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E:\DSDA Class\Excel\Assessment\"/>
    </mc:Choice>
  </mc:AlternateContent>
  <xr:revisionPtr revIDLastSave="0" documentId="13_ncr:1_{C55E6D21-1065-43D0-885D-4F6DD9FD91B1}" xr6:coauthVersionLast="36" xr6:coauthVersionMax="36" xr10:uidLastSave="{00000000-0000-0000-0000-000000000000}"/>
  <bookViews>
    <workbookView xWindow="0" yWindow="0" windowWidth="17256" windowHeight="5640" tabRatio="687" firstSheet="1" activeTab="3" xr2:uid="{00000000-000D-0000-FFFF-FFFF00000000}"/>
  </bookViews>
  <sheets>
    <sheet name="Home" sheetId="14" r:id="rId1"/>
    <sheet name="Raw_Data" sheetId="1" r:id="rId2"/>
    <sheet name="Campaign_Analysis" sheetId="2" r:id="rId3"/>
    <sheet name="Dashboard" sheetId="3" r:id="rId4"/>
    <sheet name="Top_10_Campaign" sheetId="10" r:id="rId5"/>
    <sheet name="Analysis_Findings" sheetId="5" r:id="rId6"/>
    <sheet name="Insights_Recommendations" sheetId="12" r:id="rId7"/>
    <sheet name="Pivot_Table" sheetId="4" r:id="rId8"/>
  </sheets>
  <definedNames>
    <definedName name="_xlnm._FilterDatabase" localSheetId="4" hidden="1">Top_10_Campaign!$A$3:$G$13</definedName>
    <definedName name="_xlchart.v2.0" hidden="1">Pivot_Table!$G$20:$G$23</definedName>
    <definedName name="_xlchart.v2.1" hidden="1">Pivot_Table!$H$20:$H$23</definedName>
    <definedName name="_xlchart.v2.2" hidden="1">Pivot_Table!$G$20:$G$23</definedName>
    <definedName name="_xlchart.v2.3" hidden="1">Pivot_Table!$H$20:$H$23</definedName>
    <definedName name="Acquisition_Cost">Campaign_Analysis!$K$2:$K$2002</definedName>
    <definedName name="Campaign_ID">Campaign_Analysis!$A$2:$A$2002</definedName>
    <definedName name="Campaign_Performance_Rating">Campaign_Analysis!$Z$2:$Z$2002</definedName>
    <definedName name="Campaign_Type">Campaign_Analysis!$B$2:$B$2002</definedName>
    <definedName name="Channel_Used">Campaign_Analysis!$E$2:$E$2002</definedName>
    <definedName name="Clicks">Campaign_Analysis!$G$2:$G$2002</definedName>
    <definedName name="Conversions">Campaign_Analysis!$I$2:$I$2002</definedName>
    <definedName name="Cost_Per_Acquisition">Campaign_Analysis!$K$2:$K$2002</definedName>
    <definedName name="Cost_per_Lead__CPL">Campaign_Analysis!$X$2:$X$2002</definedName>
    <definedName name="CPC">Campaign_Analysis!$V$2:$V$2002</definedName>
    <definedName name="CTR">Campaign_Analysis!$U$2:$U$2002</definedName>
    <definedName name="Customer_Segment">Campaign_Analysis!$O$2:$O$2002</definedName>
    <definedName name="Date">Campaign_Analysis!$P$2:$P$2002</definedName>
    <definedName name="Day">Campaign_Analysis!$S$2:$S$2002</definedName>
    <definedName name="Duration">Campaign_Analysis!$D$2:$D$2002</definedName>
    <definedName name="Engagement_Score">Campaign_Analysis!$N$2:$N$2002</definedName>
    <definedName name="Impressions">Campaign_Analysis!$F$2:$F$2002</definedName>
    <definedName name="Leads">Campaign_Analysis!$H$2:$H$2002</definedName>
    <definedName name="Month">Campaign_Analysis!$Q$2:$Q$2002</definedName>
    <definedName name="Overall_Conversion_Rate">Campaign_Analysis!$W$2:$W$2002</definedName>
    <definedName name="Profit">Campaign_Analysis!$Y$2:$Y$2002</definedName>
    <definedName name="Quarter">Campaign_Analysis!$T$2:$T$2002</definedName>
    <definedName name="Revenue">Campaign_Analysis!$J$2:$J$2002</definedName>
    <definedName name="ROI">Campaign_Analysis!$M$2:$M$2002</definedName>
    <definedName name="Slicer_Campaign_Type">#N/A</definedName>
    <definedName name="Slicer_Customer_Segment">#N/A</definedName>
    <definedName name="Slicer_Month">#N/A</definedName>
    <definedName name="Slicer_Quarter">#N/A</definedName>
    <definedName name="Target_Audience">Campaign_Analysis!$C$2:$C$2002</definedName>
    <definedName name="Total_Campaign_Cost">Campaign_Analysis!$L$2:$L$2002</definedName>
    <definedName name="Year">Campaign_Analysis!$R$2:$R$2002</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5" i="10" l="1"/>
  <c r="A6" i="10"/>
  <c r="A7" i="10"/>
  <c r="A8" i="10"/>
  <c r="A9" i="10"/>
  <c r="A10" i="10"/>
  <c r="A11" i="10"/>
  <c r="A12" i="10"/>
  <c r="A13" i="10"/>
  <c r="A4" i="10"/>
  <c r="A25" i="3"/>
  <c r="A22" i="3"/>
  <c r="A19" i="3"/>
  <c r="A16" i="3"/>
  <c r="A7" i="3"/>
  <c r="A13" i="3"/>
  <c r="A10" i="3"/>
  <c r="A31" i="3"/>
  <c r="A28" i="3"/>
  <c r="A4" i="3"/>
  <c r="Z2" i="2" l="1"/>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X1409" i="2"/>
  <c r="X1565" i="2"/>
  <c r="X1657" i="2"/>
  <c r="X1955" i="2"/>
  <c r="V1484" i="2"/>
  <c r="V1996" i="2"/>
  <c r="V3" i="2"/>
  <c r="L2" i="2"/>
  <c r="L3" i="2"/>
  <c r="X3" i="2"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V97" i="2" s="1"/>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V711" i="2" s="1"/>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V884" i="2" s="1"/>
  <c r="L885" i="2"/>
  <c r="L886" i="2"/>
  <c r="L887" i="2"/>
  <c r="L888" i="2"/>
  <c r="L889" i="2"/>
  <c r="L890" i="2"/>
  <c r="L891" i="2"/>
  <c r="L892" i="2"/>
  <c r="L893" i="2"/>
  <c r="L894" i="2"/>
  <c r="L895" i="2"/>
  <c r="L896" i="2"/>
  <c r="L897" i="2"/>
  <c r="L898" i="2"/>
  <c r="L899" i="2"/>
  <c r="L900" i="2"/>
  <c r="L901" i="2"/>
  <c r="L902" i="2"/>
  <c r="L903" i="2"/>
  <c r="L904" i="2"/>
  <c r="L905" i="2"/>
  <c r="X905" i="2" s="1"/>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V973" i="2" s="1"/>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V1060" i="2" s="1"/>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V1124" i="2" s="1"/>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V1178" i="2" s="1"/>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X1358" i="2" s="1"/>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V1409" i="2" s="1"/>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V1473" i="2" s="1"/>
  <c r="L1474" i="2"/>
  <c r="L1475" i="2"/>
  <c r="L1476" i="2"/>
  <c r="L1477" i="2"/>
  <c r="L1478" i="2"/>
  <c r="L1479" i="2"/>
  <c r="L1480" i="2"/>
  <c r="L1481" i="2"/>
  <c r="L1482" i="2"/>
  <c r="L1483" i="2"/>
  <c r="L1484" i="2"/>
  <c r="X1484" i="2" s="1"/>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V1537" i="2" s="1"/>
  <c r="L1538" i="2"/>
  <c r="L1539" i="2"/>
  <c r="L1540" i="2"/>
  <c r="L1541" i="2"/>
  <c r="L1542" i="2"/>
  <c r="L1543" i="2"/>
  <c r="L1544" i="2"/>
  <c r="L1545" i="2"/>
  <c r="L1546" i="2"/>
  <c r="L1547" i="2"/>
  <c r="L1548" i="2"/>
  <c r="X1548" i="2" s="1"/>
  <c r="L1549" i="2"/>
  <c r="L1550" i="2"/>
  <c r="L1551" i="2"/>
  <c r="L1552" i="2"/>
  <c r="L1553" i="2"/>
  <c r="V1553" i="2" s="1"/>
  <c r="L1554" i="2"/>
  <c r="L1555" i="2"/>
  <c r="L1556" i="2"/>
  <c r="L1557" i="2"/>
  <c r="L1558" i="2"/>
  <c r="L1559" i="2"/>
  <c r="L1560" i="2"/>
  <c r="L1561" i="2"/>
  <c r="L1562" i="2"/>
  <c r="L1563" i="2"/>
  <c r="L1564" i="2"/>
  <c r="L1565" i="2"/>
  <c r="V1565" i="2" s="1"/>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V1603" i="2" s="1"/>
  <c r="L1604" i="2"/>
  <c r="L1605" i="2"/>
  <c r="L1606" i="2"/>
  <c r="L1607" i="2"/>
  <c r="L1608" i="2"/>
  <c r="L1609" i="2"/>
  <c r="L1610" i="2"/>
  <c r="L1611" i="2"/>
  <c r="L1612" i="2"/>
  <c r="X1612" i="2" s="1"/>
  <c r="L1613" i="2"/>
  <c r="L1614" i="2"/>
  <c r="V1614" i="2" s="1"/>
  <c r="L1615" i="2"/>
  <c r="L1616" i="2"/>
  <c r="L1617" i="2"/>
  <c r="L1618" i="2"/>
  <c r="L1619" i="2"/>
  <c r="L1620" i="2"/>
  <c r="L1621" i="2"/>
  <c r="L1622" i="2"/>
  <c r="L1623" i="2"/>
  <c r="L1624" i="2"/>
  <c r="L1625" i="2"/>
  <c r="V1625" i="2" s="1"/>
  <c r="L1626" i="2"/>
  <c r="L1627" i="2"/>
  <c r="L1628" i="2"/>
  <c r="L1629" i="2"/>
  <c r="L1630" i="2"/>
  <c r="L1631" i="2"/>
  <c r="L1632" i="2"/>
  <c r="L1633" i="2"/>
  <c r="L1634" i="2"/>
  <c r="L1635" i="2"/>
  <c r="V1635" i="2" s="1"/>
  <c r="L1636" i="2"/>
  <c r="L1637" i="2"/>
  <c r="L1638" i="2"/>
  <c r="L1639" i="2"/>
  <c r="L1640" i="2"/>
  <c r="L1641" i="2"/>
  <c r="L1642" i="2"/>
  <c r="L1643" i="2"/>
  <c r="L1644" i="2"/>
  <c r="L1645" i="2"/>
  <c r="L1646" i="2"/>
  <c r="V1646" i="2" s="1"/>
  <c r="L1647" i="2"/>
  <c r="L1648" i="2"/>
  <c r="L1649" i="2"/>
  <c r="L1650" i="2"/>
  <c r="L1651" i="2"/>
  <c r="L1652" i="2"/>
  <c r="L1653" i="2"/>
  <c r="L1654" i="2"/>
  <c r="L1655" i="2"/>
  <c r="L1656" i="2"/>
  <c r="L1657" i="2"/>
  <c r="V1657" i="2" s="1"/>
  <c r="L1658" i="2"/>
  <c r="L1659" i="2"/>
  <c r="L1660" i="2"/>
  <c r="L1661" i="2"/>
  <c r="L1662" i="2"/>
  <c r="L1663" i="2"/>
  <c r="L1664" i="2"/>
  <c r="L1665" i="2"/>
  <c r="L1666" i="2"/>
  <c r="L1667" i="2"/>
  <c r="V1667" i="2" s="1"/>
  <c r="L1668" i="2"/>
  <c r="L1669" i="2"/>
  <c r="L1670" i="2"/>
  <c r="L1671" i="2"/>
  <c r="L1672" i="2"/>
  <c r="L1673" i="2"/>
  <c r="L1674" i="2"/>
  <c r="L1675" i="2"/>
  <c r="L1676" i="2"/>
  <c r="X1676" i="2" s="1"/>
  <c r="L1677" i="2"/>
  <c r="L1678" i="2"/>
  <c r="V1678" i="2" s="1"/>
  <c r="L1679" i="2"/>
  <c r="L1680" i="2"/>
  <c r="L1681" i="2"/>
  <c r="L1682" i="2"/>
  <c r="L1683" i="2"/>
  <c r="L1684" i="2"/>
  <c r="L1685" i="2"/>
  <c r="L1686" i="2"/>
  <c r="L1687" i="2"/>
  <c r="L1688" i="2"/>
  <c r="L1689" i="2"/>
  <c r="L1690" i="2"/>
  <c r="L1691" i="2"/>
  <c r="L1692" i="2"/>
  <c r="L1693" i="2"/>
  <c r="L1694" i="2"/>
  <c r="L1695" i="2"/>
  <c r="L1696" i="2"/>
  <c r="L1697" i="2"/>
  <c r="L1698" i="2"/>
  <c r="L1699" i="2"/>
  <c r="V1699" i="2" s="1"/>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V1731" i="2" s="1"/>
  <c r="L1732" i="2"/>
  <c r="L1733" i="2"/>
  <c r="L1734" i="2"/>
  <c r="L1735" i="2"/>
  <c r="L1736" i="2"/>
  <c r="L1737" i="2"/>
  <c r="L1738" i="2"/>
  <c r="L1739" i="2"/>
  <c r="L1740" i="2"/>
  <c r="L1741" i="2"/>
  <c r="L1742" i="2"/>
  <c r="V1742" i="2" s="1"/>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V1827" i="2" s="1"/>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V1891" i="2" s="1"/>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V1955" i="2" s="1"/>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X1996" i="2" s="1"/>
  <c r="L1997" i="2"/>
  <c r="L1998" i="2"/>
  <c r="L1999" i="2"/>
  <c r="L2000" i="2"/>
  <c r="L2001" i="2"/>
  <c r="L2002"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V2000" i="2" l="1"/>
  <c r="X2000" i="2"/>
  <c r="V1680" i="2"/>
  <c r="X1680" i="2"/>
  <c r="V16" i="2"/>
  <c r="X16" i="2"/>
  <c r="V1998" i="2"/>
  <c r="X1998" i="2"/>
  <c r="V1990" i="2"/>
  <c r="X1990" i="2"/>
  <c r="V1982" i="2"/>
  <c r="X1982" i="2"/>
  <c r="V1974" i="2"/>
  <c r="X1974" i="2"/>
  <c r="V1966" i="2"/>
  <c r="X1966" i="2"/>
  <c r="V1958" i="2"/>
  <c r="X1958" i="2"/>
  <c r="V1950" i="2"/>
  <c r="X1950" i="2"/>
  <c r="V1942" i="2"/>
  <c r="X1942" i="2"/>
  <c r="V1934" i="2"/>
  <c r="X1934" i="2"/>
  <c r="V1926" i="2"/>
  <c r="X1926" i="2"/>
  <c r="V1918" i="2"/>
  <c r="X1918" i="2"/>
  <c r="V1910" i="2"/>
  <c r="X1910" i="2"/>
  <c r="V1902" i="2"/>
  <c r="X1902" i="2"/>
  <c r="V1894" i="2"/>
  <c r="X1894" i="2"/>
  <c r="V1886" i="2"/>
  <c r="X1886" i="2"/>
  <c r="V1878" i="2"/>
  <c r="X1878" i="2"/>
  <c r="V1870" i="2"/>
  <c r="X1870" i="2"/>
  <c r="V1862" i="2"/>
  <c r="X1862" i="2"/>
  <c r="V1854" i="2"/>
  <c r="X1854" i="2"/>
  <c r="V1846" i="2"/>
  <c r="X1846" i="2"/>
  <c r="V1838" i="2"/>
  <c r="X1838" i="2"/>
  <c r="V1830" i="2"/>
  <c r="X1830" i="2"/>
  <c r="V1822" i="2"/>
  <c r="X1822" i="2"/>
  <c r="V1814" i="2"/>
  <c r="X1814" i="2"/>
  <c r="V1806" i="2"/>
  <c r="X1806" i="2"/>
  <c r="V1798" i="2"/>
  <c r="X1798" i="2"/>
  <c r="V1790" i="2"/>
  <c r="X1790" i="2"/>
  <c r="V1782" i="2"/>
  <c r="X1782" i="2"/>
  <c r="V1774" i="2"/>
  <c r="X1774" i="2"/>
  <c r="V1766" i="2"/>
  <c r="X1766" i="2"/>
  <c r="V1758" i="2"/>
  <c r="X1758" i="2"/>
  <c r="V1750" i="2"/>
  <c r="X1750" i="2"/>
  <c r="V1734" i="2"/>
  <c r="X1734" i="2"/>
  <c r="V1726" i="2"/>
  <c r="X1726" i="2"/>
  <c r="V1718" i="2"/>
  <c r="X1718" i="2"/>
  <c r="V1710" i="2"/>
  <c r="X1710" i="2"/>
  <c r="V1702" i="2"/>
  <c r="X1702" i="2"/>
  <c r="V1694" i="2"/>
  <c r="X1694" i="2"/>
  <c r="V1686" i="2"/>
  <c r="X1686" i="2"/>
  <c r="V1968" i="2"/>
  <c r="X1968" i="2"/>
  <c r="V1648" i="2"/>
  <c r="X1648" i="2"/>
  <c r="V24" i="2"/>
  <c r="X24" i="2"/>
  <c r="V1997" i="2"/>
  <c r="X1997" i="2"/>
  <c r="V1989" i="2"/>
  <c r="X1989" i="2"/>
  <c r="V1981" i="2"/>
  <c r="X1981" i="2"/>
  <c r="X1891" i="2"/>
  <c r="V1992" i="2"/>
  <c r="X1992" i="2"/>
  <c r="V1960" i="2"/>
  <c r="X1960" i="2"/>
  <c r="V1944" i="2"/>
  <c r="X1944" i="2"/>
  <c r="V1920" i="2"/>
  <c r="X1920" i="2"/>
  <c r="V1896" i="2"/>
  <c r="X1896" i="2"/>
  <c r="V1872" i="2"/>
  <c r="X1872" i="2"/>
  <c r="V1848" i="2"/>
  <c r="X1848" i="2"/>
  <c r="V1824" i="2"/>
  <c r="X1824" i="2"/>
  <c r="V1800" i="2"/>
  <c r="X1800" i="2"/>
  <c r="V1776" i="2"/>
  <c r="X1776" i="2"/>
  <c r="V1752" i="2"/>
  <c r="X1752" i="2"/>
  <c r="V1728" i="2"/>
  <c r="X1728" i="2"/>
  <c r="V1704" i="2"/>
  <c r="X1704" i="2"/>
  <c r="V1672" i="2"/>
  <c r="X1672" i="2"/>
  <c r="V1640" i="2"/>
  <c r="X1640" i="2"/>
  <c r="V1616" i="2"/>
  <c r="X1616" i="2"/>
  <c r="V1592" i="2"/>
  <c r="X1592" i="2"/>
  <c r="V1568" i="2"/>
  <c r="X1568" i="2"/>
  <c r="V1544" i="2"/>
  <c r="X1544" i="2"/>
  <c r="V1440" i="2"/>
  <c r="X1440" i="2"/>
  <c r="X1988" i="2"/>
  <c r="V1988" i="2"/>
  <c r="X1980" i="2"/>
  <c r="V1980" i="2"/>
  <c r="X1972" i="2"/>
  <c r="V1972" i="2"/>
  <c r="X1964" i="2"/>
  <c r="V1964" i="2"/>
  <c r="X1956" i="2"/>
  <c r="V1956" i="2"/>
  <c r="X1948" i="2"/>
  <c r="V1948" i="2"/>
  <c r="X1940" i="2"/>
  <c r="V1940" i="2"/>
  <c r="X1932" i="2"/>
  <c r="V1932" i="2"/>
  <c r="X1924" i="2"/>
  <c r="V1924" i="2"/>
  <c r="X1916" i="2"/>
  <c r="V1916" i="2"/>
  <c r="X1908" i="2"/>
  <c r="V1908" i="2"/>
  <c r="X1900" i="2"/>
  <c r="V1900" i="2"/>
  <c r="X1892" i="2"/>
  <c r="V1892" i="2"/>
  <c r="X1884" i="2"/>
  <c r="V1884" i="2"/>
  <c r="X1876" i="2"/>
  <c r="V1876" i="2"/>
  <c r="X1868" i="2"/>
  <c r="V1868" i="2"/>
  <c r="X1860" i="2"/>
  <c r="V1860" i="2"/>
  <c r="X1852" i="2"/>
  <c r="V1852" i="2"/>
  <c r="X1844" i="2"/>
  <c r="V1844" i="2"/>
  <c r="X1836" i="2"/>
  <c r="V1836" i="2"/>
  <c r="X1828" i="2"/>
  <c r="V1828" i="2"/>
  <c r="X1820" i="2"/>
  <c r="V1820" i="2"/>
  <c r="X1812" i="2"/>
  <c r="V1812" i="2"/>
  <c r="X1804" i="2"/>
  <c r="V1804" i="2"/>
  <c r="X1796" i="2"/>
  <c r="V1796" i="2"/>
  <c r="X1788" i="2"/>
  <c r="V1788" i="2"/>
  <c r="X1780" i="2"/>
  <c r="V1780" i="2"/>
  <c r="X1772" i="2"/>
  <c r="V1772" i="2"/>
  <c r="X1764" i="2"/>
  <c r="V1764" i="2"/>
  <c r="X1756" i="2"/>
  <c r="V1756" i="2"/>
  <c r="X1748" i="2"/>
  <c r="V1748" i="2"/>
  <c r="X1740" i="2"/>
  <c r="V1740" i="2"/>
  <c r="X1732" i="2"/>
  <c r="V1732" i="2"/>
  <c r="X1724" i="2"/>
  <c r="V1724" i="2"/>
  <c r="X1716" i="2"/>
  <c r="V1716" i="2"/>
  <c r="X1708" i="2"/>
  <c r="V1708" i="2"/>
  <c r="X1700" i="2"/>
  <c r="V1700" i="2"/>
  <c r="X1827" i="2"/>
  <c r="V1976" i="2"/>
  <c r="X1976" i="2"/>
  <c r="V1936" i="2"/>
  <c r="X1936" i="2"/>
  <c r="V1912" i="2"/>
  <c r="X1912" i="2"/>
  <c r="V1888" i="2"/>
  <c r="X1888" i="2"/>
  <c r="V1880" i="2"/>
  <c r="X1880" i="2"/>
  <c r="V1856" i="2"/>
  <c r="X1856" i="2"/>
  <c r="V1832" i="2"/>
  <c r="X1832" i="2"/>
  <c r="V1808" i="2"/>
  <c r="X1808" i="2"/>
  <c r="V1792" i="2"/>
  <c r="X1792" i="2"/>
  <c r="V1768" i="2"/>
  <c r="X1768" i="2"/>
  <c r="V1744" i="2"/>
  <c r="X1744" i="2"/>
  <c r="V1720" i="2"/>
  <c r="X1720" i="2"/>
  <c r="V1696" i="2"/>
  <c r="X1696" i="2"/>
  <c r="V1664" i="2"/>
  <c r="X1664" i="2"/>
  <c r="V1632" i="2"/>
  <c r="X1632" i="2"/>
  <c r="V1608" i="2"/>
  <c r="X1608" i="2"/>
  <c r="V1584" i="2"/>
  <c r="X1584" i="2"/>
  <c r="V1560" i="2"/>
  <c r="X1560" i="2"/>
  <c r="V1528" i="2"/>
  <c r="X1528" i="2"/>
  <c r="V1432" i="2"/>
  <c r="X1432" i="2"/>
  <c r="V8" i="2"/>
  <c r="X8" i="2"/>
  <c r="V1995" i="2"/>
  <c r="X1995" i="2"/>
  <c r="V1987" i="2"/>
  <c r="X1987" i="2"/>
  <c r="V1979" i="2"/>
  <c r="X1979" i="2"/>
  <c r="V1971" i="2"/>
  <c r="X1971" i="2"/>
  <c r="V1963" i="2"/>
  <c r="X1963" i="2"/>
  <c r="V1947" i="2"/>
  <c r="X1947" i="2"/>
  <c r="V1939" i="2"/>
  <c r="X1939" i="2"/>
  <c r="V1931" i="2"/>
  <c r="X1931" i="2"/>
  <c r="V1923" i="2"/>
  <c r="X1923" i="2"/>
  <c r="V1915" i="2"/>
  <c r="X1915" i="2"/>
  <c r="V1907" i="2"/>
  <c r="X1907" i="2"/>
  <c r="V1899" i="2"/>
  <c r="X1899" i="2"/>
  <c r="V1883" i="2"/>
  <c r="X1883" i="2"/>
  <c r="V1875" i="2"/>
  <c r="X1875" i="2"/>
  <c r="V1867" i="2"/>
  <c r="X1867" i="2"/>
  <c r="V1859" i="2"/>
  <c r="X1859" i="2"/>
  <c r="V1851" i="2"/>
  <c r="X1851" i="2"/>
  <c r="V1843" i="2"/>
  <c r="X1843" i="2"/>
  <c r="V1835" i="2"/>
  <c r="X1835" i="2"/>
  <c r="V1819" i="2"/>
  <c r="X1819" i="2"/>
  <c r="V1811" i="2"/>
  <c r="X1811" i="2"/>
  <c r="V1803" i="2"/>
  <c r="X1803" i="2"/>
  <c r="V1795" i="2"/>
  <c r="X1795" i="2"/>
  <c r="V1787" i="2"/>
  <c r="X1787" i="2"/>
  <c r="V1779" i="2"/>
  <c r="X1779" i="2"/>
  <c r="V1771" i="2"/>
  <c r="X1771" i="2"/>
  <c r="V1763" i="2"/>
  <c r="X1763" i="2"/>
  <c r="V1755" i="2"/>
  <c r="X1755" i="2"/>
  <c r="X1742" i="2"/>
  <c r="V2002" i="2"/>
  <c r="X2002" i="2"/>
  <c r="V1994" i="2"/>
  <c r="X1994" i="2"/>
  <c r="V1986" i="2"/>
  <c r="X1986" i="2"/>
  <c r="V1978" i="2"/>
  <c r="X1978" i="2"/>
  <c r="V1970" i="2"/>
  <c r="X1970" i="2"/>
  <c r="V1962" i="2"/>
  <c r="X1962" i="2"/>
  <c r="V1954" i="2"/>
  <c r="X1954" i="2"/>
  <c r="V1946" i="2"/>
  <c r="X1946" i="2"/>
  <c r="V1938" i="2"/>
  <c r="X1938" i="2"/>
  <c r="V1930" i="2"/>
  <c r="X1930" i="2"/>
  <c r="V1922" i="2"/>
  <c r="X1922" i="2"/>
  <c r="V1914" i="2"/>
  <c r="X1914" i="2"/>
  <c r="V1906" i="2"/>
  <c r="X1906" i="2"/>
  <c r="V1898" i="2"/>
  <c r="X1898" i="2"/>
  <c r="V1890" i="2"/>
  <c r="X1890" i="2"/>
  <c r="V1882" i="2"/>
  <c r="X1882" i="2"/>
  <c r="V1874" i="2"/>
  <c r="X1874" i="2"/>
  <c r="V1866" i="2"/>
  <c r="X1866" i="2"/>
  <c r="V1858" i="2"/>
  <c r="X1858" i="2"/>
  <c r="V1850" i="2"/>
  <c r="X1850" i="2"/>
  <c r="V1842" i="2"/>
  <c r="X1842" i="2"/>
  <c r="V1834" i="2"/>
  <c r="X1834" i="2"/>
  <c r="V1826" i="2"/>
  <c r="X1826" i="2"/>
  <c r="V1818" i="2"/>
  <c r="X1818" i="2"/>
  <c r="V1810" i="2"/>
  <c r="X1810" i="2"/>
  <c r="V1802" i="2"/>
  <c r="X1802" i="2"/>
  <c r="V1794" i="2"/>
  <c r="X1794" i="2"/>
  <c r="V1786" i="2"/>
  <c r="X1786" i="2"/>
  <c r="V1778" i="2"/>
  <c r="X1778" i="2"/>
  <c r="V1770" i="2"/>
  <c r="X1770" i="2"/>
  <c r="V1762" i="2"/>
  <c r="X1762" i="2"/>
  <c r="V1754" i="2"/>
  <c r="X1754" i="2"/>
  <c r="V1746" i="2"/>
  <c r="X1746" i="2"/>
  <c r="V1738" i="2"/>
  <c r="X1738" i="2"/>
  <c r="V1730" i="2"/>
  <c r="X1730" i="2"/>
  <c r="V1722" i="2"/>
  <c r="X1722" i="2"/>
  <c r="V1714" i="2"/>
  <c r="X1714" i="2"/>
  <c r="V1706" i="2"/>
  <c r="X1706" i="2"/>
  <c r="V1698" i="2"/>
  <c r="X1698" i="2"/>
  <c r="V1690" i="2"/>
  <c r="X1690" i="2"/>
  <c r="V1682" i="2"/>
  <c r="X1682" i="2"/>
  <c r="V1674" i="2"/>
  <c r="X1674" i="2"/>
  <c r="V1666" i="2"/>
  <c r="X1666" i="2"/>
  <c r="V1658" i="2"/>
  <c r="X1658" i="2"/>
  <c r="V1650" i="2"/>
  <c r="X1650" i="2"/>
  <c r="V1642" i="2"/>
  <c r="X1642" i="2"/>
  <c r="V1634" i="2"/>
  <c r="X1634" i="2"/>
  <c r="V1626" i="2"/>
  <c r="X1626" i="2"/>
  <c r="V1618" i="2"/>
  <c r="X1618" i="2"/>
  <c r="V1610" i="2"/>
  <c r="X1610" i="2"/>
  <c r="V1602" i="2"/>
  <c r="X1602" i="2"/>
  <c r="V1594" i="2"/>
  <c r="X1594" i="2"/>
  <c r="V1586" i="2"/>
  <c r="X1586" i="2"/>
  <c r="V1578" i="2"/>
  <c r="X1578" i="2"/>
  <c r="V1570" i="2"/>
  <c r="X1570" i="2"/>
  <c r="V1562" i="2"/>
  <c r="X1562" i="2"/>
  <c r="V1554" i="2"/>
  <c r="X1554" i="2"/>
  <c r="V1546" i="2"/>
  <c r="X1546" i="2"/>
  <c r="V1538" i="2"/>
  <c r="X1538" i="2"/>
  <c r="V1530" i="2"/>
  <c r="X1530" i="2"/>
  <c r="V1522" i="2"/>
  <c r="X1522" i="2"/>
  <c r="V1514" i="2"/>
  <c r="X1514" i="2"/>
  <c r="V1506" i="2"/>
  <c r="X1506" i="2"/>
  <c r="V1498" i="2"/>
  <c r="X1498" i="2"/>
  <c r="V1490" i="2"/>
  <c r="X1490" i="2"/>
  <c r="V1482" i="2"/>
  <c r="X1482" i="2"/>
  <c r="V1474" i="2"/>
  <c r="X1474" i="2"/>
  <c r="V1466" i="2"/>
  <c r="X1466" i="2"/>
  <c r="V1458" i="2"/>
  <c r="X1458" i="2"/>
  <c r="V1450" i="2"/>
  <c r="X1450" i="2"/>
  <c r="V1442" i="2"/>
  <c r="X1442" i="2"/>
  <c r="V1434" i="2"/>
  <c r="X1434" i="2"/>
  <c r="V1426" i="2"/>
  <c r="X1426" i="2"/>
  <c r="V1418" i="2"/>
  <c r="X1418" i="2"/>
  <c r="V1410" i="2"/>
  <c r="X1410" i="2"/>
  <c r="V1402" i="2"/>
  <c r="X1402" i="2"/>
  <c r="V1394" i="2"/>
  <c r="X1394" i="2"/>
  <c r="V1386" i="2"/>
  <c r="X1386" i="2"/>
  <c r="V1378" i="2"/>
  <c r="X1378" i="2"/>
  <c r="V1370" i="2"/>
  <c r="X1370" i="2"/>
  <c r="V1362" i="2"/>
  <c r="X1362" i="2"/>
  <c r="V1354" i="2"/>
  <c r="X1354" i="2"/>
  <c r="V1346" i="2"/>
  <c r="X1346" i="2"/>
  <c r="V1338" i="2"/>
  <c r="X1338" i="2"/>
  <c r="V1330" i="2"/>
  <c r="X1330" i="2"/>
  <c r="V1322" i="2"/>
  <c r="X1322" i="2"/>
  <c r="V1314" i="2"/>
  <c r="X1314" i="2"/>
  <c r="V1306" i="2"/>
  <c r="X1306" i="2"/>
  <c r="V1298" i="2"/>
  <c r="X1298" i="2"/>
  <c r="V1290" i="2"/>
  <c r="X1290" i="2"/>
  <c r="V1282" i="2"/>
  <c r="X1282" i="2"/>
  <c r="V1274" i="2"/>
  <c r="X1274" i="2"/>
  <c r="V1266" i="2"/>
  <c r="X1266" i="2"/>
  <c r="V1258" i="2"/>
  <c r="X1258" i="2"/>
  <c r="V1250" i="2"/>
  <c r="X1250" i="2"/>
  <c r="V1242" i="2"/>
  <c r="X1242" i="2"/>
  <c r="V1234" i="2"/>
  <c r="X1234" i="2"/>
  <c r="V1226" i="2"/>
  <c r="X1226" i="2"/>
  <c r="V1218" i="2"/>
  <c r="X1218" i="2"/>
  <c r="V1210" i="2"/>
  <c r="X1210" i="2"/>
  <c r="V1202" i="2"/>
  <c r="X1202" i="2"/>
  <c r="V1194" i="2"/>
  <c r="X1194" i="2"/>
  <c r="V1186" i="2"/>
  <c r="X1186" i="2"/>
  <c r="V1170" i="2"/>
  <c r="X1170" i="2"/>
  <c r="V1162" i="2"/>
  <c r="X1162" i="2"/>
  <c r="V1154" i="2"/>
  <c r="X1154" i="2"/>
  <c r="V1146" i="2"/>
  <c r="X1146" i="2"/>
  <c r="V2001" i="2"/>
  <c r="X2001" i="2"/>
  <c r="V1993" i="2"/>
  <c r="X1993" i="2"/>
  <c r="V1985" i="2"/>
  <c r="X1985" i="2"/>
  <c r="V1977" i="2"/>
  <c r="X1977" i="2"/>
  <c r="V1969" i="2"/>
  <c r="X1969" i="2"/>
  <c r="V1961" i="2"/>
  <c r="X1961" i="2"/>
  <c r="V1953" i="2"/>
  <c r="X1953" i="2"/>
  <c r="V1945" i="2"/>
  <c r="X1945" i="2"/>
  <c r="V1937" i="2"/>
  <c r="X1937" i="2"/>
  <c r="V1929" i="2"/>
  <c r="X1929" i="2"/>
  <c r="V1921" i="2"/>
  <c r="X1921" i="2"/>
  <c r="V1913" i="2"/>
  <c r="X1913" i="2"/>
  <c r="V1905" i="2"/>
  <c r="X1905" i="2"/>
  <c r="V1897" i="2"/>
  <c r="X1897" i="2"/>
  <c r="V1889" i="2"/>
  <c r="X1889" i="2"/>
  <c r="V1881" i="2"/>
  <c r="X1881" i="2"/>
  <c r="V1873" i="2"/>
  <c r="X1873" i="2"/>
  <c r="V1865" i="2"/>
  <c r="X1865" i="2"/>
  <c r="V1857" i="2"/>
  <c r="X1857" i="2"/>
  <c r="V1849" i="2"/>
  <c r="X1849" i="2"/>
  <c r="V1841" i="2"/>
  <c r="X1841" i="2"/>
  <c r="V1833" i="2"/>
  <c r="X1833" i="2"/>
  <c r="V1825" i="2"/>
  <c r="X1825" i="2"/>
  <c r="V1817" i="2"/>
  <c r="X1817" i="2"/>
  <c r="V1809" i="2"/>
  <c r="X1809" i="2"/>
  <c r="V1801" i="2"/>
  <c r="X1801" i="2"/>
  <c r="V1793" i="2"/>
  <c r="X1793" i="2"/>
  <c r="V1785" i="2"/>
  <c r="X1785" i="2"/>
  <c r="V1777" i="2"/>
  <c r="X1777" i="2"/>
  <c r="V1769" i="2"/>
  <c r="X1769" i="2"/>
  <c r="V1761" i="2"/>
  <c r="X1761" i="2"/>
  <c r="V1753" i="2"/>
  <c r="X1753" i="2"/>
  <c r="V1745" i="2"/>
  <c r="X1745" i="2"/>
  <c r="V1737" i="2"/>
  <c r="X1737" i="2"/>
  <c r="V1729" i="2"/>
  <c r="X1729" i="2"/>
  <c r="V1721" i="2"/>
  <c r="X1721" i="2"/>
  <c r="V1713" i="2"/>
  <c r="X1713" i="2"/>
  <c r="V1705" i="2"/>
  <c r="X1705" i="2"/>
  <c r="V1697" i="2"/>
  <c r="X1697" i="2"/>
  <c r="V1689" i="2"/>
  <c r="X1689" i="2"/>
  <c r="V1681" i="2"/>
  <c r="X1681" i="2"/>
  <c r="V1984" i="2"/>
  <c r="X1984" i="2"/>
  <c r="V1952" i="2"/>
  <c r="X1952" i="2"/>
  <c r="V1928" i="2"/>
  <c r="X1928" i="2"/>
  <c r="V1904" i="2"/>
  <c r="X1904" i="2"/>
  <c r="V1864" i="2"/>
  <c r="X1864" i="2"/>
  <c r="V1840" i="2"/>
  <c r="X1840" i="2"/>
  <c r="V1816" i="2"/>
  <c r="X1816" i="2"/>
  <c r="V1784" i="2"/>
  <c r="X1784" i="2"/>
  <c r="V1760" i="2"/>
  <c r="X1760" i="2"/>
  <c r="V1736" i="2"/>
  <c r="X1736" i="2"/>
  <c r="V1712" i="2"/>
  <c r="X1712" i="2"/>
  <c r="V1688" i="2"/>
  <c r="X1688" i="2"/>
  <c r="V1656" i="2"/>
  <c r="X1656" i="2"/>
  <c r="V1624" i="2"/>
  <c r="X1624" i="2"/>
  <c r="V1600" i="2"/>
  <c r="X1600" i="2"/>
  <c r="V1576" i="2"/>
  <c r="X1576" i="2"/>
  <c r="V1552" i="2"/>
  <c r="X1552" i="2"/>
  <c r="V1536" i="2"/>
  <c r="X1536" i="2"/>
  <c r="V1520" i="2"/>
  <c r="X1520" i="2"/>
  <c r="V1512" i="2"/>
  <c r="X1512" i="2"/>
  <c r="V1504" i="2"/>
  <c r="X1504" i="2"/>
  <c r="V1496" i="2"/>
  <c r="X1496" i="2"/>
  <c r="V1488" i="2"/>
  <c r="X1488" i="2"/>
  <c r="V1480" i="2"/>
  <c r="X1480" i="2"/>
  <c r="V1472" i="2"/>
  <c r="X1472" i="2"/>
  <c r="V1464" i="2"/>
  <c r="X1464" i="2"/>
  <c r="V1456" i="2"/>
  <c r="X1456" i="2"/>
  <c r="V1448" i="2"/>
  <c r="X1448" i="2"/>
  <c r="V1424" i="2"/>
  <c r="X1424" i="2"/>
  <c r="V1416" i="2"/>
  <c r="X1416" i="2"/>
  <c r="V1408" i="2"/>
  <c r="X1408" i="2"/>
  <c r="V1400" i="2"/>
  <c r="X1400" i="2"/>
  <c r="V1392" i="2"/>
  <c r="X1392" i="2"/>
  <c r="V1384" i="2"/>
  <c r="X1384" i="2"/>
  <c r="V1376" i="2"/>
  <c r="X1376" i="2"/>
  <c r="V1368" i="2"/>
  <c r="X1368" i="2"/>
  <c r="V1360" i="2"/>
  <c r="X1360" i="2"/>
  <c r="V1352" i="2"/>
  <c r="X1352" i="2"/>
  <c r="V1344" i="2"/>
  <c r="X1344" i="2"/>
  <c r="V1336" i="2"/>
  <c r="X1336" i="2"/>
  <c r="V1328" i="2"/>
  <c r="X1328" i="2"/>
  <c r="V1320" i="2"/>
  <c r="X1320" i="2"/>
  <c r="V1312" i="2"/>
  <c r="X1312" i="2"/>
  <c r="V1304" i="2"/>
  <c r="X1304" i="2"/>
  <c r="V1296" i="2"/>
  <c r="X1296" i="2"/>
  <c r="V1288" i="2"/>
  <c r="X1288" i="2"/>
  <c r="V1280" i="2"/>
  <c r="X1280" i="2"/>
  <c r="V1272" i="2"/>
  <c r="X1272" i="2"/>
  <c r="V1264" i="2"/>
  <c r="X1264" i="2"/>
  <c r="V1256" i="2"/>
  <c r="X1256" i="2"/>
  <c r="V1248" i="2"/>
  <c r="X1248" i="2"/>
  <c r="V1240" i="2"/>
  <c r="X1240" i="2"/>
  <c r="V1232" i="2"/>
  <c r="X1232" i="2"/>
  <c r="V1224" i="2"/>
  <c r="X1224" i="2"/>
  <c r="V1216" i="2"/>
  <c r="X1216" i="2"/>
  <c r="V1208" i="2"/>
  <c r="X1208" i="2"/>
  <c r="V1200" i="2"/>
  <c r="X1200" i="2"/>
  <c r="V1192" i="2"/>
  <c r="X1192" i="2"/>
  <c r="V1184" i="2"/>
  <c r="X1184" i="2"/>
  <c r="V1176" i="2"/>
  <c r="X1176" i="2"/>
  <c r="V1168" i="2"/>
  <c r="X1168" i="2"/>
  <c r="V1160" i="2"/>
  <c r="X1160" i="2"/>
  <c r="V1152" i="2"/>
  <c r="X1152" i="2"/>
  <c r="V1144" i="2"/>
  <c r="X1144" i="2"/>
  <c r="V1136" i="2"/>
  <c r="X1136" i="2"/>
  <c r="V1128" i="2"/>
  <c r="X1128" i="2"/>
  <c r="V1120" i="2"/>
  <c r="X1120" i="2"/>
  <c r="V1112" i="2"/>
  <c r="X1112" i="2"/>
  <c r="V1104" i="2"/>
  <c r="X1104" i="2"/>
  <c r="V1096" i="2"/>
  <c r="X1096" i="2"/>
  <c r="V1088" i="2"/>
  <c r="X1088" i="2"/>
  <c r="V1080" i="2"/>
  <c r="X1080" i="2"/>
  <c r="V1072" i="2"/>
  <c r="X1072" i="2"/>
  <c r="V1064" i="2"/>
  <c r="X1064" i="2"/>
  <c r="V1056" i="2"/>
  <c r="X1056" i="2"/>
  <c r="V1048" i="2"/>
  <c r="X1048" i="2"/>
  <c r="V1040" i="2"/>
  <c r="X1040" i="2"/>
  <c r="V1032" i="2"/>
  <c r="X1032" i="2"/>
  <c r="V1024" i="2"/>
  <c r="X1024" i="2"/>
  <c r="V1016" i="2"/>
  <c r="X1016" i="2"/>
  <c r="V1008" i="2"/>
  <c r="X1008" i="2"/>
  <c r="V1000" i="2"/>
  <c r="X1000" i="2"/>
  <c r="V992" i="2"/>
  <c r="X992" i="2"/>
  <c r="V984" i="2"/>
  <c r="X984" i="2"/>
  <c r="V976" i="2"/>
  <c r="X976" i="2"/>
  <c r="V968" i="2"/>
  <c r="X968" i="2"/>
  <c r="V960" i="2"/>
  <c r="X960" i="2"/>
  <c r="V952" i="2"/>
  <c r="X952" i="2"/>
  <c r="V944" i="2"/>
  <c r="X944" i="2"/>
  <c r="V936" i="2"/>
  <c r="X936" i="2"/>
  <c r="V928" i="2"/>
  <c r="X928" i="2"/>
  <c r="V920" i="2"/>
  <c r="X920" i="2"/>
  <c r="V912" i="2"/>
  <c r="X912" i="2"/>
  <c r="V904" i="2"/>
  <c r="X904" i="2"/>
  <c r="V896" i="2"/>
  <c r="X896" i="2"/>
  <c r="V888" i="2"/>
  <c r="X888" i="2"/>
  <c r="V880" i="2"/>
  <c r="X880" i="2"/>
  <c r="V872" i="2"/>
  <c r="X872" i="2"/>
  <c r="V864" i="2"/>
  <c r="X864" i="2"/>
  <c r="V856" i="2"/>
  <c r="X856" i="2"/>
  <c r="V848" i="2"/>
  <c r="X848" i="2"/>
  <c r="V840" i="2"/>
  <c r="X840" i="2"/>
  <c r="V832" i="2"/>
  <c r="X832" i="2"/>
  <c r="V824" i="2"/>
  <c r="X824" i="2"/>
  <c r="V816" i="2"/>
  <c r="X816" i="2"/>
  <c r="V808" i="2"/>
  <c r="X808" i="2"/>
  <c r="V800" i="2"/>
  <c r="X800" i="2"/>
  <c r="V792" i="2"/>
  <c r="X792" i="2"/>
  <c r="V784" i="2"/>
  <c r="X784" i="2"/>
  <c r="V776" i="2"/>
  <c r="X776" i="2"/>
  <c r="V768" i="2"/>
  <c r="X768" i="2"/>
  <c r="V760" i="2"/>
  <c r="X760" i="2"/>
  <c r="V752" i="2"/>
  <c r="X752" i="2"/>
  <c r="V744" i="2"/>
  <c r="X744" i="2"/>
  <c r="V736" i="2"/>
  <c r="X736" i="2"/>
  <c r="V728" i="2"/>
  <c r="X728" i="2"/>
  <c r="V720" i="2"/>
  <c r="X720" i="2"/>
  <c r="V712" i="2"/>
  <c r="X712" i="2"/>
  <c r="V704" i="2"/>
  <c r="X704" i="2"/>
  <c r="V696" i="2"/>
  <c r="X696" i="2"/>
  <c r="V688" i="2"/>
  <c r="X688" i="2"/>
  <c r="V680" i="2"/>
  <c r="X680" i="2"/>
  <c r="V672" i="2"/>
  <c r="X672" i="2"/>
  <c r="V664" i="2"/>
  <c r="X664" i="2"/>
  <c r="V656" i="2"/>
  <c r="X656" i="2"/>
  <c r="V648" i="2"/>
  <c r="X648" i="2"/>
  <c r="V640" i="2"/>
  <c r="X640" i="2"/>
  <c r="V632" i="2"/>
  <c r="X632" i="2"/>
  <c r="V624" i="2"/>
  <c r="X624" i="2"/>
  <c r="V616" i="2"/>
  <c r="X616" i="2"/>
  <c r="V608" i="2"/>
  <c r="X608" i="2"/>
  <c r="V600" i="2"/>
  <c r="X600" i="2"/>
  <c r="V592" i="2"/>
  <c r="X592" i="2"/>
  <c r="V584" i="2"/>
  <c r="X584" i="2"/>
  <c r="V576" i="2"/>
  <c r="X576" i="2"/>
  <c r="V568" i="2"/>
  <c r="X568" i="2"/>
  <c r="V560" i="2"/>
  <c r="X560" i="2"/>
  <c r="V552" i="2"/>
  <c r="X552" i="2"/>
  <c r="V544" i="2"/>
  <c r="X544" i="2"/>
  <c r="V536" i="2"/>
  <c r="X536" i="2"/>
  <c r="V528" i="2"/>
  <c r="X528" i="2"/>
  <c r="V520" i="2"/>
  <c r="X520" i="2"/>
  <c r="V512" i="2"/>
  <c r="X512" i="2"/>
  <c r="V504" i="2"/>
  <c r="X504" i="2"/>
  <c r="V496" i="2"/>
  <c r="X496" i="2"/>
  <c r="V488" i="2"/>
  <c r="X488" i="2"/>
  <c r="V480" i="2"/>
  <c r="X480" i="2"/>
  <c r="V472" i="2"/>
  <c r="X472" i="2"/>
  <c r="V464" i="2"/>
  <c r="X464" i="2"/>
  <c r="V456" i="2"/>
  <c r="X456" i="2"/>
  <c r="V448" i="2"/>
  <c r="X448" i="2"/>
  <c r="V440" i="2"/>
  <c r="X440" i="2"/>
  <c r="V432" i="2"/>
  <c r="X432" i="2"/>
  <c r="V424" i="2"/>
  <c r="X424" i="2"/>
  <c r="V416" i="2"/>
  <c r="X416" i="2"/>
  <c r="V408" i="2"/>
  <c r="X408" i="2"/>
  <c r="V400" i="2"/>
  <c r="X400" i="2"/>
  <c r="V392" i="2"/>
  <c r="X392" i="2"/>
  <c r="V384" i="2"/>
  <c r="X384" i="2"/>
  <c r="V376" i="2"/>
  <c r="X376" i="2"/>
  <c r="V368" i="2"/>
  <c r="X368" i="2"/>
  <c r="V360" i="2"/>
  <c r="X360" i="2"/>
  <c r="V352" i="2"/>
  <c r="X352" i="2"/>
  <c r="V344" i="2"/>
  <c r="X344" i="2"/>
  <c r="V336" i="2"/>
  <c r="X336" i="2"/>
  <c r="V328" i="2"/>
  <c r="X328" i="2"/>
  <c r="V320" i="2"/>
  <c r="X320" i="2"/>
  <c r="V312" i="2"/>
  <c r="X312" i="2"/>
  <c r="V304" i="2"/>
  <c r="X304" i="2"/>
  <c r="V296" i="2"/>
  <c r="X296" i="2"/>
  <c r="V288" i="2"/>
  <c r="X288" i="2"/>
  <c r="V280" i="2"/>
  <c r="X280" i="2"/>
  <c r="V272" i="2"/>
  <c r="X272" i="2"/>
  <c r="V264" i="2"/>
  <c r="X264" i="2"/>
  <c r="V256" i="2"/>
  <c r="X256" i="2"/>
  <c r="V248" i="2"/>
  <c r="X248" i="2"/>
  <c r="V240" i="2"/>
  <c r="X240" i="2"/>
  <c r="V232" i="2"/>
  <c r="X232" i="2"/>
  <c r="V224" i="2"/>
  <c r="X224" i="2"/>
  <c r="V216" i="2"/>
  <c r="X216" i="2"/>
  <c r="V208" i="2"/>
  <c r="X208" i="2"/>
  <c r="V200" i="2"/>
  <c r="X200" i="2"/>
  <c r="V192" i="2"/>
  <c r="X192" i="2"/>
  <c r="V184" i="2"/>
  <c r="X184" i="2"/>
  <c r="V176" i="2"/>
  <c r="X176" i="2"/>
  <c r="V168" i="2"/>
  <c r="X168" i="2"/>
  <c r="V160" i="2"/>
  <c r="X160" i="2"/>
  <c r="V152" i="2"/>
  <c r="X152" i="2"/>
  <c r="V144" i="2"/>
  <c r="X144" i="2"/>
  <c r="V136" i="2"/>
  <c r="X136" i="2"/>
  <c r="V128" i="2"/>
  <c r="X128" i="2"/>
  <c r="V120" i="2"/>
  <c r="X120" i="2"/>
  <c r="V112" i="2"/>
  <c r="X112" i="2"/>
  <c r="V104" i="2"/>
  <c r="X104" i="2"/>
  <c r="V96" i="2"/>
  <c r="X96" i="2"/>
  <c r="V88" i="2"/>
  <c r="X88" i="2"/>
  <c r="V80" i="2"/>
  <c r="X80" i="2"/>
  <c r="V72" i="2"/>
  <c r="X72" i="2"/>
  <c r="V64" i="2"/>
  <c r="X64" i="2"/>
  <c r="V56" i="2"/>
  <c r="X56" i="2"/>
  <c r="V48" i="2"/>
  <c r="X48" i="2"/>
  <c r="V40" i="2"/>
  <c r="X40" i="2"/>
  <c r="V32" i="2"/>
  <c r="X32" i="2"/>
  <c r="V1999" i="2"/>
  <c r="X1999" i="2"/>
  <c r="V1991" i="2"/>
  <c r="X1991" i="2"/>
  <c r="V1983" i="2"/>
  <c r="X1983" i="2"/>
  <c r="V1975" i="2"/>
  <c r="X1975" i="2"/>
  <c r="V1967" i="2"/>
  <c r="X1967" i="2"/>
  <c r="V1959" i="2"/>
  <c r="X1959" i="2"/>
  <c r="V1951" i="2"/>
  <c r="X1951" i="2"/>
  <c r="V1943" i="2"/>
  <c r="X1943" i="2"/>
  <c r="V1935" i="2"/>
  <c r="X1935" i="2"/>
  <c r="V1927" i="2"/>
  <c r="X1927" i="2"/>
  <c r="V1919" i="2"/>
  <c r="X1919" i="2"/>
  <c r="V1911" i="2"/>
  <c r="X1911" i="2"/>
  <c r="V1903" i="2"/>
  <c r="X1903" i="2"/>
  <c r="V1895" i="2"/>
  <c r="X1895" i="2"/>
  <c r="V1887" i="2"/>
  <c r="X1887" i="2"/>
  <c r="V1879" i="2"/>
  <c r="X1879" i="2"/>
  <c r="V1871" i="2"/>
  <c r="X1871" i="2"/>
  <c r="V1863" i="2"/>
  <c r="X1863" i="2"/>
  <c r="V1855" i="2"/>
  <c r="X1855" i="2"/>
  <c r="V1847" i="2"/>
  <c r="X1847" i="2"/>
  <c r="V1839" i="2"/>
  <c r="X1839" i="2"/>
  <c r="V1831" i="2"/>
  <c r="X1831" i="2"/>
  <c r="V1823" i="2"/>
  <c r="X1823" i="2"/>
  <c r="V1815" i="2"/>
  <c r="X1815" i="2"/>
  <c r="V1807" i="2"/>
  <c r="X1807" i="2"/>
  <c r="V1799" i="2"/>
  <c r="X1799" i="2"/>
  <c r="V1791" i="2"/>
  <c r="X1791" i="2"/>
  <c r="V1783" i="2"/>
  <c r="X1783" i="2"/>
  <c r="V1775" i="2"/>
  <c r="X1775" i="2"/>
  <c r="V1767" i="2"/>
  <c r="X1767" i="2"/>
  <c r="V1759" i="2"/>
  <c r="X1759" i="2"/>
  <c r="V1751" i="2"/>
  <c r="X1751" i="2"/>
  <c r="V1743" i="2"/>
  <c r="X1743" i="2"/>
  <c r="V1735" i="2"/>
  <c r="X1735" i="2"/>
  <c r="V1727" i="2"/>
  <c r="X1727" i="2"/>
  <c r="V1719" i="2"/>
  <c r="X1719" i="2"/>
  <c r="V1711" i="2"/>
  <c r="X1711" i="2"/>
  <c r="V1703" i="2"/>
  <c r="X1703" i="2"/>
  <c r="V1695" i="2"/>
  <c r="X1695" i="2"/>
  <c r="V1687" i="2"/>
  <c r="X1687" i="2"/>
  <c r="V1679" i="2"/>
  <c r="X1679" i="2"/>
  <c r="V1671" i="2"/>
  <c r="X1671" i="2"/>
  <c r="V1663" i="2"/>
  <c r="X1663" i="2"/>
  <c r="V1655" i="2"/>
  <c r="X1655" i="2"/>
  <c r="V1647" i="2"/>
  <c r="X1647" i="2"/>
  <c r="V1639" i="2"/>
  <c r="X1639" i="2"/>
  <c r="V1631" i="2"/>
  <c r="X1631" i="2"/>
  <c r="V1623" i="2"/>
  <c r="X1623" i="2"/>
  <c r="V1615" i="2"/>
  <c r="X1615" i="2"/>
  <c r="V1607" i="2"/>
  <c r="X1607" i="2"/>
  <c r="V1599" i="2"/>
  <c r="X1599" i="2"/>
  <c r="V1591" i="2"/>
  <c r="X1591" i="2"/>
  <c r="V1583" i="2"/>
  <c r="X1583" i="2"/>
  <c r="V1575" i="2"/>
  <c r="X1575" i="2"/>
  <c r="V1567" i="2"/>
  <c r="X1567" i="2"/>
  <c r="V1559" i="2"/>
  <c r="X1559" i="2"/>
  <c r="V1551" i="2"/>
  <c r="X1551" i="2"/>
  <c r="V1543" i="2"/>
  <c r="X1543" i="2"/>
  <c r="V1535" i="2"/>
  <c r="X1535" i="2"/>
  <c r="V1527" i="2"/>
  <c r="X1527" i="2"/>
  <c r="V1519" i="2"/>
  <c r="X1519" i="2"/>
  <c r="V1511" i="2"/>
  <c r="X1511" i="2"/>
  <c r="V1503" i="2"/>
  <c r="X1503" i="2"/>
  <c r="V1495" i="2"/>
  <c r="X1495" i="2"/>
  <c r="V1487" i="2"/>
  <c r="X1487" i="2"/>
  <c r="V1479" i="2"/>
  <c r="X1479" i="2"/>
  <c r="V1471" i="2"/>
  <c r="X1471" i="2"/>
  <c r="V1463" i="2"/>
  <c r="X1463" i="2"/>
  <c r="V1455" i="2"/>
  <c r="X1455" i="2"/>
  <c r="V1447" i="2"/>
  <c r="X1447" i="2"/>
  <c r="V1439" i="2"/>
  <c r="X1439" i="2"/>
  <c r="V1431" i="2"/>
  <c r="X1431" i="2"/>
  <c r="V1423" i="2"/>
  <c r="X1423" i="2"/>
  <c r="V1415" i="2"/>
  <c r="X1415" i="2"/>
  <c r="V1407" i="2"/>
  <c r="X1407" i="2"/>
  <c r="V1399" i="2"/>
  <c r="X1399" i="2"/>
  <c r="V1391" i="2"/>
  <c r="X1391" i="2"/>
  <c r="V1383" i="2"/>
  <c r="X1383" i="2"/>
  <c r="V1375" i="2"/>
  <c r="X1375" i="2"/>
  <c r="V1367" i="2"/>
  <c r="X1367" i="2"/>
  <c r="V1359" i="2"/>
  <c r="X1359" i="2"/>
  <c r="V1351" i="2"/>
  <c r="X1351" i="2"/>
  <c r="V1343" i="2"/>
  <c r="X1343" i="2"/>
  <c r="V1335" i="2"/>
  <c r="X1335" i="2"/>
  <c r="V1327" i="2"/>
  <c r="X1327" i="2"/>
  <c r="X1178" i="2"/>
  <c r="V1138" i="2"/>
  <c r="X1138" i="2"/>
  <c r="V1130" i="2"/>
  <c r="X1130" i="2"/>
  <c r="V1122" i="2"/>
  <c r="X1122" i="2"/>
  <c r="V1114" i="2"/>
  <c r="X1114" i="2"/>
  <c r="V1106" i="2"/>
  <c r="X1106" i="2"/>
  <c r="V1098" i="2"/>
  <c r="X1098" i="2"/>
  <c r="V1090" i="2"/>
  <c r="X1090" i="2"/>
  <c r="V1082" i="2"/>
  <c r="X1082" i="2"/>
  <c r="V1074" i="2"/>
  <c r="X1074" i="2"/>
  <c r="V1066" i="2"/>
  <c r="X1066" i="2"/>
  <c r="V1058" i="2"/>
  <c r="X1058" i="2"/>
  <c r="V1050" i="2"/>
  <c r="X1050" i="2"/>
  <c r="V1042" i="2"/>
  <c r="X1042" i="2"/>
  <c r="V1034" i="2"/>
  <c r="X1034" i="2"/>
  <c r="V1026" i="2"/>
  <c r="X1026" i="2"/>
  <c r="V1018" i="2"/>
  <c r="X1018" i="2"/>
  <c r="V1010" i="2"/>
  <c r="X1010" i="2"/>
  <c r="V1002" i="2"/>
  <c r="X1002" i="2"/>
  <c r="V994" i="2"/>
  <c r="X994" i="2"/>
  <c r="V986" i="2"/>
  <c r="X986" i="2"/>
  <c r="V978" i="2"/>
  <c r="X978" i="2"/>
  <c r="V970" i="2"/>
  <c r="X970" i="2"/>
  <c r="V962" i="2"/>
  <c r="X962" i="2"/>
  <c r="V954" i="2"/>
  <c r="X954" i="2"/>
  <c r="V946" i="2"/>
  <c r="X946" i="2"/>
  <c r="V938" i="2"/>
  <c r="X938" i="2"/>
  <c r="V930" i="2"/>
  <c r="X930" i="2"/>
  <c r="V922" i="2"/>
  <c r="X922" i="2"/>
  <c r="V914" i="2"/>
  <c r="X914" i="2"/>
  <c r="V906" i="2"/>
  <c r="X906" i="2"/>
  <c r="V898" i="2"/>
  <c r="X898" i="2"/>
  <c r="V890" i="2"/>
  <c r="X890" i="2"/>
  <c r="V882" i="2"/>
  <c r="X882" i="2"/>
  <c r="V874" i="2"/>
  <c r="X874" i="2"/>
  <c r="V866" i="2"/>
  <c r="X866" i="2"/>
  <c r="V858" i="2"/>
  <c r="X858" i="2"/>
  <c r="V850" i="2"/>
  <c r="X850" i="2"/>
  <c r="V842" i="2"/>
  <c r="X842" i="2"/>
  <c r="V834" i="2"/>
  <c r="X834" i="2"/>
  <c r="V826" i="2"/>
  <c r="X826" i="2"/>
  <c r="V818" i="2"/>
  <c r="X818" i="2"/>
  <c r="V810" i="2"/>
  <c r="X810" i="2"/>
  <c r="V802" i="2"/>
  <c r="X802" i="2"/>
  <c r="V794" i="2"/>
  <c r="X794" i="2"/>
  <c r="V786" i="2"/>
  <c r="X786" i="2"/>
  <c r="V778" i="2"/>
  <c r="X778" i="2"/>
  <c r="V770" i="2"/>
  <c r="X770" i="2"/>
  <c r="V762" i="2"/>
  <c r="X762" i="2"/>
  <c r="V754" i="2"/>
  <c r="X754" i="2"/>
  <c r="V746" i="2"/>
  <c r="X746" i="2"/>
  <c r="V738" i="2"/>
  <c r="X738" i="2"/>
  <c r="V730" i="2"/>
  <c r="X730" i="2"/>
  <c r="V722" i="2"/>
  <c r="X722" i="2"/>
  <c r="V714" i="2"/>
  <c r="X714" i="2"/>
  <c r="V706" i="2"/>
  <c r="X706" i="2"/>
  <c r="V698" i="2"/>
  <c r="X698" i="2"/>
  <c r="V690" i="2"/>
  <c r="X690" i="2"/>
  <c r="V682" i="2"/>
  <c r="X682" i="2"/>
  <c r="V674" i="2"/>
  <c r="X674" i="2"/>
  <c r="V666" i="2"/>
  <c r="X666" i="2"/>
  <c r="V658" i="2"/>
  <c r="X658" i="2"/>
  <c r="V650" i="2"/>
  <c r="X650" i="2"/>
  <c r="V642" i="2"/>
  <c r="X642" i="2"/>
  <c r="V634" i="2"/>
  <c r="X634" i="2"/>
  <c r="V626" i="2"/>
  <c r="X626" i="2"/>
  <c r="V618" i="2"/>
  <c r="X618" i="2"/>
  <c r="V610" i="2"/>
  <c r="X610" i="2"/>
  <c r="V602" i="2"/>
  <c r="X602" i="2"/>
  <c r="V594" i="2"/>
  <c r="X594" i="2"/>
  <c r="V586" i="2"/>
  <c r="X586" i="2"/>
  <c r="V578" i="2"/>
  <c r="X578" i="2"/>
  <c r="V570" i="2"/>
  <c r="X570" i="2"/>
  <c r="V562" i="2"/>
  <c r="X562" i="2"/>
  <c r="V554" i="2"/>
  <c r="X554" i="2"/>
  <c r="V546" i="2"/>
  <c r="X546" i="2"/>
  <c r="V538" i="2"/>
  <c r="X538" i="2"/>
  <c r="V530" i="2"/>
  <c r="X530" i="2"/>
  <c r="V522" i="2"/>
  <c r="X522" i="2"/>
  <c r="V514" i="2"/>
  <c r="X514" i="2"/>
  <c r="V506" i="2"/>
  <c r="X506" i="2"/>
  <c r="V498" i="2"/>
  <c r="X498" i="2"/>
  <c r="V490" i="2"/>
  <c r="X490" i="2"/>
  <c r="V482" i="2"/>
  <c r="X482" i="2"/>
  <c r="V474" i="2"/>
  <c r="X474" i="2"/>
  <c r="V466" i="2"/>
  <c r="X466" i="2"/>
  <c r="V458" i="2"/>
  <c r="X458" i="2"/>
  <c r="V450" i="2"/>
  <c r="X450" i="2"/>
  <c r="V442" i="2"/>
  <c r="X442" i="2"/>
  <c r="V434" i="2"/>
  <c r="X434" i="2"/>
  <c r="V426" i="2"/>
  <c r="X426" i="2"/>
  <c r="V418" i="2"/>
  <c r="X418" i="2"/>
  <c r="V410" i="2"/>
  <c r="X410" i="2"/>
  <c r="V402" i="2"/>
  <c r="X402" i="2"/>
  <c r="V394" i="2"/>
  <c r="X394" i="2"/>
  <c r="V386" i="2"/>
  <c r="X386" i="2"/>
  <c r="V378" i="2"/>
  <c r="X378" i="2"/>
  <c r="V370" i="2"/>
  <c r="X370" i="2"/>
  <c r="V362" i="2"/>
  <c r="X362" i="2"/>
  <c r="V354" i="2"/>
  <c r="X354" i="2"/>
  <c r="V346" i="2"/>
  <c r="X346" i="2"/>
  <c r="V338" i="2"/>
  <c r="X338" i="2"/>
  <c r="V330" i="2"/>
  <c r="X330" i="2"/>
  <c r="V322" i="2"/>
  <c r="X322" i="2"/>
  <c r="V314" i="2"/>
  <c r="X314" i="2"/>
  <c r="V306" i="2"/>
  <c r="X306" i="2"/>
  <c r="V298" i="2"/>
  <c r="X298" i="2"/>
  <c r="V290" i="2"/>
  <c r="X290" i="2"/>
  <c r="V282" i="2"/>
  <c r="X282" i="2"/>
  <c r="V274" i="2"/>
  <c r="X274" i="2"/>
  <c r="V266" i="2"/>
  <c r="X266" i="2"/>
  <c r="V258" i="2"/>
  <c r="X258" i="2"/>
  <c r="V250" i="2"/>
  <c r="X250" i="2"/>
  <c r="V242" i="2"/>
  <c r="X242" i="2"/>
  <c r="V234" i="2"/>
  <c r="X234" i="2"/>
  <c r="V226" i="2"/>
  <c r="X226" i="2"/>
  <c r="V218" i="2"/>
  <c r="X218" i="2"/>
  <c r="V210" i="2"/>
  <c r="X210" i="2"/>
  <c r="V202" i="2"/>
  <c r="X202" i="2"/>
  <c r="V194" i="2"/>
  <c r="X194" i="2"/>
  <c r="V186" i="2"/>
  <c r="X186" i="2"/>
  <c r="V178" i="2"/>
  <c r="X178" i="2"/>
  <c r="V170" i="2"/>
  <c r="X170" i="2"/>
  <c r="V162" i="2"/>
  <c r="X162" i="2"/>
  <c r="V154" i="2"/>
  <c r="X154" i="2"/>
  <c r="V146" i="2"/>
  <c r="X146" i="2"/>
  <c r="V138" i="2"/>
  <c r="X138" i="2"/>
  <c r="V130" i="2"/>
  <c r="X130" i="2"/>
  <c r="V122" i="2"/>
  <c r="X122" i="2"/>
  <c r="V114" i="2"/>
  <c r="X114" i="2"/>
  <c r="V106" i="2"/>
  <c r="X106" i="2"/>
  <c r="V1612" i="2"/>
  <c r="X1678" i="2"/>
  <c r="V1673" i="2"/>
  <c r="X1673" i="2"/>
  <c r="V1665" i="2"/>
  <c r="X1665" i="2"/>
  <c r="V1649" i="2"/>
  <c r="X1649" i="2"/>
  <c r="V1641" i="2"/>
  <c r="X1641" i="2"/>
  <c r="V1633" i="2"/>
  <c r="X1633" i="2"/>
  <c r="V1617" i="2"/>
  <c r="X1617" i="2"/>
  <c r="V1609" i="2"/>
  <c r="X1609" i="2"/>
  <c r="V1601" i="2"/>
  <c r="X1601" i="2"/>
  <c r="V1593" i="2"/>
  <c r="X1593" i="2"/>
  <c r="V1585" i="2"/>
  <c r="X1585" i="2"/>
  <c r="V1577" i="2"/>
  <c r="X1577" i="2"/>
  <c r="V1569" i="2"/>
  <c r="X1569" i="2"/>
  <c r="V1561" i="2"/>
  <c r="X1561" i="2"/>
  <c r="V1545" i="2"/>
  <c r="X1545" i="2"/>
  <c r="V1529" i="2"/>
  <c r="X1529" i="2"/>
  <c r="V1521" i="2"/>
  <c r="X1521" i="2"/>
  <c r="V1513" i="2"/>
  <c r="X1513" i="2"/>
  <c r="V1505" i="2"/>
  <c r="X1505" i="2"/>
  <c r="V1497" i="2"/>
  <c r="X1497" i="2"/>
  <c r="V1489" i="2"/>
  <c r="X1489" i="2"/>
  <c r="V1481" i="2"/>
  <c r="X1481" i="2"/>
  <c r="V1465" i="2"/>
  <c r="X1465" i="2"/>
  <c r="V1457" i="2"/>
  <c r="X1457" i="2"/>
  <c r="V1449" i="2"/>
  <c r="X1449" i="2"/>
  <c r="V1441" i="2"/>
  <c r="X1441" i="2"/>
  <c r="V1433" i="2"/>
  <c r="X1433" i="2"/>
  <c r="V1425" i="2"/>
  <c r="X1425" i="2"/>
  <c r="V1417" i="2"/>
  <c r="X1417" i="2"/>
  <c r="V1401" i="2"/>
  <c r="X1401" i="2"/>
  <c r="V1393" i="2"/>
  <c r="X1393" i="2"/>
  <c r="V1385" i="2"/>
  <c r="X1385" i="2"/>
  <c r="V1377" i="2"/>
  <c r="X1377" i="2"/>
  <c r="V1369" i="2"/>
  <c r="X1369" i="2"/>
  <c r="V1361" i="2"/>
  <c r="X1361" i="2"/>
  <c r="V1353" i="2"/>
  <c r="X1353" i="2"/>
  <c r="V1345" i="2"/>
  <c r="X1345" i="2"/>
  <c r="X1337" i="2"/>
  <c r="V1337" i="2"/>
  <c r="V1329" i="2"/>
  <c r="X1329" i="2"/>
  <c r="V1321" i="2"/>
  <c r="X1321" i="2"/>
  <c r="V1313" i="2"/>
  <c r="X1313" i="2"/>
  <c r="V1305" i="2"/>
  <c r="X1305" i="2"/>
  <c r="V1297" i="2"/>
  <c r="X1297" i="2"/>
  <c r="X1289" i="2"/>
  <c r="V1289" i="2"/>
  <c r="V1281" i="2"/>
  <c r="X1281" i="2"/>
  <c r="V1273" i="2"/>
  <c r="X1273" i="2"/>
  <c r="V1265" i="2"/>
  <c r="X1265" i="2"/>
  <c r="V1257" i="2"/>
  <c r="X1257" i="2"/>
  <c r="V1249" i="2"/>
  <c r="X1249" i="2"/>
  <c r="V1241" i="2"/>
  <c r="X1241" i="2"/>
  <c r="V1233" i="2"/>
  <c r="X1233" i="2"/>
  <c r="X1225" i="2"/>
  <c r="V1225" i="2"/>
  <c r="V1217" i="2"/>
  <c r="X1217" i="2"/>
  <c r="V1209" i="2"/>
  <c r="X1209" i="2"/>
  <c r="V1201" i="2"/>
  <c r="X1201" i="2"/>
  <c r="V1193" i="2"/>
  <c r="X1193" i="2"/>
  <c r="V1185" i="2"/>
  <c r="X1185" i="2"/>
  <c r="V1177" i="2"/>
  <c r="X1177" i="2"/>
  <c r="V1169" i="2"/>
  <c r="X1169" i="2"/>
  <c r="X1161" i="2"/>
  <c r="V1161" i="2"/>
  <c r="V1153" i="2"/>
  <c r="X1153" i="2"/>
  <c r="V1145" i="2"/>
  <c r="X1145" i="2"/>
  <c r="V1137" i="2"/>
  <c r="X1137" i="2"/>
  <c r="V1129" i="2"/>
  <c r="X1129" i="2"/>
  <c r="V1121" i="2"/>
  <c r="X1121" i="2"/>
  <c r="V1113" i="2"/>
  <c r="X1113" i="2"/>
  <c r="V1105" i="2"/>
  <c r="X1105" i="2"/>
  <c r="X1097" i="2"/>
  <c r="V1097" i="2"/>
  <c r="V1089" i="2"/>
  <c r="X1089" i="2"/>
  <c r="V1081" i="2"/>
  <c r="X1081" i="2"/>
  <c r="V1073" i="2"/>
  <c r="X1073" i="2"/>
  <c r="V1065" i="2"/>
  <c r="X1065" i="2"/>
  <c r="V1057" i="2"/>
  <c r="X1057" i="2"/>
  <c r="V1049" i="2"/>
  <c r="X1049" i="2"/>
  <c r="V1041" i="2"/>
  <c r="X1041" i="2"/>
  <c r="X1033" i="2"/>
  <c r="V1033" i="2"/>
  <c r="V1025" i="2"/>
  <c r="X1025" i="2"/>
  <c r="V1017" i="2"/>
  <c r="X1017" i="2"/>
  <c r="V1009" i="2"/>
  <c r="X1009" i="2"/>
  <c r="V1001" i="2"/>
  <c r="X1001" i="2"/>
  <c r="V993" i="2"/>
  <c r="X993" i="2"/>
  <c r="V985" i="2"/>
  <c r="X985" i="2"/>
  <c r="V977" i="2"/>
  <c r="X977" i="2"/>
  <c r="X969" i="2"/>
  <c r="V969" i="2"/>
  <c r="V961" i="2"/>
  <c r="X961" i="2"/>
  <c r="V953" i="2"/>
  <c r="X953" i="2"/>
  <c r="V945" i="2"/>
  <c r="X945" i="2"/>
  <c r="V937" i="2"/>
  <c r="X937" i="2"/>
  <c r="V929" i="2"/>
  <c r="X929" i="2"/>
  <c r="V921" i="2"/>
  <c r="X921" i="2"/>
  <c r="V913" i="2"/>
  <c r="X913" i="2"/>
  <c r="V897" i="2"/>
  <c r="X897" i="2"/>
  <c r="V889" i="2"/>
  <c r="X889" i="2"/>
  <c r="V881" i="2"/>
  <c r="X881" i="2"/>
  <c r="V873" i="2"/>
  <c r="X873" i="2"/>
  <c r="V865" i="2"/>
  <c r="X865" i="2"/>
  <c r="V857" i="2"/>
  <c r="X857" i="2"/>
  <c r="V849" i="2"/>
  <c r="X849" i="2"/>
  <c r="V841" i="2"/>
  <c r="X841" i="2"/>
  <c r="V833" i="2"/>
  <c r="X833" i="2"/>
  <c r="V825" i="2"/>
  <c r="X825" i="2"/>
  <c r="V817" i="2"/>
  <c r="X817" i="2"/>
  <c r="V809" i="2"/>
  <c r="X809" i="2"/>
  <c r="V801" i="2"/>
  <c r="X801" i="2"/>
  <c r="V793" i="2"/>
  <c r="X793" i="2"/>
  <c r="V785" i="2"/>
  <c r="X785" i="2"/>
  <c r="V777" i="2"/>
  <c r="X777" i="2"/>
  <c r="V769" i="2"/>
  <c r="X769" i="2"/>
  <c r="V761" i="2"/>
  <c r="X761" i="2"/>
  <c r="V753" i="2"/>
  <c r="X753" i="2"/>
  <c r="V745" i="2"/>
  <c r="X745" i="2"/>
  <c r="V737" i="2"/>
  <c r="X737" i="2"/>
  <c r="V729" i="2"/>
  <c r="X729" i="2"/>
  <c r="V721" i="2"/>
  <c r="X721" i="2"/>
  <c r="V713" i="2"/>
  <c r="X713" i="2"/>
  <c r="V705" i="2"/>
  <c r="X705" i="2"/>
  <c r="V697" i="2"/>
  <c r="X697" i="2"/>
  <c r="V689" i="2"/>
  <c r="X689" i="2"/>
  <c r="V681" i="2"/>
  <c r="X681" i="2"/>
  <c r="V673" i="2"/>
  <c r="X673" i="2"/>
  <c r="V665" i="2"/>
  <c r="X665" i="2"/>
  <c r="V657" i="2"/>
  <c r="X657" i="2"/>
  <c r="V649" i="2"/>
  <c r="X649" i="2"/>
  <c r="V641" i="2"/>
  <c r="X641" i="2"/>
  <c r="V633" i="2"/>
  <c r="X633" i="2"/>
  <c r="V625" i="2"/>
  <c r="X625" i="2"/>
  <c r="V617" i="2"/>
  <c r="X617" i="2"/>
  <c r="V609" i="2"/>
  <c r="X609" i="2"/>
  <c r="V601" i="2"/>
  <c r="X601" i="2"/>
  <c r="V593" i="2"/>
  <c r="X593" i="2"/>
  <c r="V585" i="2"/>
  <c r="X585" i="2"/>
  <c r="V577" i="2"/>
  <c r="X577" i="2"/>
  <c r="V569" i="2"/>
  <c r="X569" i="2"/>
  <c r="V561" i="2"/>
  <c r="X561" i="2"/>
  <c r="V553" i="2"/>
  <c r="X553" i="2"/>
  <c r="V545" i="2"/>
  <c r="X545" i="2"/>
  <c r="V537" i="2"/>
  <c r="X537" i="2"/>
  <c r="V529" i="2"/>
  <c r="X529" i="2"/>
  <c r="V521" i="2"/>
  <c r="X521" i="2"/>
  <c r="V513" i="2"/>
  <c r="X513" i="2"/>
  <c r="V505" i="2"/>
  <c r="X505" i="2"/>
  <c r="V497" i="2"/>
  <c r="X497" i="2"/>
  <c r="V489" i="2"/>
  <c r="X489" i="2"/>
  <c r="V481" i="2"/>
  <c r="X481" i="2"/>
  <c r="V473" i="2"/>
  <c r="X473" i="2"/>
  <c r="V465" i="2"/>
  <c r="X465" i="2"/>
  <c r="V457" i="2"/>
  <c r="X457" i="2"/>
  <c r="V449" i="2"/>
  <c r="X449" i="2"/>
  <c r="V441" i="2"/>
  <c r="X441" i="2"/>
  <c r="V433" i="2"/>
  <c r="X433" i="2"/>
  <c r="V425" i="2"/>
  <c r="X425" i="2"/>
  <c r="V417" i="2"/>
  <c r="X417" i="2"/>
  <c r="V409" i="2"/>
  <c r="X409" i="2"/>
  <c r="V401" i="2"/>
  <c r="X401" i="2"/>
  <c r="V393" i="2"/>
  <c r="X393" i="2"/>
  <c r="V385" i="2"/>
  <c r="X385" i="2"/>
  <c r="V377" i="2"/>
  <c r="X377" i="2"/>
  <c r="V369" i="2"/>
  <c r="X369" i="2"/>
  <c r="V361" i="2"/>
  <c r="X361" i="2"/>
  <c r="V353" i="2"/>
  <c r="X353" i="2"/>
  <c r="V345" i="2"/>
  <c r="X345" i="2"/>
  <c r="V337" i="2"/>
  <c r="X337" i="2"/>
  <c r="V329" i="2"/>
  <c r="X329" i="2"/>
  <c r="V321" i="2"/>
  <c r="X321" i="2"/>
  <c r="V313" i="2"/>
  <c r="X313" i="2"/>
  <c r="V305" i="2"/>
  <c r="X305" i="2"/>
  <c r="V297" i="2"/>
  <c r="X297" i="2"/>
  <c r="V289" i="2"/>
  <c r="X289" i="2"/>
  <c r="V281" i="2"/>
  <c r="X281" i="2"/>
  <c r="V273" i="2"/>
  <c r="X273" i="2"/>
  <c r="V265" i="2"/>
  <c r="X265" i="2"/>
  <c r="V257" i="2"/>
  <c r="X257" i="2"/>
  <c r="V249" i="2"/>
  <c r="X249" i="2"/>
  <c r="V241" i="2"/>
  <c r="X241" i="2"/>
  <c r="V233" i="2"/>
  <c r="X233" i="2"/>
  <c r="V225" i="2"/>
  <c r="X225" i="2"/>
  <c r="V217" i="2"/>
  <c r="X217" i="2"/>
  <c r="V209" i="2"/>
  <c r="X209" i="2"/>
  <c r="V201" i="2"/>
  <c r="X201" i="2"/>
  <c r="V193" i="2"/>
  <c r="X193" i="2"/>
  <c r="V185" i="2"/>
  <c r="X185" i="2"/>
  <c r="V177" i="2"/>
  <c r="X177" i="2"/>
  <c r="V169" i="2"/>
  <c r="X169" i="2"/>
  <c r="V161" i="2"/>
  <c r="X161" i="2"/>
  <c r="V153" i="2"/>
  <c r="X153" i="2"/>
  <c r="V145" i="2"/>
  <c r="X145" i="2"/>
  <c r="V137" i="2"/>
  <c r="X137" i="2"/>
  <c r="V129" i="2"/>
  <c r="X129" i="2"/>
  <c r="V121" i="2"/>
  <c r="X121" i="2"/>
  <c r="V113" i="2"/>
  <c r="X113" i="2"/>
  <c r="V105" i="2"/>
  <c r="X105" i="2"/>
  <c r="V1548" i="2"/>
  <c r="X1667" i="2"/>
  <c r="V1319" i="2"/>
  <c r="X1319" i="2"/>
  <c r="V1311" i="2"/>
  <c r="X1311" i="2"/>
  <c r="V1303" i="2"/>
  <c r="X1303" i="2"/>
  <c r="V1295" i="2"/>
  <c r="X1295" i="2"/>
  <c r="V1287" i="2"/>
  <c r="X1287" i="2"/>
  <c r="V1279" i="2"/>
  <c r="X1279" i="2"/>
  <c r="V1271" i="2"/>
  <c r="X1271" i="2"/>
  <c r="V1263" i="2"/>
  <c r="X1263" i="2"/>
  <c r="V1255" i="2"/>
  <c r="X1255" i="2"/>
  <c r="V1247" i="2"/>
  <c r="X1247" i="2"/>
  <c r="V1239" i="2"/>
  <c r="X1239" i="2"/>
  <c r="V1231" i="2"/>
  <c r="X1231" i="2"/>
  <c r="V1223" i="2"/>
  <c r="X1223" i="2"/>
  <c r="V1215" i="2"/>
  <c r="X1215" i="2"/>
  <c r="V1207" i="2"/>
  <c r="X1207" i="2"/>
  <c r="V1199" i="2"/>
  <c r="X1199" i="2"/>
  <c r="V1191" i="2"/>
  <c r="X1191" i="2"/>
  <c r="V1183" i="2"/>
  <c r="X1183" i="2"/>
  <c r="V1175" i="2"/>
  <c r="X1175" i="2"/>
  <c r="V1167" i="2"/>
  <c r="X1167" i="2"/>
  <c r="V1159" i="2"/>
  <c r="X1159" i="2"/>
  <c r="V1151" i="2"/>
  <c r="X1151" i="2"/>
  <c r="V1143" i="2"/>
  <c r="X1143" i="2"/>
  <c r="V1135" i="2"/>
  <c r="X1135" i="2"/>
  <c r="V1127" i="2"/>
  <c r="X1127" i="2"/>
  <c r="V1119" i="2"/>
  <c r="X1119" i="2"/>
  <c r="V1111" i="2"/>
  <c r="X1111" i="2"/>
  <c r="V1103" i="2"/>
  <c r="X1103" i="2"/>
  <c r="V1095" i="2"/>
  <c r="X1095" i="2"/>
  <c r="V1087" i="2"/>
  <c r="X1087" i="2"/>
  <c r="V1079" i="2"/>
  <c r="X1079" i="2"/>
  <c r="V1071" i="2"/>
  <c r="X1071" i="2"/>
  <c r="V1063" i="2"/>
  <c r="X1063" i="2"/>
  <c r="V1055" i="2"/>
  <c r="X1055" i="2"/>
  <c r="V1047" i="2"/>
  <c r="X1047" i="2"/>
  <c r="V1039" i="2"/>
  <c r="X1039" i="2"/>
  <c r="V1031" i="2"/>
  <c r="X1031" i="2"/>
  <c r="V1023" i="2"/>
  <c r="X1023" i="2"/>
  <c r="V1015" i="2"/>
  <c r="X1015" i="2"/>
  <c r="V1007" i="2"/>
  <c r="X1007" i="2"/>
  <c r="V999" i="2"/>
  <c r="X999" i="2"/>
  <c r="V991" i="2"/>
  <c r="X991" i="2"/>
  <c r="V983" i="2"/>
  <c r="X983" i="2"/>
  <c r="V975" i="2"/>
  <c r="X975" i="2"/>
  <c r="V967" i="2"/>
  <c r="X967" i="2"/>
  <c r="V959" i="2"/>
  <c r="X959" i="2"/>
  <c r="V951" i="2"/>
  <c r="X951" i="2"/>
  <c r="V943" i="2"/>
  <c r="X943" i="2"/>
  <c r="V935" i="2"/>
  <c r="X935" i="2"/>
  <c r="V927" i="2"/>
  <c r="X927" i="2"/>
  <c r="V919" i="2"/>
  <c r="X919" i="2"/>
  <c r="V911" i="2"/>
  <c r="X911" i="2"/>
  <c r="V903" i="2"/>
  <c r="X903" i="2"/>
  <c r="V895" i="2"/>
  <c r="X895" i="2"/>
  <c r="V887" i="2"/>
  <c r="X887" i="2"/>
  <c r="V879" i="2"/>
  <c r="X879" i="2"/>
  <c r="V871" i="2"/>
  <c r="X871" i="2"/>
  <c r="V863" i="2"/>
  <c r="X863" i="2"/>
  <c r="V855" i="2"/>
  <c r="X855" i="2"/>
  <c r="V847" i="2"/>
  <c r="X847" i="2"/>
  <c r="V839" i="2"/>
  <c r="X839" i="2"/>
  <c r="V831" i="2"/>
  <c r="X831" i="2"/>
  <c r="V823" i="2"/>
  <c r="X823" i="2"/>
  <c r="V815" i="2"/>
  <c r="X815" i="2"/>
  <c r="V807" i="2"/>
  <c r="X807" i="2"/>
  <c r="V799" i="2"/>
  <c r="X799" i="2"/>
  <c r="V791" i="2"/>
  <c r="X791" i="2"/>
  <c r="V783" i="2"/>
  <c r="X783" i="2"/>
  <c r="V775" i="2"/>
  <c r="X775" i="2"/>
  <c r="V767" i="2"/>
  <c r="X767" i="2"/>
  <c r="V759" i="2"/>
  <c r="X759" i="2"/>
  <c r="V751" i="2"/>
  <c r="X751" i="2"/>
  <c r="V743" i="2"/>
  <c r="X743" i="2"/>
  <c r="V735" i="2"/>
  <c r="X735" i="2"/>
  <c r="V727" i="2"/>
  <c r="X727" i="2"/>
  <c r="V719" i="2"/>
  <c r="X719" i="2"/>
  <c r="V703" i="2"/>
  <c r="X703" i="2"/>
  <c r="V695" i="2"/>
  <c r="X695" i="2"/>
  <c r="V687" i="2"/>
  <c r="X687" i="2"/>
  <c r="V679" i="2"/>
  <c r="X679" i="2"/>
  <c r="V671" i="2"/>
  <c r="X671" i="2"/>
  <c r="V663" i="2"/>
  <c r="X663" i="2"/>
  <c r="V655" i="2"/>
  <c r="X655" i="2"/>
  <c r="V647" i="2"/>
  <c r="X647" i="2"/>
  <c r="V639" i="2"/>
  <c r="X639" i="2"/>
  <c r="V631" i="2"/>
  <c r="X631" i="2"/>
  <c r="V623" i="2"/>
  <c r="X623" i="2"/>
  <c r="V615" i="2"/>
  <c r="X615" i="2"/>
  <c r="V607" i="2"/>
  <c r="X607" i="2"/>
  <c r="V599" i="2"/>
  <c r="X599" i="2"/>
  <c r="V591" i="2"/>
  <c r="X591" i="2"/>
  <c r="V583" i="2"/>
  <c r="X583" i="2"/>
  <c r="V575" i="2"/>
  <c r="X575" i="2"/>
  <c r="V567" i="2"/>
  <c r="X567" i="2"/>
  <c r="V559" i="2"/>
  <c r="X559" i="2"/>
  <c r="V551" i="2"/>
  <c r="X551" i="2"/>
  <c r="V543" i="2"/>
  <c r="X543" i="2"/>
  <c r="V535" i="2"/>
  <c r="X535" i="2"/>
  <c r="V527" i="2"/>
  <c r="X527" i="2"/>
  <c r="V519" i="2"/>
  <c r="X519" i="2"/>
  <c r="V511" i="2"/>
  <c r="X511" i="2"/>
  <c r="V503" i="2"/>
  <c r="X503" i="2"/>
  <c r="V495" i="2"/>
  <c r="X495" i="2"/>
  <c r="V487" i="2"/>
  <c r="X487" i="2"/>
  <c r="V479" i="2"/>
  <c r="X479" i="2"/>
  <c r="V471" i="2"/>
  <c r="X471" i="2"/>
  <c r="V463" i="2"/>
  <c r="X463" i="2"/>
  <c r="V455" i="2"/>
  <c r="X455" i="2"/>
  <c r="V447" i="2"/>
  <c r="X447" i="2"/>
  <c r="V439" i="2"/>
  <c r="X439" i="2"/>
  <c r="V431" i="2"/>
  <c r="X431" i="2"/>
  <c r="V423" i="2"/>
  <c r="X423" i="2"/>
  <c r="V415" i="2"/>
  <c r="X415" i="2"/>
  <c r="V407" i="2"/>
  <c r="X407" i="2"/>
  <c r="V399" i="2"/>
  <c r="X399" i="2"/>
  <c r="V391" i="2"/>
  <c r="X391" i="2"/>
  <c r="V383" i="2"/>
  <c r="X383" i="2"/>
  <c r="V375" i="2"/>
  <c r="X375" i="2"/>
  <c r="V367" i="2"/>
  <c r="X367" i="2"/>
  <c r="V359" i="2"/>
  <c r="X359" i="2"/>
  <c r="V351" i="2"/>
  <c r="X351" i="2"/>
  <c r="V343" i="2"/>
  <c r="X343" i="2"/>
  <c r="V335" i="2"/>
  <c r="X335" i="2"/>
  <c r="V327" i="2"/>
  <c r="X327" i="2"/>
  <c r="V319" i="2"/>
  <c r="X319" i="2"/>
  <c r="V311" i="2"/>
  <c r="X311" i="2"/>
  <c r="V303" i="2"/>
  <c r="X303" i="2"/>
  <c r="V295" i="2"/>
  <c r="X295" i="2"/>
  <c r="V287" i="2"/>
  <c r="X287" i="2"/>
  <c r="V279" i="2"/>
  <c r="X279" i="2"/>
  <c r="V271" i="2"/>
  <c r="X271" i="2"/>
  <c r="V263" i="2"/>
  <c r="X263" i="2"/>
  <c r="V255" i="2"/>
  <c r="X255" i="2"/>
  <c r="V247" i="2"/>
  <c r="X247" i="2"/>
  <c r="V239" i="2"/>
  <c r="X239" i="2"/>
  <c r="V231" i="2"/>
  <c r="X231" i="2"/>
  <c r="V223" i="2"/>
  <c r="X223" i="2"/>
  <c r="V215" i="2"/>
  <c r="X215" i="2"/>
  <c r="V207" i="2"/>
  <c r="X207" i="2"/>
  <c r="V199" i="2"/>
  <c r="X199" i="2"/>
  <c r="V191" i="2"/>
  <c r="X191" i="2"/>
  <c r="V183" i="2"/>
  <c r="X183" i="2"/>
  <c r="V175" i="2"/>
  <c r="X175" i="2"/>
  <c r="V167" i="2"/>
  <c r="X167" i="2"/>
  <c r="V1358" i="2"/>
  <c r="X1731" i="2"/>
  <c r="X1646" i="2"/>
  <c r="X1553" i="2"/>
  <c r="X1124" i="2"/>
  <c r="V1670" i="2"/>
  <c r="X1670" i="2"/>
  <c r="V1662" i="2"/>
  <c r="X1662" i="2"/>
  <c r="V1654" i="2"/>
  <c r="X1654" i="2"/>
  <c r="V1638" i="2"/>
  <c r="X1638" i="2"/>
  <c r="V1630" i="2"/>
  <c r="X1630" i="2"/>
  <c r="V1622" i="2"/>
  <c r="X1622" i="2"/>
  <c r="V1606" i="2"/>
  <c r="X1606" i="2"/>
  <c r="V1598" i="2"/>
  <c r="X1598" i="2"/>
  <c r="V1590" i="2"/>
  <c r="X1590" i="2"/>
  <c r="V1582" i="2"/>
  <c r="X1582" i="2"/>
  <c r="V1574" i="2"/>
  <c r="X1574" i="2"/>
  <c r="V1566" i="2"/>
  <c r="X1566" i="2"/>
  <c r="V1558" i="2"/>
  <c r="X1558" i="2"/>
  <c r="V1550" i="2"/>
  <c r="X1550" i="2"/>
  <c r="V1542" i="2"/>
  <c r="X1542" i="2"/>
  <c r="V1534" i="2"/>
  <c r="X1534" i="2"/>
  <c r="V1526" i="2"/>
  <c r="X1526" i="2"/>
  <c r="V1518" i="2"/>
  <c r="X1518" i="2"/>
  <c r="V1510" i="2"/>
  <c r="X1510" i="2"/>
  <c r="V1502" i="2"/>
  <c r="X1502" i="2"/>
  <c r="V1494" i="2"/>
  <c r="X1494" i="2"/>
  <c r="V1486" i="2"/>
  <c r="X1486" i="2"/>
  <c r="V1478" i="2"/>
  <c r="X1478" i="2"/>
  <c r="V1470" i="2"/>
  <c r="X1470" i="2"/>
  <c r="V1462" i="2"/>
  <c r="X1462" i="2"/>
  <c r="V1454" i="2"/>
  <c r="X1454" i="2"/>
  <c r="V1446" i="2"/>
  <c r="X1446" i="2"/>
  <c r="X1438" i="2"/>
  <c r="V1438" i="2"/>
  <c r="V1430" i="2"/>
  <c r="X1430" i="2"/>
  <c r="X1422" i="2"/>
  <c r="V1422" i="2"/>
  <c r="V1414" i="2"/>
  <c r="X1414" i="2"/>
  <c r="V1406" i="2"/>
  <c r="X1406" i="2"/>
  <c r="V1398" i="2"/>
  <c r="X1398" i="2"/>
  <c r="V1390" i="2"/>
  <c r="X1390" i="2"/>
  <c r="V1382" i="2"/>
  <c r="X1382" i="2"/>
  <c r="V1374" i="2"/>
  <c r="X1374" i="2"/>
  <c r="V1366" i="2"/>
  <c r="X1366" i="2"/>
  <c r="V1350" i="2"/>
  <c r="X1350" i="2"/>
  <c r="V1342" i="2"/>
  <c r="X1342" i="2"/>
  <c r="V1334" i="2"/>
  <c r="X1334" i="2"/>
  <c r="V1326" i="2"/>
  <c r="X1326" i="2"/>
  <c r="V1318" i="2"/>
  <c r="X1318" i="2"/>
  <c r="V1310" i="2"/>
  <c r="X1310" i="2"/>
  <c r="V1302" i="2"/>
  <c r="X1302" i="2"/>
  <c r="V1294" i="2"/>
  <c r="X1294" i="2"/>
  <c r="V1286" i="2"/>
  <c r="X1286" i="2"/>
  <c r="V1278" i="2"/>
  <c r="X1278" i="2"/>
  <c r="V1270" i="2"/>
  <c r="X1270" i="2"/>
  <c r="V1262" i="2"/>
  <c r="X1262" i="2"/>
  <c r="V1254" i="2"/>
  <c r="X1254" i="2"/>
  <c r="V1246" i="2"/>
  <c r="X1246" i="2"/>
  <c r="V1238" i="2"/>
  <c r="X1238" i="2"/>
  <c r="V1230" i="2"/>
  <c r="X1230" i="2"/>
  <c r="V1222" i="2"/>
  <c r="X1222" i="2"/>
  <c r="V1214" i="2"/>
  <c r="X1214" i="2"/>
  <c r="V1206" i="2"/>
  <c r="X1206" i="2"/>
  <c r="V1198" i="2"/>
  <c r="X1198" i="2"/>
  <c r="V1190" i="2"/>
  <c r="X1190" i="2"/>
  <c r="V1182" i="2"/>
  <c r="X1182" i="2"/>
  <c r="V1174" i="2"/>
  <c r="X1174" i="2"/>
  <c r="V1166" i="2"/>
  <c r="X1166" i="2"/>
  <c r="V1158" i="2"/>
  <c r="X1158" i="2"/>
  <c r="V1150" i="2"/>
  <c r="X1150" i="2"/>
  <c r="V1142" i="2"/>
  <c r="X1142" i="2"/>
  <c r="V1134" i="2"/>
  <c r="X1134" i="2"/>
  <c r="V1126" i="2"/>
  <c r="X1126" i="2"/>
  <c r="V1118" i="2"/>
  <c r="X1118" i="2"/>
  <c r="V1110" i="2"/>
  <c r="X1110" i="2"/>
  <c r="V1102" i="2"/>
  <c r="X1102" i="2"/>
  <c r="V1094" i="2"/>
  <c r="X1094" i="2"/>
  <c r="V1086" i="2"/>
  <c r="X1086" i="2"/>
  <c r="V1078" i="2"/>
  <c r="X1078" i="2"/>
  <c r="V1070" i="2"/>
  <c r="X1070" i="2"/>
  <c r="V1062" i="2"/>
  <c r="X1062" i="2"/>
  <c r="V1054" i="2"/>
  <c r="X1054" i="2"/>
  <c r="V1046" i="2"/>
  <c r="X1046" i="2"/>
  <c r="V1038" i="2"/>
  <c r="X1038" i="2"/>
  <c r="V1030" i="2"/>
  <c r="X1030" i="2"/>
  <c r="V1022" i="2"/>
  <c r="X1022" i="2"/>
  <c r="V1014" i="2"/>
  <c r="X1014" i="2"/>
  <c r="V1006" i="2"/>
  <c r="X1006" i="2"/>
  <c r="V998" i="2"/>
  <c r="X998" i="2"/>
  <c r="V990" i="2"/>
  <c r="X990" i="2"/>
  <c r="V982" i="2"/>
  <c r="X982" i="2"/>
  <c r="V974" i="2"/>
  <c r="X974" i="2"/>
  <c r="V966" i="2"/>
  <c r="X966" i="2"/>
  <c r="V958" i="2"/>
  <c r="X958" i="2"/>
  <c r="V950" i="2"/>
  <c r="X950" i="2"/>
  <c r="V942" i="2"/>
  <c r="X942" i="2"/>
  <c r="V934" i="2"/>
  <c r="X934" i="2"/>
  <c r="V926" i="2"/>
  <c r="X926" i="2"/>
  <c r="V918" i="2"/>
  <c r="X918" i="2"/>
  <c r="V910" i="2"/>
  <c r="X910" i="2"/>
  <c r="V902" i="2"/>
  <c r="X902" i="2"/>
  <c r="V894" i="2"/>
  <c r="X894" i="2"/>
  <c r="V886" i="2"/>
  <c r="X886" i="2"/>
  <c r="V878" i="2"/>
  <c r="X878" i="2"/>
  <c r="V870" i="2"/>
  <c r="X870" i="2"/>
  <c r="V862" i="2"/>
  <c r="X862" i="2"/>
  <c r="V854" i="2"/>
  <c r="X854" i="2"/>
  <c r="V846" i="2"/>
  <c r="X846" i="2"/>
  <c r="V838" i="2"/>
  <c r="X838" i="2"/>
  <c r="V830" i="2"/>
  <c r="X830" i="2"/>
  <c r="V822" i="2"/>
  <c r="X822" i="2"/>
  <c r="V814" i="2"/>
  <c r="X814" i="2"/>
  <c r="V806" i="2"/>
  <c r="X806" i="2"/>
  <c r="V798" i="2"/>
  <c r="X798" i="2"/>
  <c r="V790" i="2"/>
  <c r="X790" i="2"/>
  <c r="V782" i="2"/>
  <c r="X782" i="2"/>
  <c r="V774" i="2"/>
  <c r="X774" i="2"/>
  <c r="V766" i="2"/>
  <c r="X766" i="2"/>
  <c r="V758" i="2"/>
  <c r="X758" i="2"/>
  <c r="V750" i="2"/>
  <c r="X750" i="2"/>
  <c r="V742" i="2"/>
  <c r="X742" i="2"/>
  <c r="V734" i="2"/>
  <c r="X734" i="2"/>
  <c r="V726" i="2"/>
  <c r="X726" i="2"/>
  <c r="V718" i="2"/>
  <c r="X718" i="2"/>
  <c r="V710" i="2"/>
  <c r="X710" i="2"/>
  <c r="V702" i="2"/>
  <c r="X702" i="2"/>
  <c r="V694" i="2"/>
  <c r="X694" i="2"/>
  <c r="V686" i="2"/>
  <c r="X686" i="2"/>
  <c r="V678" i="2"/>
  <c r="X678" i="2"/>
  <c r="V670" i="2"/>
  <c r="X670" i="2"/>
  <c r="V662" i="2"/>
  <c r="X662" i="2"/>
  <c r="V654" i="2"/>
  <c r="X654" i="2"/>
  <c r="V646" i="2"/>
  <c r="X646" i="2"/>
  <c r="V638" i="2"/>
  <c r="X638" i="2"/>
  <c r="V630" i="2"/>
  <c r="X630" i="2"/>
  <c r="V622" i="2"/>
  <c r="X622" i="2"/>
  <c r="V614" i="2"/>
  <c r="X614" i="2"/>
  <c r="V606" i="2"/>
  <c r="X606" i="2"/>
  <c r="V598" i="2"/>
  <c r="X598" i="2"/>
  <c r="V590" i="2"/>
  <c r="X590" i="2"/>
  <c r="V582" i="2"/>
  <c r="X582" i="2"/>
  <c r="V574" i="2"/>
  <c r="X574" i="2"/>
  <c r="V566" i="2"/>
  <c r="X566" i="2"/>
  <c r="V558" i="2"/>
  <c r="X558" i="2"/>
  <c r="V550" i="2"/>
  <c r="X550" i="2"/>
  <c r="V542" i="2"/>
  <c r="X542" i="2"/>
  <c r="V534" i="2"/>
  <c r="X534" i="2"/>
  <c r="V526" i="2"/>
  <c r="X526" i="2"/>
  <c r="V518" i="2"/>
  <c r="X518" i="2"/>
  <c r="V510" i="2"/>
  <c r="X510" i="2"/>
  <c r="V502" i="2"/>
  <c r="X502" i="2"/>
  <c r="V494" i="2"/>
  <c r="X494" i="2"/>
  <c r="V486" i="2"/>
  <c r="X486" i="2"/>
  <c r="V478" i="2"/>
  <c r="X478" i="2"/>
  <c r="V470" i="2"/>
  <c r="X470" i="2"/>
  <c r="V462" i="2"/>
  <c r="X462" i="2"/>
  <c r="V454" i="2"/>
  <c r="X454" i="2"/>
  <c r="V446" i="2"/>
  <c r="X446" i="2"/>
  <c r="V438" i="2"/>
  <c r="X438" i="2"/>
  <c r="V430" i="2"/>
  <c r="X430" i="2"/>
  <c r="V422" i="2"/>
  <c r="X422" i="2"/>
  <c r="V414" i="2"/>
  <c r="X414" i="2"/>
  <c r="V406" i="2"/>
  <c r="X406" i="2"/>
  <c r="V398" i="2"/>
  <c r="X398" i="2"/>
  <c r="V390" i="2"/>
  <c r="X390" i="2"/>
  <c r="V382" i="2"/>
  <c r="X382" i="2"/>
  <c r="V374" i="2"/>
  <c r="X374" i="2"/>
  <c r="V366" i="2"/>
  <c r="X366" i="2"/>
  <c r="V358" i="2"/>
  <c r="X358" i="2"/>
  <c r="V350" i="2"/>
  <c r="X350" i="2"/>
  <c r="V342" i="2"/>
  <c r="X342" i="2"/>
  <c r="V334" i="2"/>
  <c r="X334" i="2"/>
  <c r="V326" i="2"/>
  <c r="X326" i="2"/>
  <c r="V318" i="2"/>
  <c r="X318" i="2"/>
  <c r="V310" i="2"/>
  <c r="X310" i="2"/>
  <c r="V302" i="2"/>
  <c r="X302" i="2"/>
  <c r="V294" i="2"/>
  <c r="X294" i="2"/>
  <c r="V286" i="2"/>
  <c r="X286" i="2"/>
  <c r="V278" i="2"/>
  <c r="X278" i="2"/>
  <c r="V270" i="2"/>
  <c r="X270" i="2"/>
  <c r="V262" i="2"/>
  <c r="X262" i="2"/>
  <c r="V254" i="2"/>
  <c r="X254" i="2"/>
  <c r="V246" i="2"/>
  <c r="X246" i="2"/>
  <c r="V238" i="2"/>
  <c r="X238" i="2"/>
  <c r="V230" i="2"/>
  <c r="X230" i="2"/>
  <c r="V222" i="2"/>
  <c r="X222" i="2"/>
  <c r="V214" i="2"/>
  <c r="X214" i="2"/>
  <c r="V206" i="2"/>
  <c r="X206" i="2"/>
  <c r="V198" i="2"/>
  <c r="X198" i="2"/>
  <c r="V190" i="2"/>
  <c r="X190" i="2"/>
  <c r="V182" i="2"/>
  <c r="X182" i="2"/>
  <c r="V174" i="2"/>
  <c r="X174" i="2"/>
  <c r="V166" i="2"/>
  <c r="X166" i="2"/>
  <c r="V905" i="2"/>
  <c r="X1635" i="2"/>
  <c r="X1537" i="2"/>
  <c r="X1060" i="2"/>
  <c r="V1973" i="2"/>
  <c r="X1973" i="2"/>
  <c r="V1965" i="2"/>
  <c r="X1965" i="2"/>
  <c r="V1957" i="2"/>
  <c r="X1957" i="2"/>
  <c r="V1949" i="2"/>
  <c r="X1949" i="2"/>
  <c r="V1941" i="2"/>
  <c r="X1941" i="2"/>
  <c r="V1933" i="2"/>
  <c r="X1933" i="2"/>
  <c r="V1925" i="2"/>
  <c r="X1925" i="2"/>
  <c r="V1917" i="2"/>
  <c r="X1917" i="2"/>
  <c r="V1909" i="2"/>
  <c r="X1909" i="2"/>
  <c r="V1901" i="2"/>
  <c r="X1901" i="2"/>
  <c r="V1893" i="2"/>
  <c r="X1893" i="2"/>
  <c r="V1885" i="2"/>
  <c r="X1885" i="2"/>
  <c r="V1877" i="2"/>
  <c r="X1877" i="2"/>
  <c r="V1869" i="2"/>
  <c r="X1869" i="2"/>
  <c r="V1861" i="2"/>
  <c r="X1861" i="2"/>
  <c r="V1853" i="2"/>
  <c r="X1853" i="2"/>
  <c r="V1845" i="2"/>
  <c r="X1845" i="2"/>
  <c r="V1837" i="2"/>
  <c r="X1837" i="2"/>
  <c r="V1829" i="2"/>
  <c r="X1829" i="2"/>
  <c r="V1821" i="2"/>
  <c r="X1821" i="2"/>
  <c r="V1813" i="2"/>
  <c r="X1813" i="2"/>
  <c r="V1805" i="2"/>
  <c r="X1805" i="2"/>
  <c r="V1797" i="2"/>
  <c r="X1797" i="2"/>
  <c r="V1789" i="2"/>
  <c r="X1789" i="2"/>
  <c r="V1781" i="2"/>
  <c r="X1781" i="2"/>
  <c r="V1773" i="2"/>
  <c r="X1773" i="2"/>
  <c r="V1765" i="2"/>
  <c r="X1765" i="2"/>
  <c r="V1757" i="2"/>
  <c r="X1757" i="2"/>
  <c r="V1749" i="2"/>
  <c r="X1749" i="2"/>
  <c r="V1741" i="2"/>
  <c r="X1741" i="2"/>
  <c r="V1733" i="2"/>
  <c r="X1733" i="2"/>
  <c r="V1725" i="2"/>
  <c r="X1725" i="2"/>
  <c r="V1717" i="2"/>
  <c r="X1717" i="2"/>
  <c r="V1709" i="2"/>
  <c r="X1709" i="2"/>
  <c r="V1701" i="2"/>
  <c r="X1701" i="2"/>
  <c r="V1693" i="2"/>
  <c r="X1693" i="2"/>
  <c r="V1685" i="2"/>
  <c r="X1685" i="2"/>
  <c r="V1677" i="2"/>
  <c r="X1677" i="2"/>
  <c r="V1669" i="2"/>
  <c r="X1669" i="2"/>
  <c r="V1661" i="2"/>
  <c r="X1661" i="2"/>
  <c r="V1653" i="2"/>
  <c r="X1653" i="2"/>
  <c r="V1645" i="2"/>
  <c r="X1645" i="2"/>
  <c r="V1637" i="2"/>
  <c r="X1637" i="2"/>
  <c r="V1629" i="2"/>
  <c r="X1629" i="2"/>
  <c r="V1621" i="2"/>
  <c r="X1621" i="2"/>
  <c r="V1613" i="2"/>
  <c r="X1613" i="2"/>
  <c r="V1605" i="2"/>
  <c r="X1605" i="2"/>
  <c r="V1597" i="2"/>
  <c r="X1597" i="2"/>
  <c r="V1589" i="2"/>
  <c r="X1589" i="2"/>
  <c r="V1581" i="2"/>
  <c r="X1581" i="2"/>
  <c r="V1573" i="2"/>
  <c r="X1573" i="2"/>
  <c r="V1557" i="2"/>
  <c r="X1557" i="2"/>
  <c r="V1549" i="2"/>
  <c r="X1549" i="2"/>
  <c r="V1541" i="2"/>
  <c r="X1541" i="2"/>
  <c r="V1533" i="2"/>
  <c r="X1533" i="2"/>
  <c r="V1525" i="2"/>
  <c r="X1525" i="2"/>
  <c r="V1517" i="2"/>
  <c r="X1517" i="2"/>
  <c r="V1509" i="2"/>
  <c r="X1509" i="2"/>
  <c r="V1501" i="2"/>
  <c r="X1501" i="2"/>
  <c r="V1493" i="2"/>
  <c r="X1493" i="2"/>
  <c r="V1485" i="2"/>
  <c r="X1485" i="2"/>
  <c r="V1477" i="2"/>
  <c r="X1477" i="2"/>
  <c r="V1469" i="2"/>
  <c r="X1469" i="2"/>
  <c r="V1461" i="2"/>
  <c r="X1461" i="2"/>
  <c r="V1453" i="2"/>
  <c r="X1453" i="2"/>
  <c r="V1445" i="2"/>
  <c r="X1445" i="2"/>
  <c r="V1437" i="2"/>
  <c r="X1437" i="2"/>
  <c r="V1429" i="2"/>
  <c r="X1429" i="2"/>
  <c r="V1421" i="2"/>
  <c r="X1421" i="2"/>
  <c r="V1413" i="2"/>
  <c r="X1413" i="2"/>
  <c r="V1405" i="2"/>
  <c r="X1405" i="2"/>
  <c r="V1397" i="2"/>
  <c r="X1397" i="2"/>
  <c r="V1389" i="2"/>
  <c r="X1389" i="2"/>
  <c r="V1381" i="2"/>
  <c r="X1381" i="2"/>
  <c r="V1373" i="2"/>
  <c r="X1373" i="2"/>
  <c r="V1365" i="2"/>
  <c r="X1365" i="2"/>
  <c r="V1357" i="2"/>
  <c r="X1357" i="2"/>
  <c r="V1349" i="2"/>
  <c r="X1349" i="2"/>
  <c r="V1341" i="2"/>
  <c r="X1341" i="2"/>
  <c r="V1333" i="2"/>
  <c r="X1333" i="2"/>
  <c r="V1325" i="2"/>
  <c r="X1325" i="2"/>
  <c r="V1317" i="2"/>
  <c r="X1317" i="2"/>
  <c r="V1309" i="2"/>
  <c r="X1309" i="2"/>
  <c r="V1301" i="2"/>
  <c r="X1301" i="2"/>
  <c r="V1293" i="2"/>
  <c r="X1293" i="2"/>
  <c r="V1285" i="2"/>
  <c r="X1285" i="2"/>
  <c r="V1277" i="2"/>
  <c r="X1277" i="2"/>
  <c r="V1269" i="2"/>
  <c r="X1269" i="2"/>
  <c r="V1261" i="2"/>
  <c r="X1261" i="2"/>
  <c r="V1253" i="2"/>
  <c r="X1253" i="2"/>
  <c r="V1245" i="2"/>
  <c r="X1245" i="2"/>
  <c r="V1237" i="2"/>
  <c r="X1237" i="2"/>
  <c r="V1229" i="2"/>
  <c r="X1229" i="2"/>
  <c r="V1221" i="2"/>
  <c r="X1221" i="2"/>
  <c r="V1213" i="2"/>
  <c r="X1213" i="2"/>
  <c r="V1205" i="2"/>
  <c r="X1205" i="2"/>
  <c r="V1197" i="2"/>
  <c r="X1197" i="2"/>
  <c r="V1189" i="2"/>
  <c r="X1189" i="2"/>
  <c r="V1181" i="2"/>
  <c r="X1181" i="2"/>
  <c r="V1173" i="2"/>
  <c r="X1173" i="2"/>
  <c r="V1165" i="2"/>
  <c r="X1165" i="2"/>
  <c r="V1157" i="2"/>
  <c r="X1157" i="2"/>
  <c r="V1149" i="2"/>
  <c r="X1149" i="2"/>
  <c r="V1141" i="2"/>
  <c r="X1141" i="2"/>
  <c r="V1133" i="2"/>
  <c r="X1133" i="2"/>
  <c r="V1125" i="2"/>
  <c r="X1125" i="2"/>
  <c r="V1117" i="2"/>
  <c r="X1117" i="2"/>
  <c r="V1109" i="2"/>
  <c r="X1109" i="2"/>
  <c r="V1101" i="2"/>
  <c r="X1101" i="2"/>
  <c r="V1093" i="2"/>
  <c r="X1093" i="2"/>
  <c r="V1085" i="2"/>
  <c r="X1085" i="2"/>
  <c r="V1077" i="2"/>
  <c r="X1077" i="2"/>
  <c r="V1069" i="2"/>
  <c r="X1069" i="2"/>
  <c r="V1061" i="2"/>
  <c r="X1061" i="2"/>
  <c r="V1053" i="2"/>
  <c r="X1053" i="2"/>
  <c r="V1045" i="2"/>
  <c r="X1045" i="2"/>
  <c r="V1037" i="2"/>
  <c r="X1037" i="2"/>
  <c r="V1029" i="2"/>
  <c r="X1029" i="2"/>
  <c r="V1021" i="2"/>
  <c r="X1021" i="2"/>
  <c r="V1013" i="2"/>
  <c r="X1013" i="2"/>
  <c r="V1005" i="2"/>
  <c r="X1005" i="2"/>
  <c r="V997" i="2"/>
  <c r="X997" i="2"/>
  <c r="V989" i="2"/>
  <c r="X989" i="2"/>
  <c r="V981" i="2"/>
  <c r="X981" i="2"/>
  <c r="V965" i="2"/>
  <c r="X965" i="2"/>
  <c r="V957" i="2"/>
  <c r="X957" i="2"/>
  <c r="V949" i="2"/>
  <c r="X949" i="2"/>
  <c r="V941" i="2"/>
  <c r="X941" i="2"/>
  <c r="V933" i="2"/>
  <c r="X933" i="2"/>
  <c r="V925" i="2"/>
  <c r="X925" i="2"/>
  <c r="V917" i="2"/>
  <c r="X917" i="2"/>
  <c r="V909" i="2"/>
  <c r="X909" i="2"/>
  <c r="V901" i="2"/>
  <c r="X901" i="2"/>
  <c r="V893" i="2"/>
  <c r="X893" i="2"/>
  <c r="V885" i="2"/>
  <c r="X885" i="2"/>
  <c r="V877" i="2"/>
  <c r="X877" i="2"/>
  <c r="V869" i="2"/>
  <c r="X869" i="2"/>
  <c r="V861" i="2"/>
  <c r="X861" i="2"/>
  <c r="V853" i="2"/>
  <c r="X853" i="2"/>
  <c r="V845" i="2"/>
  <c r="X845" i="2"/>
  <c r="V837" i="2"/>
  <c r="X837" i="2"/>
  <c r="V829" i="2"/>
  <c r="X829" i="2"/>
  <c r="V821" i="2"/>
  <c r="X821" i="2"/>
  <c r="V813" i="2"/>
  <c r="X813" i="2"/>
  <c r="V805" i="2"/>
  <c r="X805" i="2"/>
  <c r="V797" i="2"/>
  <c r="X797" i="2"/>
  <c r="V789" i="2"/>
  <c r="X789" i="2"/>
  <c r="V781" i="2"/>
  <c r="X781" i="2"/>
  <c r="V773" i="2"/>
  <c r="X773" i="2"/>
  <c r="V765" i="2"/>
  <c r="X765" i="2"/>
  <c r="V757" i="2"/>
  <c r="X757" i="2"/>
  <c r="V749" i="2"/>
  <c r="X749" i="2"/>
  <c r="V741" i="2"/>
  <c r="X741" i="2"/>
  <c r="V733" i="2"/>
  <c r="X733" i="2"/>
  <c r="V725" i="2"/>
  <c r="X725" i="2"/>
  <c r="V717" i="2"/>
  <c r="X717" i="2"/>
  <c r="V709" i="2"/>
  <c r="X709" i="2"/>
  <c r="V701" i="2"/>
  <c r="X701" i="2"/>
  <c r="V693" i="2"/>
  <c r="X693" i="2"/>
  <c r="V685" i="2"/>
  <c r="X685" i="2"/>
  <c r="V677" i="2"/>
  <c r="X677" i="2"/>
  <c r="V669" i="2"/>
  <c r="X669" i="2"/>
  <c r="V661" i="2"/>
  <c r="X661" i="2"/>
  <c r="V653" i="2"/>
  <c r="X653" i="2"/>
  <c r="V645" i="2"/>
  <c r="X645" i="2"/>
  <c r="V637" i="2"/>
  <c r="X637" i="2"/>
  <c r="V629" i="2"/>
  <c r="X629" i="2"/>
  <c r="V621" i="2"/>
  <c r="X621" i="2"/>
  <c r="V613" i="2"/>
  <c r="X613" i="2"/>
  <c r="V605" i="2"/>
  <c r="X605" i="2"/>
  <c r="V597" i="2"/>
  <c r="X597" i="2"/>
  <c r="V589" i="2"/>
  <c r="X589" i="2"/>
  <c r="V581" i="2"/>
  <c r="X581" i="2"/>
  <c r="V573" i="2"/>
  <c r="X573" i="2"/>
  <c r="V565" i="2"/>
  <c r="X565" i="2"/>
  <c r="V557" i="2"/>
  <c r="X557" i="2"/>
  <c r="V549" i="2"/>
  <c r="X549" i="2"/>
  <c r="V541" i="2"/>
  <c r="X541" i="2"/>
  <c r="V533" i="2"/>
  <c r="X533" i="2"/>
  <c r="V525" i="2"/>
  <c r="X525" i="2"/>
  <c r="V517" i="2"/>
  <c r="X517" i="2"/>
  <c r="V509" i="2"/>
  <c r="X509" i="2"/>
  <c r="V501" i="2"/>
  <c r="X501" i="2"/>
  <c r="V493" i="2"/>
  <c r="X493" i="2"/>
  <c r="V485" i="2"/>
  <c r="X485" i="2"/>
  <c r="V477" i="2"/>
  <c r="X477" i="2"/>
  <c r="V469" i="2"/>
  <c r="X469" i="2"/>
  <c r="V461" i="2"/>
  <c r="X461" i="2"/>
  <c r="V453" i="2"/>
  <c r="X453" i="2"/>
  <c r="V445" i="2"/>
  <c r="X445" i="2"/>
  <c r="V437" i="2"/>
  <c r="X437" i="2"/>
  <c r="V429" i="2"/>
  <c r="X429" i="2"/>
  <c r="V421" i="2"/>
  <c r="X421" i="2"/>
  <c r="V413" i="2"/>
  <c r="X413" i="2"/>
  <c r="V405" i="2"/>
  <c r="X405" i="2"/>
  <c r="V397" i="2"/>
  <c r="X397" i="2"/>
  <c r="V389" i="2"/>
  <c r="X389" i="2"/>
  <c r="V381" i="2"/>
  <c r="X381" i="2"/>
  <c r="V373" i="2"/>
  <c r="X373" i="2"/>
  <c r="V365" i="2"/>
  <c r="X365" i="2"/>
  <c r="V357" i="2"/>
  <c r="X357" i="2"/>
  <c r="V349" i="2"/>
  <c r="X349" i="2"/>
  <c r="V341" i="2"/>
  <c r="X341" i="2"/>
  <c r="V333" i="2"/>
  <c r="X333" i="2"/>
  <c r="V325" i="2"/>
  <c r="X325" i="2"/>
  <c r="V317" i="2"/>
  <c r="X317" i="2"/>
  <c r="V309" i="2"/>
  <c r="X309" i="2"/>
  <c r="V301" i="2"/>
  <c r="X301" i="2"/>
  <c r="V293" i="2"/>
  <c r="X293" i="2"/>
  <c r="V285" i="2"/>
  <c r="X285" i="2"/>
  <c r="V277" i="2"/>
  <c r="X277" i="2"/>
  <c r="V269" i="2"/>
  <c r="X269" i="2"/>
  <c r="V261" i="2"/>
  <c r="X261" i="2"/>
  <c r="V253" i="2"/>
  <c r="X253" i="2"/>
  <c r="V245" i="2"/>
  <c r="X245" i="2"/>
  <c r="V237" i="2"/>
  <c r="X237" i="2"/>
  <c r="V229" i="2"/>
  <c r="X229" i="2"/>
  <c r="V221" i="2"/>
  <c r="X221" i="2"/>
  <c r="V213" i="2"/>
  <c r="X213" i="2"/>
  <c r="V205" i="2"/>
  <c r="X205" i="2"/>
  <c r="V197" i="2"/>
  <c r="X197" i="2"/>
  <c r="V189" i="2"/>
  <c r="X189" i="2"/>
  <c r="V181" i="2"/>
  <c r="X181" i="2"/>
  <c r="V173" i="2"/>
  <c r="X173" i="2"/>
  <c r="X1625" i="2"/>
  <c r="X973" i="2"/>
  <c r="X1692" i="2"/>
  <c r="V1692" i="2"/>
  <c r="X1684" i="2"/>
  <c r="V1684" i="2"/>
  <c r="X1668" i="2"/>
  <c r="V1668" i="2"/>
  <c r="X1660" i="2"/>
  <c r="V1660" i="2"/>
  <c r="X1652" i="2"/>
  <c r="V1652" i="2"/>
  <c r="X1644" i="2"/>
  <c r="V1644" i="2"/>
  <c r="X1636" i="2"/>
  <c r="V1636" i="2"/>
  <c r="X1628" i="2"/>
  <c r="V1628" i="2"/>
  <c r="X1620" i="2"/>
  <c r="V1620" i="2"/>
  <c r="X1604" i="2"/>
  <c r="V1604" i="2"/>
  <c r="X1596" i="2"/>
  <c r="V1596" i="2"/>
  <c r="X1588" i="2"/>
  <c r="V1588" i="2"/>
  <c r="X1580" i="2"/>
  <c r="V1580" i="2"/>
  <c r="X1572" i="2"/>
  <c r="V1572" i="2"/>
  <c r="X1564" i="2"/>
  <c r="V1564" i="2"/>
  <c r="X1556" i="2"/>
  <c r="V1556" i="2"/>
  <c r="X1540" i="2"/>
  <c r="V1540" i="2"/>
  <c r="X1532" i="2"/>
  <c r="V1532" i="2"/>
  <c r="X1524" i="2"/>
  <c r="V1524" i="2"/>
  <c r="X1516" i="2"/>
  <c r="V1516" i="2"/>
  <c r="X1508" i="2"/>
  <c r="V1508" i="2"/>
  <c r="X1500" i="2"/>
  <c r="V1500" i="2"/>
  <c r="X1492" i="2"/>
  <c r="V1492" i="2"/>
  <c r="X1476" i="2"/>
  <c r="V1476" i="2"/>
  <c r="X1468" i="2"/>
  <c r="V1468" i="2"/>
  <c r="V1460" i="2"/>
  <c r="X1460" i="2"/>
  <c r="V1452" i="2"/>
  <c r="X1452" i="2"/>
  <c r="V1444" i="2"/>
  <c r="X1444" i="2"/>
  <c r="V1436" i="2"/>
  <c r="X1436" i="2"/>
  <c r="V1428" i="2"/>
  <c r="X1428" i="2"/>
  <c r="V1420" i="2"/>
  <c r="X1420" i="2"/>
  <c r="V1412" i="2"/>
  <c r="X1412" i="2"/>
  <c r="V1404" i="2"/>
  <c r="X1404" i="2"/>
  <c r="V1396" i="2"/>
  <c r="X1396" i="2"/>
  <c r="V1388" i="2"/>
  <c r="X1388" i="2"/>
  <c r="X1380" i="2"/>
  <c r="V1380" i="2"/>
  <c r="V1372" i="2"/>
  <c r="X1372" i="2"/>
  <c r="V1364" i="2"/>
  <c r="X1364" i="2"/>
  <c r="V1356" i="2"/>
  <c r="X1356" i="2"/>
  <c r="V1348" i="2"/>
  <c r="X1348" i="2"/>
  <c r="V1340" i="2"/>
  <c r="X1340" i="2"/>
  <c r="V1332" i="2"/>
  <c r="X1332" i="2"/>
  <c r="V1324" i="2"/>
  <c r="X1324" i="2"/>
  <c r="V1316" i="2"/>
  <c r="X1316" i="2"/>
  <c r="V1308" i="2"/>
  <c r="X1308" i="2"/>
  <c r="V1300" i="2"/>
  <c r="X1300" i="2"/>
  <c r="V1292" i="2"/>
  <c r="X1292" i="2"/>
  <c r="V1284" i="2"/>
  <c r="X1284" i="2"/>
  <c r="V1276" i="2"/>
  <c r="X1276" i="2"/>
  <c r="V1268" i="2"/>
  <c r="X1268" i="2"/>
  <c r="V1260" i="2"/>
  <c r="X1260" i="2"/>
  <c r="V1252" i="2"/>
  <c r="X1252" i="2"/>
  <c r="V1244" i="2"/>
  <c r="X1244" i="2"/>
  <c r="V1236" i="2"/>
  <c r="X1236" i="2"/>
  <c r="V1228" i="2"/>
  <c r="X1228" i="2"/>
  <c r="V1220" i="2"/>
  <c r="X1220" i="2"/>
  <c r="V1212" i="2"/>
  <c r="X1212" i="2"/>
  <c r="V1204" i="2"/>
  <c r="X1204" i="2"/>
  <c r="V1196" i="2"/>
  <c r="X1196" i="2"/>
  <c r="V1188" i="2"/>
  <c r="X1188" i="2"/>
  <c r="V1180" i="2"/>
  <c r="X1180" i="2"/>
  <c r="V1172" i="2"/>
  <c r="X1172" i="2"/>
  <c r="V1164" i="2"/>
  <c r="X1164" i="2"/>
  <c r="V1156" i="2"/>
  <c r="X1156" i="2"/>
  <c r="V1148" i="2"/>
  <c r="X1148" i="2"/>
  <c r="V1140" i="2"/>
  <c r="X1140" i="2"/>
  <c r="V1132" i="2"/>
  <c r="X1132" i="2"/>
  <c r="V1116" i="2"/>
  <c r="X1116" i="2"/>
  <c r="V1108" i="2"/>
  <c r="X1108" i="2"/>
  <c r="V1100" i="2"/>
  <c r="X1100" i="2"/>
  <c r="V1092" i="2"/>
  <c r="X1092" i="2"/>
  <c r="V1084" i="2"/>
  <c r="X1084" i="2"/>
  <c r="V1076" i="2"/>
  <c r="X1076" i="2"/>
  <c r="V1068" i="2"/>
  <c r="X1068" i="2"/>
  <c r="V1052" i="2"/>
  <c r="X1052" i="2"/>
  <c r="V1044" i="2"/>
  <c r="X1044" i="2"/>
  <c r="V1036" i="2"/>
  <c r="X1036" i="2"/>
  <c r="V1028" i="2"/>
  <c r="X1028" i="2"/>
  <c r="V1020" i="2"/>
  <c r="X1020" i="2"/>
  <c r="V1012" i="2"/>
  <c r="X1012" i="2"/>
  <c r="V1004" i="2"/>
  <c r="X1004" i="2"/>
  <c r="V996" i="2"/>
  <c r="X996" i="2"/>
  <c r="V988" i="2"/>
  <c r="X988" i="2"/>
  <c r="V980" i="2"/>
  <c r="X980" i="2"/>
  <c r="V972" i="2"/>
  <c r="X972" i="2"/>
  <c r="V964" i="2"/>
  <c r="X964" i="2"/>
  <c r="V956" i="2"/>
  <c r="X956" i="2"/>
  <c r="V948" i="2"/>
  <c r="X948" i="2"/>
  <c r="V940" i="2"/>
  <c r="X940" i="2"/>
  <c r="V932" i="2"/>
  <c r="X932" i="2"/>
  <c r="V924" i="2"/>
  <c r="X924" i="2"/>
  <c r="V916" i="2"/>
  <c r="X916" i="2"/>
  <c r="V908" i="2"/>
  <c r="X908" i="2"/>
  <c r="V900" i="2"/>
  <c r="X900" i="2"/>
  <c r="V892" i="2"/>
  <c r="X892" i="2"/>
  <c r="V876" i="2"/>
  <c r="X876" i="2"/>
  <c r="V868" i="2"/>
  <c r="X868" i="2"/>
  <c r="V860" i="2"/>
  <c r="X860" i="2"/>
  <c r="V852" i="2"/>
  <c r="X852" i="2"/>
  <c r="V844" i="2"/>
  <c r="X844" i="2"/>
  <c r="V836" i="2"/>
  <c r="X836" i="2"/>
  <c r="V828" i="2"/>
  <c r="X828" i="2"/>
  <c r="V820" i="2"/>
  <c r="X820" i="2"/>
  <c r="V812" i="2"/>
  <c r="X812" i="2"/>
  <c r="V804" i="2"/>
  <c r="X804" i="2"/>
  <c r="V796" i="2"/>
  <c r="X796" i="2"/>
  <c r="V788" i="2"/>
  <c r="X788" i="2"/>
  <c r="V780" i="2"/>
  <c r="X780" i="2"/>
  <c r="V772" i="2"/>
  <c r="X772" i="2"/>
  <c r="V764" i="2"/>
  <c r="X764" i="2"/>
  <c r="V756" i="2"/>
  <c r="X756" i="2"/>
  <c r="V748" i="2"/>
  <c r="X748" i="2"/>
  <c r="V740" i="2"/>
  <c r="X740" i="2"/>
  <c r="V732" i="2"/>
  <c r="X732" i="2"/>
  <c r="V724" i="2"/>
  <c r="X724" i="2"/>
  <c r="V716" i="2"/>
  <c r="X716" i="2"/>
  <c r="V708" i="2"/>
  <c r="X708" i="2"/>
  <c r="V700" i="2"/>
  <c r="X700" i="2"/>
  <c r="V692" i="2"/>
  <c r="X692" i="2"/>
  <c r="V684" i="2"/>
  <c r="X684" i="2"/>
  <c r="V676" i="2"/>
  <c r="X676" i="2"/>
  <c r="V668" i="2"/>
  <c r="X668" i="2"/>
  <c r="V660" i="2"/>
  <c r="X660" i="2"/>
  <c r="V652" i="2"/>
  <c r="X652" i="2"/>
  <c r="V644" i="2"/>
  <c r="X644" i="2"/>
  <c r="V636" i="2"/>
  <c r="X636" i="2"/>
  <c r="V628" i="2"/>
  <c r="X628" i="2"/>
  <c r="V620" i="2"/>
  <c r="X620" i="2"/>
  <c r="V612" i="2"/>
  <c r="X612" i="2"/>
  <c r="V604" i="2"/>
  <c r="X604" i="2"/>
  <c r="V596" i="2"/>
  <c r="X596" i="2"/>
  <c r="V588" i="2"/>
  <c r="X588" i="2"/>
  <c r="V580" i="2"/>
  <c r="X580" i="2"/>
  <c r="V572" i="2"/>
  <c r="X572" i="2"/>
  <c r="V564" i="2"/>
  <c r="X564" i="2"/>
  <c r="V556" i="2"/>
  <c r="X556" i="2"/>
  <c r="V548" i="2"/>
  <c r="X548" i="2"/>
  <c r="V540" i="2"/>
  <c r="X540" i="2"/>
  <c r="V532" i="2"/>
  <c r="X532" i="2"/>
  <c r="V524" i="2"/>
  <c r="X524" i="2"/>
  <c r="V516" i="2"/>
  <c r="X516" i="2"/>
  <c r="V508" i="2"/>
  <c r="X508" i="2"/>
  <c r="V500" i="2"/>
  <c r="X500" i="2"/>
  <c r="V492" i="2"/>
  <c r="X492" i="2"/>
  <c r="V484" i="2"/>
  <c r="X484" i="2"/>
  <c r="V476" i="2"/>
  <c r="X476" i="2"/>
  <c r="V468" i="2"/>
  <c r="X468" i="2"/>
  <c r="V460" i="2"/>
  <c r="X460" i="2"/>
  <c r="V452" i="2"/>
  <c r="X452" i="2"/>
  <c r="V444" i="2"/>
  <c r="X444" i="2"/>
  <c r="V436" i="2"/>
  <c r="X436" i="2"/>
  <c r="V428" i="2"/>
  <c r="X428" i="2"/>
  <c r="V420" i="2"/>
  <c r="X420" i="2"/>
  <c r="V412" i="2"/>
  <c r="X412" i="2"/>
  <c r="V404" i="2"/>
  <c r="X404" i="2"/>
  <c r="V396" i="2"/>
  <c r="X396" i="2"/>
  <c r="V388" i="2"/>
  <c r="X388" i="2"/>
  <c r="V380" i="2"/>
  <c r="X380" i="2"/>
  <c r="V372" i="2"/>
  <c r="X372" i="2"/>
  <c r="V364" i="2"/>
  <c r="X364" i="2"/>
  <c r="V356" i="2"/>
  <c r="X356" i="2"/>
  <c r="V348" i="2"/>
  <c r="X348" i="2"/>
  <c r="V340" i="2"/>
  <c r="X340" i="2"/>
  <c r="V332" i="2"/>
  <c r="X332" i="2"/>
  <c r="V324" i="2"/>
  <c r="X324" i="2"/>
  <c r="V316" i="2"/>
  <c r="X316" i="2"/>
  <c r="V308" i="2"/>
  <c r="X308" i="2"/>
  <c r="V300" i="2"/>
  <c r="X300" i="2"/>
  <c r="V292" i="2"/>
  <c r="X292" i="2"/>
  <c r="V284" i="2"/>
  <c r="X284" i="2"/>
  <c r="V276" i="2"/>
  <c r="X276" i="2"/>
  <c r="V268" i="2"/>
  <c r="X268" i="2"/>
  <c r="V260" i="2"/>
  <c r="X260" i="2"/>
  <c r="V252" i="2"/>
  <c r="X252" i="2"/>
  <c r="V244" i="2"/>
  <c r="X244" i="2"/>
  <c r="V236" i="2"/>
  <c r="X236" i="2"/>
  <c r="V228" i="2"/>
  <c r="X228" i="2"/>
  <c r="V220" i="2"/>
  <c r="X220" i="2"/>
  <c r="V212" i="2"/>
  <c r="X212" i="2"/>
  <c r="V204" i="2"/>
  <c r="X204" i="2"/>
  <c r="V196" i="2"/>
  <c r="X196" i="2"/>
  <c r="V188" i="2"/>
  <c r="X188" i="2"/>
  <c r="V180" i="2"/>
  <c r="X180" i="2"/>
  <c r="V172" i="2"/>
  <c r="X172" i="2"/>
  <c r="X1699" i="2"/>
  <c r="X1614" i="2"/>
  <c r="X884" i="2"/>
  <c r="V1747" i="2"/>
  <c r="X1747" i="2"/>
  <c r="V1739" i="2"/>
  <c r="X1739" i="2"/>
  <c r="V1723" i="2"/>
  <c r="X1723" i="2"/>
  <c r="V1715" i="2"/>
  <c r="X1715" i="2"/>
  <c r="V1707" i="2"/>
  <c r="X1707" i="2"/>
  <c r="V1691" i="2"/>
  <c r="X1691" i="2"/>
  <c r="V1683" i="2"/>
  <c r="X1683" i="2"/>
  <c r="V1675" i="2"/>
  <c r="X1675" i="2"/>
  <c r="V1659" i="2"/>
  <c r="X1659" i="2"/>
  <c r="V1651" i="2"/>
  <c r="X1651" i="2"/>
  <c r="V1643" i="2"/>
  <c r="X1643" i="2"/>
  <c r="V1627" i="2"/>
  <c r="X1627" i="2"/>
  <c r="V1619" i="2"/>
  <c r="X1619" i="2"/>
  <c r="V1611" i="2"/>
  <c r="X1611" i="2"/>
  <c r="V1595" i="2"/>
  <c r="X1595" i="2"/>
  <c r="V1587" i="2"/>
  <c r="X1587" i="2"/>
  <c r="V1579" i="2"/>
  <c r="X1579" i="2"/>
  <c r="V1571" i="2"/>
  <c r="X1571" i="2"/>
  <c r="V1563" i="2"/>
  <c r="X1563" i="2"/>
  <c r="V1555" i="2"/>
  <c r="X1555" i="2"/>
  <c r="V1547" i="2"/>
  <c r="X1547" i="2"/>
  <c r="V1539" i="2"/>
  <c r="X1539" i="2"/>
  <c r="V1531" i="2"/>
  <c r="X1531" i="2"/>
  <c r="V1523" i="2"/>
  <c r="X1523" i="2"/>
  <c r="V1515" i="2"/>
  <c r="X1515" i="2"/>
  <c r="V1507" i="2"/>
  <c r="X1507" i="2"/>
  <c r="V1499" i="2"/>
  <c r="X1499" i="2"/>
  <c r="V1491" i="2"/>
  <c r="X1491" i="2"/>
  <c r="V1483" i="2"/>
  <c r="X1483" i="2"/>
  <c r="V1475" i="2"/>
  <c r="X1475" i="2"/>
  <c r="V1467" i="2"/>
  <c r="X1467" i="2"/>
  <c r="X1459" i="2"/>
  <c r="V1459" i="2"/>
  <c r="V1451" i="2"/>
  <c r="X1451" i="2"/>
  <c r="V1443" i="2"/>
  <c r="X1443" i="2"/>
  <c r="V1435" i="2"/>
  <c r="X1435" i="2"/>
  <c r="V1427" i="2"/>
  <c r="X1427" i="2"/>
  <c r="V1419" i="2"/>
  <c r="X1419" i="2"/>
  <c r="V1411" i="2"/>
  <c r="X1411" i="2"/>
  <c r="V1403" i="2"/>
  <c r="X1403" i="2"/>
  <c r="V1395" i="2"/>
  <c r="X1395" i="2"/>
  <c r="V1387" i="2"/>
  <c r="X1387" i="2"/>
  <c r="V1379" i="2"/>
  <c r="X1379" i="2"/>
  <c r="V1371" i="2"/>
  <c r="X1371" i="2"/>
  <c r="V1363" i="2"/>
  <c r="X1363" i="2"/>
  <c r="V1355" i="2"/>
  <c r="X1355" i="2"/>
  <c r="V1347" i="2"/>
  <c r="X1347" i="2"/>
  <c r="V1339" i="2"/>
  <c r="X1339" i="2"/>
  <c r="V1331" i="2"/>
  <c r="X1331" i="2"/>
  <c r="V1323" i="2"/>
  <c r="X1323" i="2"/>
  <c r="V1315" i="2"/>
  <c r="X1315" i="2"/>
  <c r="V1307" i="2"/>
  <c r="X1307" i="2"/>
  <c r="V1299" i="2"/>
  <c r="X1299" i="2"/>
  <c r="V1291" i="2"/>
  <c r="X1291" i="2"/>
  <c r="V1283" i="2"/>
  <c r="X1283" i="2"/>
  <c r="V1275" i="2"/>
  <c r="X1275" i="2"/>
  <c r="V1267" i="2"/>
  <c r="X1267" i="2"/>
  <c r="V1259" i="2"/>
  <c r="X1259" i="2"/>
  <c r="V1251" i="2"/>
  <c r="X1251" i="2"/>
  <c r="V1243" i="2"/>
  <c r="X1243" i="2"/>
  <c r="V1235" i="2"/>
  <c r="X1235" i="2"/>
  <c r="V1227" i="2"/>
  <c r="X1227" i="2"/>
  <c r="V1219" i="2"/>
  <c r="X1219" i="2"/>
  <c r="V1211" i="2"/>
  <c r="X1211" i="2"/>
  <c r="V1203" i="2"/>
  <c r="X1203" i="2"/>
  <c r="V1195" i="2"/>
  <c r="X1195" i="2"/>
  <c r="V1187" i="2"/>
  <c r="X1187" i="2"/>
  <c r="V1179" i="2"/>
  <c r="X1179" i="2"/>
  <c r="V1171" i="2"/>
  <c r="X1171" i="2"/>
  <c r="V1163" i="2"/>
  <c r="X1163" i="2"/>
  <c r="V1155" i="2"/>
  <c r="X1155" i="2"/>
  <c r="V1147" i="2"/>
  <c r="X1147" i="2"/>
  <c r="V1139" i="2"/>
  <c r="X1139" i="2"/>
  <c r="V1131" i="2"/>
  <c r="X1131" i="2"/>
  <c r="V1123" i="2"/>
  <c r="X1123" i="2"/>
  <c r="V1115" i="2"/>
  <c r="X1115" i="2"/>
  <c r="V1107" i="2"/>
  <c r="X1107" i="2"/>
  <c r="V1099" i="2"/>
  <c r="X1099" i="2"/>
  <c r="V1091" i="2"/>
  <c r="X1091" i="2"/>
  <c r="V1083" i="2"/>
  <c r="X1083" i="2"/>
  <c r="V1075" i="2"/>
  <c r="X1075" i="2"/>
  <c r="V1067" i="2"/>
  <c r="X1067" i="2"/>
  <c r="V1059" i="2"/>
  <c r="X1059" i="2"/>
  <c r="V1051" i="2"/>
  <c r="X1051" i="2"/>
  <c r="V1043" i="2"/>
  <c r="X1043" i="2"/>
  <c r="V1035" i="2"/>
  <c r="X1035" i="2"/>
  <c r="V1027" i="2"/>
  <c r="X1027" i="2"/>
  <c r="V1019" i="2"/>
  <c r="X1019" i="2"/>
  <c r="V1011" i="2"/>
  <c r="X1011" i="2"/>
  <c r="V1003" i="2"/>
  <c r="X1003" i="2"/>
  <c r="V995" i="2"/>
  <c r="X995" i="2"/>
  <c r="V987" i="2"/>
  <c r="X987" i="2"/>
  <c r="V979" i="2"/>
  <c r="X979" i="2"/>
  <c r="V971" i="2"/>
  <c r="X971" i="2"/>
  <c r="V963" i="2"/>
  <c r="X963" i="2"/>
  <c r="V955" i="2"/>
  <c r="X955" i="2"/>
  <c r="V947" i="2"/>
  <c r="X947" i="2"/>
  <c r="V939" i="2"/>
  <c r="X939" i="2"/>
  <c r="V931" i="2"/>
  <c r="X931" i="2"/>
  <c r="V923" i="2"/>
  <c r="X923" i="2"/>
  <c r="V915" i="2"/>
  <c r="X915" i="2"/>
  <c r="V907" i="2"/>
  <c r="X907" i="2"/>
  <c r="V899" i="2"/>
  <c r="X899" i="2"/>
  <c r="V891" i="2"/>
  <c r="X891" i="2"/>
  <c r="V883" i="2"/>
  <c r="X883" i="2"/>
  <c r="V875" i="2"/>
  <c r="X875" i="2"/>
  <c r="V867" i="2"/>
  <c r="X867" i="2"/>
  <c r="V859" i="2"/>
  <c r="X859" i="2"/>
  <c r="V851" i="2"/>
  <c r="X851" i="2"/>
  <c r="V843" i="2"/>
  <c r="X843" i="2"/>
  <c r="V835" i="2"/>
  <c r="X835" i="2"/>
  <c r="V827" i="2"/>
  <c r="X827" i="2"/>
  <c r="V819" i="2"/>
  <c r="X819" i="2"/>
  <c r="V811" i="2"/>
  <c r="X811" i="2"/>
  <c r="V803" i="2"/>
  <c r="X803" i="2"/>
  <c r="V795" i="2"/>
  <c r="X795" i="2"/>
  <c r="V787" i="2"/>
  <c r="X787" i="2"/>
  <c r="V779" i="2"/>
  <c r="X779" i="2"/>
  <c r="V771" i="2"/>
  <c r="X771" i="2"/>
  <c r="V763" i="2"/>
  <c r="X763" i="2"/>
  <c r="V755" i="2"/>
  <c r="X755" i="2"/>
  <c r="V747" i="2"/>
  <c r="X747" i="2"/>
  <c r="V739" i="2"/>
  <c r="X739" i="2"/>
  <c r="V731" i="2"/>
  <c r="X731" i="2"/>
  <c r="V723" i="2"/>
  <c r="X723" i="2"/>
  <c r="V715" i="2"/>
  <c r="X715" i="2"/>
  <c r="V707" i="2"/>
  <c r="X707" i="2"/>
  <c r="V699" i="2"/>
  <c r="X699" i="2"/>
  <c r="V691" i="2"/>
  <c r="X691" i="2"/>
  <c r="V683" i="2"/>
  <c r="X683" i="2"/>
  <c r="V675" i="2"/>
  <c r="X675" i="2"/>
  <c r="V667" i="2"/>
  <c r="X667" i="2"/>
  <c r="V659" i="2"/>
  <c r="X659" i="2"/>
  <c r="V651" i="2"/>
  <c r="X651" i="2"/>
  <c r="V643" i="2"/>
  <c r="X643" i="2"/>
  <c r="V635" i="2"/>
  <c r="X635" i="2"/>
  <c r="V627" i="2"/>
  <c r="X627" i="2"/>
  <c r="V619" i="2"/>
  <c r="X619" i="2"/>
  <c r="V611" i="2"/>
  <c r="X611" i="2"/>
  <c r="V603" i="2"/>
  <c r="X603" i="2"/>
  <c r="V595" i="2"/>
  <c r="X595" i="2"/>
  <c r="V587" i="2"/>
  <c r="X587" i="2"/>
  <c r="V579" i="2"/>
  <c r="X579" i="2"/>
  <c r="V571" i="2"/>
  <c r="X571" i="2"/>
  <c r="V563" i="2"/>
  <c r="X563" i="2"/>
  <c r="V555" i="2"/>
  <c r="X555" i="2"/>
  <c r="V547" i="2"/>
  <c r="X547" i="2"/>
  <c r="V539" i="2"/>
  <c r="X539" i="2"/>
  <c r="V531" i="2"/>
  <c r="X531" i="2"/>
  <c r="V523" i="2"/>
  <c r="X523" i="2"/>
  <c r="V515" i="2"/>
  <c r="X515" i="2"/>
  <c r="V507" i="2"/>
  <c r="X507" i="2"/>
  <c r="V499" i="2"/>
  <c r="X499" i="2"/>
  <c r="V491" i="2"/>
  <c r="X491" i="2"/>
  <c r="V483" i="2"/>
  <c r="X483" i="2"/>
  <c r="V475" i="2"/>
  <c r="X475" i="2"/>
  <c r="V467" i="2"/>
  <c r="X467" i="2"/>
  <c r="V459" i="2"/>
  <c r="X459" i="2"/>
  <c r="V451" i="2"/>
  <c r="X451" i="2"/>
  <c r="V443" i="2"/>
  <c r="X443" i="2"/>
  <c r="V435" i="2"/>
  <c r="X435" i="2"/>
  <c r="V427" i="2"/>
  <c r="X427" i="2"/>
  <c r="V419" i="2"/>
  <c r="X419" i="2"/>
  <c r="V411" i="2"/>
  <c r="X411" i="2"/>
  <c r="V403" i="2"/>
  <c r="X403" i="2"/>
  <c r="V395" i="2"/>
  <c r="X395" i="2"/>
  <c r="V387" i="2"/>
  <c r="X387" i="2"/>
  <c r="V379" i="2"/>
  <c r="X379" i="2"/>
  <c r="V371" i="2"/>
  <c r="X371" i="2"/>
  <c r="V363" i="2"/>
  <c r="X363" i="2"/>
  <c r="V355" i="2"/>
  <c r="X355" i="2"/>
  <c r="V347" i="2"/>
  <c r="X347" i="2"/>
  <c r="V339" i="2"/>
  <c r="X339" i="2"/>
  <c r="V331" i="2"/>
  <c r="X331" i="2"/>
  <c r="V323" i="2"/>
  <c r="X323" i="2"/>
  <c r="V315" i="2"/>
  <c r="X315" i="2"/>
  <c r="V307" i="2"/>
  <c r="X307" i="2"/>
  <c r="V299" i="2"/>
  <c r="X299" i="2"/>
  <c r="V291" i="2"/>
  <c r="X291" i="2"/>
  <c r="V283" i="2"/>
  <c r="X283" i="2"/>
  <c r="V275" i="2"/>
  <c r="X275" i="2"/>
  <c r="V267" i="2"/>
  <c r="X267" i="2"/>
  <c r="V259" i="2"/>
  <c r="X259" i="2"/>
  <c r="V251" i="2"/>
  <c r="X251" i="2"/>
  <c r="V243" i="2"/>
  <c r="X243" i="2"/>
  <c r="V235" i="2"/>
  <c r="X235" i="2"/>
  <c r="V227" i="2"/>
  <c r="X227" i="2"/>
  <c r="V219" i="2"/>
  <c r="X219" i="2"/>
  <c r="V211" i="2"/>
  <c r="X211" i="2"/>
  <c r="V203" i="2"/>
  <c r="X203" i="2"/>
  <c r="V195" i="2"/>
  <c r="X195" i="2"/>
  <c r="V187" i="2"/>
  <c r="X187" i="2"/>
  <c r="V179" i="2"/>
  <c r="X179" i="2"/>
  <c r="V171" i="2"/>
  <c r="X171" i="2"/>
  <c r="V163" i="2"/>
  <c r="X163" i="2"/>
  <c r="V155" i="2"/>
  <c r="X155" i="2"/>
  <c r="V147" i="2"/>
  <c r="X147" i="2"/>
  <c r="V1676" i="2"/>
  <c r="X1603" i="2"/>
  <c r="X1473" i="2"/>
  <c r="X711" i="2"/>
  <c r="V159" i="2"/>
  <c r="X159" i="2"/>
  <c r="V151" i="2"/>
  <c r="X151" i="2"/>
  <c r="V143" i="2"/>
  <c r="X143" i="2"/>
  <c r="V135" i="2"/>
  <c r="X135" i="2"/>
  <c r="V127" i="2"/>
  <c r="X127" i="2"/>
  <c r="V119" i="2"/>
  <c r="X119" i="2"/>
  <c r="V111" i="2"/>
  <c r="X111" i="2"/>
  <c r="V103" i="2"/>
  <c r="X103" i="2"/>
  <c r="V95" i="2"/>
  <c r="X95" i="2"/>
  <c r="V87" i="2"/>
  <c r="X87" i="2"/>
  <c r="V79" i="2"/>
  <c r="X79" i="2"/>
  <c r="V71" i="2"/>
  <c r="X71" i="2"/>
  <c r="V63" i="2"/>
  <c r="X63" i="2"/>
  <c r="V55" i="2"/>
  <c r="X55" i="2"/>
  <c r="V47" i="2"/>
  <c r="X47" i="2"/>
  <c r="V39" i="2"/>
  <c r="X39" i="2"/>
  <c r="V31" i="2"/>
  <c r="X31" i="2"/>
  <c r="V23" i="2"/>
  <c r="X23" i="2"/>
  <c r="V15" i="2"/>
  <c r="X15" i="2"/>
  <c r="V7" i="2"/>
  <c r="X7" i="2"/>
  <c r="V158" i="2"/>
  <c r="X158" i="2"/>
  <c r="V150" i="2"/>
  <c r="X150" i="2"/>
  <c r="V142" i="2"/>
  <c r="X142" i="2"/>
  <c r="V134" i="2"/>
  <c r="X134" i="2"/>
  <c r="V126" i="2"/>
  <c r="X126" i="2"/>
  <c r="V118" i="2"/>
  <c r="X118" i="2"/>
  <c r="V110" i="2"/>
  <c r="X110" i="2"/>
  <c r="V102" i="2"/>
  <c r="X102" i="2"/>
  <c r="V94" i="2"/>
  <c r="X94" i="2"/>
  <c r="V86" i="2"/>
  <c r="X86" i="2"/>
  <c r="V78" i="2"/>
  <c r="X78" i="2"/>
  <c r="V70" i="2"/>
  <c r="X70" i="2"/>
  <c r="V62" i="2"/>
  <c r="X62" i="2"/>
  <c r="V54" i="2"/>
  <c r="X54" i="2"/>
  <c r="V46" i="2"/>
  <c r="X46" i="2"/>
  <c r="V38" i="2"/>
  <c r="X38" i="2"/>
  <c r="V30" i="2"/>
  <c r="X30" i="2"/>
  <c r="V22" i="2"/>
  <c r="X22" i="2"/>
  <c r="V14" i="2"/>
  <c r="X14" i="2"/>
  <c r="V6" i="2"/>
  <c r="X6" i="2"/>
  <c r="V165" i="2"/>
  <c r="X165" i="2"/>
  <c r="V157" i="2"/>
  <c r="X157" i="2"/>
  <c r="V149" i="2"/>
  <c r="X149" i="2"/>
  <c r="V141" i="2"/>
  <c r="X141" i="2"/>
  <c r="V133" i="2"/>
  <c r="X133" i="2"/>
  <c r="V125" i="2"/>
  <c r="X125" i="2"/>
  <c r="V117" i="2"/>
  <c r="X117" i="2"/>
  <c r="V109" i="2"/>
  <c r="X109" i="2"/>
  <c r="V101" i="2"/>
  <c r="X101" i="2"/>
  <c r="V93" i="2"/>
  <c r="X93" i="2"/>
  <c r="V85" i="2"/>
  <c r="X85" i="2"/>
  <c r="V77" i="2"/>
  <c r="X77" i="2"/>
  <c r="V69" i="2"/>
  <c r="X69" i="2"/>
  <c r="V61" i="2"/>
  <c r="X61" i="2"/>
  <c r="V53" i="2"/>
  <c r="X53" i="2"/>
  <c r="V45" i="2"/>
  <c r="X45" i="2"/>
  <c r="V37" i="2"/>
  <c r="X37" i="2"/>
  <c r="V29" i="2"/>
  <c r="X29" i="2"/>
  <c r="V21" i="2"/>
  <c r="X21" i="2"/>
  <c r="V13" i="2"/>
  <c r="X13" i="2"/>
  <c r="V5" i="2"/>
  <c r="X5" i="2"/>
  <c r="V164" i="2"/>
  <c r="X164" i="2"/>
  <c r="V156" i="2"/>
  <c r="X156" i="2"/>
  <c r="V148" i="2"/>
  <c r="X148" i="2"/>
  <c r="V140" i="2"/>
  <c r="X140" i="2"/>
  <c r="V132" i="2"/>
  <c r="X132" i="2"/>
  <c r="V124" i="2"/>
  <c r="X124" i="2"/>
  <c r="V116" i="2"/>
  <c r="X116" i="2"/>
  <c r="V108" i="2"/>
  <c r="X108" i="2"/>
  <c r="V100" i="2"/>
  <c r="X100" i="2"/>
  <c r="V92" i="2"/>
  <c r="X92" i="2"/>
  <c r="V84" i="2"/>
  <c r="X84" i="2"/>
  <c r="V76" i="2"/>
  <c r="X76" i="2"/>
  <c r="V68" i="2"/>
  <c r="X68" i="2"/>
  <c r="V60" i="2"/>
  <c r="X60" i="2"/>
  <c r="V52" i="2"/>
  <c r="X52" i="2"/>
  <c r="V44" i="2"/>
  <c r="X44" i="2"/>
  <c r="V36" i="2"/>
  <c r="X36" i="2"/>
  <c r="V28" i="2"/>
  <c r="X28" i="2"/>
  <c r="V20" i="2"/>
  <c r="X20" i="2"/>
  <c r="V12" i="2"/>
  <c r="X12" i="2"/>
  <c r="V4" i="2"/>
  <c r="X4" i="2"/>
  <c r="V139" i="2"/>
  <c r="X139" i="2"/>
  <c r="V131" i="2"/>
  <c r="X131" i="2"/>
  <c r="V123" i="2"/>
  <c r="X123" i="2"/>
  <c r="V115" i="2"/>
  <c r="X115" i="2"/>
  <c r="V107" i="2"/>
  <c r="X107" i="2"/>
  <c r="V99" i="2"/>
  <c r="X99" i="2"/>
  <c r="V91" i="2"/>
  <c r="X91" i="2"/>
  <c r="V83" i="2"/>
  <c r="X83" i="2"/>
  <c r="V75" i="2"/>
  <c r="X75" i="2"/>
  <c r="V67" i="2"/>
  <c r="X67" i="2"/>
  <c r="V59" i="2"/>
  <c r="X59" i="2"/>
  <c r="V51" i="2"/>
  <c r="X51" i="2"/>
  <c r="V43" i="2"/>
  <c r="X43" i="2"/>
  <c r="V35" i="2"/>
  <c r="X35" i="2"/>
  <c r="V27" i="2"/>
  <c r="X27" i="2"/>
  <c r="V19" i="2"/>
  <c r="X19" i="2"/>
  <c r="V11" i="2"/>
  <c r="X11" i="2"/>
  <c r="V98" i="2"/>
  <c r="X98" i="2"/>
  <c r="V90" i="2"/>
  <c r="X90" i="2"/>
  <c r="V82" i="2"/>
  <c r="X82" i="2"/>
  <c r="V74" i="2"/>
  <c r="X74" i="2"/>
  <c r="V66" i="2"/>
  <c r="X66" i="2"/>
  <c r="V58" i="2"/>
  <c r="X58" i="2"/>
  <c r="V50" i="2"/>
  <c r="X50" i="2"/>
  <c r="V42" i="2"/>
  <c r="X42" i="2"/>
  <c r="V34" i="2"/>
  <c r="X34" i="2"/>
  <c r="V26" i="2"/>
  <c r="X26" i="2"/>
  <c r="V18" i="2"/>
  <c r="X18" i="2"/>
  <c r="V10" i="2"/>
  <c r="X10" i="2"/>
  <c r="V2" i="2"/>
  <c r="X2" i="2"/>
  <c r="V89" i="2"/>
  <c r="X89" i="2"/>
  <c r="V81" i="2"/>
  <c r="X81" i="2"/>
  <c r="V73" i="2"/>
  <c r="X73" i="2"/>
  <c r="V65" i="2"/>
  <c r="X65" i="2"/>
  <c r="V57" i="2"/>
  <c r="X57" i="2"/>
  <c r="V49" i="2"/>
  <c r="X49" i="2"/>
  <c r="V41" i="2"/>
  <c r="X41" i="2"/>
  <c r="V33" i="2"/>
  <c r="X33" i="2"/>
  <c r="V25" i="2"/>
  <c r="X25" i="2"/>
  <c r="V17" i="2"/>
  <c r="X17" i="2"/>
  <c r="V9" i="2"/>
  <c r="X9" i="2"/>
  <c r="X97" i="2"/>
</calcChain>
</file>

<file path=xl/sharedStrings.xml><?xml version="1.0" encoding="utf-8"?>
<sst xmlns="http://schemas.openxmlformats.org/spreadsheetml/2006/main" count="20222" uniqueCount="2308">
  <si>
    <t>Campaign_ID</t>
  </si>
  <si>
    <t>Campaign_Type</t>
  </si>
  <si>
    <t>Target_Audience</t>
  </si>
  <si>
    <t>Duration</t>
  </si>
  <si>
    <t>Channel_Used</t>
  </si>
  <si>
    <t>Impressions</t>
  </si>
  <si>
    <t>Clicks</t>
  </si>
  <si>
    <t>Leads</t>
  </si>
  <si>
    <t>Conversions</t>
  </si>
  <si>
    <t>Revenue</t>
  </si>
  <si>
    <t>Acquisition_Cost</t>
  </si>
  <si>
    <t>ROI</t>
  </si>
  <si>
    <t>Engagement_Score</t>
  </si>
  <si>
    <t>Customer_Segment</t>
  </si>
  <si>
    <t>Date</t>
  </si>
  <si>
    <t>NY-CMP-1000</t>
  </si>
  <si>
    <t>Social Media</t>
  </si>
  <si>
    <t>College Students</t>
  </si>
  <si>
    <t>WhatsApp, YouTube</t>
  </si>
  <si>
    <t>NY-CMP-1001</t>
  </si>
  <si>
    <t>Paid Ads</t>
  </si>
  <si>
    <t>Tier 2 City Customers</t>
  </si>
  <si>
    <t>YouTube</t>
  </si>
  <si>
    <t>NY-CMP-1002</t>
  </si>
  <si>
    <t>Influencer</t>
  </si>
  <si>
    <t>Youth</t>
  </si>
  <si>
    <t>WhatsApp, Google, YouTube</t>
  </si>
  <si>
    <t>NY-CMP-1003</t>
  </si>
  <si>
    <t>Email</t>
  </si>
  <si>
    <t>Working Women</t>
  </si>
  <si>
    <t>YouTube, Facebook, Instagram</t>
  </si>
  <si>
    <t>NY-CMP-1004</t>
  </si>
  <si>
    <t>Facebook, Instagram</t>
  </si>
  <si>
    <t>NY-CMP-1005</t>
  </si>
  <si>
    <t>Email, Instagram</t>
  </si>
  <si>
    <t>Premium Shoppers</t>
  </si>
  <si>
    <t>NY-CMP-1006</t>
  </si>
  <si>
    <t>YouTube, Google, WhatsApp</t>
  </si>
  <si>
    <t>NY-CMP-1007</t>
  </si>
  <si>
    <t>Instagram, WhatsApp, Google</t>
  </si>
  <si>
    <t>NY-CMP-1008</t>
  </si>
  <si>
    <t>Facebook, WhatsApp, Email</t>
  </si>
  <si>
    <t>NY-CMP-1009</t>
  </si>
  <si>
    <t>NY-CMP-1010</t>
  </si>
  <si>
    <t>SEO</t>
  </si>
  <si>
    <t>Google, Instagram</t>
  </si>
  <si>
    <t>NY-CMP-1011</t>
  </si>
  <si>
    <t>Facebook, YouTube</t>
  </si>
  <si>
    <t>NY-CMP-1012</t>
  </si>
  <si>
    <t>Email, Instagram, Facebook</t>
  </si>
  <si>
    <t>NY-CMP-1013</t>
  </si>
  <si>
    <t>NY-CMP-1014</t>
  </si>
  <si>
    <t>Instagram</t>
  </si>
  <si>
    <t>NY-CMP-1015</t>
  </si>
  <si>
    <t>Facebook, Instagram, Email</t>
  </si>
  <si>
    <t>NY-CMP-1016</t>
  </si>
  <si>
    <t>WhatsApp</t>
  </si>
  <si>
    <t>NY-CMP-1017</t>
  </si>
  <si>
    <t>Google, YouTube, Instagram</t>
  </si>
  <si>
    <t>NY-CMP-1018</t>
  </si>
  <si>
    <t>NY-CMP-1019</t>
  </si>
  <si>
    <t>NY-CMP-1020</t>
  </si>
  <si>
    <t>Google, YouTube</t>
  </si>
  <si>
    <t>NY-CMP-1021</t>
  </si>
  <si>
    <t>Instagram, YouTube, Google</t>
  </si>
  <si>
    <t>NY-CMP-1022</t>
  </si>
  <si>
    <t>NY-CMP-1023</t>
  </si>
  <si>
    <t>Google, Email, WhatsApp</t>
  </si>
  <si>
    <t>NY-CMP-1024</t>
  </si>
  <si>
    <t>YouTube, Facebook</t>
  </si>
  <si>
    <t>NY-CMP-1025</t>
  </si>
  <si>
    <t>Google, Facebook</t>
  </si>
  <si>
    <t>NY-CMP-1026</t>
  </si>
  <si>
    <t>Google, Instagram, WhatsApp</t>
  </si>
  <si>
    <t>NY-CMP-1027</t>
  </si>
  <si>
    <t>NY-CMP-1028</t>
  </si>
  <si>
    <t>Instagram, Google, YouTube</t>
  </si>
  <si>
    <t>NY-CMP-1029</t>
  </si>
  <si>
    <t>WhatsApp, Instagram, Email</t>
  </si>
  <si>
    <t>NY-CMP-1030</t>
  </si>
  <si>
    <t>NY-CMP-1031</t>
  </si>
  <si>
    <t>Email, Facebook, WhatsApp</t>
  </si>
  <si>
    <t>NY-CMP-1032</t>
  </si>
  <si>
    <t>Instagram, WhatsApp, Facebook</t>
  </si>
  <si>
    <t>NY-CMP-1033</t>
  </si>
  <si>
    <t>NY-CMP-1034</t>
  </si>
  <si>
    <t>Email, Facebook, YouTube</t>
  </si>
  <si>
    <t>NY-CMP-1035</t>
  </si>
  <si>
    <t>Google, Facebook, WhatsApp</t>
  </si>
  <si>
    <t>NY-CMP-1036</t>
  </si>
  <si>
    <t>NY-CMP-1037</t>
  </si>
  <si>
    <t>Facebook, YouTube, Email</t>
  </si>
  <si>
    <t>NY-CMP-1038</t>
  </si>
  <si>
    <t>NY-CMP-1039</t>
  </si>
  <si>
    <t>Facebook, YouTube, Instagram</t>
  </si>
  <si>
    <t>NY-CMP-1040</t>
  </si>
  <si>
    <t>NY-CMP-1041</t>
  </si>
  <si>
    <t>NY-CMP-1042</t>
  </si>
  <si>
    <t>WhatsApp, YouTube, Instagram</t>
  </si>
  <si>
    <t>NY-CMP-1043</t>
  </si>
  <si>
    <t>NY-CMP-1044</t>
  </si>
  <si>
    <t>NY-CMP-1045</t>
  </si>
  <si>
    <t>NY-CMP-1046</t>
  </si>
  <si>
    <t>Facebook, WhatsApp, Google</t>
  </si>
  <si>
    <t>NY-CMP-1047</t>
  </si>
  <si>
    <t>NY-CMP-1048</t>
  </si>
  <si>
    <t>NY-CMP-1049</t>
  </si>
  <si>
    <t>Google</t>
  </si>
  <si>
    <t>NY-CMP-1050</t>
  </si>
  <si>
    <t>WhatsApp, Facebook</t>
  </si>
  <si>
    <t>NY-CMP-1051</t>
  </si>
  <si>
    <t>NY-CMP-1052</t>
  </si>
  <si>
    <t>Facebook, Instagram, WhatsApp</t>
  </si>
  <si>
    <t>NY-CMP-1053</t>
  </si>
  <si>
    <t>YouTube, Facebook, Email</t>
  </si>
  <si>
    <t>NY-CMP-1054</t>
  </si>
  <si>
    <t>NY-CMP-1055</t>
  </si>
  <si>
    <t>NY-CMP-1056</t>
  </si>
  <si>
    <t>Email, Facebook</t>
  </si>
  <si>
    <t>NY-CMP-1057</t>
  </si>
  <si>
    <t>NY-CMP-1058</t>
  </si>
  <si>
    <t>Instagram, Google</t>
  </si>
  <si>
    <t>NY-CMP-1059</t>
  </si>
  <si>
    <t>Instagram, Email, YouTube</t>
  </si>
  <si>
    <t>NY-CMP-1060</t>
  </si>
  <si>
    <t>YouTube, Facebook, Google</t>
  </si>
  <si>
    <t>NY-CMP-1061</t>
  </si>
  <si>
    <t>NY-CMP-1062</t>
  </si>
  <si>
    <t>NY-CMP-1063</t>
  </si>
  <si>
    <t>NY-CMP-1064</t>
  </si>
  <si>
    <t>YouTube, WhatsApp</t>
  </si>
  <si>
    <t>NY-CMP-1065</t>
  </si>
  <si>
    <t>NY-CMP-1066</t>
  </si>
  <si>
    <t>NY-CMP-1067</t>
  </si>
  <si>
    <t>WhatsApp, Facebook, YouTube</t>
  </si>
  <si>
    <t>NY-CMP-1068</t>
  </si>
  <si>
    <t>NY-CMP-1069</t>
  </si>
  <si>
    <t>Google, WhatsApp</t>
  </si>
  <si>
    <t>NY-CMP-1070</t>
  </si>
  <si>
    <t>NY-CMP-1071</t>
  </si>
  <si>
    <t>NY-CMP-1072</t>
  </si>
  <si>
    <t>NY-CMP-1073</t>
  </si>
  <si>
    <t>Instagram, YouTube</t>
  </si>
  <si>
    <t>NY-CMP-1074</t>
  </si>
  <si>
    <t>WhatsApp, Email, Google</t>
  </si>
  <si>
    <t>NY-CMP-1075</t>
  </si>
  <si>
    <t>NY-CMP-1076</t>
  </si>
  <si>
    <t>Google, Facebook, Instagram</t>
  </si>
  <si>
    <t>NY-CMP-1077</t>
  </si>
  <si>
    <t>Instagram, YouTube, WhatsApp</t>
  </si>
  <si>
    <t>NY-CMP-1078</t>
  </si>
  <si>
    <t>Instagram, Facebook, Google</t>
  </si>
  <si>
    <t>NY-CMP-1079</t>
  </si>
  <si>
    <t>NY-CMP-1080</t>
  </si>
  <si>
    <t>Email, Google</t>
  </si>
  <si>
    <t>NY-CMP-1081</t>
  </si>
  <si>
    <t>Email, Instagram, WhatsApp</t>
  </si>
  <si>
    <t>NY-CMP-1082</t>
  </si>
  <si>
    <t>NY-CMP-1083</t>
  </si>
  <si>
    <t>WhatsApp, Facebook, Google</t>
  </si>
  <si>
    <t>NY-CMP-1084</t>
  </si>
  <si>
    <t>NY-CMP-1085</t>
  </si>
  <si>
    <t>Email, WhatsApp, Facebook</t>
  </si>
  <si>
    <t>NY-CMP-1086</t>
  </si>
  <si>
    <t>NY-CMP-1087</t>
  </si>
  <si>
    <t>NY-CMP-1088</t>
  </si>
  <si>
    <t>Instagram, Facebook, Email</t>
  </si>
  <si>
    <t>NY-CMP-1089</t>
  </si>
  <si>
    <t>NY-CMP-1090</t>
  </si>
  <si>
    <t>Instagram, Email</t>
  </si>
  <si>
    <t>NY-CMP-1091</t>
  </si>
  <si>
    <t>NY-CMP-1092</t>
  </si>
  <si>
    <t>WhatsApp, Instagram, Google</t>
  </si>
  <si>
    <t>NY-CMP-1093</t>
  </si>
  <si>
    <t>Email, YouTube, WhatsApp</t>
  </si>
  <si>
    <t>NY-CMP-1094</t>
  </si>
  <si>
    <t>NY-CMP-1095</t>
  </si>
  <si>
    <t>NY-CMP-1096</t>
  </si>
  <si>
    <t>NY-CMP-1097</t>
  </si>
  <si>
    <t>Email, WhatsApp</t>
  </si>
  <si>
    <t>NY-CMP-1098</t>
  </si>
  <si>
    <t>NY-CMP-1099</t>
  </si>
  <si>
    <t>NY-CMP-1100</t>
  </si>
  <si>
    <t>Email, Google, Facebook</t>
  </si>
  <si>
    <t>NY-CMP-1101</t>
  </si>
  <si>
    <t>NY-CMP-1102</t>
  </si>
  <si>
    <t>NY-CMP-1103</t>
  </si>
  <si>
    <t>Google, YouTube, WhatsApp</t>
  </si>
  <si>
    <t>NY-CMP-1104</t>
  </si>
  <si>
    <t>NY-CMP-1105</t>
  </si>
  <si>
    <t>NY-CMP-1106</t>
  </si>
  <si>
    <t>NY-CMP-1107</t>
  </si>
  <si>
    <t>NY-CMP-1108</t>
  </si>
  <si>
    <t>Facebook, Instagram, YouTube</t>
  </si>
  <si>
    <t>NY-CMP-1109</t>
  </si>
  <si>
    <t>Facebook</t>
  </si>
  <si>
    <t>NY-CMP-1110</t>
  </si>
  <si>
    <t>NY-CMP-1111</t>
  </si>
  <si>
    <t>NY-CMP-1112</t>
  </si>
  <si>
    <t>Facebook, Google</t>
  </si>
  <si>
    <t>NY-CMP-1113</t>
  </si>
  <si>
    <t>WhatsApp, Facebook, Instagram</t>
  </si>
  <si>
    <t>NY-CMP-1114</t>
  </si>
  <si>
    <t>NY-CMP-1115</t>
  </si>
  <si>
    <t>NY-CMP-1116</t>
  </si>
  <si>
    <t>NY-CMP-1117</t>
  </si>
  <si>
    <t>NY-CMP-1118</t>
  </si>
  <si>
    <t>NY-CMP-1119</t>
  </si>
  <si>
    <t>NY-CMP-1120</t>
  </si>
  <si>
    <t>NY-CMP-1121</t>
  </si>
  <si>
    <t>Instagram, Facebook</t>
  </si>
  <si>
    <t>NY-CMP-1122</t>
  </si>
  <si>
    <t>NY-CMP-1123</t>
  </si>
  <si>
    <t>NY-CMP-1124</t>
  </si>
  <si>
    <t>NY-CMP-1125</t>
  </si>
  <si>
    <t>NY-CMP-1126</t>
  </si>
  <si>
    <t>NY-CMP-1127</t>
  </si>
  <si>
    <t>NY-CMP-1128</t>
  </si>
  <si>
    <t>NY-CMP-1129</t>
  </si>
  <si>
    <t>NY-CMP-1130</t>
  </si>
  <si>
    <t>NY-CMP-1131</t>
  </si>
  <si>
    <t>NY-CMP-1132</t>
  </si>
  <si>
    <t>WhatsApp, Google</t>
  </si>
  <si>
    <t>NY-CMP-1133</t>
  </si>
  <si>
    <t>NY-CMP-1134</t>
  </si>
  <si>
    <t>NY-CMP-1135</t>
  </si>
  <si>
    <t>NY-CMP-1136</t>
  </si>
  <si>
    <t>NY-CMP-1137</t>
  </si>
  <si>
    <t>NY-CMP-1138</t>
  </si>
  <si>
    <t>NY-CMP-1139</t>
  </si>
  <si>
    <t>NY-CMP-1140</t>
  </si>
  <si>
    <t>Email, YouTube, Facebook</t>
  </si>
  <si>
    <t>NY-CMP-1141</t>
  </si>
  <si>
    <t>NY-CMP-1142</t>
  </si>
  <si>
    <t>WhatsApp, Google, Email</t>
  </si>
  <si>
    <t>NY-CMP-1143</t>
  </si>
  <si>
    <t>WhatsApp, Instagram, YouTube</t>
  </si>
  <si>
    <t>NY-CMP-1144</t>
  </si>
  <si>
    <t>NY-CMP-1145</t>
  </si>
  <si>
    <t>NY-CMP-1146</t>
  </si>
  <si>
    <t>NY-CMP-1147</t>
  </si>
  <si>
    <t>NY-CMP-1148</t>
  </si>
  <si>
    <t>NY-CMP-1149</t>
  </si>
  <si>
    <t>Facebook, Email, YouTube</t>
  </si>
  <si>
    <t>NY-CMP-1150</t>
  </si>
  <si>
    <t>NY-CMP-1151</t>
  </si>
  <si>
    <t>NY-CMP-1152</t>
  </si>
  <si>
    <t>NY-CMP-1153</t>
  </si>
  <si>
    <t>NY-CMP-1154</t>
  </si>
  <si>
    <t>NY-CMP-1155</t>
  </si>
  <si>
    <t>NY-CMP-1156</t>
  </si>
  <si>
    <t>NY-CMP-1157</t>
  </si>
  <si>
    <t>NY-CMP-1158</t>
  </si>
  <si>
    <t>NY-CMP-1159</t>
  </si>
  <si>
    <t>YouTube, Email, WhatsApp</t>
  </si>
  <si>
    <t>NY-CMP-1160</t>
  </si>
  <si>
    <t>YouTube, Instagram, Email</t>
  </si>
  <si>
    <t>NY-CMP-1161</t>
  </si>
  <si>
    <t>Email, Facebook, Instagram</t>
  </si>
  <si>
    <t>NY-CMP-1162</t>
  </si>
  <si>
    <t>NY-CMP-1163</t>
  </si>
  <si>
    <t>NY-CMP-1164</t>
  </si>
  <si>
    <t>NY-CMP-1165</t>
  </si>
  <si>
    <t>Facebook, Google, WhatsApp</t>
  </si>
  <si>
    <t>NY-CMP-1166</t>
  </si>
  <si>
    <t>NY-CMP-1167</t>
  </si>
  <si>
    <t>NY-CMP-1168</t>
  </si>
  <si>
    <t>NY-CMP-1169</t>
  </si>
  <si>
    <t>NY-CMP-1170</t>
  </si>
  <si>
    <t>NY-CMP-1171</t>
  </si>
  <si>
    <t>Email, YouTube, Google</t>
  </si>
  <si>
    <t>NY-CMP-1172</t>
  </si>
  <si>
    <t>Google, WhatsApp, YouTube</t>
  </si>
  <si>
    <t>NY-CMP-1173</t>
  </si>
  <si>
    <t>WhatsApp, Instagram</t>
  </si>
  <si>
    <t>NY-CMP-1174</t>
  </si>
  <si>
    <t>NY-CMP-1175</t>
  </si>
  <si>
    <t>Google, Email</t>
  </si>
  <si>
    <t>NY-CMP-1176</t>
  </si>
  <si>
    <t>NY-CMP-1177</t>
  </si>
  <si>
    <t>NY-CMP-1178</t>
  </si>
  <si>
    <t>NY-CMP-1179</t>
  </si>
  <si>
    <t>NY-CMP-1180</t>
  </si>
  <si>
    <t>NY-CMP-1181</t>
  </si>
  <si>
    <t>YouTube, Facebook, WhatsApp</t>
  </si>
  <si>
    <t>NY-CMP-1182</t>
  </si>
  <si>
    <t>NY-CMP-1183</t>
  </si>
  <si>
    <t>NY-CMP-1184</t>
  </si>
  <si>
    <t>NY-CMP-1185</t>
  </si>
  <si>
    <t>NY-CMP-1186</t>
  </si>
  <si>
    <t>Email, YouTube</t>
  </si>
  <si>
    <t>NY-CMP-1187</t>
  </si>
  <si>
    <t>NY-CMP-1188</t>
  </si>
  <si>
    <t>Google, YouTube, Facebook</t>
  </si>
  <si>
    <t>NY-CMP-1189</t>
  </si>
  <si>
    <t>Google, Email, YouTube</t>
  </si>
  <si>
    <t>NY-CMP-1190</t>
  </si>
  <si>
    <t>NY-CMP-1191</t>
  </si>
  <si>
    <t>NY-CMP-1192</t>
  </si>
  <si>
    <t>NY-CMP-1193</t>
  </si>
  <si>
    <t>WhatsApp, YouTube, Facebook</t>
  </si>
  <si>
    <t>NY-CMP-1194</t>
  </si>
  <si>
    <t>NY-CMP-1195</t>
  </si>
  <si>
    <t>NY-CMP-1196</t>
  </si>
  <si>
    <t>NY-CMP-1197</t>
  </si>
  <si>
    <t>Email, Google, WhatsApp</t>
  </si>
  <si>
    <t>NY-CMP-1198</t>
  </si>
  <si>
    <t>NY-CMP-1199</t>
  </si>
  <si>
    <t>NY-CMP-1200</t>
  </si>
  <si>
    <t>YouTube, Email</t>
  </si>
  <si>
    <t>NY-CMP-1201</t>
  </si>
  <si>
    <t>NY-CMP-1202</t>
  </si>
  <si>
    <t>NY-CMP-1203</t>
  </si>
  <si>
    <t>NY-CMP-1204</t>
  </si>
  <si>
    <t>NY-CMP-1205</t>
  </si>
  <si>
    <t>YouTube, Email, Instagram</t>
  </si>
  <si>
    <t>NY-CMP-1206</t>
  </si>
  <si>
    <t>NY-CMP-1207</t>
  </si>
  <si>
    <t>NY-CMP-1208</t>
  </si>
  <si>
    <t>NY-CMP-1209</t>
  </si>
  <si>
    <t>YouTube, WhatsApp, Instagram</t>
  </si>
  <si>
    <t>NY-CMP-1210</t>
  </si>
  <si>
    <t>NY-CMP-1211</t>
  </si>
  <si>
    <t>NY-CMP-1212</t>
  </si>
  <si>
    <t>NY-CMP-1213</t>
  </si>
  <si>
    <t>NY-CMP-1214</t>
  </si>
  <si>
    <t>Facebook, Email</t>
  </si>
  <si>
    <t>NY-CMP-1215</t>
  </si>
  <si>
    <t>NY-CMP-1216</t>
  </si>
  <si>
    <t>NY-CMP-1217</t>
  </si>
  <si>
    <t>NY-CMP-1218</t>
  </si>
  <si>
    <t>NY-CMP-1219</t>
  </si>
  <si>
    <t>NY-CMP-1220</t>
  </si>
  <si>
    <t>NY-CMP-1221</t>
  </si>
  <si>
    <t>YouTube, Email, Google</t>
  </si>
  <si>
    <t>NY-CMP-1222</t>
  </si>
  <si>
    <t>Facebook, Instagram, Google</t>
  </si>
  <si>
    <t>NY-CMP-1223</t>
  </si>
  <si>
    <t>NY-CMP-1224</t>
  </si>
  <si>
    <t>NY-CMP-1225</t>
  </si>
  <si>
    <t>NY-CMP-1226</t>
  </si>
  <si>
    <t>NY-CMP-1227</t>
  </si>
  <si>
    <t>NY-CMP-1228</t>
  </si>
  <si>
    <t>Google, Instagram, Email</t>
  </si>
  <si>
    <t>NY-CMP-1229</t>
  </si>
  <si>
    <t>NY-CMP-1230</t>
  </si>
  <si>
    <t>NY-CMP-1231</t>
  </si>
  <si>
    <t>NY-CMP-1232</t>
  </si>
  <si>
    <t>Facebook, Google, Email</t>
  </si>
  <si>
    <t>NY-CMP-1233</t>
  </si>
  <si>
    <t>NY-CMP-1234</t>
  </si>
  <si>
    <t>WhatsApp, Email</t>
  </si>
  <si>
    <t>NY-CMP-1235</t>
  </si>
  <si>
    <t>NY-CMP-1236</t>
  </si>
  <si>
    <t>NY-CMP-1237</t>
  </si>
  <si>
    <t>NY-CMP-1238</t>
  </si>
  <si>
    <t>NY-CMP-1239</t>
  </si>
  <si>
    <t>Facebook, WhatsApp</t>
  </si>
  <si>
    <t>NY-CMP-1240</t>
  </si>
  <si>
    <t>NY-CMP-1241</t>
  </si>
  <si>
    <t>NY-CMP-1242</t>
  </si>
  <si>
    <t>NY-CMP-1243</t>
  </si>
  <si>
    <t>NY-CMP-1244</t>
  </si>
  <si>
    <t>Instagram, WhatsApp</t>
  </si>
  <si>
    <t>NY-CMP-1245</t>
  </si>
  <si>
    <t>YouTube, Instagram</t>
  </si>
  <si>
    <t>NY-CMP-1246</t>
  </si>
  <si>
    <t>NY-CMP-1247</t>
  </si>
  <si>
    <t>NY-CMP-1248</t>
  </si>
  <si>
    <t>YouTube, Instagram, WhatsApp</t>
  </si>
  <si>
    <t>NY-CMP-1249</t>
  </si>
  <si>
    <t>NY-CMP-1250</t>
  </si>
  <si>
    <t>NY-CMP-1251</t>
  </si>
  <si>
    <t>NY-CMP-1252</t>
  </si>
  <si>
    <t>NY-CMP-1253</t>
  </si>
  <si>
    <t>NY-CMP-1254</t>
  </si>
  <si>
    <t>NY-CMP-1255</t>
  </si>
  <si>
    <t>NY-CMP-1256</t>
  </si>
  <si>
    <t>NY-CMP-1257</t>
  </si>
  <si>
    <t>NY-CMP-1258</t>
  </si>
  <si>
    <t>NY-CMP-1259</t>
  </si>
  <si>
    <t>WhatsApp, YouTube, Google</t>
  </si>
  <si>
    <t>NY-CMP-1260</t>
  </si>
  <si>
    <t>NY-CMP-1261</t>
  </si>
  <si>
    <t>NY-CMP-1262</t>
  </si>
  <si>
    <t>WhatsApp, Google, Instagram</t>
  </si>
  <si>
    <t>NY-CMP-1263</t>
  </si>
  <si>
    <t>NY-CMP-1264</t>
  </si>
  <si>
    <t>NY-CMP-1265</t>
  </si>
  <si>
    <t>NY-CMP-1266</t>
  </si>
  <si>
    <t>NY-CMP-1267</t>
  </si>
  <si>
    <t>NY-CMP-1268</t>
  </si>
  <si>
    <t>NY-CMP-1269</t>
  </si>
  <si>
    <t>NY-CMP-1270</t>
  </si>
  <si>
    <t>NY-CMP-1271</t>
  </si>
  <si>
    <t>NY-CMP-1272</t>
  </si>
  <si>
    <t>NY-CMP-1273</t>
  </si>
  <si>
    <t>NY-CMP-1274</t>
  </si>
  <si>
    <t>NY-CMP-1275</t>
  </si>
  <si>
    <t>NY-CMP-1276</t>
  </si>
  <si>
    <t>Instagram, WhatsApp, YouTube</t>
  </si>
  <si>
    <t>NY-CMP-1277</t>
  </si>
  <si>
    <t>NY-CMP-1278</t>
  </si>
  <si>
    <t>NY-CMP-1279</t>
  </si>
  <si>
    <t>NY-CMP-1280</t>
  </si>
  <si>
    <t>Facebook, WhatsApp, YouTube</t>
  </si>
  <si>
    <t>NY-CMP-1281</t>
  </si>
  <si>
    <t>NY-CMP-1282</t>
  </si>
  <si>
    <t>NY-CMP-1283</t>
  </si>
  <si>
    <t>YouTube, Instagram, Facebook</t>
  </si>
  <si>
    <t>NY-CMP-1284</t>
  </si>
  <si>
    <t>NY-CMP-1285</t>
  </si>
  <si>
    <t>NY-CMP-1286</t>
  </si>
  <si>
    <t>NY-CMP-1287</t>
  </si>
  <si>
    <t>NY-CMP-1288</t>
  </si>
  <si>
    <t>YouTube, WhatsApp, Facebook</t>
  </si>
  <si>
    <t>NY-CMP-1289</t>
  </si>
  <si>
    <t>NY-CMP-1290</t>
  </si>
  <si>
    <t>NY-CMP-1291</t>
  </si>
  <si>
    <t>NY-CMP-1292</t>
  </si>
  <si>
    <t>NY-CMP-1293</t>
  </si>
  <si>
    <t>NY-CMP-1294</t>
  </si>
  <si>
    <t>NY-CMP-1295</t>
  </si>
  <si>
    <t>NY-CMP-1296</t>
  </si>
  <si>
    <t>NY-CMP-1297</t>
  </si>
  <si>
    <t>Facebook, Email, Instagram</t>
  </si>
  <si>
    <t>NY-CMP-1298</t>
  </si>
  <si>
    <t>NY-CMP-1299</t>
  </si>
  <si>
    <t>NY-CMP-1300</t>
  </si>
  <si>
    <t>NY-CMP-1301</t>
  </si>
  <si>
    <t>NY-CMP-1302</t>
  </si>
  <si>
    <t>NY-CMP-1303</t>
  </si>
  <si>
    <t>NY-CMP-1304</t>
  </si>
  <si>
    <t>NY-CMP-1305</t>
  </si>
  <si>
    <t>NY-CMP-1306</t>
  </si>
  <si>
    <t>NY-CMP-1307</t>
  </si>
  <si>
    <t>NY-CMP-1308</t>
  </si>
  <si>
    <t>NY-CMP-1309</t>
  </si>
  <si>
    <t>Google, YouTube, Email</t>
  </si>
  <si>
    <t>NY-CMP-1310</t>
  </si>
  <si>
    <t>NY-CMP-1311</t>
  </si>
  <si>
    <t>NY-CMP-1312</t>
  </si>
  <si>
    <t>Google, WhatsApp, Instagram</t>
  </si>
  <si>
    <t>NY-CMP-1313</t>
  </si>
  <si>
    <t>NY-CMP-1314</t>
  </si>
  <si>
    <t>NY-CMP-1315</t>
  </si>
  <si>
    <t>NY-CMP-1316</t>
  </si>
  <si>
    <t>NY-CMP-1317</t>
  </si>
  <si>
    <t>NY-CMP-1318</t>
  </si>
  <si>
    <t>NY-CMP-1319</t>
  </si>
  <si>
    <t>NY-CMP-1320</t>
  </si>
  <si>
    <t>YouTube, WhatsApp, Google</t>
  </si>
  <si>
    <t>NY-CMP-1321</t>
  </si>
  <si>
    <t>NY-CMP-1322</t>
  </si>
  <si>
    <t>NY-CMP-1323</t>
  </si>
  <si>
    <t>NY-CMP-1324</t>
  </si>
  <si>
    <t>NY-CMP-1325</t>
  </si>
  <si>
    <t>NY-CMP-1326</t>
  </si>
  <si>
    <t>NY-CMP-1327</t>
  </si>
  <si>
    <t>NY-CMP-1328</t>
  </si>
  <si>
    <t>Instagram, YouTube, Email</t>
  </si>
  <si>
    <t>NY-CMP-1329</t>
  </si>
  <si>
    <t>NY-CMP-1330</t>
  </si>
  <si>
    <t>NY-CMP-1331</t>
  </si>
  <si>
    <t>NY-CMP-1332</t>
  </si>
  <si>
    <t>YouTube, Google</t>
  </si>
  <si>
    <t>NY-CMP-1333</t>
  </si>
  <si>
    <t>Google, Email, Instagram</t>
  </si>
  <si>
    <t>NY-CMP-1334</t>
  </si>
  <si>
    <t>NY-CMP-1335</t>
  </si>
  <si>
    <t>NY-CMP-1336</t>
  </si>
  <si>
    <t>NY-CMP-1337</t>
  </si>
  <si>
    <t>NY-CMP-1338</t>
  </si>
  <si>
    <t>NY-CMP-1339</t>
  </si>
  <si>
    <t>NY-CMP-1340</t>
  </si>
  <si>
    <t>NY-CMP-1341</t>
  </si>
  <si>
    <t>NY-CMP-1342</t>
  </si>
  <si>
    <t>NY-CMP-1343</t>
  </si>
  <si>
    <t>NY-CMP-1344</t>
  </si>
  <si>
    <t>NY-CMP-1345</t>
  </si>
  <si>
    <t>NY-CMP-1346</t>
  </si>
  <si>
    <t>NY-CMP-1347</t>
  </si>
  <si>
    <t>Instagram, WhatsApp, Email</t>
  </si>
  <si>
    <t>NY-CMP-1348</t>
  </si>
  <si>
    <t>NY-CMP-1349</t>
  </si>
  <si>
    <t>NY-CMP-1350</t>
  </si>
  <si>
    <t>NY-CMP-1351</t>
  </si>
  <si>
    <t>NY-CMP-1352</t>
  </si>
  <si>
    <t>NY-CMP-1353</t>
  </si>
  <si>
    <t>NY-CMP-1354</t>
  </si>
  <si>
    <t>NY-CMP-1355</t>
  </si>
  <si>
    <t>NY-CMP-1356</t>
  </si>
  <si>
    <t>NY-CMP-1357</t>
  </si>
  <si>
    <t>NY-CMP-1358</t>
  </si>
  <si>
    <t>WhatsApp, Email, YouTube</t>
  </si>
  <si>
    <t>NY-CMP-1359</t>
  </si>
  <si>
    <t>NY-CMP-1360</t>
  </si>
  <si>
    <t>NY-CMP-1361</t>
  </si>
  <si>
    <t>NY-CMP-1362</t>
  </si>
  <si>
    <t>NY-CMP-1363</t>
  </si>
  <si>
    <t>NY-CMP-1364</t>
  </si>
  <si>
    <t>Instagram, Google, WhatsApp</t>
  </si>
  <si>
    <t>NY-CMP-1365</t>
  </si>
  <si>
    <t>NY-CMP-1366</t>
  </si>
  <si>
    <t>NY-CMP-1367</t>
  </si>
  <si>
    <t>NY-CMP-1368</t>
  </si>
  <si>
    <t>NY-CMP-1369</t>
  </si>
  <si>
    <t>NY-CMP-1370</t>
  </si>
  <si>
    <t>NY-CMP-1371</t>
  </si>
  <si>
    <t>NY-CMP-1372</t>
  </si>
  <si>
    <t>NY-CMP-1373</t>
  </si>
  <si>
    <t>NY-CMP-1374</t>
  </si>
  <si>
    <t>WhatsApp, Facebook, Email</t>
  </si>
  <si>
    <t>NY-CMP-1375</t>
  </si>
  <si>
    <t>NY-CMP-1376</t>
  </si>
  <si>
    <t>NY-CMP-1377</t>
  </si>
  <si>
    <t>NY-CMP-1378</t>
  </si>
  <si>
    <t>NY-CMP-1379</t>
  </si>
  <si>
    <t>NY-CMP-1380</t>
  </si>
  <si>
    <t>Instagram, Google, Facebook</t>
  </si>
  <si>
    <t>NY-CMP-1381</t>
  </si>
  <si>
    <t>NY-CMP-1382</t>
  </si>
  <si>
    <t>NY-CMP-1383</t>
  </si>
  <si>
    <t>NY-CMP-1384</t>
  </si>
  <si>
    <t>NY-CMP-1385</t>
  </si>
  <si>
    <t>NY-CMP-1386</t>
  </si>
  <si>
    <t>NY-CMP-1387</t>
  </si>
  <si>
    <t>NY-CMP-1388</t>
  </si>
  <si>
    <t>NY-CMP-1389</t>
  </si>
  <si>
    <t>Email, Google, Instagram</t>
  </si>
  <si>
    <t>NY-CMP-1390</t>
  </si>
  <si>
    <t>NY-CMP-1391</t>
  </si>
  <si>
    <t>NY-CMP-1392</t>
  </si>
  <si>
    <t>NY-CMP-1393</t>
  </si>
  <si>
    <t>NY-CMP-1394</t>
  </si>
  <si>
    <t>NY-CMP-1395</t>
  </si>
  <si>
    <t>NY-CMP-1396</t>
  </si>
  <si>
    <t>NY-CMP-1397</t>
  </si>
  <si>
    <t>NY-CMP-1398</t>
  </si>
  <si>
    <t>NY-CMP-1399</t>
  </si>
  <si>
    <t>NY-CMP-1400</t>
  </si>
  <si>
    <t>NY-CMP-1401</t>
  </si>
  <si>
    <t>NY-CMP-1402</t>
  </si>
  <si>
    <t>NY-CMP-1403</t>
  </si>
  <si>
    <t>YouTube, Google, Facebook</t>
  </si>
  <si>
    <t>NY-CMP-1404</t>
  </si>
  <si>
    <t>NY-CMP-1405</t>
  </si>
  <si>
    <t>NY-CMP-1406</t>
  </si>
  <si>
    <t>NY-CMP-1407</t>
  </si>
  <si>
    <t>NY-CMP-1408</t>
  </si>
  <si>
    <t>NY-CMP-1409</t>
  </si>
  <si>
    <t>NY-CMP-1410</t>
  </si>
  <si>
    <t>NY-CMP-1411</t>
  </si>
  <si>
    <t>NY-CMP-1412</t>
  </si>
  <si>
    <t>NY-CMP-1413</t>
  </si>
  <si>
    <t>NY-CMP-1414</t>
  </si>
  <si>
    <t>NY-CMP-1415</t>
  </si>
  <si>
    <t>NY-CMP-1416</t>
  </si>
  <si>
    <t>NY-CMP-1417</t>
  </si>
  <si>
    <t>NY-CMP-1418</t>
  </si>
  <si>
    <t>NY-CMP-1419</t>
  </si>
  <si>
    <t>NY-CMP-1420</t>
  </si>
  <si>
    <t>NY-CMP-1421</t>
  </si>
  <si>
    <t>WhatsApp, Email, Instagram</t>
  </si>
  <si>
    <t>NY-CMP-1422</t>
  </si>
  <si>
    <t>NY-CMP-1423</t>
  </si>
  <si>
    <t>NY-CMP-1424</t>
  </si>
  <si>
    <t>NY-CMP-1425</t>
  </si>
  <si>
    <t>NY-CMP-1426</t>
  </si>
  <si>
    <t>WhatsApp, Instagram, Facebook</t>
  </si>
  <si>
    <t>NY-CMP-1427</t>
  </si>
  <si>
    <t>NY-CMP-1428</t>
  </si>
  <si>
    <t>NY-CMP-1429</t>
  </si>
  <si>
    <t>NY-CMP-1430</t>
  </si>
  <si>
    <t>NY-CMP-1431</t>
  </si>
  <si>
    <t>NY-CMP-1432</t>
  </si>
  <si>
    <t>Instagram, Email, Google</t>
  </si>
  <si>
    <t>NY-CMP-1433</t>
  </si>
  <si>
    <t>NY-CMP-1434</t>
  </si>
  <si>
    <t>NY-CMP-1435</t>
  </si>
  <si>
    <t>NY-CMP-1436</t>
  </si>
  <si>
    <t>NY-CMP-1437</t>
  </si>
  <si>
    <t>NY-CMP-1438</t>
  </si>
  <si>
    <t>NY-CMP-1439</t>
  </si>
  <si>
    <t>NY-CMP-1440</t>
  </si>
  <si>
    <t>NY-CMP-1441</t>
  </si>
  <si>
    <t>NY-CMP-1442</t>
  </si>
  <si>
    <t>NY-CMP-1443</t>
  </si>
  <si>
    <t>NY-CMP-1444</t>
  </si>
  <si>
    <t>NY-CMP-1445</t>
  </si>
  <si>
    <t>Instagram, YouTube, Facebook</t>
  </si>
  <si>
    <t>NY-CMP-1446</t>
  </si>
  <si>
    <t>NY-CMP-1447</t>
  </si>
  <si>
    <t>NY-CMP-1448</t>
  </si>
  <si>
    <t>NY-CMP-1449</t>
  </si>
  <si>
    <t>NY-CMP-1450</t>
  </si>
  <si>
    <t>NY-CMP-1451</t>
  </si>
  <si>
    <t>Google, Facebook, Email</t>
  </si>
  <si>
    <t>NY-CMP-1452</t>
  </si>
  <si>
    <t>NY-CMP-1453</t>
  </si>
  <si>
    <t>NY-CMP-1454</t>
  </si>
  <si>
    <t>NY-CMP-1455</t>
  </si>
  <si>
    <t>NY-CMP-1456</t>
  </si>
  <si>
    <t>NY-CMP-1457</t>
  </si>
  <si>
    <t>NY-CMP-1458</t>
  </si>
  <si>
    <t>NY-CMP-1459</t>
  </si>
  <si>
    <t>NY-CMP-1460</t>
  </si>
  <si>
    <t>NY-CMP-1461</t>
  </si>
  <si>
    <t>NY-CMP-1462</t>
  </si>
  <si>
    <t>NY-CMP-1463</t>
  </si>
  <si>
    <t>NY-CMP-1464</t>
  </si>
  <si>
    <t>NY-CMP-1465</t>
  </si>
  <si>
    <t>NY-CMP-1466</t>
  </si>
  <si>
    <t>NY-CMP-1467</t>
  </si>
  <si>
    <t>NY-CMP-1468</t>
  </si>
  <si>
    <t>NY-CMP-1469</t>
  </si>
  <si>
    <t>NY-CMP-1470</t>
  </si>
  <si>
    <t>NY-CMP-1471</t>
  </si>
  <si>
    <t>NY-CMP-1472</t>
  </si>
  <si>
    <t>NY-CMP-1473</t>
  </si>
  <si>
    <t>NY-CMP-1474</t>
  </si>
  <si>
    <t>NY-CMP-1475</t>
  </si>
  <si>
    <t>NY-CMP-1476</t>
  </si>
  <si>
    <t>NY-CMP-1477</t>
  </si>
  <si>
    <t>NY-CMP-1478</t>
  </si>
  <si>
    <t>NY-CMP-1479</t>
  </si>
  <si>
    <t>NY-CMP-1480</t>
  </si>
  <si>
    <t>NY-CMP-1481</t>
  </si>
  <si>
    <t>Facebook, Email, Google</t>
  </si>
  <si>
    <t>NY-CMP-1482</t>
  </si>
  <si>
    <t>NY-CMP-1483</t>
  </si>
  <si>
    <t>NY-CMP-1484</t>
  </si>
  <si>
    <t>NY-CMP-1485</t>
  </si>
  <si>
    <t>NY-CMP-1486</t>
  </si>
  <si>
    <t>NY-CMP-1487</t>
  </si>
  <si>
    <t>NY-CMP-1488</t>
  </si>
  <si>
    <t>NY-CMP-1489</t>
  </si>
  <si>
    <t>Instagram, Email, WhatsApp</t>
  </si>
  <si>
    <t>NY-CMP-1490</t>
  </si>
  <si>
    <t>NY-CMP-1491</t>
  </si>
  <si>
    <t>NY-CMP-1492</t>
  </si>
  <si>
    <t>NY-CMP-1493</t>
  </si>
  <si>
    <t>NY-CMP-1494</t>
  </si>
  <si>
    <t>NY-CMP-1495</t>
  </si>
  <si>
    <t>NY-CMP-1496</t>
  </si>
  <si>
    <t>NY-CMP-1497</t>
  </si>
  <si>
    <t>NY-CMP-1498</t>
  </si>
  <si>
    <t>NY-CMP-1499</t>
  </si>
  <si>
    <t>NY-CMP-1500</t>
  </si>
  <si>
    <t>NY-CMP-1501</t>
  </si>
  <si>
    <t>NY-CMP-1502</t>
  </si>
  <si>
    <t>NY-CMP-1503</t>
  </si>
  <si>
    <t>Email, WhatsApp, Google</t>
  </si>
  <si>
    <t>NY-CMP-1504</t>
  </si>
  <si>
    <t>NY-CMP-1505</t>
  </si>
  <si>
    <t>NY-CMP-1506</t>
  </si>
  <si>
    <t>NY-CMP-1507</t>
  </si>
  <si>
    <t>NY-CMP-1508</t>
  </si>
  <si>
    <t>NY-CMP-1509</t>
  </si>
  <si>
    <t>NY-CMP-1510</t>
  </si>
  <si>
    <t>NY-CMP-1511</t>
  </si>
  <si>
    <t>NY-CMP-1512</t>
  </si>
  <si>
    <t>NY-CMP-1513</t>
  </si>
  <si>
    <t>NY-CMP-1514</t>
  </si>
  <si>
    <t>NY-CMP-1515</t>
  </si>
  <si>
    <t>NY-CMP-1516</t>
  </si>
  <si>
    <t>NY-CMP-1517</t>
  </si>
  <si>
    <t>NY-CMP-1518</t>
  </si>
  <si>
    <t>NY-CMP-1519</t>
  </si>
  <si>
    <t>NY-CMP-1520</t>
  </si>
  <si>
    <t>NY-CMP-1521</t>
  </si>
  <si>
    <t>NY-CMP-1522</t>
  </si>
  <si>
    <t>NY-CMP-1523</t>
  </si>
  <si>
    <t>NY-CMP-1524</t>
  </si>
  <si>
    <t>NY-CMP-1525</t>
  </si>
  <si>
    <t>NY-CMP-1526</t>
  </si>
  <si>
    <t>NY-CMP-1527</t>
  </si>
  <si>
    <t>WhatsApp, YouTube, Email</t>
  </si>
  <si>
    <t>NY-CMP-1528</t>
  </si>
  <si>
    <t>Facebook, Google, Instagram</t>
  </si>
  <si>
    <t>NY-CMP-1529</t>
  </si>
  <si>
    <t>NY-CMP-1530</t>
  </si>
  <si>
    <t>NY-CMP-1531</t>
  </si>
  <si>
    <t>NY-CMP-1532</t>
  </si>
  <si>
    <t>Facebook, Email, WhatsApp</t>
  </si>
  <si>
    <t>NY-CMP-1533</t>
  </si>
  <si>
    <t>NY-CMP-1534</t>
  </si>
  <si>
    <t>NY-CMP-1535</t>
  </si>
  <si>
    <t>NY-CMP-1536</t>
  </si>
  <si>
    <t>NY-CMP-1537</t>
  </si>
  <si>
    <t>NY-CMP-1538</t>
  </si>
  <si>
    <t>NY-CMP-1539</t>
  </si>
  <si>
    <t>NY-CMP-1540</t>
  </si>
  <si>
    <t>NY-CMP-1541</t>
  </si>
  <si>
    <t>NY-CMP-1542</t>
  </si>
  <si>
    <t>Instagram, Google, Email</t>
  </si>
  <si>
    <t>NY-CMP-1543</t>
  </si>
  <si>
    <t>NY-CMP-1544</t>
  </si>
  <si>
    <t>NY-CMP-1545</t>
  </si>
  <si>
    <t>NY-CMP-1546</t>
  </si>
  <si>
    <t>NY-CMP-1547</t>
  </si>
  <si>
    <t>NY-CMP-1548</t>
  </si>
  <si>
    <t>WhatsApp, Google, Facebook</t>
  </si>
  <si>
    <t>NY-CMP-1549</t>
  </si>
  <si>
    <t>Email, Facebook, Google</t>
  </si>
  <si>
    <t>NY-CMP-1550</t>
  </si>
  <si>
    <t>NY-CMP-1551</t>
  </si>
  <si>
    <t>NY-CMP-1552</t>
  </si>
  <si>
    <t>NY-CMP-1553</t>
  </si>
  <si>
    <t>NY-CMP-1554</t>
  </si>
  <si>
    <t>NY-CMP-1555</t>
  </si>
  <si>
    <t>NY-CMP-1556</t>
  </si>
  <si>
    <t>NY-CMP-1557</t>
  </si>
  <si>
    <t>NY-CMP-1558</t>
  </si>
  <si>
    <t>NY-CMP-1559</t>
  </si>
  <si>
    <t>NY-CMP-1560</t>
  </si>
  <si>
    <t>NY-CMP-1561</t>
  </si>
  <si>
    <t>Instagram, Facebook, WhatsApp</t>
  </si>
  <si>
    <t>NY-CMP-1562</t>
  </si>
  <si>
    <t>NY-CMP-1563</t>
  </si>
  <si>
    <t>NY-CMP-1564</t>
  </si>
  <si>
    <t>NY-CMP-1565</t>
  </si>
  <si>
    <t>NY-CMP-1566</t>
  </si>
  <si>
    <t>NY-CMP-1567</t>
  </si>
  <si>
    <t>NY-CMP-1568</t>
  </si>
  <si>
    <t>NY-CMP-1569</t>
  </si>
  <si>
    <t>NY-CMP-1570</t>
  </si>
  <si>
    <t>NY-CMP-1571</t>
  </si>
  <si>
    <t>NY-CMP-1572</t>
  </si>
  <si>
    <t>NY-CMP-1573</t>
  </si>
  <si>
    <t>NY-CMP-1574</t>
  </si>
  <si>
    <t>NY-CMP-1575</t>
  </si>
  <si>
    <t>NY-CMP-1576</t>
  </si>
  <si>
    <t>NY-CMP-1577</t>
  </si>
  <si>
    <t>NY-CMP-1578</t>
  </si>
  <si>
    <t>NY-CMP-1579</t>
  </si>
  <si>
    <t>YouTube, Instagram, Google</t>
  </si>
  <si>
    <t>NY-CMP-1580</t>
  </si>
  <si>
    <t>NY-CMP-1581</t>
  </si>
  <si>
    <t>NY-CMP-1582</t>
  </si>
  <si>
    <t>NY-CMP-1583</t>
  </si>
  <si>
    <t>NY-CMP-1584</t>
  </si>
  <si>
    <t>NY-CMP-1585</t>
  </si>
  <si>
    <t>NY-CMP-1586</t>
  </si>
  <si>
    <t>NY-CMP-1587</t>
  </si>
  <si>
    <t>NY-CMP-1588</t>
  </si>
  <si>
    <t>NY-CMP-1589</t>
  </si>
  <si>
    <t>NY-CMP-1590</t>
  </si>
  <si>
    <t>NY-CMP-1591</t>
  </si>
  <si>
    <t>NY-CMP-1592</t>
  </si>
  <si>
    <t>NY-CMP-1593</t>
  </si>
  <si>
    <t>NY-CMP-1594</t>
  </si>
  <si>
    <t>NY-CMP-1595</t>
  </si>
  <si>
    <t>NY-CMP-1596</t>
  </si>
  <si>
    <t>NY-CMP-1597</t>
  </si>
  <si>
    <t>NY-CMP-1598</t>
  </si>
  <si>
    <t>NY-CMP-1599</t>
  </si>
  <si>
    <t>NY-CMP-1600</t>
  </si>
  <si>
    <t>NY-CMP-1601</t>
  </si>
  <si>
    <t>NY-CMP-1602</t>
  </si>
  <si>
    <t>NY-CMP-1603</t>
  </si>
  <si>
    <t>Email, Instagram, Google</t>
  </si>
  <si>
    <t>NY-CMP-1604</t>
  </si>
  <si>
    <t>NY-CMP-1605</t>
  </si>
  <si>
    <t>NY-CMP-1606</t>
  </si>
  <si>
    <t>NY-CMP-1607</t>
  </si>
  <si>
    <t>YouTube, Google, Instagram</t>
  </si>
  <si>
    <t>NY-CMP-1608</t>
  </si>
  <si>
    <t>NY-CMP-1609</t>
  </si>
  <si>
    <t>NY-CMP-1610</t>
  </si>
  <si>
    <t>NY-CMP-1611</t>
  </si>
  <si>
    <t>NY-CMP-1612</t>
  </si>
  <si>
    <t>NY-CMP-1613</t>
  </si>
  <si>
    <t>NY-CMP-1614</t>
  </si>
  <si>
    <t>NY-CMP-1615</t>
  </si>
  <si>
    <t>NY-CMP-1616</t>
  </si>
  <si>
    <t>NY-CMP-1617</t>
  </si>
  <si>
    <t>NY-CMP-1618</t>
  </si>
  <si>
    <t>NY-CMP-1619</t>
  </si>
  <si>
    <t>NY-CMP-1620</t>
  </si>
  <si>
    <t>NY-CMP-1621</t>
  </si>
  <si>
    <t>NY-CMP-1622</t>
  </si>
  <si>
    <t>NY-CMP-1623</t>
  </si>
  <si>
    <t>NY-CMP-1624</t>
  </si>
  <si>
    <t>NY-CMP-1625</t>
  </si>
  <si>
    <t>NY-CMP-1626</t>
  </si>
  <si>
    <t>NY-CMP-1627</t>
  </si>
  <si>
    <t>NY-CMP-1628</t>
  </si>
  <si>
    <t>YouTube, WhatsApp, Email</t>
  </si>
  <si>
    <t>NY-CMP-1629</t>
  </si>
  <si>
    <t>NY-CMP-1630</t>
  </si>
  <si>
    <t>NY-CMP-1631</t>
  </si>
  <si>
    <t>NY-CMP-1632</t>
  </si>
  <si>
    <t>NY-CMP-1633</t>
  </si>
  <si>
    <t>NY-CMP-1634</t>
  </si>
  <si>
    <t>NY-CMP-1635</t>
  </si>
  <si>
    <t>NY-CMP-1636</t>
  </si>
  <si>
    <t>NY-CMP-1637</t>
  </si>
  <si>
    <t>NY-CMP-1638</t>
  </si>
  <si>
    <t>NY-CMP-1639</t>
  </si>
  <si>
    <t>NY-CMP-1640</t>
  </si>
  <si>
    <t>NY-CMP-1641</t>
  </si>
  <si>
    <t>NY-CMP-1642</t>
  </si>
  <si>
    <t>NY-CMP-1643</t>
  </si>
  <si>
    <t>NY-CMP-1644</t>
  </si>
  <si>
    <t>NY-CMP-1645</t>
  </si>
  <si>
    <t>NY-CMP-1646</t>
  </si>
  <si>
    <t>NY-CMP-1647</t>
  </si>
  <si>
    <t>NY-CMP-1648</t>
  </si>
  <si>
    <t>NY-CMP-1649</t>
  </si>
  <si>
    <t>NY-CMP-1650</t>
  </si>
  <si>
    <t>NY-CMP-1651</t>
  </si>
  <si>
    <t>NY-CMP-1652</t>
  </si>
  <si>
    <t>NY-CMP-1653</t>
  </si>
  <si>
    <t>NY-CMP-1654</t>
  </si>
  <si>
    <t>NY-CMP-1655</t>
  </si>
  <si>
    <t>NY-CMP-1656</t>
  </si>
  <si>
    <t>NY-CMP-1657</t>
  </si>
  <si>
    <t>NY-CMP-1658</t>
  </si>
  <si>
    <t>NY-CMP-1659</t>
  </si>
  <si>
    <t>NY-CMP-1660</t>
  </si>
  <si>
    <t>NY-CMP-1661</t>
  </si>
  <si>
    <t>NY-CMP-1662</t>
  </si>
  <si>
    <t>NY-CMP-1663</t>
  </si>
  <si>
    <t>NY-CMP-1664</t>
  </si>
  <si>
    <t>Instagram, Facebook, YouTube</t>
  </si>
  <si>
    <t>NY-CMP-1665</t>
  </si>
  <si>
    <t>NY-CMP-1666</t>
  </si>
  <si>
    <t>NY-CMP-1667</t>
  </si>
  <si>
    <t>NY-CMP-1668</t>
  </si>
  <si>
    <t>NY-CMP-1669</t>
  </si>
  <si>
    <t>NY-CMP-1670</t>
  </si>
  <si>
    <t>NY-CMP-1671</t>
  </si>
  <si>
    <t>NY-CMP-1672</t>
  </si>
  <si>
    <t>NY-CMP-1673</t>
  </si>
  <si>
    <t>NY-CMP-1674</t>
  </si>
  <si>
    <t>NY-CMP-1675</t>
  </si>
  <si>
    <t>NY-CMP-1676</t>
  </si>
  <si>
    <t>NY-CMP-1677</t>
  </si>
  <si>
    <t>Instagram, Email, Facebook</t>
  </si>
  <si>
    <t>NY-CMP-1678</t>
  </si>
  <si>
    <t>Google, Instagram, YouTube</t>
  </si>
  <si>
    <t>NY-CMP-1679</t>
  </si>
  <si>
    <t>NY-CMP-1680</t>
  </si>
  <si>
    <t>NY-CMP-1681</t>
  </si>
  <si>
    <t>Email, YouTube, Instagram</t>
  </si>
  <si>
    <t>NY-CMP-1682</t>
  </si>
  <si>
    <t>NY-CMP-1683</t>
  </si>
  <si>
    <t>Facebook, WhatsApp, Instagram</t>
  </si>
  <si>
    <t>NY-CMP-1684</t>
  </si>
  <si>
    <t>NY-CMP-1685</t>
  </si>
  <si>
    <t>NY-CMP-1686</t>
  </si>
  <si>
    <t>NY-CMP-1687</t>
  </si>
  <si>
    <t>NY-CMP-1688</t>
  </si>
  <si>
    <t>NY-CMP-1689</t>
  </si>
  <si>
    <t>NY-CMP-1690</t>
  </si>
  <si>
    <t>NY-CMP-1691</t>
  </si>
  <si>
    <t>NY-CMP-1692</t>
  </si>
  <si>
    <t>NY-CMP-1693</t>
  </si>
  <si>
    <t>NY-CMP-1694</t>
  </si>
  <si>
    <t>NY-CMP-1695</t>
  </si>
  <si>
    <t>NY-CMP-1696</t>
  </si>
  <si>
    <t>NY-CMP-1697</t>
  </si>
  <si>
    <t>NY-CMP-1698</t>
  </si>
  <si>
    <t>YouTube, Email, Facebook</t>
  </si>
  <si>
    <t>NY-CMP-1699</t>
  </si>
  <si>
    <t>NY-CMP-1700</t>
  </si>
  <si>
    <t>NY-CMP-1701</t>
  </si>
  <si>
    <t>NY-CMP-1702</t>
  </si>
  <si>
    <t>NY-CMP-1703</t>
  </si>
  <si>
    <t>NY-CMP-1704</t>
  </si>
  <si>
    <t>NY-CMP-1705</t>
  </si>
  <si>
    <t>NY-CMP-1706</t>
  </si>
  <si>
    <t>NY-CMP-1707</t>
  </si>
  <si>
    <t>NY-CMP-1708</t>
  </si>
  <si>
    <t>NY-CMP-1709</t>
  </si>
  <si>
    <t>Facebook, YouTube, Google</t>
  </si>
  <si>
    <t>NY-CMP-1710</t>
  </si>
  <si>
    <t>NY-CMP-1711</t>
  </si>
  <si>
    <t>NY-CMP-1712</t>
  </si>
  <si>
    <t>NY-CMP-1713</t>
  </si>
  <si>
    <t>NY-CMP-1714</t>
  </si>
  <si>
    <t>NY-CMP-1715</t>
  </si>
  <si>
    <t>NY-CMP-1716</t>
  </si>
  <si>
    <t>NY-CMP-1717</t>
  </si>
  <si>
    <t>NY-CMP-1718</t>
  </si>
  <si>
    <t>NY-CMP-1719</t>
  </si>
  <si>
    <t>NY-CMP-1720</t>
  </si>
  <si>
    <t>NY-CMP-1721</t>
  </si>
  <si>
    <t>NY-CMP-1722</t>
  </si>
  <si>
    <t>NY-CMP-1723</t>
  </si>
  <si>
    <t>NY-CMP-1724</t>
  </si>
  <si>
    <t>NY-CMP-1725</t>
  </si>
  <si>
    <t>NY-CMP-1726</t>
  </si>
  <si>
    <t>NY-CMP-1727</t>
  </si>
  <si>
    <t>NY-CMP-1728</t>
  </si>
  <si>
    <t>NY-CMP-1729</t>
  </si>
  <si>
    <t>NY-CMP-1730</t>
  </si>
  <si>
    <t>NY-CMP-1731</t>
  </si>
  <si>
    <t>NY-CMP-1732</t>
  </si>
  <si>
    <t>NY-CMP-1733</t>
  </si>
  <si>
    <t>NY-CMP-1734</t>
  </si>
  <si>
    <t>NY-CMP-1735</t>
  </si>
  <si>
    <t>NY-CMP-1736</t>
  </si>
  <si>
    <t>NY-CMP-1737</t>
  </si>
  <si>
    <t>NY-CMP-1738</t>
  </si>
  <si>
    <t>NY-CMP-1739</t>
  </si>
  <si>
    <t>NY-CMP-1740</t>
  </si>
  <si>
    <t>NY-CMP-1741</t>
  </si>
  <si>
    <t>NY-CMP-1742</t>
  </si>
  <si>
    <t>NY-CMP-1743</t>
  </si>
  <si>
    <t>NY-CMP-1744</t>
  </si>
  <si>
    <t>NY-CMP-1745</t>
  </si>
  <si>
    <t>NY-CMP-1746</t>
  </si>
  <si>
    <t>NY-CMP-1747</t>
  </si>
  <si>
    <t>NY-CMP-1748</t>
  </si>
  <si>
    <t>NY-CMP-1749</t>
  </si>
  <si>
    <t>NY-CMP-1750</t>
  </si>
  <si>
    <t>NY-CMP-1751</t>
  </si>
  <si>
    <t>NY-CMP-1752</t>
  </si>
  <si>
    <t>NY-CMP-1753</t>
  </si>
  <si>
    <t>NY-CMP-1754</t>
  </si>
  <si>
    <t>NY-CMP-1755</t>
  </si>
  <si>
    <t>NY-CMP-1756</t>
  </si>
  <si>
    <t>NY-CMP-1757</t>
  </si>
  <si>
    <t>NY-CMP-1758</t>
  </si>
  <si>
    <t>NY-CMP-1759</t>
  </si>
  <si>
    <t>NY-CMP-1760</t>
  </si>
  <si>
    <t>NY-CMP-1761</t>
  </si>
  <si>
    <t>NY-CMP-1762</t>
  </si>
  <si>
    <t>NY-CMP-1763</t>
  </si>
  <si>
    <t>NY-CMP-1764</t>
  </si>
  <si>
    <t>NY-CMP-1765</t>
  </si>
  <si>
    <t>NY-CMP-1766</t>
  </si>
  <si>
    <t>NY-CMP-1767</t>
  </si>
  <si>
    <t>NY-CMP-1768</t>
  </si>
  <si>
    <t>NY-CMP-1769</t>
  </si>
  <si>
    <t>NY-CMP-1770</t>
  </si>
  <si>
    <t>NY-CMP-1771</t>
  </si>
  <si>
    <t>NY-CMP-1772</t>
  </si>
  <si>
    <t>NY-CMP-1773</t>
  </si>
  <si>
    <t>NY-CMP-1774</t>
  </si>
  <si>
    <t>NY-CMP-1775</t>
  </si>
  <si>
    <t>NY-CMP-1776</t>
  </si>
  <si>
    <t>NY-CMP-1777</t>
  </si>
  <si>
    <t>NY-CMP-1778</t>
  </si>
  <si>
    <t>NY-CMP-1779</t>
  </si>
  <si>
    <t>NY-CMP-1780</t>
  </si>
  <si>
    <t>NY-CMP-1781</t>
  </si>
  <si>
    <t>NY-CMP-1782</t>
  </si>
  <si>
    <t>NY-CMP-1783</t>
  </si>
  <si>
    <t>NY-CMP-1784</t>
  </si>
  <si>
    <t>NY-CMP-1785</t>
  </si>
  <si>
    <t>NY-CMP-1786</t>
  </si>
  <si>
    <t>NY-CMP-1787</t>
  </si>
  <si>
    <t>NY-CMP-1788</t>
  </si>
  <si>
    <t>NY-CMP-1789</t>
  </si>
  <si>
    <t>NY-CMP-1790</t>
  </si>
  <si>
    <t>NY-CMP-1791</t>
  </si>
  <si>
    <t>NY-CMP-1792</t>
  </si>
  <si>
    <t>NY-CMP-1793</t>
  </si>
  <si>
    <t>NY-CMP-1794</t>
  </si>
  <si>
    <t>NY-CMP-1795</t>
  </si>
  <si>
    <t>NY-CMP-1796</t>
  </si>
  <si>
    <t>NY-CMP-1797</t>
  </si>
  <si>
    <t>NY-CMP-1798</t>
  </si>
  <si>
    <t>NY-CMP-1799</t>
  </si>
  <si>
    <t>NY-CMP-1800</t>
  </si>
  <si>
    <t>NY-CMP-1801</t>
  </si>
  <si>
    <t>NY-CMP-1802</t>
  </si>
  <si>
    <t>NY-CMP-1803</t>
  </si>
  <si>
    <t>NY-CMP-1804</t>
  </si>
  <si>
    <t>NY-CMP-1805</t>
  </si>
  <si>
    <t>NY-CMP-1806</t>
  </si>
  <si>
    <t>NY-CMP-1807</t>
  </si>
  <si>
    <t>NY-CMP-1808</t>
  </si>
  <si>
    <t>NY-CMP-1809</t>
  </si>
  <si>
    <t>NY-CMP-1810</t>
  </si>
  <si>
    <t>NY-CMP-1811</t>
  </si>
  <si>
    <t>NY-CMP-1812</t>
  </si>
  <si>
    <t>NY-CMP-1813</t>
  </si>
  <si>
    <t>NY-CMP-1814</t>
  </si>
  <si>
    <t>NY-CMP-1815</t>
  </si>
  <si>
    <t>NY-CMP-1816</t>
  </si>
  <si>
    <t>NY-CMP-1817</t>
  </si>
  <si>
    <t>NY-CMP-1818</t>
  </si>
  <si>
    <t>NY-CMP-1819</t>
  </si>
  <si>
    <t>NY-CMP-1820</t>
  </si>
  <si>
    <t>NY-CMP-1821</t>
  </si>
  <si>
    <t>NY-CMP-1822</t>
  </si>
  <si>
    <t>NY-CMP-1823</t>
  </si>
  <si>
    <t>NY-CMP-1824</t>
  </si>
  <si>
    <t>NY-CMP-1825</t>
  </si>
  <si>
    <t>NY-CMP-1826</t>
  </si>
  <si>
    <t>NY-CMP-1827</t>
  </si>
  <si>
    <t>NY-CMP-1828</t>
  </si>
  <si>
    <t>NY-CMP-1829</t>
  </si>
  <si>
    <t>NY-CMP-1830</t>
  </si>
  <si>
    <t>NY-CMP-1831</t>
  </si>
  <si>
    <t>NY-CMP-1832</t>
  </si>
  <si>
    <t>NY-CMP-1833</t>
  </si>
  <si>
    <t>NY-CMP-1834</t>
  </si>
  <si>
    <t>NY-CMP-1835</t>
  </si>
  <si>
    <t>NY-CMP-1836</t>
  </si>
  <si>
    <t>NY-CMP-1837</t>
  </si>
  <si>
    <t>YouTube, Google, Email</t>
  </si>
  <si>
    <t>NY-CMP-1838</t>
  </si>
  <si>
    <t>NY-CMP-1839</t>
  </si>
  <si>
    <t>NY-CMP-1840</t>
  </si>
  <si>
    <t>NY-CMP-1841</t>
  </si>
  <si>
    <t>NY-CMP-1842</t>
  </si>
  <si>
    <t>NY-CMP-1843</t>
  </si>
  <si>
    <t>NY-CMP-1844</t>
  </si>
  <si>
    <t>NY-CMP-1845</t>
  </si>
  <si>
    <t>NY-CMP-1846</t>
  </si>
  <si>
    <t>NY-CMP-1847</t>
  </si>
  <si>
    <t>NY-CMP-1848</t>
  </si>
  <si>
    <t>NY-CMP-1849</t>
  </si>
  <si>
    <t>NY-CMP-1850</t>
  </si>
  <si>
    <t>NY-CMP-1851</t>
  </si>
  <si>
    <t>NY-CMP-1852</t>
  </si>
  <si>
    <t>NY-CMP-1853</t>
  </si>
  <si>
    <t>NY-CMP-1854</t>
  </si>
  <si>
    <t>NY-CMP-1855</t>
  </si>
  <si>
    <t>NY-CMP-1856</t>
  </si>
  <si>
    <t>NY-CMP-1857</t>
  </si>
  <si>
    <t>NY-CMP-1858</t>
  </si>
  <si>
    <t>NY-CMP-1859</t>
  </si>
  <si>
    <t>NY-CMP-1860</t>
  </si>
  <si>
    <t>Google, Facebook, YouTube</t>
  </si>
  <si>
    <t>NY-CMP-1861</t>
  </si>
  <si>
    <t>NY-CMP-1862</t>
  </si>
  <si>
    <t>NY-CMP-1863</t>
  </si>
  <si>
    <t>NY-CMP-1864</t>
  </si>
  <si>
    <t>NY-CMP-1865</t>
  </si>
  <si>
    <t>NY-CMP-1866</t>
  </si>
  <si>
    <t>NY-CMP-1867</t>
  </si>
  <si>
    <t>NY-CMP-1868</t>
  </si>
  <si>
    <t>NY-CMP-1869</t>
  </si>
  <si>
    <t>NY-CMP-1870</t>
  </si>
  <si>
    <t>NY-CMP-1871</t>
  </si>
  <si>
    <t>NY-CMP-1872</t>
  </si>
  <si>
    <t>NY-CMP-1873</t>
  </si>
  <si>
    <t>Facebook, Google, YouTube</t>
  </si>
  <si>
    <t>NY-CMP-1874</t>
  </si>
  <si>
    <t>Google, Instagram, Facebook</t>
  </si>
  <si>
    <t>NY-CMP-1875</t>
  </si>
  <si>
    <t>NY-CMP-1876</t>
  </si>
  <si>
    <t>NY-CMP-1877</t>
  </si>
  <si>
    <t>Google, Email, Facebook</t>
  </si>
  <si>
    <t>NY-CMP-1878</t>
  </si>
  <si>
    <t>NY-CMP-1879</t>
  </si>
  <si>
    <t>NY-CMP-1880</t>
  </si>
  <si>
    <t>NY-CMP-1881</t>
  </si>
  <si>
    <t>NY-CMP-1882</t>
  </si>
  <si>
    <t>NY-CMP-1883</t>
  </si>
  <si>
    <t>NY-CMP-1884</t>
  </si>
  <si>
    <t>NY-CMP-1885</t>
  </si>
  <si>
    <t>NY-CMP-1886</t>
  </si>
  <si>
    <t>NY-CMP-1887</t>
  </si>
  <si>
    <t>NY-CMP-1888</t>
  </si>
  <si>
    <t>NY-CMP-1889</t>
  </si>
  <si>
    <t>NY-CMP-1890</t>
  </si>
  <si>
    <t>NY-CMP-1891</t>
  </si>
  <si>
    <t>NY-CMP-1892</t>
  </si>
  <si>
    <t>NY-CMP-1893</t>
  </si>
  <si>
    <t>NY-CMP-1894</t>
  </si>
  <si>
    <t>NY-CMP-1895</t>
  </si>
  <si>
    <t>NY-CMP-1896</t>
  </si>
  <si>
    <t>NY-CMP-1897</t>
  </si>
  <si>
    <t>NY-CMP-1898</t>
  </si>
  <si>
    <t>NY-CMP-1899</t>
  </si>
  <si>
    <t>NY-CMP-1900</t>
  </si>
  <si>
    <t>NY-CMP-1901</t>
  </si>
  <si>
    <t>NY-CMP-1902</t>
  </si>
  <si>
    <t>NY-CMP-1903</t>
  </si>
  <si>
    <t>NY-CMP-1904</t>
  </si>
  <si>
    <t>WhatsApp, Email, Facebook</t>
  </si>
  <si>
    <t>NY-CMP-1905</t>
  </si>
  <si>
    <t>NY-CMP-1906</t>
  </si>
  <si>
    <t>NY-CMP-1907</t>
  </si>
  <si>
    <t>NY-CMP-1908</t>
  </si>
  <si>
    <t>NY-CMP-1909</t>
  </si>
  <si>
    <t>NY-CMP-1910</t>
  </si>
  <si>
    <t>NY-CMP-1911</t>
  </si>
  <si>
    <t>NY-CMP-1912</t>
  </si>
  <si>
    <t>NY-CMP-1913</t>
  </si>
  <si>
    <t>NY-CMP-1914</t>
  </si>
  <si>
    <t>NY-CMP-1915</t>
  </si>
  <si>
    <t>NY-CMP-1916</t>
  </si>
  <si>
    <t>Email, Instagram, YouTube</t>
  </si>
  <si>
    <t>NY-CMP-1917</t>
  </si>
  <si>
    <t>NY-CMP-1918</t>
  </si>
  <si>
    <t>NY-CMP-1919</t>
  </si>
  <si>
    <t>NY-CMP-1920</t>
  </si>
  <si>
    <t>NY-CMP-1921</t>
  </si>
  <si>
    <t>NY-CMP-1922</t>
  </si>
  <si>
    <t>NY-CMP-1923</t>
  </si>
  <si>
    <t>NY-CMP-1924</t>
  </si>
  <si>
    <t>NY-CMP-1925</t>
  </si>
  <si>
    <t>NY-CMP-1926</t>
  </si>
  <si>
    <t>NY-CMP-1927</t>
  </si>
  <si>
    <t>NY-CMP-1928</t>
  </si>
  <si>
    <t>NY-CMP-1929</t>
  </si>
  <si>
    <t>NY-CMP-1930</t>
  </si>
  <si>
    <t>NY-CMP-1931</t>
  </si>
  <si>
    <t>NY-CMP-1932</t>
  </si>
  <si>
    <t>NY-CMP-1933</t>
  </si>
  <si>
    <t>NY-CMP-1934</t>
  </si>
  <si>
    <t>NY-CMP-1935</t>
  </si>
  <si>
    <t>NY-CMP-1936</t>
  </si>
  <si>
    <t>NY-CMP-1937</t>
  </si>
  <si>
    <t>NY-CMP-1938</t>
  </si>
  <si>
    <t>NY-CMP-1939</t>
  </si>
  <si>
    <t>NY-CMP-1940</t>
  </si>
  <si>
    <t>NY-CMP-1941</t>
  </si>
  <si>
    <t>NY-CMP-1942</t>
  </si>
  <si>
    <t>NY-CMP-1943</t>
  </si>
  <si>
    <t>NY-CMP-1944</t>
  </si>
  <si>
    <t>NY-CMP-1945</t>
  </si>
  <si>
    <t>NY-CMP-1946</t>
  </si>
  <si>
    <t>NY-CMP-1947</t>
  </si>
  <si>
    <t>NY-CMP-1948</t>
  </si>
  <si>
    <t>NY-CMP-1949</t>
  </si>
  <si>
    <t>NY-CMP-1950</t>
  </si>
  <si>
    <t>NY-CMP-1951</t>
  </si>
  <si>
    <t>NY-CMP-1952</t>
  </si>
  <si>
    <t>NY-CMP-1953</t>
  </si>
  <si>
    <t>NY-CMP-1954</t>
  </si>
  <si>
    <t>NY-CMP-1955</t>
  </si>
  <si>
    <t>NY-CMP-1956</t>
  </si>
  <si>
    <t>NY-CMP-1957</t>
  </si>
  <si>
    <t>NY-CMP-1958</t>
  </si>
  <si>
    <t>NY-CMP-1959</t>
  </si>
  <si>
    <t>NY-CMP-1960</t>
  </si>
  <si>
    <t>NY-CMP-1961</t>
  </si>
  <si>
    <t>NY-CMP-1962</t>
  </si>
  <si>
    <t>NY-CMP-1963</t>
  </si>
  <si>
    <t>NY-CMP-1964</t>
  </si>
  <si>
    <t>NY-CMP-1965</t>
  </si>
  <si>
    <t>NY-CMP-1966</t>
  </si>
  <si>
    <t>NY-CMP-1967</t>
  </si>
  <si>
    <t>NY-CMP-1968</t>
  </si>
  <si>
    <t>NY-CMP-1969</t>
  </si>
  <si>
    <t>NY-CMP-1970</t>
  </si>
  <si>
    <t>NY-CMP-1971</t>
  </si>
  <si>
    <t>NY-CMP-1972</t>
  </si>
  <si>
    <t>NY-CMP-1973</t>
  </si>
  <si>
    <t>NY-CMP-1974</t>
  </si>
  <si>
    <t>NY-CMP-1975</t>
  </si>
  <si>
    <t>NY-CMP-1976</t>
  </si>
  <si>
    <t>NY-CMP-1977</t>
  </si>
  <si>
    <t>NY-CMP-1978</t>
  </si>
  <si>
    <t>NY-CMP-1979</t>
  </si>
  <si>
    <t>NY-CMP-1980</t>
  </si>
  <si>
    <t>NY-CMP-1981</t>
  </si>
  <si>
    <t>NY-CMP-1982</t>
  </si>
  <si>
    <t>NY-CMP-1983</t>
  </si>
  <si>
    <t>NY-CMP-1984</t>
  </si>
  <si>
    <t>NY-CMP-1985</t>
  </si>
  <si>
    <t>NY-CMP-1986</t>
  </si>
  <si>
    <t>NY-CMP-1987</t>
  </si>
  <si>
    <t>NY-CMP-1988</t>
  </si>
  <si>
    <t>NY-CMP-1989</t>
  </si>
  <si>
    <t>NY-CMP-1990</t>
  </si>
  <si>
    <t>NY-CMP-1991</t>
  </si>
  <si>
    <t>NY-CMP-1992</t>
  </si>
  <si>
    <t>NY-CMP-1993</t>
  </si>
  <si>
    <t>NY-CMP-1994</t>
  </si>
  <si>
    <t>NY-CMP-1995</t>
  </si>
  <si>
    <t>NY-CMP-1996</t>
  </si>
  <si>
    <t>NY-CMP-1997</t>
  </si>
  <si>
    <t>NY-CMP-1998</t>
  </si>
  <si>
    <t>NY-CMP-1999</t>
  </si>
  <si>
    <t>NY-CMP-2000</t>
  </si>
  <si>
    <t>NY-CMP-2001</t>
  </si>
  <si>
    <t>NY-CMP-2002</t>
  </si>
  <si>
    <t>NY-CMP-2003</t>
  </si>
  <si>
    <t>NY-CMP-2004</t>
  </si>
  <si>
    <t>NY-CMP-2005</t>
  </si>
  <si>
    <t>NY-CMP-2006</t>
  </si>
  <si>
    <t>NY-CMP-2007</t>
  </si>
  <si>
    <t>NY-CMP-2008</t>
  </si>
  <si>
    <t>Email, Google, YouTube</t>
  </si>
  <si>
    <t>NY-CMP-2009</t>
  </si>
  <si>
    <t>NY-CMP-2010</t>
  </si>
  <si>
    <t>NY-CMP-2011</t>
  </si>
  <si>
    <t>NY-CMP-2012</t>
  </si>
  <si>
    <t>NY-CMP-2013</t>
  </si>
  <si>
    <t>NY-CMP-2014</t>
  </si>
  <si>
    <t>NY-CMP-2015</t>
  </si>
  <si>
    <t>NY-CMP-2016</t>
  </si>
  <si>
    <t>NY-CMP-2017</t>
  </si>
  <si>
    <t>NY-CMP-2018</t>
  </si>
  <si>
    <t>NY-CMP-2019</t>
  </si>
  <si>
    <t>NY-CMP-2020</t>
  </si>
  <si>
    <t>NY-CMP-2021</t>
  </si>
  <si>
    <t>NY-CMP-2022</t>
  </si>
  <si>
    <t>NY-CMP-2023</t>
  </si>
  <si>
    <t>Email, WhatsApp, Instagram</t>
  </si>
  <si>
    <t>NY-CMP-2024</t>
  </si>
  <si>
    <t>NY-CMP-2025</t>
  </si>
  <si>
    <t>NY-CMP-2026</t>
  </si>
  <si>
    <t>NY-CMP-2027</t>
  </si>
  <si>
    <t>NY-CMP-2028</t>
  </si>
  <si>
    <t>NY-CMP-2029</t>
  </si>
  <si>
    <t>NY-CMP-2030</t>
  </si>
  <si>
    <t>NY-CMP-2031</t>
  </si>
  <si>
    <t>NY-CMP-2032</t>
  </si>
  <si>
    <t>Facebook, YouTube, WhatsApp</t>
  </si>
  <si>
    <t>NY-CMP-2033</t>
  </si>
  <si>
    <t>NY-CMP-2034</t>
  </si>
  <si>
    <t>NY-CMP-2035</t>
  </si>
  <si>
    <t>NY-CMP-2036</t>
  </si>
  <si>
    <t>NY-CMP-2037</t>
  </si>
  <si>
    <t>NY-CMP-2038</t>
  </si>
  <si>
    <t>NY-CMP-2039</t>
  </si>
  <si>
    <t>NY-CMP-2040</t>
  </si>
  <si>
    <t>NY-CMP-2041</t>
  </si>
  <si>
    <t>NY-CMP-2042</t>
  </si>
  <si>
    <t>NY-CMP-2043</t>
  </si>
  <si>
    <t>NY-CMP-2044</t>
  </si>
  <si>
    <t>NY-CMP-2045</t>
  </si>
  <si>
    <t>NY-CMP-2046</t>
  </si>
  <si>
    <t>NY-CMP-2047</t>
  </si>
  <si>
    <t>Email, WhatsApp, YouTube</t>
  </si>
  <si>
    <t>NY-CMP-2048</t>
  </si>
  <si>
    <t>NY-CMP-2049</t>
  </si>
  <si>
    <t>NY-CMP-2050</t>
  </si>
  <si>
    <t>NY-CMP-2051</t>
  </si>
  <si>
    <t>NY-CMP-2052</t>
  </si>
  <si>
    <t>NY-CMP-2053</t>
  </si>
  <si>
    <t>NY-CMP-2054</t>
  </si>
  <si>
    <t>NY-CMP-2055</t>
  </si>
  <si>
    <t>NY-CMP-2056</t>
  </si>
  <si>
    <t>NY-CMP-2057</t>
  </si>
  <si>
    <t>NY-CMP-2058</t>
  </si>
  <si>
    <t>NY-CMP-2059</t>
  </si>
  <si>
    <t>NY-CMP-2060</t>
  </si>
  <si>
    <t>NY-CMP-2061</t>
  </si>
  <si>
    <t>NY-CMP-2062</t>
  </si>
  <si>
    <t>NY-CMP-2063</t>
  </si>
  <si>
    <t>NY-CMP-2064</t>
  </si>
  <si>
    <t>NY-CMP-2065</t>
  </si>
  <si>
    <t>NY-CMP-2066</t>
  </si>
  <si>
    <t>NY-CMP-2067</t>
  </si>
  <si>
    <t>NY-CMP-2068</t>
  </si>
  <si>
    <t>NY-CMP-2069</t>
  </si>
  <si>
    <t>NY-CMP-2070</t>
  </si>
  <si>
    <t>NY-CMP-2071</t>
  </si>
  <si>
    <t>NY-CMP-2072</t>
  </si>
  <si>
    <t>NY-CMP-2073</t>
  </si>
  <si>
    <t>NY-CMP-2074</t>
  </si>
  <si>
    <t>NY-CMP-2075</t>
  </si>
  <si>
    <t>NY-CMP-2076</t>
  </si>
  <si>
    <t>NY-CMP-2077</t>
  </si>
  <si>
    <t>NY-CMP-2078</t>
  </si>
  <si>
    <t>NY-CMP-2079</t>
  </si>
  <si>
    <t>NY-CMP-2080</t>
  </si>
  <si>
    <t>NY-CMP-2081</t>
  </si>
  <si>
    <t>NY-CMP-2082</t>
  </si>
  <si>
    <t>NY-CMP-2083</t>
  </si>
  <si>
    <t>NY-CMP-2084</t>
  </si>
  <si>
    <t>NY-CMP-2085</t>
  </si>
  <si>
    <t>NY-CMP-2086</t>
  </si>
  <si>
    <t>NY-CMP-2087</t>
  </si>
  <si>
    <t>NY-CMP-2088</t>
  </si>
  <si>
    <t>NY-CMP-2089</t>
  </si>
  <si>
    <t>NY-CMP-2090</t>
  </si>
  <si>
    <t>NY-CMP-2091</t>
  </si>
  <si>
    <t>NY-CMP-2092</t>
  </si>
  <si>
    <t>NY-CMP-2093</t>
  </si>
  <si>
    <t>NY-CMP-2094</t>
  </si>
  <si>
    <t>NY-CMP-2095</t>
  </si>
  <si>
    <t>NY-CMP-2096</t>
  </si>
  <si>
    <t>NY-CMP-2097</t>
  </si>
  <si>
    <t>NY-CMP-2098</t>
  </si>
  <si>
    <t>NY-CMP-2099</t>
  </si>
  <si>
    <t>NY-CMP-2100</t>
  </si>
  <si>
    <t>NY-CMP-2101</t>
  </si>
  <si>
    <t>NY-CMP-2102</t>
  </si>
  <si>
    <t>NY-CMP-2103</t>
  </si>
  <si>
    <t>NY-CMP-2104</t>
  </si>
  <si>
    <t>NY-CMP-2105</t>
  </si>
  <si>
    <t>NY-CMP-2106</t>
  </si>
  <si>
    <t>NY-CMP-2107</t>
  </si>
  <si>
    <t>NY-CMP-2108</t>
  </si>
  <si>
    <t>NY-CMP-2109</t>
  </si>
  <si>
    <t>NY-CMP-2110</t>
  </si>
  <si>
    <t>NY-CMP-2111</t>
  </si>
  <si>
    <t>NY-CMP-2112</t>
  </si>
  <si>
    <t>NY-CMP-2113</t>
  </si>
  <si>
    <t>NY-CMP-2114</t>
  </si>
  <si>
    <t>NY-CMP-2115</t>
  </si>
  <si>
    <t>NY-CMP-2116</t>
  </si>
  <si>
    <t>NY-CMP-2117</t>
  </si>
  <si>
    <t>NY-CMP-2118</t>
  </si>
  <si>
    <t>NY-CMP-2119</t>
  </si>
  <si>
    <t>NY-CMP-2120</t>
  </si>
  <si>
    <t>NY-CMP-2121</t>
  </si>
  <si>
    <t>NY-CMP-2122</t>
  </si>
  <si>
    <t>NY-CMP-2123</t>
  </si>
  <si>
    <t>NY-CMP-2124</t>
  </si>
  <si>
    <t>NY-CMP-2125</t>
  </si>
  <si>
    <t>NY-CMP-2126</t>
  </si>
  <si>
    <t>NY-CMP-2127</t>
  </si>
  <si>
    <t>NY-CMP-2128</t>
  </si>
  <si>
    <t>NY-CMP-2129</t>
  </si>
  <si>
    <t>NY-CMP-2130</t>
  </si>
  <si>
    <t>NY-CMP-2131</t>
  </si>
  <si>
    <t>NY-CMP-2132</t>
  </si>
  <si>
    <t>NY-CMP-2133</t>
  </si>
  <si>
    <t>NY-CMP-2134</t>
  </si>
  <si>
    <t>NY-CMP-2135</t>
  </si>
  <si>
    <t>NY-CMP-2136</t>
  </si>
  <si>
    <t>NY-CMP-2137</t>
  </si>
  <si>
    <t>NY-CMP-2138</t>
  </si>
  <si>
    <t>NY-CMP-2139</t>
  </si>
  <si>
    <t>NY-CMP-2140</t>
  </si>
  <si>
    <t>NY-CMP-2141</t>
  </si>
  <si>
    <t>NY-CMP-2142</t>
  </si>
  <si>
    <t>NY-CMP-2143</t>
  </si>
  <si>
    <t>NY-CMP-2144</t>
  </si>
  <si>
    <t>NY-CMP-2145</t>
  </si>
  <si>
    <t>NY-CMP-2146</t>
  </si>
  <si>
    <t>NY-CMP-2147</t>
  </si>
  <si>
    <t>NY-CMP-2148</t>
  </si>
  <si>
    <t>NY-CMP-2149</t>
  </si>
  <si>
    <t>NY-CMP-2150</t>
  </si>
  <si>
    <t>NY-CMP-2151</t>
  </si>
  <si>
    <t>NY-CMP-2152</t>
  </si>
  <si>
    <t>NY-CMP-2153</t>
  </si>
  <si>
    <t>NY-CMP-2154</t>
  </si>
  <si>
    <t>NY-CMP-2155</t>
  </si>
  <si>
    <t>NY-CMP-2156</t>
  </si>
  <si>
    <t>NY-CMP-2157</t>
  </si>
  <si>
    <t>NY-CMP-2158</t>
  </si>
  <si>
    <t>NY-CMP-2159</t>
  </si>
  <si>
    <t>NY-CMP-2160</t>
  </si>
  <si>
    <t>NY-CMP-2161</t>
  </si>
  <si>
    <t>NY-CMP-2162</t>
  </si>
  <si>
    <t>NY-CMP-2163</t>
  </si>
  <si>
    <t>NY-CMP-2164</t>
  </si>
  <si>
    <t>NY-CMP-2165</t>
  </si>
  <si>
    <t>NY-CMP-2166</t>
  </si>
  <si>
    <t>NY-CMP-2167</t>
  </si>
  <si>
    <t>NY-CMP-2168</t>
  </si>
  <si>
    <t>NY-CMP-2169</t>
  </si>
  <si>
    <t>NY-CMP-2170</t>
  </si>
  <si>
    <t>NY-CMP-2171</t>
  </si>
  <si>
    <t>NY-CMP-2172</t>
  </si>
  <si>
    <t>NY-CMP-2173</t>
  </si>
  <si>
    <t>NY-CMP-2174</t>
  </si>
  <si>
    <t>NY-CMP-2175</t>
  </si>
  <si>
    <t>NY-CMP-2176</t>
  </si>
  <si>
    <t>NY-CMP-2177</t>
  </si>
  <si>
    <t>NY-CMP-2178</t>
  </si>
  <si>
    <t>NY-CMP-2179</t>
  </si>
  <si>
    <t>NY-CMP-2180</t>
  </si>
  <si>
    <t>NY-CMP-2181</t>
  </si>
  <si>
    <t>NY-CMP-2182</t>
  </si>
  <si>
    <t>NY-CMP-2183</t>
  </si>
  <si>
    <t>NY-CMP-2184</t>
  </si>
  <si>
    <t>NY-CMP-2185</t>
  </si>
  <si>
    <t>NY-CMP-2186</t>
  </si>
  <si>
    <t>NY-CMP-2187</t>
  </si>
  <si>
    <t>NY-CMP-2188</t>
  </si>
  <si>
    <t>NY-CMP-2189</t>
  </si>
  <si>
    <t>NY-CMP-2190</t>
  </si>
  <si>
    <t>NY-CMP-2191</t>
  </si>
  <si>
    <t>NY-CMP-2192</t>
  </si>
  <si>
    <t>NY-CMP-2193</t>
  </si>
  <si>
    <t>NY-CMP-2194</t>
  </si>
  <si>
    <t>NY-CMP-2195</t>
  </si>
  <si>
    <t>NY-CMP-2196</t>
  </si>
  <si>
    <t>NY-CMP-2197</t>
  </si>
  <si>
    <t>NY-CMP-2198</t>
  </si>
  <si>
    <t>NY-CMP-2199</t>
  </si>
  <si>
    <t>NY-CMP-2200</t>
  </si>
  <si>
    <t>NY-CMP-2201</t>
  </si>
  <si>
    <t>NY-CMP-2202</t>
  </si>
  <si>
    <t>NY-CMP-2203</t>
  </si>
  <si>
    <t>NY-CMP-2204</t>
  </si>
  <si>
    <t>NY-CMP-2205</t>
  </si>
  <si>
    <t>NY-CMP-2206</t>
  </si>
  <si>
    <t>NY-CMP-2207</t>
  </si>
  <si>
    <t>NY-CMP-2208</t>
  </si>
  <si>
    <t>NY-CMP-2209</t>
  </si>
  <si>
    <t>NY-CMP-2210</t>
  </si>
  <si>
    <t>NY-CMP-2211</t>
  </si>
  <si>
    <t>NY-CMP-2212</t>
  </si>
  <si>
    <t>NY-CMP-2213</t>
  </si>
  <si>
    <t>NY-CMP-2214</t>
  </si>
  <si>
    <t>NY-CMP-2215</t>
  </si>
  <si>
    <t>NY-CMP-2216</t>
  </si>
  <si>
    <t>NY-CMP-2217</t>
  </si>
  <si>
    <t>NY-CMP-2218</t>
  </si>
  <si>
    <t>NY-CMP-2219</t>
  </si>
  <si>
    <t>NY-CMP-2220</t>
  </si>
  <si>
    <t>NY-CMP-2221</t>
  </si>
  <si>
    <t>NY-CMP-2222</t>
  </si>
  <si>
    <t>NY-CMP-2223</t>
  </si>
  <si>
    <t>NY-CMP-2224</t>
  </si>
  <si>
    <t>NY-CMP-2225</t>
  </si>
  <si>
    <t>NY-CMP-2226</t>
  </si>
  <si>
    <t>NY-CMP-2227</t>
  </si>
  <si>
    <t>NY-CMP-2228</t>
  </si>
  <si>
    <t>NY-CMP-2229</t>
  </si>
  <si>
    <t>NY-CMP-2230</t>
  </si>
  <si>
    <t>NY-CMP-2231</t>
  </si>
  <si>
    <t>NY-CMP-2232</t>
  </si>
  <si>
    <t>NY-CMP-2233</t>
  </si>
  <si>
    <t>NY-CMP-2234</t>
  </si>
  <si>
    <t>NY-CMP-2235</t>
  </si>
  <si>
    <t>NY-CMP-2236</t>
  </si>
  <si>
    <t>NY-CMP-2237</t>
  </si>
  <si>
    <t>NY-CMP-2238</t>
  </si>
  <si>
    <t>NY-CMP-2239</t>
  </si>
  <si>
    <t>NY-CMP-2240</t>
  </si>
  <si>
    <t>NY-CMP-2241</t>
  </si>
  <si>
    <t>NY-CMP-2242</t>
  </si>
  <si>
    <t>NY-CMP-2243</t>
  </si>
  <si>
    <t>NY-CMP-2244</t>
  </si>
  <si>
    <t>NY-CMP-2245</t>
  </si>
  <si>
    <t>NY-CMP-2246</t>
  </si>
  <si>
    <t>NY-CMP-2247</t>
  </si>
  <si>
    <t>NY-CMP-2248</t>
  </si>
  <si>
    <t>NY-CMP-2249</t>
  </si>
  <si>
    <t>NY-CMP-2250</t>
  </si>
  <si>
    <t>NY-CMP-2251</t>
  </si>
  <si>
    <t>NY-CMP-2252</t>
  </si>
  <si>
    <t>NY-CMP-2253</t>
  </si>
  <si>
    <t>NY-CMP-2254</t>
  </si>
  <si>
    <t>NY-CMP-2255</t>
  </si>
  <si>
    <t>NY-CMP-2256</t>
  </si>
  <si>
    <t>NY-CMP-2257</t>
  </si>
  <si>
    <t>NY-CMP-2258</t>
  </si>
  <si>
    <t>NY-CMP-2259</t>
  </si>
  <si>
    <t>NY-CMP-2260</t>
  </si>
  <si>
    <t>NY-CMP-2261</t>
  </si>
  <si>
    <t>NY-CMP-2262</t>
  </si>
  <si>
    <t>NY-CMP-2263</t>
  </si>
  <si>
    <t>NY-CMP-2264</t>
  </si>
  <si>
    <t>NY-CMP-2265</t>
  </si>
  <si>
    <t>NY-CMP-2266</t>
  </si>
  <si>
    <t>NY-CMP-2267</t>
  </si>
  <si>
    <t>NY-CMP-2268</t>
  </si>
  <si>
    <t>NY-CMP-2269</t>
  </si>
  <si>
    <t>NY-CMP-2270</t>
  </si>
  <si>
    <t>NY-CMP-2271</t>
  </si>
  <si>
    <t>NY-CMP-2272</t>
  </si>
  <si>
    <t>NY-CMP-2273</t>
  </si>
  <si>
    <t>NY-CMP-2274</t>
  </si>
  <si>
    <t>NY-CMP-2275</t>
  </si>
  <si>
    <t>NY-CMP-2276</t>
  </si>
  <si>
    <t>NY-CMP-2277</t>
  </si>
  <si>
    <t>NY-CMP-2278</t>
  </si>
  <si>
    <t>NY-CMP-2279</t>
  </si>
  <si>
    <t>NY-CMP-2280</t>
  </si>
  <si>
    <t>NY-CMP-2281</t>
  </si>
  <si>
    <t>NY-CMP-2282</t>
  </si>
  <si>
    <t>NY-CMP-2283</t>
  </si>
  <si>
    <t>NY-CMP-2284</t>
  </si>
  <si>
    <t>NY-CMP-2285</t>
  </si>
  <si>
    <t>NY-CMP-2286</t>
  </si>
  <si>
    <t>NY-CMP-2287</t>
  </si>
  <si>
    <t>NY-CMP-2288</t>
  </si>
  <si>
    <t>NY-CMP-2289</t>
  </si>
  <si>
    <t>NY-CMP-2290</t>
  </si>
  <si>
    <t>NY-CMP-2291</t>
  </si>
  <si>
    <t>NY-CMP-2292</t>
  </si>
  <si>
    <t>NY-CMP-2293</t>
  </si>
  <si>
    <t>NY-CMP-2294</t>
  </si>
  <si>
    <t>NY-CMP-2295</t>
  </si>
  <si>
    <t>NY-CMP-2296</t>
  </si>
  <si>
    <t>NY-CMP-2297</t>
  </si>
  <si>
    <t>NY-CMP-2298</t>
  </si>
  <si>
    <t>NY-CMP-2299</t>
  </si>
  <si>
    <t>NY-CMP-2300</t>
  </si>
  <si>
    <t>NY-CMP-2301</t>
  </si>
  <si>
    <t>NY-CMP-2302</t>
  </si>
  <si>
    <t>NY-CMP-2303</t>
  </si>
  <si>
    <t>NY-CMP-2304</t>
  </si>
  <si>
    <t>NY-CMP-2305</t>
  </si>
  <si>
    <t>NY-CMP-2306</t>
  </si>
  <si>
    <t>NY-CMP-2307</t>
  </si>
  <si>
    <t>NY-CMP-2308</t>
  </si>
  <si>
    <t>NY-CMP-2309</t>
  </si>
  <si>
    <t>NY-CMP-2310</t>
  </si>
  <si>
    <t>NY-CMP-2311</t>
  </si>
  <si>
    <t>NY-CMP-2312</t>
  </si>
  <si>
    <t>NY-CMP-2313</t>
  </si>
  <si>
    <t>NY-CMP-2314</t>
  </si>
  <si>
    <t>NY-CMP-2315</t>
  </si>
  <si>
    <t>NY-CMP-2316</t>
  </si>
  <si>
    <t>NY-CMP-2317</t>
  </si>
  <si>
    <t>NY-CMP-2318</t>
  </si>
  <si>
    <t>NY-CMP-2319</t>
  </si>
  <si>
    <t>NY-CMP-2320</t>
  </si>
  <si>
    <t>NY-CMP-2321</t>
  </si>
  <si>
    <t>NY-CMP-2322</t>
  </si>
  <si>
    <t>NY-CMP-2323</t>
  </si>
  <si>
    <t>NY-CMP-2324</t>
  </si>
  <si>
    <t>NY-CMP-2325</t>
  </si>
  <si>
    <t>NY-CMP-2326</t>
  </si>
  <si>
    <t>NY-CMP-2327</t>
  </si>
  <si>
    <t>NY-CMP-2328</t>
  </si>
  <si>
    <t>NY-CMP-2329</t>
  </si>
  <si>
    <t>NY-CMP-2330</t>
  </si>
  <si>
    <t>NY-CMP-2331</t>
  </si>
  <si>
    <t>NY-CMP-2332</t>
  </si>
  <si>
    <t>NY-CMP-2333</t>
  </si>
  <si>
    <t>NY-CMP-2334</t>
  </si>
  <si>
    <t>NY-CMP-2335</t>
  </si>
  <si>
    <t>NY-CMP-2336</t>
  </si>
  <si>
    <t>NY-CMP-2337</t>
  </si>
  <si>
    <t>NY-CMP-2338</t>
  </si>
  <si>
    <t>NY-CMP-2339</t>
  </si>
  <si>
    <t>NY-CMP-2340</t>
  </si>
  <si>
    <t>NY-CMP-2341</t>
  </si>
  <si>
    <t>NY-CMP-2342</t>
  </si>
  <si>
    <t>NY-CMP-2343</t>
  </si>
  <si>
    <t>NY-CMP-2344</t>
  </si>
  <si>
    <t>NY-CMP-2345</t>
  </si>
  <si>
    <t>NY-CMP-2346</t>
  </si>
  <si>
    <t>NY-CMP-2347</t>
  </si>
  <si>
    <t>NY-CMP-2348</t>
  </si>
  <si>
    <t>NY-CMP-2349</t>
  </si>
  <si>
    <t>NY-CMP-2350</t>
  </si>
  <si>
    <t>NY-CMP-2351</t>
  </si>
  <si>
    <t>NY-CMP-2352</t>
  </si>
  <si>
    <t>NY-CMP-2353</t>
  </si>
  <si>
    <t>NY-CMP-2354</t>
  </si>
  <si>
    <t>NY-CMP-2355</t>
  </si>
  <si>
    <t>NY-CMP-2356</t>
  </si>
  <si>
    <t>NY-CMP-2357</t>
  </si>
  <si>
    <t>NY-CMP-2358</t>
  </si>
  <si>
    <t>NY-CMP-2359</t>
  </si>
  <si>
    <t>NY-CMP-2360</t>
  </si>
  <si>
    <t>NY-CMP-2361</t>
  </si>
  <si>
    <t>NY-CMP-2362</t>
  </si>
  <si>
    <t>NY-CMP-2363</t>
  </si>
  <si>
    <t>NY-CMP-2364</t>
  </si>
  <si>
    <t>NY-CMP-2365</t>
  </si>
  <si>
    <t>NY-CMP-2366</t>
  </si>
  <si>
    <t>NY-CMP-2367</t>
  </si>
  <si>
    <t>NY-CMP-2368</t>
  </si>
  <si>
    <t>NY-CMP-2369</t>
  </si>
  <si>
    <t>NY-CMP-2370</t>
  </si>
  <si>
    <t>NY-CMP-2371</t>
  </si>
  <si>
    <t>NY-CMP-2372</t>
  </si>
  <si>
    <t>NY-CMP-2373</t>
  </si>
  <si>
    <t>NY-CMP-2374</t>
  </si>
  <si>
    <t>NY-CMP-2375</t>
  </si>
  <si>
    <t>NY-CMP-2376</t>
  </si>
  <si>
    <t>NY-CMP-2377</t>
  </si>
  <si>
    <t>NY-CMP-2378</t>
  </si>
  <si>
    <t>NY-CMP-2379</t>
  </si>
  <si>
    <t>NY-CMP-2380</t>
  </si>
  <si>
    <t>NY-CMP-2381</t>
  </si>
  <si>
    <t>NY-CMP-2382</t>
  </si>
  <si>
    <t>NY-CMP-2383</t>
  </si>
  <si>
    <t>NY-CMP-2384</t>
  </si>
  <si>
    <t>NY-CMP-2385</t>
  </si>
  <si>
    <t>NY-CMP-2386</t>
  </si>
  <si>
    <t>NY-CMP-2387</t>
  </si>
  <si>
    <t>NY-CMP-2388</t>
  </si>
  <si>
    <t>NY-CMP-2389</t>
  </si>
  <si>
    <t>NY-CMP-2390</t>
  </si>
  <si>
    <t>NY-CMP-2391</t>
  </si>
  <si>
    <t>NY-CMP-2392</t>
  </si>
  <si>
    <t>NY-CMP-2393</t>
  </si>
  <si>
    <t>NY-CMP-2394</t>
  </si>
  <si>
    <t>NY-CMP-2395</t>
  </si>
  <si>
    <t>NY-CMP-2396</t>
  </si>
  <si>
    <t>NY-CMP-2397</t>
  </si>
  <si>
    <t>NY-CMP-2398</t>
  </si>
  <si>
    <t>NY-CMP-2399</t>
  </si>
  <si>
    <t>NY-CMP-2400</t>
  </si>
  <si>
    <t>NY-CMP-2401</t>
  </si>
  <si>
    <t>NY-CMP-2402</t>
  </si>
  <si>
    <t>NY-CMP-2403</t>
  </si>
  <si>
    <t>NY-CMP-2404</t>
  </si>
  <si>
    <t>NY-CMP-2405</t>
  </si>
  <si>
    <t>NY-CMP-2406</t>
  </si>
  <si>
    <t>NY-CMP-2407</t>
  </si>
  <si>
    <t>NY-CMP-2408</t>
  </si>
  <si>
    <t>NY-CMP-2409</t>
  </si>
  <si>
    <t>NY-CMP-2410</t>
  </si>
  <si>
    <t>NY-CMP-2411</t>
  </si>
  <si>
    <t>NY-CMP-2412</t>
  </si>
  <si>
    <t>NY-CMP-2413</t>
  </si>
  <si>
    <t>NY-CMP-2414</t>
  </si>
  <si>
    <t>NY-CMP-2415</t>
  </si>
  <si>
    <t>NY-CMP-2416</t>
  </si>
  <si>
    <t>NY-CMP-2417</t>
  </si>
  <si>
    <t>NY-CMP-2418</t>
  </si>
  <si>
    <t>NY-CMP-2419</t>
  </si>
  <si>
    <t>NY-CMP-2420</t>
  </si>
  <si>
    <t>NY-CMP-2421</t>
  </si>
  <si>
    <t>NY-CMP-2422</t>
  </si>
  <si>
    <t>NY-CMP-2423</t>
  </si>
  <si>
    <t>NY-CMP-2424</t>
  </si>
  <si>
    <t>NY-CMP-2425</t>
  </si>
  <si>
    <t>NY-CMP-2426</t>
  </si>
  <si>
    <t>NY-CMP-2427</t>
  </si>
  <si>
    <t>NY-CMP-2428</t>
  </si>
  <si>
    <t>NY-CMP-2429</t>
  </si>
  <si>
    <t>NY-CMP-2430</t>
  </si>
  <si>
    <t>NY-CMP-2431</t>
  </si>
  <si>
    <t>NY-CMP-2432</t>
  </si>
  <si>
    <t>NY-CMP-2433</t>
  </si>
  <si>
    <t>NY-CMP-2434</t>
  </si>
  <si>
    <t>NY-CMP-2435</t>
  </si>
  <si>
    <t>NY-CMP-2436</t>
  </si>
  <si>
    <t>NY-CMP-2437</t>
  </si>
  <si>
    <t>NY-CMP-2438</t>
  </si>
  <si>
    <t>NY-CMP-2439</t>
  </si>
  <si>
    <t>NY-CMP-2440</t>
  </si>
  <si>
    <t>NY-CMP-2441</t>
  </si>
  <si>
    <t>NY-CMP-2442</t>
  </si>
  <si>
    <t>NY-CMP-2443</t>
  </si>
  <si>
    <t>NY-CMP-2444</t>
  </si>
  <si>
    <t>NY-CMP-2445</t>
  </si>
  <si>
    <t>NY-CMP-2446</t>
  </si>
  <si>
    <t>NY-CMP-2447</t>
  </si>
  <si>
    <t>NY-CMP-2448</t>
  </si>
  <si>
    <t>NY-CMP-2449</t>
  </si>
  <si>
    <t>NY-CMP-2450</t>
  </si>
  <si>
    <t>NY-CMP-2451</t>
  </si>
  <si>
    <t>NY-CMP-2452</t>
  </si>
  <si>
    <t>NY-CMP-2453</t>
  </si>
  <si>
    <t>NY-CMP-2454</t>
  </si>
  <si>
    <t>NY-CMP-2455</t>
  </si>
  <si>
    <t>NY-CMP-2456</t>
  </si>
  <si>
    <t>NY-CMP-2457</t>
  </si>
  <si>
    <t>NY-CMP-2458</t>
  </si>
  <si>
    <t>NY-CMP-2459</t>
  </si>
  <si>
    <t>NY-CMP-2460</t>
  </si>
  <si>
    <t>NY-CMP-2461</t>
  </si>
  <si>
    <t>NY-CMP-2462</t>
  </si>
  <si>
    <t>NY-CMP-2463</t>
  </si>
  <si>
    <t>NY-CMP-2464</t>
  </si>
  <si>
    <t>NY-CMP-2465</t>
  </si>
  <si>
    <t>NY-CMP-2466</t>
  </si>
  <si>
    <t>NY-CMP-2467</t>
  </si>
  <si>
    <t>NY-CMP-2468</t>
  </si>
  <si>
    <t>NY-CMP-2469</t>
  </si>
  <si>
    <t>NY-CMP-2470</t>
  </si>
  <si>
    <t>NY-CMP-2471</t>
  </si>
  <si>
    <t>NY-CMP-2472</t>
  </si>
  <si>
    <t>NY-CMP-2473</t>
  </si>
  <si>
    <t>NY-CMP-2474</t>
  </si>
  <si>
    <t>NY-CMP-2475</t>
  </si>
  <si>
    <t>NY-CMP-2476</t>
  </si>
  <si>
    <t>NY-CMP-2477</t>
  </si>
  <si>
    <t>NY-CMP-2478</t>
  </si>
  <si>
    <t>NY-CMP-2479</t>
  </si>
  <si>
    <t>NY-CMP-2480</t>
  </si>
  <si>
    <t>NY-CMP-2481</t>
  </si>
  <si>
    <t>NY-CMP-2482</t>
  </si>
  <si>
    <t>NY-CMP-2483</t>
  </si>
  <si>
    <t>NY-CMP-2484</t>
  </si>
  <si>
    <t>NY-CMP-2485</t>
  </si>
  <si>
    <t>NY-CMP-2486</t>
  </si>
  <si>
    <t>NY-CMP-2487</t>
  </si>
  <si>
    <t>NY-CMP-2488</t>
  </si>
  <si>
    <t>NY-CMP-2489</t>
  </si>
  <si>
    <t>NY-CMP-2490</t>
  </si>
  <si>
    <t>NY-CMP-2491</t>
  </si>
  <si>
    <t>NY-CMP-2492</t>
  </si>
  <si>
    <t>NY-CMP-2493</t>
  </si>
  <si>
    <t>NY-CMP-2494</t>
  </si>
  <si>
    <t>NY-CMP-2495</t>
  </si>
  <si>
    <t>NY-CMP-2496</t>
  </si>
  <si>
    <t>NY-CMP-2497</t>
  </si>
  <si>
    <t>NY-CMP-2498</t>
  </si>
  <si>
    <t>NY-CMP-2499</t>
  </si>
  <si>
    <t>NY-CMP-2500</t>
  </si>
  <si>
    <t>NY-CMP-2501</t>
  </si>
  <si>
    <t>NY-CMP-2502</t>
  </si>
  <si>
    <t>NY-CMP-2503</t>
  </si>
  <si>
    <t>NY-CMP-2504</t>
  </si>
  <si>
    <t>NY-CMP-2505</t>
  </si>
  <si>
    <t>NY-CMP-2506</t>
  </si>
  <si>
    <t>NY-CMP-2507</t>
  </si>
  <si>
    <t>NY-CMP-2508</t>
  </si>
  <si>
    <t>NY-CMP-2509</t>
  </si>
  <si>
    <t>NY-CMP-2510</t>
  </si>
  <si>
    <t>NY-CMP-2511</t>
  </si>
  <si>
    <t>NY-CMP-2512</t>
  </si>
  <si>
    <t>NY-CMP-2513</t>
  </si>
  <si>
    <t>NY-CMP-2514</t>
  </si>
  <si>
    <t>NY-CMP-2515</t>
  </si>
  <si>
    <t>NY-CMP-2516</t>
  </si>
  <si>
    <t>NY-CMP-2517</t>
  </si>
  <si>
    <t>NY-CMP-2518</t>
  </si>
  <si>
    <t>NY-CMP-2519</t>
  </si>
  <si>
    <t>NY-CMP-2520</t>
  </si>
  <si>
    <t>NY-CMP-2521</t>
  </si>
  <si>
    <t>NY-CMP-2522</t>
  </si>
  <si>
    <t>NY-CMP-2523</t>
  </si>
  <si>
    <t>NY-CMP-2524</t>
  </si>
  <si>
    <t>NY-CMP-2525</t>
  </si>
  <si>
    <t>NY-CMP-2526</t>
  </si>
  <si>
    <t>NY-CMP-2527</t>
  </si>
  <si>
    <t>NY-CMP-2528</t>
  </si>
  <si>
    <t>NY-CMP-2529</t>
  </si>
  <si>
    <t>NY-CMP-2530</t>
  </si>
  <si>
    <t>NY-CMP-2531</t>
  </si>
  <si>
    <t>NY-CMP-2532</t>
  </si>
  <si>
    <t>NY-CMP-2533</t>
  </si>
  <si>
    <t>NY-CMP-2534</t>
  </si>
  <si>
    <t>NY-CMP-2535</t>
  </si>
  <si>
    <t>NY-CMP-2536</t>
  </si>
  <si>
    <t>NY-CMP-2537</t>
  </si>
  <si>
    <t>NY-CMP-2538</t>
  </si>
  <si>
    <t>NY-CMP-2539</t>
  </si>
  <si>
    <t>NY-CMP-2540</t>
  </si>
  <si>
    <t>NY-CMP-2541</t>
  </si>
  <si>
    <t>NY-CMP-2542</t>
  </si>
  <si>
    <t>NY-CMP-2543</t>
  </si>
  <si>
    <t>NY-CMP-2544</t>
  </si>
  <si>
    <t>NY-CMP-2545</t>
  </si>
  <si>
    <t>NY-CMP-2546</t>
  </si>
  <si>
    <t>NY-CMP-2547</t>
  </si>
  <si>
    <t>NY-CMP-2548</t>
  </si>
  <si>
    <t>NY-CMP-2549</t>
  </si>
  <si>
    <t>NY-CMP-2550</t>
  </si>
  <si>
    <t>NY-CMP-2551</t>
  </si>
  <si>
    <t>NY-CMP-2552</t>
  </si>
  <si>
    <t>NY-CMP-2553</t>
  </si>
  <si>
    <t>NY-CMP-2554</t>
  </si>
  <si>
    <t>NY-CMP-2555</t>
  </si>
  <si>
    <t>NY-CMP-2556</t>
  </si>
  <si>
    <t>NY-CMP-2557</t>
  </si>
  <si>
    <t>NY-CMP-2558</t>
  </si>
  <si>
    <t>NY-CMP-2559</t>
  </si>
  <si>
    <t>NY-CMP-2560</t>
  </si>
  <si>
    <t>NY-CMP-2561</t>
  </si>
  <si>
    <t>NY-CMP-2562</t>
  </si>
  <si>
    <t>NY-CMP-2563</t>
  </si>
  <si>
    <t>NY-CMP-2564</t>
  </si>
  <si>
    <t>NY-CMP-2565</t>
  </si>
  <si>
    <t>NY-CMP-2566</t>
  </si>
  <si>
    <t>NY-CMP-2567</t>
  </si>
  <si>
    <t>NY-CMP-2568</t>
  </si>
  <si>
    <t>NY-CMP-2569</t>
  </si>
  <si>
    <t>NY-CMP-2570</t>
  </si>
  <si>
    <t>NY-CMP-2571</t>
  </si>
  <si>
    <t>NY-CMP-2572</t>
  </si>
  <si>
    <t>NY-CMP-2573</t>
  </si>
  <si>
    <t>NY-CMP-2574</t>
  </si>
  <si>
    <t>NY-CMP-2575</t>
  </si>
  <si>
    <t>NY-CMP-2576</t>
  </si>
  <si>
    <t>NY-CMP-2577</t>
  </si>
  <si>
    <t>NY-CMP-2578</t>
  </si>
  <si>
    <t>NY-CMP-2579</t>
  </si>
  <si>
    <t>NY-CMP-2580</t>
  </si>
  <si>
    <t>NY-CMP-2581</t>
  </si>
  <si>
    <t>NY-CMP-2582</t>
  </si>
  <si>
    <t>NY-CMP-2583</t>
  </si>
  <si>
    <t>NY-CMP-2584</t>
  </si>
  <si>
    <t>NY-CMP-2585</t>
  </si>
  <si>
    <t>NY-CMP-2586</t>
  </si>
  <si>
    <t>NY-CMP-2587</t>
  </si>
  <si>
    <t>NY-CMP-2588</t>
  </si>
  <si>
    <t>NY-CMP-2589</t>
  </si>
  <si>
    <t>NY-CMP-2590</t>
  </si>
  <si>
    <t>NY-CMP-2591</t>
  </si>
  <si>
    <t>NY-CMP-2592</t>
  </si>
  <si>
    <t>NY-CMP-2593</t>
  </si>
  <si>
    <t>NY-CMP-2594</t>
  </si>
  <si>
    <t>NY-CMP-2595</t>
  </si>
  <si>
    <t>NY-CMP-2596</t>
  </si>
  <si>
    <t>NY-CMP-2597</t>
  </si>
  <si>
    <t>NY-CMP-2598</t>
  </si>
  <si>
    <t>NY-CMP-2599</t>
  </si>
  <si>
    <t>NY-CMP-2600</t>
  </si>
  <si>
    <t>NY-CMP-2601</t>
  </si>
  <si>
    <t>NY-CMP-2602</t>
  </si>
  <si>
    <t>NY-CMP-2603</t>
  </si>
  <si>
    <t>NY-CMP-2604</t>
  </si>
  <si>
    <t>NY-CMP-2605</t>
  </si>
  <si>
    <t>NY-CMP-2606</t>
  </si>
  <si>
    <t>NY-CMP-2607</t>
  </si>
  <si>
    <t>NY-CMP-2608</t>
  </si>
  <si>
    <t>NY-CMP-2609</t>
  </si>
  <si>
    <t>NY-CMP-2610</t>
  </si>
  <si>
    <t>NY-CMP-2611</t>
  </si>
  <si>
    <t>NY-CMP-2612</t>
  </si>
  <si>
    <t>NY-CMP-2613</t>
  </si>
  <si>
    <t>NY-CMP-2614</t>
  </si>
  <si>
    <t>NY-CMP-2615</t>
  </si>
  <si>
    <t>NY-CMP-2616</t>
  </si>
  <si>
    <t>NY-CMP-2617</t>
  </si>
  <si>
    <t>NY-CMP-2618</t>
  </si>
  <si>
    <t>NY-CMP-2619</t>
  </si>
  <si>
    <t>NY-CMP-2620</t>
  </si>
  <si>
    <t>NY-CMP-2621</t>
  </si>
  <si>
    <t>NY-CMP-2622</t>
  </si>
  <si>
    <t>NY-CMP-2623</t>
  </si>
  <si>
    <t>NY-CMP-2624</t>
  </si>
  <si>
    <t>NY-CMP-2625</t>
  </si>
  <si>
    <t>NY-CMP-2626</t>
  </si>
  <si>
    <t>NY-CMP-2627</t>
  </si>
  <si>
    <t>NY-CMP-2628</t>
  </si>
  <si>
    <t>NY-CMP-2629</t>
  </si>
  <si>
    <t>NY-CMP-2630</t>
  </si>
  <si>
    <t>NY-CMP-2631</t>
  </si>
  <si>
    <t>NY-CMP-2632</t>
  </si>
  <si>
    <t>NY-CMP-2633</t>
  </si>
  <si>
    <t>NY-CMP-2634</t>
  </si>
  <si>
    <t>NY-CMP-2635</t>
  </si>
  <si>
    <t>NY-CMP-2636</t>
  </si>
  <si>
    <t>NY-CMP-2637</t>
  </si>
  <si>
    <t>NY-CMP-2638</t>
  </si>
  <si>
    <t>NY-CMP-2639</t>
  </si>
  <si>
    <t>NY-CMP-2640</t>
  </si>
  <si>
    <t>NY-CMP-2641</t>
  </si>
  <si>
    <t>NY-CMP-2642</t>
  </si>
  <si>
    <t>NY-CMP-2643</t>
  </si>
  <si>
    <t>NY-CMP-2644</t>
  </si>
  <si>
    <t>NY-CMP-2645</t>
  </si>
  <si>
    <t>NY-CMP-2646</t>
  </si>
  <si>
    <t>NY-CMP-2647</t>
  </si>
  <si>
    <t>NY-CMP-2648</t>
  </si>
  <si>
    <t>NY-CMP-2649</t>
  </si>
  <si>
    <t>NY-CMP-2650</t>
  </si>
  <si>
    <t>NY-CMP-2651</t>
  </si>
  <si>
    <t>NY-CMP-2652</t>
  </si>
  <si>
    <t>NY-CMP-2653</t>
  </si>
  <si>
    <t>NY-CMP-2654</t>
  </si>
  <si>
    <t>NY-CMP-2655</t>
  </si>
  <si>
    <t>NY-CMP-2656</t>
  </si>
  <si>
    <t>NY-CMP-2657</t>
  </si>
  <si>
    <t>NY-CMP-2658</t>
  </si>
  <si>
    <t>NY-CMP-2659</t>
  </si>
  <si>
    <t>NY-CMP-2660</t>
  </si>
  <si>
    <t>NY-CMP-2661</t>
  </si>
  <si>
    <t>NY-CMP-2662</t>
  </si>
  <si>
    <t>NY-CMP-2663</t>
  </si>
  <si>
    <t>NY-CMP-2664</t>
  </si>
  <si>
    <t>NY-CMP-2665</t>
  </si>
  <si>
    <t>NY-CMP-2666</t>
  </si>
  <si>
    <t>NY-CMP-2667</t>
  </si>
  <si>
    <t>NY-CMP-2668</t>
  </si>
  <si>
    <t>NY-CMP-2669</t>
  </si>
  <si>
    <t>NY-CMP-2670</t>
  </si>
  <si>
    <t>NY-CMP-2671</t>
  </si>
  <si>
    <t>NY-CMP-2672</t>
  </si>
  <si>
    <t>NY-CMP-2673</t>
  </si>
  <si>
    <t>NY-CMP-2674</t>
  </si>
  <si>
    <t>NY-CMP-2675</t>
  </si>
  <si>
    <t>NY-CMP-2676</t>
  </si>
  <si>
    <t>NY-CMP-2677</t>
  </si>
  <si>
    <t>NY-CMP-2678</t>
  </si>
  <si>
    <t>NY-CMP-2679</t>
  </si>
  <si>
    <t>NY-CMP-2680</t>
  </si>
  <si>
    <t>NY-CMP-2681</t>
  </si>
  <si>
    <t>NY-CMP-2682</t>
  </si>
  <si>
    <t>NY-CMP-2683</t>
  </si>
  <si>
    <t>NY-CMP-2684</t>
  </si>
  <si>
    <t>NY-CMP-2685</t>
  </si>
  <si>
    <t>NY-CMP-2686</t>
  </si>
  <si>
    <t>NY-CMP-2687</t>
  </si>
  <si>
    <t>NY-CMP-2688</t>
  </si>
  <si>
    <t>NY-CMP-2689</t>
  </si>
  <si>
    <t>NY-CMP-2690</t>
  </si>
  <si>
    <t>NY-CMP-2691</t>
  </si>
  <si>
    <t>NY-CMP-2692</t>
  </si>
  <si>
    <t>NY-CMP-2693</t>
  </si>
  <si>
    <t>NY-CMP-2694</t>
  </si>
  <si>
    <t>NY-CMP-2695</t>
  </si>
  <si>
    <t>NY-CMP-2696</t>
  </si>
  <si>
    <t>NY-CMP-2697</t>
  </si>
  <si>
    <t>NY-CMP-2698</t>
  </si>
  <si>
    <t>NY-CMP-2699</t>
  </si>
  <si>
    <t>NY-CMP-2700</t>
  </si>
  <si>
    <t>NY-CMP-2701</t>
  </si>
  <si>
    <t>NY-CMP-2702</t>
  </si>
  <si>
    <t>NY-CMP-2703</t>
  </si>
  <si>
    <t>NY-CMP-2704</t>
  </si>
  <si>
    <t>NY-CMP-2705</t>
  </si>
  <si>
    <t>NY-CMP-2706</t>
  </si>
  <si>
    <t>NY-CMP-2707</t>
  </si>
  <si>
    <t>NY-CMP-2708</t>
  </si>
  <si>
    <t>NY-CMP-2709</t>
  </si>
  <si>
    <t>NY-CMP-2710</t>
  </si>
  <si>
    <t>NY-CMP-2711</t>
  </si>
  <si>
    <t>NY-CMP-2712</t>
  </si>
  <si>
    <t>NY-CMP-2713</t>
  </si>
  <si>
    <t>NY-CMP-2714</t>
  </si>
  <si>
    <t>NY-CMP-2715</t>
  </si>
  <si>
    <t>NY-CMP-2716</t>
  </si>
  <si>
    <t>NY-CMP-2717</t>
  </si>
  <si>
    <t>NY-CMP-2718</t>
  </si>
  <si>
    <t>NY-CMP-2719</t>
  </si>
  <si>
    <t>NY-CMP-2720</t>
  </si>
  <si>
    <t>NY-CMP-2721</t>
  </si>
  <si>
    <t>NY-CMP-2722</t>
  </si>
  <si>
    <t>NY-CMP-2723</t>
  </si>
  <si>
    <t>NY-CMP-2724</t>
  </si>
  <si>
    <t>NY-CMP-2725</t>
  </si>
  <si>
    <t>NY-CMP-2726</t>
  </si>
  <si>
    <t>NY-CMP-2727</t>
  </si>
  <si>
    <t>NY-CMP-2728</t>
  </si>
  <si>
    <t>NY-CMP-2729</t>
  </si>
  <si>
    <t>NY-CMP-2730</t>
  </si>
  <si>
    <t>NY-CMP-2731</t>
  </si>
  <si>
    <t>NY-CMP-2732</t>
  </si>
  <si>
    <t>NY-CMP-2733</t>
  </si>
  <si>
    <t>NY-CMP-2734</t>
  </si>
  <si>
    <t>NY-CMP-2735</t>
  </si>
  <si>
    <t>NY-CMP-2736</t>
  </si>
  <si>
    <t>NY-CMP-2737</t>
  </si>
  <si>
    <t>NY-CMP-2738</t>
  </si>
  <si>
    <t>NY-CMP-2739</t>
  </si>
  <si>
    <t>NY-CMP-2740</t>
  </si>
  <si>
    <t>NY-CMP-2741</t>
  </si>
  <si>
    <t>NY-CMP-2742</t>
  </si>
  <si>
    <t>NY-CMP-2743</t>
  </si>
  <si>
    <t>NY-CMP-2744</t>
  </si>
  <si>
    <t>NY-CMP-2745</t>
  </si>
  <si>
    <t>NY-CMP-2746</t>
  </si>
  <si>
    <t>NY-CMP-2747</t>
  </si>
  <si>
    <t>NY-CMP-2748</t>
  </si>
  <si>
    <t>NY-CMP-2749</t>
  </si>
  <si>
    <t>NY-CMP-2750</t>
  </si>
  <si>
    <t>NY-CMP-2751</t>
  </si>
  <si>
    <t>NY-CMP-2752</t>
  </si>
  <si>
    <t>NY-CMP-2753</t>
  </si>
  <si>
    <t>NY-CMP-2754</t>
  </si>
  <si>
    <t>NY-CMP-2755</t>
  </si>
  <si>
    <t>NY-CMP-2756</t>
  </si>
  <si>
    <t>NY-CMP-2757</t>
  </si>
  <si>
    <t>NY-CMP-2758</t>
  </si>
  <si>
    <t>NY-CMP-2759</t>
  </si>
  <si>
    <t>NY-CMP-2760</t>
  </si>
  <si>
    <t>NY-CMP-2761</t>
  </si>
  <si>
    <t>NY-CMP-2762</t>
  </si>
  <si>
    <t>NY-CMP-2763</t>
  </si>
  <si>
    <t>NY-CMP-2764</t>
  </si>
  <si>
    <t>NY-CMP-2765</t>
  </si>
  <si>
    <t>NY-CMP-2766</t>
  </si>
  <si>
    <t>NY-CMP-2767</t>
  </si>
  <si>
    <t>NY-CMP-2768</t>
  </si>
  <si>
    <t>NY-CMP-2769</t>
  </si>
  <si>
    <t>NY-CMP-2770</t>
  </si>
  <si>
    <t>NY-CMP-2771</t>
  </si>
  <si>
    <t>NY-CMP-2772</t>
  </si>
  <si>
    <t>NY-CMP-2773</t>
  </si>
  <si>
    <t>NY-CMP-2774</t>
  </si>
  <si>
    <t>NY-CMP-2775</t>
  </si>
  <si>
    <t>NY-CMP-2776</t>
  </si>
  <si>
    <t>NY-CMP-2777</t>
  </si>
  <si>
    <t>NY-CMP-2778</t>
  </si>
  <si>
    <t>NY-CMP-2779</t>
  </si>
  <si>
    <t>NY-CMP-2780</t>
  </si>
  <si>
    <t>NY-CMP-2781</t>
  </si>
  <si>
    <t>NY-CMP-2782</t>
  </si>
  <si>
    <t>NY-CMP-2783</t>
  </si>
  <si>
    <t>NY-CMP-2784</t>
  </si>
  <si>
    <t>NY-CMP-2785</t>
  </si>
  <si>
    <t>NY-CMP-2786</t>
  </si>
  <si>
    <t>NY-CMP-2787</t>
  </si>
  <si>
    <t>NY-CMP-2788</t>
  </si>
  <si>
    <t>NY-CMP-2789</t>
  </si>
  <si>
    <t>NY-CMP-2790</t>
  </si>
  <si>
    <t>NY-CMP-2791</t>
  </si>
  <si>
    <t>NY-CMP-2792</t>
  </si>
  <si>
    <t>NY-CMP-2793</t>
  </si>
  <si>
    <t>NY-CMP-2794</t>
  </si>
  <si>
    <t>NY-CMP-2795</t>
  </si>
  <si>
    <t>NY-CMP-2796</t>
  </si>
  <si>
    <t>NY-CMP-2797</t>
  </si>
  <si>
    <t>NY-CMP-2798</t>
  </si>
  <si>
    <t>NY-CMP-2799</t>
  </si>
  <si>
    <t>NY-CMP-2800</t>
  </si>
  <si>
    <t>NY-CMP-2801</t>
  </si>
  <si>
    <t>NY-CMP-2802</t>
  </si>
  <si>
    <t>NY-CMP-2803</t>
  </si>
  <si>
    <t>NY-CMP-2804</t>
  </si>
  <si>
    <t>NY-CMP-2805</t>
  </si>
  <si>
    <t>NY-CMP-2806</t>
  </si>
  <si>
    <t>NY-CMP-2807</t>
  </si>
  <si>
    <t>NY-CMP-2808</t>
  </si>
  <si>
    <t>NY-CMP-2809</t>
  </si>
  <si>
    <t>NY-CMP-2810</t>
  </si>
  <si>
    <t>NY-CMP-2811</t>
  </si>
  <si>
    <t>NY-CMP-2812</t>
  </si>
  <si>
    <t>NY-CMP-2813</t>
  </si>
  <si>
    <t>NY-CMP-2814</t>
  </si>
  <si>
    <t>NY-CMP-2815</t>
  </si>
  <si>
    <t>NY-CMP-2816</t>
  </si>
  <si>
    <t>NY-CMP-2817</t>
  </si>
  <si>
    <t>NY-CMP-2818</t>
  </si>
  <si>
    <t>NY-CMP-2819</t>
  </si>
  <si>
    <t>NY-CMP-2820</t>
  </si>
  <si>
    <t>NY-CMP-2821</t>
  </si>
  <si>
    <t>NY-CMP-2822</t>
  </si>
  <si>
    <t>NY-CMP-2823</t>
  </si>
  <si>
    <t>NY-CMP-2824</t>
  </si>
  <si>
    <t>NY-CMP-2825</t>
  </si>
  <si>
    <t>NY-CMP-2826</t>
  </si>
  <si>
    <t>NY-CMP-2827</t>
  </si>
  <si>
    <t>NY-CMP-2828</t>
  </si>
  <si>
    <t>NY-CMP-2829</t>
  </si>
  <si>
    <t>NY-CMP-2830</t>
  </si>
  <si>
    <t>NY-CMP-2831</t>
  </si>
  <si>
    <t>NY-CMP-2832</t>
  </si>
  <si>
    <t>NY-CMP-2833</t>
  </si>
  <si>
    <t>NY-CMP-2834</t>
  </si>
  <si>
    <t>NY-CMP-2835</t>
  </si>
  <si>
    <t>NY-CMP-2836</t>
  </si>
  <si>
    <t>NY-CMP-2837</t>
  </si>
  <si>
    <t>NY-CMP-2838</t>
  </si>
  <si>
    <t>NY-CMP-2839</t>
  </si>
  <si>
    <t>NY-CMP-2840</t>
  </si>
  <si>
    <t>NY-CMP-2841</t>
  </si>
  <si>
    <t>NY-CMP-2842</t>
  </si>
  <si>
    <t>NY-CMP-2843</t>
  </si>
  <si>
    <t>NY-CMP-2844</t>
  </si>
  <si>
    <t>NY-CMP-2845</t>
  </si>
  <si>
    <t>NY-CMP-2846</t>
  </si>
  <si>
    <t>NY-CMP-2847</t>
  </si>
  <si>
    <t>NY-CMP-2848</t>
  </si>
  <si>
    <t>NY-CMP-2849</t>
  </si>
  <si>
    <t>NY-CMP-2850</t>
  </si>
  <si>
    <t>NY-CMP-2851</t>
  </si>
  <si>
    <t>NY-CMP-2852</t>
  </si>
  <si>
    <t>NY-CMP-2853</t>
  </si>
  <si>
    <t>NY-CMP-2854</t>
  </si>
  <si>
    <t>NY-CMP-2855</t>
  </si>
  <si>
    <t>NY-CMP-2856</t>
  </si>
  <si>
    <t>NY-CMP-2857</t>
  </si>
  <si>
    <t>NY-CMP-2858</t>
  </si>
  <si>
    <t>NY-CMP-2859</t>
  </si>
  <si>
    <t>NY-CMP-2860</t>
  </si>
  <si>
    <t>NY-CMP-2861</t>
  </si>
  <si>
    <t>NY-CMP-2862</t>
  </si>
  <si>
    <t>NY-CMP-2863</t>
  </si>
  <si>
    <t>NY-CMP-2864</t>
  </si>
  <si>
    <t>NY-CMP-2865</t>
  </si>
  <si>
    <t>NY-CMP-2866</t>
  </si>
  <si>
    <t>NY-CMP-2867</t>
  </si>
  <si>
    <t>NY-CMP-2868</t>
  </si>
  <si>
    <t>NY-CMP-2869</t>
  </si>
  <si>
    <t>NY-CMP-2870</t>
  </si>
  <si>
    <t>NY-CMP-2871</t>
  </si>
  <si>
    <t>NY-CMP-2872</t>
  </si>
  <si>
    <t>NY-CMP-2873</t>
  </si>
  <si>
    <t>NY-CMP-2874</t>
  </si>
  <si>
    <t>NY-CMP-2875</t>
  </si>
  <si>
    <t>NY-CMP-2876</t>
  </si>
  <si>
    <t>NY-CMP-2877</t>
  </si>
  <si>
    <t>NY-CMP-2878</t>
  </si>
  <si>
    <t>NY-CMP-2879</t>
  </si>
  <si>
    <t>NY-CMP-2880</t>
  </si>
  <si>
    <t>NY-CMP-2881</t>
  </si>
  <si>
    <t>NY-CMP-2882</t>
  </si>
  <si>
    <t>NY-CMP-2883</t>
  </si>
  <si>
    <t>NY-CMP-2884</t>
  </si>
  <si>
    <t>NY-CMP-2885</t>
  </si>
  <si>
    <t>NY-CMP-2886</t>
  </si>
  <si>
    <t>NY-CMP-2887</t>
  </si>
  <si>
    <t>NY-CMP-2888</t>
  </si>
  <si>
    <t>NY-CMP-2889</t>
  </si>
  <si>
    <t>NY-CMP-2890</t>
  </si>
  <si>
    <t>NY-CMP-2891</t>
  </si>
  <si>
    <t>NY-CMP-2892</t>
  </si>
  <si>
    <t>NY-CMP-2893</t>
  </si>
  <si>
    <t>NY-CMP-2894</t>
  </si>
  <si>
    <t>NY-CMP-2895</t>
  </si>
  <si>
    <t>NY-CMP-2896</t>
  </si>
  <si>
    <t>NY-CMP-2897</t>
  </si>
  <si>
    <t>NY-CMP-2898</t>
  </si>
  <si>
    <t>NY-CMP-2899</t>
  </si>
  <si>
    <t>NY-CMP-2900</t>
  </si>
  <si>
    <t>NY-CMP-2901</t>
  </si>
  <si>
    <t>NY-CMP-2902</t>
  </si>
  <si>
    <t>NY-CMP-2903</t>
  </si>
  <si>
    <t>NY-CMP-2904</t>
  </si>
  <si>
    <t>NY-CMP-2905</t>
  </si>
  <si>
    <t>NY-CMP-2906</t>
  </si>
  <si>
    <t>NY-CMP-2907</t>
  </si>
  <si>
    <t>NY-CMP-2908</t>
  </si>
  <si>
    <t>NY-CMP-2909</t>
  </si>
  <si>
    <t>NY-CMP-2910</t>
  </si>
  <si>
    <t>NY-CMP-2911</t>
  </si>
  <si>
    <t>NY-CMP-2912</t>
  </si>
  <si>
    <t>NY-CMP-2913</t>
  </si>
  <si>
    <t>NY-CMP-2914</t>
  </si>
  <si>
    <t>NY-CMP-2915</t>
  </si>
  <si>
    <t>NY-CMP-2916</t>
  </si>
  <si>
    <t>NY-CMP-2917</t>
  </si>
  <si>
    <t>NY-CMP-2918</t>
  </si>
  <si>
    <t>NY-CMP-2919</t>
  </si>
  <si>
    <t>NY-CMP-2920</t>
  </si>
  <si>
    <t>NY-CMP-2921</t>
  </si>
  <si>
    <t>NY-CMP-2922</t>
  </si>
  <si>
    <t>NY-CMP-2923</t>
  </si>
  <si>
    <t>Google, WhatsApp, Email</t>
  </si>
  <si>
    <t>NY-CMP-2924</t>
  </si>
  <si>
    <t>NY-CMP-2925</t>
  </si>
  <si>
    <t>NY-CMP-2926</t>
  </si>
  <si>
    <t>NY-CMP-2927</t>
  </si>
  <si>
    <t>NY-CMP-2928</t>
  </si>
  <si>
    <t>NY-CMP-2929</t>
  </si>
  <si>
    <t>NY-CMP-2930</t>
  </si>
  <si>
    <t>NY-CMP-2931</t>
  </si>
  <si>
    <t>NY-CMP-2932</t>
  </si>
  <si>
    <t>NY-CMP-2933</t>
  </si>
  <si>
    <t>NY-CMP-2934</t>
  </si>
  <si>
    <t>NY-CMP-2935</t>
  </si>
  <si>
    <t>NY-CMP-2936</t>
  </si>
  <si>
    <t>NY-CMP-2937</t>
  </si>
  <si>
    <t>NY-CMP-2938</t>
  </si>
  <si>
    <t>NY-CMP-2939</t>
  </si>
  <si>
    <t>NY-CMP-2940</t>
  </si>
  <si>
    <t>NY-CMP-2941</t>
  </si>
  <si>
    <t>NY-CMP-2942</t>
  </si>
  <si>
    <t>NY-CMP-2943</t>
  </si>
  <si>
    <t>NY-CMP-2944</t>
  </si>
  <si>
    <t>NY-CMP-2945</t>
  </si>
  <si>
    <t>NY-CMP-2946</t>
  </si>
  <si>
    <t>NY-CMP-2947</t>
  </si>
  <si>
    <t>NY-CMP-2948</t>
  </si>
  <si>
    <t>NY-CMP-2949</t>
  </si>
  <si>
    <t>NY-CMP-2950</t>
  </si>
  <si>
    <t>NY-CMP-2951</t>
  </si>
  <si>
    <t>NY-CMP-2952</t>
  </si>
  <si>
    <t>NY-CMP-2953</t>
  </si>
  <si>
    <t>NY-CMP-2954</t>
  </si>
  <si>
    <t>NY-CMP-2955</t>
  </si>
  <si>
    <t>NY-CMP-2956</t>
  </si>
  <si>
    <t>NY-CMP-2957</t>
  </si>
  <si>
    <t>NY-CMP-2958</t>
  </si>
  <si>
    <t>NY-CMP-2959</t>
  </si>
  <si>
    <t>NY-CMP-2960</t>
  </si>
  <si>
    <t>NY-CMP-2961</t>
  </si>
  <si>
    <t>NY-CMP-2962</t>
  </si>
  <si>
    <t>NY-CMP-2963</t>
  </si>
  <si>
    <t>NY-CMP-2964</t>
  </si>
  <si>
    <t>NY-CMP-2965</t>
  </si>
  <si>
    <t>NY-CMP-2966</t>
  </si>
  <si>
    <t>NY-CMP-2967</t>
  </si>
  <si>
    <t>NY-CMP-2968</t>
  </si>
  <si>
    <t>NY-CMP-2969</t>
  </si>
  <si>
    <t>NY-CMP-2970</t>
  </si>
  <si>
    <t>NY-CMP-2971</t>
  </si>
  <si>
    <t>NY-CMP-2972</t>
  </si>
  <si>
    <t>NY-CMP-2973</t>
  </si>
  <si>
    <t>NY-CMP-2974</t>
  </si>
  <si>
    <t>NY-CMP-2975</t>
  </si>
  <si>
    <t>NY-CMP-2976</t>
  </si>
  <si>
    <t>NY-CMP-2977</t>
  </si>
  <si>
    <t>NY-CMP-2978</t>
  </si>
  <si>
    <t>NY-CMP-2979</t>
  </si>
  <si>
    <t>NY-CMP-2980</t>
  </si>
  <si>
    <t>NY-CMP-2981</t>
  </si>
  <si>
    <t>NY-CMP-2982</t>
  </si>
  <si>
    <t>NY-CMP-2983</t>
  </si>
  <si>
    <t>NY-CMP-2984</t>
  </si>
  <si>
    <t>NY-CMP-2985</t>
  </si>
  <si>
    <t>NY-CMP-2986</t>
  </si>
  <si>
    <t>NY-CMP-2987</t>
  </si>
  <si>
    <t>NY-CMP-2988</t>
  </si>
  <si>
    <t>NY-CMP-2989</t>
  </si>
  <si>
    <t>NY-CMP-2990</t>
  </si>
  <si>
    <t>NY-CMP-2991</t>
  </si>
  <si>
    <t>NY-CMP-2992</t>
  </si>
  <si>
    <t>NY-CMP-2993</t>
  </si>
  <si>
    <t>NY-CMP-2994</t>
  </si>
  <si>
    <t>NY-CMP-2995</t>
  </si>
  <si>
    <t>NY-CMP-2996</t>
  </si>
  <si>
    <t>NY-CMP-2997</t>
  </si>
  <si>
    <t>NY-CMP-2998</t>
  </si>
  <si>
    <t>NY-CMP-2999</t>
  </si>
  <si>
    <t>NY-CMP-3000</t>
  </si>
  <si>
    <t>Month</t>
  </si>
  <si>
    <t>Day</t>
  </si>
  <si>
    <t>Year</t>
  </si>
  <si>
    <t>Quarter</t>
  </si>
  <si>
    <t>CTR(%)</t>
  </si>
  <si>
    <t>CPC</t>
  </si>
  <si>
    <t>Overall Conversion Rate (%)</t>
  </si>
  <si>
    <t>Cost per Lead (CPL)</t>
  </si>
  <si>
    <t>Profit</t>
  </si>
  <si>
    <t>Campaign Performance Rating</t>
  </si>
  <si>
    <t>Cost_Per_Acquisition</t>
  </si>
  <si>
    <t>Total_Campaign_Cost</t>
  </si>
  <si>
    <t>Row Labels</t>
  </si>
  <si>
    <t>Grand Total</t>
  </si>
  <si>
    <t>Sum of Revenue</t>
  </si>
  <si>
    <t>Average of ROI</t>
  </si>
  <si>
    <t>January</t>
  </si>
  <si>
    <t>February</t>
  </si>
  <si>
    <t>March</t>
  </si>
  <si>
    <t>April</t>
  </si>
  <si>
    <t>May</t>
  </si>
  <si>
    <t>June</t>
  </si>
  <si>
    <t>July</t>
  </si>
  <si>
    <t>August</t>
  </si>
  <si>
    <t>September</t>
  </si>
  <si>
    <t>October</t>
  </si>
  <si>
    <t>November</t>
  </si>
  <si>
    <t>December</t>
  </si>
  <si>
    <t>Monthly Revenue Trend</t>
  </si>
  <si>
    <t>Average</t>
  </si>
  <si>
    <t>Excellent</t>
  </si>
  <si>
    <t>Good</t>
  </si>
  <si>
    <t>Poor</t>
  </si>
  <si>
    <t>Count of Campaign_ID</t>
  </si>
  <si>
    <t>Sum of Profit</t>
  </si>
  <si>
    <t>Sum of Total_Campaign_Cost</t>
  </si>
  <si>
    <t>Q1</t>
  </si>
  <si>
    <t>Q2</t>
  </si>
  <si>
    <t>Q3</t>
  </si>
  <si>
    <t>Q4</t>
  </si>
  <si>
    <t>Profit vs Total Campaign Cost</t>
  </si>
  <si>
    <t>Average of CTR(%)</t>
  </si>
  <si>
    <t>Sum of Conversions</t>
  </si>
  <si>
    <t>How much revenue did all campaigns generate?</t>
  </si>
  <si>
    <t>How much was invested in marketing?</t>
  </si>
  <si>
    <t>Was the marketing profitable?</t>
  </si>
  <si>
    <t>What was the average return on investment?</t>
  </si>
  <si>
    <t>Are customers engaging with the advertisements?</t>
  </si>
  <si>
    <t>How many successful customer conversions were achieved?</t>
  </si>
  <si>
    <t>Which marketing channel generated the highest revenue?</t>
  </si>
  <si>
    <t>Which campaign generated the least revenue?</t>
  </si>
  <si>
    <t>Which marketing channel should receive a higher budget?</t>
  </si>
  <si>
    <t>Which campaign gives the best return?</t>
  </si>
  <si>
    <t>Which customer segment generates the highest revenue?</t>
  </si>
  <si>
    <t>Which audience should marketing focus on?</t>
  </si>
  <si>
    <t>Which audience has growth potential?</t>
  </si>
  <si>
    <t>Which month recorded maximum revenue?</t>
  </si>
  <si>
    <t>During which period should marketing investment increase?</t>
  </si>
  <si>
    <t>Which performance category has the most campaigns?</t>
  </si>
  <si>
    <t>Which quarter performed best?</t>
  </si>
  <si>
    <t>Average of Cost per Lead (CPL)</t>
  </si>
  <si>
    <t>Sum of Leads</t>
  </si>
  <si>
    <t>Average of CPC</t>
  </si>
  <si>
    <t>Sum of Impressions</t>
  </si>
  <si>
    <t>Sum of Clicks</t>
  </si>
  <si>
    <t>Total</t>
  </si>
  <si>
    <t>Marketing Funnel</t>
  </si>
  <si>
    <t>PIVOT TABLES AND KPIs</t>
  </si>
  <si>
    <t>Campaign ID</t>
  </si>
  <si>
    <t>ROI.</t>
  </si>
  <si>
    <t>Profit.</t>
  </si>
  <si>
    <t>Revenue.</t>
  </si>
  <si>
    <t>Leads.</t>
  </si>
  <si>
    <t>Conversions.</t>
  </si>
  <si>
    <t>Rank</t>
  </si>
  <si>
    <t>Top 10 Campaigns</t>
  </si>
  <si>
    <t>TOP 10 CAMPAIGN PERFORMANCE ANALYSIS</t>
  </si>
  <si>
    <t>Total Revenue</t>
  </si>
  <si>
    <t>Total Campaign Cost</t>
  </si>
  <si>
    <t>Total Profit</t>
  </si>
  <si>
    <t>Average ROI</t>
  </si>
  <si>
    <t>Average CTR</t>
  </si>
  <si>
    <t>Total Clicks</t>
  </si>
  <si>
    <t>Total Impression</t>
  </si>
  <si>
    <t>Total Leads</t>
  </si>
  <si>
    <t>Total Conversion</t>
  </si>
  <si>
    <t>Average CPC</t>
  </si>
  <si>
    <t>Business Question</t>
  </si>
  <si>
    <t>Insight</t>
  </si>
  <si>
    <t>Recommendation</t>
  </si>
  <si>
    <t>Finding</t>
  </si>
  <si>
    <t>The Top 10 Campaign Analysis identifies the highest-performing campaigns based on Revenue, Profit, ROI, Leads, and Conversions for future strategy planning.</t>
  </si>
  <si>
    <t>CAMPAIGN ANALYSIS &amp; FINDINGS</t>
  </si>
  <si>
    <t>Influencer Marketing</t>
  </si>
  <si>
    <t>Increase budget for Influencer campaigns.</t>
  </si>
  <si>
    <t>Launch targeted campaigns for Youth.</t>
  </si>
  <si>
    <t>Increase marketing before peak seasons.</t>
  </si>
  <si>
    <t>🔄 Funnel shows drop from Clicks to Conversions.</t>
  </si>
  <si>
    <t>Optimize landing pages and checkout.</t>
  </si>
  <si>
    <t>🔝 Top 10 campaigns drove the best results.</t>
  </si>
  <si>
    <t>Use them as benchmarks for future campaigns.</t>
  </si>
  <si>
    <r>
      <t xml:space="preserve"> ₹102.47 Cr</t>
    </r>
    <r>
      <rPr>
        <sz val="12"/>
        <color rgb="FFFF1774"/>
        <rFont val="Arial"/>
        <family val="2"/>
      </rPr>
      <t xml:space="preserve"> Total revenue</t>
    </r>
  </si>
  <si>
    <r>
      <rPr>
        <sz val="12"/>
        <color rgb="FFFF1774"/>
        <rFont val="Arial"/>
        <family val="2"/>
      </rPr>
      <t>Tota</t>
    </r>
    <r>
      <rPr>
        <b/>
        <sz val="12"/>
        <color rgb="FFFF1774"/>
        <rFont val="Arial"/>
        <family val="2"/>
      </rPr>
      <t>l ₹34.88 Cr</t>
    </r>
    <r>
      <rPr>
        <sz val="12"/>
        <color rgb="FFFF1774"/>
        <rFont val="Arial"/>
        <family val="2"/>
      </rPr>
      <t xml:space="preserve"> investment</t>
    </r>
  </si>
  <si>
    <r>
      <t>Yes. The campaigns generated a profit of ₹67.59 Cr</t>
    </r>
    <r>
      <rPr>
        <sz val="12"/>
        <color rgb="FFFF1774"/>
        <rFont val="Arial"/>
        <family val="2"/>
      </rPr>
      <t>, indicating strong overall profitability.</t>
    </r>
  </si>
  <si>
    <r>
      <t xml:space="preserve">     2.77x</t>
    </r>
    <r>
      <rPr>
        <sz val="12"/>
        <color rgb="FFFF1774"/>
        <rFont val="Arial"/>
        <family val="2"/>
      </rPr>
      <t>, meaning every ₹1 invested returned approximately ₹2.77.</t>
    </r>
  </si>
  <si>
    <r>
      <t>Yes. The average CTR of 8.53%</t>
    </r>
    <r>
      <rPr>
        <sz val="12"/>
        <color rgb="FFFF1774"/>
        <rFont val="Arial"/>
        <family val="2"/>
      </rPr>
      <t xml:space="preserve"> indicates healthy audience engagement.</t>
    </r>
  </si>
  <si>
    <r>
      <t>Over 2 million conversions</t>
    </r>
    <r>
      <rPr>
        <sz val="12"/>
        <color rgb="FFFF1774"/>
        <rFont val="Arial"/>
        <family val="2"/>
      </rPr>
      <t>, showing strong campaign effectiveness.</t>
    </r>
  </si>
  <si>
    <r>
      <t>Influencer Marketing</t>
    </r>
    <r>
      <rPr>
        <sz val="12"/>
        <color rgb="FFFF1774"/>
        <rFont val="Arial"/>
        <family val="2"/>
      </rPr>
      <t xml:space="preserve"> because it delivers the highest revenue and ROI.</t>
    </r>
  </si>
  <si>
    <r>
      <t>College Students</t>
    </r>
    <r>
      <rPr>
        <sz val="12"/>
        <color rgb="FFFF1774"/>
        <rFont val="Arial"/>
        <family val="2"/>
      </rPr>
      <t xml:space="preserve"> and </t>
    </r>
    <r>
      <rPr>
        <b/>
        <sz val="12"/>
        <color rgb="FFFF1774"/>
        <rFont val="Arial"/>
        <family val="2"/>
      </rPr>
      <t>Premium Shoppers</t>
    </r>
    <r>
      <rPr>
        <sz val="12"/>
        <color rgb="FFFF1774"/>
        <rFont val="Arial"/>
        <family val="2"/>
      </rPr>
      <t xml:space="preserve"> should remain priority target segments.</t>
    </r>
  </si>
  <si>
    <r>
      <t xml:space="preserve">Youth </t>
    </r>
    <r>
      <rPr>
        <sz val="12"/>
        <color rgb="FFFF1774"/>
        <rFont val="Arial"/>
        <family val="2"/>
      </rPr>
      <t>because it currently contributes relatively lower revenue.</t>
    </r>
  </si>
  <si>
    <r>
      <t xml:space="preserve">💰 Revenue reached </t>
    </r>
    <r>
      <rPr>
        <b/>
        <sz val="12"/>
        <color rgb="FFFF1774"/>
        <rFont val="Arial"/>
        <family val="2"/>
      </rPr>
      <t>₹102.47 Cr</t>
    </r>
    <r>
      <rPr>
        <sz val="12"/>
        <color rgb="FFFF1774"/>
        <rFont val="Arial"/>
        <family val="2"/>
      </rPr>
      <t>.</t>
    </r>
  </si>
  <si>
    <r>
      <t>⭐</t>
    </r>
    <r>
      <rPr>
        <b/>
        <sz val="12"/>
        <color rgb="FFFF1774"/>
        <rFont val="Arial"/>
        <family val="2"/>
      </rPr>
      <t xml:space="preserve"> Influencer Marketing</t>
    </r>
    <r>
      <rPr>
        <sz val="12"/>
        <color rgb="FFFF1774"/>
        <rFont val="Arial"/>
        <family val="2"/>
      </rPr>
      <t xml:space="preserve"> generated the highest revenue.</t>
    </r>
  </si>
  <si>
    <r>
      <t xml:space="preserve">📉 </t>
    </r>
    <r>
      <rPr>
        <b/>
        <sz val="12"/>
        <color rgb="FFFF1774"/>
        <rFont val="Arial"/>
        <family val="2"/>
      </rPr>
      <t>Social Media</t>
    </r>
    <r>
      <rPr>
        <sz val="12"/>
        <color rgb="FFFF1774"/>
        <rFont val="Arial"/>
        <family val="2"/>
      </rPr>
      <t xml:space="preserve"> generated the lowest revenue.</t>
    </r>
  </si>
  <si>
    <r>
      <t>🎯</t>
    </r>
    <r>
      <rPr>
        <b/>
        <sz val="12"/>
        <color rgb="FFFF1774"/>
        <rFont val="Arial"/>
        <family val="2"/>
      </rPr>
      <t xml:space="preserve"> College Students</t>
    </r>
    <r>
      <rPr>
        <sz val="12"/>
        <color rgb="FFFF1774"/>
        <rFont val="Arial"/>
        <family val="2"/>
      </rPr>
      <t xml:space="preserve"> were the top customer segment.</t>
    </r>
  </si>
  <si>
    <r>
      <t xml:space="preserve">🌱 </t>
    </r>
    <r>
      <rPr>
        <b/>
        <sz val="12"/>
        <color rgb="FFFF1774"/>
        <rFont val="Arial"/>
        <family val="2"/>
      </rPr>
      <t>Youth</t>
    </r>
    <r>
      <rPr>
        <sz val="12"/>
        <color rgb="FFFF1774"/>
        <rFont val="Arial"/>
        <family val="2"/>
      </rPr>
      <t xml:space="preserve"> segment has growth potential.</t>
    </r>
  </si>
  <si>
    <r>
      <t xml:space="preserve">📅 </t>
    </r>
    <r>
      <rPr>
        <b/>
        <sz val="12"/>
        <color rgb="FFFF1774"/>
        <rFont val="Arial"/>
        <family val="2"/>
      </rPr>
      <t>October</t>
    </r>
    <r>
      <rPr>
        <sz val="12"/>
        <color rgb="FFFF1774"/>
        <rFont val="Arial"/>
        <family val="2"/>
      </rPr>
      <t xml:space="preserve"> recorded the highest revenue.</t>
    </r>
  </si>
  <si>
    <r>
      <t xml:space="preserve">📈 </t>
    </r>
    <r>
      <rPr>
        <b/>
        <sz val="12"/>
        <color rgb="FFFF1774"/>
        <rFont val="Arial"/>
        <family val="2"/>
      </rPr>
      <t>Q2</t>
    </r>
    <r>
      <rPr>
        <sz val="12"/>
        <color rgb="FFFF1774"/>
        <rFont val="Arial"/>
        <family val="2"/>
      </rPr>
      <t xml:space="preserve"> achieved the highest ROI.</t>
    </r>
  </si>
  <si>
    <r>
      <t xml:space="preserve">🏆 Most campaigns were rated </t>
    </r>
    <r>
      <rPr>
        <b/>
        <sz val="12"/>
        <color rgb="FFFF1774"/>
        <rFont val="Arial"/>
        <family val="2"/>
      </rPr>
      <t>Excellent.</t>
    </r>
  </si>
  <si>
    <t>CAMPAIGN PERFORMANCE &amp; REVENUE ANALYSIS</t>
  </si>
  <si>
    <t>EXECUTIVE INSIGHTS &amp; RECOMMENDATIONS</t>
  </si>
  <si>
    <t>Total_Campaign_Cost_</t>
  </si>
  <si>
    <t>Continue investing in high-performing campaigns to sustain growth.</t>
  </si>
  <si>
    <t>Optimize Social Media targeting and campaign creatives.</t>
  </si>
  <si>
    <t>Continue prioritizing College Students in future campaigns.</t>
  </si>
  <si>
    <t>Replicate successful Q2 campaign strategies throughout the year.</t>
  </si>
  <si>
    <t>Maintain and scale successful campaign strategies.</t>
  </si>
  <si>
    <r>
      <t>Influencer Marketing</t>
    </r>
    <r>
      <rPr>
        <sz val="12"/>
        <color rgb="FFFF1774"/>
        <rFont val="Arial"/>
        <family val="2"/>
      </rPr>
      <t xml:space="preserve"> achieved the highest average ROI.</t>
    </r>
  </si>
  <si>
    <r>
      <rPr>
        <sz val="12"/>
        <color rgb="FFFF1774"/>
        <rFont val="Arial"/>
        <family val="2"/>
      </rPr>
      <t>Increase marketing investment before</t>
    </r>
    <r>
      <rPr>
        <b/>
        <sz val="12"/>
        <color rgb="FFFF1774"/>
        <rFont val="Arial"/>
        <family val="2"/>
      </rPr>
      <t xml:space="preserve"> high-performing months like October.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</si>
</sst>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sz val="14"/>
      <color theme="1"/>
      <name val="Calibri"/>
      <family val="2"/>
      <scheme val="minor"/>
    </font>
    <font>
      <b/>
      <sz val="14"/>
      <color theme="1"/>
      <name val="Calibri"/>
      <family val="2"/>
      <scheme val="minor"/>
    </font>
    <font>
      <sz val="11"/>
      <name val="Calibri"/>
      <family val="2"/>
      <scheme val="minor"/>
    </font>
    <font>
      <b/>
      <sz val="11"/>
      <name val="Calibri"/>
      <family val="2"/>
      <scheme val="minor"/>
    </font>
    <font>
      <sz val="12"/>
      <color theme="1"/>
      <name val="Calibri"/>
      <family val="2"/>
      <scheme val="minor"/>
    </font>
    <font>
      <sz val="12"/>
      <color rgb="FFFF1774"/>
      <name val="Arial"/>
      <family val="2"/>
    </font>
    <font>
      <b/>
      <sz val="12"/>
      <color rgb="FFFF1774"/>
      <name val="Arial"/>
      <family val="2"/>
    </font>
    <font>
      <b/>
      <sz val="18"/>
      <color rgb="FFFF1774"/>
      <name val="Baskerville Old Face"/>
      <family val="1"/>
    </font>
    <font>
      <b/>
      <sz val="16"/>
      <color rgb="FFFF1774"/>
      <name val="Arial"/>
      <family val="2"/>
    </font>
    <font>
      <b/>
      <sz val="16"/>
      <color rgb="FFFF1774"/>
      <name val="Baskerville Old Face"/>
      <family val="1"/>
    </font>
    <font>
      <b/>
      <sz val="14"/>
      <color rgb="FFFF1774"/>
      <name val="Arial"/>
      <family val="2"/>
    </font>
    <font>
      <b/>
      <sz val="11"/>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1774"/>
        <bgColor indexed="64"/>
      </patternFill>
    </fill>
    <fill>
      <patternFill patternType="solid">
        <fgColor rgb="FFFFF0F5"/>
        <bgColor indexed="64"/>
      </patternFill>
    </fill>
    <fill>
      <patternFill patternType="solid">
        <fgColor rgb="FFFAF0C8"/>
        <bgColor indexed="64"/>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FF1774"/>
      </left>
      <right/>
      <top style="thin">
        <color rgb="FFFF1774"/>
      </top>
      <bottom style="thin">
        <color rgb="FFFF1774"/>
      </bottom>
      <diagonal/>
    </border>
    <border>
      <left/>
      <right/>
      <top style="thin">
        <color rgb="FFFF1774"/>
      </top>
      <bottom style="thin">
        <color rgb="FFFF1774"/>
      </bottom>
      <diagonal/>
    </border>
    <border>
      <left/>
      <right style="thin">
        <color rgb="FFFF1774"/>
      </right>
      <top style="thin">
        <color rgb="FFFF1774"/>
      </top>
      <bottom style="thin">
        <color rgb="FFFF177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7">
    <xf numFmtId="0" fontId="0" fillId="0" borderId="0" xfId="0"/>
    <xf numFmtId="14" fontId="0" fillId="0" borderId="0" xfId="0" applyNumberFormat="1"/>
    <xf numFmtId="0" fontId="13" fillId="0" borderId="0" xfId="0" applyFont="1"/>
    <xf numFmtId="0" fontId="0" fillId="0" borderId="0" xfId="0" applyNumberFormat="1"/>
    <xf numFmtId="10" fontId="13" fillId="0" borderId="0" xfId="0" applyNumberFormat="1" applyFont="1"/>
    <xf numFmtId="10" fontId="0" fillId="0" borderId="0" xfId="0" applyNumberFormat="1"/>
    <xf numFmtId="164" fontId="13" fillId="0" borderId="0" xfId="0" applyNumberFormat="1" applyFont="1"/>
    <xf numFmtId="164" fontId="0" fillId="0" borderId="0" xfId="0" applyNumberFormat="1"/>
    <xf numFmtId="0" fontId="13" fillId="0" borderId="0" xfId="0" pivotButton="1" applyFont="1"/>
    <xf numFmtId="0" fontId="13" fillId="0" borderId="0" xfId="0" applyFont="1" applyAlignment="1">
      <alignment horizontal="left"/>
    </xf>
    <xf numFmtId="0" fontId="13" fillId="0" borderId="0" xfId="0" applyNumberFormat="1" applyFont="1"/>
    <xf numFmtId="2" fontId="13" fillId="0" borderId="0" xfId="0" applyNumberFormat="1" applyFont="1"/>
    <xf numFmtId="0" fontId="13" fillId="33" borderId="0" xfId="0" applyFont="1" applyFill="1" applyAlignment="1">
      <alignment horizontal="left"/>
    </xf>
    <xf numFmtId="0" fontId="16" fillId="0" borderId="0" xfId="0" applyFont="1"/>
    <xf numFmtId="0" fontId="0" fillId="0" borderId="0" xfId="0" applyAlignment="1">
      <alignment horizontal="center"/>
    </xf>
    <xf numFmtId="0" fontId="19" fillId="0" borderId="10" xfId="0" applyFont="1" applyBorder="1" applyAlignment="1">
      <alignment horizontal="center"/>
    </xf>
    <xf numFmtId="164" fontId="19" fillId="0" borderId="10" xfId="0" applyNumberFormat="1" applyFont="1" applyBorder="1" applyAlignment="1">
      <alignment horizontal="center"/>
    </xf>
    <xf numFmtId="0" fontId="19" fillId="0" borderId="10" xfId="0" applyNumberFormat="1" applyFont="1" applyBorder="1" applyAlignment="1">
      <alignment horizontal="center"/>
    </xf>
    <xf numFmtId="0" fontId="18" fillId="33" borderId="10" xfId="0" applyFont="1" applyFill="1" applyBorder="1" applyAlignment="1">
      <alignment horizontal="center"/>
    </xf>
    <xf numFmtId="0" fontId="18" fillId="0" borderId="10" xfId="0" pivotButton="1" applyFont="1" applyBorder="1" applyAlignment="1">
      <alignment horizontal="center"/>
    </xf>
    <xf numFmtId="0" fontId="18" fillId="0" borderId="10" xfId="0" applyFont="1" applyBorder="1" applyAlignment="1">
      <alignment horizontal="center"/>
    </xf>
    <xf numFmtId="164" fontId="0" fillId="0" borderId="0" xfId="0" applyNumberFormat="1" applyAlignment="1">
      <alignment horizontal="center"/>
    </xf>
    <xf numFmtId="0" fontId="0" fillId="0" borderId="0" xfId="0" applyAlignment="1"/>
    <xf numFmtId="0" fontId="13" fillId="0" borderId="0" xfId="0" applyFont="1" applyAlignment="1">
      <alignment horizontal="center"/>
    </xf>
    <xf numFmtId="0" fontId="21" fillId="0" borderId="0" xfId="0" applyFont="1"/>
    <xf numFmtId="0" fontId="0" fillId="36" borderId="0" xfId="0" applyFill="1"/>
    <xf numFmtId="0" fontId="13" fillId="36" borderId="0" xfId="0" applyFont="1" applyFill="1"/>
    <xf numFmtId="0" fontId="13" fillId="36" borderId="0" xfId="0" applyFont="1" applyFill="1" applyAlignment="1">
      <alignment horizontal="center"/>
    </xf>
    <xf numFmtId="2" fontId="13" fillId="36" borderId="0" xfId="0" applyNumberFormat="1" applyFont="1" applyFill="1"/>
    <xf numFmtId="0" fontId="13" fillId="36" borderId="0" xfId="0" applyFont="1" applyFill="1" applyAlignment="1">
      <alignment horizontal="left"/>
    </xf>
    <xf numFmtId="0" fontId="13" fillId="36" borderId="0" xfId="0" applyNumberFormat="1" applyFont="1" applyFill="1"/>
    <xf numFmtId="0" fontId="17" fillId="36" borderId="0" xfId="0" applyFont="1" applyFill="1"/>
    <xf numFmtId="164" fontId="13" fillId="36" borderId="0" xfId="0" applyNumberFormat="1" applyFont="1" applyFill="1" applyAlignment="1">
      <alignment horizontal="center"/>
    </xf>
    <xf numFmtId="0" fontId="16" fillId="36" borderId="0" xfId="0" applyFont="1" applyFill="1"/>
    <xf numFmtId="2" fontId="13" fillId="36" borderId="0" xfId="0" applyNumberFormat="1" applyFont="1" applyFill="1" applyAlignment="1">
      <alignment horizontal="center"/>
    </xf>
    <xf numFmtId="10" fontId="13" fillId="36" borderId="0" xfId="0" applyNumberFormat="1" applyFont="1" applyFill="1" applyAlignment="1">
      <alignment horizontal="center"/>
    </xf>
    <xf numFmtId="0" fontId="13" fillId="36" borderId="0" xfId="0" applyNumberFormat="1" applyFont="1" applyFill="1" applyAlignment="1">
      <alignment horizontal="center"/>
    </xf>
    <xf numFmtId="0" fontId="22" fillId="35" borderId="16" xfId="0" applyFont="1" applyFill="1" applyBorder="1" applyAlignment="1">
      <alignment horizontal="center"/>
    </xf>
    <xf numFmtId="2" fontId="13" fillId="0" borderId="0" xfId="0" applyNumberFormat="1" applyFont="1" applyAlignment="1"/>
    <xf numFmtId="0" fontId="13" fillId="0" borderId="0" xfId="0" applyFont="1" applyAlignment="1"/>
    <xf numFmtId="0" fontId="13" fillId="0" borderId="0" xfId="0" applyNumberFormat="1" applyFont="1" applyAlignment="1"/>
    <xf numFmtId="0" fontId="21" fillId="36" borderId="0" xfId="0" applyFont="1" applyFill="1"/>
    <xf numFmtId="0" fontId="0" fillId="0" borderId="0" xfId="0" applyFill="1"/>
    <xf numFmtId="0" fontId="20" fillId="0" borderId="0" xfId="0" applyFont="1" applyFill="1" applyAlignment="1">
      <alignment horizontal="center"/>
    </xf>
    <xf numFmtId="0" fontId="20" fillId="0" borderId="0" xfId="0" applyFont="1" applyFill="1"/>
    <xf numFmtId="0" fontId="0" fillId="0" borderId="0" xfId="0" applyFill="1" applyAlignment="1">
      <alignment horizontal="center"/>
    </xf>
    <xf numFmtId="0" fontId="23" fillId="0" borderId="0" xfId="0" applyFont="1"/>
    <xf numFmtId="0" fontId="24" fillId="34" borderId="10" xfId="0" applyFont="1" applyFill="1" applyBorder="1" applyAlignment="1">
      <alignment horizontal="center" vertical="center" wrapText="1"/>
    </xf>
    <xf numFmtId="0" fontId="25" fillId="34" borderId="10" xfId="0" applyFont="1" applyFill="1" applyBorder="1" applyAlignment="1">
      <alignment horizontal="center" vertical="center" wrapText="1"/>
    </xf>
    <xf numFmtId="0" fontId="27" fillId="36" borderId="10" xfId="0" applyFont="1" applyFill="1" applyBorder="1" applyAlignment="1">
      <alignment horizontal="center" vertical="center" wrapText="1"/>
    </xf>
    <xf numFmtId="0" fontId="29" fillId="36" borderId="10" xfId="0" applyFont="1" applyFill="1" applyBorder="1" applyAlignment="1">
      <alignment horizontal="center" vertical="center" wrapText="1"/>
    </xf>
    <xf numFmtId="0" fontId="26" fillId="34" borderId="18" xfId="0" applyFont="1" applyFill="1" applyBorder="1" applyAlignment="1">
      <alignment horizontal="center" vertical="center"/>
    </xf>
    <xf numFmtId="0" fontId="26" fillId="34" borderId="0" xfId="0" applyFont="1" applyFill="1" applyBorder="1" applyAlignment="1">
      <alignment horizontal="center" vertical="center"/>
    </xf>
    <xf numFmtId="0" fontId="28" fillId="34" borderId="18" xfId="0" applyFont="1" applyFill="1" applyBorder="1" applyAlignment="1">
      <alignment horizontal="center" vertical="center"/>
    </xf>
    <xf numFmtId="0" fontId="28" fillId="34" borderId="0" xfId="0" applyFont="1" applyFill="1" applyBorder="1" applyAlignment="1">
      <alignment horizontal="center" vertical="center"/>
    </xf>
    <xf numFmtId="0" fontId="26" fillId="34" borderId="11" xfId="0" applyFont="1" applyFill="1" applyBorder="1" applyAlignment="1">
      <alignment horizontal="center" vertical="center"/>
    </xf>
    <xf numFmtId="0" fontId="26" fillId="34" borderId="12" xfId="0" applyFont="1" applyFill="1" applyBorder="1" applyAlignment="1">
      <alignment horizontal="center" vertical="center"/>
    </xf>
    <xf numFmtId="0" fontId="26" fillId="34" borderId="10" xfId="0" applyFont="1" applyFill="1" applyBorder="1" applyAlignment="1">
      <alignment horizontal="center" vertical="center"/>
    </xf>
    <xf numFmtId="0" fontId="28" fillId="34" borderId="13" xfId="0" applyFont="1" applyFill="1" applyBorder="1" applyAlignment="1">
      <alignment horizontal="center"/>
    </xf>
    <xf numFmtId="0" fontId="28" fillId="34" borderId="14" xfId="0" applyFont="1" applyFill="1" applyBorder="1" applyAlignment="1">
      <alignment horizontal="center"/>
    </xf>
    <xf numFmtId="0" fontId="28" fillId="34" borderId="15" xfId="0" applyFont="1" applyFill="1" applyBorder="1" applyAlignment="1">
      <alignment horizontal="center"/>
    </xf>
    <xf numFmtId="0" fontId="30" fillId="35" borderId="16" xfId="0" applyFont="1" applyFill="1" applyBorder="1" applyAlignment="1">
      <alignment horizontal="center"/>
    </xf>
    <xf numFmtId="164" fontId="30" fillId="35" borderId="17" xfId="0" applyNumberFormat="1" applyFont="1" applyFill="1" applyBorder="1" applyAlignment="1">
      <alignment horizontal="center"/>
    </xf>
    <xf numFmtId="0" fontId="30" fillId="36" borderId="0" xfId="0" applyFont="1" applyFill="1"/>
    <xf numFmtId="2" fontId="30" fillId="35" borderId="17" xfId="0" applyNumberFormat="1" applyFont="1" applyFill="1" applyBorder="1" applyAlignment="1">
      <alignment horizontal="center"/>
    </xf>
    <xf numFmtId="10" fontId="30" fillId="35" borderId="17" xfId="0" applyNumberFormat="1" applyFont="1" applyFill="1" applyBorder="1" applyAlignment="1">
      <alignment horizontal="center"/>
    </xf>
    <xf numFmtId="1" fontId="30" fillId="35" borderId="17"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6">
    <dxf>
      <fill>
        <patternFill>
          <bgColor rgb="FFFFF0F5"/>
        </patternFill>
      </fill>
    </dxf>
    <dxf>
      <fill>
        <patternFill>
          <bgColor rgb="FFFAF0C8"/>
        </patternFill>
      </fill>
    </dxf>
    <dxf>
      <font>
        <b/>
      </font>
    </dxf>
    <dxf>
      <font>
        <b/>
      </font>
    </dxf>
    <dxf>
      <font>
        <color theme="0"/>
      </font>
    </dxf>
    <dxf>
      <font>
        <color theme="0"/>
      </font>
    </dxf>
    <dxf>
      <fill>
        <patternFill patternType="solid">
          <bgColor theme="1"/>
        </patternFill>
      </fill>
    </dxf>
    <dxf>
      <fill>
        <patternFill patternType="solid">
          <bgColor theme="1"/>
        </patternFill>
      </fill>
    </dxf>
    <dxf>
      <numFmt numFmtId="2" formatCode="0.00"/>
    </dxf>
    <dxf>
      <font>
        <b/>
        <color theme="0"/>
      </font>
      <alignment horizontal="general" vertical="bottom" textRotation="0" wrapText="0" indent="0" justifyLastLine="0" shrinkToFit="0" readingOrder="0"/>
    </dxf>
    <dxf>
      <font>
        <b/>
        <color theme="0"/>
      </font>
      <alignment horizontal="general" vertical="bottom" textRotation="0" wrapText="0" indent="0" justifyLastLine="0" shrinkToFit="0" readingOrder="0"/>
    </dxf>
    <dxf>
      <font>
        <b/>
      </font>
    </dxf>
    <dxf>
      <font>
        <b/>
      </font>
    </dxf>
    <dxf>
      <font>
        <color theme="0"/>
      </font>
    </dxf>
    <dxf>
      <font>
        <color theme="0"/>
      </font>
    </dxf>
    <dxf>
      <fill>
        <patternFill patternType="solid">
          <bgColor theme="1"/>
        </patternFill>
      </fill>
    </dxf>
    <dxf>
      <font>
        <b/>
      </font>
    </dxf>
    <dxf>
      <font>
        <b/>
      </font>
    </dxf>
    <dxf>
      <font>
        <b/>
      </font>
    </dxf>
    <dxf>
      <font>
        <color theme="0"/>
      </font>
    </dxf>
    <dxf>
      <font>
        <color theme="0"/>
      </font>
    </dxf>
    <dxf>
      <font>
        <color theme="0"/>
      </font>
    </dxf>
    <dxf>
      <alignment horizontal="center"/>
    </dxf>
    <dxf>
      <alignment horizontal="center"/>
    </dxf>
    <dxf>
      <alignment horizontal="center"/>
    </dxf>
    <dxf>
      <font>
        <b/>
        <color theme="0"/>
      </font>
    </dxf>
    <dxf>
      <numFmt numFmtId="2" formatCode="0.00"/>
    </dxf>
    <dxf>
      <fill>
        <patternFill patternType="solid">
          <bgColor theme="1"/>
        </patternFill>
      </fill>
    </dxf>
    <dxf>
      <font>
        <b/>
      </font>
    </dxf>
    <dxf>
      <font>
        <b/>
      </font>
    </dxf>
    <dxf>
      <font>
        <b/>
      </font>
    </dxf>
    <dxf>
      <font>
        <color theme="0"/>
      </font>
    </dxf>
    <dxf>
      <font>
        <color theme="0"/>
      </font>
    </dxf>
    <dxf>
      <font>
        <color theme="0"/>
      </font>
    </dxf>
    <dxf>
      <alignment horizontal="center"/>
    </dxf>
    <dxf>
      <alignment horizontal="center"/>
    </dxf>
    <dxf>
      <alignment horizontal="center"/>
    </dxf>
    <dxf>
      <font>
        <b/>
        <color theme="0"/>
      </font>
    </dxf>
    <dxf>
      <fill>
        <patternFill patternType="solid">
          <bgColor theme="1"/>
        </patternFill>
      </fill>
    </dxf>
    <dxf>
      <font>
        <b/>
      </font>
    </dxf>
    <dxf>
      <font>
        <b/>
      </font>
    </dxf>
    <dxf>
      <font>
        <b/>
      </font>
    </dxf>
    <dxf>
      <font>
        <color theme="0"/>
      </font>
    </dxf>
    <dxf>
      <font>
        <color theme="0"/>
      </font>
    </dxf>
    <dxf>
      <font>
        <color theme="0"/>
      </font>
    </dxf>
    <dxf>
      <alignment horizontal="center"/>
    </dxf>
    <dxf>
      <alignment horizontal="center"/>
    </dxf>
    <dxf>
      <alignment horizontal="center"/>
    </dxf>
    <dxf>
      <font>
        <color theme="0"/>
      </font>
    </dxf>
    <dxf>
      <font>
        <b/>
      </font>
    </dxf>
    <dxf>
      <font>
        <b/>
      </font>
    </dxf>
    <dxf>
      <font>
        <b/>
      </font>
    </dxf>
    <dxf>
      <font>
        <color theme="0"/>
      </font>
    </dxf>
    <dxf>
      <font>
        <color theme="0"/>
      </font>
    </dxf>
    <dxf>
      <fill>
        <patternFill>
          <bgColor theme="1"/>
        </patternFill>
      </fill>
    </dxf>
    <dxf>
      <fill>
        <patternFill>
          <bgColor theme="1"/>
        </patternFill>
      </fill>
    </dxf>
    <dxf>
      <font>
        <b/>
      </font>
    </dxf>
    <dxf>
      <font>
        <b/>
      </font>
    </dxf>
    <dxf>
      <font>
        <color theme="0"/>
      </font>
    </dxf>
    <dxf>
      <font>
        <color theme="0"/>
      </font>
    </dxf>
    <dxf>
      <font>
        <b/>
      </font>
    </dxf>
    <dxf>
      <font>
        <b/>
      </font>
    </dxf>
    <dxf>
      <font>
        <color theme="0"/>
      </font>
    </dxf>
    <dxf>
      <font>
        <color theme="0"/>
      </font>
    </dxf>
    <dxf>
      <numFmt numFmtId="2" formatCode="0.00"/>
    </dxf>
    <dxf>
      <font>
        <color theme="0"/>
      </font>
    </dxf>
    <dxf>
      <fill>
        <patternFill patternType="solid">
          <bgColor theme="1"/>
        </patternFill>
      </fill>
    </dxf>
    <dxf>
      <font>
        <b/>
      </font>
    </dxf>
    <dxf>
      <font>
        <b/>
      </font>
    </dxf>
    <dxf>
      <font>
        <b/>
      </font>
    </dxf>
    <dxf>
      <font>
        <color theme="0"/>
      </font>
    </dxf>
    <dxf>
      <alignment horizontal="center"/>
    </dxf>
    <dxf>
      <alignment horizontal="center"/>
    </dxf>
    <dxf>
      <alignment horizontal="center"/>
    </dxf>
    <dxf>
      <font>
        <b/>
        <color theme="0"/>
      </font>
    </dxf>
    <dxf>
      <numFmt numFmtId="164" formatCode="&quot;₹&quot;\ #,##0.00"/>
    </dxf>
    <dxf>
      <fill>
        <patternFill patternType="solid">
          <bgColor theme="1"/>
        </patternFill>
      </fill>
    </dxf>
    <dxf>
      <font>
        <b/>
      </font>
    </dxf>
    <dxf>
      <font>
        <b/>
      </font>
    </dxf>
    <dxf>
      <font>
        <b/>
      </font>
    </dxf>
    <dxf>
      <font>
        <color theme="0"/>
      </font>
    </dxf>
    <dxf>
      <font>
        <color theme="0"/>
      </font>
    </dxf>
    <dxf>
      <font>
        <color theme="0"/>
      </font>
    </dxf>
    <dxf>
      <alignment horizontal="center"/>
    </dxf>
    <dxf>
      <alignment horizontal="center"/>
    </dxf>
    <dxf>
      <alignment horizontal="center"/>
    </dxf>
    <dxf>
      <numFmt numFmtId="164" formatCode="&quot;₹&quot;\ #,##0.00"/>
    </dxf>
    <dxf>
      <font>
        <b/>
        <color theme="0"/>
      </font>
    </dxf>
    <dxf>
      <fill>
        <patternFill patternType="solid">
          <bgColor theme="1"/>
        </patternFill>
      </fill>
    </dxf>
    <dxf>
      <font>
        <b/>
      </font>
    </dxf>
    <dxf>
      <font>
        <b/>
      </font>
    </dxf>
    <dxf>
      <font>
        <b/>
      </font>
    </dxf>
    <dxf>
      <font>
        <color theme="0"/>
      </font>
    </dxf>
    <dxf>
      <font>
        <color theme="0"/>
      </font>
    </dxf>
    <dxf>
      <font>
        <color theme="0"/>
      </font>
    </dxf>
    <dxf>
      <alignment horizontal="center"/>
    </dxf>
    <dxf>
      <alignment horizontal="center"/>
    </dxf>
    <dxf>
      <alignment horizontal="center"/>
    </dxf>
    <dxf>
      <font>
        <b/>
        <color theme="0"/>
      </font>
    </dxf>
    <dxf>
      <numFmt numFmtId="14" formatCode="0.00%"/>
    </dxf>
    <dxf>
      <fill>
        <patternFill patternType="solid">
          <bgColor theme="1"/>
        </patternFill>
      </fill>
    </dxf>
    <dxf>
      <font>
        <b/>
      </font>
    </dxf>
    <dxf>
      <font>
        <b/>
      </font>
    </dxf>
    <dxf>
      <font>
        <b/>
      </font>
    </dxf>
    <dxf>
      <font>
        <color theme="0"/>
      </font>
    </dxf>
    <dxf>
      <font>
        <color theme="0"/>
      </font>
    </dxf>
    <dxf>
      <font>
        <color theme="0"/>
      </font>
    </dxf>
    <dxf>
      <alignment horizontal="center"/>
    </dxf>
    <dxf>
      <alignment horizontal="center"/>
    </dxf>
    <dxf>
      <alignment horizontal="center"/>
    </dxf>
    <dxf>
      <font>
        <color theme="0"/>
      </font>
    </dxf>
    <dxf>
      <font>
        <b/>
      </font>
    </dxf>
    <dxf>
      <numFmt numFmtId="164" formatCode="&quot;₹&quot;\ #,##0.00"/>
    </dxf>
    <dxf>
      <fill>
        <patternFill patternType="solid">
          <bgColor theme="1"/>
        </patternFill>
      </fill>
    </dxf>
    <dxf>
      <font>
        <b/>
      </font>
    </dxf>
    <dxf>
      <font>
        <b/>
      </font>
    </dxf>
    <dxf>
      <font>
        <b/>
      </font>
    </dxf>
    <dxf>
      <font>
        <color theme="0"/>
      </font>
    </dxf>
    <dxf>
      <font>
        <color theme="0"/>
      </font>
    </dxf>
    <dxf>
      <font>
        <color theme="0"/>
      </font>
    </dxf>
    <dxf>
      <alignment horizontal="center"/>
    </dxf>
    <dxf>
      <alignment horizontal="center"/>
    </dxf>
    <dxf>
      <alignment horizontal="center"/>
    </dxf>
    <dxf>
      <font>
        <b/>
      </font>
    </dxf>
    <dxf>
      <font>
        <color theme="0"/>
      </font>
    </dxf>
    <dxf>
      <fill>
        <patternFill patternType="solid">
          <bgColor theme="1"/>
        </patternFill>
      </fill>
    </dxf>
    <dxf>
      <font>
        <b/>
      </font>
    </dxf>
    <dxf>
      <font>
        <b/>
      </font>
    </dxf>
    <dxf>
      <font>
        <b/>
      </font>
    </dxf>
    <dxf>
      <font>
        <color theme="0"/>
      </font>
    </dxf>
    <dxf>
      <font>
        <color theme="0"/>
      </font>
    </dxf>
    <dxf>
      <font>
        <color theme="0"/>
      </font>
    </dxf>
    <dxf>
      <alignment horizontal="center"/>
    </dxf>
    <dxf>
      <alignment horizontal="center"/>
    </dxf>
    <dxf>
      <alignment horizontal="center"/>
    </dxf>
    <dxf>
      <font>
        <b/>
        <color theme="0"/>
      </font>
    </dxf>
    <dxf>
      <numFmt numFmtId="164" formatCode="&quot;₹&quot;\ #,##0.00"/>
    </dxf>
    <dxf>
      <font>
        <b/>
      </font>
    </dxf>
    <dxf>
      <font>
        <b/>
      </font>
    </dxf>
    <dxf>
      <font>
        <b/>
      </font>
    </dxf>
    <dxf>
      <fill>
        <patternFill patternType="solid">
          <bgColor theme="1"/>
        </patternFill>
      </fill>
    </dxf>
    <dxf>
      <font>
        <b val="0"/>
      </font>
    </dxf>
    <dxf>
      <font>
        <b val="0"/>
      </font>
    </dxf>
    <dxf>
      <font>
        <color theme="0"/>
      </font>
    </dxf>
    <dxf>
      <font>
        <color theme="0"/>
      </font>
    </dxf>
    <dxf>
      <font>
        <color theme="0"/>
      </font>
    </dxf>
    <dxf>
      <alignment horizontal="center"/>
    </dxf>
    <dxf>
      <alignment horizontal="center"/>
    </dxf>
    <dxf>
      <alignment horizontal="center"/>
    </dxf>
    <dxf>
      <font>
        <b/>
      </font>
    </dxf>
    <dxf>
      <font>
        <color theme="0"/>
      </font>
    </dxf>
    <dxf>
      <numFmt numFmtId="164" formatCode="&quot;₹&quot;\ #,##0.00"/>
    </dxf>
    <dxf>
      <font>
        <b/>
      </font>
    </dxf>
    <dxf>
      <font>
        <b/>
      </font>
    </dxf>
    <dxf>
      <font>
        <color theme="0"/>
      </font>
    </dxf>
    <dxf>
      <font>
        <color theme="0"/>
      </font>
    </dxf>
    <dxf>
      <fill>
        <patternFill patternType="solid">
          <bgColor theme="1"/>
        </patternFill>
      </fill>
    </dxf>
    <dxf>
      <fill>
        <patternFill patternType="solid">
          <bgColor theme="1"/>
        </patternFill>
      </fill>
    </dxf>
    <dxf>
      <font>
        <b/>
        <color theme="0"/>
      </font>
      <alignment horizontal="general" vertical="bottom" textRotation="0" wrapText="0" indent="0" justifyLastLine="0" shrinkToFit="0" readingOrder="0"/>
    </dxf>
    <dxf>
      <font>
        <b/>
        <color theme="0"/>
      </font>
      <alignment horizontal="general" vertical="bottom" textRotation="0" wrapText="0" indent="0" justifyLastLine="0" shrinkToFit="0" readingOrder="0"/>
    </dxf>
    <dxf>
      <font>
        <b/>
      </font>
    </dxf>
    <dxf>
      <font>
        <b/>
      </font>
    </dxf>
    <dxf>
      <font>
        <color theme="0"/>
      </font>
    </dxf>
    <dxf>
      <font>
        <color theme="0"/>
      </font>
    </dxf>
    <dxf>
      <font>
        <b/>
      </font>
    </dxf>
    <dxf>
      <font>
        <b/>
      </font>
    </dxf>
    <dxf>
      <font>
        <color theme="0"/>
      </font>
    </dxf>
    <dxf>
      <font>
        <color theme="0"/>
      </font>
    </dxf>
    <dxf>
      <fill>
        <patternFill patternType="solid">
          <bgColor theme="1"/>
        </patternFill>
      </fill>
    </dxf>
    <dxf>
      <fill>
        <patternFill patternType="solid">
          <bgColor theme="1"/>
        </patternFill>
      </fill>
    </dxf>
    <dxf>
      <font>
        <b/>
        <color theme="0"/>
      </font>
      <alignment horizontal="general" vertical="bottom" textRotation="0" wrapText="0" indent="0" justifyLastLine="0" shrinkToFit="0" readingOrder="0"/>
    </dxf>
    <dxf>
      <font>
        <b/>
        <color theme="0"/>
      </font>
      <alignment horizontal="general" vertical="bottom" textRotation="0" wrapText="0" indent="0" justifyLastLine="0" shrinkToFit="0" readingOrder="0"/>
    </dxf>
    <dxf>
      <font>
        <b/>
      </font>
    </dxf>
    <dxf>
      <font>
        <b/>
      </font>
    </dxf>
    <dxf>
      <font>
        <color theme="0"/>
      </font>
    </dxf>
    <dxf>
      <font>
        <color theme="0"/>
      </font>
    </dxf>
    <dxf>
      <fill>
        <patternFill patternType="solid">
          <bgColor theme="1"/>
        </patternFill>
      </fill>
    </dxf>
    <dxf>
      <font>
        <b/>
      </font>
    </dxf>
    <dxf>
      <font>
        <b/>
      </font>
    </dxf>
    <dxf>
      <font>
        <b/>
      </font>
    </dxf>
    <dxf>
      <font>
        <color theme="0"/>
      </font>
    </dxf>
    <dxf>
      <font>
        <color theme="0"/>
      </font>
    </dxf>
    <dxf>
      <font>
        <color theme="0"/>
      </font>
    </dxf>
    <dxf>
      <alignment horizontal="center"/>
    </dxf>
    <dxf>
      <alignment horizontal="center"/>
    </dxf>
    <dxf>
      <alignment horizontal="center"/>
    </dxf>
    <dxf>
      <font>
        <b/>
        <color theme="0"/>
      </font>
    </dxf>
    <dxf>
      <font>
        <b/>
      </font>
    </dxf>
    <dxf>
      <font>
        <b/>
      </font>
    </dxf>
    <dxf>
      <font>
        <color theme="0"/>
      </font>
    </dxf>
    <dxf>
      <font>
        <color theme="0"/>
      </font>
    </dxf>
    <dxf>
      <fill>
        <patternFill>
          <bgColor theme="1"/>
        </patternFill>
      </fill>
    </dxf>
    <dxf>
      <fill>
        <patternFill>
          <bgColor theme="1"/>
        </patternFill>
      </fill>
    </dxf>
    <dxf>
      <font>
        <b/>
      </font>
    </dxf>
    <dxf>
      <font>
        <b/>
      </font>
    </dxf>
    <dxf>
      <font>
        <color theme="0"/>
      </font>
    </dxf>
    <dxf>
      <font>
        <color theme="0"/>
      </font>
    </dxf>
    <dxf>
      <font>
        <b/>
      </font>
    </dxf>
    <dxf>
      <font>
        <b/>
      </font>
    </dxf>
    <dxf>
      <font>
        <color theme="0"/>
      </font>
    </dxf>
    <dxf>
      <font>
        <color theme="0"/>
      </font>
    </dxf>
    <dxf>
      <font>
        <b/>
      </font>
    </dxf>
    <dxf>
      <font>
        <color theme="0"/>
      </font>
    </dxf>
    <dxf>
      <fill>
        <patternFill patternType="solid">
          <bgColor theme="1"/>
        </patternFill>
      </fill>
    </dxf>
    <dxf>
      <font>
        <b/>
      </font>
    </dxf>
    <dxf>
      <font>
        <b/>
      </font>
    </dxf>
    <dxf>
      <font>
        <color theme="0"/>
      </font>
    </dxf>
    <dxf>
      <font>
        <color theme="0"/>
      </font>
    </dxf>
    <dxf>
      <font>
        <color theme="0"/>
      </font>
    </dxf>
    <dxf>
      <font>
        <color theme="0"/>
      </font>
    </dxf>
    <dxf>
      <font>
        <b/>
      </font>
    </dxf>
    <dxf>
      <font>
        <b/>
      </font>
    </dxf>
    <dxf>
      <numFmt numFmtId="2" formatCode="0.00"/>
    </dxf>
    <dxf>
      <font>
        <b/>
      </font>
    </dxf>
    <dxf>
      <font>
        <b/>
      </font>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ont>
        <b/>
      </font>
    </dxf>
    <dxf>
      <font>
        <b/>
      </font>
    </dxf>
    <dxf>
      <font>
        <b/>
      </font>
    </dxf>
    <dxf>
      <font>
        <b/>
      </font>
    </dxf>
    <dxf>
      <font>
        <color theme="0"/>
      </font>
    </dxf>
    <dxf>
      <font>
        <color theme="0"/>
      </font>
    </dxf>
    <dxf>
      <numFmt numFmtId="164" formatCode="&quot;₹&quot;\ #,##0.00"/>
    </dxf>
    <dxf>
      <font>
        <b/>
        <color theme="0"/>
      </font>
      <alignment horizontal="center"/>
    </dxf>
    <dxf>
      <alignment horizontal="center"/>
    </dxf>
    <dxf>
      <alignment horizontal="center"/>
    </dxf>
    <dxf>
      <alignment horizontal="center"/>
    </dxf>
    <dxf>
      <alignment horizontal="center"/>
    </dxf>
    <dxf>
      <font>
        <b/>
        <color theme="0"/>
      </font>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4"/>
      </font>
    </dxf>
    <dxf>
      <font>
        <sz val="14"/>
      </font>
    </dxf>
    <dxf>
      <font>
        <sz val="14"/>
      </font>
    </dxf>
    <dxf>
      <font>
        <sz val="14"/>
      </font>
    </dxf>
    <dxf>
      <font>
        <sz val="14"/>
      </font>
    </dxf>
    <dxf>
      <font>
        <sz val="14"/>
      </font>
    </dxf>
    <dxf>
      <font>
        <b/>
      </font>
    </dxf>
    <dxf>
      <font>
        <color theme="0"/>
      </font>
    </dxf>
    <dxf>
      <font>
        <color theme="0"/>
      </font>
    </dxf>
    <dxf>
      <font>
        <color theme="0"/>
      </font>
    </dxf>
    <dxf>
      <font>
        <b/>
      </font>
    </dxf>
    <dxf>
      <font>
        <b/>
      </font>
    </dxf>
    <dxf>
      <numFmt numFmtId="164" formatCode="&quot;₹&quot;\ #,##0.00"/>
    </dxf>
    <dxf>
      <numFmt numFmtId="164" formatCode="&quot;₹&quot;\ #,##0.00"/>
    </dxf>
    <dxf>
      <numFmt numFmtId="164" formatCode="&quot;₹&quot;\ #,##0.00"/>
    </dxf>
    <dxf>
      <numFmt numFmtId="164" formatCode="&quot;₹&quot;\ #,##0.00"/>
    </dxf>
    <dxf>
      <numFmt numFmtId="14" formatCode="0.00%"/>
    </dxf>
    <dxf>
      <numFmt numFmtId="164" formatCode="&quot;₹&quot;\ #,##0.00"/>
    </dxf>
    <dxf>
      <numFmt numFmtId="14" formatCode="0.00%"/>
    </dxf>
    <dxf>
      <numFmt numFmtId="0" formatCode="General"/>
    </dxf>
    <dxf>
      <numFmt numFmtId="0" formatCode="General"/>
    </dxf>
    <dxf>
      <numFmt numFmtId="0" formatCode="General"/>
    </dxf>
    <dxf>
      <numFmt numFmtId="0" formatCode="General"/>
    </dxf>
    <dxf>
      <numFmt numFmtId="19" formatCode="dd/mm/yyyy"/>
    </dxf>
    <dxf>
      <numFmt numFmtId="0" formatCode="General"/>
    </dxf>
    <dxf>
      <font>
        <b/>
        <strike val="0"/>
        <outline val="0"/>
        <shadow val="0"/>
        <u val="none"/>
        <vertAlign val="baseline"/>
        <sz val="11"/>
        <color theme="0"/>
        <name val="Calibri"/>
        <family val="2"/>
        <scheme val="minor"/>
      </font>
    </dxf>
    <dxf>
      <fill>
        <patternFill>
          <bgColor rgb="FFFFF0F5"/>
        </patternFill>
      </fill>
    </dxf>
    <dxf>
      <fill>
        <patternFill>
          <bgColor rgb="FFFF1774"/>
        </patternFill>
      </fill>
    </dxf>
    <dxf>
      <fill>
        <patternFill>
          <bgColor rgb="FFFF1774"/>
        </patternFill>
      </fill>
    </dxf>
    <dxf>
      <fill>
        <patternFill>
          <bgColor rgb="FFFF1774"/>
        </patternFill>
      </fill>
    </dxf>
  </dxfs>
  <tableStyles count="2" defaultTableStyle="TableStyleMedium2" defaultPivotStyle="nykaa">
    <tableStyle name="nykaa" table="0" count="2" xr9:uid="{FE1F0FF3-2323-48A7-B5E7-2968A4525E66}">
      <tableStyleElement type="headerRow" dxfId="275"/>
      <tableStyleElement type="totalRow" dxfId="274"/>
    </tableStyle>
    <tableStyle name="Table Style 1" pivot="0" count="2" xr9:uid="{D545FD81-DDEC-4CC7-9E70-CA192D0AAB55}">
      <tableStyleElement type="headerRow" dxfId="273"/>
      <tableStyleElement type="secondRowStripe" dxfId="272"/>
    </tableStyle>
  </tableStyles>
  <colors>
    <mruColors>
      <color rgb="FFFF1774"/>
      <color rgb="FFFFF0F5"/>
      <color rgb="FFFAF0C8"/>
      <color rgb="FFFA0A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[Ritika_nykaa_campaign_excel_dashboard.xlsx]Pivot_Table!Revenue by Campaign Type</c:name>
    <c:fmtId val="3"/>
  </c:pivotSource>
  <c:chart>
    <c:autoTitleDeleted val="1"/>
    <c:pivotFmts>
      <c:pivotFmt>
        <c:idx val="0"/>
        <c:spPr>
          <a:solidFill>
            <a:srgbClr val="FF1774">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1774">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1774">
              <a:alpha val="8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rgbClr val="FF1774">
                <a:alpha val="80000"/>
              </a:srgb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Pivot_Table!$A$4:$A$9</c:f>
              <c:strCache>
                <c:ptCount val="5"/>
                <c:pt idx="0">
                  <c:v>Email</c:v>
                </c:pt>
                <c:pt idx="1">
                  <c:v>Influencer</c:v>
                </c:pt>
                <c:pt idx="2">
                  <c:v>Paid Ads</c:v>
                </c:pt>
                <c:pt idx="3">
                  <c:v>SEO</c:v>
                </c:pt>
                <c:pt idx="4">
                  <c:v>Social Media</c:v>
                </c:pt>
              </c:strCache>
            </c:strRef>
          </c:cat>
          <c:val>
            <c:numRef>
              <c:f>Pivot_Table!$B$4:$B$9</c:f>
              <c:numCache>
                <c:formatCode>General</c:formatCode>
                <c:ptCount val="5"/>
                <c:pt idx="0">
                  <c:v>204718992</c:v>
                </c:pt>
                <c:pt idx="1">
                  <c:v>220280781</c:v>
                </c:pt>
                <c:pt idx="2">
                  <c:v>197343503</c:v>
                </c:pt>
                <c:pt idx="3">
                  <c:v>203907637</c:v>
                </c:pt>
                <c:pt idx="4">
                  <c:v>198496567</c:v>
                </c:pt>
              </c:numCache>
            </c:numRef>
          </c:val>
          <c:extLst>
            <c:ext xmlns:c16="http://schemas.microsoft.com/office/drawing/2014/chart" uri="{C3380CC4-5D6E-409C-BE32-E72D297353CC}">
              <c16:uniqueId val="{00000000-299D-4530-9127-6448FCECB51E}"/>
            </c:ext>
          </c:extLst>
        </c:ser>
        <c:dLbls>
          <c:dLblPos val="outEnd"/>
          <c:showLegendKey val="0"/>
          <c:showVal val="1"/>
          <c:showCatName val="0"/>
          <c:showSerName val="0"/>
          <c:showPercent val="0"/>
          <c:showBubbleSize val="0"/>
        </c:dLbls>
        <c:gapWidth val="219"/>
        <c:overlap val="-27"/>
        <c:axId val="1410294015"/>
        <c:axId val="1402285871"/>
      </c:barChart>
      <c:catAx>
        <c:axId val="141029401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Campaign Type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02285871"/>
        <c:crosses val="autoZero"/>
        <c:auto val="1"/>
        <c:lblAlgn val="ctr"/>
        <c:lblOffset val="100"/>
        <c:noMultiLvlLbl val="0"/>
      </c:catAx>
      <c:valAx>
        <c:axId val="140228587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1029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9525" cap="flat" cmpd="sng" algn="ctr">
      <a:solidFill>
        <a:schemeClr val="accent2">
          <a:lumMod val="40000"/>
          <a:lumOff val="60000"/>
        </a:schemeClr>
      </a:solidFill>
      <a:round/>
    </a:ln>
    <a:effectLst/>
  </c:spPr>
  <c:txPr>
    <a:bodyPr/>
    <a:lstStyle/>
    <a:p>
      <a:pPr>
        <a:defRPr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[Ritika_nykaa_campaign_excel_dashboard.xlsx]Pivot_Table!Average ROI by Campaign Type</c:name>
    <c:fmtId val="3"/>
  </c:pivotSource>
  <c:chart>
    <c:autoTitleDeleted val="1"/>
    <c:pivotFmts>
      <c:pivotFmt>
        <c:idx val="0"/>
        <c:spPr>
          <a:solidFill>
            <a:srgbClr val="FF1774">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1774">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1774">
              <a:alpha val="8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Pivot_Table!$E$3</c:f>
              <c:strCache>
                <c:ptCount val="1"/>
                <c:pt idx="0">
                  <c:v>Total</c:v>
                </c:pt>
              </c:strCache>
            </c:strRef>
          </c:tx>
          <c:spPr>
            <a:solidFill>
              <a:srgbClr val="FF1774">
                <a:alpha val="80000"/>
              </a:srgb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Pivot_Table!$D$4:$D$9</c:f>
              <c:strCache>
                <c:ptCount val="5"/>
                <c:pt idx="0">
                  <c:v>Email</c:v>
                </c:pt>
                <c:pt idx="1">
                  <c:v>Influencer</c:v>
                </c:pt>
                <c:pt idx="2">
                  <c:v>Paid Ads</c:v>
                </c:pt>
                <c:pt idx="3">
                  <c:v>SEO</c:v>
                </c:pt>
                <c:pt idx="4">
                  <c:v>Social Media</c:v>
                </c:pt>
              </c:strCache>
            </c:strRef>
          </c:cat>
          <c:val>
            <c:numRef>
              <c:f>Pivot_Table!$E$4:$E$9</c:f>
              <c:numCache>
                <c:formatCode>0.00</c:formatCode>
                <c:ptCount val="5"/>
                <c:pt idx="0">
                  <c:v>2.7356992084432705</c:v>
                </c:pt>
                <c:pt idx="1">
                  <c:v>3.1091325301204802</c:v>
                </c:pt>
                <c:pt idx="2">
                  <c:v>2.5096183206106866</c:v>
                </c:pt>
                <c:pt idx="3">
                  <c:v>3.0251507537688442</c:v>
                </c:pt>
                <c:pt idx="4">
                  <c:v>2.4554326923076926</c:v>
                </c:pt>
              </c:numCache>
            </c:numRef>
          </c:val>
          <c:extLst>
            <c:ext xmlns:c16="http://schemas.microsoft.com/office/drawing/2014/chart" uri="{C3380CC4-5D6E-409C-BE32-E72D297353CC}">
              <c16:uniqueId val="{00000000-4F10-4AB9-810C-893A90158FE7}"/>
            </c:ext>
          </c:extLst>
        </c:ser>
        <c:dLbls>
          <c:dLblPos val="outEnd"/>
          <c:showLegendKey val="0"/>
          <c:showVal val="1"/>
          <c:showCatName val="0"/>
          <c:showSerName val="0"/>
          <c:showPercent val="0"/>
          <c:showBubbleSize val="0"/>
        </c:dLbls>
        <c:gapWidth val="182"/>
        <c:axId val="1229329103"/>
        <c:axId val="1346511791"/>
      </c:barChart>
      <c:catAx>
        <c:axId val="12293291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Campaign Type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46511791"/>
        <c:crosses val="autoZero"/>
        <c:auto val="1"/>
        <c:lblAlgn val="ctr"/>
        <c:lblOffset val="100"/>
        <c:noMultiLvlLbl val="0"/>
      </c:catAx>
      <c:valAx>
        <c:axId val="13465117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ROI</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2932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3175" cap="flat" cmpd="sng" algn="ctr">
      <a:solidFill>
        <a:schemeClr val="accent2">
          <a:lumMod val="40000"/>
          <a:lumOff val="60000"/>
        </a:schemeClr>
      </a:solidFill>
      <a:round/>
    </a:ln>
    <a:effectLst/>
  </c:spPr>
  <c:txPr>
    <a:bodyPr/>
    <a:lstStyle/>
    <a:p>
      <a:pPr>
        <a:defRPr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[Ritika_nykaa_campaign_excel_dashboard.xlsx]Pivot_Table!Monthly Revenue Trend</c:name>
    <c:fmtId val="3"/>
  </c:pivotSource>
  <c:chart>
    <c:autoTitleDeleted val="1"/>
    <c:pivotFmts>
      <c:pivotFmt>
        <c:idx val="0"/>
        <c:spPr>
          <a:solidFill>
            <a:schemeClr val="accent3"/>
          </a:solidFill>
          <a:ln w="28575" cap="rnd">
            <a:solidFill>
              <a:srgbClr val="FF1774">
                <a:alpha val="80000"/>
              </a:srgbClr>
            </a:solidFill>
            <a:round/>
          </a:ln>
          <a:effectLst/>
        </c:spPr>
        <c:marker>
          <c:symbol val="none"/>
        </c:marker>
      </c:pivotFmt>
      <c:pivotFmt>
        <c:idx val="1"/>
        <c:spPr>
          <a:solidFill>
            <a:schemeClr val="accent3"/>
          </a:solidFill>
          <a:ln w="28575" cap="rnd">
            <a:solidFill>
              <a:srgbClr val="FF1774">
                <a:alpha val="80000"/>
              </a:srgbClr>
            </a:solidFill>
            <a:round/>
          </a:ln>
          <a:effectLst/>
        </c:spPr>
        <c:marker>
          <c:symbol val="none"/>
        </c:marker>
      </c:pivotFmt>
      <c:pivotFmt>
        <c:idx val="2"/>
        <c:spPr>
          <a:ln w="28575" cap="rnd">
            <a:solidFill>
              <a:srgbClr val="FF1774">
                <a:alpha val="80000"/>
              </a:srgbClr>
            </a:solidFill>
            <a:round/>
          </a:ln>
          <a:effectLst/>
        </c:spPr>
        <c:marker>
          <c:symbol val="none"/>
        </c:marker>
      </c:pivotFmt>
    </c:pivotFmts>
    <c:plotArea>
      <c:layout/>
      <c:lineChart>
        <c:grouping val="standard"/>
        <c:varyColors val="0"/>
        <c:ser>
          <c:idx val="0"/>
          <c:order val="0"/>
          <c:tx>
            <c:strRef>
              <c:f>Pivot_Table!$B$12</c:f>
              <c:strCache>
                <c:ptCount val="1"/>
                <c:pt idx="0">
                  <c:v>Total</c:v>
                </c:pt>
              </c:strCache>
            </c:strRef>
          </c:tx>
          <c:spPr>
            <a:ln w="28575" cap="rnd">
              <a:solidFill>
                <a:srgbClr val="FF1774">
                  <a:alpha val="80000"/>
                </a:srgbClr>
              </a:solidFill>
              <a:round/>
            </a:ln>
            <a:effectLst/>
          </c:spPr>
          <c:marker>
            <c:symbol val="none"/>
          </c:marker>
          <c:cat>
            <c:strRef>
              <c:f>Pivot_Table!$A$13:$A$25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Pivot_Table!$B$13:$B$25</c:f>
              <c:numCache>
                <c:formatCode>General</c:formatCode>
                <c:ptCount val="12"/>
                <c:pt idx="0">
                  <c:v>89704123</c:v>
                </c:pt>
                <c:pt idx="1">
                  <c:v>80335321</c:v>
                </c:pt>
                <c:pt idx="2">
                  <c:v>86340974</c:v>
                </c:pt>
                <c:pt idx="3">
                  <c:v>97359169</c:v>
                </c:pt>
                <c:pt idx="4">
                  <c:v>98415583</c:v>
                </c:pt>
                <c:pt idx="5">
                  <c:v>29631206</c:v>
                </c:pt>
                <c:pt idx="6">
                  <c:v>90509390</c:v>
                </c:pt>
                <c:pt idx="7">
                  <c:v>99259407</c:v>
                </c:pt>
                <c:pt idx="8">
                  <c:v>63437783</c:v>
                </c:pt>
                <c:pt idx="9">
                  <c:v>106670959</c:v>
                </c:pt>
                <c:pt idx="10">
                  <c:v>87358983</c:v>
                </c:pt>
                <c:pt idx="11">
                  <c:v>95724582</c:v>
                </c:pt>
              </c:numCache>
            </c:numRef>
          </c:val>
          <c:smooth val="0"/>
          <c:extLst>
            <c:ext xmlns:c16="http://schemas.microsoft.com/office/drawing/2014/chart" uri="{C3380CC4-5D6E-409C-BE32-E72D297353CC}">
              <c16:uniqueId val="{00000000-8F57-47A2-8BE0-0C874133AF71}"/>
            </c:ext>
          </c:extLst>
        </c:ser>
        <c:dLbls>
          <c:showLegendKey val="0"/>
          <c:showVal val="0"/>
          <c:showCatName val="0"/>
          <c:showSerName val="0"/>
          <c:showPercent val="0"/>
          <c:showBubbleSize val="0"/>
        </c:dLbls>
        <c:smooth val="0"/>
        <c:axId val="1230006623"/>
        <c:axId val="1445312063"/>
      </c:lineChart>
      <c:catAx>
        <c:axId val="123000662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45312063"/>
        <c:crosses val="autoZero"/>
        <c:auto val="1"/>
        <c:lblAlgn val="ctr"/>
        <c:lblOffset val="100"/>
        <c:noMultiLvlLbl val="0"/>
      </c:catAx>
      <c:valAx>
        <c:axId val="1445312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3000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3175" cap="flat" cmpd="sng" algn="ctr">
      <a:solidFill>
        <a:schemeClr val="accent2">
          <a:lumMod val="40000"/>
          <a:lumOff val="60000"/>
        </a:schemeClr>
      </a:solidFill>
      <a:round/>
    </a:ln>
    <a:effectLst/>
  </c:spPr>
  <c:txPr>
    <a:bodyPr/>
    <a:lstStyle/>
    <a:p>
      <a:pPr>
        <a:defRPr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[Ritika_nykaa_campaign_excel_dashboard.xlsx]Pivot_Table!Profit vs Total Campaign Cost</c:name>
    <c:fmtId val="3"/>
  </c:pivotSource>
  <c:chart>
    <c:autoTitleDeleted val="0"/>
    <c:pivotFmts>
      <c:pivotFmt>
        <c:idx val="0"/>
        <c:spPr>
          <a:solidFill>
            <a:srgbClr val="FF1774"/>
          </a:solidFill>
          <a:ln>
            <a:noFill/>
          </a:ln>
          <a:effectLst/>
        </c:spPr>
        <c:marker>
          <c:symbol val="none"/>
        </c:marker>
      </c:pivotFmt>
      <c:pivotFmt>
        <c:idx val="1"/>
        <c:spPr>
          <a:solidFill>
            <a:srgbClr val="FF1774">
              <a:alpha val="50000"/>
            </a:srgbClr>
          </a:solidFill>
          <a:ln>
            <a:noFill/>
          </a:ln>
          <a:effectLst/>
        </c:spPr>
        <c:marker>
          <c:symbol val="none"/>
        </c:marker>
      </c:pivotFmt>
      <c:pivotFmt>
        <c:idx val="2"/>
        <c:spPr>
          <a:solidFill>
            <a:srgbClr val="FF1774"/>
          </a:solidFill>
          <a:ln>
            <a:noFill/>
          </a:ln>
          <a:effectLst/>
        </c:spPr>
        <c:marker>
          <c:symbol val="none"/>
        </c:marker>
      </c:pivotFmt>
      <c:pivotFmt>
        <c:idx val="3"/>
        <c:spPr>
          <a:solidFill>
            <a:srgbClr val="FF1774">
              <a:alpha val="50000"/>
            </a:srgbClr>
          </a:solidFill>
          <a:ln>
            <a:noFill/>
          </a:ln>
          <a:effectLst/>
        </c:spPr>
        <c:marker>
          <c:symbol val="none"/>
        </c:marker>
      </c:pivotFmt>
      <c:pivotFmt>
        <c:idx val="4"/>
        <c:spPr>
          <a:solidFill>
            <a:srgbClr val="FF1774"/>
          </a:solidFill>
          <a:ln>
            <a:noFill/>
          </a:ln>
          <a:effectLst/>
        </c:spPr>
        <c:marker>
          <c:symbol val="none"/>
        </c:marker>
      </c:pivotFmt>
      <c:pivotFmt>
        <c:idx val="5"/>
        <c:spPr>
          <a:solidFill>
            <a:srgbClr val="FF1774">
              <a:alpha val="50000"/>
            </a:srgbClr>
          </a:solidFill>
          <a:ln>
            <a:noFill/>
          </a:ln>
          <a:effectLst/>
        </c:spPr>
        <c:marker>
          <c:symbol val="none"/>
        </c:marker>
      </c:pivotFmt>
    </c:pivotFmts>
    <c:plotArea>
      <c:layout/>
      <c:barChart>
        <c:barDir val="col"/>
        <c:grouping val="clustered"/>
        <c:varyColors val="0"/>
        <c:ser>
          <c:idx val="0"/>
          <c:order val="0"/>
          <c:tx>
            <c:strRef>
              <c:f>Pivot_Table!$H$12</c:f>
              <c:strCache>
                <c:ptCount val="1"/>
                <c:pt idx="0">
                  <c:v>Sum of Profit</c:v>
                </c:pt>
              </c:strCache>
            </c:strRef>
          </c:tx>
          <c:spPr>
            <a:solidFill>
              <a:srgbClr val="FF1774"/>
            </a:solidFill>
            <a:ln>
              <a:noFill/>
            </a:ln>
            <a:effectLst/>
          </c:spPr>
          <c:invertIfNegative val="0"/>
          <c:cat>
            <c:strRef>
              <c:f>Pivot_Table!$G$13:$G$17</c:f>
              <c:strCache>
                <c:ptCount val="4"/>
                <c:pt idx="0">
                  <c:v>Average</c:v>
                </c:pt>
                <c:pt idx="1">
                  <c:v>Excellent</c:v>
                </c:pt>
                <c:pt idx="2">
                  <c:v>Good</c:v>
                </c:pt>
                <c:pt idx="3">
                  <c:v>Poor</c:v>
                </c:pt>
              </c:strCache>
            </c:strRef>
          </c:cat>
          <c:val>
            <c:numRef>
              <c:f>Pivot_Table!$H$13:$H$17</c:f>
              <c:numCache>
                <c:formatCode>General</c:formatCode>
                <c:ptCount val="4"/>
                <c:pt idx="0">
                  <c:v>39977059.139999963</c:v>
                </c:pt>
                <c:pt idx="1">
                  <c:v>521713824.29000074</c:v>
                </c:pt>
                <c:pt idx="2">
                  <c:v>156679885.16000003</c:v>
                </c:pt>
                <c:pt idx="3">
                  <c:v>-42383871.05999998</c:v>
                </c:pt>
              </c:numCache>
            </c:numRef>
          </c:val>
          <c:extLst>
            <c:ext xmlns:c16="http://schemas.microsoft.com/office/drawing/2014/chart" uri="{C3380CC4-5D6E-409C-BE32-E72D297353CC}">
              <c16:uniqueId val="{00000000-3B30-46B1-BD29-B4B3C002F5C1}"/>
            </c:ext>
          </c:extLst>
        </c:ser>
        <c:ser>
          <c:idx val="1"/>
          <c:order val="1"/>
          <c:tx>
            <c:strRef>
              <c:f>Pivot_Table!$I$12</c:f>
              <c:strCache>
                <c:ptCount val="1"/>
                <c:pt idx="0">
                  <c:v>Profit vs Total Campaign Cost</c:v>
                </c:pt>
              </c:strCache>
            </c:strRef>
          </c:tx>
          <c:spPr>
            <a:solidFill>
              <a:srgbClr val="FF1774">
                <a:alpha val="50000"/>
              </a:srgbClr>
            </a:solidFill>
            <a:ln>
              <a:noFill/>
            </a:ln>
            <a:effectLst/>
          </c:spPr>
          <c:invertIfNegative val="0"/>
          <c:cat>
            <c:strRef>
              <c:f>Pivot_Table!$G$13:$G$17</c:f>
              <c:strCache>
                <c:ptCount val="4"/>
                <c:pt idx="0">
                  <c:v>Average</c:v>
                </c:pt>
                <c:pt idx="1">
                  <c:v>Excellent</c:v>
                </c:pt>
                <c:pt idx="2">
                  <c:v>Good</c:v>
                </c:pt>
                <c:pt idx="3">
                  <c:v>Poor</c:v>
                </c:pt>
              </c:strCache>
            </c:strRef>
          </c:cat>
          <c:val>
            <c:numRef>
              <c:f>Pivot_Table!$I$13:$I$17</c:f>
              <c:numCache>
                <c:formatCode>0.00</c:formatCode>
                <c:ptCount val="4"/>
                <c:pt idx="0">
                  <c:v>86386016.85999997</c:v>
                </c:pt>
                <c:pt idx="1">
                  <c:v>77209440.709999993</c:v>
                </c:pt>
                <c:pt idx="2">
                  <c:v>84007032.840000004</c:v>
                </c:pt>
                <c:pt idx="3">
                  <c:v>101158092.06</c:v>
                </c:pt>
              </c:numCache>
            </c:numRef>
          </c:val>
          <c:extLst>
            <c:ext xmlns:c16="http://schemas.microsoft.com/office/drawing/2014/chart" uri="{C3380CC4-5D6E-409C-BE32-E72D297353CC}">
              <c16:uniqueId val="{00000001-3B30-46B1-BD29-B4B3C002F5C1}"/>
            </c:ext>
          </c:extLst>
        </c:ser>
        <c:dLbls>
          <c:showLegendKey val="0"/>
          <c:showVal val="0"/>
          <c:showCatName val="0"/>
          <c:showSerName val="0"/>
          <c:showPercent val="0"/>
          <c:showBubbleSize val="0"/>
        </c:dLbls>
        <c:gapWidth val="219"/>
        <c:overlap val="-27"/>
        <c:axId val="1398406527"/>
        <c:axId val="1346570031"/>
      </c:barChart>
      <c:catAx>
        <c:axId val="13984065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Campaign Performance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46570031"/>
        <c:crosses val="autoZero"/>
        <c:auto val="1"/>
        <c:lblAlgn val="ctr"/>
        <c:lblOffset val="100"/>
        <c:noMultiLvlLbl val="0"/>
      </c:catAx>
      <c:valAx>
        <c:axId val="134657003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Cost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984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3175" cap="flat" cmpd="sng" algn="ctr">
      <a:solidFill>
        <a:schemeClr val="accent2">
          <a:lumMod val="40000"/>
          <a:lumOff val="60000"/>
        </a:schemeClr>
      </a:solidFill>
      <a:round/>
    </a:ln>
    <a:effectLst/>
  </c:spPr>
  <c:txPr>
    <a:bodyPr/>
    <a:lstStyle/>
    <a:p>
      <a:pPr>
        <a:defRPr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[Ritika_nykaa_campaign_excel_dashboard.xlsx]Pivot_Table!Campaign Performance Rating Distribution</c:name>
    <c:fmtId val="3"/>
  </c:pivotSource>
  <c:chart>
    <c:autoTitleDeleted val="1"/>
    <c:pivotFmts>
      <c:pivotFmt>
        <c:idx val="0"/>
        <c:spPr>
          <a:solidFill>
            <a:schemeClr val="accent3"/>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hade val="58000"/>
            </a:schemeClr>
          </a:solidFill>
          <a:ln w="19050">
            <a:solidFill>
              <a:schemeClr val="lt1"/>
            </a:solidFill>
          </a:ln>
          <a:effectLst/>
        </c:spPr>
      </c:pivotFmt>
      <c:pivotFmt>
        <c:idx val="2"/>
        <c:spPr>
          <a:solidFill>
            <a:schemeClr val="accent3">
              <a:shade val="86000"/>
            </a:schemeClr>
          </a:solidFill>
          <a:ln w="19050">
            <a:solidFill>
              <a:schemeClr val="lt1"/>
            </a:solidFill>
          </a:ln>
          <a:effectLst/>
        </c:spPr>
      </c:pivotFmt>
      <c:pivotFmt>
        <c:idx val="3"/>
        <c:spPr>
          <a:solidFill>
            <a:schemeClr val="accent3">
              <a:tint val="86000"/>
            </a:schemeClr>
          </a:solidFill>
          <a:ln w="19050">
            <a:solidFill>
              <a:schemeClr val="lt1"/>
            </a:solidFill>
          </a:ln>
          <a:effectLst/>
        </c:spPr>
      </c:pivotFmt>
      <c:pivotFmt>
        <c:idx val="4"/>
        <c:spPr>
          <a:solidFill>
            <a:schemeClr val="accent3">
              <a:tint val="58000"/>
            </a:schemeClr>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3">
              <a:shade val="58000"/>
            </a:schemeClr>
          </a:solidFill>
          <a:ln w="19050">
            <a:solidFill>
              <a:schemeClr val="lt1"/>
            </a:solidFill>
          </a:ln>
          <a:effectLst/>
        </c:spPr>
      </c:pivotFmt>
      <c:pivotFmt>
        <c:idx val="7"/>
        <c:spPr>
          <a:solidFill>
            <a:schemeClr val="accent3">
              <a:shade val="86000"/>
            </a:schemeClr>
          </a:solidFill>
          <a:ln w="19050">
            <a:solidFill>
              <a:schemeClr val="lt1"/>
            </a:solidFill>
          </a:ln>
          <a:effectLst/>
        </c:spPr>
      </c:pivotFmt>
      <c:pivotFmt>
        <c:idx val="8"/>
        <c:spPr>
          <a:solidFill>
            <a:schemeClr val="accent3">
              <a:tint val="86000"/>
            </a:schemeClr>
          </a:solidFill>
          <a:ln w="19050">
            <a:solidFill>
              <a:schemeClr val="lt1"/>
            </a:solidFill>
          </a:ln>
          <a:effectLst/>
        </c:spPr>
      </c:pivotFmt>
      <c:pivotFmt>
        <c:idx val="9"/>
        <c:spPr>
          <a:solidFill>
            <a:schemeClr val="accent3">
              <a:tint val="58000"/>
            </a:schemeClr>
          </a:solidFill>
          <a:ln w="19050">
            <a:solidFill>
              <a:schemeClr val="lt1"/>
            </a:solidFill>
          </a:ln>
          <a:effectLst/>
        </c:spPr>
      </c:pivotFmt>
      <c:pivotFmt>
        <c:idx val="1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3">
              <a:shade val="58000"/>
            </a:schemeClr>
          </a:solidFill>
          <a:ln w="19050">
            <a:solidFill>
              <a:schemeClr val="lt1"/>
            </a:solidFill>
          </a:ln>
          <a:effectLst/>
        </c:spPr>
      </c:pivotFmt>
      <c:pivotFmt>
        <c:idx val="12"/>
        <c:spPr>
          <a:solidFill>
            <a:schemeClr val="accent3">
              <a:shade val="86000"/>
            </a:schemeClr>
          </a:solidFill>
          <a:ln w="19050">
            <a:solidFill>
              <a:schemeClr val="lt1"/>
            </a:solidFill>
          </a:ln>
          <a:effectLst/>
        </c:spPr>
      </c:pivotFmt>
      <c:pivotFmt>
        <c:idx val="13"/>
        <c:spPr>
          <a:solidFill>
            <a:schemeClr val="accent3">
              <a:tint val="86000"/>
            </a:schemeClr>
          </a:solidFill>
          <a:ln w="19050">
            <a:solidFill>
              <a:schemeClr val="lt1"/>
            </a:solidFill>
          </a:ln>
          <a:effectLst/>
        </c:spPr>
      </c:pivotFmt>
      <c:pivotFmt>
        <c:idx val="14"/>
        <c:spPr>
          <a:solidFill>
            <a:schemeClr val="accent3">
              <a:tint val="58000"/>
            </a:schemeClr>
          </a:solidFill>
          <a:ln w="19050">
            <a:solidFill>
              <a:schemeClr val="lt1"/>
            </a:solidFill>
          </a:ln>
          <a:effectLst/>
        </c:spPr>
      </c:pivotFmt>
    </c:pivotFmts>
    <c:plotArea>
      <c:layout/>
      <c:pieChart>
        <c:varyColors val="1"/>
        <c:ser>
          <c:idx val="0"/>
          <c:order val="0"/>
          <c:tx>
            <c:strRef>
              <c:f>Pivot_Table!$E$12</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AF33-4CF9-9685-85E008F91F4E}"/>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AF33-4CF9-9685-85E008F91F4E}"/>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AF33-4CF9-9685-85E008F91F4E}"/>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AF33-4CF9-9685-85E008F91F4E}"/>
              </c:ext>
            </c:extLst>
          </c:dPt>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Pivot_Table!$D$13:$D$17</c:f>
              <c:strCache>
                <c:ptCount val="4"/>
                <c:pt idx="0">
                  <c:v>Average</c:v>
                </c:pt>
                <c:pt idx="1">
                  <c:v>Excellent</c:v>
                </c:pt>
                <c:pt idx="2">
                  <c:v>Good</c:v>
                </c:pt>
                <c:pt idx="3">
                  <c:v>Poor</c:v>
                </c:pt>
              </c:strCache>
            </c:strRef>
          </c:cat>
          <c:val>
            <c:numRef>
              <c:f>Pivot_Table!$E$13:$E$17</c:f>
              <c:numCache>
                <c:formatCode>General</c:formatCode>
                <c:ptCount val="4"/>
                <c:pt idx="0">
                  <c:v>450</c:v>
                </c:pt>
                <c:pt idx="1">
                  <c:v>585</c:v>
                </c:pt>
                <c:pt idx="2">
                  <c:v>488</c:v>
                </c:pt>
                <c:pt idx="3">
                  <c:v>478</c:v>
                </c:pt>
              </c:numCache>
            </c:numRef>
          </c:val>
          <c:extLst>
            <c:ext xmlns:c16="http://schemas.microsoft.com/office/drawing/2014/chart" uri="{C3380CC4-5D6E-409C-BE32-E72D297353CC}">
              <c16:uniqueId val="{00000008-AF33-4CF9-9685-85E008F91F4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3175" cap="flat" cmpd="sng" algn="ctr">
      <a:solidFill>
        <a:schemeClr val="accent2">
          <a:lumMod val="40000"/>
          <a:lumOff val="60000"/>
        </a:schemeClr>
      </a:solidFill>
      <a:round/>
    </a:ln>
    <a:effectLst/>
  </c:spPr>
  <c:txPr>
    <a:bodyPr/>
    <a:lstStyle/>
    <a:p>
      <a:pPr>
        <a:defRPr sz="10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[Ritika_nykaa_campaign_excel_dashboard.xlsx]Pivot_Table!Revenue by Customer Segment</c:name>
    <c:fmtId val="3"/>
  </c:pivotSource>
  <c:chart>
    <c:autoTitleDeleted val="1"/>
    <c:pivotFmts>
      <c:pivotFmt>
        <c:idx val="0"/>
        <c:spPr>
          <a:solidFill>
            <a:srgbClr val="FF1774">
              <a:alpha val="80000"/>
            </a:srgbClr>
          </a:solidFill>
          <a:ln>
            <a:noFill/>
          </a:ln>
          <a:effectLst/>
        </c:spPr>
        <c:marker>
          <c:symbol val="none"/>
        </c:marker>
      </c:pivotFmt>
      <c:pivotFmt>
        <c:idx val="1"/>
        <c:spPr>
          <a:solidFill>
            <a:srgbClr val="FF1774">
              <a:alpha val="80000"/>
            </a:srgbClr>
          </a:solidFill>
          <a:ln>
            <a:noFill/>
          </a:ln>
          <a:effectLst/>
        </c:spPr>
        <c:marker>
          <c:symbol val="none"/>
        </c:marker>
      </c:pivotFmt>
      <c:pivotFmt>
        <c:idx val="2"/>
        <c:spPr>
          <a:solidFill>
            <a:srgbClr val="FF1774">
              <a:alpha val="80000"/>
            </a:srgbClr>
          </a:solidFill>
          <a:ln>
            <a:noFill/>
          </a:ln>
          <a:effectLst/>
        </c:spPr>
        <c:marker>
          <c:symbol val="none"/>
        </c:marker>
      </c:pivotFmt>
    </c:pivotFmts>
    <c:plotArea>
      <c:layout/>
      <c:barChart>
        <c:barDir val="bar"/>
        <c:grouping val="clustered"/>
        <c:varyColors val="0"/>
        <c:ser>
          <c:idx val="0"/>
          <c:order val="0"/>
          <c:tx>
            <c:strRef>
              <c:f>Pivot_Table!$H$3</c:f>
              <c:strCache>
                <c:ptCount val="1"/>
                <c:pt idx="0">
                  <c:v>Total</c:v>
                </c:pt>
              </c:strCache>
            </c:strRef>
          </c:tx>
          <c:spPr>
            <a:solidFill>
              <a:srgbClr val="FF1774">
                <a:alpha val="80000"/>
              </a:srgbClr>
            </a:solidFill>
            <a:ln>
              <a:noFill/>
            </a:ln>
            <a:effectLst/>
          </c:spPr>
          <c:invertIfNegative val="0"/>
          <c:cat>
            <c:strRef>
              <c:f>Pivot_Table!$G$4:$G$9</c:f>
              <c:strCache>
                <c:ptCount val="5"/>
                <c:pt idx="0">
                  <c:v>College Students</c:v>
                </c:pt>
                <c:pt idx="1">
                  <c:v>Premium Shoppers</c:v>
                </c:pt>
                <c:pt idx="2">
                  <c:v>Tier 2 City Customers</c:v>
                </c:pt>
                <c:pt idx="3">
                  <c:v>Working Women</c:v>
                </c:pt>
                <c:pt idx="4">
                  <c:v>Youth</c:v>
                </c:pt>
              </c:strCache>
            </c:strRef>
          </c:cat>
          <c:val>
            <c:numRef>
              <c:f>Pivot_Table!$H$4:$H$9</c:f>
              <c:numCache>
                <c:formatCode>General</c:formatCode>
                <c:ptCount val="5"/>
                <c:pt idx="0">
                  <c:v>216118666</c:v>
                </c:pt>
                <c:pt idx="1">
                  <c:v>212386886</c:v>
                </c:pt>
                <c:pt idx="2">
                  <c:v>203466935</c:v>
                </c:pt>
                <c:pt idx="3">
                  <c:v>207636810</c:v>
                </c:pt>
                <c:pt idx="4">
                  <c:v>185138183</c:v>
                </c:pt>
              </c:numCache>
            </c:numRef>
          </c:val>
          <c:extLst>
            <c:ext xmlns:c16="http://schemas.microsoft.com/office/drawing/2014/chart" uri="{C3380CC4-5D6E-409C-BE32-E72D297353CC}">
              <c16:uniqueId val="{00000000-A1E2-47AF-8AB1-57B3401E3E4F}"/>
            </c:ext>
          </c:extLst>
        </c:ser>
        <c:dLbls>
          <c:showLegendKey val="0"/>
          <c:showVal val="0"/>
          <c:showCatName val="0"/>
          <c:showSerName val="0"/>
          <c:showPercent val="0"/>
          <c:showBubbleSize val="0"/>
        </c:dLbls>
        <c:gapWidth val="150"/>
        <c:axId val="1347126559"/>
        <c:axId val="1575382815"/>
      </c:barChart>
      <c:catAx>
        <c:axId val="134712655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Customer Segment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75382815"/>
        <c:crosses val="autoZero"/>
        <c:auto val="1"/>
        <c:lblAlgn val="ctr"/>
        <c:lblOffset val="100"/>
        <c:noMultiLvlLbl val="0"/>
      </c:catAx>
      <c:valAx>
        <c:axId val="1575382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Revenue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4712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3175" cap="flat" cmpd="sng" algn="ctr">
      <a:solidFill>
        <a:schemeClr val="accent2">
          <a:lumMod val="40000"/>
          <a:lumOff val="60000"/>
        </a:schemeClr>
      </a:solidFill>
      <a:round/>
    </a:ln>
    <a:effectLst/>
  </c:spPr>
  <c:txPr>
    <a:bodyPr/>
    <a:lstStyle/>
    <a:p>
      <a:pPr>
        <a:defRPr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[Ritika_nykaa_campaign_excel_dashboard.xlsx]Pivot_Table!ROI by Quarter</c:name>
    <c:fmtId val="3"/>
  </c:pivotSource>
  <c:chart>
    <c:autoTitleDeleted val="1"/>
    <c:pivotFmts>
      <c:pivotFmt>
        <c:idx val="0"/>
        <c:spPr>
          <a:solidFill>
            <a:srgbClr val="FF1774">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1774">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1774">
              <a:alpha val="6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Pivot_Table!$E$19</c:f>
              <c:strCache>
                <c:ptCount val="1"/>
                <c:pt idx="0">
                  <c:v>Total</c:v>
                </c:pt>
              </c:strCache>
            </c:strRef>
          </c:tx>
          <c:spPr>
            <a:solidFill>
              <a:srgbClr val="FF1774">
                <a:alpha val="60000"/>
              </a:srgbClr>
            </a:solidFill>
            <a:ln>
              <a:noFill/>
            </a:ln>
            <a:effectLst/>
          </c:spPr>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Pivot_Table!$D$20:$D$24</c:f>
              <c:strCache>
                <c:ptCount val="4"/>
                <c:pt idx="0">
                  <c:v>Q1</c:v>
                </c:pt>
                <c:pt idx="1">
                  <c:v>Q2</c:v>
                </c:pt>
                <c:pt idx="2">
                  <c:v>Q3</c:v>
                </c:pt>
                <c:pt idx="3">
                  <c:v>Q4</c:v>
                </c:pt>
              </c:strCache>
            </c:strRef>
          </c:cat>
          <c:val>
            <c:numRef>
              <c:f>Pivot_Table!$E$20:$E$24</c:f>
              <c:numCache>
                <c:formatCode>0.00</c:formatCode>
                <c:ptCount val="4"/>
                <c:pt idx="0">
                  <c:v>2.5372022684309994</c:v>
                </c:pt>
                <c:pt idx="1">
                  <c:v>3.0408196721311476</c:v>
                </c:pt>
                <c:pt idx="2">
                  <c:v>2.6039961013645221</c:v>
                </c:pt>
                <c:pt idx="3">
                  <c:v>2.9368609022556371</c:v>
                </c:pt>
              </c:numCache>
            </c:numRef>
          </c:val>
          <c:extLst>
            <c:ext xmlns:c16="http://schemas.microsoft.com/office/drawing/2014/chart" uri="{C3380CC4-5D6E-409C-BE32-E72D297353CC}">
              <c16:uniqueId val="{00000000-4C2A-4FCE-B91F-DACF1F24B931}"/>
            </c:ext>
          </c:extLst>
        </c:ser>
        <c:dLbls>
          <c:showLegendKey val="0"/>
          <c:showVal val="1"/>
          <c:showCatName val="0"/>
          <c:showSerName val="0"/>
          <c:showPercent val="0"/>
          <c:showBubbleSize val="0"/>
        </c:dLbls>
        <c:axId val="1506178751"/>
        <c:axId val="1575386143"/>
      </c:areaChart>
      <c:catAx>
        <c:axId val="150617875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Quarter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75386143"/>
        <c:crosses val="autoZero"/>
        <c:auto val="1"/>
        <c:lblAlgn val="ctr"/>
        <c:lblOffset val="100"/>
        <c:noMultiLvlLbl val="0"/>
      </c:catAx>
      <c:valAx>
        <c:axId val="157538614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US"/>
                  <a:t>ROI</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061787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FF0F5"/>
    </a:solidFill>
    <a:ln w="3175" cap="flat" cmpd="sng" algn="ctr">
      <a:solidFill>
        <a:schemeClr val="accent2">
          <a:lumMod val="40000"/>
          <a:lumOff val="60000"/>
        </a:schemeClr>
      </a:solidFill>
      <a:round/>
    </a:ln>
    <a:effectLst/>
  </c:spPr>
  <c:txPr>
    <a:bodyPr/>
    <a:lstStyle/>
    <a:p>
      <a:pPr>
        <a:defRPr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[Ritika_nykaa_campaign_excel_dashboard.xlsx]Pivot_Table!Revenue by Campaign Type</c:name>
    <c:fmtId val="0"/>
  </c:pivotSource>
  <c:chart>
    <c:autoTitleDeleted val="1"/>
    <c:pivotFmts>
      <c:pivotFmt>
        <c:idx val="0"/>
        <c:spPr>
          <a:solidFill>
            <a:srgbClr val="FF1774">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rgbClr val="FF1774">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Pivot_Table!$A$4:$A$9</c:f>
              <c:strCache>
                <c:ptCount val="5"/>
                <c:pt idx="0">
                  <c:v>Email</c:v>
                </c:pt>
                <c:pt idx="1">
                  <c:v>Influencer</c:v>
                </c:pt>
                <c:pt idx="2">
                  <c:v>Paid Ads</c:v>
                </c:pt>
                <c:pt idx="3">
                  <c:v>SEO</c:v>
                </c:pt>
                <c:pt idx="4">
                  <c:v>Social Media</c:v>
                </c:pt>
              </c:strCache>
            </c:strRef>
          </c:cat>
          <c:val>
            <c:numRef>
              <c:f>Pivot_Table!$B$4:$B$9</c:f>
              <c:numCache>
                <c:formatCode>General</c:formatCode>
                <c:ptCount val="5"/>
                <c:pt idx="0">
                  <c:v>204718992</c:v>
                </c:pt>
                <c:pt idx="1">
                  <c:v>220280781</c:v>
                </c:pt>
                <c:pt idx="2">
                  <c:v>197343503</c:v>
                </c:pt>
                <c:pt idx="3">
                  <c:v>203907637</c:v>
                </c:pt>
                <c:pt idx="4">
                  <c:v>198496567</c:v>
                </c:pt>
              </c:numCache>
            </c:numRef>
          </c:val>
          <c:extLst>
            <c:ext xmlns:c16="http://schemas.microsoft.com/office/drawing/2014/chart" uri="{C3380CC4-5D6E-409C-BE32-E72D297353CC}">
              <c16:uniqueId val="{00000000-9BA9-48A7-B223-C83E35BD6E0D}"/>
            </c:ext>
          </c:extLst>
        </c:ser>
        <c:dLbls>
          <c:dLblPos val="outEnd"/>
          <c:showLegendKey val="0"/>
          <c:showVal val="1"/>
          <c:showCatName val="0"/>
          <c:showSerName val="0"/>
          <c:showPercent val="0"/>
          <c:showBubbleSize val="0"/>
        </c:dLbls>
        <c:gapWidth val="219"/>
        <c:overlap val="-27"/>
        <c:axId val="1410294015"/>
        <c:axId val="1402285871"/>
      </c:barChart>
      <c:catAx>
        <c:axId val="1410294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Campaign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85871"/>
        <c:crosses val="autoZero"/>
        <c:auto val="1"/>
        <c:lblAlgn val="ctr"/>
        <c:lblOffset val="100"/>
        <c:noMultiLvlLbl val="0"/>
      </c:catAx>
      <c:valAx>
        <c:axId val="14022858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29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9525" cap="flat" cmpd="sng" algn="ctr">
      <a:solidFill>
        <a:srgbClr val="FF17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[Ritika_nykaa_campaign_excel_dashboard.xlsx]Pivot_Table!Monthly Revenue Trend</c:name>
    <c:fmtId val="0"/>
  </c:pivotSource>
  <c:chart>
    <c:autoTitleDeleted val="1"/>
    <c:pivotFmts>
      <c:pivotFmt>
        <c:idx val="0"/>
        <c:spPr>
          <a:ln w="28575" cap="rnd">
            <a:solidFill>
              <a:srgbClr val="FF1774">
                <a:alpha val="80000"/>
              </a:srgbClr>
            </a:solidFill>
            <a:round/>
          </a:ln>
          <a:effectLst/>
        </c:spPr>
        <c:marker>
          <c:symbol val="none"/>
        </c:marker>
      </c:pivotFmt>
    </c:pivotFmts>
    <c:plotArea>
      <c:layout/>
      <c:lineChart>
        <c:grouping val="standard"/>
        <c:varyColors val="0"/>
        <c:ser>
          <c:idx val="0"/>
          <c:order val="0"/>
          <c:tx>
            <c:strRef>
              <c:f>Pivot_Table!$B$12</c:f>
              <c:strCache>
                <c:ptCount val="1"/>
                <c:pt idx="0">
                  <c:v>Total</c:v>
                </c:pt>
              </c:strCache>
            </c:strRef>
          </c:tx>
          <c:spPr>
            <a:ln w="28575" cap="rnd">
              <a:solidFill>
                <a:srgbClr val="FF1774">
                  <a:alpha val="80000"/>
                </a:srgbClr>
              </a:solidFill>
              <a:round/>
            </a:ln>
            <a:effectLst/>
          </c:spPr>
          <c:marker>
            <c:symbol val="none"/>
          </c:marker>
          <c:cat>
            <c:strRef>
              <c:f>Pivot_Table!$A$13:$A$25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Pivot_Table!$B$13:$B$25</c:f>
              <c:numCache>
                <c:formatCode>General</c:formatCode>
                <c:ptCount val="12"/>
                <c:pt idx="0">
                  <c:v>89704123</c:v>
                </c:pt>
                <c:pt idx="1">
                  <c:v>80335321</c:v>
                </c:pt>
                <c:pt idx="2">
                  <c:v>86340974</c:v>
                </c:pt>
                <c:pt idx="3">
                  <c:v>97359169</c:v>
                </c:pt>
                <c:pt idx="4">
                  <c:v>98415583</c:v>
                </c:pt>
                <c:pt idx="5">
                  <c:v>29631206</c:v>
                </c:pt>
                <c:pt idx="6">
                  <c:v>90509390</c:v>
                </c:pt>
                <c:pt idx="7">
                  <c:v>99259407</c:v>
                </c:pt>
                <c:pt idx="8">
                  <c:v>63437783</c:v>
                </c:pt>
                <c:pt idx="9">
                  <c:v>106670959</c:v>
                </c:pt>
                <c:pt idx="10">
                  <c:v>87358983</c:v>
                </c:pt>
                <c:pt idx="11">
                  <c:v>95724582</c:v>
                </c:pt>
              </c:numCache>
            </c:numRef>
          </c:val>
          <c:smooth val="0"/>
          <c:extLst>
            <c:ext xmlns:c16="http://schemas.microsoft.com/office/drawing/2014/chart" uri="{C3380CC4-5D6E-409C-BE32-E72D297353CC}">
              <c16:uniqueId val="{00000000-B424-4F19-8EAE-7EF10DE1FBDA}"/>
            </c:ext>
          </c:extLst>
        </c:ser>
        <c:dLbls>
          <c:showLegendKey val="0"/>
          <c:showVal val="0"/>
          <c:showCatName val="0"/>
          <c:showSerName val="0"/>
          <c:showPercent val="0"/>
          <c:showBubbleSize val="0"/>
        </c:dLbls>
        <c:smooth val="0"/>
        <c:axId val="1230006623"/>
        <c:axId val="1445312063"/>
      </c:lineChart>
      <c:catAx>
        <c:axId val="1230006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312063"/>
        <c:crosses val="autoZero"/>
        <c:auto val="1"/>
        <c:lblAlgn val="ctr"/>
        <c:lblOffset val="100"/>
        <c:noMultiLvlLbl val="0"/>
      </c:catAx>
      <c:valAx>
        <c:axId val="1445312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00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9525" cap="flat" cmpd="sng" algn="ctr">
      <a:solidFill>
        <a:srgbClr val="FA0A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[Ritika_nykaa_campaign_excel_dashboard.xlsx]Pivot_Table!Average ROI by Campaign Type</c:name>
    <c:fmtId val="0"/>
  </c:pivotSource>
  <c:chart>
    <c:autoTitleDeleted val="1"/>
    <c:pivotFmts>
      <c:pivotFmt>
        <c:idx val="0"/>
        <c:spPr>
          <a:solidFill>
            <a:srgbClr val="FF1774">
              <a:alpha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Pivot_Table!$E$3</c:f>
              <c:strCache>
                <c:ptCount val="1"/>
                <c:pt idx="0">
                  <c:v>Total</c:v>
                </c:pt>
              </c:strCache>
            </c:strRef>
          </c:tx>
          <c:spPr>
            <a:solidFill>
              <a:srgbClr val="FF1774">
                <a:alpha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Pivot_Table!$D$4:$D$9</c:f>
              <c:strCache>
                <c:ptCount val="5"/>
                <c:pt idx="0">
                  <c:v>Email</c:v>
                </c:pt>
                <c:pt idx="1">
                  <c:v>Influencer</c:v>
                </c:pt>
                <c:pt idx="2">
                  <c:v>Paid Ads</c:v>
                </c:pt>
                <c:pt idx="3">
                  <c:v>SEO</c:v>
                </c:pt>
                <c:pt idx="4">
                  <c:v>Social Media</c:v>
                </c:pt>
              </c:strCache>
            </c:strRef>
          </c:cat>
          <c:val>
            <c:numRef>
              <c:f>Pivot_Table!$E$4:$E$9</c:f>
              <c:numCache>
                <c:formatCode>0.00</c:formatCode>
                <c:ptCount val="5"/>
                <c:pt idx="0">
                  <c:v>2.7356992084432705</c:v>
                </c:pt>
                <c:pt idx="1">
                  <c:v>3.1091325301204802</c:v>
                </c:pt>
                <c:pt idx="2">
                  <c:v>2.5096183206106866</c:v>
                </c:pt>
                <c:pt idx="3">
                  <c:v>3.0251507537688442</c:v>
                </c:pt>
                <c:pt idx="4">
                  <c:v>2.4554326923076926</c:v>
                </c:pt>
              </c:numCache>
            </c:numRef>
          </c:val>
          <c:extLst>
            <c:ext xmlns:c16="http://schemas.microsoft.com/office/drawing/2014/chart" uri="{C3380CC4-5D6E-409C-BE32-E72D297353CC}">
              <c16:uniqueId val="{00000000-8138-4F06-8CA2-0F4ED0DE3CB7}"/>
            </c:ext>
          </c:extLst>
        </c:ser>
        <c:dLbls>
          <c:dLblPos val="outEnd"/>
          <c:showLegendKey val="0"/>
          <c:showVal val="1"/>
          <c:showCatName val="0"/>
          <c:showSerName val="0"/>
          <c:showPercent val="0"/>
          <c:showBubbleSize val="0"/>
        </c:dLbls>
        <c:gapWidth val="182"/>
        <c:axId val="1229329103"/>
        <c:axId val="1346511791"/>
      </c:barChart>
      <c:catAx>
        <c:axId val="12293291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Campaign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511791"/>
        <c:crosses val="autoZero"/>
        <c:auto val="1"/>
        <c:lblAlgn val="ctr"/>
        <c:lblOffset val="100"/>
        <c:noMultiLvlLbl val="0"/>
      </c:catAx>
      <c:valAx>
        <c:axId val="134651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2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9525" cap="flat" cmpd="sng" algn="ctr">
      <a:solidFill>
        <a:srgbClr val="FF177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[Ritika_nykaa_campaign_excel_dashboard.xlsx]Pivot_Table!Campaign Performance Rating Distribution</c:name>
    <c:fmtId val="0"/>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hade val="58000"/>
            </a:schemeClr>
          </a:solidFill>
          <a:ln w="19050">
            <a:solidFill>
              <a:schemeClr val="lt1"/>
            </a:solidFill>
          </a:ln>
          <a:effectLst/>
        </c:spPr>
      </c:pivotFmt>
      <c:pivotFmt>
        <c:idx val="2"/>
        <c:spPr>
          <a:solidFill>
            <a:schemeClr val="accent3">
              <a:shade val="86000"/>
            </a:schemeClr>
          </a:solidFill>
          <a:ln w="19050">
            <a:solidFill>
              <a:schemeClr val="lt1"/>
            </a:solidFill>
          </a:ln>
          <a:effectLst/>
        </c:spPr>
      </c:pivotFmt>
      <c:pivotFmt>
        <c:idx val="3"/>
        <c:spPr>
          <a:solidFill>
            <a:schemeClr val="accent3">
              <a:tint val="86000"/>
            </a:schemeClr>
          </a:solidFill>
          <a:ln w="19050">
            <a:solidFill>
              <a:schemeClr val="lt1"/>
            </a:solidFill>
          </a:ln>
          <a:effectLst/>
        </c:spPr>
      </c:pivotFmt>
      <c:pivotFmt>
        <c:idx val="4"/>
        <c:spPr>
          <a:solidFill>
            <a:schemeClr val="accent3">
              <a:tint val="58000"/>
            </a:schemeClr>
          </a:solidFill>
          <a:ln w="19050">
            <a:solidFill>
              <a:schemeClr val="lt1"/>
            </a:solidFill>
          </a:ln>
          <a:effectLst/>
        </c:spPr>
      </c:pivotFmt>
    </c:pivotFmts>
    <c:plotArea>
      <c:layout/>
      <c:pieChart>
        <c:varyColors val="1"/>
        <c:ser>
          <c:idx val="0"/>
          <c:order val="0"/>
          <c:tx>
            <c:strRef>
              <c:f>Pivot_Table!$E$12</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7717-4B64-8C25-69C58EDCAC9E}"/>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7717-4B64-8C25-69C58EDCAC9E}"/>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7717-4B64-8C25-69C58EDCAC9E}"/>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7717-4B64-8C25-69C58EDCAC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Pivot_Table!$D$13:$D$17</c:f>
              <c:strCache>
                <c:ptCount val="4"/>
                <c:pt idx="0">
                  <c:v>Average</c:v>
                </c:pt>
                <c:pt idx="1">
                  <c:v>Excellent</c:v>
                </c:pt>
                <c:pt idx="2">
                  <c:v>Good</c:v>
                </c:pt>
                <c:pt idx="3">
                  <c:v>Poor</c:v>
                </c:pt>
              </c:strCache>
            </c:strRef>
          </c:cat>
          <c:val>
            <c:numRef>
              <c:f>Pivot_Table!$E$13:$E$17</c:f>
              <c:numCache>
                <c:formatCode>General</c:formatCode>
                <c:ptCount val="4"/>
                <c:pt idx="0">
                  <c:v>450</c:v>
                </c:pt>
                <c:pt idx="1">
                  <c:v>585</c:v>
                </c:pt>
                <c:pt idx="2">
                  <c:v>488</c:v>
                </c:pt>
                <c:pt idx="3">
                  <c:v>478</c:v>
                </c:pt>
              </c:numCache>
            </c:numRef>
          </c:val>
          <c:extLst>
            <c:ext xmlns:c16="http://schemas.microsoft.com/office/drawing/2014/chart" uri="{C3380CC4-5D6E-409C-BE32-E72D297353CC}">
              <c16:uniqueId val="{00000000-7EFD-4262-882F-39019F4AC7C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9525" cap="flat" cmpd="sng" algn="ctr">
      <a:solidFill>
        <a:srgbClr val="FA0A5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[Ritika_nykaa_campaign_excel_dashboard.xlsx]Pivot_Table!Profit vs Total Campaign Cost</c:name>
    <c:fmtId val="0"/>
  </c:pivotSource>
  <c:chart>
    <c:autoTitleDeleted val="0"/>
    <c:pivotFmts>
      <c:pivotFmt>
        <c:idx val="0"/>
        <c:spPr>
          <a:solidFill>
            <a:srgbClr val="FF1774"/>
          </a:solidFill>
          <a:ln>
            <a:noFill/>
          </a:ln>
          <a:effectLst/>
        </c:spPr>
        <c:marker>
          <c:symbol val="none"/>
        </c:marker>
      </c:pivotFmt>
      <c:pivotFmt>
        <c:idx val="1"/>
        <c:spPr>
          <a:solidFill>
            <a:srgbClr val="FF1774">
              <a:alpha val="50000"/>
            </a:srgbClr>
          </a:solidFill>
          <a:ln>
            <a:noFill/>
          </a:ln>
          <a:effectLst/>
        </c:spPr>
        <c:marker>
          <c:symbol val="none"/>
        </c:marker>
      </c:pivotFmt>
    </c:pivotFmts>
    <c:plotArea>
      <c:layout/>
      <c:barChart>
        <c:barDir val="col"/>
        <c:grouping val="clustered"/>
        <c:varyColors val="0"/>
        <c:ser>
          <c:idx val="0"/>
          <c:order val="0"/>
          <c:tx>
            <c:strRef>
              <c:f>Pivot_Table!$H$12</c:f>
              <c:strCache>
                <c:ptCount val="1"/>
                <c:pt idx="0">
                  <c:v>Sum of Profit</c:v>
                </c:pt>
              </c:strCache>
            </c:strRef>
          </c:tx>
          <c:spPr>
            <a:solidFill>
              <a:srgbClr val="FF1774"/>
            </a:solidFill>
            <a:ln>
              <a:noFill/>
            </a:ln>
            <a:effectLst/>
          </c:spPr>
          <c:invertIfNegative val="0"/>
          <c:cat>
            <c:strRef>
              <c:f>Pivot_Table!$G$13:$G$17</c:f>
              <c:strCache>
                <c:ptCount val="4"/>
                <c:pt idx="0">
                  <c:v>Average</c:v>
                </c:pt>
                <c:pt idx="1">
                  <c:v>Excellent</c:v>
                </c:pt>
                <c:pt idx="2">
                  <c:v>Good</c:v>
                </c:pt>
                <c:pt idx="3">
                  <c:v>Poor</c:v>
                </c:pt>
              </c:strCache>
            </c:strRef>
          </c:cat>
          <c:val>
            <c:numRef>
              <c:f>Pivot_Table!$H$13:$H$17</c:f>
              <c:numCache>
                <c:formatCode>General</c:formatCode>
                <c:ptCount val="4"/>
                <c:pt idx="0">
                  <c:v>39977059.139999963</c:v>
                </c:pt>
                <c:pt idx="1">
                  <c:v>521713824.29000074</c:v>
                </c:pt>
                <c:pt idx="2">
                  <c:v>156679885.16000003</c:v>
                </c:pt>
                <c:pt idx="3">
                  <c:v>-42383871.05999998</c:v>
                </c:pt>
              </c:numCache>
            </c:numRef>
          </c:val>
          <c:extLst>
            <c:ext xmlns:c16="http://schemas.microsoft.com/office/drawing/2014/chart" uri="{C3380CC4-5D6E-409C-BE32-E72D297353CC}">
              <c16:uniqueId val="{00000000-88BE-471F-8286-DE77140780F4}"/>
            </c:ext>
          </c:extLst>
        </c:ser>
        <c:ser>
          <c:idx val="1"/>
          <c:order val="1"/>
          <c:tx>
            <c:strRef>
              <c:f>Pivot_Table!$I$12</c:f>
              <c:strCache>
                <c:ptCount val="1"/>
                <c:pt idx="0">
                  <c:v>Profit vs Total Campaign Cost</c:v>
                </c:pt>
              </c:strCache>
            </c:strRef>
          </c:tx>
          <c:spPr>
            <a:solidFill>
              <a:srgbClr val="FF1774">
                <a:alpha val="50000"/>
              </a:srgbClr>
            </a:solidFill>
            <a:ln>
              <a:noFill/>
            </a:ln>
            <a:effectLst/>
          </c:spPr>
          <c:invertIfNegative val="0"/>
          <c:cat>
            <c:strRef>
              <c:f>Pivot_Table!$G$13:$G$17</c:f>
              <c:strCache>
                <c:ptCount val="4"/>
                <c:pt idx="0">
                  <c:v>Average</c:v>
                </c:pt>
                <c:pt idx="1">
                  <c:v>Excellent</c:v>
                </c:pt>
                <c:pt idx="2">
                  <c:v>Good</c:v>
                </c:pt>
                <c:pt idx="3">
                  <c:v>Poor</c:v>
                </c:pt>
              </c:strCache>
            </c:strRef>
          </c:cat>
          <c:val>
            <c:numRef>
              <c:f>Pivot_Table!$I$13:$I$17</c:f>
              <c:numCache>
                <c:formatCode>0.00</c:formatCode>
                <c:ptCount val="4"/>
                <c:pt idx="0">
                  <c:v>86386016.85999997</c:v>
                </c:pt>
                <c:pt idx="1">
                  <c:v>77209440.709999993</c:v>
                </c:pt>
                <c:pt idx="2">
                  <c:v>84007032.840000004</c:v>
                </c:pt>
                <c:pt idx="3">
                  <c:v>101158092.06</c:v>
                </c:pt>
              </c:numCache>
            </c:numRef>
          </c:val>
          <c:extLst>
            <c:ext xmlns:c16="http://schemas.microsoft.com/office/drawing/2014/chart" uri="{C3380CC4-5D6E-409C-BE32-E72D297353CC}">
              <c16:uniqueId val="{00000001-88BE-471F-8286-DE77140780F4}"/>
            </c:ext>
          </c:extLst>
        </c:ser>
        <c:dLbls>
          <c:showLegendKey val="0"/>
          <c:showVal val="0"/>
          <c:showCatName val="0"/>
          <c:showSerName val="0"/>
          <c:showPercent val="0"/>
          <c:showBubbleSize val="0"/>
        </c:dLbls>
        <c:gapWidth val="219"/>
        <c:overlap val="-27"/>
        <c:axId val="1398406527"/>
        <c:axId val="1346570031"/>
      </c:barChart>
      <c:catAx>
        <c:axId val="139840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Campaign Performance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570031"/>
        <c:crossesAt val="0"/>
        <c:auto val="1"/>
        <c:lblAlgn val="ctr"/>
        <c:lblOffset val="100"/>
        <c:noMultiLvlLbl val="0"/>
      </c:catAx>
      <c:valAx>
        <c:axId val="1346570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4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9525" cap="flat" cmpd="sng" algn="ctr">
      <a:solidFill>
        <a:srgbClr val="FA0A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[Ritika_nykaa_campaign_excel_dashboard.xlsx]Pivot_Table!Revenue by Customer Segment</c:name>
    <c:fmtId val="0"/>
  </c:pivotSource>
  <c:chart>
    <c:autoTitleDeleted val="1"/>
    <c:pivotFmts>
      <c:pivotFmt>
        <c:idx val="0"/>
        <c:spPr>
          <a:solidFill>
            <a:srgbClr val="FF1774">
              <a:alpha val="80000"/>
            </a:srgbClr>
          </a:solidFill>
          <a:ln>
            <a:noFill/>
          </a:ln>
          <a:effectLst/>
        </c:spPr>
        <c:marker>
          <c:symbol val="none"/>
        </c:marker>
      </c:pivotFmt>
    </c:pivotFmts>
    <c:plotArea>
      <c:layout/>
      <c:barChart>
        <c:barDir val="bar"/>
        <c:grouping val="clustered"/>
        <c:varyColors val="0"/>
        <c:ser>
          <c:idx val="0"/>
          <c:order val="0"/>
          <c:tx>
            <c:strRef>
              <c:f>Pivot_Table!$H$3</c:f>
              <c:strCache>
                <c:ptCount val="1"/>
                <c:pt idx="0">
                  <c:v>Total</c:v>
                </c:pt>
              </c:strCache>
            </c:strRef>
          </c:tx>
          <c:spPr>
            <a:solidFill>
              <a:srgbClr val="FF1774">
                <a:alpha val="80000"/>
              </a:srgbClr>
            </a:solidFill>
            <a:ln>
              <a:noFill/>
            </a:ln>
            <a:effectLst/>
          </c:spPr>
          <c:invertIfNegative val="0"/>
          <c:cat>
            <c:strRef>
              <c:f>Pivot_Table!$G$4:$G$9</c:f>
              <c:strCache>
                <c:ptCount val="5"/>
                <c:pt idx="0">
                  <c:v>College Students</c:v>
                </c:pt>
                <c:pt idx="1">
                  <c:v>Premium Shoppers</c:v>
                </c:pt>
                <c:pt idx="2">
                  <c:v>Tier 2 City Customers</c:v>
                </c:pt>
                <c:pt idx="3">
                  <c:v>Working Women</c:v>
                </c:pt>
                <c:pt idx="4">
                  <c:v>Youth</c:v>
                </c:pt>
              </c:strCache>
            </c:strRef>
          </c:cat>
          <c:val>
            <c:numRef>
              <c:f>Pivot_Table!$H$4:$H$9</c:f>
              <c:numCache>
                <c:formatCode>General</c:formatCode>
                <c:ptCount val="5"/>
                <c:pt idx="0">
                  <c:v>216118666</c:v>
                </c:pt>
                <c:pt idx="1">
                  <c:v>212386886</c:v>
                </c:pt>
                <c:pt idx="2">
                  <c:v>203466935</c:v>
                </c:pt>
                <c:pt idx="3">
                  <c:v>207636810</c:v>
                </c:pt>
                <c:pt idx="4">
                  <c:v>185138183</c:v>
                </c:pt>
              </c:numCache>
            </c:numRef>
          </c:val>
          <c:extLst>
            <c:ext xmlns:c16="http://schemas.microsoft.com/office/drawing/2014/chart" uri="{C3380CC4-5D6E-409C-BE32-E72D297353CC}">
              <c16:uniqueId val="{00000000-AB0B-4FBD-91A8-5503BAE8C2A7}"/>
            </c:ext>
          </c:extLst>
        </c:ser>
        <c:dLbls>
          <c:showLegendKey val="0"/>
          <c:showVal val="0"/>
          <c:showCatName val="0"/>
          <c:showSerName val="0"/>
          <c:showPercent val="0"/>
          <c:showBubbleSize val="0"/>
        </c:dLbls>
        <c:gapWidth val="150"/>
        <c:axId val="1347126559"/>
        <c:axId val="1575382815"/>
      </c:barChart>
      <c:catAx>
        <c:axId val="1347126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 Segment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82815"/>
        <c:crosses val="autoZero"/>
        <c:auto val="1"/>
        <c:lblAlgn val="ctr"/>
        <c:lblOffset val="100"/>
        <c:noMultiLvlLbl val="0"/>
      </c:catAx>
      <c:valAx>
        <c:axId val="1575382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12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0F5"/>
    </a:solidFill>
    <a:ln w="9525" cap="flat" cmpd="sng" algn="ctr">
      <a:solidFill>
        <a:srgbClr val="FA0A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[Ritika_nykaa_campaign_excel_dashboard.xlsx]Pivot_Table!ROI by Quarter</c:name>
    <c:fmtId val="0"/>
  </c:pivotSource>
  <c:chart>
    <c:autoTitleDeleted val="1"/>
    <c:pivotFmts>
      <c:pivotFmt>
        <c:idx val="0"/>
        <c:spPr>
          <a:solidFill>
            <a:srgbClr val="FF1774">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Pivot_Table!$E$19</c:f>
              <c:strCache>
                <c:ptCount val="1"/>
                <c:pt idx="0">
                  <c:v>Total</c:v>
                </c:pt>
              </c:strCache>
            </c:strRef>
          </c:tx>
          <c:spPr>
            <a:solidFill>
              <a:srgbClr val="FF1774">
                <a:alpha val="60000"/>
              </a:srgb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Pivot_Table!$D$20:$D$24</c:f>
              <c:strCache>
                <c:ptCount val="4"/>
                <c:pt idx="0">
                  <c:v>Q1</c:v>
                </c:pt>
                <c:pt idx="1">
                  <c:v>Q2</c:v>
                </c:pt>
                <c:pt idx="2">
                  <c:v>Q3</c:v>
                </c:pt>
                <c:pt idx="3">
                  <c:v>Q4</c:v>
                </c:pt>
              </c:strCache>
            </c:strRef>
          </c:cat>
          <c:val>
            <c:numRef>
              <c:f>Pivot_Table!$E$20:$E$24</c:f>
              <c:numCache>
                <c:formatCode>0.00</c:formatCode>
                <c:ptCount val="4"/>
                <c:pt idx="0">
                  <c:v>2.5372022684309994</c:v>
                </c:pt>
                <c:pt idx="1">
                  <c:v>3.0408196721311476</c:v>
                </c:pt>
                <c:pt idx="2">
                  <c:v>2.6039961013645221</c:v>
                </c:pt>
                <c:pt idx="3">
                  <c:v>2.9368609022556371</c:v>
                </c:pt>
              </c:numCache>
            </c:numRef>
          </c:val>
          <c:extLst>
            <c:ext xmlns:c16="http://schemas.microsoft.com/office/drawing/2014/chart" uri="{C3380CC4-5D6E-409C-BE32-E72D297353CC}">
              <c16:uniqueId val="{00000000-CE58-4E42-A54F-236C5587C0E8}"/>
            </c:ext>
          </c:extLst>
        </c:ser>
        <c:dLbls>
          <c:showLegendKey val="0"/>
          <c:showVal val="1"/>
          <c:showCatName val="0"/>
          <c:showSerName val="0"/>
          <c:showPercent val="0"/>
          <c:showBubbleSize val="0"/>
        </c:dLbls>
        <c:axId val="1506178751"/>
        <c:axId val="1575386143"/>
      </c:areaChart>
      <c:catAx>
        <c:axId val="1506178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86143"/>
        <c:crosses val="autoZero"/>
        <c:auto val="1"/>
        <c:lblAlgn val="ctr"/>
        <c:lblOffset val="100"/>
        <c:noMultiLvlLbl val="0"/>
      </c:catAx>
      <c:valAx>
        <c:axId val="15753861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787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FF0F5"/>
    </a:solidFill>
    <a:ln w="9525" cap="flat" cmpd="sng" algn="ctr">
      <a:solidFill>
        <a:srgbClr val="FA0A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Marketing Funnel</cx:v>
        </cx:txData>
      </cx:tx>
      <cx:txPr>
        <a:bodyPr spcFirstLastPara="1" vertOverflow="ellipsis" horzOverflow="overflow" wrap="square" lIns="0" tIns="0" rIns="0" bIns="0" anchor="ctr" anchorCtr="1"/>
        <a:lstStyle/>
        <a:p>
          <a:pPr algn="ctr" rtl="0">
            <a:defRPr b="1">
              <a:solidFill>
                <a:schemeClr val="tx1"/>
              </a:solidFill>
              <a:latin typeface="Arial" panose="020B0604020202020204" pitchFamily="34" charset="0"/>
              <a:ea typeface="Arial" panose="020B0604020202020204" pitchFamily="34" charset="0"/>
              <a:cs typeface="Arial" panose="020B0604020202020204" pitchFamily="34" charset="0"/>
            </a:defRPr>
          </a:pPr>
          <a:r>
            <a:rPr lang="en-US" sz="1400" b="1" i="0" u="none" strike="noStrike" baseline="0">
              <a:solidFill>
                <a:schemeClr val="tx1"/>
              </a:solidFill>
              <a:latin typeface="Arial" panose="020B0604020202020204" pitchFamily="34" charset="0"/>
              <a:cs typeface="Arial" panose="020B0604020202020204" pitchFamily="34" charset="0"/>
            </a:rPr>
            <a:t>Marketing Funnel</a:t>
          </a:r>
        </a:p>
      </cx:txPr>
    </cx:title>
    <cx:plotArea>
      <cx:plotAreaRegion>
        <cx:series layoutId="funnel" uniqueId="{9EB80FA7-38E2-40CC-A412-DA0317792F32}">
          <cx:spPr>
            <a:solidFill>
              <a:srgbClr val="FF1774">
                <a:alpha val="80000"/>
              </a:srgbClr>
            </a:solidFill>
          </cx:spPr>
          <cx:dataLabels>
            <cx:txPr>
              <a:bodyPr vertOverflow="overflow" horzOverflow="overflow" wrap="square" lIns="0" tIns="0" rIns="0" bIns="0"/>
              <a:lstStyle/>
              <a:p>
                <a:pPr algn="ctr" rtl="0">
                  <a:defRPr sz="900" b="1">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b="1">
                  <a:solidFill>
                    <a:schemeClr val="tx1"/>
                  </a:solidFill>
                  <a:latin typeface="Arial" panose="020B0604020202020204" pitchFamily="34" charset="0"/>
                  <a:cs typeface="Arial" panose="020B0604020202020204" pitchFamily="34" charset="0"/>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1">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b="1">
              <a:solidFill>
                <a:schemeClr val="tx1"/>
              </a:solidFill>
              <a:latin typeface="Arial" panose="020B0604020202020204" pitchFamily="34" charset="0"/>
              <a:cs typeface="Arial" panose="020B0604020202020204" pitchFamily="34" charset="0"/>
            </a:endParaRPr>
          </a:p>
        </cx:txPr>
      </cx:axis>
    </cx:plotArea>
  </cx:chart>
  <cx:spPr>
    <a:solidFill>
      <a:srgbClr val="FFF0F5"/>
    </a:solidFill>
    <a:ln w="3175">
      <a:solidFill>
        <a:schemeClr val="accent2">
          <a:lumMod val="40000"/>
          <a:lumOff val="60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Marketing Funnel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Marketing Funnel</a:t>
          </a:r>
        </a:p>
      </cx:txPr>
    </cx:title>
    <cx:plotArea>
      <cx:plotAreaRegion>
        <cx:series layoutId="funnel" uniqueId="{9EB80FA7-38E2-40CC-A412-DA0317792F32}">
          <cx:spPr>
            <a:solidFill>
              <a:srgbClr val="FF1774">
                <a:alpha val="80000"/>
              </a:srgbClr>
            </a:solidFill>
          </cx:spPr>
          <cx:dataLabels>
            <cx:visibility seriesName="0" categoryName="0" value="1"/>
          </cx:dataLabels>
          <cx:dataId val="0"/>
        </cx:series>
      </cx:plotAreaRegion>
      <cx:axis id="0">
        <cx:catScaling gapWidth="0.0599999987"/>
        <cx:tickLabels/>
      </cx:axis>
    </cx:plotArea>
  </cx:chart>
  <cx:spPr>
    <a:solidFill>
      <a:srgbClr val="FFF0F5"/>
    </a:solidFill>
    <a:ln>
      <a:solidFill>
        <a:srgbClr val="FA0A50"/>
      </a:solid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_Findings!A1"/><Relationship Id="rId13" Type="http://schemas.openxmlformats.org/officeDocument/2006/relationships/image" Target="../media/image9.svg"/><Relationship Id="rId18" Type="http://schemas.openxmlformats.org/officeDocument/2006/relationships/hyperlink" Target="#Insights_Recommendations!A1"/><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8.png"/><Relationship Id="rId17" Type="http://schemas.openxmlformats.org/officeDocument/2006/relationships/hyperlink" Target="#Top_10_Campaign!A1"/><Relationship Id="rId2" Type="http://schemas.openxmlformats.org/officeDocument/2006/relationships/hyperlink" Target="#Raw_Data!A1"/><Relationship Id="rId16" Type="http://schemas.openxmlformats.org/officeDocument/2006/relationships/image" Target="../media/image11.svg"/><Relationship Id="rId20"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hyperlink" Target="#Dashboard!A1"/><Relationship Id="rId5" Type="http://schemas.openxmlformats.org/officeDocument/2006/relationships/hyperlink" Target="#Campaign_Analysis!A1"/><Relationship Id="rId15" Type="http://schemas.openxmlformats.org/officeDocument/2006/relationships/image" Target="../media/image10.png"/><Relationship Id="rId10" Type="http://schemas.openxmlformats.org/officeDocument/2006/relationships/image" Target="../media/image7.svg"/><Relationship Id="rId19" Type="http://schemas.openxmlformats.org/officeDocument/2006/relationships/image" Target="../media/image12.png"/><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hyperlink" Target="#Pivot_Table!A1"/></Relationships>
</file>

<file path=xl/drawings/_rels/drawing2.xml.rels><?xml version="1.0" encoding="UTF-8" standalone="yes"?>
<Relationships xmlns="http://schemas.openxmlformats.org/package/2006/relationships"><Relationship Id="rId3" Type="http://schemas.openxmlformats.org/officeDocument/2006/relationships/hyperlink" Target="#Campaign_Analysis!A1"/><Relationship Id="rId2" Type="http://schemas.openxmlformats.org/officeDocument/2006/relationships/image" Target="../media/image14.png"/><Relationship Id="rId1" Type="http://schemas.openxmlformats.org/officeDocument/2006/relationships/hyperlink" Target="#Home!A1"/><Relationship Id="rId5" Type="http://schemas.openxmlformats.org/officeDocument/2006/relationships/image" Target="../media/image16.svg"/><Relationship Id="rId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svg"/><Relationship Id="rId3" Type="http://schemas.openxmlformats.org/officeDocument/2006/relationships/image" Target="../media/image18.svg"/><Relationship Id="rId7" Type="http://schemas.openxmlformats.org/officeDocument/2006/relationships/image" Target="../media/image19.png"/><Relationship Id="rId2" Type="http://schemas.openxmlformats.org/officeDocument/2006/relationships/image" Target="../media/image17.png"/><Relationship Id="rId1" Type="http://schemas.openxmlformats.org/officeDocument/2006/relationships/hyperlink" Target="#Pivot_Table!A1"/><Relationship Id="rId6" Type="http://schemas.openxmlformats.org/officeDocument/2006/relationships/hyperlink" Target="#Dashboard!A1"/><Relationship Id="rId5" Type="http://schemas.openxmlformats.org/officeDocument/2006/relationships/image" Target="../media/image14.png"/><Relationship Id="rId4" Type="http://schemas.openxmlformats.org/officeDocument/2006/relationships/hyperlink" Target="#Home!A1"/></Relationships>
</file>

<file path=xl/drawings/_rels/drawing4.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4.png"/><Relationship Id="rId18" Type="http://schemas.openxmlformats.org/officeDocument/2006/relationships/hyperlink" Target="#Top_10_Campaign!A1"/><Relationship Id="rId26" Type="http://schemas.openxmlformats.org/officeDocument/2006/relationships/hyperlink" Target="#Insights_Recommendations!A1"/><Relationship Id="rId3" Type="http://schemas.openxmlformats.org/officeDocument/2006/relationships/chart" Target="../charts/chart3.xml"/><Relationship Id="rId21" Type="http://schemas.openxmlformats.org/officeDocument/2006/relationships/image" Target="../media/image22.svg"/><Relationship Id="rId7" Type="http://schemas.openxmlformats.org/officeDocument/2006/relationships/chart" Target="../charts/chart7.xml"/><Relationship Id="rId12" Type="http://schemas.openxmlformats.org/officeDocument/2006/relationships/hyperlink" Target="#Campaign_Analysis!A1"/><Relationship Id="rId17" Type="http://schemas.openxmlformats.org/officeDocument/2006/relationships/image" Target="../media/image11.svg"/><Relationship Id="rId25" Type="http://schemas.openxmlformats.org/officeDocument/2006/relationships/image" Target="../media/image23.png"/><Relationship Id="rId2" Type="http://schemas.openxmlformats.org/officeDocument/2006/relationships/chart" Target="../charts/chart2.xml"/><Relationship Id="rId16" Type="http://schemas.openxmlformats.org/officeDocument/2006/relationships/image" Target="../media/image10.png"/><Relationship Id="rId20" Type="http://schemas.openxmlformats.org/officeDocument/2006/relationships/image" Target="../media/image2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svg"/><Relationship Id="rId24"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hyperlink" Target="#Pivot_Table!A1"/><Relationship Id="rId23" Type="http://schemas.openxmlformats.org/officeDocument/2006/relationships/image" Target="../media/image6.png"/><Relationship Id="rId28" Type="http://schemas.openxmlformats.org/officeDocument/2006/relationships/image" Target="../media/image13.svg"/><Relationship Id="rId10" Type="http://schemas.openxmlformats.org/officeDocument/2006/relationships/image" Target="../media/image2.png"/><Relationship Id="rId19" Type="http://schemas.openxmlformats.org/officeDocument/2006/relationships/hyperlink" Target="#Home!A1"/><Relationship Id="rId4" Type="http://schemas.openxmlformats.org/officeDocument/2006/relationships/chart" Target="../charts/chart4.xml"/><Relationship Id="rId9" Type="http://schemas.openxmlformats.org/officeDocument/2006/relationships/hyperlink" Target="#Raw_Data!A1"/><Relationship Id="rId14" Type="http://schemas.openxmlformats.org/officeDocument/2006/relationships/image" Target="../media/image5.svg"/><Relationship Id="rId22" Type="http://schemas.openxmlformats.org/officeDocument/2006/relationships/hyperlink" Target="#Analysis_Findings!A1"/><Relationship Id="rId27" Type="http://schemas.openxmlformats.org/officeDocument/2006/relationships/image" Target="../media/image12.png"/></Relationships>
</file>

<file path=xl/drawings/_rels/drawing5.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hyperlink" Target="#Pivot_Table!A1"/><Relationship Id="rId18" Type="http://schemas.openxmlformats.org/officeDocument/2006/relationships/image" Target="../media/image31.svg"/><Relationship Id="rId3" Type="http://schemas.openxmlformats.org/officeDocument/2006/relationships/image" Target="../media/image25.svg"/><Relationship Id="rId7" Type="http://schemas.openxmlformats.org/officeDocument/2006/relationships/hyperlink" Target="#Analysis_Findings!A1"/><Relationship Id="rId12" Type="http://schemas.openxmlformats.org/officeDocument/2006/relationships/image" Target="../media/image20.svg"/><Relationship Id="rId17" Type="http://schemas.openxmlformats.org/officeDocument/2006/relationships/image" Target="../media/image30.png"/><Relationship Id="rId2" Type="http://schemas.openxmlformats.org/officeDocument/2006/relationships/image" Target="../media/image24.png"/><Relationship Id="rId16" Type="http://schemas.openxmlformats.org/officeDocument/2006/relationships/hyperlink" Target="#Home!A1"/><Relationship Id="rId1" Type="http://schemas.openxmlformats.org/officeDocument/2006/relationships/hyperlink" Target="#Raw_Data!A1"/><Relationship Id="rId6" Type="http://schemas.openxmlformats.org/officeDocument/2006/relationships/image" Target="../media/image16.svg"/><Relationship Id="rId11" Type="http://schemas.openxmlformats.org/officeDocument/2006/relationships/image" Target="../media/image19.png"/><Relationship Id="rId5" Type="http://schemas.openxmlformats.org/officeDocument/2006/relationships/image" Target="../media/image15.png"/><Relationship Id="rId15" Type="http://schemas.openxmlformats.org/officeDocument/2006/relationships/image" Target="../media/image29.svg"/><Relationship Id="rId10" Type="http://schemas.openxmlformats.org/officeDocument/2006/relationships/hyperlink" Target="#Dashboard!A1"/><Relationship Id="rId19" Type="http://schemas.openxmlformats.org/officeDocument/2006/relationships/image" Target="../media/image23.png"/><Relationship Id="rId4" Type="http://schemas.openxmlformats.org/officeDocument/2006/relationships/hyperlink" Target="#Campaign_Analysis!A1"/><Relationship Id="rId9" Type="http://schemas.openxmlformats.org/officeDocument/2006/relationships/image" Target="../media/image27.svg"/><Relationship Id="rId14" Type="http://schemas.openxmlformats.org/officeDocument/2006/relationships/image" Target="../media/image28.png"/></Relationships>
</file>

<file path=xl/drawings/_rels/drawing6.xml.rels><?xml version="1.0" encoding="UTF-8" standalone="yes"?>
<Relationships xmlns="http://schemas.openxmlformats.org/package/2006/relationships"><Relationship Id="rId8" Type="http://schemas.openxmlformats.org/officeDocument/2006/relationships/image" Target="../media/image36.png"/><Relationship Id="rId13" Type="http://schemas.openxmlformats.org/officeDocument/2006/relationships/hyperlink" Target="#Top_10_Campaign!A1"/><Relationship Id="rId18" Type="http://schemas.openxmlformats.org/officeDocument/2006/relationships/hyperlink" Target="#Insights_Recommendations!A1"/><Relationship Id="rId3" Type="http://schemas.openxmlformats.org/officeDocument/2006/relationships/image" Target="../media/image33.svg"/><Relationship Id="rId7" Type="http://schemas.openxmlformats.org/officeDocument/2006/relationships/hyperlink" Target="#Dashboard!A1"/><Relationship Id="rId12" Type="http://schemas.openxmlformats.org/officeDocument/2006/relationships/image" Target="../media/image18.svg"/><Relationship Id="rId17" Type="http://schemas.openxmlformats.org/officeDocument/2006/relationships/image" Target="../media/image23.png"/><Relationship Id="rId2" Type="http://schemas.openxmlformats.org/officeDocument/2006/relationships/image" Target="../media/image32.png"/><Relationship Id="rId16" Type="http://schemas.openxmlformats.org/officeDocument/2006/relationships/image" Target="../media/image39.svg"/><Relationship Id="rId20" Type="http://schemas.openxmlformats.org/officeDocument/2006/relationships/image" Target="../media/image41.svg"/><Relationship Id="rId1" Type="http://schemas.openxmlformats.org/officeDocument/2006/relationships/hyperlink" Target="#Raw_Data!A1"/><Relationship Id="rId6" Type="http://schemas.openxmlformats.org/officeDocument/2006/relationships/image" Target="../media/image35.svg"/><Relationship Id="rId11" Type="http://schemas.openxmlformats.org/officeDocument/2006/relationships/image" Target="../media/image17.png"/><Relationship Id="rId5" Type="http://schemas.openxmlformats.org/officeDocument/2006/relationships/image" Target="../media/image34.png"/><Relationship Id="rId15" Type="http://schemas.openxmlformats.org/officeDocument/2006/relationships/image" Target="../media/image38.png"/><Relationship Id="rId10" Type="http://schemas.openxmlformats.org/officeDocument/2006/relationships/hyperlink" Target="#Pivot_Table!A1"/><Relationship Id="rId19" Type="http://schemas.openxmlformats.org/officeDocument/2006/relationships/image" Target="../media/image40.png"/><Relationship Id="rId4" Type="http://schemas.openxmlformats.org/officeDocument/2006/relationships/hyperlink" Target="#Campaign_Analysis!A1"/><Relationship Id="rId9" Type="http://schemas.openxmlformats.org/officeDocument/2006/relationships/image" Target="../media/image37.svg"/><Relationship Id="rId14" Type="http://schemas.openxmlformats.org/officeDocument/2006/relationships/hyperlink" Target="#Home!A1"/></Relationships>
</file>

<file path=xl/drawings/_rels/drawing7.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18.svg"/><Relationship Id="rId18" Type="http://schemas.openxmlformats.org/officeDocument/2006/relationships/hyperlink" Target="#Analysis_Findings!A1"/><Relationship Id="rId3" Type="http://schemas.openxmlformats.org/officeDocument/2006/relationships/image" Target="../media/image32.png"/><Relationship Id="rId7" Type="http://schemas.openxmlformats.org/officeDocument/2006/relationships/image" Target="../media/image35.svg"/><Relationship Id="rId12" Type="http://schemas.openxmlformats.org/officeDocument/2006/relationships/image" Target="../media/image17.png"/><Relationship Id="rId17" Type="http://schemas.openxmlformats.org/officeDocument/2006/relationships/image" Target="../media/image39.svg"/><Relationship Id="rId2" Type="http://schemas.openxmlformats.org/officeDocument/2006/relationships/hyperlink" Target="#Raw_Data!A1"/><Relationship Id="rId16" Type="http://schemas.openxmlformats.org/officeDocument/2006/relationships/image" Target="../media/image38.png"/><Relationship Id="rId20" Type="http://schemas.openxmlformats.org/officeDocument/2006/relationships/image" Target="../media/image27.svg"/><Relationship Id="rId1" Type="http://schemas.openxmlformats.org/officeDocument/2006/relationships/image" Target="../media/image23.png"/><Relationship Id="rId6" Type="http://schemas.openxmlformats.org/officeDocument/2006/relationships/image" Target="../media/image34.png"/><Relationship Id="rId11" Type="http://schemas.openxmlformats.org/officeDocument/2006/relationships/hyperlink" Target="#Pivot_Table!A1"/><Relationship Id="rId5" Type="http://schemas.openxmlformats.org/officeDocument/2006/relationships/hyperlink" Target="#Campaign_Analysis!A1"/><Relationship Id="rId15" Type="http://schemas.openxmlformats.org/officeDocument/2006/relationships/hyperlink" Target="#Home!A1"/><Relationship Id="rId10" Type="http://schemas.openxmlformats.org/officeDocument/2006/relationships/image" Target="../media/image37.svg"/><Relationship Id="rId19" Type="http://schemas.openxmlformats.org/officeDocument/2006/relationships/image" Target="../media/image26.png"/><Relationship Id="rId4" Type="http://schemas.openxmlformats.org/officeDocument/2006/relationships/image" Target="../media/image33.svg"/><Relationship Id="rId9" Type="http://schemas.openxmlformats.org/officeDocument/2006/relationships/image" Target="../media/image36.png"/><Relationship Id="rId14" Type="http://schemas.openxmlformats.org/officeDocument/2006/relationships/hyperlink" Target="#Top_10_Campaign!A1"/></Relationships>
</file>

<file path=xl/drawings/_rels/drawing8.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png"/><Relationship Id="rId18" Type="http://schemas.openxmlformats.org/officeDocument/2006/relationships/hyperlink" Target="#Top_10_Campaign!A1"/><Relationship Id="rId3" Type="http://schemas.openxmlformats.org/officeDocument/2006/relationships/chart" Target="../charts/chart10.xml"/><Relationship Id="rId21" Type="http://schemas.openxmlformats.org/officeDocument/2006/relationships/image" Target="../media/image22.svg"/><Relationship Id="rId7" Type="http://schemas.openxmlformats.org/officeDocument/2006/relationships/chart" Target="../charts/chart14.xml"/><Relationship Id="rId12" Type="http://schemas.openxmlformats.org/officeDocument/2006/relationships/hyperlink" Target="#Campaign_Analysis!A1"/><Relationship Id="rId17" Type="http://schemas.openxmlformats.org/officeDocument/2006/relationships/image" Target="../media/image9.svg"/><Relationship Id="rId25" Type="http://schemas.openxmlformats.org/officeDocument/2006/relationships/image" Target="../media/image23.png"/><Relationship Id="rId2" Type="http://schemas.openxmlformats.org/officeDocument/2006/relationships/chart" Target="../charts/chart9.xml"/><Relationship Id="rId16" Type="http://schemas.openxmlformats.org/officeDocument/2006/relationships/image" Target="../media/image8.png"/><Relationship Id="rId20" Type="http://schemas.openxmlformats.org/officeDocument/2006/relationships/image" Target="../media/image21.pn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3.svg"/><Relationship Id="rId24" Type="http://schemas.openxmlformats.org/officeDocument/2006/relationships/image" Target="../media/image7.svg"/><Relationship Id="rId5" Type="http://schemas.openxmlformats.org/officeDocument/2006/relationships/chart" Target="../charts/chart12.xml"/><Relationship Id="rId15" Type="http://schemas.openxmlformats.org/officeDocument/2006/relationships/hyperlink" Target="#Dashboard!A1"/><Relationship Id="rId23" Type="http://schemas.openxmlformats.org/officeDocument/2006/relationships/image" Target="../media/image6.png"/><Relationship Id="rId10" Type="http://schemas.openxmlformats.org/officeDocument/2006/relationships/image" Target="../media/image2.png"/><Relationship Id="rId19" Type="http://schemas.openxmlformats.org/officeDocument/2006/relationships/hyperlink" Target="#Home!A1"/><Relationship Id="rId4" Type="http://schemas.openxmlformats.org/officeDocument/2006/relationships/chart" Target="../charts/chart11.xml"/><Relationship Id="rId9" Type="http://schemas.openxmlformats.org/officeDocument/2006/relationships/hyperlink" Target="#Raw_Data!A1"/><Relationship Id="rId14" Type="http://schemas.openxmlformats.org/officeDocument/2006/relationships/image" Target="../media/image5.svg"/><Relationship Id="rId22" Type="http://schemas.openxmlformats.org/officeDocument/2006/relationships/hyperlink" Target="#Analysis_Findings!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281940</xdr:colOff>
      <xdr:row>37</xdr:row>
      <xdr:rowOff>22860</xdr:rowOff>
    </xdr:to>
    <xdr:pic>
      <xdr:nvPicPr>
        <xdr:cNvPr id="39" name="Picture 38">
          <a:extLst>
            <a:ext uri="{FF2B5EF4-FFF2-40B4-BE49-F238E27FC236}">
              <a16:creationId xmlns:a16="http://schemas.microsoft.com/office/drawing/2014/main" id="{5A6E6E34-6C23-4FBB-BEAB-CE3534E6A8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302740" cy="6789420"/>
        </a:xfrm>
        <a:prstGeom prst="rect">
          <a:avLst/>
        </a:prstGeom>
      </xdr:spPr>
    </xdr:pic>
    <xdr:clientData/>
  </xdr:twoCellAnchor>
  <xdr:twoCellAnchor editAs="oneCell">
    <xdr:from>
      <xdr:col>1</xdr:col>
      <xdr:colOff>106680</xdr:colOff>
      <xdr:row>28</xdr:row>
      <xdr:rowOff>15240</xdr:rowOff>
    </xdr:from>
    <xdr:to>
      <xdr:col>2</xdr:col>
      <xdr:colOff>152400</xdr:colOff>
      <xdr:row>31</xdr:row>
      <xdr:rowOff>121920</xdr:rowOff>
    </xdr:to>
    <xdr:pic>
      <xdr:nvPicPr>
        <xdr:cNvPr id="18" name="Graphic 17" descr="Table">
          <a:hlinkClick xmlns:r="http://schemas.openxmlformats.org/officeDocument/2006/relationships" r:id="rId2"/>
          <a:extLst>
            <a:ext uri="{FF2B5EF4-FFF2-40B4-BE49-F238E27FC236}">
              <a16:creationId xmlns:a16="http://schemas.microsoft.com/office/drawing/2014/main" id="{D6D25C41-1D43-4422-959C-47828EF0394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16280" y="5135880"/>
          <a:ext cx="655320" cy="655320"/>
        </a:xfrm>
        <a:prstGeom prst="rect">
          <a:avLst/>
        </a:prstGeom>
      </xdr:spPr>
    </xdr:pic>
    <xdr:clientData/>
  </xdr:twoCellAnchor>
  <xdr:twoCellAnchor editAs="oneCell">
    <xdr:from>
      <xdr:col>4</xdr:col>
      <xdr:colOff>381000</xdr:colOff>
      <xdr:row>27</xdr:row>
      <xdr:rowOff>160020</xdr:rowOff>
    </xdr:from>
    <xdr:to>
      <xdr:col>5</xdr:col>
      <xdr:colOff>426600</xdr:colOff>
      <xdr:row>31</xdr:row>
      <xdr:rowOff>83700</xdr:rowOff>
    </xdr:to>
    <xdr:pic>
      <xdr:nvPicPr>
        <xdr:cNvPr id="19" name="Graphic 18" descr="Daily calendar">
          <a:hlinkClick xmlns:r="http://schemas.openxmlformats.org/officeDocument/2006/relationships" r:id="rId5"/>
          <a:extLst>
            <a:ext uri="{FF2B5EF4-FFF2-40B4-BE49-F238E27FC236}">
              <a16:creationId xmlns:a16="http://schemas.microsoft.com/office/drawing/2014/main" id="{1222BF53-C49D-4120-ACE2-28319EB4D1B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819400" y="5097780"/>
          <a:ext cx="655200" cy="655200"/>
        </a:xfrm>
        <a:prstGeom prst="rect">
          <a:avLst/>
        </a:prstGeom>
      </xdr:spPr>
    </xdr:pic>
    <xdr:clientData/>
  </xdr:twoCellAnchor>
  <xdr:twoCellAnchor editAs="oneCell">
    <xdr:from>
      <xdr:col>11</xdr:col>
      <xdr:colOff>335280</xdr:colOff>
      <xdr:row>28</xdr:row>
      <xdr:rowOff>0</xdr:rowOff>
    </xdr:from>
    <xdr:to>
      <xdr:col>12</xdr:col>
      <xdr:colOff>380880</xdr:colOff>
      <xdr:row>31</xdr:row>
      <xdr:rowOff>106560</xdr:rowOff>
    </xdr:to>
    <xdr:pic>
      <xdr:nvPicPr>
        <xdr:cNvPr id="20" name="Graphic 19" descr="Pyramid with levels">
          <a:hlinkClick xmlns:r="http://schemas.openxmlformats.org/officeDocument/2006/relationships" r:id="rId8"/>
          <a:extLst>
            <a:ext uri="{FF2B5EF4-FFF2-40B4-BE49-F238E27FC236}">
              <a16:creationId xmlns:a16="http://schemas.microsoft.com/office/drawing/2014/main" id="{1051810F-6C33-40F5-A84B-638C3CF062F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040880" y="5120640"/>
          <a:ext cx="655200" cy="655200"/>
        </a:xfrm>
        <a:prstGeom prst="rect">
          <a:avLst/>
        </a:prstGeom>
      </xdr:spPr>
    </xdr:pic>
    <xdr:clientData/>
  </xdr:twoCellAnchor>
  <xdr:twoCellAnchor editAs="oneCell">
    <xdr:from>
      <xdr:col>14</xdr:col>
      <xdr:colOff>525780</xdr:colOff>
      <xdr:row>27</xdr:row>
      <xdr:rowOff>175260</xdr:rowOff>
    </xdr:from>
    <xdr:to>
      <xdr:col>15</xdr:col>
      <xdr:colOff>571380</xdr:colOff>
      <xdr:row>31</xdr:row>
      <xdr:rowOff>98940</xdr:rowOff>
    </xdr:to>
    <xdr:pic>
      <xdr:nvPicPr>
        <xdr:cNvPr id="21" name="Graphic 20" descr="Presentation with bar chart">
          <a:hlinkClick xmlns:r="http://schemas.openxmlformats.org/officeDocument/2006/relationships" r:id="rId11"/>
          <a:extLst>
            <a:ext uri="{FF2B5EF4-FFF2-40B4-BE49-F238E27FC236}">
              <a16:creationId xmlns:a16="http://schemas.microsoft.com/office/drawing/2014/main" id="{6AED02E0-6F19-4F72-AA62-48D98488083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9060180" y="5113020"/>
          <a:ext cx="655200" cy="655200"/>
        </a:xfrm>
        <a:prstGeom prst="rect">
          <a:avLst/>
        </a:prstGeom>
      </xdr:spPr>
    </xdr:pic>
    <xdr:clientData/>
  </xdr:twoCellAnchor>
  <xdr:twoCellAnchor editAs="oneCell">
    <xdr:from>
      <xdr:col>18</xdr:col>
      <xdr:colOff>53340</xdr:colOff>
      <xdr:row>27</xdr:row>
      <xdr:rowOff>106680</xdr:rowOff>
    </xdr:from>
    <xdr:to>
      <xdr:col>19</xdr:col>
      <xdr:colOff>98940</xdr:colOff>
      <xdr:row>31</xdr:row>
      <xdr:rowOff>30360</xdr:rowOff>
    </xdr:to>
    <xdr:pic>
      <xdr:nvPicPr>
        <xdr:cNvPr id="22" name="Graphic 21" descr="Bar chart">
          <a:hlinkClick xmlns:r="http://schemas.openxmlformats.org/officeDocument/2006/relationships" r:id="rId14"/>
          <a:extLst>
            <a:ext uri="{FF2B5EF4-FFF2-40B4-BE49-F238E27FC236}">
              <a16:creationId xmlns:a16="http://schemas.microsoft.com/office/drawing/2014/main" id="{3BBFAF87-7E34-4AFB-B6DD-A46611F5E7A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1026140" y="5044440"/>
          <a:ext cx="655200" cy="655200"/>
        </a:xfrm>
        <a:prstGeom prst="rect">
          <a:avLst/>
        </a:prstGeom>
      </xdr:spPr>
    </xdr:pic>
    <xdr:clientData/>
  </xdr:twoCellAnchor>
  <xdr:twoCellAnchor>
    <xdr:from>
      <xdr:col>8</xdr:col>
      <xdr:colOff>53340</xdr:colOff>
      <xdr:row>28</xdr:row>
      <xdr:rowOff>68580</xdr:rowOff>
    </xdr:from>
    <xdr:to>
      <xdr:col>9</xdr:col>
      <xdr:colOff>53340</xdr:colOff>
      <xdr:row>31</xdr:row>
      <xdr:rowOff>23940</xdr:rowOff>
    </xdr:to>
    <xdr:sp macro="" textlink="">
      <xdr:nvSpPr>
        <xdr:cNvPr id="23" name="Decagon 22">
          <a:hlinkClick xmlns:r="http://schemas.openxmlformats.org/officeDocument/2006/relationships" r:id="rId17"/>
          <a:extLst>
            <a:ext uri="{FF2B5EF4-FFF2-40B4-BE49-F238E27FC236}">
              <a16:creationId xmlns:a16="http://schemas.microsoft.com/office/drawing/2014/main" id="{07C12860-88C7-43BC-A020-526986A115C4}"/>
            </a:ext>
          </a:extLst>
        </xdr:cNvPr>
        <xdr:cNvSpPr/>
      </xdr:nvSpPr>
      <xdr:spPr>
        <a:xfrm>
          <a:off x="4930140" y="5189220"/>
          <a:ext cx="609600" cy="504000"/>
        </a:xfrm>
        <a:prstGeom prst="decagon">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solidFill>
                <a:srgbClr val="FF1774"/>
              </a:solidFill>
            </a:rPr>
            <a:t>TOP</a:t>
          </a:r>
          <a:r>
            <a:rPr lang="en-US" sz="800" b="1" baseline="0">
              <a:solidFill>
                <a:srgbClr val="FF1774"/>
              </a:solidFill>
            </a:rPr>
            <a:t> </a:t>
          </a:r>
          <a:r>
            <a:rPr lang="en-US" sz="800" b="1">
              <a:solidFill>
                <a:srgbClr val="FF1774"/>
              </a:solidFill>
            </a:rPr>
            <a:t>10</a:t>
          </a:r>
        </a:p>
      </xdr:txBody>
    </xdr:sp>
    <xdr:clientData/>
  </xdr:twoCellAnchor>
  <xdr:twoCellAnchor>
    <xdr:from>
      <xdr:col>0</xdr:col>
      <xdr:colOff>396240</xdr:colOff>
      <xdr:row>30</xdr:row>
      <xdr:rowOff>144780</xdr:rowOff>
    </xdr:from>
    <xdr:to>
      <xdr:col>2</xdr:col>
      <xdr:colOff>480060</xdr:colOff>
      <xdr:row>33</xdr:row>
      <xdr:rowOff>30480</xdr:rowOff>
    </xdr:to>
    <xdr:sp macro="" textlink="">
      <xdr:nvSpPr>
        <xdr:cNvPr id="24" name="TextBox 23">
          <a:hlinkClick xmlns:r="http://schemas.openxmlformats.org/officeDocument/2006/relationships" r:id="rId2"/>
          <a:extLst>
            <a:ext uri="{FF2B5EF4-FFF2-40B4-BE49-F238E27FC236}">
              <a16:creationId xmlns:a16="http://schemas.microsoft.com/office/drawing/2014/main" id="{CF7DD15E-A888-45D0-B95D-06BE165FFCB6}"/>
            </a:ext>
          </a:extLst>
        </xdr:cNvPr>
        <xdr:cNvSpPr txBox="1"/>
      </xdr:nvSpPr>
      <xdr:spPr>
        <a:xfrm>
          <a:off x="396240" y="563118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RAW DATA</a:t>
          </a:r>
        </a:p>
      </xdr:txBody>
    </xdr:sp>
    <xdr:clientData/>
  </xdr:twoCellAnchor>
  <xdr:twoCellAnchor>
    <xdr:from>
      <xdr:col>4</xdr:col>
      <xdr:colOff>198120</xdr:colOff>
      <xdr:row>31</xdr:row>
      <xdr:rowOff>45720</xdr:rowOff>
    </xdr:from>
    <xdr:to>
      <xdr:col>5</xdr:col>
      <xdr:colOff>579120</xdr:colOff>
      <xdr:row>33</xdr:row>
      <xdr:rowOff>114300</xdr:rowOff>
    </xdr:to>
    <xdr:sp macro="" textlink="">
      <xdr:nvSpPr>
        <xdr:cNvPr id="25" name="TextBox 24">
          <a:hlinkClick xmlns:r="http://schemas.openxmlformats.org/officeDocument/2006/relationships" r:id="rId5"/>
          <a:extLst>
            <a:ext uri="{FF2B5EF4-FFF2-40B4-BE49-F238E27FC236}">
              <a16:creationId xmlns:a16="http://schemas.microsoft.com/office/drawing/2014/main" id="{A597F7B9-1440-4D0B-A255-5FD035DF5BED}"/>
            </a:ext>
          </a:extLst>
        </xdr:cNvPr>
        <xdr:cNvSpPr txBox="1"/>
      </xdr:nvSpPr>
      <xdr:spPr>
        <a:xfrm>
          <a:off x="2636520" y="5715000"/>
          <a:ext cx="9906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Baskerville Old Face" panose="02020602080505020303" pitchFamily="18" charset="0"/>
            </a:rPr>
            <a:t>CAMPAIGN</a:t>
          </a:r>
        </a:p>
        <a:p>
          <a:pPr algn="ctr"/>
          <a:r>
            <a:rPr lang="en-US" sz="1100" b="1">
              <a:solidFill>
                <a:schemeClr val="bg1"/>
              </a:solidFill>
              <a:latin typeface="Baskerville Old Face" panose="02020602080505020303" pitchFamily="18" charset="0"/>
            </a:rPr>
            <a:t>ANALYSIS</a:t>
          </a:r>
        </a:p>
      </xdr:txBody>
    </xdr:sp>
    <xdr:clientData/>
  </xdr:twoCellAnchor>
  <xdr:twoCellAnchor>
    <xdr:from>
      <xdr:col>7</xdr:col>
      <xdr:colOff>327660</xdr:colOff>
      <xdr:row>31</xdr:row>
      <xdr:rowOff>30480</xdr:rowOff>
    </xdr:from>
    <xdr:to>
      <xdr:col>9</xdr:col>
      <xdr:colOff>411480</xdr:colOff>
      <xdr:row>33</xdr:row>
      <xdr:rowOff>99060</xdr:rowOff>
    </xdr:to>
    <xdr:sp macro="" textlink="">
      <xdr:nvSpPr>
        <xdr:cNvPr id="26" name="TextBox 25">
          <a:hlinkClick xmlns:r="http://schemas.openxmlformats.org/officeDocument/2006/relationships" r:id="rId17"/>
          <a:extLst>
            <a:ext uri="{FF2B5EF4-FFF2-40B4-BE49-F238E27FC236}">
              <a16:creationId xmlns:a16="http://schemas.microsoft.com/office/drawing/2014/main" id="{C25E887E-1F5A-429B-B015-FDA5CA61317D}"/>
            </a:ext>
          </a:extLst>
        </xdr:cNvPr>
        <xdr:cNvSpPr txBox="1"/>
      </xdr:nvSpPr>
      <xdr:spPr>
        <a:xfrm>
          <a:off x="4594860" y="569976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TOP</a:t>
          </a:r>
          <a:r>
            <a:rPr lang="en-US" sz="1100" b="1" baseline="0">
              <a:solidFill>
                <a:schemeClr val="bg1"/>
              </a:solidFill>
              <a:latin typeface="Baskerville Old Face" panose="02020602080505020303" pitchFamily="18" charset="0"/>
              <a:ea typeface="+mn-ea"/>
              <a:cs typeface="+mn-cs"/>
            </a:rPr>
            <a:t> 10</a:t>
          </a:r>
        </a:p>
        <a:p>
          <a:pPr marL="0" indent="0" algn="ctr"/>
          <a:r>
            <a:rPr lang="en-US" sz="1100" b="1" baseline="0">
              <a:solidFill>
                <a:schemeClr val="bg1"/>
              </a:solidFill>
              <a:latin typeface="Baskerville Old Face" panose="02020602080505020303" pitchFamily="18" charset="0"/>
              <a:ea typeface="+mn-ea"/>
              <a:cs typeface="+mn-cs"/>
            </a:rPr>
            <a:t>CAMPAIGN</a:t>
          </a:r>
          <a:endParaRPr lang="en-US" sz="1100" b="1">
            <a:solidFill>
              <a:schemeClr val="bg1"/>
            </a:solidFill>
            <a:latin typeface="Baskerville Old Face" panose="02020602080505020303" pitchFamily="18" charset="0"/>
            <a:ea typeface="+mn-ea"/>
            <a:cs typeface="+mn-cs"/>
          </a:endParaRPr>
        </a:p>
      </xdr:txBody>
    </xdr:sp>
    <xdr:clientData/>
  </xdr:twoCellAnchor>
  <xdr:twoCellAnchor>
    <xdr:from>
      <xdr:col>11</xdr:col>
      <xdr:colOff>7620</xdr:colOff>
      <xdr:row>30</xdr:row>
      <xdr:rowOff>175260</xdr:rowOff>
    </xdr:from>
    <xdr:to>
      <xdr:col>13</xdr:col>
      <xdr:colOff>91440</xdr:colOff>
      <xdr:row>33</xdr:row>
      <xdr:rowOff>60960</xdr:rowOff>
    </xdr:to>
    <xdr:sp macro="" textlink="">
      <xdr:nvSpPr>
        <xdr:cNvPr id="27" name="TextBox 26">
          <a:hlinkClick xmlns:r="http://schemas.openxmlformats.org/officeDocument/2006/relationships" r:id="rId8"/>
          <a:extLst>
            <a:ext uri="{FF2B5EF4-FFF2-40B4-BE49-F238E27FC236}">
              <a16:creationId xmlns:a16="http://schemas.microsoft.com/office/drawing/2014/main" id="{199BFB7C-9481-47A8-8239-B9D93948B82B}"/>
            </a:ext>
          </a:extLst>
        </xdr:cNvPr>
        <xdr:cNvSpPr txBox="1"/>
      </xdr:nvSpPr>
      <xdr:spPr>
        <a:xfrm>
          <a:off x="6713220" y="566166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ANALYSIS</a:t>
          </a:r>
        </a:p>
      </xdr:txBody>
    </xdr:sp>
    <xdr:clientData/>
  </xdr:twoCellAnchor>
  <xdr:twoCellAnchor>
    <xdr:from>
      <xdr:col>14</xdr:col>
      <xdr:colOff>190500</xdr:colOff>
      <xdr:row>30</xdr:row>
      <xdr:rowOff>152400</xdr:rowOff>
    </xdr:from>
    <xdr:to>
      <xdr:col>16</xdr:col>
      <xdr:colOff>274320</xdr:colOff>
      <xdr:row>33</xdr:row>
      <xdr:rowOff>38100</xdr:rowOff>
    </xdr:to>
    <xdr:sp macro="" textlink="">
      <xdr:nvSpPr>
        <xdr:cNvPr id="28" name="TextBox 27">
          <a:hlinkClick xmlns:r="http://schemas.openxmlformats.org/officeDocument/2006/relationships" r:id="rId11"/>
          <a:extLst>
            <a:ext uri="{FF2B5EF4-FFF2-40B4-BE49-F238E27FC236}">
              <a16:creationId xmlns:a16="http://schemas.microsoft.com/office/drawing/2014/main" id="{319AC6AF-6E65-4DC5-8687-C2965FCE4AFF}"/>
            </a:ext>
          </a:extLst>
        </xdr:cNvPr>
        <xdr:cNvSpPr txBox="1"/>
      </xdr:nvSpPr>
      <xdr:spPr>
        <a:xfrm>
          <a:off x="8724900" y="563880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DASHBOARD</a:t>
          </a:r>
        </a:p>
      </xdr:txBody>
    </xdr:sp>
    <xdr:clientData/>
  </xdr:twoCellAnchor>
  <xdr:twoCellAnchor>
    <xdr:from>
      <xdr:col>17</xdr:col>
      <xdr:colOff>335280</xdr:colOff>
      <xdr:row>30</xdr:row>
      <xdr:rowOff>114300</xdr:rowOff>
    </xdr:from>
    <xdr:to>
      <xdr:col>19</xdr:col>
      <xdr:colOff>419100</xdr:colOff>
      <xdr:row>33</xdr:row>
      <xdr:rowOff>0</xdr:rowOff>
    </xdr:to>
    <xdr:sp macro="" textlink="">
      <xdr:nvSpPr>
        <xdr:cNvPr id="29" name="TextBox 28">
          <a:hlinkClick xmlns:r="http://schemas.openxmlformats.org/officeDocument/2006/relationships" r:id="rId14"/>
          <a:extLst>
            <a:ext uri="{FF2B5EF4-FFF2-40B4-BE49-F238E27FC236}">
              <a16:creationId xmlns:a16="http://schemas.microsoft.com/office/drawing/2014/main" id="{3C8343C2-2FA4-4DF7-8E59-1E50BCB52E2A}"/>
            </a:ext>
          </a:extLst>
        </xdr:cNvPr>
        <xdr:cNvSpPr txBox="1"/>
      </xdr:nvSpPr>
      <xdr:spPr>
        <a:xfrm>
          <a:off x="10698480" y="560070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PIVOT TABLE</a:t>
          </a:r>
        </a:p>
      </xdr:txBody>
    </xdr:sp>
    <xdr:clientData/>
  </xdr:twoCellAnchor>
  <xdr:twoCellAnchor editAs="oneCell">
    <xdr:from>
      <xdr:col>20</xdr:col>
      <xdr:colOff>594360</xdr:colOff>
      <xdr:row>27</xdr:row>
      <xdr:rowOff>129540</xdr:rowOff>
    </xdr:from>
    <xdr:to>
      <xdr:col>22</xdr:col>
      <xdr:colOff>30360</xdr:colOff>
      <xdr:row>31</xdr:row>
      <xdr:rowOff>53220</xdr:rowOff>
    </xdr:to>
    <xdr:pic>
      <xdr:nvPicPr>
        <xdr:cNvPr id="30" name="Graphic 29" descr="Bullseye">
          <a:hlinkClick xmlns:r="http://schemas.openxmlformats.org/officeDocument/2006/relationships" r:id="rId18"/>
          <a:extLst>
            <a:ext uri="{FF2B5EF4-FFF2-40B4-BE49-F238E27FC236}">
              <a16:creationId xmlns:a16="http://schemas.microsoft.com/office/drawing/2014/main" id="{CFD6E6EF-DC73-4C82-81AB-338BD3E846F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2786360" y="5067300"/>
          <a:ext cx="655200" cy="655200"/>
        </a:xfrm>
        <a:prstGeom prst="rect">
          <a:avLst/>
        </a:prstGeom>
      </xdr:spPr>
    </xdr:pic>
    <xdr:clientData/>
  </xdr:twoCellAnchor>
  <xdr:twoCellAnchor>
    <xdr:from>
      <xdr:col>20</xdr:col>
      <xdr:colOff>274320</xdr:colOff>
      <xdr:row>30</xdr:row>
      <xdr:rowOff>129540</xdr:rowOff>
    </xdr:from>
    <xdr:to>
      <xdr:col>22</xdr:col>
      <xdr:colOff>358140</xdr:colOff>
      <xdr:row>33</xdr:row>
      <xdr:rowOff>15240</xdr:rowOff>
    </xdr:to>
    <xdr:sp macro="" textlink="">
      <xdr:nvSpPr>
        <xdr:cNvPr id="31" name="TextBox 30">
          <a:hlinkClick xmlns:r="http://schemas.openxmlformats.org/officeDocument/2006/relationships" r:id="rId18"/>
          <a:extLst>
            <a:ext uri="{FF2B5EF4-FFF2-40B4-BE49-F238E27FC236}">
              <a16:creationId xmlns:a16="http://schemas.microsoft.com/office/drawing/2014/main" id="{A2C6246B-BBB0-4DBD-9E07-D9EEB6D72E46}"/>
            </a:ext>
          </a:extLst>
        </xdr:cNvPr>
        <xdr:cNvSpPr txBox="1"/>
      </xdr:nvSpPr>
      <xdr:spPr>
        <a:xfrm>
          <a:off x="12466320" y="561594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INSIGHTS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350521</xdr:colOff>
      <xdr:row>2</xdr:row>
      <xdr:rowOff>114229</xdr:rowOff>
    </xdr:from>
    <xdr:to>
      <xdr:col>16</xdr:col>
      <xdr:colOff>259081</xdr:colOff>
      <xdr:row>5</xdr:row>
      <xdr:rowOff>83749</xdr:rowOff>
    </xdr:to>
    <xdr:pic>
      <xdr:nvPicPr>
        <xdr:cNvPr id="2" name="Picture 1">
          <a:hlinkClick xmlns:r="http://schemas.openxmlformats.org/officeDocument/2006/relationships" r:id="rId1"/>
          <a:extLst>
            <a:ext uri="{FF2B5EF4-FFF2-40B4-BE49-F238E27FC236}">
              <a16:creationId xmlns:a16="http://schemas.microsoft.com/office/drawing/2014/main" id="{75F732F5-95C1-4BB4-B887-686B5AB36BB5}"/>
            </a:ext>
          </a:extLst>
        </xdr:cNvPr>
        <xdr:cNvPicPr>
          <a:picLocks noChangeAspect="1"/>
        </xdr:cNvPicPr>
      </xdr:nvPicPr>
      <xdr:blipFill>
        <a:blip xmlns:r="http://schemas.openxmlformats.org/officeDocument/2006/relationships" r:embed="rId2"/>
        <a:stretch>
          <a:fillRect/>
        </a:stretch>
      </xdr:blipFill>
      <xdr:spPr>
        <a:xfrm>
          <a:off x="13312141" y="479989"/>
          <a:ext cx="518160" cy="518160"/>
        </a:xfrm>
        <a:prstGeom prst="rect">
          <a:avLst/>
        </a:prstGeom>
      </xdr:spPr>
    </xdr:pic>
    <xdr:clientData/>
  </xdr:twoCellAnchor>
  <xdr:twoCellAnchor editAs="oneCell">
    <xdr:from>
      <xdr:col>15</xdr:col>
      <xdr:colOff>320040</xdr:colOff>
      <xdr:row>6</xdr:row>
      <xdr:rowOff>114300</xdr:rowOff>
    </xdr:from>
    <xdr:to>
      <xdr:col>16</xdr:col>
      <xdr:colOff>289440</xdr:colOff>
      <xdr:row>9</xdr:row>
      <xdr:rowOff>144660</xdr:rowOff>
    </xdr:to>
    <xdr:pic>
      <xdr:nvPicPr>
        <xdr:cNvPr id="3" name="Graphic 2" descr="Daily calendar">
          <a:hlinkClick xmlns:r="http://schemas.openxmlformats.org/officeDocument/2006/relationships" r:id="rId3"/>
          <a:extLst>
            <a:ext uri="{FF2B5EF4-FFF2-40B4-BE49-F238E27FC236}">
              <a16:creationId xmlns:a16="http://schemas.microsoft.com/office/drawing/2014/main" id="{2CE946E6-994F-45D0-AD9B-018EA38F206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3281660" y="1211580"/>
          <a:ext cx="579000" cy="579000"/>
        </a:xfrm>
        <a:prstGeom prst="rect">
          <a:avLst/>
        </a:prstGeom>
      </xdr:spPr>
    </xdr:pic>
    <xdr:clientData/>
  </xdr:twoCellAnchor>
  <xdr:twoCellAnchor>
    <xdr:from>
      <xdr:col>15</xdr:col>
      <xdr:colOff>45720</xdr:colOff>
      <xdr:row>9</xdr:row>
      <xdr:rowOff>76200</xdr:rowOff>
    </xdr:from>
    <xdr:to>
      <xdr:col>16</xdr:col>
      <xdr:colOff>579120</xdr:colOff>
      <xdr:row>11</xdr:row>
      <xdr:rowOff>144780</xdr:rowOff>
    </xdr:to>
    <xdr:sp macro="" textlink="">
      <xdr:nvSpPr>
        <xdr:cNvPr id="4" name="TextBox 3">
          <a:hlinkClick xmlns:r="http://schemas.openxmlformats.org/officeDocument/2006/relationships" r:id="rId3"/>
          <a:extLst>
            <a:ext uri="{FF2B5EF4-FFF2-40B4-BE49-F238E27FC236}">
              <a16:creationId xmlns:a16="http://schemas.microsoft.com/office/drawing/2014/main" id="{04D0FA7F-F14E-4304-AD1B-29D564B3D025}"/>
            </a:ext>
          </a:extLst>
        </xdr:cNvPr>
        <xdr:cNvSpPr txBox="1"/>
      </xdr:nvSpPr>
      <xdr:spPr>
        <a:xfrm>
          <a:off x="13007340" y="1722120"/>
          <a:ext cx="11430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rgbClr val="FF1774"/>
              </a:solidFill>
              <a:latin typeface="Baskerville Old Face" panose="02020602080505020303" pitchFamily="18" charset="0"/>
            </a:rPr>
            <a:t>CAMPAIGN</a:t>
          </a:r>
        </a:p>
        <a:p>
          <a:pPr algn="ctr"/>
          <a:r>
            <a:rPr lang="en-US" sz="1050" b="1">
              <a:solidFill>
                <a:srgbClr val="FF1774"/>
              </a:solidFill>
              <a:latin typeface="Baskerville Old Face" panose="02020602080505020303" pitchFamily="18" charset="0"/>
            </a:rPr>
            <a:t>ANALYSIS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28</xdr:col>
      <xdr:colOff>327660</xdr:colOff>
      <xdr:row>4</xdr:row>
      <xdr:rowOff>0</xdr:rowOff>
    </xdr:from>
    <xdr:to>
      <xdr:col>29</xdr:col>
      <xdr:colOff>373260</xdr:colOff>
      <xdr:row>7</xdr:row>
      <xdr:rowOff>109947</xdr:rowOff>
    </xdr:to>
    <xdr:pic>
      <xdr:nvPicPr>
        <xdr:cNvPr id="3" name="Graphic 2" descr="Bar chart">
          <a:hlinkClick xmlns:r="http://schemas.openxmlformats.org/officeDocument/2006/relationships" r:id="rId1"/>
          <a:extLst>
            <a:ext uri="{FF2B5EF4-FFF2-40B4-BE49-F238E27FC236}">
              <a16:creationId xmlns:a16="http://schemas.microsoft.com/office/drawing/2014/main" id="{F05F8844-339B-4717-B6EB-9F66ACFDEE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7843480" y="731520"/>
          <a:ext cx="655200" cy="658587"/>
        </a:xfrm>
        <a:prstGeom prst="rect">
          <a:avLst/>
        </a:prstGeom>
      </xdr:spPr>
    </xdr:pic>
    <xdr:clientData/>
  </xdr:twoCellAnchor>
  <xdr:twoCellAnchor>
    <xdr:from>
      <xdr:col>28</xdr:col>
      <xdr:colOff>0</xdr:colOff>
      <xdr:row>7</xdr:row>
      <xdr:rowOff>11007</xdr:rowOff>
    </xdr:from>
    <xdr:to>
      <xdr:col>30</xdr:col>
      <xdr:colOff>83820</xdr:colOff>
      <xdr:row>9</xdr:row>
      <xdr:rowOff>86360</xdr:rowOff>
    </xdr:to>
    <xdr:sp macro="" textlink="">
      <xdr:nvSpPr>
        <xdr:cNvPr id="4" name="TextBox 3">
          <a:hlinkClick xmlns:r="http://schemas.openxmlformats.org/officeDocument/2006/relationships" r:id="rId1"/>
          <a:extLst>
            <a:ext uri="{FF2B5EF4-FFF2-40B4-BE49-F238E27FC236}">
              <a16:creationId xmlns:a16="http://schemas.microsoft.com/office/drawing/2014/main" id="{AFC990A0-99EF-4259-AF5A-2F356C5D1F2A}"/>
            </a:ext>
          </a:extLst>
        </xdr:cNvPr>
        <xdr:cNvSpPr txBox="1"/>
      </xdr:nvSpPr>
      <xdr:spPr>
        <a:xfrm>
          <a:off x="27515820" y="1291167"/>
          <a:ext cx="1303020" cy="441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PIVOT TABLE</a:t>
          </a:r>
        </a:p>
      </xdr:txBody>
    </xdr:sp>
    <xdr:clientData/>
  </xdr:twoCellAnchor>
  <xdr:twoCellAnchor editAs="oneCell">
    <xdr:from>
      <xdr:col>28</xdr:col>
      <xdr:colOff>358140</xdr:colOff>
      <xdr:row>10</xdr:row>
      <xdr:rowOff>121920</xdr:rowOff>
    </xdr:from>
    <xdr:to>
      <xdr:col>29</xdr:col>
      <xdr:colOff>266700</xdr:colOff>
      <xdr:row>13</xdr:row>
      <xdr:rowOff>91440</xdr:rowOff>
    </xdr:to>
    <xdr:pic>
      <xdr:nvPicPr>
        <xdr:cNvPr id="6" name="Picture 5">
          <a:hlinkClick xmlns:r="http://schemas.openxmlformats.org/officeDocument/2006/relationships" r:id="rId4"/>
          <a:extLst>
            <a:ext uri="{FF2B5EF4-FFF2-40B4-BE49-F238E27FC236}">
              <a16:creationId xmlns:a16="http://schemas.microsoft.com/office/drawing/2014/main" id="{73CC1179-6FE1-438E-A0A3-4D27F1402AB2}"/>
            </a:ext>
          </a:extLst>
        </xdr:cNvPr>
        <xdr:cNvPicPr>
          <a:picLocks noChangeAspect="1"/>
        </xdr:cNvPicPr>
      </xdr:nvPicPr>
      <xdr:blipFill>
        <a:blip xmlns:r="http://schemas.openxmlformats.org/officeDocument/2006/relationships" r:embed="rId5"/>
        <a:stretch>
          <a:fillRect/>
        </a:stretch>
      </xdr:blipFill>
      <xdr:spPr>
        <a:xfrm>
          <a:off x="27873960" y="1950720"/>
          <a:ext cx="518160" cy="518160"/>
        </a:xfrm>
        <a:prstGeom prst="rect">
          <a:avLst/>
        </a:prstGeom>
      </xdr:spPr>
    </xdr:pic>
    <xdr:clientData/>
  </xdr:twoCellAnchor>
  <xdr:twoCellAnchor editAs="oneCell">
    <xdr:from>
      <xdr:col>28</xdr:col>
      <xdr:colOff>335280</xdr:colOff>
      <xdr:row>15</xdr:row>
      <xdr:rowOff>0</xdr:rowOff>
    </xdr:from>
    <xdr:to>
      <xdr:col>29</xdr:col>
      <xdr:colOff>380880</xdr:colOff>
      <xdr:row>18</xdr:row>
      <xdr:rowOff>106560</xdr:rowOff>
    </xdr:to>
    <xdr:pic>
      <xdr:nvPicPr>
        <xdr:cNvPr id="7" name="Graphic 6" descr="Presentation with bar chart">
          <a:hlinkClick xmlns:r="http://schemas.openxmlformats.org/officeDocument/2006/relationships" r:id="rId6"/>
          <a:extLst>
            <a:ext uri="{FF2B5EF4-FFF2-40B4-BE49-F238E27FC236}">
              <a16:creationId xmlns:a16="http://schemas.microsoft.com/office/drawing/2014/main" id="{B16B553A-A768-4565-9711-D06D1C7E297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7851100" y="2743200"/>
          <a:ext cx="655200" cy="655200"/>
        </a:xfrm>
        <a:prstGeom prst="rect">
          <a:avLst/>
        </a:prstGeom>
      </xdr:spPr>
    </xdr:pic>
    <xdr:clientData/>
  </xdr:twoCellAnchor>
  <xdr:twoCellAnchor>
    <xdr:from>
      <xdr:col>28</xdr:col>
      <xdr:colOff>0</xdr:colOff>
      <xdr:row>17</xdr:row>
      <xdr:rowOff>160020</xdr:rowOff>
    </xdr:from>
    <xdr:to>
      <xdr:col>30</xdr:col>
      <xdr:colOff>60960</xdr:colOff>
      <xdr:row>20</xdr:row>
      <xdr:rowOff>45720</xdr:rowOff>
    </xdr:to>
    <xdr:sp macro="" textlink="">
      <xdr:nvSpPr>
        <xdr:cNvPr id="8" name="TextBox 7">
          <a:hlinkClick xmlns:r="http://schemas.openxmlformats.org/officeDocument/2006/relationships" r:id="rId6"/>
          <a:extLst>
            <a:ext uri="{FF2B5EF4-FFF2-40B4-BE49-F238E27FC236}">
              <a16:creationId xmlns:a16="http://schemas.microsoft.com/office/drawing/2014/main" id="{B6B73FFA-3BFC-440D-B557-8AAA1EE5304C}"/>
            </a:ext>
          </a:extLst>
        </xdr:cNvPr>
        <xdr:cNvSpPr txBox="1"/>
      </xdr:nvSpPr>
      <xdr:spPr>
        <a:xfrm>
          <a:off x="27515820" y="3268980"/>
          <a:ext cx="12801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7408</xdr:colOff>
      <xdr:row>29</xdr:row>
      <xdr:rowOff>9525</xdr:rowOff>
    </xdr:from>
    <xdr:to>
      <xdr:col>5</xdr:col>
      <xdr:colOff>312208</xdr:colOff>
      <xdr:row>35</xdr:row>
      <xdr:rowOff>102447</xdr:rowOff>
    </xdr:to>
    <mc:AlternateContent xmlns:mc="http://schemas.openxmlformats.org/markup-compatibility/2006" xmlns:a14="http://schemas.microsoft.com/office/drawing/2010/main">
      <mc:Choice Requires="a14">
        <xdr:graphicFrame macro="">
          <xdr:nvGraphicFramePr>
            <xdr:cNvPr id="2" name="Campaign_Type 1">
              <a:extLst>
                <a:ext uri="{FF2B5EF4-FFF2-40B4-BE49-F238E27FC236}">
                  <a16:creationId xmlns:a16="http://schemas.microsoft.com/office/drawing/2014/main" id="{D6379AC6-EB30-4658-982A-F87955BA3578}"/>
                </a:ext>
              </a:extLst>
            </xdr:cNvPr>
            <xdr:cNvGraphicFramePr/>
          </xdr:nvGraphicFramePr>
          <xdr:xfrm>
            <a:off x="0" y="0"/>
            <a:ext cx="0" cy="0"/>
          </xdr:xfrm>
          <a:graphic>
            <a:graphicData uri="http://schemas.microsoft.com/office/drawing/2010/slicer">
              <sle:slicer xmlns:sle="http://schemas.microsoft.com/office/drawing/2010/slicer" name="Campaign_Type 1"/>
            </a:graphicData>
          </a:graphic>
        </xdr:graphicFrame>
      </mc:Choice>
      <mc:Fallback xmlns="">
        <xdr:sp macro="" textlink="">
          <xdr:nvSpPr>
            <xdr:cNvPr id="0" name=""/>
            <xdr:cNvSpPr>
              <a:spLocks noTextEdit="1"/>
            </xdr:cNvSpPr>
          </xdr:nvSpPr>
          <xdr:spPr>
            <a:xfrm>
              <a:off x="1582208" y="5572125"/>
              <a:ext cx="2743200" cy="1218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499110</xdr:colOff>
      <xdr:row>29</xdr:row>
      <xdr:rowOff>3596</xdr:rowOff>
    </xdr:from>
    <xdr:to>
      <xdr:col>23</xdr:col>
      <xdr:colOff>45720</xdr:colOff>
      <xdr:row>35</xdr:row>
      <xdr:rowOff>56936</xdr:rowOff>
    </xdr:to>
    <mc:AlternateContent xmlns:mc="http://schemas.openxmlformats.org/markup-compatibility/2006" xmlns:a14="http://schemas.microsoft.com/office/drawing/2010/main">
      <mc:Choice Requires="a14">
        <xdr:graphicFrame macro="">
          <xdr:nvGraphicFramePr>
            <xdr:cNvPr id="3" name="Customer_Segment 1">
              <a:extLst>
                <a:ext uri="{FF2B5EF4-FFF2-40B4-BE49-F238E27FC236}">
                  <a16:creationId xmlns:a16="http://schemas.microsoft.com/office/drawing/2014/main" id="{6B3B3DF4-7876-4480-877A-7589747722C4}"/>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2437110" y="5566196"/>
              <a:ext cx="3120390" cy="1178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338455</xdr:colOff>
      <xdr:row>29</xdr:row>
      <xdr:rowOff>3387</xdr:rowOff>
    </xdr:from>
    <xdr:to>
      <xdr:col>11</xdr:col>
      <xdr:colOff>313055</xdr:colOff>
      <xdr:row>35</xdr:row>
      <xdr:rowOff>79163</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6E213314-D91F-4DEB-87AF-6732582090F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570855" y="5565987"/>
              <a:ext cx="2534920" cy="1200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496147</xdr:colOff>
      <xdr:row>29</xdr:row>
      <xdr:rowOff>5712</xdr:rowOff>
    </xdr:from>
    <xdr:to>
      <xdr:col>16</xdr:col>
      <xdr:colOff>130387</xdr:colOff>
      <xdr:row>35</xdr:row>
      <xdr:rowOff>33653</xdr:rowOff>
    </xdr:to>
    <mc:AlternateContent xmlns:mc="http://schemas.openxmlformats.org/markup-compatibility/2006" xmlns:a14="http://schemas.microsoft.com/office/drawing/2010/main">
      <mc:Choice Requires="a14">
        <xdr:graphicFrame macro="">
          <xdr:nvGraphicFramePr>
            <xdr:cNvPr id="5" name="Quarter 1">
              <a:extLst>
                <a:ext uri="{FF2B5EF4-FFF2-40B4-BE49-F238E27FC236}">
                  <a16:creationId xmlns:a16="http://schemas.microsoft.com/office/drawing/2014/main" id="{9FE93C59-C290-4B17-9FA2-0EE69DCA9F59}"/>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9386147" y="5568312"/>
              <a:ext cx="1828800" cy="1153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8466</xdr:colOff>
      <xdr:row>1</xdr:row>
      <xdr:rowOff>0</xdr:rowOff>
    </xdr:from>
    <xdr:to>
      <xdr:col>7</xdr:col>
      <xdr:colOff>502920</xdr:colOff>
      <xdr:row>14</xdr:row>
      <xdr:rowOff>84667</xdr:rowOff>
    </xdr:to>
    <xdr:graphicFrame macro="">
      <xdr:nvGraphicFramePr>
        <xdr:cNvPr id="8" name="Chart 7">
          <a:extLst>
            <a:ext uri="{FF2B5EF4-FFF2-40B4-BE49-F238E27FC236}">
              <a16:creationId xmlns:a16="http://schemas.microsoft.com/office/drawing/2014/main" id="{40C35E23-30B7-44D9-A226-5607314F3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510540</xdr:colOff>
      <xdr:row>1</xdr:row>
      <xdr:rowOff>0</xdr:rowOff>
    </xdr:from>
    <xdr:to>
      <xdr:col>14</xdr:col>
      <xdr:colOff>259080</xdr:colOff>
      <xdr:row>14</xdr:row>
      <xdr:rowOff>84667</xdr:rowOff>
    </xdr:to>
    <xdr:graphicFrame macro="">
      <xdr:nvGraphicFramePr>
        <xdr:cNvPr id="9" name="Chart 8">
          <a:extLst>
            <a:ext uri="{FF2B5EF4-FFF2-40B4-BE49-F238E27FC236}">
              <a16:creationId xmlns:a16="http://schemas.microsoft.com/office/drawing/2014/main" id="{158C05BA-CC92-414A-90BA-C11394008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8466</xdr:colOff>
      <xdr:row>14</xdr:row>
      <xdr:rowOff>93133</xdr:rowOff>
    </xdr:from>
    <xdr:to>
      <xdr:col>7</xdr:col>
      <xdr:colOff>510540</xdr:colOff>
      <xdr:row>28</xdr:row>
      <xdr:rowOff>169334</xdr:rowOff>
    </xdr:to>
    <xdr:graphicFrame macro="">
      <xdr:nvGraphicFramePr>
        <xdr:cNvPr id="10" name="Chart 9">
          <a:extLst>
            <a:ext uri="{FF2B5EF4-FFF2-40B4-BE49-F238E27FC236}">
              <a16:creationId xmlns:a16="http://schemas.microsoft.com/office/drawing/2014/main" id="{3940E05F-C838-48F5-98E9-2EDBE410C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518160</xdr:colOff>
      <xdr:row>14</xdr:row>
      <xdr:rowOff>93132</xdr:rowOff>
    </xdr:from>
    <xdr:to>
      <xdr:col>14</xdr:col>
      <xdr:colOff>262467</xdr:colOff>
      <xdr:row>28</xdr:row>
      <xdr:rowOff>169332</xdr:rowOff>
    </xdr:to>
    <xdr:graphicFrame macro="">
      <xdr:nvGraphicFramePr>
        <xdr:cNvPr id="11" name="Chart 10">
          <a:extLst>
            <a:ext uri="{FF2B5EF4-FFF2-40B4-BE49-F238E27FC236}">
              <a16:creationId xmlns:a16="http://schemas.microsoft.com/office/drawing/2014/main" id="{BF686712-E061-4C8B-A895-FBF92FFF6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262467</xdr:colOff>
      <xdr:row>14</xdr:row>
      <xdr:rowOff>101600</xdr:rowOff>
    </xdr:from>
    <xdr:to>
      <xdr:col>21</xdr:col>
      <xdr:colOff>236220</xdr:colOff>
      <xdr:row>28</xdr:row>
      <xdr:rowOff>160866</xdr:rowOff>
    </xdr:to>
    <xdr:graphicFrame macro="">
      <xdr:nvGraphicFramePr>
        <xdr:cNvPr id="12" name="Chart 11">
          <a:extLst>
            <a:ext uri="{FF2B5EF4-FFF2-40B4-BE49-F238E27FC236}">
              <a16:creationId xmlns:a16="http://schemas.microsoft.com/office/drawing/2014/main" id="{91179533-E61B-41B7-AD8B-B4C4D7D7E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265642</xdr:colOff>
      <xdr:row>1</xdr:row>
      <xdr:rowOff>0</xdr:rowOff>
    </xdr:from>
    <xdr:to>
      <xdr:col>21</xdr:col>
      <xdr:colOff>245533</xdr:colOff>
      <xdr:row>14</xdr:row>
      <xdr:rowOff>93133</xdr:rowOff>
    </xdr:to>
    <xdr:graphicFrame macro="">
      <xdr:nvGraphicFramePr>
        <xdr:cNvPr id="13" name="Chart 12">
          <a:extLst>
            <a:ext uri="{FF2B5EF4-FFF2-40B4-BE49-F238E27FC236}">
              <a16:creationId xmlns:a16="http://schemas.microsoft.com/office/drawing/2014/main" id="{27FC9891-47FC-40DE-A2BF-70CA38BDF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246017</xdr:colOff>
      <xdr:row>1</xdr:row>
      <xdr:rowOff>3266</xdr:rowOff>
    </xdr:from>
    <xdr:to>
      <xdr:col>29</xdr:col>
      <xdr:colOff>0</xdr:colOff>
      <xdr:row>14</xdr:row>
      <xdr:rowOff>85512</xdr:rowOff>
    </xdr:to>
    <xdr:graphicFrame macro="">
      <xdr:nvGraphicFramePr>
        <xdr:cNvPr id="14" name="Chart 13">
          <a:extLst>
            <a:ext uri="{FF2B5EF4-FFF2-40B4-BE49-F238E27FC236}">
              <a16:creationId xmlns:a16="http://schemas.microsoft.com/office/drawing/2014/main" id="{4C0EE2A4-BA4B-46C7-A497-E32AD79EB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247650</xdr:colOff>
      <xdr:row>14</xdr:row>
      <xdr:rowOff>101600</xdr:rowOff>
    </xdr:from>
    <xdr:to>
      <xdr:col>29</xdr:col>
      <xdr:colOff>0</xdr:colOff>
      <xdr:row>29</xdr:row>
      <xdr:rowOff>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4C142D22-8A60-458F-876F-18DABDBE8A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016990" y="2829560"/>
              <a:ext cx="4629150" cy="2641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129540</xdr:colOff>
      <xdr:row>36</xdr:row>
      <xdr:rowOff>91440</xdr:rowOff>
    </xdr:from>
    <xdr:to>
      <xdr:col>5</xdr:col>
      <xdr:colOff>175260</xdr:colOff>
      <xdr:row>40</xdr:row>
      <xdr:rowOff>22860</xdr:rowOff>
    </xdr:to>
    <xdr:pic>
      <xdr:nvPicPr>
        <xdr:cNvPr id="28" name="Graphic 27" descr="Table">
          <a:hlinkClick xmlns:r="http://schemas.openxmlformats.org/officeDocument/2006/relationships" r:id="rId9"/>
          <a:extLst>
            <a:ext uri="{FF2B5EF4-FFF2-40B4-BE49-F238E27FC236}">
              <a16:creationId xmlns:a16="http://schemas.microsoft.com/office/drawing/2014/main" id="{1B8DF421-026F-42DF-B8AD-81B43DE398C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539490" y="6720840"/>
          <a:ext cx="655320" cy="655320"/>
        </a:xfrm>
        <a:prstGeom prst="rect">
          <a:avLst/>
        </a:prstGeom>
      </xdr:spPr>
    </xdr:pic>
    <xdr:clientData/>
  </xdr:twoCellAnchor>
  <xdr:twoCellAnchor editAs="oneCell">
    <xdr:from>
      <xdr:col>7</xdr:col>
      <xdr:colOff>403860</xdr:colOff>
      <xdr:row>36</xdr:row>
      <xdr:rowOff>53340</xdr:rowOff>
    </xdr:from>
    <xdr:to>
      <xdr:col>8</xdr:col>
      <xdr:colOff>327540</xdr:colOff>
      <xdr:row>39</xdr:row>
      <xdr:rowOff>165615</xdr:rowOff>
    </xdr:to>
    <xdr:pic>
      <xdr:nvPicPr>
        <xdr:cNvPr id="29" name="Graphic 28" descr="Daily calendar">
          <a:hlinkClick xmlns:r="http://schemas.openxmlformats.org/officeDocument/2006/relationships" r:id="rId12"/>
          <a:extLst>
            <a:ext uri="{FF2B5EF4-FFF2-40B4-BE49-F238E27FC236}">
              <a16:creationId xmlns:a16="http://schemas.microsoft.com/office/drawing/2014/main" id="{AA58FEED-7BCB-49F1-80EB-AF79ACB380F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642610" y="6682740"/>
          <a:ext cx="655200" cy="655200"/>
        </a:xfrm>
        <a:prstGeom prst="rect">
          <a:avLst/>
        </a:prstGeom>
      </xdr:spPr>
    </xdr:pic>
    <xdr:clientData/>
  </xdr:twoCellAnchor>
  <xdr:twoCellAnchor editAs="oneCell">
    <xdr:from>
      <xdr:col>17</xdr:col>
      <xdr:colOff>137160</xdr:colOff>
      <xdr:row>36</xdr:row>
      <xdr:rowOff>0</xdr:rowOff>
    </xdr:from>
    <xdr:to>
      <xdr:col>18</xdr:col>
      <xdr:colOff>182760</xdr:colOff>
      <xdr:row>39</xdr:row>
      <xdr:rowOff>112275</xdr:rowOff>
    </xdr:to>
    <xdr:pic>
      <xdr:nvPicPr>
        <xdr:cNvPr id="31" name="Graphic 30" descr="Bar chart">
          <a:hlinkClick xmlns:r="http://schemas.openxmlformats.org/officeDocument/2006/relationships" r:id="rId15"/>
          <a:extLst>
            <a:ext uri="{FF2B5EF4-FFF2-40B4-BE49-F238E27FC236}">
              <a16:creationId xmlns:a16="http://schemas.microsoft.com/office/drawing/2014/main" id="{D85C889C-0B31-49E5-8E79-EE1698927BD4}"/>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1471910" y="6629400"/>
          <a:ext cx="655200" cy="655200"/>
        </a:xfrm>
        <a:prstGeom prst="rect">
          <a:avLst/>
        </a:prstGeom>
      </xdr:spPr>
    </xdr:pic>
    <xdr:clientData/>
  </xdr:twoCellAnchor>
  <xdr:twoCellAnchor>
    <xdr:from>
      <xdr:col>11</xdr:col>
      <xdr:colOff>76200</xdr:colOff>
      <xdr:row>36</xdr:row>
      <xdr:rowOff>144780</xdr:rowOff>
    </xdr:from>
    <xdr:to>
      <xdr:col>12</xdr:col>
      <xdr:colOff>76200</xdr:colOff>
      <xdr:row>39</xdr:row>
      <xdr:rowOff>105855</xdr:rowOff>
    </xdr:to>
    <xdr:sp macro="" textlink="">
      <xdr:nvSpPr>
        <xdr:cNvPr id="32" name="Decagon 31">
          <a:hlinkClick xmlns:r="http://schemas.openxmlformats.org/officeDocument/2006/relationships" r:id="rId18"/>
          <a:extLst>
            <a:ext uri="{FF2B5EF4-FFF2-40B4-BE49-F238E27FC236}">
              <a16:creationId xmlns:a16="http://schemas.microsoft.com/office/drawing/2014/main" id="{6315C25B-A3F3-4803-A9E1-0B4FD7678C24}"/>
            </a:ext>
          </a:extLst>
        </xdr:cNvPr>
        <xdr:cNvSpPr/>
      </xdr:nvSpPr>
      <xdr:spPr>
        <a:xfrm>
          <a:off x="7753350" y="6774180"/>
          <a:ext cx="609600" cy="504000"/>
        </a:xfrm>
        <a:prstGeom prst="decagon">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solidFill>
                <a:srgbClr val="FF1774"/>
              </a:solidFill>
            </a:rPr>
            <a:t>TOP</a:t>
          </a:r>
          <a:r>
            <a:rPr lang="en-US" sz="800" b="1" baseline="0">
              <a:solidFill>
                <a:srgbClr val="FF1774"/>
              </a:solidFill>
            </a:rPr>
            <a:t> </a:t>
          </a:r>
          <a:r>
            <a:rPr lang="en-US" sz="800" b="1">
              <a:solidFill>
                <a:srgbClr val="FF1774"/>
              </a:solidFill>
            </a:rPr>
            <a:t>10</a:t>
          </a:r>
        </a:p>
      </xdr:txBody>
    </xdr:sp>
    <xdr:clientData/>
  </xdr:twoCellAnchor>
  <xdr:twoCellAnchor>
    <xdr:from>
      <xdr:col>3</xdr:col>
      <xdr:colOff>419100</xdr:colOff>
      <xdr:row>39</xdr:row>
      <xdr:rowOff>43815</xdr:rowOff>
    </xdr:from>
    <xdr:to>
      <xdr:col>5</xdr:col>
      <xdr:colOff>502920</xdr:colOff>
      <xdr:row>41</xdr:row>
      <xdr:rowOff>116205</xdr:rowOff>
    </xdr:to>
    <xdr:sp macro="" textlink="">
      <xdr:nvSpPr>
        <xdr:cNvPr id="33" name="TextBox 32">
          <a:hlinkClick xmlns:r="http://schemas.openxmlformats.org/officeDocument/2006/relationships" r:id="rId9"/>
          <a:extLst>
            <a:ext uri="{FF2B5EF4-FFF2-40B4-BE49-F238E27FC236}">
              <a16:creationId xmlns:a16="http://schemas.microsoft.com/office/drawing/2014/main" id="{C4CF6E8F-F59F-4C61-8A6E-7FDF34401C18}"/>
            </a:ext>
          </a:extLst>
        </xdr:cNvPr>
        <xdr:cNvSpPr txBox="1"/>
      </xdr:nvSpPr>
      <xdr:spPr>
        <a:xfrm>
          <a:off x="3219450" y="721614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RAW DATA</a:t>
          </a:r>
        </a:p>
      </xdr:txBody>
    </xdr:sp>
    <xdr:clientData/>
  </xdr:twoCellAnchor>
  <xdr:twoCellAnchor>
    <xdr:from>
      <xdr:col>7</xdr:col>
      <xdr:colOff>220980</xdr:colOff>
      <xdr:row>39</xdr:row>
      <xdr:rowOff>127635</xdr:rowOff>
    </xdr:from>
    <xdr:to>
      <xdr:col>8</xdr:col>
      <xdr:colOff>601980</xdr:colOff>
      <xdr:row>42</xdr:row>
      <xdr:rowOff>19050</xdr:rowOff>
    </xdr:to>
    <xdr:sp macro="" textlink="">
      <xdr:nvSpPr>
        <xdr:cNvPr id="34" name="TextBox 33">
          <a:hlinkClick xmlns:r="http://schemas.openxmlformats.org/officeDocument/2006/relationships" r:id="rId12"/>
          <a:extLst>
            <a:ext uri="{FF2B5EF4-FFF2-40B4-BE49-F238E27FC236}">
              <a16:creationId xmlns:a16="http://schemas.microsoft.com/office/drawing/2014/main" id="{7F757C8B-B04C-4EDB-8359-8EE7726C1BA5}"/>
            </a:ext>
          </a:extLst>
        </xdr:cNvPr>
        <xdr:cNvSpPr txBox="1"/>
      </xdr:nvSpPr>
      <xdr:spPr>
        <a:xfrm>
          <a:off x="5459730" y="7299960"/>
          <a:ext cx="9906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Baskerville Old Face" panose="02020602080505020303" pitchFamily="18" charset="0"/>
            </a:rPr>
            <a:t>CAMPAIGN</a:t>
          </a:r>
        </a:p>
        <a:p>
          <a:pPr algn="ctr"/>
          <a:r>
            <a:rPr lang="en-US" sz="1100" b="1">
              <a:solidFill>
                <a:schemeClr val="bg1"/>
              </a:solidFill>
              <a:latin typeface="Baskerville Old Face" panose="02020602080505020303" pitchFamily="18" charset="0"/>
            </a:rPr>
            <a:t>ANALYSIS</a:t>
          </a:r>
        </a:p>
      </xdr:txBody>
    </xdr:sp>
    <xdr:clientData/>
  </xdr:twoCellAnchor>
  <xdr:twoCellAnchor>
    <xdr:from>
      <xdr:col>10</xdr:col>
      <xdr:colOff>350520</xdr:colOff>
      <xdr:row>39</xdr:row>
      <xdr:rowOff>112395</xdr:rowOff>
    </xdr:from>
    <xdr:to>
      <xdr:col>12</xdr:col>
      <xdr:colOff>434340</xdr:colOff>
      <xdr:row>42</xdr:row>
      <xdr:rowOff>3810</xdr:rowOff>
    </xdr:to>
    <xdr:sp macro="" textlink="">
      <xdr:nvSpPr>
        <xdr:cNvPr id="35" name="TextBox 34">
          <a:hlinkClick xmlns:r="http://schemas.openxmlformats.org/officeDocument/2006/relationships" r:id="rId18"/>
          <a:extLst>
            <a:ext uri="{FF2B5EF4-FFF2-40B4-BE49-F238E27FC236}">
              <a16:creationId xmlns:a16="http://schemas.microsoft.com/office/drawing/2014/main" id="{3DAB5875-CD34-4C9B-99F6-5E4646B2466B}"/>
            </a:ext>
          </a:extLst>
        </xdr:cNvPr>
        <xdr:cNvSpPr txBox="1"/>
      </xdr:nvSpPr>
      <xdr:spPr>
        <a:xfrm>
          <a:off x="7418070" y="728472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TOP</a:t>
          </a:r>
          <a:r>
            <a:rPr lang="en-US" sz="1100" b="1" baseline="0">
              <a:solidFill>
                <a:schemeClr val="bg1"/>
              </a:solidFill>
              <a:latin typeface="Baskerville Old Face" panose="02020602080505020303" pitchFamily="18" charset="0"/>
              <a:ea typeface="+mn-ea"/>
              <a:cs typeface="+mn-cs"/>
            </a:rPr>
            <a:t> 10</a:t>
          </a:r>
        </a:p>
        <a:p>
          <a:pPr marL="0" indent="0" algn="ctr"/>
          <a:r>
            <a:rPr lang="en-US" sz="1100" b="1" baseline="0">
              <a:solidFill>
                <a:schemeClr val="bg1"/>
              </a:solidFill>
              <a:latin typeface="Baskerville Old Face" panose="02020602080505020303" pitchFamily="18" charset="0"/>
              <a:ea typeface="+mn-ea"/>
              <a:cs typeface="+mn-cs"/>
            </a:rPr>
            <a:t>CAMPAIGN</a:t>
          </a:r>
          <a:endParaRPr lang="en-US" sz="1100" b="1">
            <a:solidFill>
              <a:schemeClr val="bg1"/>
            </a:solidFill>
            <a:latin typeface="Baskerville Old Face" panose="02020602080505020303" pitchFamily="18" charset="0"/>
            <a:ea typeface="+mn-ea"/>
            <a:cs typeface="+mn-cs"/>
          </a:endParaRPr>
        </a:p>
      </xdr:txBody>
    </xdr:sp>
    <xdr:clientData/>
  </xdr:twoCellAnchor>
  <xdr:twoCellAnchor>
    <xdr:from>
      <xdr:col>16</xdr:col>
      <xdr:colOff>419100</xdr:colOff>
      <xdr:row>39</xdr:row>
      <xdr:rowOff>13335</xdr:rowOff>
    </xdr:from>
    <xdr:to>
      <xdr:col>18</xdr:col>
      <xdr:colOff>502920</xdr:colOff>
      <xdr:row>41</xdr:row>
      <xdr:rowOff>85725</xdr:rowOff>
    </xdr:to>
    <xdr:sp macro="" textlink="">
      <xdr:nvSpPr>
        <xdr:cNvPr id="37" name="TextBox 36">
          <a:hlinkClick xmlns:r="http://schemas.openxmlformats.org/officeDocument/2006/relationships" r:id="rId15"/>
          <a:extLst>
            <a:ext uri="{FF2B5EF4-FFF2-40B4-BE49-F238E27FC236}">
              <a16:creationId xmlns:a16="http://schemas.microsoft.com/office/drawing/2014/main" id="{44BD5E56-94BF-4044-B6BE-48947114E15B}"/>
            </a:ext>
          </a:extLst>
        </xdr:cNvPr>
        <xdr:cNvSpPr txBox="1"/>
      </xdr:nvSpPr>
      <xdr:spPr>
        <a:xfrm>
          <a:off x="11144250" y="718566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PIVOT TABLE</a:t>
          </a:r>
        </a:p>
      </xdr:txBody>
    </xdr:sp>
    <xdr:clientData/>
  </xdr:twoCellAnchor>
  <xdr:twoCellAnchor editAs="oneCell">
    <xdr:from>
      <xdr:col>0</xdr:col>
      <xdr:colOff>1501140</xdr:colOff>
      <xdr:row>36</xdr:row>
      <xdr:rowOff>83820</xdr:rowOff>
    </xdr:from>
    <xdr:to>
      <xdr:col>1</xdr:col>
      <xdr:colOff>419100</xdr:colOff>
      <xdr:row>39</xdr:row>
      <xdr:rowOff>112395</xdr:rowOff>
    </xdr:to>
    <xdr:pic>
      <xdr:nvPicPr>
        <xdr:cNvPr id="38" name="Graphic 37" descr="House">
          <a:hlinkClick xmlns:r="http://schemas.openxmlformats.org/officeDocument/2006/relationships" r:id="rId19"/>
          <a:extLst>
            <a:ext uri="{FF2B5EF4-FFF2-40B4-BE49-F238E27FC236}">
              <a16:creationId xmlns:a16="http://schemas.microsoft.com/office/drawing/2014/main" id="{B3D1898F-307B-48ED-8E8B-99BFF8A99703}"/>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501140" y="6835140"/>
          <a:ext cx="571500" cy="577215"/>
        </a:xfrm>
        <a:prstGeom prst="rect">
          <a:avLst/>
        </a:prstGeom>
      </xdr:spPr>
    </xdr:pic>
    <xdr:clientData/>
  </xdr:twoCellAnchor>
  <xdr:twoCellAnchor>
    <xdr:from>
      <xdr:col>0</xdr:col>
      <xdr:colOff>1120140</xdr:colOff>
      <xdr:row>39</xdr:row>
      <xdr:rowOff>28575</xdr:rowOff>
    </xdr:from>
    <xdr:to>
      <xdr:col>2</xdr:col>
      <xdr:colOff>236220</xdr:colOff>
      <xdr:row>41</xdr:row>
      <xdr:rowOff>100965</xdr:rowOff>
    </xdr:to>
    <xdr:sp macro="" textlink="">
      <xdr:nvSpPr>
        <xdr:cNvPr id="39" name="TextBox 38">
          <a:hlinkClick xmlns:r="http://schemas.openxmlformats.org/officeDocument/2006/relationships" r:id="rId19"/>
          <a:extLst>
            <a:ext uri="{FF2B5EF4-FFF2-40B4-BE49-F238E27FC236}">
              <a16:creationId xmlns:a16="http://schemas.microsoft.com/office/drawing/2014/main" id="{6509FF52-D887-4DE4-8D65-4C67974F71AC}"/>
            </a:ext>
          </a:extLst>
        </xdr:cNvPr>
        <xdr:cNvSpPr txBox="1"/>
      </xdr:nvSpPr>
      <xdr:spPr>
        <a:xfrm>
          <a:off x="1120140" y="7328535"/>
          <a:ext cx="130302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HOME</a:t>
          </a:r>
        </a:p>
      </xdr:txBody>
    </xdr:sp>
    <xdr:clientData/>
  </xdr:twoCellAnchor>
  <xdr:twoCellAnchor editAs="oneCell">
    <xdr:from>
      <xdr:col>14</xdr:col>
      <xdr:colOff>108585</xdr:colOff>
      <xdr:row>36</xdr:row>
      <xdr:rowOff>19050</xdr:rowOff>
    </xdr:from>
    <xdr:to>
      <xdr:col>15</xdr:col>
      <xdr:colOff>154185</xdr:colOff>
      <xdr:row>39</xdr:row>
      <xdr:rowOff>131325</xdr:rowOff>
    </xdr:to>
    <xdr:pic>
      <xdr:nvPicPr>
        <xdr:cNvPr id="54" name="Graphic 53" descr="Pyramid with levels">
          <a:hlinkClick xmlns:r="http://schemas.openxmlformats.org/officeDocument/2006/relationships" r:id="rId22"/>
          <a:extLst>
            <a:ext uri="{FF2B5EF4-FFF2-40B4-BE49-F238E27FC236}">
              <a16:creationId xmlns:a16="http://schemas.microsoft.com/office/drawing/2014/main" id="{3F058F4B-6A2C-485C-A38C-2A982EFEA582}"/>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9614535" y="6648450"/>
          <a:ext cx="655200" cy="655200"/>
        </a:xfrm>
        <a:prstGeom prst="rect">
          <a:avLst/>
        </a:prstGeom>
      </xdr:spPr>
    </xdr:pic>
    <xdr:clientData/>
  </xdr:twoCellAnchor>
  <xdr:twoCellAnchor>
    <xdr:from>
      <xdr:col>13</xdr:col>
      <xdr:colOff>588645</xdr:colOff>
      <xdr:row>39</xdr:row>
      <xdr:rowOff>17145</xdr:rowOff>
    </xdr:from>
    <xdr:to>
      <xdr:col>16</xdr:col>
      <xdr:colOff>62865</xdr:colOff>
      <xdr:row>41</xdr:row>
      <xdr:rowOff>89535</xdr:rowOff>
    </xdr:to>
    <xdr:sp macro="" textlink="">
      <xdr:nvSpPr>
        <xdr:cNvPr id="55" name="TextBox 54">
          <a:hlinkClick xmlns:r="http://schemas.openxmlformats.org/officeDocument/2006/relationships" r:id="rId22"/>
          <a:extLst>
            <a:ext uri="{FF2B5EF4-FFF2-40B4-BE49-F238E27FC236}">
              <a16:creationId xmlns:a16="http://schemas.microsoft.com/office/drawing/2014/main" id="{1FE012FF-6553-4538-BF44-B07B69665222}"/>
            </a:ext>
          </a:extLst>
        </xdr:cNvPr>
        <xdr:cNvSpPr txBox="1"/>
      </xdr:nvSpPr>
      <xdr:spPr>
        <a:xfrm>
          <a:off x="9725025" y="7317105"/>
          <a:ext cx="166878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ANALYSIS</a:t>
          </a:r>
        </a:p>
      </xdr:txBody>
    </xdr:sp>
    <xdr:clientData/>
  </xdr:twoCellAnchor>
  <xdr:twoCellAnchor editAs="oneCell">
    <xdr:from>
      <xdr:col>0</xdr:col>
      <xdr:colOff>287867</xdr:colOff>
      <xdr:row>0</xdr:row>
      <xdr:rowOff>67734</xdr:rowOff>
    </xdr:from>
    <xdr:to>
      <xdr:col>0</xdr:col>
      <xdr:colOff>1236701</xdr:colOff>
      <xdr:row>0</xdr:row>
      <xdr:rowOff>303954</xdr:rowOff>
    </xdr:to>
    <xdr:pic>
      <xdr:nvPicPr>
        <xdr:cNvPr id="56" name="Picture 55">
          <a:extLst>
            <a:ext uri="{FF2B5EF4-FFF2-40B4-BE49-F238E27FC236}">
              <a16:creationId xmlns:a16="http://schemas.microsoft.com/office/drawing/2014/main" id="{3E071CFC-9AD3-4284-9BB3-5819DB8ED9BA}"/>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87867" y="67734"/>
          <a:ext cx="948834" cy="236220"/>
        </a:xfrm>
        <a:prstGeom prst="rect">
          <a:avLst/>
        </a:prstGeom>
      </xdr:spPr>
    </xdr:pic>
    <xdr:clientData/>
  </xdr:twoCellAnchor>
  <xdr:twoCellAnchor editAs="oneCell">
    <xdr:from>
      <xdr:col>20</xdr:col>
      <xdr:colOff>108373</xdr:colOff>
      <xdr:row>35</xdr:row>
      <xdr:rowOff>186266</xdr:rowOff>
    </xdr:from>
    <xdr:to>
      <xdr:col>20</xdr:col>
      <xdr:colOff>763573</xdr:colOff>
      <xdr:row>39</xdr:row>
      <xdr:rowOff>96399</xdr:rowOff>
    </xdr:to>
    <xdr:pic>
      <xdr:nvPicPr>
        <xdr:cNvPr id="57" name="Graphic 56" descr="Bullseye">
          <a:hlinkClick xmlns:r="http://schemas.openxmlformats.org/officeDocument/2006/relationships" r:id="rId26"/>
          <a:extLst>
            <a:ext uri="{FF2B5EF4-FFF2-40B4-BE49-F238E27FC236}">
              <a16:creationId xmlns:a16="http://schemas.microsoft.com/office/drawing/2014/main" id="{BC2374EF-A6AA-4E6F-98D9-B8A5202BC792}"/>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13265573" y="6866466"/>
          <a:ext cx="655200" cy="655200"/>
        </a:xfrm>
        <a:prstGeom prst="rect">
          <a:avLst/>
        </a:prstGeom>
      </xdr:spPr>
    </xdr:pic>
    <xdr:clientData/>
  </xdr:twoCellAnchor>
  <xdr:twoCellAnchor>
    <xdr:from>
      <xdr:col>19</xdr:col>
      <xdr:colOff>397933</xdr:colOff>
      <xdr:row>38</xdr:row>
      <xdr:rowOff>176106</xdr:rowOff>
    </xdr:from>
    <xdr:to>
      <xdr:col>21</xdr:col>
      <xdr:colOff>481753</xdr:colOff>
      <xdr:row>41</xdr:row>
      <xdr:rowOff>51646</xdr:rowOff>
    </xdr:to>
    <xdr:sp macro="" textlink="">
      <xdr:nvSpPr>
        <xdr:cNvPr id="58" name="TextBox 57">
          <a:hlinkClick xmlns:r="http://schemas.openxmlformats.org/officeDocument/2006/relationships" r:id="rId26"/>
          <a:extLst>
            <a:ext uri="{FF2B5EF4-FFF2-40B4-BE49-F238E27FC236}">
              <a16:creationId xmlns:a16="http://schemas.microsoft.com/office/drawing/2014/main" id="{E48A717F-D3B7-42E6-A702-499CE9C51537}"/>
            </a:ext>
          </a:extLst>
        </xdr:cNvPr>
        <xdr:cNvSpPr txBox="1"/>
      </xdr:nvSpPr>
      <xdr:spPr>
        <a:xfrm>
          <a:off x="12945533" y="7415106"/>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INSIGHTS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647700</xdr:colOff>
      <xdr:row>16</xdr:row>
      <xdr:rowOff>45720</xdr:rowOff>
    </xdr:from>
    <xdr:to>
      <xdr:col>1</xdr:col>
      <xdr:colOff>1303020</xdr:colOff>
      <xdr:row>19</xdr:row>
      <xdr:rowOff>152400</xdr:rowOff>
    </xdr:to>
    <xdr:pic>
      <xdr:nvPicPr>
        <xdr:cNvPr id="3" name="Graphic 2" descr="Table">
          <a:hlinkClick xmlns:r="http://schemas.openxmlformats.org/officeDocument/2006/relationships" r:id="rId1"/>
          <a:extLst>
            <a:ext uri="{FF2B5EF4-FFF2-40B4-BE49-F238E27FC236}">
              <a16:creationId xmlns:a16="http://schemas.microsoft.com/office/drawing/2014/main" id="{E4980E17-1B22-444E-94F0-27A4041EFB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82140" y="3665220"/>
          <a:ext cx="655320" cy="655320"/>
        </a:xfrm>
        <a:prstGeom prst="rect">
          <a:avLst/>
        </a:prstGeom>
      </xdr:spPr>
    </xdr:pic>
    <xdr:clientData/>
  </xdr:twoCellAnchor>
  <xdr:twoCellAnchor editAs="oneCell">
    <xdr:from>
      <xdr:col>2</xdr:col>
      <xdr:colOff>800100</xdr:colOff>
      <xdr:row>16</xdr:row>
      <xdr:rowOff>53340</xdr:rowOff>
    </xdr:from>
    <xdr:to>
      <xdr:col>2</xdr:col>
      <xdr:colOff>1455300</xdr:colOff>
      <xdr:row>19</xdr:row>
      <xdr:rowOff>159900</xdr:rowOff>
    </xdr:to>
    <xdr:pic>
      <xdr:nvPicPr>
        <xdr:cNvPr id="4" name="Graphic 3" descr="Daily calendar">
          <a:hlinkClick xmlns:r="http://schemas.openxmlformats.org/officeDocument/2006/relationships" r:id="rId4"/>
          <a:extLst>
            <a:ext uri="{FF2B5EF4-FFF2-40B4-BE49-F238E27FC236}">
              <a16:creationId xmlns:a16="http://schemas.microsoft.com/office/drawing/2014/main" id="{5F826B37-6268-48F3-BFCF-384546FE918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046220" y="3672840"/>
          <a:ext cx="655200" cy="655200"/>
        </a:xfrm>
        <a:prstGeom prst="rect">
          <a:avLst/>
        </a:prstGeom>
      </xdr:spPr>
    </xdr:pic>
    <xdr:clientData/>
  </xdr:twoCellAnchor>
  <xdr:twoCellAnchor editAs="oneCell">
    <xdr:from>
      <xdr:col>4</xdr:col>
      <xdr:colOff>1173480</xdr:colOff>
      <xdr:row>16</xdr:row>
      <xdr:rowOff>53340</xdr:rowOff>
    </xdr:from>
    <xdr:to>
      <xdr:col>4</xdr:col>
      <xdr:colOff>1828680</xdr:colOff>
      <xdr:row>19</xdr:row>
      <xdr:rowOff>159900</xdr:rowOff>
    </xdr:to>
    <xdr:pic>
      <xdr:nvPicPr>
        <xdr:cNvPr id="5" name="Graphic 4" descr="Pyramid with levels">
          <a:hlinkClick xmlns:r="http://schemas.openxmlformats.org/officeDocument/2006/relationships" r:id="rId7"/>
          <a:extLst>
            <a:ext uri="{FF2B5EF4-FFF2-40B4-BE49-F238E27FC236}">
              <a16:creationId xmlns:a16="http://schemas.microsoft.com/office/drawing/2014/main" id="{8A87E7BF-7976-4791-92A8-43ABF1E57D2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888480" y="3672840"/>
          <a:ext cx="655200" cy="655200"/>
        </a:xfrm>
        <a:prstGeom prst="rect">
          <a:avLst/>
        </a:prstGeom>
      </xdr:spPr>
    </xdr:pic>
    <xdr:clientData/>
  </xdr:twoCellAnchor>
  <xdr:twoCellAnchor editAs="oneCell">
    <xdr:from>
      <xdr:col>5</xdr:col>
      <xdr:colOff>952500</xdr:colOff>
      <xdr:row>16</xdr:row>
      <xdr:rowOff>53340</xdr:rowOff>
    </xdr:from>
    <xdr:to>
      <xdr:col>6</xdr:col>
      <xdr:colOff>114180</xdr:colOff>
      <xdr:row>19</xdr:row>
      <xdr:rowOff>159900</xdr:rowOff>
    </xdr:to>
    <xdr:pic>
      <xdr:nvPicPr>
        <xdr:cNvPr id="6" name="Graphic 5" descr="Presentation with bar chart">
          <a:hlinkClick xmlns:r="http://schemas.openxmlformats.org/officeDocument/2006/relationships" r:id="rId10"/>
          <a:extLst>
            <a:ext uri="{FF2B5EF4-FFF2-40B4-BE49-F238E27FC236}">
              <a16:creationId xmlns:a16="http://schemas.microsoft.com/office/drawing/2014/main" id="{8D535ADD-79F0-4559-967A-44CA8CB0EC1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534400" y="3672840"/>
          <a:ext cx="655200" cy="655200"/>
        </a:xfrm>
        <a:prstGeom prst="rect">
          <a:avLst/>
        </a:prstGeom>
      </xdr:spPr>
    </xdr:pic>
    <xdr:clientData/>
  </xdr:twoCellAnchor>
  <xdr:twoCellAnchor editAs="oneCell">
    <xdr:from>
      <xdr:col>0</xdr:col>
      <xdr:colOff>365760</xdr:colOff>
      <xdr:row>16</xdr:row>
      <xdr:rowOff>53340</xdr:rowOff>
    </xdr:from>
    <xdr:to>
      <xdr:col>0</xdr:col>
      <xdr:colOff>1020960</xdr:colOff>
      <xdr:row>19</xdr:row>
      <xdr:rowOff>159900</xdr:rowOff>
    </xdr:to>
    <xdr:pic>
      <xdr:nvPicPr>
        <xdr:cNvPr id="7" name="Graphic 6" descr="Bar chart">
          <a:hlinkClick xmlns:r="http://schemas.openxmlformats.org/officeDocument/2006/relationships" r:id="rId13"/>
          <a:extLst>
            <a:ext uri="{FF2B5EF4-FFF2-40B4-BE49-F238E27FC236}">
              <a16:creationId xmlns:a16="http://schemas.microsoft.com/office/drawing/2014/main" id="{66FD3003-76C4-40B0-B02E-46D2DC0D74C8}"/>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65760" y="3672840"/>
          <a:ext cx="655200" cy="655200"/>
        </a:xfrm>
        <a:prstGeom prst="rect">
          <a:avLst/>
        </a:prstGeom>
      </xdr:spPr>
    </xdr:pic>
    <xdr:clientData/>
  </xdr:twoCellAnchor>
  <xdr:twoCellAnchor>
    <xdr:from>
      <xdr:col>1</xdr:col>
      <xdr:colOff>327660</xdr:colOff>
      <xdr:row>18</xdr:row>
      <xdr:rowOff>175260</xdr:rowOff>
    </xdr:from>
    <xdr:to>
      <xdr:col>2</xdr:col>
      <xdr:colOff>137160</xdr:colOff>
      <xdr:row>21</xdr:row>
      <xdr:rowOff>60960</xdr:rowOff>
    </xdr:to>
    <xdr:sp macro="" textlink="">
      <xdr:nvSpPr>
        <xdr:cNvPr id="9" name="TextBox 8">
          <a:hlinkClick xmlns:r="http://schemas.openxmlformats.org/officeDocument/2006/relationships" r:id="rId1"/>
          <a:extLst>
            <a:ext uri="{FF2B5EF4-FFF2-40B4-BE49-F238E27FC236}">
              <a16:creationId xmlns:a16="http://schemas.microsoft.com/office/drawing/2014/main" id="{73ACFEA8-3F99-4080-BFBC-F96AB226FB21}"/>
            </a:ext>
          </a:extLst>
        </xdr:cNvPr>
        <xdr:cNvSpPr txBox="1"/>
      </xdr:nvSpPr>
      <xdr:spPr>
        <a:xfrm>
          <a:off x="1562100" y="416052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RAW DATA</a:t>
          </a:r>
        </a:p>
      </xdr:txBody>
    </xdr:sp>
    <xdr:clientData/>
  </xdr:twoCellAnchor>
  <xdr:twoCellAnchor>
    <xdr:from>
      <xdr:col>2</xdr:col>
      <xdr:colOff>556260</xdr:colOff>
      <xdr:row>19</xdr:row>
      <xdr:rowOff>68580</xdr:rowOff>
    </xdr:from>
    <xdr:to>
      <xdr:col>3</xdr:col>
      <xdr:colOff>205740</xdr:colOff>
      <xdr:row>21</xdr:row>
      <xdr:rowOff>137160</xdr:rowOff>
    </xdr:to>
    <xdr:sp macro="" textlink="">
      <xdr:nvSpPr>
        <xdr:cNvPr id="10" name="TextBox 9">
          <a:hlinkClick xmlns:r="http://schemas.openxmlformats.org/officeDocument/2006/relationships" r:id="rId4"/>
          <a:extLst>
            <a:ext uri="{FF2B5EF4-FFF2-40B4-BE49-F238E27FC236}">
              <a16:creationId xmlns:a16="http://schemas.microsoft.com/office/drawing/2014/main" id="{A0600418-3A76-4745-9014-69EA045CAA55}"/>
            </a:ext>
          </a:extLst>
        </xdr:cNvPr>
        <xdr:cNvSpPr txBox="1"/>
      </xdr:nvSpPr>
      <xdr:spPr>
        <a:xfrm>
          <a:off x="3284220" y="4236720"/>
          <a:ext cx="11430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FF1774"/>
              </a:solidFill>
              <a:latin typeface="Baskerville Old Face" panose="02020602080505020303" pitchFamily="18" charset="0"/>
            </a:rPr>
            <a:t>CAMPAIGN</a:t>
          </a:r>
        </a:p>
        <a:p>
          <a:pPr algn="ctr"/>
          <a:r>
            <a:rPr lang="en-US" sz="1100" b="1">
              <a:solidFill>
                <a:srgbClr val="FF1774"/>
              </a:solidFill>
              <a:latin typeface="Baskerville Old Face" panose="02020602080505020303" pitchFamily="18" charset="0"/>
            </a:rPr>
            <a:t>ANALYSIS</a:t>
          </a:r>
        </a:p>
      </xdr:txBody>
    </xdr:sp>
    <xdr:clientData/>
  </xdr:twoCellAnchor>
  <xdr:twoCellAnchor>
    <xdr:from>
      <xdr:col>4</xdr:col>
      <xdr:colOff>723900</xdr:colOff>
      <xdr:row>19</xdr:row>
      <xdr:rowOff>22860</xdr:rowOff>
    </xdr:from>
    <xdr:to>
      <xdr:col>5</xdr:col>
      <xdr:colOff>403860</xdr:colOff>
      <xdr:row>21</xdr:row>
      <xdr:rowOff>91440</xdr:rowOff>
    </xdr:to>
    <xdr:sp macro="" textlink="">
      <xdr:nvSpPr>
        <xdr:cNvPr id="12" name="TextBox 11">
          <a:hlinkClick xmlns:r="http://schemas.openxmlformats.org/officeDocument/2006/relationships" r:id="rId7"/>
          <a:extLst>
            <a:ext uri="{FF2B5EF4-FFF2-40B4-BE49-F238E27FC236}">
              <a16:creationId xmlns:a16="http://schemas.microsoft.com/office/drawing/2014/main" id="{9418C5A0-A204-4E91-9EDF-BA884E5F51A6}"/>
            </a:ext>
          </a:extLst>
        </xdr:cNvPr>
        <xdr:cNvSpPr txBox="1"/>
      </xdr:nvSpPr>
      <xdr:spPr>
        <a:xfrm>
          <a:off x="6438900" y="4191000"/>
          <a:ext cx="15468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ANALYSIS</a:t>
          </a:r>
        </a:p>
      </xdr:txBody>
    </xdr:sp>
    <xdr:clientData/>
  </xdr:twoCellAnchor>
  <xdr:twoCellAnchor>
    <xdr:from>
      <xdr:col>5</xdr:col>
      <xdr:colOff>617220</xdr:colOff>
      <xdr:row>19</xdr:row>
      <xdr:rowOff>30480</xdr:rowOff>
    </xdr:from>
    <xdr:to>
      <xdr:col>6</xdr:col>
      <xdr:colOff>403860</xdr:colOff>
      <xdr:row>21</xdr:row>
      <xdr:rowOff>99060</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289E47D8-437F-46A3-9CAA-96AC45E53509}"/>
            </a:ext>
          </a:extLst>
        </xdr:cNvPr>
        <xdr:cNvSpPr txBox="1"/>
      </xdr:nvSpPr>
      <xdr:spPr>
        <a:xfrm>
          <a:off x="8199120" y="4198620"/>
          <a:ext cx="12801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DASHBOARD</a:t>
          </a:r>
        </a:p>
      </xdr:txBody>
    </xdr:sp>
    <xdr:clientData/>
  </xdr:twoCellAnchor>
  <xdr:twoCellAnchor>
    <xdr:from>
      <xdr:col>0</xdr:col>
      <xdr:colOff>22860</xdr:colOff>
      <xdr:row>19</xdr:row>
      <xdr:rowOff>22860</xdr:rowOff>
    </xdr:from>
    <xdr:to>
      <xdr:col>0</xdr:col>
      <xdr:colOff>1325880</xdr:colOff>
      <xdr:row>21</xdr:row>
      <xdr:rowOff>91440</xdr:rowOff>
    </xdr:to>
    <xdr:sp macro="" textlink="">
      <xdr:nvSpPr>
        <xdr:cNvPr id="14" name="TextBox 13">
          <a:hlinkClick xmlns:r="http://schemas.openxmlformats.org/officeDocument/2006/relationships" r:id="rId13"/>
          <a:extLst>
            <a:ext uri="{FF2B5EF4-FFF2-40B4-BE49-F238E27FC236}">
              <a16:creationId xmlns:a16="http://schemas.microsoft.com/office/drawing/2014/main" id="{390657EC-8A09-4FAF-A1FE-BDCB7A60EB9C}"/>
            </a:ext>
          </a:extLst>
        </xdr:cNvPr>
        <xdr:cNvSpPr txBox="1"/>
      </xdr:nvSpPr>
      <xdr:spPr>
        <a:xfrm>
          <a:off x="22860" y="419100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PIVOT TABLE</a:t>
          </a:r>
        </a:p>
      </xdr:txBody>
    </xdr:sp>
    <xdr:clientData/>
  </xdr:twoCellAnchor>
  <xdr:twoCellAnchor editAs="oneCell">
    <xdr:from>
      <xdr:col>3</xdr:col>
      <xdr:colOff>975360</xdr:colOff>
      <xdr:row>16</xdr:row>
      <xdr:rowOff>38100</xdr:rowOff>
    </xdr:from>
    <xdr:to>
      <xdr:col>4</xdr:col>
      <xdr:colOff>53340</xdr:colOff>
      <xdr:row>19</xdr:row>
      <xdr:rowOff>60960</xdr:rowOff>
    </xdr:to>
    <xdr:pic>
      <xdr:nvPicPr>
        <xdr:cNvPr id="24" name="Graphic 23" descr="House">
          <a:hlinkClick xmlns:r="http://schemas.openxmlformats.org/officeDocument/2006/relationships" r:id="rId16"/>
          <a:extLst>
            <a:ext uri="{FF2B5EF4-FFF2-40B4-BE49-F238E27FC236}">
              <a16:creationId xmlns:a16="http://schemas.microsoft.com/office/drawing/2014/main" id="{A4B42551-ADDC-42D3-91F9-DF270A588CF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196840" y="3657600"/>
          <a:ext cx="571500" cy="571500"/>
        </a:xfrm>
        <a:prstGeom prst="rect">
          <a:avLst/>
        </a:prstGeom>
      </xdr:spPr>
    </xdr:pic>
    <xdr:clientData/>
  </xdr:twoCellAnchor>
  <xdr:twoCellAnchor>
    <xdr:from>
      <xdr:col>3</xdr:col>
      <xdr:colOff>662940</xdr:colOff>
      <xdr:row>18</xdr:row>
      <xdr:rowOff>137160</xdr:rowOff>
    </xdr:from>
    <xdr:to>
      <xdr:col>4</xdr:col>
      <xdr:colOff>342900</xdr:colOff>
      <xdr:row>21</xdr:row>
      <xdr:rowOff>22860</xdr:rowOff>
    </xdr:to>
    <xdr:sp macro="" textlink="">
      <xdr:nvSpPr>
        <xdr:cNvPr id="25" name="TextBox 24">
          <a:hlinkClick xmlns:r="http://schemas.openxmlformats.org/officeDocument/2006/relationships" r:id="rId16"/>
          <a:extLst>
            <a:ext uri="{FF2B5EF4-FFF2-40B4-BE49-F238E27FC236}">
              <a16:creationId xmlns:a16="http://schemas.microsoft.com/office/drawing/2014/main" id="{A9AFB976-E63D-4A5D-B299-6F190E67F48E}"/>
            </a:ext>
          </a:extLst>
        </xdr:cNvPr>
        <xdr:cNvSpPr txBox="1"/>
      </xdr:nvSpPr>
      <xdr:spPr>
        <a:xfrm>
          <a:off x="4884420" y="4122420"/>
          <a:ext cx="11734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HOME</a:t>
          </a:r>
        </a:p>
      </xdr:txBody>
    </xdr:sp>
    <xdr:clientData/>
  </xdr:twoCellAnchor>
  <xdr:twoCellAnchor editAs="oneCell">
    <xdr:from>
      <xdr:col>0</xdr:col>
      <xdr:colOff>525780</xdr:colOff>
      <xdr:row>0</xdr:row>
      <xdr:rowOff>68580</xdr:rowOff>
    </xdr:from>
    <xdr:to>
      <xdr:col>1</xdr:col>
      <xdr:colOff>240174</xdr:colOff>
      <xdr:row>0</xdr:row>
      <xdr:rowOff>304800</xdr:rowOff>
    </xdr:to>
    <xdr:pic>
      <xdr:nvPicPr>
        <xdr:cNvPr id="27" name="Picture 26">
          <a:extLst>
            <a:ext uri="{FF2B5EF4-FFF2-40B4-BE49-F238E27FC236}">
              <a16:creationId xmlns:a16="http://schemas.microsoft.com/office/drawing/2014/main" id="{1B5CFFBF-B914-454E-9BA8-73AC9D9A7C5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25780" y="68580"/>
          <a:ext cx="948834" cy="2362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1568873</xdr:colOff>
      <xdr:row>21</xdr:row>
      <xdr:rowOff>14393</xdr:rowOff>
    </xdr:from>
    <xdr:to>
      <xdr:col>1</xdr:col>
      <xdr:colOff>2224193</xdr:colOff>
      <xdr:row>24</xdr:row>
      <xdr:rowOff>75354</xdr:rowOff>
    </xdr:to>
    <xdr:pic>
      <xdr:nvPicPr>
        <xdr:cNvPr id="4" name="Graphic 3" descr="Table">
          <a:hlinkClick xmlns:r="http://schemas.openxmlformats.org/officeDocument/2006/relationships" r:id="rId1"/>
          <a:extLst>
            <a:ext uri="{FF2B5EF4-FFF2-40B4-BE49-F238E27FC236}">
              <a16:creationId xmlns:a16="http://schemas.microsoft.com/office/drawing/2014/main" id="{1DFB2379-835B-41A6-8863-A7B87CE725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68873" y="8684260"/>
          <a:ext cx="655320" cy="662094"/>
        </a:xfrm>
        <a:prstGeom prst="rect">
          <a:avLst/>
        </a:prstGeom>
      </xdr:spPr>
    </xdr:pic>
    <xdr:clientData/>
  </xdr:twoCellAnchor>
  <xdr:twoCellAnchor editAs="oneCell">
    <xdr:from>
      <xdr:col>1</xdr:col>
      <xdr:colOff>3223260</xdr:colOff>
      <xdr:row>20</xdr:row>
      <xdr:rowOff>213360</xdr:rowOff>
    </xdr:from>
    <xdr:to>
      <xdr:col>1</xdr:col>
      <xdr:colOff>3878460</xdr:colOff>
      <xdr:row>24</xdr:row>
      <xdr:rowOff>45601</xdr:rowOff>
    </xdr:to>
    <xdr:pic>
      <xdr:nvPicPr>
        <xdr:cNvPr id="5" name="Graphic 4" descr="Daily calendar">
          <a:hlinkClick xmlns:r="http://schemas.openxmlformats.org/officeDocument/2006/relationships" r:id="rId4"/>
          <a:extLst>
            <a:ext uri="{FF2B5EF4-FFF2-40B4-BE49-F238E27FC236}">
              <a16:creationId xmlns:a16="http://schemas.microsoft.com/office/drawing/2014/main" id="{2483CF66-F201-44D0-8E36-846B8F49322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052060" y="5440680"/>
          <a:ext cx="655200" cy="655200"/>
        </a:xfrm>
        <a:prstGeom prst="rect">
          <a:avLst/>
        </a:prstGeom>
      </xdr:spPr>
    </xdr:pic>
    <xdr:clientData/>
  </xdr:twoCellAnchor>
  <xdr:twoCellAnchor editAs="oneCell">
    <xdr:from>
      <xdr:col>1</xdr:col>
      <xdr:colOff>6664961</xdr:colOff>
      <xdr:row>21</xdr:row>
      <xdr:rowOff>25399</xdr:rowOff>
    </xdr:from>
    <xdr:to>
      <xdr:col>2</xdr:col>
      <xdr:colOff>479095</xdr:colOff>
      <xdr:row>24</xdr:row>
      <xdr:rowOff>86240</xdr:rowOff>
    </xdr:to>
    <xdr:pic>
      <xdr:nvPicPr>
        <xdr:cNvPr id="7" name="Graphic 6" descr="Presentation with bar chart">
          <a:hlinkClick xmlns:r="http://schemas.openxmlformats.org/officeDocument/2006/relationships" r:id="rId7"/>
          <a:extLst>
            <a:ext uri="{FF2B5EF4-FFF2-40B4-BE49-F238E27FC236}">
              <a16:creationId xmlns:a16="http://schemas.microsoft.com/office/drawing/2014/main" id="{5CE1EE90-B9F2-428E-B092-06A459C1304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664961" y="6485466"/>
          <a:ext cx="655200" cy="661974"/>
        </a:xfrm>
        <a:prstGeom prst="rect">
          <a:avLst/>
        </a:prstGeom>
      </xdr:spPr>
    </xdr:pic>
    <xdr:clientData/>
  </xdr:twoCellAnchor>
  <xdr:twoCellAnchor editAs="oneCell">
    <xdr:from>
      <xdr:col>2</xdr:col>
      <xdr:colOff>1789854</xdr:colOff>
      <xdr:row>20</xdr:row>
      <xdr:rowOff>185419</xdr:rowOff>
    </xdr:from>
    <xdr:to>
      <xdr:col>2</xdr:col>
      <xdr:colOff>2445054</xdr:colOff>
      <xdr:row>24</xdr:row>
      <xdr:rowOff>14273</xdr:rowOff>
    </xdr:to>
    <xdr:pic>
      <xdr:nvPicPr>
        <xdr:cNvPr id="8" name="Graphic 7" descr="Bar chart">
          <a:hlinkClick xmlns:r="http://schemas.openxmlformats.org/officeDocument/2006/relationships" r:id="rId10"/>
          <a:extLst>
            <a:ext uri="{FF2B5EF4-FFF2-40B4-BE49-F238E27FC236}">
              <a16:creationId xmlns:a16="http://schemas.microsoft.com/office/drawing/2014/main" id="{F345C9F0-D3B7-43EF-855A-2CD7DE909CD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630921" y="6416886"/>
          <a:ext cx="655200" cy="658587"/>
        </a:xfrm>
        <a:prstGeom prst="rect">
          <a:avLst/>
        </a:prstGeom>
      </xdr:spPr>
    </xdr:pic>
    <xdr:clientData/>
  </xdr:twoCellAnchor>
  <xdr:twoCellAnchor>
    <xdr:from>
      <xdr:col>1</xdr:col>
      <xdr:colOff>4944534</xdr:colOff>
      <xdr:row>21</xdr:row>
      <xdr:rowOff>67733</xdr:rowOff>
    </xdr:from>
    <xdr:to>
      <xdr:col>1</xdr:col>
      <xdr:colOff>5554134</xdr:colOff>
      <xdr:row>23</xdr:row>
      <xdr:rowOff>160253</xdr:rowOff>
    </xdr:to>
    <xdr:sp macro="" textlink="">
      <xdr:nvSpPr>
        <xdr:cNvPr id="9" name="Decagon 8">
          <a:hlinkClick xmlns:r="http://schemas.openxmlformats.org/officeDocument/2006/relationships" r:id="rId13"/>
          <a:extLst>
            <a:ext uri="{FF2B5EF4-FFF2-40B4-BE49-F238E27FC236}">
              <a16:creationId xmlns:a16="http://schemas.microsoft.com/office/drawing/2014/main" id="{BF2ED62C-8BB1-4DF2-939B-75B9A6B31F88}"/>
            </a:ext>
          </a:extLst>
        </xdr:cNvPr>
        <xdr:cNvSpPr/>
      </xdr:nvSpPr>
      <xdr:spPr>
        <a:xfrm>
          <a:off x="4944534" y="6527800"/>
          <a:ext cx="609600" cy="507386"/>
        </a:xfrm>
        <a:prstGeom prst="decagon">
          <a:avLst/>
        </a:prstGeom>
        <a:solidFill>
          <a:srgbClr val="FF1774"/>
        </a:solidFill>
        <a:ln>
          <a:solidFill>
            <a:srgbClr val="FF177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solidFill>
                <a:schemeClr val="bg1"/>
              </a:solidFill>
            </a:rPr>
            <a:t>TOP</a:t>
          </a:r>
          <a:r>
            <a:rPr lang="en-US" sz="800" b="1" baseline="0">
              <a:solidFill>
                <a:schemeClr val="bg1"/>
              </a:solidFill>
            </a:rPr>
            <a:t> </a:t>
          </a:r>
          <a:r>
            <a:rPr lang="en-US" sz="800" b="1">
              <a:solidFill>
                <a:schemeClr val="bg1"/>
              </a:solidFill>
            </a:rPr>
            <a:t>10</a:t>
          </a:r>
        </a:p>
      </xdr:txBody>
    </xdr:sp>
    <xdr:clientData/>
  </xdr:twoCellAnchor>
  <xdr:twoCellAnchor>
    <xdr:from>
      <xdr:col>1</xdr:col>
      <xdr:colOff>1248833</xdr:colOff>
      <xdr:row>23</xdr:row>
      <xdr:rowOff>98213</xdr:rowOff>
    </xdr:from>
    <xdr:to>
      <xdr:col>1</xdr:col>
      <xdr:colOff>2551853</xdr:colOff>
      <xdr:row>25</xdr:row>
      <xdr:rowOff>166793</xdr:rowOff>
    </xdr:to>
    <xdr:sp macro="" textlink="">
      <xdr:nvSpPr>
        <xdr:cNvPr id="10" name="TextBox 9">
          <a:hlinkClick xmlns:r="http://schemas.openxmlformats.org/officeDocument/2006/relationships" r:id="rId1"/>
          <a:extLst>
            <a:ext uri="{FF2B5EF4-FFF2-40B4-BE49-F238E27FC236}">
              <a16:creationId xmlns:a16="http://schemas.microsoft.com/office/drawing/2014/main" id="{9D757084-2798-4D21-A479-36492CF6C998}"/>
            </a:ext>
          </a:extLst>
        </xdr:cNvPr>
        <xdr:cNvSpPr txBox="1"/>
      </xdr:nvSpPr>
      <xdr:spPr>
        <a:xfrm>
          <a:off x="1248833" y="9182946"/>
          <a:ext cx="1303020" cy="44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RAW DATA</a:t>
          </a:r>
        </a:p>
      </xdr:txBody>
    </xdr:sp>
    <xdr:clientData/>
  </xdr:twoCellAnchor>
  <xdr:twoCellAnchor>
    <xdr:from>
      <xdr:col>1</xdr:col>
      <xdr:colOff>3040380</xdr:colOff>
      <xdr:row>24</xdr:row>
      <xdr:rowOff>7620</xdr:rowOff>
    </xdr:from>
    <xdr:to>
      <xdr:col>1</xdr:col>
      <xdr:colOff>4030980</xdr:colOff>
      <xdr:row>26</xdr:row>
      <xdr:rowOff>76200</xdr:rowOff>
    </xdr:to>
    <xdr:sp macro="" textlink="">
      <xdr:nvSpPr>
        <xdr:cNvPr id="11" name="TextBox 10">
          <a:hlinkClick xmlns:r="http://schemas.openxmlformats.org/officeDocument/2006/relationships" r:id="rId4"/>
          <a:extLst>
            <a:ext uri="{FF2B5EF4-FFF2-40B4-BE49-F238E27FC236}">
              <a16:creationId xmlns:a16="http://schemas.microsoft.com/office/drawing/2014/main" id="{E47B4990-C998-4463-93BB-AA661C8CEED1}"/>
            </a:ext>
          </a:extLst>
        </xdr:cNvPr>
        <xdr:cNvSpPr txBox="1"/>
      </xdr:nvSpPr>
      <xdr:spPr>
        <a:xfrm>
          <a:off x="4869180" y="6057900"/>
          <a:ext cx="9906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FF1774"/>
              </a:solidFill>
              <a:latin typeface="Baskerville Old Face" panose="02020602080505020303" pitchFamily="18" charset="0"/>
            </a:rPr>
            <a:t>CAMPAIGN</a:t>
          </a:r>
        </a:p>
        <a:p>
          <a:pPr algn="ctr"/>
          <a:r>
            <a:rPr lang="en-US" sz="1100" b="1">
              <a:solidFill>
                <a:srgbClr val="FF1774"/>
              </a:solidFill>
              <a:latin typeface="Baskerville Old Face" panose="02020602080505020303" pitchFamily="18" charset="0"/>
            </a:rPr>
            <a:t>ANALYSIS</a:t>
          </a:r>
        </a:p>
      </xdr:txBody>
    </xdr:sp>
    <xdr:clientData/>
  </xdr:twoCellAnchor>
  <xdr:twoCellAnchor>
    <xdr:from>
      <xdr:col>1</xdr:col>
      <xdr:colOff>4168987</xdr:colOff>
      <xdr:row>23</xdr:row>
      <xdr:rowOff>132926</xdr:rowOff>
    </xdr:from>
    <xdr:to>
      <xdr:col>1</xdr:col>
      <xdr:colOff>6354234</xdr:colOff>
      <xdr:row>26</xdr:row>
      <xdr:rowOff>18626</xdr:rowOff>
    </xdr:to>
    <xdr:sp macro="" textlink="">
      <xdr:nvSpPr>
        <xdr:cNvPr id="12" name="TextBox 11">
          <a:hlinkClick xmlns:r="http://schemas.openxmlformats.org/officeDocument/2006/relationships" r:id="rId13"/>
          <a:extLst>
            <a:ext uri="{FF2B5EF4-FFF2-40B4-BE49-F238E27FC236}">
              <a16:creationId xmlns:a16="http://schemas.microsoft.com/office/drawing/2014/main" id="{274F6CAF-FFC8-481D-9E42-4F02F3E8A973}"/>
            </a:ext>
          </a:extLst>
        </xdr:cNvPr>
        <xdr:cNvSpPr txBox="1"/>
      </xdr:nvSpPr>
      <xdr:spPr>
        <a:xfrm>
          <a:off x="4168987" y="7007859"/>
          <a:ext cx="2185247"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TOP</a:t>
          </a:r>
          <a:r>
            <a:rPr lang="en-US" sz="1100" b="1" baseline="0">
              <a:solidFill>
                <a:srgbClr val="FF1774"/>
              </a:solidFill>
              <a:latin typeface="Baskerville Old Face" panose="02020602080505020303" pitchFamily="18" charset="0"/>
              <a:ea typeface="+mn-ea"/>
              <a:cs typeface="+mn-cs"/>
            </a:rPr>
            <a:t> 10</a:t>
          </a:r>
        </a:p>
        <a:p>
          <a:pPr marL="0" indent="0" algn="ctr"/>
          <a:r>
            <a:rPr lang="en-US" sz="1100" b="1" baseline="0">
              <a:solidFill>
                <a:srgbClr val="FF1774"/>
              </a:solidFill>
              <a:latin typeface="Baskerville Old Face" panose="02020602080505020303" pitchFamily="18" charset="0"/>
              <a:ea typeface="+mn-ea"/>
              <a:cs typeface="+mn-cs"/>
            </a:rPr>
            <a:t>CAMPAIGN</a:t>
          </a:r>
          <a:endParaRPr lang="en-US" sz="1100" b="1">
            <a:solidFill>
              <a:srgbClr val="FF1774"/>
            </a:solidFill>
            <a:latin typeface="Baskerville Old Face" panose="02020602080505020303" pitchFamily="18" charset="0"/>
            <a:ea typeface="+mn-ea"/>
            <a:cs typeface="+mn-cs"/>
          </a:endParaRPr>
        </a:p>
      </xdr:txBody>
    </xdr:sp>
    <xdr:clientData/>
  </xdr:twoCellAnchor>
  <xdr:twoCellAnchor>
    <xdr:from>
      <xdr:col>1</xdr:col>
      <xdr:colOff>6329681</xdr:colOff>
      <xdr:row>23</xdr:row>
      <xdr:rowOff>139699</xdr:rowOff>
    </xdr:from>
    <xdr:to>
      <xdr:col>2</xdr:col>
      <xdr:colOff>791634</xdr:colOff>
      <xdr:row>26</xdr:row>
      <xdr:rowOff>25399</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9A991E03-198B-4131-AA1B-FEC484D8465A}"/>
            </a:ext>
          </a:extLst>
        </xdr:cNvPr>
        <xdr:cNvSpPr txBox="1"/>
      </xdr:nvSpPr>
      <xdr:spPr>
        <a:xfrm>
          <a:off x="6329681" y="7014632"/>
          <a:ext cx="130302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DASHBOARD</a:t>
          </a:r>
        </a:p>
      </xdr:txBody>
    </xdr:sp>
    <xdr:clientData/>
  </xdr:twoCellAnchor>
  <xdr:twoCellAnchor>
    <xdr:from>
      <xdr:col>2</xdr:col>
      <xdr:colOff>1462194</xdr:colOff>
      <xdr:row>23</xdr:row>
      <xdr:rowOff>101599</xdr:rowOff>
    </xdr:from>
    <xdr:to>
      <xdr:col>2</xdr:col>
      <xdr:colOff>2765214</xdr:colOff>
      <xdr:row>25</xdr:row>
      <xdr:rowOff>170179</xdr:rowOff>
    </xdr:to>
    <xdr:sp macro="" textlink="">
      <xdr:nvSpPr>
        <xdr:cNvPr id="15" name="TextBox 14">
          <a:hlinkClick xmlns:r="http://schemas.openxmlformats.org/officeDocument/2006/relationships" r:id="rId10"/>
          <a:extLst>
            <a:ext uri="{FF2B5EF4-FFF2-40B4-BE49-F238E27FC236}">
              <a16:creationId xmlns:a16="http://schemas.microsoft.com/office/drawing/2014/main" id="{E4F8EB77-50ED-47F3-B7D7-63340121B74B}"/>
            </a:ext>
          </a:extLst>
        </xdr:cNvPr>
        <xdr:cNvSpPr txBox="1"/>
      </xdr:nvSpPr>
      <xdr:spPr>
        <a:xfrm>
          <a:off x="8303261" y="6976532"/>
          <a:ext cx="1303020" cy="44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PIVOT TABLE</a:t>
          </a:r>
        </a:p>
      </xdr:txBody>
    </xdr:sp>
    <xdr:clientData/>
  </xdr:twoCellAnchor>
  <xdr:twoCellAnchor editAs="oneCell">
    <xdr:from>
      <xdr:col>1</xdr:col>
      <xdr:colOff>194734</xdr:colOff>
      <xdr:row>20</xdr:row>
      <xdr:rowOff>208280</xdr:rowOff>
    </xdr:from>
    <xdr:to>
      <xdr:col>1</xdr:col>
      <xdr:colOff>766234</xdr:colOff>
      <xdr:row>23</xdr:row>
      <xdr:rowOff>143087</xdr:rowOff>
    </xdr:to>
    <xdr:pic>
      <xdr:nvPicPr>
        <xdr:cNvPr id="16" name="Graphic 15" descr="House">
          <a:hlinkClick xmlns:r="http://schemas.openxmlformats.org/officeDocument/2006/relationships" r:id="rId14"/>
          <a:extLst>
            <a:ext uri="{FF2B5EF4-FFF2-40B4-BE49-F238E27FC236}">
              <a16:creationId xmlns:a16="http://schemas.microsoft.com/office/drawing/2014/main" id="{E94F5951-3064-4BDF-BFA6-657D958DE73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94734" y="8649547"/>
          <a:ext cx="571500" cy="578274"/>
        </a:xfrm>
        <a:prstGeom prst="rect">
          <a:avLst/>
        </a:prstGeom>
      </xdr:spPr>
    </xdr:pic>
    <xdr:clientData/>
  </xdr:twoCellAnchor>
  <xdr:twoCellAnchor>
    <xdr:from>
      <xdr:col>1</xdr:col>
      <xdr:colOff>118534</xdr:colOff>
      <xdr:row>23</xdr:row>
      <xdr:rowOff>89747</xdr:rowOff>
    </xdr:from>
    <xdr:to>
      <xdr:col>1</xdr:col>
      <xdr:colOff>812800</xdr:colOff>
      <xdr:row>25</xdr:row>
      <xdr:rowOff>158327</xdr:rowOff>
    </xdr:to>
    <xdr:sp macro="" textlink="">
      <xdr:nvSpPr>
        <xdr:cNvPr id="18" name="TextBox 17">
          <a:hlinkClick xmlns:r="http://schemas.openxmlformats.org/officeDocument/2006/relationships" r:id="rId14"/>
          <a:extLst>
            <a:ext uri="{FF2B5EF4-FFF2-40B4-BE49-F238E27FC236}">
              <a16:creationId xmlns:a16="http://schemas.microsoft.com/office/drawing/2014/main" id="{612BB625-B7B7-436A-B9EA-0910976DFA93}"/>
            </a:ext>
          </a:extLst>
        </xdr:cNvPr>
        <xdr:cNvSpPr txBox="1"/>
      </xdr:nvSpPr>
      <xdr:spPr>
        <a:xfrm>
          <a:off x="118534" y="9174480"/>
          <a:ext cx="694266" cy="44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HOME</a:t>
          </a:r>
        </a:p>
      </xdr:txBody>
    </xdr:sp>
    <xdr:clientData/>
  </xdr:twoCellAnchor>
  <xdr:twoCellAnchor editAs="oneCell">
    <xdr:from>
      <xdr:col>1</xdr:col>
      <xdr:colOff>165100</xdr:colOff>
      <xdr:row>0</xdr:row>
      <xdr:rowOff>122767</xdr:rowOff>
    </xdr:from>
    <xdr:to>
      <xdr:col>1</xdr:col>
      <xdr:colOff>1236364</xdr:colOff>
      <xdr:row>0</xdr:row>
      <xdr:rowOff>389467</xdr:rowOff>
    </xdr:to>
    <xdr:pic>
      <xdr:nvPicPr>
        <xdr:cNvPr id="31" name="Picture 30">
          <a:extLst>
            <a:ext uri="{FF2B5EF4-FFF2-40B4-BE49-F238E27FC236}">
              <a16:creationId xmlns:a16="http://schemas.microsoft.com/office/drawing/2014/main" id="{BC7B621C-0558-4393-9296-91D4620A74F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65100" y="122767"/>
          <a:ext cx="1071264" cy="266700"/>
        </a:xfrm>
        <a:prstGeom prst="rect">
          <a:avLst/>
        </a:prstGeom>
      </xdr:spPr>
    </xdr:pic>
    <xdr:clientData/>
  </xdr:twoCellAnchor>
  <xdr:twoCellAnchor editAs="oneCell">
    <xdr:from>
      <xdr:col>2</xdr:col>
      <xdr:colOff>3588175</xdr:colOff>
      <xdr:row>20</xdr:row>
      <xdr:rowOff>211667</xdr:rowOff>
    </xdr:from>
    <xdr:to>
      <xdr:col>2</xdr:col>
      <xdr:colOff>4243375</xdr:colOff>
      <xdr:row>24</xdr:row>
      <xdr:rowOff>37134</xdr:rowOff>
    </xdr:to>
    <xdr:pic>
      <xdr:nvPicPr>
        <xdr:cNvPr id="32" name="Graphic 31" descr="Bullseye">
          <a:hlinkClick xmlns:r="http://schemas.openxmlformats.org/officeDocument/2006/relationships" r:id="rId18"/>
          <a:extLst>
            <a:ext uri="{FF2B5EF4-FFF2-40B4-BE49-F238E27FC236}">
              <a16:creationId xmlns:a16="http://schemas.microsoft.com/office/drawing/2014/main" id="{76A57D45-CF30-43FE-BA52-51565FEAEE42}"/>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0894908" y="6256867"/>
          <a:ext cx="655200" cy="655200"/>
        </a:xfrm>
        <a:prstGeom prst="rect">
          <a:avLst/>
        </a:prstGeom>
      </xdr:spPr>
    </xdr:pic>
    <xdr:clientData/>
  </xdr:twoCellAnchor>
  <xdr:twoCellAnchor>
    <xdr:from>
      <xdr:col>2</xdr:col>
      <xdr:colOff>3268135</xdr:colOff>
      <xdr:row>23</xdr:row>
      <xdr:rowOff>116840</xdr:rowOff>
    </xdr:from>
    <xdr:to>
      <xdr:col>2</xdr:col>
      <xdr:colOff>4571155</xdr:colOff>
      <xdr:row>25</xdr:row>
      <xdr:rowOff>178647</xdr:rowOff>
    </xdr:to>
    <xdr:sp macro="" textlink="">
      <xdr:nvSpPr>
        <xdr:cNvPr id="33" name="TextBox 32">
          <a:hlinkClick xmlns:r="http://schemas.openxmlformats.org/officeDocument/2006/relationships" r:id="rId18"/>
          <a:extLst>
            <a:ext uri="{FF2B5EF4-FFF2-40B4-BE49-F238E27FC236}">
              <a16:creationId xmlns:a16="http://schemas.microsoft.com/office/drawing/2014/main" id="{14FC0E28-2B34-4290-9CE0-E9B612BA9AD2}"/>
            </a:ext>
          </a:extLst>
        </xdr:cNvPr>
        <xdr:cNvSpPr txBox="1"/>
      </xdr:nvSpPr>
      <xdr:spPr>
        <a:xfrm>
          <a:off x="10574868" y="6805507"/>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INSIGHTS</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182881</xdr:colOff>
      <xdr:row>0</xdr:row>
      <xdr:rowOff>99061</xdr:rowOff>
    </xdr:from>
    <xdr:to>
      <xdr:col>1</xdr:col>
      <xdr:colOff>1028701</xdr:colOff>
      <xdr:row>0</xdr:row>
      <xdr:rowOff>327661</xdr:rowOff>
    </xdr:to>
    <xdr:pic>
      <xdr:nvPicPr>
        <xdr:cNvPr id="2" name="Picture 1">
          <a:extLst>
            <a:ext uri="{FF2B5EF4-FFF2-40B4-BE49-F238E27FC236}">
              <a16:creationId xmlns:a16="http://schemas.microsoft.com/office/drawing/2014/main" id="{A8734CF0-47FA-4631-83EE-DB30C841C4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1" y="99061"/>
          <a:ext cx="845820" cy="228600"/>
        </a:xfrm>
        <a:prstGeom prst="rect">
          <a:avLst/>
        </a:prstGeom>
      </xdr:spPr>
    </xdr:pic>
    <xdr:clientData/>
  </xdr:twoCellAnchor>
  <xdr:twoCellAnchor editAs="oneCell">
    <xdr:from>
      <xdr:col>1</xdr:col>
      <xdr:colOff>1450339</xdr:colOff>
      <xdr:row>13</xdr:row>
      <xdr:rowOff>57574</xdr:rowOff>
    </xdr:from>
    <xdr:to>
      <xdr:col>1</xdr:col>
      <xdr:colOff>2105659</xdr:colOff>
      <xdr:row>16</xdr:row>
      <xdr:rowOff>171028</xdr:rowOff>
    </xdr:to>
    <xdr:pic>
      <xdr:nvPicPr>
        <xdr:cNvPr id="3" name="Graphic 2" descr="Table">
          <a:hlinkClick xmlns:r="http://schemas.openxmlformats.org/officeDocument/2006/relationships" r:id="rId2"/>
          <a:extLst>
            <a:ext uri="{FF2B5EF4-FFF2-40B4-BE49-F238E27FC236}">
              <a16:creationId xmlns:a16="http://schemas.microsoft.com/office/drawing/2014/main" id="{7A0C9B69-E922-4C93-A7CB-1618AA9BD6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450339" y="4294294"/>
          <a:ext cx="655320" cy="662094"/>
        </a:xfrm>
        <a:prstGeom prst="rect">
          <a:avLst/>
        </a:prstGeom>
      </xdr:spPr>
    </xdr:pic>
    <xdr:clientData/>
  </xdr:twoCellAnchor>
  <xdr:twoCellAnchor editAs="oneCell">
    <xdr:from>
      <xdr:col>1</xdr:col>
      <xdr:colOff>2807546</xdr:colOff>
      <xdr:row>13</xdr:row>
      <xdr:rowOff>20321</xdr:rowOff>
    </xdr:from>
    <xdr:to>
      <xdr:col>1</xdr:col>
      <xdr:colOff>3462746</xdr:colOff>
      <xdr:row>16</xdr:row>
      <xdr:rowOff>133655</xdr:rowOff>
    </xdr:to>
    <xdr:pic>
      <xdr:nvPicPr>
        <xdr:cNvPr id="4" name="Graphic 3" descr="Daily calendar">
          <a:hlinkClick xmlns:r="http://schemas.openxmlformats.org/officeDocument/2006/relationships" r:id="rId5"/>
          <a:extLst>
            <a:ext uri="{FF2B5EF4-FFF2-40B4-BE49-F238E27FC236}">
              <a16:creationId xmlns:a16="http://schemas.microsoft.com/office/drawing/2014/main" id="{254D15D4-95FF-4DFF-866E-1318A33EF27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352626" y="4257041"/>
          <a:ext cx="655200" cy="661974"/>
        </a:xfrm>
        <a:prstGeom prst="rect">
          <a:avLst/>
        </a:prstGeom>
      </xdr:spPr>
    </xdr:pic>
    <xdr:clientData/>
  </xdr:twoCellAnchor>
  <xdr:twoCellAnchor editAs="oneCell">
    <xdr:from>
      <xdr:col>2</xdr:col>
      <xdr:colOff>1288627</xdr:colOff>
      <xdr:row>13</xdr:row>
      <xdr:rowOff>60960</xdr:rowOff>
    </xdr:from>
    <xdr:to>
      <xdr:col>2</xdr:col>
      <xdr:colOff>1943827</xdr:colOff>
      <xdr:row>16</xdr:row>
      <xdr:rowOff>174294</xdr:rowOff>
    </xdr:to>
    <xdr:pic>
      <xdr:nvPicPr>
        <xdr:cNvPr id="5" name="Graphic 4" descr="Presentation with bar chart">
          <a:hlinkClick xmlns:r="http://schemas.openxmlformats.org/officeDocument/2006/relationships" r:id="rId8"/>
          <a:extLst>
            <a:ext uri="{FF2B5EF4-FFF2-40B4-BE49-F238E27FC236}">
              <a16:creationId xmlns:a16="http://schemas.microsoft.com/office/drawing/2014/main" id="{27D899EC-0833-4559-B774-A766D27AEA8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948507" y="4297680"/>
          <a:ext cx="655200" cy="661974"/>
        </a:xfrm>
        <a:prstGeom prst="rect">
          <a:avLst/>
        </a:prstGeom>
      </xdr:spPr>
    </xdr:pic>
    <xdr:clientData/>
  </xdr:twoCellAnchor>
  <xdr:twoCellAnchor editAs="oneCell">
    <xdr:from>
      <xdr:col>2</xdr:col>
      <xdr:colOff>4153747</xdr:colOff>
      <xdr:row>13</xdr:row>
      <xdr:rowOff>0</xdr:rowOff>
    </xdr:from>
    <xdr:to>
      <xdr:col>3</xdr:col>
      <xdr:colOff>137887</xdr:colOff>
      <xdr:row>16</xdr:row>
      <xdr:rowOff>109947</xdr:rowOff>
    </xdr:to>
    <xdr:pic>
      <xdr:nvPicPr>
        <xdr:cNvPr id="6" name="Graphic 5" descr="Bar chart">
          <a:hlinkClick xmlns:r="http://schemas.openxmlformats.org/officeDocument/2006/relationships" r:id="rId11"/>
          <a:extLst>
            <a:ext uri="{FF2B5EF4-FFF2-40B4-BE49-F238E27FC236}">
              <a16:creationId xmlns:a16="http://schemas.microsoft.com/office/drawing/2014/main" id="{1387F0C4-0FC9-4945-B357-87A62EBCCFB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512387" y="4236720"/>
          <a:ext cx="655200" cy="658587"/>
        </a:xfrm>
        <a:prstGeom prst="rect">
          <a:avLst/>
        </a:prstGeom>
      </xdr:spPr>
    </xdr:pic>
    <xdr:clientData/>
  </xdr:twoCellAnchor>
  <xdr:twoCellAnchor>
    <xdr:from>
      <xdr:col>1</xdr:col>
      <xdr:colOff>4155440</xdr:colOff>
      <xdr:row>13</xdr:row>
      <xdr:rowOff>103294</xdr:rowOff>
    </xdr:from>
    <xdr:to>
      <xdr:col>2</xdr:col>
      <xdr:colOff>406400</xdr:colOff>
      <xdr:row>16</xdr:row>
      <xdr:rowOff>62041</xdr:rowOff>
    </xdr:to>
    <xdr:sp macro="" textlink="">
      <xdr:nvSpPr>
        <xdr:cNvPr id="7" name="Decagon 6">
          <a:hlinkClick xmlns:r="http://schemas.openxmlformats.org/officeDocument/2006/relationships" r:id="rId14"/>
          <a:extLst>
            <a:ext uri="{FF2B5EF4-FFF2-40B4-BE49-F238E27FC236}">
              <a16:creationId xmlns:a16="http://schemas.microsoft.com/office/drawing/2014/main" id="{B4C83580-ABEA-4708-8000-28E6169741F5}"/>
            </a:ext>
          </a:extLst>
        </xdr:cNvPr>
        <xdr:cNvSpPr/>
      </xdr:nvSpPr>
      <xdr:spPr>
        <a:xfrm>
          <a:off x="6456680" y="4340014"/>
          <a:ext cx="609600" cy="507387"/>
        </a:xfrm>
        <a:prstGeom prst="decagon">
          <a:avLst/>
        </a:prstGeom>
        <a:solidFill>
          <a:srgbClr val="FF1774"/>
        </a:solidFill>
        <a:ln>
          <a:solidFill>
            <a:srgbClr val="FF177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solidFill>
                <a:schemeClr val="bg1"/>
              </a:solidFill>
            </a:rPr>
            <a:t>TOP</a:t>
          </a:r>
          <a:r>
            <a:rPr lang="en-US" sz="800" b="1" baseline="0">
              <a:solidFill>
                <a:schemeClr val="bg1"/>
              </a:solidFill>
            </a:rPr>
            <a:t> </a:t>
          </a:r>
          <a:r>
            <a:rPr lang="en-US" sz="800" b="1">
              <a:solidFill>
                <a:schemeClr val="bg1"/>
              </a:solidFill>
            </a:rPr>
            <a:t>10</a:t>
          </a:r>
        </a:p>
      </xdr:txBody>
    </xdr:sp>
    <xdr:clientData/>
  </xdr:twoCellAnchor>
  <xdr:twoCellAnchor>
    <xdr:from>
      <xdr:col>1</xdr:col>
      <xdr:colOff>1130299</xdr:colOff>
      <xdr:row>16</xdr:row>
      <xdr:rowOff>7621</xdr:rowOff>
    </xdr:from>
    <xdr:to>
      <xdr:col>1</xdr:col>
      <xdr:colOff>2433319</xdr:colOff>
      <xdr:row>18</xdr:row>
      <xdr:rowOff>82974</xdr:rowOff>
    </xdr:to>
    <xdr:sp macro="" textlink="">
      <xdr:nvSpPr>
        <xdr:cNvPr id="8" name="TextBox 7">
          <a:hlinkClick xmlns:r="http://schemas.openxmlformats.org/officeDocument/2006/relationships" r:id="rId2"/>
          <a:extLst>
            <a:ext uri="{FF2B5EF4-FFF2-40B4-BE49-F238E27FC236}">
              <a16:creationId xmlns:a16="http://schemas.microsoft.com/office/drawing/2014/main" id="{443A6A60-6DCF-4B61-9A2A-28B85FD70355}"/>
            </a:ext>
          </a:extLst>
        </xdr:cNvPr>
        <xdr:cNvSpPr txBox="1"/>
      </xdr:nvSpPr>
      <xdr:spPr>
        <a:xfrm>
          <a:off x="1130299" y="4792981"/>
          <a:ext cx="1303020" cy="441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RAW DATA</a:t>
          </a:r>
        </a:p>
      </xdr:txBody>
    </xdr:sp>
    <xdr:clientData/>
  </xdr:twoCellAnchor>
  <xdr:twoCellAnchor>
    <xdr:from>
      <xdr:col>1</xdr:col>
      <xdr:colOff>2624666</xdr:colOff>
      <xdr:row>16</xdr:row>
      <xdr:rowOff>95674</xdr:rowOff>
    </xdr:from>
    <xdr:to>
      <xdr:col>1</xdr:col>
      <xdr:colOff>3615266</xdr:colOff>
      <xdr:row>18</xdr:row>
      <xdr:rowOff>171028</xdr:rowOff>
    </xdr:to>
    <xdr:sp macro="" textlink="">
      <xdr:nvSpPr>
        <xdr:cNvPr id="9" name="TextBox 8">
          <a:hlinkClick xmlns:r="http://schemas.openxmlformats.org/officeDocument/2006/relationships" r:id="rId5"/>
          <a:extLst>
            <a:ext uri="{FF2B5EF4-FFF2-40B4-BE49-F238E27FC236}">
              <a16:creationId xmlns:a16="http://schemas.microsoft.com/office/drawing/2014/main" id="{E51997D0-1A01-4A6C-BE89-B811F0661235}"/>
            </a:ext>
          </a:extLst>
        </xdr:cNvPr>
        <xdr:cNvSpPr txBox="1"/>
      </xdr:nvSpPr>
      <xdr:spPr>
        <a:xfrm>
          <a:off x="5169746" y="4881034"/>
          <a:ext cx="990600" cy="44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FF1774"/>
              </a:solidFill>
              <a:latin typeface="Baskerville Old Face" panose="02020602080505020303" pitchFamily="18" charset="0"/>
            </a:rPr>
            <a:t>CAMPAIGN</a:t>
          </a:r>
        </a:p>
        <a:p>
          <a:pPr algn="ctr"/>
          <a:r>
            <a:rPr lang="en-US" sz="1100" b="1">
              <a:solidFill>
                <a:srgbClr val="FF1774"/>
              </a:solidFill>
              <a:latin typeface="Baskerville Old Face" panose="02020602080505020303" pitchFamily="18" charset="0"/>
            </a:rPr>
            <a:t>ANALYSIS</a:t>
          </a:r>
        </a:p>
      </xdr:txBody>
    </xdr:sp>
    <xdr:clientData/>
  </xdr:twoCellAnchor>
  <xdr:twoCellAnchor>
    <xdr:from>
      <xdr:col>1</xdr:col>
      <xdr:colOff>3379893</xdr:colOff>
      <xdr:row>16</xdr:row>
      <xdr:rowOff>34714</xdr:rowOff>
    </xdr:from>
    <xdr:to>
      <xdr:col>2</xdr:col>
      <xdr:colOff>1206500</xdr:colOff>
      <xdr:row>18</xdr:row>
      <xdr:rowOff>113454</xdr:rowOff>
    </xdr:to>
    <xdr:sp macro="" textlink="">
      <xdr:nvSpPr>
        <xdr:cNvPr id="10" name="TextBox 9">
          <a:hlinkClick xmlns:r="http://schemas.openxmlformats.org/officeDocument/2006/relationships" r:id="rId14"/>
          <a:extLst>
            <a:ext uri="{FF2B5EF4-FFF2-40B4-BE49-F238E27FC236}">
              <a16:creationId xmlns:a16="http://schemas.microsoft.com/office/drawing/2014/main" id="{D7A1EDD9-27C2-4B30-8507-598BC6399BA3}"/>
            </a:ext>
          </a:extLst>
        </xdr:cNvPr>
        <xdr:cNvSpPr txBox="1"/>
      </xdr:nvSpPr>
      <xdr:spPr>
        <a:xfrm>
          <a:off x="5681133" y="4820074"/>
          <a:ext cx="2185247"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TOP</a:t>
          </a:r>
          <a:r>
            <a:rPr lang="en-US" sz="1100" b="1" baseline="0">
              <a:solidFill>
                <a:srgbClr val="FF1774"/>
              </a:solidFill>
              <a:latin typeface="Baskerville Old Face" panose="02020602080505020303" pitchFamily="18" charset="0"/>
              <a:ea typeface="+mn-ea"/>
              <a:cs typeface="+mn-cs"/>
            </a:rPr>
            <a:t> 10</a:t>
          </a:r>
        </a:p>
        <a:p>
          <a:pPr marL="0" indent="0" algn="ctr"/>
          <a:r>
            <a:rPr lang="en-US" sz="1100" b="1" baseline="0">
              <a:solidFill>
                <a:srgbClr val="FF1774"/>
              </a:solidFill>
              <a:latin typeface="Baskerville Old Face" panose="02020602080505020303" pitchFamily="18" charset="0"/>
              <a:ea typeface="+mn-ea"/>
              <a:cs typeface="+mn-cs"/>
            </a:rPr>
            <a:t>CAMPAIGN</a:t>
          </a:r>
          <a:endParaRPr lang="en-US" sz="1100" b="1">
            <a:solidFill>
              <a:srgbClr val="FF1774"/>
            </a:solidFill>
            <a:latin typeface="Baskerville Old Face" panose="02020602080505020303" pitchFamily="18" charset="0"/>
            <a:ea typeface="+mn-ea"/>
            <a:cs typeface="+mn-cs"/>
          </a:endParaRPr>
        </a:p>
      </xdr:txBody>
    </xdr:sp>
    <xdr:clientData/>
  </xdr:twoCellAnchor>
  <xdr:twoCellAnchor>
    <xdr:from>
      <xdr:col>2</xdr:col>
      <xdr:colOff>953347</xdr:colOff>
      <xdr:row>16</xdr:row>
      <xdr:rowOff>41487</xdr:rowOff>
    </xdr:from>
    <xdr:to>
      <xdr:col>2</xdr:col>
      <xdr:colOff>2256367</xdr:colOff>
      <xdr:row>18</xdr:row>
      <xdr:rowOff>120227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3C0F0B56-3E25-478C-A31B-B9DBCDB91FD1}"/>
            </a:ext>
          </a:extLst>
        </xdr:cNvPr>
        <xdr:cNvSpPr txBox="1"/>
      </xdr:nvSpPr>
      <xdr:spPr>
        <a:xfrm>
          <a:off x="7613227" y="4826847"/>
          <a:ext cx="130302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DASHBOARD</a:t>
          </a:r>
        </a:p>
      </xdr:txBody>
    </xdr:sp>
    <xdr:clientData/>
  </xdr:twoCellAnchor>
  <xdr:twoCellAnchor>
    <xdr:from>
      <xdr:col>2</xdr:col>
      <xdr:colOff>3826087</xdr:colOff>
      <xdr:row>16</xdr:row>
      <xdr:rowOff>11007</xdr:rowOff>
    </xdr:from>
    <xdr:to>
      <xdr:col>3</xdr:col>
      <xdr:colOff>770467</xdr:colOff>
      <xdr:row>18</xdr:row>
      <xdr:rowOff>86360</xdr:rowOff>
    </xdr:to>
    <xdr:sp macro="" textlink="">
      <xdr:nvSpPr>
        <xdr:cNvPr id="12" name="TextBox 11">
          <a:hlinkClick xmlns:r="http://schemas.openxmlformats.org/officeDocument/2006/relationships" r:id="rId11"/>
          <a:extLst>
            <a:ext uri="{FF2B5EF4-FFF2-40B4-BE49-F238E27FC236}">
              <a16:creationId xmlns:a16="http://schemas.microsoft.com/office/drawing/2014/main" id="{703B1BB7-C9A6-4336-9824-4D492081287D}"/>
            </a:ext>
          </a:extLst>
        </xdr:cNvPr>
        <xdr:cNvSpPr txBox="1"/>
      </xdr:nvSpPr>
      <xdr:spPr>
        <a:xfrm>
          <a:off x="8184727" y="4796367"/>
          <a:ext cx="1303020" cy="441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PIVOT TABLE</a:t>
          </a:r>
        </a:p>
      </xdr:txBody>
    </xdr:sp>
    <xdr:clientData/>
  </xdr:twoCellAnchor>
  <xdr:twoCellAnchor editAs="oneCell">
    <xdr:from>
      <xdr:col>1</xdr:col>
      <xdr:colOff>76200</xdr:colOff>
      <xdr:row>13</xdr:row>
      <xdr:rowOff>22861</xdr:rowOff>
    </xdr:from>
    <xdr:to>
      <xdr:col>1</xdr:col>
      <xdr:colOff>647700</xdr:colOff>
      <xdr:row>16</xdr:row>
      <xdr:rowOff>52495</xdr:rowOff>
    </xdr:to>
    <xdr:pic>
      <xdr:nvPicPr>
        <xdr:cNvPr id="13" name="Graphic 12" descr="House">
          <a:hlinkClick xmlns:r="http://schemas.openxmlformats.org/officeDocument/2006/relationships" r:id="rId15"/>
          <a:extLst>
            <a:ext uri="{FF2B5EF4-FFF2-40B4-BE49-F238E27FC236}">
              <a16:creationId xmlns:a16="http://schemas.microsoft.com/office/drawing/2014/main" id="{E329E12A-FA25-4685-BA05-8F65B97AC33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76200" y="4259581"/>
          <a:ext cx="571500" cy="578274"/>
        </a:xfrm>
        <a:prstGeom prst="rect">
          <a:avLst/>
        </a:prstGeom>
      </xdr:spPr>
    </xdr:pic>
    <xdr:clientData/>
  </xdr:twoCellAnchor>
  <xdr:twoCellAnchor>
    <xdr:from>
      <xdr:col>1</xdr:col>
      <xdr:colOff>0</xdr:colOff>
      <xdr:row>15</xdr:row>
      <xdr:rowOff>182035</xdr:rowOff>
    </xdr:from>
    <xdr:to>
      <xdr:col>1</xdr:col>
      <xdr:colOff>694266</xdr:colOff>
      <xdr:row>18</xdr:row>
      <xdr:rowOff>74508</xdr:rowOff>
    </xdr:to>
    <xdr:sp macro="" textlink="">
      <xdr:nvSpPr>
        <xdr:cNvPr id="14" name="TextBox 13">
          <a:hlinkClick xmlns:r="http://schemas.openxmlformats.org/officeDocument/2006/relationships" r:id="rId15"/>
          <a:extLst>
            <a:ext uri="{FF2B5EF4-FFF2-40B4-BE49-F238E27FC236}">
              <a16:creationId xmlns:a16="http://schemas.microsoft.com/office/drawing/2014/main" id="{3D8512B5-802C-47F5-80B3-671F7C78258C}"/>
            </a:ext>
          </a:extLst>
        </xdr:cNvPr>
        <xdr:cNvSpPr txBox="1"/>
      </xdr:nvSpPr>
      <xdr:spPr>
        <a:xfrm>
          <a:off x="0" y="4784515"/>
          <a:ext cx="694266" cy="441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HOME</a:t>
          </a:r>
        </a:p>
      </xdr:txBody>
    </xdr:sp>
    <xdr:clientData/>
  </xdr:twoCellAnchor>
  <xdr:twoCellAnchor editAs="oneCell">
    <xdr:from>
      <xdr:col>2</xdr:col>
      <xdr:colOff>2651760</xdr:colOff>
      <xdr:row>13</xdr:row>
      <xdr:rowOff>22860</xdr:rowOff>
    </xdr:from>
    <xdr:to>
      <xdr:col>2</xdr:col>
      <xdr:colOff>3306960</xdr:colOff>
      <xdr:row>16</xdr:row>
      <xdr:rowOff>145295</xdr:rowOff>
    </xdr:to>
    <xdr:pic>
      <xdr:nvPicPr>
        <xdr:cNvPr id="15" name="Graphic 14" descr="Pyramid with levels">
          <a:hlinkClick xmlns:r="http://schemas.openxmlformats.org/officeDocument/2006/relationships" r:id="rId18"/>
          <a:extLst>
            <a:ext uri="{FF2B5EF4-FFF2-40B4-BE49-F238E27FC236}">
              <a16:creationId xmlns:a16="http://schemas.microsoft.com/office/drawing/2014/main" id="{DA4095E4-B828-41E8-8E0B-74507A6C82C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9311640" y="4259580"/>
          <a:ext cx="655200" cy="671075"/>
        </a:xfrm>
        <a:prstGeom prst="rect">
          <a:avLst/>
        </a:prstGeom>
      </xdr:spPr>
    </xdr:pic>
    <xdr:clientData/>
  </xdr:twoCellAnchor>
  <xdr:twoCellAnchor>
    <xdr:from>
      <xdr:col>2</xdr:col>
      <xdr:colOff>2324100</xdr:colOff>
      <xdr:row>16</xdr:row>
      <xdr:rowOff>31115</xdr:rowOff>
    </xdr:from>
    <xdr:to>
      <xdr:col>2</xdr:col>
      <xdr:colOff>3627120</xdr:colOff>
      <xdr:row>18</xdr:row>
      <xdr:rowOff>110278</xdr:rowOff>
    </xdr:to>
    <xdr:sp macro="" textlink="">
      <xdr:nvSpPr>
        <xdr:cNvPr id="16" name="TextBox 15">
          <a:hlinkClick xmlns:r="http://schemas.openxmlformats.org/officeDocument/2006/relationships" r:id="rId18"/>
          <a:extLst>
            <a:ext uri="{FF2B5EF4-FFF2-40B4-BE49-F238E27FC236}">
              <a16:creationId xmlns:a16="http://schemas.microsoft.com/office/drawing/2014/main" id="{FDF80953-4563-477C-A7C7-A1675F2DABD5}"/>
            </a:ext>
          </a:extLst>
        </xdr:cNvPr>
        <xdr:cNvSpPr txBox="1"/>
      </xdr:nvSpPr>
      <xdr:spPr>
        <a:xfrm>
          <a:off x="8983980" y="4816475"/>
          <a:ext cx="1303020" cy="444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rgbClr val="FF1774"/>
              </a:solidFill>
              <a:latin typeface="Baskerville Old Face" panose="02020602080505020303" pitchFamily="18" charset="0"/>
              <a:ea typeface="+mn-ea"/>
              <a:cs typeface="+mn-cs"/>
            </a:rPr>
            <a:t>ANALYSIS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36</xdr:row>
      <xdr:rowOff>137160</xdr:rowOff>
    </xdr:from>
    <xdr:to>
      <xdr:col>4</xdr:col>
      <xdr:colOff>594360</xdr:colOff>
      <xdr:row>51</xdr:row>
      <xdr:rowOff>137160</xdr:rowOff>
    </xdr:to>
    <xdr:graphicFrame macro="">
      <xdr:nvGraphicFramePr>
        <xdr:cNvPr id="2" name="Chart 1">
          <a:extLst>
            <a:ext uri="{FF2B5EF4-FFF2-40B4-BE49-F238E27FC236}">
              <a16:creationId xmlns:a16="http://schemas.microsoft.com/office/drawing/2014/main" id="{B3EC4AFB-8785-4DE7-ACC1-ED81AD68A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182880</xdr:colOff>
      <xdr:row>37</xdr:row>
      <xdr:rowOff>38100</xdr:rowOff>
    </xdr:from>
    <xdr:to>
      <xdr:col>15</xdr:col>
      <xdr:colOff>129540</xdr:colOff>
      <xdr:row>52</xdr:row>
      <xdr:rowOff>38100</xdr:rowOff>
    </xdr:to>
    <xdr:graphicFrame macro="">
      <xdr:nvGraphicFramePr>
        <xdr:cNvPr id="3" name="Chart 2">
          <a:extLst>
            <a:ext uri="{FF2B5EF4-FFF2-40B4-BE49-F238E27FC236}">
              <a16:creationId xmlns:a16="http://schemas.microsoft.com/office/drawing/2014/main" id="{92AD3A71-27F8-4F85-BFF7-FB528CA36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213360</xdr:colOff>
      <xdr:row>37</xdr:row>
      <xdr:rowOff>15240</xdr:rowOff>
    </xdr:from>
    <xdr:to>
      <xdr:col>8</xdr:col>
      <xdr:colOff>1447800</xdr:colOff>
      <xdr:row>51</xdr:row>
      <xdr:rowOff>129540</xdr:rowOff>
    </xdr:to>
    <xdr:graphicFrame macro="">
      <xdr:nvGraphicFramePr>
        <xdr:cNvPr id="4" name="Chart 3">
          <a:extLst>
            <a:ext uri="{FF2B5EF4-FFF2-40B4-BE49-F238E27FC236}">
              <a16:creationId xmlns:a16="http://schemas.microsoft.com/office/drawing/2014/main" id="{AEDEA695-A963-4105-B484-2912FC851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53</xdr:row>
      <xdr:rowOff>0</xdr:rowOff>
    </xdr:from>
    <xdr:to>
      <xdr:col>4</xdr:col>
      <xdr:colOff>342900</xdr:colOff>
      <xdr:row>68</xdr:row>
      <xdr:rowOff>0</xdr:rowOff>
    </xdr:to>
    <xdr:graphicFrame macro="">
      <xdr:nvGraphicFramePr>
        <xdr:cNvPr id="5" name="Chart 4">
          <a:extLst>
            <a:ext uri="{FF2B5EF4-FFF2-40B4-BE49-F238E27FC236}">
              <a16:creationId xmlns:a16="http://schemas.microsoft.com/office/drawing/2014/main" id="{3D612FBB-9919-41C1-94FA-B34A10CDF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1234440</xdr:colOff>
      <xdr:row>53</xdr:row>
      <xdr:rowOff>22860</xdr:rowOff>
    </xdr:from>
    <xdr:to>
      <xdr:col>8</xdr:col>
      <xdr:colOff>1524000</xdr:colOff>
      <xdr:row>68</xdr:row>
      <xdr:rowOff>22860</xdr:rowOff>
    </xdr:to>
    <xdr:graphicFrame macro="">
      <xdr:nvGraphicFramePr>
        <xdr:cNvPr id="6" name="Chart 5">
          <a:extLst>
            <a:ext uri="{FF2B5EF4-FFF2-40B4-BE49-F238E27FC236}">
              <a16:creationId xmlns:a16="http://schemas.microsoft.com/office/drawing/2014/main" id="{C500FBA0-733A-4F6C-A9CE-66E04A111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822960</xdr:colOff>
      <xdr:row>70</xdr:row>
      <xdr:rowOff>7620</xdr:rowOff>
    </xdr:from>
    <xdr:to>
      <xdr:col>6</xdr:col>
      <xdr:colOff>701040</xdr:colOff>
      <xdr:row>85</xdr:row>
      <xdr:rowOff>7620</xdr:rowOff>
    </xdr:to>
    <xdr:graphicFrame macro="">
      <xdr:nvGraphicFramePr>
        <xdr:cNvPr id="7" name="Chart 6">
          <a:extLst>
            <a:ext uri="{FF2B5EF4-FFF2-40B4-BE49-F238E27FC236}">
              <a16:creationId xmlns:a16="http://schemas.microsoft.com/office/drawing/2014/main" id="{102173B2-9221-4319-A895-83FDA457D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213360</xdr:colOff>
      <xdr:row>53</xdr:row>
      <xdr:rowOff>0</xdr:rowOff>
    </xdr:from>
    <xdr:to>
      <xdr:col>15</xdr:col>
      <xdr:colOff>114300</xdr:colOff>
      <xdr:row>68</xdr:row>
      <xdr:rowOff>0</xdr:rowOff>
    </xdr:to>
    <xdr:graphicFrame macro="">
      <xdr:nvGraphicFramePr>
        <xdr:cNvPr id="8" name="Chart 7">
          <a:extLst>
            <a:ext uri="{FF2B5EF4-FFF2-40B4-BE49-F238E27FC236}">
              <a16:creationId xmlns:a16="http://schemas.microsoft.com/office/drawing/2014/main" id="{A6662ECF-A342-4196-8B3B-12CB9705D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70</xdr:row>
      <xdr:rowOff>0</xdr:rowOff>
    </xdr:from>
    <xdr:to>
      <xdr:col>10</xdr:col>
      <xdr:colOff>1325880</xdr:colOff>
      <xdr:row>85</xdr:row>
      <xdr:rowOff>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7EA515BB-129F-4D25-AABF-4193BDFEB8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736080" y="12885420"/>
              <a:ext cx="451866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815340</xdr:colOff>
      <xdr:row>25</xdr:row>
      <xdr:rowOff>160020</xdr:rowOff>
    </xdr:from>
    <xdr:to>
      <xdr:col>2</xdr:col>
      <xdr:colOff>297180</xdr:colOff>
      <xdr:row>35</xdr:row>
      <xdr:rowOff>114299</xdr:rowOff>
    </xdr:to>
    <mc:AlternateContent xmlns:mc="http://schemas.openxmlformats.org/markup-compatibility/2006" xmlns:a14="http://schemas.microsoft.com/office/drawing/2010/main">
      <mc:Choice Requires="a14">
        <xdr:graphicFrame macro="">
          <xdr:nvGraphicFramePr>
            <xdr:cNvPr id="10" name="Campaign_Type">
              <a:extLst>
                <a:ext uri="{FF2B5EF4-FFF2-40B4-BE49-F238E27FC236}">
                  <a16:creationId xmlns:a16="http://schemas.microsoft.com/office/drawing/2014/main" id="{134DF61A-4CFF-4B46-A60F-0A8E590891FC}"/>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815340" y="4815840"/>
              <a:ext cx="1828800" cy="1783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25</xdr:row>
      <xdr:rowOff>175260</xdr:rowOff>
    </xdr:from>
    <xdr:to>
      <xdr:col>4</xdr:col>
      <xdr:colOff>982980</xdr:colOff>
      <xdr:row>35</xdr:row>
      <xdr:rowOff>160019</xdr:rowOff>
    </xdr:to>
    <mc:AlternateContent xmlns:mc="http://schemas.openxmlformats.org/markup-compatibility/2006" xmlns:a14="http://schemas.microsoft.com/office/drawing/2010/main">
      <mc:Choice Requires="a14">
        <xdr:graphicFrame macro="">
          <xdr:nvGraphicFramePr>
            <xdr:cNvPr id="11" name="Customer_Segment">
              <a:extLst>
                <a:ext uri="{FF2B5EF4-FFF2-40B4-BE49-F238E27FC236}">
                  <a16:creationId xmlns:a16="http://schemas.microsoft.com/office/drawing/2014/main" id="{66EA7BF5-6D73-4ED5-B042-A37621DD33B0}"/>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2819400" y="4831080"/>
              <a:ext cx="1828800" cy="1813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289560</xdr:colOff>
      <xdr:row>26</xdr:row>
      <xdr:rowOff>22860</xdr:rowOff>
    </xdr:from>
    <xdr:to>
      <xdr:col>7</xdr:col>
      <xdr:colOff>434340</xdr:colOff>
      <xdr:row>35</xdr:row>
      <xdr:rowOff>167639</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A45F8E8B-2C05-4118-A5DE-AFF3B5F55EB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341620" y="4861560"/>
              <a:ext cx="1828800" cy="1790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876300</xdr:colOff>
      <xdr:row>26</xdr:row>
      <xdr:rowOff>30479</xdr:rowOff>
    </xdr:from>
    <xdr:to>
      <xdr:col>8</xdr:col>
      <xdr:colOff>1684020</xdr:colOff>
      <xdr:row>36</xdr:row>
      <xdr:rowOff>7620</xdr:rowOff>
    </xdr:to>
    <mc:AlternateContent xmlns:mc="http://schemas.openxmlformats.org/markup-compatibility/2006" xmlns:a14="http://schemas.microsoft.com/office/drawing/2010/main">
      <mc:Choice Requires="a14">
        <xdr:graphicFrame macro="">
          <xdr:nvGraphicFramePr>
            <xdr:cNvPr id="13" name="Quarter">
              <a:extLst>
                <a:ext uri="{FF2B5EF4-FFF2-40B4-BE49-F238E27FC236}">
                  <a16:creationId xmlns:a16="http://schemas.microsoft.com/office/drawing/2014/main" id="{127EE0E0-AA90-4800-A934-D79B98FCDDF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589520" y="4869179"/>
              <a:ext cx="1828800" cy="1805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579120</xdr:colOff>
      <xdr:row>5</xdr:row>
      <xdr:rowOff>144780</xdr:rowOff>
    </xdr:from>
    <xdr:to>
      <xdr:col>13</xdr:col>
      <xdr:colOff>15240</xdr:colOff>
      <xdr:row>9</xdr:row>
      <xdr:rowOff>68580</xdr:rowOff>
    </xdr:to>
    <xdr:pic>
      <xdr:nvPicPr>
        <xdr:cNvPr id="55" name="Graphic 54" descr="Table">
          <a:hlinkClick xmlns:r="http://schemas.openxmlformats.org/officeDocument/2006/relationships" r:id="rId9"/>
          <a:extLst>
            <a:ext uri="{FF2B5EF4-FFF2-40B4-BE49-F238E27FC236}">
              <a16:creationId xmlns:a16="http://schemas.microsoft.com/office/drawing/2014/main" id="{4FCAC3D0-F40E-45AE-BD64-9342FBF9D42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2374880" y="1143000"/>
          <a:ext cx="655320" cy="655320"/>
        </a:xfrm>
        <a:prstGeom prst="rect">
          <a:avLst/>
        </a:prstGeom>
      </xdr:spPr>
    </xdr:pic>
    <xdr:clientData/>
  </xdr:twoCellAnchor>
  <xdr:twoCellAnchor editAs="oneCell">
    <xdr:from>
      <xdr:col>11</xdr:col>
      <xdr:colOff>579120</xdr:colOff>
      <xdr:row>11</xdr:row>
      <xdr:rowOff>114300</xdr:rowOff>
    </xdr:from>
    <xdr:to>
      <xdr:col>13</xdr:col>
      <xdr:colOff>15120</xdr:colOff>
      <xdr:row>15</xdr:row>
      <xdr:rowOff>37980</xdr:rowOff>
    </xdr:to>
    <xdr:pic>
      <xdr:nvPicPr>
        <xdr:cNvPr id="56" name="Graphic 55" descr="Daily calendar">
          <a:hlinkClick xmlns:r="http://schemas.openxmlformats.org/officeDocument/2006/relationships" r:id="rId12"/>
          <a:extLst>
            <a:ext uri="{FF2B5EF4-FFF2-40B4-BE49-F238E27FC236}">
              <a16:creationId xmlns:a16="http://schemas.microsoft.com/office/drawing/2014/main" id="{9F3A3E3B-6768-4A9A-A10A-6FB1B0F72AF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374880" y="2209800"/>
          <a:ext cx="655200" cy="655200"/>
        </a:xfrm>
        <a:prstGeom prst="rect">
          <a:avLst/>
        </a:prstGeom>
      </xdr:spPr>
    </xdr:pic>
    <xdr:clientData/>
  </xdr:twoCellAnchor>
  <xdr:twoCellAnchor editAs="oneCell">
    <xdr:from>
      <xdr:col>11</xdr:col>
      <xdr:colOff>495300</xdr:colOff>
      <xdr:row>31</xdr:row>
      <xdr:rowOff>167640</xdr:rowOff>
    </xdr:from>
    <xdr:to>
      <xdr:col>12</xdr:col>
      <xdr:colOff>540900</xdr:colOff>
      <xdr:row>35</xdr:row>
      <xdr:rowOff>91320</xdr:rowOff>
    </xdr:to>
    <xdr:pic>
      <xdr:nvPicPr>
        <xdr:cNvPr id="57" name="Graphic 56" descr="Presentation with bar chart">
          <a:hlinkClick xmlns:r="http://schemas.openxmlformats.org/officeDocument/2006/relationships" r:id="rId15"/>
          <a:extLst>
            <a:ext uri="{FF2B5EF4-FFF2-40B4-BE49-F238E27FC236}">
              <a16:creationId xmlns:a16="http://schemas.microsoft.com/office/drawing/2014/main" id="{5ADFD1F2-F7AF-4052-8DA5-4757CC3608E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2291060" y="5920740"/>
          <a:ext cx="655200" cy="655200"/>
        </a:xfrm>
        <a:prstGeom prst="rect">
          <a:avLst/>
        </a:prstGeom>
      </xdr:spPr>
    </xdr:pic>
    <xdr:clientData/>
  </xdr:twoCellAnchor>
  <xdr:twoCellAnchor>
    <xdr:from>
      <xdr:col>11</xdr:col>
      <xdr:colOff>594360</xdr:colOff>
      <xdr:row>19</xdr:row>
      <xdr:rowOff>22860</xdr:rowOff>
    </xdr:from>
    <xdr:to>
      <xdr:col>12</xdr:col>
      <xdr:colOff>594360</xdr:colOff>
      <xdr:row>21</xdr:row>
      <xdr:rowOff>161100</xdr:rowOff>
    </xdr:to>
    <xdr:sp macro="" textlink="">
      <xdr:nvSpPr>
        <xdr:cNvPr id="59" name="Decagon 58">
          <a:hlinkClick xmlns:r="http://schemas.openxmlformats.org/officeDocument/2006/relationships" r:id="rId18"/>
          <a:extLst>
            <a:ext uri="{FF2B5EF4-FFF2-40B4-BE49-F238E27FC236}">
              <a16:creationId xmlns:a16="http://schemas.microsoft.com/office/drawing/2014/main" id="{1DC5DE41-B31C-4C92-8119-84348CCDC6B7}"/>
            </a:ext>
          </a:extLst>
        </xdr:cNvPr>
        <xdr:cNvSpPr/>
      </xdr:nvSpPr>
      <xdr:spPr>
        <a:xfrm>
          <a:off x="12390120" y="3581400"/>
          <a:ext cx="609600" cy="504000"/>
        </a:xfrm>
        <a:prstGeom prst="decagon">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b="1">
              <a:solidFill>
                <a:srgbClr val="FF1774"/>
              </a:solidFill>
            </a:rPr>
            <a:t>TOP</a:t>
          </a:r>
          <a:r>
            <a:rPr lang="en-US" sz="800" b="1" baseline="0">
              <a:solidFill>
                <a:srgbClr val="FF1774"/>
              </a:solidFill>
            </a:rPr>
            <a:t> </a:t>
          </a:r>
          <a:r>
            <a:rPr lang="en-US" sz="800" b="1">
              <a:solidFill>
                <a:srgbClr val="FF1774"/>
              </a:solidFill>
            </a:rPr>
            <a:t>10</a:t>
          </a:r>
        </a:p>
      </xdr:txBody>
    </xdr:sp>
    <xdr:clientData/>
  </xdr:twoCellAnchor>
  <xdr:twoCellAnchor>
    <xdr:from>
      <xdr:col>11</xdr:col>
      <xdr:colOff>259080</xdr:colOff>
      <xdr:row>8</xdr:row>
      <xdr:rowOff>91440</xdr:rowOff>
    </xdr:from>
    <xdr:to>
      <xdr:col>13</xdr:col>
      <xdr:colOff>342900</xdr:colOff>
      <xdr:row>10</xdr:row>
      <xdr:rowOff>160020</xdr:rowOff>
    </xdr:to>
    <xdr:sp macro="" textlink="">
      <xdr:nvSpPr>
        <xdr:cNvPr id="60" name="TextBox 59">
          <a:hlinkClick xmlns:r="http://schemas.openxmlformats.org/officeDocument/2006/relationships" r:id="rId9"/>
          <a:extLst>
            <a:ext uri="{FF2B5EF4-FFF2-40B4-BE49-F238E27FC236}">
              <a16:creationId xmlns:a16="http://schemas.microsoft.com/office/drawing/2014/main" id="{3140E138-818A-47A9-B85C-3EA6ED23050E}"/>
            </a:ext>
          </a:extLst>
        </xdr:cNvPr>
        <xdr:cNvSpPr txBox="1"/>
      </xdr:nvSpPr>
      <xdr:spPr>
        <a:xfrm>
          <a:off x="12054840" y="163830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RAW DATA</a:t>
          </a:r>
        </a:p>
      </xdr:txBody>
    </xdr:sp>
    <xdr:clientData/>
  </xdr:twoCellAnchor>
  <xdr:twoCellAnchor>
    <xdr:from>
      <xdr:col>11</xdr:col>
      <xdr:colOff>396240</xdr:colOff>
      <xdr:row>15</xdr:row>
      <xdr:rowOff>0</xdr:rowOff>
    </xdr:from>
    <xdr:to>
      <xdr:col>13</xdr:col>
      <xdr:colOff>167640</xdr:colOff>
      <xdr:row>17</xdr:row>
      <xdr:rowOff>68580</xdr:rowOff>
    </xdr:to>
    <xdr:sp macro="" textlink="">
      <xdr:nvSpPr>
        <xdr:cNvPr id="61" name="TextBox 60">
          <a:hlinkClick xmlns:r="http://schemas.openxmlformats.org/officeDocument/2006/relationships" r:id="rId12"/>
          <a:extLst>
            <a:ext uri="{FF2B5EF4-FFF2-40B4-BE49-F238E27FC236}">
              <a16:creationId xmlns:a16="http://schemas.microsoft.com/office/drawing/2014/main" id="{3C91BDF4-4461-4A1E-943D-8FFBFD70A42D}"/>
            </a:ext>
          </a:extLst>
        </xdr:cNvPr>
        <xdr:cNvSpPr txBox="1"/>
      </xdr:nvSpPr>
      <xdr:spPr>
        <a:xfrm>
          <a:off x="12192000" y="2827020"/>
          <a:ext cx="9906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Baskerville Old Face" panose="02020602080505020303" pitchFamily="18" charset="0"/>
            </a:rPr>
            <a:t>CAMPAIGN</a:t>
          </a:r>
        </a:p>
        <a:p>
          <a:pPr algn="ctr"/>
          <a:r>
            <a:rPr lang="en-US" sz="1100" b="1">
              <a:solidFill>
                <a:schemeClr val="bg1"/>
              </a:solidFill>
              <a:latin typeface="Baskerville Old Face" panose="02020602080505020303" pitchFamily="18" charset="0"/>
            </a:rPr>
            <a:t>ANALYSIS</a:t>
          </a:r>
        </a:p>
      </xdr:txBody>
    </xdr:sp>
    <xdr:clientData/>
  </xdr:twoCellAnchor>
  <xdr:twoCellAnchor>
    <xdr:from>
      <xdr:col>11</xdr:col>
      <xdr:colOff>259080</xdr:colOff>
      <xdr:row>21</xdr:row>
      <xdr:rowOff>167640</xdr:rowOff>
    </xdr:from>
    <xdr:to>
      <xdr:col>13</xdr:col>
      <xdr:colOff>342900</xdr:colOff>
      <xdr:row>24</xdr:row>
      <xdr:rowOff>53340</xdr:rowOff>
    </xdr:to>
    <xdr:sp macro="" textlink="">
      <xdr:nvSpPr>
        <xdr:cNvPr id="62" name="TextBox 61">
          <a:hlinkClick xmlns:r="http://schemas.openxmlformats.org/officeDocument/2006/relationships" r:id="rId18"/>
          <a:extLst>
            <a:ext uri="{FF2B5EF4-FFF2-40B4-BE49-F238E27FC236}">
              <a16:creationId xmlns:a16="http://schemas.microsoft.com/office/drawing/2014/main" id="{1031D695-8A15-4C9B-899B-0273FF0E528F}"/>
            </a:ext>
          </a:extLst>
        </xdr:cNvPr>
        <xdr:cNvSpPr txBox="1"/>
      </xdr:nvSpPr>
      <xdr:spPr>
        <a:xfrm>
          <a:off x="12054840" y="409194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TOP</a:t>
          </a:r>
          <a:r>
            <a:rPr lang="en-US" sz="1100" b="1" baseline="0">
              <a:solidFill>
                <a:schemeClr val="bg1"/>
              </a:solidFill>
              <a:latin typeface="Baskerville Old Face" panose="02020602080505020303" pitchFamily="18" charset="0"/>
              <a:ea typeface="+mn-ea"/>
              <a:cs typeface="+mn-cs"/>
            </a:rPr>
            <a:t> 10</a:t>
          </a:r>
        </a:p>
        <a:p>
          <a:pPr marL="0" indent="0" algn="ctr"/>
          <a:r>
            <a:rPr lang="en-US" sz="1100" b="1" baseline="0">
              <a:solidFill>
                <a:schemeClr val="bg1"/>
              </a:solidFill>
              <a:latin typeface="Baskerville Old Face" panose="02020602080505020303" pitchFamily="18" charset="0"/>
              <a:ea typeface="+mn-ea"/>
              <a:cs typeface="+mn-cs"/>
            </a:rPr>
            <a:t>CAMPAIGN</a:t>
          </a:r>
          <a:endParaRPr lang="en-US" sz="1100" b="1">
            <a:solidFill>
              <a:schemeClr val="bg1"/>
            </a:solidFill>
            <a:latin typeface="Baskerville Old Face" panose="02020602080505020303" pitchFamily="18" charset="0"/>
            <a:ea typeface="+mn-ea"/>
            <a:cs typeface="+mn-cs"/>
          </a:endParaRPr>
        </a:p>
      </xdr:txBody>
    </xdr:sp>
    <xdr:clientData/>
  </xdr:twoCellAnchor>
  <xdr:twoCellAnchor>
    <xdr:from>
      <xdr:col>11</xdr:col>
      <xdr:colOff>160020</xdr:colOff>
      <xdr:row>34</xdr:row>
      <xdr:rowOff>144780</xdr:rowOff>
    </xdr:from>
    <xdr:to>
      <xdr:col>13</xdr:col>
      <xdr:colOff>243840</xdr:colOff>
      <xdr:row>37</xdr:row>
      <xdr:rowOff>30480</xdr:rowOff>
    </xdr:to>
    <xdr:sp macro="" textlink="">
      <xdr:nvSpPr>
        <xdr:cNvPr id="63" name="TextBox 62">
          <a:hlinkClick xmlns:r="http://schemas.openxmlformats.org/officeDocument/2006/relationships" r:id="rId15"/>
          <a:extLst>
            <a:ext uri="{FF2B5EF4-FFF2-40B4-BE49-F238E27FC236}">
              <a16:creationId xmlns:a16="http://schemas.microsoft.com/office/drawing/2014/main" id="{D3379DDC-5257-4BE0-8382-F774D2843ABD}"/>
            </a:ext>
          </a:extLst>
        </xdr:cNvPr>
        <xdr:cNvSpPr txBox="1"/>
      </xdr:nvSpPr>
      <xdr:spPr>
        <a:xfrm>
          <a:off x="11955780" y="644652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DASHBOARD</a:t>
          </a:r>
        </a:p>
      </xdr:txBody>
    </xdr:sp>
    <xdr:clientData/>
  </xdr:twoCellAnchor>
  <xdr:twoCellAnchor editAs="oneCell">
    <xdr:from>
      <xdr:col>12</xdr:col>
      <xdr:colOff>30480</xdr:colOff>
      <xdr:row>0</xdr:row>
      <xdr:rowOff>114300</xdr:rowOff>
    </xdr:from>
    <xdr:to>
      <xdr:col>12</xdr:col>
      <xdr:colOff>601980</xdr:colOff>
      <xdr:row>3</xdr:row>
      <xdr:rowOff>53340</xdr:rowOff>
    </xdr:to>
    <xdr:pic>
      <xdr:nvPicPr>
        <xdr:cNvPr id="65" name="Graphic 64" descr="House">
          <a:hlinkClick xmlns:r="http://schemas.openxmlformats.org/officeDocument/2006/relationships" r:id="rId19"/>
          <a:extLst>
            <a:ext uri="{FF2B5EF4-FFF2-40B4-BE49-F238E27FC236}">
              <a16:creationId xmlns:a16="http://schemas.microsoft.com/office/drawing/2014/main" id="{A79D75A1-BB80-47C0-960C-606DC05A2FF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2435840" y="114300"/>
          <a:ext cx="571500" cy="571500"/>
        </a:xfrm>
        <a:prstGeom prst="rect">
          <a:avLst/>
        </a:prstGeom>
      </xdr:spPr>
    </xdr:pic>
    <xdr:clientData/>
  </xdr:twoCellAnchor>
  <xdr:twoCellAnchor>
    <xdr:from>
      <xdr:col>11</xdr:col>
      <xdr:colOff>259080</xdr:colOff>
      <xdr:row>2</xdr:row>
      <xdr:rowOff>152400</xdr:rowOff>
    </xdr:from>
    <xdr:to>
      <xdr:col>13</xdr:col>
      <xdr:colOff>342900</xdr:colOff>
      <xdr:row>5</xdr:row>
      <xdr:rowOff>38100</xdr:rowOff>
    </xdr:to>
    <xdr:sp macro="" textlink="">
      <xdr:nvSpPr>
        <xdr:cNvPr id="66" name="TextBox 65">
          <a:hlinkClick xmlns:r="http://schemas.openxmlformats.org/officeDocument/2006/relationships" r:id="rId19"/>
          <a:extLst>
            <a:ext uri="{FF2B5EF4-FFF2-40B4-BE49-F238E27FC236}">
              <a16:creationId xmlns:a16="http://schemas.microsoft.com/office/drawing/2014/main" id="{FFEDA4A1-E1BA-473A-969B-ED9DAE9FA372}"/>
            </a:ext>
          </a:extLst>
        </xdr:cNvPr>
        <xdr:cNvSpPr txBox="1"/>
      </xdr:nvSpPr>
      <xdr:spPr>
        <a:xfrm>
          <a:off x="12054840" y="60198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HOME</a:t>
          </a:r>
        </a:p>
      </xdr:txBody>
    </xdr:sp>
    <xdr:clientData/>
  </xdr:twoCellAnchor>
  <xdr:twoCellAnchor editAs="oneCell">
    <xdr:from>
      <xdr:col>11</xdr:col>
      <xdr:colOff>541020</xdr:colOff>
      <xdr:row>25</xdr:row>
      <xdr:rowOff>45720</xdr:rowOff>
    </xdr:from>
    <xdr:to>
      <xdr:col>12</xdr:col>
      <xdr:colOff>586620</xdr:colOff>
      <xdr:row>28</xdr:row>
      <xdr:rowOff>152280</xdr:rowOff>
    </xdr:to>
    <xdr:pic>
      <xdr:nvPicPr>
        <xdr:cNvPr id="69" name="Graphic 68" descr="Pyramid with levels">
          <a:hlinkClick xmlns:r="http://schemas.openxmlformats.org/officeDocument/2006/relationships" r:id="rId22"/>
          <a:extLst>
            <a:ext uri="{FF2B5EF4-FFF2-40B4-BE49-F238E27FC236}">
              <a16:creationId xmlns:a16="http://schemas.microsoft.com/office/drawing/2014/main" id="{CAC653CF-B363-4706-8EE7-A4A16DC0DA8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2336780" y="4701540"/>
          <a:ext cx="655200" cy="655200"/>
        </a:xfrm>
        <a:prstGeom prst="rect">
          <a:avLst/>
        </a:prstGeom>
      </xdr:spPr>
    </xdr:pic>
    <xdr:clientData/>
  </xdr:twoCellAnchor>
  <xdr:twoCellAnchor>
    <xdr:from>
      <xdr:col>11</xdr:col>
      <xdr:colOff>213360</xdr:colOff>
      <xdr:row>28</xdr:row>
      <xdr:rowOff>38100</xdr:rowOff>
    </xdr:from>
    <xdr:to>
      <xdr:col>13</xdr:col>
      <xdr:colOff>297180</xdr:colOff>
      <xdr:row>30</xdr:row>
      <xdr:rowOff>106680</xdr:rowOff>
    </xdr:to>
    <xdr:sp macro="" textlink="">
      <xdr:nvSpPr>
        <xdr:cNvPr id="70" name="TextBox 69">
          <a:hlinkClick xmlns:r="http://schemas.openxmlformats.org/officeDocument/2006/relationships" r:id="rId22"/>
          <a:extLst>
            <a:ext uri="{FF2B5EF4-FFF2-40B4-BE49-F238E27FC236}">
              <a16:creationId xmlns:a16="http://schemas.microsoft.com/office/drawing/2014/main" id="{D2FEEA2F-345F-4AC2-8D60-91DC8CF575F5}"/>
            </a:ext>
          </a:extLst>
        </xdr:cNvPr>
        <xdr:cNvSpPr txBox="1"/>
      </xdr:nvSpPr>
      <xdr:spPr>
        <a:xfrm>
          <a:off x="12009120" y="5242560"/>
          <a:ext cx="13030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solidFill>
              <a:latin typeface="Baskerville Old Face" panose="02020602080505020303" pitchFamily="18" charset="0"/>
              <a:ea typeface="+mn-ea"/>
              <a:cs typeface="+mn-cs"/>
            </a:rPr>
            <a:t>ANALYSIS</a:t>
          </a:r>
        </a:p>
      </xdr:txBody>
    </xdr:sp>
    <xdr:clientData/>
  </xdr:twoCellAnchor>
  <xdr:twoCellAnchor editAs="oneCell">
    <xdr:from>
      <xdr:col>0</xdr:col>
      <xdr:colOff>83820</xdr:colOff>
      <xdr:row>0</xdr:row>
      <xdr:rowOff>53340</xdr:rowOff>
    </xdr:from>
    <xdr:to>
      <xdr:col>0</xdr:col>
      <xdr:colOff>849009</xdr:colOff>
      <xdr:row>0</xdr:row>
      <xdr:rowOff>243840</xdr:rowOff>
    </xdr:to>
    <xdr:pic>
      <xdr:nvPicPr>
        <xdr:cNvPr id="71" name="Picture 70">
          <a:extLst>
            <a:ext uri="{FF2B5EF4-FFF2-40B4-BE49-F238E27FC236}">
              <a16:creationId xmlns:a16="http://schemas.microsoft.com/office/drawing/2014/main" id="{E507C177-9F9A-4DDE-86C9-C538FFE58E67}"/>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83820" y="53340"/>
          <a:ext cx="765189" cy="190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1.43830671296" createdVersion="6" refreshedVersion="6" minRefreshableVersion="3" recordCount="2001" xr:uid="{0C34566A-EE34-4A40-9F60-56A76AF25CD3}">
  <cacheSource type="worksheet">
    <worksheetSource name="Campaign_Table"/>
  </cacheSource>
  <cacheFields count="26">
    <cacheField name="Campaign_ID" numFmtId="0">
      <sharedItems count="2001">
        <s v="NY-CMP-1000"/>
        <s v="NY-CMP-1001"/>
        <s v="NY-CMP-1002"/>
        <s v="NY-CMP-1003"/>
        <s v="NY-CMP-1004"/>
        <s v="NY-CMP-1005"/>
        <s v="NY-CMP-1006"/>
        <s v="NY-CMP-1007"/>
        <s v="NY-CMP-1008"/>
        <s v="NY-CMP-1009"/>
        <s v="NY-CMP-1010"/>
        <s v="NY-CMP-1011"/>
        <s v="NY-CMP-1012"/>
        <s v="NY-CMP-1013"/>
        <s v="NY-CMP-1014"/>
        <s v="NY-CMP-1015"/>
        <s v="NY-CMP-1016"/>
        <s v="NY-CMP-1017"/>
        <s v="NY-CMP-1018"/>
        <s v="NY-CMP-1019"/>
        <s v="NY-CMP-1020"/>
        <s v="NY-CMP-1021"/>
        <s v="NY-CMP-1022"/>
        <s v="NY-CMP-1023"/>
        <s v="NY-CMP-1024"/>
        <s v="NY-CMP-1025"/>
        <s v="NY-CMP-1026"/>
        <s v="NY-CMP-1027"/>
        <s v="NY-CMP-1028"/>
        <s v="NY-CMP-1029"/>
        <s v="NY-CMP-1030"/>
        <s v="NY-CMP-1031"/>
        <s v="NY-CMP-1032"/>
        <s v="NY-CMP-1033"/>
        <s v="NY-CMP-1034"/>
        <s v="NY-CMP-1035"/>
        <s v="NY-CMP-1036"/>
        <s v="NY-CMP-1037"/>
        <s v="NY-CMP-1038"/>
        <s v="NY-CMP-1039"/>
        <s v="NY-CMP-1040"/>
        <s v="NY-CMP-1041"/>
        <s v="NY-CMP-1042"/>
        <s v="NY-CMP-1043"/>
        <s v="NY-CMP-1044"/>
        <s v="NY-CMP-1045"/>
        <s v="NY-CMP-1046"/>
        <s v="NY-CMP-1047"/>
        <s v="NY-CMP-1048"/>
        <s v="NY-CMP-1049"/>
        <s v="NY-CMP-1050"/>
        <s v="NY-CMP-1051"/>
        <s v="NY-CMP-1052"/>
        <s v="NY-CMP-1053"/>
        <s v="NY-CMP-1054"/>
        <s v="NY-CMP-1055"/>
        <s v="NY-CMP-1056"/>
        <s v="NY-CMP-1057"/>
        <s v="NY-CMP-1058"/>
        <s v="NY-CMP-1059"/>
        <s v="NY-CMP-1060"/>
        <s v="NY-CMP-1061"/>
        <s v="NY-CMP-1062"/>
        <s v="NY-CMP-1063"/>
        <s v="NY-CMP-1064"/>
        <s v="NY-CMP-1065"/>
        <s v="NY-CMP-1066"/>
        <s v="NY-CMP-1067"/>
        <s v="NY-CMP-1068"/>
        <s v="NY-CMP-1069"/>
        <s v="NY-CMP-1070"/>
        <s v="NY-CMP-1071"/>
        <s v="NY-CMP-1072"/>
        <s v="NY-CMP-1073"/>
        <s v="NY-CMP-1074"/>
        <s v="NY-CMP-1075"/>
        <s v="NY-CMP-1076"/>
        <s v="NY-CMP-1077"/>
        <s v="NY-CMP-1078"/>
        <s v="NY-CMP-1079"/>
        <s v="NY-CMP-1080"/>
        <s v="NY-CMP-1081"/>
        <s v="NY-CMP-1082"/>
        <s v="NY-CMP-1083"/>
        <s v="NY-CMP-1084"/>
        <s v="NY-CMP-1085"/>
        <s v="NY-CMP-1086"/>
        <s v="NY-CMP-1087"/>
        <s v="NY-CMP-1088"/>
        <s v="NY-CMP-1089"/>
        <s v="NY-CMP-1090"/>
        <s v="NY-CMP-1091"/>
        <s v="NY-CMP-1092"/>
        <s v="NY-CMP-1093"/>
        <s v="NY-CMP-1094"/>
        <s v="NY-CMP-1095"/>
        <s v="NY-CMP-1096"/>
        <s v="NY-CMP-1097"/>
        <s v="NY-CMP-1098"/>
        <s v="NY-CMP-1099"/>
        <s v="NY-CMP-1100"/>
        <s v="NY-CMP-1101"/>
        <s v="NY-CMP-1102"/>
        <s v="NY-CMP-1103"/>
        <s v="NY-CMP-1104"/>
        <s v="NY-CMP-1105"/>
        <s v="NY-CMP-1106"/>
        <s v="NY-CMP-1107"/>
        <s v="NY-CMP-1108"/>
        <s v="NY-CMP-1109"/>
        <s v="NY-CMP-1110"/>
        <s v="NY-CMP-1111"/>
        <s v="NY-CMP-1112"/>
        <s v="NY-CMP-1113"/>
        <s v="NY-CMP-1114"/>
        <s v="NY-CMP-1115"/>
        <s v="NY-CMP-1116"/>
        <s v="NY-CMP-1117"/>
        <s v="NY-CMP-1118"/>
        <s v="NY-CMP-1119"/>
        <s v="NY-CMP-1120"/>
        <s v="NY-CMP-1121"/>
        <s v="NY-CMP-1122"/>
        <s v="NY-CMP-1123"/>
        <s v="NY-CMP-1124"/>
        <s v="NY-CMP-1125"/>
        <s v="NY-CMP-1126"/>
        <s v="NY-CMP-1127"/>
        <s v="NY-CMP-1128"/>
        <s v="NY-CMP-1129"/>
        <s v="NY-CMP-1130"/>
        <s v="NY-CMP-1131"/>
        <s v="NY-CMP-1132"/>
        <s v="NY-CMP-1133"/>
        <s v="NY-CMP-1134"/>
        <s v="NY-CMP-1135"/>
        <s v="NY-CMP-1136"/>
        <s v="NY-CMP-1137"/>
        <s v="NY-CMP-1138"/>
        <s v="NY-CMP-1139"/>
        <s v="NY-CMP-1140"/>
        <s v="NY-CMP-1141"/>
        <s v="NY-CMP-1142"/>
        <s v="NY-CMP-1143"/>
        <s v="NY-CMP-1144"/>
        <s v="NY-CMP-1145"/>
        <s v="NY-CMP-1146"/>
        <s v="NY-CMP-1147"/>
        <s v="NY-CMP-1148"/>
        <s v="NY-CMP-1149"/>
        <s v="NY-CMP-1150"/>
        <s v="NY-CMP-1151"/>
        <s v="NY-CMP-1152"/>
        <s v="NY-CMP-1153"/>
        <s v="NY-CMP-1154"/>
        <s v="NY-CMP-1155"/>
        <s v="NY-CMP-1156"/>
        <s v="NY-CMP-1157"/>
        <s v="NY-CMP-1158"/>
        <s v="NY-CMP-1159"/>
        <s v="NY-CMP-1160"/>
        <s v="NY-CMP-1161"/>
        <s v="NY-CMP-1162"/>
        <s v="NY-CMP-1163"/>
        <s v="NY-CMP-1164"/>
        <s v="NY-CMP-1165"/>
        <s v="NY-CMP-1166"/>
        <s v="NY-CMP-1167"/>
        <s v="NY-CMP-1168"/>
        <s v="NY-CMP-1169"/>
        <s v="NY-CMP-1170"/>
        <s v="NY-CMP-1171"/>
        <s v="NY-CMP-1172"/>
        <s v="NY-CMP-1173"/>
        <s v="NY-CMP-1174"/>
        <s v="NY-CMP-1175"/>
        <s v="NY-CMP-1176"/>
        <s v="NY-CMP-1177"/>
        <s v="NY-CMP-1178"/>
        <s v="NY-CMP-1179"/>
        <s v="NY-CMP-1180"/>
        <s v="NY-CMP-1181"/>
        <s v="NY-CMP-1182"/>
        <s v="NY-CMP-1183"/>
        <s v="NY-CMP-1184"/>
        <s v="NY-CMP-1185"/>
        <s v="NY-CMP-1186"/>
        <s v="NY-CMP-1187"/>
        <s v="NY-CMP-1188"/>
        <s v="NY-CMP-1189"/>
        <s v="NY-CMP-1190"/>
        <s v="NY-CMP-1191"/>
        <s v="NY-CMP-1192"/>
        <s v="NY-CMP-1193"/>
        <s v="NY-CMP-1194"/>
        <s v="NY-CMP-1195"/>
        <s v="NY-CMP-1196"/>
        <s v="NY-CMP-1197"/>
        <s v="NY-CMP-1198"/>
        <s v="NY-CMP-1199"/>
        <s v="NY-CMP-1200"/>
        <s v="NY-CMP-1201"/>
        <s v="NY-CMP-1202"/>
        <s v="NY-CMP-1203"/>
        <s v="NY-CMP-1204"/>
        <s v="NY-CMP-1205"/>
        <s v="NY-CMP-1206"/>
        <s v="NY-CMP-1207"/>
        <s v="NY-CMP-1208"/>
        <s v="NY-CMP-1209"/>
        <s v="NY-CMP-1210"/>
        <s v="NY-CMP-1211"/>
        <s v="NY-CMP-1212"/>
        <s v="NY-CMP-1213"/>
        <s v="NY-CMP-1214"/>
        <s v="NY-CMP-1215"/>
        <s v="NY-CMP-1216"/>
        <s v="NY-CMP-1217"/>
        <s v="NY-CMP-1218"/>
        <s v="NY-CMP-1219"/>
        <s v="NY-CMP-1220"/>
        <s v="NY-CMP-1221"/>
        <s v="NY-CMP-1222"/>
        <s v="NY-CMP-1223"/>
        <s v="NY-CMP-1224"/>
        <s v="NY-CMP-1225"/>
        <s v="NY-CMP-1226"/>
        <s v="NY-CMP-1227"/>
        <s v="NY-CMP-1228"/>
        <s v="NY-CMP-1229"/>
        <s v="NY-CMP-1230"/>
        <s v="NY-CMP-1231"/>
        <s v="NY-CMP-1232"/>
        <s v="NY-CMP-1233"/>
        <s v="NY-CMP-1234"/>
        <s v="NY-CMP-1235"/>
        <s v="NY-CMP-1236"/>
        <s v="NY-CMP-1237"/>
        <s v="NY-CMP-1238"/>
        <s v="NY-CMP-1239"/>
        <s v="NY-CMP-1240"/>
        <s v="NY-CMP-1241"/>
        <s v="NY-CMP-1242"/>
        <s v="NY-CMP-1243"/>
        <s v="NY-CMP-1244"/>
        <s v="NY-CMP-1245"/>
        <s v="NY-CMP-1246"/>
        <s v="NY-CMP-1247"/>
        <s v="NY-CMP-1248"/>
        <s v="NY-CMP-1249"/>
        <s v="NY-CMP-1250"/>
        <s v="NY-CMP-1251"/>
        <s v="NY-CMP-1252"/>
        <s v="NY-CMP-1253"/>
        <s v="NY-CMP-1254"/>
        <s v="NY-CMP-1255"/>
        <s v="NY-CMP-1256"/>
        <s v="NY-CMP-1257"/>
        <s v="NY-CMP-1258"/>
        <s v="NY-CMP-1259"/>
        <s v="NY-CMP-1260"/>
        <s v="NY-CMP-1261"/>
        <s v="NY-CMP-1262"/>
        <s v="NY-CMP-1263"/>
        <s v="NY-CMP-1264"/>
        <s v="NY-CMP-1265"/>
        <s v="NY-CMP-1266"/>
        <s v="NY-CMP-1267"/>
        <s v="NY-CMP-1268"/>
        <s v="NY-CMP-1269"/>
        <s v="NY-CMP-1270"/>
        <s v="NY-CMP-1271"/>
        <s v="NY-CMP-1272"/>
        <s v="NY-CMP-1273"/>
        <s v="NY-CMP-1274"/>
        <s v="NY-CMP-1275"/>
        <s v="NY-CMP-1276"/>
        <s v="NY-CMP-1277"/>
        <s v="NY-CMP-1278"/>
        <s v="NY-CMP-1279"/>
        <s v="NY-CMP-1280"/>
        <s v="NY-CMP-1281"/>
        <s v="NY-CMP-1282"/>
        <s v="NY-CMP-1283"/>
        <s v="NY-CMP-1284"/>
        <s v="NY-CMP-1285"/>
        <s v="NY-CMP-1286"/>
        <s v="NY-CMP-1287"/>
        <s v="NY-CMP-1288"/>
        <s v="NY-CMP-1289"/>
        <s v="NY-CMP-1290"/>
        <s v="NY-CMP-1291"/>
        <s v="NY-CMP-1292"/>
        <s v="NY-CMP-1293"/>
        <s v="NY-CMP-1294"/>
        <s v="NY-CMP-1295"/>
        <s v="NY-CMP-1296"/>
        <s v="NY-CMP-1297"/>
        <s v="NY-CMP-1298"/>
        <s v="NY-CMP-1299"/>
        <s v="NY-CMP-1300"/>
        <s v="NY-CMP-1301"/>
        <s v="NY-CMP-1302"/>
        <s v="NY-CMP-1303"/>
        <s v="NY-CMP-1304"/>
        <s v="NY-CMP-1305"/>
        <s v="NY-CMP-1306"/>
        <s v="NY-CMP-1307"/>
        <s v="NY-CMP-1308"/>
        <s v="NY-CMP-1309"/>
        <s v="NY-CMP-1310"/>
        <s v="NY-CMP-1311"/>
        <s v="NY-CMP-1312"/>
        <s v="NY-CMP-1313"/>
        <s v="NY-CMP-1314"/>
        <s v="NY-CMP-1315"/>
        <s v="NY-CMP-1316"/>
        <s v="NY-CMP-1317"/>
        <s v="NY-CMP-1318"/>
        <s v="NY-CMP-1319"/>
        <s v="NY-CMP-1320"/>
        <s v="NY-CMP-1321"/>
        <s v="NY-CMP-1322"/>
        <s v="NY-CMP-1323"/>
        <s v="NY-CMP-1324"/>
        <s v="NY-CMP-1325"/>
        <s v="NY-CMP-1326"/>
        <s v="NY-CMP-1327"/>
        <s v="NY-CMP-1328"/>
        <s v="NY-CMP-1329"/>
        <s v="NY-CMP-1330"/>
        <s v="NY-CMP-1331"/>
        <s v="NY-CMP-1332"/>
        <s v="NY-CMP-1333"/>
        <s v="NY-CMP-1334"/>
        <s v="NY-CMP-1335"/>
        <s v="NY-CMP-1336"/>
        <s v="NY-CMP-1337"/>
        <s v="NY-CMP-1338"/>
        <s v="NY-CMP-1339"/>
        <s v="NY-CMP-1340"/>
        <s v="NY-CMP-1341"/>
        <s v="NY-CMP-1342"/>
        <s v="NY-CMP-1343"/>
        <s v="NY-CMP-1344"/>
        <s v="NY-CMP-1345"/>
        <s v="NY-CMP-1346"/>
        <s v="NY-CMP-1347"/>
        <s v="NY-CMP-1348"/>
        <s v="NY-CMP-1349"/>
        <s v="NY-CMP-1350"/>
        <s v="NY-CMP-1351"/>
        <s v="NY-CMP-1352"/>
        <s v="NY-CMP-1353"/>
        <s v="NY-CMP-1354"/>
        <s v="NY-CMP-1355"/>
        <s v="NY-CMP-1356"/>
        <s v="NY-CMP-1357"/>
        <s v="NY-CMP-1358"/>
        <s v="NY-CMP-1359"/>
        <s v="NY-CMP-1360"/>
        <s v="NY-CMP-1361"/>
        <s v="NY-CMP-1362"/>
        <s v="NY-CMP-1363"/>
        <s v="NY-CMP-1364"/>
        <s v="NY-CMP-1365"/>
        <s v="NY-CMP-1366"/>
        <s v="NY-CMP-1367"/>
        <s v="NY-CMP-1368"/>
        <s v="NY-CMP-1369"/>
        <s v="NY-CMP-1370"/>
        <s v="NY-CMP-1371"/>
        <s v="NY-CMP-1372"/>
        <s v="NY-CMP-1373"/>
        <s v="NY-CMP-1374"/>
        <s v="NY-CMP-1375"/>
        <s v="NY-CMP-1376"/>
        <s v="NY-CMP-1377"/>
        <s v="NY-CMP-1378"/>
        <s v="NY-CMP-1379"/>
        <s v="NY-CMP-1380"/>
        <s v="NY-CMP-1381"/>
        <s v="NY-CMP-1382"/>
        <s v="NY-CMP-1383"/>
        <s v="NY-CMP-1384"/>
        <s v="NY-CMP-1385"/>
        <s v="NY-CMP-1386"/>
        <s v="NY-CMP-1387"/>
        <s v="NY-CMP-1388"/>
        <s v="NY-CMP-1389"/>
        <s v="NY-CMP-1390"/>
        <s v="NY-CMP-1391"/>
        <s v="NY-CMP-1392"/>
        <s v="NY-CMP-1393"/>
        <s v="NY-CMP-1394"/>
        <s v="NY-CMP-1395"/>
        <s v="NY-CMP-1396"/>
        <s v="NY-CMP-1397"/>
        <s v="NY-CMP-1398"/>
        <s v="NY-CMP-1399"/>
        <s v="NY-CMP-1400"/>
        <s v="NY-CMP-1401"/>
        <s v="NY-CMP-1402"/>
        <s v="NY-CMP-1403"/>
        <s v="NY-CMP-1404"/>
        <s v="NY-CMP-1405"/>
        <s v="NY-CMP-1406"/>
        <s v="NY-CMP-1407"/>
        <s v="NY-CMP-1408"/>
        <s v="NY-CMP-1409"/>
        <s v="NY-CMP-1410"/>
        <s v="NY-CMP-1411"/>
        <s v="NY-CMP-1412"/>
        <s v="NY-CMP-1413"/>
        <s v="NY-CMP-1414"/>
        <s v="NY-CMP-1415"/>
        <s v="NY-CMP-1416"/>
        <s v="NY-CMP-1417"/>
        <s v="NY-CMP-1418"/>
        <s v="NY-CMP-1419"/>
        <s v="NY-CMP-1420"/>
        <s v="NY-CMP-1421"/>
        <s v="NY-CMP-1422"/>
        <s v="NY-CMP-1423"/>
        <s v="NY-CMP-1424"/>
        <s v="NY-CMP-1425"/>
        <s v="NY-CMP-1426"/>
        <s v="NY-CMP-1427"/>
        <s v="NY-CMP-1428"/>
        <s v="NY-CMP-1429"/>
        <s v="NY-CMP-1430"/>
        <s v="NY-CMP-1431"/>
        <s v="NY-CMP-1432"/>
        <s v="NY-CMP-1433"/>
        <s v="NY-CMP-1434"/>
        <s v="NY-CMP-1435"/>
        <s v="NY-CMP-1436"/>
        <s v="NY-CMP-1437"/>
        <s v="NY-CMP-1438"/>
        <s v="NY-CMP-1439"/>
        <s v="NY-CMP-1440"/>
        <s v="NY-CMP-1441"/>
        <s v="NY-CMP-1442"/>
        <s v="NY-CMP-1443"/>
        <s v="NY-CMP-1444"/>
        <s v="NY-CMP-1445"/>
        <s v="NY-CMP-1446"/>
        <s v="NY-CMP-1447"/>
        <s v="NY-CMP-1448"/>
        <s v="NY-CMP-1449"/>
        <s v="NY-CMP-1450"/>
        <s v="NY-CMP-1451"/>
        <s v="NY-CMP-1452"/>
        <s v="NY-CMP-1453"/>
        <s v="NY-CMP-1454"/>
        <s v="NY-CMP-1455"/>
        <s v="NY-CMP-1456"/>
        <s v="NY-CMP-1457"/>
        <s v="NY-CMP-1458"/>
        <s v="NY-CMP-1459"/>
        <s v="NY-CMP-1460"/>
        <s v="NY-CMP-1461"/>
        <s v="NY-CMP-1462"/>
        <s v="NY-CMP-1463"/>
        <s v="NY-CMP-1464"/>
        <s v="NY-CMP-1465"/>
        <s v="NY-CMP-1466"/>
        <s v="NY-CMP-1467"/>
        <s v="NY-CMP-1468"/>
        <s v="NY-CMP-1469"/>
        <s v="NY-CMP-1470"/>
        <s v="NY-CMP-1471"/>
        <s v="NY-CMP-1472"/>
        <s v="NY-CMP-1473"/>
        <s v="NY-CMP-1474"/>
        <s v="NY-CMP-1475"/>
        <s v="NY-CMP-1476"/>
        <s v="NY-CMP-1477"/>
        <s v="NY-CMP-1478"/>
        <s v="NY-CMP-1479"/>
        <s v="NY-CMP-1480"/>
        <s v="NY-CMP-1481"/>
        <s v="NY-CMP-1482"/>
        <s v="NY-CMP-1483"/>
        <s v="NY-CMP-1484"/>
        <s v="NY-CMP-1485"/>
        <s v="NY-CMP-1486"/>
        <s v="NY-CMP-1487"/>
        <s v="NY-CMP-1488"/>
        <s v="NY-CMP-1489"/>
        <s v="NY-CMP-1490"/>
        <s v="NY-CMP-1491"/>
        <s v="NY-CMP-1492"/>
        <s v="NY-CMP-1493"/>
        <s v="NY-CMP-1494"/>
        <s v="NY-CMP-1495"/>
        <s v="NY-CMP-1496"/>
        <s v="NY-CMP-1497"/>
        <s v="NY-CMP-1498"/>
        <s v="NY-CMP-1499"/>
        <s v="NY-CMP-1500"/>
        <s v="NY-CMP-1501"/>
        <s v="NY-CMP-1502"/>
        <s v="NY-CMP-1503"/>
        <s v="NY-CMP-1504"/>
        <s v="NY-CMP-1505"/>
        <s v="NY-CMP-1506"/>
        <s v="NY-CMP-1507"/>
        <s v="NY-CMP-1508"/>
        <s v="NY-CMP-1509"/>
        <s v="NY-CMP-1510"/>
        <s v="NY-CMP-1511"/>
        <s v="NY-CMP-1512"/>
        <s v="NY-CMP-1513"/>
        <s v="NY-CMP-1514"/>
        <s v="NY-CMP-1515"/>
        <s v="NY-CMP-1516"/>
        <s v="NY-CMP-1517"/>
        <s v="NY-CMP-1518"/>
        <s v="NY-CMP-1519"/>
        <s v="NY-CMP-1520"/>
        <s v="NY-CMP-1521"/>
        <s v="NY-CMP-1522"/>
        <s v="NY-CMP-1523"/>
        <s v="NY-CMP-1524"/>
        <s v="NY-CMP-1525"/>
        <s v="NY-CMP-1526"/>
        <s v="NY-CMP-1527"/>
        <s v="NY-CMP-1528"/>
        <s v="NY-CMP-1529"/>
        <s v="NY-CMP-1530"/>
        <s v="NY-CMP-1531"/>
        <s v="NY-CMP-1532"/>
        <s v="NY-CMP-1533"/>
        <s v="NY-CMP-1534"/>
        <s v="NY-CMP-1535"/>
        <s v="NY-CMP-1536"/>
        <s v="NY-CMP-1537"/>
        <s v="NY-CMP-1538"/>
        <s v="NY-CMP-1539"/>
        <s v="NY-CMP-1540"/>
        <s v="NY-CMP-1541"/>
        <s v="NY-CMP-1542"/>
        <s v="NY-CMP-1543"/>
        <s v="NY-CMP-1544"/>
        <s v="NY-CMP-1545"/>
        <s v="NY-CMP-1546"/>
        <s v="NY-CMP-1547"/>
        <s v="NY-CMP-1548"/>
        <s v="NY-CMP-1549"/>
        <s v="NY-CMP-1550"/>
        <s v="NY-CMP-1551"/>
        <s v="NY-CMP-1552"/>
        <s v="NY-CMP-1553"/>
        <s v="NY-CMP-1554"/>
        <s v="NY-CMP-1555"/>
        <s v="NY-CMP-1556"/>
        <s v="NY-CMP-1557"/>
        <s v="NY-CMP-1558"/>
        <s v="NY-CMP-1559"/>
        <s v="NY-CMP-1560"/>
        <s v="NY-CMP-1561"/>
        <s v="NY-CMP-1562"/>
        <s v="NY-CMP-1563"/>
        <s v="NY-CMP-1564"/>
        <s v="NY-CMP-1565"/>
        <s v="NY-CMP-1566"/>
        <s v="NY-CMP-1567"/>
        <s v="NY-CMP-1568"/>
        <s v="NY-CMP-1569"/>
        <s v="NY-CMP-1570"/>
        <s v="NY-CMP-1571"/>
        <s v="NY-CMP-1572"/>
        <s v="NY-CMP-1573"/>
        <s v="NY-CMP-1574"/>
        <s v="NY-CMP-1575"/>
        <s v="NY-CMP-1576"/>
        <s v="NY-CMP-1577"/>
        <s v="NY-CMP-1578"/>
        <s v="NY-CMP-1579"/>
        <s v="NY-CMP-1580"/>
        <s v="NY-CMP-1581"/>
        <s v="NY-CMP-1582"/>
        <s v="NY-CMP-1583"/>
        <s v="NY-CMP-1584"/>
        <s v="NY-CMP-1585"/>
        <s v="NY-CMP-1586"/>
        <s v="NY-CMP-1587"/>
        <s v="NY-CMP-1588"/>
        <s v="NY-CMP-1589"/>
        <s v="NY-CMP-1590"/>
        <s v="NY-CMP-1591"/>
        <s v="NY-CMP-1592"/>
        <s v="NY-CMP-1593"/>
        <s v="NY-CMP-1594"/>
        <s v="NY-CMP-1595"/>
        <s v="NY-CMP-1596"/>
        <s v="NY-CMP-1597"/>
        <s v="NY-CMP-1598"/>
        <s v="NY-CMP-1599"/>
        <s v="NY-CMP-1600"/>
        <s v="NY-CMP-1601"/>
        <s v="NY-CMP-1602"/>
        <s v="NY-CMP-1603"/>
        <s v="NY-CMP-1604"/>
        <s v="NY-CMP-1605"/>
        <s v="NY-CMP-1606"/>
        <s v="NY-CMP-1607"/>
        <s v="NY-CMP-1608"/>
        <s v="NY-CMP-1609"/>
        <s v="NY-CMP-1610"/>
        <s v="NY-CMP-1611"/>
        <s v="NY-CMP-1612"/>
        <s v="NY-CMP-1613"/>
        <s v="NY-CMP-1614"/>
        <s v="NY-CMP-1615"/>
        <s v="NY-CMP-1616"/>
        <s v="NY-CMP-1617"/>
        <s v="NY-CMP-1618"/>
        <s v="NY-CMP-1619"/>
        <s v="NY-CMP-1620"/>
        <s v="NY-CMP-1621"/>
        <s v="NY-CMP-1622"/>
        <s v="NY-CMP-1623"/>
        <s v="NY-CMP-1624"/>
        <s v="NY-CMP-1625"/>
        <s v="NY-CMP-1626"/>
        <s v="NY-CMP-1627"/>
        <s v="NY-CMP-1628"/>
        <s v="NY-CMP-1629"/>
        <s v="NY-CMP-1630"/>
        <s v="NY-CMP-1631"/>
        <s v="NY-CMP-1632"/>
        <s v="NY-CMP-1633"/>
        <s v="NY-CMP-1634"/>
        <s v="NY-CMP-1635"/>
        <s v="NY-CMP-1636"/>
        <s v="NY-CMP-1637"/>
        <s v="NY-CMP-1638"/>
        <s v="NY-CMP-1639"/>
        <s v="NY-CMP-1640"/>
        <s v="NY-CMP-1641"/>
        <s v="NY-CMP-1642"/>
        <s v="NY-CMP-1643"/>
        <s v="NY-CMP-1644"/>
        <s v="NY-CMP-1645"/>
        <s v="NY-CMP-1646"/>
        <s v="NY-CMP-1647"/>
        <s v="NY-CMP-1648"/>
        <s v="NY-CMP-1649"/>
        <s v="NY-CMP-1650"/>
        <s v="NY-CMP-1651"/>
        <s v="NY-CMP-1652"/>
        <s v="NY-CMP-1653"/>
        <s v="NY-CMP-1654"/>
        <s v="NY-CMP-1655"/>
        <s v="NY-CMP-1656"/>
        <s v="NY-CMP-1657"/>
        <s v="NY-CMP-1658"/>
        <s v="NY-CMP-1659"/>
        <s v="NY-CMP-1660"/>
        <s v="NY-CMP-1661"/>
        <s v="NY-CMP-1662"/>
        <s v="NY-CMP-1663"/>
        <s v="NY-CMP-1664"/>
        <s v="NY-CMP-1665"/>
        <s v="NY-CMP-1666"/>
        <s v="NY-CMP-1667"/>
        <s v="NY-CMP-1668"/>
        <s v="NY-CMP-1669"/>
        <s v="NY-CMP-1670"/>
        <s v="NY-CMP-1671"/>
        <s v="NY-CMP-1672"/>
        <s v="NY-CMP-1673"/>
        <s v="NY-CMP-1674"/>
        <s v="NY-CMP-1675"/>
        <s v="NY-CMP-1676"/>
        <s v="NY-CMP-1677"/>
        <s v="NY-CMP-1678"/>
        <s v="NY-CMP-1679"/>
        <s v="NY-CMP-1680"/>
        <s v="NY-CMP-1681"/>
        <s v="NY-CMP-1682"/>
        <s v="NY-CMP-1683"/>
        <s v="NY-CMP-1684"/>
        <s v="NY-CMP-1685"/>
        <s v="NY-CMP-1686"/>
        <s v="NY-CMP-1687"/>
        <s v="NY-CMP-1688"/>
        <s v="NY-CMP-1689"/>
        <s v="NY-CMP-1690"/>
        <s v="NY-CMP-1691"/>
        <s v="NY-CMP-1692"/>
        <s v="NY-CMP-1693"/>
        <s v="NY-CMP-1694"/>
        <s v="NY-CMP-1695"/>
        <s v="NY-CMP-1696"/>
        <s v="NY-CMP-1697"/>
        <s v="NY-CMP-1698"/>
        <s v="NY-CMP-1699"/>
        <s v="NY-CMP-1700"/>
        <s v="NY-CMP-1701"/>
        <s v="NY-CMP-1702"/>
        <s v="NY-CMP-1703"/>
        <s v="NY-CMP-1704"/>
        <s v="NY-CMP-1705"/>
        <s v="NY-CMP-1706"/>
        <s v="NY-CMP-1707"/>
        <s v="NY-CMP-1708"/>
        <s v="NY-CMP-1709"/>
        <s v="NY-CMP-1710"/>
        <s v="NY-CMP-1711"/>
        <s v="NY-CMP-1712"/>
        <s v="NY-CMP-1713"/>
        <s v="NY-CMP-1714"/>
        <s v="NY-CMP-1715"/>
        <s v="NY-CMP-1716"/>
        <s v="NY-CMP-1717"/>
        <s v="NY-CMP-1718"/>
        <s v="NY-CMP-1719"/>
        <s v="NY-CMP-1720"/>
        <s v="NY-CMP-1721"/>
        <s v="NY-CMP-1722"/>
        <s v="NY-CMP-1723"/>
        <s v="NY-CMP-1724"/>
        <s v="NY-CMP-1725"/>
        <s v="NY-CMP-1726"/>
        <s v="NY-CMP-1727"/>
        <s v="NY-CMP-1728"/>
        <s v="NY-CMP-1729"/>
        <s v="NY-CMP-1730"/>
        <s v="NY-CMP-1731"/>
        <s v="NY-CMP-1732"/>
        <s v="NY-CMP-1733"/>
        <s v="NY-CMP-1734"/>
        <s v="NY-CMP-1735"/>
        <s v="NY-CMP-1736"/>
        <s v="NY-CMP-1737"/>
        <s v="NY-CMP-1738"/>
        <s v="NY-CMP-1739"/>
        <s v="NY-CMP-1740"/>
        <s v="NY-CMP-1741"/>
        <s v="NY-CMP-1742"/>
        <s v="NY-CMP-1743"/>
        <s v="NY-CMP-1744"/>
        <s v="NY-CMP-1745"/>
        <s v="NY-CMP-1746"/>
        <s v="NY-CMP-1747"/>
        <s v="NY-CMP-1748"/>
        <s v="NY-CMP-1749"/>
        <s v="NY-CMP-1750"/>
        <s v="NY-CMP-1751"/>
        <s v="NY-CMP-1752"/>
        <s v="NY-CMP-1753"/>
        <s v="NY-CMP-1754"/>
        <s v="NY-CMP-1755"/>
        <s v="NY-CMP-1756"/>
        <s v="NY-CMP-1757"/>
        <s v="NY-CMP-1758"/>
        <s v="NY-CMP-1759"/>
        <s v="NY-CMP-1760"/>
        <s v="NY-CMP-1761"/>
        <s v="NY-CMP-1762"/>
        <s v="NY-CMP-1763"/>
        <s v="NY-CMP-1764"/>
        <s v="NY-CMP-1765"/>
        <s v="NY-CMP-1766"/>
        <s v="NY-CMP-1767"/>
        <s v="NY-CMP-1768"/>
        <s v="NY-CMP-1769"/>
        <s v="NY-CMP-1770"/>
        <s v="NY-CMP-1771"/>
        <s v="NY-CMP-1772"/>
        <s v="NY-CMP-1773"/>
        <s v="NY-CMP-1774"/>
        <s v="NY-CMP-1775"/>
        <s v="NY-CMP-1776"/>
        <s v="NY-CMP-1777"/>
        <s v="NY-CMP-1778"/>
        <s v="NY-CMP-1779"/>
        <s v="NY-CMP-1780"/>
        <s v="NY-CMP-1781"/>
        <s v="NY-CMP-1782"/>
        <s v="NY-CMP-1783"/>
        <s v="NY-CMP-1784"/>
        <s v="NY-CMP-1785"/>
        <s v="NY-CMP-1786"/>
        <s v="NY-CMP-1787"/>
        <s v="NY-CMP-1788"/>
        <s v="NY-CMP-1789"/>
        <s v="NY-CMP-1790"/>
        <s v="NY-CMP-1791"/>
        <s v="NY-CMP-1792"/>
        <s v="NY-CMP-1793"/>
        <s v="NY-CMP-1794"/>
        <s v="NY-CMP-1795"/>
        <s v="NY-CMP-1796"/>
        <s v="NY-CMP-1797"/>
        <s v="NY-CMP-1798"/>
        <s v="NY-CMP-1799"/>
        <s v="NY-CMP-1800"/>
        <s v="NY-CMP-1801"/>
        <s v="NY-CMP-1802"/>
        <s v="NY-CMP-1803"/>
        <s v="NY-CMP-1804"/>
        <s v="NY-CMP-1805"/>
        <s v="NY-CMP-1806"/>
        <s v="NY-CMP-1807"/>
        <s v="NY-CMP-1808"/>
        <s v="NY-CMP-1809"/>
        <s v="NY-CMP-1810"/>
        <s v="NY-CMP-1811"/>
        <s v="NY-CMP-1812"/>
        <s v="NY-CMP-1813"/>
        <s v="NY-CMP-1814"/>
        <s v="NY-CMP-1815"/>
        <s v="NY-CMP-1816"/>
        <s v="NY-CMP-1817"/>
        <s v="NY-CMP-1818"/>
        <s v="NY-CMP-1819"/>
        <s v="NY-CMP-1820"/>
        <s v="NY-CMP-1821"/>
        <s v="NY-CMP-1822"/>
        <s v="NY-CMP-1823"/>
        <s v="NY-CMP-1824"/>
        <s v="NY-CMP-1825"/>
        <s v="NY-CMP-1826"/>
        <s v="NY-CMP-1827"/>
        <s v="NY-CMP-1828"/>
        <s v="NY-CMP-1829"/>
        <s v="NY-CMP-1830"/>
        <s v="NY-CMP-1831"/>
        <s v="NY-CMP-1832"/>
        <s v="NY-CMP-1833"/>
        <s v="NY-CMP-1834"/>
        <s v="NY-CMP-1835"/>
        <s v="NY-CMP-1836"/>
        <s v="NY-CMP-1837"/>
        <s v="NY-CMP-1838"/>
        <s v="NY-CMP-1839"/>
        <s v="NY-CMP-1840"/>
        <s v="NY-CMP-1841"/>
        <s v="NY-CMP-1842"/>
        <s v="NY-CMP-1843"/>
        <s v="NY-CMP-1844"/>
        <s v="NY-CMP-1845"/>
        <s v="NY-CMP-1846"/>
        <s v="NY-CMP-1847"/>
        <s v="NY-CMP-1848"/>
        <s v="NY-CMP-1849"/>
        <s v="NY-CMP-1850"/>
        <s v="NY-CMP-1851"/>
        <s v="NY-CMP-1852"/>
        <s v="NY-CMP-1853"/>
        <s v="NY-CMP-1854"/>
        <s v="NY-CMP-1855"/>
        <s v="NY-CMP-1856"/>
        <s v="NY-CMP-1857"/>
        <s v="NY-CMP-1858"/>
        <s v="NY-CMP-1859"/>
        <s v="NY-CMP-1860"/>
        <s v="NY-CMP-1861"/>
        <s v="NY-CMP-1862"/>
        <s v="NY-CMP-1863"/>
        <s v="NY-CMP-1864"/>
        <s v="NY-CMP-1865"/>
        <s v="NY-CMP-1866"/>
        <s v="NY-CMP-1867"/>
        <s v="NY-CMP-1868"/>
        <s v="NY-CMP-1869"/>
        <s v="NY-CMP-1870"/>
        <s v="NY-CMP-1871"/>
        <s v="NY-CMP-1872"/>
        <s v="NY-CMP-1873"/>
        <s v="NY-CMP-1874"/>
        <s v="NY-CMP-1875"/>
        <s v="NY-CMP-1876"/>
        <s v="NY-CMP-1877"/>
        <s v="NY-CMP-1878"/>
        <s v="NY-CMP-1879"/>
        <s v="NY-CMP-1880"/>
        <s v="NY-CMP-1881"/>
        <s v="NY-CMP-1882"/>
        <s v="NY-CMP-1883"/>
        <s v="NY-CMP-1884"/>
        <s v="NY-CMP-1885"/>
        <s v="NY-CMP-1886"/>
        <s v="NY-CMP-1887"/>
        <s v="NY-CMP-1888"/>
        <s v="NY-CMP-1889"/>
        <s v="NY-CMP-1890"/>
        <s v="NY-CMP-1891"/>
        <s v="NY-CMP-1892"/>
        <s v="NY-CMP-1893"/>
        <s v="NY-CMP-1894"/>
        <s v="NY-CMP-1895"/>
        <s v="NY-CMP-1896"/>
        <s v="NY-CMP-1897"/>
        <s v="NY-CMP-1898"/>
        <s v="NY-CMP-1899"/>
        <s v="NY-CMP-1900"/>
        <s v="NY-CMP-1901"/>
        <s v="NY-CMP-1902"/>
        <s v="NY-CMP-1903"/>
        <s v="NY-CMP-1904"/>
        <s v="NY-CMP-1905"/>
        <s v="NY-CMP-1906"/>
        <s v="NY-CMP-1907"/>
        <s v="NY-CMP-1908"/>
        <s v="NY-CMP-1909"/>
        <s v="NY-CMP-1910"/>
        <s v="NY-CMP-1911"/>
        <s v="NY-CMP-1912"/>
        <s v="NY-CMP-1913"/>
        <s v="NY-CMP-1914"/>
        <s v="NY-CMP-1915"/>
        <s v="NY-CMP-1916"/>
        <s v="NY-CMP-1917"/>
        <s v="NY-CMP-1918"/>
        <s v="NY-CMP-1919"/>
        <s v="NY-CMP-1920"/>
        <s v="NY-CMP-1921"/>
        <s v="NY-CMP-1922"/>
        <s v="NY-CMP-1923"/>
        <s v="NY-CMP-1924"/>
        <s v="NY-CMP-1925"/>
        <s v="NY-CMP-1926"/>
        <s v="NY-CMP-1927"/>
        <s v="NY-CMP-1928"/>
        <s v="NY-CMP-1929"/>
        <s v="NY-CMP-1930"/>
        <s v="NY-CMP-1931"/>
        <s v="NY-CMP-1932"/>
        <s v="NY-CMP-1933"/>
        <s v="NY-CMP-1934"/>
        <s v="NY-CMP-1935"/>
        <s v="NY-CMP-1936"/>
        <s v="NY-CMP-1937"/>
        <s v="NY-CMP-1938"/>
        <s v="NY-CMP-1939"/>
        <s v="NY-CMP-1940"/>
        <s v="NY-CMP-1941"/>
        <s v="NY-CMP-1942"/>
        <s v="NY-CMP-1943"/>
        <s v="NY-CMP-1944"/>
        <s v="NY-CMP-1945"/>
        <s v="NY-CMP-1946"/>
        <s v="NY-CMP-1947"/>
        <s v="NY-CMP-1948"/>
        <s v="NY-CMP-1949"/>
        <s v="NY-CMP-1950"/>
        <s v="NY-CMP-1951"/>
        <s v="NY-CMP-1952"/>
        <s v="NY-CMP-1953"/>
        <s v="NY-CMP-1954"/>
        <s v="NY-CMP-1955"/>
        <s v="NY-CMP-1956"/>
        <s v="NY-CMP-1957"/>
        <s v="NY-CMP-1958"/>
        <s v="NY-CMP-1959"/>
        <s v="NY-CMP-1960"/>
        <s v="NY-CMP-1961"/>
        <s v="NY-CMP-1962"/>
        <s v="NY-CMP-1963"/>
        <s v="NY-CMP-1964"/>
        <s v="NY-CMP-1965"/>
        <s v="NY-CMP-1966"/>
        <s v="NY-CMP-1967"/>
        <s v="NY-CMP-1968"/>
        <s v="NY-CMP-1969"/>
        <s v="NY-CMP-1970"/>
        <s v="NY-CMP-1971"/>
        <s v="NY-CMP-1972"/>
        <s v="NY-CMP-1973"/>
        <s v="NY-CMP-1974"/>
        <s v="NY-CMP-1975"/>
        <s v="NY-CMP-1976"/>
        <s v="NY-CMP-1977"/>
        <s v="NY-CMP-1978"/>
        <s v="NY-CMP-1979"/>
        <s v="NY-CMP-1980"/>
        <s v="NY-CMP-1981"/>
        <s v="NY-CMP-1982"/>
        <s v="NY-CMP-1983"/>
        <s v="NY-CMP-1984"/>
        <s v="NY-CMP-1985"/>
        <s v="NY-CMP-1986"/>
        <s v="NY-CMP-1987"/>
        <s v="NY-CMP-1988"/>
        <s v="NY-CMP-1989"/>
        <s v="NY-CMP-1990"/>
        <s v="NY-CMP-1991"/>
        <s v="NY-CMP-1992"/>
        <s v="NY-CMP-1993"/>
        <s v="NY-CMP-1994"/>
        <s v="NY-CMP-1995"/>
        <s v="NY-CMP-1996"/>
        <s v="NY-CMP-1997"/>
        <s v="NY-CMP-1998"/>
        <s v="NY-CMP-1999"/>
        <s v="NY-CMP-2000"/>
        <s v="NY-CMP-2001"/>
        <s v="NY-CMP-2002"/>
        <s v="NY-CMP-2003"/>
        <s v="NY-CMP-2004"/>
        <s v="NY-CMP-2005"/>
        <s v="NY-CMP-2006"/>
        <s v="NY-CMP-2007"/>
        <s v="NY-CMP-2008"/>
        <s v="NY-CMP-2009"/>
        <s v="NY-CMP-2010"/>
        <s v="NY-CMP-2011"/>
        <s v="NY-CMP-2012"/>
        <s v="NY-CMP-2013"/>
        <s v="NY-CMP-2014"/>
        <s v="NY-CMP-2015"/>
        <s v="NY-CMP-2016"/>
        <s v="NY-CMP-2017"/>
        <s v="NY-CMP-2018"/>
        <s v="NY-CMP-2019"/>
        <s v="NY-CMP-2020"/>
        <s v="NY-CMP-2021"/>
        <s v="NY-CMP-2022"/>
        <s v="NY-CMP-2023"/>
        <s v="NY-CMP-2024"/>
        <s v="NY-CMP-2025"/>
        <s v="NY-CMP-2026"/>
        <s v="NY-CMP-2027"/>
        <s v="NY-CMP-2028"/>
        <s v="NY-CMP-2029"/>
        <s v="NY-CMP-2030"/>
        <s v="NY-CMP-2031"/>
        <s v="NY-CMP-2032"/>
        <s v="NY-CMP-2033"/>
        <s v="NY-CMP-2034"/>
        <s v="NY-CMP-2035"/>
        <s v="NY-CMP-2036"/>
        <s v="NY-CMP-2037"/>
        <s v="NY-CMP-2038"/>
        <s v="NY-CMP-2039"/>
        <s v="NY-CMP-2040"/>
        <s v="NY-CMP-2041"/>
        <s v="NY-CMP-2042"/>
        <s v="NY-CMP-2043"/>
        <s v="NY-CMP-2044"/>
        <s v="NY-CMP-2045"/>
        <s v="NY-CMP-2046"/>
        <s v="NY-CMP-2047"/>
        <s v="NY-CMP-2048"/>
        <s v="NY-CMP-2049"/>
        <s v="NY-CMP-2050"/>
        <s v="NY-CMP-2051"/>
        <s v="NY-CMP-2052"/>
        <s v="NY-CMP-2053"/>
        <s v="NY-CMP-2054"/>
        <s v="NY-CMP-2055"/>
        <s v="NY-CMP-2056"/>
        <s v="NY-CMP-2057"/>
        <s v="NY-CMP-2058"/>
        <s v="NY-CMP-2059"/>
        <s v="NY-CMP-2060"/>
        <s v="NY-CMP-2061"/>
        <s v="NY-CMP-2062"/>
        <s v="NY-CMP-2063"/>
        <s v="NY-CMP-2064"/>
        <s v="NY-CMP-2065"/>
        <s v="NY-CMP-2066"/>
        <s v="NY-CMP-2067"/>
        <s v="NY-CMP-2068"/>
        <s v="NY-CMP-2069"/>
        <s v="NY-CMP-2070"/>
        <s v="NY-CMP-2071"/>
        <s v="NY-CMP-2072"/>
        <s v="NY-CMP-2073"/>
        <s v="NY-CMP-2074"/>
        <s v="NY-CMP-2075"/>
        <s v="NY-CMP-2076"/>
        <s v="NY-CMP-2077"/>
        <s v="NY-CMP-2078"/>
        <s v="NY-CMP-2079"/>
        <s v="NY-CMP-2080"/>
        <s v="NY-CMP-2081"/>
        <s v="NY-CMP-2082"/>
        <s v="NY-CMP-2083"/>
        <s v="NY-CMP-2084"/>
        <s v="NY-CMP-2085"/>
        <s v="NY-CMP-2086"/>
        <s v="NY-CMP-2087"/>
        <s v="NY-CMP-2088"/>
        <s v="NY-CMP-2089"/>
        <s v="NY-CMP-2090"/>
        <s v="NY-CMP-2091"/>
        <s v="NY-CMP-2092"/>
        <s v="NY-CMP-2093"/>
        <s v="NY-CMP-2094"/>
        <s v="NY-CMP-2095"/>
        <s v="NY-CMP-2096"/>
        <s v="NY-CMP-2097"/>
        <s v="NY-CMP-2098"/>
        <s v="NY-CMP-2099"/>
        <s v="NY-CMP-2100"/>
        <s v="NY-CMP-2101"/>
        <s v="NY-CMP-2102"/>
        <s v="NY-CMP-2103"/>
        <s v="NY-CMP-2104"/>
        <s v="NY-CMP-2105"/>
        <s v="NY-CMP-2106"/>
        <s v="NY-CMP-2107"/>
        <s v="NY-CMP-2108"/>
        <s v="NY-CMP-2109"/>
        <s v="NY-CMP-2110"/>
        <s v="NY-CMP-2111"/>
        <s v="NY-CMP-2112"/>
        <s v="NY-CMP-2113"/>
        <s v="NY-CMP-2114"/>
        <s v="NY-CMP-2115"/>
        <s v="NY-CMP-2116"/>
        <s v="NY-CMP-2117"/>
        <s v="NY-CMP-2118"/>
        <s v="NY-CMP-2119"/>
        <s v="NY-CMP-2120"/>
        <s v="NY-CMP-2121"/>
        <s v="NY-CMP-2122"/>
        <s v="NY-CMP-2123"/>
        <s v="NY-CMP-2124"/>
        <s v="NY-CMP-2125"/>
        <s v="NY-CMP-2126"/>
        <s v="NY-CMP-2127"/>
        <s v="NY-CMP-2128"/>
        <s v="NY-CMP-2129"/>
        <s v="NY-CMP-2130"/>
        <s v="NY-CMP-2131"/>
        <s v="NY-CMP-2132"/>
        <s v="NY-CMP-2133"/>
        <s v="NY-CMP-2134"/>
        <s v="NY-CMP-2135"/>
        <s v="NY-CMP-2136"/>
        <s v="NY-CMP-2137"/>
        <s v="NY-CMP-2138"/>
        <s v="NY-CMP-2139"/>
        <s v="NY-CMP-2140"/>
        <s v="NY-CMP-2141"/>
        <s v="NY-CMP-2142"/>
        <s v="NY-CMP-2143"/>
        <s v="NY-CMP-2144"/>
        <s v="NY-CMP-2145"/>
        <s v="NY-CMP-2146"/>
        <s v="NY-CMP-2147"/>
        <s v="NY-CMP-2148"/>
        <s v="NY-CMP-2149"/>
        <s v="NY-CMP-2150"/>
        <s v="NY-CMP-2151"/>
        <s v="NY-CMP-2152"/>
        <s v="NY-CMP-2153"/>
        <s v="NY-CMP-2154"/>
        <s v="NY-CMP-2155"/>
        <s v="NY-CMP-2156"/>
        <s v="NY-CMP-2157"/>
        <s v="NY-CMP-2158"/>
        <s v="NY-CMP-2159"/>
        <s v="NY-CMP-2160"/>
        <s v="NY-CMP-2161"/>
        <s v="NY-CMP-2162"/>
        <s v="NY-CMP-2163"/>
        <s v="NY-CMP-2164"/>
        <s v="NY-CMP-2165"/>
        <s v="NY-CMP-2166"/>
        <s v="NY-CMP-2167"/>
        <s v="NY-CMP-2168"/>
        <s v="NY-CMP-2169"/>
        <s v="NY-CMP-2170"/>
        <s v="NY-CMP-2171"/>
        <s v="NY-CMP-2172"/>
        <s v="NY-CMP-2173"/>
        <s v="NY-CMP-2174"/>
        <s v="NY-CMP-2175"/>
        <s v="NY-CMP-2176"/>
        <s v="NY-CMP-2177"/>
        <s v="NY-CMP-2178"/>
        <s v="NY-CMP-2179"/>
        <s v="NY-CMP-2180"/>
        <s v="NY-CMP-2181"/>
        <s v="NY-CMP-2182"/>
        <s v="NY-CMP-2183"/>
        <s v="NY-CMP-2184"/>
        <s v="NY-CMP-2185"/>
        <s v="NY-CMP-2186"/>
        <s v="NY-CMP-2187"/>
        <s v="NY-CMP-2188"/>
        <s v="NY-CMP-2189"/>
        <s v="NY-CMP-2190"/>
        <s v="NY-CMP-2191"/>
        <s v="NY-CMP-2192"/>
        <s v="NY-CMP-2193"/>
        <s v="NY-CMP-2194"/>
        <s v="NY-CMP-2195"/>
        <s v="NY-CMP-2196"/>
        <s v="NY-CMP-2197"/>
        <s v="NY-CMP-2198"/>
        <s v="NY-CMP-2199"/>
        <s v="NY-CMP-2200"/>
        <s v="NY-CMP-2201"/>
        <s v="NY-CMP-2202"/>
        <s v="NY-CMP-2203"/>
        <s v="NY-CMP-2204"/>
        <s v="NY-CMP-2205"/>
        <s v="NY-CMP-2206"/>
        <s v="NY-CMP-2207"/>
        <s v="NY-CMP-2208"/>
        <s v="NY-CMP-2209"/>
        <s v="NY-CMP-2210"/>
        <s v="NY-CMP-2211"/>
        <s v="NY-CMP-2212"/>
        <s v="NY-CMP-2213"/>
        <s v="NY-CMP-2214"/>
        <s v="NY-CMP-2215"/>
        <s v="NY-CMP-2216"/>
        <s v="NY-CMP-2217"/>
        <s v="NY-CMP-2218"/>
        <s v="NY-CMP-2219"/>
        <s v="NY-CMP-2220"/>
        <s v="NY-CMP-2221"/>
        <s v="NY-CMP-2222"/>
        <s v="NY-CMP-2223"/>
        <s v="NY-CMP-2224"/>
        <s v="NY-CMP-2225"/>
        <s v="NY-CMP-2226"/>
        <s v="NY-CMP-2227"/>
        <s v="NY-CMP-2228"/>
        <s v="NY-CMP-2229"/>
        <s v="NY-CMP-2230"/>
        <s v="NY-CMP-2231"/>
        <s v="NY-CMP-2232"/>
        <s v="NY-CMP-2233"/>
        <s v="NY-CMP-2234"/>
        <s v="NY-CMP-2235"/>
        <s v="NY-CMP-2236"/>
        <s v="NY-CMP-2237"/>
        <s v="NY-CMP-2238"/>
        <s v="NY-CMP-2239"/>
        <s v="NY-CMP-2240"/>
        <s v="NY-CMP-2241"/>
        <s v="NY-CMP-2242"/>
        <s v="NY-CMP-2243"/>
        <s v="NY-CMP-2244"/>
        <s v="NY-CMP-2245"/>
        <s v="NY-CMP-2246"/>
        <s v="NY-CMP-2247"/>
        <s v="NY-CMP-2248"/>
        <s v="NY-CMP-2249"/>
        <s v="NY-CMP-2250"/>
        <s v="NY-CMP-2251"/>
        <s v="NY-CMP-2252"/>
        <s v="NY-CMP-2253"/>
        <s v="NY-CMP-2254"/>
        <s v="NY-CMP-2255"/>
        <s v="NY-CMP-2256"/>
        <s v="NY-CMP-2257"/>
        <s v="NY-CMP-2258"/>
        <s v="NY-CMP-2259"/>
        <s v="NY-CMP-2260"/>
        <s v="NY-CMP-2261"/>
        <s v="NY-CMP-2262"/>
        <s v="NY-CMP-2263"/>
        <s v="NY-CMP-2264"/>
        <s v="NY-CMP-2265"/>
        <s v="NY-CMP-2266"/>
        <s v="NY-CMP-2267"/>
        <s v="NY-CMP-2268"/>
        <s v="NY-CMP-2269"/>
        <s v="NY-CMP-2270"/>
        <s v="NY-CMP-2271"/>
        <s v="NY-CMP-2272"/>
        <s v="NY-CMP-2273"/>
        <s v="NY-CMP-2274"/>
        <s v="NY-CMP-2275"/>
        <s v="NY-CMP-2276"/>
        <s v="NY-CMP-2277"/>
        <s v="NY-CMP-2278"/>
        <s v="NY-CMP-2279"/>
        <s v="NY-CMP-2280"/>
        <s v="NY-CMP-2281"/>
        <s v="NY-CMP-2282"/>
        <s v="NY-CMP-2283"/>
        <s v="NY-CMP-2284"/>
        <s v="NY-CMP-2285"/>
        <s v="NY-CMP-2286"/>
        <s v="NY-CMP-2287"/>
        <s v="NY-CMP-2288"/>
        <s v="NY-CMP-2289"/>
        <s v="NY-CMP-2290"/>
        <s v="NY-CMP-2291"/>
        <s v="NY-CMP-2292"/>
        <s v="NY-CMP-2293"/>
        <s v="NY-CMP-2294"/>
        <s v="NY-CMP-2295"/>
        <s v="NY-CMP-2296"/>
        <s v="NY-CMP-2297"/>
        <s v="NY-CMP-2298"/>
        <s v="NY-CMP-2299"/>
        <s v="NY-CMP-2300"/>
        <s v="NY-CMP-2301"/>
        <s v="NY-CMP-2302"/>
        <s v="NY-CMP-2303"/>
        <s v="NY-CMP-2304"/>
        <s v="NY-CMP-2305"/>
        <s v="NY-CMP-2306"/>
        <s v="NY-CMP-2307"/>
        <s v="NY-CMP-2308"/>
        <s v="NY-CMP-2309"/>
        <s v="NY-CMP-2310"/>
        <s v="NY-CMP-2311"/>
        <s v="NY-CMP-2312"/>
        <s v="NY-CMP-2313"/>
        <s v="NY-CMP-2314"/>
        <s v="NY-CMP-2315"/>
        <s v="NY-CMP-2316"/>
        <s v="NY-CMP-2317"/>
        <s v="NY-CMP-2318"/>
        <s v="NY-CMP-2319"/>
        <s v="NY-CMP-2320"/>
        <s v="NY-CMP-2321"/>
        <s v="NY-CMP-2322"/>
        <s v="NY-CMP-2323"/>
        <s v="NY-CMP-2324"/>
        <s v="NY-CMP-2325"/>
        <s v="NY-CMP-2326"/>
        <s v="NY-CMP-2327"/>
        <s v="NY-CMP-2328"/>
        <s v="NY-CMP-2329"/>
        <s v="NY-CMP-2330"/>
        <s v="NY-CMP-2331"/>
        <s v="NY-CMP-2332"/>
        <s v="NY-CMP-2333"/>
        <s v="NY-CMP-2334"/>
        <s v="NY-CMP-2335"/>
        <s v="NY-CMP-2336"/>
        <s v="NY-CMP-2337"/>
        <s v="NY-CMP-2338"/>
        <s v="NY-CMP-2339"/>
        <s v="NY-CMP-2340"/>
        <s v="NY-CMP-2341"/>
        <s v="NY-CMP-2342"/>
        <s v="NY-CMP-2343"/>
        <s v="NY-CMP-2344"/>
        <s v="NY-CMP-2345"/>
        <s v="NY-CMP-2346"/>
        <s v="NY-CMP-2347"/>
        <s v="NY-CMP-2348"/>
        <s v="NY-CMP-2349"/>
        <s v="NY-CMP-2350"/>
        <s v="NY-CMP-2351"/>
        <s v="NY-CMP-2352"/>
        <s v="NY-CMP-2353"/>
        <s v="NY-CMP-2354"/>
        <s v="NY-CMP-2355"/>
        <s v="NY-CMP-2356"/>
        <s v="NY-CMP-2357"/>
        <s v="NY-CMP-2358"/>
        <s v="NY-CMP-2359"/>
        <s v="NY-CMP-2360"/>
        <s v="NY-CMP-2361"/>
        <s v="NY-CMP-2362"/>
        <s v="NY-CMP-2363"/>
        <s v="NY-CMP-2364"/>
        <s v="NY-CMP-2365"/>
        <s v="NY-CMP-2366"/>
        <s v="NY-CMP-2367"/>
        <s v="NY-CMP-2368"/>
        <s v="NY-CMP-2369"/>
        <s v="NY-CMP-2370"/>
        <s v="NY-CMP-2371"/>
        <s v="NY-CMP-2372"/>
        <s v="NY-CMP-2373"/>
        <s v="NY-CMP-2374"/>
        <s v="NY-CMP-2375"/>
        <s v="NY-CMP-2376"/>
        <s v="NY-CMP-2377"/>
        <s v="NY-CMP-2378"/>
        <s v="NY-CMP-2379"/>
        <s v="NY-CMP-2380"/>
        <s v="NY-CMP-2381"/>
        <s v="NY-CMP-2382"/>
        <s v="NY-CMP-2383"/>
        <s v="NY-CMP-2384"/>
        <s v="NY-CMP-2385"/>
        <s v="NY-CMP-2386"/>
        <s v="NY-CMP-2387"/>
        <s v="NY-CMP-2388"/>
        <s v="NY-CMP-2389"/>
        <s v="NY-CMP-2390"/>
        <s v="NY-CMP-2391"/>
        <s v="NY-CMP-2392"/>
        <s v="NY-CMP-2393"/>
        <s v="NY-CMP-2394"/>
        <s v="NY-CMP-2395"/>
        <s v="NY-CMP-2396"/>
        <s v="NY-CMP-2397"/>
        <s v="NY-CMP-2398"/>
        <s v="NY-CMP-2399"/>
        <s v="NY-CMP-2400"/>
        <s v="NY-CMP-2401"/>
        <s v="NY-CMP-2402"/>
        <s v="NY-CMP-2403"/>
        <s v="NY-CMP-2404"/>
        <s v="NY-CMP-2405"/>
        <s v="NY-CMP-2406"/>
        <s v="NY-CMP-2407"/>
        <s v="NY-CMP-2408"/>
        <s v="NY-CMP-2409"/>
        <s v="NY-CMP-2410"/>
        <s v="NY-CMP-2411"/>
        <s v="NY-CMP-2412"/>
        <s v="NY-CMP-2413"/>
        <s v="NY-CMP-2414"/>
        <s v="NY-CMP-2415"/>
        <s v="NY-CMP-2416"/>
        <s v="NY-CMP-2417"/>
        <s v="NY-CMP-2418"/>
        <s v="NY-CMP-2419"/>
        <s v="NY-CMP-2420"/>
        <s v="NY-CMP-2421"/>
        <s v="NY-CMP-2422"/>
        <s v="NY-CMP-2423"/>
        <s v="NY-CMP-2424"/>
        <s v="NY-CMP-2425"/>
        <s v="NY-CMP-2426"/>
        <s v="NY-CMP-2427"/>
        <s v="NY-CMP-2428"/>
        <s v="NY-CMP-2429"/>
        <s v="NY-CMP-2430"/>
        <s v="NY-CMP-2431"/>
        <s v="NY-CMP-2432"/>
        <s v="NY-CMP-2433"/>
        <s v="NY-CMP-2434"/>
        <s v="NY-CMP-2435"/>
        <s v="NY-CMP-2436"/>
        <s v="NY-CMP-2437"/>
        <s v="NY-CMP-2438"/>
        <s v="NY-CMP-2439"/>
        <s v="NY-CMP-2440"/>
        <s v="NY-CMP-2441"/>
        <s v="NY-CMP-2442"/>
        <s v="NY-CMP-2443"/>
        <s v="NY-CMP-2444"/>
        <s v="NY-CMP-2445"/>
        <s v="NY-CMP-2446"/>
        <s v="NY-CMP-2447"/>
        <s v="NY-CMP-2448"/>
        <s v="NY-CMP-2449"/>
        <s v="NY-CMP-2450"/>
        <s v="NY-CMP-2451"/>
        <s v="NY-CMP-2452"/>
        <s v="NY-CMP-2453"/>
        <s v="NY-CMP-2454"/>
        <s v="NY-CMP-2455"/>
        <s v="NY-CMP-2456"/>
        <s v="NY-CMP-2457"/>
        <s v="NY-CMP-2458"/>
        <s v="NY-CMP-2459"/>
        <s v="NY-CMP-2460"/>
        <s v="NY-CMP-2461"/>
        <s v="NY-CMP-2462"/>
        <s v="NY-CMP-2463"/>
        <s v="NY-CMP-2464"/>
        <s v="NY-CMP-2465"/>
        <s v="NY-CMP-2466"/>
        <s v="NY-CMP-2467"/>
        <s v="NY-CMP-2468"/>
        <s v="NY-CMP-2469"/>
        <s v="NY-CMP-2470"/>
        <s v="NY-CMP-2471"/>
        <s v="NY-CMP-2472"/>
        <s v="NY-CMP-2473"/>
        <s v="NY-CMP-2474"/>
        <s v="NY-CMP-2475"/>
        <s v="NY-CMP-2476"/>
        <s v="NY-CMP-2477"/>
        <s v="NY-CMP-2478"/>
        <s v="NY-CMP-2479"/>
        <s v="NY-CMP-2480"/>
        <s v="NY-CMP-2481"/>
        <s v="NY-CMP-2482"/>
        <s v="NY-CMP-2483"/>
        <s v="NY-CMP-2484"/>
        <s v="NY-CMP-2485"/>
        <s v="NY-CMP-2486"/>
        <s v="NY-CMP-2487"/>
        <s v="NY-CMP-2488"/>
        <s v="NY-CMP-2489"/>
        <s v="NY-CMP-2490"/>
        <s v="NY-CMP-2491"/>
        <s v="NY-CMP-2492"/>
        <s v="NY-CMP-2493"/>
        <s v="NY-CMP-2494"/>
        <s v="NY-CMP-2495"/>
        <s v="NY-CMP-2496"/>
        <s v="NY-CMP-2497"/>
        <s v="NY-CMP-2498"/>
        <s v="NY-CMP-2499"/>
        <s v="NY-CMP-2500"/>
        <s v="NY-CMP-2501"/>
        <s v="NY-CMP-2502"/>
        <s v="NY-CMP-2503"/>
        <s v="NY-CMP-2504"/>
        <s v="NY-CMP-2505"/>
        <s v="NY-CMP-2506"/>
        <s v="NY-CMP-2507"/>
        <s v="NY-CMP-2508"/>
        <s v="NY-CMP-2509"/>
        <s v="NY-CMP-2510"/>
        <s v="NY-CMP-2511"/>
        <s v="NY-CMP-2512"/>
        <s v="NY-CMP-2513"/>
        <s v="NY-CMP-2514"/>
        <s v="NY-CMP-2515"/>
        <s v="NY-CMP-2516"/>
        <s v="NY-CMP-2517"/>
        <s v="NY-CMP-2518"/>
        <s v="NY-CMP-2519"/>
        <s v="NY-CMP-2520"/>
        <s v="NY-CMP-2521"/>
        <s v="NY-CMP-2522"/>
        <s v="NY-CMP-2523"/>
        <s v="NY-CMP-2524"/>
        <s v="NY-CMP-2525"/>
        <s v="NY-CMP-2526"/>
        <s v="NY-CMP-2527"/>
        <s v="NY-CMP-2528"/>
        <s v="NY-CMP-2529"/>
        <s v="NY-CMP-2530"/>
        <s v="NY-CMP-2531"/>
        <s v="NY-CMP-2532"/>
        <s v="NY-CMP-2533"/>
        <s v="NY-CMP-2534"/>
        <s v="NY-CMP-2535"/>
        <s v="NY-CMP-2536"/>
        <s v="NY-CMP-2537"/>
        <s v="NY-CMP-2538"/>
        <s v="NY-CMP-2539"/>
        <s v="NY-CMP-2540"/>
        <s v="NY-CMP-2541"/>
        <s v="NY-CMP-2542"/>
        <s v="NY-CMP-2543"/>
        <s v="NY-CMP-2544"/>
        <s v="NY-CMP-2545"/>
        <s v="NY-CMP-2546"/>
        <s v="NY-CMP-2547"/>
        <s v="NY-CMP-2548"/>
        <s v="NY-CMP-2549"/>
        <s v="NY-CMP-2550"/>
        <s v="NY-CMP-2551"/>
        <s v="NY-CMP-2552"/>
        <s v="NY-CMP-2553"/>
        <s v="NY-CMP-2554"/>
        <s v="NY-CMP-2555"/>
        <s v="NY-CMP-2556"/>
        <s v="NY-CMP-2557"/>
        <s v="NY-CMP-2558"/>
        <s v="NY-CMP-2559"/>
        <s v="NY-CMP-2560"/>
        <s v="NY-CMP-2561"/>
        <s v="NY-CMP-2562"/>
        <s v="NY-CMP-2563"/>
        <s v="NY-CMP-2564"/>
        <s v="NY-CMP-2565"/>
        <s v="NY-CMP-2566"/>
        <s v="NY-CMP-2567"/>
        <s v="NY-CMP-2568"/>
        <s v="NY-CMP-2569"/>
        <s v="NY-CMP-2570"/>
        <s v="NY-CMP-2571"/>
        <s v="NY-CMP-2572"/>
        <s v="NY-CMP-2573"/>
        <s v="NY-CMP-2574"/>
        <s v="NY-CMP-2575"/>
        <s v="NY-CMP-2576"/>
        <s v="NY-CMP-2577"/>
        <s v="NY-CMP-2578"/>
        <s v="NY-CMP-2579"/>
        <s v="NY-CMP-2580"/>
        <s v="NY-CMP-2581"/>
        <s v="NY-CMP-2582"/>
        <s v="NY-CMP-2583"/>
        <s v="NY-CMP-2584"/>
        <s v="NY-CMP-2585"/>
        <s v="NY-CMP-2586"/>
        <s v="NY-CMP-2587"/>
        <s v="NY-CMP-2588"/>
        <s v="NY-CMP-2589"/>
        <s v="NY-CMP-2590"/>
        <s v="NY-CMP-2591"/>
        <s v="NY-CMP-2592"/>
        <s v="NY-CMP-2593"/>
        <s v="NY-CMP-2594"/>
        <s v="NY-CMP-2595"/>
        <s v="NY-CMP-2596"/>
        <s v="NY-CMP-2597"/>
        <s v="NY-CMP-2598"/>
        <s v="NY-CMP-2599"/>
        <s v="NY-CMP-2600"/>
        <s v="NY-CMP-2601"/>
        <s v="NY-CMP-2602"/>
        <s v="NY-CMP-2603"/>
        <s v="NY-CMP-2604"/>
        <s v="NY-CMP-2605"/>
        <s v="NY-CMP-2606"/>
        <s v="NY-CMP-2607"/>
        <s v="NY-CMP-2608"/>
        <s v="NY-CMP-2609"/>
        <s v="NY-CMP-2610"/>
        <s v="NY-CMP-2611"/>
        <s v="NY-CMP-2612"/>
        <s v="NY-CMP-2613"/>
        <s v="NY-CMP-2614"/>
        <s v="NY-CMP-2615"/>
        <s v="NY-CMP-2616"/>
        <s v="NY-CMP-2617"/>
        <s v="NY-CMP-2618"/>
        <s v="NY-CMP-2619"/>
        <s v="NY-CMP-2620"/>
        <s v="NY-CMP-2621"/>
        <s v="NY-CMP-2622"/>
        <s v="NY-CMP-2623"/>
        <s v="NY-CMP-2624"/>
        <s v="NY-CMP-2625"/>
        <s v="NY-CMP-2626"/>
        <s v="NY-CMP-2627"/>
        <s v="NY-CMP-2628"/>
        <s v="NY-CMP-2629"/>
        <s v="NY-CMP-2630"/>
        <s v="NY-CMP-2631"/>
        <s v="NY-CMP-2632"/>
        <s v="NY-CMP-2633"/>
        <s v="NY-CMP-2634"/>
        <s v="NY-CMP-2635"/>
        <s v="NY-CMP-2636"/>
        <s v="NY-CMP-2637"/>
        <s v="NY-CMP-2638"/>
        <s v="NY-CMP-2639"/>
        <s v="NY-CMP-2640"/>
        <s v="NY-CMP-2641"/>
        <s v="NY-CMP-2642"/>
        <s v="NY-CMP-2643"/>
        <s v="NY-CMP-2644"/>
        <s v="NY-CMP-2645"/>
        <s v="NY-CMP-2646"/>
        <s v="NY-CMP-2647"/>
        <s v="NY-CMP-2648"/>
        <s v="NY-CMP-2649"/>
        <s v="NY-CMP-2650"/>
        <s v="NY-CMP-2651"/>
        <s v="NY-CMP-2652"/>
        <s v="NY-CMP-2653"/>
        <s v="NY-CMP-2654"/>
        <s v="NY-CMP-2655"/>
        <s v="NY-CMP-2656"/>
        <s v="NY-CMP-2657"/>
        <s v="NY-CMP-2658"/>
        <s v="NY-CMP-2659"/>
        <s v="NY-CMP-2660"/>
        <s v="NY-CMP-2661"/>
        <s v="NY-CMP-2662"/>
        <s v="NY-CMP-2663"/>
        <s v="NY-CMP-2664"/>
        <s v="NY-CMP-2665"/>
        <s v="NY-CMP-2666"/>
        <s v="NY-CMP-2667"/>
        <s v="NY-CMP-2668"/>
        <s v="NY-CMP-2669"/>
        <s v="NY-CMP-2670"/>
        <s v="NY-CMP-2671"/>
        <s v="NY-CMP-2672"/>
        <s v="NY-CMP-2673"/>
        <s v="NY-CMP-2674"/>
        <s v="NY-CMP-2675"/>
        <s v="NY-CMP-2676"/>
        <s v="NY-CMP-2677"/>
        <s v="NY-CMP-2678"/>
        <s v="NY-CMP-2679"/>
        <s v="NY-CMP-2680"/>
        <s v="NY-CMP-2681"/>
        <s v="NY-CMP-2682"/>
        <s v="NY-CMP-2683"/>
        <s v="NY-CMP-2684"/>
        <s v="NY-CMP-2685"/>
        <s v="NY-CMP-2686"/>
        <s v="NY-CMP-2687"/>
        <s v="NY-CMP-2688"/>
        <s v="NY-CMP-2689"/>
        <s v="NY-CMP-2690"/>
        <s v="NY-CMP-2691"/>
        <s v="NY-CMP-2692"/>
        <s v="NY-CMP-2693"/>
        <s v="NY-CMP-2694"/>
        <s v="NY-CMP-2695"/>
        <s v="NY-CMP-2696"/>
        <s v="NY-CMP-2697"/>
        <s v="NY-CMP-2698"/>
        <s v="NY-CMP-2699"/>
        <s v="NY-CMP-2700"/>
        <s v="NY-CMP-2701"/>
        <s v="NY-CMP-2702"/>
        <s v="NY-CMP-2703"/>
        <s v="NY-CMP-2704"/>
        <s v="NY-CMP-2705"/>
        <s v="NY-CMP-2706"/>
        <s v="NY-CMP-2707"/>
        <s v="NY-CMP-2708"/>
        <s v="NY-CMP-2709"/>
        <s v="NY-CMP-2710"/>
        <s v="NY-CMP-2711"/>
        <s v="NY-CMP-2712"/>
        <s v="NY-CMP-2713"/>
        <s v="NY-CMP-2714"/>
        <s v="NY-CMP-2715"/>
        <s v="NY-CMP-2716"/>
        <s v="NY-CMP-2717"/>
        <s v="NY-CMP-2718"/>
        <s v="NY-CMP-2719"/>
        <s v="NY-CMP-2720"/>
        <s v="NY-CMP-2721"/>
        <s v="NY-CMP-2722"/>
        <s v="NY-CMP-2723"/>
        <s v="NY-CMP-2724"/>
        <s v="NY-CMP-2725"/>
        <s v="NY-CMP-2726"/>
        <s v="NY-CMP-2727"/>
        <s v="NY-CMP-2728"/>
        <s v="NY-CMP-2729"/>
        <s v="NY-CMP-2730"/>
        <s v="NY-CMP-2731"/>
        <s v="NY-CMP-2732"/>
        <s v="NY-CMP-2733"/>
        <s v="NY-CMP-2734"/>
        <s v="NY-CMP-2735"/>
        <s v="NY-CMP-2736"/>
        <s v="NY-CMP-2737"/>
        <s v="NY-CMP-2738"/>
        <s v="NY-CMP-2739"/>
        <s v="NY-CMP-2740"/>
        <s v="NY-CMP-2741"/>
        <s v="NY-CMP-2742"/>
        <s v="NY-CMP-2743"/>
        <s v="NY-CMP-2744"/>
        <s v="NY-CMP-2745"/>
        <s v="NY-CMP-2746"/>
        <s v="NY-CMP-2747"/>
        <s v="NY-CMP-2748"/>
        <s v="NY-CMP-2749"/>
        <s v="NY-CMP-2750"/>
        <s v="NY-CMP-2751"/>
        <s v="NY-CMP-2752"/>
        <s v="NY-CMP-2753"/>
        <s v="NY-CMP-2754"/>
        <s v="NY-CMP-2755"/>
        <s v="NY-CMP-2756"/>
        <s v="NY-CMP-2757"/>
        <s v="NY-CMP-2758"/>
        <s v="NY-CMP-2759"/>
        <s v="NY-CMP-2760"/>
        <s v="NY-CMP-2761"/>
        <s v="NY-CMP-2762"/>
        <s v="NY-CMP-2763"/>
        <s v="NY-CMP-2764"/>
        <s v="NY-CMP-2765"/>
        <s v="NY-CMP-2766"/>
        <s v="NY-CMP-2767"/>
        <s v="NY-CMP-2768"/>
        <s v="NY-CMP-2769"/>
        <s v="NY-CMP-2770"/>
        <s v="NY-CMP-2771"/>
        <s v="NY-CMP-2772"/>
        <s v="NY-CMP-2773"/>
        <s v="NY-CMP-2774"/>
        <s v="NY-CMP-2775"/>
        <s v="NY-CMP-2776"/>
        <s v="NY-CMP-2777"/>
        <s v="NY-CMP-2778"/>
        <s v="NY-CMP-2779"/>
        <s v="NY-CMP-2780"/>
        <s v="NY-CMP-2781"/>
        <s v="NY-CMP-2782"/>
        <s v="NY-CMP-2783"/>
        <s v="NY-CMP-2784"/>
        <s v="NY-CMP-2785"/>
        <s v="NY-CMP-2786"/>
        <s v="NY-CMP-2787"/>
        <s v="NY-CMP-2788"/>
        <s v="NY-CMP-2789"/>
        <s v="NY-CMP-2790"/>
        <s v="NY-CMP-2791"/>
        <s v="NY-CMP-2792"/>
        <s v="NY-CMP-2793"/>
        <s v="NY-CMP-2794"/>
        <s v="NY-CMP-2795"/>
        <s v="NY-CMP-2796"/>
        <s v="NY-CMP-2797"/>
        <s v="NY-CMP-2798"/>
        <s v="NY-CMP-2799"/>
        <s v="NY-CMP-2800"/>
        <s v="NY-CMP-2801"/>
        <s v="NY-CMP-2802"/>
        <s v="NY-CMP-2803"/>
        <s v="NY-CMP-2804"/>
        <s v="NY-CMP-2805"/>
        <s v="NY-CMP-2806"/>
        <s v="NY-CMP-2807"/>
        <s v="NY-CMP-2808"/>
        <s v="NY-CMP-2809"/>
        <s v="NY-CMP-2810"/>
        <s v="NY-CMP-2811"/>
        <s v="NY-CMP-2812"/>
        <s v="NY-CMP-2813"/>
        <s v="NY-CMP-2814"/>
        <s v="NY-CMP-2815"/>
        <s v="NY-CMP-2816"/>
        <s v="NY-CMP-2817"/>
        <s v="NY-CMP-2818"/>
        <s v="NY-CMP-2819"/>
        <s v="NY-CMP-2820"/>
        <s v="NY-CMP-2821"/>
        <s v="NY-CMP-2822"/>
        <s v="NY-CMP-2823"/>
        <s v="NY-CMP-2824"/>
        <s v="NY-CMP-2825"/>
        <s v="NY-CMP-2826"/>
        <s v="NY-CMP-2827"/>
        <s v="NY-CMP-2828"/>
        <s v="NY-CMP-2829"/>
        <s v="NY-CMP-2830"/>
        <s v="NY-CMP-2831"/>
        <s v="NY-CMP-2832"/>
        <s v="NY-CMP-2833"/>
        <s v="NY-CMP-2834"/>
        <s v="NY-CMP-2835"/>
        <s v="NY-CMP-2836"/>
        <s v="NY-CMP-2837"/>
        <s v="NY-CMP-2838"/>
        <s v="NY-CMP-2839"/>
        <s v="NY-CMP-2840"/>
        <s v="NY-CMP-2841"/>
        <s v="NY-CMP-2842"/>
        <s v="NY-CMP-2843"/>
        <s v="NY-CMP-2844"/>
        <s v="NY-CMP-2845"/>
        <s v="NY-CMP-2846"/>
        <s v="NY-CMP-2847"/>
        <s v="NY-CMP-2848"/>
        <s v="NY-CMP-2849"/>
        <s v="NY-CMP-2850"/>
        <s v="NY-CMP-2851"/>
        <s v="NY-CMP-2852"/>
        <s v="NY-CMP-2853"/>
        <s v="NY-CMP-2854"/>
        <s v="NY-CMP-2855"/>
        <s v="NY-CMP-2856"/>
        <s v="NY-CMP-2857"/>
        <s v="NY-CMP-2858"/>
        <s v="NY-CMP-2859"/>
        <s v="NY-CMP-2860"/>
        <s v="NY-CMP-2861"/>
        <s v="NY-CMP-2862"/>
        <s v="NY-CMP-2863"/>
        <s v="NY-CMP-2864"/>
        <s v="NY-CMP-2865"/>
        <s v="NY-CMP-2866"/>
        <s v="NY-CMP-2867"/>
        <s v="NY-CMP-2868"/>
        <s v="NY-CMP-2869"/>
        <s v="NY-CMP-2870"/>
        <s v="NY-CMP-2871"/>
        <s v="NY-CMP-2872"/>
        <s v="NY-CMP-2873"/>
        <s v="NY-CMP-2874"/>
        <s v="NY-CMP-2875"/>
        <s v="NY-CMP-2876"/>
        <s v="NY-CMP-2877"/>
        <s v="NY-CMP-2878"/>
        <s v="NY-CMP-2879"/>
        <s v="NY-CMP-2880"/>
        <s v="NY-CMP-2881"/>
        <s v="NY-CMP-2882"/>
        <s v="NY-CMP-2883"/>
        <s v="NY-CMP-2884"/>
        <s v="NY-CMP-2885"/>
        <s v="NY-CMP-2886"/>
        <s v="NY-CMP-2887"/>
        <s v="NY-CMP-2888"/>
        <s v="NY-CMP-2889"/>
        <s v="NY-CMP-2890"/>
        <s v="NY-CMP-2891"/>
        <s v="NY-CMP-2892"/>
        <s v="NY-CMP-2893"/>
        <s v="NY-CMP-2894"/>
        <s v="NY-CMP-2895"/>
        <s v="NY-CMP-2896"/>
        <s v="NY-CMP-2897"/>
        <s v="NY-CMP-2898"/>
        <s v="NY-CMP-2899"/>
        <s v="NY-CMP-2900"/>
        <s v="NY-CMP-2901"/>
        <s v="NY-CMP-2902"/>
        <s v="NY-CMP-2903"/>
        <s v="NY-CMP-2904"/>
        <s v="NY-CMP-2905"/>
        <s v="NY-CMP-2906"/>
        <s v="NY-CMP-2907"/>
        <s v="NY-CMP-2908"/>
        <s v="NY-CMP-2909"/>
        <s v="NY-CMP-2910"/>
        <s v="NY-CMP-2911"/>
        <s v="NY-CMP-2912"/>
        <s v="NY-CMP-2913"/>
        <s v="NY-CMP-2914"/>
        <s v="NY-CMP-2915"/>
        <s v="NY-CMP-2916"/>
        <s v="NY-CMP-2917"/>
        <s v="NY-CMP-2918"/>
        <s v="NY-CMP-2919"/>
        <s v="NY-CMP-2920"/>
        <s v="NY-CMP-2921"/>
        <s v="NY-CMP-2922"/>
        <s v="NY-CMP-2923"/>
        <s v="NY-CMP-2924"/>
        <s v="NY-CMP-2925"/>
        <s v="NY-CMP-2926"/>
        <s v="NY-CMP-2927"/>
        <s v="NY-CMP-2928"/>
        <s v="NY-CMP-2929"/>
        <s v="NY-CMP-2930"/>
        <s v="NY-CMP-2931"/>
        <s v="NY-CMP-2932"/>
        <s v="NY-CMP-2933"/>
        <s v="NY-CMP-2934"/>
        <s v="NY-CMP-2935"/>
        <s v="NY-CMP-2936"/>
        <s v="NY-CMP-2937"/>
        <s v="NY-CMP-2938"/>
        <s v="NY-CMP-2939"/>
        <s v="NY-CMP-2940"/>
        <s v="NY-CMP-2941"/>
        <s v="NY-CMP-2942"/>
        <s v="NY-CMP-2943"/>
        <s v="NY-CMP-2944"/>
        <s v="NY-CMP-2945"/>
        <s v="NY-CMP-2946"/>
        <s v="NY-CMP-2947"/>
        <s v="NY-CMP-2948"/>
        <s v="NY-CMP-2949"/>
        <s v="NY-CMP-2950"/>
        <s v="NY-CMP-2951"/>
        <s v="NY-CMP-2952"/>
        <s v="NY-CMP-2953"/>
        <s v="NY-CMP-2954"/>
        <s v="NY-CMP-2955"/>
        <s v="NY-CMP-2956"/>
        <s v="NY-CMP-2957"/>
        <s v="NY-CMP-2958"/>
        <s v="NY-CMP-2959"/>
        <s v="NY-CMP-2960"/>
        <s v="NY-CMP-2961"/>
        <s v="NY-CMP-2962"/>
        <s v="NY-CMP-2963"/>
        <s v="NY-CMP-2964"/>
        <s v="NY-CMP-2965"/>
        <s v="NY-CMP-2966"/>
        <s v="NY-CMP-2967"/>
        <s v="NY-CMP-2968"/>
        <s v="NY-CMP-2969"/>
        <s v="NY-CMP-2970"/>
        <s v="NY-CMP-2971"/>
        <s v="NY-CMP-2972"/>
        <s v="NY-CMP-2973"/>
        <s v="NY-CMP-2974"/>
        <s v="NY-CMP-2975"/>
        <s v="NY-CMP-2976"/>
        <s v="NY-CMP-2977"/>
        <s v="NY-CMP-2978"/>
        <s v="NY-CMP-2979"/>
        <s v="NY-CMP-2980"/>
        <s v="NY-CMP-2981"/>
        <s v="NY-CMP-2982"/>
        <s v="NY-CMP-2983"/>
        <s v="NY-CMP-2984"/>
        <s v="NY-CMP-2985"/>
        <s v="NY-CMP-2986"/>
        <s v="NY-CMP-2987"/>
        <s v="NY-CMP-2988"/>
        <s v="NY-CMP-2989"/>
        <s v="NY-CMP-2990"/>
        <s v="NY-CMP-2991"/>
        <s v="NY-CMP-2992"/>
        <s v="NY-CMP-2993"/>
        <s v="NY-CMP-2994"/>
        <s v="NY-CMP-2995"/>
        <s v="NY-CMP-2996"/>
        <s v="NY-CMP-2997"/>
        <s v="NY-CMP-2998"/>
        <s v="NY-CMP-2999"/>
        <s v="NY-CMP-3000"/>
      </sharedItems>
    </cacheField>
    <cacheField name="Campaign_Type" numFmtId="0">
      <sharedItems count="5">
        <s v="Social Media"/>
        <s v="Paid Ads"/>
        <s v="Influencer"/>
        <s v="Email"/>
        <s v="SEO"/>
      </sharedItems>
    </cacheField>
    <cacheField name="Target_Audience" numFmtId="0">
      <sharedItems count="5">
        <s v="College Students"/>
        <s v="Tier 2 City Customers"/>
        <s v="Youth"/>
        <s v="Working Women"/>
        <s v="Premium Shoppers"/>
      </sharedItems>
    </cacheField>
    <cacheField name="Duration" numFmtId="0">
      <sharedItems containsSemiMixedTypes="0" containsString="0" containsNumber="1" containsInteger="1" minValue="5" maxValue="30"/>
    </cacheField>
    <cacheField name="Channel_Used" numFmtId="0">
      <sharedItems/>
    </cacheField>
    <cacheField name="Impressions" numFmtId="0">
      <sharedItems containsSemiMixedTypes="0" containsString="0" containsNumber="1" containsInteger="1" minValue="10006" maxValue="99935" count="1980">
        <n v="57804"/>
        <n v="91801"/>
        <n v="15536"/>
        <n v="88114"/>
        <n v="96871"/>
        <n v="83919"/>
        <n v="82267"/>
        <n v="32482"/>
        <n v="73813"/>
        <n v="88895"/>
        <n v="59141"/>
        <n v="39696"/>
        <n v="20080"/>
        <n v="96303"/>
        <n v="38072"/>
        <n v="28714"/>
        <n v="73474"/>
        <n v="57060"/>
        <n v="49784"/>
        <n v="55317"/>
        <n v="10678"/>
        <n v="27990"/>
        <n v="74423"/>
        <n v="77708"/>
        <n v="89970"/>
        <n v="96295"/>
        <n v="59234"/>
        <n v="74702"/>
        <n v="26353"/>
        <n v="16978"/>
        <n v="92924"/>
        <n v="96549"/>
        <n v="72628"/>
        <n v="61270"/>
        <n v="29199"/>
        <n v="19637"/>
        <n v="23746"/>
        <n v="53926"/>
        <n v="35806"/>
        <n v="31729"/>
        <n v="10338"/>
        <n v="96095"/>
        <n v="96219"/>
        <n v="37002"/>
        <n v="65776"/>
        <n v="57520"/>
        <n v="52752"/>
        <n v="14944"/>
        <n v="53290"/>
        <n v="41687"/>
        <n v="67932"/>
        <n v="78991"/>
        <n v="97822"/>
        <n v="77985"/>
        <n v="82079"/>
        <n v="66781"/>
        <n v="72001"/>
        <n v="43454"/>
        <n v="24558"/>
        <n v="51784"/>
        <n v="61841"/>
        <n v="80683"/>
        <n v="82701"/>
        <n v="80457"/>
        <n v="34565"/>
        <n v="41740"/>
        <n v="28052"/>
        <n v="36769"/>
        <n v="59910"/>
        <n v="51907"/>
        <n v="54847"/>
        <n v="68542"/>
        <n v="73165"/>
        <n v="26416"/>
        <n v="97611"/>
        <n v="48871"/>
        <n v="74794"/>
        <n v="37745"/>
        <n v="41410"/>
        <n v="30448"/>
        <n v="79031"/>
        <n v="69794"/>
        <n v="10613"/>
        <n v="14824"/>
        <n v="38900"/>
        <n v="27040"/>
        <n v="45406"/>
        <n v="48041"/>
        <n v="84207"/>
        <n v="77548"/>
        <n v="76619"/>
        <n v="37600"/>
        <n v="32302"/>
        <n v="11042"/>
        <n v="12916"/>
        <n v="73403"/>
        <n v="71114"/>
        <n v="96478"/>
        <n v="96239"/>
        <n v="15712"/>
        <n v="65961"/>
        <n v="91963"/>
        <n v="41454"/>
        <n v="62808"/>
        <n v="44568"/>
        <n v="78393"/>
        <n v="36778"/>
        <n v="29254"/>
        <n v="16762"/>
        <n v="30349"/>
        <n v="93228"/>
        <n v="32725"/>
        <n v="37912"/>
        <n v="84684"/>
        <n v="51006"/>
        <n v="71767"/>
        <n v="92095"/>
        <n v="74063"/>
        <n v="36974"/>
        <n v="46818"/>
        <n v="80082"/>
        <n v="18334"/>
        <n v="74764"/>
        <n v="74129"/>
        <n v="27923"/>
        <n v="19354"/>
        <n v="25188"/>
        <n v="29617"/>
        <n v="25041"/>
        <n v="78990"/>
        <n v="88461"/>
        <n v="16853"/>
        <n v="83484"/>
        <n v="79948"/>
        <n v="83836"/>
        <n v="82314"/>
        <n v="15809"/>
        <n v="23866"/>
        <n v="73044"/>
        <n v="26385"/>
        <n v="68710"/>
        <n v="66210"/>
        <n v="29278"/>
        <n v="35430"/>
        <n v="13214"/>
        <n v="54685"/>
        <n v="40445"/>
        <n v="45821"/>
        <n v="51791"/>
        <n v="82365"/>
        <n v="68867"/>
        <n v="28582"/>
        <n v="51059"/>
        <n v="45295"/>
        <n v="17721"/>
        <n v="69264"/>
        <n v="59293"/>
        <n v="95024"/>
        <n v="90608"/>
        <n v="82580"/>
        <n v="63757"/>
        <n v="11624"/>
        <n v="80088"/>
        <n v="19512"/>
        <n v="88983"/>
        <n v="17111"/>
        <n v="34872"/>
        <n v="25223"/>
        <n v="48451"/>
        <n v="65218"/>
        <n v="67143"/>
        <n v="52106"/>
        <n v="47178"/>
        <n v="36818"/>
        <n v="43779"/>
        <n v="86278"/>
        <n v="76182"/>
        <n v="19321"/>
        <n v="84073"/>
        <n v="65938"/>
        <n v="74125"/>
        <n v="25506"/>
        <n v="10381"/>
        <n v="90785"/>
        <n v="60728"/>
        <n v="16698"/>
        <n v="97242"/>
        <n v="90982"/>
        <n v="32842"/>
        <n v="32021"/>
        <n v="36796"/>
        <n v="12688"/>
        <n v="84359"/>
        <n v="52151"/>
        <n v="99006"/>
        <n v="16548"/>
        <n v="82471"/>
        <n v="74621"/>
        <n v="60166"/>
        <n v="23232"/>
        <n v="61590"/>
        <n v="45557"/>
        <n v="75362"/>
        <n v="18060"/>
        <n v="64756"/>
        <n v="80324"/>
        <n v="87064"/>
        <n v="83040"/>
        <n v="43489"/>
        <n v="63461"/>
        <n v="98384"/>
        <n v="73082"/>
        <n v="17785"/>
        <n v="58685"/>
        <n v="69000"/>
        <n v="99825"/>
        <n v="71554"/>
        <n v="51553"/>
        <n v="33617"/>
        <n v="58254"/>
        <n v="12744"/>
        <n v="28660"/>
        <n v="59513"/>
        <n v="17469"/>
        <n v="44442"/>
        <n v="73140"/>
        <n v="76252"/>
        <n v="99718"/>
        <n v="37252"/>
        <n v="51202"/>
        <n v="48529"/>
        <n v="19531"/>
        <n v="99935"/>
        <n v="94001"/>
        <n v="24636"/>
        <n v="55021"/>
        <n v="61797"/>
        <n v="37899"/>
        <n v="84881"/>
        <n v="64992"/>
        <n v="84708"/>
        <n v="28592"/>
        <n v="56474"/>
        <n v="70498"/>
        <n v="14170"/>
        <n v="35819"/>
        <n v="44138"/>
        <n v="60321"/>
        <n v="51089"/>
        <n v="74805"/>
        <n v="35779"/>
        <n v="17685"/>
        <n v="33664"/>
        <n v="49634"/>
        <n v="48777"/>
        <n v="20894"/>
        <n v="53119"/>
        <n v="92447"/>
        <n v="49248"/>
        <n v="94671"/>
        <n v="89990"/>
        <n v="92236"/>
        <n v="85818"/>
        <n v="91560"/>
        <n v="56231"/>
        <n v="48559"/>
        <n v="39008"/>
        <n v="85319"/>
        <n v="83312"/>
        <n v="67078"/>
        <n v="60317"/>
        <n v="20630"/>
        <n v="20872"/>
        <n v="98542"/>
        <n v="52848"/>
        <n v="46658"/>
        <n v="46123"/>
        <n v="64268"/>
        <n v="57787"/>
        <n v="29025"/>
        <n v="30927"/>
        <n v="93254"/>
        <n v="56016"/>
        <n v="19220"/>
        <n v="35278"/>
        <n v="34854"/>
        <n v="35580"/>
        <n v="91042"/>
        <n v="61525"/>
        <n v="74488"/>
        <n v="25159"/>
        <n v="46772"/>
        <n v="28876"/>
        <n v="83531"/>
        <n v="85396"/>
        <n v="27477"/>
        <n v="80276"/>
        <n v="11775"/>
        <n v="94198"/>
        <n v="40717"/>
        <n v="36090"/>
        <n v="67894"/>
        <n v="11933"/>
        <n v="57286"/>
        <n v="20748"/>
        <n v="33973"/>
        <n v="85229"/>
        <n v="55784"/>
        <n v="93707"/>
        <n v="18590"/>
        <n v="65165"/>
        <n v="19401"/>
        <n v="15248"/>
        <n v="14003"/>
        <n v="51751"/>
        <n v="83712"/>
        <n v="75593"/>
        <n v="80323"/>
        <n v="54342"/>
        <n v="21102"/>
        <n v="17656"/>
        <n v="86679"/>
        <n v="34224"/>
        <n v="31178"/>
        <n v="48495"/>
        <n v="57738"/>
        <n v="45538"/>
        <n v="90104"/>
        <n v="56019"/>
        <n v="70317"/>
        <n v="89786"/>
        <n v="99499"/>
        <n v="65455"/>
        <n v="28471"/>
        <n v="52970"/>
        <n v="12068"/>
        <n v="20256"/>
        <n v="13954"/>
        <n v="21325"/>
        <n v="45650"/>
        <n v="63424"/>
        <n v="83020"/>
        <n v="63695"/>
        <n v="91520"/>
        <n v="62049"/>
        <n v="87478"/>
        <n v="29681"/>
        <n v="41265"/>
        <n v="65427"/>
        <n v="95791"/>
        <n v="73991"/>
        <n v="79210"/>
        <n v="25236"/>
        <n v="20457"/>
        <n v="23359"/>
        <n v="51530"/>
        <n v="59738"/>
        <n v="89300"/>
        <n v="18772"/>
        <n v="85537"/>
        <n v="93900"/>
        <n v="56921"/>
        <n v="58026"/>
        <n v="17271"/>
        <n v="75894"/>
        <n v="91994"/>
        <n v="59138"/>
        <n v="48778"/>
        <n v="16704"/>
        <n v="42657"/>
        <n v="80288"/>
        <n v="21611"/>
        <n v="73755"/>
        <n v="52734"/>
        <n v="67943"/>
        <n v="28248"/>
        <n v="52545"/>
        <n v="33707"/>
        <n v="72194"/>
        <n v="29126"/>
        <n v="86192"/>
        <n v="48114"/>
        <n v="33986"/>
        <n v="34922"/>
        <n v="13130"/>
        <n v="23913"/>
        <n v="70235"/>
        <n v="74461"/>
        <n v="12332"/>
        <n v="89327"/>
        <n v="96704"/>
        <n v="65974"/>
        <n v="44574"/>
        <n v="45691"/>
        <n v="65707"/>
        <n v="20062"/>
        <n v="90160"/>
        <n v="65781"/>
        <n v="83508"/>
        <n v="55171"/>
        <n v="53469"/>
        <n v="32614"/>
        <n v="90706"/>
        <n v="93981"/>
        <n v="23696"/>
        <n v="18639"/>
        <n v="72563"/>
        <n v="89562"/>
        <n v="58567"/>
        <n v="31120"/>
        <n v="79473"/>
        <n v="74331"/>
        <n v="34420"/>
        <n v="67618"/>
        <n v="95861"/>
        <n v="67485"/>
        <n v="30146"/>
        <n v="17577"/>
        <n v="17728"/>
        <n v="35537"/>
        <n v="74670"/>
        <n v="36915"/>
        <n v="73236"/>
        <n v="50087"/>
        <n v="25485"/>
        <n v="54734"/>
        <n v="42150"/>
        <n v="88680"/>
        <n v="89850"/>
        <n v="66228"/>
        <n v="98317"/>
        <n v="35182"/>
        <n v="65106"/>
        <n v="48654"/>
        <n v="75413"/>
        <n v="99608"/>
        <n v="77494"/>
        <n v="44616"/>
        <n v="47743"/>
        <n v="59911"/>
        <n v="43827"/>
        <n v="62317"/>
        <n v="97630"/>
        <n v="33281"/>
        <n v="55074"/>
        <n v="13451"/>
        <n v="38029"/>
        <n v="43133"/>
        <n v="91656"/>
        <n v="63539"/>
        <n v="56743"/>
        <n v="55061"/>
        <n v="86016"/>
        <n v="77949"/>
        <n v="51566"/>
        <n v="87411"/>
        <n v="84959"/>
        <n v="57462"/>
        <n v="60314"/>
        <n v="49013"/>
        <n v="55826"/>
        <n v="54700"/>
        <n v="18866"/>
        <n v="83424"/>
        <n v="34396"/>
        <n v="10438"/>
        <n v="35959"/>
        <n v="84127"/>
        <n v="33209"/>
        <n v="84823"/>
        <n v="35839"/>
        <n v="79003"/>
        <n v="90331"/>
        <n v="59563"/>
        <n v="70403"/>
        <n v="59289"/>
        <n v="46331"/>
        <n v="83897"/>
        <n v="55425"/>
        <n v="56093"/>
        <n v="16573"/>
        <n v="84901"/>
        <n v="10277"/>
        <n v="65909"/>
        <n v="56834"/>
        <n v="77535"/>
        <n v="48800"/>
        <n v="53017"/>
        <n v="55033"/>
        <n v="14262"/>
        <n v="77344"/>
        <n v="13159"/>
        <n v="18548"/>
        <n v="62883"/>
        <n v="36034"/>
        <n v="10686"/>
        <n v="45106"/>
        <n v="78751"/>
        <n v="76612"/>
        <n v="38552"/>
        <n v="62315"/>
        <n v="58636"/>
        <n v="91862"/>
        <n v="41112"/>
        <n v="69910"/>
        <n v="85304"/>
        <n v="88871"/>
        <n v="79759"/>
        <n v="91498"/>
        <n v="67510"/>
        <n v="13085"/>
        <n v="23295"/>
        <n v="23047"/>
        <n v="23767"/>
        <n v="44113"/>
        <n v="18646"/>
        <n v="66817"/>
        <n v="50992"/>
        <n v="13334"/>
        <n v="64053"/>
        <n v="23588"/>
        <n v="64241"/>
        <n v="28776"/>
        <n v="27043"/>
        <n v="99902"/>
        <n v="62552"/>
        <n v="22932"/>
        <n v="80131"/>
        <n v="27515"/>
        <n v="72177"/>
        <n v="49359"/>
        <n v="36264"/>
        <n v="75756"/>
        <n v="66723"/>
        <n v="26904"/>
        <n v="14136"/>
        <n v="67236"/>
        <n v="89989"/>
        <n v="20485"/>
        <n v="76374"/>
        <n v="44746"/>
        <n v="92675"/>
        <n v="77138"/>
        <n v="38242"/>
        <n v="84181"/>
        <n v="58196"/>
        <n v="62402"/>
        <n v="90033"/>
        <n v="20283"/>
        <n v="74761"/>
        <n v="12307"/>
        <n v="91281"/>
        <n v="13120"/>
        <n v="86056"/>
        <n v="67155"/>
        <n v="40686"/>
        <n v="38003"/>
        <n v="18838"/>
        <n v="99786"/>
        <n v="54653"/>
        <n v="46810"/>
        <n v="23081"/>
        <n v="81227"/>
        <n v="73049"/>
        <n v="95418"/>
        <n v="12408"/>
        <n v="68517"/>
        <n v="33673"/>
        <n v="57159"/>
        <n v="49927"/>
        <n v="39327"/>
        <n v="48822"/>
        <n v="49394"/>
        <n v="18187"/>
        <n v="66984"/>
        <n v="67967"/>
        <n v="75430"/>
        <n v="87567"/>
        <n v="18301"/>
        <n v="71103"/>
        <n v="93876"/>
        <n v="36680"/>
        <n v="56090"/>
        <n v="45661"/>
        <n v="73006"/>
        <n v="55924"/>
        <n v="63107"/>
        <n v="40028"/>
        <n v="50174"/>
        <n v="93799"/>
        <n v="42077"/>
        <n v="18041"/>
        <n v="90179"/>
        <n v="56466"/>
        <n v="30918"/>
        <n v="19521"/>
        <n v="68661"/>
        <n v="30351"/>
        <n v="58535"/>
        <n v="80933"/>
        <n v="10156"/>
        <n v="49801"/>
        <n v="75807"/>
        <n v="68993"/>
        <n v="29349"/>
        <n v="21703"/>
        <n v="32464"/>
        <n v="97381"/>
        <n v="18542"/>
        <n v="60556"/>
        <n v="51489"/>
        <n v="81702"/>
        <n v="93208"/>
        <n v="52100"/>
        <n v="78994"/>
        <n v="14943"/>
        <n v="38344"/>
        <n v="15352"/>
        <n v="85695"/>
        <n v="48413"/>
        <n v="48751"/>
        <n v="62190"/>
        <n v="26992"/>
        <n v="52230"/>
        <n v="95258"/>
        <n v="69728"/>
        <n v="75400"/>
        <n v="22650"/>
        <n v="68355"/>
        <n v="93185"/>
        <n v="24909"/>
        <n v="93072"/>
        <n v="26755"/>
        <n v="62809"/>
        <n v="23966"/>
        <n v="72688"/>
        <n v="69579"/>
        <n v="93673"/>
        <n v="99580"/>
        <n v="84581"/>
        <n v="70390"/>
        <n v="29865"/>
        <n v="30664"/>
        <n v="86464"/>
        <n v="33156"/>
        <n v="10213"/>
        <n v="53691"/>
        <n v="85903"/>
        <n v="37018"/>
        <n v="19856"/>
        <n v="69234"/>
        <n v="96560"/>
        <n v="59618"/>
        <n v="26781"/>
        <n v="40053"/>
        <n v="26243"/>
        <n v="38906"/>
        <n v="41701"/>
        <n v="69994"/>
        <n v="70470"/>
        <n v="63497"/>
        <n v="64330"/>
        <n v="37348"/>
        <n v="18583"/>
        <n v="86179"/>
        <n v="38068"/>
        <n v="76236"/>
        <n v="74335"/>
        <n v="68040"/>
        <n v="64032"/>
        <n v="58893"/>
        <n v="62139"/>
        <n v="23460"/>
        <n v="58988"/>
        <n v="57324"/>
        <n v="39301"/>
        <n v="70440"/>
        <n v="88689"/>
        <n v="18520"/>
        <n v="13263"/>
        <n v="74723"/>
        <n v="73824"/>
        <n v="68880"/>
        <n v="92052"/>
        <n v="88749"/>
        <n v="75473"/>
        <n v="30651"/>
        <n v="27849"/>
        <n v="32607"/>
        <n v="45944"/>
        <n v="50912"/>
        <n v="93166"/>
        <n v="57374"/>
        <n v="40665"/>
        <n v="41505"/>
        <n v="99834"/>
        <n v="28130"/>
        <n v="11872"/>
        <n v="96419"/>
        <n v="28199"/>
        <n v="95025"/>
        <n v="38961"/>
        <n v="81008"/>
        <n v="55391"/>
        <n v="19339"/>
        <n v="47764"/>
        <n v="91495"/>
        <n v="53169"/>
        <n v="75916"/>
        <n v="69786"/>
        <n v="70446"/>
        <n v="65800"/>
        <n v="70302"/>
        <n v="61671"/>
        <n v="17031"/>
        <n v="77081"/>
        <n v="34765"/>
        <n v="43130"/>
        <n v="57458"/>
        <n v="68640"/>
        <n v="56785"/>
        <n v="29056"/>
        <n v="17707"/>
        <n v="10345"/>
        <n v="94256"/>
        <n v="34715"/>
        <n v="22153"/>
        <n v="38083"/>
        <n v="34959"/>
        <n v="33656"/>
        <n v="82754"/>
        <n v="13049"/>
        <n v="32509"/>
        <n v="91739"/>
        <n v="54922"/>
        <n v="15457"/>
        <n v="27263"/>
        <n v="51806"/>
        <n v="68409"/>
        <n v="96668"/>
        <n v="35851"/>
        <n v="61374"/>
        <n v="36685"/>
        <n v="86637"/>
        <n v="88623"/>
        <n v="85138"/>
        <n v="36834"/>
        <n v="38727"/>
        <n v="18643"/>
        <n v="96148"/>
        <n v="53327"/>
        <n v="97185"/>
        <n v="79863"/>
        <n v="20751"/>
        <n v="57300"/>
        <n v="53555"/>
        <n v="62329"/>
        <n v="50597"/>
        <n v="93411"/>
        <n v="48578"/>
        <n v="65768"/>
        <n v="65851"/>
        <n v="61182"/>
        <n v="65069"/>
        <n v="35954"/>
        <n v="52304"/>
        <n v="91831"/>
        <n v="19525"/>
        <n v="49119"/>
        <n v="74828"/>
        <n v="24792"/>
        <n v="38472"/>
        <n v="59214"/>
        <n v="69788"/>
        <n v="64784"/>
        <n v="44992"/>
        <n v="64615"/>
        <n v="38593"/>
        <n v="31016"/>
        <n v="64476"/>
        <n v="68220"/>
        <n v="26153"/>
        <n v="19187"/>
        <n v="40328"/>
        <n v="98437"/>
        <n v="11231"/>
        <n v="57776"/>
        <n v="42522"/>
        <n v="31723"/>
        <n v="92496"/>
        <n v="85416"/>
        <n v="51904"/>
        <n v="72141"/>
        <n v="58086"/>
        <n v="73103"/>
        <n v="98439"/>
        <n v="49826"/>
        <n v="82484"/>
        <n v="45452"/>
        <n v="21615"/>
        <n v="56343"/>
        <n v="96602"/>
        <n v="61721"/>
        <n v="83649"/>
        <n v="21930"/>
        <n v="82238"/>
        <n v="71367"/>
        <n v="57762"/>
        <n v="38408"/>
        <n v="76961"/>
        <n v="66009"/>
        <n v="72399"/>
        <n v="76944"/>
        <n v="22138"/>
        <n v="31685"/>
        <n v="13397"/>
        <n v="37808"/>
        <n v="59578"/>
        <n v="17174"/>
        <n v="63250"/>
        <n v="47599"/>
        <n v="46989"/>
        <n v="28791"/>
        <n v="69302"/>
        <n v="96576"/>
        <n v="95206"/>
        <n v="41667"/>
        <n v="75865"/>
        <n v="32966"/>
        <n v="78901"/>
        <n v="58625"/>
        <n v="57039"/>
        <n v="84987"/>
        <n v="56514"/>
        <n v="67550"/>
        <n v="66416"/>
        <n v="48259"/>
        <n v="72203"/>
        <n v="13193"/>
        <n v="17454"/>
        <n v="43452"/>
        <n v="22413"/>
        <n v="40581"/>
        <n v="28513"/>
        <n v="14147"/>
        <n v="38707"/>
        <n v="43540"/>
        <n v="45468"/>
        <n v="29986"/>
        <n v="52781"/>
        <n v="69299"/>
        <n v="31670"/>
        <n v="48282"/>
        <n v="83849"/>
        <n v="43278"/>
        <n v="70387"/>
        <n v="62286"/>
        <n v="56101"/>
        <n v="61482"/>
        <n v="57598"/>
        <n v="67958"/>
        <n v="60914"/>
        <n v="73094"/>
        <n v="89331"/>
        <n v="84264"/>
        <n v="57610"/>
        <n v="39000"/>
        <n v="76327"/>
        <n v="87903"/>
        <n v="40499"/>
        <n v="32872"/>
        <n v="11315"/>
        <n v="27856"/>
        <n v="26461"/>
        <n v="75746"/>
        <n v="52688"/>
        <n v="34731"/>
        <n v="34353"/>
        <n v="28523"/>
        <n v="88723"/>
        <n v="57112"/>
        <n v="87278"/>
        <n v="97901"/>
        <n v="14787"/>
        <n v="37049"/>
        <n v="23023"/>
        <n v="99435"/>
        <n v="13497"/>
        <n v="40195"/>
        <n v="67206"/>
        <n v="50767"/>
        <n v="27696"/>
        <n v="10667"/>
        <n v="97393"/>
        <n v="90492"/>
        <n v="42636"/>
        <n v="25561"/>
        <n v="29277"/>
        <n v="49627"/>
        <n v="37197"/>
        <n v="62316"/>
        <n v="63088"/>
        <n v="39077"/>
        <n v="72865"/>
        <n v="39522"/>
        <n v="14720"/>
        <n v="79084"/>
        <n v="40249"/>
        <n v="96217"/>
        <n v="62399"/>
        <n v="40952"/>
        <n v="38655"/>
        <n v="74491"/>
        <n v="22174"/>
        <n v="73581"/>
        <n v="18602"/>
        <n v="59636"/>
        <n v="61206"/>
        <n v="98579"/>
        <n v="97620"/>
        <n v="62654"/>
        <n v="28609"/>
        <n v="30607"/>
        <n v="96982"/>
        <n v="24722"/>
        <n v="39929"/>
        <n v="27294"/>
        <n v="64791"/>
        <n v="75149"/>
        <n v="39520"/>
        <n v="19944"/>
        <n v="34152"/>
        <n v="16338"/>
        <n v="30626"/>
        <n v="24784"/>
        <n v="32692"/>
        <n v="53144"/>
        <n v="52958"/>
        <n v="76844"/>
        <n v="58528"/>
        <n v="63505"/>
        <n v="18795"/>
        <n v="68956"/>
        <n v="75367"/>
        <n v="41179"/>
        <n v="17823"/>
        <n v="24724"/>
        <n v="79078"/>
        <n v="61722"/>
        <n v="77775"/>
        <n v="92072"/>
        <n v="97546"/>
        <n v="88472"/>
        <n v="46819"/>
        <n v="77406"/>
        <n v="28339"/>
        <n v="88980"/>
        <n v="57665"/>
        <n v="29230"/>
        <n v="52312"/>
        <n v="87942"/>
        <n v="12314"/>
        <n v="35038"/>
        <n v="74506"/>
        <n v="68209"/>
        <n v="78113"/>
        <n v="10061"/>
        <n v="72592"/>
        <n v="43830"/>
        <n v="49293"/>
        <n v="13025"/>
        <n v="94688"/>
        <n v="22043"/>
        <n v="96662"/>
        <n v="33154"/>
        <n v="65521"/>
        <n v="16264"/>
        <n v="24261"/>
        <n v="45617"/>
        <n v="30425"/>
        <n v="81259"/>
        <n v="58571"/>
        <n v="15354"/>
        <n v="56784"/>
        <n v="12008"/>
        <n v="64806"/>
        <n v="50726"/>
        <n v="81475"/>
        <n v="64477"/>
        <n v="28155"/>
        <n v="52054"/>
        <n v="23635"/>
        <n v="44904"/>
        <n v="45720"/>
        <n v="57826"/>
        <n v="62339"/>
        <n v="90321"/>
        <n v="10687"/>
        <n v="95983"/>
        <n v="39319"/>
        <n v="19950"/>
        <n v="68238"/>
        <n v="92219"/>
        <n v="16795"/>
        <n v="75563"/>
        <n v="73805"/>
        <n v="47111"/>
        <n v="38724"/>
        <n v="43222"/>
        <n v="85023"/>
        <n v="46553"/>
        <n v="76987"/>
        <n v="29565"/>
        <n v="42692"/>
        <n v="60639"/>
        <n v="80071"/>
        <n v="86781"/>
        <n v="25886"/>
        <n v="11473"/>
        <n v="38934"/>
        <n v="88769"/>
        <n v="17562"/>
        <n v="33900"/>
        <n v="44955"/>
        <n v="15271"/>
        <n v="92849"/>
        <n v="58854"/>
        <n v="14981"/>
        <n v="52683"/>
        <n v="90261"/>
        <n v="61058"/>
        <n v="41633"/>
        <n v="77224"/>
        <n v="42466"/>
        <n v="12958"/>
        <n v="84396"/>
        <n v="90601"/>
        <n v="10794"/>
        <n v="63379"/>
        <n v="82733"/>
        <n v="46445"/>
        <n v="78951"/>
        <n v="97179"/>
        <n v="68010"/>
        <n v="70350"/>
        <n v="82725"/>
        <n v="36737"/>
        <n v="94531"/>
        <n v="23141"/>
        <n v="49395"/>
        <n v="61815"/>
        <n v="68784"/>
        <n v="81777"/>
        <n v="54781"/>
        <n v="18418"/>
        <n v="15358"/>
        <n v="23206"/>
        <n v="93420"/>
        <n v="57101"/>
        <n v="78019"/>
        <n v="22893"/>
        <n v="94392"/>
        <n v="97557"/>
        <n v="96273"/>
        <n v="62158"/>
        <n v="14541"/>
        <n v="32384"/>
        <n v="48657"/>
        <n v="51783"/>
        <n v="16657"/>
        <n v="44230"/>
        <n v="97037"/>
        <n v="79635"/>
        <n v="27249"/>
        <n v="93456"/>
        <n v="74045"/>
        <n v="74516"/>
        <n v="34909"/>
        <n v="82974"/>
        <n v="48575"/>
        <n v="95932"/>
        <n v="89088"/>
        <n v="34821"/>
        <n v="24715"/>
        <n v="92876"/>
        <n v="48464"/>
        <n v="76690"/>
        <n v="46640"/>
        <n v="95893"/>
        <n v="29582"/>
        <n v="28718"/>
        <n v="33058"/>
        <n v="60840"/>
        <n v="24966"/>
        <n v="48203"/>
        <n v="99040"/>
        <n v="58651"/>
        <n v="18484"/>
        <n v="90860"/>
        <n v="17638"/>
        <n v="83808"/>
        <n v="22335"/>
        <n v="51802"/>
        <n v="66335"/>
        <n v="19652"/>
        <n v="74072"/>
        <n v="20800"/>
        <n v="15016"/>
        <n v="93639"/>
        <n v="89576"/>
        <n v="94273"/>
        <n v="73529"/>
        <n v="42068"/>
        <n v="32211"/>
        <n v="67790"/>
        <n v="60607"/>
        <n v="71451"/>
        <n v="52177"/>
        <n v="84062"/>
        <n v="69323"/>
        <n v="56502"/>
        <n v="56535"/>
        <n v="53698"/>
        <n v="76905"/>
        <n v="81578"/>
        <n v="78291"/>
        <n v="82026"/>
        <n v="33440"/>
        <n v="71696"/>
        <n v="57143"/>
        <n v="35265"/>
        <n v="69578"/>
        <n v="17015"/>
        <n v="28012"/>
        <n v="94910"/>
        <n v="25795"/>
        <n v="35000"/>
        <n v="39223"/>
        <n v="39865"/>
        <n v="34923"/>
        <n v="84663"/>
        <n v="17932"/>
        <n v="32957"/>
        <n v="64354"/>
        <n v="77736"/>
        <n v="78058"/>
        <n v="27599"/>
        <n v="43244"/>
        <n v="83553"/>
        <n v="60225"/>
        <n v="60915"/>
        <n v="84950"/>
        <n v="44269"/>
        <n v="24625"/>
        <n v="67650"/>
        <n v="80303"/>
        <n v="10989"/>
        <n v="49391"/>
        <n v="88637"/>
        <n v="28784"/>
        <n v="24010"/>
        <n v="24763"/>
        <n v="24817"/>
        <n v="99839"/>
        <n v="49684"/>
        <n v="97028"/>
        <n v="15010"/>
        <n v="50554"/>
        <n v="69324"/>
        <n v="15721"/>
        <n v="98002"/>
        <n v="13249"/>
        <n v="34663"/>
        <n v="32076"/>
        <n v="16104"/>
        <n v="89134"/>
        <n v="43207"/>
        <n v="46626"/>
        <n v="26599"/>
        <n v="98102"/>
        <n v="70506"/>
        <n v="23529"/>
        <n v="78988"/>
        <n v="60437"/>
        <n v="45615"/>
        <n v="14906"/>
        <n v="86942"/>
        <n v="24276"/>
        <n v="54557"/>
        <n v="31384"/>
        <n v="55887"/>
        <n v="35426"/>
        <n v="28830"/>
        <n v="90012"/>
        <n v="38573"/>
        <n v="92916"/>
        <n v="93928"/>
        <n v="95245"/>
        <n v="57927"/>
        <n v="47067"/>
        <n v="48375"/>
        <n v="51556"/>
        <n v="42301"/>
        <n v="41864"/>
        <n v="33283"/>
        <n v="73880"/>
        <n v="56141"/>
        <n v="10036"/>
        <n v="58368"/>
        <n v="31299"/>
        <n v="60401"/>
        <n v="13711"/>
        <n v="90142"/>
        <n v="68371"/>
        <n v="13814"/>
        <n v="68151"/>
        <n v="83653"/>
        <n v="11374"/>
        <n v="89642"/>
        <n v="82418"/>
        <n v="30454"/>
        <n v="23741"/>
        <n v="70539"/>
        <n v="54267"/>
        <n v="76478"/>
        <n v="75288"/>
        <n v="14549"/>
        <n v="23014"/>
        <n v="30999"/>
        <n v="48927"/>
        <n v="95468"/>
        <n v="25824"/>
        <n v="78421"/>
        <n v="16408"/>
        <n v="79038"/>
        <n v="57756"/>
        <n v="13360"/>
        <n v="82400"/>
        <n v="24541"/>
        <n v="96999"/>
        <n v="68217"/>
        <n v="42252"/>
        <n v="65574"/>
        <n v="50034"/>
        <n v="44561"/>
        <n v="35618"/>
        <n v="57892"/>
        <n v="91967"/>
        <n v="32176"/>
        <n v="27708"/>
        <n v="89598"/>
        <n v="48438"/>
        <n v="40894"/>
        <n v="24222"/>
        <n v="56107"/>
        <n v="96948"/>
        <n v="77931"/>
        <n v="85692"/>
        <n v="59809"/>
        <n v="98499"/>
        <n v="98680"/>
        <n v="79540"/>
        <n v="51682"/>
        <n v="66121"/>
        <n v="89103"/>
        <n v="34138"/>
        <n v="58356"/>
        <n v="32683"/>
        <n v="31523"/>
        <n v="51799"/>
        <n v="12640"/>
        <n v="96856"/>
        <n v="40437"/>
        <n v="47042"/>
        <n v="24506"/>
        <n v="87341"/>
        <n v="69377"/>
        <n v="26474"/>
        <n v="66468"/>
        <n v="39298"/>
        <n v="91976"/>
        <n v="77626"/>
        <n v="99277"/>
        <n v="46724"/>
        <n v="57388"/>
        <n v="79146"/>
        <n v="63125"/>
        <n v="69114"/>
        <n v="84580"/>
        <n v="74336"/>
        <n v="14266"/>
        <n v="47211"/>
        <n v="31328"/>
        <n v="70479"/>
        <n v="53660"/>
        <n v="22877"/>
        <n v="79180"/>
        <n v="94143"/>
        <n v="56546"/>
        <n v="20305"/>
        <n v="68794"/>
        <n v="37458"/>
        <n v="27615"/>
        <n v="20849"/>
        <n v="19458"/>
        <n v="31768"/>
        <n v="57613"/>
        <n v="52917"/>
        <n v="34590"/>
        <n v="78685"/>
        <n v="83199"/>
        <n v="97335"/>
        <n v="20133"/>
        <n v="82486"/>
        <n v="36978"/>
        <n v="51117"/>
        <n v="80012"/>
        <n v="91805"/>
        <n v="27795"/>
        <n v="37391"/>
        <n v="20699"/>
        <n v="87000"/>
        <n v="57819"/>
        <n v="52628"/>
        <n v="45982"/>
        <n v="35025"/>
        <n v="83159"/>
        <n v="44776"/>
        <n v="14183"/>
        <n v="56926"/>
        <n v="28771"/>
        <n v="57962"/>
        <n v="58192"/>
        <n v="62438"/>
        <n v="83810"/>
        <n v="80382"/>
        <n v="19413"/>
        <n v="11708"/>
        <n v="90198"/>
        <n v="71192"/>
        <n v="53452"/>
        <n v="31923"/>
        <n v="14965"/>
        <n v="22881"/>
        <n v="87674"/>
        <n v="51467"/>
        <n v="86937"/>
        <n v="70234"/>
        <n v="73197"/>
        <n v="23725"/>
        <n v="69887"/>
        <n v="14251"/>
        <n v="18322"/>
        <n v="49051"/>
        <n v="30819"/>
        <n v="56142"/>
        <n v="53497"/>
        <n v="96684"/>
        <n v="87079"/>
        <n v="74451"/>
        <n v="41213"/>
        <n v="32779"/>
        <n v="34835"/>
        <n v="70531"/>
        <n v="58758"/>
        <n v="88314"/>
        <n v="88963"/>
        <n v="48039"/>
        <n v="38940"/>
        <n v="76388"/>
        <n v="15604"/>
        <n v="97083"/>
        <n v="28640"/>
        <n v="75858"/>
        <n v="75376"/>
        <n v="73557"/>
        <n v="83504"/>
        <n v="74665"/>
        <n v="10653"/>
        <n v="16282"/>
        <n v="13787"/>
        <n v="84363"/>
        <n v="58022"/>
        <n v="37636"/>
        <n v="22154"/>
        <n v="78983"/>
        <n v="46106"/>
        <n v="13606"/>
        <n v="74264"/>
        <n v="33359"/>
        <n v="43875"/>
        <n v="92803"/>
        <n v="22493"/>
        <n v="17871"/>
        <n v="68528"/>
        <n v="20538"/>
        <n v="88735"/>
        <n v="12924"/>
        <n v="44592"/>
        <n v="92891"/>
        <n v="99715"/>
        <n v="54793"/>
        <n v="71063"/>
        <n v="25805"/>
        <n v="81372"/>
        <n v="82623"/>
        <n v="94045"/>
        <n v="84543"/>
        <n v="35691"/>
        <n v="31999"/>
        <n v="53907"/>
        <n v="37341"/>
        <n v="36540"/>
        <n v="38437"/>
        <n v="95236"/>
        <n v="72188"/>
        <n v="75740"/>
        <n v="72946"/>
        <n v="41962"/>
        <n v="86014"/>
        <n v="61827"/>
        <n v="30099"/>
        <n v="80023"/>
        <n v="32553"/>
        <n v="98194"/>
        <n v="27633"/>
        <n v="39221"/>
        <n v="52091"/>
        <n v="53842"/>
        <n v="57165"/>
        <n v="57282"/>
        <n v="80628"/>
        <n v="29858"/>
        <n v="69308"/>
        <n v="61799"/>
        <n v="88066"/>
        <n v="59219"/>
        <n v="61557"/>
        <n v="10623"/>
        <n v="74310"/>
        <n v="46510"/>
        <n v="10802"/>
        <n v="26994"/>
        <n v="70195"/>
        <n v="47290"/>
        <n v="34348"/>
        <n v="56312"/>
        <n v="58447"/>
        <n v="93727"/>
        <n v="38471"/>
        <n v="66454"/>
        <n v="61205"/>
        <n v="74922"/>
        <n v="70884"/>
        <n v="57953"/>
        <n v="58362"/>
        <n v="44471"/>
        <n v="79995"/>
        <n v="17353"/>
        <n v="39579"/>
        <n v="62639"/>
        <n v="19962"/>
        <n v="25537"/>
        <n v="70915"/>
        <n v="61220"/>
        <n v="84853"/>
        <n v="74682"/>
        <n v="60751"/>
        <n v="14303"/>
        <n v="97399"/>
        <n v="90833"/>
        <n v="52960"/>
        <n v="26744"/>
        <n v="78702"/>
        <n v="22692"/>
        <n v="89718"/>
        <n v="55497"/>
        <n v="73741"/>
        <n v="98304"/>
        <n v="16592"/>
        <n v="32375"/>
        <n v="37452"/>
        <n v="79437"/>
        <n v="82224"/>
        <n v="17561"/>
        <n v="74573"/>
        <n v="79856"/>
        <n v="13710"/>
        <n v="88470"/>
        <n v="54236"/>
        <n v="66684"/>
        <n v="29528"/>
        <n v="90530"/>
        <n v="90114"/>
        <n v="52356"/>
        <n v="14012"/>
        <n v="91499"/>
        <n v="14739"/>
        <n v="89624"/>
        <n v="76119"/>
        <n v="29966"/>
        <n v="65972"/>
        <n v="86504"/>
        <n v="98466"/>
        <n v="52156"/>
        <n v="75101"/>
        <n v="82500"/>
        <n v="18030"/>
        <n v="25264"/>
        <n v="62416"/>
        <n v="86102"/>
        <n v="61601"/>
        <n v="87607"/>
        <n v="40403"/>
        <n v="56489"/>
        <n v="88587"/>
        <n v="92554"/>
        <n v="70627"/>
        <n v="36991"/>
        <n v="63344"/>
        <n v="38819"/>
        <n v="17243"/>
        <n v="65908"/>
        <n v="14331"/>
        <n v="73514"/>
        <n v="18139"/>
        <n v="92694"/>
        <n v="92698"/>
        <n v="14703"/>
        <n v="39126"/>
        <n v="68629"/>
        <n v="73747"/>
        <n v="72355"/>
        <n v="11993"/>
        <n v="84889"/>
        <n v="92273"/>
        <n v="13412"/>
        <n v="61885"/>
        <n v="50534"/>
        <n v="65867"/>
        <n v="43510"/>
        <n v="84953"/>
        <n v="98762"/>
        <n v="31331"/>
        <n v="40364"/>
        <n v="24149"/>
        <n v="21493"/>
        <n v="98521"/>
        <n v="10360"/>
        <n v="80689"/>
        <n v="85847"/>
        <n v="21863"/>
        <n v="43744"/>
        <n v="74453"/>
        <n v="31818"/>
        <n v="14487"/>
        <n v="80635"/>
        <n v="89663"/>
        <n v="10006"/>
        <n v="65182"/>
        <n v="40049"/>
        <n v="28483"/>
        <n v="64501"/>
        <n v="60933"/>
        <n v="36070"/>
        <n v="13506"/>
        <n v="48789"/>
        <n v="64108"/>
        <n v="55790"/>
        <n v="62713"/>
        <n v="35171"/>
        <n v="16028"/>
        <n v="52831"/>
        <n v="86303"/>
        <n v="91522"/>
        <n v="80453"/>
        <n v="38284"/>
        <n v="87099"/>
        <n v="28234"/>
        <n v="61244"/>
        <n v="17696"/>
        <n v="12931"/>
        <n v="98998"/>
        <n v="13659"/>
        <n v="90343"/>
        <n v="18787"/>
        <n v="51045"/>
        <n v="78076"/>
        <n v="70512"/>
        <n v="99272"/>
        <n v="74055"/>
        <n v="15055"/>
        <n v="14543"/>
        <n v="70031"/>
        <n v="92115"/>
        <n v="51316"/>
        <n v="52592"/>
        <n v="80274"/>
        <n v="80810"/>
        <n v="71666"/>
        <n v="28495"/>
        <n v="32804"/>
        <n v="71620"/>
        <n v="58396"/>
        <n v="45119"/>
        <n v="51562"/>
        <n v="94192"/>
        <n v="13475"/>
        <n v="38324"/>
        <n v="65816"/>
        <n v="92523"/>
        <n v="55501"/>
        <n v="25905"/>
        <n v="46629"/>
        <n v="15950"/>
        <n v="23907"/>
        <n v="26424"/>
        <n v="30592"/>
        <n v="85420"/>
        <n v="79908"/>
        <n v="78557"/>
        <n v="18460"/>
        <n v="61043"/>
        <n v="91669"/>
        <n v="52372"/>
        <n v="82541"/>
        <n v="10890"/>
        <n v="15877"/>
        <n v="34146"/>
        <n v="70522"/>
        <n v="63562"/>
        <n v="62247"/>
        <n v="22838"/>
        <n v="10551"/>
        <n v="98582"/>
        <n v="84031"/>
        <n v="51021"/>
        <n v="30395"/>
        <n v="47128"/>
        <n v="47260"/>
        <n v="18083"/>
        <n v="31356"/>
        <n v="84055"/>
        <n v="79200"/>
        <n v="82842"/>
        <n v="89223"/>
        <n v="89637"/>
        <n v="97773"/>
        <n v="16327"/>
        <n v="21009"/>
        <n v="50042"/>
        <n v="29563"/>
        <n v="84449"/>
        <n v="20703"/>
        <n v="31743"/>
        <n v="44264"/>
        <n v="25063"/>
        <n v="27412"/>
        <n v="45648"/>
        <n v="94655"/>
        <n v="32208"/>
        <n v="91639"/>
        <n v="47679"/>
        <n v="58631"/>
        <n v="92191"/>
        <n v="44617"/>
        <n v="88302"/>
        <n v="39096"/>
        <n v="64802"/>
        <n v="70618"/>
        <n v="37372"/>
        <n v="52537"/>
        <n v="28976"/>
        <n v="45910"/>
        <n v="42435"/>
        <n v="67751"/>
        <n v="55210"/>
        <n v="11269"/>
        <n v="81209"/>
        <n v="77202"/>
        <n v="55084"/>
        <n v="96174"/>
        <n v="77125"/>
        <n v="53730"/>
        <n v="47735"/>
        <n v="47676"/>
        <n v="18154"/>
        <n v="14919"/>
        <n v="67906"/>
        <n v="45770"/>
        <n v="20568"/>
        <n v="39091"/>
        <n v="38972"/>
        <n v="71858"/>
        <n v="23809"/>
        <n v="49562"/>
        <n v="44200"/>
        <n v="86900"/>
        <n v="87445"/>
        <n v="40096"/>
        <n v="16489"/>
        <n v="94713"/>
        <n v="53334"/>
        <n v="16182"/>
        <n v="21560"/>
        <n v="42377"/>
        <n v="19499"/>
        <n v="29003"/>
        <n v="10292"/>
        <n v="37467"/>
        <n v="94724"/>
        <n v="65746"/>
        <n v="53373"/>
        <n v="57114"/>
        <n v="77999"/>
        <n v="61547"/>
        <n v="21280"/>
        <n v="48921"/>
        <n v="35958"/>
        <n v="12079"/>
        <n v="59023"/>
        <n v="71515"/>
        <n v="69192"/>
        <n v="96028"/>
        <n v="34862"/>
        <n v="37081"/>
        <n v="73698"/>
        <n v="13620"/>
        <n v="86966"/>
        <n v="82761"/>
        <n v="30663"/>
        <n v="80961"/>
        <n v="60059"/>
        <n v="52745"/>
        <n v="57815"/>
        <n v="13909"/>
        <n v="60533"/>
        <n v="68082"/>
        <n v="25740"/>
        <n v="76480"/>
        <n v="48100"/>
        <n v="32931"/>
        <n v="49791"/>
        <n v="23069"/>
        <n v="32406"/>
        <n v="76245"/>
        <n v="84634"/>
        <n v="17498"/>
        <n v="79350"/>
        <n v="36203"/>
        <n v="76804"/>
        <n v="62075"/>
        <n v="78902"/>
        <n v="68649"/>
        <n v="45528"/>
        <n v="85192"/>
        <n v="90506"/>
        <n v="58563"/>
        <n v="26534"/>
        <n v="12337"/>
        <n v="58256"/>
        <n v="29760"/>
        <n v="50699"/>
        <n v="37284"/>
        <n v="13365"/>
        <n v="23625"/>
        <n v="34542"/>
        <n v="54312"/>
        <n v="99758"/>
        <n v="18199"/>
        <n v="46891"/>
        <n v="48025"/>
        <n v="12167"/>
        <n v="77655"/>
        <n v="11671"/>
        <n v="42442"/>
        <n v="42126"/>
        <n v="53333"/>
        <n v="21764"/>
        <n v="91016"/>
        <n v="27711"/>
        <n v="95432"/>
        <n v="14344"/>
        <n v="35392"/>
        <n v="41940"/>
        <n v="45536"/>
        <n v="82196"/>
        <n v="58679"/>
        <n v="84271"/>
        <n v="78622"/>
        <n v="36997"/>
        <n v="59168"/>
        <n v="75150"/>
        <n v="83095"/>
        <n v="54069"/>
        <n v="26120"/>
        <n v="97442"/>
        <n v="90283"/>
        <n v="43813"/>
        <n v="22622"/>
        <n v="85545"/>
        <n v="99224"/>
        <n v="67353"/>
        <n v="37719"/>
        <n v="77953"/>
        <n v="78055"/>
        <n v="80828"/>
        <n v="36357"/>
        <n v="47757"/>
        <n v="10155"/>
        <n v="93763"/>
        <n v="84534"/>
        <n v="90935"/>
        <n v="60415"/>
        <n v="72292"/>
        <n v="83901"/>
        <n v="42581"/>
        <n v="30455"/>
        <n v="93118"/>
        <n v="26990"/>
        <n v="51535"/>
        <n v="69384"/>
        <n v="57872"/>
        <n v="98081"/>
        <n v="18627"/>
        <n v="28842"/>
        <n v="43643"/>
        <n v="34294"/>
        <n v="83702"/>
        <n v="47400"/>
        <n v="89457"/>
        <n v="61243"/>
        <n v="11579"/>
        <n v="16824"/>
        <n v="92880"/>
        <n v="83750"/>
        <n v="84234"/>
        <n v="96140"/>
        <n v="36539"/>
        <n v="50898"/>
        <n v="56295"/>
        <n v="16770"/>
        <n v="11980"/>
        <n v="63610"/>
        <n v="78687"/>
        <n v="35552"/>
        <n v="42771"/>
        <n v="92192"/>
        <n v="17646"/>
        <n v="48245"/>
        <n v="84996"/>
        <n v="30598"/>
        <n v="63421"/>
        <n v="94102"/>
        <n v="28285"/>
        <n v="43537"/>
        <n v="77536"/>
        <n v="19665"/>
        <n v="31753"/>
        <n v="63723"/>
        <n v="59691"/>
        <n v="82600"/>
        <n v="37241"/>
        <n v="75781"/>
        <n v="33799"/>
        <n v="48163"/>
        <n v="50093"/>
        <n v="47708"/>
        <n v="42274"/>
        <n v="62871"/>
        <n v="19092"/>
        <n v="90352"/>
        <n v="73282"/>
        <n v="47882"/>
        <n v="24369"/>
        <n v="95619"/>
        <n v="12656"/>
        <n v="92641"/>
        <n v="68818"/>
        <n v="67344"/>
        <n v="99504"/>
        <n v="18647"/>
        <n v="76045"/>
        <n v="25208"/>
        <n v="38824"/>
        <n v="46713"/>
        <n v="68455"/>
        <n v="80925"/>
        <n v="92888"/>
        <n v="75460"/>
        <n v="66807"/>
        <n v="39941"/>
        <n v="32664"/>
        <n v="17079"/>
        <n v="40541"/>
        <n v="92358"/>
        <n v="79490"/>
        <n v="70535"/>
        <n v="74171"/>
        <n v="37374"/>
        <n v="76634"/>
        <n v="19914"/>
        <n v="41772"/>
        <n v="26343"/>
        <n v="26595"/>
        <n v="35582"/>
        <n v="27750"/>
        <n v="99128"/>
        <n v="62294"/>
        <n v="47919"/>
        <n v="81315"/>
        <n v="30954"/>
        <n v="35033"/>
        <n v="66304"/>
        <n v="73389"/>
        <n v="68647"/>
        <n v="77170"/>
        <n v="83551"/>
        <n v="46310"/>
        <n v="52548"/>
        <n v="97573"/>
        <n v="48656"/>
        <n v="18306"/>
        <n v="63455"/>
        <n v="14436"/>
        <n v="15818"/>
        <n v="54253"/>
        <n v="64755"/>
        <n v="17211"/>
        <n v="42609"/>
        <n v="61535"/>
        <n v="82871"/>
        <n v="97247"/>
        <n v="36779"/>
        <n v="42026"/>
        <n v="43916"/>
        <n v="59683"/>
        <n v="20951"/>
        <n v="84161"/>
        <n v="50894"/>
        <n v="21036"/>
        <n v="67484"/>
        <n v="56934"/>
        <n v="87425"/>
        <n v="24807"/>
        <n v="84606"/>
        <n v="68525"/>
        <n v="51479"/>
        <n v="10307"/>
        <n v="27987"/>
        <n v="68210"/>
        <n v="71345"/>
        <n v="60817"/>
        <n v="33524"/>
        <n v="78222"/>
        <n v="22942"/>
        <n v="13960"/>
        <n v="70491"/>
        <n v="95428"/>
        <n v="52666"/>
        <n v="24548"/>
        <n v="78294"/>
        <n v="21417"/>
        <n v="69362"/>
        <n v="19889"/>
        <n v="18953"/>
        <n v="89394"/>
        <n v="11161"/>
        <n v="13481"/>
        <n v="25237"/>
        <n v="23489"/>
        <n v="61184"/>
        <n v="61982"/>
        <n v="20536"/>
        <n v="44714"/>
        <n v="41967"/>
        <n v="31176"/>
        <n v="12176"/>
        <n v="62949"/>
        <n v="25025"/>
      </sharedItems>
    </cacheField>
    <cacheField name="Clicks" numFmtId="0">
      <sharedItems containsSemiMixedTypes="0" containsString="0" containsNumber="1" containsInteger="1" minValue="247" maxValue="14868" count="1781">
        <n v="6156"/>
        <n v="3321"/>
        <n v="2182"/>
        <n v="8413"/>
        <n v="3743"/>
        <n v="7497"/>
        <n v="5534"/>
        <n v="2665"/>
        <n v="8680"/>
        <n v="6284"/>
        <n v="1556"/>
        <n v="5623"/>
        <n v="570"/>
        <n v="3749"/>
        <n v="2591"/>
        <n v="1511"/>
        <n v="4886"/>
        <n v="1659"/>
        <n v="1510"/>
        <n v="7847"/>
        <n v="1217"/>
        <n v="3508"/>
        <n v="3139"/>
        <n v="4985"/>
        <n v="10679"/>
        <n v="8911"/>
        <n v="4994"/>
        <n v="10110"/>
        <n v="3943"/>
        <n v="1079"/>
        <n v="9525"/>
        <n v="13114"/>
        <n v="6488"/>
        <n v="3309"/>
        <n v="1719"/>
        <n v="478"/>
        <n v="1503"/>
        <n v="7219"/>
        <n v="2631"/>
        <n v="2418"/>
        <n v="864"/>
        <n v="12738"/>
        <n v="11237"/>
        <n v="2753"/>
        <n v="4977"/>
        <n v="3932"/>
        <n v="5831"/>
        <n v="1268"/>
        <n v="3905"/>
        <n v="2215"/>
        <n v="9449"/>
        <n v="6551"/>
        <n v="5691"/>
        <n v="6461"/>
        <n v="2124"/>
        <n v="8932"/>
        <n v="8840"/>
        <n v="5590"/>
        <n v="1700"/>
        <n v="3169"/>
        <n v="6086"/>
        <n v="2154"/>
        <n v="4194"/>
        <n v="9646"/>
        <n v="819"/>
        <n v="1039"/>
        <n v="1240"/>
        <n v="2948"/>
        <n v="3712"/>
        <n v="1717"/>
        <n v="7764"/>
        <n v="8178"/>
        <n v="5735"/>
        <n v="1545"/>
        <n v="7838"/>
        <n v="6658"/>
        <n v="6057"/>
        <n v="1091"/>
        <n v="905"/>
        <n v="4531"/>
        <n v="7614"/>
        <n v="3864"/>
        <n v="1093"/>
        <n v="1848"/>
        <n v="4362"/>
        <n v="1352"/>
        <n v="2768"/>
        <n v="2478"/>
        <n v="6175"/>
        <n v="1844"/>
        <n v="7278"/>
        <n v="2906"/>
        <n v="1239"/>
        <n v="459"/>
        <n v="1058"/>
        <n v="7231"/>
        <n v="1814"/>
        <n v="3700"/>
        <n v="3852"/>
        <n v="2049"/>
        <n v="3729"/>
        <n v="9000"/>
        <n v="6034"/>
        <n v="3704"/>
        <n v="5722"/>
        <n v="10859"/>
        <n v="2873"/>
        <n v="3754"/>
        <n v="1911"/>
        <n v="1590"/>
        <n v="5488"/>
        <n v="917"/>
        <n v="2193"/>
        <n v="6830"/>
        <n v="7110"/>
        <n v="10510"/>
        <n v="9825"/>
        <n v="6065"/>
        <n v="3888"/>
        <n v="3423"/>
        <n v="10026"/>
        <n v="2001"/>
        <n v="8071"/>
        <n v="2626"/>
        <n v="2989"/>
        <n v="637"/>
        <n v="1025"/>
        <n v="2372"/>
        <n v="3511"/>
        <n v="2360"/>
        <n v="2327"/>
        <n v="656"/>
        <n v="6219"/>
        <n v="1641"/>
        <n v="9077"/>
        <n v="11125"/>
        <n v="1157"/>
        <n v="3187"/>
        <n v="2511"/>
        <n v="8506"/>
        <n v="5609"/>
        <n v="3293"/>
        <n v="4351"/>
        <n v="530"/>
        <n v="5423"/>
        <n v="2689"/>
        <n v="2552"/>
        <n v="2432"/>
        <n v="9920"/>
        <n v="5342"/>
        <n v="2086"/>
        <n v="4666"/>
        <n v="1953"/>
        <n v="1182"/>
        <n v="4578"/>
        <n v="3248"/>
        <n v="4526"/>
        <n v="4315"/>
        <n v="4262"/>
        <n v="7705"/>
        <n v="517"/>
        <n v="8372"/>
        <n v="1861"/>
        <n v="3681"/>
        <n v="1661"/>
        <n v="2630"/>
        <n v="1517"/>
        <n v="4172"/>
        <n v="3095"/>
        <n v="6270"/>
        <n v="6537"/>
        <n v="5999"/>
        <n v="4147"/>
        <n v="6115"/>
        <n v="8468"/>
        <n v="5221"/>
        <n v="2135"/>
        <n v="8987"/>
        <n v="3288"/>
        <n v="2515"/>
        <n v="1598"/>
        <n v="7279"/>
        <n v="6390"/>
        <n v="556"/>
        <n v="14022"/>
        <n v="3250"/>
        <n v="4033"/>
        <n v="3377"/>
        <n v="1581"/>
        <n v="1029"/>
        <n v="11028"/>
        <n v="4951"/>
        <n v="13901"/>
        <n v="1532"/>
        <n v="5797"/>
        <n v="4124"/>
        <n v="7720"/>
        <n v="1381"/>
        <n v="3296"/>
        <n v="3992"/>
        <n v="2209"/>
        <n v="1179"/>
        <n v="8778"/>
        <n v="5248"/>
        <n v="3404"/>
        <n v="4982"/>
        <n v="1996"/>
        <n v="1321"/>
        <n v="13210"/>
        <n v="2876"/>
        <n v="1035"/>
        <n v="7302"/>
        <n v="11114"/>
        <n v="1805"/>
        <n v="1928"/>
        <n v="715"/>
        <n v="7884"/>
        <n v="682"/>
        <n v="1539"/>
        <n v="2927"/>
        <n v="1027"/>
        <n v="5786"/>
        <n v="4538"/>
        <n v="10884"/>
        <n v="14868"/>
        <n v="796"/>
        <n v="3810"/>
        <n v="6866"/>
        <n v="2269"/>
        <n v="3194"/>
        <n v="12169"/>
        <n v="6860"/>
        <n v="7760"/>
        <n v="2425"/>
        <n v="8195"/>
        <n v="6273"/>
        <n v="3733"/>
        <n v="3655"/>
        <n v="1315"/>
        <n v="8059"/>
        <n v="1123"/>
        <n v="2513"/>
        <n v="5531"/>
        <n v="2514"/>
        <n v="2937"/>
        <n v="9095"/>
        <n v="5225"/>
        <n v="1263"/>
        <n v="2820"/>
        <n v="1540"/>
        <n v="2423"/>
        <n v="477"/>
        <n v="6159"/>
        <n v="4234"/>
        <n v="1949"/>
        <n v="9175"/>
        <n v="3505"/>
        <n v="6138"/>
        <n v="2392"/>
        <n v="10243"/>
        <n v="3442"/>
        <n v="2682"/>
        <n v="1024"/>
        <n v="5490"/>
        <n v="7037"/>
        <n v="4522"/>
        <n v="2337"/>
        <n v="2351"/>
        <n v="2627"/>
        <n v="13381"/>
        <n v="3450"/>
        <n v="3641"/>
        <n v="1253"/>
        <n v="8323"/>
        <n v="6946"/>
        <n v="3970"/>
        <n v="3232"/>
        <n v="13029"/>
        <n v="3091"/>
        <n v="1653"/>
        <n v="3716"/>
        <n v="3390"/>
        <n v="5336"/>
        <n v="10498"/>
        <n v="6343"/>
        <n v="4731"/>
        <n v="2909"/>
        <n v="6386"/>
        <n v="1886"/>
        <n v="6629"/>
        <n v="9341"/>
        <n v="2108"/>
        <n v="678"/>
        <n v="11282"/>
        <n v="1371"/>
        <n v="3443"/>
        <n v="5119"/>
        <n v="247"/>
        <n v="3832"/>
        <n v="1524"/>
        <n v="1434"/>
        <n v="3739"/>
        <n v="1715"/>
        <n v="6645"/>
        <n v="913"/>
        <n v="8972"/>
        <n v="2469"/>
        <n v="2184"/>
        <n v="1008"/>
        <n v="7300"/>
        <n v="11146"/>
        <n v="6530"/>
        <n v="6000"/>
        <n v="638"/>
        <n v="2463"/>
        <n v="11858"/>
        <n v="2701"/>
        <n v="3122"/>
        <n v="2914"/>
        <n v="6835"/>
        <n v="6239"/>
        <n v="10352"/>
        <n v="3589"/>
        <n v="9147"/>
        <n v="3987"/>
        <n v="2458"/>
        <n v="3379"/>
        <n v="7740"/>
        <n v="354"/>
        <n v="1915"/>
        <n v="447"/>
        <n v="1026"/>
        <n v="6063"/>
        <n v="8697"/>
        <n v="6018"/>
        <n v="9058"/>
        <n v="5684"/>
        <n v="4002"/>
        <n v="8575"/>
        <n v="4145"/>
        <n v="4858"/>
        <n v="7787"/>
        <n v="9536"/>
        <n v="6096"/>
        <n v="9451"/>
        <n v="778"/>
        <n v="2340"/>
        <n v="2798"/>
        <n v="3387"/>
        <n v="8946"/>
        <n v="1477"/>
        <n v="11279"/>
        <n v="4401"/>
        <n v="5636"/>
        <n v="1684"/>
        <n v="1656"/>
        <n v="2271"/>
        <n v="11715"/>
        <n v="1212"/>
        <n v="5643"/>
        <n v="1131"/>
        <n v="1411"/>
        <n v="9840"/>
        <n v="1891"/>
        <n v="10119"/>
        <n v="2586"/>
        <n v="7148"/>
        <n v="3144"/>
        <n v="7824"/>
        <n v="769"/>
        <n v="3949"/>
        <n v="1390"/>
        <n v="2654"/>
        <n v="2735"/>
        <n v="5140"/>
        <n v="1509"/>
        <n v="3344"/>
        <n v="2922"/>
        <n v="10162"/>
        <n v="1374"/>
        <n v="10315"/>
        <n v="3230"/>
        <n v="5648"/>
        <n v="3188"/>
        <n v="3129"/>
        <n v="8903"/>
        <n v="754"/>
        <n v="3455"/>
        <n v="6523"/>
        <n v="2887"/>
        <n v="3549"/>
        <n v="7952"/>
        <n v="2971"/>
        <n v="12246"/>
        <n v="3391"/>
        <n v="2153"/>
        <n v="2793"/>
        <n v="6363"/>
        <n v="9186"/>
        <n v="6039"/>
        <n v="842"/>
        <n v="5680"/>
        <n v="10130"/>
        <n v="2100"/>
        <n v="5854"/>
        <n v="6205"/>
        <n v="2995"/>
        <n v="2054"/>
        <n v="1914"/>
        <n v="5207"/>
        <n v="8990"/>
        <n v="1294"/>
        <n v="5181"/>
        <n v="2197"/>
        <n v="1757"/>
        <n v="2103"/>
        <n v="10868"/>
        <n v="8418"/>
        <n v="4227"/>
        <n v="5518"/>
        <n v="1150"/>
        <n v="5206"/>
        <n v="1895"/>
        <n v="7682"/>
        <n v="9218"/>
        <n v="6410"/>
        <n v="1267"/>
        <n v="3255"/>
        <n v="5866"/>
        <n v="3031"/>
        <n v="7992"/>
        <n v="10499"/>
        <n v="987"/>
        <n v="3297"/>
        <n v="510"/>
        <n v="4555"/>
        <n v="3981"/>
        <n v="11465"/>
        <n v="5015"/>
        <n v="3871"/>
        <n v="4238"/>
        <n v="4359"/>
        <n v="10177"/>
        <n v="2421"/>
        <n v="2847"/>
        <n v="2279"/>
        <n v="5419"/>
        <n v="5755"/>
        <n v="5613"/>
        <n v="1536"/>
        <n v="7738"/>
        <n v="3084"/>
        <n v="2497"/>
        <n v="12059"/>
        <n v="2987"/>
        <n v="1443"/>
        <n v="4867"/>
        <n v="9388"/>
        <n v="706"/>
        <n v="1933"/>
        <n v="3956"/>
        <n v="3525"/>
        <n v="6264"/>
        <n v="8732"/>
        <n v="5210"/>
        <n v="5310"/>
        <n v="11402"/>
        <n v="8082"/>
        <n v="667"/>
        <n v="9507"/>
        <n v="1341"/>
        <n v="1695"/>
        <n v="1488"/>
        <n v="1912"/>
        <n v="6107"/>
        <n v="5349"/>
        <n v="7427"/>
        <n v="828"/>
        <n v="2577"/>
        <n v="963"/>
        <n v="1272"/>
        <n v="1397"/>
        <n v="4612"/>
        <n v="1001"/>
        <n v="5228"/>
        <n v="8255"/>
        <n v="7253"/>
        <n v="2281"/>
        <n v="6675"/>
        <n v="7234"/>
        <n v="8677"/>
        <n v="4064"/>
        <n v="6290"/>
        <n v="6988"/>
        <n v="10815"/>
        <n v="9019"/>
        <n v="9350"/>
        <n v="6637"/>
        <n v="2139"/>
        <n v="2143"/>
        <n v="1176"/>
        <n v="1686"/>
        <n v="1102"/>
        <n v="6442"/>
        <n v="7006"/>
        <n v="1484"/>
        <n v="4410"/>
        <n v="4786"/>
        <n v="843"/>
        <n v="7729"/>
        <n v="8535"/>
        <n v="3165"/>
        <n v="8481"/>
        <n v="2074"/>
        <n v="5889"/>
        <n v="5231"/>
        <n v="1232"/>
        <n v="8106"/>
        <n v="3794"/>
        <n v="941"/>
        <n v="1455"/>
        <n v="12191"/>
        <n v="5429"/>
        <n v="3058"/>
        <n v="11345"/>
        <n v="5782"/>
        <n v="4621"/>
        <n v="11704"/>
        <n v="6729"/>
        <n v="3778"/>
        <n v="8177"/>
        <n v="857"/>
        <n v="4170"/>
        <n v="7431"/>
        <n v="960"/>
        <n v="6329"/>
        <n v="8772"/>
        <n v="4308"/>
        <n v="5637"/>
        <n v="1199"/>
        <n v="6470"/>
        <n v="6191"/>
        <n v="4092"/>
        <n v="8024"/>
        <n v="2414"/>
        <n v="5282"/>
        <n v="2583"/>
        <n v="8510"/>
        <n v="6339"/>
        <n v="5389"/>
        <n v="5085"/>
        <n v="1334"/>
        <n v="2014"/>
        <n v="7265"/>
        <n v="2051"/>
        <n v="6805"/>
        <n v="5885"/>
        <n v="2304"/>
        <n v="6162"/>
        <n v="7120"/>
        <n v="3456"/>
        <n v="6965"/>
        <n v="2686"/>
        <n v="2614"/>
        <n v="4009"/>
        <n v="7782"/>
        <n v="4443"/>
        <n v="8426"/>
        <n v="2578"/>
        <n v="2685"/>
        <n v="6790"/>
        <n v="6515"/>
        <n v="3999"/>
        <n v="1077"/>
        <n v="7281"/>
        <n v="2333"/>
        <n v="6405"/>
        <n v="7272"/>
        <n v="1063"/>
        <n v="4739"/>
        <n v="7530"/>
        <n v="8964"/>
        <n v="2702"/>
        <n v="2104"/>
        <n v="1151"/>
        <n v="11785"/>
        <n v="4939"/>
        <n v="3383"/>
        <n v="11902"/>
        <n v="3010"/>
        <n v="2075"/>
        <n v="2137"/>
        <n v="437"/>
        <n v="8615"/>
        <n v="1449"/>
        <n v="1616"/>
        <n v="3493"/>
        <n v="3409"/>
        <n v="7402"/>
        <n v="5510"/>
        <n v="3647"/>
        <n v="3381"/>
        <n v="8407"/>
        <n v="8635"/>
        <n v="3533"/>
        <n v="1654"/>
        <n v="3960"/>
        <n v="3015"/>
        <n v="8132"/>
        <n v="7074"/>
        <n v="6392"/>
        <n v="7664"/>
        <n v="6796"/>
        <n v="2797"/>
        <n v="716"/>
        <n v="2825"/>
        <n v="5105"/>
        <n v="1367"/>
        <n v="612"/>
        <n v="5317"/>
        <n v="5184"/>
        <n v="1810"/>
        <n v="2467"/>
        <n v="8233"/>
        <n v="8514"/>
        <n v="2772"/>
        <n v="1979"/>
        <n v="5960"/>
        <n v="3624"/>
        <n v="4455"/>
        <n v="1469"/>
        <n v="4481"/>
        <n v="4309"/>
        <n v="2757"/>
        <n v="6471"/>
        <n v="2813"/>
        <n v="951"/>
        <n v="12842"/>
        <n v="2331"/>
        <n v="10039"/>
        <n v="1597"/>
        <n v="5368"/>
        <n v="8938"/>
        <n v="2884"/>
        <n v="5242"/>
        <n v="3448"/>
        <n v="3614"/>
        <n v="7205"/>
        <n v="2732"/>
        <n v="9843"/>
        <n v="12594"/>
        <n v="1103"/>
        <n v="1878"/>
        <n v="7704"/>
        <n v="6889"/>
        <n v="3286"/>
        <n v="2420"/>
        <n v="10861"/>
        <n v="3128"/>
        <n v="3633"/>
        <n v="3088"/>
        <n v="800"/>
        <n v="4200"/>
        <n v="6214"/>
        <n v="3034"/>
        <n v="2018"/>
        <n v="2480"/>
        <n v="5415"/>
        <n v="3395"/>
        <n v="969"/>
        <n v="2866"/>
        <n v="1804"/>
        <n v="6375"/>
        <n v="4532"/>
        <n v="5841"/>
        <n v="8639"/>
        <n v="3228"/>
        <n v="2136"/>
        <n v="2253"/>
        <n v="4490"/>
        <n v="10438"/>
        <n v="4680"/>
        <n v="3231"/>
        <n v="8996"/>
        <n v="8041"/>
        <n v="5873"/>
        <n v="815"/>
        <n v="1552"/>
        <n v="1986"/>
        <n v="882"/>
        <n v="4599"/>
        <n v="6606"/>
        <n v="8244"/>
        <n v="3781"/>
        <n v="1825"/>
        <n v="920"/>
        <n v="12138"/>
        <n v="2635"/>
        <n v="3024"/>
        <n v="3562"/>
        <n v="1479"/>
        <n v="2212"/>
        <n v="5591"/>
        <n v="1438"/>
        <n v="1241"/>
        <n v="5867"/>
        <n v="1692"/>
        <n v="1866"/>
        <n v="3222"/>
        <n v="1542"/>
        <n v="3991"/>
        <n v="4849"/>
        <n v="3305"/>
        <n v="3268"/>
        <n v="6577"/>
        <n v="4732"/>
        <n v="3495"/>
        <n v="3437"/>
        <n v="4175"/>
        <n v="772"/>
        <n v="9092"/>
        <n v="2746"/>
        <n v="11138"/>
        <n v="9112"/>
        <n v="1567"/>
        <n v="4471"/>
        <n v="1785"/>
        <n v="8512"/>
        <n v="4373"/>
        <n v="2953"/>
        <n v="8522"/>
        <n v="4514"/>
        <n v="7616"/>
        <n v="4836"/>
        <n v="7627"/>
        <n v="10612"/>
        <n v="2911"/>
        <n v="9625"/>
        <n v="3148"/>
        <n v="3310"/>
        <n v="3617"/>
        <n v="7754"/>
        <n v="3417"/>
        <n v="2520"/>
        <n v="7428"/>
        <n v="1993"/>
        <n v="2683"/>
        <n v="5508"/>
        <n v="2774"/>
        <n v="13063"/>
        <n v="1189"/>
        <n v="1529"/>
        <n v="1589"/>
        <n v="3762"/>
        <n v="2362"/>
        <n v="3595"/>
        <n v="8550"/>
        <n v="7708"/>
        <n v="5553"/>
        <n v="5988"/>
        <n v="5122"/>
        <n v="2402"/>
        <n v="582"/>
        <n v="4693"/>
        <n v="9617"/>
        <n v="5986"/>
        <n v="5728"/>
        <n v="9376"/>
        <n v="2590"/>
        <n v="10441"/>
        <n v="9726"/>
        <n v="4094"/>
        <n v="3640"/>
        <n v="1747"/>
        <n v="2994"/>
        <n v="4572"/>
        <n v="1615"/>
        <n v="4352"/>
        <n v="1787"/>
        <n v="4592"/>
        <n v="9786"/>
        <n v="6574"/>
        <n v="9762"/>
        <n v="4151"/>
        <n v="6780"/>
        <n v="4101"/>
        <n v="5933"/>
        <n v="4691"/>
        <n v="4384"/>
        <n v="11904"/>
        <n v="7945"/>
        <n v="4839"/>
        <n v="1088"/>
        <n v="1160"/>
        <n v="1734"/>
        <n v="1675"/>
        <n v="1593"/>
        <n v="2132"/>
        <n v="1461"/>
        <n v="1106"/>
        <n v="6497"/>
        <n v="6170"/>
        <n v="6466"/>
        <n v="1376"/>
        <n v="6190"/>
        <n v="8802"/>
        <n v="3702"/>
        <n v="4460"/>
        <n v="7862"/>
        <n v="5677"/>
        <n v="4252"/>
        <n v="4826"/>
        <n v="5619"/>
        <n v="3097"/>
        <n v="7166"/>
        <n v="2936"/>
        <n v="10190"/>
        <n v="3365"/>
        <n v="5068"/>
        <n v="8167"/>
        <n v="5411"/>
        <n v="5932"/>
        <n v="2290"/>
        <n v="1366"/>
        <n v="411"/>
        <n v="3359"/>
        <n v="3588"/>
        <n v="7695"/>
        <n v="4155"/>
        <n v="3786"/>
        <n v="8224"/>
        <n v="4102"/>
        <n v="4207"/>
        <n v="14549"/>
        <n v="605"/>
        <n v="3184"/>
        <n v="4162"/>
        <n v="525"/>
        <n v="1952"/>
        <n v="8337"/>
        <n v="3434"/>
        <n v="1302"/>
        <n v="3657"/>
        <n v="4242"/>
        <n v="2871"/>
        <n v="4573"/>
        <n v="5202"/>
        <n v="6986"/>
        <n v="7658"/>
        <n v="5634"/>
        <n v="6634"/>
        <n v="5430"/>
        <n v="1553"/>
        <n v="3833"/>
        <n v="2958"/>
        <n v="4425"/>
        <n v="5194"/>
        <n v="10818"/>
        <n v="2611"/>
        <n v="3565"/>
        <n v="1835"/>
        <n v="7610"/>
        <n v="8034"/>
        <n v="3954"/>
        <n v="7794"/>
        <n v="8560"/>
        <n v="1605"/>
        <n v="3151"/>
        <n v="6452"/>
        <n v="3747"/>
        <n v="654"/>
        <n v="5107"/>
        <n v="8943"/>
        <n v="5023"/>
        <n v="2122"/>
        <n v="2610"/>
        <n v="850"/>
        <n v="3518"/>
        <n v="2134"/>
        <n v="3295"/>
        <n v="6573"/>
        <n v="3075"/>
        <n v="9081"/>
        <n v="942"/>
        <n v="6108"/>
        <n v="2183"/>
        <n v="2255"/>
        <n v="5564"/>
        <n v="6584"/>
        <n v="2403"/>
        <n v="5849"/>
        <n v="13388"/>
        <n v="9910"/>
        <n v="6883"/>
        <n v="4668"/>
        <n v="1610"/>
        <n v="8010"/>
        <n v="6478"/>
        <n v="3723"/>
        <n v="3435"/>
        <n v="3242"/>
        <n v="6822"/>
        <n v="829"/>
        <n v="4485"/>
        <n v="9361"/>
        <n v="7861"/>
        <n v="9327"/>
        <n v="1252"/>
        <n v="3842"/>
        <n v="4103"/>
        <n v="3665"/>
        <n v="900"/>
        <n v="13340"/>
        <n v="1522"/>
        <n v="8998"/>
        <n v="4100"/>
        <n v="2666"/>
        <n v="1635"/>
        <n v="579"/>
        <n v="4028"/>
        <n v="4406"/>
        <n v="5620"/>
        <n v="3711"/>
        <n v="2092"/>
        <n v="1296"/>
        <n v="1668"/>
        <n v="8899"/>
        <n v="2395"/>
        <n v="7438"/>
        <n v="2690"/>
        <n v="3116"/>
        <n v="1350"/>
        <n v="3203"/>
        <n v="3769"/>
        <n v="2298"/>
        <n v="8357"/>
        <n v="6351"/>
        <n v="11949"/>
        <n v="1121"/>
        <n v="11988"/>
        <n v="4454"/>
        <n v="1543"/>
        <n v="5144"/>
        <n v="1369"/>
        <n v="2404"/>
        <n v="9551"/>
        <n v="4239"/>
        <n v="2411"/>
        <n v="2582"/>
        <n v="4306"/>
        <n v="6251"/>
        <n v="1412"/>
        <n v="4769"/>
        <n v="5370"/>
        <n v="2731"/>
        <n v="7798"/>
        <n v="2741"/>
        <n v="1360"/>
        <n v="9881"/>
        <n v="649"/>
        <n v="4498"/>
        <n v="2766"/>
        <n v="747"/>
        <n v="10074"/>
        <n v="4183"/>
        <n v="1863"/>
        <n v="4152"/>
        <n v="6089"/>
        <n v="5091"/>
        <n v="8852"/>
        <n v="2257"/>
        <n v="549"/>
        <n v="6979"/>
        <n v="6939"/>
        <n v="8220"/>
        <n v="1968"/>
        <n v="5589"/>
        <n v="4344"/>
        <n v="9060"/>
        <n v="2034"/>
        <n v="2047"/>
        <n v="6740"/>
        <n v="4230"/>
        <n v="14099"/>
        <n v="4075"/>
        <n v="6712"/>
        <n v="7325"/>
        <n v="6017"/>
        <n v="6055"/>
        <n v="1693"/>
        <n v="604"/>
        <n v="3016"/>
        <n v="13122"/>
        <n v="6054"/>
        <n v="6753"/>
        <n v="2310"/>
        <n v="1275"/>
        <n v="13168"/>
        <n v="8123"/>
        <n v="2503"/>
        <n v="4054"/>
        <n v="679"/>
        <n v="2977"/>
        <n v="6981"/>
        <n v="1228"/>
        <n v="1028"/>
        <n v="4349"/>
        <n v="7504"/>
        <n v="3967"/>
        <n v="11119"/>
        <n v="10108"/>
        <n v="8870"/>
        <n v="12009"/>
        <n v="3741"/>
        <n v="3646"/>
        <n v="11837"/>
        <n v="5026"/>
        <n v="8722"/>
        <n v="6350"/>
        <n v="2802"/>
        <n v="12007"/>
        <n v="1913"/>
        <n v="2653"/>
        <n v="5543"/>
        <n v="1144"/>
        <n v="5070"/>
        <n v="4516"/>
        <n v="7048"/>
        <n v="1756"/>
        <n v="4758"/>
        <n v="1893"/>
        <n v="1728"/>
        <n v="5467"/>
        <n v="6844"/>
        <n v="2162"/>
        <n v="2273"/>
        <n v="1528"/>
        <n v="6421"/>
        <n v="9772"/>
        <n v="12871"/>
        <n v="10580"/>
        <n v="3065"/>
        <n v="1918"/>
        <n v="7184"/>
        <n v="1994"/>
        <n v="8632"/>
        <n v="6446"/>
        <n v="1962"/>
        <n v="9063"/>
        <n v="7652"/>
        <n v="3578"/>
        <n v="7460"/>
        <n v="4800"/>
        <n v="3354"/>
        <n v="10690"/>
        <n v="3253"/>
        <n v="8549"/>
        <n v="1164"/>
        <n v="10211"/>
        <n v="1568"/>
        <n v="1078"/>
        <n v="2940"/>
        <n v="1783"/>
        <n v="765"/>
        <n v="5453"/>
        <n v="4450"/>
        <n v="9283"/>
        <n v="2363"/>
        <n v="1186"/>
        <n v="3388"/>
        <n v="8150"/>
        <n v="7750"/>
        <n v="1056"/>
        <n v="5178"/>
        <n v="9023"/>
        <n v="1486"/>
        <n v="2759"/>
        <n v="1816"/>
        <n v="2681"/>
        <n v="5301"/>
        <n v="5412"/>
        <n v="398"/>
        <n v="3696"/>
        <n v="7735"/>
        <n v="3057"/>
        <n v="1192"/>
        <n v="3243"/>
        <n v="10592"/>
        <n v="4651"/>
        <n v="14251"/>
        <n v="507"/>
        <n v="7406"/>
        <n v="11666"/>
        <n v="529"/>
        <n v="4782"/>
        <n v="4611"/>
        <n v="2261"/>
        <n v="8011"/>
        <n v="3855"/>
        <n v="3150"/>
        <n v="5559"/>
        <n v="3061"/>
        <n v="6529"/>
        <n v="2836"/>
        <n v="5721"/>
        <n v="1206"/>
        <n v="10322"/>
        <n v="2779"/>
        <n v="2409"/>
        <n v="2259"/>
        <n v="3964"/>
        <n v="2829"/>
        <n v="8118"/>
        <n v="3809"/>
        <n v="7987"/>
        <n v="11838"/>
        <n v="7065"/>
        <n v="8891"/>
        <n v="4614"/>
        <n v="4133"/>
        <n v="3543"/>
        <n v="6012"/>
        <n v="1790"/>
        <n v="8434"/>
        <n v="6439"/>
        <n v="1332"/>
        <n v="2667"/>
        <n v="1284"/>
        <n v="633"/>
        <n v="10926"/>
        <n v="1464"/>
        <n v="2970"/>
        <n v="3376"/>
        <n v="642"/>
        <n v="5751"/>
        <n v="6558"/>
        <n v="2189"/>
        <n v="2589"/>
        <n v="5409"/>
        <n v="9622"/>
        <n v="10291"/>
        <n v="617"/>
        <n v="947"/>
        <n v="2249"/>
        <n v="4762"/>
        <n v="7513"/>
        <n v="2889"/>
        <n v="2912"/>
        <n v="2206"/>
        <n v="7262"/>
        <n v="1244"/>
        <n v="8240"/>
        <n v="1405"/>
        <n v="13239"/>
        <n v="5009"/>
        <n v="3779"/>
        <n v="9025"/>
        <n v="3108"/>
        <n v="2533"/>
        <n v="4386"/>
        <n v="4673"/>
        <n v="6358"/>
        <n v="3873"/>
        <n v="3734"/>
        <n v="11862"/>
        <n v="991"/>
        <n v="2760"/>
        <n v="2527"/>
        <n v="13726"/>
        <n v="10332"/>
        <n v="8171"/>
        <n v="1964"/>
        <n v="3687"/>
        <n v="14640"/>
        <n v="4960"/>
        <n v="2062"/>
        <n v="11516"/>
        <n v="865"/>
        <n v="8528"/>
        <n v="2828"/>
        <n v="1685"/>
        <n v="11436"/>
        <n v="1159"/>
        <n v="2881"/>
        <n v="2009"/>
        <n v="6808"/>
        <n v="6455"/>
        <n v="1355"/>
        <n v="4433"/>
        <n v="5914"/>
        <n v="4318"/>
        <n v="5991"/>
        <n v="4707"/>
        <n v="6942"/>
        <n v="3884"/>
        <n v="3489"/>
        <n v="1901"/>
        <n v="10405"/>
        <n v="3210"/>
        <n v="2061"/>
        <n v="5351"/>
        <n v="2020"/>
        <n v="6718"/>
        <n v="1739"/>
        <n v="4728"/>
        <n v="5167"/>
        <n v="4393"/>
        <n v="481"/>
        <n v="8465"/>
        <n v="2595"/>
        <n v="3821"/>
        <n v="479"/>
        <n v="1229"/>
        <n v="3501"/>
        <n v="6771"/>
        <n v="4813"/>
        <n v="3410"/>
        <n v="4264"/>
        <n v="7467"/>
        <n v="1992"/>
        <n v="5871"/>
        <n v="3506"/>
        <n v="7330"/>
        <n v="7226"/>
        <n v="11177"/>
        <n v="3332"/>
        <n v="1724"/>
        <n v="6519"/>
        <n v="4568"/>
        <n v="1945"/>
        <n v="4742"/>
        <n v="1711"/>
        <n v="4365"/>
        <n v="6555"/>
        <n v="7964"/>
        <n v="3433"/>
        <n v="11841"/>
        <n v="9662"/>
        <n v="2256"/>
        <n v="723"/>
        <n v="6809"/>
        <n v="10151"/>
        <n v="1391"/>
        <n v="3378"/>
        <n v="1331"/>
        <n v="2637"/>
        <n v="9345"/>
        <n v="2624"/>
        <n v="7116"/>
        <n v="9703"/>
        <n v="8144"/>
        <n v="3050"/>
        <n v="7679"/>
        <n v="1978"/>
        <n v="1603"/>
        <n v="4217"/>
        <n v="3690"/>
        <n v="7850"/>
        <n v="6569"/>
        <n v="5049"/>
        <n v="10484"/>
        <n v="4546"/>
        <n v="3072"/>
        <n v="1440"/>
        <n v="3017"/>
        <n v="4250"/>
        <n v="3382"/>
        <n v="2530"/>
        <n v="5630"/>
        <n v="2208"/>
        <n v="4436"/>
        <n v="4164"/>
        <n v="6438"/>
        <n v="4058"/>
        <n v="1707"/>
        <n v="10239"/>
        <n v="547"/>
        <n v="948"/>
        <n v="983"/>
        <n v="9870"/>
        <n v="7355"/>
        <n v="4722"/>
        <n v="2283"/>
        <n v="10669"/>
        <n v="2980"/>
        <n v="417"/>
        <n v="9778"/>
        <n v="2537"/>
        <n v="5017"/>
        <n v="11548"/>
        <n v="2357"/>
        <n v="1270"/>
        <n v="7261"/>
        <n v="534"/>
        <n v="11810"/>
        <n v="4677"/>
        <n v="2294"/>
        <n v="11848"/>
        <n v="8172"/>
        <n v="9458"/>
        <n v="1521"/>
        <n v="10888"/>
        <n v="7124"/>
        <n v="11829"/>
        <n v="9384"/>
        <n v="3491"/>
        <n v="2332"/>
        <n v="4274"/>
        <n v="2663"/>
        <n v="4676"/>
        <n v="1300"/>
        <n v="7793"/>
        <n v="7473"/>
        <n v="7170"/>
        <n v="4472"/>
        <n v="8416"/>
        <n v="8391"/>
        <n v="4243"/>
        <n v="5451"/>
        <n v="9746"/>
        <n v="775"/>
        <n v="2883"/>
        <n v="1340"/>
        <n v="6782"/>
        <n v="1988"/>
        <n v="8268"/>
        <n v="1871"/>
        <n v="6528"/>
        <n v="8822"/>
        <n v="8889"/>
        <n v="6404"/>
        <n v="7632"/>
        <n v="1230"/>
        <n v="7457"/>
        <n v="2078"/>
        <n v="1939"/>
        <n v="5920"/>
        <n v="3161"/>
        <n v="1743"/>
        <n v="2250"/>
        <n v="9595"/>
        <n v="5434"/>
        <n v="6893"/>
        <n v="1313"/>
        <n v="4912"/>
        <n v="4924"/>
        <n v="1897"/>
        <n v="657"/>
        <n v="2516"/>
        <n v="7976"/>
        <n v="2775"/>
        <n v="798"/>
        <n v="5701"/>
        <n v="9039"/>
        <n v="3849"/>
        <n v="10156"/>
        <n v="6820"/>
        <n v="444"/>
        <n v="9083"/>
        <n v="7352"/>
        <n v="1017"/>
        <n v="1821"/>
        <n v="1551"/>
        <n v="4918"/>
        <n v="6676"/>
        <n v="3204"/>
        <n v="2066"/>
        <n v="4150"/>
        <n v="5146"/>
        <n v="11821"/>
        <n v="7154"/>
        <n v="620"/>
        <n v="6015"/>
        <n v="10079"/>
        <n v="1156"/>
        <n v="7105"/>
        <n v="6698"/>
        <n v="4084"/>
        <n v="4288"/>
        <n v="2037"/>
        <n v="10695"/>
        <n v="1800"/>
        <n v="7622"/>
        <n v="1735"/>
        <n v="6992"/>
        <n v="6671"/>
        <n v="4235"/>
        <n v="4861"/>
        <n v="13940"/>
        <n v="1095"/>
        <n v="3671"/>
        <n v="7304"/>
        <n v="2863"/>
        <n v="7531"/>
        <n v="7151"/>
        <n v="7899"/>
        <n v="5443"/>
        <n v="10196"/>
        <n v="771"/>
        <n v="6458"/>
        <n v="1875"/>
        <n v="5183"/>
        <n v="1926"/>
        <n v="9237"/>
        <n v="1943"/>
        <n v="1234"/>
        <n v="3216"/>
        <n v="6293"/>
        <n v="10433"/>
        <n v="10096"/>
        <n v="595"/>
        <n v="8504"/>
        <n v="12631"/>
        <n v="5289"/>
        <n v="4193"/>
        <n v="7768"/>
        <n v="5562"/>
        <n v="5805"/>
        <n v="12689"/>
        <n v="2661"/>
        <n v="2336"/>
        <n v="1259"/>
        <n v="863"/>
        <n v="13077"/>
        <n v="456"/>
        <n v="6402"/>
        <n v="6630"/>
        <n v="4894"/>
        <n v="7732"/>
        <n v="2633"/>
        <n v="1958"/>
        <n v="9251"/>
        <n v="9465"/>
        <n v="1202"/>
        <n v="2770"/>
        <n v="4983"/>
        <n v="664"/>
        <n v="6177"/>
        <n v="8567"/>
        <n v="532"/>
        <n v="2278"/>
        <n v="3541"/>
        <n v="2771"/>
        <n v="1727"/>
        <n v="1678"/>
        <n v="4999"/>
        <n v="5640"/>
        <n v="11592"/>
        <n v="3724"/>
        <n v="11124"/>
        <n v="4001"/>
        <n v="5295"/>
        <n v="379"/>
        <n v="5004"/>
        <n v="1417"/>
        <n v="12880"/>
        <n v="2704"/>
        <n v="6640"/>
        <n v="5901"/>
        <n v="4976"/>
        <n v="5949"/>
        <n v="1625"/>
        <n v="724"/>
        <n v="12883"/>
        <n v="2524"/>
        <n v="2489"/>
        <n v="10124"/>
        <n v="2218"/>
        <n v="4122"/>
        <n v="990"/>
        <n v="3688"/>
        <n v="7772"/>
        <n v="4446"/>
        <n v="11896"/>
        <n v="3102"/>
        <n v="7017"/>
        <n v="12165"/>
        <n v="6818"/>
        <n v="2299"/>
        <n v="1327"/>
        <n v="984"/>
        <n v="726"/>
        <n v="5160"/>
        <n v="8807"/>
        <n v="1862"/>
        <n v="7200"/>
        <n v="12141"/>
        <n v="1320"/>
        <n v="9635"/>
        <n v="866"/>
        <n v="434"/>
        <n v="1122"/>
        <n v="8856"/>
        <n v="5138"/>
        <n v="1946"/>
        <n v="3240"/>
        <n v="1377"/>
        <n v="10395"/>
        <n v="3355"/>
        <n v="3294"/>
        <n v="1966"/>
        <n v="431"/>
        <n v="3811"/>
        <n v="11586"/>
        <n v="11117"/>
        <n v="10629"/>
        <n v="8782"/>
        <n v="2224"/>
        <n v="5678"/>
        <n v="1561"/>
        <n v="1134"/>
        <n v="5690"/>
        <n v="2440"/>
        <n v="6413"/>
        <n v="1220"/>
        <n v="3636"/>
        <n v="5799"/>
        <n v="12597"/>
        <n v="4063"/>
        <n v="6188"/>
        <n v="4842"/>
        <n v="6926"/>
        <n v="6880"/>
        <n v="2921"/>
        <n v="1472"/>
        <n v="5256"/>
        <n v="3997"/>
        <n v="3839"/>
        <n v="1809"/>
        <n v="5739"/>
        <n v="7938"/>
        <n v="5612"/>
        <n v="791"/>
        <n v="10075"/>
        <n v="7411"/>
        <n v="7991"/>
        <n v="9803"/>
        <n v="7421"/>
        <n v="7005"/>
        <n v="4045"/>
        <n v="2232"/>
        <n v="1617"/>
        <n v="8783"/>
        <n v="6689"/>
        <n v="1336"/>
        <n v="5444"/>
        <n v="2923"/>
        <n v="3672"/>
        <n v="485"/>
        <n v="1768"/>
        <n v="2353"/>
        <n v="8921"/>
        <n v="999"/>
        <n v="12015"/>
        <n v="3710"/>
        <n v="1924"/>
        <n v="6356"/>
        <n v="6303"/>
        <n v="1837"/>
        <n v="1716"/>
        <n v="786"/>
        <n v="9240"/>
        <n v="3103"/>
        <n v="7398"/>
        <n v="3962"/>
        <n v="7809"/>
        <n v="2818"/>
        <n v="1760"/>
        <n v="1791"/>
        <n v="1383"/>
        <n v="4865"/>
        <n v="13133"/>
        <n v="904"/>
        <n v="9853"/>
        <n v="2442"/>
        <n v="4132"/>
        <n v="2897"/>
        <n v="5548"/>
        <n v="1386"/>
        <n v="9073"/>
        <n v="5927"/>
        <n v="1493"/>
        <n v="6316"/>
        <n v="3768"/>
        <n v="2814"/>
        <n v="2234"/>
        <n v="1647"/>
        <n v="3492"/>
        <n v="9373"/>
        <n v="9941"/>
        <n v="2194"/>
        <n v="2856"/>
        <n v="9278"/>
        <n v="3996"/>
        <n v="4634"/>
        <n v="11385"/>
        <n v="12381"/>
        <n v="8047"/>
        <n v="8456"/>
        <n v="3316"/>
        <n v="5595"/>
        <n v="4950"/>
        <n v="1423"/>
        <n v="2737"/>
        <n v="7121"/>
        <n v="806"/>
        <n v="5574"/>
        <n v="3784"/>
        <n v="4866"/>
        <n v="320"/>
        <n v="4417"/>
        <n v="2850"/>
        <n v="4333"/>
        <n v="1584"/>
        <n v="3008"/>
        <n v="3209"/>
        <n v="8212"/>
        <n v="1375"/>
        <n v="3115"/>
        <n v="5852"/>
        <n v="3561"/>
        <n v="11616"/>
        <n v="2985"/>
        <n v="3942"/>
        <n v="3765"/>
        <n v="7722"/>
        <n v="5575"/>
        <n v="3055"/>
        <n v="3353"/>
        <n v="3838"/>
        <n v="11608"/>
        <n v="8980"/>
        <n v="3301"/>
        <n v="7009"/>
        <n v="10127"/>
        <n v="3523"/>
        <n v="976"/>
        <n v="891"/>
        <n v="13649"/>
        <n v="3064"/>
        <n v="11805"/>
        <n v="4244"/>
        <n v="3797"/>
        <n v="7667"/>
        <n v="2594"/>
        <n v="2713"/>
        <n v="3402"/>
        <n v="862"/>
        <n v="3418"/>
        <n v="6193"/>
        <n v="6221"/>
        <n v="7114"/>
        <n v="1526"/>
        <n v="3322"/>
        <n v="3876"/>
        <n v="3521"/>
        <n v="9677"/>
        <n v="4083"/>
        <n v="4701"/>
        <n v="8466"/>
        <n v="744"/>
        <n v="1280"/>
        <n v="7960"/>
        <n v="2477"/>
        <n v="10158"/>
        <n v="4492"/>
        <n v="4388"/>
        <n v="3583"/>
        <n v="4218"/>
        <n v="2292"/>
        <n v="1612"/>
        <n v="4493"/>
        <n v="11094"/>
        <n v="3428"/>
        <n v="10691"/>
        <n v="908"/>
        <n v="4276"/>
        <n v="12227"/>
        <n v="5269"/>
        <n v="7249"/>
        <n v="3896"/>
        <n v="2901"/>
        <n v="7762"/>
        <n v="3931"/>
        <n v="6040"/>
        <n v="4334"/>
        <n v="5940"/>
        <n v="2808"/>
        <n v="9263"/>
        <n v="3994"/>
        <n v="7091"/>
        <n v="3880"/>
        <n v="2708"/>
        <n v="2291"/>
        <n v="5020"/>
        <n v="1261"/>
        <n v="9296"/>
        <n v="1344"/>
        <n v="1410"/>
        <n v="6605"/>
        <n v="2603"/>
        <n v="6930"/>
        <n v="962"/>
        <n v="2443"/>
        <n v="2773"/>
        <n v="5809"/>
        <n v="7676"/>
        <n v="2641"/>
        <n v="1909"/>
        <n v="489"/>
        <n v="5292"/>
        <n v="12359"/>
        <n v="7274"/>
        <n v="7912"/>
        <n v="9731"/>
        <n v="3744"/>
        <n v="3363"/>
        <n v="1080"/>
        <n v="1762"/>
        <n v="7637"/>
        <n v="3274"/>
        <n v="2650"/>
        <n v="4899"/>
        <n v="7315"/>
        <n v="2658"/>
        <n v="10650"/>
        <n v="9455"/>
        <n v="5016"/>
        <n v="9678"/>
        <n v="4984"/>
        <n v="841"/>
        <n v="6368"/>
        <n v="9176"/>
        <n v="589"/>
        <n v="2316"/>
        <n v="6347"/>
        <n v="3407"/>
        <n v="1987"/>
        <n v="3397"/>
        <n v="1976"/>
        <n v="3074"/>
        <n v="14261"/>
        <n v="4883"/>
        <n v="2008"/>
        <n v="2081"/>
        <n v="3717"/>
        <n v="1876"/>
        <n v="6832"/>
        <n v="3801"/>
        <n v="1595"/>
        <n v="6307"/>
        <n v="4881"/>
        <n v="5145"/>
        <n v="2345"/>
        <n v="3463"/>
        <n v="2288"/>
        <n v="4721"/>
        <n v="302"/>
        <n v="1145"/>
        <n v="2780"/>
        <n v="5729"/>
        <n v="4838"/>
        <n v="10973"/>
        <n v="2778"/>
        <n v="1073"/>
        <n v="6192"/>
        <n v="594"/>
        <n v="992"/>
        <n v="4398"/>
        <n v="714"/>
        <n v="11118"/>
        <n v="687"/>
        <n v="1619"/>
        <n v="1744"/>
        <n v="2629"/>
        <n v="5465"/>
        <n v="2222"/>
        <n v="576"/>
        <n v="1765"/>
        <n v="2868"/>
        <n v="3226"/>
      </sharedItems>
    </cacheField>
    <cacheField name="Leads" numFmtId="0">
      <sharedItems containsSemiMixedTypes="0" containsString="0" containsNumber="1" containsInteger="1" minValue="67" maxValue="8876" count="1574">
        <n v="3616"/>
        <n v="1971"/>
        <n v="952"/>
        <n v="2231"/>
        <n v="2060"/>
        <n v="2061"/>
        <n v="1873"/>
        <n v="1488"/>
        <n v="5031"/>
        <n v="1600"/>
        <n v="580"/>
        <n v="1136"/>
        <n v="258"/>
        <n v="1785"/>
        <n v="1542"/>
        <n v="441"/>
        <n v="2344"/>
        <n v="928"/>
        <n v="594"/>
        <n v="1736"/>
        <n v="524"/>
        <n v="761"/>
        <n v="1622"/>
        <n v="1363"/>
        <n v="4140"/>
        <n v="2116"/>
        <n v="1531"/>
        <n v="5298"/>
        <n v="1879"/>
        <n v="372"/>
        <n v="4340"/>
        <n v="3791"/>
        <n v="1923"/>
        <n v="1588"/>
        <n v="704"/>
        <n v="236"/>
        <n v="747"/>
        <n v="1902"/>
        <n v="999"/>
        <n v="773"/>
        <n v="412"/>
        <n v="6327"/>
        <n v="5367"/>
        <n v="979"/>
        <n v="1606"/>
        <n v="2101"/>
        <n v="3299"/>
        <n v="482"/>
        <n v="1034"/>
        <n v="911"/>
        <n v="5194"/>
        <n v="3460"/>
        <n v="2022"/>
        <n v="3033"/>
        <n v="1057"/>
        <n v="3662"/>
        <n v="2425"/>
        <n v="1836"/>
        <n v="671"/>
        <n v="1762"/>
        <n v="2165"/>
        <n v="985"/>
        <n v="1345"/>
        <n v="2336"/>
        <n v="304"/>
        <n v="561"/>
        <n v="513"/>
        <n v="797"/>
        <n v="1431"/>
        <n v="484"/>
        <n v="3946"/>
        <n v="3828"/>
        <n v="2225"/>
        <n v="401"/>
        <n v="2476"/>
        <n v="3972"/>
        <n v="1939"/>
        <n v="361"/>
        <n v="449"/>
        <n v="1041"/>
        <n v="1912"/>
        <n v="1627"/>
        <n v="468"/>
        <n v="713"/>
        <n v="1416"/>
        <n v="274"/>
        <n v="1052"/>
        <n v="1229"/>
        <n v="1941"/>
        <n v="706"/>
        <n v="3935"/>
        <n v="1624"/>
        <n v="367"/>
        <n v="189"/>
        <n v="269"/>
        <n v="1683"/>
        <n v="870"/>
        <n v="1111"/>
        <n v="2172"/>
        <n v="698"/>
        <n v="1011"/>
        <n v="4091"/>
        <n v="2744"/>
        <n v="743"/>
        <n v="2794"/>
        <n v="4614"/>
        <n v="976"/>
        <n v="1868"/>
        <n v="519"/>
        <n v="535"/>
        <n v="2887"/>
        <n v="353"/>
        <n v="1175"/>
        <n v="3006"/>
        <n v="2461"/>
        <n v="5442"/>
        <n v="4595"/>
        <n v="2249"/>
        <n v="2031"/>
        <n v="2337"/>
        <n v="1096"/>
        <n v="3586"/>
        <n v="1462"/>
        <n v="1452"/>
        <n v="246"/>
        <n v="472"/>
        <n v="865"/>
        <n v="991"/>
        <n v="1125"/>
        <n v="378"/>
        <n v="2837"/>
        <n v="630"/>
        <n v="3824"/>
        <n v="4379"/>
        <n v="471"/>
        <n v="1759"/>
        <n v="940"/>
        <n v="4996"/>
        <n v="2776"/>
        <n v="1504"/>
        <n v="1006"/>
        <n v="213"/>
        <n v="2255"/>
        <n v="1201"/>
        <n v="965"/>
        <n v="1287"/>
        <n v="2972"/>
        <n v="2966"/>
        <n v="1088"/>
        <n v="473"/>
        <n v="499"/>
        <n v="2686"/>
        <n v="1030"/>
        <n v="2403"/>
        <n v="1453"/>
        <n v="1550"/>
        <n v="2853"/>
        <n v="212"/>
        <n v="4336"/>
        <n v="467"/>
        <n v="1549"/>
        <n v="476"/>
        <n v="1328"/>
        <n v="427"/>
        <n v="1639"/>
        <n v="1207"/>
        <n v="1563"/>
        <n v="3340"/>
        <n v="1619"/>
        <n v="1962"/>
        <n v="2546"/>
        <n v="2627"/>
        <n v="1153"/>
        <n v="842"/>
        <n v="2501"/>
        <n v="787"/>
        <n v="789"/>
        <n v="642"/>
        <n v="243"/>
        <n v="3900"/>
        <n v="3134"/>
        <n v="128"/>
        <n v="3371"/>
        <n v="1838"/>
        <n v="1323"/>
        <n v="774"/>
        <n v="579"/>
        <n v="3084"/>
        <n v="1155"/>
        <n v="5326"/>
        <n v="717"/>
        <n v="3251"/>
        <n v="3135"/>
        <n v="498"/>
        <n v="700"/>
        <n v="1691"/>
        <n v="1054"/>
        <n v="300"/>
        <n v="2316"/>
        <n v="2799"/>
        <n v="1029"/>
        <n v="1900"/>
        <n v="1016"/>
        <n v="748"/>
        <n v="3339"/>
        <n v="1648"/>
        <n v="373"/>
        <n v="3204"/>
        <n v="2144"/>
        <n v="2938"/>
        <n v="775"/>
        <n v="218"/>
        <n v="2976"/>
        <n v="143"/>
        <n v="351"/>
        <n v="1025"/>
        <n v="357"/>
        <n v="1313"/>
        <n v="1670"/>
        <n v="3263"/>
        <n v="8876"/>
        <n v="167"/>
        <n v="1914"/>
        <n v="3599"/>
        <n v="982"/>
        <n v="788"/>
        <n v="3150"/>
        <n v="1460"/>
        <n v="3744"/>
        <n v="3214"/>
        <n v="595"/>
        <n v="3269"/>
        <n v="2897"/>
        <n v="1601"/>
        <n v="3823"/>
        <n v="228"/>
        <n v="1247"/>
        <n v="1679"/>
        <n v="527"/>
        <n v="1760"/>
        <n v="2883"/>
        <n v="2594"/>
        <n v="539"/>
        <n v="1491"/>
        <n v="1387"/>
        <n v="193"/>
        <n v="2300"/>
        <n v="1240"/>
        <n v="1026"/>
        <n v="4410"/>
        <n v="1793"/>
        <n v="1396"/>
        <n v="1112"/>
        <n v="2457"/>
        <n v="1021"/>
        <n v="766"/>
        <n v="417"/>
        <n v="3051"/>
        <n v="3321"/>
        <n v="1999"/>
        <n v="924"/>
        <n v="767"/>
        <n v="716"/>
        <n v="4936"/>
        <n v="1972"/>
        <n v="514"/>
        <n v="2092"/>
        <n v="3076"/>
        <n v="1528"/>
        <n v="1551"/>
        <n v="4712"/>
        <n v="1486"/>
        <n v="651"/>
        <n v="1618"/>
        <n v="1406"/>
        <n v="2493"/>
        <n v="4250"/>
        <n v="1928"/>
        <n v="2727"/>
        <n v="877"/>
        <n v="2227"/>
        <n v="1050"/>
        <n v="2949"/>
        <n v="4162"/>
        <n v="784"/>
        <n v="333"/>
        <n v="6768"/>
        <n v="1378"/>
        <n v="1395"/>
        <n v="67"/>
        <n v="1225"/>
        <n v="890"/>
        <n v="825"/>
        <n v="888"/>
        <n v="552"/>
        <n v="242"/>
        <n v="4626"/>
        <n v="596"/>
        <n v="933"/>
        <n v="4116"/>
        <n v="3113"/>
        <n v="6267"/>
        <n v="1735"/>
        <n v="2550"/>
        <n v="320"/>
        <n v="1226"/>
        <n v="2874"/>
        <n v="683"/>
        <n v="1509"/>
        <n v="3804"/>
        <n v="3142"/>
        <n v="5900"/>
        <n v="1992"/>
        <n v="5169"/>
        <n v="1097"/>
        <n v="591"/>
        <n v="879"/>
        <n v="1357"/>
        <n v="3310"/>
        <n v="165"/>
        <n v="880"/>
        <n v="91"/>
        <n v="284"/>
        <n v="2292"/>
        <n v="1851"/>
        <n v="3480"/>
        <n v="2500"/>
        <n v="2303"/>
        <n v="1003"/>
        <n v="2515"/>
        <n v="1448"/>
        <n v="2623"/>
        <n v="1966"/>
        <n v="1885"/>
        <n v="2672"/>
        <n v="180"/>
        <n v="1138"/>
        <n v="1612"/>
        <n v="759"/>
        <n v="1195"/>
        <n v="411"/>
        <n v="6580"/>
        <n v="1986"/>
        <n v="3157"/>
        <n v="851"/>
        <n v="418"/>
        <n v="2552"/>
        <n v="404"/>
        <n v="2666"/>
        <n v="347"/>
        <n v="521"/>
        <n v="3087"/>
        <n v="719"/>
        <n v="5943"/>
        <n v="1001"/>
        <n v="2106"/>
        <n v="1753"/>
        <n v="3318"/>
        <n v="312"/>
        <n v="835"/>
        <n v="827"/>
        <n v="1375"/>
        <n v="907"/>
        <n v="868"/>
        <n v="2616"/>
        <n v="337"/>
        <n v="1678"/>
        <n v="814"/>
        <n v="5778"/>
        <n v="555"/>
        <n v="5580"/>
        <n v="1644"/>
        <n v="1399"/>
        <n v="688"/>
        <n v="4462"/>
        <n v="285"/>
        <n v="726"/>
        <n v="2651"/>
        <n v="1658"/>
        <n v="1636"/>
        <n v="4293"/>
        <n v="4517"/>
        <n v="734"/>
        <n v="431"/>
        <n v="1046"/>
        <n v="2663"/>
        <n v="5437"/>
        <n v="2629"/>
        <n v="416"/>
        <n v="1196"/>
        <n v="5104"/>
        <n v="1022"/>
        <n v="3431"/>
        <n v="2048"/>
        <n v="2643"/>
        <n v="649"/>
        <n v="603"/>
        <n v="597"/>
        <n v="1283"/>
        <n v="3078"/>
        <n v="459"/>
        <n v="2964"/>
        <n v="481"/>
        <n v="966"/>
        <n v="2317"/>
        <n v="621"/>
        <n v="5988"/>
        <n v="1798"/>
        <n v="1820"/>
        <n v="2432"/>
        <n v="496"/>
        <n v="1299"/>
        <n v="988"/>
        <n v="3846"/>
        <n v="3377"/>
        <n v="390"/>
        <n v="659"/>
        <n v="3132"/>
        <n v="1557"/>
        <n v="2027"/>
        <n v="4274"/>
        <n v="492"/>
        <n v="107"/>
        <n v="1850"/>
        <n v="3839"/>
        <n v="2021"/>
        <n v="1209"/>
        <n v="1985"/>
        <n v="2170"/>
        <n v="2873"/>
        <n v="1115"/>
        <n v="2536"/>
        <n v="3074"/>
        <n v="738"/>
        <n v="4204"/>
        <n v="1411"/>
        <n v="802"/>
        <n v="2555"/>
        <n v="1473"/>
        <n v="456"/>
        <n v="2551"/>
        <n v="5198"/>
        <n v="2706"/>
        <n v="857"/>
        <n v="2169"/>
        <n v="711"/>
        <n v="2158"/>
        <n v="2769"/>
        <n v="1973"/>
        <n v="2151"/>
        <n v="4086"/>
        <n v="3374"/>
        <n v="1393"/>
        <n v="309"/>
        <n v="4952"/>
        <n v="696"/>
        <n v="437"/>
        <n v="573"/>
        <n v="1065"/>
        <n v="2598"/>
        <n v="2159"/>
        <n v="3218"/>
        <n v="1126"/>
        <n v="289"/>
        <n v="652"/>
        <n v="689"/>
        <n v="1234"/>
        <n v="570"/>
        <n v="1269"/>
        <n v="4369"/>
        <n v="2644"/>
        <n v="811"/>
        <n v="1697"/>
        <n v="4177"/>
        <n v="2221"/>
        <n v="2067"/>
        <n v="4106"/>
        <n v="4016"/>
        <n v="3322"/>
        <n v="2665"/>
        <n v="2477"/>
        <n v="247"/>
        <n v="735"/>
        <n v="677"/>
        <n v="978"/>
        <n v="646"/>
        <n v="2521"/>
        <n v="2690"/>
        <n v="680"/>
        <n v="1507"/>
        <n v="1470"/>
        <n v="1674"/>
        <n v="296"/>
        <n v="2601"/>
        <n v="3324"/>
        <n v="887"/>
        <n v="2695"/>
        <n v="927"/>
        <n v="2497"/>
        <n v="617"/>
        <n v="4666"/>
        <n v="1466"/>
        <n v="436"/>
        <n v="316"/>
        <n v="7228"/>
        <n v="986"/>
        <n v="954"/>
        <n v="5576"/>
        <n v="2843"/>
        <n v="1786"/>
        <n v="5912"/>
        <n v="1746"/>
        <n v="1907"/>
        <n v="1180"/>
        <n v="520"/>
        <n v="4043"/>
        <n v="486"/>
        <n v="1300"/>
        <n v="4070"/>
        <n v="2146"/>
        <n v="622"/>
        <n v="2836"/>
        <n v="1322"/>
        <n v="932"/>
        <n v="245"/>
        <n v="1364"/>
        <n v="3561"/>
        <n v="675"/>
        <n v="666"/>
        <n v="2254"/>
        <n v="953"/>
        <n v="4235"/>
        <n v="1846"/>
        <n v="1915"/>
        <n v="796"/>
        <n v="425"/>
        <n v="1925"/>
        <n v="1555"/>
        <n v="2970"/>
        <n v="2703"/>
        <n v="2417"/>
        <n v="1074"/>
        <n v="2529"/>
        <n v="1215"/>
        <n v="1454"/>
        <n v="1866"/>
        <n v="4510"/>
        <n v="799"/>
        <n v="2398"/>
        <n v="637"/>
        <n v="1271"/>
        <n v="2735"/>
        <n v="1289"/>
        <n v="264"/>
        <n v="2943"/>
        <n v="1371"/>
        <n v="366"/>
        <n v="2658"/>
        <n v="2753"/>
        <n v="1867"/>
        <n v="626"/>
        <n v="1000"/>
        <n v="248"/>
        <n v="5850"/>
        <n v="270"/>
        <n v="4609"/>
        <n v="1450"/>
        <n v="2559"/>
        <n v="428"/>
        <n v="620"/>
        <n v="820"/>
        <n v="110"/>
        <n v="2294"/>
        <n v="737"/>
        <n v="958"/>
        <n v="1037"/>
        <n v="3153"/>
        <n v="1424"/>
        <n v="1821"/>
        <n v="1293"/>
        <n v="1566"/>
        <n v="2973"/>
        <n v="1901"/>
        <n v="913"/>
        <n v="800"/>
        <n v="2113"/>
        <n v="4806"/>
        <n v="2694"/>
        <n v="3535"/>
        <n v="3967"/>
        <n v="3664"/>
        <n v="1409"/>
        <n v="178"/>
        <n v="1368"/>
        <n v="1301"/>
        <n v="217"/>
        <n v="1117"/>
        <n v="2315"/>
        <n v="1227"/>
        <n v="4643"/>
        <n v="3764"/>
        <n v="1208"/>
        <n v="957"/>
        <n v="3158"/>
        <n v="894"/>
        <n v="2164"/>
        <n v="760"/>
        <n v="2541"/>
        <n v="869"/>
        <n v="918"/>
        <n v="3303"/>
        <n v="1103"/>
        <n v="3031"/>
        <n v="5296"/>
        <n v="321"/>
        <n v="2435"/>
        <n v="1977"/>
        <n v="1597"/>
        <n v="1865"/>
        <n v="917"/>
        <n v="3395"/>
        <n v="1061"/>
        <n v="3494"/>
        <n v="2797"/>
        <n v="256"/>
        <n v="4000"/>
        <n v="4036"/>
        <n v="950"/>
        <n v="1013"/>
        <n v="5599"/>
        <n v="815"/>
        <n v="1346"/>
        <n v="329"/>
        <n v="1669"/>
        <n v="2213"/>
        <n v="1414"/>
        <n v="980"/>
        <n v="615"/>
        <n v="2839"/>
        <n v="1506"/>
        <n v="302"/>
        <n v="578"/>
        <n v="1442"/>
        <n v="839"/>
        <n v="3482"/>
        <n v="1580"/>
        <n v="2641"/>
        <n v="3199"/>
        <n v="793"/>
        <n v="1210"/>
        <n v="843"/>
        <n v="2268"/>
        <n v="3420"/>
        <n v="1324"/>
        <n v="970"/>
        <n v="4071"/>
        <n v="1964"/>
        <n v="1514"/>
        <n v="813"/>
        <n v="429"/>
        <n v="238"/>
        <n v="1701"/>
        <n v="4046"/>
        <n v="2177"/>
        <n v="5130"/>
        <n v="1932"/>
        <n v="311"/>
        <n v="989"/>
        <n v="1179"/>
        <n v="572"/>
        <n v="374"/>
        <n v="3091"/>
        <n v="426"/>
        <n v="584"/>
        <n v="1477"/>
        <n v="327"/>
        <n v="798"/>
        <n v="1075"/>
        <n v="1307"/>
        <n v="818"/>
        <n v="3489"/>
        <n v="2222"/>
        <n v="1252"/>
        <n v="1895"/>
        <n v="1688"/>
        <n v="221"/>
        <n v="4386"/>
        <n v="1349"/>
        <n v="3909"/>
        <n v="635"/>
        <n v="1561"/>
        <n v="4422"/>
        <n v="931"/>
        <n v="1270"/>
        <n v="1797"/>
        <n v="1702"/>
        <n v="3670"/>
        <n v="1533"/>
        <n v="4302"/>
        <n v="5023"/>
        <n v="1251"/>
        <n v="1124"/>
        <n v="3617"/>
        <n v="1647"/>
        <n v="1372"/>
        <n v="3949"/>
        <n v="873"/>
        <n v="1643"/>
        <n v="679"/>
        <n v="634"/>
        <n v="1310"/>
        <n v="1480"/>
        <n v="1265"/>
        <n v="388"/>
        <n v="765"/>
        <n v="4750"/>
        <n v="464"/>
        <n v="2132"/>
        <n v="730"/>
        <n v="1544"/>
        <n v="1465"/>
        <n v="1530"/>
        <n v="1738"/>
        <n v="1909"/>
        <n v="2259"/>
        <n v="792"/>
        <n v="306"/>
        <n v="2242"/>
        <n v="3372"/>
        <n v="1715"/>
        <n v="303"/>
        <n v="4003"/>
        <n v="4579"/>
        <n v="4372"/>
        <n v="1455"/>
        <n v="3904"/>
        <n v="3186"/>
        <n v="4877"/>
        <n v="460"/>
        <n v="1833"/>
        <n v="380"/>
        <n v="1410"/>
        <n v="2088"/>
        <n v="529"/>
        <n v="1997"/>
        <n v="749"/>
        <n v="1246"/>
        <n v="4376"/>
        <n v="2012"/>
        <n v="4539"/>
        <n v="1665"/>
        <n v="3391"/>
        <n v="1017"/>
        <n v="2002"/>
        <n v="4413"/>
        <n v="1515"/>
        <n v="2693"/>
        <n v="647"/>
        <n v="391"/>
        <n v="1568"/>
        <n v="714"/>
        <n v="886"/>
        <n v="837"/>
        <n v="319"/>
        <n v="3227"/>
        <n v="1031"/>
        <n v="3483"/>
        <n v="3519"/>
        <n v="4029"/>
        <n v="2008"/>
        <n v="1741"/>
        <n v="2376"/>
        <n v="2011"/>
        <n v="3054"/>
        <n v="1572"/>
        <n v="1266"/>
        <n v="2675"/>
        <n v="1483"/>
        <n v="1705"/>
        <n v="1604"/>
        <n v="2777"/>
        <n v="1118"/>
        <n v="2369"/>
        <n v="2736"/>
        <n v="791"/>
        <n v="290"/>
        <n v="121"/>
        <n v="1967"/>
        <n v="1198"/>
        <n v="2313"/>
        <n v="1710"/>
        <n v="1044"/>
        <n v="4737"/>
        <n v="2087"/>
        <n v="1545"/>
        <n v="7758"/>
        <n v="272"/>
        <n v="753"/>
        <n v="1257"/>
        <n v="257"/>
        <n v="1168"/>
        <n v="563"/>
        <n v="510"/>
        <n v="1811"/>
        <n v="2488"/>
        <n v="1721"/>
        <n v="1146"/>
        <n v="2549"/>
        <n v="2697"/>
        <n v="2247"/>
        <n v="2266"/>
        <n v="1525"/>
        <n v="3779"/>
        <n v="1586"/>
        <n v="993"/>
        <n v="1800"/>
        <n v="1158"/>
        <n v="2346"/>
        <n v="3632"/>
        <n v="897"/>
        <n v="2133"/>
        <n v="1641"/>
        <n v="1804"/>
        <n v="4672"/>
        <n v="3298"/>
        <n v="2620"/>
        <n v="872"/>
        <n v="1149"/>
        <n v="277"/>
        <n v="1187"/>
        <n v="2050"/>
        <n v="2889"/>
        <n v="733"/>
        <n v="410"/>
        <n v="1104"/>
        <n v="599"/>
        <n v="1302"/>
        <n v="807"/>
        <n v="1980"/>
        <n v="1660"/>
        <n v="4460"/>
        <n v="543"/>
        <n v="3518"/>
        <n v="1010"/>
        <n v="576"/>
        <n v="3476"/>
        <n v="536"/>
        <n v="2558"/>
        <n v="6028"/>
        <n v="5890"/>
        <n v="2035"/>
        <n v="2745"/>
        <n v="2009"/>
        <n v="1927"/>
        <n v="1897"/>
        <n v="778"/>
        <n v="1456"/>
        <n v="1278"/>
        <n v="1913"/>
        <n v="3710"/>
        <n v="565"/>
        <n v="2331"/>
        <n v="2163"/>
        <n v="3749"/>
        <n v="904"/>
        <n v="4724"/>
        <n v="1888"/>
        <n v="997"/>
        <n v="334"/>
        <n v="1498"/>
        <n v="1040"/>
        <n v="1166"/>
        <n v="403"/>
        <n v="5044"/>
        <n v="540"/>
        <n v="2328"/>
        <n v="712"/>
        <n v="601"/>
        <n v="457"/>
        <n v="1445"/>
        <n v="4220"/>
        <n v="1842"/>
        <n v="4873"/>
        <n v="589"/>
        <n v="1162"/>
        <n v="2606"/>
        <n v="407"/>
        <n v="729"/>
        <n v="3179"/>
        <n v="1186"/>
        <n v="1152"/>
        <n v="1182"/>
        <n v="1500"/>
        <n v="1353"/>
        <n v="2111"/>
        <n v="834"/>
        <n v="2452"/>
        <n v="2726"/>
        <n v="4385"/>
        <n v="885"/>
        <n v="447"/>
        <n v="1072"/>
        <n v="3389"/>
        <n v="809"/>
        <n v="278"/>
        <n v="2310"/>
        <n v="1107"/>
        <n v="506"/>
        <n v="3273"/>
        <n v="2519"/>
        <n v="294"/>
        <n v="1926"/>
        <n v="3698"/>
        <n v="203"/>
        <n v="2614"/>
        <n v="1336"/>
        <n v="3959"/>
        <n v="821"/>
        <n v="2827"/>
        <n v="2517"/>
        <n v="6112"/>
        <n v="1657"/>
        <n v="2924"/>
        <n v="2730"/>
        <n v="2072"/>
        <n v="860"/>
        <n v="122"/>
        <n v="1634"/>
        <n v="4735"/>
        <n v="2617"/>
        <n v="323"/>
        <n v="4394"/>
        <n v="1729"/>
        <n v="214"/>
        <n v="3621"/>
        <n v="1693"/>
        <n v="409"/>
        <n v="1578"/>
        <n v="1327"/>
        <n v="6583"/>
        <n v="3225"/>
        <n v="5102"/>
        <n v="477"/>
        <n v="4017"/>
        <n v="1887"/>
        <n v="1755"/>
        <n v="5397"/>
        <n v="2055"/>
        <n v="276"/>
        <n v="3620"/>
        <n v="2981"/>
        <n v="1499"/>
        <n v="944"/>
        <n v="3971"/>
        <n v="1614"/>
        <n v="905"/>
        <n v="995"/>
        <n v="2830"/>
        <n v="275"/>
        <n v="1341"/>
        <n v="1703"/>
        <n v="1869"/>
        <n v="859"/>
        <n v="2712"/>
        <n v="1121"/>
        <n v="768"/>
        <n v="2600"/>
        <n v="2066"/>
        <n v="1317"/>
        <n v="858"/>
        <n v="2701"/>
        <n v="5794"/>
        <n v="6575"/>
        <n v="3706"/>
        <n v="1795"/>
        <n v="770"/>
        <n v="4005"/>
        <n v="684"/>
        <n v="3981"/>
        <n v="3370"/>
        <n v="2791"/>
        <n v="4222"/>
        <n v="4118"/>
        <n v="1758"/>
        <n v="1536"/>
        <n v="4825"/>
        <n v="3656"/>
        <n v="1745"/>
        <n v="559"/>
        <n v="3969"/>
        <n v="453"/>
        <n v="375"/>
        <n v="725"/>
        <n v="938"/>
        <n v="207"/>
        <n v="2877"/>
        <n v="2232"/>
        <n v="3688"/>
        <n v="1045"/>
        <n v="551"/>
        <n v="2010"/>
        <n v="4261"/>
        <n v="3053"/>
        <n v="1958"/>
        <n v="1633"/>
        <n v="3770"/>
        <n v="817"/>
        <n v="593"/>
        <n v="609"/>
        <n v="1824"/>
        <n v="1464"/>
        <n v="139"/>
        <n v="906"/>
        <n v="4545"/>
        <n v="757"/>
        <n v="1012"/>
        <n v="1049"/>
        <n v="2523"/>
        <n v="7739"/>
        <n v="195"/>
        <n v="2682"/>
        <n v="2878"/>
        <n v="847"/>
        <n v="4026"/>
        <n v="129"/>
        <n v="1188"/>
        <n v="1081"/>
        <n v="4207"/>
        <n v="1559"/>
        <n v="1330"/>
        <n v="1415"/>
        <n v="1085"/>
        <n v="550"/>
        <n v="668"/>
        <n v="1565"/>
        <n v="2568"/>
        <n v="653"/>
        <n v="5050"/>
        <n v="919"/>
        <n v="1965"/>
        <n v="606"/>
        <n v="4810"/>
        <n v="1212"/>
        <n v="2674"/>
        <n v="2475"/>
        <n v="1502"/>
        <n v="4328"/>
        <n v="2480"/>
        <n v="1326"/>
        <n v="3289"/>
        <n v="2032"/>
        <n v="1367"/>
        <n v="819"/>
        <n v="332"/>
        <n v="3687"/>
        <n v="286"/>
        <n v="1133"/>
        <n v="2978"/>
        <n v="1818"/>
        <n v="751"/>
        <n v="1331"/>
        <n v="3650"/>
        <n v="2006"/>
        <n v="758"/>
        <n v="891"/>
        <n v="2987"/>
        <n v="3950"/>
        <n v="340"/>
        <n v="2783"/>
        <n v="777"/>
        <n v="5770"/>
        <n v="1764"/>
        <n v="1839"/>
        <n v="1036"/>
        <n v="1950"/>
        <n v="1503"/>
        <n v="6516"/>
        <n v="442"/>
        <n v="1174"/>
        <n v="5154"/>
        <n v="6095"/>
        <n v="3462"/>
        <n v="852"/>
        <n v="5159"/>
        <n v="4186"/>
        <n v="2803"/>
        <n v="560"/>
        <n v="350"/>
        <n v="4567"/>
        <n v="1014"/>
        <n v="1671"/>
        <n v="5322"/>
        <n v="562"/>
        <n v="1214"/>
        <n v="3721"/>
        <n v="3390"/>
        <n v="331"/>
        <n v="2534"/>
        <n v="2353"/>
        <n v="2433"/>
        <n v="1583"/>
        <n v="1329"/>
        <n v="3813"/>
        <n v="1359"/>
        <n v="916"/>
        <n v="937"/>
        <n v="853"/>
        <n v="650"/>
        <n v="2709"/>
        <n v="406"/>
        <n v="3427"/>
        <n v="2123"/>
        <n v="1068"/>
        <n v="1891"/>
        <n v="99"/>
        <n v="3713"/>
        <n v="1889"/>
        <n v="581"/>
        <n v="3010"/>
        <n v="2702"/>
        <n v="2780"/>
        <n v="3497"/>
        <n v="1680"/>
        <n v="3248"/>
        <n v="5008"/>
        <n v="899"/>
        <n v="1305"/>
        <n v="3347"/>
        <n v="678"/>
        <n v="996"/>
        <n v="1961"/>
        <n v="1077"/>
        <n v="394"/>
        <n v="4641"/>
        <n v="1517"/>
        <n v="3365"/>
        <n v="3659"/>
        <n v="1348"/>
        <n v="381"/>
        <n v="1681"/>
        <n v="3889"/>
        <n v="4179"/>
        <n v="1417"/>
        <n v="4147"/>
        <n v="5734"/>
        <n v="1690"/>
        <n v="1714"/>
        <n v="4269"/>
        <n v="1123"/>
        <n v="554"/>
        <n v="1911"/>
        <n v="3207"/>
        <n v="1787"/>
        <n v="4612"/>
        <n v="1830"/>
        <n v="462"/>
        <n v="962"/>
        <n v="709"/>
        <n v="1717"/>
        <n v="348"/>
        <n v="2470"/>
        <n v="856"/>
        <n v="2180"/>
        <n v="994"/>
        <n v="2543"/>
        <n v="1708"/>
        <n v="2286"/>
        <n v="3701"/>
        <n v="1194"/>
        <n v="883"/>
        <n v="4644"/>
        <n v="219"/>
        <n v="5293"/>
        <n v="1361"/>
        <n v="5815"/>
        <n v="463"/>
        <n v="6478"/>
        <n v="399"/>
        <n v="1952"/>
        <n v="5788"/>
        <n v="4745"/>
        <n v="2704"/>
        <n v="503"/>
        <n v="2626"/>
        <n v="3458"/>
        <n v="3304"/>
        <n v="1220"/>
        <n v="903"/>
        <n v="556"/>
        <n v="3236"/>
        <n v="3576"/>
        <n v="608"/>
        <n v="2532"/>
        <n v="1790"/>
        <n v="3873"/>
        <n v="1339"/>
        <n v="1570"/>
        <n v="850"/>
        <n v="402"/>
        <n v="960"/>
        <n v="604"/>
        <n v="942"/>
        <n v="4176"/>
        <n v="722"/>
        <n v="1571"/>
        <n v="4313"/>
        <n v="3852"/>
        <n v="2597"/>
        <n v="2913"/>
        <n v="643"/>
        <n v="1132"/>
        <n v="368"/>
        <n v="1004"/>
        <n v="3433"/>
        <n v="475"/>
        <n v="645"/>
        <n v="2646"/>
        <n v="1884"/>
        <n v="2278"/>
        <n v="379"/>
        <n v="1419"/>
        <n v="1250"/>
        <n v="235"/>
        <n v="1069"/>
        <n v="1055"/>
        <n v="376"/>
        <n v="5145"/>
        <n v="5810"/>
        <n v="1635"/>
        <n v="5019"/>
        <n v="4430"/>
        <n v="3121"/>
        <n v="569"/>
        <n v="590"/>
        <n v="1389"/>
        <n v="1837"/>
        <n v="1513"/>
        <n v="823"/>
        <n v="790"/>
        <n v="776"/>
        <n v="1725"/>
        <n v="3334"/>
        <n v="2875"/>
        <n v="364"/>
        <n v="2394"/>
        <n v="5604"/>
        <n v="273"/>
        <n v="3598"/>
        <n v="1937"/>
        <n v="2473"/>
        <n v="4528"/>
        <n v="582"/>
        <n v="895"/>
        <n v="2881"/>
        <n v="3993"/>
        <n v="1489"/>
        <n v="1956"/>
        <n v="1655"/>
        <n v="4938"/>
        <n v="715"/>
        <n v="2097"/>
        <n v="721"/>
        <n v="3592"/>
        <n v="2080"/>
        <n v="3237"/>
        <n v="3746"/>
        <n v="4318"/>
        <n v="2947"/>
        <n v="4515"/>
        <n v="183"/>
        <n v="3152"/>
        <n v="832"/>
        <n v="389"/>
        <n v="5242"/>
        <n v="972"/>
        <n v="1960"/>
        <n v="3735"/>
        <n v="448"/>
        <n v="1343"/>
        <n v="1471"/>
        <n v="192"/>
        <n v="5047"/>
        <n v="6969"/>
        <n v="1063"/>
        <n v="1084"/>
        <n v="1286"/>
        <n v="1806"/>
        <n v="1894"/>
        <n v="3761"/>
        <n v="1553"/>
        <n v="583"/>
        <n v="450"/>
        <n v="6606"/>
        <n v="146"/>
        <n v="2444"/>
        <n v="724"/>
        <n v="1171"/>
        <n v="3512"/>
        <n v="692"/>
        <n v="2298"/>
        <n v="4736"/>
        <n v="705"/>
        <n v="1051"/>
        <n v="2603"/>
        <n v="175"/>
        <n v="1769"/>
        <n v="2537"/>
        <n v="1535"/>
        <n v="315"/>
        <n v="2773"/>
        <n v="1381"/>
        <n v="702"/>
        <n v="884"/>
        <n v="810"/>
        <n v="3277"/>
        <n v="3128"/>
        <n v="5444"/>
        <n v="3034"/>
        <n v="240"/>
        <n v="177"/>
        <n v="2890"/>
        <n v="640"/>
        <n v="6345"/>
        <n v="746"/>
        <n v="3141"/>
        <n v="2914"/>
        <n v="874"/>
        <n v="6496"/>
        <n v="515"/>
        <n v="2942"/>
        <n v="806"/>
        <n v="1955"/>
        <n v="358"/>
        <n v="2571"/>
        <n v="1059"/>
        <n v="7017"/>
        <n v="949"/>
        <n v="3573"/>
        <n v="1444"/>
        <n v="822"/>
        <n v="546"/>
        <n v="466"/>
        <n v="4319"/>
        <n v="1732"/>
        <n v="414"/>
        <n v="2428"/>
        <n v="5696"/>
        <n v="5678"/>
        <n v="282"/>
        <n v="138"/>
        <n v="2351"/>
        <n v="1740"/>
        <n v="665"/>
        <n v="1432"/>
        <n v="699"/>
        <n v="3872"/>
        <n v="92"/>
        <n v="1404"/>
        <n v="2409"/>
        <n v="4001"/>
        <n v="5101"/>
        <n v="3755"/>
        <n v="846"/>
        <n v="2589"/>
        <n v="396"/>
        <n v="3146"/>
        <n v="2901"/>
        <n v="1027"/>
        <n v="1311"/>
        <n v="338"/>
        <n v="1033"/>
        <n v="2100"/>
        <n v="5947"/>
        <n v="2454"/>
        <n v="3059"/>
        <n v="5248"/>
        <n v="3161"/>
        <n v="2756"/>
        <n v="1921"/>
        <n v="1605"/>
        <n v="1178"/>
        <n v="566"/>
        <n v="3526"/>
        <n v="2167"/>
        <n v="3669"/>
        <n v="3812"/>
        <n v="3173"/>
        <n v="3023"/>
        <n v="3039"/>
        <n v="1143"/>
        <n v="752"/>
        <n v="4157"/>
        <n v="1802"/>
        <n v="1516"/>
        <n v="3547"/>
        <n v="763"/>
        <n v="1206"/>
        <n v="191"/>
        <n v="1140"/>
        <n v="4980"/>
        <n v="545"/>
        <n v="377"/>
        <n v="5970"/>
        <n v="517"/>
        <n v="2029"/>
        <n v="2834"/>
        <n v="946"/>
        <n v="557"/>
        <n v="2208"/>
        <n v="1959"/>
        <n v="1646"/>
        <n v="1668"/>
        <n v="461"/>
        <n v="4467"/>
        <n v="1230"/>
        <n v="971"/>
        <n v="509"/>
        <n v="2368"/>
        <n v="6010"/>
        <n v="405"/>
        <n v="490"/>
        <n v="2332"/>
        <n v="2356"/>
        <n v="478"/>
        <n v="1788"/>
        <n v="1934"/>
        <n v="439"/>
        <n v="567"/>
        <n v="3508"/>
        <n v="2615"/>
        <n v="3123"/>
        <n v="2003"/>
        <n v="1288"/>
        <n v="3259"/>
        <n v="5574"/>
        <n v="2436"/>
        <n v="2212"/>
        <n v="1883"/>
        <n v="1854"/>
        <n v="1235"/>
        <n v="2051"/>
        <n v="4563"/>
        <n v="6379"/>
        <n v="124"/>
        <n v="3350"/>
        <n v="1840"/>
        <n v="1812"/>
        <n v="693"/>
        <n v="961"/>
        <n v="1495"/>
        <n v="363"/>
        <n v="73"/>
        <n v="1538"/>
        <n v="2764"/>
        <n v="871"/>
        <n v="2230"/>
        <n v="898"/>
        <n v="5148"/>
        <n v="964"/>
        <n v="4471"/>
        <n v="1576"/>
        <n v="2119"/>
        <n v="1482"/>
        <n v="1645"/>
        <n v="4911"/>
        <n v="1849"/>
        <n v="1695"/>
        <n v="2608"/>
        <n v="5243"/>
        <n v="3786"/>
        <n v="4776"/>
        <n v="1160"/>
        <n v="359"/>
        <n v="465"/>
        <n v="2944"/>
        <n v="2934"/>
        <n v="875"/>
        <n v="1106"/>
        <n v="1696"/>
        <n v="1360"/>
        <n v="889"/>
        <n v="1706"/>
        <n v="3902"/>
        <n v="502"/>
        <n v="2214"/>
        <n v="5273"/>
        <n v="1518"/>
        <n v="854"/>
        <n v="936"/>
        <n v="5603"/>
        <n v="1204"/>
        <n v="1720"/>
        <n v="3171"/>
        <n v="1366"/>
        <n v="2946"/>
        <n v="1167"/>
        <n v="1834"/>
        <n v="2211"/>
        <n v="2340"/>
        <n v="3765"/>
        <n v="1988"/>
        <n v="458"/>
        <n v="1983"/>
        <n v="2157"/>
        <n v="1145"/>
        <n v="220"/>
        <n v="3862"/>
        <n v="592"/>
        <n v="2028"/>
        <n v="292"/>
        <n v="1418"/>
        <n v="616"/>
        <n v="2505"/>
        <n v="4088"/>
        <n v="939"/>
        <n v="1048"/>
        <n v="171"/>
        <n v="2108"/>
        <n v="4665"/>
        <n v="2750"/>
        <n v="4260"/>
        <n v="1476"/>
        <n v="4592"/>
        <n v="1197"/>
        <n v="893"/>
        <n v="1567"/>
        <n v="160"/>
        <n v="633"/>
        <n v="2446"/>
        <n v="1584"/>
        <n v="528"/>
        <n v="1526"/>
        <n v="4373"/>
        <n v="1242"/>
        <n v="5225"/>
        <n v="4973"/>
        <n v="1953"/>
        <n v="2277"/>
        <n v="5425"/>
        <n v="1744"/>
        <n v="487"/>
        <n v="4163"/>
        <n v="119"/>
        <n v="1200"/>
        <n v="1163"/>
        <n v="691"/>
        <n v="922"/>
        <n v="8258"/>
        <n v="2699"/>
        <n v="1768"/>
        <n v="2400"/>
        <n v="568"/>
        <n v="2825"/>
        <n v="2628"/>
        <n v="1255"/>
        <n v="1742"/>
        <n v="544"/>
        <n v="505"/>
        <n v="1142"/>
        <n v="1280"/>
        <n v="1435"/>
        <n v="3520"/>
        <n v="2742"/>
        <n v="168"/>
        <n v="500"/>
        <n v="1640"/>
        <n v="150"/>
        <n v="234"/>
        <n v="5345"/>
        <n v="293"/>
        <n v="2341"/>
        <n v="145"/>
        <n v="611"/>
        <n v="1728"/>
      </sharedItems>
    </cacheField>
    <cacheField name="Conversions" numFmtId="0">
      <sharedItems containsSemiMixedTypes="0" containsString="0" containsNumber="1" containsInteger="1" minValue="24" maxValue="5154" count="1310">
        <n v="2355"/>
        <n v="1357"/>
        <n v="755"/>
        <n v="947"/>
        <n v="1258"/>
        <n v="1555"/>
        <n v="1386"/>
        <n v="925"/>
        <n v="2551"/>
        <n v="858"/>
        <n v="221"/>
        <n v="661"/>
        <n v="183"/>
        <n v="940"/>
        <n v="769"/>
        <n v="158"/>
        <n v="1055"/>
        <n v="346"/>
        <n v="440"/>
        <n v="1079"/>
        <n v="163"/>
        <n v="385"/>
        <n v="1149"/>
        <n v="916"/>
        <n v="3003"/>
        <n v="872"/>
        <n v="892"/>
        <n v="2481"/>
        <n v="746"/>
        <n v="164"/>
        <n v="2242"/>
        <n v="1202"/>
        <n v="1181"/>
        <n v="582"/>
        <n v="274"/>
        <n v="173"/>
        <n v="458"/>
        <n v="1105"/>
        <n v="365"/>
        <n v="403"/>
        <n v="299"/>
        <n v="2845"/>
        <n v="3599"/>
        <n v="780"/>
        <n v="901"/>
        <n v="1431"/>
        <n v="2095"/>
        <n v="318"/>
        <n v="535"/>
        <n v="568"/>
        <n v="3230"/>
        <n v="2657"/>
        <n v="1271"/>
        <n v="1379"/>
        <n v="472"/>
        <n v="1790"/>
        <n v="1046"/>
        <n v="326"/>
        <n v="1042"/>
        <n v="1542"/>
        <n v="786"/>
        <n v="869"/>
        <n v="1659"/>
        <n v="211"/>
        <n v="322"/>
        <n v="377"/>
        <n v="370"/>
        <n v="951"/>
        <n v="275"/>
        <n v="1326"/>
        <n v="1207"/>
        <n v="1582"/>
        <n v="226"/>
        <n v="1741"/>
        <n v="2058"/>
        <n v="1470"/>
        <n v="114"/>
        <n v="156"/>
        <n v="767"/>
        <n v="1166"/>
        <n v="923"/>
        <n v="344"/>
        <n v="229"/>
        <n v="1056"/>
        <n v="153"/>
        <n v="747"/>
        <n v="553"/>
        <n v="1352"/>
        <n v="1746"/>
        <n v="1006"/>
        <n v="96"/>
        <n v="84"/>
        <n v="766"/>
        <n v="350"/>
        <n v="711"/>
        <n v="1568"/>
        <n v="518"/>
        <n v="805"/>
        <n v="1250"/>
        <n v="431"/>
        <n v="2033"/>
        <n v="2346"/>
        <n v="338"/>
        <n v="942"/>
        <n v="285"/>
        <n v="416"/>
        <n v="1070"/>
        <n v="262"/>
        <n v="779"/>
        <n v="2183"/>
        <n v="3276"/>
        <n v="2248"/>
        <n v="687"/>
        <n v="752"/>
        <n v="1219"/>
        <n v="868"/>
        <n v="1901"/>
        <n v="1163"/>
        <n v="817"/>
        <n v="74"/>
        <n v="187"/>
        <n v="538"/>
        <n v="379"/>
        <n v="732"/>
        <n v="358"/>
        <n v="287"/>
        <n v="1554"/>
        <n v="499"/>
        <n v="1553"/>
        <n v="1588"/>
        <n v="305"/>
        <n v="295"/>
        <n v="569"/>
        <n v="434"/>
        <n v="3472"/>
        <n v="1529"/>
        <n v="1073"/>
        <n v="682"/>
        <n v="1052"/>
        <n v="814"/>
        <n v="733"/>
        <n v="638"/>
        <n v="2086"/>
        <n v="1331"/>
        <n v="411"/>
        <n v="708"/>
        <n v="282"/>
        <n v="348"/>
        <n v="1713"/>
        <n v="375"/>
        <n v="1110"/>
        <n v="798"/>
        <n v="640"/>
        <n v="2135"/>
        <n v="107"/>
        <n v="1362"/>
        <n v="154"/>
        <n v="1150"/>
        <n v="293"/>
        <n v="742"/>
        <n v="205"/>
        <n v="744"/>
        <n v="605"/>
        <n v="996"/>
        <n v="2149"/>
        <n v="787"/>
        <n v="821"/>
        <n v="830"/>
        <n v="894"/>
        <n v="369"/>
        <n v="668"/>
        <n v="1391"/>
        <n v="503"/>
        <n v="398"/>
        <n v="445"/>
        <n v="165"/>
        <n v="2596"/>
        <n v="1810"/>
        <n v="57"/>
        <n v="2067"/>
        <n v="1245"/>
        <n v="1444"/>
        <n v="474"/>
        <n v="302"/>
        <n v="357"/>
        <n v="718"/>
        <n v="2649"/>
        <n v="505"/>
        <n v="1940"/>
        <n v="353"/>
        <n v="1375"/>
        <n v="269"/>
        <n v="331"/>
        <n v="995"/>
        <n v="113"/>
        <n v="1252"/>
        <n v="1801"/>
        <n v="342"/>
        <n v="1479"/>
        <n v="587"/>
        <n v="494"/>
        <n v="1900"/>
        <n v="1153"/>
        <n v="284"/>
        <n v="1036"/>
        <n v="1012"/>
        <n v="1557"/>
        <n v="460"/>
        <n v="394"/>
        <n v="140"/>
        <n v="2182"/>
        <n v="120"/>
        <n v="382"/>
        <n v="193"/>
        <n v="784"/>
        <n v="1298"/>
        <n v="1005"/>
        <n v="4926"/>
        <n v="129"/>
        <n v="709"/>
        <n v="2478"/>
        <n v="371"/>
        <n v="424"/>
        <n v="967"/>
        <n v="1064"/>
        <n v="1344"/>
        <n v="1122"/>
        <n v="227"/>
        <n v="1135"/>
        <n v="1523"/>
        <n v="1059"/>
        <n v="842"/>
        <n v="475"/>
        <n v="2157"/>
        <n v="100"/>
        <n v="544"/>
        <n v="562"/>
        <n v="339"/>
        <n v="1348"/>
        <n v="1924"/>
        <n v="856"/>
        <n v="409"/>
        <n v="1113"/>
        <n v="122"/>
        <n v="912"/>
        <n v="141"/>
        <n v="1204"/>
        <n v="974"/>
        <n v="2499"/>
        <n v="1074"/>
        <n v="633"/>
        <n v="590"/>
        <n v="1139"/>
        <n v="492"/>
        <n v="1666"/>
        <n v="2489"/>
        <n v="1516"/>
        <n v="356"/>
        <n v="456"/>
        <n v="430"/>
        <n v="1982"/>
        <n v="1131"/>
        <n v="952"/>
        <n v="336"/>
        <n v="854"/>
        <n v="1897"/>
        <n v="715"/>
        <n v="621"/>
        <n v="2576"/>
        <n v="730"/>
        <n v="686"/>
        <n v="2279"/>
        <n v="1119"/>
        <n v="1189"/>
        <n v="580"/>
        <n v="700"/>
        <n v="417"/>
        <n v="2304"/>
        <n v="875"/>
        <n v="151"/>
        <n v="4987"/>
        <n v="320"/>
        <n v="1097"/>
        <n v="24"/>
        <n v="694"/>
        <n v="672"/>
        <n v="387"/>
        <n v="406"/>
        <n v="401"/>
        <n v="2168"/>
        <n v="368"/>
        <n v="315"/>
        <n v="324"/>
        <n v="1943"/>
        <n v="3681"/>
        <n v="921"/>
        <n v="820"/>
        <n v="546"/>
        <n v="1209"/>
        <n v="307"/>
        <n v="241"/>
        <n v="959"/>
        <n v="1267"/>
        <n v="2456"/>
        <n v="3134"/>
        <n v="1272"/>
        <n v="2677"/>
        <n v="333"/>
        <n v="191"/>
        <n v="267"/>
        <n v="955"/>
        <n v="2063"/>
        <n v="90"/>
        <n v="534"/>
        <n v="63"/>
        <n v="115"/>
        <n v="689"/>
        <n v="2162"/>
        <n v="1307"/>
        <n v="1544"/>
        <n v="1754"/>
        <n v="602"/>
        <n v="1928"/>
        <n v="1364"/>
        <n v="1970"/>
        <n v="1199"/>
        <n v="1389"/>
        <n v="130"/>
        <n v="813"/>
        <n v="695"/>
        <n v="376"/>
        <n v="566"/>
        <n v="1044"/>
        <n v="147"/>
        <n v="3661"/>
        <n v="1063"/>
        <n v="2448"/>
        <n v="631"/>
        <n v="172"/>
        <n v="665"/>
        <n v="1098"/>
        <n v="1826"/>
        <n v="184"/>
        <n v="210"/>
        <n v="1579"/>
        <n v="531"/>
        <n v="4200"/>
        <n v="448"/>
        <n v="762"/>
        <n v="1370"/>
        <n v="1265"/>
        <n v="169"/>
        <n v="504"/>
        <n v="496"/>
        <n v="655"/>
        <n v="624"/>
        <n v="1936"/>
        <n v="123"/>
        <n v="537"/>
        <n v="2650"/>
        <n v="3928"/>
        <n v="620"/>
        <n v="1032"/>
        <n v="245"/>
        <n v="2592"/>
        <n v="126"/>
        <n v="1787"/>
        <n v="1254"/>
        <n v="679"/>
        <n v="2420"/>
        <n v="905"/>
        <n v="1532"/>
        <n v="220"/>
        <n v="286"/>
        <n v="328"/>
        <n v="1793"/>
        <n v="1687"/>
        <n v="1494"/>
        <n v="234"/>
        <n v="2574"/>
        <n v="623"/>
        <n v="1329"/>
        <n v="1287"/>
        <n v="301"/>
        <n v="736"/>
        <n v="185"/>
        <n v="2196"/>
        <n v="714"/>
        <n v="399"/>
        <n v="3497"/>
        <n v="644"/>
        <n v="592"/>
        <n v="1022"/>
        <n v="319"/>
        <n v="652"/>
        <n v="1968"/>
        <n v="1686"/>
        <n v="2123"/>
        <n v="218"/>
        <n v="345"/>
        <n v="1108"/>
        <n v="2459"/>
        <n v="244"/>
        <n v="455"/>
        <n v="41"/>
        <n v="693"/>
        <n v="1608"/>
        <n v="2490"/>
        <n v="1030"/>
        <n v="684"/>
        <n v="1216"/>
        <n v="1442"/>
        <n v="2249"/>
        <n v="823"/>
        <n v="522"/>
        <n v="1403"/>
        <n v="865"/>
        <n v="1302"/>
        <n v="297"/>
        <n v="1407"/>
        <n v="796"/>
        <n v="1699"/>
        <n v="1011"/>
        <n v="1653"/>
        <n v="2595"/>
        <n v="59"/>
        <n v="2044"/>
        <n v="332"/>
        <n v="450"/>
        <n v="1489"/>
        <n v="1288"/>
        <n v="2019"/>
        <n v="2630"/>
        <n v="159"/>
        <n v="3318"/>
        <n v="314"/>
        <n v="363"/>
        <n v="1377"/>
        <n v="2395"/>
        <n v="209"/>
        <n v="878"/>
        <n v="199"/>
        <n v="347"/>
        <n v="207"/>
        <n v="757"/>
        <n v="373"/>
        <n v="628"/>
        <n v="1366"/>
        <n v="1281"/>
        <n v="793"/>
        <n v="1925"/>
        <n v="864"/>
        <n v="846"/>
        <n v="1167"/>
        <n v="1996"/>
        <n v="1562"/>
        <n v="2177"/>
        <n v="135"/>
        <n v="420"/>
        <n v="325"/>
        <n v="1233"/>
        <n v="1547"/>
        <n v="509"/>
        <n v="1134"/>
        <n v="855"/>
        <n v="91"/>
        <n v="1472"/>
        <n v="1526"/>
        <n v="500"/>
        <n v="2039"/>
        <n v="1138"/>
        <n v="1585"/>
        <n v="2859"/>
        <n v="758"/>
        <n v="981"/>
        <n v="253"/>
        <n v="118"/>
        <n v="3410"/>
        <n v="1129"/>
        <n v="3741"/>
        <n v="941"/>
        <n v="3869"/>
        <n v="1333"/>
        <n v="237"/>
        <n v="402"/>
        <n v="190"/>
        <n v="2839"/>
        <n v="231"/>
        <n v="1527"/>
        <n v="893"/>
        <n v="390"/>
        <n v="179"/>
        <n v="882"/>
        <n v="1099"/>
        <n v="225"/>
        <n v="561"/>
        <n v="2413"/>
        <n v="833"/>
        <n v="1791"/>
        <n v="704"/>
        <n v="249"/>
        <n v="881"/>
        <n v="261"/>
        <n v="937"/>
        <n v="1255"/>
        <n v="841"/>
        <n v="1823"/>
        <n v="427"/>
        <n v="1383"/>
        <n v="2867"/>
        <n v="525"/>
        <n v="309"/>
        <n v="1558"/>
        <n v="484"/>
        <n v="889"/>
        <n v="914"/>
        <n v="1269"/>
        <n v="965"/>
        <n v="1078"/>
        <n v="1343"/>
        <n v="2077"/>
        <n v="861"/>
        <n v="447"/>
        <n v="735"/>
        <n v="127"/>
        <n v="3898"/>
        <n v="146"/>
        <n v="556"/>
        <n v="1890"/>
        <n v="929"/>
        <n v="1318"/>
        <n v="337"/>
        <n v="296"/>
        <n v="383"/>
        <n v="83"/>
        <n v="563"/>
        <n v="400"/>
        <n v="478"/>
        <n v="1848"/>
        <n v="919"/>
        <n v="573"/>
        <n v="466"/>
        <n v="1193"/>
        <n v="1837"/>
        <n v="1156"/>
        <n v="726"/>
        <n v="1456"/>
        <n v="1416"/>
        <n v="775"/>
        <n v="3211"/>
        <n v="1614"/>
        <n v="1929"/>
        <n v="3015"/>
        <n v="2023"/>
        <n v="1050"/>
        <n v="81"/>
        <n v="731"/>
        <n v="651"/>
        <n v="144"/>
        <n v="1159"/>
        <n v="294"/>
        <n v="815"/>
        <n v="1852"/>
        <n v="2112"/>
        <n v="607"/>
        <n v="539"/>
        <n v="2110"/>
        <n v="548"/>
        <n v="977"/>
        <n v="438"/>
        <n v="926"/>
        <n v="1045"/>
        <n v="514"/>
        <n v="359"/>
        <n v="2427"/>
        <n v="1220"/>
        <n v="1259"/>
        <n v="1229"/>
        <n v="1647"/>
        <n v="860"/>
        <n v="1336"/>
        <n v="630"/>
        <n v="2280"/>
        <n v="1283"/>
        <n v="131"/>
        <n v="247"/>
        <n v="2340"/>
        <n v="1438"/>
        <n v="549"/>
        <n v="3805"/>
        <n v="541"/>
        <n v="254"/>
        <n v="897"/>
        <n v="1609"/>
        <n v="219"/>
        <n v="255"/>
        <n v="1184"/>
        <n v="954"/>
        <n v="201"/>
        <n v="266"/>
        <n v="536"/>
        <n v="512"/>
        <n v="1175"/>
        <n v="600"/>
        <n v="832"/>
        <n v="1891"/>
        <n v="646"/>
        <n v="1572"/>
        <n v="663"/>
        <n v="601"/>
        <n v="2307"/>
        <n v="886"/>
        <n v="242"/>
        <n v="321"/>
        <n v="1227"/>
        <n v="2055"/>
        <n v="727"/>
        <n v="483"/>
        <n v="298"/>
        <n v="2937"/>
        <n v="596"/>
        <n v="413"/>
        <n v="660"/>
        <n v="188"/>
        <n v="583"/>
        <n v="639"/>
        <n v="334"/>
        <n v="1029"/>
        <n v="429"/>
        <n v="157"/>
        <n v="594"/>
        <n v="1776"/>
        <n v="497"/>
        <n v="279"/>
        <n v="2728"/>
        <n v="1100"/>
        <n v="791"/>
        <n v="1320"/>
        <n v="67"/>
        <n v="2434"/>
        <n v="956"/>
        <n v="2421"/>
        <n v="1717"/>
        <n v="1088"/>
        <n v="896"/>
        <n v="2724"/>
        <n v="349"/>
        <n v="850"/>
        <n v="968"/>
        <n v="2111"/>
        <n v="528"/>
        <n v="2616"/>
        <n v="3942"/>
        <n v="641"/>
        <n v="1743"/>
        <n v="1112"/>
        <n v="964"/>
        <n v="1038"/>
        <n v="1587"/>
        <n v="439"/>
        <n v="547"/>
        <n v="260"/>
        <n v="1041"/>
        <n v="683"/>
        <n v="609"/>
        <n v="186"/>
        <n v="2614"/>
        <n v="1101"/>
        <n v="792"/>
        <n v="783"/>
        <n v="1111"/>
        <n v="1459"/>
        <n v="2021"/>
        <n v="1123"/>
        <n v="1081"/>
        <n v="232"/>
        <n v="1007"/>
        <n v="1871"/>
        <n v="939"/>
        <n v="1423"/>
        <n v="189"/>
        <n v="1851"/>
        <n v="3068"/>
        <n v="2684"/>
        <n v="529"/>
        <n v="1911"/>
        <n v="1636"/>
        <n v="1838"/>
        <n v="453"/>
        <n v="352"/>
        <n v="576"/>
        <n v="963"/>
        <n v="323"/>
        <n v="625"/>
        <n v="3335"/>
        <n v="2348"/>
        <n v="1654"/>
        <n v="1247"/>
        <n v="778"/>
        <n v="2412"/>
        <n v="1927"/>
        <n v="1958"/>
        <n v="493"/>
        <n v="289"/>
        <n v="903"/>
        <n v="271"/>
        <n v="451"/>
        <n v="419"/>
        <n v="1575"/>
        <n v="442"/>
        <n v="2771"/>
        <n v="1965"/>
        <n v="1594"/>
        <n v="650"/>
        <n v="1309"/>
        <n v="1545"/>
        <n v="1244"/>
        <n v="1902"/>
        <n v="1623"/>
        <n v="1013"/>
        <n v="1398"/>
        <n v="1183"/>
        <n v="1212"/>
        <n v="1612"/>
        <n v="685"/>
        <n v="1049"/>
        <n v="599"/>
        <n v="481"/>
        <n v="1484"/>
        <n v="867"/>
        <n v="3542"/>
        <n v="658"/>
        <n v="723"/>
        <n v="4438"/>
        <n v="174"/>
        <n v="887"/>
        <n v="477"/>
        <n v="1191"/>
        <n v="1043"/>
        <n v="517"/>
        <n v="1689"/>
        <n v="1694"/>
        <n v="1561"/>
        <n v="1286"/>
        <n v="890"/>
        <n v="2064"/>
        <n v="1564"/>
        <n v="386"/>
        <n v="1859"/>
        <n v="1140"/>
        <n v="410"/>
        <n v="1704"/>
        <n v="2548"/>
        <n v="1735"/>
        <n v="761"/>
        <n v="300"/>
        <n v="92"/>
        <n v="418"/>
        <n v="957"/>
        <n v="1173"/>
        <n v="479"/>
        <n v="838"/>
        <n v="213"/>
        <n v="976"/>
        <n v="489"/>
        <n v="1308"/>
        <n v="1001"/>
        <n v="2222"/>
        <n v="2435"/>
        <n v="717"/>
        <n v="2535"/>
        <n v="1750"/>
        <n v="3258"/>
        <n v="4696"/>
        <n v="1325"/>
        <n v="1434"/>
        <n v="1048"/>
        <n v="716"/>
        <n v="381"/>
        <n v="2046"/>
        <n v="272"/>
        <n v="748"/>
        <n v="1455"/>
        <n v="1404"/>
        <n v="657"/>
        <n v="1461"/>
        <n v="1069"/>
        <n v="138"/>
        <n v="2973"/>
        <n v="3719"/>
        <n v="719"/>
        <n v="222"/>
        <n v="170"/>
        <n v="688"/>
        <n v="230"/>
        <n v="3191"/>
        <n v="532"/>
        <n v="228"/>
        <n v="1053"/>
        <n v="408"/>
        <n v="3144"/>
        <n v="2569"/>
        <n v="437"/>
        <n v="432"/>
        <n v="176"/>
        <n v="391"/>
        <n v="223"/>
        <n v="2492"/>
        <n v="795"/>
        <n v="866"/>
        <n v="849"/>
        <n v="1596"/>
        <n v="826"/>
        <n v="3041"/>
        <n v="258"/>
        <n v="699"/>
        <n v="125"/>
        <n v="1818"/>
        <n v="422"/>
        <n v="1515"/>
        <n v="936"/>
        <n v="389"/>
        <n v="2865"/>
        <n v="87"/>
        <n v="1984"/>
        <n v="540"/>
        <n v="3089"/>
        <n v="1804"/>
        <n v="1021"/>
        <n v="3420"/>
        <n v="743"/>
        <n v="1788"/>
        <n v="1275"/>
        <n v="648"/>
        <n v="45"/>
        <n v="1595"/>
        <n v="749"/>
        <n v="908"/>
        <n v="3334"/>
        <n v="1132"/>
        <n v="653"/>
        <n v="577"/>
        <n v="2369"/>
        <n v="895"/>
        <n v="162"/>
        <n v="1242"/>
        <n v="1016"/>
        <n v="469"/>
        <n v="5154"/>
        <n v="2502"/>
        <n v="1345"/>
        <n v="918"/>
        <n v="2083"/>
        <n v="1306"/>
        <n v="2187"/>
        <n v="1878"/>
        <n v="2081"/>
        <n v="128"/>
        <n v="801"/>
        <n v="2153"/>
        <n v="559"/>
        <n v="452"/>
        <n v="243"/>
        <n v="990"/>
        <n v="1172"/>
        <n v="3779"/>
        <n v="2147"/>
        <n v="2647"/>
        <n v="465"/>
        <n v="3088"/>
        <n v="435"/>
        <n v="351"/>
        <n v="2038"/>
        <n v="1682"/>
        <n v="845"/>
        <n v="1158"/>
        <n v="3145"/>
        <n v="2302"/>
        <n v="265"/>
        <n v="1780"/>
        <n v="1146"/>
        <n v="1508"/>
        <n v="283"/>
        <n v="2680"/>
        <n v="1203"/>
        <n v="2486"/>
        <n v="2389"/>
        <n v="182"/>
        <n v="1988"/>
        <n v="911"/>
        <n v="741"/>
        <n v="78"/>
        <n v="629"/>
        <n v="2723"/>
        <n v="597"/>
        <n v="785"/>
        <n v="1330"/>
        <n v="4050"/>
        <n v="148"/>
        <n v="1847"/>
        <n v="1116"/>
        <n v="647"/>
        <n v="360"/>
        <n v="330"/>
        <n v="3051"/>
        <n v="720"/>
        <n v="768"/>
        <n v="374"/>
        <n v="1405"/>
        <n v="508"/>
        <n v="3768"/>
        <n v="462"/>
        <n v="3443"/>
        <n v="1955"/>
        <n v="1785"/>
        <n v="1093"/>
        <n v="1814"/>
        <n v="1949"/>
        <n v="2318"/>
        <n v="160"/>
        <n v="1583"/>
        <n v="899"/>
        <n v="2588"/>
        <n v="415"/>
        <n v="1858"/>
        <n v="1317"/>
        <n v="421"/>
        <n v="1279"/>
        <n v="204"/>
        <n v="521"/>
        <n v="1429"/>
        <n v="1214"/>
        <n v="2356"/>
        <n v="1231"/>
        <n v="1092"/>
        <n v="593"/>
        <n v="482"/>
        <n v="1015"/>
        <n v="1121"/>
        <n v="2601"/>
        <n v="217"/>
        <n v="863"/>
        <n v="3244"/>
        <n v="4251"/>
        <n v="2675"/>
        <n v="327"/>
        <n v="1732"/>
        <n v="3092"/>
        <n v="1868"/>
        <n v="811"/>
        <n v="461"/>
        <n v="4051"/>
        <n v="1742"/>
        <n v="2041"/>
        <n v="251"/>
        <n v="1910"/>
        <n v="1388"/>
        <n v="1688"/>
        <n v="927"/>
        <n v="2494"/>
        <n v="1027"/>
        <n v="659"/>
        <n v="1393"/>
        <n v="290"/>
        <n v="487"/>
        <n v="1266"/>
        <n v="1505"/>
        <n v="50"/>
        <n v="1365"/>
        <n v="490"/>
        <n v="1443"/>
        <n v="110"/>
        <n v="1091"/>
        <n v="1702"/>
        <n v="404"/>
        <n v="616"/>
        <n v="1983"/>
        <n v="486"/>
        <n v="1120"/>
        <n v="610"/>
        <n v="2591"/>
        <n v="3373"/>
        <n v="2184"/>
        <n v="725"/>
        <n v="1565"/>
        <n v="515"/>
        <n v="308"/>
        <n v="1770"/>
        <n v="2366"/>
        <n v="2258"/>
        <n v="2193"/>
        <n v="669"/>
        <n v="1057"/>
        <n v="2036"/>
        <n v="1639"/>
        <n v="1107"/>
        <n v="444"/>
        <n v="4216"/>
        <n v="1024"/>
        <n v="1471"/>
        <n v="405"/>
        <n v="772"/>
        <n v="2310"/>
        <n v="3121"/>
        <n v="197"/>
        <n v="1297"/>
        <n v="1440"/>
        <n v="802"/>
        <n v="1502"/>
        <n v="2515"/>
        <n v="804"/>
        <n v="1681"/>
        <n v="807"/>
        <n v="2208"/>
        <n v="4297"/>
        <n v="1640"/>
        <n v="2163"/>
        <n v="4474"/>
        <n v="3090"/>
        <n v="1692"/>
        <n v="1361"/>
        <n v="1630"/>
        <n v="2625"/>
        <n v="1248"/>
        <n v="407"/>
        <n v="1520"/>
        <n v="2180"/>
        <n v="1586"/>
        <n v="1797"/>
        <n v="1089"/>
        <n v="2717"/>
        <n v="722"/>
        <n v="291"/>
        <n v="1382"/>
        <n v="2770"/>
        <n v="1177"/>
        <n v="1990"/>
        <n v="1615"/>
        <n v="2040"/>
        <n v="392"/>
        <n v="362"/>
        <n v="257"/>
        <n v="1235"/>
        <n v="966"/>
        <n v="264"/>
        <n v="464"/>
        <n v="555"/>
        <n v="384"/>
        <n v="133"/>
        <n v="987"/>
        <n v="2982"/>
        <n v="1577"/>
        <n v="3792"/>
        <n v="136"/>
        <n v="2590"/>
        <n v="2720"/>
        <n v="1406"/>
        <n v="361"/>
        <n v="806"/>
        <n v="1460"/>
        <n v="550"/>
        <n v="1218"/>
        <n v="834"/>
        <n v="2520"/>
        <n v="259"/>
        <n v="2235"/>
        <n v="206"/>
        <n v="2846"/>
        <n v="1439"/>
        <n v="473"/>
        <n v="1563"/>
        <n v="2882"/>
        <n v="2073"/>
        <n v="1948"/>
        <n v="1334"/>
        <n v="840"/>
        <n v="1886"/>
        <n v="507"/>
        <n v="1263"/>
        <n v="449"/>
        <n v="2216"/>
        <n v="1601"/>
        <n v="1914"/>
        <n v="794"/>
        <n v="2898"/>
        <n v="2007"/>
        <n v="1718"/>
        <n v="3250"/>
        <n v="2443"/>
        <n v="393"/>
        <n v="1889"/>
        <n v="143"/>
        <n v="1934"/>
        <n v="962"/>
        <n v="2564"/>
        <n v="634"/>
        <n v="622"/>
        <n v="2445"/>
        <n v="4458"/>
        <n v="690"/>
        <n v="1744"/>
        <n v="692"/>
        <n v="1178"/>
        <n v="93"/>
        <n v="4765"/>
        <n v="71"/>
        <n v="931"/>
        <n v="1213"/>
        <n v="1961"/>
        <n v="2466"/>
        <n v="1881"/>
        <n v="119"/>
        <n v="871"/>
        <n v="876"/>
        <n v="354"/>
        <n v="372"/>
        <n v="674"/>
        <n v="928"/>
        <n v="2322"/>
        <n v="1953"/>
        <n v="1441"/>
        <n v="1945"/>
        <n v="79"/>
        <n v="2016"/>
        <n v="3556"/>
        <n v="459"/>
        <n v="948"/>
        <n v="1733"/>
        <n v="1778"/>
        <n v="273"/>
        <n v="248"/>
        <n v="3452"/>
        <n v="3522"/>
        <n v="635"/>
        <n v="1590"/>
        <n v="1082"/>
        <n v="3048"/>
        <n v="268"/>
        <n v="2792"/>
        <n v="1669"/>
        <n v="702"/>
        <n v="215"/>
        <n v="55"/>
        <n v="1802"/>
        <n v="1437"/>
        <n v="149"/>
        <n v="770"/>
        <n v="4049"/>
        <n v="2103"/>
        <n v="97"/>
        <n v="1880"/>
        <n v="671"/>
        <n v="1257"/>
        <n v="2556"/>
        <n v="729"/>
        <n v="776"/>
        <n v="39"/>
        <n v="1731"/>
        <n v="2636"/>
        <n v="3634"/>
        <n v="2065"/>
        <n v="527"/>
        <n v="1815"/>
        <n v="216"/>
        <n v="844"/>
        <n v="1463"/>
        <n v="1513"/>
        <n v="1825"/>
        <n v="1597"/>
        <n v="606"/>
        <n v="1541"/>
        <n v="2974"/>
        <n v="277"/>
        <n v="2512"/>
        <n v="2096"/>
        <n v="1381"/>
        <n v="1096"/>
        <n v="425"/>
        <n v="2793"/>
        <n v="105"/>
        <n v="1589"/>
        <n v="2686"/>
        <n v="3867"/>
        <n v="2035"/>
        <n v="2151"/>
        <n v="526"/>
        <n v="946"/>
        <n v="502"/>
        <n v="2050"/>
        <n v="281"/>
        <n v="983"/>
        <n v="2449"/>
        <n v="586"/>
        <n v="72"/>
        <n v="270"/>
        <n v="1678"/>
        <n v="166"/>
        <n v="3754"/>
        <n v="240"/>
        <n v="341"/>
        <n v="1241"/>
        <n v="1422"/>
        <n v="642"/>
        <n v="984"/>
        <n v="1162"/>
        <n v="3757"/>
        <n v="1130"/>
        <n v="1211"/>
        <n v="705"/>
        <n v="212"/>
        <n v="2331"/>
        <n v="1973"/>
        <n v="1017"/>
        <n v="2186"/>
        <n v="4139"/>
        <n v="636"/>
        <n v="1125"/>
        <n v="1238"/>
        <n v="1488"/>
        <n v="3602"/>
        <n v="4589"/>
        <n v="1712"/>
        <n v="38"/>
        <n v="150"/>
        <n v="1014"/>
        <n v="276"/>
        <n v="1737"/>
        <n v="29"/>
        <n v="738"/>
        <n v="506"/>
        <n v="426"/>
        <n v="395"/>
        <n v="1674"/>
        <n v="4020"/>
        <n v="1635"/>
        <n v="1026"/>
        <n v="649"/>
        <n v="788"/>
        <n v="1188"/>
        <n v="1560"/>
        <n v="1845"/>
        <n v="3508"/>
        <n v="256"/>
        <n v="1836"/>
        <n v="1584"/>
        <n v="1277"/>
        <n v="1539"/>
        <n v="888"/>
        <n v="603"/>
        <n v="3353"/>
        <n v="643"/>
        <n v="1633"/>
        <n v="1083"/>
        <n v="598"/>
        <n v="3448"/>
        <n v="810"/>
        <n v="3126"/>
        <n v="760"/>
        <n v="1453"/>
        <n v="1660"/>
        <n v="1580"/>
        <n v="678"/>
        <n v="615"/>
        <n v="2956"/>
        <n v="1446"/>
        <n v="2621"/>
        <n v="1834"/>
        <n v="124"/>
        <n v="1311"/>
        <n v="945"/>
        <n v="202"/>
        <n v="2795"/>
        <n v="827"/>
        <n v="116"/>
        <n v="737"/>
        <n v="3223"/>
        <n v="1424"/>
        <n v="611"/>
        <n v="476"/>
        <n v="764"/>
        <n v="343"/>
        <n v="933"/>
        <n v="999"/>
        <n v="906"/>
        <n v="1975"/>
        <n v="2290"/>
        <n v="1498"/>
        <n v="2191"/>
        <n v="239"/>
        <n v="1684"/>
        <n v="1533"/>
        <n v="3103"/>
        <n v="364"/>
        <n v="554"/>
        <n v="591"/>
        <n v="1144"/>
        <n v="2012"/>
        <n v="565"/>
        <n v="588"/>
        <n v="1019"/>
        <n v="681"/>
        <n v="54"/>
        <n v="1457"/>
        <n v="1908"/>
        <n v="2167"/>
        <n v="66"/>
        <n v="224"/>
        <n v="1065"/>
        <n v="106"/>
        <n v="3224"/>
      </sharedItems>
    </cacheField>
    <cacheField name="Revenue" numFmtId="0">
      <sharedItems containsSemiMixedTypes="0" containsString="0" containsNumber="1" containsInteger="1" minValue="10602" maxValue="3520822"/>
    </cacheField>
    <cacheField name="Cost_Per_Acquisition" numFmtId="0">
      <sharedItems containsSemiMixedTypes="0" containsString="0" containsNumber="1" minValue="12.27" maxValue="9469.83"/>
    </cacheField>
    <cacheField name="Total_Campaign_Cost" numFmtId="0">
      <sharedItems containsSemiMixedTypes="0" containsString="0" containsNumber="1" minValue="50083.88" maxValue="299986.25"/>
    </cacheField>
    <cacheField name="ROI" numFmtId="0">
      <sharedItems containsSemiMixedTypes="0" containsString="0" containsNumber="1" minValue="-0.95" maxValue="55.27"/>
    </cacheField>
    <cacheField name="Engagement_Score" numFmtId="0">
      <sharedItems containsSemiMixedTypes="0" containsString="0" containsNumber="1" minValue="2.67" maxValue="29.93"/>
    </cacheField>
    <cacheField name="Customer_Segment" numFmtId="0">
      <sharedItems count="5">
        <s v="College Students"/>
        <s v="Tier 2 City Customers"/>
        <s v="Premium Shoppers"/>
        <s v="Youth"/>
        <s v="Working Women"/>
      </sharedItems>
    </cacheField>
    <cacheField name="Date" numFmtId="14">
      <sharedItems containsSemiMixedTypes="0" containsNonDate="0" containsDate="1" containsString="0" minDate="2024-07-01T00:00:00" maxDate="2025-06-23T00:00:00"/>
    </cacheField>
    <cacheField name="Month" numFmtId="0">
      <sharedItems count="12">
        <s v="April"/>
        <s v="January"/>
        <s v="June"/>
        <s v="December"/>
        <s v="September"/>
        <s v="May"/>
        <s v="March"/>
        <s v="October"/>
        <s v="July"/>
        <s v="February"/>
        <s v="August"/>
        <s v="November"/>
      </sharedItems>
    </cacheField>
    <cacheField name="Year" numFmtId="0">
      <sharedItems containsSemiMixedTypes="0" containsString="0" containsNumber="1" containsInteger="1" minValue="2024" maxValue="2025"/>
    </cacheField>
    <cacheField name="Day" numFmtId="0">
      <sharedItems/>
    </cacheField>
    <cacheField name="Quarter" numFmtId="0">
      <sharedItems count="4">
        <s v="Q2"/>
        <s v="Q1"/>
        <s v="Q4"/>
        <s v="Q3"/>
      </sharedItems>
    </cacheField>
    <cacheField name="CTR(%)" numFmtId="10">
      <sharedItems containsSemiMixedTypes="0" containsString="0" containsNumber="1" minValue="2.0134663535761082E-2" maxValue="0.14997189432265318"/>
    </cacheField>
    <cacheField name="CPC" numFmtId="164">
      <sharedItems containsSemiMixedTypes="0" containsString="0" containsNumber="1" minValue="3.8990948003648866" maxValue="920.14542510121453"/>
    </cacheField>
    <cacheField name="Overall Conversion Rate (%)" numFmtId="10">
      <sharedItems containsSemiMixedTypes="0" containsString="0" containsNumber="1" minValue="6.4877617222058384E-2" maxValue="0.47386478304742685"/>
    </cacheField>
    <cacheField name="Cost per Lead (CPL)" numFmtId="164">
      <sharedItems containsSemiMixedTypes="0" containsString="0" containsNumber="1" minValue="6.8096011716989633" maxValue="3392.177910447761"/>
    </cacheField>
    <cacheField name="Profit" numFmtId="164">
      <sharedItems containsSemiMixedTypes="0" containsString="0" containsNumber="1" minValue="-264547.27999999997" maxValue="3251623.74"/>
    </cacheField>
    <cacheField name="Campaign Performance Rating" numFmtId="164">
      <sharedItems count="4">
        <s v="Excellent"/>
        <s v="Good"/>
        <s v="Average"/>
        <s v="Poor"/>
      </sharedItems>
    </cacheField>
  </cacheFields>
  <extLst>
    <ext xmlns:x14="http://schemas.microsoft.com/office/spreadsheetml/2009/9/main" uri="{725AE2AE-9491-48be-B2B4-4EB974FC3084}">
      <x14:pivotCacheDefinition pivotCacheId="278039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x v="0"/>
    <x v="0"/>
    <n v="21"/>
    <s v="WhatsApp, YouTube"/>
    <x v="0"/>
    <x v="0"/>
    <x v="0"/>
    <x v="0"/>
    <n v="1867515"/>
    <n v="111.03"/>
    <n v="261475.65"/>
    <n v="6.14"/>
    <n v="20.98"/>
    <x v="0"/>
    <d v="2025-04-29T00:00:00"/>
    <x v="0"/>
    <n v="2025"/>
    <s v="Tuesday"/>
    <x v="0"/>
    <n v="0.10649782022005398"/>
    <n v="42.474926900584798"/>
    <n v="0.38255360623781676"/>
    <n v="72.310743915929208"/>
    <n v="1606039.35"/>
    <x v="0"/>
  </r>
  <r>
    <x v="1"/>
    <x v="1"/>
    <x v="1"/>
    <n v="18"/>
    <s v="YouTube"/>
    <x v="1"/>
    <x v="1"/>
    <x v="1"/>
    <x v="1"/>
    <n v="1046247"/>
    <n v="180.83"/>
    <n v="245386.31000000003"/>
    <n v="3.26"/>
    <n v="7.24"/>
    <x v="0"/>
    <d v="2025-04-06T00:00:00"/>
    <x v="0"/>
    <n v="2025"/>
    <s v="Sunday"/>
    <x v="0"/>
    <n v="3.6176076513327743E-2"/>
    <n v="73.889283348389043"/>
    <n v="0.40861186389641674"/>
    <n v="124.49838153221717"/>
    <n v="800860.69"/>
    <x v="0"/>
  </r>
  <r>
    <x v="2"/>
    <x v="2"/>
    <x v="2"/>
    <n v="23"/>
    <s v="WhatsApp, Google, YouTube"/>
    <x v="2"/>
    <x v="2"/>
    <x v="2"/>
    <x v="2"/>
    <n v="197055"/>
    <n v="90.6"/>
    <n v="68403"/>
    <n v="1.88"/>
    <n v="25.03"/>
    <x v="0"/>
    <d v="2025-01-14T00:00:00"/>
    <x v="1"/>
    <n v="2025"/>
    <s v="Tuesday"/>
    <x v="1"/>
    <n v="0.14044799176107106"/>
    <n v="31.348762603116406"/>
    <n v="0.346012832263978"/>
    <n v="71.851890756302524"/>
    <n v="128652"/>
    <x v="1"/>
  </r>
  <r>
    <x v="3"/>
    <x v="3"/>
    <x v="3"/>
    <n v="18"/>
    <s v="YouTube, Facebook, Instagram"/>
    <x v="3"/>
    <x v="3"/>
    <x v="3"/>
    <x v="3"/>
    <n v="376906"/>
    <n v="249.07"/>
    <n v="235869.28999999998"/>
    <n v="0.6"/>
    <n v="13.15"/>
    <x v="0"/>
    <d v="2025-06-04T00:00:00"/>
    <x v="2"/>
    <n v="2025"/>
    <s v="Wednesday"/>
    <x v="0"/>
    <n v="9.5478584560909727E-2"/>
    <n v="28.0362878877927"/>
    <n v="0.11256388921906574"/>
    <n v="105.72357238906319"/>
    <n v="141036.71000000002"/>
    <x v="2"/>
  </r>
  <r>
    <x v="4"/>
    <x v="1"/>
    <x v="0"/>
    <n v="10"/>
    <s v="Facebook, Instagram"/>
    <x v="4"/>
    <x v="4"/>
    <x v="4"/>
    <x v="4"/>
    <n v="518296"/>
    <n v="228.6"/>
    <n v="287578.8"/>
    <n v="0.8"/>
    <n v="7.29"/>
    <x v="1"/>
    <d v="2024-12-29T00:00:00"/>
    <x v="3"/>
    <n v="2024"/>
    <s v="Sunday"/>
    <x v="2"/>
    <n v="3.8639014772222854E-2"/>
    <n v="76.831098049692756"/>
    <n v="0.3360940422121293"/>
    <n v="139.60135922330096"/>
    <n v="230717.2"/>
    <x v="2"/>
  </r>
  <r>
    <x v="5"/>
    <x v="2"/>
    <x v="2"/>
    <n v="26"/>
    <s v="Email, Instagram"/>
    <x v="5"/>
    <x v="5"/>
    <x v="5"/>
    <x v="5"/>
    <n v="877020"/>
    <n v="137.79"/>
    <n v="214263.44999999998"/>
    <n v="3.09"/>
    <n v="13.24"/>
    <x v="2"/>
    <d v="2024-09-23T00:00:00"/>
    <x v="4"/>
    <n v="2024"/>
    <s v="Monday"/>
    <x v="3"/>
    <n v="8.9336145568941483E-2"/>
    <n v="28.57989195678271"/>
    <n v="0.20741629985327464"/>
    <n v="103.96091703056767"/>
    <n v="662756.55000000005"/>
    <x v="0"/>
  </r>
  <r>
    <x v="6"/>
    <x v="1"/>
    <x v="0"/>
    <n v="21"/>
    <s v="YouTube, Google, WhatsApp"/>
    <x v="6"/>
    <x v="6"/>
    <x v="6"/>
    <x v="6"/>
    <n v="633402"/>
    <n v="210.17"/>
    <n v="291295.62"/>
    <n v="1.17"/>
    <n v="10.69"/>
    <x v="3"/>
    <d v="2024-09-01T00:00:00"/>
    <x v="4"/>
    <n v="2024"/>
    <s v="Sunday"/>
    <x v="3"/>
    <n v="6.7268771196226915E-2"/>
    <n v="52.637444886158292"/>
    <n v="0.25045175280086734"/>
    <n v="155.52355579284571"/>
    <n v="342106.38"/>
    <x v="1"/>
  </r>
  <r>
    <x v="7"/>
    <x v="0"/>
    <x v="3"/>
    <n v="6"/>
    <s v="Instagram, WhatsApp, Google"/>
    <x v="7"/>
    <x v="7"/>
    <x v="7"/>
    <x v="7"/>
    <n v="326525"/>
    <n v="147.29"/>
    <n v="136243.25"/>
    <n v="1.4"/>
    <n v="15.63"/>
    <x v="1"/>
    <d v="2025-05-31T00:00:00"/>
    <x v="5"/>
    <n v="2025"/>
    <s v="Saturday"/>
    <x v="0"/>
    <n v="8.2045440551690163E-2"/>
    <n v="51.123170731707319"/>
    <n v="0.34709193245778613"/>
    <n v="91.561323924731184"/>
    <n v="190281.75"/>
    <x v="1"/>
  </r>
  <r>
    <x v="8"/>
    <x v="2"/>
    <x v="4"/>
    <n v="27"/>
    <s v="Facebook, WhatsApp, Email"/>
    <x v="8"/>
    <x v="8"/>
    <x v="8"/>
    <x v="8"/>
    <n v="1058665"/>
    <n v="87.74"/>
    <n v="223824.74"/>
    <n v="3.73"/>
    <n v="22.03"/>
    <x v="1"/>
    <d v="2025-03-24T00:00:00"/>
    <x v="6"/>
    <n v="2025"/>
    <s v="Monday"/>
    <x v="1"/>
    <n v="0.11759446168019183"/>
    <n v="25.786260368663594"/>
    <n v="0.29389400921658987"/>
    <n v="44.4891154839992"/>
    <n v="834840.26"/>
    <x v="0"/>
  </r>
  <r>
    <x v="9"/>
    <x v="0"/>
    <x v="0"/>
    <n v="11"/>
    <s v="Email"/>
    <x v="9"/>
    <x v="9"/>
    <x v="9"/>
    <x v="9"/>
    <n v="603174"/>
    <n v="269.82"/>
    <n v="231505.56"/>
    <n v="1.61"/>
    <n v="9.83"/>
    <x v="3"/>
    <d v="2025-04-29T00:00:00"/>
    <x v="0"/>
    <n v="2025"/>
    <s v="Tuesday"/>
    <x v="0"/>
    <n v="7.0690140052871359E-2"/>
    <n v="36.840477402928073"/>
    <n v="0.13653723742838955"/>
    <n v="144.69097500000001"/>
    <n v="371668.44"/>
    <x v="1"/>
  </r>
  <r>
    <x v="10"/>
    <x v="4"/>
    <x v="3"/>
    <n v="5"/>
    <s v="Google, Instagram"/>
    <x v="10"/>
    <x v="10"/>
    <x v="10"/>
    <x v="10"/>
    <n v="121550"/>
    <n v="357.66"/>
    <n v="79042.86"/>
    <n v="0.54"/>
    <n v="3.99"/>
    <x v="4"/>
    <d v="2024-10-26T00:00:00"/>
    <x v="7"/>
    <n v="2024"/>
    <s v="Saturday"/>
    <x v="2"/>
    <n v="2.6310004903535619E-2"/>
    <n v="50.798753213367611"/>
    <n v="0.14203084832904883"/>
    <n v="136.28079310344827"/>
    <n v="42507.14"/>
    <x v="2"/>
  </r>
  <r>
    <x v="11"/>
    <x v="4"/>
    <x v="2"/>
    <n v="7"/>
    <s v="Facebook, YouTube"/>
    <x v="11"/>
    <x v="11"/>
    <x v="11"/>
    <x v="11"/>
    <n v="286874"/>
    <n v="163.52000000000001"/>
    <n v="108086.72"/>
    <n v="1.65"/>
    <n v="18.690000000000001"/>
    <x v="2"/>
    <d v="2024-12-21T00:00:00"/>
    <x v="3"/>
    <n v="2024"/>
    <s v="Saturday"/>
    <x v="2"/>
    <n v="0.14165155179363159"/>
    <n v="19.222251467188332"/>
    <n v="0.11755290770051574"/>
    <n v="95.146760563380283"/>
    <n v="178787.28"/>
    <x v="1"/>
  </r>
  <r>
    <x v="12"/>
    <x v="3"/>
    <x v="2"/>
    <n v="29"/>
    <s v="Email, Instagram, Facebook"/>
    <x v="12"/>
    <x v="12"/>
    <x v="12"/>
    <x v="12"/>
    <n v="128466"/>
    <n v="462.62"/>
    <n v="84659.46"/>
    <n v="0.52"/>
    <n v="5.03"/>
    <x v="4"/>
    <d v="2024-09-30T00:00:00"/>
    <x v="4"/>
    <n v="2024"/>
    <s v="Monday"/>
    <x v="3"/>
    <n v="2.8386454183266931E-2"/>
    <n v="148.52536842105263"/>
    <n v="0.32105263157894737"/>
    <n v="328.13744186046512"/>
    <n v="43806.539999999994"/>
    <x v="2"/>
  </r>
  <r>
    <x v="13"/>
    <x v="4"/>
    <x v="2"/>
    <n v="14"/>
    <s v="Email"/>
    <x v="13"/>
    <x v="13"/>
    <x v="13"/>
    <x v="13"/>
    <n v="441800"/>
    <n v="282.05"/>
    <n v="265127"/>
    <n v="0.67"/>
    <n v="6.72"/>
    <x v="2"/>
    <d v="2024-10-29T00:00:00"/>
    <x v="7"/>
    <n v="2024"/>
    <s v="Tuesday"/>
    <x v="2"/>
    <n v="3.8929213004786974E-2"/>
    <n v="70.719391837823423"/>
    <n v="0.25073352894105094"/>
    <n v="148.53053221288516"/>
    <n v="176673"/>
    <x v="2"/>
  </r>
  <r>
    <x v="14"/>
    <x v="1"/>
    <x v="4"/>
    <n v="5"/>
    <s v="Instagram"/>
    <x v="14"/>
    <x v="14"/>
    <x v="14"/>
    <x v="14"/>
    <n v="240697"/>
    <n v="369.75"/>
    <n v="284337.75"/>
    <n v="-0.15"/>
    <n v="12.88"/>
    <x v="0"/>
    <d v="2024-07-06T00:00:00"/>
    <x v="8"/>
    <n v="2024"/>
    <s v="Saturday"/>
    <x v="3"/>
    <n v="6.8055263710863623E-2"/>
    <n v="109.74054419143188"/>
    <n v="0.29679660362794286"/>
    <n v="184.39542801556419"/>
    <n v="-43640.75"/>
    <x v="3"/>
  </r>
  <r>
    <x v="15"/>
    <x v="1"/>
    <x v="3"/>
    <n v="23"/>
    <s v="Facebook, Instagram, Email"/>
    <x v="15"/>
    <x v="15"/>
    <x v="15"/>
    <x v="15"/>
    <n v="33654"/>
    <n v="1648.61"/>
    <n v="260480.37999999998"/>
    <n v="-0.87"/>
    <n v="7.35"/>
    <x v="2"/>
    <d v="2024-10-06T00:00:00"/>
    <x v="7"/>
    <n v="2024"/>
    <s v="Sunday"/>
    <x v="2"/>
    <n v="5.2622414153374659E-2"/>
    <n v="172.38939774983453"/>
    <n v="0.10456651224354732"/>
    <n v="590.65845804988658"/>
    <n v="-226826.37999999998"/>
    <x v="3"/>
  </r>
  <r>
    <x v="16"/>
    <x v="4"/>
    <x v="0"/>
    <n v="27"/>
    <s v="WhatsApp"/>
    <x v="16"/>
    <x v="16"/>
    <x v="16"/>
    <x v="16"/>
    <n v="263750"/>
    <n v="272.27999999999997"/>
    <n v="287255.39999999997"/>
    <n v="-0.08"/>
    <n v="11.28"/>
    <x v="0"/>
    <d v="2024-12-18T00:00:00"/>
    <x v="3"/>
    <n v="2024"/>
    <s v="Wednesday"/>
    <x v="2"/>
    <n v="6.6499714184609524E-2"/>
    <n v="58.79152681129758"/>
    <n v="0.21592304543593943"/>
    <n v="122.54923208191124"/>
    <n v="-23505.399999999965"/>
    <x v="3"/>
  </r>
  <r>
    <x v="17"/>
    <x v="1"/>
    <x v="4"/>
    <n v="28"/>
    <s v="Google, YouTube, Instagram"/>
    <x v="17"/>
    <x v="17"/>
    <x v="17"/>
    <x v="17"/>
    <n v="187186"/>
    <n v="448.86"/>
    <n v="155305.56"/>
    <n v="0.21"/>
    <n v="5.14"/>
    <x v="2"/>
    <d v="2025-04-19T00:00:00"/>
    <x v="0"/>
    <n v="2025"/>
    <s v="Saturday"/>
    <x v="0"/>
    <n v="2.907465825446898E-2"/>
    <n v="93.613960216998194"/>
    <n v="0.20855937311633513"/>
    <n v="167.35512931034484"/>
    <n v="31880.440000000002"/>
    <x v="2"/>
  </r>
  <r>
    <x v="18"/>
    <x v="4"/>
    <x v="1"/>
    <n v="7"/>
    <s v="WhatsApp"/>
    <x v="18"/>
    <x v="18"/>
    <x v="18"/>
    <x v="18"/>
    <n v="261800"/>
    <n v="115.42"/>
    <n v="50784.800000000003"/>
    <n v="4.16"/>
    <n v="5.1100000000000003"/>
    <x v="4"/>
    <d v="2025-01-18T00:00:00"/>
    <x v="1"/>
    <n v="2025"/>
    <s v="Saturday"/>
    <x v="1"/>
    <n v="3.0331030049815202E-2"/>
    <n v="33.632317880794702"/>
    <n v="0.29139072847682118"/>
    <n v="85.496296296296308"/>
    <n v="211015.2"/>
    <x v="0"/>
  </r>
  <r>
    <x v="19"/>
    <x v="1"/>
    <x v="0"/>
    <n v="21"/>
    <s v="Instagram"/>
    <x v="19"/>
    <x v="19"/>
    <x v="19"/>
    <x v="19"/>
    <n v="715377"/>
    <n v="174.65"/>
    <n v="188447.35"/>
    <n v="2.8"/>
    <n v="19.27"/>
    <x v="1"/>
    <d v="2025-02-16T00:00:00"/>
    <x v="9"/>
    <n v="2025"/>
    <s v="Sunday"/>
    <x v="1"/>
    <n v="0.14185512591066038"/>
    <n v="24.015209634255129"/>
    <n v="0.13750477889639354"/>
    <n v="108.55262096774194"/>
    <n v="526929.65"/>
    <x v="1"/>
  </r>
  <r>
    <x v="20"/>
    <x v="1"/>
    <x v="4"/>
    <n v="27"/>
    <s v="Google, YouTube"/>
    <x v="20"/>
    <x v="20"/>
    <x v="20"/>
    <x v="20"/>
    <n v="111981"/>
    <n v="1124.19"/>
    <n v="183242.97"/>
    <n v="-0.39"/>
    <n v="17.829999999999998"/>
    <x v="3"/>
    <d v="2024-08-27T00:00:00"/>
    <x v="10"/>
    <n v="2024"/>
    <s v="Tuesday"/>
    <x v="3"/>
    <n v="0.11397265405506649"/>
    <n v="150.56940838126542"/>
    <n v="0.13393590797041907"/>
    <n v="349.70032442748089"/>
    <n v="-71261.97"/>
    <x v="3"/>
  </r>
  <r>
    <x v="21"/>
    <x v="4"/>
    <x v="3"/>
    <n v="22"/>
    <s v="Instagram, YouTube, Google"/>
    <x v="21"/>
    <x v="21"/>
    <x v="21"/>
    <x v="21"/>
    <n v="155540"/>
    <n v="516.25"/>
    <n v="198756.25"/>
    <n v="-0.22"/>
    <n v="16.63"/>
    <x v="3"/>
    <d v="2025-01-30T00:00:00"/>
    <x v="1"/>
    <n v="2025"/>
    <s v="Thursday"/>
    <x v="1"/>
    <n v="0.12533047516970347"/>
    <n v="56.657996009122009"/>
    <n v="0.10974914481185861"/>
    <n v="261.1777266754271"/>
    <n v="-43216.25"/>
    <x v="3"/>
  </r>
  <r>
    <x v="22"/>
    <x v="3"/>
    <x v="3"/>
    <n v="9"/>
    <s v="WhatsApp, YouTube"/>
    <x v="22"/>
    <x v="22"/>
    <x v="22"/>
    <x v="22"/>
    <n v="629652"/>
    <n v="89.52"/>
    <n v="102858.48"/>
    <n v="5.12"/>
    <n v="7.94"/>
    <x v="2"/>
    <d v="2025-02-03T00:00:00"/>
    <x v="9"/>
    <n v="2025"/>
    <s v="Monday"/>
    <x v="1"/>
    <n v="4.2177821372425192E-2"/>
    <n v="32.767913348200061"/>
    <n v="0.36604014017202929"/>
    <n v="63.414599260172622"/>
    <n v="526793.52"/>
    <x v="0"/>
  </r>
  <r>
    <x v="23"/>
    <x v="4"/>
    <x v="3"/>
    <n v="9"/>
    <s v="Google, Email, WhatsApp"/>
    <x v="23"/>
    <x v="23"/>
    <x v="23"/>
    <x v="23"/>
    <n v="632040"/>
    <n v="120.36"/>
    <n v="110249.76"/>
    <n v="4.7300000000000004"/>
    <n v="9.35"/>
    <x v="1"/>
    <d v="2025-05-07T00:00:00"/>
    <x v="5"/>
    <n v="2025"/>
    <s v="Wednesday"/>
    <x v="0"/>
    <n v="6.4150409224275493E-2"/>
    <n v="22.116300902708122"/>
    <n v="0.18375125376128384"/>
    <n v="80.887571533382243"/>
    <n v="521790.24"/>
    <x v="0"/>
  </r>
  <r>
    <x v="24"/>
    <x v="4"/>
    <x v="3"/>
    <n v="21"/>
    <s v="YouTube, Facebook"/>
    <x v="24"/>
    <x v="24"/>
    <x v="24"/>
    <x v="24"/>
    <n v="1537536"/>
    <n v="69.87"/>
    <n v="209819.61000000002"/>
    <n v="6.33"/>
    <n v="19.809999999999999"/>
    <x v="4"/>
    <d v="2025-03-10T00:00:00"/>
    <x v="6"/>
    <n v="2025"/>
    <s v="Monday"/>
    <x v="1"/>
    <n v="0.11869512059575414"/>
    <n v="19.647870587133628"/>
    <n v="0.28120610544058433"/>
    <n v="50.681065217391307"/>
    <n v="1327716.3899999999"/>
    <x v="0"/>
  </r>
  <r>
    <x v="25"/>
    <x v="4"/>
    <x v="3"/>
    <n v="25"/>
    <s v="Google, Facebook"/>
    <x v="25"/>
    <x v="25"/>
    <x v="25"/>
    <x v="25"/>
    <n v="441232"/>
    <n v="148.16999999999999"/>
    <n v="129204.23999999999"/>
    <n v="2.41"/>
    <n v="12.36"/>
    <x v="1"/>
    <d v="2024-11-17T00:00:00"/>
    <x v="11"/>
    <n v="2024"/>
    <s v="Sunday"/>
    <x v="2"/>
    <n v="9.2538553403603507E-2"/>
    <n v="14.499409718325664"/>
    <n v="9.7856581752889693E-2"/>
    <n v="61.060604914933833"/>
    <n v="312027.76"/>
    <x v="1"/>
  </r>
  <r>
    <x v="26"/>
    <x v="2"/>
    <x v="3"/>
    <n v="29"/>
    <s v="Google, Instagram, WhatsApp"/>
    <x v="26"/>
    <x v="26"/>
    <x v="26"/>
    <x v="26"/>
    <n v="226568"/>
    <n v="270.76"/>
    <n v="241517.91999999998"/>
    <n v="-0.06"/>
    <n v="12.52"/>
    <x v="0"/>
    <d v="2024-10-16T00:00:00"/>
    <x v="7"/>
    <n v="2024"/>
    <s v="Wednesday"/>
    <x v="2"/>
    <n v="8.430968700408549E-2"/>
    <n v="48.361617941529829"/>
    <n v="0.17861433720464556"/>
    <n v="157.75174395819724"/>
    <n v="-14949.919999999984"/>
    <x v="3"/>
  </r>
  <r>
    <x v="27"/>
    <x v="0"/>
    <x v="3"/>
    <n v="15"/>
    <s v="YouTube"/>
    <x v="27"/>
    <x v="27"/>
    <x v="27"/>
    <x v="27"/>
    <n v="1220652"/>
    <n v="49.62"/>
    <n v="123107.21999999999"/>
    <n v="8.91"/>
    <n v="23.95"/>
    <x v="2"/>
    <d v="2025-02-10T00:00:00"/>
    <x v="9"/>
    <n v="2025"/>
    <s v="Monday"/>
    <x v="1"/>
    <n v="0.13533774196139328"/>
    <n v="12.176777448071215"/>
    <n v="0.24540059347181009"/>
    <n v="23.236545866364665"/>
    <n v="1097544.78"/>
    <x v="0"/>
  </r>
  <r>
    <x v="28"/>
    <x v="1"/>
    <x v="2"/>
    <n v="15"/>
    <s v="Instagram, Google, YouTube"/>
    <x v="28"/>
    <x v="28"/>
    <x v="28"/>
    <x v="28"/>
    <n v="458044"/>
    <n v="214.56"/>
    <n v="160061.76000000001"/>
    <n v="1.86"/>
    <n v="24.92"/>
    <x v="0"/>
    <d v="2025-03-30T00:00:00"/>
    <x v="6"/>
    <n v="2025"/>
    <s v="Sunday"/>
    <x v="1"/>
    <n v="0.1496224338784958"/>
    <n v="40.593903119452193"/>
    <n v="0.18919604362160791"/>
    <n v="85.184544970729121"/>
    <n v="297982.24"/>
    <x v="1"/>
  </r>
  <r>
    <x v="29"/>
    <x v="3"/>
    <x v="2"/>
    <n v="26"/>
    <s v="WhatsApp, Instagram, Email"/>
    <x v="29"/>
    <x v="29"/>
    <x v="29"/>
    <x v="29"/>
    <n v="56908"/>
    <n v="1784.37"/>
    <n v="292636.68"/>
    <n v="-0.81"/>
    <n v="9.51"/>
    <x v="3"/>
    <d v="2024-07-24T00:00:00"/>
    <x v="8"/>
    <n v="2024"/>
    <s v="Wednesday"/>
    <x v="3"/>
    <n v="6.355283307810107E-2"/>
    <n v="271.21101019462463"/>
    <n v="0.1519925857275255"/>
    <n v="786.65774193548384"/>
    <n v="-235728.68"/>
    <x v="3"/>
  </r>
  <r>
    <x v="30"/>
    <x v="4"/>
    <x v="0"/>
    <n v="18"/>
    <s v="YouTube"/>
    <x v="30"/>
    <x v="30"/>
    <x v="30"/>
    <x v="30"/>
    <n v="652422"/>
    <n v="27.28"/>
    <n v="61161.760000000002"/>
    <n v="9.67"/>
    <n v="17.329999999999998"/>
    <x v="3"/>
    <d v="2025-03-17T00:00:00"/>
    <x v="6"/>
    <n v="2025"/>
    <s v="Monday"/>
    <x v="1"/>
    <n v="0.10250312082992553"/>
    <n v="6.4211821522309718"/>
    <n v="0.23538057742782154"/>
    <n v="14.092571428571429"/>
    <n v="591260.24"/>
    <x v="0"/>
  </r>
  <r>
    <x v="31"/>
    <x v="4"/>
    <x v="3"/>
    <n v="7"/>
    <s v="Email, Facebook, WhatsApp"/>
    <x v="31"/>
    <x v="31"/>
    <x v="31"/>
    <x v="31"/>
    <n v="366610"/>
    <n v="74.34"/>
    <n v="89356.680000000008"/>
    <n v="3.1"/>
    <n v="18.75"/>
    <x v="2"/>
    <d v="2025-06-04T00:00:00"/>
    <x v="2"/>
    <n v="2025"/>
    <s v="Wednesday"/>
    <x v="0"/>
    <n v="0.13582740370174731"/>
    <n v="6.8138386457221296"/>
    <n v="9.1657770321793508E-2"/>
    <n v="23.570741229227117"/>
    <n v="277253.32"/>
    <x v="0"/>
  </r>
  <r>
    <x v="32"/>
    <x v="0"/>
    <x v="4"/>
    <n v="17"/>
    <s v="Instagram, WhatsApp, Facebook"/>
    <x v="32"/>
    <x v="32"/>
    <x v="32"/>
    <x v="32"/>
    <n v="243286"/>
    <n v="231.17"/>
    <n v="273011.76999999996"/>
    <n v="-0.11"/>
    <n v="13.21"/>
    <x v="2"/>
    <d v="2025-05-09T00:00:00"/>
    <x v="5"/>
    <n v="2025"/>
    <s v="Friday"/>
    <x v="0"/>
    <n v="8.9331938095500357E-2"/>
    <n v="42.079495992601721"/>
    <n v="0.18202836004932182"/>
    <n v="141.97179927197087"/>
    <n v="-29725.76999999996"/>
    <x v="3"/>
  </r>
  <r>
    <x v="33"/>
    <x v="0"/>
    <x v="2"/>
    <n v="19"/>
    <s v="WhatsApp, Google, YouTube"/>
    <x v="33"/>
    <x v="33"/>
    <x v="33"/>
    <x v="33"/>
    <n v="346872"/>
    <n v="320.86"/>
    <n v="186740.52000000002"/>
    <n v="0.86"/>
    <n v="8.94"/>
    <x v="3"/>
    <d v="2024-12-31T00:00:00"/>
    <x v="3"/>
    <n v="2024"/>
    <s v="Tuesday"/>
    <x v="2"/>
    <n v="5.4006854904520972E-2"/>
    <n v="56.434125113327298"/>
    <n v="0.17588395285584768"/>
    <n v="117.59478589420657"/>
    <n v="160131.47999999998"/>
    <x v="2"/>
  </r>
  <r>
    <x v="34"/>
    <x v="4"/>
    <x v="0"/>
    <n v="22"/>
    <s v="Email, Facebook, YouTube"/>
    <x v="34"/>
    <x v="34"/>
    <x v="34"/>
    <x v="34"/>
    <n v="101928"/>
    <n v="727.09"/>
    <n v="199222.66"/>
    <n v="-0.49"/>
    <n v="9.24"/>
    <x v="4"/>
    <d v="2024-07-05T00:00:00"/>
    <x v="8"/>
    <n v="2024"/>
    <s v="Friday"/>
    <x v="3"/>
    <n v="5.8871879173944312E-2"/>
    <n v="115.89450843513671"/>
    <n v="0.15939499709133217"/>
    <n v="282.98673295454546"/>
    <n v="-97294.66"/>
    <x v="3"/>
  </r>
  <r>
    <x v="35"/>
    <x v="1"/>
    <x v="0"/>
    <n v="11"/>
    <s v="Google, Facebook, WhatsApp"/>
    <x v="35"/>
    <x v="35"/>
    <x v="35"/>
    <x v="35"/>
    <n v="108471"/>
    <n v="498.5"/>
    <n v="86240.5"/>
    <n v="0.26"/>
    <n v="4.5199999999999996"/>
    <x v="1"/>
    <d v="2024-10-12T00:00:00"/>
    <x v="7"/>
    <n v="2024"/>
    <s v="Saturday"/>
    <x v="2"/>
    <n v="2.4341803737841828E-2"/>
    <n v="180.4194560669456"/>
    <n v="0.36192468619246859"/>
    <n v="365.42584745762713"/>
    <n v="22230.5"/>
    <x v="2"/>
  </r>
  <r>
    <x v="36"/>
    <x v="2"/>
    <x v="4"/>
    <n v="19"/>
    <s v="Facebook, Instagram, Email"/>
    <x v="36"/>
    <x v="36"/>
    <x v="36"/>
    <x v="36"/>
    <n v="101218"/>
    <n v="229.15"/>
    <n v="104950.7"/>
    <n v="-0.04"/>
    <n v="11.4"/>
    <x v="1"/>
    <d v="2024-12-07T00:00:00"/>
    <x v="3"/>
    <n v="2024"/>
    <s v="Saturday"/>
    <x v="2"/>
    <n v="6.32948707150678E-2"/>
    <n v="69.827478376580174"/>
    <n v="0.30472388556220892"/>
    <n v="140.49625167336009"/>
    <n v="-3732.6999999999971"/>
    <x v="3"/>
  </r>
  <r>
    <x v="37"/>
    <x v="1"/>
    <x v="1"/>
    <n v="6"/>
    <s v="Facebook, YouTube, Email"/>
    <x v="37"/>
    <x v="37"/>
    <x v="37"/>
    <x v="37"/>
    <n v="339235"/>
    <n v="221.64"/>
    <n v="244912.19999999998"/>
    <n v="0.39"/>
    <n v="18.96"/>
    <x v="3"/>
    <d v="2024-10-18T00:00:00"/>
    <x v="7"/>
    <n v="2024"/>
    <s v="Friday"/>
    <x v="2"/>
    <n v="0.13386863479583133"/>
    <n v="33.92605624047652"/>
    <n v="0.1530682920072032"/>
    <n v="128.76561514195583"/>
    <n v="94322.800000000017"/>
    <x v="2"/>
  </r>
  <r>
    <x v="38"/>
    <x v="2"/>
    <x v="4"/>
    <n v="6"/>
    <s v="Email"/>
    <x v="38"/>
    <x v="38"/>
    <x v="38"/>
    <x v="38"/>
    <n v="198925"/>
    <n v="362.79"/>
    <n v="132418.35"/>
    <n v="0.5"/>
    <n v="11.16"/>
    <x v="3"/>
    <d v="2025-03-22T00:00:00"/>
    <x v="6"/>
    <n v="2025"/>
    <s v="Saturday"/>
    <x v="1"/>
    <n v="7.3479305144389204E-2"/>
    <n v="50.330045610034212"/>
    <n v="0.13873052071455722"/>
    <n v="132.5509009009009"/>
    <n v="66506.649999999994"/>
    <x v="2"/>
  </r>
  <r>
    <x v="39"/>
    <x v="3"/>
    <x v="4"/>
    <n v="6"/>
    <s v="Facebook, YouTube, Instagram"/>
    <x v="39"/>
    <x v="39"/>
    <x v="39"/>
    <x v="39"/>
    <n v="207142"/>
    <n v="400.55"/>
    <n v="161421.65"/>
    <n v="0.28000000000000003"/>
    <n v="11.33"/>
    <x v="3"/>
    <d v="2024-10-21T00:00:00"/>
    <x v="7"/>
    <n v="2024"/>
    <s v="Monday"/>
    <x v="2"/>
    <n v="7.6207885530587161E-2"/>
    <n v="66.758333333333326"/>
    <n v="0.16666666666666666"/>
    <n v="208.82490297542043"/>
    <n v="45720.350000000006"/>
    <x v="2"/>
  </r>
  <r>
    <x v="40"/>
    <x v="2"/>
    <x v="4"/>
    <n v="29"/>
    <s v="Email"/>
    <x v="40"/>
    <x v="40"/>
    <x v="40"/>
    <x v="40"/>
    <n v="127075"/>
    <n v="438.17"/>
    <n v="131012.83"/>
    <n v="-0.03"/>
    <n v="15.24"/>
    <x v="1"/>
    <d v="2024-09-15T00:00:00"/>
    <x v="4"/>
    <n v="2024"/>
    <s v="Sunday"/>
    <x v="3"/>
    <n v="8.3575159605339525E-2"/>
    <n v="151.63521990740742"/>
    <n v="0.34606481481481483"/>
    <n v="317.99230582524274"/>
    <n v="-3937.8300000000017"/>
    <x v="3"/>
  </r>
  <r>
    <x v="41"/>
    <x v="1"/>
    <x v="1"/>
    <n v="7"/>
    <s v="Instagram, WhatsApp, Facebook"/>
    <x v="41"/>
    <x v="41"/>
    <x v="41"/>
    <x v="41"/>
    <n v="631590"/>
    <n v="56.36"/>
    <n v="160344.20000000001"/>
    <n v="2.94"/>
    <n v="22.8"/>
    <x v="0"/>
    <d v="2025-03-23T00:00:00"/>
    <x v="6"/>
    <n v="2025"/>
    <s v="Sunday"/>
    <x v="1"/>
    <n v="0.132556324470576"/>
    <n v="12.587863086826818"/>
    <n v="0.22334746428010677"/>
    <n v="25.342848111269166"/>
    <n v="471245.8"/>
    <x v="1"/>
  </r>
  <r>
    <x v="42"/>
    <x v="2"/>
    <x v="4"/>
    <n v="7"/>
    <s v="WhatsApp, YouTube, Instagram"/>
    <x v="42"/>
    <x v="42"/>
    <x v="42"/>
    <x v="42"/>
    <n v="910547"/>
    <n v="68.47"/>
    <n v="246423.53"/>
    <n v="2.69"/>
    <n v="21"/>
    <x v="4"/>
    <d v="2024-08-31T00:00:00"/>
    <x v="10"/>
    <n v="2024"/>
    <s v="Saturday"/>
    <x v="3"/>
    <n v="0.11678566603269624"/>
    <n v="21.929654712111773"/>
    <n v="0.32028121384711222"/>
    <n v="45.914576113284888"/>
    <n v="664123.47"/>
    <x v="1"/>
  </r>
  <r>
    <x v="43"/>
    <x v="2"/>
    <x v="4"/>
    <n v="30"/>
    <s v="YouTube"/>
    <x v="43"/>
    <x v="43"/>
    <x v="43"/>
    <x v="43"/>
    <n v="371280"/>
    <n v="123.02"/>
    <n v="95955.599999999991"/>
    <n v="2.87"/>
    <n v="12.19"/>
    <x v="0"/>
    <d v="2025-05-29T00:00:00"/>
    <x v="5"/>
    <n v="2025"/>
    <s v="Thursday"/>
    <x v="0"/>
    <n v="7.4401383708988703E-2"/>
    <n v="34.854921903378127"/>
    <n v="0.2833272793316382"/>
    <n v="98.013891726251273"/>
    <n v="275324.40000000002"/>
    <x v="1"/>
  </r>
  <r>
    <x v="44"/>
    <x v="4"/>
    <x v="0"/>
    <n v="29"/>
    <s v="Google, Instagram"/>
    <x v="44"/>
    <x v="44"/>
    <x v="44"/>
    <x v="44"/>
    <n v="370311"/>
    <n v="74.44"/>
    <n v="67070.44"/>
    <n v="4.5199999999999996"/>
    <n v="11.38"/>
    <x v="1"/>
    <d v="2025-04-26T00:00:00"/>
    <x v="0"/>
    <n v="2025"/>
    <s v="Saturday"/>
    <x v="0"/>
    <n v="7.5665896375577718E-2"/>
    <n v="13.476077958609604"/>
    <n v="0.18103275065300381"/>
    <n v="41.762415940224159"/>
    <n v="303240.56"/>
    <x v="0"/>
  </r>
  <r>
    <x v="45"/>
    <x v="0"/>
    <x v="1"/>
    <n v="12"/>
    <s v="WhatsApp"/>
    <x v="45"/>
    <x v="45"/>
    <x v="45"/>
    <x v="45"/>
    <n v="1027458"/>
    <n v="128.93"/>
    <n v="184498.83000000002"/>
    <n v="4.57"/>
    <n v="12.98"/>
    <x v="2"/>
    <d v="2024-08-24T00:00:00"/>
    <x v="10"/>
    <n v="2024"/>
    <s v="Saturday"/>
    <x v="3"/>
    <n v="6.835883171070932E-2"/>
    <n v="46.922388097660225"/>
    <n v="0.36393692777212616"/>
    <n v="87.814769157544035"/>
    <n v="842959.16999999993"/>
    <x v="0"/>
  </r>
  <r>
    <x v="46"/>
    <x v="3"/>
    <x v="3"/>
    <n v="24"/>
    <s v="Facebook, WhatsApp, Google"/>
    <x v="46"/>
    <x v="46"/>
    <x v="46"/>
    <x v="46"/>
    <n v="509085"/>
    <n v="139.77000000000001"/>
    <n v="292818.15000000002"/>
    <n v="0.74"/>
    <n v="21.28"/>
    <x v="3"/>
    <d v="2024-08-05T00:00:00"/>
    <x v="10"/>
    <n v="2024"/>
    <s v="Monday"/>
    <x v="3"/>
    <n v="0.11053609341825903"/>
    <n v="50.21748413651175"/>
    <n v="0.35928657177156575"/>
    <n v="88.75966959684753"/>
    <n v="216266.84999999998"/>
    <x v="2"/>
  </r>
  <r>
    <x v="47"/>
    <x v="0"/>
    <x v="0"/>
    <n v="5"/>
    <s v="YouTube"/>
    <x v="47"/>
    <x v="47"/>
    <x v="47"/>
    <x v="47"/>
    <n v="104304"/>
    <n v="319.83999999999997"/>
    <n v="101709.12"/>
    <n v="0.03"/>
    <n v="13.84"/>
    <x v="4"/>
    <d v="2025-04-02T00:00:00"/>
    <x v="0"/>
    <n v="2025"/>
    <s v="Wednesday"/>
    <x v="0"/>
    <n v="8.4850107066381159E-2"/>
    <n v="80.212239747634072"/>
    <n v="0.25078864353312302"/>
    <n v="211.01477178423235"/>
    <n v="2594.8800000000047"/>
    <x v="2"/>
  </r>
  <r>
    <x v="48"/>
    <x v="3"/>
    <x v="2"/>
    <n v="22"/>
    <s v="Instagram"/>
    <x v="48"/>
    <x v="48"/>
    <x v="48"/>
    <x v="48"/>
    <n v="344540"/>
    <n v="131.77000000000001"/>
    <n v="70496.950000000012"/>
    <n v="3.89"/>
    <n v="10.27"/>
    <x v="4"/>
    <d v="2024-08-22T00:00:00"/>
    <x v="10"/>
    <n v="2024"/>
    <s v="Thursday"/>
    <x v="3"/>
    <n v="7.3278288609495215E-2"/>
    <n v="18.05299615877081"/>
    <n v="0.13700384122919335"/>
    <n v="68.178868471953592"/>
    <n v="274043.05"/>
    <x v="0"/>
  </r>
  <r>
    <x v="49"/>
    <x v="4"/>
    <x v="3"/>
    <n v="14"/>
    <s v="Google"/>
    <x v="49"/>
    <x v="49"/>
    <x v="49"/>
    <x v="49"/>
    <n v="358408"/>
    <n v="277.67"/>
    <n v="157716.56"/>
    <n v="1.27"/>
    <n v="8.86"/>
    <x v="4"/>
    <d v="2025-03-04T00:00:00"/>
    <x v="6"/>
    <n v="2025"/>
    <s v="Tuesday"/>
    <x v="1"/>
    <n v="5.3134070573560101E-2"/>
    <n v="71.203864559819408"/>
    <n v="0.25643340857787811"/>
    <n v="173.12465422612513"/>
    <n v="200691.44"/>
    <x v="1"/>
  </r>
  <r>
    <x v="50"/>
    <x v="1"/>
    <x v="3"/>
    <n v="30"/>
    <s v="WhatsApp, Facebook"/>
    <x v="50"/>
    <x v="50"/>
    <x v="50"/>
    <x v="50"/>
    <n v="839800"/>
    <n v="33.28"/>
    <n v="107494.40000000001"/>
    <n v="6.81"/>
    <n v="26.31"/>
    <x v="4"/>
    <d v="2024-11-04T00:00:00"/>
    <x v="11"/>
    <n v="2024"/>
    <s v="Monday"/>
    <x v="2"/>
    <n v="0.13909497733027146"/>
    <n v="11.376272621441423"/>
    <n v="0.34183511482696582"/>
    <n v="20.695879861378515"/>
    <n v="732305.6"/>
    <x v="0"/>
  </r>
  <r>
    <x v="51"/>
    <x v="3"/>
    <x v="1"/>
    <n v="16"/>
    <s v="Google, YouTube"/>
    <x v="51"/>
    <x v="51"/>
    <x v="51"/>
    <x v="51"/>
    <n v="810385"/>
    <n v="49.89"/>
    <n v="132557.73000000001"/>
    <n v="5.1100000000000003"/>
    <n v="16.04"/>
    <x v="2"/>
    <d v="2025-04-16T00:00:00"/>
    <x v="0"/>
    <n v="2025"/>
    <s v="Wednesday"/>
    <x v="0"/>
    <n v="8.29334987530225E-2"/>
    <n v="20.234732101969168"/>
    <n v="0.40558693329262707"/>
    <n v="38.311482658959541"/>
    <n v="677827.27"/>
    <x v="0"/>
  </r>
  <r>
    <x v="52"/>
    <x v="0"/>
    <x v="3"/>
    <n v="12"/>
    <s v="Facebook, Instagram, WhatsApp"/>
    <x v="52"/>
    <x v="52"/>
    <x v="52"/>
    <x v="52"/>
    <n v="579576"/>
    <n v="210.15"/>
    <n v="267100.65000000002"/>
    <n v="1.17"/>
    <n v="9.18"/>
    <x v="2"/>
    <d v="2024-11-15T00:00:00"/>
    <x v="11"/>
    <n v="2024"/>
    <s v="Friday"/>
    <x v="2"/>
    <n v="5.817709717650426E-2"/>
    <n v="46.933869267264107"/>
    <n v="0.22333509049376207"/>
    <n v="132.09725519287835"/>
    <n v="312475.34999999998"/>
    <x v="1"/>
  </r>
  <r>
    <x v="53"/>
    <x v="3"/>
    <x v="1"/>
    <n v="14"/>
    <s v="YouTube, Facebook, Email"/>
    <x v="53"/>
    <x v="53"/>
    <x v="53"/>
    <x v="53"/>
    <n v="995638"/>
    <n v="180.5"/>
    <n v="248909.5"/>
    <n v="3"/>
    <n v="13.94"/>
    <x v="2"/>
    <d v="2024-08-07T00:00:00"/>
    <x v="10"/>
    <n v="2024"/>
    <s v="Wednesday"/>
    <x v="3"/>
    <n v="8.2849265884464965E-2"/>
    <n v="38.524918743228604"/>
    <n v="0.2134344528710726"/>
    <n v="82.067095285196174"/>
    <n v="746728.5"/>
    <x v="0"/>
  </r>
  <r>
    <x v="54"/>
    <x v="1"/>
    <x v="3"/>
    <n v="12"/>
    <s v="Google, YouTube, Instagram"/>
    <x v="54"/>
    <x v="54"/>
    <x v="54"/>
    <x v="54"/>
    <n v="232224"/>
    <n v="620.82000000000005"/>
    <n v="293027.04000000004"/>
    <n v="-0.21"/>
    <n v="4.45"/>
    <x v="0"/>
    <d v="2025-06-13T00:00:00"/>
    <x v="2"/>
    <n v="2025"/>
    <s v="Friday"/>
    <x v="0"/>
    <n v="2.5877508254242863E-2"/>
    <n v="137.96"/>
    <n v="0.22222222222222221"/>
    <n v="277.22520340586567"/>
    <n v="-60803.040000000037"/>
    <x v="3"/>
  </r>
  <r>
    <x v="55"/>
    <x v="1"/>
    <x v="1"/>
    <n v="16"/>
    <s v="Instagram"/>
    <x v="55"/>
    <x v="55"/>
    <x v="55"/>
    <x v="55"/>
    <n v="721370"/>
    <n v="150.41999999999999"/>
    <n v="269251.8"/>
    <n v="1.68"/>
    <n v="21.54"/>
    <x v="2"/>
    <d v="2025-03-18T00:00:00"/>
    <x v="6"/>
    <n v="2025"/>
    <s v="Tuesday"/>
    <x v="1"/>
    <n v="0.13375061769066052"/>
    <n v="30.144626063591581"/>
    <n v="0.20040304523063143"/>
    <n v="73.52588749317313"/>
    <n v="452118.2"/>
    <x v="1"/>
  </r>
  <r>
    <x v="56"/>
    <x v="2"/>
    <x v="3"/>
    <n v="11"/>
    <s v="Email, Facebook"/>
    <x v="56"/>
    <x v="56"/>
    <x v="56"/>
    <x v="52"/>
    <n v="846486"/>
    <n v="54.74"/>
    <n v="69574.540000000008"/>
    <n v="11.17"/>
    <n v="17.41"/>
    <x v="1"/>
    <d v="2024-07-27T00:00:00"/>
    <x v="8"/>
    <n v="2024"/>
    <s v="Saturday"/>
    <x v="3"/>
    <n v="0.12277607255454785"/>
    <n v="7.8704230769230774"/>
    <n v="0.14377828054298641"/>
    <n v="28.69053195876289"/>
    <n v="776911.46"/>
    <x v="0"/>
  </r>
  <r>
    <x v="57"/>
    <x v="3"/>
    <x v="2"/>
    <n v="27"/>
    <s v="WhatsApp, YouTube"/>
    <x v="57"/>
    <x v="57"/>
    <x v="57"/>
    <x v="56"/>
    <n v="343088"/>
    <n v="182.35"/>
    <n v="190738.1"/>
    <n v="0.8"/>
    <n v="19.5"/>
    <x v="1"/>
    <d v="2024-12-03T00:00:00"/>
    <x v="3"/>
    <n v="2024"/>
    <s v="Tuesday"/>
    <x v="2"/>
    <n v="0.12864178211441984"/>
    <n v="34.121305903398927"/>
    <n v="0.18711985688729874"/>
    <n v="103.88785403050109"/>
    <n v="152349.9"/>
    <x v="2"/>
  </r>
  <r>
    <x v="58"/>
    <x v="2"/>
    <x v="0"/>
    <n v="28"/>
    <s v="Instagram, Google"/>
    <x v="58"/>
    <x v="58"/>
    <x v="58"/>
    <x v="57"/>
    <n v="235698"/>
    <n v="189.39"/>
    <n v="61741.139999999992"/>
    <n v="2.82"/>
    <n v="10.98"/>
    <x v="1"/>
    <d v="2025-02-13T00:00:00"/>
    <x v="9"/>
    <n v="2025"/>
    <s v="Thursday"/>
    <x v="1"/>
    <n v="6.9223878165974431E-2"/>
    <n v="36.318317647058819"/>
    <n v="0.19176470588235295"/>
    <n v="92.013621460506698"/>
    <n v="173956.86000000002"/>
    <x v="1"/>
  </r>
  <r>
    <x v="59"/>
    <x v="3"/>
    <x v="1"/>
    <n v="12"/>
    <s v="Instagram, Email, YouTube"/>
    <x v="59"/>
    <x v="59"/>
    <x v="59"/>
    <x v="58"/>
    <n v="803382"/>
    <n v="141.09"/>
    <n v="147015.78"/>
    <n v="4.46"/>
    <n v="11.53"/>
    <x v="1"/>
    <d v="2025-03-11T00:00:00"/>
    <x v="6"/>
    <n v="2025"/>
    <s v="Tuesday"/>
    <x v="1"/>
    <n v="6.1196508574076935E-2"/>
    <n v="46.391852319343641"/>
    <n v="0.32881035026822342"/>
    <n v="83.436878547105565"/>
    <n v="656366.22"/>
    <x v="0"/>
  </r>
  <r>
    <x v="60"/>
    <x v="4"/>
    <x v="1"/>
    <n v="12"/>
    <s v="YouTube, Facebook, Google"/>
    <x v="60"/>
    <x v="60"/>
    <x v="60"/>
    <x v="59"/>
    <n v="1201218"/>
    <n v="38.200000000000003"/>
    <n v="58904.4"/>
    <n v="19.39"/>
    <n v="15.84"/>
    <x v="0"/>
    <d v="2025-01-10T00:00:00"/>
    <x v="1"/>
    <n v="2025"/>
    <s v="Friday"/>
    <x v="1"/>
    <n v="9.8413673776297284E-2"/>
    <n v="9.678672362799869"/>
    <n v="0.25336838646072957"/>
    <n v="27.207575057736722"/>
    <n v="1142313.6000000001"/>
    <x v="0"/>
  </r>
  <r>
    <x v="61"/>
    <x v="4"/>
    <x v="2"/>
    <n v="5"/>
    <s v="Email"/>
    <x v="61"/>
    <x v="61"/>
    <x v="61"/>
    <x v="60"/>
    <n v="248376"/>
    <n v="244.18"/>
    <n v="191925.48"/>
    <n v="0.28999999999999998"/>
    <n v="4.8600000000000003"/>
    <x v="3"/>
    <d v="2025-04-30T00:00:00"/>
    <x v="0"/>
    <n v="2025"/>
    <s v="Wednesday"/>
    <x v="0"/>
    <n v="2.6697073733004475E-2"/>
    <n v="89.101894150417834"/>
    <n v="0.36490250696378829"/>
    <n v="194.8482030456853"/>
    <n v="56450.51999999999"/>
    <x v="2"/>
  </r>
  <r>
    <x v="62"/>
    <x v="3"/>
    <x v="4"/>
    <n v="20"/>
    <s v="Facebook, Instagram"/>
    <x v="62"/>
    <x v="62"/>
    <x v="62"/>
    <x v="61"/>
    <n v="323268"/>
    <n v="230.37"/>
    <n v="200191.53"/>
    <n v="0.61"/>
    <n v="7.75"/>
    <x v="1"/>
    <d v="2024-09-01T00:00:00"/>
    <x v="4"/>
    <n v="2024"/>
    <s v="Sunday"/>
    <x v="3"/>
    <n v="5.0712808793122212E-2"/>
    <n v="47.732839771101574"/>
    <n v="0.2072007629947544"/>
    <n v="148.84128624535316"/>
    <n v="123076.47"/>
    <x v="2"/>
  </r>
  <r>
    <x v="63"/>
    <x v="4"/>
    <x v="2"/>
    <n v="8"/>
    <s v="WhatsApp"/>
    <x v="63"/>
    <x v="63"/>
    <x v="63"/>
    <x v="62"/>
    <n v="643692"/>
    <n v="125.03"/>
    <n v="207424.77"/>
    <n v="2.1"/>
    <n v="16.95"/>
    <x v="0"/>
    <d v="2025-02-24T00:00:00"/>
    <x v="9"/>
    <n v="2025"/>
    <s v="Monday"/>
    <x v="1"/>
    <n v="0.11989012764582324"/>
    <n v="21.503708272859214"/>
    <n v="0.17198838896952104"/>
    <n v="88.794850171232866"/>
    <n v="436267.23"/>
    <x v="1"/>
  </r>
  <r>
    <x v="64"/>
    <x v="4"/>
    <x v="0"/>
    <n v="13"/>
    <s v="YouTube, WhatsApp"/>
    <x v="64"/>
    <x v="64"/>
    <x v="64"/>
    <x v="63"/>
    <n v="137150"/>
    <n v="1099.71"/>
    <n v="232038.81"/>
    <n v="-0.41"/>
    <n v="3.86"/>
    <x v="3"/>
    <d v="2025-05-28T00:00:00"/>
    <x v="5"/>
    <n v="2025"/>
    <s v="Wednesday"/>
    <x v="0"/>
    <n v="2.3694488644582672E-2"/>
    <n v="283.31967032967032"/>
    <n v="0.2576312576312576"/>
    <n v="763.28555921052634"/>
    <n v="-94888.81"/>
    <x v="3"/>
  </r>
  <r>
    <x v="65"/>
    <x v="3"/>
    <x v="3"/>
    <n v="25"/>
    <s v="YouTube, Facebook, Google"/>
    <x v="65"/>
    <x v="65"/>
    <x v="65"/>
    <x v="64"/>
    <n v="154882"/>
    <n v="328.9"/>
    <n v="105905.79999999999"/>
    <n v="0.46"/>
    <n v="4.5999999999999996"/>
    <x v="1"/>
    <d v="2025-04-29T00:00:00"/>
    <x v="0"/>
    <n v="2025"/>
    <s v="Tuesday"/>
    <x v="0"/>
    <n v="2.4892189746046959E-2"/>
    <n v="101.93051010587102"/>
    <n v="0.30991337824831566"/>
    <n v="188.78039215686272"/>
    <n v="48976.200000000012"/>
    <x v="2"/>
  </r>
  <r>
    <x v="66"/>
    <x v="0"/>
    <x v="0"/>
    <n v="29"/>
    <s v="Instagram, Google"/>
    <x v="66"/>
    <x v="66"/>
    <x v="66"/>
    <x v="65"/>
    <n v="166634"/>
    <n v="221.3"/>
    <n v="83430.100000000006"/>
    <n v="1"/>
    <n v="7.59"/>
    <x v="1"/>
    <d v="2024-08-17T00:00:00"/>
    <x v="10"/>
    <n v="2024"/>
    <s v="Saturday"/>
    <x v="3"/>
    <n v="4.420362184514473E-2"/>
    <n v="67.282338709677418"/>
    <n v="0.30403225806451611"/>
    <n v="162.63177387914232"/>
    <n v="83203.899999999994"/>
    <x v="1"/>
  </r>
  <r>
    <x v="67"/>
    <x v="0"/>
    <x v="2"/>
    <n v="6"/>
    <s v="WhatsApp, Facebook, YouTube"/>
    <x v="67"/>
    <x v="67"/>
    <x v="67"/>
    <x v="66"/>
    <n v="237170"/>
    <n v="576.24"/>
    <n v="213208.80000000002"/>
    <n v="0.11"/>
    <n v="11.19"/>
    <x v="2"/>
    <d v="2025-02-06T00:00:00"/>
    <x v="9"/>
    <n v="2025"/>
    <s v="Thursday"/>
    <x v="1"/>
    <n v="8.0176235415703442E-2"/>
    <n v="72.32320217096337"/>
    <n v="0.1255088195386703"/>
    <n v="267.51417816813051"/>
    <n v="23961.199999999983"/>
    <x v="2"/>
  </r>
  <r>
    <x v="68"/>
    <x v="3"/>
    <x v="0"/>
    <n v="26"/>
    <s v="WhatsApp"/>
    <x v="68"/>
    <x v="68"/>
    <x v="68"/>
    <x v="67"/>
    <n v="427950"/>
    <n v="303.73"/>
    <n v="288847.23000000004"/>
    <n v="0.48"/>
    <n v="10.17"/>
    <x v="4"/>
    <d v="2025-03-25T00:00:00"/>
    <x v="6"/>
    <n v="2025"/>
    <s v="Tuesday"/>
    <x v="1"/>
    <n v="6.1959606075780334E-2"/>
    <n v="77.814447737068974"/>
    <n v="0.25619612068965519"/>
    <n v="201.84991614255767"/>
    <n v="139102.76999999996"/>
    <x v="2"/>
  </r>
  <r>
    <x v="69"/>
    <x v="0"/>
    <x v="3"/>
    <n v="20"/>
    <s v="Google, WhatsApp"/>
    <x v="69"/>
    <x v="69"/>
    <x v="69"/>
    <x v="68"/>
    <n v="137225"/>
    <n v="316.3"/>
    <n v="86982.5"/>
    <n v="0.57999999999999996"/>
    <n v="4.7699999999999996"/>
    <x v="2"/>
    <d v="2024-07-12T00:00:00"/>
    <x v="8"/>
    <n v="2024"/>
    <s v="Friday"/>
    <x v="3"/>
    <n v="3.3078390197853851E-2"/>
    <n v="50.659580663948745"/>
    <n v="0.16016307513104253"/>
    <n v="179.71590909090909"/>
    <n v="50242.5"/>
    <x v="2"/>
  </r>
  <r>
    <x v="70"/>
    <x v="3"/>
    <x v="3"/>
    <n v="21"/>
    <s v="Email, Instagram"/>
    <x v="70"/>
    <x v="70"/>
    <x v="70"/>
    <x v="69"/>
    <n v="502554"/>
    <n v="50.86"/>
    <n v="67440.36"/>
    <n v="6.45"/>
    <n v="23.77"/>
    <x v="1"/>
    <d v="2025-03-26T00:00:00"/>
    <x v="6"/>
    <n v="2025"/>
    <s v="Wednesday"/>
    <x v="1"/>
    <n v="0.14155742337775995"/>
    <n v="8.6862905718701704"/>
    <n v="0.17078825347758886"/>
    <n v="17.090816016218955"/>
    <n v="435113.64"/>
    <x v="0"/>
  </r>
  <r>
    <x v="71"/>
    <x v="0"/>
    <x v="3"/>
    <n v="11"/>
    <s v="Google"/>
    <x v="71"/>
    <x v="71"/>
    <x v="71"/>
    <x v="70"/>
    <n v="280024"/>
    <n v="179.89"/>
    <n v="217127.22999999998"/>
    <n v="0.28999999999999998"/>
    <n v="19.28"/>
    <x v="1"/>
    <d v="2024-12-23T00:00:00"/>
    <x v="3"/>
    <n v="2024"/>
    <s v="Monday"/>
    <x v="2"/>
    <n v="0.11931370546526217"/>
    <n v="26.550162631450231"/>
    <n v="0.14759109806798729"/>
    <n v="56.720801985370947"/>
    <n v="62896.770000000019"/>
    <x v="2"/>
  </r>
  <r>
    <x v="72"/>
    <x v="2"/>
    <x v="0"/>
    <n v="17"/>
    <s v="Google, YouTube"/>
    <x v="72"/>
    <x v="72"/>
    <x v="72"/>
    <x v="71"/>
    <n v="1170680"/>
    <n v="143.08000000000001"/>
    <n v="226352.56000000003"/>
    <n v="4.17"/>
    <n v="13.04"/>
    <x v="0"/>
    <d v="2024-12-27T00:00:00"/>
    <x v="3"/>
    <n v="2024"/>
    <s v="Friday"/>
    <x v="2"/>
    <n v="7.8384473450420281E-2"/>
    <n v="39.468624237140368"/>
    <n v="0.27585004359197907"/>
    <n v="101.73148764044944"/>
    <n v="944327.44"/>
    <x v="0"/>
  </r>
  <r>
    <x v="73"/>
    <x v="3"/>
    <x v="3"/>
    <n v="17"/>
    <s v="Instagram, YouTube"/>
    <x v="73"/>
    <x v="73"/>
    <x v="73"/>
    <x v="72"/>
    <n v="68478"/>
    <n v="395.28"/>
    <n v="89333.28"/>
    <n v="-0.23"/>
    <n v="8.2200000000000006"/>
    <x v="0"/>
    <d v="2024-09-15T00:00:00"/>
    <x v="4"/>
    <n v="2024"/>
    <s v="Sunday"/>
    <x v="3"/>
    <n v="5.8487280436099333E-2"/>
    <n v="57.820893203883493"/>
    <n v="0.14627831715210357"/>
    <n v="222.77625935162095"/>
    <n v="-20855.28"/>
    <x v="3"/>
  </r>
  <r>
    <x v="74"/>
    <x v="3"/>
    <x v="1"/>
    <n v="11"/>
    <s v="WhatsApp, Email, Google"/>
    <x v="74"/>
    <x v="74"/>
    <x v="74"/>
    <x v="73"/>
    <n v="541451"/>
    <n v="164.53"/>
    <n v="286446.73"/>
    <n v="0.89"/>
    <n v="12.35"/>
    <x v="4"/>
    <d v="2024-08-29T00:00:00"/>
    <x v="10"/>
    <n v="2024"/>
    <s v="Thursday"/>
    <x v="3"/>
    <n v="8.0298327032813921E-2"/>
    <n v="36.545895636642001"/>
    <n v="0.22212299055881601"/>
    <n v="115.68930936995153"/>
    <n v="255004.27000000002"/>
    <x v="2"/>
  </r>
  <r>
    <x v="75"/>
    <x v="3"/>
    <x v="4"/>
    <n v="29"/>
    <s v="YouTube"/>
    <x v="75"/>
    <x v="75"/>
    <x v="75"/>
    <x v="74"/>
    <n v="1636110"/>
    <n v="133.97999999999999"/>
    <n v="275730.83999999997"/>
    <n v="4.93"/>
    <n v="25.96"/>
    <x v="4"/>
    <d v="2024-11-14T00:00:00"/>
    <x v="11"/>
    <n v="2024"/>
    <s v="Thursday"/>
    <x v="2"/>
    <n v="0.13623621370546951"/>
    <n v="41.413463502553313"/>
    <n v="0.30910183238209671"/>
    <n v="69.418640483383683"/>
    <n v="1360379.1600000001"/>
    <x v="0"/>
  </r>
  <r>
    <x v="76"/>
    <x v="2"/>
    <x v="1"/>
    <n v="24"/>
    <s v="Google, Facebook, Instagram"/>
    <x v="76"/>
    <x v="76"/>
    <x v="76"/>
    <x v="75"/>
    <n v="799680"/>
    <n v="100.41"/>
    <n v="147602.69999999998"/>
    <n v="4.42"/>
    <n v="12.66"/>
    <x v="3"/>
    <d v="2024-07-07T00:00:00"/>
    <x v="8"/>
    <n v="2024"/>
    <s v="Sunday"/>
    <x v="3"/>
    <n v="8.0982431745861963E-2"/>
    <n v="24.368945022288258"/>
    <n v="0.24269440316988608"/>
    <n v="76.123104693140789"/>
    <n v="652077.30000000005"/>
    <x v="0"/>
  </r>
  <r>
    <x v="77"/>
    <x v="0"/>
    <x v="4"/>
    <n v="13"/>
    <s v="Instagram, YouTube, WhatsApp"/>
    <x v="77"/>
    <x v="77"/>
    <x v="77"/>
    <x v="76"/>
    <n v="45030"/>
    <n v="1000.73"/>
    <n v="114083.22"/>
    <n v="-0.61"/>
    <n v="4.1500000000000004"/>
    <x v="4"/>
    <d v="2025-02-23T00:00:00"/>
    <x v="9"/>
    <n v="2025"/>
    <s v="Sunday"/>
    <x v="1"/>
    <n v="2.8904490661014703E-2"/>
    <n v="104.56757103574702"/>
    <n v="0.10449129239230064"/>
    <n v="316.02"/>
    <n v="-69053.22"/>
    <x v="3"/>
  </r>
  <r>
    <x v="78"/>
    <x v="3"/>
    <x v="3"/>
    <n v="26"/>
    <s v="Instagram, Facebook, Google"/>
    <x v="78"/>
    <x v="78"/>
    <x v="78"/>
    <x v="77"/>
    <n v="75504"/>
    <n v="1252.69"/>
    <n v="195419.64"/>
    <n v="-0.61"/>
    <n v="3.65"/>
    <x v="2"/>
    <d v="2024-07-20T00:00:00"/>
    <x v="8"/>
    <n v="2024"/>
    <s v="Saturday"/>
    <x v="3"/>
    <n v="2.1854624486838926E-2"/>
    <n v="215.93330386740334"/>
    <n v="0.17237569060773481"/>
    <n v="435.23305122494435"/>
    <n v="-119915.64000000001"/>
    <x v="3"/>
  </r>
  <r>
    <x v="79"/>
    <x v="1"/>
    <x v="4"/>
    <n v="17"/>
    <s v="Instagram, Email, YouTube"/>
    <x v="79"/>
    <x v="79"/>
    <x v="79"/>
    <x v="78"/>
    <n v="546871"/>
    <n v="315.83"/>
    <n v="242241.61"/>
    <n v="1.26"/>
    <n v="20.82"/>
    <x v="2"/>
    <d v="2024-08-28T00:00:00"/>
    <x v="10"/>
    <n v="2024"/>
    <s v="Wednesday"/>
    <x v="3"/>
    <n v="0.14881108775617446"/>
    <n v="53.463167071286691"/>
    <n v="0.16927830500993157"/>
    <n v="232.70087415946205"/>
    <n v="304629.39"/>
    <x v="1"/>
  </r>
  <r>
    <x v="80"/>
    <x v="3"/>
    <x v="3"/>
    <n v="6"/>
    <s v="Email, Google"/>
    <x v="80"/>
    <x v="80"/>
    <x v="80"/>
    <x v="79"/>
    <n v="719422"/>
    <n v="87.2"/>
    <n v="101675.2"/>
    <n v="6.08"/>
    <n v="13.53"/>
    <x v="3"/>
    <d v="2025-03-09T00:00:00"/>
    <x v="6"/>
    <n v="2025"/>
    <s v="Sunday"/>
    <x v="1"/>
    <n v="9.6341941769685316E-2"/>
    <n v="13.353716837404781"/>
    <n v="0.15313895455739426"/>
    <n v="53.177405857740581"/>
    <n v="617746.80000000005"/>
    <x v="0"/>
  </r>
  <r>
    <x v="81"/>
    <x v="0"/>
    <x v="2"/>
    <n v="12"/>
    <s v="Email, Instagram, WhatsApp"/>
    <x v="81"/>
    <x v="81"/>
    <x v="81"/>
    <x v="80"/>
    <n v="318435"/>
    <n v="271.48"/>
    <n v="250576.04"/>
    <n v="0.27"/>
    <n v="9.19"/>
    <x v="4"/>
    <d v="2025-01-15T00:00:00"/>
    <x v="1"/>
    <n v="2025"/>
    <s v="Wednesday"/>
    <x v="1"/>
    <n v="5.5362925179814886E-2"/>
    <n v="64.848871635610763"/>
    <n v="0.23887163561076605"/>
    <n v="154.01108789182544"/>
    <n v="67858.959999999992"/>
    <x v="2"/>
  </r>
  <r>
    <x v="82"/>
    <x v="0"/>
    <x v="1"/>
    <n v="11"/>
    <s v="Google"/>
    <x v="82"/>
    <x v="82"/>
    <x v="82"/>
    <x v="81"/>
    <n v="73272"/>
    <n v="693.71"/>
    <n v="238636.24000000002"/>
    <n v="-0.69"/>
    <n v="17.95"/>
    <x v="4"/>
    <d v="2025-05-09T00:00:00"/>
    <x v="5"/>
    <n v="2025"/>
    <s v="Friday"/>
    <x v="0"/>
    <n v="0.10298690285498917"/>
    <n v="218.33141811527906"/>
    <n v="0.31473010064043916"/>
    <n v="509.90649572649579"/>
    <n v="-165364.24000000002"/>
    <x v="3"/>
  </r>
  <r>
    <x v="83"/>
    <x v="4"/>
    <x v="2"/>
    <n v="9"/>
    <s v="WhatsApp, Facebook, Google"/>
    <x v="83"/>
    <x v="83"/>
    <x v="83"/>
    <x v="82"/>
    <n v="111294"/>
    <n v="542.97"/>
    <n v="124340.13"/>
    <n v="-0.1"/>
    <n v="18.82"/>
    <x v="2"/>
    <d v="2025-06-11T00:00:00"/>
    <x v="2"/>
    <n v="2025"/>
    <s v="Wednesday"/>
    <x v="0"/>
    <n v="0.12466270912034538"/>
    <n v="67.28362012987013"/>
    <n v="0.12391774891774891"/>
    <n v="174.39008415147265"/>
    <n v="-13046.130000000005"/>
    <x v="3"/>
  </r>
  <r>
    <x v="84"/>
    <x v="2"/>
    <x v="1"/>
    <n v="22"/>
    <s v="WhatsApp"/>
    <x v="84"/>
    <x v="84"/>
    <x v="84"/>
    <x v="83"/>
    <n v="291456"/>
    <n v="212.22"/>
    <n v="224104.32000000001"/>
    <n v="0.3"/>
    <n v="17.57"/>
    <x v="0"/>
    <d v="2024-11-06T00:00:00"/>
    <x v="11"/>
    <n v="2024"/>
    <s v="Wednesday"/>
    <x v="2"/>
    <n v="0.11213367609254499"/>
    <n v="51.376506189821185"/>
    <n v="0.24209078404401652"/>
    <n v="158.26576271186443"/>
    <n v="67351.679999999993"/>
    <x v="2"/>
  </r>
  <r>
    <x v="85"/>
    <x v="1"/>
    <x v="2"/>
    <n v="10"/>
    <s v="Email, WhatsApp, Facebook"/>
    <x v="85"/>
    <x v="85"/>
    <x v="85"/>
    <x v="84"/>
    <n v="42075"/>
    <n v="460.92"/>
    <n v="70520.760000000009"/>
    <n v="-0.4"/>
    <n v="6.58"/>
    <x v="2"/>
    <d v="2025-06-07T00:00:00"/>
    <x v="2"/>
    <n v="2025"/>
    <s v="Saturday"/>
    <x v="0"/>
    <n v="0.05"/>
    <n v="52.160325443786988"/>
    <n v="0.11316568047337278"/>
    <n v="257.37503649635039"/>
    <n v="-28445.760000000009"/>
    <x v="3"/>
  </r>
  <r>
    <x v="86"/>
    <x v="2"/>
    <x v="0"/>
    <n v="16"/>
    <s v="Facebook, Instagram"/>
    <x v="86"/>
    <x v="86"/>
    <x v="86"/>
    <x v="85"/>
    <n v="511695"/>
    <n v="321.69"/>
    <n v="240302.43"/>
    <n v="1.1299999999999999"/>
    <n v="10.06"/>
    <x v="3"/>
    <d v="2024-09-29T00:00:00"/>
    <x v="4"/>
    <n v="2024"/>
    <s v="Sunday"/>
    <x v="3"/>
    <n v="6.0961106461701095E-2"/>
    <n v="86.814461705202305"/>
    <n v="0.26986994219653176"/>
    <n v="228.42436311787071"/>
    <n v="271392.57"/>
    <x v="1"/>
  </r>
  <r>
    <x v="87"/>
    <x v="0"/>
    <x v="0"/>
    <n v="5"/>
    <s v="Instagram, Google"/>
    <x v="87"/>
    <x v="87"/>
    <x v="87"/>
    <x v="86"/>
    <n v="311892"/>
    <n v="511.7"/>
    <n v="282970.09999999998"/>
    <n v="0.1"/>
    <n v="8.8699999999999992"/>
    <x v="0"/>
    <d v="2025-06-20T00:00:00"/>
    <x v="2"/>
    <n v="2025"/>
    <s v="Friday"/>
    <x v="0"/>
    <n v="5.1580941279323909E-2"/>
    <n v="114.19293785310734"/>
    <n v="0.2231638418079096"/>
    <n v="230.2441822620016"/>
    <n v="28921.900000000023"/>
    <x v="2"/>
  </r>
  <r>
    <x v="88"/>
    <x v="0"/>
    <x v="3"/>
    <n v="30"/>
    <s v="Instagram, Facebook, Email"/>
    <x v="88"/>
    <x v="88"/>
    <x v="88"/>
    <x v="87"/>
    <n v="461032"/>
    <n v="214.63"/>
    <n v="290179.76"/>
    <n v="0.59"/>
    <n v="11.24"/>
    <x v="4"/>
    <d v="2024-10-29T00:00:00"/>
    <x v="7"/>
    <n v="2024"/>
    <s v="Tuesday"/>
    <x v="2"/>
    <n v="7.333119574382177E-2"/>
    <n v="46.99267368421053"/>
    <n v="0.21894736842105264"/>
    <n v="149.50013395157137"/>
    <n v="170852.24"/>
    <x v="2"/>
  </r>
  <r>
    <x v="89"/>
    <x v="0"/>
    <x v="2"/>
    <n v="16"/>
    <s v="Google, WhatsApp"/>
    <x v="89"/>
    <x v="89"/>
    <x v="89"/>
    <x v="72"/>
    <n v="72772"/>
    <n v="1072.32"/>
    <n v="242344.31999999998"/>
    <n v="-0.7"/>
    <n v="3.58"/>
    <x v="1"/>
    <d v="2024-08-27T00:00:00"/>
    <x v="10"/>
    <n v="2024"/>
    <s v="Tuesday"/>
    <x v="3"/>
    <n v="2.3778820859338731E-2"/>
    <n v="131.42316702819954"/>
    <n v="0.12255965292841649"/>
    <n v="343.26390934844187"/>
    <n v="-169572.31999999998"/>
    <x v="3"/>
  </r>
  <r>
    <x v="90"/>
    <x v="3"/>
    <x v="4"/>
    <n v="13"/>
    <s v="Instagram, Email"/>
    <x v="90"/>
    <x v="90"/>
    <x v="90"/>
    <x v="88"/>
    <n v="790938"/>
    <n v="152.82"/>
    <n v="266823.71999999997"/>
    <n v="1.96"/>
    <n v="16.91"/>
    <x v="1"/>
    <d v="2024-11-05T00:00:00"/>
    <x v="11"/>
    <n v="2024"/>
    <s v="Tuesday"/>
    <x v="2"/>
    <n v="9.4989493467677724E-2"/>
    <n v="36.661681780708982"/>
    <n v="0.23990107172300082"/>
    <n v="67.807806861499358"/>
    <n v="524114.28"/>
    <x v="1"/>
  </r>
  <r>
    <x v="91"/>
    <x v="4"/>
    <x v="1"/>
    <n v="21"/>
    <s v="YouTube"/>
    <x v="91"/>
    <x v="91"/>
    <x v="91"/>
    <x v="89"/>
    <n v="690116"/>
    <n v="253.33"/>
    <n v="254849.98"/>
    <n v="1.71"/>
    <n v="14.72"/>
    <x v="2"/>
    <d v="2025-04-10T00:00:00"/>
    <x v="0"/>
    <n v="2025"/>
    <s v="Thursday"/>
    <x v="0"/>
    <n v="7.7287234042553193E-2"/>
    <n v="87.697859600825879"/>
    <n v="0.34618031658637299"/>
    <n v="156.9273275862069"/>
    <n v="435266.02"/>
    <x v="1"/>
  </r>
  <r>
    <x v="92"/>
    <x v="0"/>
    <x v="0"/>
    <n v="7"/>
    <s v="WhatsApp, Instagram, Google"/>
    <x v="92"/>
    <x v="92"/>
    <x v="92"/>
    <x v="77"/>
    <n v="124800"/>
    <n v="1295.52"/>
    <n v="202101.12"/>
    <n v="-0.38"/>
    <n v="5.45"/>
    <x v="1"/>
    <d v="2025-04-12T00:00:00"/>
    <x v="0"/>
    <n v="2025"/>
    <s v="Saturday"/>
    <x v="0"/>
    <n v="3.8356758095473967E-2"/>
    <n v="163.11631961259079"/>
    <n v="0.12590799031476999"/>
    <n v="550.68425068119893"/>
    <n v="-77301.119999999995"/>
    <x v="3"/>
  </r>
  <r>
    <x v="93"/>
    <x v="3"/>
    <x v="4"/>
    <n v="9"/>
    <s v="Email, YouTube, WhatsApp"/>
    <x v="93"/>
    <x v="93"/>
    <x v="93"/>
    <x v="90"/>
    <n v="60960"/>
    <n v="2660.53"/>
    <n v="255410.88"/>
    <n v="-0.76"/>
    <n v="6.74"/>
    <x v="4"/>
    <d v="2025-01-25T00:00:00"/>
    <x v="1"/>
    <n v="2025"/>
    <s v="Saturday"/>
    <x v="1"/>
    <n v="4.1568556420938235E-2"/>
    <n v="556.45071895424837"/>
    <n v="0.20915032679738563"/>
    <n v="1351.3803174603174"/>
    <n v="-194450.88"/>
    <x v="3"/>
  </r>
  <r>
    <x v="94"/>
    <x v="2"/>
    <x v="0"/>
    <n v="18"/>
    <s v="Google"/>
    <x v="94"/>
    <x v="94"/>
    <x v="94"/>
    <x v="91"/>
    <n v="23352"/>
    <n v="725.46"/>
    <n v="60938.64"/>
    <n v="-0.62"/>
    <n v="10.92"/>
    <x v="4"/>
    <d v="2024-08-05T00:00:00"/>
    <x v="10"/>
    <n v="2024"/>
    <s v="Monday"/>
    <x v="3"/>
    <n v="8.1913905233818515E-2"/>
    <n v="57.597958412098301"/>
    <n v="7.9395085066162566E-2"/>
    <n v="226.53769516728624"/>
    <n v="-37586.639999999999"/>
    <x v="3"/>
  </r>
  <r>
    <x v="95"/>
    <x v="1"/>
    <x v="3"/>
    <n v="29"/>
    <s v="Google, Facebook, Instagram"/>
    <x v="95"/>
    <x v="95"/>
    <x v="95"/>
    <x v="92"/>
    <n v="311762"/>
    <n v="337.92"/>
    <n v="258846.72"/>
    <n v="0.2"/>
    <n v="13.19"/>
    <x v="3"/>
    <d v="2024-08-11T00:00:00"/>
    <x v="10"/>
    <n v="2024"/>
    <s v="Sunday"/>
    <x v="3"/>
    <n v="9.8510960042505077E-2"/>
    <n v="35.796808186972754"/>
    <n v="0.10593278937906236"/>
    <n v="153.8007843137255"/>
    <n v="52915.28"/>
    <x v="2"/>
  </r>
  <r>
    <x v="96"/>
    <x v="1"/>
    <x v="4"/>
    <n v="18"/>
    <s v="Instagram"/>
    <x v="96"/>
    <x v="96"/>
    <x v="96"/>
    <x v="93"/>
    <n v="232750"/>
    <n v="827.25"/>
    <n v="289537.5"/>
    <n v="-0.2"/>
    <n v="4.2699999999999996"/>
    <x v="3"/>
    <d v="2024-09-10T00:00:00"/>
    <x v="4"/>
    <n v="2024"/>
    <s v="Tuesday"/>
    <x v="3"/>
    <n v="2.5508338723739348E-2"/>
    <n v="159.6127342888644"/>
    <n v="0.19294377067254687"/>
    <n v="332.80172413793105"/>
    <n v="-56787.5"/>
    <x v="3"/>
  </r>
  <r>
    <x v="97"/>
    <x v="3"/>
    <x v="3"/>
    <n v="21"/>
    <s v="Email, WhatsApp"/>
    <x v="97"/>
    <x v="97"/>
    <x v="97"/>
    <x v="94"/>
    <n v="366876"/>
    <n v="282.58999999999997"/>
    <n v="200921.49"/>
    <n v="0.83"/>
    <n v="5.72"/>
    <x v="4"/>
    <d v="2024-11-23T00:00:00"/>
    <x v="11"/>
    <n v="2024"/>
    <s v="Saturday"/>
    <x v="2"/>
    <n v="3.8350712079437799E-2"/>
    <n v="54.303105405405404"/>
    <n v="0.19216216216216217"/>
    <n v="180.84742574257425"/>
    <n v="165954.51"/>
    <x v="2"/>
  </r>
  <r>
    <x v="98"/>
    <x v="4"/>
    <x v="3"/>
    <n v="21"/>
    <s v="Email"/>
    <x v="98"/>
    <x v="98"/>
    <x v="98"/>
    <x v="95"/>
    <n v="460992"/>
    <n v="110.5"/>
    <n v="173264"/>
    <n v="1.66"/>
    <n v="7.89"/>
    <x v="4"/>
    <d v="2024-11-19T00:00:00"/>
    <x v="11"/>
    <n v="2024"/>
    <s v="Tuesday"/>
    <x v="2"/>
    <n v="4.0025353546898866E-2"/>
    <n v="44.980269989615785"/>
    <n v="0.40706126687435101"/>
    <n v="79.771639042357279"/>
    <n v="287728"/>
    <x v="1"/>
  </r>
  <r>
    <x v="99"/>
    <x v="1"/>
    <x v="3"/>
    <n v="22"/>
    <s v="Instagram, WhatsApp, Google"/>
    <x v="99"/>
    <x v="99"/>
    <x v="99"/>
    <x v="96"/>
    <n v="161616"/>
    <n v="185.06"/>
    <n v="95861.08"/>
    <n v="0.69"/>
    <n v="20.78"/>
    <x v="2"/>
    <d v="2025-03-24T00:00:00"/>
    <x v="6"/>
    <n v="2025"/>
    <s v="Monday"/>
    <x v="1"/>
    <n v="0.13040987780040733"/>
    <n v="46.784324060517328"/>
    <n v="0.25280624694973158"/>
    <n v="137.33679083094557"/>
    <n v="65754.92"/>
    <x v="2"/>
  </r>
  <r>
    <x v="100"/>
    <x v="4"/>
    <x v="1"/>
    <n v="5"/>
    <s v="Email, Google, Facebook"/>
    <x v="100"/>
    <x v="100"/>
    <x v="100"/>
    <x v="97"/>
    <n v="642390"/>
    <n v="117.32"/>
    <n v="94442.599999999991"/>
    <n v="5.8"/>
    <n v="8.41"/>
    <x v="1"/>
    <d v="2025-01-08T00:00:00"/>
    <x v="1"/>
    <n v="2025"/>
    <s v="Wednesday"/>
    <x v="1"/>
    <n v="5.653340610360668E-2"/>
    <n v="25.326521855725392"/>
    <n v="0.21587556985787074"/>
    <n v="93.415034619188916"/>
    <n v="547947.4"/>
    <x v="0"/>
  </r>
  <r>
    <x v="101"/>
    <x v="2"/>
    <x v="3"/>
    <n v="24"/>
    <s v="Google, Facebook"/>
    <x v="101"/>
    <x v="101"/>
    <x v="101"/>
    <x v="98"/>
    <n v="507500"/>
    <n v="150.38999999999999"/>
    <n v="187987.49999999997"/>
    <n v="1.7"/>
    <n v="15.59"/>
    <x v="3"/>
    <d v="2025-01-07T00:00:00"/>
    <x v="1"/>
    <n v="2025"/>
    <s v="Tuesday"/>
    <x v="1"/>
    <n v="9.7865445885845392E-2"/>
    <n v="20.887499999999996"/>
    <n v="0.1388888888888889"/>
    <n v="45.951478856025417"/>
    <n v="319512.5"/>
    <x v="1"/>
  </r>
  <r>
    <x v="102"/>
    <x v="0"/>
    <x v="1"/>
    <n v="10"/>
    <s v="Email, Instagram, Facebook"/>
    <x v="102"/>
    <x v="102"/>
    <x v="102"/>
    <x v="52"/>
    <n v="441037"/>
    <n v="64.77"/>
    <n v="82322.67"/>
    <n v="4.3600000000000003"/>
    <n v="24.24"/>
    <x v="2"/>
    <d v="2024-10-20T00:00:00"/>
    <x v="7"/>
    <n v="2024"/>
    <s v="Sunday"/>
    <x v="2"/>
    <n v="0.14555893279297535"/>
    <n v="13.643133907855486"/>
    <n v="0.21063970831952269"/>
    <n v="30.000973032069972"/>
    <n v="358714.33"/>
    <x v="0"/>
  </r>
  <r>
    <x v="103"/>
    <x v="1"/>
    <x v="4"/>
    <n v="27"/>
    <s v="Google, YouTube, WhatsApp"/>
    <x v="103"/>
    <x v="103"/>
    <x v="103"/>
    <x v="99"/>
    <n v="286615"/>
    <n v="207.69"/>
    <n v="89514.39"/>
    <n v="2.2000000000000002"/>
    <n v="7.77"/>
    <x v="4"/>
    <d v="2025-03-21T00:00:00"/>
    <x v="6"/>
    <n v="2025"/>
    <s v="Friday"/>
    <x v="1"/>
    <n v="5.8973379187364665E-2"/>
    <n v="24.166951943844492"/>
    <n v="0.11636069114470843"/>
    <n v="120.47697173620458"/>
    <n v="197100.61"/>
    <x v="1"/>
  </r>
  <r>
    <x v="104"/>
    <x v="0"/>
    <x v="0"/>
    <n v="16"/>
    <s v="WhatsApp"/>
    <x v="104"/>
    <x v="104"/>
    <x v="104"/>
    <x v="100"/>
    <n v="742045"/>
    <n v="119.14"/>
    <n v="242211.62"/>
    <n v="2.06"/>
    <n v="23.67"/>
    <x v="0"/>
    <d v="2025-05-31T00:00:00"/>
    <x v="5"/>
    <n v="2025"/>
    <s v="Saturday"/>
    <x v="0"/>
    <n v="0.12838808113444625"/>
    <n v="42.329888150996155"/>
    <n v="0.35529535127577772"/>
    <n v="86.68991410164638"/>
    <n v="499833.38"/>
    <x v="1"/>
  </r>
  <r>
    <x v="105"/>
    <x v="4"/>
    <x v="4"/>
    <n v="23"/>
    <s v="Email, WhatsApp"/>
    <x v="105"/>
    <x v="105"/>
    <x v="105"/>
    <x v="101"/>
    <n v="1381794"/>
    <n v="48.99"/>
    <n v="114930.54000000001"/>
    <n v="11.02"/>
    <n v="22.73"/>
    <x v="4"/>
    <d v="2024-08-23T00:00:00"/>
    <x v="10"/>
    <n v="2024"/>
    <s v="Friday"/>
    <x v="3"/>
    <n v="0.13852002092023522"/>
    <n v="10.58389722810572"/>
    <n v="0.21604199281701814"/>
    <n v="24.909089726918076"/>
    <n v="1266863.46"/>
    <x v="0"/>
  </r>
  <r>
    <x v="106"/>
    <x v="4"/>
    <x v="2"/>
    <n v="16"/>
    <s v="Google"/>
    <x v="106"/>
    <x v="106"/>
    <x v="106"/>
    <x v="102"/>
    <n v="240656"/>
    <n v="547.44000000000005"/>
    <n v="185034.72000000003"/>
    <n v="0.3"/>
    <n v="11.38"/>
    <x v="1"/>
    <d v="2024-11-05T00:00:00"/>
    <x v="11"/>
    <n v="2024"/>
    <s v="Tuesday"/>
    <x v="2"/>
    <n v="7.8117352765240095E-2"/>
    <n v="64.404705882352957"/>
    <n v="0.11764705882352941"/>
    <n v="189.58475409836069"/>
    <n v="55621.27999999997"/>
    <x v="2"/>
  </r>
  <r>
    <x v="107"/>
    <x v="2"/>
    <x v="2"/>
    <n v="19"/>
    <s v="Email"/>
    <x v="107"/>
    <x v="107"/>
    <x v="107"/>
    <x v="103"/>
    <n v="399408"/>
    <n v="296.39"/>
    <n v="279199.38"/>
    <n v="0.43"/>
    <n v="22.44"/>
    <x v="1"/>
    <d v="2025-01-27T00:00:00"/>
    <x v="1"/>
    <n v="2025"/>
    <s v="Monday"/>
    <x v="1"/>
    <n v="0.12832433171532098"/>
    <n v="74.373835908364413"/>
    <n v="0.25093233883857219"/>
    <n v="149.46433618843685"/>
    <n v="120208.62"/>
    <x v="2"/>
  </r>
  <r>
    <x v="108"/>
    <x v="4"/>
    <x v="2"/>
    <n v="13"/>
    <s v="Facebook, Instagram, YouTube"/>
    <x v="108"/>
    <x v="108"/>
    <x v="108"/>
    <x v="104"/>
    <n v="180405"/>
    <n v="1018.44"/>
    <n v="290255.40000000002"/>
    <n v="-0.38"/>
    <n v="16.2"/>
    <x v="3"/>
    <d v="2024-11-20T00:00:00"/>
    <x v="11"/>
    <n v="2024"/>
    <s v="Wednesday"/>
    <x v="2"/>
    <n v="0.11400787495525594"/>
    <n v="151.88665620094193"/>
    <n v="0.14913657770800628"/>
    <n v="559.25895953757231"/>
    <n v="-109850.40000000002"/>
    <x v="3"/>
  </r>
  <r>
    <x v="109"/>
    <x v="2"/>
    <x v="0"/>
    <n v="8"/>
    <s v="Facebook"/>
    <x v="109"/>
    <x v="109"/>
    <x v="109"/>
    <x v="105"/>
    <n v="143104"/>
    <n v="130.38999999999999"/>
    <n v="54242.239999999991"/>
    <n v="1.64"/>
    <n v="8.3699999999999992"/>
    <x v="2"/>
    <d v="2024-12-23T00:00:00"/>
    <x v="3"/>
    <n v="2024"/>
    <s v="Monday"/>
    <x v="2"/>
    <n v="5.2390523575735606E-2"/>
    <n v="34.114616352201253"/>
    <n v="0.26163522012578616"/>
    <n v="101.38736448598129"/>
    <n v="88861.760000000009"/>
    <x v="1"/>
  </r>
  <r>
    <x v="110"/>
    <x v="1"/>
    <x v="3"/>
    <n v="6"/>
    <s v="WhatsApp, Instagram, Google"/>
    <x v="110"/>
    <x v="110"/>
    <x v="110"/>
    <x v="106"/>
    <n v="739370"/>
    <n v="249.36"/>
    <n v="266815.2"/>
    <n v="1.77"/>
    <n v="10.130000000000001"/>
    <x v="0"/>
    <d v="2025-04-29T00:00:00"/>
    <x v="0"/>
    <n v="2025"/>
    <s v="Tuesday"/>
    <x v="0"/>
    <n v="5.886643497661647E-2"/>
    <n v="48.617930029154522"/>
    <n v="0.19497084548104957"/>
    <n v="92.419535850363701"/>
    <n v="472554.8"/>
    <x v="1"/>
  </r>
  <r>
    <x v="111"/>
    <x v="2"/>
    <x v="0"/>
    <n v="16"/>
    <s v="Google"/>
    <x v="111"/>
    <x v="111"/>
    <x v="111"/>
    <x v="107"/>
    <n v="133096"/>
    <n v="277.31"/>
    <n v="72655.22"/>
    <n v="0.83"/>
    <n v="4.68"/>
    <x v="2"/>
    <d v="2025-05-27T00:00:00"/>
    <x v="5"/>
    <n v="2025"/>
    <s v="Tuesday"/>
    <x v="0"/>
    <n v="2.8021390374331552E-2"/>
    <n v="79.231428571428566"/>
    <n v="0.2857142857142857"/>
    <n v="205.82215297450426"/>
    <n v="60440.78"/>
    <x v="2"/>
  </r>
  <r>
    <x v="112"/>
    <x v="0"/>
    <x v="1"/>
    <n v="6"/>
    <s v="Facebook, Google"/>
    <x v="112"/>
    <x v="112"/>
    <x v="112"/>
    <x v="108"/>
    <n v="555427"/>
    <n v="69.680000000000007"/>
    <n v="54280.720000000008"/>
    <n v="9.23"/>
    <n v="10.94"/>
    <x v="4"/>
    <d v="2025-06-19T00:00:00"/>
    <x v="2"/>
    <n v="2025"/>
    <s v="Thursday"/>
    <x v="0"/>
    <n v="5.7844481958219035E-2"/>
    <n v="24.751810305517559"/>
    <n v="0.35522115823073414"/>
    <n v="46.19635744680852"/>
    <n v="501146.27999999997"/>
    <x v="0"/>
  </r>
  <r>
    <x v="113"/>
    <x v="2"/>
    <x v="2"/>
    <n v="28"/>
    <s v="WhatsApp, Facebook, Instagram"/>
    <x v="113"/>
    <x v="113"/>
    <x v="113"/>
    <x v="109"/>
    <n v="1403669"/>
    <n v="37.229999999999997"/>
    <n v="81273.09"/>
    <n v="16.27"/>
    <n v="14.19"/>
    <x v="4"/>
    <d v="2024-09-13T00:00:00"/>
    <x v="4"/>
    <n v="2024"/>
    <s v="Friday"/>
    <x v="3"/>
    <n v="8.0652779745878797E-2"/>
    <n v="11.899427525622254"/>
    <n v="0.31961932650073205"/>
    <n v="27.03695608782435"/>
    <n v="1322395.9099999999"/>
    <x v="0"/>
  </r>
  <r>
    <x v="114"/>
    <x v="0"/>
    <x v="1"/>
    <n v="27"/>
    <s v="Facebook, Instagram, YouTube"/>
    <x v="114"/>
    <x v="114"/>
    <x v="114"/>
    <x v="14"/>
    <n v="432178"/>
    <n v="298.91000000000003"/>
    <n v="229861.79"/>
    <n v="0.88"/>
    <n v="20.27"/>
    <x v="0"/>
    <d v="2024-09-26T00:00:00"/>
    <x v="4"/>
    <n v="2024"/>
    <s v="Thursday"/>
    <x v="3"/>
    <n v="0.13939536525114693"/>
    <n v="32.329365682137833"/>
    <n v="0.10815752461322081"/>
    <n v="93.401783827712322"/>
    <n v="202316.21"/>
    <x v="2"/>
  </r>
  <r>
    <x v="115"/>
    <x v="2"/>
    <x v="3"/>
    <n v="10"/>
    <s v="WhatsApp, Facebook"/>
    <x v="115"/>
    <x v="115"/>
    <x v="115"/>
    <x v="110"/>
    <n v="1539720"/>
    <n v="60.15"/>
    <n v="197051.4"/>
    <n v="6.81"/>
    <n v="26.79"/>
    <x v="4"/>
    <d v="2025-05-10T00:00:00"/>
    <x v="5"/>
    <n v="2025"/>
    <s v="Saturday"/>
    <x v="0"/>
    <n v="0.14644613819722158"/>
    <n v="18.74894386298763"/>
    <n v="0.31170313986679354"/>
    <n v="36.209371554575526"/>
    <n v="1342668.6"/>
    <x v="0"/>
  </r>
  <r>
    <x v="116"/>
    <x v="1"/>
    <x v="0"/>
    <n v="17"/>
    <s v="WhatsApp, Facebook, YouTube"/>
    <x v="116"/>
    <x v="116"/>
    <x v="116"/>
    <x v="111"/>
    <n v="1717472"/>
    <n v="34.81"/>
    <n v="78252.88"/>
    <n v="20.95"/>
    <n v="18.100000000000001"/>
    <x v="4"/>
    <d v="2024-08-23T00:00:00"/>
    <x v="10"/>
    <n v="2024"/>
    <s v="Friday"/>
    <x v="3"/>
    <n v="0.10668331614094143"/>
    <n v="7.9646697201017815"/>
    <n v="0.22880407124681934"/>
    <n v="17.030006528835692"/>
    <n v="1639219.12"/>
    <x v="0"/>
  </r>
  <r>
    <x v="117"/>
    <x v="1"/>
    <x v="2"/>
    <n v="20"/>
    <s v="Facebook"/>
    <x v="117"/>
    <x v="117"/>
    <x v="9"/>
    <x v="112"/>
    <n v="324951"/>
    <n v="297.63"/>
    <n v="204471.81"/>
    <n v="0.59"/>
    <n v="11.28"/>
    <x v="0"/>
    <d v="2024-12-15T00:00:00"/>
    <x v="3"/>
    <n v="2024"/>
    <s v="Sunday"/>
    <x v="2"/>
    <n v="8.1889742516506214E-2"/>
    <n v="33.713406430338004"/>
    <n v="0.11327287716405605"/>
    <n v="127.79488125"/>
    <n v="120479.19"/>
    <x v="2"/>
  </r>
  <r>
    <x v="118"/>
    <x v="0"/>
    <x v="3"/>
    <n v="13"/>
    <s v="Instagram, YouTube, Google"/>
    <x v="118"/>
    <x v="118"/>
    <x v="117"/>
    <x v="113"/>
    <n v="407584"/>
    <n v="182.75"/>
    <n v="137428"/>
    <n v="1.97"/>
    <n v="18.63"/>
    <x v="2"/>
    <d v="2024-10-18T00:00:00"/>
    <x v="7"/>
    <n v="2024"/>
    <s v="Friday"/>
    <x v="2"/>
    <n v="0.10515497376534862"/>
    <n v="35.346707818930042"/>
    <n v="0.19341563786008231"/>
    <n v="61.106269453090263"/>
    <n v="270156"/>
    <x v="1"/>
  </r>
  <r>
    <x v="119"/>
    <x v="3"/>
    <x v="4"/>
    <n v="15"/>
    <s v="YouTube"/>
    <x v="119"/>
    <x v="119"/>
    <x v="118"/>
    <x v="114"/>
    <n v="884994"/>
    <n v="154.12"/>
    <n v="187872.28"/>
    <n v="3.71"/>
    <n v="14.25"/>
    <x v="3"/>
    <d v="2025-06-13T00:00:00"/>
    <x v="2"/>
    <n v="2025"/>
    <s v="Friday"/>
    <x v="0"/>
    <n v="7.3112905292836095E-2"/>
    <n v="54.885270230791704"/>
    <n v="0.35612036225533156"/>
    <n v="92.502353520433289"/>
    <n v="697121.72"/>
    <x v="0"/>
  </r>
  <r>
    <x v="120"/>
    <x v="2"/>
    <x v="4"/>
    <n v="26"/>
    <s v="YouTube"/>
    <x v="120"/>
    <x v="120"/>
    <x v="119"/>
    <x v="87"/>
    <n v="913952"/>
    <n v="80.25"/>
    <n v="108498"/>
    <n v="7.42"/>
    <n v="17.13"/>
    <x v="1"/>
    <d v="2024-11-17T00:00:00"/>
    <x v="11"/>
    <n v="2024"/>
    <s v="Sunday"/>
    <x v="2"/>
    <n v="0.12519667340975499"/>
    <n v="10.821663674446439"/>
    <n v="0.13484939158188711"/>
    <n v="46.426187419768937"/>
    <n v="805454"/>
    <x v="0"/>
  </r>
  <r>
    <x v="121"/>
    <x v="3"/>
    <x v="3"/>
    <n v="11"/>
    <s v="Instagram, Facebook"/>
    <x v="121"/>
    <x v="121"/>
    <x v="120"/>
    <x v="115"/>
    <n v="402752"/>
    <n v="165.01"/>
    <n v="143228.68"/>
    <n v="1.81"/>
    <n v="21.63"/>
    <x v="2"/>
    <d v="2025-01-09T00:00:00"/>
    <x v="1"/>
    <n v="2025"/>
    <s v="Thursday"/>
    <x v="1"/>
    <n v="0.10914148576415403"/>
    <n v="71.57855072463768"/>
    <n v="0.43378310844577711"/>
    <n v="130.68310218978101"/>
    <n v="259523.32"/>
    <x v="1"/>
  </r>
  <r>
    <x v="122"/>
    <x v="2"/>
    <x v="3"/>
    <n v="21"/>
    <s v="Facebook"/>
    <x v="122"/>
    <x v="122"/>
    <x v="121"/>
    <x v="116"/>
    <n v="885866"/>
    <n v="155.84"/>
    <n v="296251.84000000003"/>
    <n v="1.99"/>
    <n v="18.13"/>
    <x v="2"/>
    <d v="2025-01-24T00:00:00"/>
    <x v="1"/>
    <n v="2025"/>
    <s v="Friday"/>
    <x v="1"/>
    <n v="0.10795302552030389"/>
    <n v="36.705716763721973"/>
    <n v="0.23553463015735349"/>
    <n v="82.613452314556611"/>
    <n v="589614.15999999992"/>
    <x v="1"/>
  </r>
  <r>
    <x v="123"/>
    <x v="0"/>
    <x v="1"/>
    <n v="29"/>
    <s v="Instagram, Email"/>
    <x v="123"/>
    <x v="123"/>
    <x v="122"/>
    <x v="117"/>
    <n v="623368"/>
    <n v="141.12"/>
    <n v="164122.56"/>
    <n v="2.8"/>
    <n v="7.08"/>
    <x v="2"/>
    <d v="2025-04-02T00:00:00"/>
    <x v="0"/>
    <n v="2025"/>
    <s v="Wednesday"/>
    <x v="0"/>
    <n v="3.5424732560806159E-2"/>
    <n v="62.499070830159937"/>
    <n v="0.44287890327494289"/>
    <n v="112.25893296853626"/>
    <n v="459245.44"/>
    <x v="1"/>
  </r>
  <r>
    <x v="124"/>
    <x v="2"/>
    <x v="1"/>
    <n v="29"/>
    <s v="Facebook"/>
    <x v="124"/>
    <x v="124"/>
    <x v="123"/>
    <x v="118"/>
    <n v="625822"/>
    <n v="359.28"/>
    <n v="293531.75999999995"/>
    <n v="1.1299999999999999"/>
    <n v="18.829999999999998"/>
    <x v="4"/>
    <d v="2025-05-19T00:00:00"/>
    <x v="5"/>
    <n v="2025"/>
    <s v="Monday"/>
    <x v="0"/>
    <n v="0.10704437202306342"/>
    <n v="98.204001338240204"/>
    <n v="0.27333556373369022"/>
    <n v="202.1568595041322"/>
    <n v="332290.24000000005"/>
    <x v="1"/>
  </r>
  <r>
    <x v="125"/>
    <x v="1"/>
    <x v="0"/>
    <n v="28"/>
    <s v="Instagram, Facebook, Email"/>
    <x v="125"/>
    <x v="125"/>
    <x v="124"/>
    <x v="119"/>
    <n v="33522"/>
    <n v="1025.97"/>
    <n v="75921.78"/>
    <n v="-0.56000000000000005"/>
    <n v="4.9400000000000004"/>
    <x v="2"/>
    <d v="2024-12-15T00:00:00"/>
    <x v="3"/>
    <n v="2024"/>
    <s v="Sunday"/>
    <x v="2"/>
    <n v="3.2913092900692366E-2"/>
    <n v="119.18646781789639"/>
    <n v="0.11616954474097331"/>
    <n v="308.62512195121951"/>
    <n v="-42399.78"/>
    <x v="3"/>
  </r>
  <r>
    <x v="126"/>
    <x v="0"/>
    <x v="1"/>
    <n v="8"/>
    <s v="Instagram, Google"/>
    <x v="126"/>
    <x v="126"/>
    <x v="125"/>
    <x v="120"/>
    <n v="118558"/>
    <n v="480.96"/>
    <n v="89939.51999999999"/>
    <n v="0.32"/>
    <n v="6.69"/>
    <x v="1"/>
    <d v="2024-11-26T00:00:00"/>
    <x v="11"/>
    <n v="2024"/>
    <s v="Tuesday"/>
    <x v="2"/>
    <n v="4.0693981260917896E-2"/>
    <n v="87.745873170731699"/>
    <n v="0.1824390243902439"/>
    <n v="190.54983050847454"/>
    <n v="28618.48000000001"/>
    <x v="2"/>
  </r>
  <r>
    <x v="127"/>
    <x v="2"/>
    <x v="4"/>
    <n v="18"/>
    <s v="WhatsApp"/>
    <x v="127"/>
    <x v="127"/>
    <x v="126"/>
    <x v="121"/>
    <n v="368530"/>
    <n v="168.8"/>
    <n v="90814.400000000009"/>
    <n v="3.06"/>
    <n v="12.75"/>
    <x v="0"/>
    <d v="2025-01-20T00:00:00"/>
    <x v="1"/>
    <n v="2025"/>
    <s v="Monday"/>
    <x v="1"/>
    <n v="8.0089137995070392E-2"/>
    <n v="38.286003372681286"/>
    <n v="0.22681281618887014"/>
    <n v="104.98774566473989"/>
    <n v="277715.59999999998"/>
    <x v="0"/>
  </r>
  <r>
    <x v="128"/>
    <x v="4"/>
    <x v="4"/>
    <n v="27"/>
    <s v="Email, Instagram"/>
    <x v="128"/>
    <x v="128"/>
    <x v="127"/>
    <x v="122"/>
    <n v="223231"/>
    <n v="598.76"/>
    <n v="226930.04"/>
    <n v="-0.02"/>
    <n v="19.489999999999998"/>
    <x v="4"/>
    <d v="2024-12-04T00:00:00"/>
    <x v="3"/>
    <n v="2024"/>
    <s v="Wednesday"/>
    <x v="2"/>
    <n v="0.14021005550896529"/>
    <n v="64.634018798063238"/>
    <n v="0.10794645400170891"/>
    <n v="228.99095862764884"/>
    <n v="-3699.0400000000081"/>
    <x v="3"/>
  </r>
  <r>
    <x v="129"/>
    <x v="0"/>
    <x v="3"/>
    <n v="11"/>
    <s v="Email, Google"/>
    <x v="129"/>
    <x v="129"/>
    <x v="128"/>
    <x v="123"/>
    <n v="453840"/>
    <n v="347.66"/>
    <n v="254487.12000000002"/>
    <n v="0.78"/>
    <n v="5.34"/>
    <x v="3"/>
    <d v="2025-05-21T00:00:00"/>
    <x v="5"/>
    <n v="2025"/>
    <s v="Wednesday"/>
    <x v="0"/>
    <n v="2.9877199645524748E-2"/>
    <n v="107.83352542372883"/>
    <n v="0.31016949152542372"/>
    <n v="226.21077333333335"/>
    <n v="199352.87999999998"/>
    <x v="2"/>
  </r>
  <r>
    <x v="130"/>
    <x v="3"/>
    <x v="2"/>
    <n v="30"/>
    <s v="Facebook"/>
    <x v="130"/>
    <x v="130"/>
    <x v="38"/>
    <x v="124"/>
    <n v="100956"/>
    <n v="410.1"/>
    <n v="146815.80000000002"/>
    <n v="-0.31"/>
    <n v="4.16"/>
    <x v="3"/>
    <d v="2025-05-01T00:00:00"/>
    <x v="5"/>
    <n v="2025"/>
    <s v="Thursday"/>
    <x v="0"/>
    <n v="2.6305377510993544E-2"/>
    <n v="63.092307692307699"/>
    <n v="0.15384615384615385"/>
    <n v="146.96276276276279"/>
    <n v="-45859.800000000017"/>
    <x v="3"/>
  </r>
  <r>
    <x v="131"/>
    <x v="4"/>
    <x v="1"/>
    <n v="16"/>
    <s v="Email"/>
    <x v="131"/>
    <x v="131"/>
    <x v="129"/>
    <x v="125"/>
    <n v="80073"/>
    <n v="1039.27"/>
    <n v="298270.49"/>
    <n v="-0.73"/>
    <n v="7.84"/>
    <x v="2"/>
    <d v="2025-06-04T00:00:00"/>
    <x v="2"/>
    <n v="2025"/>
    <s v="Wednesday"/>
    <x v="0"/>
    <n v="3.8924820506734709E-2"/>
    <n v="454.68062499999996"/>
    <n v="0.4375"/>
    <n v="789.07537037037036"/>
    <n v="-218197.49"/>
    <x v="3"/>
  </r>
  <r>
    <x v="132"/>
    <x v="4"/>
    <x v="3"/>
    <n v="20"/>
    <s v="WhatsApp, Google"/>
    <x v="132"/>
    <x v="132"/>
    <x v="130"/>
    <x v="126"/>
    <n v="536130"/>
    <n v="69.08"/>
    <n v="107350.31999999999"/>
    <n v="3.99"/>
    <n v="12.71"/>
    <x v="3"/>
    <d v="2025-04-29T00:00:00"/>
    <x v="0"/>
    <n v="2025"/>
    <s v="Tuesday"/>
    <x v="0"/>
    <n v="7.4493316084519187E-2"/>
    <n v="17.261669078630003"/>
    <n v="0.24987940183309212"/>
    <n v="37.839379626365876"/>
    <n v="428779.68"/>
    <x v="0"/>
  </r>
  <r>
    <x v="133"/>
    <x v="1"/>
    <x v="4"/>
    <n v="18"/>
    <s v="Facebook"/>
    <x v="133"/>
    <x v="133"/>
    <x v="131"/>
    <x v="127"/>
    <n v="279440"/>
    <n v="465.08"/>
    <n v="232074.91999999998"/>
    <n v="0.2"/>
    <n v="3.46"/>
    <x v="4"/>
    <d v="2024-11-24T00:00:00"/>
    <x v="11"/>
    <n v="2024"/>
    <s v="Sunday"/>
    <x v="2"/>
    <n v="2.0525841797168161E-2"/>
    <n v="141.42286410725166"/>
    <n v="0.30408287629494213"/>
    <n v="368.37288888888884"/>
    <n v="47365.080000000016"/>
    <x v="2"/>
  </r>
  <r>
    <x v="134"/>
    <x v="4"/>
    <x v="0"/>
    <n v="10"/>
    <s v="Email, Facebook"/>
    <x v="134"/>
    <x v="134"/>
    <x v="132"/>
    <x v="128"/>
    <n v="851044"/>
    <n v="106.54"/>
    <n v="165456.62"/>
    <n v="4.1399999999999997"/>
    <n v="17.239999999999998"/>
    <x v="2"/>
    <d v="2025-06-10T00:00:00"/>
    <x v="2"/>
    <n v="2025"/>
    <s v="Tuesday"/>
    <x v="0"/>
    <n v="0.10827090987165418"/>
    <n v="18.228117219345599"/>
    <n v="0.17109177040872536"/>
    <n v="43.267944560669456"/>
    <n v="685587.38"/>
    <x v="0"/>
  </r>
  <r>
    <x v="135"/>
    <x v="1"/>
    <x v="2"/>
    <n v="6"/>
    <s v="WhatsApp, Google"/>
    <x v="135"/>
    <x v="135"/>
    <x v="133"/>
    <x v="129"/>
    <n v="1056020"/>
    <n v="82.69"/>
    <n v="131311.72"/>
    <n v="7.04"/>
    <n v="20.76"/>
    <x v="1"/>
    <d v="2024-12-17T00:00:00"/>
    <x v="3"/>
    <n v="2024"/>
    <s v="Tuesday"/>
    <x v="2"/>
    <n v="0.13515319386738586"/>
    <n v="11.803300674157304"/>
    <n v="0.14274157303370785"/>
    <n v="29.986691025348254"/>
    <n v="924708.28"/>
    <x v="0"/>
  </r>
  <r>
    <x v="136"/>
    <x v="3"/>
    <x v="2"/>
    <n v="13"/>
    <s v="Instagram, YouTube, Google"/>
    <x v="136"/>
    <x v="61"/>
    <x v="78"/>
    <x v="130"/>
    <n v="195200"/>
    <n v="491.68"/>
    <n v="149962.4"/>
    <n v="0.3"/>
    <n v="18.39"/>
    <x v="3"/>
    <d v="2024-12-17T00:00:00"/>
    <x v="3"/>
    <n v="2024"/>
    <s v="Tuesday"/>
    <x v="2"/>
    <n v="0.13625150230881145"/>
    <n v="69.62042711234912"/>
    <n v="0.14159702878365832"/>
    <n v="333.99198218262802"/>
    <n v="45237.600000000006"/>
    <x v="2"/>
  </r>
  <r>
    <x v="137"/>
    <x v="2"/>
    <x v="3"/>
    <n v="21"/>
    <s v="Instagram, Facebook"/>
    <x v="137"/>
    <x v="136"/>
    <x v="134"/>
    <x v="131"/>
    <n v="98530"/>
    <n v="542.92999999999995"/>
    <n v="160164.34999999998"/>
    <n v="-0.38"/>
    <n v="8.06"/>
    <x v="2"/>
    <d v="2025-01-22T00:00:00"/>
    <x v="1"/>
    <n v="2025"/>
    <s v="Wednesday"/>
    <x v="1"/>
    <n v="4.8479007793513787E-2"/>
    <n v="138.43072601555747"/>
    <n v="0.2549697493517718"/>
    <n v="340.05169851380037"/>
    <n v="-61634.349999999977"/>
    <x v="3"/>
  </r>
  <r>
    <x v="138"/>
    <x v="4"/>
    <x v="4"/>
    <n v="19"/>
    <s v="WhatsApp, Google"/>
    <x v="138"/>
    <x v="137"/>
    <x v="135"/>
    <x v="132"/>
    <n v="385782"/>
    <n v="184.41"/>
    <n v="104929.29"/>
    <n v="2.68"/>
    <n v="7.55"/>
    <x v="1"/>
    <d v="2024-08-01T00:00:00"/>
    <x v="10"/>
    <n v="2024"/>
    <s v="Thursday"/>
    <x v="3"/>
    <n v="4.3631235967362139E-2"/>
    <n v="32.924157514904294"/>
    <n v="0.17853780985252587"/>
    <n v="59.652808413871512"/>
    <n v="280852.71000000002"/>
    <x v="1"/>
  </r>
  <r>
    <x v="139"/>
    <x v="0"/>
    <x v="1"/>
    <n v="23"/>
    <s v="Facebook"/>
    <x v="139"/>
    <x v="138"/>
    <x v="136"/>
    <x v="133"/>
    <n v="199640"/>
    <n v="653.94000000000005"/>
    <n v="283809.96000000002"/>
    <n v="-0.3"/>
    <n v="14.72"/>
    <x v="2"/>
    <d v="2025-02-24T00:00:00"/>
    <x v="9"/>
    <n v="2025"/>
    <s v="Monday"/>
    <x v="1"/>
    <n v="9.5167708925525868E-2"/>
    <n v="113.02666666666667"/>
    <n v="0.1728395061728395"/>
    <n v="301.92548936170215"/>
    <n v="-84169.960000000021"/>
    <x v="3"/>
  </r>
  <r>
    <x v="140"/>
    <x v="3"/>
    <x v="4"/>
    <n v="5"/>
    <s v="Email, YouTube, Facebook"/>
    <x v="140"/>
    <x v="139"/>
    <x v="137"/>
    <x v="134"/>
    <n v="2249856"/>
    <n v="38.159999999999997"/>
    <n v="132491.51999999999"/>
    <n v="15.98"/>
    <n v="24.7"/>
    <x v="1"/>
    <d v="2025-05-30T00:00:00"/>
    <x v="5"/>
    <n v="2025"/>
    <s v="Friday"/>
    <x v="0"/>
    <n v="0.12379566293115994"/>
    <n v="15.576242652245472"/>
    <n v="0.408182459440395"/>
    <n v="26.519519615692552"/>
    <n v="2117364.48"/>
    <x v="0"/>
  </r>
  <r>
    <x v="141"/>
    <x v="3"/>
    <x v="4"/>
    <n v="17"/>
    <s v="Google, WhatsApp"/>
    <x v="141"/>
    <x v="140"/>
    <x v="138"/>
    <x v="135"/>
    <n v="518331"/>
    <n v="101.69"/>
    <n v="155484.01"/>
    <n v="2.33"/>
    <n v="14.97"/>
    <x v="0"/>
    <d v="2025-05-30T00:00:00"/>
    <x v="5"/>
    <n v="2025"/>
    <s v="Friday"/>
    <x v="0"/>
    <n v="8.4715299803655039E-2"/>
    <n v="27.720451060795153"/>
    <n v="0.2725976109823498"/>
    <n v="56.010090057636894"/>
    <n v="362846.99"/>
    <x v="1"/>
  </r>
  <r>
    <x v="142"/>
    <x v="4"/>
    <x v="0"/>
    <n v="10"/>
    <s v="WhatsApp, Google, Email"/>
    <x v="142"/>
    <x v="141"/>
    <x v="139"/>
    <x v="136"/>
    <n v="716764"/>
    <n v="254.52"/>
    <n v="273099.96000000002"/>
    <n v="1.62"/>
    <n v="20.05"/>
    <x v="0"/>
    <d v="2025-04-07T00:00:00"/>
    <x v="0"/>
    <n v="2025"/>
    <s v="Monday"/>
    <x v="0"/>
    <n v="0.11247352961267847"/>
    <n v="82.933483146067417"/>
    <n v="0.3258426966292135"/>
    <n v="181.58242021276598"/>
    <n v="443664.04"/>
    <x v="1"/>
  </r>
  <r>
    <x v="143"/>
    <x v="3"/>
    <x v="4"/>
    <n v="30"/>
    <s v="WhatsApp, Instagram, YouTube"/>
    <x v="143"/>
    <x v="142"/>
    <x v="140"/>
    <x v="137"/>
    <n v="403062"/>
    <n v="165.63"/>
    <n v="112959.66"/>
    <n v="2.57"/>
    <n v="17.04"/>
    <x v="3"/>
    <d v="2025-04-12T00:00:00"/>
    <x v="0"/>
    <n v="2025"/>
    <s v="Saturday"/>
    <x v="0"/>
    <n v="0.12280553203499858"/>
    <n v="25.961769708113078"/>
    <n v="0.15674557572971731"/>
    <n v="112.28594433399603"/>
    <n v="290102.33999999997"/>
    <x v="1"/>
  </r>
  <r>
    <x v="144"/>
    <x v="4"/>
    <x v="0"/>
    <n v="14"/>
    <s v="Facebook"/>
    <x v="144"/>
    <x v="143"/>
    <x v="141"/>
    <x v="77"/>
    <n v="118872"/>
    <n v="1568.28"/>
    <n v="244651.68"/>
    <n v="-0.51"/>
    <n v="6.8"/>
    <x v="0"/>
    <d v="2024-09-03T00:00:00"/>
    <x v="4"/>
    <n v="2024"/>
    <s v="Tuesday"/>
    <x v="3"/>
    <n v="4.0108975329196307E-2"/>
    <n v="461.60694339622643"/>
    <n v="0.29433962264150942"/>
    <n v="1148.5994366197183"/>
    <n v="-125779.68"/>
    <x v="3"/>
  </r>
  <r>
    <x v="145"/>
    <x v="2"/>
    <x v="2"/>
    <n v="20"/>
    <s v="Instagram"/>
    <x v="145"/>
    <x v="144"/>
    <x v="142"/>
    <x v="138"/>
    <n v="724828"/>
    <n v="279.17"/>
    <n v="293686.84000000003"/>
    <n v="1.47"/>
    <n v="15.96"/>
    <x v="3"/>
    <d v="2025-01-12T00:00:00"/>
    <x v="1"/>
    <n v="2025"/>
    <s v="Sunday"/>
    <x v="1"/>
    <n v="9.9167961963975496E-2"/>
    <n v="54.155788309054032"/>
    <n v="0.19398856721371935"/>
    <n v="130.23806651884701"/>
    <n v="431141.16"/>
    <x v="1"/>
  </r>
  <r>
    <x v="146"/>
    <x v="1"/>
    <x v="4"/>
    <n v="15"/>
    <s v="Facebook"/>
    <x v="146"/>
    <x v="145"/>
    <x v="143"/>
    <x v="139"/>
    <n v="351648"/>
    <n v="75.349999999999994"/>
    <n v="61334.899999999994"/>
    <n v="4.7300000000000004"/>
    <n v="11.63"/>
    <x v="0"/>
    <d v="2024-11-19T00:00:00"/>
    <x v="11"/>
    <n v="2024"/>
    <s v="Tuesday"/>
    <x v="2"/>
    <n v="6.6485350475954996E-2"/>
    <n v="22.809557456303455"/>
    <n v="0.30271476385273338"/>
    <n v="51.069858451290585"/>
    <n v="290313.09999999998"/>
    <x v="0"/>
  </r>
  <r>
    <x v="147"/>
    <x v="2"/>
    <x v="4"/>
    <n v="18"/>
    <s v="Email, Google"/>
    <x v="147"/>
    <x v="146"/>
    <x v="144"/>
    <x v="140"/>
    <n v="433936"/>
    <n v="245.74"/>
    <n v="180127.42"/>
    <n v="1.41"/>
    <n v="9.2799999999999994"/>
    <x v="2"/>
    <d v="2024-12-06T00:00:00"/>
    <x v="3"/>
    <n v="2024"/>
    <s v="Friday"/>
    <x v="2"/>
    <n v="5.5694987014687586E-2"/>
    <n v="70.582844827586214"/>
    <n v="0.28722570532915359"/>
    <n v="186.66053886010363"/>
    <n v="253808.58"/>
    <x v="1"/>
  </r>
  <r>
    <x v="148"/>
    <x v="2"/>
    <x v="2"/>
    <n v="9"/>
    <s v="Instagram"/>
    <x v="148"/>
    <x v="147"/>
    <x v="145"/>
    <x v="141"/>
    <n v="304326"/>
    <n v="421.13"/>
    <n v="268680.94"/>
    <n v="0.13"/>
    <n v="8.41"/>
    <x v="2"/>
    <d v="2025-05-01T00:00:00"/>
    <x v="5"/>
    <n v="2025"/>
    <s v="Thursday"/>
    <x v="0"/>
    <n v="4.6957965669710951E-2"/>
    <n v="110.47736019736843"/>
    <n v="0.26233552631578949"/>
    <n v="208.76529914529914"/>
    <n v="35645.06"/>
    <x v="2"/>
  </r>
  <r>
    <x v="149"/>
    <x v="2"/>
    <x v="1"/>
    <n v="20"/>
    <s v="Facebook, Email, YouTube"/>
    <x v="149"/>
    <x v="148"/>
    <x v="146"/>
    <x v="142"/>
    <n v="1410136"/>
    <n v="43.11"/>
    <n v="89927.459999999992"/>
    <n v="14.68"/>
    <n v="18.18"/>
    <x v="0"/>
    <d v="2025-02-17T00:00:00"/>
    <x v="9"/>
    <n v="2025"/>
    <s v="Monday"/>
    <x v="1"/>
    <n v="0.12043950707217872"/>
    <n v="9.0652681451612889"/>
    <n v="0.21028225806451614"/>
    <n v="30.258230148048451"/>
    <n v="1320208.54"/>
    <x v="0"/>
  </r>
  <r>
    <x v="150"/>
    <x v="4"/>
    <x v="4"/>
    <n v="7"/>
    <s v="Email, YouTube, Facebook"/>
    <x v="150"/>
    <x v="149"/>
    <x v="147"/>
    <x v="143"/>
    <n v="806586"/>
    <n v="174.47"/>
    <n v="232219.57"/>
    <n v="2.4700000000000002"/>
    <n v="14"/>
    <x v="4"/>
    <d v="2024-07-27T00:00:00"/>
    <x v="8"/>
    <n v="2024"/>
    <s v="Saturday"/>
    <x v="3"/>
    <n v="7.7569808471401394E-2"/>
    <n v="43.470529764133282"/>
    <n v="0.24915761886933732"/>
    <n v="78.29385367498314"/>
    <n v="574366.42999999993"/>
    <x v="1"/>
  </r>
  <r>
    <x v="151"/>
    <x v="2"/>
    <x v="0"/>
    <n v="13"/>
    <s v="Email"/>
    <x v="151"/>
    <x v="150"/>
    <x v="131"/>
    <x v="144"/>
    <n v="286467"/>
    <n v="590.9"/>
    <n v="242859.9"/>
    <n v="0.18"/>
    <n v="10.94"/>
    <x v="2"/>
    <d v="2025-03-30T00:00:00"/>
    <x v="6"/>
    <n v="2025"/>
    <s v="Sunday"/>
    <x v="1"/>
    <n v="7.2982996291372199E-2"/>
    <n v="116.42372962607861"/>
    <n v="0.19702780441035475"/>
    <n v="385.49190476190478"/>
    <n v="43607.100000000006"/>
    <x v="2"/>
  </r>
  <r>
    <x v="152"/>
    <x v="0"/>
    <x v="1"/>
    <n v="5"/>
    <s v="Facebook, Instagram, WhatsApp"/>
    <x v="152"/>
    <x v="151"/>
    <x v="148"/>
    <x v="145"/>
    <n v="489228"/>
    <n v="175.27"/>
    <n v="124091.16"/>
    <n v="2.94"/>
    <n v="12.66"/>
    <x v="1"/>
    <d v="2024-12-11T00:00:00"/>
    <x v="3"/>
    <n v="2024"/>
    <s v="Wednesday"/>
    <x v="2"/>
    <n v="9.1384476781762272E-2"/>
    <n v="26.594762108872697"/>
    <n v="0.15173596228032576"/>
    <n v="114.05437500000001"/>
    <n v="365136.83999999997"/>
    <x v="1"/>
  </r>
  <r>
    <x v="153"/>
    <x v="3"/>
    <x v="0"/>
    <n v="24"/>
    <s v="Google"/>
    <x v="153"/>
    <x v="152"/>
    <x v="149"/>
    <x v="146"/>
    <n v="126618"/>
    <n v="1037.53"/>
    <n v="292583.46000000002"/>
    <n v="-0.56999999999999995"/>
    <n v="5.98"/>
    <x v="3"/>
    <d v="2024-12-19T00:00:00"/>
    <x v="3"/>
    <n v="2024"/>
    <s v="Thursday"/>
    <x v="2"/>
    <n v="4.311734186996357E-2"/>
    <n v="149.81231950844855"/>
    <n v="0.14439324116743471"/>
    <n v="618.56968287526433"/>
    <n v="-165965.46000000002"/>
    <x v="3"/>
  </r>
  <r>
    <x v="154"/>
    <x v="3"/>
    <x v="4"/>
    <n v="18"/>
    <s v="Email"/>
    <x v="154"/>
    <x v="153"/>
    <x v="150"/>
    <x v="147"/>
    <n v="244644"/>
    <n v="562.61"/>
    <n v="195788.28"/>
    <n v="0.25"/>
    <n v="11.45"/>
    <x v="0"/>
    <d v="2025-01-14T00:00:00"/>
    <x v="1"/>
    <n v="2025"/>
    <s v="Tuesday"/>
    <x v="1"/>
    <n v="6.6700524801083461E-2"/>
    <n v="165.6415228426396"/>
    <n v="0.29441624365482233"/>
    <n v="392.36128256513024"/>
    <n v="48855.72"/>
    <x v="2"/>
  </r>
  <r>
    <x v="155"/>
    <x v="0"/>
    <x v="3"/>
    <n v="19"/>
    <s v="Email"/>
    <x v="155"/>
    <x v="154"/>
    <x v="151"/>
    <x v="148"/>
    <n v="426537"/>
    <n v="68.25"/>
    <n v="116912.25"/>
    <n v="2.65"/>
    <n v="12.96"/>
    <x v="2"/>
    <d v="2024-10-17T00:00:00"/>
    <x v="7"/>
    <n v="2024"/>
    <s v="Thursday"/>
    <x v="2"/>
    <n v="6.6094941094941101E-2"/>
    <n v="25.537844036697248"/>
    <n v="0.37418086500655307"/>
    <n v="43.52652643335815"/>
    <n v="309624.75"/>
    <x v="1"/>
  </r>
  <r>
    <x v="156"/>
    <x v="2"/>
    <x v="2"/>
    <n v="20"/>
    <s v="WhatsApp"/>
    <x v="156"/>
    <x v="155"/>
    <x v="152"/>
    <x v="149"/>
    <n v="159375"/>
    <n v="543.29"/>
    <n v="203733.75"/>
    <n v="-0.22"/>
    <n v="7.85"/>
    <x v="3"/>
    <d v="2025-03-11T00:00:00"/>
    <x v="6"/>
    <n v="2025"/>
    <s v="Tuesday"/>
    <x v="1"/>
    <n v="5.4778810314876969E-2"/>
    <n v="62.72590825123153"/>
    <n v="0.11545566502463055"/>
    <n v="197.79975728155341"/>
    <n v="-44358.75"/>
    <x v="3"/>
  </r>
  <r>
    <x v="157"/>
    <x v="0"/>
    <x v="3"/>
    <n v="21"/>
    <s v="Email, Instagram"/>
    <x v="157"/>
    <x v="156"/>
    <x v="153"/>
    <x v="150"/>
    <n v="698190"/>
    <n v="208.42"/>
    <n v="231346.19999999998"/>
    <n v="2.02"/>
    <n v="8.4600000000000009"/>
    <x v="2"/>
    <d v="2025-03-18T00:00:00"/>
    <x v="6"/>
    <n v="2025"/>
    <s v="Tuesday"/>
    <x v="1"/>
    <n v="4.763007240276141E-2"/>
    <n v="51.114935925762261"/>
    <n v="0.24524966858152894"/>
    <n v="96.273907615480638"/>
    <n v="466843.80000000005"/>
    <x v="1"/>
  </r>
  <r>
    <x v="158"/>
    <x v="0"/>
    <x v="4"/>
    <n v="9"/>
    <s v="Instagram"/>
    <x v="158"/>
    <x v="157"/>
    <x v="154"/>
    <x v="151"/>
    <n v="454860"/>
    <n v="278.27999999999997"/>
    <n v="222067.43999999997"/>
    <n v="1.05"/>
    <n v="7.25"/>
    <x v="0"/>
    <d v="2025-04-11T00:00:00"/>
    <x v="0"/>
    <n v="2025"/>
    <s v="Friday"/>
    <x v="0"/>
    <n v="4.762272647006887E-2"/>
    <n v="51.46406488991888"/>
    <n v="0.18493626882966396"/>
    <n v="152.83375086028903"/>
    <n v="232792.56000000003"/>
    <x v="1"/>
  </r>
  <r>
    <x v="159"/>
    <x v="2"/>
    <x v="2"/>
    <n v="23"/>
    <s v="YouTube, Email, WhatsApp"/>
    <x v="159"/>
    <x v="158"/>
    <x v="155"/>
    <x v="152"/>
    <n v="503040"/>
    <n v="111.02"/>
    <n v="71052.800000000003"/>
    <n v="6.08"/>
    <n v="7.81"/>
    <x v="0"/>
    <d v="2025-02-28T00:00:00"/>
    <x v="9"/>
    <n v="2025"/>
    <s v="Friday"/>
    <x v="1"/>
    <n v="5.1610559457495764E-2"/>
    <n v="16.671234162365089"/>
    <n v="0.15016424213984045"/>
    <n v="45.84051612903226"/>
    <n v="431987.20000000001"/>
    <x v="0"/>
  </r>
  <r>
    <x v="160"/>
    <x v="1"/>
    <x v="1"/>
    <n v="30"/>
    <s v="YouTube, Instagram, Email"/>
    <x v="160"/>
    <x v="159"/>
    <x v="156"/>
    <x v="153"/>
    <n v="1505175"/>
    <n v="121.85"/>
    <n v="260149.75"/>
    <n v="4.79"/>
    <n v="19.91"/>
    <x v="4"/>
    <d v="2024-07-30T00:00:00"/>
    <x v="8"/>
    <n v="2024"/>
    <s v="Tuesday"/>
    <x v="3"/>
    <n v="0.12084947535172609"/>
    <n v="33.763757300454252"/>
    <n v="0.27709279688513955"/>
    <n v="91.184630213810024"/>
    <n v="1245025.25"/>
    <x v="0"/>
  </r>
  <r>
    <x v="161"/>
    <x v="0"/>
    <x v="3"/>
    <n v="30"/>
    <s v="Email, Facebook, Instagram"/>
    <x v="161"/>
    <x v="160"/>
    <x v="157"/>
    <x v="154"/>
    <n v="24182"/>
    <n v="602.61"/>
    <n v="64479.270000000004"/>
    <n v="-0.62"/>
    <n v="7.19"/>
    <x v="0"/>
    <d v="2025-04-15T00:00:00"/>
    <x v="0"/>
    <n v="2025"/>
    <s v="Tuesday"/>
    <x v="0"/>
    <n v="4.4476944253269098E-2"/>
    <n v="124.71812379110253"/>
    <n v="0.20696324951644102"/>
    <n v="304.14750000000004"/>
    <n v="-40297.270000000004"/>
    <x v="3"/>
  </r>
  <r>
    <x v="162"/>
    <x v="2"/>
    <x v="0"/>
    <n v="14"/>
    <s v="Instagram, YouTube"/>
    <x v="162"/>
    <x v="161"/>
    <x v="158"/>
    <x v="155"/>
    <n v="659208"/>
    <n v="164.45"/>
    <n v="223980.9"/>
    <n v="1.94"/>
    <n v="17.57"/>
    <x v="4"/>
    <d v="2024-12-08T00:00:00"/>
    <x v="3"/>
    <n v="2024"/>
    <s v="Sunday"/>
    <x v="2"/>
    <n v="0.1045350114873639"/>
    <n v="26.753571428571426"/>
    <n v="0.1626851409460105"/>
    <n v="51.656111623616233"/>
    <n v="435227.1"/>
    <x v="1"/>
  </r>
  <r>
    <x v="163"/>
    <x v="3"/>
    <x v="1"/>
    <n v="22"/>
    <s v="Google"/>
    <x v="163"/>
    <x v="162"/>
    <x v="159"/>
    <x v="156"/>
    <n v="69454"/>
    <n v="749.47"/>
    <n v="115418.38"/>
    <n v="-0.4"/>
    <n v="12.72"/>
    <x v="4"/>
    <d v="2025-06-06T00:00:00"/>
    <x v="2"/>
    <n v="2025"/>
    <s v="Friday"/>
    <x v="0"/>
    <n v="9.5377203772037719E-2"/>
    <n v="62.019548629768941"/>
    <n v="8.2751209027404626E-2"/>
    <n v="247.14856531049253"/>
    <n v="-45964.380000000005"/>
    <x v="3"/>
  </r>
  <r>
    <x v="164"/>
    <x v="4"/>
    <x v="2"/>
    <n v="17"/>
    <s v="Email"/>
    <x v="164"/>
    <x v="163"/>
    <x v="160"/>
    <x v="157"/>
    <n v="326600"/>
    <n v="259.94"/>
    <n v="298931"/>
    <n v="0.09"/>
    <n v="7.17"/>
    <x v="4"/>
    <d v="2025-03-31T00:00:00"/>
    <x v="6"/>
    <n v="2025"/>
    <s v="Monday"/>
    <x v="1"/>
    <n v="4.1367452209972691E-2"/>
    <n v="81.209182287421896"/>
    <n v="0.31241510459114369"/>
    <n v="192.98321497740477"/>
    <n v="27669"/>
    <x v="2"/>
  </r>
  <r>
    <x v="165"/>
    <x v="0"/>
    <x v="0"/>
    <n v="7"/>
    <s v="Facebook, Google, WhatsApp"/>
    <x v="165"/>
    <x v="164"/>
    <x v="161"/>
    <x v="158"/>
    <n v="221801"/>
    <n v="926.14"/>
    <n v="271359.02"/>
    <n v="-0.18"/>
    <n v="14.2"/>
    <x v="4"/>
    <d v="2024-07-17T00:00:00"/>
    <x v="8"/>
    <n v="2024"/>
    <s v="Wednesday"/>
    <x v="3"/>
    <n v="9.7072058909473444E-2"/>
    <n v="163.37087296809153"/>
    <n v="0.17639975918121614"/>
    <n v="570.08197478991599"/>
    <n v="-49558.020000000019"/>
    <x v="3"/>
  </r>
  <r>
    <x v="166"/>
    <x v="4"/>
    <x v="0"/>
    <n v="24"/>
    <s v="Email, YouTube, Facebook"/>
    <x v="166"/>
    <x v="165"/>
    <x v="162"/>
    <x v="159"/>
    <n v="389550"/>
    <n v="288.64"/>
    <n v="214170.87999999998"/>
    <n v="0.82"/>
    <n v="13.48"/>
    <x v="0"/>
    <d v="2025-04-21T00:00:00"/>
    <x v="0"/>
    <n v="2025"/>
    <s v="Monday"/>
    <x v="0"/>
    <n v="7.541867400779996E-2"/>
    <n v="81.433794676806073"/>
    <n v="0.28212927756653994"/>
    <n v="161.27325301204817"/>
    <n v="175379.12000000002"/>
    <x v="2"/>
  </r>
  <r>
    <x v="167"/>
    <x v="1"/>
    <x v="1"/>
    <n v="10"/>
    <s v="Email"/>
    <x v="167"/>
    <x v="166"/>
    <x v="163"/>
    <x v="160"/>
    <n v="151495"/>
    <n v="1092.03"/>
    <n v="223866.15"/>
    <n v="-0.32"/>
    <n v="8.52"/>
    <x v="2"/>
    <d v="2025-03-19T00:00:00"/>
    <x v="6"/>
    <n v="2025"/>
    <s v="Wednesday"/>
    <x v="1"/>
    <n v="6.0143519803354084E-2"/>
    <n v="147.57162162162163"/>
    <n v="0.13513513513513514"/>
    <n v="524.27669789227161"/>
    <n v="-72371.149999999994"/>
    <x v="3"/>
  </r>
  <r>
    <x v="168"/>
    <x v="0"/>
    <x v="0"/>
    <n v="24"/>
    <s v="Instagram, Google"/>
    <x v="168"/>
    <x v="167"/>
    <x v="164"/>
    <x v="161"/>
    <n v="575856"/>
    <n v="194.41"/>
    <n v="144641.04"/>
    <n v="2.98"/>
    <n v="13.53"/>
    <x v="1"/>
    <d v="2024-08-23T00:00:00"/>
    <x v="10"/>
    <n v="2024"/>
    <s v="Friday"/>
    <x v="3"/>
    <n v="8.6107613877938541E-2"/>
    <n v="34.669472674976035"/>
    <n v="0.17833173537871524"/>
    <n v="88.249566809029901"/>
    <n v="431214.95999999996"/>
    <x v="1"/>
  </r>
  <r>
    <x v="169"/>
    <x v="2"/>
    <x v="0"/>
    <n v="8"/>
    <s v="WhatsApp"/>
    <x v="169"/>
    <x v="168"/>
    <x v="165"/>
    <x v="162"/>
    <n v="203280"/>
    <n v="157.55000000000001"/>
    <n v="95317.75"/>
    <n v="1.1299999999999999"/>
    <n v="7.52"/>
    <x v="3"/>
    <d v="2025-03-30T00:00:00"/>
    <x v="6"/>
    <n v="2025"/>
    <s v="Sunday"/>
    <x v="1"/>
    <n v="4.7456223741911739E-2"/>
    <n v="30.797334410339257"/>
    <n v="0.19547657512116318"/>
    <n v="78.970795360397673"/>
    <n v="107962.25"/>
    <x v="1"/>
  </r>
  <r>
    <x v="170"/>
    <x v="4"/>
    <x v="2"/>
    <n v="14"/>
    <s v="Instagram, YouTube, WhatsApp"/>
    <x v="170"/>
    <x v="169"/>
    <x v="166"/>
    <x v="163"/>
    <n v="367524"/>
    <n v="172.55"/>
    <n v="171859.80000000002"/>
    <n v="1.1399999999999999"/>
    <n v="13.15"/>
    <x v="2"/>
    <d v="2025-04-13T00:00:00"/>
    <x v="0"/>
    <n v="2025"/>
    <s v="Sunday"/>
    <x v="0"/>
    <n v="9.3382780036638219E-2"/>
    <n v="27.409856459330147"/>
    <n v="0.15885167464114833"/>
    <n v="109.95508637236085"/>
    <n v="195664.19999999998"/>
    <x v="1"/>
  </r>
  <r>
    <x v="171"/>
    <x v="1"/>
    <x v="0"/>
    <n v="15"/>
    <s v="Email, YouTube, Google"/>
    <x v="171"/>
    <x v="170"/>
    <x v="167"/>
    <x v="164"/>
    <n v="530803"/>
    <n v="87.02"/>
    <n v="187005.97999999998"/>
    <n v="1.84"/>
    <n v="23.08"/>
    <x v="1"/>
    <d v="2025-06-14T00:00:00"/>
    <x v="2"/>
    <n v="2025"/>
    <s v="Saturday"/>
    <x v="0"/>
    <n v="0.1254558016351284"/>
    <n v="28.607309163224716"/>
    <n v="0.32874407220437507"/>
    <n v="55.989814371257481"/>
    <n v="343797.02"/>
    <x v="1"/>
  </r>
  <r>
    <x v="172"/>
    <x v="4"/>
    <x v="4"/>
    <n v="16"/>
    <s v="Google, WhatsApp, YouTube"/>
    <x v="172"/>
    <x v="171"/>
    <x v="168"/>
    <x v="165"/>
    <n v="208555"/>
    <n v="108.26"/>
    <n v="85200.62000000001"/>
    <n v="1.45"/>
    <n v="17.82"/>
    <x v="4"/>
    <d v="2024-09-05T00:00:00"/>
    <x v="4"/>
    <n v="2024"/>
    <s v="Thursday"/>
    <x v="3"/>
    <n v="0.12715672559243715"/>
    <n v="14.202470411735291"/>
    <n v="0.13118853142190365"/>
    <n v="52.625460160592965"/>
    <n v="123354.37999999999"/>
    <x v="1"/>
  </r>
  <r>
    <x v="173"/>
    <x v="0"/>
    <x v="0"/>
    <n v="20"/>
    <s v="WhatsApp, Instagram"/>
    <x v="173"/>
    <x v="172"/>
    <x v="169"/>
    <x v="166"/>
    <n v="605077"/>
    <n v="285.43"/>
    <n v="234338.03"/>
    <n v="1.58"/>
    <n v="18.82"/>
    <x v="2"/>
    <d v="2024-10-30T00:00:00"/>
    <x v="7"/>
    <n v="2024"/>
    <s v="Wednesday"/>
    <x v="2"/>
    <n v="0.11263512412406974"/>
    <n v="56.507844224740779"/>
    <n v="0.1979744393537497"/>
    <n v="119.43834352701325"/>
    <n v="370738.97"/>
    <x v="1"/>
  </r>
  <r>
    <x v="174"/>
    <x v="2"/>
    <x v="1"/>
    <n v="29"/>
    <s v="Email, Instagram, Facebook"/>
    <x v="174"/>
    <x v="173"/>
    <x v="170"/>
    <x v="167"/>
    <n v="486380"/>
    <n v="147.54"/>
    <n v="122458.2"/>
    <n v="2.97"/>
    <n v="21.68"/>
    <x v="2"/>
    <d v="2024-08-10T00:00:00"/>
    <x v="10"/>
    <n v="2024"/>
    <s v="Saturday"/>
    <x v="3"/>
    <n v="0.13967884145366499"/>
    <n v="20.025870809484871"/>
    <n v="0.13573180703188881"/>
    <n v="48.098271798900235"/>
    <n v="363921.8"/>
    <x v="1"/>
  </r>
  <r>
    <x v="175"/>
    <x v="3"/>
    <x v="4"/>
    <n v="24"/>
    <s v="Google, Email"/>
    <x v="175"/>
    <x v="174"/>
    <x v="171"/>
    <x v="168"/>
    <n v="313794"/>
    <n v="209.55"/>
    <n v="187337.7"/>
    <n v="0.68"/>
    <n v="13.9"/>
    <x v="4"/>
    <d v="2025-01-06T00:00:00"/>
    <x v="1"/>
    <n v="2025"/>
    <s v="Monday"/>
    <x v="1"/>
    <n v="9.8147847655253945E-2"/>
    <n v="22.12301606046292"/>
    <n v="0.10557392536608408"/>
    <n v="71.312409592691282"/>
    <n v="126456.29999999999"/>
    <x v="2"/>
  </r>
  <r>
    <x v="176"/>
    <x v="0"/>
    <x v="4"/>
    <n v="21"/>
    <s v="YouTube, WhatsApp"/>
    <x v="176"/>
    <x v="175"/>
    <x v="172"/>
    <x v="169"/>
    <n v="255717"/>
    <n v="457.74"/>
    <n v="168906.06"/>
    <n v="0.51"/>
    <n v="8.85"/>
    <x v="3"/>
    <d v="2025-05-27T00:00:00"/>
    <x v="5"/>
    <n v="2025"/>
    <s v="Tuesday"/>
    <x v="0"/>
    <n v="6.85332493239873E-2"/>
    <n v="32.351285194407204"/>
    <n v="7.0676115686650068E-2"/>
    <n v="146.4926799653079"/>
    <n v="86810.94"/>
    <x v="2"/>
  </r>
  <r>
    <x v="177"/>
    <x v="4"/>
    <x v="3"/>
    <n v="6"/>
    <s v="WhatsApp, Instagram, Email"/>
    <x v="177"/>
    <x v="176"/>
    <x v="173"/>
    <x v="170"/>
    <n v="315296"/>
    <n v="288.51"/>
    <n v="192724.68"/>
    <n v="0.64"/>
    <n v="18.87"/>
    <x v="1"/>
    <d v="2025-05-31T00:00:00"/>
    <x v="5"/>
    <n v="2025"/>
    <s v="Saturday"/>
    <x v="0"/>
    <n v="0.11050152683608509"/>
    <n v="90.269170960187353"/>
    <n v="0.31288056206088993"/>
    <n v="228.88916864608075"/>
    <n v="122571.32"/>
    <x v="2"/>
  </r>
  <r>
    <x v="178"/>
    <x v="0"/>
    <x v="1"/>
    <n v="11"/>
    <s v="Instagram"/>
    <x v="178"/>
    <x v="177"/>
    <x v="174"/>
    <x v="171"/>
    <n v="299065"/>
    <n v="200.36"/>
    <n v="278700.76"/>
    <n v="7.0000000000000007E-2"/>
    <n v="15.32"/>
    <x v="3"/>
    <d v="2025-02-03T00:00:00"/>
    <x v="9"/>
    <n v="2025"/>
    <s v="Monday"/>
    <x v="1"/>
    <n v="0.10689519822059401"/>
    <n v="31.011545565817293"/>
    <n v="0.15477912540336042"/>
    <n v="111.43572970811675"/>
    <n v="20364.239999999991"/>
    <x v="2"/>
  </r>
  <r>
    <x v="179"/>
    <x v="1"/>
    <x v="0"/>
    <n v="12"/>
    <s v="WhatsApp"/>
    <x v="179"/>
    <x v="178"/>
    <x v="175"/>
    <x v="172"/>
    <n v="308842"/>
    <n v="584.84"/>
    <n v="294174.52"/>
    <n v="0.05"/>
    <n v="6.94"/>
    <x v="4"/>
    <d v="2024-11-14T00:00:00"/>
    <x v="11"/>
    <n v="2024"/>
    <s v="Thursday"/>
    <x v="2"/>
    <n v="4.9865024720191692E-2"/>
    <n v="89.46913625304137"/>
    <n v="0.15298053527980535"/>
    <n v="373.79227445997464"/>
    <n v="14667.479999999981"/>
    <x v="2"/>
  </r>
  <r>
    <x v="180"/>
    <x v="3"/>
    <x v="3"/>
    <n v="15"/>
    <s v="Email, Instagram"/>
    <x v="180"/>
    <x v="179"/>
    <x v="176"/>
    <x v="173"/>
    <n v="280988"/>
    <n v="169.17"/>
    <n v="67329.659999999989"/>
    <n v="3.17"/>
    <n v="4.99"/>
    <x v="2"/>
    <d v="2025-03-05T00:00:00"/>
    <x v="6"/>
    <n v="2025"/>
    <s v="Wednesday"/>
    <x v="1"/>
    <n v="3.3929173693086005E-2"/>
    <n v="26.771236580516895"/>
    <n v="0.15825049701789265"/>
    <n v="85.335437262357402"/>
    <n v="213658.34000000003"/>
    <x v="0"/>
  </r>
  <r>
    <x v="181"/>
    <x v="4"/>
    <x v="0"/>
    <n v="14"/>
    <s v="YouTube, Facebook, WhatsApp"/>
    <x v="181"/>
    <x v="180"/>
    <x v="177"/>
    <x v="174"/>
    <n v="208260"/>
    <n v="621.85"/>
    <n v="276723.25"/>
    <n v="-0.25"/>
    <n v="10.53"/>
    <x v="4"/>
    <d v="2024-08-11T00:00:00"/>
    <x v="10"/>
    <n v="2024"/>
    <s v="Sunday"/>
    <x v="3"/>
    <n v="6.2651925037246134E-2"/>
    <n v="173.16849186483103"/>
    <n v="0.27847309136420528"/>
    <n v="431.0330996884735"/>
    <n v="-68463.25"/>
    <x v="3"/>
  </r>
  <r>
    <x v="182"/>
    <x v="3"/>
    <x v="1"/>
    <n v="9"/>
    <s v="Email, Facebook, WhatsApp"/>
    <x v="182"/>
    <x v="126"/>
    <x v="178"/>
    <x v="175"/>
    <n v="96690"/>
    <n v="1097.96"/>
    <n v="181163.4"/>
    <n v="-0.47"/>
    <n v="13.8"/>
    <x v="0"/>
    <d v="2025-04-07T00:00:00"/>
    <x v="0"/>
    <n v="2025"/>
    <s v="Monday"/>
    <x v="0"/>
    <n v="9.8738079183123009E-2"/>
    <n v="176.74478048780486"/>
    <n v="0.16097560975609757"/>
    <n v="745.52839506172836"/>
    <n v="-84473.4"/>
    <x v="3"/>
  </r>
  <r>
    <x v="183"/>
    <x v="3"/>
    <x v="4"/>
    <n v="6"/>
    <s v="WhatsApp"/>
    <x v="183"/>
    <x v="181"/>
    <x v="179"/>
    <x v="176"/>
    <n v="1056572"/>
    <n v="43.42"/>
    <n v="112718.32"/>
    <n v="8.3699999999999992"/>
    <n v="15.17"/>
    <x v="4"/>
    <d v="2024-12-31T00:00:00"/>
    <x v="3"/>
    <n v="2024"/>
    <s v="Tuesday"/>
    <x v="2"/>
    <n v="8.0178443575480526E-2"/>
    <n v="15.485412831432891"/>
    <n v="0.35664239593350733"/>
    <n v="28.902133333333335"/>
    <n v="943853.67999999993"/>
    <x v="0"/>
  </r>
  <r>
    <x v="184"/>
    <x v="3"/>
    <x v="2"/>
    <n v="25"/>
    <s v="Facebook, YouTube, Email"/>
    <x v="184"/>
    <x v="182"/>
    <x v="180"/>
    <x v="177"/>
    <n v="1134870"/>
    <n v="110.2"/>
    <n v="199462"/>
    <n v="4.6900000000000004"/>
    <n v="18.66"/>
    <x v="3"/>
    <d v="2025-02-27T00:00:00"/>
    <x v="9"/>
    <n v="2025"/>
    <s v="Thursday"/>
    <x v="1"/>
    <n v="0.10522329073903307"/>
    <n v="31.214710485133022"/>
    <n v="0.28325508607198746"/>
    <n v="63.644543714103385"/>
    <n v="935408"/>
    <x v="0"/>
  </r>
  <r>
    <x v="185"/>
    <x v="0"/>
    <x v="3"/>
    <n v="7"/>
    <s v="Instagram"/>
    <x v="185"/>
    <x v="183"/>
    <x v="181"/>
    <x v="178"/>
    <n v="42123"/>
    <n v="3507.65"/>
    <n v="199936.05000000002"/>
    <n v="-0.79"/>
    <n v="4.4400000000000004"/>
    <x v="2"/>
    <d v="2025-06-12T00:00:00"/>
    <x v="2"/>
    <n v="2025"/>
    <s v="Thursday"/>
    <x v="0"/>
    <n v="3.3297400886333692E-2"/>
    <n v="359.59721223021586"/>
    <n v="0.10251798561151079"/>
    <n v="1562.0003906250001"/>
    <n v="-157813.05000000002"/>
    <x v="3"/>
  </r>
  <r>
    <x v="186"/>
    <x v="3"/>
    <x v="4"/>
    <n v="20"/>
    <s v="Email, YouTube"/>
    <x v="186"/>
    <x v="184"/>
    <x v="182"/>
    <x v="179"/>
    <n v="824733"/>
    <n v="26.59"/>
    <n v="54961.53"/>
    <n v="14"/>
    <n v="20.010000000000002"/>
    <x v="2"/>
    <d v="2024-09-20T00:00:00"/>
    <x v="4"/>
    <n v="2024"/>
    <s v="Friday"/>
    <x v="3"/>
    <n v="0.14419695193434937"/>
    <n v="3.9196640992725715"/>
    <n v="0.14741121095421481"/>
    <n v="16.30422129931771"/>
    <n v="769771.47"/>
    <x v="0"/>
  </r>
  <r>
    <x v="187"/>
    <x v="4"/>
    <x v="4"/>
    <n v="24"/>
    <s v="Email, Google"/>
    <x v="187"/>
    <x v="185"/>
    <x v="22"/>
    <x v="180"/>
    <n v="750735"/>
    <n v="142.18"/>
    <n v="177014.1"/>
    <n v="3.24"/>
    <n v="6.72"/>
    <x v="1"/>
    <d v="2025-02-03T00:00:00"/>
    <x v="9"/>
    <n v="2025"/>
    <s v="Monday"/>
    <x v="1"/>
    <n v="3.5721351476116152E-2"/>
    <n v="54.465876923076927"/>
    <n v="0.38307692307692309"/>
    <n v="109.13323057953144"/>
    <n v="573720.9"/>
    <x v="0"/>
  </r>
  <r>
    <x v="188"/>
    <x v="1"/>
    <x v="3"/>
    <n v="26"/>
    <s v="Google, YouTube, Facebook"/>
    <x v="188"/>
    <x v="186"/>
    <x v="183"/>
    <x v="181"/>
    <n v="1121988"/>
    <n v="191.29"/>
    <n v="276222.76"/>
    <n v="3.06"/>
    <n v="22.27"/>
    <x v="1"/>
    <d v="2024-11-29T00:00:00"/>
    <x v="11"/>
    <n v="2024"/>
    <s v="Friday"/>
    <x v="2"/>
    <n v="0.1228000730771573"/>
    <n v="68.490642201834859"/>
    <n v="0.35804611951400944"/>
    <n v="150.28441784548423"/>
    <n v="845765.24"/>
    <x v="0"/>
  </r>
  <r>
    <x v="189"/>
    <x v="0"/>
    <x v="2"/>
    <n v="28"/>
    <s v="Google, Email, YouTube"/>
    <x v="189"/>
    <x v="187"/>
    <x v="184"/>
    <x v="182"/>
    <n v="179172"/>
    <n v="395.56"/>
    <n v="187495.44"/>
    <n v="-0.04"/>
    <n v="16.16"/>
    <x v="2"/>
    <d v="2025-05-05T00:00:00"/>
    <x v="5"/>
    <n v="2025"/>
    <s v="Monday"/>
    <x v="0"/>
    <n v="0.10546204053589832"/>
    <n v="55.52130293159609"/>
    <n v="0.14036126739709801"/>
    <n v="141.71990929705217"/>
    <n v="-8323.4400000000023"/>
    <x v="3"/>
  </r>
  <r>
    <x v="190"/>
    <x v="4"/>
    <x v="2"/>
    <n v="15"/>
    <s v="YouTube"/>
    <x v="190"/>
    <x v="188"/>
    <x v="185"/>
    <x v="183"/>
    <n v="89392"/>
    <n v="638.87"/>
    <n v="192938.74"/>
    <n v="-0.54"/>
    <n v="7.22"/>
    <x v="0"/>
    <d v="2024-11-16T00:00:00"/>
    <x v="11"/>
    <n v="2024"/>
    <s v="Saturday"/>
    <x v="2"/>
    <n v="4.2966626807261661E-2"/>
    <n v="122.03588867805186"/>
    <n v="0.19101834282099936"/>
    <n v="249.27485788113694"/>
    <n v="-103546.73999999999"/>
    <x v="3"/>
  </r>
  <r>
    <x v="191"/>
    <x v="3"/>
    <x v="0"/>
    <n v="9"/>
    <s v="Google, WhatsApp"/>
    <x v="191"/>
    <x v="189"/>
    <x v="186"/>
    <x v="184"/>
    <n v="234906"/>
    <n v="684.03"/>
    <n v="244198.71"/>
    <n v="-0.04"/>
    <n v="15.49"/>
    <x v="1"/>
    <d v="2025-06-07T00:00:00"/>
    <x v="2"/>
    <n v="2025"/>
    <s v="Saturday"/>
    <x v="0"/>
    <n v="8.1100252206809581E-2"/>
    <n v="237.31653061224489"/>
    <n v="0.34693877551020408"/>
    <n v="421.75943005181347"/>
    <n v="-9292.7099999999919"/>
    <x v="3"/>
  </r>
  <r>
    <x v="192"/>
    <x v="0"/>
    <x v="3"/>
    <n v="21"/>
    <s v="Email"/>
    <x v="192"/>
    <x v="190"/>
    <x v="187"/>
    <x v="116"/>
    <n v="1186224"/>
    <n v="40.64"/>
    <n v="77256.639999999999"/>
    <n v="14.35"/>
    <n v="18.98"/>
    <x v="3"/>
    <d v="2025-05-17T00:00:00"/>
    <x v="5"/>
    <n v="2025"/>
    <s v="Saturday"/>
    <x v="0"/>
    <n v="0.13072701193707845"/>
    <n v="7.0054987305041712"/>
    <n v="0.17237939789626405"/>
    <n v="25.050791180285344"/>
    <n v="1108967.3600000001"/>
    <x v="0"/>
  </r>
  <r>
    <x v="193"/>
    <x v="0"/>
    <x v="3"/>
    <n v="9"/>
    <s v="WhatsApp, YouTube, Facebook"/>
    <x v="193"/>
    <x v="191"/>
    <x v="188"/>
    <x v="185"/>
    <n v="464546"/>
    <n v="255.1"/>
    <n v="183161.8"/>
    <n v="1.54"/>
    <n v="13.09"/>
    <x v="0"/>
    <d v="2025-04-18T00:00:00"/>
    <x v="0"/>
    <n v="2025"/>
    <s v="Friday"/>
    <x v="0"/>
    <n v="9.4935859331556446E-2"/>
    <n v="36.994910119167841"/>
    <n v="0.14502120783680064"/>
    <n v="158.58164502164502"/>
    <n v="281384.2"/>
    <x v="1"/>
  </r>
  <r>
    <x v="194"/>
    <x v="2"/>
    <x v="4"/>
    <n v="7"/>
    <s v="Email, Instagram"/>
    <x v="194"/>
    <x v="192"/>
    <x v="189"/>
    <x v="186"/>
    <n v="1491387"/>
    <n v="22.58"/>
    <n v="59814.42"/>
    <n v="23.93"/>
    <n v="22.1"/>
    <x v="2"/>
    <d v="2025-05-27T00:00:00"/>
    <x v="5"/>
    <n v="2025"/>
    <s v="Tuesday"/>
    <x v="0"/>
    <n v="0.14040563198190009"/>
    <n v="4.3028861233004818"/>
    <n v="0.19056183008416661"/>
    <n v="11.230645888096133"/>
    <n v="1431572.58"/>
    <x v="0"/>
  </r>
  <r>
    <x v="195"/>
    <x v="2"/>
    <x v="0"/>
    <n v="9"/>
    <s v="Google"/>
    <x v="195"/>
    <x v="193"/>
    <x v="190"/>
    <x v="187"/>
    <n v="111100"/>
    <n v="231.54"/>
    <n v="116927.7"/>
    <n v="-0.05"/>
    <n v="16.64"/>
    <x v="1"/>
    <d v="2025-02-22T00:00:00"/>
    <x v="9"/>
    <n v="2025"/>
    <s v="Saturday"/>
    <x v="1"/>
    <n v="9.2579163645153492E-2"/>
    <n v="76.32356396866841"/>
    <n v="0.32963446475195823"/>
    <n v="163.07907949790794"/>
    <n v="-5827.6999999999971"/>
    <x v="3"/>
  </r>
  <r>
    <x v="196"/>
    <x v="4"/>
    <x v="0"/>
    <n v="16"/>
    <s v="Facebook"/>
    <x v="196"/>
    <x v="194"/>
    <x v="191"/>
    <x v="188"/>
    <n v="1369640"/>
    <n v="101.63"/>
    <n v="197162.19999999998"/>
    <n v="5.95"/>
    <n v="13.32"/>
    <x v="1"/>
    <d v="2025-05-30T00:00:00"/>
    <x v="5"/>
    <n v="2025"/>
    <s v="Friday"/>
    <x v="0"/>
    <n v="7.0291375150052751E-2"/>
    <n v="34.011074693807139"/>
    <n v="0.33465585647748836"/>
    <n v="60.646631805598275"/>
    <n v="1172477.8"/>
    <x v="0"/>
  </r>
  <r>
    <x v="197"/>
    <x v="0"/>
    <x v="4"/>
    <n v="13"/>
    <s v="Email, Google, WhatsApp"/>
    <x v="197"/>
    <x v="195"/>
    <x v="86"/>
    <x v="189"/>
    <n v="110489"/>
    <n v="414.62"/>
    <n v="146360.86000000002"/>
    <n v="-0.25"/>
    <n v="7.41"/>
    <x v="3"/>
    <d v="2024-08-29T00:00:00"/>
    <x v="10"/>
    <n v="2024"/>
    <s v="Thursday"/>
    <x v="3"/>
    <n v="5.5265943903190791E-2"/>
    <n v="35.490024248302625"/>
    <n v="8.5596508244422886E-2"/>
    <n v="139.12629277566541"/>
    <n v="-35871.860000000015"/>
    <x v="3"/>
  </r>
  <r>
    <x v="198"/>
    <x v="1"/>
    <x v="4"/>
    <n v="12"/>
    <s v="Google, Instagram"/>
    <x v="198"/>
    <x v="196"/>
    <x v="192"/>
    <x v="190"/>
    <n v="723250"/>
    <n v="184.29"/>
    <n v="253398.75"/>
    <n v="1.85"/>
    <n v="20.329999999999998"/>
    <x v="3"/>
    <d v="2025-03-16T00:00:00"/>
    <x v="6"/>
    <n v="2025"/>
    <s v="Sunday"/>
    <x v="1"/>
    <n v="0.12831167104344646"/>
    <n v="32.823672279792746"/>
    <n v="0.17810880829015543"/>
    <n v="80.828947368421055"/>
    <n v="469851.25"/>
    <x v="1"/>
  </r>
  <r>
    <x v="199"/>
    <x v="2"/>
    <x v="3"/>
    <n v="14"/>
    <s v="Instagram"/>
    <x v="199"/>
    <x v="197"/>
    <x v="193"/>
    <x v="191"/>
    <n v="101413"/>
    <n v="931.68"/>
    <n v="250621.91999999998"/>
    <n v="-0.6"/>
    <n v="9.25"/>
    <x v="4"/>
    <d v="2025-05-11T00:00:00"/>
    <x v="5"/>
    <n v="2025"/>
    <s v="Sunday"/>
    <x v="0"/>
    <n v="5.944387052341598E-2"/>
    <n v="181.47858073859521"/>
    <n v="0.1947863866763215"/>
    <n v="503.25686746987947"/>
    <n v="-149208.91999999998"/>
    <x v="3"/>
  </r>
  <r>
    <x v="200"/>
    <x v="2"/>
    <x v="2"/>
    <n v="14"/>
    <s v="YouTube, Email"/>
    <x v="200"/>
    <x v="198"/>
    <x v="194"/>
    <x v="192"/>
    <n v="241299"/>
    <n v="606.16999999999996"/>
    <n v="200642.27"/>
    <n v="0.2"/>
    <n v="7.03"/>
    <x v="3"/>
    <d v="2025-02-28T00:00:00"/>
    <x v="9"/>
    <n v="2025"/>
    <s v="Friday"/>
    <x v="1"/>
    <n v="5.3515181035882452E-2"/>
    <n v="60.874475121359218"/>
    <n v="0.1004247572815534"/>
    <n v="286.63181428571426"/>
    <n v="40656.73000000001"/>
    <x v="2"/>
  </r>
  <r>
    <x v="201"/>
    <x v="4"/>
    <x v="1"/>
    <n v="25"/>
    <s v="Instagram"/>
    <x v="201"/>
    <x v="199"/>
    <x v="195"/>
    <x v="193"/>
    <n v="584065"/>
    <n v="291.77"/>
    <n v="290311.14999999997"/>
    <n v="1.01"/>
    <n v="14.66"/>
    <x v="1"/>
    <d v="2024-08-01T00:00:00"/>
    <x v="10"/>
    <n v="2024"/>
    <s v="Thursday"/>
    <x v="3"/>
    <n v="8.7626489891783912E-2"/>
    <n v="72.723233967935869"/>
    <n v="0.24924849699398799"/>
    <n v="171.68015966883499"/>
    <n v="293753.85000000003"/>
    <x v="1"/>
  </r>
  <r>
    <x v="202"/>
    <x v="2"/>
    <x v="2"/>
    <n v="20"/>
    <s v="Google"/>
    <x v="202"/>
    <x v="200"/>
    <x v="196"/>
    <x v="97"/>
    <n v="509565"/>
    <n v="355.08"/>
    <n v="285839.39999999997"/>
    <n v="0.78"/>
    <n v="5.4"/>
    <x v="4"/>
    <d v="2025-03-09T00:00:00"/>
    <x v="6"/>
    <n v="2025"/>
    <s v="Sunday"/>
    <x v="1"/>
    <n v="2.9311854780924074E-2"/>
    <n v="129.39764599366228"/>
    <n v="0.36441828881846988"/>
    <n v="271.19487666034155"/>
    <n v="223725.60000000003"/>
    <x v="2"/>
  </r>
  <r>
    <x v="203"/>
    <x v="1"/>
    <x v="4"/>
    <n v="5"/>
    <s v="Instagram"/>
    <x v="203"/>
    <x v="201"/>
    <x v="197"/>
    <x v="194"/>
    <n v="23504"/>
    <n v="2337.42"/>
    <n v="264128.46000000002"/>
    <n v="-0.91"/>
    <n v="8.82"/>
    <x v="4"/>
    <d v="2024-07-29T00:00:00"/>
    <x v="8"/>
    <n v="2024"/>
    <s v="Monday"/>
    <x v="3"/>
    <n v="6.5282392026578068E-2"/>
    <n v="224.0275318066158"/>
    <n v="9.5843935538592023E-2"/>
    <n v="880.42820000000006"/>
    <n v="-240624.46000000002"/>
    <x v="3"/>
  </r>
  <r>
    <x v="204"/>
    <x v="4"/>
    <x v="0"/>
    <n v="26"/>
    <s v="Instagram, Email"/>
    <x v="204"/>
    <x v="202"/>
    <x v="198"/>
    <x v="195"/>
    <n v="373096"/>
    <n v="85.43"/>
    <n v="106958.36000000002"/>
    <n v="2.4900000000000002"/>
    <n v="19.07"/>
    <x v="0"/>
    <d v="2024-08-24T00:00:00"/>
    <x v="10"/>
    <n v="2024"/>
    <s v="Saturday"/>
    <x v="3"/>
    <n v="0.13555500648588548"/>
    <n v="12.184821143768515"/>
    <n v="0.14262930052403736"/>
    <n v="46.182366148531955"/>
    <n v="266137.64"/>
    <x v="1"/>
  </r>
  <r>
    <x v="205"/>
    <x v="1"/>
    <x v="4"/>
    <n v="7"/>
    <s v="YouTube, Email, Instagram"/>
    <x v="205"/>
    <x v="203"/>
    <x v="199"/>
    <x v="196"/>
    <n v="506081"/>
    <n v="35.880000000000003"/>
    <n v="64619.880000000005"/>
    <n v="6.83"/>
    <n v="12.26"/>
    <x v="2"/>
    <d v="2025-01-21T00:00:00"/>
    <x v="1"/>
    <n v="2025"/>
    <s v="Tuesday"/>
    <x v="1"/>
    <n v="6.533539166376176E-2"/>
    <n v="12.313239329268294"/>
    <n v="0.34317835365853661"/>
    <n v="23.086773847802789"/>
    <n v="441461.12"/>
    <x v="0"/>
  </r>
  <r>
    <x v="206"/>
    <x v="4"/>
    <x v="2"/>
    <n v="25"/>
    <s v="WhatsApp"/>
    <x v="206"/>
    <x v="204"/>
    <x v="200"/>
    <x v="197"/>
    <n v="144666"/>
    <n v="375.62"/>
    <n v="128462.04000000001"/>
    <n v="0.13"/>
    <n v="5.48"/>
    <x v="2"/>
    <d v="2025-04-14T00:00:00"/>
    <x v="0"/>
    <n v="2025"/>
    <s v="Monday"/>
    <x v="0"/>
    <n v="3.9097675273362123E-2"/>
    <n v="37.738554641598121"/>
    <n v="0.10047003525264395"/>
    <n v="124.84163265306124"/>
    <n v="16203.959999999992"/>
    <x v="2"/>
  </r>
  <r>
    <x v="207"/>
    <x v="0"/>
    <x v="0"/>
    <n v="27"/>
    <s v="Facebook"/>
    <x v="207"/>
    <x v="205"/>
    <x v="201"/>
    <x v="198"/>
    <n v="535398"/>
    <n v="130.18"/>
    <n v="192536.22"/>
    <n v="1.78"/>
    <n v="10.07"/>
    <x v="3"/>
    <d v="2024-10-31T00:00:00"/>
    <x v="7"/>
    <n v="2024"/>
    <s v="Thursday"/>
    <x v="2"/>
    <n v="5.9995183044315989E-2"/>
    <n v="38.646370935367322"/>
    <n v="0.29686872741870735"/>
    <n v="101.33485263157895"/>
    <n v="342861.78"/>
    <x v="1"/>
  </r>
  <r>
    <x v="208"/>
    <x v="1"/>
    <x v="3"/>
    <n v="30"/>
    <s v="Instagram, WhatsApp, Google"/>
    <x v="208"/>
    <x v="206"/>
    <x v="202"/>
    <x v="199"/>
    <n v="142641"/>
    <n v="379.31"/>
    <n v="222654.97"/>
    <n v="-0.36"/>
    <n v="8.2799999999999994"/>
    <x v="3"/>
    <d v="2024-09-06T00:00:00"/>
    <x v="4"/>
    <n v="2024"/>
    <s v="Friday"/>
    <x v="3"/>
    <n v="4.5896663524109545E-2"/>
    <n v="111.55058617234469"/>
    <n v="0.2940881763527054"/>
    <n v="219.14859251968505"/>
    <n v="-80013.97"/>
    <x v="3"/>
  </r>
  <r>
    <x v="209"/>
    <x v="2"/>
    <x v="1"/>
    <n v="14"/>
    <s v="YouTube, WhatsApp, Instagram"/>
    <x v="209"/>
    <x v="207"/>
    <x v="203"/>
    <x v="200"/>
    <n v="186732"/>
    <n v="499.56"/>
    <n v="246782.64"/>
    <n v="-0.24"/>
    <n v="4.04"/>
    <x v="4"/>
    <d v="2025-04-26T00:00:00"/>
    <x v="0"/>
    <n v="2025"/>
    <s v="Saturday"/>
    <x v="0"/>
    <n v="2.0815934195805297E-2"/>
    <n v="186.81501892505679"/>
    <n v="0.37395912187736563"/>
    <n v="329.9233155080214"/>
    <n v="-60050.640000000014"/>
    <x v="3"/>
  </r>
  <r>
    <x v="210"/>
    <x v="1"/>
    <x v="3"/>
    <n v="21"/>
    <s v="Email, Facebook, Instagram"/>
    <x v="210"/>
    <x v="208"/>
    <x v="204"/>
    <x v="201"/>
    <n v="1003200"/>
    <n v="147.05000000000001"/>
    <n v="279395"/>
    <n v="2.59"/>
    <n v="18.75"/>
    <x v="1"/>
    <d v="2025-02-24T00:00:00"/>
    <x v="9"/>
    <n v="2025"/>
    <s v="Monday"/>
    <x v="1"/>
    <n v="0.13426979996747437"/>
    <n v="21.150264950794853"/>
    <n v="0.14383043149129449"/>
    <n v="83.676250374363576"/>
    <n v="723805"/>
    <x v="1"/>
  </r>
  <r>
    <x v="211"/>
    <x v="1"/>
    <x v="0"/>
    <n v="13"/>
    <s v="Google"/>
    <x v="211"/>
    <x v="209"/>
    <x v="205"/>
    <x v="202"/>
    <n v="726390"/>
    <n v="142.94999999999999"/>
    <n v="164821.34999999998"/>
    <n v="3.41"/>
    <n v="7.77"/>
    <x v="3"/>
    <d v="2024-09-09T00:00:00"/>
    <x v="4"/>
    <n v="2024"/>
    <s v="Monday"/>
    <x v="3"/>
    <n v="3.9353055471935634E-2"/>
    <n v="57.309231571627251"/>
    <n v="0.40090403337969405"/>
    <n v="100.01295509708737"/>
    <n v="561568.65"/>
    <x v="0"/>
  </r>
  <r>
    <x v="212"/>
    <x v="0"/>
    <x v="4"/>
    <n v="17"/>
    <s v="WhatsApp"/>
    <x v="212"/>
    <x v="210"/>
    <x v="206"/>
    <x v="203"/>
    <n v="59072"/>
    <n v="258.37"/>
    <n v="73377.08"/>
    <n v="-0.19"/>
    <n v="9.51"/>
    <x v="1"/>
    <d v="2025-04-13T00:00:00"/>
    <x v="0"/>
    <n v="2025"/>
    <s v="Sunday"/>
    <x v="0"/>
    <n v="5.8195108237278609E-2"/>
    <n v="70.895729468599029"/>
    <n v="0.2743961352657005"/>
    <n v="196.72139410187668"/>
    <n v="-14305.080000000002"/>
    <x v="3"/>
  </r>
  <r>
    <x v="213"/>
    <x v="1"/>
    <x v="2"/>
    <n v="19"/>
    <s v="Facebook, Instagram"/>
    <x v="213"/>
    <x v="5"/>
    <x v="207"/>
    <x v="204"/>
    <n v="384356"/>
    <n v="171.2"/>
    <n v="177363.19999999998"/>
    <n v="1.17"/>
    <n v="20"/>
    <x v="2"/>
    <d v="2024-07-29T00:00:00"/>
    <x v="8"/>
    <n v="2024"/>
    <s v="Monday"/>
    <x v="3"/>
    <n v="0.12774985089886684"/>
    <n v="23.657889822595703"/>
    <n v="0.13818860877684408"/>
    <n v="55.356803995006238"/>
    <n v="206992.80000000002"/>
    <x v="1"/>
  </r>
  <r>
    <x v="214"/>
    <x v="0"/>
    <x v="0"/>
    <n v="23"/>
    <s v="Facebook, Email"/>
    <x v="214"/>
    <x v="211"/>
    <x v="208"/>
    <x v="205"/>
    <n v="713460"/>
    <n v="216.59"/>
    <n v="219189.08000000002"/>
    <n v="2.25"/>
    <n v="15.16"/>
    <x v="1"/>
    <d v="2024-07-24T00:00:00"/>
    <x v="8"/>
    <n v="2024"/>
    <s v="Wednesday"/>
    <x v="3"/>
    <n v="0.10582608695652174"/>
    <n v="30.017677348671597"/>
    <n v="0.1385921665297179"/>
    <n v="102.23371268656717"/>
    <n v="494270.92"/>
    <x v="1"/>
  </r>
  <r>
    <x v="215"/>
    <x v="1"/>
    <x v="1"/>
    <n v="9"/>
    <s v="Google"/>
    <x v="215"/>
    <x v="212"/>
    <x v="209"/>
    <x v="206"/>
    <n v="326970"/>
    <n v="119.84"/>
    <n v="186590.88"/>
    <n v="0.75"/>
    <n v="15.64"/>
    <x v="2"/>
    <d v="2024-11-01T00:00:00"/>
    <x v="11"/>
    <n v="2024"/>
    <s v="Friday"/>
    <x v="2"/>
    <n v="0.11133483596293514"/>
    <n v="16.788814108331835"/>
    <n v="0.14009357567032571"/>
    <n v="63.509489448604498"/>
    <n v="140379.12"/>
    <x v="2"/>
  </r>
  <r>
    <x v="216"/>
    <x v="0"/>
    <x v="3"/>
    <n v="8"/>
    <s v="Google"/>
    <x v="216"/>
    <x v="213"/>
    <x v="186"/>
    <x v="207"/>
    <n v="315100"/>
    <n v="448.44"/>
    <n v="206282.4"/>
    <n v="0.53"/>
    <n v="3.97"/>
    <x v="2"/>
    <d v="2025-02-08T00:00:00"/>
    <x v="9"/>
    <n v="2025"/>
    <s v="Saturday"/>
    <x v="1"/>
    <n v="2.5225703664365374E-2"/>
    <n v="114.28387811634349"/>
    <n v="0.25484764542936289"/>
    <n v="356.2735751295337"/>
    <n v="108817.60000000001"/>
    <x v="2"/>
  </r>
  <r>
    <x v="217"/>
    <x v="0"/>
    <x v="4"/>
    <n v="16"/>
    <s v="Instagram, YouTube"/>
    <x v="217"/>
    <x v="214"/>
    <x v="210"/>
    <x v="208"/>
    <n v="171390"/>
    <n v="672.55"/>
    <n v="264984.69999999995"/>
    <n v="-0.35"/>
    <n v="6.01"/>
    <x v="4"/>
    <d v="2025-01-15T00:00:00"/>
    <x v="1"/>
    <n v="2025"/>
    <s v="Wednesday"/>
    <x v="1"/>
    <n v="3.7398405524411774E-2"/>
    <n v="137.44019709543565"/>
    <n v="0.20435684647302904"/>
    <n v="341.91574193548382"/>
    <n v="-93594.699999999953"/>
    <x v="3"/>
  </r>
  <r>
    <x v="218"/>
    <x v="3"/>
    <x v="0"/>
    <n v="16"/>
    <s v="Facebook"/>
    <x v="218"/>
    <x v="215"/>
    <x v="211"/>
    <x v="209"/>
    <n v="82600"/>
    <n v="521.24"/>
    <n v="72973.600000000006"/>
    <n v="0.13"/>
    <n v="3.19"/>
    <x v="4"/>
    <d v="2024-09-27T00:00:00"/>
    <x v="4"/>
    <n v="2024"/>
    <s v="Friday"/>
    <x v="3"/>
    <n v="2.1269000803165065E-2"/>
    <n v="102.06097902097903"/>
    <n v="0.19580419580419581"/>
    <n v="334.74128440366974"/>
    <n v="9626.3999999999942"/>
    <x v="2"/>
  </r>
  <r>
    <x v="219"/>
    <x v="1"/>
    <x v="4"/>
    <n v="12"/>
    <s v="Instagram"/>
    <x v="219"/>
    <x v="216"/>
    <x v="212"/>
    <x v="210"/>
    <n v="1228466"/>
    <n v="61.71"/>
    <n v="134651.22"/>
    <n v="8.1199999999999992"/>
    <n v="22.39"/>
    <x v="2"/>
    <d v="2024-09-15T00:00:00"/>
    <x v="4"/>
    <n v="2024"/>
    <s v="Sunday"/>
    <x v="3"/>
    <n v="0.13533834586466165"/>
    <n v="17.079048706240489"/>
    <n v="0.27676306443429732"/>
    <n v="45.245705645161294"/>
    <n v="1093814.78"/>
    <x v="0"/>
  </r>
  <r>
    <x v="220"/>
    <x v="4"/>
    <x v="4"/>
    <n v="14"/>
    <s v="Email"/>
    <x v="220"/>
    <x v="217"/>
    <x v="213"/>
    <x v="119"/>
    <n v="41292"/>
    <n v="1510.23"/>
    <n v="111757.02"/>
    <n v="-0.63"/>
    <n v="7.05"/>
    <x v="4"/>
    <d v="2024-10-19T00:00:00"/>
    <x v="7"/>
    <n v="2024"/>
    <s v="Saturday"/>
    <x v="2"/>
    <n v="5.3515379786566231E-2"/>
    <n v="163.86659824046922"/>
    <n v="0.10850439882697947"/>
    <n v="781.51762237762239"/>
    <n v="-70465.02"/>
    <x v="3"/>
  </r>
  <r>
    <x v="221"/>
    <x v="2"/>
    <x v="1"/>
    <n v="24"/>
    <s v="YouTube, Email, Google"/>
    <x v="221"/>
    <x v="218"/>
    <x v="214"/>
    <x v="211"/>
    <n v="40200"/>
    <n v="1644.33"/>
    <n v="197319.59999999998"/>
    <n v="-0.8"/>
    <n v="7.01"/>
    <x v="3"/>
    <d v="2025-02-25T00:00:00"/>
    <x v="9"/>
    <n v="2025"/>
    <s v="Tuesday"/>
    <x v="1"/>
    <n v="5.3698534542916961E-2"/>
    <n v="128.212865497076"/>
    <n v="7.7972709551656916E-2"/>
    <n v="562.16410256410245"/>
    <n v="-157119.59999999998"/>
    <x v="3"/>
  </r>
  <r>
    <x v="222"/>
    <x v="3"/>
    <x v="1"/>
    <n v="29"/>
    <s v="Facebook, Instagram, Google"/>
    <x v="222"/>
    <x v="219"/>
    <x v="215"/>
    <x v="212"/>
    <n v="245244"/>
    <n v="352.34"/>
    <n v="134593.88"/>
    <n v="0.82"/>
    <n v="7.28"/>
    <x v="3"/>
    <d v="2024-07-22T00:00:00"/>
    <x v="8"/>
    <n v="2024"/>
    <s v="Monday"/>
    <x v="3"/>
    <n v="4.9182531547729065E-2"/>
    <n v="45.983559959002392"/>
    <n v="0.13050905363853776"/>
    <n v="131.31110243902438"/>
    <n v="110650.12"/>
    <x v="2"/>
  </r>
  <r>
    <x v="223"/>
    <x v="1"/>
    <x v="1"/>
    <n v="18"/>
    <s v="Email, Instagram"/>
    <x v="223"/>
    <x v="220"/>
    <x v="216"/>
    <x v="213"/>
    <n v="119081"/>
    <n v="845.55"/>
    <n v="163191.15"/>
    <n v="-0.27"/>
    <n v="9.0299999999999994"/>
    <x v="2"/>
    <d v="2025-05-17T00:00:00"/>
    <x v="5"/>
    <n v="2025"/>
    <s v="Saturday"/>
    <x v="0"/>
    <n v="5.8789856316904233E-2"/>
    <n v="158.9008276533593"/>
    <n v="0.18792599805258034"/>
    <n v="457.11806722689073"/>
    <n v="-44110.149999999994"/>
    <x v="3"/>
  </r>
  <r>
    <x v="224"/>
    <x v="2"/>
    <x v="1"/>
    <n v="13"/>
    <s v="Facebook, Google, WhatsApp"/>
    <x v="224"/>
    <x v="221"/>
    <x v="217"/>
    <x v="214"/>
    <n v="164640"/>
    <n v="87.93"/>
    <n v="68937.12000000001"/>
    <n v="1.39"/>
    <n v="17.739999999999998"/>
    <x v="2"/>
    <d v="2024-09-15T00:00:00"/>
    <x v="4"/>
    <n v="2024"/>
    <s v="Sunday"/>
    <x v="3"/>
    <n v="0.13019216056883129"/>
    <n v="11.91446940891808"/>
    <n v="0.13549948150708607"/>
    <n v="52.503518659558274"/>
    <n v="95702.87999999999"/>
    <x v="1"/>
  </r>
  <r>
    <x v="225"/>
    <x v="4"/>
    <x v="1"/>
    <n v="11"/>
    <s v="Email, YouTube"/>
    <x v="225"/>
    <x v="222"/>
    <x v="218"/>
    <x v="215"/>
    <n v="447810"/>
    <n v="89.19"/>
    <n v="115768.62"/>
    <n v="2.87"/>
    <n v="10.26"/>
    <x v="4"/>
    <d v="2024-09-27T00:00:00"/>
    <x v="4"/>
    <n v="2024"/>
    <s v="Friday"/>
    <x v="3"/>
    <n v="6.2045392398140553E-2"/>
    <n v="25.510934332304981"/>
    <n v="0.28602908770383428"/>
    <n v="69.322526946107786"/>
    <n v="332041.38"/>
    <x v="1"/>
  </r>
  <r>
    <x v="226"/>
    <x v="2"/>
    <x v="3"/>
    <n v="14"/>
    <s v="Facebook, Instagram, YouTube"/>
    <x v="226"/>
    <x v="223"/>
    <x v="219"/>
    <x v="216"/>
    <n v="454260"/>
    <n v="195.78"/>
    <n v="196758.9"/>
    <n v="1.31"/>
    <n v="19.87"/>
    <x v="2"/>
    <d v="2024-07-17T00:00:00"/>
    <x v="8"/>
    <n v="2024"/>
    <s v="Wednesday"/>
    <x v="3"/>
    <n v="0.14273723967895924"/>
    <n v="18.077811466372658"/>
    <n v="9.233737596471886E-2"/>
    <n v="60.3"/>
    <n v="257501.1"/>
    <x v="1"/>
  </r>
  <r>
    <x v="227"/>
    <x v="4"/>
    <x v="1"/>
    <n v="30"/>
    <s v="Email, WhatsApp, Facebook"/>
    <x v="227"/>
    <x v="224"/>
    <x v="220"/>
    <x v="217"/>
    <n v="2827524"/>
    <n v="12.27"/>
    <n v="60442.02"/>
    <n v="45.77"/>
    <n v="28.75"/>
    <x v="0"/>
    <d v="2024-10-17T00:00:00"/>
    <x v="7"/>
    <n v="2024"/>
    <s v="Thursday"/>
    <x v="2"/>
    <n v="0.14910046330652441"/>
    <n v="4.0652421307506055"/>
    <n v="0.33131557707828896"/>
    <n v="6.8096011716989633"/>
    <n v="2767081.98"/>
    <x v="0"/>
  </r>
  <r>
    <x v="228"/>
    <x v="0"/>
    <x v="3"/>
    <n v="22"/>
    <s v="Google, Instagram, Email"/>
    <x v="228"/>
    <x v="225"/>
    <x v="221"/>
    <x v="218"/>
    <n v="69531"/>
    <n v="1806.61"/>
    <n v="233052.68999999997"/>
    <n v="-0.7"/>
    <n v="2.93"/>
    <x v="3"/>
    <d v="2024-11-13T00:00:00"/>
    <x v="11"/>
    <n v="2024"/>
    <s v="Wednesday"/>
    <x v="2"/>
    <n v="2.1367980242671534E-2"/>
    <n v="292.77976130653263"/>
    <n v="0.1620603015075377"/>
    <n v="1395.5250898203592"/>
    <n v="-163521.68999999997"/>
    <x v="3"/>
  </r>
  <r>
    <x v="229"/>
    <x v="2"/>
    <x v="0"/>
    <n v="18"/>
    <s v="Google"/>
    <x v="229"/>
    <x v="226"/>
    <x v="222"/>
    <x v="219"/>
    <n v="220499"/>
    <n v="378.23"/>
    <n v="268165.07"/>
    <n v="-0.18"/>
    <n v="12.56"/>
    <x v="4"/>
    <d v="2025-05-22T00:00:00"/>
    <x v="5"/>
    <n v="2025"/>
    <s v="Thursday"/>
    <x v="0"/>
    <n v="7.4411155814226013E-2"/>
    <n v="70.384532808398959"/>
    <n v="0.18608923884514436"/>
    <n v="140.10714211076279"/>
    <n v="-47666.070000000007"/>
    <x v="3"/>
  </r>
  <r>
    <x v="230"/>
    <x v="2"/>
    <x v="2"/>
    <n v="24"/>
    <s v="WhatsApp, Facebook, YouTube"/>
    <x v="230"/>
    <x v="227"/>
    <x v="223"/>
    <x v="220"/>
    <n v="666582"/>
    <n v="60.44"/>
    <n v="149770.32"/>
    <n v="3.45"/>
    <n v="26.67"/>
    <x v="3"/>
    <d v="2024-08-09T00:00:00"/>
    <x v="10"/>
    <n v="2024"/>
    <s v="Friday"/>
    <x v="3"/>
    <n v="0.14148241257804611"/>
    <n v="21.813329449461115"/>
    <n v="0.36090882609962133"/>
    <n v="41.614426229508197"/>
    <n v="516811.68"/>
    <x v="0"/>
  </r>
  <r>
    <x v="231"/>
    <x v="0"/>
    <x v="2"/>
    <n v="13"/>
    <s v="WhatsApp"/>
    <x v="231"/>
    <x v="228"/>
    <x v="224"/>
    <x v="221"/>
    <n v="285670"/>
    <n v="216.17"/>
    <n v="80199.069999999992"/>
    <n v="2.56"/>
    <n v="18.54"/>
    <x v="0"/>
    <d v="2024-08-14T00:00:00"/>
    <x v="10"/>
    <n v="2024"/>
    <s v="Wednesday"/>
    <x v="3"/>
    <n v="0.116174287030874"/>
    <n v="35.345557514323488"/>
    <n v="0.1635081533715293"/>
    <n v="81.669114052953148"/>
    <n v="205470.93"/>
    <x v="1"/>
  </r>
  <r>
    <x v="232"/>
    <x v="1"/>
    <x v="0"/>
    <n v="29"/>
    <s v="Facebook, Google, Email"/>
    <x v="232"/>
    <x v="229"/>
    <x v="225"/>
    <x v="222"/>
    <n v="114056"/>
    <n v="309.29000000000002"/>
    <n v="131138.96000000002"/>
    <n v="-0.13"/>
    <n v="4.41"/>
    <x v="3"/>
    <d v="2024-12-19T00:00:00"/>
    <x v="3"/>
    <n v="2024"/>
    <s v="Thursday"/>
    <x v="2"/>
    <n v="3.1960774503427228E-2"/>
    <n v="41.057908578584851"/>
    <n v="0.13274890419536631"/>
    <n v="166.42000000000002"/>
    <n v="-17082.960000000021"/>
    <x v="3"/>
  </r>
  <r>
    <x v="233"/>
    <x v="0"/>
    <x v="0"/>
    <n v="9"/>
    <s v="Email"/>
    <x v="233"/>
    <x v="230"/>
    <x v="226"/>
    <x v="223"/>
    <n v="703009"/>
    <n v="123.04"/>
    <n v="118979.68000000001"/>
    <n v="4.91"/>
    <n v="17.329999999999998"/>
    <x v="2"/>
    <d v="2024-09-04T00:00:00"/>
    <x v="4"/>
    <n v="2024"/>
    <s v="Wednesday"/>
    <x v="3"/>
    <n v="0.12945606961628067"/>
    <n v="9.777276686662832"/>
    <n v="7.9464212342838361E-2"/>
    <n v="37.771326984126986"/>
    <n v="584029.31999999995"/>
    <x v="0"/>
  </r>
  <r>
    <x v="234"/>
    <x v="2"/>
    <x v="2"/>
    <n v="28"/>
    <s v="WhatsApp, Email"/>
    <x v="234"/>
    <x v="138"/>
    <x v="227"/>
    <x v="224"/>
    <n v="677768"/>
    <n v="278.38"/>
    <n v="296196.32"/>
    <n v="1.29"/>
    <n v="20.440000000000001"/>
    <x v="4"/>
    <d v="2024-07-18T00:00:00"/>
    <x v="8"/>
    <n v="2024"/>
    <s v="Thursday"/>
    <x v="3"/>
    <n v="0.10192401363857768"/>
    <n v="117.95950617283951"/>
    <n v="0.42373556352050978"/>
    <n v="202.87419178082192"/>
    <n v="381571.68"/>
    <x v="1"/>
  </r>
  <r>
    <x v="235"/>
    <x v="2"/>
    <x v="3"/>
    <n v="6"/>
    <s v="Instagram, Facebook, Google"/>
    <x v="235"/>
    <x v="231"/>
    <x v="228"/>
    <x v="225"/>
    <n v="1024128"/>
    <n v="124.11"/>
    <n v="166803.84"/>
    <n v="5.14"/>
    <n v="21.72"/>
    <x v="3"/>
    <d v="2025-02-15T00:00:00"/>
    <x v="9"/>
    <n v="2025"/>
    <s v="Saturday"/>
    <x v="1"/>
    <n v="0.12467966776321768"/>
    <n v="24.315428571428569"/>
    <n v="0.19591836734693877"/>
    <n v="44.552307692307693"/>
    <n v="857324.16"/>
    <x v="0"/>
  </r>
  <r>
    <x v="236"/>
    <x v="2"/>
    <x v="0"/>
    <n v="8"/>
    <s v="Email, Facebook, YouTube"/>
    <x v="236"/>
    <x v="232"/>
    <x v="229"/>
    <x v="226"/>
    <n v="866184"/>
    <n v="160.33000000000001"/>
    <n v="179890.26"/>
    <n v="3.82"/>
    <n v="19.57"/>
    <x v="2"/>
    <d v="2024-11-03T00:00:00"/>
    <x v="11"/>
    <n v="2024"/>
    <s v="Sunday"/>
    <x v="2"/>
    <n v="0.1255724387915271"/>
    <n v="23.181734536082477"/>
    <n v="0.1445876288659794"/>
    <n v="55.97083385189795"/>
    <n v="686293.74"/>
    <x v="0"/>
  </r>
  <r>
    <x v="237"/>
    <x v="1"/>
    <x v="3"/>
    <n v="26"/>
    <s v="Google, Instagram"/>
    <x v="237"/>
    <x v="233"/>
    <x v="230"/>
    <x v="227"/>
    <n v="140740"/>
    <n v="802.49"/>
    <n v="182165.23"/>
    <n v="-0.23"/>
    <n v="8.57"/>
    <x v="0"/>
    <d v="2025-02-17T00:00:00"/>
    <x v="9"/>
    <n v="2025"/>
    <s v="Monday"/>
    <x v="1"/>
    <n v="6.3985857146626565E-2"/>
    <n v="75.119682474226806"/>
    <n v="9.360824742268041E-2"/>
    <n v="306.16005042016809"/>
    <n v="-41425.23000000001"/>
    <x v="3"/>
  </r>
  <r>
    <x v="238"/>
    <x v="0"/>
    <x v="4"/>
    <n v="5"/>
    <s v="WhatsApp, Email, Google"/>
    <x v="238"/>
    <x v="234"/>
    <x v="231"/>
    <x v="228"/>
    <n v="676460"/>
    <n v="145.97999999999999"/>
    <n v="165687.29999999999"/>
    <n v="3.08"/>
    <n v="14.84"/>
    <x v="0"/>
    <d v="2025-06-03T00:00:00"/>
    <x v="2"/>
    <n v="2025"/>
    <s v="Tuesday"/>
    <x v="0"/>
    <n v="9.654693040845419E-2"/>
    <n v="20.21809640024405"/>
    <n v="0.13849908480780965"/>
    <n v="50.684398898745791"/>
    <n v="510772.7"/>
    <x v="0"/>
  </r>
  <r>
    <x v="239"/>
    <x v="1"/>
    <x v="0"/>
    <n v="21"/>
    <s v="Facebook, WhatsApp"/>
    <x v="239"/>
    <x v="235"/>
    <x v="232"/>
    <x v="229"/>
    <n v="388365"/>
    <n v="86.54"/>
    <n v="131800.42000000001"/>
    <n v="1.95"/>
    <n v="16.45"/>
    <x v="4"/>
    <d v="2024-07-22T00:00:00"/>
    <x v="8"/>
    <n v="2024"/>
    <s v="Monday"/>
    <x v="3"/>
    <n v="9.651957163958641E-2"/>
    <n v="21.010747648652959"/>
    <n v="0.24278654551251394"/>
    <n v="45.495484984466692"/>
    <n v="256564.58"/>
    <x v="1"/>
  </r>
  <r>
    <x v="240"/>
    <x v="1"/>
    <x v="2"/>
    <n v="25"/>
    <s v="Facebook, Google"/>
    <x v="240"/>
    <x v="236"/>
    <x v="233"/>
    <x v="230"/>
    <n v="321936"/>
    <n v="55.26"/>
    <n v="58520.34"/>
    <n v="4.5"/>
    <n v="7.55"/>
    <x v="4"/>
    <d v="2025-05-18T00:00:00"/>
    <x v="5"/>
    <n v="2025"/>
    <s v="Sunday"/>
    <x v="0"/>
    <n v="4.4069037162959818E-2"/>
    <n v="15.676490758103402"/>
    <n v="0.28368604339673187"/>
    <n v="36.55236727045596"/>
    <n v="263415.66000000003"/>
    <x v="0"/>
  </r>
  <r>
    <x v="241"/>
    <x v="0"/>
    <x v="0"/>
    <n v="30"/>
    <s v="Google"/>
    <x v="241"/>
    <x v="237"/>
    <x v="154"/>
    <x v="231"/>
    <n v="261020"/>
    <n v="293.64999999999998"/>
    <n v="247253.3"/>
    <n v="0.06"/>
    <n v="20.81"/>
    <x v="4"/>
    <d v="2024-12-05T00:00:00"/>
    <x v="3"/>
    <n v="2024"/>
    <s v="Thursday"/>
    <x v="2"/>
    <n v="0.1278329602686066"/>
    <n v="67.647961696306425"/>
    <n v="0.23036935704514364"/>
    <n v="170.16744666207845"/>
    <n v="13766.700000000012"/>
    <x v="2"/>
  </r>
  <r>
    <x v="242"/>
    <x v="1"/>
    <x v="3"/>
    <n v="20"/>
    <s v="Email"/>
    <x v="242"/>
    <x v="238"/>
    <x v="21"/>
    <x v="232"/>
    <n v="162450"/>
    <n v="350.97"/>
    <n v="166710.75"/>
    <n v="-0.03"/>
    <n v="4.5199999999999996"/>
    <x v="2"/>
    <d v="2024-11-17T00:00:00"/>
    <x v="11"/>
    <n v="2024"/>
    <s v="Sunday"/>
    <x v="2"/>
    <n v="2.3285051528136841E-2"/>
    <n v="126.77623574144486"/>
    <n v="0.36121673003802279"/>
    <n v="219.06800262812089"/>
    <n v="-4260.75"/>
    <x v="3"/>
  </r>
  <r>
    <x v="243"/>
    <x v="0"/>
    <x v="4"/>
    <n v="7"/>
    <s v="Google, Facebook, Instagram"/>
    <x v="243"/>
    <x v="239"/>
    <x v="234"/>
    <x v="233"/>
    <n v="832602"/>
    <n v="68.680000000000007"/>
    <n v="148142.76"/>
    <n v="4.62"/>
    <n v="19.91"/>
    <x v="0"/>
    <d v="2025-02-10T00:00:00"/>
    <x v="9"/>
    <n v="2025"/>
    <s v="Monday"/>
    <x v="1"/>
    <n v="0.11431529972481488"/>
    <n v="18.382275716590147"/>
    <n v="0.26765107333416055"/>
    <n v="38.750394977766156"/>
    <n v="684459.24"/>
    <x v="0"/>
  </r>
  <r>
    <x v="244"/>
    <x v="3"/>
    <x v="0"/>
    <n v="19"/>
    <s v="Instagram, WhatsApp"/>
    <x v="244"/>
    <x v="240"/>
    <x v="235"/>
    <x v="234"/>
    <n v="52200"/>
    <n v="1278.3800000000001"/>
    <n v="127838.00000000001"/>
    <n v="-0.59"/>
    <n v="10.24"/>
    <x v="1"/>
    <d v="2024-08-21T00:00:00"/>
    <x v="10"/>
    <n v="2024"/>
    <s v="Wednesday"/>
    <x v="3"/>
    <n v="7.9251940719830632E-2"/>
    <n v="113.83615316117543"/>
    <n v="8.9047195013357075E-2"/>
    <n v="560.69298245614038"/>
    <n v="-75638.000000000015"/>
    <x v="3"/>
  </r>
  <r>
    <x v="245"/>
    <x v="0"/>
    <x v="4"/>
    <n v="30"/>
    <s v="YouTube, Instagram"/>
    <x v="245"/>
    <x v="241"/>
    <x v="236"/>
    <x v="235"/>
    <n v="111520"/>
    <n v="324.24"/>
    <n v="176386.56"/>
    <n v="-0.37"/>
    <n v="12.02"/>
    <x v="2"/>
    <d v="2025-01-06T00:00:00"/>
    <x v="1"/>
    <n v="2025"/>
    <s v="Monday"/>
    <x v="1"/>
    <n v="7.0158295876490126E-2"/>
    <n v="70.189637883008359"/>
    <n v="0.21647433346597691"/>
    <n v="141.44872493985565"/>
    <n v="-64866.559999999998"/>
    <x v="3"/>
  </r>
  <r>
    <x v="246"/>
    <x v="1"/>
    <x v="3"/>
    <n v="12"/>
    <s v="WhatsApp, Instagram"/>
    <x v="246"/>
    <x v="242"/>
    <x v="237"/>
    <x v="236"/>
    <n v="159046"/>
    <n v="399.45"/>
    <n v="224490.9"/>
    <n v="-0.28999999999999998"/>
    <n v="17.61"/>
    <x v="3"/>
    <d v="2024-08-03T00:00:00"/>
    <x v="10"/>
    <n v="2024"/>
    <s v="Saturday"/>
    <x v="3"/>
    <n v="0.12531152295074538"/>
    <n v="40.587759898752488"/>
    <n v="0.10160911227626107"/>
    <n v="133.70512209648601"/>
    <n v="-65444.899999999994"/>
    <x v="3"/>
  </r>
  <r>
    <x v="247"/>
    <x v="1"/>
    <x v="3"/>
    <n v="11"/>
    <s v="WhatsApp, YouTube, Instagram"/>
    <x v="247"/>
    <x v="243"/>
    <x v="238"/>
    <x v="237"/>
    <n v="213231"/>
    <n v="279.58999999999997"/>
    <n v="94781.01"/>
    <n v="1.25"/>
    <n v="5.6"/>
    <x v="0"/>
    <d v="2025-02-19T00:00:00"/>
    <x v="9"/>
    <n v="2025"/>
    <s v="Wednesday"/>
    <x v="1"/>
    <n v="4.1677027900731085E-2"/>
    <n v="37.701276849641999"/>
    <n v="0.13484486873508353"/>
    <n v="179.8501138519924"/>
    <n v="118449.99"/>
    <x v="1"/>
  </r>
  <r>
    <x v="248"/>
    <x v="1"/>
    <x v="1"/>
    <n v="6"/>
    <s v="YouTube, Instagram, WhatsApp"/>
    <x v="248"/>
    <x v="244"/>
    <x v="239"/>
    <x v="238"/>
    <n v="624124"/>
    <n v="94.97"/>
    <n v="128019.56"/>
    <n v="3.88"/>
    <n v="11.83"/>
    <x v="2"/>
    <d v="2024-09-23T00:00:00"/>
    <x v="4"/>
    <n v="2024"/>
    <s v="Monday"/>
    <x v="3"/>
    <n v="5.7487913249427466E-2"/>
    <n v="43.588546135512424"/>
    <n v="0.45897173987061629"/>
    <n v="72.738386363636366"/>
    <n v="496104.44"/>
    <x v="0"/>
  </r>
  <r>
    <x v="249"/>
    <x v="2"/>
    <x v="4"/>
    <n v="6"/>
    <s v="Email"/>
    <x v="249"/>
    <x v="245"/>
    <x v="240"/>
    <x v="239"/>
    <n v="463684"/>
    <n v="50.52"/>
    <n v="97200.48000000001"/>
    <n v="3.77"/>
    <n v="18.579999999999998"/>
    <x v="2"/>
    <d v="2025-02-12T00:00:00"/>
    <x v="9"/>
    <n v="2025"/>
    <s v="Wednesday"/>
    <x v="1"/>
    <n v="0.12158278189960564"/>
    <n v="10.687243540406818"/>
    <n v="0.21154480483782298"/>
    <n v="33.715046826222689"/>
    <n v="366483.52"/>
    <x v="0"/>
  </r>
  <r>
    <x v="250"/>
    <x v="2"/>
    <x v="2"/>
    <n v="18"/>
    <s v="WhatsApp, Facebook"/>
    <x v="250"/>
    <x v="246"/>
    <x v="241"/>
    <x v="240"/>
    <n v="259368"/>
    <n v="194.53"/>
    <n v="166517.68"/>
    <n v="0.56000000000000005"/>
    <n v="24.25"/>
    <x v="4"/>
    <d v="2025-06-07T00:00:00"/>
    <x v="2"/>
    <n v="2025"/>
    <s v="Saturday"/>
    <x v="0"/>
    <n v="0.14603538388440146"/>
    <n v="31.869412440191386"/>
    <n v="0.16382775119617224"/>
    <n v="64.193400154201996"/>
    <n v="92850.32"/>
    <x v="2"/>
  </r>
  <r>
    <x v="251"/>
    <x v="2"/>
    <x v="2"/>
    <n v="23"/>
    <s v="Email, Instagram"/>
    <x v="251"/>
    <x v="247"/>
    <x v="242"/>
    <x v="241"/>
    <n v="116974"/>
    <n v="280.19"/>
    <n v="114597.70999999999"/>
    <n v="0.02"/>
    <n v="12.5"/>
    <x v="2"/>
    <d v="2024-09-23T00:00:00"/>
    <x v="4"/>
    <n v="2024"/>
    <s v="Monday"/>
    <x v="3"/>
    <n v="7.1416454622561493E-2"/>
    <n v="90.734528899445763"/>
    <n v="0.32383214568487728"/>
    <n v="212.61170686456398"/>
    <n v="2376.2900000000081"/>
    <x v="2"/>
  </r>
  <r>
    <x v="252"/>
    <x v="2"/>
    <x v="3"/>
    <n v="25"/>
    <s v="WhatsApp"/>
    <x v="252"/>
    <x v="248"/>
    <x v="243"/>
    <x v="242"/>
    <n v="459669"/>
    <n v="57.37"/>
    <n v="63852.81"/>
    <n v="6.2"/>
    <n v="16.11"/>
    <x v="0"/>
    <d v="2025-04-04T00:00:00"/>
    <x v="0"/>
    <n v="2025"/>
    <s v="Friday"/>
    <x v="0"/>
    <n v="8.3769011406844104E-2"/>
    <n v="22.642840425531915"/>
    <n v="0.39468085106382977"/>
    <n v="42.825492957746476"/>
    <n v="395816.19"/>
    <x v="0"/>
  </r>
  <r>
    <x v="253"/>
    <x v="3"/>
    <x v="1"/>
    <n v="6"/>
    <s v="Google"/>
    <x v="253"/>
    <x v="249"/>
    <x v="214"/>
    <x v="243"/>
    <n v="93818"/>
    <n v="2180.83"/>
    <n v="266061.26"/>
    <n v="-0.65"/>
    <n v="4.0599999999999996"/>
    <x v="3"/>
    <d v="2024-07-23T00:00:00"/>
    <x v="8"/>
    <n v="2024"/>
    <s v="Tuesday"/>
    <x v="3"/>
    <n v="3.1027118507474714E-2"/>
    <n v="172.76705194805194"/>
    <n v="7.9220779220779219E-2"/>
    <n v="758.00928774928775"/>
    <n v="-172243.26"/>
    <x v="3"/>
  </r>
  <r>
    <x v="254"/>
    <x v="1"/>
    <x v="0"/>
    <n v="21"/>
    <s v="Facebook, YouTube, Instagram"/>
    <x v="254"/>
    <x v="250"/>
    <x v="244"/>
    <x v="244"/>
    <n v="694032"/>
    <n v="159.35"/>
    <n v="145327.19999999998"/>
    <n v="3.78"/>
    <n v="9.68"/>
    <x v="1"/>
    <d v="2025-03-27T00:00:00"/>
    <x v="6"/>
    <n v="2025"/>
    <s v="Thursday"/>
    <x v="1"/>
    <n v="4.9675051766201281E-2"/>
    <n v="59.978208832026404"/>
    <n v="0.37639290136194797"/>
    <n v="104.77808219178081"/>
    <n v="548704.80000000005"/>
    <x v="0"/>
  </r>
  <r>
    <x v="255"/>
    <x v="1"/>
    <x v="4"/>
    <n v="7"/>
    <s v="YouTube"/>
    <x v="255"/>
    <x v="251"/>
    <x v="245"/>
    <x v="245"/>
    <n v="42441"/>
    <n v="492.89"/>
    <n v="69497.490000000005"/>
    <n v="-0.39"/>
    <n v="3.88"/>
    <x v="1"/>
    <d v="2025-03-21T00:00:00"/>
    <x v="6"/>
    <n v="2025"/>
    <s v="Friday"/>
    <x v="1"/>
    <n v="2.2829520436488945E-2"/>
    <n v="145.69704402515725"/>
    <n v="0.29559748427672955"/>
    <n v="360.09062176165804"/>
    <n v="-27056.490000000005"/>
    <x v="3"/>
  </r>
  <r>
    <x v="256"/>
    <x v="2"/>
    <x v="1"/>
    <n v="6"/>
    <s v="Google"/>
    <x v="256"/>
    <x v="252"/>
    <x v="246"/>
    <x v="246"/>
    <n v="255248"/>
    <n v="213.16"/>
    <n v="256644.63999999998"/>
    <n v="-0.01"/>
    <n v="18.190000000000001"/>
    <x v="4"/>
    <d v="2024-10-05T00:00:00"/>
    <x v="7"/>
    <n v="2024"/>
    <s v="Saturday"/>
    <x v="2"/>
    <n v="0.11594721286168791"/>
    <n v="41.66985549602208"/>
    <n v="0.19548628024029874"/>
    <n v="111.58462608695652"/>
    <n v="-1396.6399999999849"/>
    <x v="3"/>
  </r>
  <r>
    <x v="257"/>
    <x v="0"/>
    <x v="4"/>
    <n v="6"/>
    <s v="Instagram"/>
    <x v="257"/>
    <x v="253"/>
    <x v="247"/>
    <x v="247"/>
    <n v="319472"/>
    <n v="270.14"/>
    <n v="263116.36"/>
    <n v="0.21"/>
    <n v="6.97"/>
    <x v="4"/>
    <d v="2025-02-19T00:00:00"/>
    <x v="9"/>
    <n v="2025"/>
    <s v="Wednesday"/>
    <x v="1"/>
    <n v="4.5799214685170959E-2"/>
    <n v="62.143684459140289"/>
    <n v="0.2300425129900803"/>
    <n v="212.1906129032258"/>
    <n v="56355.640000000014"/>
    <x v="2"/>
  </r>
  <r>
    <x v="258"/>
    <x v="4"/>
    <x v="0"/>
    <n v="11"/>
    <s v="Facebook, WhatsApp"/>
    <x v="258"/>
    <x v="254"/>
    <x v="248"/>
    <x v="127"/>
    <n v="286925"/>
    <n v="387.99"/>
    <n v="193607.01"/>
    <n v="0.48"/>
    <n v="7.05"/>
    <x v="4"/>
    <d v="2025-03-24T00:00:00"/>
    <x v="6"/>
    <n v="2025"/>
    <s v="Monday"/>
    <x v="1"/>
    <n v="3.9575211176088372E-2"/>
    <n v="99.336587993842997"/>
    <n v="0.25602873268342741"/>
    <n v="188.70078947368421"/>
    <n v="93317.989999999991"/>
    <x v="2"/>
  </r>
  <r>
    <x v="259"/>
    <x v="2"/>
    <x v="4"/>
    <n v="7"/>
    <s v="WhatsApp, YouTube, Google"/>
    <x v="259"/>
    <x v="255"/>
    <x v="249"/>
    <x v="248"/>
    <n v="1766793"/>
    <n v="52.78"/>
    <n v="131897.22"/>
    <n v="12.4"/>
    <n v="16.989999999999998"/>
    <x v="4"/>
    <d v="2024-12-14T00:00:00"/>
    <x v="3"/>
    <n v="2024"/>
    <s v="Saturday"/>
    <x v="2"/>
    <n v="9.6914577853830633E-2"/>
    <n v="14.375718801089919"/>
    <n v="0.27237057220708449"/>
    <n v="29.908666666666665"/>
    <n v="1634895.78"/>
    <x v="0"/>
  </r>
  <r>
    <x v="260"/>
    <x v="2"/>
    <x v="3"/>
    <n v="21"/>
    <s v="Google, YouTube, Facebook"/>
    <x v="260"/>
    <x v="256"/>
    <x v="250"/>
    <x v="249"/>
    <n v="751800"/>
    <n v="259.5"/>
    <n v="278703"/>
    <n v="1.7"/>
    <n v="7.08"/>
    <x v="3"/>
    <d v="2024-10-27T00:00:00"/>
    <x v="7"/>
    <n v="2024"/>
    <s v="Sunday"/>
    <x v="2"/>
    <n v="3.8948772085787307E-2"/>
    <n v="79.515834522111263"/>
    <n v="0.30641940085592012"/>
    <n v="155.43948689347462"/>
    <n v="473097"/>
    <x v="1"/>
  </r>
  <r>
    <x v="261"/>
    <x v="2"/>
    <x v="4"/>
    <n v="8"/>
    <s v="Google, Facebook"/>
    <x v="261"/>
    <x v="257"/>
    <x v="251"/>
    <x v="250"/>
    <n v="446898"/>
    <n v="417.98"/>
    <n v="264581.34000000003"/>
    <n v="0.69"/>
    <n v="8.85"/>
    <x v="4"/>
    <d v="2024-10-13T00:00:00"/>
    <x v="7"/>
    <n v="2024"/>
    <s v="Sunday"/>
    <x v="2"/>
    <n v="6.6546684591699559E-2"/>
    <n v="43.105464320625615"/>
    <n v="0.10312805474095797"/>
    <n v="189.52818051575932"/>
    <n v="182316.65999999997"/>
    <x v="2"/>
  </r>
  <r>
    <x v="262"/>
    <x v="3"/>
    <x v="0"/>
    <n v="10"/>
    <s v="WhatsApp, Google, Instagram"/>
    <x v="262"/>
    <x v="258"/>
    <x v="252"/>
    <x v="251"/>
    <n v="340430"/>
    <n v="328.28"/>
    <n v="193685.19999999998"/>
    <n v="0.76"/>
    <n v="4.7699999999999996"/>
    <x v="3"/>
    <d v="2024-10-14T00:00:00"/>
    <x v="7"/>
    <n v="2024"/>
    <s v="Monday"/>
    <x v="2"/>
    <n v="2.7872940408772053E-2"/>
    <n v="80.972073578595314"/>
    <n v="0.24665551839464883"/>
    <n v="174.17733812949638"/>
    <n v="146744.80000000002"/>
    <x v="2"/>
  </r>
  <r>
    <x v="263"/>
    <x v="1"/>
    <x v="2"/>
    <n v="13"/>
    <s v="WhatsApp, Google"/>
    <x v="263"/>
    <x v="259"/>
    <x v="253"/>
    <x v="252"/>
    <n v="271082"/>
    <n v="236.57"/>
    <n v="269453.23"/>
    <n v="0.01"/>
    <n v="15.11"/>
    <x v="2"/>
    <d v="2024-10-09T00:00:00"/>
    <x v="7"/>
    <n v="2024"/>
    <s v="Wednesday"/>
    <x v="2"/>
    <n v="0.11187199650502402"/>
    <n v="26.306085131309185"/>
    <n v="0.11119789124279997"/>
    <n v="109.66757427757427"/>
    <n v="1628.7700000000186"/>
    <x v="2"/>
  </r>
  <r>
    <x v="264"/>
    <x v="3"/>
    <x v="4"/>
    <n v="8"/>
    <s v="WhatsApp"/>
    <x v="264"/>
    <x v="260"/>
    <x v="254"/>
    <x v="253"/>
    <n v="297168"/>
    <n v="499.85"/>
    <n v="245926.2"/>
    <n v="0.21"/>
    <n v="8.81"/>
    <x v="1"/>
    <d v="2025-02-25T00:00:00"/>
    <x v="9"/>
    <n v="2025"/>
    <s v="Tuesday"/>
    <x v="1"/>
    <n v="6.121178709252903E-2"/>
    <n v="71.448634514816973"/>
    <n v="0.14294015107495642"/>
    <n v="240.86797257590598"/>
    <n v="51241.799999999988"/>
    <x v="2"/>
  </r>
  <r>
    <x v="265"/>
    <x v="2"/>
    <x v="3"/>
    <n v="9"/>
    <s v="Google, YouTube, WhatsApp"/>
    <x v="265"/>
    <x v="261"/>
    <x v="255"/>
    <x v="57"/>
    <n v="149634"/>
    <n v="401.57"/>
    <n v="130911.81999999999"/>
    <n v="0.14000000000000001"/>
    <n v="7.77"/>
    <x v="1"/>
    <d v="2024-07-27T00:00:00"/>
    <x v="8"/>
    <n v="2024"/>
    <s v="Saturday"/>
    <x v="3"/>
    <n v="5.5231779896620606E-2"/>
    <n v="48.811267710663678"/>
    <n v="0.1215510812826249"/>
    <n v="170.9031592689295"/>
    <n v="18722.180000000008"/>
    <x v="2"/>
  </r>
  <r>
    <x v="266"/>
    <x v="0"/>
    <x v="1"/>
    <n v="11"/>
    <s v="Email, Facebook, YouTube"/>
    <x v="266"/>
    <x v="262"/>
    <x v="256"/>
    <x v="146"/>
    <n v="170610"/>
    <n v="208.64"/>
    <n v="58836.479999999996"/>
    <n v="1.9"/>
    <n v="4.42"/>
    <x v="4"/>
    <d v="2025-02-23T00:00:00"/>
    <x v="9"/>
    <n v="2025"/>
    <s v="Sunday"/>
    <x v="1"/>
    <n v="2.6251025430680888E-2"/>
    <n v="57.457499999999996"/>
    <n v="0.275390625"/>
    <n v="141.09467625899279"/>
    <n v="111773.52"/>
    <x v="1"/>
  </r>
  <r>
    <x v="267"/>
    <x v="3"/>
    <x v="1"/>
    <n v="16"/>
    <s v="Instagram, Facebook"/>
    <x v="267"/>
    <x v="263"/>
    <x v="257"/>
    <x v="254"/>
    <n v="982940"/>
    <n v="35.630000000000003"/>
    <n v="59359.58"/>
    <n v="15.56"/>
    <n v="11.96"/>
    <x v="2"/>
    <d v="2024-09-19T00:00:00"/>
    <x v="4"/>
    <n v="2024"/>
    <s v="Thursday"/>
    <x v="3"/>
    <n v="6.4346745742448933E-2"/>
    <n v="10.812309653916211"/>
    <n v="0.3034608378870674"/>
    <n v="19.455778433300559"/>
    <n v="923580.42"/>
    <x v="0"/>
  </r>
  <r>
    <x v="268"/>
    <x v="1"/>
    <x v="4"/>
    <n v="16"/>
    <s v="Facebook, WhatsApp"/>
    <x v="268"/>
    <x v="264"/>
    <x v="258"/>
    <x v="255"/>
    <n v="569981"/>
    <n v="37.950000000000003"/>
    <n v="94457.55"/>
    <n v="5.03"/>
    <n v="15.42"/>
    <x v="4"/>
    <d v="2025-04-09T00:00:00"/>
    <x v="0"/>
    <n v="2025"/>
    <s v="Wednesday"/>
    <x v="0"/>
    <n v="8.4465623199539083E-2"/>
    <n v="13.422985647292881"/>
    <n v="0.35370186158874523"/>
    <n v="28.442502258355919"/>
    <n v="475523.45"/>
    <x v="0"/>
  </r>
  <r>
    <x v="269"/>
    <x v="3"/>
    <x v="0"/>
    <n v="22"/>
    <s v="WhatsApp, Facebook"/>
    <x v="269"/>
    <x v="265"/>
    <x v="259"/>
    <x v="256"/>
    <n v="591240"/>
    <n v="122.57"/>
    <n v="185816.12"/>
    <n v="2.1800000000000002"/>
    <n v="11.98"/>
    <x v="3"/>
    <d v="2025-02-15T00:00:00"/>
    <x v="9"/>
    <n v="2025"/>
    <s v="Saturday"/>
    <x v="1"/>
    <n v="6.7414055278929005E-2"/>
    <n v="41.091578947368419"/>
    <n v="0.33524988942945599"/>
    <n v="92.954537268634311"/>
    <n v="405423.88"/>
    <x v="1"/>
  </r>
  <r>
    <x v="270"/>
    <x v="3"/>
    <x v="2"/>
    <n v="14"/>
    <s v="YouTube"/>
    <x v="270"/>
    <x v="266"/>
    <x v="260"/>
    <x v="257"/>
    <n v="86152"/>
    <n v="607.23"/>
    <n v="216173.88"/>
    <n v="-0.6"/>
    <n v="6"/>
    <x v="2"/>
    <d v="2024-09-25T00:00:00"/>
    <x v="4"/>
    <n v="2024"/>
    <s v="Wednesday"/>
    <x v="3"/>
    <n v="3.8745295687782878E-2"/>
    <n v="92.500590500641849"/>
    <n v="0.15233204963628583"/>
    <n v="233.95441558441559"/>
    <n v="-130021.88"/>
    <x v="3"/>
  </r>
  <r>
    <x v="271"/>
    <x v="4"/>
    <x v="2"/>
    <n v="10"/>
    <s v="WhatsApp, YouTube, Facebook"/>
    <x v="271"/>
    <x v="267"/>
    <x v="261"/>
    <x v="258"/>
    <n v="153216"/>
    <n v="237.83"/>
    <n v="108450.48000000001"/>
    <n v="0.41"/>
    <n v="17.32"/>
    <x v="4"/>
    <d v="2025-04-15T00:00:00"/>
    <x v="0"/>
    <n v="2025"/>
    <s v="Tuesday"/>
    <x v="0"/>
    <n v="0.11396025206010664"/>
    <n v="46.129510846448326"/>
    <n v="0.19396001701403659"/>
    <n v="141.39567144719689"/>
    <n v="44765.51999999999"/>
    <x v="2"/>
  </r>
  <r>
    <x v="272"/>
    <x v="1"/>
    <x v="0"/>
    <n v="19"/>
    <s v="WhatsApp, Instagram, Email"/>
    <x v="272"/>
    <x v="268"/>
    <x v="262"/>
    <x v="259"/>
    <n v="178450"/>
    <n v="578.21"/>
    <n v="248630.30000000002"/>
    <n v="-0.28000000000000003"/>
    <n v="18.079999999999998"/>
    <x v="0"/>
    <d v="2025-02-23T00:00:00"/>
    <x v="9"/>
    <n v="2025"/>
    <s v="Sunday"/>
    <x v="1"/>
    <n v="0.12586239938673821"/>
    <n v="94.644194899124486"/>
    <n v="0.16368481157213552"/>
    <n v="347.24902234636875"/>
    <n v="-70180.300000000017"/>
    <x v="3"/>
  </r>
  <r>
    <x v="273"/>
    <x v="4"/>
    <x v="2"/>
    <n v="24"/>
    <s v="Email, WhatsApp, Facebook"/>
    <x v="273"/>
    <x v="269"/>
    <x v="263"/>
    <x v="260"/>
    <n v="1393346"/>
    <n v="48.07"/>
    <n v="95274.74"/>
    <n v="13.62"/>
    <n v="20.6"/>
    <x v="0"/>
    <d v="2024-08-08T00:00:00"/>
    <x v="10"/>
    <n v="2024"/>
    <s v="Thursday"/>
    <x v="3"/>
    <n v="0.1357898155101378"/>
    <n v="7.1201509603168676"/>
    <n v="0.14812046932217324"/>
    <n v="19.302013776337116"/>
    <n v="1298071.26"/>
    <x v="0"/>
  </r>
  <r>
    <x v="274"/>
    <x v="1"/>
    <x v="1"/>
    <n v="13"/>
    <s v="WhatsApp"/>
    <x v="274"/>
    <x v="270"/>
    <x v="26"/>
    <x v="261"/>
    <n v="230724"/>
    <n v="123.84"/>
    <n v="140063.04000000001"/>
    <n v="0.65"/>
    <n v="11.57"/>
    <x v="4"/>
    <d v="2025-04-17T00:00:00"/>
    <x v="0"/>
    <n v="2025"/>
    <s v="Thursday"/>
    <x v="0"/>
    <n v="6.5281562216167127E-2"/>
    <n v="40.597982608695652"/>
    <n v="0.32782608695652171"/>
    <n v="91.48467668190726"/>
    <n v="90660.959999999992"/>
    <x v="2"/>
  </r>
  <r>
    <x v="275"/>
    <x v="2"/>
    <x v="3"/>
    <n v="13"/>
    <s v="Google, YouTube"/>
    <x v="275"/>
    <x v="271"/>
    <x v="264"/>
    <x v="262"/>
    <n v="482664"/>
    <n v="112.75"/>
    <n v="107338"/>
    <n v="3.5"/>
    <n v="14.07"/>
    <x v="2"/>
    <d v="2024-08-19T00:00:00"/>
    <x v="10"/>
    <n v="2024"/>
    <s v="Monday"/>
    <x v="3"/>
    <n v="7.8035920956749105E-2"/>
    <n v="29.48036253776435"/>
    <n v="0.26146663004669046"/>
    <n v="54.431034482758619"/>
    <n v="375326"/>
    <x v="0"/>
  </r>
  <r>
    <x v="276"/>
    <x v="2"/>
    <x v="1"/>
    <n v="19"/>
    <s v="Instagram, WhatsApp, YouTube"/>
    <x v="276"/>
    <x v="272"/>
    <x v="265"/>
    <x v="263"/>
    <n v="206976"/>
    <n v="474.07"/>
    <n v="159287.51999999999"/>
    <n v="0.3"/>
    <n v="4.5599999999999996"/>
    <x v="3"/>
    <d v="2024-09-05T00:00:00"/>
    <x v="4"/>
    <n v="2024"/>
    <s v="Thursday"/>
    <x v="3"/>
    <n v="2.7166489603885263E-2"/>
    <n v="127.12491620111732"/>
    <n v="0.26815642458100558"/>
    <n v="309.8978988326848"/>
    <n v="47688.48000000001"/>
    <x v="2"/>
  </r>
  <r>
    <x v="277"/>
    <x v="3"/>
    <x v="3"/>
    <n v="29"/>
    <s v="WhatsApp, Instagram"/>
    <x v="277"/>
    <x v="273"/>
    <x v="266"/>
    <x v="264"/>
    <n v="533750"/>
    <n v="211.58"/>
    <n v="180689.32"/>
    <n v="1.95"/>
    <n v="17.53"/>
    <x v="0"/>
    <d v="2024-07-08T00:00:00"/>
    <x v="8"/>
    <n v="2024"/>
    <s v="Monday"/>
    <x v="3"/>
    <n v="0.12950457459388809"/>
    <n v="21.709638351555931"/>
    <n v="0.10260723296888141"/>
    <n v="86.371567877629062"/>
    <n v="353060.68"/>
    <x v="1"/>
  </r>
  <r>
    <x v="278"/>
    <x v="1"/>
    <x v="2"/>
    <n v="9"/>
    <s v="WhatsApp, Instagram, Email"/>
    <x v="278"/>
    <x v="274"/>
    <x v="267"/>
    <x v="265"/>
    <n v="1475866"/>
    <n v="113.15"/>
    <n v="214645.55000000002"/>
    <n v="5.88"/>
    <n v="20.63"/>
    <x v="0"/>
    <d v="2024-07-27T00:00:00"/>
    <x v="8"/>
    <n v="2024"/>
    <s v="Saturday"/>
    <x v="3"/>
    <n v="0.12020004499281846"/>
    <n v="30.902037143679816"/>
    <n v="0.27310682407140802"/>
    <n v="69.780737971391417"/>
    <n v="1261220.45"/>
    <x v="0"/>
  </r>
  <r>
    <x v="279"/>
    <x v="0"/>
    <x v="1"/>
    <n v="12"/>
    <s v="YouTube"/>
    <x v="279"/>
    <x v="275"/>
    <x v="268"/>
    <x v="266"/>
    <n v="536965"/>
    <n v="165.11"/>
    <n v="118053.65000000001"/>
    <n v="3.55"/>
    <n v="21.41"/>
    <x v="3"/>
    <d v="2024-10-12T00:00:00"/>
    <x v="7"/>
    <n v="2024"/>
    <s v="Saturday"/>
    <x v="2"/>
    <n v="0.1367786391042205"/>
    <n v="29.736435768261966"/>
    <n v="0.1801007556675063"/>
    <n v="77.260242146596866"/>
    <n v="418911.35"/>
    <x v="0"/>
  </r>
  <r>
    <x v="280"/>
    <x v="2"/>
    <x v="3"/>
    <n v="10"/>
    <s v="Facebook, WhatsApp, YouTube"/>
    <x v="280"/>
    <x v="276"/>
    <x v="269"/>
    <x v="267"/>
    <n v="170775"/>
    <n v="428.9"/>
    <n v="266346.89999999997"/>
    <n v="-0.36"/>
    <n v="17.47"/>
    <x v="0"/>
    <d v="2024-09-21T00:00:00"/>
    <x v="4"/>
    <n v="2024"/>
    <s v="Saturday"/>
    <x v="3"/>
    <n v="0.10450415494551686"/>
    <n v="82.409313118811866"/>
    <n v="0.1921410891089109"/>
    <n v="171.72591876208895"/>
    <n v="-95571.899999999965"/>
    <x v="3"/>
  </r>
  <r>
    <x v="281"/>
    <x v="1"/>
    <x v="0"/>
    <n v="20"/>
    <s v="WhatsApp"/>
    <x v="281"/>
    <x v="277"/>
    <x v="270"/>
    <x v="268"/>
    <n v="1463168"/>
    <n v="42.52"/>
    <n v="109531.52"/>
    <n v="12.36"/>
    <n v="21.79"/>
    <x v="1"/>
    <d v="2024-09-06T00:00:00"/>
    <x v="4"/>
    <n v="2024"/>
    <s v="Friday"/>
    <x v="3"/>
    <n v="0.13971518647993653"/>
    <n v="8.4067480236395742"/>
    <n v="0.19771279453526747"/>
    <n v="23.245229202037351"/>
    <n v="1353636.48"/>
    <x v="0"/>
  </r>
  <r>
    <x v="282"/>
    <x v="3"/>
    <x v="0"/>
    <n v="25"/>
    <s v="WhatsApp, Instagram"/>
    <x v="282"/>
    <x v="278"/>
    <x v="271"/>
    <x v="228"/>
    <n v="500535"/>
    <n v="201.94"/>
    <n v="229201.9"/>
    <n v="1.18"/>
    <n v="10.199999999999999"/>
    <x v="0"/>
    <d v="2024-12-07T00:00:00"/>
    <x v="3"/>
    <n v="2024"/>
    <s v="Saturday"/>
    <x v="2"/>
    <n v="5.5180662667809195E-2"/>
    <n v="74.151374959560016"/>
    <n v="0.3671950824975736"/>
    <n v="154.24084791386272"/>
    <n v="271333.09999999998"/>
    <x v="1"/>
  </r>
  <r>
    <x v="283"/>
    <x v="3"/>
    <x v="1"/>
    <n v="13"/>
    <s v="YouTube, Instagram, Facebook"/>
    <x v="283"/>
    <x v="279"/>
    <x v="272"/>
    <x v="146"/>
    <n v="112518"/>
    <n v="859.57"/>
    <n v="242398.74000000002"/>
    <n v="-0.54"/>
    <n v="13.45"/>
    <x v="1"/>
    <d v="2024-11-05T00:00:00"/>
    <x v="11"/>
    <n v="2024"/>
    <s v="Tuesday"/>
    <x v="2"/>
    <n v="8.6004162330905312E-2"/>
    <n v="146.64170598911073"/>
    <n v="0.1705989110707804"/>
    <n v="372.34829493087562"/>
    <n v="-129880.74000000002"/>
    <x v="3"/>
  </r>
  <r>
    <x v="284"/>
    <x v="2"/>
    <x v="0"/>
    <n v="24"/>
    <s v="Google, Facebook, WhatsApp"/>
    <x v="284"/>
    <x v="280"/>
    <x v="273"/>
    <x v="269"/>
    <n v="182500"/>
    <n v="85.94"/>
    <n v="62736.2"/>
    <n v="1.91"/>
    <n v="17.190000000000001"/>
    <x v="2"/>
    <d v="2024-09-01T00:00:00"/>
    <x v="4"/>
    <n v="2024"/>
    <s v="Sunday"/>
    <x v="3"/>
    <n v="0.10533476954475877"/>
    <n v="16.882723358449944"/>
    <n v="0.19644779332615717"/>
    <n v="38.773918417799749"/>
    <n v="119763.8"/>
    <x v="1"/>
  </r>
  <r>
    <x v="285"/>
    <x v="1"/>
    <x v="0"/>
    <n v="27"/>
    <s v="Google, YouTube"/>
    <x v="285"/>
    <x v="281"/>
    <x v="274"/>
    <x v="270"/>
    <n v="216776"/>
    <n v="266.54000000000002"/>
    <n v="182846.44"/>
    <n v="0.19"/>
    <n v="15.73"/>
    <x v="2"/>
    <d v="2024-11-01T00:00:00"/>
    <x v="11"/>
    <n v="2024"/>
    <s v="Friday"/>
    <x v="2"/>
    <n v="9.7262867963504904E-2"/>
    <n v="53.937002949852506"/>
    <n v="0.20235988200589972"/>
    <n v="130.0472546230441"/>
    <n v="33929.56"/>
    <x v="2"/>
  </r>
  <r>
    <x v="286"/>
    <x v="3"/>
    <x v="3"/>
    <n v="11"/>
    <s v="Facebook, Google"/>
    <x v="286"/>
    <x v="282"/>
    <x v="275"/>
    <x v="139"/>
    <n v="280830"/>
    <n v="239.72"/>
    <n v="195132.08"/>
    <n v="0.44"/>
    <n v="24.29"/>
    <x v="3"/>
    <d v="2024-08-27T00:00:00"/>
    <x v="10"/>
    <n v="2024"/>
    <s v="Tuesday"/>
    <x v="3"/>
    <n v="0.14997189432265318"/>
    <n v="36.568980509745124"/>
    <n v="0.15254872563718141"/>
    <n v="78.27199358202968"/>
    <n v="85697.920000000013"/>
    <x v="2"/>
  </r>
  <r>
    <x v="287"/>
    <x v="4"/>
    <x v="4"/>
    <n v="22"/>
    <s v="Instagram, YouTube, Google"/>
    <x v="287"/>
    <x v="283"/>
    <x v="276"/>
    <x v="271"/>
    <n v="1620369"/>
    <n v="48.41"/>
    <n v="110326.39"/>
    <n v="13.69"/>
    <n v="18.7"/>
    <x v="2"/>
    <d v="2025-01-28T00:00:00"/>
    <x v="1"/>
    <n v="2025"/>
    <s v="Tuesday"/>
    <x v="1"/>
    <n v="0.11530941763142286"/>
    <n v="10.509277005143836"/>
    <n v="0.21708896932749094"/>
    <n v="25.959150588235293"/>
    <n v="1510042.61"/>
    <x v="0"/>
  </r>
  <r>
    <x v="288"/>
    <x v="1"/>
    <x v="0"/>
    <n v="17"/>
    <s v="YouTube, WhatsApp, Facebook"/>
    <x v="288"/>
    <x v="284"/>
    <x v="277"/>
    <x v="272"/>
    <n v="447600"/>
    <n v="105.67"/>
    <n v="118244.73"/>
    <n v="2.79"/>
    <n v="15.26"/>
    <x v="0"/>
    <d v="2025-02-20T00:00:00"/>
    <x v="9"/>
    <n v="2025"/>
    <s v="Thursday"/>
    <x v="1"/>
    <n v="0.10309630231613165"/>
    <n v="18.641767302538231"/>
    <n v="0.17641494560933313"/>
    <n v="61.330254149377595"/>
    <n v="329355.27"/>
    <x v="1"/>
  </r>
  <r>
    <x v="289"/>
    <x v="1"/>
    <x v="1"/>
    <n v="27"/>
    <s v="Email"/>
    <x v="289"/>
    <x v="285"/>
    <x v="278"/>
    <x v="273"/>
    <n v="439930"/>
    <n v="126.21"/>
    <n v="150063.69"/>
    <n v="1.93"/>
    <n v="11.61"/>
    <x v="1"/>
    <d v="2024-11-16T00:00:00"/>
    <x v="11"/>
    <n v="2024"/>
    <s v="Saturday"/>
    <x v="2"/>
    <n v="6.3513586080979484E-2"/>
    <n v="31.719232720355105"/>
    <n v="0.25132107376875923"/>
    <n v="55.028855885588563"/>
    <n v="289866.31"/>
    <x v="1"/>
  </r>
  <r>
    <x v="290"/>
    <x v="0"/>
    <x v="1"/>
    <n v="23"/>
    <s v="Google, WhatsApp"/>
    <x v="290"/>
    <x v="286"/>
    <x v="279"/>
    <x v="274"/>
    <n v="240120"/>
    <n v="91.6"/>
    <n v="53128"/>
    <n v="3.52"/>
    <n v="17.350000000000001"/>
    <x v="0"/>
    <d v="2025-01-15T00:00:00"/>
    <x v="1"/>
    <n v="2025"/>
    <s v="Wednesday"/>
    <x v="1"/>
    <n v="0.11562462736992726"/>
    <n v="18.263320728772776"/>
    <n v="0.19938123066345823"/>
    <n v="60.579247434435572"/>
    <n v="186992"/>
    <x v="0"/>
  </r>
  <r>
    <x v="291"/>
    <x v="1"/>
    <x v="1"/>
    <n v="11"/>
    <s v="Email"/>
    <x v="291"/>
    <x v="287"/>
    <x v="280"/>
    <x v="275"/>
    <n v="298200"/>
    <n v="99.18"/>
    <n v="69426"/>
    <n v="3.3"/>
    <n v="19.91"/>
    <x v="2"/>
    <d v="2024-11-09T00:00:00"/>
    <x v="11"/>
    <n v="2024"/>
    <s v="Saturday"/>
    <x v="2"/>
    <n v="0.13653467886769863"/>
    <n v="10.871594112120263"/>
    <n v="0.10961478233636079"/>
    <n v="31.174674449932645"/>
    <n v="228774"/>
    <x v="0"/>
  </r>
  <r>
    <x v="292"/>
    <x v="0"/>
    <x v="3"/>
    <n v="22"/>
    <s v="WhatsApp, Google, YouTube"/>
    <x v="292"/>
    <x v="288"/>
    <x v="281"/>
    <x v="276"/>
    <n v="126351"/>
    <n v="274.12"/>
    <n v="114308.04000000001"/>
    <n v="0.11"/>
    <n v="11.61"/>
    <x v="3"/>
    <d v="2025-01-12T00:00:00"/>
    <x v="1"/>
    <n v="2025"/>
    <s v="Sunday"/>
    <x v="1"/>
    <n v="6.5313755367779475E-2"/>
    <n v="60.60871686108166"/>
    <n v="0.22110286320254507"/>
    <n v="108.8648"/>
    <n v="12042.959999999992"/>
    <x v="2"/>
  </r>
  <r>
    <x v="293"/>
    <x v="1"/>
    <x v="2"/>
    <n v="16"/>
    <s v="Google, Instagram"/>
    <x v="293"/>
    <x v="289"/>
    <x v="282"/>
    <x v="70"/>
    <n v="743512"/>
    <n v="56.39"/>
    <n v="68062.73"/>
    <n v="9.92"/>
    <n v="12.91"/>
    <x v="2"/>
    <d v="2025-05-16T00:00:00"/>
    <x v="5"/>
    <n v="2025"/>
    <s v="Friday"/>
    <x v="0"/>
    <n v="7.9359758652476325E-2"/>
    <n v="10.267420425403529"/>
    <n v="0.18207874490873435"/>
    <n v="23.079935571380126"/>
    <n v="675449.27"/>
    <x v="0"/>
  </r>
  <r>
    <x v="294"/>
    <x v="0"/>
    <x v="1"/>
    <n v="15"/>
    <s v="Facebook, Google"/>
    <x v="294"/>
    <x v="290"/>
    <x v="283"/>
    <x v="277"/>
    <n v="737280"/>
    <n v="120.88"/>
    <n v="278507.52000000002"/>
    <n v="1.65"/>
    <n v="18.510000000000002"/>
    <x v="2"/>
    <d v="2025-05-29T00:00:00"/>
    <x v="5"/>
    <n v="2025"/>
    <s v="Thursday"/>
    <x v="0"/>
    <n v="0.10938451449716614"/>
    <n v="29.81560004282197"/>
    <n v="0.246654533775827"/>
    <n v="66.916751561749166"/>
    <n v="458772.47999999998"/>
    <x v="1"/>
  </r>
  <r>
    <x v="295"/>
    <x v="4"/>
    <x v="3"/>
    <n v="9"/>
    <s v="Instagram, WhatsApp"/>
    <x v="295"/>
    <x v="186"/>
    <x v="271"/>
    <x v="278"/>
    <n v="322000"/>
    <n v="167.57"/>
    <n v="146623.75"/>
    <n v="1.2"/>
    <n v="23.27"/>
    <x v="0"/>
    <d v="2025-01-13T00:00:00"/>
    <x v="1"/>
    <n v="2025"/>
    <s v="Monday"/>
    <x v="1"/>
    <n v="0.14677730465480221"/>
    <n v="36.356000495908752"/>
    <n v="0.21696007934540046"/>
    <n v="98.670087483176317"/>
    <n v="175376.25"/>
    <x v="1"/>
  </r>
  <r>
    <x v="296"/>
    <x v="3"/>
    <x v="0"/>
    <n v="13"/>
    <s v="Facebook"/>
    <x v="296"/>
    <x v="291"/>
    <x v="284"/>
    <x v="65"/>
    <n v="195286"/>
    <n v="285.85000000000002"/>
    <n v="107765.45000000001"/>
    <n v="0.81"/>
    <n v="4.07"/>
    <x v="4"/>
    <d v="2025-01-17T00:00:00"/>
    <x v="1"/>
    <n v="2025"/>
    <s v="Friday"/>
    <x v="1"/>
    <n v="2.6259405052568636E-2"/>
    <n v="51.122129981024671"/>
    <n v="0.17884250474383301"/>
    <n v="137.45593112244899"/>
    <n v="87520.549999999988"/>
    <x v="2"/>
  </r>
  <r>
    <x v="297"/>
    <x v="0"/>
    <x v="3"/>
    <n v="28"/>
    <s v="Facebook, Email, Instagram"/>
    <x v="297"/>
    <x v="292"/>
    <x v="285"/>
    <x v="279"/>
    <n v="72782"/>
    <n v="1900.84"/>
    <n v="287026.83999999997"/>
    <n v="-0.75"/>
    <n v="9.8699999999999992"/>
    <x v="3"/>
    <d v="2024-11-08T00:00:00"/>
    <x v="11"/>
    <n v="2024"/>
    <s v="Friday"/>
    <x v="2"/>
    <n v="5.7579617834394907E-2"/>
    <n v="423.3434218289085"/>
    <n v="0.22271386430678466"/>
    <n v="861.94246246246234"/>
    <n v="-214244.83999999997"/>
    <x v="3"/>
  </r>
  <r>
    <x v="298"/>
    <x v="3"/>
    <x v="4"/>
    <n v="14"/>
    <s v="Google"/>
    <x v="298"/>
    <x v="293"/>
    <x v="286"/>
    <x v="280"/>
    <n v="3520822"/>
    <n v="53.98"/>
    <n v="269198.26"/>
    <n v="12.08"/>
    <n v="24.46"/>
    <x v="2"/>
    <d v="2024-07-11T00:00:00"/>
    <x v="8"/>
    <n v="2024"/>
    <s v="Thursday"/>
    <x v="3"/>
    <n v="0.11976899721862459"/>
    <n v="23.86086332210601"/>
    <n v="0.44203155468888494"/>
    <n v="39.775156619385342"/>
    <n v="3251623.74"/>
    <x v="0"/>
  </r>
  <r>
    <x v="299"/>
    <x v="3"/>
    <x v="2"/>
    <n v="30"/>
    <s v="Facebook, YouTube"/>
    <x v="299"/>
    <x v="294"/>
    <x v="255"/>
    <x v="281"/>
    <n v="80320"/>
    <n v="408.68"/>
    <n v="130777.60000000001"/>
    <n v="-0.39"/>
    <n v="6.03"/>
    <x v="2"/>
    <d v="2025-02-10T00:00:00"/>
    <x v="9"/>
    <n v="2025"/>
    <s v="Monday"/>
    <x v="1"/>
    <n v="3.3671439447896453E-2"/>
    <n v="95.388475565280828"/>
    <n v="0.23340627279358134"/>
    <n v="170.72793733681462"/>
    <n v="-50457.600000000006"/>
    <x v="3"/>
  </r>
  <r>
    <x v="300"/>
    <x v="0"/>
    <x v="2"/>
    <n v="6"/>
    <s v="Facebook, Instagram"/>
    <x v="300"/>
    <x v="295"/>
    <x v="287"/>
    <x v="138"/>
    <n v="727984"/>
    <n v="119.82"/>
    <n v="126050.64"/>
    <n v="4.78"/>
    <n v="16.27"/>
    <x v="4"/>
    <d v="2024-12-06T00:00:00"/>
    <x v="3"/>
    <n v="2024"/>
    <s v="Friday"/>
    <x v="2"/>
    <n v="9.5400387919091167E-2"/>
    <n v="36.610699970955565"/>
    <n v="0.30554748765611384"/>
    <n v="91.473613933236578"/>
    <n v="601933.36"/>
    <x v="0"/>
  </r>
  <r>
    <x v="301"/>
    <x v="3"/>
    <x v="2"/>
    <n v="14"/>
    <s v="Email, YouTube"/>
    <x v="301"/>
    <x v="296"/>
    <x v="288"/>
    <x v="282"/>
    <n v="482680"/>
    <n v="272.11"/>
    <n v="298504.67000000004"/>
    <n v="0.62"/>
    <n v="11.21"/>
    <x v="0"/>
    <d v="2025-01-07T00:00:00"/>
    <x v="1"/>
    <n v="2025"/>
    <s v="Tuesday"/>
    <x v="1"/>
    <n v="7.5396942292396976E-2"/>
    <n v="58.313082633326829"/>
    <n v="0.21429966790388749"/>
    <n v="213.98184229390685"/>
    <n v="184175.32999999996"/>
    <x v="2"/>
  </r>
  <r>
    <x v="302"/>
    <x v="2"/>
    <x v="3"/>
    <n v="5"/>
    <s v="YouTube"/>
    <x v="302"/>
    <x v="297"/>
    <x v="289"/>
    <x v="283"/>
    <n v="16944"/>
    <n v="9469.83"/>
    <n v="227275.91999999998"/>
    <n v="-0.93"/>
    <n v="2.83"/>
    <x v="1"/>
    <d v="2024-12-01T00:00:00"/>
    <x v="3"/>
    <n v="2024"/>
    <s v="Sunday"/>
    <x v="2"/>
    <n v="2.0698902203972178E-2"/>
    <n v="920.14542510121453"/>
    <n v="9.7165991902834009E-2"/>
    <n v="3392.177910447761"/>
    <n v="-210331.91999999998"/>
    <x v="3"/>
  </r>
  <r>
    <x v="303"/>
    <x v="4"/>
    <x v="1"/>
    <n v="12"/>
    <s v="Email, Google, Facebook"/>
    <x v="303"/>
    <x v="298"/>
    <x v="290"/>
    <x v="284"/>
    <n v="525358"/>
    <n v="144.47"/>
    <n v="100262.18"/>
    <n v="4.24"/>
    <n v="10.039999999999999"/>
    <x v="0"/>
    <d v="2025-01-20T00:00:00"/>
    <x v="1"/>
    <n v="2025"/>
    <s v="Monday"/>
    <x v="1"/>
    <n v="6.6892434451698499E-2"/>
    <n v="26.164451983298537"/>
    <n v="0.18110647181628392"/>
    <n v="81.846677551020406"/>
    <n v="425095.82"/>
    <x v="0"/>
  </r>
  <r>
    <x v="304"/>
    <x v="1"/>
    <x v="2"/>
    <n v="8"/>
    <s v="Email, Facebook"/>
    <x v="304"/>
    <x v="299"/>
    <x v="291"/>
    <x v="285"/>
    <n v="321216"/>
    <n v="210.07"/>
    <n v="141167.04000000001"/>
    <n v="1.28"/>
    <n v="14.87"/>
    <x v="2"/>
    <d v="2025-02-08T00:00:00"/>
    <x v="9"/>
    <n v="2025"/>
    <s v="Saturday"/>
    <x v="1"/>
    <n v="7.3452862926547138E-2"/>
    <n v="92.629291338582689"/>
    <n v="0.44094488188976377"/>
    <n v="158.61465168539326"/>
    <n v="180048.96"/>
    <x v="1"/>
  </r>
  <r>
    <x v="305"/>
    <x v="4"/>
    <x v="1"/>
    <n v="10"/>
    <s v="WhatsApp"/>
    <x v="305"/>
    <x v="300"/>
    <x v="292"/>
    <x v="286"/>
    <n v="182664"/>
    <n v="464.13"/>
    <n v="179618.31"/>
    <n v="0.02"/>
    <n v="7.79"/>
    <x v="4"/>
    <d v="2024-11-03T00:00:00"/>
    <x v="11"/>
    <n v="2024"/>
    <s v="Sunday"/>
    <x v="2"/>
    <n v="4.220999028640391E-2"/>
    <n v="125.2568410041841"/>
    <n v="0.26987447698744771"/>
    <n v="217.71916363636365"/>
    <n v="3045.6900000000023"/>
    <x v="2"/>
  </r>
  <r>
    <x v="306"/>
    <x v="1"/>
    <x v="0"/>
    <n v="30"/>
    <s v="Facebook"/>
    <x v="306"/>
    <x v="301"/>
    <x v="293"/>
    <x v="287"/>
    <n v="312214"/>
    <n v="646.45000000000005"/>
    <n v="262458.7"/>
    <n v="0.19"/>
    <n v="5.91"/>
    <x v="1"/>
    <d v="2025-03-15T00:00:00"/>
    <x v="6"/>
    <n v="2025"/>
    <s v="Saturday"/>
    <x v="1"/>
    <n v="4.3870044233770195E-2"/>
    <n v="70.194891682267993"/>
    <n v="0.10858518320406525"/>
    <n v="295.56159909909911"/>
    <n v="49755.299999999988"/>
    <x v="2"/>
  </r>
  <r>
    <x v="307"/>
    <x v="1"/>
    <x v="0"/>
    <n v="28"/>
    <s v="Instagram, Google"/>
    <x v="307"/>
    <x v="302"/>
    <x v="294"/>
    <x v="288"/>
    <n v="119097"/>
    <n v="702.72"/>
    <n v="281790.72000000003"/>
    <n v="-0.57999999999999996"/>
    <n v="4.78"/>
    <x v="0"/>
    <d v="2025-03-23T00:00:00"/>
    <x v="6"/>
    <n v="2025"/>
    <s v="Sunday"/>
    <x v="1"/>
    <n v="3.0743582389215547E-2"/>
    <n v="164.30945772594754"/>
    <n v="0.23381924198250728"/>
    <n v="510.49043478260876"/>
    <n v="-162693.72000000003"/>
    <x v="3"/>
  </r>
  <r>
    <x v="308"/>
    <x v="0"/>
    <x v="1"/>
    <n v="17"/>
    <s v="YouTube, Facebook"/>
    <x v="308"/>
    <x v="303"/>
    <x v="243"/>
    <x v="44"/>
    <n v="220745"/>
    <n v="224.2"/>
    <n v="202004.19999999998"/>
    <n v="0.09"/>
    <n v="9.64"/>
    <x v="0"/>
    <d v="2024-12-13T00:00:00"/>
    <x v="3"/>
    <n v="2024"/>
    <s v="Friday"/>
    <x v="2"/>
    <n v="7.0912525211563701E-2"/>
    <n v="30.39942814145974"/>
    <n v="0.13559066967644845"/>
    <n v="135.48236083165659"/>
    <n v="18740.800000000017"/>
    <x v="2"/>
  </r>
  <r>
    <x v="309"/>
    <x v="2"/>
    <x v="2"/>
    <n v="26"/>
    <s v="Google, YouTube, Email"/>
    <x v="309"/>
    <x v="304"/>
    <x v="295"/>
    <x v="29"/>
    <n v="118408"/>
    <n v="1813.02"/>
    <n v="297335.27999999997"/>
    <n v="-0.6"/>
    <n v="7.1"/>
    <x v="3"/>
    <d v="2025-01-03T00:00:00"/>
    <x v="1"/>
    <n v="2025"/>
    <s v="Friday"/>
    <x v="1"/>
    <n v="4.9112426035502955E-2"/>
    <n v="325.66843373493975"/>
    <n v="0.1796276013143483"/>
    <n v="1228.6581818181817"/>
    <n v="-178927.27999999997"/>
    <x v="3"/>
  </r>
  <r>
    <x v="310"/>
    <x v="2"/>
    <x v="2"/>
    <n v="15"/>
    <s v="Facebook, YouTube"/>
    <x v="310"/>
    <x v="305"/>
    <x v="296"/>
    <x v="289"/>
    <n v="936576"/>
    <n v="28.7"/>
    <n v="62221.599999999999"/>
    <n v="14.05"/>
    <n v="24.19"/>
    <x v="2"/>
    <d v="2024-10-30T00:00:00"/>
    <x v="7"/>
    <n v="2024"/>
    <s v="Wednesday"/>
    <x v="2"/>
    <n v="0.13768127062073199"/>
    <n v="6.9350869371377621"/>
    <n v="0.24164065983058403"/>
    <n v="13.450410722006053"/>
    <n v="874354.4"/>
    <x v="0"/>
  </r>
  <r>
    <x v="311"/>
    <x v="3"/>
    <x v="2"/>
    <n v="22"/>
    <s v="Facebook, WhatsApp, Google"/>
    <x v="311"/>
    <x v="306"/>
    <x v="297"/>
    <x v="290"/>
    <n v="263856"/>
    <n v="424.18"/>
    <n v="156098.23999999999"/>
    <n v="0.69"/>
    <n v="17.690000000000001"/>
    <x v="0"/>
    <d v="2024-09-20T00:00:00"/>
    <x v="4"/>
    <n v="2024"/>
    <s v="Friday"/>
    <x v="3"/>
    <n v="0.12726148136693985"/>
    <n v="63.223264479546373"/>
    <n v="0.1490481976508708"/>
    <n v="261.90979865771811"/>
    <n v="107757.76000000001"/>
    <x v="2"/>
  </r>
  <r>
    <x v="312"/>
    <x v="3"/>
    <x v="1"/>
    <n v="17"/>
    <s v="Google, WhatsApp, Instagram"/>
    <x v="312"/>
    <x v="307"/>
    <x v="298"/>
    <x v="291"/>
    <n v="217665"/>
    <n v="809.37"/>
    <n v="254951.55"/>
    <n v="-0.15"/>
    <n v="22.51"/>
    <x v="3"/>
    <d v="2024-10-05T00:00:00"/>
    <x v="7"/>
    <n v="2024"/>
    <s v="Saturday"/>
    <x v="2"/>
    <n v="0.14323189926547744"/>
    <n v="116.73605769230768"/>
    <n v="0.14423076923076922"/>
    <n v="273.25996784565916"/>
    <n v="-37286.549999999988"/>
    <x v="3"/>
  </r>
  <r>
    <x v="313"/>
    <x v="2"/>
    <x v="4"/>
    <n v="11"/>
    <s v="YouTube, Email, Google"/>
    <x v="313"/>
    <x v="308"/>
    <x v="20"/>
    <x v="292"/>
    <n v="244296"/>
    <n v="654.25"/>
    <n v="211977"/>
    <n v="0.15"/>
    <n v="13.25"/>
    <x v="2"/>
    <d v="2025-03-07T00:00:00"/>
    <x v="6"/>
    <n v="2025"/>
    <s v="Friday"/>
    <x v="1"/>
    <n v="7.1984574733985576E-2"/>
    <n v="210.29464285714286"/>
    <n v="0.32142857142857145"/>
    <n v="404.53625954198475"/>
    <n v="32319"/>
    <x v="2"/>
  </r>
  <r>
    <x v="314"/>
    <x v="2"/>
    <x v="4"/>
    <n v="13"/>
    <s v="WhatsApp"/>
    <x v="314"/>
    <x v="309"/>
    <x v="299"/>
    <x v="260"/>
    <n v="903792"/>
    <n v="33.99"/>
    <n v="67368.180000000008"/>
    <n v="12.42"/>
    <n v="25.89"/>
    <x v="4"/>
    <d v="2025-04-17T00:00:00"/>
    <x v="0"/>
    <n v="2025"/>
    <s v="Thursday"/>
    <x v="0"/>
    <n v="0.14106007613379451"/>
    <n v="9.2285178082191788"/>
    <n v="0.27150684931506847"/>
    <n v="16.367390670553938"/>
    <n v="836423.82"/>
    <x v="0"/>
  </r>
  <r>
    <x v="315"/>
    <x v="2"/>
    <x v="0"/>
    <n v="5"/>
    <s v="YouTube, Instagram, Email"/>
    <x v="315"/>
    <x v="76"/>
    <x v="300"/>
    <x v="293"/>
    <n v="823832"/>
    <n v="37.409999999999997"/>
    <n v="72687.62999999999"/>
    <n v="10.33"/>
    <n v="13.28"/>
    <x v="2"/>
    <d v="2024-10-07T00:00:00"/>
    <x v="7"/>
    <n v="2024"/>
    <s v="Monday"/>
    <x v="2"/>
    <n v="7.2355217889908258E-2"/>
    <n v="12.000599306587418"/>
    <n v="0.3207858675912168"/>
    <n v="23.349704465146157"/>
    <n v="751144.37"/>
    <x v="0"/>
  </r>
  <r>
    <x v="316"/>
    <x v="4"/>
    <x v="2"/>
    <n v="18"/>
    <s v="Instagram, YouTube"/>
    <x v="316"/>
    <x v="310"/>
    <x v="301"/>
    <x v="294"/>
    <n v="1825776"/>
    <n v="20.14"/>
    <n v="74135.34"/>
    <n v="23.63"/>
    <n v="27.9"/>
    <x v="1"/>
    <d v="2025-05-25T00:00:00"/>
    <x v="5"/>
    <n v="2025"/>
    <s v="Sunday"/>
    <x v="0"/>
    <n v="0.1474475149815459"/>
    <n v="6.6512955320294269"/>
    <n v="0.33025300556253362"/>
    <n v="11.829478219243656"/>
    <n v="1751640.66"/>
    <x v="0"/>
  </r>
  <r>
    <x v="317"/>
    <x v="1"/>
    <x v="1"/>
    <n v="27"/>
    <s v="Google"/>
    <x v="317"/>
    <x v="311"/>
    <x v="302"/>
    <x v="295"/>
    <n v="396951"/>
    <n v="263.31"/>
    <n v="242508.51"/>
    <n v="0.64"/>
    <n v="11.44"/>
    <x v="4"/>
    <d v="2024-10-30T00:00:00"/>
    <x v="7"/>
    <n v="2024"/>
    <s v="Wednesday"/>
    <x v="2"/>
    <n v="8.1296764314081893E-2"/>
    <n v="37.137597243491577"/>
    <n v="0.14104134762633996"/>
    <n v="139.77435734870318"/>
    <n v="154442.49"/>
    <x v="2"/>
  </r>
  <r>
    <x v="318"/>
    <x v="2"/>
    <x v="1"/>
    <n v="12"/>
    <s v="WhatsApp"/>
    <x v="318"/>
    <x v="312"/>
    <x v="303"/>
    <x v="296"/>
    <n v="510040"/>
    <n v="107.33"/>
    <n v="88010.6"/>
    <n v="4.79"/>
    <n v="17.239999999999998"/>
    <x v="2"/>
    <d v="2025-03-05T00:00:00"/>
    <x v="6"/>
    <n v="2025"/>
    <s v="Wednesday"/>
    <x v="1"/>
    <n v="0.11041183614883515"/>
    <n v="14.668433333333335"/>
    <n v="0.13666666666666666"/>
    <n v="34.513960784313731"/>
    <n v="422029.4"/>
    <x v="0"/>
  </r>
  <r>
    <x v="319"/>
    <x v="4"/>
    <x v="1"/>
    <n v="23"/>
    <s v="WhatsApp"/>
    <x v="319"/>
    <x v="313"/>
    <x v="304"/>
    <x v="72"/>
    <n v="131306"/>
    <n v="1040.97"/>
    <n v="235259.22"/>
    <n v="-0.44"/>
    <n v="5.61"/>
    <x v="2"/>
    <d v="2025-03-07T00:00:00"/>
    <x v="6"/>
    <n v="2025"/>
    <s v="Friday"/>
    <x v="1"/>
    <n v="3.0234101033077432E-2"/>
    <n v="368.74485893416926"/>
    <n v="0.35423197492163011"/>
    <n v="735.18506249999996"/>
    <n v="-103953.22"/>
    <x v="3"/>
  </r>
  <r>
    <x v="320"/>
    <x v="3"/>
    <x v="1"/>
    <n v="8"/>
    <s v="YouTube, WhatsApp, Google"/>
    <x v="320"/>
    <x v="314"/>
    <x v="305"/>
    <x v="297"/>
    <n v="232596"/>
    <n v="373.75"/>
    <n v="204067.5"/>
    <n v="0.14000000000000001"/>
    <n v="23.99"/>
    <x v="0"/>
    <d v="2025-02-08T00:00:00"/>
    <x v="9"/>
    <n v="2025"/>
    <s v="Saturday"/>
    <x v="1"/>
    <n v="0.13949932034435886"/>
    <n v="82.853227771010964"/>
    <n v="0.22168087697929353"/>
    <n v="166.44983686786296"/>
    <n v="28528.5"/>
    <x v="2"/>
  </r>
  <r>
    <x v="321"/>
    <x v="1"/>
    <x v="1"/>
    <n v="6"/>
    <s v="Email"/>
    <x v="321"/>
    <x v="315"/>
    <x v="306"/>
    <x v="298"/>
    <n v="869271"/>
    <n v="186.38"/>
    <n v="225333.41999999998"/>
    <n v="2.86"/>
    <n v="18.39"/>
    <x v="2"/>
    <d v="2024-08-11T00:00:00"/>
    <x v="10"/>
    <n v="2024"/>
    <s v="Sunday"/>
    <x v="3"/>
    <n v="0.136803608717221"/>
    <n v="19.002649687974362"/>
    <n v="0.10195648507336819"/>
    <n v="78.404112734864299"/>
    <n v="643937.58000000007"/>
    <x v="1"/>
  </r>
  <r>
    <x v="322"/>
    <x v="0"/>
    <x v="4"/>
    <n v="21"/>
    <s v="WhatsApp"/>
    <x v="322"/>
    <x v="316"/>
    <x v="126"/>
    <x v="299"/>
    <n v="113590"/>
    <n v="571.55999999999995"/>
    <n v="175468.91999999998"/>
    <n v="-0.35"/>
    <n v="11.32"/>
    <x v="1"/>
    <d v="2025-01-16T00:00:00"/>
    <x v="1"/>
    <n v="2025"/>
    <s v="Thursday"/>
    <x v="1"/>
    <n v="7.8921224871435255E-2"/>
    <n v="64.964427989633464"/>
    <n v="0.11366160681229175"/>
    <n v="202.85424277456644"/>
    <n v="-61878.919999999984"/>
    <x v="3"/>
  </r>
  <r>
    <x v="323"/>
    <x v="1"/>
    <x v="4"/>
    <n v="16"/>
    <s v="YouTube, Facebook"/>
    <x v="323"/>
    <x v="317"/>
    <x v="307"/>
    <x v="300"/>
    <n v="52056"/>
    <n v="267.89999999999998"/>
    <n v="64563.899999999994"/>
    <n v="-0.19"/>
    <n v="12.98"/>
    <x v="0"/>
    <d v="2025-01-17T00:00:00"/>
    <x v="1"/>
    <n v="2025"/>
    <s v="Friday"/>
    <x v="1"/>
    <n v="0.10013471037269869"/>
    <n v="20.680301089045482"/>
    <n v="7.7194106342088412E-2"/>
    <n v="94.529868228404098"/>
    <n v="-12507.899999999994"/>
    <x v="3"/>
  </r>
  <r>
    <x v="324"/>
    <x v="1"/>
    <x v="0"/>
    <n v="13"/>
    <s v="Instagram"/>
    <x v="324"/>
    <x v="318"/>
    <x v="308"/>
    <x v="301"/>
    <n v="261807"/>
    <n v="59.01"/>
    <n v="56590.59"/>
    <n v="3.63"/>
    <n v="11.1"/>
    <x v="0"/>
    <d v="2024-10-31T00:00:00"/>
    <x v="7"/>
    <n v="2024"/>
    <s v="Thursday"/>
    <x v="2"/>
    <n v="6.0088668934941747E-2"/>
    <n v="19.420243651338364"/>
    <n v="0.32910089224433769"/>
    <n v="37.502047713717694"/>
    <n v="205216.41"/>
    <x v="0"/>
  </r>
  <r>
    <x v="325"/>
    <x v="0"/>
    <x v="3"/>
    <n v="6"/>
    <s v="Email"/>
    <x v="325"/>
    <x v="319"/>
    <x v="309"/>
    <x v="302"/>
    <n v="918575"/>
    <n v="113.24"/>
    <n v="143475.07999999999"/>
    <n v="5.4"/>
    <n v="20.62"/>
    <x v="2"/>
    <d v="2025-05-01T00:00:00"/>
    <x v="5"/>
    <n v="2025"/>
    <s v="Thursday"/>
    <x v="0"/>
    <n v="0.11837957670858014"/>
    <n v="20.991233357717629"/>
    <n v="0.18536942209217264"/>
    <n v="37.716898002103044"/>
    <n v="775099.92"/>
    <x v="0"/>
  </r>
  <r>
    <x v="326"/>
    <x v="3"/>
    <x v="2"/>
    <n v="26"/>
    <s v="Instagram"/>
    <x v="326"/>
    <x v="320"/>
    <x v="310"/>
    <x v="303"/>
    <n v="1151864"/>
    <n v="99.88"/>
    <n v="245305.28"/>
    <n v="3.7"/>
    <n v="25.99"/>
    <x v="3"/>
    <d v="2024-08-25T00:00:00"/>
    <x v="10"/>
    <n v="2024"/>
    <s v="Sunday"/>
    <x v="3"/>
    <n v="0.13700645614651499"/>
    <n v="39.318044558422827"/>
    <n v="0.39365282897900306"/>
    <n v="78.072972628898796"/>
    <n v="906558.72"/>
    <x v="0"/>
  </r>
  <r>
    <x v="327"/>
    <x v="3"/>
    <x v="3"/>
    <n v="12"/>
    <s v="Facebook, YouTube"/>
    <x v="327"/>
    <x v="321"/>
    <x v="311"/>
    <x v="304"/>
    <n v="1855328"/>
    <n v="74.69"/>
    <n v="234078.46"/>
    <n v="6.93"/>
    <n v="21.52"/>
    <x v="3"/>
    <d v="2024-10-02T00:00:00"/>
    <x v="7"/>
    <n v="2024"/>
    <s v="Wednesday"/>
    <x v="2"/>
    <n v="0.11488946106721122"/>
    <n v="22.61190687789799"/>
    <n v="0.3027434312210201"/>
    <n v="39.674315254237285"/>
    <n v="1621249.54"/>
    <x v="0"/>
  </r>
  <r>
    <x v="328"/>
    <x v="3"/>
    <x v="3"/>
    <n v="7"/>
    <s v="Instagram, YouTube, Email"/>
    <x v="328"/>
    <x v="322"/>
    <x v="312"/>
    <x v="305"/>
    <n v="643632"/>
    <n v="220.46"/>
    <n v="280425.12"/>
    <n v="1.3"/>
    <n v="12.23"/>
    <x v="4"/>
    <d v="2024-10-06T00:00:00"/>
    <x v="7"/>
    <n v="2024"/>
    <s v="Sunday"/>
    <x v="2"/>
    <n v="6.4067548510326852E-2"/>
    <n v="78.134611312343267"/>
    <n v="0.35441627194204511"/>
    <n v="140.77566265060241"/>
    <n v="363206.88"/>
    <x v="1"/>
  </r>
  <r>
    <x v="329"/>
    <x v="1"/>
    <x v="1"/>
    <n v="25"/>
    <s v="WhatsApp, Google"/>
    <x v="329"/>
    <x v="323"/>
    <x v="313"/>
    <x v="306"/>
    <n v="1595492"/>
    <n v="20.58"/>
    <n v="55092.659999999996"/>
    <n v="27.96"/>
    <n v="24.17"/>
    <x v="2"/>
    <d v="2024-10-02T00:00:00"/>
    <x v="7"/>
    <n v="2024"/>
    <s v="Wednesday"/>
    <x v="2"/>
    <n v="0.13008234139681726"/>
    <n v="6.0230305018038699"/>
    <n v="0.29266426150650487"/>
    <n v="10.658282066163668"/>
    <n v="1540399.34"/>
    <x v="0"/>
  </r>
  <r>
    <x v="330"/>
    <x v="3"/>
    <x v="2"/>
    <n v="13"/>
    <s v="WhatsApp, Google"/>
    <x v="330"/>
    <x v="324"/>
    <x v="314"/>
    <x v="307"/>
    <n v="146187"/>
    <n v="570.86"/>
    <n v="190096.38"/>
    <n v="-0.23"/>
    <n v="6.03"/>
    <x v="4"/>
    <d v="2025-05-31T00:00:00"/>
    <x v="5"/>
    <n v="2025"/>
    <s v="Saturday"/>
    <x v="0"/>
    <n v="4.4405586617067248E-2"/>
    <n v="47.679051918735894"/>
    <n v="8.35214446952596E-2"/>
    <n v="173.28749316317229"/>
    <n v="-43909.380000000005"/>
    <x v="3"/>
  </r>
  <r>
    <x v="331"/>
    <x v="1"/>
    <x v="4"/>
    <n v="17"/>
    <s v="WhatsApp, Facebook"/>
    <x v="331"/>
    <x v="243"/>
    <x v="315"/>
    <x v="308"/>
    <n v="94163"/>
    <n v="1349.16"/>
    <n v="257689.56000000003"/>
    <n v="-0.63"/>
    <n v="3.31"/>
    <x v="4"/>
    <d v="2024-09-13T00:00:00"/>
    <x v="4"/>
    <n v="2024"/>
    <s v="Friday"/>
    <x v="3"/>
    <n v="2.5266585593825063E-2"/>
    <n v="102.50181384248211"/>
    <n v="7.5974542561654729E-2"/>
    <n v="436.0229441624366"/>
    <n v="-163526.56000000003"/>
    <x v="3"/>
  </r>
  <r>
    <x v="332"/>
    <x v="0"/>
    <x v="3"/>
    <n v="30"/>
    <s v="YouTube, Google"/>
    <x v="332"/>
    <x v="325"/>
    <x v="316"/>
    <x v="309"/>
    <n v="126024"/>
    <n v="1113.49"/>
    <n v="297301.83"/>
    <n v="-0.57999999999999996"/>
    <n v="5.51"/>
    <x v="4"/>
    <d v="2024-11-23T00:00:00"/>
    <x v="11"/>
    <n v="2024"/>
    <s v="Saturday"/>
    <x v="2"/>
    <n v="3.7552516996409747E-2"/>
    <n v="120.95273799837267"/>
    <n v="0.10862489829129374"/>
    <n v="338.22733788395908"/>
    <n v="-171277.83000000002"/>
    <x v="3"/>
  </r>
  <r>
    <x v="333"/>
    <x v="3"/>
    <x v="1"/>
    <n v="9"/>
    <s v="Google, Email, Instagram"/>
    <x v="333"/>
    <x v="326"/>
    <x v="317"/>
    <x v="310"/>
    <n v="666590"/>
    <n v="184.92"/>
    <n v="176598.59999999998"/>
    <n v="2.77"/>
    <n v="19.989999999999998"/>
    <x v="1"/>
    <d v="2024-12-03T00:00:00"/>
    <x v="3"/>
    <n v="2024"/>
    <s v="Tuesday"/>
    <x v="2"/>
    <n v="0.1186821678198869"/>
    <n v="52.263569103284986"/>
    <n v="0.28262799644865344"/>
    <n v="130.13898305084743"/>
    <n v="489991.4"/>
    <x v="1"/>
  </r>
  <r>
    <x v="334"/>
    <x v="2"/>
    <x v="1"/>
    <n v="19"/>
    <s v="Email"/>
    <x v="334"/>
    <x v="327"/>
    <x v="318"/>
    <x v="311"/>
    <n v="596207"/>
    <n v="50.84"/>
    <n v="104882.92000000001"/>
    <n v="4.68"/>
    <n v="24.76"/>
    <x v="2"/>
    <d v="2025-02-12T00:00:00"/>
    <x v="9"/>
    <n v="2025"/>
    <s v="Wednesday"/>
    <x v="1"/>
    <n v="0.14612044553520862"/>
    <n v="13.550764857881139"/>
    <n v="0.26653746770025838"/>
    <n v="31.686682779456198"/>
    <n v="491324.07999999996"/>
    <x v="0"/>
  </r>
  <r>
    <x v="335"/>
    <x v="0"/>
    <x v="4"/>
    <n v="5"/>
    <s v="Google"/>
    <x v="335"/>
    <x v="328"/>
    <x v="319"/>
    <x v="312"/>
    <n v="43920"/>
    <n v="2582.4"/>
    <n v="232416"/>
    <n v="-0.81"/>
    <n v="5.05"/>
    <x v="0"/>
    <d v="2025-05-02T00:00:00"/>
    <x v="5"/>
    <n v="2025"/>
    <s v="Friday"/>
    <x v="0"/>
    <n v="2.9333775273450446E-2"/>
    <n v="656.54237288135596"/>
    <n v="0.25423728813559321"/>
    <n v="1408.5818181818181"/>
    <n v="-188496"/>
    <x v="3"/>
  </r>
  <r>
    <x v="336"/>
    <x v="4"/>
    <x v="2"/>
    <n v="10"/>
    <s v="WhatsApp"/>
    <x v="336"/>
    <x v="329"/>
    <x v="320"/>
    <x v="313"/>
    <n v="110538"/>
    <n v="347.2"/>
    <n v="185404.79999999999"/>
    <n v="-0.4"/>
    <n v="16.43"/>
    <x v="3"/>
    <d v="2025-05-02T00:00:00"/>
    <x v="5"/>
    <n v="2025"/>
    <s v="Friday"/>
    <x v="0"/>
    <n v="9.4539889415481831E-2"/>
    <n v="96.817127937336807"/>
    <n v="0.27885117493472583"/>
    <n v="210.68727272727273"/>
    <n v="-74866.799999999988"/>
    <x v="3"/>
  </r>
  <r>
    <x v="337"/>
    <x v="0"/>
    <x v="4"/>
    <n v="21"/>
    <s v="Google, Facebook"/>
    <x v="337"/>
    <x v="330"/>
    <x v="321"/>
    <x v="314"/>
    <n v="15750"/>
    <n v="1662.97"/>
    <n v="104767.11"/>
    <n v="-0.85"/>
    <n v="4.3099999999999996"/>
    <x v="4"/>
    <d v="2025-03-01T00:00:00"/>
    <x v="6"/>
    <n v="2025"/>
    <s v="Saturday"/>
    <x v="1"/>
    <n v="3.2033825426401034E-2"/>
    <n v="234.37832214765101"/>
    <n v="0.14093959731543623"/>
    <n v="1151.2869230769231"/>
    <n v="-89017.11"/>
    <x v="3"/>
  </r>
  <r>
    <x v="338"/>
    <x v="3"/>
    <x v="3"/>
    <n v="30"/>
    <s v="WhatsApp, YouTube, Facebook"/>
    <x v="338"/>
    <x v="331"/>
    <x v="322"/>
    <x v="315"/>
    <n v="91540"/>
    <n v="2469.12"/>
    <n v="283948.79999999999"/>
    <n v="-0.68"/>
    <n v="6.68"/>
    <x v="0"/>
    <d v="2024-12-16T00:00:00"/>
    <x v="3"/>
    <n v="2024"/>
    <s v="Monday"/>
    <x v="2"/>
    <n v="4.8112543962485349E-2"/>
    <n v="276.75321637426902"/>
    <n v="0.11208576998050682"/>
    <n v="999.81971830985913"/>
    <n v="-192408.8"/>
    <x v="3"/>
  </r>
  <r>
    <x v="339"/>
    <x v="0"/>
    <x v="2"/>
    <n v="25"/>
    <s v="Facebook"/>
    <x v="339"/>
    <x v="332"/>
    <x v="323"/>
    <x v="202"/>
    <n v="258272"/>
    <n v="117.65"/>
    <n v="135650.45000000001"/>
    <n v="0.9"/>
    <n v="20.83"/>
    <x v="3"/>
    <d v="2024-10-15T00:00:00"/>
    <x v="7"/>
    <n v="2024"/>
    <s v="Tuesday"/>
    <x v="2"/>
    <n v="0.13281489594742607"/>
    <n v="22.373486722744516"/>
    <n v="0.19016988289625597"/>
    <n v="59.18431500872601"/>
    <n v="122621.54999999999"/>
    <x v="2"/>
  </r>
  <r>
    <x v="340"/>
    <x v="3"/>
    <x v="1"/>
    <n v="21"/>
    <s v="Facebook"/>
    <x v="340"/>
    <x v="333"/>
    <x v="324"/>
    <x v="316"/>
    <n v="192231"/>
    <n v="291.06"/>
    <n v="200540.34"/>
    <n v="-0.04"/>
    <n v="17.72"/>
    <x v="4"/>
    <d v="2025-03-30T00:00:00"/>
    <x v="6"/>
    <n v="2025"/>
    <s v="Sunday"/>
    <x v="1"/>
    <n v="0.13712474772956609"/>
    <n v="23.058565022421526"/>
    <n v="7.9222720478325862E-2"/>
    <n v="108.34162074554295"/>
    <n v="-8309.3399999999965"/>
    <x v="3"/>
  </r>
  <r>
    <x v="341"/>
    <x v="2"/>
    <x v="3"/>
    <n v="19"/>
    <s v="YouTube"/>
    <x v="341"/>
    <x v="334"/>
    <x v="325"/>
    <x v="317"/>
    <n v="1707980"/>
    <n v="69.94"/>
    <n v="151210.28"/>
    <n v="10.3"/>
    <n v="14.04"/>
    <x v="2"/>
    <d v="2025-01-27T00:00:00"/>
    <x v="1"/>
    <n v="2025"/>
    <s v="Monday"/>
    <x v="1"/>
    <n v="7.2488556974223073E-2"/>
    <n v="25.126334330342306"/>
    <n v="0.35925556663343305"/>
    <n v="43.451229885057472"/>
    <n v="1556769.72"/>
    <x v="0"/>
  </r>
  <r>
    <x v="342"/>
    <x v="4"/>
    <x v="0"/>
    <n v="16"/>
    <s v="YouTube, Facebook"/>
    <x v="342"/>
    <x v="335"/>
    <x v="326"/>
    <x v="318"/>
    <n v="863927"/>
    <n v="201.57"/>
    <n v="263451.99"/>
    <n v="2.2799999999999998"/>
    <n v="20.2"/>
    <x v="4"/>
    <d v="2025-03-21T00:00:00"/>
    <x v="6"/>
    <n v="2025"/>
    <s v="Friday"/>
    <x v="1"/>
    <n v="0.14220896459690713"/>
    <n v="29.085006623978803"/>
    <n v="0.14429233826451757"/>
    <n v="105.38079599999999"/>
    <n v="600475.01"/>
    <x v="1"/>
  </r>
  <r>
    <x v="343"/>
    <x v="2"/>
    <x v="2"/>
    <n v="19"/>
    <s v="YouTube, WhatsApp, Facebook"/>
    <x v="343"/>
    <x v="336"/>
    <x v="327"/>
    <x v="319"/>
    <n v="500256"/>
    <n v="60.13"/>
    <n v="92840.72"/>
    <n v="4.3899999999999997"/>
    <n v="10.41"/>
    <x v="0"/>
    <d v="2024-08-02T00:00:00"/>
    <x v="10"/>
    <n v="2024"/>
    <s v="Friday"/>
    <x v="3"/>
    <n v="6.2106643356643357E-2"/>
    <n v="16.333694581280788"/>
    <n v="0.27163969035890217"/>
    <n v="40.312948328267481"/>
    <n v="407415.28"/>
    <x v="0"/>
  </r>
  <r>
    <x v="344"/>
    <x v="3"/>
    <x v="1"/>
    <n v="23"/>
    <s v="Email, YouTube, Google"/>
    <x v="344"/>
    <x v="337"/>
    <x v="328"/>
    <x v="65"/>
    <n v="167388"/>
    <n v="506.82"/>
    <n v="191071.13999999998"/>
    <n v="-0.12"/>
    <n v="8.67"/>
    <x v="2"/>
    <d v="2024-11-25T00:00:00"/>
    <x v="11"/>
    <n v="2024"/>
    <s v="Monday"/>
    <x v="2"/>
    <n v="6.4497413334622639E-2"/>
    <n v="47.743913043478258"/>
    <n v="9.420289855072464E-2"/>
    <n v="190.49964107676968"/>
    <n v="-23683.139999999985"/>
    <x v="3"/>
  </r>
  <r>
    <x v="345"/>
    <x v="0"/>
    <x v="0"/>
    <n v="10"/>
    <s v="Facebook"/>
    <x v="345"/>
    <x v="338"/>
    <x v="329"/>
    <x v="320"/>
    <n v="577066"/>
    <n v="53.05"/>
    <n v="93049.7"/>
    <n v="5.2"/>
    <n v="14.68"/>
    <x v="4"/>
    <d v="2025-01-05T00:00:00"/>
    <x v="1"/>
    <n v="2025"/>
    <s v="Sunday"/>
    <x v="1"/>
    <n v="9.8024646196758047E-2"/>
    <n v="10.851276967930028"/>
    <n v="0.20454810495626821"/>
    <n v="36.997892644135185"/>
    <n v="484016.3"/>
    <x v="0"/>
  </r>
  <r>
    <x v="346"/>
    <x v="2"/>
    <x v="4"/>
    <n v="12"/>
    <s v="YouTube, Google"/>
    <x v="346"/>
    <x v="339"/>
    <x v="330"/>
    <x v="321"/>
    <n v="175182"/>
    <n v="363.63"/>
    <n v="218905.26"/>
    <n v="-0.2"/>
    <n v="20.87"/>
    <x v="4"/>
    <d v="2025-04-25T00:00:00"/>
    <x v="0"/>
    <n v="2025"/>
    <s v="Friday"/>
    <x v="0"/>
    <n v="0.13965162898824163"/>
    <n v="52.811884197828711"/>
    <n v="0.14523522316043425"/>
    <n v="151.17766574585636"/>
    <n v="-43723.260000000009"/>
    <x v="3"/>
  </r>
  <r>
    <x v="347"/>
    <x v="1"/>
    <x v="3"/>
    <n v="11"/>
    <s v="Instagram, WhatsApp, Email"/>
    <x v="347"/>
    <x v="340"/>
    <x v="331"/>
    <x v="322"/>
    <n v="1422864"/>
    <n v="121.7"/>
    <n v="234637.6"/>
    <n v="5.0599999999999996"/>
    <n v="22.8"/>
    <x v="1"/>
    <d v="2024-08-25T00:00:00"/>
    <x v="10"/>
    <n v="2024"/>
    <s v="Sunday"/>
    <x v="3"/>
    <n v="0.11772688719253604"/>
    <n v="48.299217785096751"/>
    <n v="0.39687114038699051"/>
    <n v="89.453907739229891"/>
    <n v="1188226.3999999999"/>
    <x v="0"/>
  </r>
  <r>
    <x v="348"/>
    <x v="1"/>
    <x v="0"/>
    <n v="28"/>
    <s v="Instagram, Email"/>
    <x v="348"/>
    <x v="341"/>
    <x v="332"/>
    <x v="323"/>
    <n v="688820"/>
    <n v="159.13999999999999"/>
    <n v="217066.96"/>
    <n v="2.17"/>
    <n v="16.989999999999998"/>
    <x v="3"/>
    <d v="2025-01-18T00:00:00"/>
    <x v="1"/>
    <n v="2025"/>
    <s v="Saturday"/>
    <x v="1"/>
    <n v="0.11901814235713085"/>
    <n v="27.875556697059199"/>
    <n v="0.17516373442917682"/>
    <n v="110.41045778229908"/>
    <n v="471753.04000000004"/>
    <x v="1"/>
  </r>
  <r>
    <x v="349"/>
    <x v="0"/>
    <x v="0"/>
    <n v="5"/>
    <s v="Google, Facebook"/>
    <x v="349"/>
    <x v="342"/>
    <x v="132"/>
    <x v="324"/>
    <n v="525990"/>
    <n v="70.569999999999993"/>
    <n v="139022.9"/>
    <n v="2.78"/>
    <n v="16"/>
    <x v="0"/>
    <d v="2024-07-11T00:00:00"/>
    <x v="8"/>
    <n v="2024"/>
    <s v="Thursday"/>
    <x v="3"/>
    <n v="9.9550062114394877E-2"/>
    <n v="14.578743708053691"/>
    <n v="0.20658557046979867"/>
    <n v="36.355360878661088"/>
    <n v="386967.1"/>
    <x v="1"/>
  </r>
  <r>
    <x v="350"/>
    <x v="1"/>
    <x v="3"/>
    <n v="7"/>
    <s v="WhatsApp, Email"/>
    <x v="350"/>
    <x v="343"/>
    <x v="333"/>
    <x v="325"/>
    <n v="416053"/>
    <n v="59.64"/>
    <n v="71508.36"/>
    <n v="4.82"/>
    <n v="12.41"/>
    <x v="0"/>
    <d v="2024-09-08T00:00:00"/>
    <x v="4"/>
    <n v="2024"/>
    <s v="Sunday"/>
    <x v="3"/>
    <n v="8.2388398589017586E-2"/>
    <n v="11.730374015748032"/>
    <n v="0.19668635170603674"/>
    <n v="37.93546949602122"/>
    <n v="344544.64"/>
    <x v="0"/>
  </r>
  <r>
    <x v="351"/>
    <x v="0"/>
    <x v="3"/>
    <n v="8"/>
    <s v="Email"/>
    <x v="351"/>
    <x v="344"/>
    <x v="334"/>
    <x v="326"/>
    <n v="297246"/>
    <n v="165.27"/>
    <n v="229560.03000000003"/>
    <n v="0.28999999999999998"/>
    <n v="17.059999999999999"/>
    <x v="1"/>
    <d v="2025-06-11T00:00:00"/>
    <x v="2"/>
    <n v="2025"/>
    <s v="Wednesday"/>
    <x v="0"/>
    <n v="0.11931574296174725"/>
    <n v="24.289496349592639"/>
    <n v="0.14696857475399427"/>
    <n v="85.913184880239527"/>
    <n v="67685.969999999972"/>
    <x v="2"/>
  </r>
  <r>
    <x v="352"/>
    <x v="4"/>
    <x v="4"/>
    <n v="26"/>
    <s v="Google, YouTube"/>
    <x v="352"/>
    <x v="345"/>
    <x v="335"/>
    <x v="327"/>
    <n v="103480"/>
    <n v="422.23"/>
    <n v="54889.9"/>
    <n v="0.89"/>
    <n v="4.3099999999999996"/>
    <x v="3"/>
    <d v="2024-10-25T00:00:00"/>
    <x v="7"/>
    <n v="2024"/>
    <s v="Friday"/>
    <x v="2"/>
    <n v="3.0828974480900301E-2"/>
    <n v="70.552570694087407"/>
    <n v="0.16709511568123395"/>
    <n v="304.94388888888892"/>
    <n v="48590.1"/>
    <x v="2"/>
  </r>
  <r>
    <x v="353"/>
    <x v="1"/>
    <x v="2"/>
    <n v="19"/>
    <s v="WhatsApp, YouTube"/>
    <x v="353"/>
    <x v="346"/>
    <x v="336"/>
    <x v="328"/>
    <n v="249591"/>
    <n v="300.20999999999998"/>
    <n v="244070.72999999998"/>
    <n v="0.02"/>
    <n v="20.98"/>
    <x v="2"/>
    <d v="2025-03-14T00:00:00"/>
    <x v="6"/>
    <n v="2025"/>
    <s v="Friday"/>
    <x v="1"/>
    <n v="0.11438627364716233"/>
    <n v="104.30373076923077"/>
    <n v="0.34743589743589742"/>
    <n v="214.47340070298768"/>
    <n v="5520.2700000000186"/>
    <x v="2"/>
  </r>
  <r>
    <x v="354"/>
    <x v="3"/>
    <x v="2"/>
    <n v="9"/>
    <s v="Email, Facebook"/>
    <x v="354"/>
    <x v="347"/>
    <x v="337"/>
    <x v="329"/>
    <n v="159850"/>
    <n v="338.9"/>
    <n v="235535.49999999997"/>
    <n v="-0.32"/>
    <n v="21.85"/>
    <x v="4"/>
    <d v="2024-07-28T00:00:00"/>
    <x v="8"/>
    <n v="2024"/>
    <s v="Sunday"/>
    <x v="3"/>
    <n v="0.11978252493685518"/>
    <n v="84.179949964260175"/>
    <n v="0.2483917083631165"/>
    <n v="146.11383374689825"/>
    <n v="-75685.499999999971"/>
    <x v="3"/>
  </r>
  <r>
    <x v="355"/>
    <x v="2"/>
    <x v="0"/>
    <n v="27"/>
    <s v="Google, Email"/>
    <x v="355"/>
    <x v="91"/>
    <x v="338"/>
    <x v="330"/>
    <n v="140248"/>
    <n v="621.99"/>
    <n v="233868.24"/>
    <n v="-0.4"/>
    <n v="7.84"/>
    <x v="4"/>
    <d v="2025-04-03T00:00:00"/>
    <x v="0"/>
    <n v="2025"/>
    <s v="Thursday"/>
    <x v="0"/>
    <n v="5.6394333398020573E-2"/>
    <n v="80.477715072264274"/>
    <n v="0.12938747419132829"/>
    <n v="308.12679841897233"/>
    <n v="-93620.239999999991"/>
    <x v="3"/>
  </r>
  <r>
    <x v="356"/>
    <x v="2"/>
    <x v="4"/>
    <n v="5"/>
    <s v="Facebook, YouTube, Instagram"/>
    <x v="356"/>
    <x v="348"/>
    <x v="339"/>
    <x v="331"/>
    <n v="234324"/>
    <n v="337.67"/>
    <n v="191121.22"/>
    <n v="0.23"/>
    <n v="8.6199999999999992"/>
    <x v="4"/>
    <d v="2025-02-22T00:00:00"/>
    <x v="9"/>
    <n v="2025"/>
    <s v="Saturday"/>
    <x v="1"/>
    <n v="5.6697579430178446E-2"/>
    <n v="56.427877177443165"/>
    <n v="0.16710953646294657"/>
    <n v="159.93407531380754"/>
    <n v="43202.78"/>
    <x v="2"/>
  </r>
  <r>
    <x v="357"/>
    <x v="1"/>
    <x v="1"/>
    <n v="27"/>
    <s v="WhatsApp, Instagram, Email"/>
    <x v="357"/>
    <x v="349"/>
    <x v="253"/>
    <x v="332"/>
    <n v="230724"/>
    <n v="264.10000000000002"/>
    <n v="275720.40000000002"/>
    <n v="-0.16"/>
    <n v="13.94"/>
    <x v="0"/>
    <d v="2024-12-16T00:00:00"/>
    <x v="3"/>
    <n v="2024"/>
    <s v="Monday"/>
    <x v="2"/>
    <n v="0.10017917133258679"/>
    <n v="30.820523138833"/>
    <n v="0.11670020120724346"/>
    <n v="112.21831501831502"/>
    <n v="-44996.400000000023"/>
    <x v="3"/>
  </r>
  <r>
    <x v="358"/>
    <x v="4"/>
    <x v="1"/>
    <n v="17"/>
    <s v="WhatsApp, Email, YouTube"/>
    <x v="358"/>
    <x v="350"/>
    <x v="340"/>
    <x v="333"/>
    <n v="100695"/>
    <n v="756.82"/>
    <n v="111252.54000000001"/>
    <n v="-0.09"/>
    <n v="10.84"/>
    <x v="2"/>
    <d v="2024-08-17T00:00:00"/>
    <x v="10"/>
    <n v="2024"/>
    <s v="Saturday"/>
    <x v="3"/>
    <n v="7.868101427658214E-2"/>
    <n v="75.32331753554503"/>
    <n v="9.9526066350710901E-2"/>
    <n v="270.68744525547447"/>
    <n v="-10557.540000000008"/>
    <x v="3"/>
  </r>
  <r>
    <x v="359"/>
    <x v="4"/>
    <x v="0"/>
    <n v="7"/>
    <s v="Facebook"/>
    <x v="359"/>
    <x v="351"/>
    <x v="341"/>
    <x v="334"/>
    <n v="2544395"/>
    <n v="30.7"/>
    <n v="112392.7"/>
    <n v="21.64"/>
    <n v="25.16"/>
    <x v="0"/>
    <d v="2024-12-20T00:00:00"/>
    <x v="3"/>
    <n v="2024"/>
    <s v="Friday"/>
    <x v="2"/>
    <n v="0.13186106597145095"/>
    <n v="9.964775246032449"/>
    <n v="0.32458551290007981"/>
    <n v="17.080957446808512"/>
    <n v="2432002.2999999998"/>
    <x v="0"/>
  </r>
  <r>
    <x v="360"/>
    <x v="0"/>
    <x v="0"/>
    <n v="11"/>
    <s v="Instagram"/>
    <x v="360"/>
    <x v="352"/>
    <x v="342"/>
    <x v="335"/>
    <n v="347601"/>
    <n v="182.18"/>
    <n v="193657.34"/>
    <n v="0.79"/>
    <n v="7.93"/>
    <x v="4"/>
    <d v="2025-03-20T00:00:00"/>
    <x v="6"/>
    <n v="2025"/>
    <s v="Thursday"/>
    <x v="1"/>
    <n v="4.6869009584664535E-2"/>
    <n v="44.0030311292888"/>
    <n v="0.24153601454214951"/>
    <n v="97.511248741188311"/>
    <n v="153943.66"/>
    <x v="2"/>
  </r>
  <r>
    <x v="361"/>
    <x v="0"/>
    <x v="1"/>
    <n v="8"/>
    <s v="Instagram"/>
    <x v="361"/>
    <x v="353"/>
    <x v="343"/>
    <x v="336"/>
    <n v="984096"/>
    <n v="30.98"/>
    <n v="75839.040000000008"/>
    <n v="11.98"/>
    <n v="19.75"/>
    <x v="1"/>
    <d v="2025-03-12T00:00:00"/>
    <x v="6"/>
    <n v="2025"/>
    <s v="Wednesday"/>
    <x v="1"/>
    <n v="9.9014423499235782E-2"/>
    <n v="13.456181689141236"/>
    <n v="0.43435060326472674"/>
    <n v="24.02250237567311"/>
    <n v="908256.96"/>
    <x v="0"/>
  </r>
  <r>
    <x v="362"/>
    <x v="4"/>
    <x v="4"/>
    <n v="8"/>
    <s v="Instagram, Google"/>
    <x v="362"/>
    <x v="354"/>
    <x v="344"/>
    <x v="337"/>
    <n v="200658"/>
    <n v="204.34"/>
    <n v="128938.54000000001"/>
    <n v="0.56000000000000005"/>
    <n v="5.46"/>
    <x v="1"/>
    <d v="2025-04-07T00:00:00"/>
    <x v="0"/>
    <n v="2025"/>
    <s v="Monday"/>
    <x v="0"/>
    <n v="2.9021473132733601E-2"/>
    <n v="76.56682897862234"/>
    <n v="0.37470308788598577"/>
    <n v="151.51414806110461"/>
    <n v="71719.459999999992"/>
    <x v="2"/>
  </r>
  <r>
    <x v="363"/>
    <x v="3"/>
    <x v="4"/>
    <n v="21"/>
    <s v="YouTube, Email"/>
    <x v="363"/>
    <x v="355"/>
    <x v="345"/>
    <x v="338"/>
    <n v="106296"/>
    <n v="1010.06"/>
    <n v="173730.31999999998"/>
    <n v="-0.39"/>
    <n v="13"/>
    <x v="4"/>
    <d v="2025-05-05T00:00:00"/>
    <x v="5"/>
    <n v="2025"/>
    <s v="Monday"/>
    <x v="0"/>
    <n v="9.588327253778009E-2"/>
    <n v="104.90961352657004"/>
    <n v="0.10386473429951691"/>
    <n v="415.62277511961719"/>
    <n v="-67434.319999999978"/>
    <x v="3"/>
  </r>
  <r>
    <x v="364"/>
    <x v="3"/>
    <x v="2"/>
    <n v="12"/>
    <s v="Instagram, Google, WhatsApp"/>
    <x v="364"/>
    <x v="356"/>
    <x v="328"/>
    <x v="339"/>
    <n v="340480"/>
    <n v="196.4"/>
    <n v="130606"/>
    <n v="1.61"/>
    <n v="5.19"/>
    <x v="1"/>
    <d v="2024-08-29T00:00:00"/>
    <x v="10"/>
    <n v="2024"/>
    <s v="Thursday"/>
    <x v="3"/>
    <n v="2.9923314095975966E-2"/>
    <n v="57.510347864376925"/>
    <n v="0.29282254513430206"/>
    <n v="130.21535393818544"/>
    <n v="209874"/>
    <x v="1"/>
  </r>
  <r>
    <x v="365"/>
    <x v="2"/>
    <x v="2"/>
    <n v="8"/>
    <s v="WhatsApp"/>
    <x v="365"/>
    <x v="357"/>
    <x v="346"/>
    <x v="340"/>
    <n v="653310"/>
    <n v="223.09"/>
    <n v="244952.82"/>
    <n v="1.67"/>
    <n v="16.7"/>
    <x v="3"/>
    <d v="2025-03-07T00:00:00"/>
    <x v="6"/>
    <n v="2025"/>
    <s v="Friday"/>
    <x v="1"/>
    <n v="0.12734526164749874"/>
    <n v="20.909331626120359"/>
    <n v="9.3725992317541612E-2"/>
    <n v="95.984647335423205"/>
    <n v="408357.18"/>
    <x v="1"/>
  </r>
  <r>
    <x v="366"/>
    <x v="0"/>
    <x v="3"/>
    <n v="23"/>
    <s v="Instagram, WhatsApp"/>
    <x v="366"/>
    <x v="358"/>
    <x v="347"/>
    <x v="40"/>
    <n v="159666"/>
    <n v="547.11"/>
    <n v="163585.89000000001"/>
    <n v="-0.02"/>
    <n v="3.24"/>
    <x v="3"/>
    <d v="2025-01-27T00:00:00"/>
    <x v="1"/>
    <n v="2025"/>
    <s v="Monday"/>
    <x v="1"/>
    <n v="2.0494436741181642E-2"/>
    <n v="134.97185643564359"/>
    <n v="0.24669966996699669"/>
    <n v="404.91556930693071"/>
    <n v="-3919.890000000014"/>
    <x v="3"/>
  </r>
  <r>
    <x v="367"/>
    <x v="1"/>
    <x v="0"/>
    <n v="12"/>
    <s v="WhatsApp, Email"/>
    <x v="367"/>
    <x v="359"/>
    <x v="348"/>
    <x v="341"/>
    <n v="628144"/>
    <n v="30.85"/>
    <n v="56332.100000000006"/>
    <n v="10.15"/>
    <n v="20.78"/>
    <x v="2"/>
    <d v="2024-07-02T00:00:00"/>
    <x v="8"/>
    <n v="2024"/>
    <s v="Tuesday"/>
    <x v="3"/>
    <n v="0.11568740005740293"/>
    <n v="9.9826510721247566"/>
    <n v="0.3235867446393762"/>
    <n v="21.129819954988751"/>
    <n v="571811.9"/>
    <x v="0"/>
  </r>
  <r>
    <x v="368"/>
    <x v="0"/>
    <x v="2"/>
    <n v="26"/>
    <s v="Instagram"/>
    <x v="368"/>
    <x v="360"/>
    <x v="349"/>
    <x v="342"/>
    <n v="144440"/>
    <n v="430.27"/>
    <n v="79169.679999999993"/>
    <n v="0.82"/>
    <n v="9.9499999999999993"/>
    <x v="2"/>
    <d v="2024-09-04T00:00:00"/>
    <x v="4"/>
    <n v="2024"/>
    <s v="Wednesday"/>
    <x v="3"/>
    <n v="6.7708333333333329E-2"/>
    <n v="69.99971706454464"/>
    <n v="0.16268788682581786"/>
    <n v="228.15469740634003"/>
    <n v="65270.320000000007"/>
    <x v="2"/>
  </r>
  <r>
    <x v="369"/>
    <x v="4"/>
    <x v="2"/>
    <n v="9"/>
    <s v="Google"/>
    <x v="369"/>
    <x v="361"/>
    <x v="350"/>
    <x v="343"/>
    <n v="68040"/>
    <n v="860.95"/>
    <n v="180799.5"/>
    <n v="-0.62"/>
    <n v="5.0199999999999996"/>
    <x v="1"/>
    <d v="2024-09-01T00:00:00"/>
    <x v="4"/>
    <n v="2024"/>
    <s v="Sunday"/>
    <x v="3"/>
    <n v="3.3077806690578332E-2"/>
    <n v="128.13571934798014"/>
    <n v="0.148830616583983"/>
    <n v="347.02399232245682"/>
    <n v="-112759.5"/>
    <x v="3"/>
  </r>
  <r>
    <x v="370"/>
    <x v="3"/>
    <x v="3"/>
    <n v="17"/>
    <s v="Instagram"/>
    <x v="370"/>
    <x v="362"/>
    <x v="351"/>
    <x v="344"/>
    <n v="484753"/>
    <n v="148.37"/>
    <n v="234276.23"/>
    <n v="1.07"/>
    <n v="18.07"/>
    <x v="2"/>
    <d v="2025-04-25T00:00:00"/>
    <x v="0"/>
    <n v="2025"/>
    <s v="Friday"/>
    <x v="0"/>
    <n v="0.12255878836189717"/>
    <n v="23.808559959349594"/>
    <n v="0.16046747967479674"/>
    <n v="75.891230968577915"/>
    <n v="250476.77"/>
    <x v="1"/>
  </r>
  <r>
    <x v="371"/>
    <x v="2"/>
    <x v="2"/>
    <n v="20"/>
    <s v="Facebook"/>
    <x v="371"/>
    <x v="363"/>
    <x v="352"/>
    <x v="345"/>
    <n v="146556"/>
    <n v="268.72000000000003"/>
    <n v="142690.32"/>
    <n v="0.03"/>
    <n v="14.53"/>
    <x v="1"/>
    <d v="2024-08-10T00:00:00"/>
    <x v="10"/>
    <n v="2024"/>
    <s v="Saturday"/>
    <x v="3"/>
    <n v="8.7501735227430474E-2"/>
    <n v="75.457599153886832"/>
    <n v="0.28080380750925438"/>
    <n v="198.45663421418638"/>
    <n v="3865.679999999993"/>
    <x v="2"/>
  </r>
  <r>
    <x v="372"/>
    <x v="1"/>
    <x v="1"/>
    <n v="12"/>
    <s v="Email"/>
    <x v="372"/>
    <x v="364"/>
    <x v="353"/>
    <x v="346"/>
    <n v="924000"/>
    <n v="62.89"/>
    <n v="264138"/>
    <n v="2.5"/>
    <n v="27.47"/>
    <x v="0"/>
    <d v="2024-07-12T00:00:00"/>
    <x v="8"/>
    <n v="2024"/>
    <s v="Friday"/>
    <x v="3"/>
    <n v="0.13719747813707545"/>
    <n v="26.103172250222354"/>
    <n v="0.41506077675659653"/>
    <n v="44.445229681978802"/>
    <n v="659862"/>
    <x v="1"/>
  </r>
  <r>
    <x v="373"/>
    <x v="4"/>
    <x v="0"/>
    <n v="22"/>
    <s v="Facebook"/>
    <x v="373"/>
    <x v="365"/>
    <x v="354"/>
    <x v="347"/>
    <n v="250432"/>
    <n v="630.36"/>
    <n v="282401.28000000003"/>
    <n v="-0.11"/>
    <n v="7.65"/>
    <x v="1"/>
    <d v="2024-08-29T00:00:00"/>
    <x v="10"/>
    <n v="2024"/>
    <s v="Thursday"/>
    <x v="3"/>
    <n v="4.9038570940948913E-2"/>
    <n v="109.20389791183295"/>
    <n v="0.17324052590873937"/>
    <n v="282.11916083916088"/>
    <n v="-31969.280000000028"/>
    <x v="3"/>
  </r>
  <r>
    <x v="374"/>
    <x v="1"/>
    <x v="1"/>
    <n v="22"/>
    <s v="WhatsApp, Facebook, Email"/>
    <x v="374"/>
    <x v="366"/>
    <x v="355"/>
    <x v="348"/>
    <n v="240792"/>
    <n v="182.2"/>
    <n v="138836.4"/>
    <n v="0.73"/>
    <n v="14.74"/>
    <x v="0"/>
    <d v="2025-05-12T00:00:00"/>
    <x v="5"/>
    <n v="2025"/>
    <s v="Monday"/>
    <x v="0"/>
    <n v="0.10520583430228279"/>
    <n v="19.423111359820929"/>
    <n v="0.10660324566312256"/>
    <n v="65.924216524216519"/>
    <n v="101955.6"/>
    <x v="2"/>
  </r>
  <r>
    <x v="375"/>
    <x v="0"/>
    <x v="2"/>
    <n v="16"/>
    <s v="Google"/>
    <x v="375"/>
    <x v="367"/>
    <x v="356"/>
    <x v="349"/>
    <n v="432920"/>
    <n v="169.94"/>
    <n v="232817.8"/>
    <n v="0.86"/>
    <n v="22.19"/>
    <x v="4"/>
    <d v="2025-01-08T00:00:00"/>
    <x v="1"/>
    <n v="2025"/>
    <s v="Wednesday"/>
    <x v="1"/>
    <n v="0.11129991503823279"/>
    <n v="74.051463104325691"/>
    <n v="0.43575063613231552"/>
    <n v="132.81106674272675"/>
    <n v="200102.2"/>
    <x v="2"/>
  </r>
  <r>
    <x v="376"/>
    <x v="0"/>
    <x v="3"/>
    <n v="25"/>
    <s v="YouTube, Email"/>
    <x v="376"/>
    <x v="368"/>
    <x v="357"/>
    <x v="350"/>
    <n v="915860"/>
    <n v="206"/>
    <n v="260590"/>
    <n v="2.5099999999999998"/>
    <n v="23.61"/>
    <x v="2"/>
    <d v="2024-08-26T00:00:00"/>
    <x v="10"/>
    <n v="2024"/>
    <s v="Monday"/>
    <x v="3"/>
    <n v="0.14890094204967172"/>
    <n v="33.306492842535789"/>
    <n v="0.16168200408997954"/>
    <n v="78.538276069921636"/>
    <n v="655270"/>
    <x v="1"/>
  </r>
  <r>
    <x v="377"/>
    <x v="3"/>
    <x v="0"/>
    <n v="20"/>
    <s v="Google, YouTube, Facebook"/>
    <x v="377"/>
    <x v="369"/>
    <x v="358"/>
    <x v="351"/>
    <n v="37349"/>
    <n v="1758.21"/>
    <n v="297137.49"/>
    <n v="-0.87"/>
    <n v="3.71"/>
    <x v="4"/>
    <d v="2024-10-31T00:00:00"/>
    <x v="7"/>
    <n v="2024"/>
    <s v="Thursday"/>
    <x v="2"/>
    <n v="2.2814252232473967E-2"/>
    <n v="386.39465539661899"/>
    <n v="0.21976592977893367"/>
    <n v="952.36374999999998"/>
    <n v="-259788.49"/>
    <x v="3"/>
  </r>
  <r>
    <x v="378"/>
    <x v="3"/>
    <x v="3"/>
    <n v="9"/>
    <s v="Email, Google"/>
    <x v="378"/>
    <x v="370"/>
    <x v="359"/>
    <x v="352"/>
    <n v="228816"/>
    <n v="566.51"/>
    <n v="285521.03999999998"/>
    <n v="-0.2"/>
    <n v="7.32"/>
    <x v="4"/>
    <d v="2024-08-24T00:00:00"/>
    <x v="10"/>
    <n v="2024"/>
    <s v="Saturday"/>
    <x v="3"/>
    <n v="5.4699836551513975E-2"/>
    <n v="72.302111927070143"/>
    <n v="0.12762724740440617"/>
    <n v="341.94136526946107"/>
    <n v="-56705.039999999979"/>
    <x v="3"/>
  </r>
  <r>
    <x v="379"/>
    <x v="4"/>
    <x v="2"/>
    <n v="29"/>
    <s v="Facebook"/>
    <x v="379"/>
    <x v="371"/>
    <x v="360"/>
    <x v="353"/>
    <n v="171120"/>
    <n v="436"/>
    <n v="216256"/>
    <n v="-0.21"/>
    <n v="9.31"/>
    <x v="1"/>
    <d v="2025-05-27T00:00:00"/>
    <x v="5"/>
    <n v="2025"/>
    <s v="Tuesday"/>
    <x v="0"/>
    <n v="4.772368330701092E-2"/>
    <n v="155.5798561151079"/>
    <n v="0.35683453237410073"/>
    <n v="261.4945586457074"/>
    <n v="-45136"/>
    <x v="3"/>
  </r>
  <r>
    <x v="380"/>
    <x v="3"/>
    <x v="0"/>
    <n v="12"/>
    <s v="Instagram, Google, Facebook"/>
    <x v="380"/>
    <x v="372"/>
    <x v="361"/>
    <x v="250"/>
    <n v="128499"/>
    <n v="219.74"/>
    <n v="139095.42000000001"/>
    <n v="-0.08"/>
    <n v="5.41"/>
    <x v="4"/>
    <d v="2025-04-07T00:00:00"/>
    <x v="0"/>
    <n v="2025"/>
    <s v="Monday"/>
    <x v="0"/>
    <n v="3.0791720809355858E-2"/>
    <n v="52.409728711379053"/>
    <n v="0.23850791258477769"/>
    <n v="101.16030545454547"/>
    <n v="-10596.420000000013"/>
    <x v="3"/>
  </r>
  <r>
    <x v="381"/>
    <x v="4"/>
    <x v="0"/>
    <n v="15"/>
    <s v="YouTube, Facebook"/>
    <x v="381"/>
    <x v="373"/>
    <x v="362"/>
    <x v="354"/>
    <n v="145410"/>
    <n v="371.31"/>
    <n v="243208.05"/>
    <n v="-0.4"/>
    <n v="8.93"/>
    <x v="3"/>
    <d v="2024-10-23T00:00:00"/>
    <x v="7"/>
    <n v="2024"/>
    <s v="Wednesday"/>
    <x v="2"/>
    <n v="5.6844161782433386E-2"/>
    <n v="88.924332723948808"/>
    <n v="0.23948811700182815"/>
    <n v="268.14558985667031"/>
    <n v="-97798.049999999988"/>
    <x v="3"/>
  </r>
  <r>
    <x v="382"/>
    <x v="0"/>
    <x v="4"/>
    <n v="21"/>
    <s v="Google"/>
    <x v="382"/>
    <x v="275"/>
    <x v="363"/>
    <x v="355"/>
    <n v="229008"/>
    <n v="250.07"/>
    <n v="156043.68"/>
    <n v="0.47"/>
    <n v="16.07"/>
    <x v="3"/>
    <d v="2025-04-02T00:00:00"/>
    <x v="0"/>
    <n v="2025"/>
    <s v="Wednesday"/>
    <x v="0"/>
    <n v="0.11681280527275938"/>
    <n v="39.305712846347603"/>
    <n v="0.15717884130982368"/>
    <n v="179.77382488479262"/>
    <n v="72964.320000000007"/>
    <x v="2"/>
  </r>
  <r>
    <x v="383"/>
    <x v="2"/>
    <x v="0"/>
    <n v="19"/>
    <s v="Instagram, YouTube, Email"/>
    <x v="383"/>
    <x v="374"/>
    <x v="364"/>
    <x v="356"/>
    <n v="1391984"/>
    <n v="120.61"/>
    <n v="233500.96"/>
    <n v="4.96"/>
    <n v="27.75"/>
    <x v="2"/>
    <d v="2024-08-04T00:00:00"/>
    <x v="10"/>
    <n v="2024"/>
    <s v="Sunday"/>
    <x v="3"/>
    <n v="0.14718515548937633"/>
    <n v="45.428202334630349"/>
    <n v="0.37665369649805447"/>
    <n v="89.25877675840978"/>
    <n v="1158483.04"/>
    <x v="0"/>
  </r>
  <r>
    <x v="384"/>
    <x v="1"/>
    <x v="1"/>
    <n v="12"/>
    <s v="Facebook, Google"/>
    <x v="384"/>
    <x v="375"/>
    <x v="365"/>
    <x v="357"/>
    <n v="44034"/>
    <n v="1809.8"/>
    <n v="222605.4"/>
    <n v="-0.8"/>
    <n v="15"/>
    <x v="4"/>
    <d v="2025-04-02T00:00:00"/>
    <x v="0"/>
    <n v="2025"/>
    <s v="Wednesday"/>
    <x v="0"/>
    <n v="0.11492764661081492"/>
    <n v="147.51848906560636"/>
    <n v="8.1510934393638171E-2"/>
    <n v="660.55014836795249"/>
    <n v="-178571.4"/>
    <x v="3"/>
  </r>
  <r>
    <x v="385"/>
    <x v="3"/>
    <x v="2"/>
    <n v="6"/>
    <s v="Google, Instagram, Email"/>
    <x v="385"/>
    <x v="376"/>
    <x v="366"/>
    <x v="352"/>
    <n v="402192"/>
    <n v="278.61"/>
    <n v="140419.44"/>
    <n v="1.86"/>
    <n v="23.11"/>
    <x v="2"/>
    <d v="2024-11-21T00:00:00"/>
    <x v="11"/>
    <n v="2024"/>
    <s v="Thursday"/>
    <x v="2"/>
    <n v="0.13984025425500773"/>
    <n v="41.991459330143542"/>
    <n v="0.15071770334928231"/>
    <n v="83.682622169249115"/>
    <n v="261772.56"/>
    <x v="1"/>
  </r>
  <r>
    <x v="386"/>
    <x v="3"/>
    <x v="4"/>
    <n v="17"/>
    <s v="YouTube"/>
    <x v="386"/>
    <x v="377"/>
    <x v="367"/>
    <x v="358"/>
    <n v="402750"/>
    <n v="525.54"/>
    <n v="282214.98"/>
    <n v="0.43"/>
    <n v="6.08"/>
    <x v="0"/>
    <d v="2025-06-01T00:00:00"/>
    <x v="2"/>
    <n v="2025"/>
    <s v="Sunday"/>
    <x v="0"/>
    <n v="4.1603189293087491E-2"/>
    <n v="96.582813141683772"/>
    <n v="0.1837782340862423"/>
    <n v="346.70144963144963"/>
    <n v="120535.02000000002"/>
    <x v="2"/>
  </r>
  <r>
    <x v="387"/>
    <x v="2"/>
    <x v="3"/>
    <n v="30"/>
    <s v="Email, Google"/>
    <x v="387"/>
    <x v="378"/>
    <x v="368"/>
    <x v="359"/>
    <n v="744650"/>
    <n v="42.13"/>
    <n v="111644.5"/>
    <n v="5.67"/>
    <n v="24.97"/>
    <x v="2"/>
    <d v="2024-08-27T00:00:00"/>
    <x v="10"/>
    <n v="2024"/>
    <s v="Tuesday"/>
    <x v="3"/>
    <n v="0.13647412739554934"/>
    <n v="10.986469198976579"/>
    <n v="0.26077543790592406"/>
    <n v="19.322343371408792"/>
    <n v="633005.5"/>
    <x v="0"/>
  </r>
  <r>
    <x v="388"/>
    <x v="3"/>
    <x v="2"/>
    <n v="11"/>
    <s v="Instagram"/>
    <x v="388"/>
    <x v="379"/>
    <x v="369"/>
    <x v="292"/>
    <n v="171720"/>
    <n v="825.27"/>
    <n v="267387.48"/>
    <n v="-0.36"/>
    <n v="18.27"/>
    <x v="3"/>
    <d v="2024-07-13T00:00:00"/>
    <x v="8"/>
    <n v="2024"/>
    <s v="Saturday"/>
    <x v="3"/>
    <n v="0.11141745053519299"/>
    <n v="194.60515283842793"/>
    <n v="0.23580786026200873"/>
    <n v="481.77924324324323"/>
    <n v="-95667.479999999981"/>
    <x v="3"/>
  </r>
  <r>
    <x v="389"/>
    <x v="1"/>
    <x v="4"/>
    <n v="16"/>
    <s v="Email, Google, Instagram"/>
    <x v="389"/>
    <x v="380"/>
    <x v="370"/>
    <x v="360"/>
    <n v="2564984"/>
    <n v="39.799999999999997"/>
    <n v="156334.39999999999"/>
    <n v="15.41"/>
    <n v="22.19"/>
    <x v="1"/>
    <d v="2024-11-02T00:00:00"/>
    <x v="11"/>
    <n v="2024"/>
    <s v="Saturday"/>
    <x v="2"/>
    <n v="0.11547460454285938"/>
    <n v="15.156025206010664"/>
    <n v="0.38080465341735337"/>
    <n v="28.016917562724014"/>
    <n v="2408649.6"/>
    <x v="0"/>
  </r>
  <r>
    <x v="390"/>
    <x v="0"/>
    <x v="1"/>
    <n v="29"/>
    <s v="YouTube, Email, Google"/>
    <x v="390"/>
    <x v="381"/>
    <x v="371"/>
    <x v="361"/>
    <n v="422220"/>
    <n v="320.25"/>
    <n v="198555"/>
    <n v="1.1299999999999999"/>
    <n v="5.68"/>
    <x v="3"/>
    <d v="2025-05-08T00:00:00"/>
    <x v="5"/>
    <n v="2025"/>
    <s v="Thursday"/>
    <x v="0"/>
    <n v="3.3400893448047649E-2"/>
    <n v="61.472136222910216"/>
    <n v="0.19195046439628483"/>
    <n v="120.77554744525547"/>
    <n v="223665"/>
    <x v="1"/>
  </r>
  <r>
    <x v="391"/>
    <x v="2"/>
    <x v="1"/>
    <n v="24"/>
    <s v="Email, Instagram"/>
    <x v="391"/>
    <x v="382"/>
    <x v="37"/>
    <x v="190"/>
    <n v="1080750"/>
    <n v="177.9"/>
    <n v="244612.5"/>
    <n v="3.42"/>
    <n v="13.53"/>
    <x v="1"/>
    <d v="2025-03-16T00:00:00"/>
    <x v="6"/>
    <n v="2025"/>
    <s v="Sunday"/>
    <x v="1"/>
    <n v="8.5609482523418323E-2"/>
    <n v="43.309578611898019"/>
    <n v="0.24344900849858356"/>
    <n v="128.60804416403786"/>
    <n v="836137.5"/>
    <x v="0"/>
  </r>
  <r>
    <x v="392"/>
    <x v="4"/>
    <x v="4"/>
    <n v="22"/>
    <s v="Email, Facebook"/>
    <x v="392"/>
    <x v="383"/>
    <x v="372"/>
    <x v="362"/>
    <n v="605784"/>
    <n v="158.25"/>
    <n v="163314"/>
    <n v="2.71"/>
    <n v="12.61"/>
    <x v="4"/>
    <d v="2024-12-15T00:00:00"/>
    <x v="3"/>
    <n v="2024"/>
    <s v="Sunday"/>
    <x v="2"/>
    <n v="7.1521514784403467E-2"/>
    <n v="51.227728983688834"/>
    <n v="0.32371392722710163"/>
    <n v="116.7362401715511"/>
    <n v="442470"/>
    <x v="1"/>
  </r>
  <r>
    <x v="393"/>
    <x v="4"/>
    <x v="3"/>
    <n v="11"/>
    <s v="WhatsApp"/>
    <x v="393"/>
    <x v="384"/>
    <x v="373"/>
    <x v="363"/>
    <n v="140140"/>
    <n v="545.65"/>
    <n v="133684.25"/>
    <n v="0.05"/>
    <n v="8.89"/>
    <x v="1"/>
    <d v="2025-03-26T00:00:00"/>
    <x v="6"/>
    <n v="2025"/>
    <s v="Wednesday"/>
    <x v="1"/>
    <n v="6.8481757895427986E-2"/>
    <n v="42.724272930648766"/>
    <n v="7.829977628635347E-2"/>
    <n v="194.30850290697674"/>
    <n v="6455.75"/>
    <x v="2"/>
  </r>
  <r>
    <x v="394"/>
    <x v="4"/>
    <x v="2"/>
    <n v="16"/>
    <s v="Instagram"/>
    <x v="394"/>
    <x v="385"/>
    <x v="374"/>
    <x v="364"/>
    <n v="1106784"/>
    <n v="112.54"/>
    <n v="291703.67999999999"/>
    <n v="2.79"/>
    <n v="24.29"/>
    <x v="1"/>
    <d v="2024-10-20T00:00:00"/>
    <x v="7"/>
    <n v="2024"/>
    <s v="Sunday"/>
    <x v="2"/>
    <n v="0.13549545710502686"/>
    <n v="32.764650117937776"/>
    <n v="0.29113781871279343"/>
    <n v="65.375096369341108"/>
    <n v="815080.32000000007"/>
    <x v="1"/>
  </r>
  <r>
    <x v="395"/>
    <x v="0"/>
    <x v="2"/>
    <n v="30"/>
    <s v="Facebook"/>
    <x v="395"/>
    <x v="386"/>
    <x v="375"/>
    <x v="365"/>
    <n v="62496"/>
    <n v="890.46"/>
    <n v="112197.96"/>
    <n v="-0.44"/>
    <n v="5.81"/>
    <x v="0"/>
    <d v="2025-03-15T00:00:00"/>
    <x v="6"/>
    <n v="2025"/>
    <s v="Saturday"/>
    <x v="1"/>
    <n v="3.7583491177350214E-2"/>
    <n v="148.80366047745358"/>
    <n v="0.16710875331564987"/>
    <n v="393.67705263157899"/>
    <n v="-49701.960000000006"/>
    <x v="3"/>
  </r>
  <r>
    <x v="396"/>
    <x v="1"/>
    <x v="0"/>
    <n v="13"/>
    <s v="WhatsApp, YouTube"/>
    <x v="396"/>
    <x v="387"/>
    <x v="376"/>
    <x v="86"/>
    <n v="425257"/>
    <n v="371.17"/>
    <n v="205257.01"/>
    <n v="1.07"/>
    <n v="5.25"/>
    <x v="3"/>
    <d v="2024-11-11T00:00:00"/>
    <x v="11"/>
    <n v="2024"/>
    <s v="Monday"/>
    <x v="2"/>
    <n v="3.832076308784383E-2"/>
    <n v="59.408685962373376"/>
    <n v="0.16005788712011576"/>
    <n v="282.72315426997244"/>
    <n v="219999.99"/>
    <x v="1"/>
  </r>
  <r>
    <x v="397"/>
    <x v="2"/>
    <x v="0"/>
    <n v="24"/>
    <s v="Email"/>
    <x v="397"/>
    <x v="388"/>
    <x v="377"/>
    <x v="366"/>
    <n v="1406369"/>
    <n v="73.97"/>
    <n v="132184.38999999998"/>
    <n v="9.64"/>
    <n v="16.66"/>
    <x v="1"/>
    <d v="2025-01-30T00:00:00"/>
    <x v="1"/>
    <n v="2025"/>
    <s v="Thursday"/>
    <x v="1"/>
    <n v="9.9162372113528227E-2"/>
    <n v="20.264355357964124"/>
    <n v="0.27395370228422505"/>
    <n v="49.862086005281022"/>
    <n v="1274184.6100000001"/>
    <x v="0"/>
  </r>
  <r>
    <x v="398"/>
    <x v="1"/>
    <x v="4"/>
    <n v="27"/>
    <s v="Instagram"/>
    <x v="398"/>
    <x v="389"/>
    <x v="378"/>
    <x v="367"/>
    <n v="423852"/>
    <n v="187.7"/>
    <n v="235375.8"/>
    <n v="0.8"/>
    <n v="6.94"/>
    <x v="0"/>
    <d v="2025-05-13T00:00:00"/>
    <x v="5"/>
    <n v="2025"/>
    <s v="Tuesday"/>
    <x v="0"/>
    <n v="3.4571538056234134E-2"/>
    <n v="81.52954624177346"/>
    <n v="0.43436092829927259"/>
    <n v="141.96369119420987"/>
    <n v="188476.2"/>
    <x v="2"/>
  </r>
  <r>
    <x v="399"/>
    <x v="1"/>
    <x v="0"/>
    <n v="21"/>
    <s v="YouTube"/>
    <x v="399"/>
    <x v="390"/>
    <x v="379"/>
    <x v="368"/>
    <n v="354438"/>
    <n v="367.93"/>
    <n v="249824.47"/>
    <n v="0.42"/>
    <n v="10.63"/>
    <x v="2"/>
    <d v="2025-05-23T00:00:00"/>
    <x v="5"/>
    <n v="2025"/>
    <s v="Friday"/>
    <x v="0"/>
    <n v="6.4327273386380529E-2"/>
    <n v="70.392919132149899"/>
    <n v="0.19132149901380671"/>
    <n v="152.70444376528118"/>
    <n v="104613.53"/>
    <x v="2"/>
  </r>
  <r>
    <x v="400"/>
    <x v="3"/>
    <x v="1"/>
    <n v="30"/>
    <s v="Google, YouTube"/>
    <x v="400"/>
    <x v="391"/>
    <x v="380"/>
    <x v="369"/>
    <n v="513040"/>
    <n v="117.86"/>
    <n v="285221.2"/>
    <n v="0.8"/>
    <n v="27.43"/>
    <x v="3"/>
    <d v="2025-01-11T00:00:00"/>
    <x v="1"/>
    <n v="2025"/>
    <s v="Saturday"/>
    <x v="1"/>
    <n v="0.14872168920308965"/>
    <n v="35.867857142857147"/>
    <n v="0.30432595573440646"/>
    <n v="66.438667598416032"/>
    <n v="227818.8"/>
    <x v="2"/>
  </r>
  <r>
    <x v="401"/>
    <x v="2"/>
    <x v="0"/>
    <n v="8"/>
    <s v="WhatsApp, Google"/>
    <x v="401"/>
    <x v="392"/>
    <x v="172"/>
    <x v="370"/>
    <n v="429875"/>
    <n v="103.59"/>
    <n v="93748.95"/>
    <n v="3.59"/>
    <n v="15.42"/>
    <x v="1"/>
    <d v="2024-11-26T00:00:00"/>
    <x v="11"/>
    <n v="2024"/>
    <s v="Tuesday"/>
    <x v="2"/>
    <n v="9.1095848408658864E-2"/>
    <n v="31.554678559407606"/>
    <n v="0.30461124200605855"/>
    <n v="81.308716392020813"/>
    <n v="336126.05"/>
    <x v="0"/>
  </r>
  <r>
    <x v="402"/>
    <x v="2"/>
    <x v="3"/>
    <n v="14"/>
    <s v="WhatsApp"/>
    <x v="402"/>
    <x v="393"/>
    <x v="381"/>
    <x v="371"/>
    <n v="978948"/>
    <n v="186.13"/>
    <n v="285151.15999999997"/>
    <n v="2.4300000000000002"/>
    <n v="20.170000000000002"/>
    <x v="3"/>
    <d v="2024-12-19T00:00:00"/>
    <x v="3"/>
    <n v="2024"/>
    <s v="Thursday"/>
    <x v="2"/>
    <n v="0.13500760699402464"/>
    <n v="23.285249060917849"/>
    <n v="0.12510207414666014"/>
    <n v="63.128439229577147"/>
    <n v="693796.84000000008"/>
    <x v="1"/>
  </r>
  <r>
    <x v="403"/>
    <x v="3"/>
    <x v="4"/>
    <n v="6"/>
    <s v="YouTube, Google, Facebook"/>
    <x v="403"/>
    <x v="394"/>
    <x v="382"/>
    <x v="372"/>
    <n v="167420"/>
    <n v="1273.49"/>
    <n v="280167.8"/>
    <n v="-0.4"/>
    <n v="4.62"/>
    <x v="0"/>
    <d v="2025-03-29T00:00:00"/>
    <x v="6"/>
    <n v="2025"/>
    <s v="Saturday"/>
    <x v="1"/>
    <n v="3.608176120705249E-2"/>
    <n v="82.620996756119141"/>
    <n v="6.4877617222058384E-2"/>
    <n v="381.7"/>
    <n v="-112747.79999999999"/>
    <x v="3"/>
  </r>
  <r>
    <x v="404"/>
    <x v="3"/>
    <x v="2"/>
    <n v="6"/>
    <s v="Facebook"/>
    <x v="404"/>
    <x v="395"/>
    <x v="383"/>
    <x v="373"/>
    <n v="117832"/>
    <n v="771.45"/>
    <n v="220634.7"/>
    <n v="-0.47"/>
    <n v="12.11"/>
    <x v="2"/>
    <d v="2025-03-02T00:00:00"/>
    <x v="6"/>
    <n v="2025"/>
    <s v="Sunday"/>
    <x v="1"/>
    <n v="9.085921674544227E-2"/>
    <n v="102.47779842080818"/>
    <n v="0.13283790060380865"/>
    <n v="511.91345707656615"/>
    <n v="-102802.70000000001"/>
    <x v="3"/>
  </r>
  <r>
    <x v="405"/>
    <x v="2"/>
    <x v="0"/>
    <n v="27"/>
    <s v="YouTube"/>
    <x v="405"/>
    <x v="396"/>
    <x v="384"/>
    <x v="374"/>
    <n v="104960"/>
    <n v="574.48"/>
    <n v="188429.44"/>
    <n v="-0.44"/>
    <n v="22.36"/>
    <x v="4"/>
    <d v="2024-08-17T00:00:00"/>
    <x v="10"/>
    <n v="2024"/>
    <s v="Saturday"/>
    <x v="3"/>
    <n v="0.14984709480122324"/>
    <n v="67.464890798424634"/>
    <n v="0.11743644826351593"/>
    <n v="180.14286806883365"/>
    <n v="-83469.440000000002"/>
    <x v="3"/>
  </r>
  <r>
    <x v="406"/>
    <x v="2"/>
    <x v="0"/>
    <n v="13"/>
    <s v="Google"/>
    <x v="406"/>
    <x v="397"/>
    <x v="385"/>
    <x v="375"/>
    <n v="883949"/>
    <n v="93.98"/>
    <n v="168506.14"/>
    <n v="4.25"/>
    <n v="14.91"/>
    <x v="4"/>
    <d v="2025-03-01T00:00:00"/>
    <x v="6"/>
    <n v="2025"/>
    <s v="Saturday"/>
    <x v="1"/>
    <n v="8.7689318247591741E-2"/>
    <n v="26.482184504164703"/>
    <n v="0.28178532138928181"/>
    <n v="63.276808111152839"/>
    <n v="715442.86"/>
    <x v="0"/>
  </r>
  <r>
    <x v="407"/>
    <x v="2"/>
    <x v="0"/>
    <n v="10"/>
    <s v="Instagram, YouTube"/>
    <x v="407"/>
    <x v="398"/>
    <x v="386"/>
    <x v="376"/>
    <n v="1003765"/>
    <n v="92.7"/>
    <n v="156384.9"/>
    <n v="5.42"/>
    <n v="18.21"/>
    <x v="4"/>
    <d v="2025-02-01T00:00:00"/>
    <x v="9"/>
    <n v="2025"/>
    <s v="Saturday"/>
    <x v="1"/>
    <n v="0.10256582032558451"/>
    <n v="17.024265186152842"/>
    <n v="0.18364903113433487"/>
    <n v="28.76308626080559"/>
    <n v="847380.1"/>
    <x v="0"/>
  </r>
  <r>
    <x v="408"/>
    <x v="4"/>
    <x v="0"/>
    <n v="7"/>
    <s v="Google, YouTube, Email"/>
    <x v="408"/>
    <x v="399"/>
    <x v="387"/>
    <x v="377"/>
    <n v="1154862"/>
    <n v="61.85"/>
    <n v="92403.900000000009"/>
    <n v="11.5"/>
    <n v="17.350000000000001"/>
    <x v="2"/>
    <d v="2025-01-20T00:00:00"/>
    <x v="1"/>
    <n v="2025"/>
    <s v="Monday"/>
    <x v="1"/>
    <n v="0.10311267437294039"/>
    <n v="15.30119225037258"/>
    <n v="0.24739195230998509"/>
    <n v="35.147926968429061"/>
    <n v="1062458.1000000001"/>
    <x v="0"/>
  </r>
  <r>
    <x v="409"/>
    <x v="1"/>
    <x v="3"/>
    <n v="19"/>
    <s v="YouTube"/>
    <x v="409"/>
    <x v="400"/>
    <x v="388"/>
    <x v="378"/>
    <n v="119574"/>
    <n v="256.5"/>
    <n v="60021"/>
    <n v="0.99"/>
    <n v="4.79"/>
    <x v="1"/>
    <d v="2024-08-22T00:00:00"/>
    <x v="10"/>
    <n v="2024"/>
    <s v="Thursday"/>
    <x v="3"/>
    <n v="2.7056555269922879E-2"/>
    <n v="71.283847980997621"/>
    <n v="0.27790973871733965"/>
    <n v="144.28125"/>
    <n v="59553"/>
    <x v="2"/>
  </r>
  <r>
    <x v="410"/>
    <x v="4"/>
    <x v="1"/>
    <n v="24"/>
    <s v="YouTube, Facebook"/>
    <x v="410"/>
    <x v="401"/>
    <x v="389"/>
    <x v="258"/>
    <n v="132240"/>
    <n v="339.79"/>
    <n v="154944.24000000002"/>
    <n v="-0.15"/>
    <n v="9.23"/>
    <x v="3"/>
    <d v="2025-01-04T00:00:00"/>
    <x v="1"/>
    <n v="2025"/>
    <s v="Saturday"/>
    <x v="1"/>
    <n v="7.147081398714028E-2"/>
    <n v="27.278915492957751"/>
    <n v="8.0281690140845074E-2"/>
    <n v="129.55204013377929"/>
    <n v="-22704.24000000002"/>
    <x v="3"/>
  </r>
  <r>
    <x v="411"/>
    <x v="1"/>
    <x v="2"/>
    <n v="12"/>
    <s v="Facebook, Google, WhatsApp"/>
    <x v="411"/>
    <x v="402"/>
    <x v="390"/>
    <x v="379"/>
    <n v="620334"/>
    <n v="103.67"/>
    <n v="266846.58"/>
    <n v="1.32"/>
    <n v="23.96"/>
    <x v="4"/>
    <d v="2025-06-13T00:00:00"/>
    <x v="2"/>
    <n v="2025"/>
    <s v="Friday"/>
    <x v="0"/>
    <n v="0.13628230482571202"/>
    <n v="26.342209279368216"/>
    <n v="0.25409674234945706"/>
    <n v="52.281853448275868"/>
    <n v="353487.42"/>
    <x v="1"/>
  </r>
  <r>
    <x v="412"/>
    <x v="0"/>
    <x v="3"/>
    <n v="15"/>
    <s v="Facebook, WhatsApp"/>
    <x v="412"/>
    <x v="403"/>
    <x v="391"/>
    <x v="380"/>
    <n v="237986"/>
    <n v="166.82"/>
    <n v="103928.86"/>
    <n v="1.29"/>
    <n v="10.88"/>
    <x v="1"/>
    <d v="2024-09-07T00:00:00"/>
    <x v="4"/>
    <n v="2024"/>
    <s v="Saturday"/>
    <x v="3"/>
    <n v="6.1011040092969204E-2"/>
    <n v="49.489933333333333"/>
    <n v="0.29666666666666669"/>
    <n v="101.69164383561643"/>
    <n v="134057.14000000001"/>
    <x v="1"/>
  </r>
  <r>
    <x v="413"/>
    <x v="1"/>
    <x v="0"/>
    <n v="24"/>
    <s v="Facebook"/>
    <x v="413"/>
    <x v="404"/>
    <x v="392"/>
    <x v="381"/>
    <n v="675132"/>
    <n v="185.33"/>
    <n v="246303.57"/>
    <n v="1.74"/>
    <n v="15.7"/>
    <x v="0"/>
    <d v="2024-07-30T00:00:00"/>
    <x v="8"/>
    <n v="2024"/>
    <s v="Tuesday"/>
    <x v="3"/>
    <n v="8.6574580732940928E-2"/>
    <n v="42.074405534677148"/>
    <n v="0.22702425691834643"/>
    <n v="71.787691635091818"/>
    <n v="428828.43"/>
    <x v="1"/>
  </r>
  <r>
    <x v="414"/>
    <x v="3"/>
    <x v="0"/>
    <n v="13"/>
    <s v="YouTube, Google, WhatsApp"/>
    <x v="414"/>
    <x v="284"/>
    <x v="393"/>
    <x v="2"/>
    <n v="282370"/>
    <n v="217.03"/>
    <n v="163857.65"/>
    <n v="0.72"/>
    <n v="9.5399999999999991"/>
    <x v="3"/>
    <d v="2025-04-25T00:00:00"/>
    <x v="0"/>
    <n v="2025"/>
    <s v="Friday"/>
    <x v="0"/>
    <n v="6.6168723464182511E-2"/>
    <n v="25.832831467759735"/>
    <n v="0.11902885070156077"/>
    <n v="80.008618164062497"/>
    <n v="118512.35"/>
    <x v="2"/>
  </r>
  <r>
    <x v="415"/>
    <x v="4"/>
    <x v="1"/>
    <n v="21"/>
    <s v="Google"/>
    <x v="415"/>
    <x v="405"/>
    <x v="394"/>
    <x v="382"/>
    <n v="504504"/>
    <n v="191.62"/>
    <n v="246614.94"/>
    <n v="1.05"/>
    <n v="15.02"/>
    <x v="0"/>
    <d v="2025-04-08T00:00:00"/>
    <x v="0"/>
    <n v="2025"/>
    <s v="Tuesday"/>
    <x v="0"/>
    <n v="9.1946358450025925E-2"/>
    <n v="39.744551168412571"/>
    <n v="0.20741337630942788"/>
    <n v="93.308717366628827"/>
    <n v="257889.06"/>
    <x v="1"/>
  </r>
  <r>
    <x v="416"/>
    <x v="2"/>
    <x v="3"/>
    <n v="26"/>
    <s v="Email"/>
    <x v="416"/>
    <x v="406"/>
    <x v="395"/>
    <x v="222"/>
    <n v="238288"/>
    <n v="544.83000000000004"/>
    <n v="231007.92"/>
    <n v="0.03"/>
    <n v="13.49"/>
    <x v="2"/>
    <d v="2024-10-18T00:00:00"/>
    <x v="7"/>
    <n v="2024"/>
    <s v="Friday"/>
    <x v="2"/>
    <n v="9.9349830823326477E-2"/>
    <n v="77.13119198664441"/>
    <n v="0.14156928213689482"/>
    <n v="355.94440677966105"/>
    <n v="7280.0799999999872"/>
    <x v="2"/>
  </r>
  <r>
    <x v="417"/>
    <x v="2"/>
    <x v="1"/>
    <n v="19"/>
    <s v="Google, YouTube, Instagram"/>
    <x v="417"/>
    <x v="407"/>
    <x v="396"/>
    <x v="122"/>
    <n v="271743"/>
    <n v="566.28"/>
    <n v="214620.12"/>
    <n v="0.27"/>
    <n v="17.27"/>
    <x v="4"/>
    <d v="2025-01-24T00:00:00"/>
    <x v="1"/>
    <n v="2025"/>
    <s v="Friday"/>
    <x v="1"/>
    <n v="0.11685725664220288"/>
    <n v="104.48886075949366"/>
    <n v="0.18451801363193768"/>
    <n v="355.92059701492536"/>
    <n v="57122.880000000005"/>
    <x v="2"/>
  </r>
  <r>
    <x v="418"/>
    <x v="4"/>
    <x v="2"/>
    <n v="26"/>
    <s v="Email"/>
    <x v="418"/>
    <x v="408"/>
    <x v="397"/>
    <x v="383"/>
    <n v="236285"/>
    <n v="433.32"/>
    <n v="130429.31999999999"/>
    <n v="0.81"/>
    <n v="15.86"/>
    <x v="0"/>
    <d v="2024-12-13T00:00:00"/>
    <x v="3"/>
    <n v="2024"/>
    <s v="Friday"/>
    <x v="2"/>
    <n v="0.10796480144404332"/>
    <n v="68.144890282131655"/>
    <n v="0.15726227795193312"/>
    <n v="218.4745728643216"/>
    <n v="105855.68000000001"/>
    <x v="2"/>
  </r>
  <r>
    <x v="419"/>
    <x v="0"/>
    <x v="4"/>
    <n v="9"/>
    <s v="Google, Email, YouTube"/>
    <x v="419"/>
    <x v="409"/>
    <x v="398"/>
    <x v="384"/>
    <n v="429088"/>
    <n v="375.92"/>
    <n v="276677.12"/>
    <n v="0.55000000000000004"/>
    <n v="20.329999999999998"/>
    <x v="4"/>
    <d v="2024-10-07T00:00:00"/>
    <x v="7"/>
    <n v="2024"/>
    <s v="Monday"/>
    <x v="2"/>
    <n v="0.1465233418690379"/>
    <n v="53.135609756097558"/>
    <n v="0.14134818513539466"/>
    <n v="215.64857365549494"/>
    <n v="152410.88"/>
    <x v="2"/>
  </r>
  <r>
    <x v="420"/>
    <x v="0"/>
    <x v="2"/>
    <n v="8"/>
    <s v="YouTube, Instagram"/>
    <x v="420"/>
    <x v="410"/>
    <x v="399"/>
    <x v="150"/>
    <n v="814740"/>
    <n v="194.21"/>
    <n v="215573.1"/>
    <n v="2.78"/>
    <n v="17.649999999999999"/>
    <x v="4"/>
    <d v="2025-05-06T00:00:00"/>
    <x v="5"/>
    <n v="2025"/>
    <s v="Tuesday"/>
    <x v="0"/>
    <n v="0.12039641087451453"/>
    <n v="23.97921023359288"/>
    <n v="0.12347052280311457"/>
    <n v="70.036744639376224"/>
    <n v="599166.9"/>
    <x v="1"/>
  </r>
  <r>
    <x v="421"/>
    <x v="0"/>
    <x v="1"/>
    <n v="6"/>
    <s v="WhatsApp, Email, Instagram"/>
    <x v="421"/>
    <x v="411"/>
    <x v="400"/>
    <x v="385"/>
    <n v="90095"/>
    <n v="641.30999999999995"/>
    <n v="118642.34999999999"/>
    <n v="-0.24"/>
    <n v="5.25"/>
    <x v="1"/>
    <d v="2024-12-27T00:00:00"/>
    <x v="3"/>
    <n v="2024"/>
    <s v="Friday"/>
    <x v="2"/>
    <n v="3.5053501286739806E-2"/>
    <n v="91.686514683153007"/>
    <n v="0.14296754250386398"/>
    <n v="258.48006535947712"/>
    <n v="-28547.349999999991"/>
    <x v="3"/>
  </r>
  <r>
    <x v="422"/>
    <x v="4"/>
    <x v="4"/>
    <n v="26"/>
    <s v="WhatsApp, Google"/>
    <x v="422"/>
    <x v="412"/>
    <x v="401"/>
    <x v="386"/>
    <n v="531432"/>
    <n v="91.2"/>
    <n v="200275.20000000001"/>
    <n v="1.65"/>
    <n v="14.12"/>
    <x v="1"/>
    <d v="2025-01-28T00:00:00"/>
    <x v="1"/>
    <n v="2025"/>
    <s v="Tuesday"/>
    <x v="1"/>
    <n v="7.0743896444371623E-2"/>
    <n v="38.655703532136656"/>
    <n v="0.42385639837869138"/>
    <n v="67.569230769230771"/>
    <n v="331156.8"/>
    <x v="1"/>
  </r>
  <r>
    <x v="423"/>
    <x v="0"/>
    <x v="2"/>
    <n v="23"/>
    <s v="Facebook"/>
    <x v="423"/>
    <x v="413"/>
    <x v="402"/>
    <x v="158"/>
    <n v="211546"/>
    <n v="1013.95"/>
    <n v="297087.35000000003"/>
    <n v="-0.28999999999999998"/>
    <n v="5.93"/>
    <x v="3"/>
    <d v="2025-03-20T00:00:00"/>
    <x v="6"/>
    <n v="2025"/>
    <s v="Thursday"/>
    <x v="1"/>
    <n v="4.3863677201669095E-2"/>
    <n v="135.22410104688214"/>
    <n v="0.13336367774237598"/>
    <n v="617.64521829521834"/>
    <n v="-85541.350000000035"/>
    <x v="3"/>
  </r>
  <r>
    <x v="424"/>
    <x v="4"/>
    <x v="0"/>
    <n v="17"/>
    <s v="Google, Facebook"/>
    <x v="424"/>
    <x v="414"/>
    <x v="403"/>
    <x v="387"/>
    <n v="157080"/>
    <n v="309.51"/>
    <n v="220990.13999999998"/>
    <n v="-0.28999999999999998"/>
    <n v="13.49"/>
    <x v="0"/>
    <d v="2024-07-11T00:00:00"/>
    <x v="8"/>
    <n v="2024"/>
    <s v="Thursday"/>
    <x v="3"/>
    <n v="6.8942515205022564E-2"/>
    <n v="125.77697211155377"/>
    <n v="0.4063745019920319"/>
    <n v="228.76826086956521"/>
    <n v="-63910.139999999985"/>
    <x v="3"/>
  </r>
  <r>
    <x v="425"/>
    <x v="0"/>
    <x v="0"/>
    <n v="13"/>
    <s v="WhatsApp"/>
    <x v="425"/>
    <x v="320"/>
    <x v="404"/>
    <x v="240"/>
    <n v="393760"/>
    <n v="178.28"/>
    <n v="152607.67999999999"/>
    <n v="1.58"/>
    <n v="17.2"/>
    <x v="4"/>
    <d v="2025-02-12T00:00:00"/>
    <x v="9"/>
    <n v="2025"/>
    <s v="Wednesday"/>
    <x v="1"/>
    <n v="0.11398764935871671"/>
    <n v="24.460278890847892"/>
    <n v="0.1372014745952877"/>
    <n v="65.864341821320664"/>
    <n v="241152.32"/>
    <x v="1"/>
  </r>
  <r>
    <x v="426"/>
    <x v="3"/>
    <x v="4"/>
    <n v="24"/>
    <s v="WhatsApp, Instagram, Facebook"/>
    <x v="426"/>
    <x v="415"/>
    <x v="405"/>
    <x v="388"/>
    <n v="223440"/>
    <n v="144.44999999999999"/>
    <n v="57635.549999999996"/>
    <n v="2.88"/>
    <n v="7.41"/>
    <x v="4"/>
    <d v="2024-12-14T00:00:00"/>
    <x v="3"/>
    <n v="2024"/>
    <s v="Saturday"/>
    <x v="2"/>
    <n v="4.9893238434163704E-2"/>
    <n v="27.406348074179743"/>
    <n v="0.18972895863052783"/>
    <n v="92.810869565217388"/>
    <n v="165804.45000000001"/>
    <x v="1"/>
  </r>
  <r>
    <x v="427"/>
    <x v="4"/>
    <x v="2"/>
    <n v="28"/>
    <s v="YouTube"/>
    <x v="427"/>
    <x v="416"/>
    <x v="406"/>
    <x v="389"/>
    <n v="2031757"/>
    <n v="74.77"/>
    <n v="261470.68999999997"/>
    <n v="6.77"/>
    <n v="22.95"/>
    <x v="0"/>
    <d v="2024-07-18T00:00:00"/>
    <x v="8"/>
    <n v="2024"/>
    <s v="Thursday"/>
    <x v="3"/>
    <n v="0.12255299954894001"/>
    <n v="24.058767942583728"/>
    <n v="0.32177033492822965"/>
    <n v="43.66577989311957"/>
    <n v="1770286.31"/>
    <x v="0"/>
  </r>
  <r>
    <x v="428"/>
    <x v="4"/>
    <x v="2"/>
    <n v="20"/>
    <s v="YouTube, Google"/>
    <x v="428"/>
    <x v="417"/>
    <x v="407"/>
    <x v="390"/>
    <n v="483000"/>
    <n v="387.47"/>
    <n v="249530.68000000002"/>
    <n v="0.94"/>
    <n v="12.09"/>
    <x v="4"/>
    <d v="2024-10-25T00:00:00"/>
    <x v="7"/>
    <n v="2024"/>
    <s v="Friday"/>
    <x v="2"/>
    <n v="9.3689482470784638E-2"/>
    <n v="29.642513661202187"/>
    <n v="7.650273224043716E-2"/>
    <n v="138.78235817575086"/>
    <n v="233469.31999999998"/>
    <x v="2"/>
  </r>
  <r>
    <x v="429"/>
    <x v="4"/>
    <x v="0"/>
    <n v="18"/>
    <s v="Instagram, WhatsApp, Facebook"/>
    <x v="429"/>
    <x v="418"/>
    <x v="408"/>
    <x v="391"/>
    <n v="439856"/>
    <n v="378.33"/>
    <n v="223971.36"/>
    <n v="0.96"/>
    <n v="10.02"/>
    <x v="0"/>
    <d v="2025-02-13T00:00:00"/>
    <x v="9"/>
    <n v="2025"/>
    <s v="Thursday"/>
    <x v="1"/>
    <n v="6.3824968291357129E-2"/>
    <n v="52.985890702625973"/>
    <n v="0.14005204636858293"/>
    <n v="123.06118681318681"/>
    <n v="215884.64"/>
    <x v="2"/>
  </r>
  <r>
    <x v="430"/>
    <x v="3"/>
    <x v="1"/>
    <n v="16"/>
    <s v="Instagram"/>
    <x v="430"/>
    <x v="419"/>
    <x v="409"/>
    <x v="392"/>
    <n v="754236"/>
    <n v="75.06"/>
    <n v="76711.320000000007"/>
    <n v="8.83"/>
    <n v="9.1300000000000008"/>
    <x v="0"/>
    <d v="2024-10-15T00:00:00"/>
    <x v="7"/>
    <n v="2024"/>
    <s v="Tuesday"/>
    <x v="2"/>
    <n v="5.6124576624591881E-2"/>
    <n v="13.902015222906851"/>
    <n v="0.185212033345415"/>
    <n v="31.54248355263158"/>
    <n v="677524.67999999993"/>
    <x v="0"/>
  </r>
  <r>
    <x v="431"/>
    <x v="3"/>
    <x v="2"/>
    <n v="14"/>
    <s v="WhatsApp, Facebook"/>
    <x v="431"/>
    <x v="420"/>
    <x v="410"/>
    <x v="393"/>
    <n v="107503"/>
    <n v="201.44"/>
    <n v="64259.360000000001"/>
    <n v="0.67"/>
    <n v="5.59"/>
    <x v="2"/>
    <d v="2025-04-04T00:00:00"/>
    <x v="0"/>
    <n v="2025"/>
    <s v="Friday"/>
    <x v="0"/>
    <n v="3.2687169575351033E-2"/>
    <n v="55.877704347826089"/>
    <n v="0.27739130434782611"/>
    <n v="129.55516129032259"/>
    <n v="43243.64"/>
    <x v="2"/>
  </r>
  <r>
    <x v="432"/>
    <x v="0"/>
    <x v="4"/>
    <n v="25"/>
    <s v="Instagram, Email, Google"/>
    <x v="432"/>
    <x v="421"/>
    <x v="411"/>
    <x v="362"/>
    <n v="646032"/>
    <n v="259.87"/>
    <n v="268185.84000000003"/>
    <n v="1.41"/>
    <n v="11.58"/>
    <x v="0"/>
    <d v="2025-05-07T00:00:00"/>
    <x v="5"/>
    <n v="2025"/>
    <s v="Wednesday"/>
    <x v="0"/>
    <n v="7.9961908272663043E-2"/>
    <n v="51.514759892431812"/>
    <n v="0.19823280829811757"/>
    <n v="206.45561200923788"/>
    <n v="377846.16"/>
    <x v="1"/>
  </r>
  <r>
    <x v="433"/>
    <x v="2"/>
    <x v="4"/>
    <n v="8"/>
    <s v="WhatsApp, Facebook"/>
    <x v="433"/>
    <x v="422"/>
    <x v="412"/>
    <x v="394"/>
    <n v="150612"/>
    <n v="244.89"/>
    <n v="159668.28"/>
    <n v="-0.06"/>
    <n v="7.27"/>
    <x v="4"/>
    <d v="2025-01-01T00:00:00"/>
    <x v="1"/>
    <n v="2025"/>
    <s v="Wednesday"/>
    <x v="1"/>
    <n v="3.8948493443498995E-2"/>
    <n v="84.257667546174147"/>
    <n v="0.34406332453825855"/>
    <n v="161.60757085020242"/>
    <n v="-9056.2799999999988"/>
    <x v="3"/>
  </r>
  <r>
    <x v="434"/>
    <x v="4"/>
    <x v="4"/>
    <n v="19"/>
    <s v="YouTube"/>
    <x v="434"/>
    <x v="423"/>
    <x v="413"/>
    <x v="395"/>
    <n v="545136"/>
    <n v="102.4"/>
    <n v="201523.20000000001"/>
    <n v="1.71"/>
    <n v="17.899999999999999"/>
    <x v="1"/>
    <d v="2024-09-12T00:00:00"/>
    <x v="4"/>
    <n v="2024"/>
    <s v="Thursday"/>
    <x v="3"/>
    <n v="0.10186572606844974"/>
    <n v="26.233168445717261"/>
    <n v="0.25618328560270764"/>
    <n v="52.398127925117009"/>
    <n v="343612.8"/>
    <x v="1"/>
  </r>
  <r>
    <x v="435"/>
    <x v="4"/>
    <x v="2"/>
    <n v="8"/>
    <s v="Facebook, Instagram"/>
    <x v="435"/>
    <x v="424"/>
    <x v="114"/>
    <x v="396"/>
    <n v="959334"/>
    <n v="149.38"/>
    <n v="251854.68"/>
    <n v="2.81"/>
    <n v="13.42"/>
    <x v="3"/>
    <d v="2024-11-19T00:00:00"/>
    <x v="11"/>
    <n v="2024"/>
    <s v="Tuesday"/>
    <x v="2"/>
    <n v="9.2542767649184801E-2"/>
    <n v="27.322052505966585"/>
    <n v="0.18290301583857671"/>
    <n v="102.33835026412028"/>
    <n v="707479.32000000007"/>
    <x v="1"/>
  </r>
  <r>
    <x v="436"/>
    <x v="2"/>
    <x v="3"/>
    <n v="14"/>
    <s v="Email, Facebook"/>
    <x v="436"/>
    <x v="425"/>
    <x v="414"/>
    <x v="397"/>
    <n v="458568"/>
    <n v="111.57"/>
    <n v="236863.11"/>
    <n v="0.94"/>
    <n v="15.37"/>
    <x v="1"/>
    <d v="2025-02-08T00:00:00"/>
    <x v="9"/>
    <n v="2025"/>
    <s v="Saturday"/>
    <x v="1"/>
    <n v="8.2716081244999615E-2"/>
    <n v="36.952123244929794"/>
    <n v="0.33120124804992201"/>
    <n v="70.140097719869701"/>
    <n v="221704.89"/>
    <x v="2"/>
  </r>
  <r>
    <x v="437"/>
    <x v="3"/>
    <x v="0"/>
    <n v="6"/>
    <s v="Instagram, WhatsApp"/>
    <x v="437"/>
    <x v="426"/>
    <x v="415"/>
    <x v="398"/>
    <n v="150420"/>
    <n v="717.17"/>
    <n v="156343.06"/>
    <n v="-0.04"/>
    <n v="4.2"/>
    <x v="1"/>
    <d v="2025-02-18T00:00:00"/>
    <x v="9"/>
    <n v="2025"/>
    <s v="Tuesday"/>
    <x v="1"/>
    <n v="2.8397884167114935E-2"/>
    <n v="123.3962588792423"/>
    <n v="0.17205998421468036"/>
    <n v="400.87964102564104"/>
    <n v="-5923.0599999999977"/>
    <x v="3"/>
  </r>
  <r>
    <x v="438"/>
    <x v="0"/>
    <x v="1"/>
    <n v="26"/>
    <s v="YouTube, Facebook"/>
    <x v="438"/>
    <x v="427"/>
    <x v="416"/>
    <x v="399"/>
    <n v="82455"/>
    <n v="740.84"/>
    <n v="255589.80000000002"/>
    <n v="-0.68"/>
    <n v="8.92"/>
    <x v="3"/>
    <d v="2024-07-06T00:00:00"/>
    <x v="8"/>
    <n v="2024"/>
    <s v="Saturday"/>
    <x v="3"/>
    <n v="6.8177533879312149E-2"/>
    <n v="78.522211981566826"/>
    <n v="0.10599078341013825"/>
    <n v="387.84491654021247"/>
    <n v="-173134.80000000002"/>
    <x v="3"/>
  </r>
  <r>
    <x v="439"/>
    <x v="2"/>
    <x v="1"/>
    <n v="15"/>
    <s v="YouTube, Facebook, Email"/>
    <x v="439"/>
    <x v="428"/>
    <x v="417"/>
    <x v="256"/>
    <n v="371420"/>
    <n v="114.62"/>
    <n v="173763.92"/>
    <n v="1.1399999999999999"/>
    <n v="17.55"/>
    <x v="3"/>
    <d v="2024-11-29T00:00:00"/>
    <x v="11"/>
    <n v="2024"/>
    <s v="Friday"/>
    <x v="2"/>
    <n v="9.7911902655605815E-2"/>
    <n v="29.62221616092738"/>
    <n v="0.25843845891578587"/>
    <n v="55.480178799489146"/>
    <n v="197656.08"/>
    <x v="1"/>
  </r>
  <r>
    <x v="440"/>
    <x v="3"/>
    <x v="1"/>
    <n v="12"/>
    <s v="YouTube, Instagram"/>
    <x v="440"/>
    <x v="429"/>
    <x v="418"/>
    <x v="400"/>
    <n v="823244"/>
    <n v="167.29"/>
    <n v="185357.31999999998"/>
    <n v="3.44"/>
    <n v="13"/>
    <x v="4"/>
    <d v="2024-10-03T00:00:00"/>
    <x v="7"/>
    <n v="2024"/>
    <s v="Thursday"/>
    <x v="2"/>
    <n v="6.9158281424692547E-2"/>
    <n v="61.153850214450671"/>
    <n v="0.36555592213790827"/>
    <n v="119.04773281952471"/>
    <n v="637886.68000000005"/>
    <x v="0"/>
  </r>
  <r>
    <x v="441"/>
    <x v="3"/>
    <x v="3"/>
    <n v="27"/>
    <s v="Instagram"/>
    <x v="441"/>
    <x v="430"/>
    <x v="419"/>
    <x v="339"/>
    <n v="289940"/>
    <n v="429.68"/>
    <n v="285737.2"/>
    <n v="0.01"/>
    <n v="17.14"/>
    <x v="1"/>
    <d v="2024-07-17T00:00:00"/>
    <x v="8"/>
    <n v="2024"/>
    <s v="Wednesday"/>
    <x v="3"/>
    <n v="0.12824750870548968"/>
    <n v="35.752902902902903"/>
    <n v="8.3208208208208206E-2"/>
    <n v="140.96556487419832"/>
    <n v="4202.7999999999884"/>
    <x v="2"/>
  </r>
  <r>
    <x v="442"/>
    <x v="3"/>
    <x v="1"/>
    <n v="26"/>
    <s v="Email, Facebook"/>
    <x v="442"/>
    <x v="431"/>
    <x v="420"/>
    <x v="401"/>
    <n v="1168025"/>
    <n v="71.48"/>
    <n v="175769.32"/>
    <n v="5.65"/>
    <n v="17.649999999999999"/>
    <x v="0"/>
    <d v="2025-02-20T00:00:00"/>
    <x v="9"/>
    <n v="2025"/>
    <s v="Thursday"/>
    <x v="1"/>
    <n v="0.10753866639352658"/>
    <n v="16.741529669492333"/>
    <n v="0.23421278216973046"/>
    <n v="41.125250350959291"/>
    <n v="992255.67999999993"/>
    <x v="0"/>
  </r>
  <r>
    <x v="443"/>
    <x v="2"/>
    <x v="0"/>
    <n v="11"/>
    <s v="Google"/>
    <x v="443"/>
    <x v="432"/>
    <x v="421"/>
    <x v="402"/>
    <n v="111996"/>
    <n v="634.62"/>
    <n v="154847.28"/>
    <n v="-0.28000000000000003"/>
    <n v="5.18"/>
    <x v="1"/>
    <d v="2025-02-19T00:00:00"/>
    <x v="9"/>
    <n v="2025"/>
    <s v="Wednesday"/>
    <x v="1"/>
    <n v="2.9656560800456717E-2"/>
    <n v="156.8868085106383"/>
    <n v="0.24721377912867273"/>
    <n v="314.73024390243904"/>
    <n v="-42851.28"/>
    <x v="3"/>
  </r>
  <r>
    <x v="444"/>
    <x v="3"/>
    <x v="2"/>
    <n v="26"/>
    <s v="Instagram"/>
    <x v="444"/>
    <x v="433"/>
    <x v="96"/>
    <x v="403"/>
    <n v="358995"/>
    <n v="371.42"/>
    <n v="168996.1"/>
    <n v="1.1200000000000001"/>
    <n v="8.39"/>
    <x v="3"/>
    <d v="2024-12-13T00:00:00"/>
    <x v="3"/>
    <n v="2024"/>
    <s v="Friday"/>
    <x v="2"/>
    <n v="5.9864909031484913E-2"/>
    <n v="51.257537154989386"/>
    <n v="0.13800424628450106"/>
    <n v="194.2483908045977"/>
    <n v="189998.9"/>
    <x v="1"/>
  </r>
  <r>
    <x v="445"/>
    <x v="2"/>
    <x v="1"/>
    <n v="16"/>
    <s v="Instagram, YouTube, Facebook"/>
    <x v="445"/>
    <x v="434"/>
    <x v="422"/>
    <x v="404"/>
    <n v="30299"/>
    <n v="1889.8"/>
    <n v="77481.8"/>
    <n v="-0.61"/>
    <n v="4.8899999999999997"/>
    <x v="1"/>
    <d v="2024-10-11T00:00:00"/>
    <x v="7"/>
    <n v="2024"/>
    <s v="Friday"/>
    <x v="2"/>
    <n v="3.7915396624786261E-2"/>
    <n v="151.9250980392157"/>
    <n v="8.0392156862745104E-2"/>
    <n v="724.1289719626169"/>
    <n v="-47182.8"/>
    <x v="3"/>
  </r>
  <r>
    <x v="446"/>
    <x v="0"/>
    <x v="1"/>
    <n v="14"/>
    <s v="Instagram, WhatsApp"/>
    <x v="446"/>
    <x v="435"/>
    <x v="423"/>
    <x v="405"/>
    <n v="257796"/>
    <n v="200.74"/>
    <n v="139112.82"/>
    <n v="0.85"/>
    <n v="18.66"/>
    <x v="2"/>
    <d v="2025-03-15T00:00:00"/>
    <x v="6"/>
    <n v="2025"/>
    <s v="Saturday"/>
    <x v="1"/>
    <n v="0.11977701228010203"/>
    <n v="30.540684961580681"/>
    <n v="0.15214050493962678"/>
    <n v="75.196118918918927"/>
    <n v="118683.18"/>
    <x v="2"/>
  </r>
  <r>
    <x v="447"/>
    <x v="2"/>
    <x v="1"/>
    <n v="22"/>
    <s v="Email, WhatsApp"/>
    <x v="447"/>
    <x v="436"/>
    <x v="404"/>
    <x v="406"/>
    <n v="765408"/>
    <n v="134.62"/>
    <n v="216468.96000000002"/>
    <n v="2.54"/>
    <n v="18.329999999999998"/>
    <x v="2"/>
    <d v="2024-09-14T00:00:00"/>
    <x v="4"/>
    <n v="2024"/>
    <s v="Saturday"/>
    <x v="3"/>
    <n v="9.2295921915934429E-2"/>
    <n v="54.375523737754335"/>
    <n v="0.40391861341371516"/>
    <n v="93.426396201985341"/>
    <n v="548939.04"/>
    <x v="1"/>
  </r>
  <r>
    <x v="448"/>
    <x v="4"/>
    <x v="0"/>
    <n v="7"/>
    <s v="Instagram, Facebook"/>
    <x v="448"/>
    <x v="437"/>
    <x v="424"/>
    <x v="407"/>
    <n v="639930"/>
    <n v="44.05"/>
    <n v="109684.5"/>
    <n v="4.83"/>
    <n v="19.41"/>
    <x v="4"/>
    <d v="2025-06-16T00:00:00"/>
    <x v="2"/>
    <n v="2025"/>
    <s v="Monday"/>
    <x v="0"/>
    <n v="0.12508728288382648"/>
    <n v="9.5668992586131711"/>
    <n v="0.21718273004797209"/>
    <n v="28.571112268820006"/>
    <n v="530245.5"/>
    <x v="0"/>
  </r>
  <r>
    <x v="449"/>
    <x v="0"/>
    <x v="4"/>
    <n v="20"/>
    <s v="Google, YouTube, Facebook"/>
    <x v="449"/>
    <x v="438"/>
    <x v="425"/>
    <x v="408"/>
    <n v="268830"/>
    <n v="177.09"/>
    <n v="182402.7"/>
    <n v="0.47"/>
    <n v="12.69"/>
    <x v="1"/>
    <d v="2024-12-30T00:00:00"/>
    <x v="3"/>
    <n v="2024"/>
    <s v="Monday"/>
    <x v="2"/>
    <n v="7.8927902548041357E-2"/>
    <n v="36.371425722831511"/>
    <n v="0.20538384845463609"/>
    <n v="90.253686293913916"/>
    <n v="86427.299999999988"/>
    <x v="2"/>
  </r>
  <r>
    <x v="450"/>
    <x v="3"/>
    <x v="0"/>
    <n v="11"/>
    <s v="Facebook"/>
    <x v="450"/>
    <x v="439"/>
    <x v="426"/>
    <x v="409"/>
    <n v="422712"/>
    <n v="284.8"/>
    <n v="194803.20000000001"/>
    <n v="1.17"/>
    <n v="10.16"/>
    <x v="0"/>
    <d v="2024-09-21T00:00:00"/>
    <x v="4"/>
    <n v="2024"/>
    <s v="Saturday"/>
    <x v="3"/>
    <n v="6.8219868530038946E-2"/>
    <n v="50.323740635494708"/>
    <n v="0.17669852751227072"/>
    <n v="161.12754342431762"/>
    <n v="227908.8"/>
    <x v="1"/>
  </r>
  <r>
    <x v="451"/>
    <x v="3"/>
    <x v="4"/>
    <n v="16"/>
    <s v="Google, Facebook, Email"/>
    <x v="451"/>
    <x v="440"/>
    <x v="427"/>
    <x v="410"/>
    <n v="262656"/>
    <n v="166.59"/>
    <n v="202573.44"/>
    <n v="0.3"/>
    <n v="13.51"/>
    <x v="1"/>
    <d v="2025-02-20T00:00:00"/>
    <x v="9"/>
    <n v="2025"/>
    <s v="Thursday"/>
    <x v="1"/>
    <n v="7.6969179637129723E-2"/>
    <n v="47.799301557338367"/>
    <n v="0.2869277961302501"/>
    <n v="102.05211083123426"/>
    <n v="60082.559999999998"/>
    <x v="2"/>
  </r>
  <r>
    <x v="452"/>
    <x v="3"/>
    <x v="4"/>
    <n v="10"/>
    <s v="Facebook, WhatsApp"/>
    <x v="452"/>
    <x v="441"/>
    <x v="428"/>
    <x v="411"/>
    <n v="695044"/>
    <n v="69.959999999999994"/>
    <n v="100882.31999999999"/>
    <n v="5.89"/>
    <n v="9.27"/>
    <x v="2"/>
    <d v="2025-06-03T00:00:00"/>
    <x v="2"/>
    <n v="2025"/>
    <s v="Tuesday"/>
    <x v="0"/>
    <n v="5.0676618303571432E-2"/>
    <n v="23.143454920853404"/>
    <n v="0.33080981876577198"/>
    <n v="46.489548387096768"/>
    <n v="594161.68000000005"/>
    <x v="0"/>
  </r>
  <r>
    <x v="453"/>
    <x v="0"/>
    <x v="3"/>
    <n v="20"/>
    <s v="WhatsApp"/>
    <x v="453"/>
    <x v="442"/>
    <x v="429"/>
    <x v="412"/>
    <n v="521768"/>
    <n v="114.5"/>
    <n v="257510.5"/>
    <n v="1.03"/>
    <n v="19.63"/>
    <x v="3"/>
    <d v="2024-08-05T00:00:00"/>
    <x v="10"/>
    <n v="2024"/>
    <s v="Monday"/>
    <x v="3"/>
    <n v="0.13055972494836368"/>
    <n v="25.303183649405522"/>
    <n v="0.22098850348825783"/>
    <n v="89.631221719457017"/>
    <n v="264257.5"/>
    <x v="1"/>
  </r>
  <r>
    <x v="454"/>
    <x v="0"/>
    <x v="0"/>
    <n v="29"/>
    <s v="Instagram"/>
    <x v="454"/>
    <x v="443"/>
    <x v="430"/>
    <x v="413"/>
    <n v="502030"/>
    <n v="185.78"/>
    <n v="152896.94"/>
    <n v="2.2799999999999998"/>
    <n v="8.4499999999999993"/>
    <x v="2"/>
    <d v="2025-02-27T00:00:00"/>
    <x v="9"/>
    <n v="2025"/>
    <s v="Thursday"/>
    <x v="1"/>
    <n v="4.6949540394833802E-2"/>
    <n v="63.154456836018177"/>
    <n v="0.3399421726559273"/>
    <n v="137.1273004484305"/>
    <n v="349133.06"/>
    <x v="1"/>
  </r>
  <r>
    <x v="455"/>
    <x v="4"/>
    <x v="2"/>
    <n v="13"/>
    <s v="WhatsApp, Facebook"/>
    <x v="455"/>
    <x v="444"/>
    <x v="373"/>
    <x v="297"/>
    <n v="288834"/>
    <n v="500.49"/>
    <n v="273267.53999999998"/>
    <n v="0.06"/>
    <n v="4.67"/>
    <x v="2"/>
    <d v="2024-11-04T00:00:00"/>
    <x v="11"/>
    <n v="2024"/>
    <s v="Monday"/>
    <x v="2"/>
    <n v="3.2570271476130008E-2"/>
    <n v="95.984383561643824"/>
    <n v="0.19178082191780821"/>
    <n v="397.1911918604651"/>
    <n v="15566.460000000021"/>
    <x v="2"/>
  </r>
  <r>
    <x v="456"/>
    <x v="2"/>
    <x v="3"/>
    <n v="30"/>
    <s v="Instagram, WhatsApp"/>
    <x v="456"/>
    <x v="445"/>
    <x v="210"/>
    <x v="414"/>
    <n v="138852"/>
    <n v="277.89"/>
    <n v="145058.57999999999"/>
    <n v="-0.04"/>
    <n v="4.21"/>
    <x v="3"/>
    <d v="2025-04-09T00:00:00"/>
    <x v="0"/>
    <n v="2025"/>
    <s v="Wednesday"/>
    <x v="0"/>
    <n v="2.6824703680598878E-2"/>
    <n v="63.650100921456776"/>
    <n v="0.22904782799473453"/>
    <n v="187.17236129032256"/>
    <n v="-6206.5799999999872"/>
    <x v="3"/>
  </r>
  <r>
    <x v="457"/>
    <x v="2"/>
    <x v="2"/>
    <n v="19"/>
    <s v="Facebook, Email"/>
    <x v="303"/>
    <x v="446"/>
    <x v="431"/>
    <x v="415"/>
    <n v="719739"/>
    <n v="122.31"/>
    <n v="171600.93"/>
    <n v="3.19"/>
    <n v="16.34"/>
    <x v="2"/>
    <d v="2025-03-09T00:00:00"/>
    <x v="6"/>
    <n v="2025"/>
    <s v="Sunday"/>
    <x v="1"/>
    <n v="9.4595538176866945E-2"/>
    <n v="31.666530725226057"/>
    <n v="0.2589038568001476"/>
    <n v="67.66598186119873"/>
    <n v="548138.07000000007"/>
    <x v="0"/>
  </r>
  <r>
    <x v="458"/>
    <x v="1"/>
    <x v="4"/>
    <n v="15"/>
    <s v="Google, WhatsApp, YouTube"/>
    <x v="457"/>
    <x v="447"/>
    <x v="3"/>
    <x v="416"/>
    <n v="217115"/>
    <n v="326.18"/>
    <n v="282145.7"/>
    <n v="-0.23"/>
    <n v="15.4"/>
    <x v="3"/>
    <d v="2025-02-05T00:00:00"/>
    <x v="9"/>
    <n v="2025"/>
    <s v="Wednesday"/>
    <x v="1"/>
    <n v="0.10015314468692353"/>
    <n v="49.026185925282363"/>
    <n v="0.15030408340573415"/>
    <n v="126.46602420439265"/>
    <n v="-65030.700000000012"/>
    <x v="3"/>
  </r>
  <r>
    <x v="459"/>
    <x v="4"/>
    <x v="4"/>
    <n v="15"/>
    <s v="YouTube"/>
    <x v="458"/>
    <x v="448"/>
    <x v="432"/>
    <x v="417"/>
    <n v="580692"/>
    <n v="70.349999999999994"/>
    <n v="91595.7"/>
    <n v="5.34"/>
    <n v="16.559999999999999"/>
    <x v="4"/>
    <d v="2024-09-12T00:00:00"/>
    <x v="4"/>
    <n v="2024"/>
    <s v="Thursday"/>
    <x v="3"/>
    <n v="9.3062970454620822E-2"/>
    <n v="16.318492784607162"/>
    <n v="0.23196151790486372"/>
    <n v="29.79690956408588"/>
    <n v="489096.3"/>
    <x v="0"/>
  </r>
  <r>
    <x v="460"/>
    <x v="0"/>
    <x v="2"/>
    <n v="13"/>
    <s v="Facebook, Google"/>
    <x v="459"/>
    <x v="449"/>
    <x v="433"/>
    <x v="418"/>
    <n v="79299"/>
    <n v="966.79"/>
    <n v="287136.63"/>
    <n v="-0.72"/>
    <n v="5.25"/>
    <x v="4"/>
    <d v="2025-03-27T00:00:00"/>
    <x v="6"/>
    <n v="2025"/>
    <s v="Thursday"/>
    <x v="1"/>
    <n v="3.1338624446575397E-2"/>
    <n v="186.93791015625001"/>
    <n v="0.193359375"/>
    <n v="389.07402439024389"/>
    <n v="-207837.63"/>
    <x v="3"/>
  </r>
  <r>
    <x v="461"/>
    <x v="0"/>
    <x v="1"/>
    <n v="15"/>
    <s v="Google, Email"/>
    <x v="460"/>
    <x v="450"/>
    <x v="434"/>
    <x v="419"/>
    <n v="848421"/>
    <n v="196.37"/>
    <n v="276292.59000000003"/>
    <n v="2.0699999999999998"/>
    <n v="23.91"/>
    <x v="2"/>
    <d v="2024-10-27T00:00:00"/>
    <x v="7"/>
    <n v="2024"/>
    <s v="Sunday"/>
    <x v="2"/>
    <n v="0.13860925017017162"/>
    <n v="35.705943396226417"/>
    <n v="0.1818299302145257"/>
    <n v="65.721358230256911"/>
    <n v="572128.40999999992"/>
    <x v="1"/>
  </r>
  <r>
    <x v="462"/>
    <x v="1"/>
    <x v="0"/>
    <n v="20"/>
    <s v="WhatsApp, Facebook, Google"/>
    <x v="461"/>
    <x v="451"/>
    <x v="435"/>
    <x v="420"/>
    <n v="253924"/>
    <n v="224.61"/>
    <n v="178789.56"/>
    <n v="0.42"/>
    <n v="9.67"/>
    <x v="3"/>
    <d v="2024-10-28T00:00:00"/>
    <x v="7"/>
    <n v="2024"/>
    <s v="Monday"/>
    <x v="2"/>
    <n v="5.6380255941499084E-2"/>
    <n v="57.973268482490269"/>
    <n v="0.25810635538262"/>
    <n v="126.71124025513819"/>
    <n v="75134.44"/>
    <x v="2"/>
  </r>
  <r>
    <x v="463"/>
    <x v="4"/>
    <x v="3"/>
    <n v="15"/>
    <s v="YouTube, Instagram"/>
    <x v="462"/>
    <x v="452"/>
    <x v="436"/>
    <x v="300"/>
    <n v="151348"/>
    <n v="294.83"/>
    <n v="71054.03"/>
    <n v="1.1299999999999999"/>
    <n v="18.760000000000002"/>
    <x v="3"/>
    <d v="2024-07-18T00:00:00"/>
    <x v="8"/>
    <n v="2024"/>
    <s v="Thursday"/>
    <x v="3"/>
    <n v="0.13235450015901623"/>
    <n v="28.455758910692833"/>
    <n v="9.6515818982779333E-2"/>
    <n v="88.596047381546128"/>
    <n v="80293.97"/>
    <x v="1"/>
  </r>
  <r>
    <x v="464"/>
    <x v="0"/>
    <x v="3"/>
    <n v="5"/>
    <s v="WhatsApp"/>
    <x v="463"/>
    <x v="453"/>
    <x v="437"/>
    <x v="421"/>
    <n v="773045"/>
    <n v="79.180000000000007"/>
    <n v="134526.82"/>
    <n v="4.75"/>
    <n v="19.55"/>
    <x v="3"/>
    <d v="2024-11-26T00:00:00"/>
    <x v="11"/>
    <n v="2024"/>
    <s v="Tuesday"/>
    <x v="2"/>
    <n v="0.14455072880705791"/>
    <n v="11.155719379716395"/>
    <n v="0.14089062111286177"/>
    <n v="52.652375733855187"/>
    <n v="638518.17999999993"/>
    <x v="0"/>
  </r>
  <r>
    <x v="465"/>
    <x v="4"/>
    <x v="0"/>
    <n v="6"/>
    <s v="Email"/>
    <x v="464"/>
    <x v="454"/>
    <x v="438"/>
    <x v="422"/>
    <n v="316443"/>
    <n v="232.16"/>
    <n v="234713.76"/>
    <n v="0.35"/>
    <n v="15.91"/>
    <x v="0"/>
    <d v="2024-09-23T00:00:00"/>
    <x v="4"/>
    <n v="2024"/>
    <s v="Monday"/>
    <x v="3"/>
    <n v="8.6841493196883363E-2"/>
    <n v="78.578426514897899"/>
    <n v="0.33846668898560428"/>
    <n v="159.34403258655806"/>
    <n v="81729.239999999991"/>
    <x v="2"/>
  </r>
  <r>
    <x v="466"/>
    <x v="2"/>
    <x v="4"/>
    <n v="14"/>
    <s v="Facebook"/>
    <x v="465"/>
    <x v="455"/>
    <x v="439"/>
    <x v="308"/>
    <n v="67805"/>
    <n v="747.9"/>
    <n v="142848.9"/>
    <n v="-0.53"/>
    <n v="20.02"/>
    <x v="3"/>
    <d v="2025-01-11T00:00:00"/>
    <x v="1"/>
    <n v="2025"/>
    <s v="Saturday"/>
    <x v="1"/>
    <n v="0.13824487449703007"/>
    <n v="98.994386694386691"/>
    <n v="0.13236313236313235"/>
    <n v="313.26513157894738"/>
    <n v="-75043.899999999994"/>
    <x v="3"/>
  </r>
  <r>
    <x v="467"/>
    <x v="1"/>
    <x v="1"/>
    <n v="23"/>
    <s v="Facebook"/>
    <x v="466"/>
    <x v="456"/>
    <x v="440"/>
    <x v="423"/>
    <n v="1320747"/>
    <n v="110.5"/>
    <n v="182656.5"/>
    <n v="6.23"/>
    <n v="25.23"/>
    <x v="3"/>
    <d v="2024-12-21T00:00:00"/>
    <x v="3"/>
    <n v="2024"/>
    <s v="Saturday"/>
    <x v="2"/>
    <n v="0.13534859145137518"/>
    <n v="37.529587014588039"/>
    <n v="0.33963427162523113"/>
    <n v="71.601920815366526"/>
    <n v="1138090.5"/>
    <x v="0"/>
  </r>
  <r>
    <x v="468"/>
    <x v="1"/>
    <x v="0"/>
    <n v="29"/>
    <s v="Google, YouTube, Email"/>
    <x v="467"/>
    <x v="457"/>
    <x v="441"/>
    <x v="424"/>
    <n v="2050050"/>
    <n v="35.25"/>
    <n v="91473.75"/>
    <n v="21.41"/>
    <n v="20.420000000000002"/>
    <x v="4"/>
    <d v="2025-05-01T00:00:00"/>
    <x v="5"/>
    <n v="2025"/>
    <s v="Thursday"/>
    <x v="0"/>
    <n v="0.11159318649185161"/>
    <n v="9.7436887515977837"/>
    <n v="0.27641670217298681"/>
    <n v="17.597874182377836"/>
    <n v="1958576.25"/>
    <x v="0"/>
  </r>
  <r>
    <x v="469"/>
    <x v="0"/>
    <x v="1"/>
    <n v="10"/>
    <s v="Facebook, YouTube"/>
    <x v="468"/>
    <x v="458"/>
    <x v="213"/>
    <x v="425"/>
    <n v="18172"/>
    <n v="3272.37"/>
    <n v="193069.83"/>
    <n v="-0.91"/>
    <n v="2.73"/>
    <x v="4"/>
    <d v="2025-01-05T00:00:00"/>
    <x v="1"/>
    <n v="2025"/>
    <s v="Sunday"/>
    <x v="1"/>
    <n v="2.1259297178475713E-2"/>
    <n v="273.47001416430595"/>
    <n v="8.3569405099150146E-2"/>
    <n v="1350.1386713286713"/>
    <n v="-174897.83"/>
    <x v="3"/>
  </r>
  <r>
    <x v="470"/>
    <x v="2"/>
    <x v="4"/>
    <n v="21"/>
    <s v="Facebook, Instagram, WhatsApp"/>
    <x v="469"/>
    <x v="242"/>
    <x v="442"/>
    <x v="426"/>
    <n v="1105804"/>
    <n v="109.87"/>
    <n v="224574.28"/>
    <n v="3.92"/>
    <n v="12.12"/>
    <x v="3"/>
    <d v="2024-07-04T00:00:00"/>
    <x v="8"/>
    <n v="2024"/>
    <s v="Thursday"/>
    <x v="3"/>
    <n v="6.5206370913549389E-2"/>
    <n v="40.602834930392333"/>
    <n v="0.36955342614355452"/>
    <n v="82.991234294161117"/>
    <n v="881229.72"/>
    <x v="0"/>
  </r>
  <r>
    <x v="471"/>
    <x v="3"/>
    <x v="2"/>
    <n v="7"/>
    <s v="Instagram, YouTube, Email"/>
    <x v="470"/>
    <x v="459"/>
    <x v="443"/>
    <x v="427"/>
    <n v="253648"/>
    <n v="635.76"/>
    <n v="211072.32"/>
    <n v="0.2"/>
    <n v="8.7100000000000009"/>
    <x v="0"/>
    <d v="2025-02-16T00:00:00"/>
    <x v="9"/>
    <n v="2025"/>
    <s v="Sunday"/>
    <x v="1"/>
    <n v="5.393565668684952E-2"/>
    <n v="109.19416451112261"/>
    <n v="0.17175375064666321"/>
    <n v="246.29208868144693"/>
    <n v="42575.679999999993"/>
    <x v="2"/>
  </r>
  <r>
    <x v="472"/>
    <x v="3"/>
    <x v="4"/>
    <n v="20"/>
    <s v="Facebook"/>
    <x v="471"/>
    <x v="460"/>
    <x v="444"/>
    <x v="180"/>
    <n v="728325"/>
    <n v="237.64"/>
    <n v="295861.8"/>
    <n v="1.46"/>
    <n v="9.33"/>
    <x v="1"/>
    <d v="2024-11-17T00:00:00"/>
    <x v="11"/>
    <n v="2024"/>
    <s v="Sunday"/>
    <x v="2"/>
    <n v="5.0074047820968824E-2"/>
    <n v="74.788119312436805"/>
    <n v="0.31471183013144588"/>
    <n v="136.40470262793914"/>
    <n v="432463.2"/>
    <x v="1"/>
  </r>
  <r>
    <x v="473"/>
    <x v="3"/>
    <x v="1"/>
    <n v="23"/>
    <s v="WhatsApp, YouTube, Google"/>
    <x v="472"/>
    <x v="461"/>
    <x v="445"/>
    <x v="428"/>
    <n v="260100"/>
    <n v="510.46"/>
    <n v="229707"/>
    <n v="0.13"/>
    <n v="5.19"/>
    <x v="1"/>
    <d v="2024-07-18T00:00:00"/>
    <x v="8"/>
    <n v="2024"/>
    <s v="Thursday"/>
    <x v="3"/>
    <n v="3.9023148199399983E-2"/>
    <n v="65.16510638297872"/>
    <n v="0.1276595744680851"/>
    <n v="323.07594936708858"/>
    <n v="30393"/>
    <x v="2"/>
  </r>
  <r>
    <x v="474"/>
    <x v="0"/>
    <x v="3"/>
    <n v="13"/>
    <s v="WhatsApp"/>
    <x v="473"/>
    <x v="462"/>
    <x v="446"/>
    <x v="429"/>
    <n v="999119"/>
    <n v="173.1"/>
    <n v="257745.9"/>
    <n v="2.88"/>
    <n v="16.64"/>
    <x v="0"/>
    <d v="2024-10-10T00:00:00"/>
    <x v="7"/>
    <n v="2024"/>
    <s v="Thursday"/>
    <x v="2"/>
    <n v="0.10516595873277035"/>
    <n v="41.147174329501915"/>
    <n v="0.23770753512132822"/>
    <n v="119.43739573679332"/>
    <n v="741373.1"/>
    <x v="1"/>
  </r>
  <r>
    <x v="475"/>
    <x v="4"/>
    <x v="0"/>
    <n v="17"/>
    <s v="Google"/>
    <x v="474"/>
    <x v="463"/>
    <x v="447"/>
    <x v="430"/>
    <n v="696808"/>
    <n v="51.73"/>
    <n v="66628.239999999991"/>
    <n v="9.4600000000000009"/>
    <n v="18.170000000000002"/>
    <x v="1"/>
    <d v="2024-08-26T00:00:00"/>
    <x v="10"/>
    <n v="2024"/>
    <s v="Monday"/>
    <x v="3"/>
    <n v="0.12402880559067085"/>
    <n v="7.6303527256069614"/>
    <n v="0.14750343563902885"/>
    <n v="24.062202961357887"/>
    <n v="630179.76"/>
    <x v="0"/>
  </r>
  <r>
    <x v="476"/>
    <x v="2"/>
    <x v="1"/>
    <n v="14"/>
    <s v="Facebook"/>
    <x v="475"/>
    <x v="464"/>
    <x v="448"/>
    <x v="247"/>
    <n v="537648"/>
    <n v="303.3"/>
    <n v="295414.2"/>
    <n v="0.82"/>
    <n v="13.76"/>
    <x v="1"/>
    <d v="2024-08-30T00:00:00"/>
    <x v="10"/>
    <n v="2024"/>
    <s v="Friday"/>
    <x v="3"/>
    <n v="8.7874647911079629E-2"/>
    <n v="56.701381957773513"/>
    <n v="0.18694817658349328"/>
    <n v="149.72843385707046"/>
    <n v="242233.8"/>
    <x v="2"/>
  </r>
  <r>
    <x v="477"/>
    <x v="2"/>
    <x v="3"/>
    <n v="6"/>
    <s v="WhatsApp, Google"/>
    <x v="476"/>
    <x v="465"/>
    <x v="449"/>
    <x v="339"/>
    <n v="331835"/>
    <n v="220.85"/>
    <n v="146865.25"/>
    <n v="1.26"/>
    <n v="17.54"/>
    <x v="1"/>
    <d v="2024-08-31T00:00:00"/>
    <x v="10"/>
    <n v="2024"/>
    <s v="Saturday"/>
    <x v="3"/>
    <n v="0.11461008827782694"/>
    <n v="27.658239171374763"/>
    <n v="0.12523540489642185"/>
    <n v="68.277661552766162"/>
    <n v="184969.75"/>
    <x v="1"/>
  </r>
  <r>
    <x v="478"/>
    <x v="3"/>
    <x v="2"/>
    <n v="21"/>
    <s v="YouTube"/>
    <x v="477"/>
    <x v="466"/>
    <x v="450"/>
    <x v="431"/>
    <n v="1205343"/>
    <n v="98.93"/>
    <n v="199739.67"/>
    <n v="5.03"/>
    <n v="20.87"/>
    <x v="3"/>
    <d v="2025-01-26T00:00:00"/>
    <x v="1"/>
    <n v="2025"/>
    <s v="Sunday"/>
    <x v="1"/>
    <n v="0.13590474033636482"/>
    <n v="17.517950359586038"/>
    <n v="0.17707419750920891"/>
    <n v="48.883913362701911"/>
    <n v="1005603.33"/>
    <x v="0"/>
  </r>
  <r>
    <x v="479"/>
    <x v="0"/>
    <x v="0"/>
    <n v="30"/>
    <s v="Facebook, Google"/>
    <x v="478"/>
    <x v="467"/>
    <x v="451"/>
    <x v="432"/>
    <n v="810040"/>
    <n v="79.400000000000006"/>
    <n v="208822.00000000003"/>
    <n v="2.88"/>
    <n v="25.41"/>
    <x v="0"/>
    <d v="2024-11-02T00:00:00"/>
    <x v="11"/>
    <n v="2024"/>
    <s v="Saturday"/>
    <x v="2"/>
    <n v="0.14581867388362652"/>
    <n v="25.837911408067313"/>
    <n v="0.32541450136104927"/>
    <n v="61.891523414345002"/>
    <n v="601218"/>
    <x v="1"/>
  </r>
  <r>
    <x v="480"/>
    <x v="2"/>
    <x v="1"/>
    <n v="12"/>
    <s v="Email"/>
    <x v="479"/>
    <x v="318"/>
    <x v="452"/>
    <x v="301"/>
    <n v="658833"/>
    <n v="170.15"/>
    <n v="163173.85"/>
    <n v="3.04"/>
    <n v="9.39"/>
    <x v="1"/>
    <d v="2024-10-30T00:00:00"/>
    <x v="7"/>
    <n v="2024"/>
    <s v="Wednesday"/>
    <x v="2"/>
    <n v="5.1949441106733461E-2"/>
    <n v="55.996516815374058"/>
    <n v="0.32910089224433769"/>
    <n v="117.13844221105528"/>
    <n v="495659.15"/>
    <x v="0"/>
  </r>
  <r>
    <x v="481"/>
    <x v="3"/>
    <x v="2"/>
    <n v="16"/>
    <s v="Facebook, Email, Google"/>
    <x v="480"/>
    <x v="468"/>
    <x v="453"/>
    <x v="433"/>
    <n v="65826"/>
    <n v="957.37"/>
    <n v="152221.82999999999"/>
    <n v="-0.56999999999999995"/>
    <n v="6.85"/>
    <x v="0"/>
    <d v="2025-01-17T00:00:00"/>
    <x v="1"/>
    <n v="2025"/>
    <s v="Friday"/>
    <x v="1"/>
    <n v="4.0246183551559768E-2"/>
    <n v="228.21863568215889"/>
    <n v="0.23838080959520239"/>
    <n v="492.62728155339801"/>
    <n v="-86395.829999999987"/>
    <x v="3"/>
  </r>
  <r>
    <x v="482"/>
    <x v="2"/>
    <x v="1"/>
    <n v="16"/>
    <s v="YouTube, Facebook"/>
    <x v="481"/>
    <x v="469"/>
    <x v="454"/>
    <x v="434"/>
    <n v="1244250"/>
    <n v="63.59"/>
    <n v="210991.62000000002"/>
    <n v="4.9000000000000004"/>
    <n v="20.94"/>
    <x v="2"/>
    <d v="2024-12-21T00:00:00"/>
    <x v="3"/>
    <n v="2024"/>
    <s v="Saturday"/>
    <x v="2"/>
    <n v="0.11197747965277205"/>
    <n v="22.193291259072264"/>
    <n v="0.34900599558220258"/>
    <n v="42.607354604200331"/>
    <n v="1033258.38"/>
    <x v="0"/>
  </r>
  <r>
    <x v="483"/>
    <x v="4"/>
    <x v="0"/>
    <n v="12"/>
    <s v="Instagram, WhatsApp, Google"/>
    <x v="482"/>
    <x v="470"/>
    <x v="455"/>
    <x v="39"/>
    <n v="276055"/>
    <n v="300.38"/>
    <n v="121053.14"/>
    <n v="1.28"/>
    <n v="23.74"/>
    <x v="2"/>
    <d v="2024-11-19T00:00:00"/>
    <x v="11"/>
    <n v="2024"/>
    <s v="Tuesday"/>
    <x v="2"/>
    <n v="0.13048555025785735"/>
    <n v="90.27079791200596"/>
    <n v="0.30052199850857569"/>
    <n v="173.92692528735631"/>
    <n v="155001.85999999999"/>
    <x v="1"/>
  </r>
  <r>
    <x v="484"/>
    <x v="0"/>
    <x v="1"/>
    <n v="22"/>
    <s v="YouTube, Google, WhatsApp"/>
    <x v="483"/>
    <x v="471"/>
    <x v="456"/>
    <x v="10"/>
    <n v="49946"/>
    <n v="702.58"/>
    <n v="155270.18000000002"/>
    <n v="-0.68"/>
    <n v="3.57"/>
    <x v="2"/>
    <d v="2025-05-15T00:00:00"/>
    <x v="5"/>
    <n v="2025"/>
    <s v="Thursday"/>
    <x v="0"/>
    <n v="2.5717276851416348E-2"/>
    <n v="91.604825958702079"/>
    <n v="0.13038348082595871"/>
    <n v="355.3093363844394"/>
    <n v="-105324.18000000002"/>
    <x v="3"/>
  </r>
  <r>
    <x v="485"/>
    <x v="0"/>
    <x v="0"/>
    <n v="16"/>
    <s v="Facebook"/>
    <x v="484"/>
    <x v="472"/>
    <x v="457"/>
    <x v="435"/>
    <n v="242722"/>
    <n v="606.38"/>
    <n v="190403.32"/>
    <n v="0.27"/>
    <n v="4.18"/>
    <x v="3"/>
    <d v="2024-08-30T00:00:00"/>
    <x v="10"/>
    <n v="2024"/>
    <s v="Friday"/>
    <x v="3"/>
    <n v="2.618151106731886E-2"/>
    <n v="127.95922043010754"/>
    <n v="0.21102150537634409"/>
    <n v="332.2920069808028"/>
    <n v="52318.679999999993"/>
    <x v="2"/>
  </r>
  <r>
    <x v="486"/>
    <x v="4"/>
    <x v="1"/>
    <n v="29"/>
    <s v="Facebook"/>
    <x v="485"/>
    <x v="473"/>
    <x v="458"/>
    <x v="436"/>
    <n v="172425"/>
    <n v="646.84"/>
    <n v="234802.92"/>
    <n v="-0.27"/>
    <n v="4.3099999999999996"/>
    <x v="1"/>
    <d v="2024-12-06T00:00:00"/>
    <x v="3"/>
    <n v="2024"/>
    <s v="Friday"/>
    <x v="2"/>
    <n v="2.4659831044044626E-2"/>
    <n v="122.80487447698745"/>
    <n v="0.18985355648535565"/>
    <n v="220.4722253521127"/>
    <n v="-62377.920000000013"/>
    <x v="3"/>
  </r>
  <r>
    <x v="487"/>
    <x v="1"/>
    <x v="2"/>
    <n v="8"/>
    <s v="YouTube, Facebook"/>
    <x v="486"/>
    <x v="474"/>
    <x v="459"/>
    <x v="426"/>
    <n v="1340864"/>
    <n v="53.9"/>
    <n v="110171.59999999999"/>
    <n v="11.17"/>
    <n v="22.03"/>
    <x v="2"/>
    <d v="2024-07-09T00:00:00"/>
    <x v="8"/>
    <n v="2024"/>
    <s v="Tuesday"/>
    <x v="3"/>
    <n v="0.12514344262295082"/>
    <n v="18.040216145406909"/>
    <n v="0.33469788766988701"/>
    <n v="42.406312548113931"/>
    <n v="1230692.3999999999"/>
    <x v="0"/>
  </r>
  <r>
    <x v="488"/>
    <x v="0"/>
    <x v="3"/>
    <n v="24"/>
    <s v="Instagram, WhatsApp, Email"/>
    <x v="487"/>
    <x v="475"/>
    <x v="460"/>
    <x v="437"/>
    <n v="765612"/>
    <n v="46.11"/>
    <n v="63493.47"/>
    <n v="11.06"/>
    <n v="16.760000000000002"/>
    <x v="4"/>
    <d v="2024-10-09T00:00:00"/>
    <x v="7"/>
    <n v="2024"/>
    <s v="Wednesday"/>
    <x v="2"/>
    <n v="0.10089216666352302"/>
    <n v="11.870157038698823"/>
    <n v="0.25743129556926531"/>
    <n v="29.408740157480317"/>
    <n v="702118.53"/>
    <x v="0"/>
  </r>
  <r>
    <x v="489"/>
    <x v="2"/>
    <x v="4"/>
    <n v="26"/>
    <s v="Instagram, Email, WhatsApp"/>
    <x v="488"/>
    <x v="476"/>
    <x v="461"/>
    <x v="438"/>
    <n v="1276535"/>
    <n v="102.65"/>
    <n v="245846.75"/>
    <n v="4.1900000000000004"/>
    <n v="23.69"/>
    <x v="2"/>
    <d v="2025-05-28T00:00:00"/>
    <x v="5"/>
    <n v="2025"/>
    <s v="Wednesday"/>
    <x v="0"/>
    <n v="0.13495539040212237"/>
    <n v="33.101757102463985"/>
    <n v="0.32247206139760332"/>
    <n v="76.397374145431939"/>
    <n v="1030688.25"/>
    <x v="0"/>
  </r>
  <r>
    <x v="490"/>
    <x v="1"/>
    <x v="4"/>
    <n v="8"/>
    <s v="YouTube"/>
    <x v="489"/>
    <x v="477"/>
    <x v="256"/>
    <x v="439"/>
    <n v="92587"/>
    <n v="763.8"/>
    <n v="159634.19999999998"/>
    <n v="-0.42"/>
    <n v="10.19"/>
    <x v="0"/>
    <d v="2024-08-15T00:00:00"/>
    <x v="10"/>
    <n v="2024"/>
    <s v="Thursday"/>
    <x v="3"/>
    <n v="5.8056373580143039E-2"/>
    <n v="192.79492753623185"/>
    <n v="0.25241545893719808"/>
    <n v="382.81582733812945"/>
    <n v="-67047.199999999983"/>
    <x v="3"/>
  </r>
  <r>
    <x v="491"/>
    <x v="1"/>
    <x v="1"/>
    <n v="16"/>
    <s v="Email, Facebook, YouTube"/>
    <x v="490"/>
    <x v="478"/>
    <x v="462"/>
    <x v="440"/>
    <n v="530312"/>
    <n v="291.77999999999997"/>
    <n v="256182.83999999997"/>
    <n v="1.07"/>
    <n v="5.92"/>
    <x v="2"/>
    <d v="2024-12-23T00:00:00"/>
    <x v="3"/>
    <n v="2024"/>
    <s v="Monday"/>
    <x v="2"/>
    <n v="3.3318680182043856E-2"/>
    <n v="99.411268917345737"/>
    <n v="0.34070624757469925"/>
    <n v="227.51584369449375"/>
    <n v="274129.16000000003"/>
    <x v="1"/>
  </r>
  <r>
    <x v="492"/>
    <x v="2"/>
    <x v="1"/>
    <n v="11"/>
    <s v="Google"/>
    <x v="491"/>
    <x v="479"/>
    <x v="463"/>
    <x v="441"/>
    <n v="64277"/>
    <n v="1288.47"/>
    <n v="256405.53"/>
    <n v="-0.75"/>
    <n v="11.03"/>
    <x v="3"/>
    <d v="2024-12-26T00:00:00"/>
    <x v="3"/>
    <n v="2024"/>
    <s v="Thursday"/>
    <x v="2"/>
    <n v="7.3181852724371152E-2"/>
    <n v="266.25704049844239"/>
    <n v="0.2066458982346833"/>
    <n v="887.21636678200696"/>
    <n v="-192128.53"/>
    <x v="3"/>
  </r>
  <r>
    <x v="493"/>
    <x v="4"/>
    <x v="0"/>
    <n v="9"/>
    <s v="YouTube, Instagram"/>
    <x v="492"/>
    <x v="480"/>
    <x v="464"/>
    <x v="442"/>
    <n v="242553"/>
    <n v="810.7"/>
    <n v="281312.90000000002"/>
    <n v="-0.14000000000000001"/>
    <n v="12.24"/>
    <x v="2"/>
    <d v="2024-09-25T00:00:00"/>
    <x v="4"/>
    <n v="2024"/>
    <s v="Wednesday"/>
    <x v="3"/>
    <n v="6.8578822514556825E-2"/>
    <n v="221.15794025157234"/>
    <n v="0.2727987421383648"/>
    <n v="431.46150306748467"/>
    <n v="-38759.900000000023"/>
    <x v="3"/>
  </r>
  <r>
    <x v="494"/>
    <x v="1"/>
    <x v="1"/>
    <n v="5"/>
    <s v="YouTube, WhatsApp"/>
    <x v="493"/>
    <x v="481"/>
    <x v="465"/>
    <x v="443"/>
    <n v="140967"/>
    <n v="1333.25"/>
    <n v="275982.75"/>
    <n v="-0.49"/>
    <n v="3.65"/>
    <x v="1"/>
    <d v="2024-09-27T00:00:00"/>
    <x v="4"/>
    <n v="2024"/>
    <s v="Friday"/>
    <x v="3"/>
    <n v="2.2215861202550768E-2"/>
    <n v="197.55386542591268"/>
    <n v="0.1481746599856836"/>
    <n v="400.55551523947753"/>
    <n v="-135015.75"/>
    <x v="3"/>
  </r>
  <r>
    <x v="495"/>
    <x v="3"/>
    <x v="3"/>
    <n v="23"/>
    <s v="Google, Instagram"/>
    <x v="494"/>
    <x v="482"/>
    <x v="466"/>
    <x v="444"/>
    <n v="436789"/>
    <n v="355.82"/>
    <n v="269355.74"/>
    <n v="0.62"/>
    <n v="18.32"/>
    <x v="4"/>
    <d v="2025-02-04T00:00:00"/>
    <x v="9"/>
    <n v="2025"/>
    <s v="Tuesday"/>
    <x v="1"/>
    <n v="0.12799023144807681"/>
    <n v="58.403239375542064"/>
    <n v="0.16413703382480485"/>
    <n v="218.27855753646676"/>
    <n v="167433.26"/>
    <x v="2"/>
  </r>
  <r>
    <x v="496"/>
    <x v="2"/>
    <x v="1"/>
    <n v="30"/>
    <s v="Facebook, YouTube"/>
    <x v="495"/>
    <x v="483"/>
    <x v="467"/>
    <x v="445"/>
    <n v="105559"/>
    <n v="455.99"/>
    <n v="170084.27"/>
    <n v="-0.38"/>
    <n v="18.190000000000001"/>
    <x v="4"/>
    <d v="2024-08-25T00:00:00"/>
    <x v="10"/>
    <n v="2024"/>
    <s v="Sunday"/>
    <x v="3"/>
    <n v="9.3673965936739656E-2"/>
    <n v="169.91435564435562"/>
    <n v="0.37262737262737261"/>
    <n v="298.39345614035085"/>
    <n v="-64525.26999999999"/>
    <x v="3"/>
  </r>
  <r>
    <x v="497"/>
    <x v="0"/>
    <x v="3"/>
    <n v="9"/>
    <s v="Instagram, Google"/>
    <x v="496"/>
    <x v="484"/>
    <x v="468"/>
    <x v="446"/>
    <n v="496120"/>
    <n v="382.33"/>
    <n v="240103.24"/>
    <n v="1.07"/>
    <n v="15.8"/>
    <x v="3"/>
    <d v="2024-12-22T00:00:00"/>
    <x v="3"/>
    <n v="2024"/>
    <s v="Sunday"/>
    <x v="2"/>
    <n v="0.11590475768190485"/>
    <n v="45.926403978576893"/>
    <n v="0.12012241775057383"/>
    <n v="189.20665090622538"/>
    <n v="256016.76"/>
    <x v="1"/>
  </r>
  <r>
    <x v="498"/>
    <x v="2"/>
    <x v="1"/>
    <n v="8"/>
    <s v="YouTube"/>
    <x v="497"/>
    <x v="485"/>
    <x v="469"/>
    <x v="447"/>
    <n v="939808"/>
    <n v="163.16999999999999"/>
    <n v="222890.21999999997"/>
    <n v="3.22"/>
    <n v="17.760000000000002"/>
    <x v="2"/>
    <d v="2025-02-06T00:00:00"/>
    <x v="9"/>
    <n v="2025"/>
    <s v="Thursday"/>
    <x v="1"/>
    <n v="0.10482406572614951"/>
    <n v="27.000632344033914"/>
    <n v="0.16547546941247729"/>
    <n v="51.016301213092234"/>
    <n v="716917.78"/>
    <x v="0"/>
  </r>
  <r>
    <x v="499"/>
    <x v="4"/>
    <x v="4"/>
    <n v="25"/>
    <s v="YouTube"/>
    <x v="498"/>
    <x v="486"/>
    <x v="470"/>
    <x v="448"/>
    <n v="787815"/>
    <n v="165.2"/>
    <n v="211621.19999999998"/>
    <n v="2.72"/>
    <n v="14.59"/>
    <x v="3"/>
    <d v="2024-12-06T00:00:00"/>
    <x v="3"/>
    <n v="2024"/>
    <s v="Friday"/>
    <x v="2"/>
    <n v="9.4671852973424522E-2"/>
    <n v="29.177057769198949"/>
    <n v="0.17661657245277815"/>
    <n v="80.038275340393341"/>
    <n v="576193.80000000005"/>
    <x v="1"/>
  </r>
  <r>
    <x v="500"/>
    <x v="0"/>
    <x v="0"/>
    <n v="25"/>
    <s v="YouTube"/>
    <x v="499"/>
    <x v="487"/>
    <x v="471"/>
    <x v="418"/>
    <n v="203445"/>
    <n v="918.9"/>
    <n v="272913.3"/>
    <n v="-0.25"/>
    <n v="8.7899999999999991"/>
    <x v="0"/>
    <d v="2025-02-01T00:00:00"/>
    <x v="9"/>
    <n v="2025"/>
    <s v="Saturday"/>
    <x v="1"/>
    <n v="5.9166839593276614E-2"/>
    <n v="119.64633932485751"/>
    <n v="0.1302060499780798"/>
    <n v="336.51454993834773"/>
    <n v="-69468.299999999988"/>
    <x v="3"/>
  </r>
  <r>
    <x v="501"/>
    <x v="1"/>
    <x v="4"/>
    <n v="16"/>
    <s v="Email"/>
    <x v="500"/>
    <x v="488"/>
    <x v="472"/>
    <x v="449"/>
    <n v="270413"/>
    <n v="184.66"/>
    <n v="146435.38"/>
    <n v="0.85"/>
    <n v="14.71"/>
    <x v="3"/>
    <d v="2025-01-11T00:00:00"/>
    <x v="1"/>
    <n v="2025"/>
    <s v="Saturday"/>
    <x v="1"/>
    <n v="0.10711706651689"/>
    <n v="21.937884644194757"/>
    <n v="0.11880149812734082"/>
    <n v="86.290736593989394"/>
    <n v="123977.62"/>
    <x v="2"/>
  </r>
  <r>
    <x v="502"/>
    <x v="3"/>
    <x v="0"/>
    <n v="16"/>
    <s v="Facebook, Email"/>
    <x v="501"/>
    <x v="489"/>
    <x v="473"/>
    <x v="450"/>
    <n v="490875"/>
    <n v="125.62"/>
    <n v="241818.5"/>
    <n v="1.03"/>
    <n v="22.74"/>
    <x v="3"/>
    <d v="2024-07-24T00:00:00"/>
    <x v="8"/>
    <n v="2024"/>
    <s v="Wednesday"/>
    <x v="3"/>
    <n v="0.12337130772904017"/>
    <n v="33.428048106165328"/>
    <n v="0.26610450649709705"/>
    <n v="57.892865693081156"/>
    <n v="249056.5"/>
    <x v="1"/>
  </r>
  <r>
    <x v="503"/>
    <x v="1"/>
    <x v="4"/>
    <n v="19"/>
    <s v="Email, WhatsApp, Google"/>
    <x v="502"/>
    <x v="490"/>
    <x v="259"/>
    <x v="451"/>
    <n v="282528"/>
    <n v="70.72"/>
    <n v="61102.080000000002"/>
    <n v="3.62"/>
    <n v="12.56"/>
    <x v="4"/>
    <d v="2024-12-08T00:00:00"/>
    <x v="3"/>
    <n v="2024"/>
    <s v="Sunday"/>
    <x v="2"/>
    <n v="9.4456902745422483E-2"/>
    <n v="7.0418439552840848"/>
    <n v="9.9573585340555493E-2"/>
    <n v="30.56632316158079"/>
    <n v="221425.91999999998"/>
    <x v="0"/>
  </r>
  <r>
    <x v="504"/>
    <x v="1"/>
    <x v="1"/>
    <n v="11"/>
    <s v="Instagram, YouTube, WhatsApp"/>
    <x v="503"/>
    <x v="491"/>
    <x v="474"/>
    <x v="452"/>
    <n v="651420"/>
    <n v="144.28"/>
    <n v="122060.88"/>
    <n v="4.34"/>
    <n v="17.350000000000001"/>
    <x v="1"/>
    <d v="2025-05-03T00:00:00"/>
    <x v="5"/>
    <n v="2025"/>
    <s v="Saturday"/>
    <x v="0"/>
    <n v="9.8851916715314264E-2"/>
    <n v="30.034665354330709"/>
    <n v="0.20816929133858267"/>
    <n v="54.957622692480868"/>
    <n v="529359.12"/>
    <x v="0"/>
  </r>
  <r>
    <x v="505"/>
    <x v="2"/>
    <x v="1"/>
    <n v="26"/>
    <s v="WhatsApp, Google"/>
    <x v="504"/>
    <x v="492"/>
    <x v="475"/>
    <x v="453"/>
    <n v="529818"/>
    <n v="147.80000000000001"/>
    <n v="172482.6"/>
    <n v="2.0699999999999998"/>
    <n v="13.62"/>
    <x v="1"/>
    <d v="2024-08-12T00:00:00"/>
    <x v="10"/>
    <n v="2024"/>
    <s v="Monday"/>
    <x v="3"/>
    <n v="8.9972822199971395E-2"/>
    <n v="27.421717011128777"/>
    <n v="0.18553259141494435"/>
    <n v="83.445863570391879"/>
    <n v="357335.4"/>
    <x v="1"/>
  </r>
  <r>
    <x v="506"/>
    <x v="2"/>
    <x v="2"/>
    <n v="25"/>
    <s v="Google"/>
    <x v="505"/>
    <x v="493"/>
    <x v="476"/>
    <x v="454"/>
    <n v="786424"/>
    <n v="44.22"/>
    <n v="88263.12"/>
    <n v="7.91"/>
    <n v="15.35"/>
    <x v="4"/>
    <d v="2025-02-02T00:00:00"/>
    <x v="9"/>
    <n v="2025"/>
    <s v="Sunday"/>
    <x v="1"/>
    <n v="8.191878458220013E-2"/>
    <n v="12.630669719519176"/>
    <n v="0.28563251287922153"/>
    <n v="21.496132489040427"/>
    <n v="698160.88"/>
    <x v="0"/>
  </r>
  <r>
    <x v="507"/>
    <x v="0"/>
    <x v="1"/>
    <n v="5"/>
    <s v="Facebook, Email"/>
    <x v="506"/>
    <x v="494"/>
    <x v="477"/>
    <x v="455"/>
    <n v="838794"/>
    <n v="43.06"/>
    <n v="67259.72"/>
    <n v="11.47"/>
    <n v="18.45"/>
    <x v="4"/>
    <d v="2025-05-09T00:00:00"/>
    <x v="5"/>
    <n v="2025"/>
    <s v="Friday"/>
    <x v="0"/>
    <n v="0.12169324076470389"/>
    <n v="6.2191141932501157"/>
    <n v="0.14442903374942209"/>
    <n v="16.747938247011952"/>
    <n v="771534.28"/>
    <x v="0"/>
  </r>
  <r>
    <x v="508"/>
    <x v="3"/>
    <x v="0"/>
    <n v="18"/>
    <s v="WhatsApp, Email"/>
    <x v="507"/>
    <x v="495"/>
    <x v="478"/>
    <x v="456"/>
    <n v="546427"/>
    <n v="65.12"/>
    <n v="141766.24000000002"/>
    <n v="2.85"/>
    <n v="18.2"/>
    <x v="2"/>
    <d v="2024-08-11T00:00:00"/>
    <x v="10"/>
    <n v="2024"/>
    <s v="Sunday"/>
    <x v="3"/>
    <n v="0.11307814792061084"/>
    <n v="15.718620689655175"/>
    <n v="0.2413793103448276"/>
    <n v="42.674966887417227"/>
    <n v="404660.76"/>
    <x v="1"/>
  </r>
  <r>
    <x v="509"/>
    <x v="3"/>
    <x v="0"/>
    <n v="24"/>
    <s v="WhatsApp, Facebook, Email"/>
    <x v="508"/>
    <x v="496"/>
    <x v="479"/>
    <x v="261"/>
    <n v="838071"/>
    <n v="185.84"/>
    <n v="210185.04"/>
    <n v="2.99"/>
    <n v="14.37"/>
    <x v="4"/>
    <d v="2025-05-12T00:00:00"/>
    <x v="5"/>
    <n v="2025"/>
    <s v="Monday"/>
    <x v="0"/>
    <n v="0.10218802596778072"/>
    <n v="22.479683422459892"/>
    <n v="0.12096256684491978"/>
    <n v="78.868682926829266"/>
    <n v="627885.96"/>
    <x v="1"/>
  </r>
  <r>
    <x v="510"/>
    <x v="2"/>
    <x v="4"/>
    <n v="19"/>
    <s v="WhatsApp"/>
    <x v="509"/>
    <x v="497"/>
    <x v="480"/>
    <x v="79"/>
    <n v="348634"/>
    <n v="198.61"/>
    <n v="231579.26"/>
    <n v="0.51"/>
    <n v="15.23"/>
    <x v="4"/>
    <d v="2024-11-03T00:00:00"/>
    <x v="11"/>
    <n v="2024"/>
    <s v="Sunday"/>
    <x v="2"/>
    <n v="9.8311361279810397E-2"/>
    <n v="34.892159108030739"/>
    <n v="0.17568178393852643"/>
    <n v="93.491828825191774"/>
    <n v="117054.73999999999"/>
    <x v="2"/>
  </r>
  <r>
    <x v="511"/>
    <x v="1"/>
    <x v="4"/>
    <n v="21"/>
    <s v="Instagram, YouTube"/>
    <x v="510"/>
    <x v="262"/>
    <x v="481"/>
    <x v="457"/>
    <n v="86940"/>
    <n v="1567.93"/>
    <n v="211670.55000000002"/>
    <n v="-0.59"/>
    <n v="10.75"/>
    <x v="3"/>
    <d v="2025-05-29T00:00:00"/>
    <x v="5"/>
    <n v="2025"/>
    <s v="Thursday"/>
    <x v="0"/>
    <n v="7.8257546809323647E-2"/>
    <n v="206.70952148437502"/>
    <n v="0.1318359375"/>
    <n v="856.96578947368425"/>
    <n v="-124730.55000000002"/>
    <x v="3"/>
  </r>
  <r>
    <x v="512"/>
    <x v="1"/>
    <x v="3"/>
    <n v="19"/>
    <s v="WhatsApp, Email"/>
    <x v="511"/>
    <x v="498"/>
    <x v="482"/>
    <x v="241"/>
    <n v="176279"/>
    <n v="437.59"/>
    <n v="178974.31"/>
    <n v="-0.02"/>
    <n v="14.09"/>
    <x v="0"/>
    <d v="2025-03-08T00:00:00"/>
    <x v="6"/>
    <n v="2025"/>
    <s v="Saturday"/>
    <x v="1"/>
    <n v="9.1822279459111394E-2"/>
    <n v="83.671954184198228"/>
    <n v="0.19121084618980833"/>
    <n v="243.50246258503401"/>
    <n v="-2695.3099999999977"/>
    <x v="3"/>
  </r>
  <r>
    <x v="513"/>
    <x v="2"/>
    <x v="4"/>
    <n v="14"/>
    <s v="YouTube"/>
    <x v="512"/>
    <x v="499"/>
    <x v="186"/>
    <x v="288"/>
    <n v="317191"/>
    <n v="132.11000000000001"/>
    <n v="52976.110000000008"/>
    <n v="4.99"/>
    <n v="13.55"/>
    <x v="2"/>
    <d v="2025-02-06T00:00:00"/>
    <x v="9"/>
    <n v="2025"/>
    <s v="Thursday"/>
    <x v="1"/>
    <n v="9.2983902460190046E-2"/>
    <n v="24.720536630891278"/>
    <n v="0.18712085860942604"/>
    <n v="91.495872193436981"/>
    <n v="264214.89"/>
    <x v="0"/>
  </r>
  <r>
    <x v="514"/>
    <x v="4"/>
    <x v="3"/>
    <n v="17"/>
    <s v="WhatsApp, Google"/>
    <x v="513"/>
    <x v="500"/>
    <x v="483"/>
    <x v="458"/>
    <n v="190680"/>
    <n v="468.25"/>
    <n v="196665"/>
    <n v="-0.03"/>
    <n v="9.56"/>
    <x v="2"/>
    <d v="2024-08-19T00:00:00"/>
    <x v="10"/>
    <n v="2024"/>
    <s v="Monday"/>
    <x v="3"/>
    <n v="4.9480371944292507E-2"/>
    <n v="167.23214285714286"/>
    <n v="0.35714285714285715"/>
    <n v="290.49483013293946"/>
    <n v="-5985"/>
    <x v="3"/>
  </r>
  <r>
    <x v="515"/>
    <x v="1"/>
    <x v="0"/>
    <n v="20"/>
    <s v="Email, Google, Facebook"/>
    <x v="514"/>
    <x v="501"/>
    <x v="484"/>
    <x v="459"/>
    <n v="177775"/>
    <n v="645.41999999999996"/>
    <n v="209761.5"/>
    <n v="-0.15"/>
    <n v="6.78"/>
    <x v="1"/>
    <d v="2024-09-23T00:00:00"/>
    <x v="4"/>
    <n v="2024"/>
    <s v="Monday"/>
    <x v="3"/>
    <n v="3.8220025842722098E-2"/>
    <n v="124.41370106761566"/>
    <n v="0.19276393831553973"/>
    <n v="214.48006134969324"/>
    <n v="-31986.5"/>
    <x v="3"/>
  </r>
  <r>
    <x v="516"/>
    <x v="3"/>
    <x v="2"/>
    <n v="29"/>
    <s v="WhatsApp, Instagram, Email"/>
    <x v="515"/>
    <x v="502"/>
    <x v="485"/>
    <x v="182"/>
    <n v="298146"/>
    <n v="205.32"/>
    <n v="97321.68"/>
    <n v="2.06"/>
    <n v="11.92"/>
    <x v="4"/>
    <d v="2025-05-03T00:00:00"/>
    <x v="5"/>
    <n v="2025"/>
    <s v="Saturday"/>
    <x v="0"/>
    <n v="5.9101147699238445E-2"/>
    <n v="88.313684210526304"/>
    <n v="0.43012704174228678"/>
    <n v="150.65275541795666"/>
    <n v="200824.32000000001"/>
    <x v="1"/>
  </r>
  <r>
    <x v="517"/>
    <x v="4"/>
    <x v="0"/>
    <n v="30"/>
    <s v="Instagram, Email"/>
    <x v="516"/>
    <x v="503"/>
    <x v="486"/>
    <x v="460"/>
    <n v="810081"/>
    <n v="42.3"/>
    <n v="52155.899999999994"/>
    <n v="14.53"/>
    <n v="15.26"/>
    <x v="3"/>
    <d v="2024-12-02T00:00:00"/>
    <x v="3"/>
    <n v="2024"/>
    <s v="Monday"/>
    <x v="2"/>
    <n v="9.6412589610428479E-2"/>
    <n v="8.096227879540514"/>
    <n v="0.19140018627755356"/>
    <n v="20.68857596191987"/>
    <n v="757925.1"/>
    <x v="0"/>
  </r>
  <r>
    <x v="518"/>
    <x v="0"/>
    <x v="4"/>
    <n v="11"/>
    <s v="Instagram, Google"/>
    <x v="517"/>
    <x v="504"/>
    <x v="487"/>
    <x v="461"/>
    <n v="550732"/>
    <n v="101.06"/>
    <n v="156339.82"/>
    <n v="2.52"/>
    <n v="22.05"/>
    <x v="1"/>
    <d v="2025-04-09T00:00:00"/>
    <x v="0"/>
    <n v="2025"/>
    <s v="Wednesday"/>
    <x v="0"/>
    <n v="0.13739410103545655"/>
    <n v="22.315132743362835"/>
    <n v="0.22081073365686554"/>
    <n v="58.118892193308554"/>
    <n v="394392.18"/>
    <x v="1"/>
  </r>
  <r>
    <x v="519"/>
    <x v="3"/>
    <x v="3"/>
    <n v="21"/>
    <s v="Instagram, YouTube, WhatsApp"/>
    <x v="518"/>
    <x v="505"/>
    <x v="488"/>
    <x v="462"/>
    <n v="312017"/>
    <n v="495.57"/>
    <n v="252245.13"/>
    <n v="0.24"/>
    <n v="20.05"/>
    <x v="0"/>
    <d v="2025-02-21T00:00:00"/>
    <x v="9"/>
    <n v="2025"/>
    <s v="Friday"/>
    <x v="1"/>
    <n v="0.11129443527823608"/>
    <n v="169.97650269541779"/>
    <n v="0.34299191374663074"/>
    <n v="370.94872058823529"/>
    <n v="59771.869999999995"/>
    <x v="2"/>
  </r>
  <r>
    <x v="520"/>
    <x v="3"/>
    <x v="0"/>
    <n v="7"/>
    <s v="Instagram"/>
    <x v="519"/>
    <x v="506"/>
    <x v="489"/>
    <x v="200"/>
    <n v="138320"/>
    <n v="395.62"/>
    <n v="195436.28"/>
    <n v="-0.28999999999999998"/>
    <n v="10.01"/>
    <x v="0"/>
    <d v="2025-06-02T00:00:00"/>
    <x v="2"/>
    <n v="2025"/>
    <s v="Monday"/>
    <x v="0"/>
    <n v="6.884923422790501E-2"/>
    <n v="44.316616780045351"/>
    <n v="0.11201814058956916"/>
    <n v="129.68565361645653"/>
    <n v="-57116.28"/>
    <x v="3"/>
  </r>
  <r>
    <x v="521"/>
    <x v="4"/>
    <x v="3"/>
    <n v="8"/>
    <s v="WhatsApp, Facebook"/>
    <x v="520"/>
    <x v="387"/>
    <x v="490"/>
    <x v="463"/>
    <n v="825552"/>
    <n v="84"/>
    <n v="95256"/>
    <n v="7.67"/>
    <n v="25.69"/>
    <x v="1"/>
    <d v="2025-06-10T00:00:00"/>
    <x v="2"/>
    <n v="2025"/>
    <s v="Tuesday"/>
    <x v="0"/>
    <n v="0.14647278277090045"/>
    <n v="27.570477568740955"/>
    <n v="0.32821997105643996"/>
    <n v="64.8"/>
    <n v="730296"/>
    <x v="0"/>
  </r>
  <r>
    <x v="522"/>
    <x v="1"/>
    <x v="3"/>
    <n v="30"/>
    <s v="Facebook"/>
    <x v="521"/>
    <x v="507"/>
    <x v="491"/>
    <x v="464"/>
    <n v="520695"/>
    <n v="346.6"/>
    <n v="296343"/>
    <n v="0.76"/>
    <n v="11.39"/>
    <x v="1"/>
    <d v="2025-02-25T00:00:00"/>
    <x v="9"/>
    <n v="2025"/>
    <s v="Tuesday"/>
    <x v="1"/>
    <n v="7.45007082704192E-2"/>
    <n v="61.918721270371918"/>
    <n v="0.17864605098203093"/>
    <n v="177.02688172043011"/>
    <n v="224352"/>
    <x v="2"/>
  </r>
  <r>
    <x v="523"/>
    <x v="1"/>
    <x v="1"/>
    <n v="8"/>
    <s v="Email, WhatsApp"/>
    <x v="522"/>
    <x v="508"/>
    <x v="492"/>
    <x v="465"/>
    <n v="71890"/>
    <n v="1461.27"/>
    <n v="132975.57"/>
    <n v="-0.46"/>
    <n v="4.2699999999999996"/>
    <x v="3"/>
    <d v="2025-04-10T00:00:00"/>
    <x v="0"/>
    <n v="2025"/>
    <s v="Thursday"/>
    <x v="0"/>
    <n v="2.9295246038365304E-2"/>
    <n v="157.74088967971531"/>
    <n v="0.10794780545670225"/>
    <n v="449.24179054054059"/>
    <n v="-61085.570000000007"/>
    <x v="3"/>
  </r>
  <r>
    <x v="524"/>
    <x v="3"/>
    <x v="0"/>
    <n v="28"/>
    <s v="YouTube, Facebook, Instagram"/>
    <x v="523"/>
    <x v="217"/>
    <x v="375"/>
    <x v="160"/>
    <n v="88560"/>
    <n v="1436.24"/>
    <n v="294429.2"/>
    <n v="-0.7"/>
    <n v="4.33"/>
    <x v="2"/>
    <d v="2025-02-12T00:00:00"/>
    <x v="9"/>
    <n v="2025"/>
    <s v="Wednesday"/>
    <x v="1"/>
    <n v="2.5219095514550899E-2"/>
    <n v="431.71436950146631"/>
    <n v="0.30058651026392963"/>
    <n v="1033.0849122807017"/>
    <n v="-205869.2"/>
    <x v="3"/>
  </r>
  <r>
    <x v="525"/>
    <x v="1"/>
    <x v="2"/>
    <n v="7"/>
    <s v="Instagram, YouTube, Email"/>
    <x v="524"/>
    <x v="509"/>
    <x v="493"/>
    <x v="466"/>
    <n v="1093696"/>
    <n v="100.07"/>
    <n v="147303.03999999998"/>
    <n v="6.42"/>
    <n v="11.81"/>
    <x v="1"/>
    <d v="2024-10-14T00:00:00"/>
    <x v="7"/>
    <n v="2024"/>
    <s v="Monday"/>
    <x v="2"/>
    <n v="7.7365818502132089E-2"/>
    <n v="19.058486220727129"/>
    <n v="0.19045154612498383"/>
    <n v="56.633233371780079"/>
    <n v="946392.96"/>
    <x v="0"/>
  </r>
  <r>
    <x v="526"/>
    <x v="3"/>
    <x v="1"/>
    <n v="26"/>
    <s v="Email"/>
    <x v="525"/>
    <x v="510"/>
    <x v="494"/>
    <x v="467"/>
    <n v="862190"/>
    <n v="104.55"/>
    <n v="159543.29999999999"/>
    <n v="4.4000000000000004"/>
    <n v="21.4"/>
    <x v="3"/>
    <d v="2025-03-19T00:00:00"/>
    <x v="6"/>
    <n v="2025"/>
    <s v="Wednesday"/>
    <x v="1"/>
    <n v="0.13644647653152578"/>
    <n v="18.692829525483301"/>
    <n v="0.17879320445225541"/>
    <n v="47.997382671480139"/>
    <n v="702646.7"/>
    <x v="0"/>
  </r>
  <r>
    <x v="527"/>
    <x v="1"/>
    <x v="1"/>
    <n v="11"/>
    <s v="WhatsApp, YouTube, Email"/>
    <x v="526"/>
    <x v="511"/>
    <x v="495"/>
    <x v="468"/>
    <n v="322500"/>
    <n v="275.58999999999997"/>
    <n v="137795"/>
    <n v="1.34"/>
    <n v="19.850000000000001"/>
    <x v="3"/>
    <d v="2025-03-23T00:00:00"/>
    <x v="6"/>
    <n v="2025"/>
    <s v="Sunday"/>
    <x v="1"/>
    <n v="0.1380167451596023"/>
    <n v="43.537124802527643"/>
    <n v="0.15797788309636651"/>
    <n v="155.34949267192783"/>
    <n v="184705"/>
    <x v="1"/>
  </r>
  <r>
    <x v="528"/>
    <x v="0"/>
    <x v="0"/>
    <n v="30"/>
    <s v="Facebook, Google, Instagram"/>
    <x v="527"/>
    <x v="512"/>
    <x v="496"/>
    <x v="469"/>
    <n v="1578186"/>
    <n v="134.68"/>
    <n v="274612.52"/>
    <n v="4.75"/>
    <n v="16.489999999999998"/>
    <x v="4"/>
    <d v="2024-09-10T00:00:00"/>
    <x v="4"/>
    <n v="2024"/>
    <s v="Tuesday"/>
    <x v="3"/>
    <n v="0.10583918832911109"/>
    <n v="32.379733521990332"/>
    <n v="0.24041976182054003"/>
    <n v="101.89703896103897"/>
    <n v="1303573.48"/>
    <x v="0"/>
  </r>
  <r>
    <x v="529"/>
    <x v="2"/>
    <x v="2"/>
    <n v="13"/>
    <s v="Google, Email"/>
    <x v="528"/>
    <x v="513"/>
    <x v="497"/>
    <x v="286"/>
    <n v="224073"/>
    <n v="491.09"/>
    <n v="190051.83"/>
    <n v="0.18"/>
    <n v="12.31"/>
    <x v="3"/>
    <d v="2024-07-03T00:00:00"/>
    <x v="8"/>
    <n v="2024"/>
    <s v="Wednesday"/>
    <x v="3"/>
    <n v="7.5377067054334002E-2"/>
    <n v="91.635405014464794"/>
    <n v="0.18659594985535197"/>
    <n v="205.01815533980582"/>
    <n v="34021.170000000013"/>
    <x v="2"/>
  </r>
  <r>
    <x v="530"/>
    <x v="1"/>
    <x v="0"/>
    <n v="16"/>
    <s v="Google, Email"/>
    <x v="529"/>
    <x v="514"/>
    <x v="357"/>
    <x v="470"/>
    <n v="326606"/>
    <n v="231.55"/>
    <n v="263503.90000000002"/>
    <n v="0.24"/>
    <n v="14.33"/>
    <x v="2"/>
    <d v="2024-12-19T00:00:00"/>
    <x v="3"/>
    <n v="2024"/>
    <s v="Thursday"/>
    <x v="2"/>
    <n v="8.1591088573922443E-2"/>
    <n v="44.745101035829514"/>
    <n v="0.19324163695024621"/>
    <n v="79.416485834840273"/>
    <n v="63102.099999999977"/>
    <x v="2"/>
  </r>
  <r>
    <x v="531"/>
    <x v="4"/>
    <x v="4"/>
    <n v="14"/>
    <s v="Email, Facebook"/>
    <x v="530"/>
    <x v="515"/>
    <x v="498"/>
    <x v="471"/>
    <n v="698985"/>
    <n v="102.33"/>
    <n v="162193.04999999999"/>
    <n v="3.31"/>
    <n v="18.87"/>
    <x v="2"/>
    <d v="2025-04-30T00:00:00"/>
    <x v="0"/>
    <n v="2025"/>
    <s v="Wednesday"/>
    <x v="0"/>
    <n v="0.10597864624485909"/>
    <n v="31.006126935576368"/>
    <n v="0.30300133817625691"/>
    <n v="64.955166199439319"/>
    <n v="536791.94999999995"/>
    <x v="0"/>
  </r>
  <r>
    <x v="532"/>
    <x v="0"/>
    <x v="1"/>
    <n v="8"/>
    <s v="Facebook, Email, WhatsApp"/>
    <x v="531"/>
    <x v="516"/>
    <x v="499"/>
    <x v="299"/>
    <n v="171920"/>
    <n v="814.61"/>
    <n v="250085.27000000002"/>
    <n v="-0.31"/>
    <n v="5.95"/>
    <x v="1"/>
    <d v="2025-02-07T00:00:00"/>
    <x v="9"/>
    <n v="2025"/>
    <s v="Friday"/>
    <x v="1"/>
    <n v="3.3973086256342377E-2"/>
    <n v="202.99129058441559"/>
    <n v="0.24918831168831168"/>
    <n v="405.3245867098866"/>
    <n v="-78165.270000000019"/>
    <x v="3"/>
  </r>
  <r>
    <x v="533"/>
    <x v="2"/>
    <x v="2"/>
    <n v="8"/>
    <s v="Facebook, Instagram, WhatsApp"/>
    <x v="532"/>
    <x v="517"/>
    <x v="500"/>
    <x v="472"/>
    <n v="1032099"/>
    <n v="91.14"/>
    <n v="260569.26"/>
    <n v="2.96"/>
    <n v="20.63"/>
    <x v="4"/>
    <d v="2024-08-18T00:00:00"/>
    <x v="10"/>
    <n v="2024"/>
    <s v="Sunday"/>
    <x v="3"/>
    <n v="0.10700142562965309"/>
    <n v="32.145233160621764"/>
    <n v="0.3527017024426351"/>
    <n v="55.84424774967853"/>
    <n v="771529.74"/>
    <x v="1"/>
  </r>
  <r>
    <x v="534"/>
    <x v="1"/>
    <x v="1"/>
    <n v="13"/>
    <s v="YouTube, Facebook"/>
    <x v="533"/>
    <x v="9"/>
    <x v="501"/>
    <x v="473"/>
    <n v="339584"/>
    <n v="219.06"/>
    <n v="166047.48000000001"/>
    <n v="1.05"/>
    <n v="12.75"/>
    <x v="0"/>
    <d v="2025-06-14T00:00:00"/>
    <x v="2"/>
    <n v="2025"/>
    <s v="Saturday"/>
    <x v="0"/>
    <n v="9.4180417547172643E-2"/>
    <n v="26.423851050286444"/>
    <n v="0.12062380649267983"/>
    <n v="113.26567530695772"/>
    <n v="173536.52"/>
    <x v="1"/>
  </r>
  <r>
    <x v="535"/>
    <x v="1"/>
    <x v="1"/>
    <n v="28"/>
    <s v="Google, Facebook, Email"/>
    <x v="534"/>
    <x v="518"/>
    <x v="68"/>
    <x v="474"/>
    <n v="595467"/>
    <n v="69.16"/>
    <n v="67845.959999999992"/>
    <n v="7.78"/>
    <n v="23.07"/>
    <x v="1"/>
    <d v="2025-04-05T00:00:00"/>
    <x v="0"/>
    <n v="2025"/>
    <s v="Saturday"/>
    <x v="0"/>
    <n v="0.14101992268807612"/>
    <n v="17.882435424354242"/>
    <n v="0.25856615709014236"/>
    <n v="47.41157232704402"/>
    <n v="527621.04"/>
    <x v="0"/>
  </r>
  <r>
    <x v="536"/>
    <x v="3"/>
    <x v="1"/>
    <n v="12"/>
    <s v="WhatsApp"/>
    <x v="535"/>
    <x v="519"/>
    <x v="502"/>
    <x v="475"/>
    <n v="93863"/>
    <n v="976.89"/>
    <n v="247153.16999999998"/>
    <n v="-0.62"/>
    <n v="11.53"/>
    <x v="1"/>
    <d v="2024-09-02T00:00:00"/>
    <x v="4"/>
    <n v="2024"/>
    <s v="Monday"/>
    <x v="3"/>
    <n v="6.656762874929259E-2"/>
    <n v="262.64948990435704"/>
    <n v="0.26886291179596172"/>
    <n v="566.86506880733941"/>
    <n v="-153290.16999999998"/>
    <x v="3"/>
  </r>
  <r>
    <x v="537"/>
    <x v="0"/>
    <x v="2"/>
    <n v="25"/>
    <s v="Facebook, Instagram"/>
    <x v="536"/>
    <x v="520"/>
    <x v="503"/>
    <x v="476"/>
    <n v="27494"/>
    <n v="2229.88"/>
    <n v="263125.84000000003"/>
    <n v="-0.9"/>
    <n v="2.81"/>
    <x v="2"/>
    <d v="2025-02-11T00:00:00"/>
    <x v="9"/>
    <n v="2025"/>
    <s v="Tuesday"/>
    <x v="1"/>
    <n v="2.1640192753881848E-2"/>
    <n v="180.84250171821307"/>
    <n v="8.1099656357388319E-2"/>
    <n v="832.67670886075962"/>
    <n v="-235631.84000000003"/>
    <x v="3"/>
  </r>
  <r>
    <x v="538"/>
    <x v="1"/>
    <x v="2"/>
    <n v="22"/>
    <s v="Instagram"/>
    <x v="537"/>
    <x v="521"/>
    <x v="504"/>
    <x v="477"/>
    <n v="2557500"/>
    <n v="77.97"/>
    <n v="265877.7"/>
    <n v="8.6199999999999992"/>
    <n v="25.37"/>
    <x v="2"/>
    <d v="2024-11-21T00:00:00"/>
    <x v="11"/>
    <n v="2024"/>
    <s v="Thursday"/>
    <x v="2"/>
    <n v="0.13547211325828712"/>
    <n v="21.809342957919778"/>
    <n v="0.27971454351570829"/>
    <n v="36.78440785832872"/>
    <n v="2291622.2999999998"/>
    <x v="0"/>
  </r>
  <r>
    <x v="539"/>
    <x v="0"/>
    <x v="4"/>
    <n v="30"/>
    <s v="Google"/>
    <x v="538"/>
    <x v="459"/>
    <x v="505"/>
    <x v="49"/>
    <n v="294224"/>
    <n v="439.57"/>
    <n v="249675.76"/>
    <n v="0.18"/>
    <n v="17.02"/>
    <x v="0"/>
    <d v="2025-05-16T00:00:00"/>
    <x v="5"/>
    <n v="2025"/>
    <s v="Friday"/>
    <x v="0"/>
    <n v="9.4361728093727115E-2"/>
    <n v="129.16490429384376"/>
    <n v="0.29384376616658042"/>
    <n v="253.2208519269777"/>
    <n v="44548.239999999991"/>
    <x v="2"/>
  </r>
  <r>
    <x v="540"/>
    <x v="1"/>
    <x v="4"/>
    <n v="9"/>
    <s v="Email, WhatsApp"/>
    <x v="539"/>
    <x v="522"/>
    <x v="45"/>
    <x v="478"/>
    <n v="462890"/>
    <n v="115.33"/>
    <n v="130207.56999999999"/>
    <n v="2.56"/>
    <n v="11.34"/>
    <x v="2"/>
    <d v="2025-01-30T00:00:00"/>
    <x v="1"/>
    <n v="2025"/>
    <s v="Thursday"/>
    <x v="1"/>
    <n v="7.1084400450415058E-2"/>
    <n v="23.983711549088227"/>
    <n v="0.20795726653158961"/>
    <n v="61.974093288910041"/>
    <n v="332682.43"/>
    <x v="1"/>
  </r>
  <r>
    <x v="541"/>
    <x v="0"/>
    <x v="1"/>
    <n v="27"/>
    <s v="Instagram, Email"/>
    <x v="540"/>
    <x v="523"/>
    <x v="506"/>
    <x v="64"/>
    <n v="74060"/>
    <n v="486.3"/>
    <n v="156588.6"/>
    <n v="-0.53"/>
    <n v="9.69"/>
    <x v="0"/>
    <d v="2024-10-10T00:00:00"/>
    <x v="7"/>
    <n v="2024"/>
    <s v="Thursday"/>
    <x v="2"/>
    <n v="6.8341304250659277E-2"/>
    <n v="51.206213211249185"/>
    <n v="0.105297580117724"/>
    <n v="164.13899371069184"/>
    <n v="-82528.600000000006"/>
    <x v="3"/>
  </r>
  <r>
    <x v="542"/>
    <x v="0"/>
    <x v="0"/>
    <n v="25"/>
    <s v="Instagram, Google, Email"/>
    <x v="541"/>
    <x v="524"/>
    <x v="507"/>
    <x v="479"/>
    <n v="1866759"/>
    <n v="23.75"/>
    <n v="88848.75"/>
    <n v="20.010000000000002"/>
    <n v="22.3"/>
    <x v="1"/>
    <d v="2024-09-28T00:00:00"/>
    <x v="4"/>
    <n v="2024"/>
    <s v="Saturday"/>
    <x v="3"/>
    <n v="0.12241704882654438"/>
    <n v="7.8315337152930811"/>
    <n v="0.32974878801234025"/>
    <n v="15.934137374461979"/>
    <n v="1777910.25"/>
    <x v="0"/>
  </r>
  <r>
    <x v="543"/>
    <x v="4"/>
    <x v="2"/>
    <n v="17"/>
    <s v="Instagram"/>
    <x v="542"/>
    <x v="525"/>
    <x v="508"/>
    <x v="289"/>
    <n v="1723560"/>
    <n v="61.01"/>
    <n v="132269.68"/>
    <n v="12.03"/>
    <n v="13.99"/>
    <x v="1"/>
    <d v="2025-04-04T00:00:00"/>
    <x v="0"/>
    <n v="2025"/>
    <s v="Friday"/>
    <x v="0"/>
    <n v="7.4956571339676939E-2"/>
    <n v="22.876112071947421"/>
    <n v="0.37495676236596331"/>
    <n v="46.524685191698907"/>
    <n v="1591290.32"/>
    <x v="0"/>
  </r>
  <r>
    <x v="544"/>
    <x v="1"/>
    <x v="2"/>
    <n v="20"/>
    <s v="Facebook"/>
    <x v="543"/>
    <x v="526"/>
    <x v="509"/>
    <x v="480"/>
    <n v="551426"/>
    <n v="270.55"/>
    <n v="254587.55000000002"/>
    <n v="1.17"/>
    <n v="19.21"/>
    <x v="4"/>
    <d v="2024-10-31T00:00:00"/>
    <x v="7"/>
    <n v="2024"/>
    <s v="Thursday"/>
    <x v="2"/>
    <n v="0.12083573034883113"/>
    <n v="55.093605280242379"/>
    <n v="0.20363557671499674"/>
    <n v="142.54622060470325"/>
    <n v="296838.44999999995"/>
    <x v="1"/>
  </r>
  <r>
    <x v="545"/>
    <x v="3"/>
    <x v="4"/>
    <n v="28"/>
    <s v="WhatsApp, Facebook, Google"/>
    <x v="544"/>
    <x v="527"/>
    <x v="510"/>
    <x v="481"/>
    <n v="1717836"/>
    <n v="56.09"/>
    <n v="217012.21000000002"/>
    <n v="6.92"/>
    <n v="25.52"/>
    <x v="3"/>
    <d v="2024-12-08T00:00:00"/>
    <x v="3"/>
    <n v="2024"/>
    <s v="Sunday"/>
    <x v="2"/>
    <n v="0.13903374870814078"/>
    <n v="18.541713089542039"/>
    <n v="0.33057074504442924"/>
    <n v="36.70707205683356"/>
    <n v="1500823.79"/>
    <x v="0"/>
  </r>
  <r>
    <x v="546"/>
    <x v="0"/>
    <x v="3"/>
    <n v="25"/>
    <s v="Google"/>
    <x v="545"/>
    <x v="528"/>
    <x v="511"/>
    <x v="329"/>
    <n v="244640"/>
    <n v="74.91"/>
    <n v="52062.45"/>
    <n v="3.7"/>
    <n v="15.76"/>
    <x v="3"/>
    <d v="2025-01-27T00:00:00"/>
    <x v="1"/>
    <n v="2025"/>
    <s v="Monday"/>
    <x v="1"/>
    <n v="0.11562650353976218"/>
    <n v="7.7370263040570659"/>
    <n v="0.10328429187100609"/>
    <n v="29.818127147766322"/>
    <n v="192577.55"/>
    <x v="0"/>
  </r>
  <r>
    <x v="547"/>
    <x v="2"/>
    <x v="0"/>
    <n v="17"/>
    <s v="Instagram, WhatsApp, Facebook"/>
    <x v="546"/>
    <x v="529"/>
    <x v="512"/>
    <x v="482"/>
    <n v="1047738"/>
    <n v="47.26"/>
    <n v="62997.579999999994"/>
    <n v="15.63"/>
    <n v="11.25"/>
    <x v="4"/>
    <d v="2025-04-29T00:00:00"/>
    <x v="0"/>
    <n v="2025"/>
    <s v="Tuesday"/>
    <x v="0"/>
    <n v="6.0542931316303963E-2"/>
    <n v="16.674849126521966"/>
    <n v="0.35283218634197988"/>
    <n v="33.034913476664919"/>
    <n v="984740.42"/>
    <x v="0"/>
  </r>
  <r>
    <x v="548"/>
    <x v="0"/>
    <x v="1"/>
    <n v="12"/>
    <s v="WhatsApp, Google, Facebook"/>
    <x v="547"/>
    <x v="530"/>
    <x v="218"/>
    <x v="48"/>
    <n v="224700"/>
    <n v="369.04"/>
    <n v="197436.40000000002"/>
    <n v="0.14000000000000001"/>
    <n v="11.53"/>
    <x v="1"/>
    <d v="2025-04-03T00:00:00"/>
    <x v="0"/>
    <n v="2025"/>
    <s v="Thursday"/>
    <x v="0"/>
    <n v="9.0822254062399341E-2"/>
    <n v="24.145334474746242"/>
    <n v="6.5427418368594836E-2"/>
    <n v="118.2253892215569"/>
    <n v="27263.599999999977"/>
    <x v="2"/>
  </r>
  <r>
    <x v="549"/>
    <x v="0"/>
    <x v="2"/>
    <n v="19"/>
    <s v="Email, Facebook, Google"/>
    <x v="548"/>
    <x v="531"/>
    <x v="383"/>
    <x v="483"/>
    <n v="102147"/>
    <n v="1097.75"/>
    <n v="260166.75"/>
    <n v="-0.61"/>
    <n v="7.52"/>
    <x v="4"/>
    <d v="2024-12-26T00:00:00"/>
    <x v="3"/>
    <n v="2024"/>
    <s v="Thursday"/>
    <x v="2"/>
    <n v="4.2252132327564959E-2"/>
    <n v="303.578471411902"/>
    <n v="0.27654609101516919"/>
    <n v="603.63515081206492"/>
    <n v="-158019.75"/>
    <x v="3"/>
  </r>
  <r>
    <x v="550"/>
    <x v="0"/>
    <x v="1"/>
    <n v="15"/>
    <s v="Instagram"/>
    <x v="549"/>
    <x v="532"/>
    <x v="513"/>
    <x v="173"/>
    <n v="113032"/>
    <n v="315.5"/>
    <n v="125569"/>
    <n v="-0.1"/>
    <n v="7.69"/>
    <x v="4"/>
    <d v="2025-04-22T00:00:00"/>
    <x v="0"/>
    <n v="2025"/>
    <s v="Tuesday"/>
    <x v="0"/>
    <n v="5.5777745080991425E-2"/>
    <n v="30.112470023980816"/>
    <n v="9.5443645083932854E-2"/>
    <n v="106.41440677966102"/>
    <n v="-12537"/>
    <x v="3"/>
  </r>
  <r>
    <x v="551"/>
    <x v="2"/>
    <x v="0"/>
    <n v="5"/>
    <s v="Facebook, WhatsApp, Email"/>
    <x v="550"/>
    <x v="483"/>
    <x v="514"/>
    <x v="484"/>
    <n v="209442"/>
    <n v="369.93"/>
    <n v="148711.86000000002"/>
    <n v="0.41"/>
    <n v="15.63"/>
    <x v="0"/>
    <d v="2025-02-09T00:00:00"/>
    <x v="9"/>
    <n v="2025"/>
    <s v="Sunday"/>
    <x v="1"/>
    <n v="8.1335825140164131E-2"/>
    <n v="148.56329670329671"/>
    <n v="0.4015984015984016"/>
    <n v="285.98434615384616"/>
    <n v="60730.139999999985"/>
    <x v="2"/>
  </r>
  <r>
    <x v="552"/>
    <x v="0"/>
    <x v="2"/>
    <n v="16"/>
    <s v="Google, YouTube, WhatsApp"/>
    <x v="551"/>
    <x v="533"/>
    <x v="515"/>
    <x v="256"/>
    <n v="422964"/>
    <n v="83.62"/>
    <n v="126767.92000000001"/>
    <n v="2.34"/>
    <n v="14.23"/>
    <x v="1"/>
    <d v="2025-01-28T00:00:00"/>
    <x v="1"/>
    <n v="2025"/>
    <s v="Tuesday"/>
    <x v="1"/>
    <n v="8.1407960035494789E-2"/>
    <n v="17.059335217332798"/>
    <n v="0.20401022742564931"/>
    <n v="31.354914667326245"/>
    <n v="296196.07999999996"/>
    <x v="1"/>
  </r>
  <r>
    <x v="553"/>
    <x v="2"/>
    <x v="0"/>
    <n v="11"/>
    <s v="Google, Instagram, Email"/>
    <x v="552"/>
    <x v="534"/>
    <x v="516"/>
    <x v="485"/>
    <n v="59850"/>
    <n v="1407.93"/>
    <n v="267506.7"/>
    <n v="-0.78"/>
    <n v="12.47"/>
    <x v="0"/>
    <d v="2025-05-11T00:00:00"/>
    <x v="5"/>
    <n v="2025"/>
    <s v="Sunday"/>
    <x v="0"/>
    <n v="7.3170731707317069E-2"/>
    <n v="278.65281250000004"/>
    <n v="0.19791666666666666"/>
    <n v="550.42530864197533"/>
    <n v="-207656.7"/>
    <x v="3"/>
  </r>
  <r>
    <x v="554"/>
    <x v="3"/>
    <x v="0"/>
    <n v="16"/>
    <s v="Google"/>
    <x v="553"/>
    <x v="535"/>
    <x v="517"/>
    <x v="409"/>
    <n v="508896"/>
    <n v="146.13999999999999"/>
    <n v="99959.76"/>
    <n v="4.09"/>
    <n v="9.66"/>
    <x v="1"/>
    <d v="2024-10-23T00:00:00"/>
    <x v="7"/>
    <n v="2024"/>
    <s v="Wednesday"/>
    <x v="2"/>
    <n v="7.3545133401505994E-2"/>
    <n v="15.793926370674672"/>
    <n v="0.10807394533101596"/>
    <n v="76.89212307692307"/>
    <n v="408936.24"/>
    <x v="0"/>
  </r>
  <r>
    <x v="555"/>
    <x v="4"/>
    <x v="1"/>
    <n v="18"/>
    <s v="Facebook"/>
    <x v="554"/>
    <x v="536"/>
    <x v="518"/>
    <x v="486"/>
    <n v="1493314"/>
    <n v="18.47"/>
    <n v="52436.329999999994"/>
    <n v="27.48"/>
    <n v="23.35"/>
    <x v="2"/>
    <d v="2025-03-15T00:00:00"/>
    <x v="6"/>
    <n v="2025"/>
    <s v="Saturday"/>
    <x v="1"/>
    <n v="0.13062318516863972"/>
    <n v="5.9776937984496117"/>
    <n v="0.3236434108527132"/>
    <n v="12.883619164619164"/>
    <n v="1440877.67"/>
    <x v="0"/>
  </r>
  <r>
    <x v="556"/>
    <x v="1"/>
    <x v="0"/>
    <n v="22"/>
    <s v="Facebook, Email"/>
    <x v="555"/>
    <x v="537"/>
    <x v="519"/>
    <x v="161"/>
    <n v="248496"/>
    <n v="367.27"/>
    <n v="273248.88"/>
    <n v="-0.09"/>
    <n v="17.690000000000001"/>
    <x v="1"/>
    <d v="2024-07-07T00:00:00"/>
    <x v="8"/>
    <n v="2024"/>
    <s v="Sunday"/>
    <x v="3"/>
    <n v="0.1058840878926412"/>
    <n v="63.428245125348191"/>
    <n v="0.17270194986072424"/>
    <n v="127.32939422180802"/>
    <n v="-24752.880000000005"/>
    <x v="3"/>
  </r>
  <r>
    <x v="557"/>
    <x v="1"/>
    <x v="2"/>
    <n v="24"/>
    <s v="Google, WhatsApp"/>
    <x v="556"/>
    <x v="538"/>
    <x v="408"/>
    <x v="390"/>
    <n v="180320"/>
    <n v="85.7"/>
    <n v="55190.8"/>
    <n v="2.27"/>
    <n v="21.32"/>
    <x v="4"/>
    <d v="2025-02-27T00:00:00"/>
    <x v="9"/>
    <n v="2025"/>
    <s v="Thursday"/>
    <x v="1"/>
    <n v="0.14833039496881825"/>
    <n v="9.7908107149192833"/>
    <n v="0.11424516586836971"/>
    <n v="30.324615384615385"/>
    <n v="125129.2"/>
    <x v="1"/>
  </r>
  <r>
    <x v="558"/>
    <x v="2"/>
    <x v="3"/>
    <n v="9"/>
    <s v="Email"/>
    <x v="557"/>
    <x v="539"/>
    <x v="520"/>
    <x v="487"/>
    <n v="181335"/>
    <n v="970.11"/>
    <n v="224095.41"/>
    <n v="-0.19"/>
    <n v="10.89"/>
    <x v="4"/>
    <d v="2025-05-09T00:00:00"/>
    <x v="5"/>
    <n v="2025"/>
    <s v="Friday"/>
    <x v="0"/>
    <n v="6.364794564178787E-2"/>
    <n v="186.9019266055046"/>
    <n v="0.19266055045871561"/>
    <n v="360.28200964630224"/>
    <n v="-42760.41"/>
    <x v="3"/>
  </r>
  <r>
    <x v="559"/>
    <x v="4"/>
    <x v="1"/>
    <n v="18"/>
    <s v="Instagram"/>
    <x v="558"/>
    <x v="540"/>
    <x v="521"/>
    <x v="488"/>
    <n v="833742"/>
    <n v="53.69"/>
    <n v="81984.62999999999"/>
    <n v="9.17"/>
    <n v="10.86"/>
    <x v="2"/>
    <d v="2024-12-06T00:00:00"/>
    <x v="3"/>
    <n v="2024"/>
    <s v="Friday"/>
    <x v="2"/>
    <n v="6.4838754935562098E-2"/>
    <n v="12.671503863987633"/>
    <n v="0.23601236476043277"/>
    <n v="28.908543723554299"/>
    <n v="751757.37"/>
    <x v="0"/>
  </r>
  <r>
    <x v="560"/>
    <x v="1"/>
    <x v="4"/>
    <n v="20"/>
    <s v="Instagram"/>
    <x v="559"/>
    <x v="541"/>
    <x v="522"/>
    <x v="489"/>
    <n v="390241"/>
    <n v="281.85000000000002"/>
    <n v="251692.05000000002"/>
    <n v="0.55000000000000004"/>
    <n v="15.38"/>
    <x v="2"/>
    <d v="2025-04-24T00:00:00"/>
    <x v="0"/>
    <n v="2025"/>
    <s v="Thursday"/>
    <x v="0"/>
    <n v="0.11327831957989497"/>
    <n v="40.654506541754159"/>
    <n v="0.1442416410919076"/>
    <n v="190.3873298033283"/>
    <n v="138548.94999999998"/>
    <x v="2"/>
  </r>
  <r>
    <x v="561"/>
    <x v="3"/>
    <x v="1"/>
    <n v="13"/>
    <s v="Instagram, Facebook, WhatsApp"/>
    <x v="560"/>
    <x v="314"/>
    <x v="523"/>
    <x v="490"/>
    <n v="234000"/>
    <n v="707.52"/>
    <n v="275932.79999999999"/>
    <n v="-0.15"/>
    <n v="8.09"/>
    <x v="1"/>
    <d v="2024-11-13T00:00:00"/>
    <x v="11"/>
    <n v="2024"/>
    <s v="Wednesday"/>
    <x v="2"/>
    <n v="5.2616962187566757E-2"/>
    <n v="112.03118148599269"/>
    <n v="0.15834348355663824"/>
    <n v="296.06523605150215"/>
    <n v="-41932.799999999988"/>
    <x v="3"/>
  </r>
  <r>
    <x v="562"/>
    <x v="3"/>
    <x v="3"/>
    <n v="13"/>
    <s v="Google, WhatsApp"/>
    <x v="561"/>
    <x v="215"/>
    <x v="524"/>
    <x v="491"/>
    <n v="97197"/>
    <n v="355.68"/>
    <n v="63666.720000000001"/>
    <n v="0.53"/>
    <n v="4.93"/>
    <x v="2"/>
    <d v="2025-05-14T00:00:00"/>
    <x v="5"/>
    <n v="2025"/>
    <s v="Wednesday"/>
    <x v="0"/>
    <n v="3.0977860577964561E-2"/>
    <n v="89.044363636363641"/>
    <n v="0.25034965034965034"/>
    <n v="259.8641632653061"/>
    <n v="33530.28"/>
    <x v="2"/>
  </r>
  <r>
    <x v="563"/>
    <x v="2"/>
    <x v="4"/>
    <n v="9"/>
    <s v="Instagram"/>
    <x v="562"/>
    <x v="542"/>
    <x v="525"/>
    <x v="492"/>
    <n v="455994"/>
    <n v="225.45"/>
    <n v="198846.9"/>
    <n v="1.29"/>
    <n v="7.8"/>
    <x v="3"/>
    <d v="2025-06-10T00:00:00"/>
    <x v="2"/>
    <n v="2025"/>
    <s v="Tuesday"/>
    <x v="0"/>
    <n v="5.0377337584793236E-2"/>
    <n v="48.594061583577712"/>
    <n v="0.2155425219941349"/>
    <n v="145.78218475073314"/>
    <n v="257147.1"/>
    <x v="1"/>
  </r>
  <r>
    <x v="564"/>
    <x v="0"/>
    <x v="0"/>
    <n v="30"/>
    <s v="YouTube, Email, WhatsApp"/>
    <x v="563"/>
    <x v="543"/>
    <x v="526"/>
    <x v="493"/>
    <n v="231889"/>
    <n v="183.84"/>
    <n v="202040.16"/>
    <n v="0.15"/>
    <n v="17.36"/>
    <x v="2"/>
    <d v="2025-03-30T00:00:00"/>
    <x v="6"/>
    <n v="2025"/>
    <s v="Sunday"/>
    <x v="1"/>
    <n v="0.10984407726320689"/>
    <n v="25.179481555334"/>
    <n v="0.13696410767696909"/>
    <n v="56.736916596461668"/>
    <n v="29848.839999999997"/>
    <x v="2"/>
  </r>
  <r>
    <x v="565"/>
    <x v="1"/>
    <x v="3"/>
    <n v="30"/>
    <s v="WhatsApp, Google"/>
    <x v="564"/>
    <x v="544"/>
    <x v="527"/>
    <x v="300"/>
    <n v="143877"/>
    <n v="333.14"/>
    <n v="80286.739999999991"/>
    <n v="0.79"/>
    <n v="3.49"/>
    <x v="2"/>
    <d v="2024-08-28T00:00:00"/>
    <x v="10"/>
    <n v="2024"/>
    <s v="Wednesday"/>
    <x v="3"/>
    <n v="2.5299209792701588E-2"/>
    <n v="33.25879867439933"/>
    <n v="9.9834299917149955E-2"/>
    <n v="118.94331851851851"/>
    <n v="63590.260000000009"/>
    <x v="2"/>
  </r>
  <r>
    <x v="566"/>
    <x v="3"/>
    <x v="2"/>
    <n v="16"/>
    <s v="YouTube, Email"/>
    <x v="565"/>
    <x v="360"/>
    <x v="528"/>
    <x v="494"/>
    <n v="65475"/>
    <n v="1261.18"/>
    <n v="283765.5"/>
    <n v="-0.77"/>
    <n v="16.3"/>
    <x v="2"/>
    <d v="2025-04-27T00:00:00"/>
    <x v="0"/>
    <n v="2025"/>
    <s v="Sunday"/>
    <x v="0"/>
    <n v="9.1150870406189549E-2"/>
    <n v="250.89787798408489"/>
    <n v="0.19893899204244031"/>
    <n v="426.07432432432432"/>
    <n v="-218290.5"/>
    <x v="3"/>
  </r>
  <r>
    <x v="567"/>
    <x v="1"/>
    <x v="2"/>
    <n v="30"/>
    <s v="Email"/>
    <x v="566"/>
    <x v="545"/>
    <x v="529"/>
    <x v="323"/>
    <n v="1068012"/>
    <n v="82.95"/>
    <n v="113143.8"/>
    <n v="8.44"/>
    <n v="12.99"/>
    <x v="1"/>
    <d v="2024-07-19T00:00:00"/>
    <x v="8"/>
    <n v="2024"/>
    <s v="Friday"/>
    <x v="3"/>
    <n v="7.7090357137644672E-2"/>
    <n v="21.420636122680804"/>
    <n v="0.25823551684967816"/>
    <n v="50.19689440993789"/>
    <n v="954868.2"/>
    <x v="0"/>
  </r>
  <r>
    <x v="568"/>
    <x v="1"/>
    <x v="1"/>
    <n v="25"/>
    <s v="YouTube, Google, Facebook"/>
    <x v="567"/>
    <x v="546"/>
    <x v="530"/>
    <x v="495"/>
    <n v="437019"/>
    <n v="474.66"/>
    <n v="266284.26"/>
    <n v="0.64"/>
    <n v="12.17"/>
    <x v="1"/>
    <d v="2024-09-06T00:00:00"/>
    <x v="4"/>
    <n v="2024"/>
    <s v="Friday"/>
    <x v="3"/>
    <n v="7.6708341995070234E-2"/>
    <n v="103.09108013937282"/>
    <n v="0.21718931475029035"/>
    <n v="279.41685204616999"/>
    <n v="170734.74"/>
    <x v="2"/>
  </r>
  <r>
    <x v="569"/>
    <x v="2"/>
    <x v="4"/>
    <n v="28"/>
    <s v="Instagram"/>
    <x v="568"/>
    <x v="547"/>
    <x v="531"/>
    <x v="496"/>
    <n v="1498473"/>
    <n v="38.26"/>
    <n v="92321.37999999999"/>
    <n v="15.23"/>
    <n v="26.52"/>
    <x v="1"/>
    <d v="2025-01-30T00:00:00"/>
    <x v="1"/>
    <n v="2025"/>
    <s v="Thursday"/>
    <x v="1"/>
    <n v="0.14888294056928916"/>
    <n v="10.848575793184487"/>
    <n v="0.28354876615746183"/>
    <n v="21.799617473435653"/>
    <n v="1406151.62"/>
    <x v="0"/>
  </r>
  <r>
    <x v="570"/>
    <x v="3"/>
    <x v="0"/>
    <n v="21"/>
    <s v="WhatsApp, Google"/>
    <x v="569"/>
    <x v="548"/>
    <x v="532"/>
    <x v="497"/>
    <n v="495635"/>
    <n v="359.88"/>
    <n v="299780.03999999998"/>
    <n v="0.65"/>
    <n v="18.059999999999999"/>
    <x v="3"/>
    <d v="2025-02-01T00:00:00"/>
    <x v="9"/>
    <n v="2025"/>
    <s v="Saturday"/>
    <x v="1"/>
    <n v="0.1269653694393815"/>
    <n v="47.291377188831042"/>
    <n v="0.13140873954882473"/>
    <n v="162.39438786565546"/>
    <n v="195854.96000000002"/>
    <x v="2"/>
  </r>
  <r>
    <x v="571"/>
    <x v="1"/>
    <x v="0"/>
    <n v="13"/>
    <s v="WhatsApp, Facebook"/>
    <x v="570"/>
    <x v="549"/>
    <x v="56"/>
    <x v="498"/>
    <n v="612522"/>
    <n v="67"/>
    <n v="119997"/>
    <n v="4.0999999999999996"/>
    <n v="24.42"/>
    <x v="3"/>
    <d v="2024-12-11T00:00:00"/>
    <x v="3"/>
    <n v="2024"/>
    <s v="Wednesday"/>
    <x v="2"/>
    <n v="0.13703053881557201"/>
    <n v="22.267025422156244"/>
    <n v="0.33234366301725737"/>
    <n v="49.483298969072166"/>
    <n v="492525"/>
    <x v="0"/>
  </r>
  <r>
    <x v="572"/>
    <x v="0"/>
    <x v="0"/>
    <n v="16"/>
    <s v="WhatsApp, Instagram, YouTube"/>
    <x v="571"/>
    <x v="550"/>
    <x v="533"/>
    <x v="499"/>
    <n v="368896"/>
    <n v="106.07"/>
    <n v="74673.279999999999"/>
    <n v="3.94"/>
    <n v="15.78"/>
    <x v="0"/>
    <d v="2024-10-15T00:00:00"/>
    <x v="7"/>
    <n v="2024"/>
    <s v="Tuesday"/>
    <x v="2"/>
    <n v="0.10415386506083323"/>
    <n v="14.68501081612586"/>
    <n v="0.13844641101278268"/>
    <n v="38.993879895561356"/>
    <n v="294222.71999999997"/>
    <x v="0"/>
  </r>
  <r>
    <x v="573"/>
    <x v="3"/>
    <x v="3"/>
    <n v="25"/>
    <s v="Instagram, WhatsApp, Google"/>
    <x v="572"/>
    <x v="551"/>
    <x v="534"/>
    <x v="500"/>
    <n v="112299"/>
    <n v="1085.71"/>
    <n v="270341.79000000004"/>
    <n v="-0.57999999999999996"/>
    <n v="4.82"/>
    <x v="0"/>
    <d v="2024-10-06T00:00:00"/>
    <x v="7"/>
    <n v="2024"/>
    <s v="Sunday"/>
    <x v="2"/>
    <n v="2.7007328825363403E-2"/>
    <n v="202.65501499250377"/>
    <n v="0.18665667166416791"/>
    <n v="339.62536432160806"/>
    <n v="-158042.79000000004"/>
    <x v="3"/>
  </r>
  <r>
    <x v="574"/>
    <x v="0"/>
    <x v="1"/>
    <n v="27"/>
    <s v="Instagram"/>
    <x v="573"/>
    <x v="552"/>
    <x v="535"/>
    <x v="291"/>
    <n v="172620"/>
    <n v="624.46"/>
    <n v="196704.90000000002"/>
    <n v="-0.12"/>
    <n v="15.14"/>
    <x v="2"/>
    <d v="2024-09-14T00:00:00"/>
    <x v="4"/>
    <n v="2024"/>
    <s v="Saturday"/>
    <x v="3"/>
    <n v="0.11073843954472976"/>
    <n v="97.668768619662373"/>
    <n v="0.1564051638530288"/>
    <n v="462.83505882352949"/>
    <n v="-24084.900000000023"/>
    <x v="3"/>
  </r>
  <r>
    <x v="575"/>
    <x v="0"/>
    <x v="2"/>
    <n v="21"/>
    <s v="YouTube, Instagram, WhatsApp"/>
    <x v="574"/>
    <x v="553"/>
    <x v="536"/>
    <x v="501"/>
    <n v="526838"/>
    <n v="167.79"/>
    <n v="147822.99"/>
    <n v="2.56"/>
    <n v="15.03"/>
    <x v="2"/>
    <d v="2024-10-24T00:00:00"/>
    <x v="7"/>
    <n v="2024"/>
    <s v="Thursday"/>
    <x v="2"/>
    <n v="0.10845873641466619"/>
    <n v="20.347280110116998"/>
    <n v="0.12126634549208534"/>
    <n v="76.791163636363635"/>
    <n v="379015.01"/>
    <x v="1"/>
  </r>
  <r>
    <x v="576"/>
    <x v="1"/>
    <x v="3"/>
    <n v="5"/>
    <s v="YouTube"/>
    <x v="575"/>
    <x v="554"/>
    <x v="150"/>
    <x v="502"/>
    <n v="71253"/>
    <n v="1086.3499999999999"/>
    <n v="283537.34999999998"/>
    <n v="-0.75"/>
    <n v="4.1399999999999997"/>
    <x v="1"/>
    <d v="2024-07-07T00:00:00"/>
    <x v="8"/>
    <n v="2024"/>
    <s v="Sunday"/>
    <x v="3"/>
    <n v="3.0176409139729573E-2"/>
    <n v="138.24346660165773"/>
    <n v="0.1272549975621648"/>
    <n v="568.21112224448893"/>
    <n v="-212284.34999999998"/>
    <x v="3"/>
  </r>
  <r>
    <x v="577"/>
    <x v="2"/>
    <x v="0"/>
    <n v="22"/>
    <s v="Instagram, YouTube, Facebook"/>
    <x v="576"/>
    <x v="555"/>
    <x v="537"/>
    <x v="503"/>
    <n v="476933"/>
    <n v="118.18"/>
    <n v="110734.66"/>
    <n v="3.31"/>
    <n v="12.33"/>
    <x v="4"/>
    <d v="2024-11-25T00:00:00"/>
    <x v="11"/>
    <n v="2024"/>
    <s v="Monday"/>
    <x v="2"/>
    <n v="9.0216094392151669E-2"/>
    <n v="16.272543717854518"/>
    <n v="0.13769287288758267"/>
    <n v="71.212000000000003"/>
    <n v="366198.33999999997"/>
    <x v="0"/>
  </r>
  <r>
    <x v="578"/>
    <x v="3"/>
    <x v="1"/>
    <n v="8"/>
    <s v="WhatsApp"/>
    <x v="577"/>
    <x v="556"/>
    <x v="538"/>
    <x v="504"/>
    <n v="340105"/>
    <n v="182.97"/>
    <n v="229627.35"/>
    <n v="0.48"/>
    <n v="11.55"/>
    <x v="4"/>
    <d v="2025-06-17T00:00:00"/>
    <x v="2"/>
    <n v="2025"/>
    <s v="Tuesday"/>
    <x v="0"/>
    <n v="6.7205682505966854E-2"/>
    <n v="39.019090909090913"/>
    <n v="0.21325403568394222"/>
    <n v="77.315606060606058"/>
    <n v="110477.65"/>
    <x v="2"/>
  </r>
  <r>
    <x v="579"/>
    <x v="4"/>
    <x v="0"/>
    <n v="23"/>
    <s v="YouTube, Instagram, Google"/>
    <x v="578"/>
    <x v="557"/>
    <x v="484"/>
    <x v="353"/>
    <n v="155248"/>
    <n v="156.44"/>
    <n v="77594.240000000005"/>
    <n v="1"/>
    <n v="20.64"/>
    <x v="2"/>
    <d v="2024-12-16T00:00:00"/>
    <x v="3"/>
    <n v="2024"/>
    <s v="Monday"/>
    <x v="2"/>
    <n v="0.12589475984918858"/>
    <n v="33.678055555555559"/>
    <n v="0.21527777777777779"/>
    <n v="79.339713701431492"/>
    <n v="77653.759999999995"/>
    <x v="1"/>
  </r>
  <r>
    <x v="580"/>
    <x v="0"/>
    <x v="1"/>
    <n v="13"/>
    <s v="YouTube, Facebook"/>
    <x v="579"/>
    <x v="558"/>
    <x v="539"/>
    <x v="341"/>
    <n v="381634"/>
    <n v="61.88"/>
    <n v="112992.88"/>
    <n v="2.38"/>
    <n v="15.04"/>
    <x v="0"/>
    <d v="2025-04-01T00:00:00"/>
    <x v="0"/>
    <n v="2025"/>
    <s v="Tuesday"/>
    <x v="0"/>
    <n v="8.6663009999578072E-2"/>
    <n v="18.337046413502112"/>
    <n v="0.29633235962349885"/>
    <n v="41.802767295597484"/>
    <n v="268641.12"/>
    <x v="1"/>
  </r>
  <r>
    <x v="581"/>
    <x v="4"/>
    <x v="3"/>
    <n v="20"/>
    <s v="Email, Google"/>
    <x v="580"/>
    <x v="559"/>
    <x v="540"/>
    <x v="505"/>
    <n v="374245"/>
    <n v="101.24"/>
    <n v="85142.84"/>
    <n v="3.4"/>
    <n v="11.06"/>
    <x v="0"/>
    <d v="2025-05-12T00:00:00"/>
    <x v="5"/>
    <n v="2025"/>
    <s v="Monday"/>
    <x v="0"/>
    <n v="7.5844731347735311E-2"/>
    <n v="11.958264044943819"/>
    <n v="0.11811797752808989"/>
    <n v="35.226661150186182"/>
    <n v="289102.16000000003"/>
    <x v="0"/>
  </r>
  <r>
    <x v="582"/>
    <x v="2"/>
    <x v="1"/>
    <n v="23"/>
    <s v="Google"/>
    <x v="581"/>
    <x v="560"/>
    <x v="541"/>
    <x v="170"/>
    <n v="363392"/>
    <n v="314.95"/>
    <n v="210386.6"/>
    <n v="0.73"/>
    <n v="14.17"/>
    <x v="3"/>
    <d v="2024-11-24T00:00:00"/>
    <x v="11"/>
    <n v="2024"/>
    <s v="Sunday"/>
    <x v="2"/>
    <n v="9.4220283533260632E-2"/>
    <n v="60.875752314814818"/>
    <n v="0.19328703703703703"/>
    <n v="195.8906890130354"/>
    <n v="153005.4"/>
    <x v="2"/>
  </r>
  <r>
    <x v="583"/>
    <x v="2"/>
    <x v="2"/>
    <n v="13"/>
    <s v="Facebook, Email"/>
    <x v="582"/>
    <x v="561"/>
    <x v="542"/>
    <x v="506"/>
    <n v="616174"/>
    <n v="41.69"/>
    <n v="76000.87"/>
    <n v="7.11"/>
    <n v="20.18"/>
    <x v="2"/>
    <d v="2025-03-04T00:00:00"/>
    <x v="6"/>
    <n v="2025"/>
    <s v="Tuesday"/>
    <x v="1"/>
    <n v="0.12417543234088073"/>
    <n v="10.911826274228284"/>
    <n v="0.26173725771715722"/>
    <n v="30.05174772637406"/>
    <n v="540173.13"/>
    <x v="0"/>
  </r>
  <r>
    <x v="584"/>
    <x v="0"/>
    <x v="4"/>
    <n v="6"/>
    <s v="YouTube"/>
    <x v="583"/>
    <x v="562"/>
    <x v="543"/>
    <x v="507"/>
    <n v="286944"/>
    <n v="670.88"/>
    <n v="286465.76"/>
    <n v="0"/>
    <n v="9.48"/>
    <x v="3"/>
    <d v="2025-04-18T00:00:00"/>
    <x v="0"/>
    <n v="2025"/>
    <s v="Friday"/>
    <x v="0"/>
    <n v="5.8824817678106045E-2"/>
    <n v="106.65143708116159"/>
    <n v="0.15897244973938943"/>
    <n v="235.77428806584362"/>
    <n v="478.23999999999069"/>
    <x v="2"/>
  </r>
  <r>
    <x v="585"/>
    <x v="3"/>
    <x v="4"/>
    <n v="21"/>
    <s v="Google, WhatsApp"/>
    <x v="584"/>
    <x v="563"/>
    <x v="544"/>
    <x v="347"/>
    <n v="129024"/>
    <n v="289.5"/>
    <n v="129696"/>
    <n v="-0.01"/>
    <n v="6.19"/>
    <x v="0"/>
    <d v="2025-03-20T00:00:00"/>
    <x v="6"/>
    <n v="2025"/>
    <s v="Thursday"/>
    <x v="1"/>
    <n v="3.5805276278662028E-2"/>
    <n v="49.615914307574599"/>
    <n v="0.17138485080336649"/>
    <n v="89.199449793672628"/>
    <n v="-672"/>
    <x v="3"/>
  </r>
  <r>
    <x v="586"/>
    <x v="2"/>
    <x v="4"/>
    <n v="11"/>
    <s v="YouTube"/>
    <x v="585"/>
    <x v="564"/>
    <x v="545"/>
    <x v="508"/>
    <n v="358197"/>
    <n v="157.51"/>
    <n v="217836.33"/>
    <n v="0.64"/>
    <n v="12.98"/>
    <x v="0"/>
    <d v="2025-03-27T00:00:00"/>
    <x v="6"/>
    <n v="2025"/>
    <s v="Thursday"/>
    <x v="1"/>
    <n v="7.1686574637007366E-2"/>
    <n v="54.336824644549758"/>
    <n v="0.3449738089299077"/>
    <n v="116.73972668810289"/>
    <n v="140360.67000000001"/>
    <x v="2"/>
  </r>
  <r>
    <x v="587"/>
    <x v="4"/>
    <x v="0"/>
    <n v="14"/>
    <s v="YouTube"/>
    <x v="586"/>
    <x v="565"/>
    <x v="546"/>
    <x v="509"/>
    <n v="903105"/>
    <n v="24.43"/>
    <n v="70040.81"/>
    <n v="11.89"/>
    <n v="24.02"/>
    <x v="3"/>
    <d v="2025-01-23T00:00:00"/>
    <x v="1"/>
    <n v="2025"/>
    <s v="Thursday"/>
    <x v="1"/>
    <n v="0.12331437083049424"/>
    <n v="9.0003610896941666"/>
    <n v="0.36841428938576204"/>
    <n v="15.530113082039911"/>
    <n v="833064.19"/>
    <x v="0"/>
  </r>
  <r>
    <x v="588"/>
    <x v="3"/>
    <x v="2"/>
    <n v="20"/>
    <s v="Email, YouTube, Google"/>
    <x v="587"/>
    <x v="54"/>
    <x v="547"/>
    <x v="510"/>
    <n v="139125"/>
    <n v="402.61"/>
    <n v="211370.25"/>
    <n v="-0.34"/>
    <n v="8.61"/>
    <x v="2"/>
    <d v="2025-01-06T00:00:00"/>
    <x v="1"/>
    <n v="2025"/>
    <s v="Monday"/>
    <x v="1"/>
    <n v="5.3062856000799442E-2"/>
    <n v="99.515183615819211"/>
    <n v="0.24717514124293785"/>
    <n v="264.54349186483103"/>
    <n v="-72245.25"/>
    <x v="3"/>
  </r>
  <r>
    <x v="589"/>
    <x v="0"/>
    <x v="2"/>
    <n v="12"/>
    <s v="Google"/>
    <x v="588"/>
    <x v="566"/>
    <x v="224"/>
    <x v="511"/>
    <n v="119274"/>
    <n v="259.60000000000002"/>
    <n v="80216.400000000009"/>
    <n v="0.49"/>
    <n v="11.43"/>
    <x v="1"/>
    <d v="2025-02-18T00:00:00"/>
    <x v="9"/>
    <n v="2025"/>
    <s v="Tuesday"/>
    <x v="1"/>
    <n v="8.8551839598198276E-2"/>
    <n v="18.054557731262662"/>
    <n v="6.9547602970965558E-2"/>
    <n v="81.6867617107943"/>
    <n v="39057.599999999991"/>
    <x v="2"/>
  </r>
  <r>
    <x v="590"/>
    <x v="4"/>
    <x v="2"/>
    <n v="20"/>
    <s v="WhatsApp, YouTube"/>
    <x v="589"/>
    <x v="567"/>
    <x v="548"/>
    <x v="512"/>
    <n v="1182522"/>
    <n v="104.6"/>
    <n v="162966.79999999999"/>
    <n v="6.26"/>
    <n v="13.2"/>
    <x v="2"/>
    <d v="2024-11-15T00:00:00"/>
    <x v="11"/>
    <n v="2024"/>
    <s v="Friday"/>
    <x v="2"/>
    <n v="8.983038198701479E-2"/>
    <n v="19.340944694991691"/>
    <n v="0.18490386897697603"/>
    <n v="67.959466221851542"/>
    <n v="1019555.2"/>
    <x v="0"/>
  </r>
  <r>
    <x v="591"/>
    <x v="0"/>
    <x v="2"/>
    <n v="14"/>
    <s v="Facebook, Email"/>
    <x v="590"/>
    <x v="568"/>
    <x v="549"/>
    <x v="21"/>
    <n v="93170"/>
    <n v="594.77"/>
    <n v="228986.44999999998"/>
    <n v="-0.59"/>
    <n v="8.56"/>
    <x v="4"/>
    <d v="2024-12-27T00:00:00"/>
    <x v="3"/>
    <n v="2024"/>
    <s v="Friday"/>
    <x v="2"/>
    <n v="6.126862656558215E-2"/>
    <n v="88.823293250581841"/>
    <n v="0.14934057408844065"/>
    <n v="359.47637362637357"/>
    <n v="-135816.44999999998"/>
    <x v="3"/>
  </r>
  <r>
    <x v="592"/>
    <x v="4"/>
    <x v="0"/>
    <n v="13"/>
    <s v="Google"/>
    <x v="591"/>
    <x v="569"/>
    <x v="550"/>
    <x v="513"/>
    <n v="352836"/>
    <n v="426.56"/>
    <n v="206455.04000000001"/>
    <n v="0.71"/>
    <n v="24.61"/>
    <x v="0"/>
    <d v="2025-04-13T00:00:00"/>
    <x v="0"/>
    <n v="2025"/>
    <s v="Sunday"/>
    <x v="0"/>
    <n v="0.14882767030652402"/>
    <n v="76.89200744878957"/>
    <n v="0.18026070763500932"/>
    <n v="162.43512195121951"/>
    <n v="146380.96"/>
    <x v="2"/>
  </r>
  <r>
    <x v="593"/>
    <x v="1"/>
    <x v="4"/>
    <n v="14"/>
    <s v="Google, Facebook, Instagram"/>
    <x v="592"/>
    <x v="570"/>
    <x v="551"/>
    <x v="514"/>
    <n v="640080"/>
    <n v="294.29000000000002"/>
    <n v="261623.81000000003"/>
    <n v="1.45"/>
    <n v="11.55"/>
    <x v="0"/>
    <d v="2024-08-02T00:00:00"/>
    <x v="10"/>
    <n v="2024"/>
    <s v="Friday"/>
    <x v="3"/>
    <n v="7.5294691668792074E-2"/>
    <n v="38.530752577319589"/>
    <n v="0.1309278350515464"/>
    <n v="95.657700182815361"/>
    <n v="378456.18999999994"/>
    <x v="1"/>
  </r>
  <r>
    <x v="594"/>
    <x v="0"/>
    <x v="4"/>
    <n v="15"/>
    <s v="YouTube, Google"/>
    <x v="593"/>
    <x v="571"/>
    <x v="250"/>
    <x v="381"/>
    <n v="611340"/>
    <n v="122.9"/>
    <n v="163334.1"/>
    <n v="2.74"/>
    <n v="17.07"/>
    <x v="0"/>
    <d v="2024-12-13T00:00:00"/>
    <x v="3"/>
    <n v="2024"/>
    <s v="Friday"/>
    <x v="2"/>
    <n v="0.11537916622392236"/>
    <n v="25.070468150422105"/>
    <n v="0.20399079048349961"/>
    <n v="91.095426659230341"/>
    <n v="448005.9"/>
    <x v="1"/>
  </r>
  <r>
    <x v="595"/>
    <x v="4"/>
    <x v="2"/>
    <n v="27"/>
    <s v="Email"/>
    <x v="594"/>
    <x v="572"/>
    <x v="552"/>
    <x v="515"/>
    <n v="521894"/>
    <n v="252.63"/>
    <n v="230903.82"/>
    <n v="1.26"/>
    <n v="20.059999999999999"/>
    <x v="4"/>
    <d v="2024-07-24T00:00:00"/>
    <x v="8"/>
    <n v="2024"/>
    <s v="Wednesday"/>
    <x v="3"/>
    <n v="0.12934213079759363"/>
    <n v="57.740390097524383"/>
    <n v="0.22855713928482121"/>
    <n v="179.13407292474787"/>
    <n v="290990.18"/>
    <x v="1"/>
  </r>
  <r>
    <x v="596"/>
    <x v="0"/>
    <x v="0"/>
    <n v="7"/>
    <s v="Instagram, Email"/>
    <x v="595"/>
    <x v="573"/>
    <x v="553"/>
    <x v="213"/>
    <n v="64269"/>
    <n v="311.68"/>
    <n v="60154.239999999998"/>
    <n v="7.0000000000000007E-2"/>
    <n v="7.86"/>
    <x v="3"/>
    <d v="2024-07-10T00:00:00"/>
    <x v="8"/>
    <n v="2024"/>
    <s v="Wednesday"/>
    <x v="3"/>
    <n v="5.5171353926540649E-2"/>
    <n v="55.85351903435469"/>
    <n v="0.17920148560817084"/>
    <n v="227.85696969696968"/>
    <n v="4114.760000000002"/>
    <x v="2"/>
  </r>
  <r>
    <x v="597"/>
    <x v="1"/>
    <x v="1"/>
    <n v="30"/>
    <s v="WhatsApp"/>
    <x v="596"/>
    <x v="574"/>
    <x v="554"/>
    <x v="516"/>
    <n v="378162"/>
    <n v="228.49"/>
    <n v="289953.81"/>
    <n v="0.3"/>
    <n v="16.739999999999998"/>
    <x v="4"/>
    <d v="2024-12-05T00:00:00"/>
    <x v="3"/>
    <n v="2024"/>
    <s v="Thursday"/>
    <x v="2"/>
    <n v="0.10604273168174072"/>
    <n v="39.82334981458591"/>
    <n v="0.17428924598269468"/>
    <n v="98.523211009174318"/>
    <n v="88208.19"/>
    <x v="2"/>
  </r>
  <r>
    <x v="598"/>
    <x v="0"/>
    <x v="4"/>
    <n v="23"/>
    <s v="Google"/>
    <x v="597"/>
    <x v="575"/>
    <x v="555"/>
    <x v="517"/>
    <n v="416880"/>
    <n v="234.82"/>
    <n v="226601.3"/>
    <n v="0.84"/>
    <n v="15.38"/>
    <x v="1"/>
    <d v="2024-11-12T00:00:00"/>
    <x v="11"/>
    <n v="2024"/>
    <s v="Tuesday"/>
    <x v="2"/>
    <n v="7.6867319033969234E-2"/>
    <n v="97.128718388341184"/>
    <n v="0.41363051864552081"/>
    <n v="165.28176513493798"/>
    <n v="190278.7"/>
    <x v="2"/>
  </r>
  <r>
    <x v="599"/>
    <x v="2"/>
    <x v="2"/>
    <n v="24"/>
    <s v="YouTube"/>
    <x v="598"/>
    <x v="576"/>
    <x v="14"/>
    <x v="518"/>
    <n v="527142"/>
    <n v="68.17"/>
    <n v="73487.259999999995"/>
    <n v="6.17"/>
    <n v="15.42"/>
    <x v="4"/>
    <d v="2024-07-14T00:00:00"/>
    <x v="8"/>
    <n v="2024"/>
    <s v="Sunday"/>
    <x v="3"/>
    <n v="0.10942171350474075"/>
    <n v="11.473420765027322"/>
    <n v="0.16830601092896175"/>
    <n v="47.657107652399475"/>
    <n v="453654.74"/>
    <x v="0"/>
  </r>
  <r>
    <x v="600"/>
    <x v="2"/>
    <x v="1"/>
    <n v="29"/>
    <s v="Instagram"/>
    <x v="599"/>
    <x v="577"/>
    <x v="428"/>
    <x v="519"/>
    <n v="589577"/>
    <n v="205.53"/>
    <n v="276026.78999999998"/>
    <n v="1.1399999999999999"/>
    <n v="13.33"/>
    <x v="0"/>
    <d v="2025-03-18T00:00:00"/>
    <x v="6"/>
    <n v="2025"/>
    <s v="Tuesday"/>
    <x v="1"/>
    <n v="8.9852099885090131E-2"/>
    <n v="37.957479372937293"/>
    <n v="0.18468096809680967"/>
    <n v="127.2012857142857"/>
    <n v="313550.21000000002"/>
    <x v="1"/>
  </r>
  <r>
    <x v="601"/>
    <x v="4"/>
    <x v="4"/>
    <n v="20"/>
    <s v="Facebook, Email, YouTube"/>
    <x v="600"/>
    <x v="578"/>
    <x v="556"/>
    <x v="457"/>
    <n v="77085"/>
    <n v="986.93"/>
    <n v="133235.54999999999"/>
    <n v="-0.42"/>
    <n v="15.4"/>
    <x v="3"/>
    <d v="2024-10-09T00:00:00"/>
    <x v="7"/>
    <n v="2024"/>
    <s v="Wednesday"/>
    <x v="2"/>
    <n v="0.10466719180779835"/>
    <n v="125.33918156161805"/>
    <n v="0.12699905926622765"/>
    <n v="364.03155737704913"/>
    <n v="-56150.549999999988"/>
    <x v="3"/>
  </r>
  <r>
    <x v="602"/>
    <x v="4"/>
    <x v="3"/>
    <n v="6"/>
    <s v="Email, Google"/>
    <x v="601"/>
    <x v="579"/>
    <x v="557"/>
    <x v="520"/>
    <n v="1634599"/>
    <n v="73.87"/>
    <n v="153427.99000000002"/>
    <n v="9.65"/>
    <n v="19.02"/>
    <x v="0"/>
    <d v="2024-12-07T00:00:00"/>
    <x v="3"/>
    <n v="2024"/>
    <s v="Saturday"/>
    <x v="2"/>
    <n v="9.5158731752374451E-2"/>
    <n v="32.375604557923616"/>
    <n v="0.43827811774636"/>
    <n v="57.723096313017315"/>
    <n v="1481171.01"/>
    <x v="0"/>
  </r>
  <r>
    <x v="603"/>
    <x v="1"/>
    <x v="3"/>
    <n v="22"/>
    <s v="Email, Instagram, Google"/>
    <x v="602"/>
    <x v="580"/>
    <x v="558"/>
    <x v="521"/>
    <n v="543291"/>
    <n v="110.79"/>
    <n v="95390.19"/>
    <n v="4.7"/>
    <n v="14.7"/>
    <x v="0"/>
    <d v="2025-02-10T00:00:00"/>
    <x v="9"/>
    <n v="2025"/>
    <s v="Monday"/>
    <x v="1"/>
    <n v="9.9331196327515928E-2"/>
    <n v="12.668019920318725"/>
    <n v="0.11434262948207172"/>
    <n v="34.649542317471848"/>
    <n v="447900.81"/>
    <x v="0"/>
  </r>
  <r>
    <x v="604"/>
    <x v="0"/>
    <x v="2"/>
    <n v="21"/>
    <s v="YouTube, Google"/>
    <x v="603"/>
    <x v="581"/>
    <x v="559"/>
    <x v="390"/>
    <n v="206724"/>
    <n v="187.4"/>
    <n v="120685.6"/>
    <n v="0.71"/>
    <n v="16.63"/>
    <x v="1"/>
    <d v="2024-07-31T00:00:00"/>
    <x v="8"/>
    <n v="2024"/>
    <s v="Wednesday"/>
    <x v="3"/>
    <n v="0.12992622439957677"/>
    <n v="13.463364569388666"/>
    <n v="7.1842927264614012E-2"/>
    <n v="64.641456882699515"/>
    <n v="86038.399999999994"/>
    <x v="2"/>
  </r>
  <r>
    <x v="605"/>
    <x v="1"/>
    <x v="4"/>
    <n v="28"/>
    <s v="WhatsApp, Email, YouTube"/>
    <x v="604"/>
    <x v="582"/>
    <x v="560"/>
    <x v="522"/>
    <n v="140358"/>
    <n v="647.65"/>
    <n v="289499.55"/>
    <n v="-0.52"/>
    <n v="12.86"/>
    <x v="0"/>
    <d v="2025-05-16T00:00:00"/>
    <x v="5"/>
    <n v="2025"/>
    <s v="Friday"/>
    <x v="0"/>
    <n v="9.2064465569525369E-2"/>
    <n v="107.14269059955588"/>
    <n v="0.16543301258327164"/>
    <n v="462.45934504792331"/>
    <n v="-149141.54999999999"/>
    <x v="3"/>
  </r>
  <r>
    <x v="606"/>
    <x v="2"/>
    <x v="4"/>
    <n v="13"/>
    <s v="Instagram"/>
    <x v="605"/>
    <x v="583"/>
    <x v="561"/>
    <x v="523"/>
    <n v="521850"/>
    <n v="318.87"/>
    <n v="234369.45"/>
    <n v="1.23"/>
    <n v="17.690000000000001"/>
    <x v="1"/>
    <d v="2024-09-23T00:00:00"/>
    <x v="4"/>
    <n v="2024"/>
    <s v="Monday"/>
    <x v="3"/>
    <n v="9.6945122794083766E-2"/>
    <n v="111.39232414448669"/>
    <n v="0.34933460076045625"/>
    <n v="234.36945"/>
    <n v="287480.55"/>
    <x v="1"/>
  </r>
  <r>
    <x v="607"/>
    <x v="3"/>
    <x v="2"/>
    <n v="13"/>
    <s v="YouTube, Google, Instagram"/>
    <x v="606"/>
    <x v="584"/>
    <x v="562"/>
    <x v="524"/>
    <n v="101473"/>
    <n v="1072.4000000000001"/>
    <n v="136194.80000000002"/>
    <n v="-0.25"/>
    <n v="4.7"/>
    <x v="4"/>
    <d v="2025-05-27T00:00:00"/>
    <x v="5"/>
    <n v="2025"/>
    <s v="Tuesday"/>
    <x v="0"/>
    <n v="3.5454657466732382E-2"/>
    <n v="118.32736750651608"/>
    <n v="0.1103388357949609"/>
    <n v="549.17258064516136"/>
    <n v="-34721.800000000017"/>
    <x v="3"/>
  </r>
  <r>
    <x v="608"/>
    <x v="0"/>
    <x v="1"/>
    <n v="11"/>
    <s v="YouTube, Google"/>
    <x v="607"/>
    <x v="585"/>
    <x v="563"/>
    <x v="525"/>
    <n v="865356"/>
    <n v="18.2"/>
    <n v="70943.599999999991"/>
    <n v="11.2"/>
    <n v="22.11"/>
    <x v="0"/>
    <d v="2024-07-28T00:00:00"/>
    <x v="8"/>
    <n v="2024"/>
    <s v="Sunday"/>
    <x v="3"/>
    <n v="0.12101950072396053"/>
    <n v="6.0198218073822645"/>
    <n v="0.33075943996605855"/>
    <n v="12.127111111111109"/>
    <n v="794412.4"/>
    <x v="0"/>
  </r>
  <r>
    <x v="609"/>
    <x v="4"/>
    <x v="1"/>
    <n v="22"/>
    <s v="YouTube, Facebook, Instagram"/>
    <x v="608"/>
    <x v="358"/>
    <x v="564"/>
    <x v="526"/>
    <n v="113004"/>
    <n v="1405.86"/>
    <n v="205255.56"/>
    <n v="-0.45"/>
    <n v="8.7799999999999994"/>
    <x v="1"/>
    <d v="2025-01-04T00:00:00"/>
    <x v="1"/>
    <n v="2025"/>
    <s v="Saturday"/>
    <x v="1"/>
    <n v="6.5365117031603928E-2"/>
    <n v="169.35277227722773"/>
    <n v="0.12046204620462046"/>
    <n v="760.20577777777783"/>
    <n v="-92251.56"/>
    <x v="3"/>
  </r>
  <r>
    <x v="610"/>
    <x v="2"/>
    <x v="1"/>
    <n v="23"/>
    <s v="WhatsApp, Email, YouTube"/>
    <x v="609"/>
    <x v="586"/>
    <x v="542"/>
    <x v="16"/>
    <n v="704740"/>
    <n v="222.49"/>
    <n v="234726.95"/>
    <n v="2"/>
    <n v="14.07"/>
    <x v="4"/>
    <d v="2025-04-10T00:00:00"/>
    <x v="0"/>
    <n v="2025"/>
    <s v="Thursday"/>
    <x v="0"/>
    <n v="8.1560869278023654E-2"/>
    <n v="47.525197408382269"/>
    <n v="0.21360599311601539"/>
    <n v="92.814136022143146"/>
    <n v="470013.05"/>
    <x v="1"/>
  </r>
  <r>
    <x v="611"/>
    <x v="0"/>
    <x v="1"/>
    <n v="21"/>
    <s v="YouTube"/>
    <x v="610"/>
    <x v="587"/>
    <x v="251"/>
    <x v="527"/>
    <n v="363068"/>
    <n v="144.91999999999999"/>
    <n v="80575.51999999999"/>
    <n v="3.51"/>
    <n v="10.36"/>
    <x v="3"/>
    <d v="2025-06-01T00:00:00"/>
    <x v="2"/>
    <n v="2025"/>
    <s v="Sunday"/>
    <x v="0"/>
    <n v="6.5703354114471049E-2"/>
    <n v="23.817771208986105"/>
    <n v="0.16435116760271948"/>
    <n v="57.718853868194834"/>
    <n v="282492.48"/>
    <x v="0"/>
  </r>
  <r>
    <x v="612"/>
    <x v="2"/>
    <x v="1"/>
    <n v="27"/>
    <s v="YouTube, Facebook, Instagram"/>
    <x v="611"/>
    <x v="588"/>
    <x v="565"/>
    <x v="528"/>
    <n v="1357020"/>
    <n v="37.17"/>
    <n v="70251.3"/>
    <n v="18.309999999999999"/>
    <n v="22.52"/>
    <x v="2"/>
    <d v="2024-10-31T00:00:00"/>
    <x v="7"/>
    <n v="2024"/>
    <s v="Thursday"/>
    <x v="2"/>
    <n v="0.14567574845169029"/>
    <n v="5.9024785750294066"/>
    <n v="0.15879684086708115"/>
    <n v="15.242200043393362"/>
    <n v="1286768.7"/>
    <x v="0"/>
  </r>
  <r>
    <x v="613"/>
    <x v="2"/>
    <x v="2"/>
    <n v="29"/>
    <s v="Facebook, WhatsApp, YouTube"/>
    <x v="612"/>
    <x v="589"/>
    <x v="566"/>
    <x v="529"/>
    <n v="544394"/>
    <n v="219.74"/>
    <n v="204138.46000000002"/>
    <n v="1.67"/>
    <n v="5.78"/>
    <x v="1"/>
    <d v="2025-05-22T00:00:00"/>
    <x v="5"/>
    <n v="2025"/>
    <s v="Thursday"/>
    <x v="0"/>
    <n v="3.2293365376362543E-2"/>
    <n v="67.820086378737543"/>
    <n v="0.3086378737541528"/>
    <n v="140.78514482758621"/>
    <n v="340255.54"/>
    <x v="1"/>
  </r>
  <r>
    <x v="614"/>
    <x v="3"/>
    <x v="1"/>
    <n v="9"/>
    <s v="WhatsApp, Facebook, Email"/>
    <x v="613"/>
    <x v="79"/>
    <x v="567"/>
    <x v="530"/>
    <n v="728854"/>
    <n v="178.34"/>
    <n v="235052.12"/>
    <n v="2.1"/>
    <n v="16.14"/>
    <x v="2"/>
    <d v="2025-01-27T00:00:00"/>
    <x v="1"/>
    <n v="2025"/>
    <s v="Monday"/>
    <x v="1"/>
    <n v="8.6967370441458733E-2"/>
    <n v="51.876433458397706"/>
    <n v="0.29088501434561909"/>
    <n v="91.853114497850726"/>
    <n v="493801.88"/>
    <x v="1"/>
  </r>
  <r>
    <x v="615"/>
    <x v="0"/>
    <x v="2"/>
    <n v="12"/>
    <s v="WhatsApp, Google, YouTube"/>
    <x v="614"/>
    <x v="590"/>
    <x v="568"/>
    <x v="531"/>
    <n v="189394"/>
    <n v="414.45"/>
    <n v="139669.65"/>
    <n v="0.36"/>
    <n v="3.6"/>
    <x v="1"/>
    <d v="2024-07-22T00:00:00"/>
    <x v="8"/>
    <n v="2024"/>
    <s v="Monday"/>
    <x v="3"/>
    <n v="2.6267817808947515E-2"/>
    <n v="67.310674698795182"/>
    <n v="0.16240963855421686"/>
    <n v="326.33095794392523"/>
    <n v="49724.350000000006"/>
    <x v="2"/>
  </r>
  <r>
    <x v="616"/>
    <x v="2"/>
    <x v="1"/>
    <n v="18"/>
    <s v="Google, Facebook"/>
    <x v="608"/>
    <x v="77"/>
    <x v="569"/>
    <x v="532"/>
    <n v="61568"/>
    <n v="691.12"/>
    <n v="204571.51999999999"/>
    <n v="-0.7"/>
    <n v="10.82"/>
    <x v="3"/>
    <d v="2025-02-19T00:00:00"/>
    <x v="9"/>
    <n v="2025"/>
    <s v="Wednesday"/>
    <x v="1"/>
    <n v="5.883939165138604E-2"/>
    <n v="187.50826764436297"/>
    <n v="0.27131072410632445"/>
    <n v="329.95406451612899"/>
    <n v="-143003.51999999999"/>
    <x v="3"/>
  </r>
  <r>
    <x v="617"/>
    <x v="2"/>
    <x v="0"/>
    <n v="8"/>
    <s v="Facebook, Google, Email"/>
    <x v="615"/>
    <x v="591"/>
    <x v="570"/>
    <x v="533"/>
    <n v="275377"/>
    <n v="264.83"/>
    <n v="101429.89"/>
    <n v="1.71"/>
    <n v="22.35"/>
    <x v="3"/>
    <d v="2025-01-25T00:00:00"/>
    <x v="1"/>
    <n v="2025"/>
    <s v="Saturday"/>
    <x v="1"/>
    <n v="0.14301010506591716"/>
    <n v="47.463682732802994"/>
    <n v="0.17922321010762751"/>
    <n v="123.69498780487805"/>
    <n v="173947.11"/>
    <x v="1"/>
  </r>
  <r>
    <x v="618"/>
    <x v="1"/>
    <x v="4"/>
    <n v="27"/>
    <s v="Email, Instagram"/>
    <x v="616"/>
    <x v="178"/>
    <x v="359"/>
    <x v="47"/>
    <n v="98898"/>
    <n v="218.25"/>
    <n v="69403.5"/>
    <n v="0.43"/>
    <n v="11.58"/>
    <x v="3"/>
    <d v="2024-09-10T00:00:00"/>
    <x v="4"/>
    <n v="2024"/>
    <s v="Tuesday"/>
    <x v="3"/>
    <n v="8.5750052159399126E-2"/>
    <n v="21.108120437956206"/>
    <n v="9.6715328467153291E-2"/>
    <n v="83.117964071856292"/>
    <n v="29494.5"/>
    <x v="2"/>
  </r>
  <r>
    <x v="619"/>
    <x v="4"/>
    <x v="0"/>
    <n v="5"/>
    <s v="WhatsApp, Instagram, Facebook"/>
    <x v="617"/>
    <x v="592"/>
    <x v="571"/>
    <x v="534"/>
    <n v="58598"/>
    <n v="2435.64"/>
    <n v="202158.12"/>
    <n v="-0.71"/>
    <n v="4.0999999999999996"/>
    <x v="1"/>
    <d v="2025-06-18T00:00:00"/>
    <x v="2"/>
    <n v="2025"/>
    <s v="Wednesday"/>
    <x v="0"/>
    <n v="2.8465346534653466E-2"/>
    <n v="462.60439359267735"/>
    <n v="0.18993135011441648"/>
    <n v="1837.8010909090908"/>
    <n v="-143560.12"/>
    <x v="3"/>
  </r>
  <r>
    <x v="620"/>
    <x v="4"/>
    <x v="4"/>
    <n v="24"/>
    <s v="Facebook, WhatsApp, Google"/>
    <x v="618"/>
    <x v="593"/>
    <x v="572"/>
    <x v="45"/>
    <n v="781326"/>
    <n v="168.06"/>
    <n v="240493.86000000002"/>
    <n v="2.25"/>
    <n v="14.4"/>
    <x v="4"/>
    <d v="2024-10-23T00:00:00"/>
    <x v="7"/>
    <n v="2024"/>
    <s v="Wednesday"/>
    <x v="2"/>
    <n v="0.10053095279771282"/>
    <n v="27.915712130005804"/>
    <n v="0.1661056297156123"/>
    <n v="104.83603312990411"/>
    <n v="540832.14"/>
    <x v="1"/>
  </r>
  <r>
    <x v="621"/>
    <x v="3"/>
    <x v="0"/>
    <n v="22"/>
    <s v="Facebook, Google, WhatsApp"/>
    <x v="619"/>
    <x v="594"/>
    <x v="573"/>
    <x v="535"/>
    <n v="216192"/>
    <n v="530.53"/>
    <n v="298688.38999999996"/>
    <n v="-0.28000000000000003"/>
    <n v="5.68"/>
    <x v="1"/>
    <d v="2024-10-20T00:00:00"/>
    <x v="7"/>
    <n v="2024"/>
    <s v="Sunday"/>
    <x v="2"/>
    <n v="2.9929977485386158E-2"/>
    <n v="206.13415458937195"/>
    <n v="0.388543823326432"/>
    <n v="405.27597014925368"/>
    <n v="-82496.389999999956"/>
    <x v="3"/>
  </r>
  <r>
    <x v="622"/>
    <x v="4"/>
    <x v="0"/>
    <n v="20"/>
    <s v="Google, Instagram, Email"/>
    <x v="620"/>
    <x v="595"/>
    <x v="574"/>
    <x v="536"/>
    <n v="124400"/>
    <n v="689.3"/>
    <n v="275720"/>
    <n v="-0.55000000000000004"/>
    <n v="6.1"/>
    <x v="3"/>
    <d v="2025-02-17T00:00:00"/>
    <x v="9"/>
    <n v="2025"/>
    <s v="Monday"/>
    <x v="1"/>
    <n v="3.3148037988964332E-2"/>
    <n v="170.61881188118812"/>
    <n v="0.24752475247524752"/>
    <n v="287.80793319415449"/>
    <n v="-151320"/>
    <x v="3"/>
  </r>
  <r>
    <x v="623"/>
    <x v="3"/>
    <x v="1"/>
    <n v="24"/>
    <s v="Instagram, WhatsApp"/>
    <x v="621"/>
    <x v="596"/>
    <x v="575"/>
    <x v="537"/>
    <n v="141966"/>
    <n v="508.98"/>
    <n v="243292.44"/>
    <n v="-0.42"/>
    <n v="8.0500000000000007"/>
    <x v="1"/>
    <d v="2025-01-31T00:00:00"/>
    <x v="1"/>
    <n v="2025"/>
    <s v="Friday"/>
    <x v="1"/>
    <n v="5.616658626788873E-2"/>
    <n v="69.651428571428568"/>
    <n v="0.13684511880904668"/>
    <n v="234.61180327868854"/>
    <n v="-101326.44"/>
    <x v="3"/>
  </r>
  <r>
    <x v="624"/>
    <x v="1"/>
    <x v="3"/>
    <n v="8"/>
    <s v="WhatsApp"/>
    <x v="622"/>
    <x v="597"/>
    <x v="566"/>
    <x v="335"/>
    <n v="835518"/>
    <n v="133.32"/>
    <n v="141719.16"/>
    <n v="4.9000000000000004"/>
    <n v="21.94"/>
    <x v="0"/>
    <d v="2024-07-20T00:00:00"/>
    <x v="8"/>
    <n v="2024"/>
    <s v="Saturday"/>
    <x v="3"/>
    <n v="0.12629668049792531"/>
    <n v="41.57206218832502"/>
    <n v="0.31182164857729538"/>
    <n v="97.737351724137937"/>
    <n v="693798.84"/>
    <x v="0"/>
  </r>
  <r>
    <x v="625"/>
    <x v="3"/>
    <x v="3"/>
    <n v="30"/>
    <s v="Email"/>
    <x v="623"/>
    <x v="598"/>
    <x v="576"/>
    <x v="538"/>
    <n v="992376"/>
    <n v="92.87"/>
    <n v="171623.76"/>
    <n v="4.78"/>
    <n v="23.75"/>
    <x v="2"/>
    <d v="2025-03-25T00:00:00"/>
    <x v="6"/>
    <n v="2025"/>
    <s v="Tuesday"/>
    <x v="1"/>
    <n v="0.14171931839938731"/>
    <n v="23.186133477438531"/>
    <n v="0.24966225344501486"/>
    <n v="54.431893434823984"/>
    <n v="820752.24"/>
    <x v="0"/>
  </r>
  <r>
    <x v="626"/>
    <x v="4"/>
    <x v="1"/>
    <n v="29"/>
    <s v="Google"/>
    <x v="624"/>
    <x v="599"/>
    <x v="577"/>
    <x v="539"/>
    <n v="477880"/>
    <n v="202.32"/>
    <n v="185932.08"/>
    <n v="1.57"/>
    <n v="8.24"/>
    <x v="3"/>
    <d v="2025-05-20T00:00:00"/>
    <x v="5"/>
    <n v="2025"/>
    <s v="Tuesday"/>
    <x v="0"/>
    <n v="5.7842910831636188E-2"/>
    <n v="33.744479128856625"/>
    <n v="0.16678765880217786"/>
    <n v="130.5702808988764"/>
    <n v="291947.92000000004"/>
    <x v="1"/>
  </r>
  <r>
    <x v="627"/>
    <x v="4"/>
    <x v="0"/>
    <n v="14"/>
    <s v="Google, YouTube, Instagram"/>
    <x v="625"/>
    <x v="600"/>
    <x v="578"/>
    <x v="540"/>
    <n v="377607"/>
    <n v="438.13"/>
    <n v="251048.49"/>
    <n v="0.5"/>
    <n v="8.66"/>
    <x v="3"/>
    <d v="2024-07-16T00:00:00"/>
    <x v="8"/>
    <n v="2024"/>
    <s v="Tuesday"/>
    <x v="3"/>
    <n v="5.2303235429095915E-2"/>
    <n v="68.836986564299423"/>
    <n v="0.15711543734576364"/>
    <n v="137.86298187808896"/>
    <n v="126558.51000000001"/>
    <x v="2"/>
  </r>
  <r>
    <x v="628"/>
    <x v="3"/>
    <x v="4"/>
    <n v="6"/>
    <s v="YouTube, WhatsApp, Email"/>
    <x v="626"/>
    <x v="276"/>
    <x v="579"/>
    <x v="541"/>
    <n v="298706"/>
    <n v="493.82"/>
    <n v="230120.12"/>
    <n v="0.3"/>
    <n v="6.62"/>
    <x v="3"/>
    <d v="2025-02-26T00:00:00"/>
    <x v="9"/>
    <n v="2025"/>
    <s v="Wednesday"/>
    <x v="1"/>
    <n v="4.2864721485411143E-2"/>
    <n v="71.200532178217827"/>
    <n v="0.14418316831683167"/>
    <n v="177.97379737045631"/>
    <n v="68585.88"/>
    <x v="2"/>
  </r>
  <r>
    <x v="629"/>
    <x v="3"/>
    <x v="4"/>
    <n v="20"/>
    <s v="Email, YouTube"/>
    <x v="627"/>
    <x v="601"/>
    <x v="580"/>
    <x v="542"/>
    <n v="496288"/>
    <n v="140.37"/>
    <n v="167461.41"/>
    <n v="1.96"/>
    <n v="27.11"/>
    <x v="0"/>
    <d v="2024-07-25T00:00:00"/>
    <x v="8"/>
    <n v="2024"/>
    <s v="Thursday"/>
    <x v="3"/>
    <n v="0.14927152317880796"/>
    <n v="49.530141969831412"/>
    <n v="0.35285418515232181"/>
    <n v="106.93576628352491"/>
    <n v="328826.58999999997"/>
    <x v="1"/>
  </r>
  <r>
    <x v="630"/>
    <x v="1"/>
    <x v="2"/>
    <n v="21"/>
    <s v="WhatsApp, YouTube"/>
    <x v="628"/>
    <x v="602"/>
    <x v="581"/>
    <x v="543"/>
    <n v="657646"/>
    <n v="100.34"/>
    <n v="184324.58000000002"/>
    <n v="2.57"/>
    <n v="19.34"/>
    <x v="0"/>
    <d v="2024-10-20T00:00:00"/>
    <x v="7"/>
    <n v="2024"/>
    <s v="Sunday"/>
    <x v="2"/>
    <n v="0.12299027137736815"/>
    <n v="21.925131438087309"/>
    <n v="0.21850838586891877"/>
    <n v="61.999522367978479"/>
    <n v="473321.42"/>
    <x v="1"/>
  </r>
  <r>
    <x v="631"/>
    <x v="2"/>
    <x v="1"/>
    <n v="28"/>
    <s v="WhatsApp"/>
    <x v="629"/>
    <x v="603"/>
    <x v="582"/>
    <x v="544"/>
    <n v="618460"/>
    <n v="155.71"/>
    <n v="180000.76"/>
    <n v="2.44"/>
    <n v="12.55"/>
    <x v="4"/>
    <d v="2024-08-04T00:00:00"/>
    <x v="10"/>
    <n v="2024"/>
    <s v="Sunday"/>
    <x v="3"/>
    <n v="9.2665128507807046E-2"/>
    <n v="20.845484655471918"/>
    <n v="0.13387376954255936"/>
    <n v="94.687406628090486"/>
    <n v="438459.24"/>
    <x v="1"/>
  </r>
  <r>
    <x v="632"/>
    <x v="3"/>
    <x v="4"/>
    <n v="10"/>
    <s v="Email"/>
    <x v="630"/>
    <x v="604"/>
    <x v="583"/>
    <x v="545"/>
    <n v="204006"/>
    <n v="337.71"/>
    <n v="245177.46"/>
    <n v="-0.17"/>
    <n v="20.76"/>
    <x v="2"/>
    <d v="2025-02-18T00:00:00"/>
    <x v="9"/>
    <n v="2025"/>
    <s v="Tuesday"/>
    <x v="1"/>
    <n v="0.14183628407402946"/>
    <n v="69.396393999433911"/>
    <n v="0.2054910840645344"/>
    <n v="268.54048192771086"/>
    <n v="-41171.459999999992"/>
    <x v="3"/>
  </r>
  <r>
    <x v="633"/>
    <x v="2"/>
    <x v="4"/>
    <n v="9"/>
    <s v="Email, Google, Facebook"/>
    <x v="631"/>
    <x v="342"/>
    <x v="88"/>
    <x v="546"/>
    <n v="719264"/>
    <n v="127.59"/>
    <n v="185771.04"/>
    <n v="2.87"/>
    <n v="13.9"/>
    <x v="3"/>
    <d v="2024-08-20T00:00:00"/>
    <x v="10"/>
    <n v="2024"/>
    <s v="Tuesday"/>
    <x v="3"/>
    <n v="0.10245831184459343"/>
    <n v="19.481023489932888"/>
    <n v="0.15268456375838926"/>
    <n v="95.708933539412683"/>
    <n v="533492.96"/>
    <x v="1"/>
  </r>
  <r>
    <x v="634"/>
    <x v="0"/>
    <x v="3"/>
    <n v="17"/>
    <s v="Instagram, WhatsApp"/>
    <x v="632"/>
    <x v="605"/>
    <x v="584"/>
    <x v="241"/>
    <n v="107976"/>
    <n v="587.05999999999995"/>
    <n v="240107.53999999998"/>
    <n v="-0.55000000000000004"/>
    <n v="10.7"/>
    <x v="0"/>
    <d v="2025-04-08T00:00:00"/>
    <x v="0"/>
    <n v="2025"/>
    <s v="Tuesday"/>
    <x v="0"/>
    <n v="6.1820220519529061E-2"/>
    <n v="145.16779927448607"/>
    <n v="0.24727932285368803"/>
    <n v="300.13442499999996"/>
    <n v="-132131.53999999998"/>
    <x v="3"/>
  </r>
  <r>
    <x v="635"/>
    <x v="1"/>
    <x v="4"/>
    <n v="18"/>
    <s v="Instagram, YouTube, WhatsApp"/>
    <x v="633"/>
    <x v="606"/>
    <x v="585"/>
    <x v="547"/>
    <n v="1076160"/>
    <n v="206.91"/>
    <n v="292984.56"/>
    <n v="2.67"/>
    <n v="11.92"/>
    <x v="4"/>
    <d v="2024-12-13T00:00:00"/>
    <x v="3"/>
    <n v="2024"/>
    <s v="Friday"/>
    <x v="2"/>
    <n v="6.3048289257908896E-2"/>
    <n v="73.986000000000004"/>
    <n v="0.3575757575757576"/>
    <n v="138.65809749171794"/>
    <n v="783175.44"/>
    <x v="1"/>
  </r>
  <r>
    <x v="636"/>
    <x v="1"/>
    <x v="2"/>
    <n v="7"/>
    <s v="Google"/>
    <x v="634"/>
    <x v="607"/>
    <x v="62"/>
    <x v="548"/>
    <n v="432450"/>
    <n v="299.12"/>
    <n v="231818"/>
    <n v="0.87"/>
    <n v="21.43"/>
    <x v="3"/>
    <d v="2024-10-22T00:00:00"/>
    <x v="7"/>
    <n v="2024"/>
    <s v="Tuesday"/>
    <x v="2"/>
    <n v="0.12580322123007595"/>
    <n v="76.88822553897181"/>
    <n v="0.25704809286898839"/>
    <n v="172.35539033457249"/>
    <n v="200632"/>
    <x v="2"/>
  </r>
  <r>
    <x v="637"/>
    <x v="2"/>
    <x v="3"/>
    <n v="12"/>
    <s v="Facebook"/>
    <x v="635"/>
    <x v="608"/>
    <x v="586"/>
    <x v="549"/>
    <n v="1637610"/>
    <n v="17.97"/>
    <n v="57701.67"/>
    <n v="27.37"/>
    <n v="22.22"/>
    <x v="0"/>
    <d v="2024-08-21T00:00:00"/>
    <x v="10"/>
    <n v="2024"/>
    <s v="Wednesday"/>
    <x v="3"/>
    <n v="0.11187541272287035"/>
    <n v="7.095630841121495"/>
    <n v="0.39485981308411217"/>
    <n v="12.006173533083645"/>
    <n v="1579908.33"/>
    <x v="0"/>
  </r>
  <r>
    <x v="638"/>
    <x v="2"/>
    <x v="4"/>
    <n v="18"/>
    <s v="Email, Facebook"/>
    <x v="636"/>
    <x v="609"/>
    <x v="587"/>
    <x v="550"/>
    <n v="784404"/>
    <n v="80.13"/>
    <n v="129329.81999999999"/>
    <n v="5.0599999999999996"/>
    <n v="16.36"/>
    <x v="3"/>
    <d v="2024-08-20T00:00:00"/>
    <x v="10"/>
    <n v="2024"/>
    <s v="Tuesday"/>
    <x v="3"/>
    <n v="0.1016686069072565"/>
    <n v="18.282417302798979"/>
    <n v="0.22815945716709077"/>
    <n v="48.006614699331848"/>
    <n v="655074.18000000005"/>
    <x v="0"/>
  </r>
  <r>
    <x v="639"/>
    <x v="2"/>
    <x v="0"/>
    <n v="16"/>
    <s v="Email, Facebook, WhatsApp"/>
    <x v="637"/>
    <x v="610"/>
    <x v="588"/>
    <x v="551"/>
    <n v="426309"/>
    <n v="91.74"/>
    <n v="176966.46"/>
    <n v="1.41"/>
    <n v="12.66"/>
    <x v="0"/>
    <d v="2024-10-28T00:00:00"/>
    <x v="7"/>
    <n v="2024"/>
    <s v="Monday"/>
    <x v="2"/>
    <n v="6.8237378967258441E-2"/>
    <n v="27.685616395494367"/>
    <n v="0.30178347934918648"/>
    <n v="50.0612333804809"/>
    <n v="249342.54"/>
    <x v="1"/>
  </r>
  <r>
    <x v="640"/>
    <x v="0"/>
    <x v="4"/>
    <n v="28"/>
    <s v="Email, WhatsApp, Facebook"/>
    <x v="638"/>
    <x v="611"/>
    <x v="589"/>
    <x v="552"/>
    <n v="1139670"/>
    <n v="47.72"/>
    <n v="143875.79999999999"/>
    <n v="6.92"/>
    <n v="14.71"/>
    <x v="2"/>
    <d v="2024-07-23T00:00:00"/>
    <x v="8"/>
    <n v="2024"/>
    <s v="Tuesday"/>
    <x v="3"/>
    <n v="7.6963245631652938E-2"/>
    <n v="18.772938413361167"/>
    <n v="0.39339770354906056"/>
    <n v="36.268162339299217"/>
    <n v="995794.2"/>
    <x v="0"/>
  </r>
  <r>
    <x v="641"/>
    <x v="2"/>
    <x v="4"/>
    <n v="25"/>
    <s v="Instagram"/>
    <x v="639"/>
    <x v="612"/>
    <x v="590"/>
    <x v="553"/>
    <n v="671636"/>
    <n v="92.85"/>
    <n v="187835.55"/>
    <n v="2.58"/>
    <n v="14.76"/>
    <x v="0"/>
    <d v="2025-01-03T00:00:00"/>
    <x v="1"/>
    <n v="2025"/>
    <s v="Friday"/>
    <x v="1"/>
    <n v="8.0349014554096071E-2"/>
    <n v="27.639133313713948"/>
    <n v="0.29767510300176575"/>
    <n v="51.265161026200872"/>
    <n v="483800.45"/>
    <x v="1"/>
  </r>
  <r>
    <x v="642"/>
    <x v="0"/>
    <x v="0"/>
    <n v="8"/>
    <s v="Google, Instagram"/>
    <x v="640"/>
    <x v="613"/>
    <x v="591"/>
    <x v="554"/>
    <n v="221550"/>
    <n v="282.27999999999997"/>
    <n v="296394"/>
    <n v="-0.25"/>
    <n v="7.47"/>
    <x v="0"/>
    <d v="2024-08-20T00:00:00"/>
    <x v="10"/>
    <n v="2024"/>
    <s v="Tuesday"/>
    <x v="3"/>
    <n v="3.9735757920159112E-2"/>
    <n v="105.96853771898462"/>
    <n v="0.37540221666070789"/>
    <n v="210.35770049680625"/>
    <n v="-74844"/>
    <x v="3"/>
  </r>
  <r>
    <x v="643"/>
    <x v="1"/>
    <x v="4"/>
    <n v="9"/>
    <s v="Facebook, Instagram"/>
    <x v="641"/>
    <x v="614"/>
    <x v="592"/>
    <x v="555"/>
    <n v="58563"/>
    <n v="794.33"/>
    <n v="64340.73"/>
    <n v="-0.09"/>
    <n v="3.26"/>
    <x v="1"/>
    <d v="2025-02-09T00:00:00"/>
    <x v="9"/>
    <n v="2025"/>
    <s v="Sunday"/>
    <x v="1"/>
    <n v="2.3974552151347733E-2"/>
    <n v="89.861354748603361"/>
    <n v="0.11312849162011174"/>
    <n v="361.46477528089889"/>
    <n v="-5777.7300000000032"/>
    <x v="3"/>
  </r>
  <r>
    <x v="644"/>
    <x v="4"/>
    <x v="3"/>
    <n v="15"/>
    <s v="WhatsApp, Email"/>
    <x v="642"/>
    <x v="615"/>
    <x v="593"/>
    <x v="556"/>
    <n v="250002"/>
    <n v="72.709999999999994"/>
    <n v="53151.009999999995"/>
    <n v="3.7"/>
    <n v="16.059999999999999"/>
    <x v="0"/>
    <d v="2024-12-13T00:00:00"/>
    <x v="3"/>
    <n v="2024"/>
    <s v="Friday"/>
    <x v="2"/>
    <n v="9.2127576310983561E-2"/>
    <n v="18.81451681415929"/>
    <n v="0.25876106194690268"/>
    <n v="38.853077485380112"/>
    <n v="196850.99"/>
    <x v="0"/>
  </r>
  <r>
    <x v="645"/>
    <x v="3"/>
    <x v="4"/>
    <n v="16"/>
    <s v="Instagram"/>
    <x v="643"/>
    <x v="616"/>
    <x v="594"/>
    <x v="557"/>
    <n v="322245"/>
    <n v="365.09"/>
    <n v="237673.59"/>
    <n v="0.36"/>
    <n v="8.16"/>
    <x v="1"/>
    <d v="2025-04-08T00:00:00"/>
    <x v="0"/>
    <n v="2025"/>
    <s v="Tuesday"/>
    <x v="0"/>
    <n v="5.9041913397483346E-2"/>
    <n v="46.55702056807052"/>
    <n v="0.12752203721841332"/>
    <n v="182.68531129900077"/>
    <n v="84571.41"/>
    <x v="2"/>
  </r>
  <r>
    <x v="646"/>
    <x v="4"/>
    <x v="4"/>
    <n v="22"/>
    <s v="YouTube, Google, WhatsApp"/>
    <x v="644"/>
    <x v="617"/>
    <x v="367"/>
    <x v="299"/>
    <n v="243144"/>
    <n v="680.18"/>
    <n v="208815.25999999998"/>
    <n v="0.16"/>
    <n v="7.5"/>
    <x v="3"/>
    <d v="2025-03-11T00:00:00"/>
    <x v="6"/>
    <n v="2025"/>
    <s v="Tuesday"/>
    <x v="1"/>
    <n v="4.1229340089274945E-2"/>
    <n v="152.75439648866129"/>
    <n v="0.22457937088514995"/>
    <n v="256.5298034398034"/>
    <n v="34328.74000000002"/>
    <x v="2"/>
  </r>
  <r>
    <x v="647"/>
    <x v="4"/>
    <x v="1"/>
    <n v="18"/>
    <s v="Instagram, Google"/>
    <x v="645"/>
    <x v="618"/>
    <x v="595"/>
    <x v="558"/>
    <n v="93600"/>
    <n v="584.16999999999996"/>
    <n v="84120.48"/>
    <n v="0.11"/>
    <n v="9.5299999999999994"/>
    <x v="3"/>
    <d v="2024-11-20T00:00:00"/>
    <x v="11"/>
    <n v="2024"/>
    <s v="Wednesday"/>
    <x v="2"/>
    <n v="5.992362675022031E-2"/>
    <n v="137.45176470588234"/>
    <n v="0.23529411764705882"/>
    <n v="387.65198156682027"/>
    <n v="9479.5200000000041"/>
    <x v="2"/>
  </r>
  <r>
    <x v="648"/>
    <x v="1"/>
    <x v="4"/>
    <n v="22"/>
    <s v="Google"/>
    <x v="646"/>
    <x v="619"/>
    <x v="596"/>
    <x v="61"/>
    <n v="589182"/>
    <n v="275.08999999999997"/>
    <n v="239053.21"/>
    <n v="1.46"/>
    <n v="13.6"/>
    <x v="1"/>
    <d v="2024-11-25T00:00:00"/>
    <x v="11"/>
    <n v="2024"/>
    <s v="Monday"/>
    <x v="2"/>
    <n v="9.9029632526866695E-2"/>
    <n v="44.960167387624601"/>
    <n v="0.16343802896370133"/>
    <n v="214.01361683079676"/>
    <n v="350128.79000000004"/>
    <x v="1"/>
  </r>
  <r>
    <x v="649"/>
    <x v="4"/>
    <x v="4"/>
    <n v="18"/>
    <s v="Instagram"/>
    <x v="647"/>
    <x v="620"/>
    <x v="597"/>
    <x v="559"/>
    <n v="264252"/>
    <n v="248.8"/>
    <n v="288359.2"/>
    <n v="-0.08"/>
    <n v="10.08"/>
    <x v="2"/>
    <d v="2025-01-02T00:00:00"/>
    <x v="1"/>
    <n v="2025"/>
    <s v="Thursday"/>
    <x v="1"/>
    <n v="6.0347135722850193E-2"/>
    <n v="55.624845679012346"/>
    <n v="0.22357253086419754"/>
    <n v="124.56120950323975"/>
    <n v="-24107.200000000012"/>
    <x v="3"/>
  </r>
  <r>
    <x v="650"/>
    <x v="2"/>
    <x v="3"/>
    <n v="11"/>
    <s v="WhatsApp, Email, Google"/>
    <x v="648"/>
    <x v="621"/>
    <x v="350"/>
    <x v="560"/>
    <n v="88494"/>
    <n v="196.4"/>
    <n v="57741.599999999999"/>
    <n v="0.53"/>
    <n v="7.09"/>
    <x v="0"/>
    <d v="2025-05-25T00:00:00"/>
    <x v="5"/>
    <n v="2025"/>
    <s v="Sunday"/>
    <x v="0"/>
    <n v="4.8895132097898322E-2"/>
    <n v="31.901436464088398"/>
    <n v="0.16243093922651933"/>
    <n v="110.82840690978887"/>
    <n v="30752.400000000001"/>
    <x v="2"/>
  </r>
  <r>
    <x v="651"/>
    <x v="2"/>
    <x v="0"/>
    <n v="17"/>
    <s v="Email"/>
    <x v="649"/>
    <x v="622"/>
    <x v="598"/>
    <x v="561"/>
    <n v="585170"/>
    <n v="141.63"/>
    <n v="115428.45"/>
    <n v="4.07"/>
    <n v="22.71"/>
    <x v="3"/>
    <d v="2025-04-13T00:00:00"/>
    <x v="0"/>
    <n v="2025"/>
    <s v="Sunday"/>
    <x v="0"/>
    <n v="0.12424456083803384"/>
    <n v="46.788994730441829"/>
    <n v="0.33036076205918119"/>
    <n v="94.073716381418095"/>
    <n v="469741.55"/>
    <x v="0"/>
  </r>
  <r>
    <x v="652"/>
    <x v="4"/>
    <x v="0"/>
    <n v="14"/>
    <s v="Facebook"/>
    <x v="650"/>
    <x v="623"/>
    <x v="599"/>
    <x v="562"/>
    <n v="446332"/>
    <n v="82.83"/>
    <n v="153401.16"/>
    <n v="1.91"/>
    <n v="21.27"/>
    <x v="3"/>
    <d v="2024-09-09T00:00:00"/>
    <x v="4"/>
    <n v="2024"/>
    <s v="Monday"/>
    <x v="3"/>
    <n v="0.11891556171823092"/>
    <n v="18.63247418923843"/>
    <n v="0.22494837847686142"/>
    <n v="33.039233254361406"/>
    <n v="292930.83999999997"/>
    <x v="1"/>
  </r>
  <r>
    <x v="653"/>
    <x v="3"/>
    <x v="0"/>
    <n v="5"/>
    <s v="Google"/>
    <x v="651"/>
    <x v="624"/>
    <x v="600"/>
    <x v="563"/>
    <n v="1385472"/>
    <n v="128.66"/>
    <n v="271729.91999999998"/>
    <n v="4.0999999999999996"/>
    <n v="14.9"/>
    <x v="2"/>
    <d v="2025-04-28T00:00:00"/>
    <x v="0"/>
    <n v="2025"/>
    <s v="Monday"/>
    <x v="0"/>
    <n v="8.8173156586578288E-2"/>
    <n v="31.915658914728681"/>
    <n v="0.24806201550387597"/>
    <n v="72.191795961742827"/>
    <n v="1113742.08"/>
    <x v="0"/>
  </r>
  <r>
    <x v="654"/>
    <x v="1"/>
    <x v="3"/>
    <n v="16"/>
    <s v="Facebook"/>
    <x v="652"/>
    <x v="625"/>
    <x v="601"/>
    <x v="564"/>
    <n v="271329"/>
    <n v="268.77999999999997"/>
    <n v="163149.46"/>
    <n v="0.66"/>
    <n v="7.69"/>
    <x v="0"/>
    <d v="2024-12-09T00:00:00"/>
    <x v="3"/>
    <n v="2024"/>
    <s v="Monday"/>
    <x v="2"/>
    <n v="4.6496024690529707E-2"/>
    <n v="58.856226551226548"/>
    <n v="0.21897546897546896"/>
    <n v="135.0575"/>
    <n v="108179.54000000001"/>
    <x v="2"/>
  </r>
  <r>
    <x v="655"/>
    <x v="0"/>
    <x v="3"/>
    <n v="13"/>
    <s v="Facebook, Instagram"/>
    <x v="653"/>
    <x v="626"/>
    <x v="602"/>
    <x v="565"/>
    <n v="349811"/>
    <n v="228.8"/>
    <n v="123323.20000000001"/>
    <n v="1.84"/>
    <n v="12.98"/>
    <x v="1"/>
    <d v="2025-03-13T00:00:00"/>
    <x v="6"/>
    <n v="2025"/>
    <s v="Thursday"/>
    <x v="1"/>
    <n v="7.3895672304992346E-2"/>
    <n v="62.315917129863571"/>
    <n v="0.27235977766548763"/>
    <n v="128.86436781609197"/>
    <n v="226487.8"/>
    <x v="1"/>
  </r>
  <r>
    <x v="656"/>
    <x v="4"/>
    <x v="0"/>
    <n v="13"/>
    <s v="Instagram, Google"/>
    <x v="654"/>
    <x v="627"/>
    <x v="603"/>
    <x v="566"/>
    <n v="1601490"/>
    <n v="89.38"/>
    <n v="188591.8"/>
    <n v="7.49"/>
    <n v="28.03"/>
    <x v="1"/>
    <d v="2025-03-27T00:00:00"/>
    <x v="6"/>
    <n v="2025"/>
    <s v="Thursday"/>
    <x v="1"/>
    <n v="0.14880283624197937"/>
    <n v="31.642919463087246"/>
    <n v="0.35402684563758391"/>
    <n v="59.718746041798603"/>
    <n v="1412898.2"/>
    <x v="0"/>
  </r>
  <r>
    <x v="657"/>
    <x v="2"/>
    <x v="4"/>
    <n v="12"/>
    <s v="Email, WhatsApp"/>
    <x v="655"/>
    <x v="628"/>
    <x v="604"/>
    <x v="567"/>
    <n v="429084"/>
    <n v="474.42"/>
    <n v="259982.16"/>
    <n v="0.65"/>
    <n v="19.3"/>
    <x v="3"/>
    <d v="2025-05-21T00:00:00"/>
    <x v="5"/>
    <n v="2025"/>
    <s v="Wednesday"/>
    <x v="0"/>
    <n v="0.13809396791525358"/>
    <n v="71.739006622516555"/>
    <n v="0.15121412803532008"/>
    <n v="290.80778523489931"/>
    <n v="169101.84"/>
    <x v="2"/>
  </r>
  <r>
    <x v="658"/>
    <x v="3"/>
    <x v="4"/>
    <n v="29"/>
    <s v="Google, Instagram"/>
    <x v="656"/>
    <x v="629"/>
    <x v="605"/>
    <x v="568"/>
    <n v="341950"/>
    <n v="109.21"/>
    <n v="106698.17"/>
    <n v="2.2000000000000002"/>
    <n v="19.52"/>
    <x v="4"/>
    <d v="2025-04-25T00:00:00"/>
    <x v="0"/>
    <n v="2025"/>
    <s v="Friday"/>
    <x v="0"/>
    <n v="0.11450675988279443"/>
    <n v="23.950206509539843"/>
    <n v="0.21930415263748598"/>
    <n v="49.305993530499073"/>
    <n v="235251.83000000002"/>
    <x v="1"/>
  </r>
  <r>
    <x v="659"/>
    <x v="1"/>
    <x v="4"/>
    <n v="15"/>
    <s v="Google, Email, WhatsApp"/>
    <x v="657"/>
    <x v="630"/>
    <x v="606"/>
    <x v="569"/>
    <n v="168192"/>
    <n v="360.46"/>
    <n v="157881.47999999998"/>
    <n v="7.0000000000000007E-2"/>
    <n v="6.4"/>
    <x v="4"/>
    <d v="2025-03-13T00:00:00"/>
    <x v="6"/>
    <n v="2025"/>
    <s v="Thursday"/>
    <x v="1"/>
    <n v="3.5226972974269202E-2"/>
    <n v="107.47547991831176"/>
    <n v="0.29816201497617428"/>
    <n v="207.73878947368419"/>
    <n v="10310.520000000019"/>
    <x v="2"/>
  </r>
  <r>
    <x v="660"/>
    <x v="3"/>
    <x v="3"/>
    <n v="16"/>
    <s v="Email, Google"/>
    <x v="658"/>
    <x v="631"/>
    <x v="607"/>
    <x v="570"/>
    <n v="353732"/>
    <n v="299.62"/>
    <n v="277448.12"/>
    <n v="0.27"/>
    <n v="11.36"/>
    <x v="1"/>
    <d v="2024-10-24T00:00:00"/>
    <x v="7"/>
    <n v="2024"/>
    <s v="Thursday"/>
    <x v="2"/>
    <n v="6.4019773123410575E-2"/>
    <n v="61.91656326712787"/>
    <n v="0.20665030127203748"/>
    <n v="109.1885556867375"/>
    <n v="76283.88"/>
    <x v="2"/>
  </r>
  <r>
    <x v="661"/>
    <x v="4"/>
    <x v="2"/>
    <n v="12"/>
    <s v="WhatsApp, YouTube"/>
    <x v="659"/>
    <x v="632"/>
    <x v="608"/>
    <x v="285"/>
    <n v="238560"/>
    <n v="380.11"/>
    <n v="255433.92"/>
    <n v="-7.0000000000000007E-2"/>
    <n v="8.3000000000000007"/>
    <x v="0"/>
    <d v="2025-06-08T00:00:00"/>
    <x v="2"/>
    <n v="2025"/>
    <s v="Sunday"/>
    <x v="0"/>
    <n v="6.1146587200227046E-2"/>
    <n v="59.279164539336278"/>
    <n v="0.15595265722905546"/>
    <n v="293.94006904487918"/>
    <n v="-16873.920000000013"/>
    <x v="3"/>
  </r>
  <r>
    <x v="662"/>
    <x v="2"/>
    <x v="1"/>
    <n v="29"/>
    <s v="YouTube"/>
    <x v="660"/>
    <x v="633"/>
    <x v="609"/>
    <x v="259"/>
    <n v="183180"/>
    <n v="408.18"/>
    <n v="175517.4"/>
    <n v="0.04"/>
    <n v="6.46"/>
    <x v="4"/>
    <d v="2024-08-30T00:00:00"/>
    <x v="10"/>
    <n v="2024"/>
    <s v="Friday"/>
    <x v="3"/>
    <n v="4.341937414366033E-2"/>
    <n v="63.662459194776929"/>
    <n v="0.15596663039535727"/>
    <n v="191.19542483660129"/>
    <n v="7662.6000000000058"/>
    <x v="2"/>
  </r>
  <r>
    <x v="663"/>
    <x v="3"/>
    <x v="0"/>
    <n v="21"/>
    <s v="Email"/>
    <x v="661"/>
    <x v="634"/>
    <x v="610"/>
    <x v="571"/>
    <n v="545490"/>
    <n v="188.21"/>
    <n v="196679.45"/>
    <n v="1.77"/>
    <n v="16.82"/>
    <x v="4"/>
    <d v="2024-08-30T00:00:00"/>
    <x v="10"/>
    <n v="2024"/>
    <s v="Friday"/>
    <x v="3"/>
    <n v="0.10059070418156381"/>
    <n v="30.393980837583065"/>
    <n v="0.16148972338123938"/>
    <n v="59.545700877989709"/>
    <n v="348810.55"/>
    <x v="1"/>
  </r>
  <r>
    <x v="664"/>
    <x v="1"/>
    <x v="1"/>
    <n v="27"/>
    <s v="Instagram, Facebook, YouTube"/>
    <x v="662"/>
    <x v="635"/>
    <x v="611"/>
    <x v="572"/>
    <n v="340268"/>
    <n v="197.01"/>
    <n v="101263.14"/>
    <n v="2.36"/>
    <n v="11.86"/>
    <x v="0"/>
    <d v="2024-08-26T00:00:00"/>
    <x v="10"/>
    <n v="2024"/>
    <s v="Monday"/>
    <x v="3"/>
    <n v="7.5318624825961231E-2"/>
    <n v="35.998272307145399"/>
    <n v="0.18272307145396374"/>
    <n v="91.807017225747956"/>
    <n v="239004.86"/>
    <x v="1"/>
  </r>
  <r>
    <x v="665"/>
    <x v="2"/>
    <x v="3"/>
    <n v="16"/>
    <s v="WhatsApp"/>
    <x v="663"/>
    <x v="636"/>
    <x v="109"/>
    <x v="531"/>
    <n v="188046"/>
    <n v="832.73"/>
    <n v="280630.01"/>
    <n v="-0.33"/>
    <n v="9.81"/>
    <x v="2"/>
    <d v="2025-05-28T00:00:00"/>
    <x v="5"/>
    <n v="2025"/>
    <s v="Wednesday"/>
    <x v="0"/>
    <n v="5.1175805844051014E-2"/>
    <n v="295.08939011566775"/>
    <n v="0.35436382754994744"/>
    <n v="524.5420747663552"/>
    <n v="-92584.010000000009"/>
    <x v="3"/>
  </r>
  <r>
    <x v="666"/>
    <x v="3"/>
    <x v="4"/>
    <n v="20"/>
    <s v="Email, Facebook, WhatsApp"/>
    <x v="664"/>
    <x v="637"/>
    <x v="612"/>
    <x v="69"/>
    <n v="778362"/>
    <n v="198.63"/>
    <n v="263383.38"/>
    <n v="1.96"/>
    <n v="19.96"/>
    <x v="0"/>
    <d v="2025-06-01T00:00:00"/>
    <x v="2"/>
    <n v="2025"/>
    <s v="Sunday"/>
    <x v="0"/>
    <n v="0.14901542139036192"/>
    <n v="20.50952966827597"/>
    <n v="0.10325494471266158"/>
    <n v="86.896529198284398"/>
    <n v="514978.62"/>
    <x v="1"/>
  </r>
  <r>
    <x v="667"/>
    <x v="2"/>
    <x v="0"/>
    <n v="24"/>
    <s v="Email, Facebook, WhatsApp"/>
    <x v="665"/>
    <x v="638"/>
    <x v="421"/>
    <x v="573"/>
    <n v="119547"/>
    <n v="784.31"/>
    <n v="281567.28999999998"/>
    <n v="-0.57999999999999996"/>
    <n v="8.36"/>
    <x v="1"/>
    <d v="2025-02-17T00:00:00"/>
    <x v="9"/>
    <n v="2025"/>
    <s v="Monday"/>
    <x v="1"/>
    <n v="6.1232531259850793E-2"/>
    <n v="120.79248820248819"/>
    <n v="0.15401115401115401"/>
    <n v="572.29123983739828"/>
    <n v="-162020.28999999998"/>
    <x v="3"/>
  </r>
  <r>
    <x v="668"/>
    <x v="2"/>
    <x v="2"/>
    <n v="24"/>
    <s v="Instagram"/>
    <x v="666"/>
    <x v="639"/>
    <x v="613"/>
    <x v="574"/>
    <n v="512097"/>
    <n v="25.13"/>
    <n v="60990.509999999995"/>
    <n v="7.39"/>
    <n v="23.3"/>
    <x v="0"/>
    <d v="2024-11-26T00:00:00"/>
    <x v="11"/>
    <n v="2024"/>
    <s v="Tuesday"/>
    <x v="2"/>
    <n v="0.13168319429141087"/>
    <n v="6.0753571072816008"/>
    <n v="0.2417571471262078"/>
    <n v="11.516334969788518"/>
    <n v="451106.49"/>
    <x v="0"/>
  </r>
  <r>
    <x v="669"/>
    <x v="4"/>
    <x v="2"/>
    <n v="27"/>
    <s v="Facebook"/>
    <x v="667"/>
    <x v="640"/>
    <x v="614"/>
    <x v="120"/>
    <n v="131835"/>
    <n v="1510.64"/>
    <n v="282489.68"/>
    <n v="-0.53"/>
    <n v="2.83"/>
    <x v="2"/>
    <d v="2024-08-31T00:00:00"/>
    <x v="10"/>
    <n v="2024"/>
    <s v="Saturday"/>
    <x v="3"/>
    <n v="2.1483823232662944E-2"/>
    <n v="176.88771446462115"/>
    <n v="0.11709455228553538"/>
    <n v="880.0301557632398"/>
    <n v="-150654.68"/>
    <x v="3"/>
  </r>
  <r>
    <x v="670"/>
    <x v="1"/>
    <x v="1"/>
    <n v="16"/>
    <s v="Google, WhatsApp, YouTube"/>
    <x v="668"/>
    <x v="641"/>
    <x v="615"/>
    <x v="575"/>
    <n v="893040"/>
    <n v="158.97"/>
    <n v="193943.4"/>
    <n v="3.6"/>
    <n v="13.26"/>
    <x v="0"/>
    <d v="2025-05-20T00:00:00"/>
    <x v="5"/>
    <n v="2025"/>
    <s v="Tuesday"/>
    <x v="0"/>
    <n v="7.8894767783656672E-2"/>
    <n v="36.12954545454545"/>
    <n v="0.22727272727272727"/>
    <n v="79.648213552361398"/>
    <n v="699096.6"/>
    <x v="0"/>
  </r>
  <r>
    <x v="671"/>
    <x v="1"/>
    <x v="0"/>
    <n v="23"/>
    <s v="Email, Instagram, WhatsApp"/>
    <x v="669"/>
    <x v="642"/>
    <x v="616"/>
    <x v="576"/>
    <n v="859897"/>
    <n v="134.54"/>
    <n v="169385.86"/>
    <n v="4.08"/>
    <n v="19.010000000000002"/>
    <x v="4"/>
    <d v="2024-10-09T00:00:00"/>
    <x v="7"/>
    <n v="2024"/>
    <s v="Wednesday"/>
    <x v="2"/>
    <n v="0.13958645677161419"/>
    <n v="18.951203848735734"/>
    <n v="0.14085925262922355"/>
    <n v="85.678229640870001"/>
    <n v="690511.14"/>
    <x v="0"/>
  </r>
  <r>
    <x v="672"/>
    <x v="1"/>
    <x v="4"/>
    <n v="20"/>
    <s v="Email, WhatsApp"/>
    <x v="670"/>
    <x v="643"/>
    <x v="617"/>
    <x v="577"/>
    <n v="818514"/>
    <n v="188.08"/>
    <n v="231150.32"/>
    <n v="2.54"/>
    <n v="9.6999999999999993"/>
    <x v="2"/>
    <d v="2025-05-03T00:00:00"/>
    <x v="5"/>
    <n v="2025"/>
    <s v="Saturday"/>
    <x v="0"/>
    <n v="4.8970166233678024E-2"/>
    <n v="80.149209431345355"/>
    <n v="0.42614424410540913"/>
    <n v="144.74033813400126"/>
    <n v="587363.67999999993"/>
    <x v="1"/>
  </r>
  <r>
    <x v="673"/>
    <x v="3"/>
    <x v="0"/>
    <n v="17"/>
    <s v="Email, Facebook, Google"/>
    <x v="671"/>
    <x v="644"/>
    <x v="474"/>
    <x v="578"/>
    <n v="1189134"/>
    <n v="181.5"/>
    <n v="298930.5"/>
    <n v="2.98"/>
    <n v="14.66"/>
    <x v="1"/>
    <d v="2025-01-17T00:00:00"/>
    <x v="1"/>
    <n v="2025"/>
    <s v="Friday"/>
    <x v="1"/>
    <n v="8.4359259080448668E-2"/>
    <n v="57.026039679511634"/>
    <n v="0.31419305608546355"/>
    <n v="134.59275101305718"/>
    <n v="890203.5"/>
    <x v="1"/>
  </r>
  <r>
    <x v="674"/>
    <x v="4"/>
    <x v="1"/>
    <n v="30"/>
    <s v="WhatsApp, Google"/>
    <x v="672"/>
    <x v="645"/>
    <x v="618"/>
    <x v="579"/>
    <n v="546100"/>
    <n v="205"/>
    <n v="176300"/>
    <n v="2.1"/>
    <n v="26.31"/>
    <x v="1"/>
    <d v="2025-04-06T00:00:00"/>
    <x v="0"/>
    <n v="2025"/>
    <s v="Sunday"/>
    <x v="0"/>
    <n v="0.14697357203751066"/>
    <n v="51.131090487238978"/>
    <n v="0.24941995359628771"/>
    <n v="94.530831099195709"/>
    <n v="369800"/>
    <x v="1"/>
  </r>
  <r>
    <x v="675"/>
    <x v="3"/>
    <x v="3"/>
    <n v="11"/>
    <s v="Facebook"/>
    <x v="673"/>
    <x v="646"/>
    <x v="619"/>
    <x v="446"/>
    <n v="211636"/>
    <n v="211.6"/>
    <n v="132884.79999999999"/>
    <n v="0.59"/>
    <n v="8.75"/>
    <x v="3"/>
    <d v="2025-03-22T00:00:00"/>
    <x v="6"/>
    <n v="2025"/>
    <s v="Saturday"/>
    <x v="1"/>
    <n v="6.1266698311520984E-2"/>
    <n v="36.769452130603206"/>
    <n v="0.17376867736579968"/>
    <n v="144.91254089422026"/>
    <n v="78751.200000000012"/>
    <x v="2"/>
  </r>
  <r>
    <x v="676"/>
    <x v="2"/>
    <x v="4"/>
    <n v="5"/>
    <s v="Instagram, Facebook"/>
    <x v="674"/>
    <x v="647"/>
    <x v="620"/>
    <x v="580"/>
    <n v="404808"/>
    <n v="77.69"/>
    <n v="103793.84"/>
    <n v="2.9"/>
    <n v="20.82"/>
    <x v="3"/>
    <d v="2025-05-15T00:00:00"/>
    <x v="5"/>
    <n v="2025"/>
    <s v="Thursday"/>
    <x v="0"/>
    <n v="0.12568906566185192"/>
    <n v="14.405807078417764"/>
    <n v="0.18542678695350451"/>
    <n v="30.572559646539027"/>
    <n v="301014.16000000003"/>
    <x v="1"/>
  </r>
  <r>
    <x v="677"/>
    <x v="0"/>
    <x v="2"/>
    <n v="23"/>
    <s v="Instagram, Email, Facebook"/>
    <x v="675"/>
    <x v="648"/>
    <x v="621"/>
    <x v="581"/>
    <n v="131670"/>
    <n v="289.33999999999997"/>
    <n v="182284.19999999998"/>
    <n v="-0.28000000000000003"/>
    <n v="11.25"/>
    <x v="1"/>
    <d v="2025-01-07T00:00:00"/>
    <x v="1"/>
    <n v="2025"/>
    <s v="Tuesday"/>
    <x v="1"/>
    <n v="6.9514770616523752E-2"/>
    <n v="66.721888726207894"/>
    <n v="0.23060029282576866"/>
    <n v="171.80414703110273"/>
    <n v="-50614.199999999983"/>
    <x v="3"/>
  </r>
  <r>
    <x v="678"/>
    <x v="1"/>
    <x v="3"/>
    <n v="12"/>
    <s v="Google, Instagram, YouTube"/>
    <x v="676"/>
    <x v="649"/>
    <x v="622"/>
    <x v="582"/>
    <n v="984960"/>
    <n v="123.35"/>
    <n v="281238"/>
    <n v="2.5"/>
    <n v="22.17"/>
    <x v="2"/>
    <d v="2025-05-23T00:00:00"/>
    <x v="5"/>
    <n v="2025"/>
    <s v="Friday"/>
    <x v="0"/>
    <n v="0.1397359454855196"/>
    <n v="28.572386467540383"/>
    <n v="0.23163669612922888"/>
    <n v="80.49170005724099"/>
    <n v="703722"/>
    <x v="1"/>
  </r>
  <r>
    <x v="679"/>
    <x v="1"/>
    <x v="0"/>
    <n v="7"/>
    <s v="Instagram, Google, Facebook"/>
    <x v="677"/>
    <x v="650"/>
    <x v="623"/>
    <x v="583"/>
    <n v="955835"/>
    <n v="89.11"/>
    <n v="114328.13"/>
    <n v="7.36"/>
    <n v="18.8"/>
    <x v="0"/>
    <d v="2024-08-08T00:00:00"/>
    <x v="10"/>
    <n v="2024"/>
    <s v="Thursday"/>
    <x v="3"/>
    <n v="0.14200182660758381"/>
    <n v="9.0779839606161676"/>
    <n v="0.10187390821025885"/>
    <n v="40.875269932070076"/>
    <n v="841506.87"/>
    <x v="0"/>
  </r>
  <r>
    <x v="680"/>
    <x v="0"/>
    <x v="3"/>
    <n v="21"/>
    <s v="YouTube, Google, Instagram"/>
    <x v="678"/>
    <x v="651"/>
    <x v="624"/>
    <x v="584"/>
    <n v="72050"/>
    <n v="1363.01"/>
    <n v="178554.31"/>
    <n v="-0.6"/>
    <n v="8.0500000000000007"/>
    <x v="0"/>
    <d v="2025-02-25T00:00:00"/>
    <x v="9"/>
    <n v="2025"/>
    <s v="Tuesday"/>
    <x v="1"/>
    <n v="5.9557235421166303E-2"/>
    <n v="161.88060743427016"/>
    <n v="0.11876699909338169"/>
    <n v="697.47777343749999"/>
    <n v="-106504.31"/>
    <x v="3"/>
  </r>
  <r>
    <x v="681"/>
    <x v="2"/>
    <x v="2"/>
    <n v="18"/>
    <s v="Email, YouTube, Instagram"/>
    <x v="679"/>
    <x v="652"/>
    <x v="400"/>
    <x v="585"/>
    <n v="134121"/>
    <n v="312.19"/>
    <n v="77110.929999999993"/>
    <n v="0.74"/>
    <n v="19.48"/>
    <x v="1"/>
    <d v="2025-04-05T00:00:00"/>
    <x v="0"/>
    <n v="2025"/>
    <s v="Saturday"/>
    <x v="0"/>
    <n v="0.14159692377290206"/>
    <n v="41.060133120340787"/>
    <n v="0.13152289669861555"/>
    <n v="167.9976688453159"/>
    <n v="57010.070000000007"/>
    <x v="2"/>
  </r>
  <r>
    <x v="682"/>
    <x v="4"/>
    <x v="2"/>
    <n v="15"/>
    <s v="Email, YouTube, Facebook"/>
    <x v="680"/>
    <x v="653"/>
    <x v="625"/>
    <x v="586"/>
    <n v="1062360"/>
    <n v="59.78"/>
    <n v="139885.20000000001"/>
    <n v="6.59"/>
    <n v="18.79"/>
    <x v="3"/>
    <d v="2025-05-28T00:00:00"/>
    <x v="5"/>
    <n v="2025"/>
    <s v="Wednesday"/>
    <x v="0"/>
    <n v="0.10310078556803126"/>
    <n v="18.157476635514019"/>
    <n v="0.30373831775700932"/>
    <n v="34.971299999999999"/>
    <n v="922474.8"/>
    <x v="0"/>
  </r>
  <r>
    <x v="683"/>
    <x v="4"/>
    <x v="3"/>
    <n v="23"/>
    <s v="Facebook, WhatsApp, Instagram"/>
    <x v="681"/>
    <x v="654"/>
    <x v="626"/>
    <x v="587"/>
    <n v="849858"/>
    <n v="184.13"/>
    <n v="264778.94"/>
    <n v="2.21"/>
    <n v="16.75"/>
    <x v="1"/>
    <d v="2025-01-09T00:00:00"/>
    <x v="1"/>
    <n v="2025"/>
    <s v="Thursday"/>
    <x v="1"/>
    <n v="9.3316536627654961E-2"/>
    <n v="38.43503266076354"/>
    <n v="0.20873856873276236"/>
    <n v="65.604296333002978"/>
    <n v="585079.06000000006"/>
    <x v="1"/>
  </r>
  <r>
    <x v="684"/>
    <x v="1"/>
    <x v="3"/>
    <n v="21"/>
    <s v="Email, Facebook"/>
    <x v="682"/>
    <x v="655"/>
    <x v="627"/>
    <x v="531"/>
    <n v="175240"/>
    <n v="857.44"/>
    <n v="288957.28000000003"/>
    <n v="-0.39"/>
    <n v="6.64"/>
    <x v="1"/>
    <d v="2025-01-26T00:00:00"/>
    <x v="1"/>
    <n v="2025"/>
    <s v="Sunday"/>
    <x v="1"/>
    <n v="4.7706155632984901E-2"/>
    <n v="87.935873402312851"/>
    <n v="0.10255629945222154"/>
    <n v="304.16555789473688"/>
    <n v="-113717.28000000003"/>
    <x v="3"/>
  </r>
  <r>
    <x v="685"/>
    <x v="1"/>
    <x v="4"/>
    <n v="16"/>
    <s v="Google, WhatsApp"/>
    <x v="683"/>
    <x v="656"/>
    <x v="628"/>
    <x v="588"/>
    <n v="434259"/>
    <n v="206.53"/>
    <n v="113384.97"/>
    <n v="2.83"/>
    <n v="4.33"/>
    <x v="0"/>
    <d v="2025-04-02T00:00:00"/>
    <x v="0"/>
    <n v="2025"/>
    <s v="Wednesday"/>
    <x v="0"/>
    <n v="2.628948854995003E-2"/>
    <n v="46.853293388429755"/>
    <n v="0.22685950413223141"/>
    <n v="111.92988153998026"/>
    <n v="320874.03000000003"/>
    <x v="1"/>
  </r>
  <r>
    <x v="686"/>
    <x v="0"/>
    <x v="3"/>
    <n v="22"/>
    <s v="YouTube"/>
    <x v="684"/>
    <x v="657"/>
    <x v="629"/>
    <x v="589"/>
    <n v="856125"/>
    <n v="78.03"/>
    <n v="296904.15000000002"/>
    <n v="1.88"/>
    <n v="22.83"/>
    <x v="3"/>
    <d v="2025-03-31T00:00:00"/>
    <x v="6"/>
    <n v="2025"/>
    <s v="Monday"/>
    <x v="1"/>
    <n v="0.12237884370528118"/>
    <n v="27.336723137832614"/>
    <n v="0.35033606481907742"/>
    <n v="53.028067512055728"/>
    <n v="559220.85"/>
    <x v="1"/>
  </r>
  <r>
    <x v="687"/>
    <x v="2"/>
    <x v="3"/>
    <n v="30"/>
    <s v="Email, Instagram"/>
    <x v="685"/>
    <x v="658"/>
    <x v="120"/>
    <x v="187"/>
    <n v="372690"/>
    <n v="270.99"/>
    <n v="136849.95000000001"/>
    <n v="1.72"/>
    <n v="6.27"/>
    <x v="0"/>
    <d v="2024-09-07T00:00:00"/>
    <x v="4"/>
    <n v="2024"/>
    <s v="Saturday"/>
    <x v="3"/>
    <n v="4.1445285068832563E-2"/>
    <n v="43.749984015345269"/>
    <n v="0.16144501278772377"/>
    <n v="124.86309306569345"/>
    <n v="235840.05"/>
    <x v="1"/>
  </r>
  <r>
    <x v="688"/>
    <x v="1"/>
    <x v="3"/>
    <n v="30"/>
    <s v="Email"/>
    <x v="45"/>
    <x v="659"/>
    <x v="630"/>
    <x v="590"/>
    <n v="234794"/>
    <n v="455.37"/>
    <n v="246355.17"/>
    <n v="-0.05"/>
    <n v="8.67"/>
    <x v="4"/>
    <d v="2024-09-18T00:00:00"/>
    <x v="4"/>
    <n v="2024"/>
    <s v="Wednesday"/>
    <x v="3"/>
    <n v="6.3160639777468705E-2"/>
    <n v="67.810396366639139"/>
    <n v="0.14891274428846682"/>
    <n v="302.27628220858895"/>
    <n v="-11561.170000000013"/>
    <x v="3"/>
  </r>
  <r>
    <x v="689"/>
    <x v="1"/>
    <x v="3"/>
    <n v="6"/>
    <s v="Instagram"/>
    <x v="686"/>
    <x v="660"/>
    <x v="631"/>
    <x v="380"/>
    <n v="183785"/>
    <n v="103.62"/>
    <n v="64555.26"/>
    <n v="1.85"/>
    <n v="16.5"/>
    <x v="2"/>
    <d v="2025-02-20T00:00:00"/>
    <x v="9"/>
    <n v="2025"/>
    <s v="Thursday"/>
    <x v="1"/>
    <n v="0.10074712081171903"/>
    <n v="20.905200777202072"/>
    <n v="0.20174870466321243"/>
    <n v="47.960817236255572"/>
    <n v="119229.73999999999"/>
    <x v="1"/>
  </r>
  <r>
    <x v="690"/>
    <x v="3"/>
    <x v="1"/>
    <n v="16"/>
    <s v="Instagram"/>
    <x v="687"/>
    <x v="661"/>
    <x v="632"/>
    <x v="591"/>
    <n v="178816"/>
    <n v="1180.1099999999999"/>
    <n v="299747.94"/>
    <n v="-0.4"/>
    <n v="4.97"/>
    <x v="0"/>
    <d v="2025-03-29T00:00:00"/>
    <x v="6"/>
    <n v="2025"/>
    <s v="Saturday"/>
    <x v="1"/>
    <n v="2.8726345649754032E-2"/>
    <n v="374.68492500000002"/>
    <n v="0.3175"/>
    <n v="911.0879635258359"/>
    <n v="-120931.94"/>
    <x v="3"/>
  </r>
  <r>
    <x v="691"/>
    <x v="3"/>
    <x v="3"/>
    <n v="22"/>
    <s v="YouTube, WhatsApp"/>
    <x v="688"/>
    <x v="662"/>
    <x v="633"/>
    <x v="592"/>
    <n v="566904"/>
    <n v="186.14"/>
    <n v="166967.57999999999"/>
    <n v="2.4"/>
    <n v="20.75"/>
    <x v="0"/>
    <d v="2025-02-08T00:00:00"/>
    <x v="9"/>
    <n v="2025"/>
    <s v="Saturday"/>
    <x v="1"/>
    <n v="0.1288066979482933"/>
    <n v="39.754185714285711"/>
    <n v="0.21357142857142858"/>
    <n v="100.04049131216297"/>
    <n v="399936.42000000004"/>
    <x v="1"/>
  </r>
  <r>
    <x v="692"/>
    <x v="3"/>
    <x v="4"/>
    <n v="10"/>
    <s v="Email, Google, Instagram"/>
    <x v="689"/>
    <x v="663"/>
    <x v="634"/>
    <x v="593"/>
    <n v="683825"/>
    <n v="64.319999999999993"/>
    <n v="103490.87999999999"/>
    <n v="5.61"/>
    <n v="21.84"/>
    <x v="4"/>
    <d v="2025-06-15T00:00:00"/>
    <x v="2"/>
    <n v="2025"/>
    <s v="Sunday"/>
    <x v="0"/>
    <n v="0.13525161065645133"/>
    <n v="16.654470550370132"/>
    <n v="0.25893144512391375"/>
    <n v="46.764970628106639"/>
    <n v="580334.12"/>
    <x v="0"/>
  </r>
  <r>
    <x v="693"/>
    <x v="1"/>
    <x v="4"/>
    <n v="26"/>
    <s v="WhatsApp"/>
    <x v="690"/>
    <x v="664"/>
    <x v="635"/>
    <x v="249"/>
    <n v="737838"/>
    <n v="48.07"/>
    <n v="51627.18"/>
    <n v="13.29"/>
    <n v="10.85"/>
    <x v="4"/>
    <d v="2024-12-11T00:00:00"/>
    <x v="3"/>
    <n v="2024"/>
    <s v="Wednesday"/>
    <x v="2"/>
    <n v="5.9593023255813955E-2"/>
    <n v="17.016209624258405"/>
    <n v="0.35398813447593935"/>
    <n v="36.511442715700142"/>
    <n v="686210.82"/>
    <x v="0"/>
  </r>
  <r>
    <x v="694"/>
    <x v="0"/>
    <x v="2"/>
    <n v="23"/>
    <s v="WhatsApp, Email"/>
    <x v="691"/>
    <x v="665"/>
    <x v="636"/>
    <x v="462"/>
    <n v="267734"/>
    <n v="267.31"/>
    <n v="136060.79"/>
    <n v="0.97"/>
    <n v="3.76"/>
    <x v="3"/>
    <d v="2024-07-19T00:00:00"/>
    <x v="8"/>
    <n v="2024"/>
    <s v="Friday"/>
    <x v="3"/>
    <n v="2.1660262327458515E-2"/>
    <n v="67.423582755203171"/>
    <n v="0.25222993062438059"/>
    <n v="138.83754081632654"/>
    <n v="131673.21"/>
    <x v="2"/>
  </r>
  <r>
    <x v="695"/>
    <x v="4"/>
    <x v="1"/>
    <n v="30"/>
    <s v="YouTube, Email"/>
    <x v="692"/>
    <x v="193"/>
    <x v="365"/>
    <x v="594"/>
    <n v="112347"/>
    <n v="1016.48"/>
    <n v="222609.12"/>
    <n v="-0.5"/>
    <n v="3.64"/>
    <x v="3"/>
    <d v="2025-03-04T00:00:00"/>
    <x v="6"/>
    <n v="2025"/>
    <s v="Tuesday"/>
    <x v="1"/>
    <n v="2.670199044863527E-2"/>
    <n v="145.3062140992167"/>
    <n v="0.14295039164490861"/>
    <n v="660.56118694362021"/>
    <n v="-110262.12"/>
    <x v="3"/>
  </r>
  <r>
    <x v="696"/>
    <x v="3"/>
    <x v="2"/>
    <n v="7"/>
    <s v="Email"/>
    <x v="693"/>
    <x v="666"/>
    <x v="637"/>
    <x v="595"/>
    <n v="59160"/>
    <n v="606.97"/>
    <n v="154777.35"/>
    <n v="-0.62"/>
    <n v="8.24"/>
    <x v="0"/>
    <d v="2024-12-04T00:00:00"/>
    <x v="3"/>
    <n v="2024"/>
    <s v="Wednesday"/>
    <x v="2"/>
    <n v="6.0986105987950325E-2"/>
    <n v="62.410221774193552"/>
    <n v="0.1028225806451613"/>
    <n v="251.67048780487806"/>
    <n v="-95617.35"/>
    <x v="3"/>
  </r>
  <r>
    <x v="697"/>
    <x v="3"/>
    <x v="1"/>
    <n v="24"/>
    <s v="WhatsApp, YouTube"/>
    <x v="694"/>
    <x v="667"/>
    <x v="638"/>
    <x v="596"/>
    <n v="610944"/>
    <n v="190.23"/>
    <n v="225232.31999999998"/>
    <n v="1.71"/>
    <n v="22.74"/>
    <x v="0"/>
    <d v="2024-12-17T00:00:00"/>
    <x v="3"/>
    <n v="2024"/>
    <s v="Tuesday"/>
    <x v="2"/>
    <n v="0.13046620889049512"/>
    <n v="41.594149584487532"/>
    <n v="0.21865189289012005"/>
    <n v="79.335089820359272"/>
    <n v="385711.68000000005"/>
    <x v="1"/>
  </r>
  <r>
    <x v="698"/>
    <x v="0"/>
    <x v="2"/>
    <n v="8"/>
    <s v="YouTube, Email, Facebook"/>
    <x v="695"/>
    <x v="668"/>
    <x v="639"/>
    <x v="597"/>
    <n v="725994"/>
    <n v="223.3"/>
    <n v="213028.2"/>
    <n v="2.41"/>
    <n v="5.86"/>
    <x v="4"/>
    <d v="2024-07-30T00:00:00"/>
    <x v="8"/>
    <n v="2024"/>
    <s v="Tuesday"/>
    <x v="3"/>
    <n v="3.4006450708175574E-2"/>
    <n v="62.747628865979387"/>
    <n v="0.28100147275405007"/>
    <n v="141.45298804780876"/>
    <n v="512965.8"/>
    <x v="1"/>
  </r>
  <r>
    <x v="699"/>
    <x v="3"/>
    <x v="1"/>
    <n v="28"/>
    <s v="YouTube, Email, WhatsApp"/>
    <x v="696"/>
    <x v="669"/>
    <x v="640"/>
    <x v="598"/>
    <n v="134871"/>
    <n v="802.89"/>
    <n v="161380.88999999998"/>
    <n v="-0.16"/>
    <n v="5.23"/>
    <x v="4"/>
    <d v="2025-04-19T00:00:00"/>
    <x v="0"/>
    <n v="2025"/>
    <s v="Saturday"/>
    <x v="0"/>
    <n v="3.444720938499822E-2"/>
    <n v="166.54374613003094"/>
    <n v="0.20743034055727555"/>
    <n v="534.37380794701983"/>
    <n v="-26509.889999999985"/>
    <x v="3"/>
  </r>
  <r>
    <x v="700"/>
    <x v="0"/>
    <x v="0"/>
    <n v="30"/>
    <s v="Google, YouTube"/>
    <x v="697"/>
    <x v="153"/>
    <x v="641"/>
    <x v="599"/>
    <n v="69692"/>
    <n v="1005.95"/>
    <n v="267582.7"/>
    <n v="-0.74"/>
    <n v="17.07"/>
    <x v="2"/>
    <d v="2024-10-02T00:00:00"/>
    <x v="7"/>
    <n v="2024"/>
    <s v="Wednesday"/>
    <x v="2"/>
    <n v="9.9561994609164414E-2"/>
    <n v="226.38130287648056"/>
    <n v="0.22504230118443316"/>
    <n v="462.94584775086508"/>
    <n v="-197890.7"/>
    <x v="3"/>
  </r>
  <r>
    <x v="701"/>
    <x v="2"/>
    <x v="0"/>
    <n v="6"/>
    <s v="Instagram"/>
    <x v="698"/>
    <x v="670"/>
    <x v="642"/>
    <x v="600"/>
    <n v="147936"/>
    <n v="449.59"/>
    <n v="240980.24"/>
    <n v="-0.39"/>
    <n v="5.0199999999999996"/>
    <x v="4"/>
    <d v="2025-02-17T00:00:00"/>
    <x v="9"/>
    <n v="2025"/>
    <s v="Monday"/>
    <x v="1"/>
    <n v="2.9724431906574429E-2"/>
    <n v="84.082428471737614"/>
    <n v="0.18702023726448011"/>
    <n v="167.11528432732317"/>
    <n v="-93044.239999999991"/>
    <x v="3"/>
  </r>
  <r>
    <x v="702"/>
    <x v="0"/>
    <x v="2"/>
    <n v="20"/>
    <s v="YouTube, Google, Instagram"/>
    <x v="699"/>
    <x v="671"/>
    <x v="643"/>
    <x v="601"/>
    <n v="259584"/>
    <n v="111.53"/>
    <n v="57103.360000000001"/>
    <n v="3.55"/>
    <n v="11.19"/>
    <x v="4"/>
    <d v="2024-08-22T00:00:00"/>
    <x v="10"/>
    <n v="2024"/>
    <s v="Thursday"/>
    <x v="3"/>
    <n v="6.3973899783680274E-2"/>
    <n v="31.653747228381373"/>
    <n v="0.28381374722838137"/>
    <n v="68.061215733015501"/>
    <n v="202480.64000000001"/>
    <x v="0"/>
  </r>
  <r>
    <x v="703"/>
    <x v="0"/>
    <x v="3"/>
    <n v="17"/>
    <s v="YouTube, WhatsApp, Email"/>
    <x v="700"/>
    <x v="672"/>
    <x v="644"/>
    <x v="602"/>
    <n v="796650"/>
    <n v="212.81"/>
    <n v="250051.75"/>
    <n v="2.19"/>
    <n v="11.61"/>
    <x v="3"/>
    <d v="2024-12-29T00:00:00"/>
    <x v="3"/>
    <n v="2024"/>
    <s v="Sunday"/>
    <x v="2"/>
    <n v="6.7087608524072612E-2"/>
    <n v="39.223803921568624"/>
    <n v="0.18431372549019609"/>
    <n v="71.81267949454336"/>
    <n v="546598.25"/>
    <x v="1"/>
  </r>
  <r>
    <x v="704"/>
    <x v="1"/>
    <x v="4"/>
    <n v="30"/>
    <s v="WhatsApp, Facebook"/>
    <x v="134"/>
    <x v="673"/>
    <x v="645"/>
    <x v="603"/>
    <n v="244800"/>
    <n v="261.38"/>
    <n v="156828"/>
    <n v="0.56000000000000005"/>
    <n v="8.01"/>
    <x v="0"/>
    <d v="2024-09-03T00:00:00"/>
    <x v="4"/>
    <n v="2024"/>
    <s v="Tuesday"/>
    <x v="3"/>
    <n v="5.4057922610811583E-2"/>
    <n v="34.604589585172107"/>
    <n v="0.13239187996469551"/>
    <n v="99.258227848101271"/>
    <n v="87972"/>
    <x v="2"/>
  </r>
  <r>
    <x v="705"/>
    <x v="2"/>
    <x v="0"/>
    <n v="25"/>
    <s v="YouTube, Instagram, Email"/>
    <x v="701"/>
    <x v="674"/>
    <x v="646"/>
    <x v="604"/>
    <n v="433472"/>
    <n v="185.01"/>
    <n v="153928.32000000001"/>
    <n v="1.82"/>
    <n v="23.91"/>
    <x v="4"/>
    <d v="2024-08-13T00:00:00"/>
    <x v="10"/>
    <n v="2024"/>
    <s v="Tuesday"/>
    <x v="3"/>
    <n v="0.14991914991914992"/>
    <n v="26.353076527991785"/>
    <n v="0.14244136278034583"/>
    <n v="58.284104505868989"/>
    <n v="279543.67999999999"/>
    <x v="1"/>
  </r>
  <r>
    <x v="706"/>
    <x v="3"/>
    <x v="1"/>
    <n v="23"/>
    <s v="Google, YouTube"/>
    <x v="702"/>
    <x v="675"/>
    <x v="647"/>
    <x v="605"/>
    <n v="1431487"/>
    <n v="75.760000000000005"/>
    <n v="143262.16"/>
    <n v="8.99"/>
    <n v="16.95"/>
    <x v="4"/>
    <d v="2024-08-22T00:00:00"/>
    <x v="10"/>
    <n v="2024"/>
    <s v="Thursday"/>
    <x v="3"/>
    <n v="0.1066437882678254"/>
    <n v="16.583187868966316"/>
    <n v="0.21889107535594399"/>
    <n v="44.783419818693346"/>
    <n v="1288224.8400000001"/>
    <x v="0"/>
  </r>
  <r>
    <x v="707"/>
    <x v="3"/>
    <x v="0"/>
    <n v="20"/>
    <s v="Email"/>
    <x v="703"/>
    <x v="676"/>
    <x v="648"/>
    <x v="21"/>
    <n v="81620"/>
    <n v="666.26"/>
    <n v="256510.1"/>
    <n v="-0.68"/>
    <n v="7.95"/>
    <x v="2"/>
    <d v="2024-09-10T00:00:00"/>
    <x v="4"/>
    <n v="2024"/>
    <s v="Tuesday"/>
    <x v="3"/>
    <n v="5.8276615334621147E-2"/>
    <n v="79.464095415117725"/>
    <n v="0.11926889714993805"/>
    <n v="323.46796973518286"/>
    <n v="-174890.1"/>
    <x v="3"/>
  </r>
  <r>
    <x v="708"/>
    <x v="1"/>
    <x v="1"/>
    <n v="16"/>
    <s v="Email, Facebook"/>
    <x v="704"/>
    <x v="677"/>
    <x v="649"/>
    <x v="219"/>
    <n v="365135"/>
    <n v="261.11"/>
    <n v="185126.99000000002"/>
    <n v="0.97"/>
    <n v="20.97"/>
    <x v="4"/>
    <d v="2024-11-22T00:00:00"/>
    <x v="11"/>
    <n v="2024"/>
    <s v="Friday"/>
    <x v="2"/>
    <n v="0.11045038523191478"/>
    <n v="86.669939138576794"/>
    <n v="0.33192883895131087"/>
    <n v="152.99751239669422"/>
    <n v="180008.00999999998"/>
    <x v="2"/>
  </r>
  <r>
    <x v="709"/>
    <x v="4"/>
    <x v="1"/>
    <n v="27"/>
    <s v="Facebook, YouTube, Google"/>
    <x v="705"/>
    <x v="308"/>
    <x v="556"/>
    <x v="524"/>
    <n v="98044"/>
    <n v="1716.16"/>
    <n v="217952.32"/>
    <n v="-0.55000000000000004"/>
    <n v="3.14"/>
    <x v="0"/>
    <d v="2024-09-21T00:00:00"/>
    <x v="4"/>
    <n v="2024"/>
    <s v="Saturday"/>
    <x v="3"/>
    <n v="2.1103760154090948E-2"/>
    <n v="216.22253968253969"/>
    <n v="0.12599206349206349"/>
    <n v="595.49814207650275"/>
    <n v="-119908.32"/>
    <x v="3"/>
  </r>
  <r>
    <x v="710"/>
    <x v="0"/>
    <x v="4"/>
    <n v="26"/>
    <s v="Email, Facebook, Google"/>
    <x v="706"/>
    <x v="678"/>
    <x v="650"/>
    <x v="606"/>
    <n v="273258"/>
    <n v="267.41000000000003"/>
    <n v="172746.86000000002"/>
    <n v="0.57999999999999996"/>
    <n v="4.09"/>
    <x v="3"/>
    <d v="2025-02-13T00:00:00"/>
    <x v="9"/>
    <n v="2025"/>
    <s v="Thursday"/>
    <x v="1"/>
    <n v="2.4624296409639871E-2"/>
    <n v="76.674150022192634"/>
    <n v="0.28672880603639589"/>
    <n v="204.91916963226575"/>
    <n v="100511.13999999998"/>
    <x v="2"/>
  </r>
  <r>
    <x v="711"/>
    <x v="2"/>
    <x v="0"/>
    <n v="12"/>
    <s v="WhatsApp, YouTube, Instagram"/>
    <x v="707"/>
    <x v="679"/>
    <x v="651"/>
    <x v="521"/>
    <n v="344400"/>
    <n v="324.67"/>
    <n v="279540.87"/>
    <n v="0.23"/>
    <n v="14.33"/>
    <x v="2"/>
    <d v="2024-10-12T00:00:00"/>
    <x v="7"/>
    <n v="2024"/>
    <s v="Saturday"/>
    <x v="2"/>
    <n v="8.4447704489458139E-2"/>
    <n v="62.258545657015588"/>
    <n v="0.19175946547884187"/>
    <n v="123.25435185185185"/>
    <n v="64859.130000000005"/>
    <x v="2"/>
  </r>
  <r>
    <x v="712"/>
    <x v="4"/>
    <x v="3"/>
    <n v="30"/>
    <s v="Google, Instagram, Email"/>
    <x v="708"/>
    <x v="680"/>
    <x v="652"/>
    <x v="607"/>
    <n v="971496"/>
    <n v="74.37"/>
    <n v="116909.64000000001"/>
    <n v="7.31"/>
    <n v="20.329999999999998"/>
    <x v="0"/>
    <d v="2024-08-19T00:00:00"/>
    <x v="10"/>
    <n v="2024"/>
    <s v="Monday"/>
    <x v="3"/>
    <n v="0.13749407239580588"/>
    <n v="11.200387047327075"/>
    <n v="0.15060356390113047"/>
    <n v="34.184105263157896"/>
    <n v="854586.36"/>
    <x v="0"/>
  </r>
  <r>
    <x v="713"/>
    <x v="1"/>
    <x v="1"/>
    <n v="11"/>
    <s v="Email"/>
    <x v="709"/>
    <x v="681"/>
    <x v="653"/>
    <x v="608"/>
    <n v="262548"/>
    <n v="184.49"/>
    <n v="122316.87000000001"/>
    <n v="1.1499999999999999"/>
    <n v="9.5500000000000007"/>
    <x v="2"/>
    <d v="2025-04-17T00:00:00"/>
    <x v="0"/>
    <n v="2025"/>
    <s v="Thursday"/>
    <x v="0"/>
    <n v="6.7062161465050299E-2"/>
    <n v="26.136083333333335"/>
    <n v="0.14166666666666666"/>
    <n v="92.384342900302116"/>
    <n v="140231.13"/>
    <x v="1"/>
  </r>
  <r>
    <x v="714"/>
    <x v="3"/>
    <x v="3"/>
    <n v="17"/>
    <s v="Email"/>
    <x v="710"/>
    <x v="682"/>
    <x v="654"/>
    <x v="609"/>
    <n v="214557"/>
    <n v="371.2"/>
    <n v="223091.19999999998"/>
    <n v="-0.04"/>
    <n v="6.82"/>
    <x v="3"/>
    <d v="2024-08-26T00:00:00"/>
    <x v="10"/>
    <n v="2024"/>
    <s v="Monday"/>
    <x v="3"/>
    <n v="4.5864917809385911E-2"/>
    <n v="69.047106159083867"/>
    <n v="0.18601052305787683"/>
    <n v="229.99092783505154"/>
    <n v="-8534.1999999999825"/>
    <x v="3"/>
  </r>
  <r>
    <x v="715"/>
    <x v="2"/>
    <x v="3"/>
    <n v="26"/>
    <s v="Instagram"/>
    <x v="711"/>
    <x v="683"/>
    <x v="655"/>
    <x v="610"/>
    <n v="1434954"/>
    <n v="123.45"/>
    <n v="284799.15000000002"/>
    <n v="4.04"/>
    <n v="23.36"/>
    <x v="4"/>
    <d v="2024-08-11T00:00:00"/>
    <x v="10"/>
    <n v="2024"/>
    <s v="Sunday"/>
    <x v="3"/>
    <n v="0.13671732522796354"/>
    <n v="31.6584204090707"/>
    <n v="0.25644730991551801"/>
    <n v="69.958032424465742"/>
    <n v="1150154.8500000001"/>
    <x v="0"/>
  </r>
  <r>
    <x v="716"/>
    <x v="0"/>
    <x v="2"/>
    <n v="21"/>
    <s v="Facebook"/>
    <x v="712"/>
    <x v="684"/>
    <x v="656"/>
    <x v="193"/>
    <n v="299495"/>
    <n v="95.49"/>
    <n v="95012.549999999988"/>
    <n v="2.15"/>
    <n v="15.65"/>
    <x v="2"/>
    <d v="2024-11-27T00:00:00"/>
    <x v="11"/>
    <n v="2024"/>
    <s v="Wednesday"/>
    <x v="2"/>
    <n v="0.11437796933230918"/>
    <n v="11.816011690088295"/>
    <n v="0.12374082825519214"/>
    <n v="48.377062118126268"/>
    <n v="204482.45"/>
    <x v="1"/>
  </r>
  <r>
    <x v="717"/>
    <x v="4"/>
    <x v="2"/>
    <n v="8"/>
    <s v="YouTube"/>
    <x v="713"/>
    <x v="685"/>
    <x v="657"/>
    <x v="611"/>
    <n v="649438"/>
    <n v="236.91"/>
    <n v="209902.26"/>
    <n v="2.09"/>
    <n v="13.41"/>
    <x v="0"/>
    <d v="2024-07-06T00:00:00"/>
    <x v="8"/>
    <n v="2024"/>
    <s v="Saturday"/>
    <x v="3"/>
    <n v="9.5231145919475929E-2"/>
    <n v="35.740211135705771"/>
    <n v="0.15085986718883024"/>
    <n v="138.64085865257596"/>
    <n v="439535.74"/>
    <x v="1"/>
  </r>
  <r>
    <x v="718"/>
    <x v="4"/>
    <x v="0"/>
    <n v="25"/>
    <s v="Email, WhatsApp"/>
    <x v="714"/>
    <x v="686"/>
    <x v="400"/>
    <x v="612"/>
    <n v="143022"/>
    <n v="537.58000000000004"/>
    <n v="130094.36000000002"/>
    <n v="0.1"/>
    <n v="8.9"/>
    <x v="3"/>
    <d v="2024-12-30T00:00:00"/>
    <x v="3"/>
    <n v="2024"/>
    <s v="Monday"/>
    <x v="2"/>
    <n v="4.785391345194058E-2"/>
    <n v="159.62498159509204"/>
    <n v="0.29693251533742332"/>
    <n v="283.42997821350764"/>
    <n v="12927.639999999985"/>
    <x v="2"/>
  </r>
  <r>
    <x v="719"/>
    <x v="2"/>
    <x v="4"/>
    <n v="17"/>
    <s v="WhatsApp, Email, YouTube"/>
    <x v="715"/>
    <x v="687"/>
    <x v="658"/>
    <x v="18"/>
    <n v="316360"/>
    <n v="215.71"/>
    <n v="94912.400000000009"/>
    <n v="2.33"/>
    <n v="3.64"/>
    <x v="4"/>
    <d v="2024-07-05T00:00:00"/>
    <x v="8"/>
    <n v="2024"/>
    <s v="Friday"/>
    <x v="3"/>
    <n v="2.0134663535761082E-2"/>
    <n v="61.154896907216504"/>
    <n v="0.28350515463917525"/>
    <n v="116.74341943419435"/>
    <n v="221447.59999999998"/>
    <x v="1"/>
  </r>
  <r>
    <x v="720"/>
    <x v="2"/>
    <x v="4"/>
    <n v="24"/>
    <s v="YouTube, Facebook"/>
    <x v="716"/>
    <x v="688"/>
    <x v="659"/>
    <x v="613"/>
    <n v="202230"/>
    <n v="465.86"/>
    <n v="149541.06"/>
    <n v="0.35"/>
    <n v="7.87"/>
    <x v="4"/>
    <d v="2024-07-07T00:00:00"/>
    <x v="8"/>
    <n v="2024"/>
    <s v="Sunday"/>
    <x v="3"/>
    <n v="5.7126420250251692E-2"/>
    <n v="75.297613293051356"/>
    <n v="0.16163141993957703"/>
    <n v="348.58055944055945"/>
    <n v="52688.94"/>
    <x v="2"/>
  </r>
  <r>
    <x v="721"/>
    <x v="3"/>
    <x v="1"/>
    <n v="27"/>
    <s v="WhatsApp, Instagram, Email"/>
    <x v="717"/>
    <x v="689"/>
    <x v="660"/>
    <x v="76"/>
    <n v="40470"/>
    <n v="1954.66"/>
    <n v="222831.24000000002"/>
    <n v="-0.82"/>
    <n v="2.86"/>
    <x v="0"/>
    <d v="2025-02-20T00:00:00"/>
    <x v="9"/>
    <n v="2025"/>
    <s v="Thursday"/>
    <x v="1"/>
    <n v="2.0449802921400417E-2"/>
    <n v="252.64312925170071"/>
    <n v="0.12925170068027211"/>
    <n v="936.26571428571435"/>
    <n v="-182361.24000000002"/>
    <x v="3"/>
  </r>
  <r>
    <x v="722"/>
    <x v="4"/>
    <x v="0"/>
    <n v="20"/>
    <s v="Email"/>
    <x v="718"/>
    <x v="690"/>
    <x v="275"/>
    <x v="614"/>
    <n v="669942"/>
    <n v="101.03"/>
    <n v="123963.81"/>
    <n v="4.4000000000000004"/>
    <n v="14.48"/>
    <x v="0"/>
    <d v="2025-03-14T00:00:00"/>
    <x v="6"/>
    <n v="2025"/>
    <s v="Friday"/>
    <x v="1"/>
    <n v="8.0041073479759126E-2"/>
    <n v="26.954514024787997"/>
    <n v="0.26679712981082843"/>
    <n v="49.724753309265942"/>
    <n v="545978.18999999994"/>
    <x v="0"/>
  </r>
  <r>
    <x v="723"/>
    <x v="2"/>
    <x v="3"/>
    <n v="19"/>
    <s v="Facebook, Google"/>
    <x v="719"/>
    <x v="691"/>
    <x v="661"/>
    <x v="225"/>
    <n v="956928"/>
    <n v="87.76"/>
    <n v="117949.44"/>
    <n v="7.11"/>
    <n v="14.06"/>
    <x v="4"/>
    <d v="2024-12-09T00:00:00"/>
    <x v="3"/>
    <n v="2024"/>
    <s v="Monday"/>
    <x v="2"/>
    <n v="9.6241258741258745E-2"/>
    <n v="17.854895549500455"/>
    <n v="0.20345140781108084"/>
    <n v="69.341234567901239"/>
    <n v="838978.56000000006"/>
    <x v="0"/>
  </r>
  <r>
    <x v="724"/>
    <x v="1"/>
    <x v="3"/>
    <n v="13"/>
    <s v="WhatsApp"/>
    <x v="720"/>
    <x v="692"/>
    <x v="662"/>
    <x v="615"/>
    <n v="427440"/>
    <n v="85.47"/>
    <n v="175640.85"/>
    <n v="1.43"/>
    <n v="25.26"/>
    <x v="3"/>
    <d v="2025-04-21T00:00:00"/>
    <x v="0"/>
    <n v="2025"/>
    <s v="Monday"/>
    <x v="0"/>
    <n v="0.145179184643832"/>
    <n v="21.30529475982533"/>
    <n v="0.2492721979621543"/>
    <n v="43.410986159169553"/>
    <n v="251799.15"/>
    <x v="1"/>
  </r>
  <r>
    <x v="725"/>
    <x v="0"/>
    <x v="4"/>
    <n v="9"/>
    <s v="Facebook, Email, Google"/>
    <x v="721"/>
    <x v="693"/>
    <x v="663"/>
    <x v="616"/>
    <n v="509627"/>
    <n v="89.58"/>
    <n v="65124.659999999996"/>
    <n v="6.83"/>
    <n v="23.01"/>
    <x v="3"/>
    <d v="2024-09-04T00:00:00"/>
    <x v="4"/>
    <n v="2024"/>
    <s v="Wednesday"/>
    <x v="3"/>
    <n v="0.13012802863436124"/>
    <n v="17.224189367892091"/>
    <n v="0.1922771753504364"/>
    <n v="29.914864492420762"/>
    <n v="444502.34"/>
    <x v="0"/>
  </r>
  <r>
    <x v="726"/>
    <x v="1"/>
    <x v="0"/>
    <n v="6"/>
    <s v="WhatsApp, Instagram, Google"/>
    <x v="722"/>
    <x v="694"/>
    <x v="254"/>
    <x v="617"/>
    <n v="340032"/>
    <n v="522.95000000000005"/>
    <n v="252584.85000000003"/>
    <n v="0.35"/>
    <n v="18.8"/>
    <x v="1"/>
    <d v="2024-12-31T00:00:00"/>
    <x v="3"/>
    <n v="2024"/>
    <s v="Tuesday"/>
    <x v="2"/>
    <n v="0.10306658383690066"/>
    <n v="138.4026575342466"/>
    <n v="0.26465753424657534"/>
    <n v="247.389666993144"/>
    <n v="87447.149999999965"/>
    <x v="2"/>
  </r>
  <r>
    <x v="727"/>
    <x v="0"/>
    <x v="2"/>
    <n v="19"/>
    <s v="Facebook"/>
    <x v="723"/>
    <x v="695"/>
    <x v="350"/>
    <x v="618"/>
    <n v="122180"/>
    <n v="469.99"/>
    <n v="140057.01999999999"/>
    <n v="-0.13"/>
    <n v="16.809999999999999"/>
    <x v="2"/>
    <d v="2025-03-26T00:00:00"/>
    <x v="6"/>
    <n v="2025"/>
    <s v="Wednesday"/>
    <x v="1"/>
    <n v="8.8931851135814408E-2"/>
    <n v="152.2358913043478"/>
    <n v="0.32391304347826089"/>
    <n v="268.82345489443378"/>
    <n v="-17877.01999999999"/>
    <x v="3"/>
  </r>
  <r>
    <x v="728"/>
    <x v="3"/>
    <x v="0"/>
    <n v="14"/>
    <s v="WhatsApp, YouTube"/>
    <x v="724"/>
    <x v="696"/>
    <x v="664"/>
    <x v="619"/>
    <n v="878163"/>
    <n v="29.8"/>
    <n v="87522.6"/>
    <n v="9.0299999999999994"/>
    <n v="21.44"/>
    <x v="4"/>
    <d v="2024-11-26T00:00:00"/>
    <x v="11"/>
    <n v="2024"/>
    <s v="Tuesday"/>
    <x v="2"/>
    <n v="0.12877694788660668"/>
    <n v="7.2106277805239749"/>
    <n v="0.24196737518536826"/>
    <n v="17.060935672514621"/>
    <n v="790640.4"/>
    <x v="0"/>
  </r>
  <r>
    <x v="729"/>
    <x v="2"/>
    <x v="1"/>
    <n v="29"/>
    <s v="Google, Email, Instagram"/>
    <x v="725"/>
    <x v="697"/>
    <x v="648"/>
    <x v="620"/>
    <n v="405876"/>
    <n v="366.46"/>
    <n v="218410.15999999997"/>
    <n v="0.86"/>
    <n v="11.59"/>
    <x v="1"/>
    <d v="2025-01-21T00:00:00"/>
    <x v="1"/>
    <n v="2025"/>
    <s v="Tuesday"/>
    <x v="1"/>
    <n v="7.5903787987901483E-2"/>
    <n v="82.888106261859576"/>
    <n v="0.22618595825426946"/>
    <n v="275.42264817150061"/>
    <n v="187465.84000000003"/>
    <x v="2"/>
  </r>
  <r>
    <x v="730"/>
    <x v="0"/>
    <x v="4"/>
    <n v="14"/>
    <s v="YouTube, Instagram, Google"/>
    <x v="726"/>
    <x v="698"/>
    <x v="547"/>
    <x v="621"/>
    <n v="287448"/>
    <n v="246.42"/>
    <n v="101771.45999999999"/>
    <n v="1.82"/>
    <n v="19.12"/>
    <x v="0"/>
    <d v="2024-10-27T00:00:00"/>
    <x v="7"/>
    <n v="2024"/>
    <s v="Sunday"/>
    <x v="2"/>
    <n v="0.1365052137408026"/>
    <n v="33.654583333333328"/>
    <n v="0.13657407407407407"/>
    <n v="127.37354192740925"/>
    <n v="185676.54"/>
    <x v="1"/>
  </r>
  <r>
    <x v="731"/>
    <x v="2"/>
    <x v="1"/>
    <n v="8"/>
    <s v="Facebook"/>
    <x v="727"/>
    <x v="699"/>
    <x v="665"/>
    <x v="622"/>
    <n v="313500"/>
    <n v="313.56"/>
    <n v="206949.6"/>
    <n v="0.51"/>
    <n v="16.16"/>
    <x v="3"/>
    <d v="2025-02-01T00:00:00"/>
    <x v="9"/>
    <n v="2025"/>
    <s v="Saturday"/>
    <x v="1"/>
    <n v="9.3532547330830024E-2"/>
    <n v="58.099270072992702"/>
    <n v="0.18528916339135318"/>
    <n v="107.1167701863354"/>
    <n v="106550.39999999999"/>
    <x v="2"/>
  </r>
  <r>
    <x v="732"/>
    <x v="4"/>
    <x v="0"/>
    <n v="6"/>
    <s v="Facebook, YouTube"/>
    <x v="728"/>
    <x v="700"/>
    <x v="666"/>
    <x v="623"/>
    <n v="128592"/>
    <n v="1366.88"/>
    <n v="256973.44000000003"/>
    <n v="-0.5"/>
    <n v="5.66"/>
    <x v="3"/>
    <d v="2025-01-29T00:00:00"/>
    <x v="1"/>
    <n v="2025"/>
    <s v="Wednesday"/>
    <x v="1"/>
    <n v="4.2306702136788811E-2"/>
    <n v="173.74810006761328"/>
    <n v="0.12711291413116971"/>
    <n v="826.28115755627016"/>
    <n v="-128381.44000000003"/>
    <x v="3"/>
  </r>
  <r>
    <x v="733"/>
    <x v="4"/>
    <x v="1"/>
    <n v="8"/>
    <s v="YouTube"/>
    <x v="729"/>
    <x v="701"/>
    <x v="667"/>
    <x v="624"/>
    <n v="290334"/>
    <n v="217.86"/>
    <n v="127012.38"/>
    <n v="1.29"/>
    <n v="11.24"/>
    <x v="3"/>
    <d v="2025-05-12T00:00:00"/>
    <x v="5"/>
    <n v="2025"/>
    <s v="Monday"/>
    <x v="0"/>
    <n v="6.5723793677204656E-2"/>
    <n v="57.41970162748644"/>
    <n v="0.26356238698010848"/>
    <n v="128.42505561172902"/>
    <n v="163321.62"/>
    <x v="1"/>
  </r>
  <r>
    <x v="734"/>
    <x v="2"/>
    <x v="0"/>
    <n v="24"/>
    <s v="Google, WhatsApp"/>
    <x v="730"/>
    <x v="702"/>
    <x v="668"/>
    <x v="625"/>
    <n v="307998"/>
    <n v="106.42"/>
    <n v="68002.38"/>
    <n v="3.53"/>
    <n v="8.9499999999999993"/>
    <x v="1"/>
    <d v="2024-10-26T00:00:00"/>
    <x v="7"/>
    <n v="2024"/>
    <s v="Saturday"/>
    <x v="2"/>
    <n v="6.7561688860961408E-2"/>
    <n v="12.162829547487034"/>
    <n v="0.11429082453943838"/>
    <n v="57.678015267175574"/>
    <n v="239995.62"/>
    <x v="0"/>
  </r>
  <r>
    <x v="735"/>
    <x v="0"/>
    <x v="3"/>
    <n v="22"/>
    <s v="Google, Facebook, Instagram"/>
    <x v="731"/>
    <x v="703"/>
    <x v="669"/>
    <x v="626"/>
    <n v="87174"/>
    <n v="356.54"/>
    <n v="119084.36"/>
    <n v="-0.27"/>
    <n v="17.96"/>
    <x v="2"/>
    <d v="2024-10-19T00:00:00"/>
    <x v="7"/>
    <n v="2024"/>
    <s v="Saturday"/>
    <x v="2"/>
    <n v="0.11020001532684497"/>
    <n v="82.812489568845621"/>
    <n v="0.23226703755215578"/>
    <n v="208.18944055944056"/>
    <n v="-31910.36"/>
    <x v="3"/>
  </r>
  <r>
    <x v="736"/>
    <x v="3"/>
    <x v="0"/>
    <n v="17"/>
    <s v="Instagram, Facebook, Google"/>
    <x v="732"/>
    <x v="704"/>
    <x v="670"/>
    <x v="560"/>
    <n v="61152"/>
    <n v="576.34"/>
    <n v="169443.96000000002"/>
    <n v="-0.64"/>
    <n v="5.87"/>
    <x v="1"/>
    <d v="2024-12-22T00:00:00"/>
    <x v="3"/>
    <n v="2024"/>
    <s v="Sunday"/>
    <x v="2"/>
    <n v="3.8174044110861609E-2"/>
    <n v="136.5382433521354"/>
    <n v="0.23690572119258663"/>
    <n v="453.05871657754017"/>
    <n v="-108291.96000000002"/>
    <x v="3"/>
  </r>
  <r>
    <x v="737"/>
    <x v="2"/>
    <x v="2"/>
    <n v="6"/>
    <s v="Facebook, Instagram, WhatsApp"/>
    <x v="733"/>
    <x v="705"/>
    <x v="671"/>
    <x v="627"/>
    <n v="680169"/>
    <n v="205.98"/>
    <n v="211953.41999999998"/>
    <n v="2.21"/>
    <n v="10.89"/>
    <x v="3"/>
    <d v="2025-06-12T00:00:00"/>
    <x v="2"/>
    <n v="2025"/>
    <s v="Thursday"/>
    <x v="0"/>
    <n v="6.3953171497400235E-2"/>
    <n v="36.126371228907445"/>
    <n v="0.17538776205897391"/>
    <n v="68.571148495632471"/>
    <n v="468215.58"/>
    <x v="1"/>
  </r>
  <r>
    <x v="738"/>
    <x v="2"/>
    <x v="3"/>
    <n v="15"/>
    <s v="WhatsApp, YouTube, Facebook"/>
    <x v="734"/>
    <x v="706"/>
    <x v="672"/>
    <x v="57"/>
    <n v="223636"/>
    <n v="917.29"/>
    <n v="299036.53999999998"/>
    <n v="-0.25"/>
    <n v="4.45"/>
    <x v="0"/>
    <d v="2025-01-08T00:00:00"/>
    <x v="1"/>
    <n v="2025"/>
    <s v="Wednesday"/>
    <x v="1"/>
    <n v="3.0807326754306107E-2"/>
    <n v="176.73554373522458"/>
    <n v="0.19267139479905437"/>
    <n v="701.96370892018774"/>
    <n v="-75400.539999999979"/>
    <x v="3"/>
  </r>
  <r>
    <x v="739"/>
    <x v="2"/>
    <x v="0"/>
    <n v="10"/>
    <s v="Email, WhatsApp"/>
    <x v="735"/>
    <x v="707"/>
    <x v="673"/>
    <x v="628"/>
    <n v="222651"/>
    <n v="688.85"/>
    <n v="295516.65000000002"/>
    <n v="-0.25"/>
    <n v="18.63"/>
    <x v="2"/>
    <d v="2025-04-12T00:00:00"/>
    <x v="0"/>
    <n v="2025"/>
    <s v="Saturday"/>
    <x v="0"/>
    <n v="0.12072200297599793"/>
    <n v="158.36905144694535"/>
    <n v="0.22990353697749197"/>
    <n v="506.02166095890414"/>
    <n v="-72865.650000000023"/>
    <x v="3"/>
  </r>
  <r>
    <x v="740"/>
    <x v="3"/>
    <x v="0"/>
    <n v="22"/>
    <s v="WhatsApp, Email"/>
    <x v="736"/>
    <x v="708"/>
    <x v="674"/>
    <x v="588"/>
    <n v="297558"/>
    <n v="247.3"/>
    <n v="135767.70000000001"/>
    <n v="1.19"/>
    <n v="19.25"/>
    <x v="2"/>
    <d v="2025-01-04T00:00:00"/>
    <x v="1"/>
    <n v="2025"/>
    <s v="Saturday"/>
    <x v="1"/>
    <n v="0.11818215163408283"/>
    <n v="42.137709497206707"/>
    <n v="0.17039106145251395"/>
    <n v="91.921259309410971"/>
    <n v="161790.29999999999"/>
    <x v="1"/>
  </r>
  <r>
    <x v="741"/>
    <x v="1"/>
    <x v="4"/>
    <n v="10"/>
    <s v="Google"/>
    <x v="737"/>
    <x v="709"/>
    <x v="675"/>
    <x v="629"/>
    <n v="97340"/>
    <n v="764.99"/>
    <n v="120103.43000000001"/>
    <n v="-0.19"/>
    <n v="3.91"/>
    <x v="3"/>
    <d v="2024-10-20T00:00:00"/>
    <x v="7"/>
    <n v="2024"/>
    <s v="Sunday"/>
    <x v="2"/>
    <n v="2.9764892097440449E-2"/>
    <n v="77.888086900129707"/>
    <n v="0.10181582360570687"/>
    <n v="367.28877675840982"/>
    <n v="-22763.430000000008"/>
    <x v="3"/>
  </r>
  <r>
    <x v="742"/>
    <x v="4"/>
    <x v="1"/>
    <n v="8"/>
    <s v="YouTube, Facebook, Google"/>
    <x v="738"/>
    <x v="710"/>
    <x v="676"/>
    <x v="630"/>
    <n v="282150"/>
    <n v="345.6"/>
    <n v="205286.40000000002"/>
    <n v="0.37"/>
    <n v="7.87"/>
    <x v="1"/>
    <d v="2025-04-23T00:00:00"/>
    <x v="0"/>
    <n v="2025"/>
    <s v="Wednesday"/>
    <x v="0"/>
    <n v="5.8340276864155299E-2"/>
    <n v="51.437334001503388"/>
    <n v="0.14883487847657229"/>
    <n v="257.25112781954891"/>
    <n v="76863.599999999977"/>
    <x v="2"/>
  </r>
  <r>
    <x v="743"/>
    <x v="1"/>
    <x v="1"/>
    <n v="9"/>
    <s v="Facebook, YouTube, Email"/>
    <x v="739"/>
    <x v="711"/>
    <x v="119"/>
    <x v="631"/>
    <n v="831168"/>
    <n v="130.84"/>
    <n v="232371.84"/>
    <n v="2.58"/>
    <n v="9.27"/>
    <x v="1"/>
    <d v="2024-10-28T00:00:00"/>
    <x v="7"/>
    <n v="2024"/>
    <s v="Monday"/>
    <x v="2"/>
    <n v="5.0161377084454006E-2"/>
    <n v="47.921600329964939"/>
    <n v="0.36626108475974428"/>
    <n v="99.431681643132222"/>
    <n v="598796.16"/>
    <x v="1"/>
  </r>
  <r>
    <x v="744"/>
    <x v="2"/>
    <x v="3"/>
    <n v="17"/>
    <s v="Google, Facebook"/>
    <x v="740"/>
    <x v="712"/>
    <x v="677"/>
    <x v="632"/>
    <n v="370762"/>
    <n v="398.97"/>
    <n v="198288.09000000003"/>
    <n v="0.87"/>
    <n v="13.6"/>
    <x v="1"/>
    <d v="2025-04-04T00:00:00"/>
    <x v="0"/>
    <n v="2025"/>
    <s v="Friday"/>
    <x v="0"/>
    <n v="9.218710775152715E-2"/>
    <n v="59.996396369137678"/>
    <n v="0.15037821482602118"/>
    <n v="184.45403720930236"/>
    <n v="172473.90999999997"/>
    <x v="2"/>
  </r>
  <r>
    <x v="745"/>
    <x v="2"/>
    <x v="0"/>
    <n v="29"/>
    <s v="Google, Email"/>
    <x v="741"/>
    <x v="713"/>
    <x v="678"/>
    <x v="503"/>
    <n v="670892"/>
    <n v="140.41999999999999"/>
    <n v="131573.53999999998"/>
    <n v="4.0999999999999996"/>
    <n v="8.98"/>
    <x v="2"/>
    <d v="2024-07-22T00:00:00"/>
    <x v="8"/>
    <n v="2024"/>
    <s v="Monday"/>
    <x v="3"/>
    <n v="5.3247303418385634E-2"/>
    <n v="40.26118115055079"/>
    <n v="0.28671970624235005"/>
    <n v="100.66835501147665"/>
    <n v="539318.46"/>
    <x v="0"/>
  </r>
  <r>
    <x v="746"/>
    <x v="1"/>
    <x v="4"/>
    <n v="20"/>
    <s v="Facebook, WhatsApp"/>
    <x v="742"/>
    <x v="665"/>
    <x v="679"/>
    <x v="633"/>
    <n v="87327"/>
    <n v="973.3"/>
    <n v="271550.7"/>
    <n v="-0.68"/>
    <n v="8.49"/>
    <x v="1"/>
    <d v="2024-07-20T00:00:00"/>
    <x v="8"/>
    <n v="2024"/>
    <s v="Saturday"/>
    <x v="3"/>
    <n v="5.5008859206760255E-2"/>
    <n v="134.56427155599604"/>
    <n v="0.13825569871159563"/>
    <n v="331.96907090464549"/>
    <n v="-184223.7"/>
    <x v="3"/>
  </r>
  <r>
    <x v="747"/>
    <x v="1"/>
    <x v="3"/>
    <n v="20"/>
    <s v="Facebook, YouTube, Instagram"/>
    <x v="743"/>
    <x v="714"/>
    <x v="680"/>
    <x v="634"/>
    <n v="578336"/>
    <n v="23.86"/>
    <n v="65090.080000000002"/>
    <n v="7.89"/>
    <n v="14.77"/>
    <x v="3"/>
    <d v="2024-08-29T00:00:00"/>
    <x v="10"/>
    <n v="2024"/>
    <s v="Thursday"/>
    <x v="3"/>
    <n v="7.5914447637845259E-2"/>
    <n v="9.8966215599817549"/>
    <n v="0.41477877451725709"/>
    <n v="18.65579822298653"/>
    <n v="513245.92"/>
    <x v="0"/>
  </r>
  <r>
    <x v="748"/>
    <x v="1"/>
    <x v="3"/>
    <n v="18"/>
    <s v="YouTube"/>
    <x v="744"/>
    <x v="715"/>
    <x v="681"/>
    <x v="635"/>
    <n v="416900"/>
    <n v="156.13"/>
    <n v="171743"/>
    <n v="1.43"/>
    <n v="9.09"/>
    <x v="3"/>
    <d v="2024-07-28T00:00:00"/>
    <x v="8"/>
    <n v="2024"/>
    <s v="Sunday"/>
    <x v="3"/>
    <n v="5.3394716947067919E-2"/>
    <n v="36.293956043956044"/>
    <n v="0.23245984784446322"/>
    <n v="77.292079207920793"/>
    <n v="245157"/>
    <x v="1"/>
  </r>
  <r>
    <x v="749"/>
    <x v="1"/>
    <x v="2"/>
    <n v="16"/>
    <s v="WhatsApp"/>
    <x v="745"/>
    <x v="716"/>
    <x v="682"/>
    <x v="99"/>
    <n v="281012"/>
    <n v="621.86"/>
    <n v="268021.66000000003"/>
    <n v="0.05"/>
    <n v="6.08"/>
    <x v="2"/>
    <d v="2024-12-24T00:00:00"/>
    <x v="3"/>
    <n v="2024"/>
    <s v="Tuesday"/>
    <x v="2"/>
    <n v="4.1050999553665812E-2"/>
    <n v="76.687170243204591"/>
    <n v="0.12331902718168812"/>
    <n v="214.07480830670929"/>
    <n v="12990.339999999967"/>
    <x v="2"/>
  </r>
  <r>
    <x v="750"/>
    <x v="2"/>
    <x v="3"/>
    <n v="18"/>
    <s v="Instagram, YouTube"/>
    <x v="746"/>
    <x v="717"/>
    <x v="683"/>
    <x v="636"/>
    <n v="337757"/>
    <n v="197.52"/>
    <n v="156238.32"/>
    <n v="1.1599999999999999"/>
    <n v="16.62"/>
    <x v="4"/>
    <d v="2024-07-10T00:00:00"/>
    <x v="8"/>
    <n v="2024"/>
    <s v="Wednesday"/>
    <x v="3"/>
    <n v="9.3310528316229574E-2"/>
    <n v="45.457759674134422"/>
    <n v="0.23014256619144602"/>
    <n v="82.447662269129296"/>
    <n v="181518.68"/>
    <x v="1"/>
  </r>
  <r>
    <x v="751"/>
    <x v="4"/>
    <x v="0"/>
    <n v="15"/>
    <s v="Facebook"/>
    <x v="747"/>
    <x v="718"/>
    <x v="684"/>
    <x v="637"/>
    <n v="491040"/>
    <n v="191"/>
    <n v="252120"/>
    <n v="0.95"/>
    <n v="18.55"/>
    <x v="1"/>
    <d v="2025-03-09T00:00:00"/>
    <x v="6"/>
    <n v="2025"/>
    <s v="Sunday"/>
    <x v="1"/>
    <n v="0.1078059235158933"/>
    <n v="60.388023952095807"/>
    <n v="0.31616766467065871"/>
    <n v="149.36018957345971"/>
    <n v="238920"/>
    <x v="2"/>
  </r>
  <r>
    <x v="752"/>
    <x v="0"/>
    <x v="1"/>
    <n v="16"/>
    <s v="Facebook, WhatsApp"/>
    <x v="748"/>
    <x v="719"/>
    <x v="685"/>
    <x v="638"/>
    <n v="14807"/>
    <n v="3263.19"/>
    <n v="218633.73"/>
    <n v="-0.93"/>
    <n v="5.69"/>
    <x v="1"/>
    <d v="2025-01-24T00:00:00"/>
    <x v="1"/>
    <n v="2025"/>
    <s v="Friday"/>
    <x v="1"/>
    <n v="4.1409644370541225E-2"/>
    <n v="283.20431347150259"/>
    <n v="8.6787564766839381E-2"/>
    <n v="989.29289592760188"/>
    <n v="-203826.73"/>
    <x v="3"/>
  </r>
  <r>
    <x v="753"/>
    <x v="0"/>
    <x v="2"/>
    <n v="20"/>
    <s v="Facebook, Google, Instagram"/>
    <x v="749"/>
    <x v="720"/>
    <x v="686"/>
    <x v="639"/>
    <n v="1944766"/>
    <n v="94.54"/>
    <n v="230110.36000000002"/>
    <n v="7.45"/>
    <n v="16.55"/>
    <x v="1"/>
    <d v="2025-02-24T00:00:00"/>
    <x v="9"/>
    <n v="2025"/>
    <s v="Monday"/>
    <x v="1"/>
    <n v="9.4562549403003709E-2"/>
    <n v="25.309102507699077"/>
    <n v="0.26770787505499338"/>
    <n v="52.464742362061109"/>
    <n v="1714655.64"/>
    <x v="0"/>
  </r>
  <r>
    <x v="754"/>
    <x v="4"/>
    <x v="4"/>
    <n v="13"/>
    <s v="Email"/>
    <x v="750"/>
    <x v="721"/>
    <x v="687"/>
    <x v="640"/>
    <n v="391004"/>
    <n v="171.12"/>
    <n v="163590.72"/>
    <n v="1.39"/>
    <n v="9.4700000000000006"/>
    <x v="4"/>
    <d v="2024-10-07T00:00:00"/>
    <x v="7"/>
    <n v="2024"/>
    <s v="Monday"/>
    <x v="2"/>
    <n v="5.149361486676543E-2"/>
    <n v="59.57418790968682"/>
    <n v="0.34814275309541148"/>
    <n v="121.26813936249073"/>
    <n v="227413.28"/>
    <x v="1"/>
  </r>
  <r>
    <x v="755"/>
    <x v="2"/>
    <x v="2"/>
    <n v="21"/>
    <s v="WhatsApp, Email"/>
    <x v="751"/>
    <x v="722"/>
    <x v="625"/>
    <x v="641"/>
    <n v="1396917"/>
    <n v="111.01"/>
    <n v="268755.21000000002"/>
    <n v="4.2"/>
    <n v="18.07"/>
    <x v="0"/>
    <d v="2025-05-05T00:00:00"/>
    <x v="5"/>
    <n v="2025"/>
    <s v="Monday"/>
    <x v="0"/>
    <n v="0.11460616350259814"/>
    <n v="24.129575327706952"/>
    <n v="0.21736397917040762"/>
    <n v="67.188802500000008"/>
    <n v="1128161.79"/>
    <x v="0"/>
  </r>
  <r>
    <x v="756"/>
    <x v="0"/>
    <x v="3"/>
    <n v="17"/>
    <s v="Instagram, WhatsApp"/>
    <x v="752"/>
    <x v="723"/>
    <x v="688"/>
    <x v="642"/>
    <n v="1033634"/>
    <n v="73.400000000000006"/>
    <n v="126027.8"/>
    <n v="7.2"/>
    <n v="18.45"/>
    <x v="2"/>
    <d v="2024-11-25T00:00:00"/>
    <x v="11"/>
    <n v="2024"/>
    <s v="Monday"/>
    <x v="2"/>
    <n v="0.11409538835255374"/>
    <n v="13.830970149253732"/>
    <n v="0.18843283582089551"/>
    <n v="32.240419544640574"/>
    <n v="907606.2"/>
    <x v="0"/>
  </r>
  <r>
    <x v="757"/>
    <x v="1"/>
    <x v="0"/>
    <n v="13"/>
    <s v="Google"/>
    <x v="753"/>
    <x v="724"/>
    <x v="689"/>
    <x v="10"/>
    <n v="64974"/>
    <n v="918.19"/>
    <n v="202919.99000000002"/>
    <n v="-0.68"/>
    <n v="11.68"/>
    <x v="2"/>
    <d v="2024-07-17T00:00:00"/>
    <x v="8"/>
    <n v="2024"/>
    <s v="Wednesday"/>
    <x v="3"/>
    <n v="7.5514433039371595E-2"/>
    <n v="129.49584556477348"/>
    <n v="0.14103382259093811"/>
    <n v="319.55903937007878"/>
    <n v="-137945.99000000002"/>
    <x v="3"/>
  </r>
  <r>
    <x v="758"/>
    <x v="2"/>
    <x v="0"/>
    <n v="30"/>
    <s v="Facebook, Email, YouTube"/>
    <x v="754"/>
    <x v="480"/>
    <x v="340"/>
    <x v="433"/>
    <n v="70437"/>
    <n v="767.97"/>
    <n v="122107.23000000001"/>
    <n v="-0.42"/>
    <n v="3.21"/>
    <x v="0"/>
    <d v="2024-09-30T00:00:00"/>
    <x v="4"/>
    <n v="2024"/>
    <s v="Monday"/>
    <x v="3"/>
    <n v="2.2198952879581152E-2"/>
    <n v="95.996250000000003"/>
    <n v="0.125"/>
    <n v="297.09788321167883"/>
    <n v="-51670.23000000001"/>
    <x v="3"/>
  </r>
  <r>
    <x v="759"/>
    <x v="0"/>
    <x v="3"/>
    <n v="25"/>
    <s v="WhatsApp, YouTube, Facebook"/>
    <x v="755"/>
    <x v="725"/>
    <x v="37"/>
    <x v="643"/>
    <n v="567936"/>
    <n v="130.44"/>
    <n v="141918.72"/>
    <n v="3"/>
    <n v="13.93"/>
    <x v="3"/>
    <d v="2024-07-09T00:00:00"/>
    <x v="8"/>
    <n v="2024"/>
    <s v="Tuesday"/>
    <x v="3"/>
    <n v="8.3484268509009432E-2"/>
    <n v="31.742053231939163"/>
    <n v="0.24334600760456274"/>
    <n v="74.615520504731862"/>
    <n v="426017.28000000003"/>
    <x v="0"/>
  </r>
  <r>
    <x v="760"/>
    <x v="0"/>
    <x v="4"/>
    <n v="18"/>
    <s v="WhatsApp"/>
    <x v="756"/>
    <x v="533"/>
    <x v="690"/>
    <x v="644"/>
    <n v="493696"/>
    <n v="291.99"/>
    <n v="261623.04000000001"/>
    <n v="0.89"/>
    <n v="15.86"/>
    <x v="4"/>
    <d v="2025-02-05T00:00:00"/>
    <x v="9"/>
    <n v="2025"/>
    <s v="Wednesday"/>
    <x v="1"/>
    <n v="0.11922219191708515"/>
    <n v="35.206976180863947"/>
    <n v="0.12057596554972413"/>
    <n v="167.59964125560538"/>
    <n v="232072.95999999999"/>
    <x v="2"/>
  </r>
  <r>
    <x v="761"/>
    <x v="2"/>
    <x v="3"/>
    <n v="28"/>
    <s v="YouTube, Facebook, Instagram"/>
    <x v="757"/>
    <x v="726"/>
    <x v="530"/>
    <x v="620"/>
    <n v="454152"/>
    <n v="288.64999999999998"/>
    <n v="172035.4"/>
    <n v="1.64"/>
    <n v="6.59"/>
    <x v="3"/>
    <d v="2025-04-11T00:00:00"/>
    <x v="0"/>
    <n v="2025"/>
    <s v="Friday"/>
    <x v="0"/>
    <n v="3.527877146866415E-2"/>
    <n v="96.378375350140047"/>
    <n v="0.33389355742296917"/>
    <n v="180.51983210912906"/>
    <n v="282116.59999999998"/>
    <x v="1"/>
  </r>
  <r>
    <x v="762"/>
    <x v="0"/>
    <x v="1"/>
    <n v="11"/>
    <s v="WhatsApp, YouTube, Google"/>
    <x v="758"/>
    <x v="727"/>
    <x v="691"/>
    <x v="645"/>
    <n v="626520"/>
    <n v="47.52"/>
    <n v="129444.48000000001"/>
    <n v="3.84"/>
    <n v="16.760000000000002"/>
    <x v="0"/>
    <d v="2025-05-11T00:00:00"/>
    <x v="5"/>
    <n v="2025"/>
    <s v="Sunday"/>
    <x v="0"/>
    <n v="9.1124171671430554E-2"/>
    <n v="15.207293233082709"/>
    <n v="0.3200187969924812"/>
    <n v="29.272835820895526"/>
    <n v="497075.52"/>
    <x v="0"/>
  </r>
  <r>
    <x v="763"/>
    <x v="4"/>
    <x v="4"/>
    <n v="28"/>
    <s v="Email"/>
    <x v="759"/>
    <x v="728"/>
    <x v="692"/>
    <x v="646"/>
    <n v="234179"/>
    <n v="332.64"/>
    <n v="116091.36"/>
    <n v="1.02"/>
    <n v="11.64"/>
    <x v="2"/>
    <d v="2025-04-11T00:00:00"/>
    <x v="0"/>
    <n v="2025"/>
    <s v="Friday"/>
    <x v="0"/>
    <n v="9.0020173741199722E-2"/>
    <n v="26.547303910359023"/>
    <n v="7.9807912188428989E-2"/>
    <n v="124.69533834586466"/>
    <n v="118087.64"/>
    <x v="1"/>
  </r>
  <r>
    <x v="764"/>
    <x v="4"/>
    <x v="1"/>
    <n v="6"/>
    <s v="YouTube"/>
    <x v="760"/>
    <x v="729"/>
    <x v="693"/>
    <x v="451"/>
    <n v="342144"/>
    <n v="75.45"/>
    <n v="65188.800000000003"/>
    <n v="4.25"/>
    <n v="7.73"/>
    <x v="4"/>
    <d v="2024-12-30T00:00:00"/>
    <x v="3"/>
    <n v="2024"/>
    <s v="Monday"/>
    <x v="2"/>
    <n v="4.4900255443376717E-2"/>
    <n v="22.075448696241111"/>
    <n v="0.29258381307145276"/>
    <n v="51.329763779527561"/>
    <n v="276955.2"/>
    <x v="0"/>
  </r>
  <r>
    <x v="765"/>
    <x v="0"/>
    <x v="0"/>
    <n v="21"/>
    <s v="Google, Facebook"/>
    <x v="761"/>
    <x v="730"/>
    <x v="694"/>
    <x v="647"/>
    <n v="572900"/>
    <n v="205.24"/>
    <n v="174454"/>
    <n v="2.2799999999999998"/>
    <n v="16.96"/>
    <x v="4"/>
    <d v="2024-10-30T00:00:00"/>
    <x v="7"/>
    <n v="2024"/>
    <s v="Wednesday"/>
    <x v="2"/>
    <n v="0.12941337261393146"/>
    <n v="20.471016193381836"/>
    <n v="9.9741844637409052E-2"/>
    <n v="97.080690038953819"/>
    <n v="398446"/>
    <x v="1"/>
  </r>
  <r>
    <x v="766"/>
    <x v="4"/>
    <x v="4"/>
    <n v="25"/>
    <s v="Email, Instagram"/>
    <x v="762"/>
    <x v="731"/>
    <x v="695"/>
    <x v="648"/>
    <n v="517880"/>
    <n v="228.7"/>
    <n v="221381.59999999998"/>
    <n v="1.34"/>
    <n v="11.74"/>
    <x v="4"/>
    <d v="2024-11-16T00:00:00"/>
    <x v="11"/>
    <n v="2024"/>
    <s v="Saturday"/>
    <x v="2"/>
    <n v="7.377986989637475E-2"/>
    <n v="49.043331856446606"/>
    <n v="0.21444395214887019"/>
    <n v="130.07144535840186"/>
    <n v="296498.40000000002"/>
    <x v="1"/>
  </r>
  <r>
    <x v="767"/>
    <x v="0"/>
    <x v="2"/>
    <n v="7"/>
    <s v="WhatsApp, Facebook, Instagram"/>
    <x v="763"/>
    <x v="732"/>
    <x v="696"/>
    <x v="649"/>
    <n v="1446035"/>
    <n v="121.35"/>
    <n v="256169.84999999998"/>
    <n v="4.6399999999999997"/>
    <n v="20.59"/>
    <x v="3"/>
    <d v="2025-01-27T00:00:00"/>
    <x v="1"/>
    <n v="2025"/>
    <s v="Monday"/>
    <x v="1"/>
    <n v="0.11704498301802702"/>
    <n v="33.635747111344536"/>
    <n v="0.27717962184873951"/>
    <n v="69.801049046321523"/>
    <n v="1189865.1499999999"/>
    <x v="0"/>
  </r>
  <r>
    <x v="768"/>
    <x v="0"/>
    <x v="3"/>
    <n v="29"/>
    <s v="WhatsApp, Facebook, YouTube"/>
    <x v="764"/>
    <x v="733"/>
    <x v="697"/>
    <x v="650"/>
    <n v="392832"/>
    <n v="168.87"/>
    <n v="89163.36"/>
    <n v="3.41"/>
    <n v="19.18"/>
    <x v="0"/>
    <d v="2024-07-24T00:00:00"/>
    <x v="8"/>
    <n v="2024"/>
    <s v="Wednesday"/>
    <x v="3"/>
    <n v="0.13450520109028202"/>
    <n v="18.43741935483871"/>
    <n v="0.10918114143920596"/>
    <n v="58.162661448140902"/>
    <n v="303668.64"/>
    <x v="0"/>
  </r>
  <r>
    <x v="769"/>
    <x v="0"/>
    <x v="2"/>
    <n v="17"/>
    <s v="Email"/>
    <x v="765"/>
    <x v="734"/>
    <x v="698"/>
    <x v="651"/>
    <n v="1090872"/>
    <n v="77.599999999999994"/>
    <n v="203001.59999999998"/>
    <n v="4.37"/>
    <n v="27.81"/>
    <x v="2"/>
    <d v="2024-12-27T00:00:00"/>
    <x v="3"/>
    <n v="2024"/>
    <s v="Friday"/>
    <x v="2"/>
    <n v="0.14582058733557662"/>
    <n v="26.616179362790085"/>
    <n v="0.34299200209781039"/>
    <n v="47.187726638772659"/>
    <n v="887870.4"/>
    <x v="0"/>
  </r>
  <r>
    <x v="770"/>
    <x v="0"/>
    <x v="2"/>
    <n v="15"/>
    <s v="YouTube, Google, WhatsApp"/>
    <x v="766"/>
    <x v="735"/>
    <x v="699"/>
    <x v="652"/>
    <n v="1273266"/>
    <n v="68.930000000000007"/>
    <n v="271722.06000000006"/>
    <n v="3.69"/>
    <n v="21.32"/>
    <x v="3"/>
    <d v="2025-02-14T00:00:00"/>
    <x v="9"/>
    <n v="2025"/>
    <s v="Friday"/>
    <x v="1"/>
    <n v="0.11556010497544403"/>
    <n v="25.605169619298913"/>
    <n v="0.37146626460610632"/>
    <n v="54.095572367111302"/>
    <n v="1001543.94"/>
    <x v="0"/>
  </r>
  <r>
    <x v="771"/>
    <x v="2"/>
    <x v="1"/>
    <n v="16"/>
    <s v="Instagram"/>
    <x v="767"/>
    <x v="736"/>
    <x v="700"/>
    <x v="611"/>
    <n v="300354"/>
    <n v="218.51"/>
    <n v="193599.86"/>
    <n v="0.55000000000000004"/>
    <n v="25.85"/>
    <x v="2"/>
    <d v="2025-05-29T00:00:00"/>
    <x v="5"/>
    <n v="2025"/>
    <s v="Thursday"/>
    <x v="0"/>
    <n v="0.14909090909090908"/>
    <n v="66.506307110958431"/>
    <n v="0.30436276193747852"/>
    <n v="154.75608313349321"/>
    <n v="106754.14000000001"/>
    <x v="2"/>
  </r>
  <r>
    <x v="772"/>
    <x v="3"/>
    <x v="1"/>
    <n v="19"/>
    <s v="YouTube, WhatsApp, Google"/>
    <x v="768"/>
    <x v="656"/>
    <x v="701"/>
    <x v="653"/>
    <n v="295501"/>
    <n v="253.94"/>
    <n v="162775.54"/>
    <n v="0.82"/>
    <n v="8.52"/>
    <x v="4"/>
    <d v="2024-11-09T00:00:00"/>
    <x v="11"/>
    <n v="2024"/>
    <s v="Saturday"/>
    <x v="2"/>
    <n v="4.9268103992345123E-2"/>
    <n v="67.262619834710748"/>
    <n v="0.26487603305785123"/>
    <n v="144.81809608540925"/>
    <n v="132725.46"/>
    <x v="2"/>
  </r>
  <r>
    <x v="773"/>
    <x v="1"/>
    <x v="3"/>
    <n v="25"/>
    <s v="WhatsApp, Email"/>
    <x v="769"/>
    <x v="737"/>
    <x v="702"/>
    <x v="654"/>
    <n v="829668"/>
    <n v="75.17"/>
    <n v="131021.31"/>
    <n v="5.33"/>
    <n v="20.03"/>
    <x v="0"/>
    <d v="2024-09-23T00:00:00"/>
    <x v="4"/>
    <n v="2024"/>
    <s v="Monday"/>
    <x v="3"/>
    <n v="0.12862832094937723"/>
    <n v="13.612603636363636"/>
    <n v="0.18109090909090908"/>
    <n v="36.223751727951338"/>
    <n v="698646.69"/>
    <x v="0"/>
  </r>
  <r>
    <x v="774"/>
    <x v="2"/>
    <x v="3"/>
    <n v="7"/>
    <s v="Google, Facebook"/>
    <x v="770"/>
    <x v="738"/>
    <x v="703"/>
    <x v="655"/>
    <n v="332488"/>
    <n v="187.92"/>
    <n v="208967.03999999998"/>
    <n v="0.59"/>
    <n v="23.83"/>
    <x v="0"/>
    <d v="2025-03-12T00:00:00"/>
    <x v="6"/>
    <n v="2025"/>
    <s v="Wednesday"/>
    <x v="1"/>
    <n v="0.12697644401419814"/>
    <n v="66.380889453621336"/>
    <n v="0.35324015247776364"/>
    <n v="126.87737704918031"/>
    <n v="123520.96000000002"/>
    <x v="2"/>
  </r>
  <r>
    <x v="775"/>
    <x v="1"/>
    <x v="4"/>
    <n v="8"/>
    <s v="WhatsApp, Email"/>
    <x v="771"/>
    <x v="739"/>
    <x v="704"/>
    <x v="656"/>
    <n v="669980"/>
    <n v="110.71"/>
    <n v="106724.43999999999"/>
    <n v="5.28"/>
    <n v="14.68"/>
    <x v="0"/>
    <d v="2024-11-13T00:00:00"/>
    <x v="11"/>
    <n v="2024"/>
    <s v="Wednesday"/>
    <x v="2"/>
    <n v="8.6036598045331675E-2"/>
    <n v="32.243033232628392"/>
    <n v="0.29123867069486403"/>
    <n v="77.787492711370248"/>
    <n v="563255.56000000006"/>
    <x v="0"/>
  </r>
  <r>
    <x v="776"/>
    <x v="4"/>
    <x v="0"/>
    <n v="14"/>
    <s v="Facebook, Email, WhatsApp"/>
    <x v="772"/>
    <x v="740"/>
    <x v="418"/>
    <x v="657"/>
    <n v="649788"/>
    <n v="277.8"/>
    <n v="288356.40000000002"/>
    <n v="1.25"/>
    <n v="10.49"/>
    <x v="3"/>
    <d v="2024-08-28T00:00:00"/>
    <x v="10"/>
    <n v="2024"/>
    <s v="Wednesday"/>
    <x v="3"/>
    <n v="6.1083527544161853E-2"/>
    <n v="79.722532485485218"/>
    <n v="0.28697815869505117"/>
    <n v="185.20000000000002"/>
    <n v="361431.6"/>
    <x v="1"/>
  </r>
  <r>
    <x v="777"/>
    <x v="3"/>
    <x v="1"/>
    <n v="13"/>
    <s v="Instagram, Facebook"/>
    <x v="773"/>
    <x v="741"/>
    <x v="705"/>
    <x v="658"/>
    <n v="1060116"/>
    <n v="169.89"/>
    <n v="269615.43"/>
    <n v="2.93"/>
    <n v="19.04"/>
    <x v="4"/>
    <d v="2024-11-20T00:00:00"/>
    <x v="11"/>
    <n v="2024"/>
    <s v="Wednesday"/>
    <x v="2"/>
    <n v="0.11110792686421735"/>
    <n v="34.771141346401855"/>
    <n v="0.2046685581635285"/>
    <n v="68.274355533046332"/>
    <n v="790500.57000000007"/>
    <x v="1"/>
  </r>
  <r>
    <x v="778"/>
    <x v="3"/>
    <x v="3"/>
    <n v="25"/>
    <s v="Facebook, Google, Email"/>
    <x v="774"/>
    <x v="742"/>
    <x v="706"/>
    <x v="459"/>
    <n v="116675"/>
    <n v="511.17"/>
    <n v="166130.25"/>
    <n v="-0.3"/>
    <n v="7.12"/>
    <x v="0"/>
    <d v="2024-09-29T00:00:00"/>
    <x v="4"/>
    <n v="2024"/>
    <s v="Sunday"/>
    <x v="3"/>
    <n v="5.274450481600395E-2"/>
    <n v="48.618744512730466"/>
    <n v="9.511267193444542E-2"/>
    <n v="190.29810996563575"/>
    <n v="-49455.25"/>
    <x v="3"/>
  </r>
  <r>
    <x v="779"/>
    <x v="1"/>
    <x v="2"/>
    <n v="17"/>
    <s v="Facebook, YouTube"/>
    <x v="775"/>
    <x v="743"/>
    <x v="23"/>
    <x v="659"/>
    <n v="218622"/>
    <n v="497.45"/>
    <n v="218380.55"/>
    <n v="0"/>
    <n v="9.61"/>
    <x v="0"/>
    <d v="2025-03-04T00:00:00"/>
    <x v="6"/>
    <n v="2025"/>
    <s v="Tuesday"/>
    <x v="1"/>
    <n v="5.6009957325746797E-2"/>
    <n v="86.658948412698408"/>
    <n v="0.1742063492063492"/>
    <n v="160.22050623624358"/>
    <n v="241.45000000001164"/>
    <x v="2"/>
  </r>
  <r>
    <x v="780"/>
    <x v="1"/>
    <x v="2"/>
    <n v="20"/>
    <s v="Email, Instagram"/>
    <x v="776"/>
    <x v="744"/>
    <x v="707"/>
    <x v="660"/>
    <n v="118699"/>
    <n v="341.02"/>
    <n v="186537.94"/>
    <n v="-0.36"/>
    <n v="14.89"/>
    <x v="0"/>
    <d v="2024-11-17T00:00:00"/>
    <x v="11"/>
    <n v="2024"/>
    <s v="Sunday"/>
    <x v="2"/>
    <n v="0.11495782712992339"/>
    <n v="25.112808292945612"/>
    <n v="7.3640280021540119E-2"/>
    <n v="113.53496043822277"/>
    <n v="-67838.94"/>
    <x v="3"/>
  </r>
  <r>
    <x v="781"/>
    <x v="1"/>
    <x v="3"/>
    <n v="19"/>
    <s v="Instagram, Google, WhatsApp"/>
    <x v="777"/>
    <x v="745"/>
    <x v="708"/>
    <x v="661"/>
    <n v="98800"/>
    <n v="481.33"/>
    <n v="125145.8"/>
    <n v="-0.21"/>
    <n v="7.6"/>
    <x v="0"/>
    <d v="2024-07-04T00:00:00"/>
    <x v="8"/>
    <n v="2024"/>
    <s v="Thursday"/>
    <x v="3"/>
    <n v="5.1641489389267485E-2"/>
    <n v="62.792674360260918"/>
    <n v="0.13045659809332663"/>
    <n v="184.30898379970546"/>
    <n v="-26345.800000000003"/>
    <x v="3"/>
  </r>
  <r>
    <x v="782"/>
    <x v="1"/>
    <x v="4"/>
    <n v="21"/>
    <s v="Email, WhatsApp"/>
    <x v="778"/>
    <x v="746"/>
    <x v="709"/>
    <x v="18"/>
    <n v="104720"/>
    <n v="275.68"/>
    <n v="121299.2"/>
    <n v="-0.14000000000000001"/>
    <n v="12.11"/>
    <x v="4"/>
    <d v="2025-01-10T00:00:00"/>
    <x v="1"/>
    <n v="2025"/>
    <s v="Friday"/>
    <x v="1"/>
    <n v="8.6503740005158633E-2"/>
    <n v="45.210286992172939"/>
    <n v="0.16399552739470741"/>
    <n v="191.32365930599369"/>
    <n v="-16579.199999999997"/>
    <x v="3"/>
  </r>
  <r>
    <x v="783"/>
    <x v="4"/>
    <x v="4"/>
    <n v="28"/>
    <s v="Instagram, Google, WhatsApp"/>
    <x v="779"/>
    <x v="747"/>
    <x v="710"/>
    <x v="662"/>
    <n v="517377"/>
    <n v="272.61"/>
    <n v="283787.01"/>
    <n v="0.82"/>
    <n v="12.19"/>
    <x v="1"/>
    <d v="2025-02-22T00:00:00"/>
    <x v="9"/>
    <n v="2025"/>
    <s v="Saturday"/>
    <x v="1"/>
    <n v="8.5427135678391955E-2"/>
    <n v="51.522696078431373"/>
    <n v="0.18899782135076254"/>
    <n v="216.63130534351146"/>
    <n v="233589.99"/>
    <x v="2"/>
  </r>
  <r>
    <x v="784"/>
    <x v="4"/>
    <x v="2"/>
    <n v="12"/>
    <s v="Google, YouTube"/>
    <x v="780"/>
    <x v="464"/>
    <x v="711"/>
    <x v="663"/>
    <n v="230171"/>
    <n v="85.14"/>
    <n v="58150.62"/>
    <n v="2.96"/>
    <n v="10.81"/>
    <x v="0"/>
    <d v="2025-02-07T00:00:00"/>
    <x v="9"/>
    <n v="2025"/>
    <s v="Friday"/>
    <x v="1"/>
    <n v="7.637056581647611E-2"/>
    <n v="11.161347408829176"/>
    <n v="0.1310940499040307"/>
    <n v="39.290959459459458"/>
    <n v="172020.38"/>
    <x v="1"/>
  </r>
  <r>
    <x v="785"/>
    <x v="4"/>
    <x v="2"/>
    <n v="15"/>
    <s v="Google, Facebook, WhatsApp"/>
    <x v="781"/>
    <x v="748"/>
    <x v="712"/>
    <x v="664"/>
    <n v="479283"/>
    <n v="82.67"/>
    <n v="50346.03"/>
    <n v="8.52"/>
    <n v="17.77"/>
    <x v="3"/>
    <d v="2024-12-01T00:00:00"/>
    <x v="3"/>
    <n v="2024"/>
    <s v="Sunday"/>
    <x v="2"/>
    <n v="0.10606813749856613"/>
    <n v="18.149253785147799"/>
    <n v="0.21953857245854361"/>
    <n v="39.799233201581025"/>
    <n v="428936.97"/>
    <x v="0"/>
  </r>
  <r>
    <x v="786"/>
    <x v="1"/>
    <x v="0"/>
    <n v="17"/>
    <s v="Email, Facebook"/>
    <x v="782"/>
    <x v="695"/>
    <x v="713"/>
    <x v="665"/>
    <n v="80352"/>
    <n v="1406.39"/>
    <n v="261588.54"/>
    <n v="-0.69"/>
    <n v="7.79"/>
    <x v="3"/>
    <d v="2024-07-21T00:00:00"/>
    <x v="8"/>
    <n v="2024"/>
    <s v="Sunday"/>
    <x v="3"/>
    <n v="4.7949132224943972E-2"/>
    <n v="284.33536956521738"/>
    <n v="0.20217391304347826"/>
    <n v="674.19726804123718"/>
    <n v="-181236.54"/>
    <x v="3"/>
  </r>
  <r>
    <x v="787"/>
    <x v="4"/>
    <x v="3"/>
    <n v="6"/>
    <s v="Facebook, Instagram"/>
    <x v="783"/>
    <x v="168"/>
    <x v="714"/>
    <x v="613"/>
    <n v="249096"/>
    <n v="583.1"/>
    <n v="187175.1"/>
    <n v="0.33"/>
    <n v="10.37"/>
    <x v="3"/>
    <d v="2024-11-10T00:00:00"/>
    <x v="11"/>
    <n v="2024"/>
    <s v="Sunday"/>
    <x v="2"/>
    <n v="7.6745685379884937E-2"/>
    <n v="60.476607431340874"/>
    <n v="0.1037156704361874"/>
    <n v="244.67333333333335"/>
    <n v="61920.899999999994"/>
    <x v="2"/>
  </r>
  <r>
    <x v="788"/>
    <x v="4"/>
    <x v="2"/>
    <n v="6"/>
    <s v="Facebook, Email, YouTube"/>
    <x v="784"/>
    <x v="749"/>
    <x v="715"/>
    <x v="666"/>
    <n v="912286"/>
    <n v="38.65"/>
    <n v="101031.09999999999"/>
    <n v="8.0299999999999994"/>
    <n v="20.75"/>
    <x v="0"/>
    <d v="2025-01-09T00:00:00"/>
    <x v="1"/>
    <n v="2025"/>
    <s v="Thursday"/>
    <x v="1"/>
    <n v="0.13270416611639932"/>
    <n v="7.7341422337900934"/>
    <n v="0.20010717293117966"/>
    <n v="21.269705263157892"/>
    <n v="811254.9"/>
    <x v="0"/>
  </r>
  <r>
    <x v="789"/>
    <x v="1"/>
    <x v="0"/>
    <n v="9"/>
    <s v="Instagram, Email"/>
    <x v="785"/>
    <x v="750"/>
    <x v="716"/>
    <x v="102"/>
    <n v="155818"/>
    <n v="396.88"/>
    <n v="134145.44"/>
    <n v="0.16"/>
    <n v="17.73"/>
    <x v="1"/>
    <d v="2024-12-06T00:00:00"/>
    <x v="3"/>
    <n v="2024"/>
    <s v="Friday"/>
    <x v="2"/>
    <n v="0.10586768765025376"/>
    <n v="112.82206896551725"/>
    <n v="0.28427249789739278"/>
    <n v="289.10655172413794"/>
    <n v="21672.559999999998"/>
    <x v="2"/>
  </r>
  <r>
    <x v="790"/>
    <x v="0"/>
    <x v="1"/>
    <n v="7"/>
    <s v="Instagram, YouTube, Facebook"/>
    <x v="786"/>
    <x v="751"/>
    <x v="349"/>
    <x v="194"/>
    <n v="47121"/>
    <n v="2350.3000000000002"/>
    <n v="265583.90000000002"/>
    <n v="-0.82"/>
    <n v="3.44"/>
    <x v="3"/>
    <d v="2025-05-22T00:00:00"/>
    <x v="5"/>
    <n v="2025"/>
    <s v="Thursday"/>
    <x v="0"/>
    <n v="2.6464275823871505E-2"/>
    <n v="173.69777632439505"/>
    <n v="7.3904512753433613E-2"/>
    <n v="765.3714697406341"/>
    <n v="-218462.90000000002"/>
    <x v="3"/>
  </r>
  <r>
    <x v="791"/>
    <x v="2"/>
    <x v="2"/>
    <n v="13"/>
    <s v="Google, Email"/>
    <x v="787"/>
    <x v="418"/>
    <x v="717"/>
    <x v="667"/>
    <n v="238917"/>
    <n v="140.04"/>
    <n v="154184.03999999998"/>
    <n v="0.55000000000000004"/>
    <n v="17.54"/>
    <x v="1"/>
    <d v="2025-04-07T00:00:00"/>
    <x v="0"/>
    <n v="2025"/>
    <s v="Monday"/>
    <x v="0"/>
    <n v="9.9407365598984054E-2"/>
    <n v="36.475997161107166"/>
    <n v="0.26046841731724629"/>
    <n v="72.31896810506565"/>
    <n v="84732.960000000021"/>
    <x v="2"/>
  </r>
  <r>
    <x v="792"/>
    <x v="2"/>
    <x v="3"/>
    <n v="12"/>
    <s v="Email, Google, WhatsApp"/>
    <x v="788"/>
    <x v="752"/>
    <x v="718"/>
    <x v="358"/>
    <n v="137472"/>
    <n v="453.47"/>
    <n v="243513.39"/>
    <n v="-0.44"/>
    <n v="9"/>
    <x v="1"/>
    <d v="2024-11-27T00:00:00"/>
    <x v="11"/>
    <n v="2024"/>
    <s v="Wednesday"/>
    <x v="2"/>
    <n v="5.0089840179049903E-2"/>
    <n v="153.24945877910636"/>
    <n v="0.33794839521711767"/>
    <n v="333.5799863013699"/>
    <n v="-106041.39000000001"/>
    <x v="3"/>
  </r>
  <r>
    <x v="793"/>
    <x v="3"/>
    <x v="1"/>
    <n v="10"/>
    <s v="WhatsApp, Google, YouTube"/>
    <x v="789"/>
    <x v="753"/>
    <x v="719"/>
    <x v="668"/>
    <n v="588456"/>
    <n v="211.11"/>
    <n v="167199.12000000002"/>
    <n v="2.52"/>
    <n v="6.59"/>
    <x v="3"/>
    <d v="2024-10-13T00:00:00"/>
    <x v="7"/>
    <n v="2024"/>
    <s v="Sunday"/>
    <x v="2"/>
    <n v="4.0672029060716139E-2"/>
    <n v="44.444210526315793"/>
    <n v="0.21052631578947367"/>
    <n v="108.289585492228"/>
    <n v="421256.88"/>
    <x v="1"/>
  </r>
  <r>
    <x v="794"/>
    <x v="1"/>
    <x v="4"/>
    <n v="15"/>
    <s v="Instagram, Facebook"/>
    <x v="790"/>
    <x v="754"/>
    <x v="96"/>
    <x v="502"/>
    <n v="192879"/>
    <n v="412.72"/>
    <n v="107719.92000000001"/>
    <n v="0.79"/>
    <n v="4.09"/>
    <x v="0"/>
    <d v="2024-08-07T00:00:00"/>
    <x v="10"/>
    <n v="2024"/>
    <s v="Wednesday"/>
    <x v="3"/>
    <n v="2.7652898754331742E-2"/>
    <n v="45.605385266723118"/>
    <n v="0.1104995766299746"/>
    <n v="123.81600000000002"/>
    <n v="85159.079999999987"/>
    <x v="2"/>
  </r>
  <r>
    <x v="795"/>
    <x v="2"/>
    <x v="4"/>
    <n v="18"/>
    <s v="Email"/>
    <x v="791"/>
    <x v="673"/>
    <x v="720"/>
    <x v="236"/>
    <n v="143872"/>
    <n v="493.28"/>
    <n v="277223.36"/>
    <n v="-0.48"/>
    <n v="12.64"/>
    <x v="2"/>
    <d v="2024-10-10T00:00:00"/>
    <x v="7"/>
    <n v="2024"/>
    <s v="Thursday"/>
    <x v="2"/>
    <n v="8.73150431565968E-2"/>
    <n v="61.170203000882609"/>
    <n v="0.12400706090026478"/>
    <n v="189.23096245733788"/>
    <n v="-133351.35999999999"/>
    <x v="3"/>
  </r>
  <r>
    <x v="796"/>
    <x v="0"/>
    <x v="4"/>
    <n v="23"/>
    <s v="WhatsApp, Facebook, Email"/>
    <x v="792"/>
    <x v="755"/>
    <x v="721"/>
    <x v="669"/>
    <n v="444744"/>
    <n v="152.38999999999999"/>
    <n v="119321.37"/>
    <n v="2.73"/>
    <n v="8.19"/>
    <x v="3"/>
    <d v="2025-02-22T00:00:00"/>
    <x v="9"/>
    <n v="2025"/>
    <s v="Saturday"/>
    <x v="1"/>
    <n v="4.9832965997144478E-2"/>
    <n v="33.190923504867868"/>
    <n v="0.21780250347705146"/>
    <n v="77.987823529411756"/>
    <n v="325422.63"/>
    <x v="1"/>
  </r>
  <r>
    <x v="797"/>
    <x v="2"/>
    <x v="3"/>
    <n v="25"/>
    <s v="Instagram, Google"/>
    <x v="793"/>
    <x v="756"/>
    <x v="722"/>
    <x v="670"/>
    <n v="515504"/>
    <n v="226.48"/>
    <n v="251619.28"/>
    <n v="1.05"/>
    <n v="19.62"/>
    <x v="4"/>
    <d v="2024-08-07T00:00:00"/>
    <x v="10"/>
    <n v="2024"/>
    <s v="Wednesday"/>
    <x v="3"/>
    <n v="0.1471955376510691"/>
    <n v="29.429155555555557"/>
    <n v="0.12994152046783625"/>
    <n v="144.77518987341773"/>
    <n v="263884.71999999997"/>
    <x v="1"/>
  </r>
  <r>
    <x v="798"/>
    <x v="3"/>
    <x v="4"/>
    <n v="30"/>
    <s v="WhatsApp"/>
    <x v="794"/>
    <x v="757"/>
    <x v="723"/>
    <x v="671"/>
    <n v="1056316"/>
    <n v="70.37"/>
    <n v="102669.83"/>
    <n v="9.2899999999999991"/>
    <n v="15.15"/>
    <x v="0"/>
    <d v="2024-07-07T00:00:00"/>
    <x v="8"/>
    <n v="2024"/>
    <s v="Sunday"/>
    <x v="3"/>
    <n v="0.10544026920919798"/>
    <n v="13.319905293201868"/>
    <n v="0.18928386092371563"/>
    <n v="53.781995809324258"/>
    <n v="953646.17"/>
    <x v="0"/>
  </r>
  <r>
    <x v="799"/>
    <x v="3"/>
    <x v="2"/>
    <n v="17"/>
    <s v="YouTube"/>
    <x v="795"/>
    <x v="758"/>
    <x v="647"/>
    <x v="672"/>
    <n v="470893"/>
    <n v="131.91999999999999"/>
    <n v="266610.31999999995"/>
    <n v="0.77"/>
    <n v="10.94"/>
    <x v="1"/>
    <d v="2024-12-09T00:00:00"/>
    <x v="3"/>
    <n v="2024"/>
    <s v="Monday"/>
    <x v="2"/>
    <n v="5.6410568981805992E-2"/>
    <n v="48.011943093823149"/>
    <n v="0.36394741581127321"/>
    <n v="83.341769302907139"/>
    <n v="204282.68000000005"/>
    <x v="2"/>
  </r>
  <r>
    <x v="800"/>
    <x v="3"/>
    <x v="1"/>
    <n v="16"/>
    <s v="WhatsApp, YouTube, Facebook"/>
    <x v="796"/>
    <x v="759"/>
    <x v="724"/>
    <x v="673"/>
    <n v="729950"/>
    <n v="89.8"/>
    <n v="100845.4"/>
    <n v="6.24"/>
    <n v="18.809999999999999"/>
    <x v="4"/>
    <d v="2025-05-21T00:00:00"/>
    <x v="5"/>
    <n v="2025"/>
    <s v="Wednesday"/>
    <x v="0"/>
    <n v="0.12017822020631799"/>
    <n v="16.841249164996658"/>
    <n v="0.18754175016700067"/>
    <n v="44.641611332447987"/>
    <n v="629104.6"/>
    <x v="0"/>
  </r>
  <r>
    <x v="801"/>
    <x v="1"/>
    <x v="3"/>
    <n v="26"/>
    <s v="Google"/>
    <x v="797"/>
    <x v="760"/>
    <x v="452"/>
    <x v="674"/>
    <n v="255116"/>
    <n v="164.93"/>
    <n v="178289.33000000002"/>
    <n v="0.43"/>
    <n v="9.2100000000000009"/>
    <x v="0"/>
    <d v="2024-09-10T00:00:00"/>
    <x v="4"/>
    <n v="2024"/>
    <s v="Tuesday"/>
    <x v="3"/>
    <n v="6.2096891518355075E-2"/>
    <n v="34.808537680593524"/>
    <n v="0.2110503709488481"/>
    <n v="127.98946877243361"/>
    <n v="76826.669999999984"/>
    <x v="2"/>
  </r>
  <r>
    <x v="802"/>
    <x v="1"/>
    <x v="4"/>
    <n v="29"/>
    <s v="Email"/>
    <x v="798"/>
    <x v="761"/>
    <x v="725"/>
    <x v="599"/>
    <n v="186466"/>
    <n v="355.17"/>
    <n v="94475.22"/>
    <n v="0.97"/>
    <n v="7.61"/>
    <x v="3"/>
    <d v="2024-08-25T00:00:00"/>
    <x v="10"/>
    <n v="2024"/>
    <s v="Sunday"/>
    <x v="3"/>
    <n v="5.2846959429728065E-2"/>
    <n v="39.331898417985016"/>
    <n v="0.11074104912572856"/>
    <n v="119.28689393939393"/>
    <n v="91990.78"/>
    <x v="2"/>
  </r>
  <r>
    <x v="803"/>
    <x v="3"/>
    <x v="4"/>
    <n v="11"/>
    <s v="Email"/>
    <x v="799"/>
    <x v="762"/>
    <x v="726"/>
    <x v="675"/>
    <n v="78184"/>
    <n v="1020.32"/>
    <n v="236714.24000000002"/>
    <n v="-0.67"/>
    <n v="5.18"/>
    <x v="1"/>
    <d v="2024-10-02T00:00:00"/>
    <x v="7"/>
    <n v="2024"/>
    <s v="Wednesday"/>
    <x v="2"/>
    <n v="2.6925746009715475E-2"/>
    <n v="406.725498281787"/>
    <n v="0.39862542955326463"/>
    <n v="773.57594771241838"/>
    <n v="-158530.24000000002"/>
    <x v="3"/>
  </r>
  <r>
    <x v="804"/>
    <x v="2"/>
    <x v="0"/>
    <n v="18"/>
    <s v="Google, WhatsApp, YouTube"/>
    <x v="800"/>
    <x v="763"/>
    <x v="727"/>
    <x v="676"/>
    <n v="526661"/>
    <n v="279.32"/>
    <n v="281275.24"/>
    <n v="0.87"/>
    <n v="14.1"/>
    <x v="3"/>
    <d v="2024-09-16T00:00:00"/>
    <x v="4"/>
    <n v="2024"/>
    <s v="Monday"/>
    <x v="3"/>
    <n v="8.3293399357506695E-2"/>
    <n v="59.935060728744936"/>
    <n v="0.2145748987854251"/>
    <n v="125.45728813559322"/>
    <n v="245385.76"/>
    <x v="2"/>
  </r>
  <r>
    <x v="805"/>
    <x v="4"/>
    <x v="4"/>
    <n v="15"/>
    <s v="Google, Instagram"/>
    <x v="801"/>
    <x v="764"/>
    <x v="728"/>
    <x v="677"/>
    <n v="501428"/>
    <n v="40.01"/>
    <n v="74858.709999999992"/>
    <n v="5.7"/>
    <n v="15.38"/>
    <x v="3"/>
    <d v="2024-07-25T00:00:00"/>
    <x v="8"/>
    <n v="2024"/>
    <s v="Thursday"/>
    <x v="3"/>
    <n v="9.9552804289766261E-2"/>
    <n v="7.7839981283144422"/>
    <n v="0.19455131537901632"/>
    <n v="22.20009193357058"/>
    <n v="426569.29000000004"/>
    <x v="0"/>
  </r>
  <r>
    <x v="806"/>
    <x v="4"/>
    <x v="0"/>
    <n v="20"/>
    <s v="Instagram, Google, YouTube"/>
    <x v="802"/>
    <x v="765"/>
    <x v="729"/>
    <x v="678"/>
    <n v="288273"/>
    <n v="181.85"/>
    <n v="170757.15"/>
    <n v="0.69"/>
    <n v="14"/>
    <x v="4"/>
    <d v="2025-05-17T00:00:00"/>
    <x v="5"/>
    <n v="2025"/>
    <s v="Saturday"/>
    <x v="0"/>
    <n v="9.6984818781290005E-2"/>
    <n v="28.526085867023053"/>
    <n v="0.15686602071500166"/>
    <n v="99.566851311953343"/>
    <n v="117515.85"/>
    <x v="2"/>
  </r>
  <r>
    <x v="807"/>
    <x v="2"/>
    <x v="3"/>
    <n v="5"/>
    <s v="YouTube, Email"/>
    <x v="803"/>
    <x v="766"/>
    <x v="427"/>
    <x v="679"/>
    <n v="570623"/>
    <n v="125.33"/>
    <n v="178344.59"/>
    <n v="2.2000000000000002"/>
    <n v="10.92"/>
    <x v="3"/>
    <d v="2024-11-07T00:00:00"/>
    <x v="11"/>
    <n v="2024"/>
    <s v="Thursday"/>
    <x v="2"/>
    <n v="6.8476610599050802E-2"/>
    <n v="31.135577863128493"/>
    <n v="0.24842877094972068"/>
    <n v="89.846141057934503"/>
    <n v="392278.41000000003"/>
    <x v="1"/>
  </r>
  <r>
    <x v="808"/>
    <x v="4"/>
    <x v="1"/>
    <n v="30"/>
    <s v="Facebook, WhatsApp"/>
    <x v="804"/>
    <x v="411"/>
    <x v="730"/>
    <x v="680"/>
    <n v="95823"/>
    <n v="290.70999999999998"/>
    <n v="54944.189999999995"/>
    <n v="0.74"/>
    <n v="8.14"/>
    <x v="3"/>
    <d v="2024-12-28T00:00:00"/>
    <x v="3"/>
    <n v="2024"/>
    <s v="Saturday"/>
    <x v="2"/>
    <n v="5.9005927952576379E-2"/>
    <n v="42.460734157650691"/>
    <n v="0.14605873261205565"/>
    <n v="181.3339603960396"/>
    <n v="40878.810000000005"/>
    <x v="2"/>
  </r>
  <r>
    <x v="809"/>
    <x v="0"/>
    <x v="3"/>
    <n v="25"/>
    <s v="Facebook, Email, WhatsApp"/>
    <x v="805"/>
    <x v="767"/>
    <x v="731"/>
    <x v="681"/>
    <n v="805185"/>
    <n v="103.25"/>
    <n v="191115.75"/>
    <n v="3.21"/>
    <n v="18.52"/>
    <x v="0"/>
    <d v="2024-10-03T00:00:00"/>
    <x v="7"/>
    <n v="2024"/>
    <s v="Thursday"/>
    <x v="2"/>
    <n v="0.11401055473138938"/>
    <n v="20.383505759385667"/>
    <n v="0.19741894197952217"/>
    <n v="47.74313015238571"/>
    <n v="614069.25"/>
    <x v="0"/>
  </r>
  <r>
    <x v="810"/>
    <x v="2"/>
    <x v="2"/>
    <n v="7"/>
    <s v="Instagram"/>
    <x v="806"/>
    <x v="684"/>
    <x v="732"/>
    <x v="682"/>
    <n v="2350088"/>
    <n v="42.3"/>
    <n v="129776.4"/>
    <n v="17.11"/>
    <n v="21.98"/>
    <x v="1"/>
    <d v="2024-12-22T00:00:00"/>
    <x v="3"/>
    <n v="2024"/>
    <s v="Sunday"/>
    <x v="2"/>
    <n v="0.11267112250760156"/>
    <n v="16.13933590349459"/>
    <n v="0.38154458400696428"/>
    <n v="28.34164664773968"/>
    <n v="2220311.6"/>
    <x v="0"/>
  </r>
  <r>
    <x v="811"/>
    <x v="0"/>
    <x v="0"/>
    <n v="29"/>
    <s v="Google"/>
    <x v="807"/>
    <x v="430"/>
    <x v="733"/>
    <x v="683"/>
    <n v="2098888"/>
    <n v="28.91"/>
    <n v="77594.44"/>
    <n v="26.05"/>
    <n v="26.05"/>
    <x v="2"/>
    <d v="2024-08-25T00:00:00"/>
    <x v="10"/>
    <n v="2024"/>
    <s v="Sunday"/>
    <x v="3"/>
    <n v="0.13836086008102214"/>
    <n v="9.7090140140140146"/>
    <n v="0.33583583583583582"/>
    <n v="17.748042086001831"/>
    <n v="2021293.56"/>
    <x v="0"/>
  </r>
  <r>
    <x v="812"/>
    <x v="3"/>
    <x v="0"/>
    <n v="13"/>
    <s v="Instagram, WhatsApp"/>
    <x v="808"/>
    <x v="768"/>
    <x v="734"/>
    <x v="684"/>
    <n v="121670"/>
    <n v="368.1"/>
    <n v="194724.90000000002"/>
    <n v="-0.38"/>
    <n v="11.91"/>
    <x v="4"/>
    <d v="2024-10-20T00:00:00"/>
    <x v="7"/>
    <n v="2024"/>
    <s v="Sunday"/>
    <x v="2"/>
    <n v="6.74338679441783E-2"/>
    <n v="75.183359073359085"/>
    <n v="0.20424710424710424"/>
    <n v="133.8315463917526"/>
    <n v="-73054.900000000023"/>
    <x v="3"/>
  </r>
  <r>
    <x v="813"/>
    <x v="1"/>
    <x v="1"/>
    <n v="25"/>
    <s v="Google, Instagram"/>
    <x v="809"/>
    <x v="769"/>
    <x v="735"/>
    <x v="685"/>
    <n v="473928"/>
    <n v="137.41"/>
    <n v="262590.51"/>
    <n v="0.8"/>
    <n v="21.12"/>
    <x v="1"/>
    <d v="2024-07-20T00:00:00"/>
    <x v="8"/>
    <n v="2024"/>
    <s v="Saturday"/>
    <x v="3"/>
    <n v="0.13566611660451397"/>
    <n v="25.149938703189349"/>
    <n v="0.18302844555119241"/>
    <n v="67.261913422131144"/>
    <n v="211337.49"/>
    <x v="2"/>
  </r>
  <r>
    <x v="814"/>
    <x v="1"/>
    <x v="2"/>
    <n v="13"/>
    <s v="Instagram"/>
    <x v="810"/>
    <x v="257"/>
    <x v="736"/>
    <x v="686"/>
    <n v="472804"/>
    <n v="113.2"/>
    <n v="185195.2"/>
    <n v="1.55"/>
    <n v="16.600000000000001"/>
    <x v="0"/>
    <d v="2024-10-04T00:00:00"/>
    <x v="7"/>
    <n v="2024"/>
    <s v="Friday"/>
    <x v="2"/>
    <n v="9.298731991092124E-2"/>
    <n v="30.171912675138483"/>
    <n v="0.26653633105246011"/>
    <n v="58.127809165097304"/>
    <n v="287608.8"/>
    <x v="1"/>
  </r>
  <r>
    <x v="815"/>
    <x v="4"/>
    <x v="3"/>
    <n v="11"/>
    <s v="Email"/>
    <x v="811"/>
    <x v="770"/>
    <x v="737"/>
    <x v="687"/>
    <n v="1380338"/>
    <n v="155.99"/>
    <n v="286709.62"/>
    <n v="3.81"/>
    <n v="22.71"/>
    <x v="0"/>
    <d v="2024-08-21T00:00:00"/>
    <x v="10"/>
    <n v="2024"/>
    <s v="Wednesday"/>
    <x v="3"/>
    <n v="0.13433887208386855"/>
    <n v="29.478677770923298"/>
    <n v="0.18897799712111865"/>
    <n v="58.788111543981955"/>
    <n v="1093628.3799999999"/>
    <x v="0"/>
  </r>
  <r>
    <x v="816"/>
    <x v="1"/>
    <x v="2"/>
    <n v="12"/>
    <s v="Facebook, Email"/>
    <x v="812"/>
    <x v="771"/>
    <x v="398"/>
    <x v="688"/>
    <n v="242355"/>
    <n v="584.04"/>
    <n v="264570.12"/>
    <n v="-0.08"/>
    <n v="7.58"/>
    <x v="2"/>
    <d v="2025-06-11T00:00:00"/>
    <x v="2"/>
    <n v="2025"/>
    <s v="Wednesday"/>
    <x v="0"/>
    <n v="5.3207527552505719E-2"/>
    <n v="64.623869076697602"/>
    <n v="0.11064973131411822"/>
    <n v="206.21209664848013"/>
    <n v="-22215.119999999995"/>
    <x v="3"/>
  </r>
  <r>
    <x v="817"/>
    <x v="2"/>
    <x v="1"/>
    <n v="15"/>
    <s v="Facebook"/>
    <x v="813"/>
    <x v="66"/>
    <x v="738"/>
    <x v="689"/>
    <n v="202048"/>
    <n v="754.84"/>
    <n v="265703.67999999999"/>
    <n v="-0.24"/>
    <n v="9.27"/>
    <x v="2"/>
    <d v="2025-05-03T00:00:00"/>
    <x v="5"/>
    <n v="2025"/>
    <s v="Saturday"/>
    <x v="0"/>
    <n v="5.6012286566085465E-2"/>
    <n v="214.27716129032257"/>
    <n v="0.28387096774193549"/>
    <n v="577.61669565217392"/>
    <n v="-63655.679999999993"/>
    <x v="3"/>
  </r>
  <r>
    <x v="818"/>
    <x v="3"/>
    <x v="3"/>
    <n v="14"/>
    <s v="WhatsApp, Instagram"/>
    <x v="814"/>
    <x v="772"/>
    <x v="739"/>
    <x v="690"/>
    <n v="310464"/>
    <n v="405"/>
    <n v="233280"/>
    <n v="0.33"/>
    <n v="19.09"/>
    <x v="1"/>
    <d v="2025-04-09T00:00:00"/>
    <x v="0"/>
    <n v="2025"/>
    <s v="Wednesday"/>
    <x v="0"/>
    <n v="0.11488085845037084"/>
    <n v="64.087912087912088"/>
    <n v="0.15824175824175823"/>
    <n v="127.26677577741407"/>
    <n v="77184"/>
    <x v="2"/>
  </r>
  <r>
    <x v="819"/>
    <x v="4"/>
    <x v="2"/>
    <n v="15"/>
    <s v="YouTube, WhatsApp, Email"/>
    <x v="815"/>
    <x v="773"/>
    <x v="740"/>
    <x v="558"/>
    <n v="84960"/>
    <n v="2056.59"/>
    <n v="296148.96000000002"/>
    <n v="-0.71"/>
    <n v="16.95"/>
    <x v="0"/>
    <d v="2024-08-03T00:00:00"/>
    <x v="10"/>
    <n v="2024"/>
    <s v="Saturday"/>
    <x v="3"/>
    <n v="0.1304023288795999"/>
    <n v="169.5185804235833"/>
    <n v="8.2427017744705205E-2"/>
    <n v="779.33936842105265"/>
    <n v="-211188.96000000002"/>
    <x v="3"/>
  </r>
  <r>
    <x v="820"/>
    <x v="3"/>
    <x v="4"/>
    <n v="5"/>
    <s v="YouTube, Facebook"/>
    <x v="816"/>
    <x v="774"/>
    <x v="741"/>
    <x v="691"/>
    <n v="249417"/>
    <n v="276.39999999999998"/>
    <n v="266173.19999999995"/>
    <n v="-0.06"/>
    <n v="14.2"/>
    <x v="1"/>
    <d v="2025-05-01T00:00:00"/>
    <x v="5"/>
    <n v="2025"/>
    <s v="Thursday"/>
    <x v="0"/>
    <n v="7.9189589504866695E-2"/>
    <n v="88.902204408817624"/>
    <n v="0.32164328657314628"/>
    <n v="188.77531914893615"/>
    <n v="-16756.199999999953"/>
    <x v="3"/>
  </r>
  <r>
    <x v="821"/>
    <x v="1"/>
    <x v="2"/>
    <n v="15"/>
    <s v="Facebook"/>
    <x v="817"/>
    <x v="775"/>
    <x v="742"/>
    <x v="508"/>
    <n v="461922"/>
    <n v="118.23"/>
    <n v="163512.09"/>
    <n v="1.83"/>
    <n v="13.5"/>
    <x v="0"/>
    <d v="2025-02-04T00:00:00"/>
    <x v="9"/>
    <n v="2025"/>
    <s v="Tuesday"/>
    <x v="1"/>
    <n v="7.673973614421431E-2"/>
    <n v="35.763799212598421"/>
    <n v="0.30249343832020997"/>
    <n v="78.310387931034484"/>
    <n v="298409.91000000003"/>
    <x v="1"/>
  </r>
  <r>
    <x v="822"/>
    <x v="4"/>
    <x v="2"/>
    <n v="17"/>
    <s v="Email"/>
    <x v="818"/>
    <x v="776"/>
    <x v="743"/>
    <x v="692"/>
    <n v="241927"/>
    <n v="893.27"/>
    <n v="288526.21000000002"/>
    <n v="-0.16"/>
    <n v="14.36"/>
    <x v="2"/>
    <d v="2024-07-16T00:00:00"/>
    <x v="8"/>
    <n v="2024"/>
    <s v="Tuesday"/>
    <x v="3"/>
    <n v="9.4037498544311163E-2"/>
    <n v="178.65400000000002"/>
    <n v="0.2"/>
    <n v="545.41816635160683"/>
    <n v="-46599.210000000021"/>
    <x v="3"/>
  </r>
  <r>
    <x v="823"/>
    <x v="1"/>
    <x v="2"/>
    <n v="23"/>
    <s v="YouTube"/>
    <x v="819"/>
    <x v="777"/>
    <x v="744"/>
    <x v="161"/>
    <n v="397296"/>
    <n v="316.20999999999998"/>
    <n v="235260.24"/>
    <n v="0.69"/>
    <n v="11.21"/>
    <x v="2"/>
    <d v="2024-10-06T00:00:00"/>
    <x v="7"/>
    <n v="2024"/>
    <s v="Sunday"/>
    <x v="2"/>
    <n v="6.8806324110671932E-2"/>
    <n v="54.057959558823526"/>
    <n v="0.17095588235294118"/>
    <n v="117.80683024536805"/>
    <n v="162035.76"/>
    <x v="2"/>
  </r>
  <r>
    <x v="824"/>
    <x v="1"/>
    <x v="1"/>
    <n v="7"/>
    <s v="Facebook, Instagram, Google"/>
    <x v="820"/>
    <x v="778"/>
    <x v="745"/>
    <x v="393"/>
    <n v="66990"/>
    <n v="261.86"/>
    <n v="83533.340000000011"/>
    <n v="-0.2"/>
    <n v="6"/>
    <x v="3"/>
    <d v="2024-08-13T00:00:00"/>
    <x v="10"/>
    <n v="2024"/>
    <s v="Tuesday"/>
    <x v="3"/>
    <n v="3.7542805521124392E-2"/>
    <n v="46.745013989927259"/>
    <n v="0.17851147174034696"/>
    <n v="111.5264886515354"/>
    <n v="-16543.340000000011"/>
    <x v="3"/>
  </r>
  <r>
    <x v="825"/>
    <x v="2"/>
    <x v="2"/>
    <n v="14"/>
    <s v="Instagram, YouTube, Email"/>
    <x v="821"/>
    <x v="779"/>
    <x v="746"/>
    <x v="480"/>
    <n v="350052"/>
    <n v="274.8"/>
    <n v="258586.80000000002"/>
    <n v="0.35"/>
    <n v="14.43"/>
    <x v="4"/>
    <d v="2024-09-14T00:00:00"/>
    <x v="4"/>
    <n v="2024"/>
    <s v="Saturday"/>
    <x v="3"/>
    <n v="9.772499946796058E-2"/>
    <n v="56.312456445993035"/>
    <n v="0.20492160278745644"/>
    <n v="207.5335473515249"/>
    <n v="91465.199999999983"/>
    <x v="2"/>
  </r>
  <r>
    <x v="826"/>
    <x v="0"/>
    <x v="4"/>
    <n v="6"/>
    <s v="Google, Email, YouTube"/>
    <x v="822"/>
    <x v="389"/>
    <x v="23"/>
    <x v="693"/>
    <n v="443750"/>
    <n v="209.76"/>
    <n v="131100"/>
    <n v="2.38"/>
    <n v="16.93"/>
    <x v="0"/>
    <d v="2025-05-08T00:00:00"/>
    <x v="5"/>
    <n v="2025"/>
    <s v="Thursday"/>
    <x v="0"/>
    <n v="0.10027439130283769"/>
    <n v="45.410460685833044"/>
    <n v="0.21648770349844129"/>
    <n v="96.184886280264124"/>
    <n v="312650"/>
    <x v="1"/>
  </r>
  <r>
    <x v="827"/>
    <x v="3"/>
    <x v="0"/>
    <n v="17"/>
    <s v="Email, Facebook"/>
    <x v="823"/>
    <x v="780"/>
    <x v="747"/>
    <x v="694"/>
    <n v="1904285"/>
    <n v="66.98"/>
    <n v="223378.30000000002"/>
    <n v="7.52"/>
    <n v="25.25"/>
    <x v="2"/>
    <d v="2025-02-09T00:00:00"/>
    <x v="9"/>
    <n v="2025"/>
    <s v="Sunday"/>
    <x v="1"/>
    <n v="0.14120804594384001"/>
    <n v="22.826313100347438"/>
    <n v="0.34079296954833438"/>
    <n v="51.046229433272401"/>
    <n v="1680906.7"/>
    <x v="0"/>
  </r>
  <r>
    <x v="828"/>
    <x v="0"/>
    <x v="4"/>
    <n v="21"/>
    <s v="Email"/>
    <x v="824"/>
    <x v="781"/>
    <x v="748"/>
    <x v="26"/>
    <n v="506656"/>
    <n v="272.16000000000003"/>
    <n v="242766.72000000003"/>
    <n v="1.0900000000000001"/>
    <n v="9.81"/>
    <x v="0"/>
    <d v="2025-05-01T00:00:00"/>
    <x v="5"/>
    <n v="2025"/>
    <s v="Thursday"/>
    <x v="0"/>
    <n v="6.8070742213386354E-2"/>
    <n v="36.928311530270769"/>
    <n v="0.13568603589899605"/>
    <n v="120.65940357852884"/>
    <n v="263889.27999999997"/>
    <x v="1"/>
  </r>
  <r>
    <x v="829"/>
    <x v="0"/>
    <x v="2"/>
    <n v="15"/>
    <s v="Google, YouTube, Instagram"/>
    <x v="825"/>
    <x v="782"/>
    <x v="749"/>
    <x v="695"/>
    <n v="749012"/>
    <n v="118.76"/>
    <n v="278848.48000000004"/>
    <n v="1.69"/>
    <n v="17.489999999999998"/>
    <x v="2"/>
    <d v="2024-11-17T00:00:00"/>
    <x v="11"/>
    <n v="2024"/>
    <s v="Sunday"/>
    <x v="2"/>
    <n v="0.10253555448186039"/>
    <n v="28.564687564023771"/>
    <n v="0.24052448268797377"/>
    <n v="61.433901740471477"/>
    <n v="470163.51999999996"/>
    <x v="1"/>
  </r>
  <r>
    <x v="830"/>
    <x v="1"/>
    <x v="4"/>
    <n v="25"/>
    <s v="Instagram, WhatsApp"/>
    <x v="826"/>
    <x v="783"/>
    <x v="750"/>
    <x v="575"/>
    <n v="492880"/>
    <n v="64.06"/>
    <n v="78153.2"/>
    <n v="5.31"/>
    <n v="16.89"/>
    <x v="2"/>
    <d v="2025-02-04T00:00:00"/>
    <x v="9"/>
    <n v="2025"/>
    <s v="Tuesday"/>
    <x v="1"/>
    <n v="9.9623203014375883E-2"/>
    <n v="18.827559624186943"/>
    <n v="0.29390508311250302"/>
    <n v="46.938858858858858"/>
    <n v="414726.8"/>
    <x v="0"/>
  </r>
  <r>
    <x v="831"/>
    <x v="1"/>
    <x v="1"/>
    <n v="9"/>
    <s v="Email"/>
    <x v="827"/>
    <x v="784"/>
    <x v="751"/>
    <x v="696"/>
    <n v="342378"/>
    <n v="73.41"/>
    <n v="121420.14"/>
    <n v="1.82"/>
    <n v="15.59"/>
    <x v="3"/>
    <d v="2025-01-02T00:00:00"/>
    <x v="1"/>
    <n v="2025"/>
    <s v="Thursday"/>
    <x v="1"/>
    <n v="8.9369274368944832E-2"/>
    <n v="17.908575221238937"/>
    <n v="0.24395280235988201"/>
    <n v="35.806588027130637"/>
    <n v="220957.86"/>
    <x v="1"/>
  </r>
  <r>
    <x v="832"/>
    <x v="1"/>
    <x v="2"/>
    <n v="12"/>
    <s v="Google, Facebook, WhatsApp"/>
    <x v="828"/>
    <x v="785"/>
    <x v="752"/>
    <x v="669"/>
    <n v="496422"/>
    <n v="326.98"/>
    <n v="256025.34000000003"/>
    <n v="0.94"/>
    <n v="17.899999999999999"/>
    <x v="3"/>
    <d v="2025-02-04T00:00:00"/>
    <x v="9"/>
    <n v="2025"/>
    <s v="Tuesday"/>
    <x v="1"/>
    <n v="0.1244008978948007"/>
    <n v="62.429978054133144"/>
    <n v="0.19092904169714703"/>
    <n v="251.74566371681419"/>
    <n v="240396.65999999997"/>
    <x v="2"/>
  </r>
  <r>
    <x v="833"/>
    <x v="1"/>
    <x v="4"/>
    <n v="14"/>
    <s v="Google, Instagram, WhatsApp"/>
    <x v="829"/>
    <x v="786"/>
    <x v="312"/>
    <x v="108"/>
    <n v="467400"/>
    <n v="347.44"/>
    <n v="270655.76"/>
    <n v="0.73"/>
    <n v="11.03"/>
    <x v="4"/>
    <d v="2025-01-08T00:00:00"/>
    <x v="1"/>
    <n v="2025"/>
    <s v="Wednesday"/>
    <x v="1"/>
    <n v="7.5195498155916904E-2"/>
    <n v="45.618702174279456"/>
    <n v="0.13129951120849487"/>
    <n v="135.8713654618474"/>
    <n v="196744.24"/>
    <x v="2"/>
  </r>
  <r>
    <x v="834"/>
    <x v="2"/>
    <x v="2"/>
    <n v="28"/>
    <s v="Instagram"/>
    <x v="830"/>
    <x v="787"/>
    <x v="753"/>
    <x v="697"/>
    <n v="880382"/>
    <n v="47.51"/>
    <n v="59244.969999999994"/>
    <n v="13.86"/>
    <n v="13.54"/>
    <x v="2"/>
    <d v="2024-08-16T00:00:00"/>
    <x v="10"/>
    <n v="2024"/>
    <s v="Friday"/>
    <x v="3"/>
    <n v="8.0017057569296376E-2"/>
    <n v="12.62949690897463"/>
    <n v="0.26582818162438715"/>
    <n v="29.592892107892105"/>
    <n v="821137.03"/>
    <x v="0"/>
  </r>
  <r>
    <x v="835"/>
    <x v="1"/>
    <x v="2"/>
    <n v="18"/>
    <s v="Facebook, WhatsApp, Google"/>
    <x v="831"/>
    <x v="788"/>
    <x v="38"/>
    <x v="698"/>
    <n v="408450"/>
    <n v="333.25"/>
    <n v="259268.5"/>
    <n v="0.57999999999999996"/>
    <n v="10.8"/>
    <x v="4"/>
    <d v="2024-07-04T00:00:00"/>
    <x v="8"/>
    <n v="2024"/>
    <s v="Thursday"/>
    <x v="3"/>
    <n v="7.6859692491102583E-2"/>
    <n v="59.139712591240873"/>
    <n v="0.17746350364963503"/>
    <n v="259.52802802802802"/>
    <n v="149181.5"/>
    <x v="2"/>
  </r>
  <r>
    <x v="836"/>
    <x v="2"/>
    <x v="1"/>
    <n v="7"/>
    <s v="Instagram, Facebook"/>
    <x v="832"/>
    <x v="789"/>
    <x v="754"/>
    <x v="699"/>
    <n v="1109520"/>
    <n v="68.56"/>
    <n v="165366.72"/>
    <n v="5.71"/>
    <n v="22.04"/>
    <x v="1"/>
    <d v="2025-06-03T00:00:00"/>
    <x v="2"/>
    <n v="2025"/>
    <s v="Tuesday"/>
    <x v="0"/>
    <n v="0.14006848106180944"/>
    <n v="13.891693548387098"/>
    <n v="0.20262096774193547"/>
    <n v="37.472630863358262"/>
    <n v="944153.28"/>
    <x v="0"/>
  </r>
  <r>
    <x v="837"/>
    <x v="0"/>
    <x v="3"/>
    <n v="11"/>
    <s v="YouTube, Google, Email"/>
    <x v="833"/>
    <x v="104"/>
    <x v="755"/>
    <x v="453"/>
    <n v="245070"/>
    <n v="103.99"/>
    <n v="121356.32999999999"/>
    <n v="1.02"/>
    <n v="14.87"/>
    <x v="2"/>
    <d v="2025-02-11T00:00:00"/>
    <x v="9"/>
    <n v="2025"/>
    <s v="Tuesday"/>
    <x v="1"/>
    <n v="0.10124924797395336"/>
    <n v="21.208725969940577"/>
    <n v="0.20394966794826982"/>
    <n v="80.103188118811872"/>
    <n v="123713.67000000001"/>
    <x v="1"/>
  </r>
  <r>
    <x v="838"/>
    <x v="1"/>
    <x v="0"/>
    <n v="5"/>
    <s v="Facebook, YouTube, Instagram"/>
    <x v="834"/>
    <x v="790"/>
    <x v="331"/>
    <x v="700"/>
    <n v="1163908"/>
    <n v="150.65"/>
    <n v="290302.55"/>
    <n v="3.01"/>
    <n v="18.5"/>
    <x v="1"/>
    <d v="2024-11-02T00:00:00"/>
    <x v="11"/>
    <n v="2024"/>
    <s v="Saturday"/>
    <x v="2"/>
    <n v="0.11761658031088083"/>
    <n v="36.539024543738201"/>
    <n v="0.24254247954688482"/>
    <n v="110.67577201677469"/>
    <n v="873605.45"/>
    <x v="0"/>
  </r>
  <r>
    <x v="839"/>
    <x v="4"/>
    <x v="0"/>
    <n v="6"/>
    <s v="WhatsApp"/>
    <x v="835"/>
    <x v="791"/>
    <x v="756"/>
    <x v="701"/>
    <n v="843898"/>
    <n v="74.540000000000006"/>
    <n v="145949.32"/>
    <n v="4.78"/>
    <n v="14.29"/>
    <x v="1"/>
    <d v="2025-06-10T00:00:00"/>
    <x v="2"/>
    <n v="2025"/>
    <s v="Tuesday"/>
    <x v="0"/>
    <n v="7.285894965068658E-2"/>
    <n v="30.161049803678448"/>
    <n v="0.40462905558999795"/>
    <n v="54.195811362792426"/>
    <n v="697948.67999999993"/>
    <x v="0"/>
  </r>
  <r>
    <x v="840"/>
    <x v="1"/>
    <x v="3"/>
    <n v="11"/>
    <s v="Google"/>
    <x v="836"/>
    <x v="792"/>
    <x v="757"/>
    <x v="702"/>
    <n v="143956"/>
    <n v="436.47"/>
    <n v="215179.71000000002"/>
    <n v="-0.33"/>
    <n v="4.62"/>
    <x v="2"/>
    <d v="2025-01-20T00:00:00"/>
    <x v="1"/>
    <n v="2025"/>
    <s v="Monday"/>
    <x v="1"/>
    <n v="2.2545017509687314E-2"/>
    <n v="197.77546875000002"/>
    <n v="0.453125"/>
    <n v="332.58069551777436"/>
    <n v="-71223.710000000021"/>
    <x v="3"/>
  </r>
  <r>
    <x v="841"/>
    <x v="2"/>
    <x v="3"/>
    <n v="10"/>
    <s v="Email"/>
    <x v="837"/>
    <x v="58"/>
    <x v="758"/>
    <x v="365"/>
    <n v="72450"/>
    <n v="1962.83"/>
    <n v="247316.58"/>
    <n v="-0.71"/>
    <n v="3.07"/>
    <x v="0"/>
    <d v="2025-03-09T00:00:00"/>
    <x v="6"/>
    <n v="2025"/>
    <s v="Sunday"/>
    <x v="1"/>
    <n v="2.3544728058390925E-2"/>
    <n v="145.48034117647057"/>
    <n v="7.4117647058823524E-2"/>
    <n v="632.52322250639384"/>
    <n v="-174866.58"/>
    <x v="3"/>
  </r>
  <r>
    <x v="842"/>
    <x v="3"/>
    <x v="2"/>
    <n v="16"/>
    <s v="Facebook, YouTube"/>
    <x v="838"/>
    <x v="793"/>
    <x v="163"/>
    <x v="703"/>
    <n v="217617"/>
    <n v="1004.47"/>
    <n v="290291.83"/>
    <n v="-0.25"/>
    <n v="14.22"/>
    <x v="1"/>
    <d v="2025-01-26T00:00:00"/>
    <x v="1"/>
    <n v="2025"/>
    <s v="Sunday"/>
    <x v="1"/>
    <n v="8.7925414992799211E-2"/>
    <n v="250.25157758620691"/>
    <n v="0.24913793103448276"/>
    <n v="679.84035128805624"/>
    <n v="-72674.830000000016"/>
    <x v="3"/>
  </r>
  <r>
    <x v="843"/>
    <x v="2"/>
    <x v="3"/>
    <n v="13"/>
    <s v="YouTube, Instagram, Email"/>
    <x v="839"/>
    <x v="794"/>
    <x v="291"/>
    <x v="484"/>
    <n v="259692"/>
    <n v="195.12"/>
    <n v="78438.240000000005"/>
    <n v="2.31"/>
    <n v="17.34"/>
    <x v="3"/>
    <d v="2024-11-17T00:00:00"/>
    <x v="11"/>
    <n v="2024"/>
    <s v="Sunday"/>
    <x v="2"/>
    <n v="9.9346854589205918E-2"/>
    <n v="45.235432525951559"/>
    <n v="0.23183391003460208"/>
    <n v="88.132853932584283"/>
    <n v="181253.76000000001"/>
    <x v="1"/>
  </r>
  <r>
    <x v="844"/>
    <x v="0"/>
    <x v="1"/>
    <n v="22"/>
    <s v="WhatsApp, Google, Facebook"/>
    <x v="840"/>
    <x v="117"/>
    <x v="759"/>
    <x v="704"/>
    <n v="643839"/>
    <n v="75.11"/>
    <n v="67824.33"/>
    <n v="8.49"/>
    <n v="19.64"/>
    <x v="2"/>
    <d v="2025-04-20T00:00:00"/>
    <x v="0"/>
    <n v="2025"/>
    <s v="Sunday"/>
    <x v="0"/>
    <n v="0.13957930590076406"/>
    <n v="11.182906842539159"/>
    <n v="0.14888705688375928"/>
    <n v="43.255312500000002"/>
    <n v="576014.67000000004"/>
    <x v="0"/>
  </r>
  <r>
    <x v="845"/>
    <x v="3"/>
    <x v="1"/>
    <n v="25"/>
    <s v="Facebook"/>
    <x v="841"/>
    <x v="795"/>
    <x v="760"/>
    <x v="705"/>
    <n v="71815"/>
    <n v="220.72"/>
    <n v="59815.12"/>
    <n v="0.2"/>
    <n v="11.87"/>
    <x v="0"/>
    <d v="2024-12-10T00:00:00"/>
    <x v="3"/>
    <n v="2024"/>
    <s v="Tuesday"/>
    <x v="2"/>
    <n v="7.4733413643867402E-2"/>
    <n v="35.710519402985078"/>
    <n v="0.16179104477611941"/>
    <n v="83.774677871148469"/>
    <n v="11999.879999999997"/>
    <x v="2"/>
  </r>
  <r>
    <x v="846"/>
    <x v="1"/>
    <x v="4"/>
    <n v="19"/>
    <s v="Google, YouTube"/>
    <x v="842"/>
    <x v="796"/>
    <x v="761"/>
    <x v="706"/>
    <n v="307131"/>
    <n v="404.7"/>
    <n v="182519.69999999998"/>
    <n v="0.68"/>
    <n v="7.22"/>
    <x v="3"/>
    <d v="2025-01-20T00:00:00"/>
    <x v="1"/>
    <n v="2025"/>
    <s v="Monday"/>
    <x v="1"/>
    <n v="3.9254823685961414E-2"/>
    <n v="114.57608286252353"/>
    <n v="0.28311362209667296"/>
    <n v="206.00417607223474"/>
    <n v="124611.30000000002"/>
    <x v="2"/>
  </r>
  <r>
    <x v="847"/>
    <x v="4"/>
    <x v="0"/>
    <n v="28"/>
    <s v="Google, WhatsApp"/>
    <x v="843"/>
    <x v="797"/>
    <x v="10"/>
    <x v="707"/>
    <n v="331429"/>
    <n v="576.33000000000004"/>
    <n v="241482.27000000002"/>
    <n v="0.37"/>
    <n v="10.98"/>
    <x v="0"/>
    <d v="2024-10-14T00:00:00"/>
    <x v="7"/>
    <n v="2024"/>
    <s v="Monday"/>
    <x v="2"/>
    <n v="7.4772910602181455E-2"/>
    <n v="113.26560506566605"/>
    <n v="0.19652908067542213"/>
    <n v="416.34874137931035"/>
    <n v="89946.729999999981"/>
    <x v="2"/>
  </r>
  <r>
    <x v="848"/>
    <x v="3"/>
    <x v="0"/>
    <n v="28"/>
    <s v="Email"/>
    <x v="844"/>
    <x v="798"/>
    <x v="762"/>
    <x v="664"/>
    <n v="249690"/>
    <n v="421.8"/>
    <n v="256876.2"/>
    <n v="-0.03"/>
    <n v="20.55"/>
    <x v="1"/>
    <d v="2024-07-10T00:00:00"/>
    <x v="8"/>
    <n v="2024"/>
    <s v="Wednesday"/>
    <x v="3"/>
    <n v="0.10327277868099244"/>
    <n v="175.82217659137578"/>
    <n v="0.41683778234086244"/>
    <n v="306.90107526881724"/>
    <n v="-7186.2000000000116"/>
    <x v="3"/>
  </r>
  <r>
    <x v="849"/>
    <x v="4"/>
    <x v="2"/>
    <n v="13"/>
    <s v="Facebook, Instagram"/>
    <x v="845"/>
    <x v="799"/>
    <x v="763"/>
    <x v="385"/>
    <n v="94165"/>
    <n v="703.51"/>
    <n v="130149.34999999999"/>
    <n v="-0.28000000000000003"/>
    <n v="4.16"/>
    <x v="2"/>
    <d v="2025-01-26T00:00:00"/>
    <x v="1"/>
    <n v="2025"/>
    <s v="Sunday"/>
    <x v="1"/>
    <n v="2.8573643010308212E-2"/>
    <n v="117.6757233273056"/>
    <n v="0.16726943942133815"/>
    <n v="407.99169278996862"/>
    <n v="-35984.349999999991"/>
    <x v="3"/>
  </r>
  <r>
    <x v="850"/>
    <x v="3"/>
    <x v="4"/>
    <n v="11"/>
    <s v="Email, Google"/>
    <x v="846"/>
    <x v="800"/>
    <x v="764"/>
    <x v="708"/>
    <n v="1234800"/>
    <n v="178.52"/>
    <n v="281169"/>
    <n v="3.39"/>
    <n v="25.95"/>
    <x v="4"/>
    <d v="2025-04-22T00:00:00"/>
    <x v="0"/>
    <n v="2025"/>
    <s v="Tuesday"/>
    <x v="0"/>
    <n v="0.14921910886541112"/>
    <n v="43.276743112205637"/>
    <n v="0.24241957826689242"/>
    <n v="87.130151843817785"/>
    <n v="953631"/>
    <x v="0"/>
  </r>
  <r>
    <x v="851"/>
    <x v="1"/>
    <x v="0"/>
    <n v="28"/>
    <s v="YouTube"/>
    <x v="847"/>
    <x v="226"/>
    <x v="765"/>
    <x v="709"/>
    <n v="305422"/>
    <n v="222.74"/>
    <n v="98451.08"/>
    <n v="2.1"/>
    <n v="11.62"/>
    <x v="3"/>
    <d v="2025-04-19T00:00:00"/>
    <x v="0"/>
    <n v="2025"/>
    <s v="Saturday"/>
    <x v="0"/>
    <n v="8.3795196621799947E-2"/>
    <n v="25.840178477690291"/>
    <n v="0.11601049868766404"/>
    <n v="95.49086323957323"/>
    <n v="206970.91999999998"/>
    <x v="1"/>
  </r>
  <r>
    <x v="852"/>
    <x v="2"/>
    <x v="0"/>
    <n v="29"/>
    <s v="WhatsApp, Email"/>
    <x v="694"/>
    <x v="801"/>
    <x v="766"/>
    <x v="710"/>
    <n v="961537"/>
    <n v="52.41"/>
    <n v="145228.10999999999"/>
    <n v="5.62"/>
    <n v="29.93"/>
    <x v="2"/>
    <d v="2025-01-11T00:00:00"/>
    <x v="1"/>
    <n v="2025"/>
    <s v="Saturday"/>
    <x v="1"/>
    <n v="0.14865678833875437"/>
    <n v="23.537781199351699"/>
    <n v="0.44910858995137765"/>
    <n v="41.696270456503008"/>
    <n v="816308.89"/>
    <x v="0"/>
  </r>
  <r>
    <x v="853"/>
    <x v="1"/>
    <x v="3"/>
    <n v="20"/>
    <s v="WhatsApp, Google, YouTube"/>
    <x v="801"/>
    <x v="802"/>
    <x v="559"/>
    <x v="198"/>
    <n v="961350"/>
    <n v="41.85"/>
    <n v="61896.15"/>
    <n v="14.53"/>
    <n v="10.16"/>
    <x v="1"/>
    <d v="2024-11-03T00:00:00"/>
    <x v="11"/>
    <n v="2024"/>
    <s v="Sunday"/>
    <x v="2"/>
    <n v="6.693443199933749E-2"/>
    <n v="9.5725564491184656"/>
    <n v="0.22873492112588928"/>
    <n v="33.152731655061594"/>
    <n v="899453.85"/>
    <x v="0"/>
  </r>
  <r>
    <x v="854"/>
    <x v="0"/>
    <x v="0"/>
    <n v="8"/>
    <s v="WhatsApp, Email"/>
    <x v="848"/>
    <x v="803"/>
    <x v="265"/>
    <x v="459"/>
    <n v="246350"/>
    <n v="858.9"/>
    <n v="279142.5"/>
    <n v="-0.12"/>
    <n v="7.39"/>
    <x v="4"/>
    <d v="2024-11-16T00:00:00"/>
    <x v="11"/>
    <n v="2024"/>
    <s v="Saturday"/>
    <x v="2"/>
    <n v="4.5888081104515442E-2"/>
    <n v="202.86518895348837"/>
    <n v="0.23619186046511628"/>
    <n v="543.07879377431902"/>
    <n v="-32792.5"/>
    <x v="3"/>
  </r>
  <r>
    <x v="855"/>
    <x v="2"/>
    <x v="0"/>
    <n v="9"/>
    <s v="Instagram, WhatsApp"/>
    <x v="849"/>
    <x v="804"/>
    <x v="767"/>
    <x v="711"/>
    <n v="1554315"/>
    <n v="29.22"/>
    <n v="57417.299999999996"/>
    <n v="26.07"/>
    <n v="22.12"/>
    <x v="1"/>
    <d v="2025-05-07T00:00:00"/>
    <x v="5"/>
    <n v="2025"/>
    <s v="Wednesday"/>
    <x v="0"/>
    <n v="0.11727705045376177"/>
    <n v="9.2758158319870745"/>
    <n v="0.31744749596122779"/>
    <n v="16.316368286445012"/>
    <n v="1496897.7"/>
    <x v="0"/>
  </r>
  <r>
    <x v="856"/>
    <x v="4"/>
    <x v="2"/>
    <n v="25"/>
    <s v="WhatsApp, Instagram"/>
    <x v="850"/>
    <x v="805"/>
    <x v="768"/>
    <x v="712"/>
    <n v="564276"/>
    <n v="55.71"/>
    <n v="88801.74"/>
    <n v="5.35"/>
    <n v="20.82"/>
    <x v="0"/>
    <d v="2024-10-26T00:00:00"/>
    <x v="7"/>
    <n v="2024"/>
    <s v="Saturday"/>
    <x v="2"/>
    <n v="0.12701481983867011"/>
    <n v="10.08881390593047"/>
    <n v="0.18109520563508294"/>
    <n v="22.040640357408787"/>
    <n v="475474.26"/>
    <x v="0"/>
  </r>
  <r>
    <x v="857"/>
    <x v="1"/>
    <x v="3"/>
    <n v="6"/>
    <s v="Email, Google, Instagram"/>
    <x v="851"/>
    <x v="806"/>
    <x v="769"/>
    <x v="691"/>
    <n v="311049"/>
    <n v="255.91"/>
    <n v="246441.33"/>
    <n v="0.26"/>
    <n v="21.07"/>
    <x v="3"/>
    <d v="2024-09-12T00:00:00"/>
    <x v="4"/>
    <n v="2024"/>
    <s v="Thursday"/>
    <x v="3"/>
    <n v="0.11689295863593306"/>
    <n v="66.569781199351695"/>
    <n v="0.26012965964343598"/>
    <n v="122.72974601593624"/>
    <n v="64607.670000000013"/>
    <x v="2"/>
  </r>
  <r>
    <x v="858"/>
    <x v="0"/>
    <x v="0"/>
    <n v="17"/>
    <s v="Instagram"/>
    <x v="852"/>
    <x v="807"/>
    <x v="770"/>
    <x v="518"/>
    <n v="271656"/>
    <n v="267.47000000000003"/>
    <n v="288332.66000000003"/>
    <n v="-0.06"/>
    <n v="15.08"/>
    <x v="1"/>
    <d v="2024-07-08T00:00:00"/>
    <x v="8"/>
    <n v="2024"/>
    <s v="Monday"/>
    <x v="3"/>
    <n v="9.2373969595294314E-2"/>
    <n v="64.648578475336336"/>
    <n v="0.24170403587443945"/>
    <n v="165.61324526134408"/>
    <n v="-16676.660000000033"/>
    <x v="3"/>
  </r>
  <r>
    <x v="859"/>
    <x v="1"/>
    <x v="1"/>
    <n v="18"/>
    <s v="Email, Facebook"/>
    <x v="853"/>
    <x v="808"/>
    <x v="427"/>
    <x v="713"/>
    <n v="314600"/>
    <n v="458.64"/>
    <n v="298116"/>
    <n v="0.06"/>
    <n v="12.52"/>
    <x v="0"/>
    <d v="2024-10-27T00:00:00"/>
    <x v="7"/>
    <n v="2024"/>
    <s v="Sunday"/>
    <x v="2"/>
    <n v="9.3763789669524977E-2"/>
    <n v="37.918595777155943"/>
    <n v="8.2676163825998475E-2"/>
    <n v="150.18438287153651"/>
    <n v="16484"/>
    <x v="2"/>
  </r>
  <r>
    <x v="860"/>
    <x v="0"/>
    <x v="3"/>
    <n v="9"/>
    <s v="Google, Facebook, YouTube"/>
    <x v="854"/>
    <x v="809"/>
    <x v="771"/>
    <x v="714"/>
    <n v="683298"/>
    <n v="88.83"/>
    <n v="116278.47"/>
    <n v="4.88"/>
    <n v="21.63"/>
    <x v="3"/>
    <d v="2025-01-24T00:00:00"/>
    <x v="1"/>
    <n v="2025"/>
    <s v="Friday"/>
    <x v="1"/>
    <n v="0.13117519293867555"/>
    <n v="20.482379778051786"/>
    <n v="0.23057953144266338"/>
    <n v="48.938749999999999"/>
    <n v="567019.53"/>
    <x v="0"/>
  </r>
  <r>
    <x v="861"/>
    <x v="4"/>
    <x v="3"/>
    <n v="27"/>
    <s v="WhatsApp"/>
    <x v="855"/>
    <x v="810"/>
    <x v="572"/>
    <x v="715"/>
    <n v="692160"/>
    <n v="156.49"/>
    <n v="241777.05000000002"/>
    <n v="1.86"/>
    <n v="11.5"/>
    <x v="0"/>
    <d v="2024-12-06T00:00:00"/>
    <x v="3"/>
    <n v="2024"/>
    <s v="Friday"/>
    <x v="2"/>
    <n v="6.0408882322019693E-2"/>
    <n v="56.861959078080908"/>
    <n v="0.36335841956726245"/>
    <n v="105.39540104620751"/>
    <n v="450382.94999999995"/>
    <x v="1"/>
  </r>
  <r>
    <x v="862"/>
    <x v="0"/>
    <x v="0"/>
    <n v="10"/>
    <s v="YouTube, Email, Google"/>
    <x v="856"/>
    <x v="811"/>
    <x v="772"/>
    <x v="716"/>
    <n v="291096"/>
    <n v="108.13"/>
    <n v="134513.72"/>
    <n v="1.1599999999999999"/>
    <n v="12.97"/>
    <x v="4"/>
    <d v="2024-07-28T00:00:00"/>
    <x v="8"/>
    <n v="2024"/>
    <s v="Sunday"/>
    <x v="3"/>
    <n v="7.748129595735799E-2"/>
    <n v="27.872714463323664"/>
    <n v="0.25777041027766268"/>
    <n v="66.888970661362507"/>
    <n v="156582.28"/>
    <x v="1"/>
  </r>
  <r>
    <x v="863"/>
    <x v="2"/>
    <x v="4"/>
    <n v="30"/>
    <s v="WhatsApp, Facebook"/>
    <x v="857"/>
    <x v="812"/>
    <x v="773"/>
    <x v="717"/>
    <n v="1202064"/>
    <n v="49.61"/>
    <n v="94358.22"/>
    <n v="11.74"/>
    <n v="18.850000000000001"/>
    <x v="1"/>
    <d v="2025-04-06T00:00:00"/>
    <x v="0"/>
    <n v="2025"/>
    <s v="Sunday"/>
    <x v="0"/>
    <n v="0.10015864244844121"/>
    <n v="16.792706887346505"/>
    <n v="0.3384943940202883"/>
    <n v="30.896601178781925"/>
    <n v="1107705.78"/>
    <x v="0"/>
  </r>
  <r>
    <x v="864"/>
    <x v="1"/>
    <x v="3"/>
    <n v="22"/>
    <s v="Instagram, YouTube, Email"/>
    <x v="858"/>
    <x v="86"/>
    <x v="774"/>
    <x v="96"/>
    <n v="395752"/>
    <n v="159.93"/>
    <n v="82843.740000000005"/>
    <n v="3.78"/>
    <n v="7.9"/>
    <x v="0"/>
    <d v="2024-10-24T00:00:00"/>
    <x v="7"/>
    <n v="2024"/>
    <s v="Thursday"/>
    <x v="2"/>
    <n v="4.5021307049217654E-2"/>
    <n v="29.929096820809249"/>
    <n v="0.18713872832369943"/>
    <n v="52.699580152671757"/>
    <n v="312908.26"/>
    <x v="0"/>
  </r>
  <r>
    <x v="865"/>
    <x v="4"/>
    <x v="0"/>
    <n v="19"/>
    <s v="WhatsApp, Facebook, Google"/>
    <x v="859"/>
    <x v="813"/>
    <x v="775"/>
    <x v="603"/>
    <n v="310800"/>
    <n v="279.33999999999997"/>
    <n v="167603.99999999997"/>
    <n v="0.85"/>
    <n v="8.6199999999999992"/>
    <x v="4"/>
    <d v="2024-08-08T00:00:00"/>
    <x v="10"/>
    <n v="2024"/>
    <s v="Thursday"/>
    <x v="3"/>
    <n v="5.3769228098197855E-2"/>
    <n v="54.118178882789785"/>
    <n v="0.19373587342589602"/>
    <n v="132.38862559241704"/>
    <n v="143196.00000000003"/>
    <x v="2"/>
  </r>
  <r>
    <x v="866"/>
    <x v="2"/>
    <x v="3"/>
    <n v="16"/>
    <s v="WhatsApp"/>
    <x v="860"/>
    <x v="814"/>
    <x v="776"/>
    <x v="718"/>
    <n v="373290"/>
    <n v="107.45"/>
    <n v="174391.35"/>
    <n v="1.1399999999999999"/>
    <n v="16.87"/>
    <x v="3"/>
    <d v="2025-04-17T00:00:00"/>
    <x v="0"/>
    <n v="2025"/>
    <s v="Thursday"/>
    <x v="0"/>
    <n v="0.10544748226845993"/>
    <n v="24.335940552609546"/>
    <n v="0.22648618476137314"/>
    <n v="65.193028037383186"/>
    <n v="198898.65"/>
    <x v="1"/>
  </r>
  <r>
    <x v="867"/>
    <x v="4"/>
    <x v="3"/>
    <n v="16"/>
    <s v="Email, YouTube"/>
    <x v="861"/>
    <x v="815"/>
    <x v="777"/>
    <x v="719"/>
    <n v="466993"/>
    <n v="64.349999999999994"/>
    <n v="65186.549999999996"/>
    <n v="6.16"/>
    <n v="8.92"/>
    <x v="1"/>
    <d v="2025-04-19T00:00:00"/>
    <x v="0"/>
    <n v="2025"/>
    <s v="Saturday"/>
    <x v="0"/>
    <n v="4.8199100371014873E-2"/>
    <n v="22.202503405994548"/>
    <n v="0.34502724795640327"/>
    <n v="43.955866486850972"/>
    <n v="401806.45"/>
    <x v="0"/>
  </r>
  <r>
    <x v="868"/>
    <x v="4"/>
    <x v="1"/>
    <n v="16"/>
    <s v="Email, Instagram"/>
    <x v="862"/>
    <x v="816"/>
    <x v="688"/>
    <x v="720"/>
    <n v="673836"/>
    <n v="104.18"/>
    <n v="145643.64000000001"/>
    <n v="3.63"/>
    <n v="21.2"/>
    <x v="0"/>
    <d v="2025-04-18T00:00:00"/>
    <x v="0"/>
    <n v="2025"/>
    <s v="Friday"/>
    <x v="0"/>
    <n v="0.13940952745779409"/>
    <n v="14.292800785083417"/>
    <n v="0.13719332679097154"/>
    <n v="37.258541826554108"/>
    <n v="528192.36"/>
    <x v="0"/>
  </r>
  <r>
    <x v="869"/>
    <x v="4"/>
    <x v="1"/>
    <n v="20"/>
    <s v="YouTube"/>
    <x v="863"/>
    <x v="817"/>
    <x v="778"/>
    <x v="721"/>
    <n v="330057"/>
    <n v="253.04"/>
    <n v="299346.32"/>
    <n v="0.1"/>
    <n v="7"/>
    <x v="3"/>
    <d v="2024-10-12T00:00:00"/>
    <x v="7"/>
    <n v="2024"/>
    <s v="Saturday"/>
    <x v="2"/>
    <n v="3.766889433679238E-2"/>
    <n v="88.958787518573558"/>
    <n v="0.3515601783060921"/>
    <n v="175.56968914956013"/>
    <n v="30710.679999999993"/>
    <x v="2"/>
  </r>
  <r>
    <x v="870"/>
    <x v="3"/>
    <x v="1"/>
    <n v="25"/>
    <s v="WhatsApp, Instagram"/>
    <x v="864"/>
    <x v="818"/>
    <x v="779"/>
    <x v="722"/>
    <n v="892032"/>
    <n v="162.05000000000001"/>
    <n v="196404.6"/>
    <n v="3.54"/>
    <n v="9.36"/>
    <x v="2"/>
    <d v="2024-12-12T00:00:00"/>
    <x v="3"/>
    <n v="2024"/>
    <s v="Thursday"/>
    <x v="2"/>
    <n v="6.0144308364188742E-2"/>
    <n v="38.753867403314921"/>
    <n v="0.23914759273875297"/>
    <n v="122.44675810473815"/>
    <n v="695627.4"/>
    <x v="0"/>
  </r>
  <r>
    <x v="871"/>
    <x v="4"/>
    <x v="1"/>
    <n v="23"/>
    <s v="Facebook, Email, Google"/>
    <x v="865"/>
    <x v="819"/>
    <x v="780"/>
    <x v="723"/>
    <n v="1233180"/>
    <n v="152.81"/>
    <n v="246329.72"/>
    <n v="4.01"/>
    <n v="21.79"/>
    <x v="1"/>
    <d v="2024-08-07T00:00:00"/>
    <x v="10"/>
    <n v="2024"/>
    <s v="Wednesday"/>
    <x v="3"/>
    <n v="0.14176358271133485"/>
    <n v="30.161591771764417"/>
    <n v="0.19737969878780459"/>
    <n v="88.703536190133235"/>
    <n v="986850.28"/>
    <x v="0"/>
  </r>
  <r>
    <x v="872"/>
    <x v="2"/>
    <x v="1"/>
    <n v="23"/>
    <s v="Instagram, Google, Facebook"/>
    <x v="866"/>
    <x v="112"/>
    <x v="781"/>
    <x v="724"/>
    <n v="322635"/>
    <n v="257.82"/>
    <n v="176606.69999999998"/>
    <n v="0.83"/>
    <n v="10.25"/>
    <x v="4"/>
    <d v="2025-04-10T00:00:00"/>
    <x v="0"/>
    <n v="2025"/>
    <s v="Thursday"/>
    <x v="0"/>
    <n v="5.623076923076923E-2"/>
    <n v="80.532010943912439"/>
    <n v="0.31235750113999089"/>
    <n v="157.96663685152055"/>
    <n v="146028.30000000002"/>
    <x v="2"/>
  </r>
  <r>
    <x v="873"/>
    <x v="3"/>
    <x v="4"/>
    <n v="20"/>
    <s v="Facebook, Google, YouTube"/>
    <x v="867"/>
    <x v="820"/>
    <x v="782"/>
    <x v="725"/>
    <n v="597930"/>
    <n v="278.22000000000003"/>
    <n v="291852.78000000003"/>
    <n v="1.05"/>
    <n v="11.57"/>
    <x v="3"/>
    <d v="2025-05-18T00:00:00"/>
    <x v="5"/>
    <n v="2025"/>
    <s v="Sunday"/>
    <x v="0"/>
    <n v="7.0892344779697886E-2"/>
    <n v="53.93693956754759"/>
    <n v="0.19386435039733876"/>
    <n v="123.19661460531871"/>
    <n v="306077.21999999997"/>
    <x v="1"/>
  </r>
  <r>
    <x v="874"/>
    <x v="4"/>
    <x v="1"/>
    <n v="19"/>
    <s v="Google, Instagram, Facebook"/>
    <x v="868"/>
    <x v="821"/>
    <x v="783"/>
    <x v="503"/>
    <n v="656837"/>
    <n v="81.489999999999995"/>
    <n v="76356.12999999999"/>
    <n v="7.6"/>
    <n v="10.93"/>
    <x v="1"/>
    <d v="2025-03-27T00:00:00"/>
    <x v="6"/>
    <n v="2025"/>
    <s v="Thursday"/>
    <x v="1"/>
    <n v="6.7483476104342285E-2"/>
    <n v="12.8719032366824"/>
    <n v="0.15795684423465947"/>
    <n v="27.907942251461986"/>
    <n v="580480.87"/>
    <x v="0"/>
  </r>
  <r>
    <x v="875"/>
    <x v="4"/>
    <x v="4"/>
    <n v="24"/>
    <s v="Instagram, Email"/>
    <x v="869"/>
    <x v="822"/>
    <x v="784"/>
    <x v="726"/>
    <n v="174309"/>
    <n v="88.14"/>
    <n v="52795.86"/>
    <n v="2.2999999999999998"/>
    <n v="9.09"/>
    <x v="3"/>
    <d v="2025-01-01T00:00:00"/>
    <x v="1"/>
    <n v="2025"/>
    <s v="Wednesday"/>
    <x v="1"/>
    <n v="5.6544606039655297E-2"/>
    <n v="23.054960698689957"/>
    <n v="0.26157205240174675"/>
    <n v="66.745714285714286"/>
    <n v="121513.14"/>
    <x v="1"/>
  </r>
  <r>
    <x v="876"/>
    <x v="2"/>
    <x v="1"/>
    <n v="17"/>
    <s v="Facebook, YouTube"/>
    <x v="870"/>
    <x v="823"/>
    <x v="785"/>
    <x v="665"/>
    <n v="147870"/>
    <n v="912.82"/>
    <n v="169784.52000000002"/>
    <n v="-0.13"/>
    <n v="5.6"/>
    <x v="2"/>
    <d v="2024-12-08T00:00:00"/>
    <x v="3"/>
    <n v="2024"/>
    <s v="Sunday"/>
    <x v="2"/>
    <n v="4.1555122900949135E-2"/>
    <n v="124.29320644216692"/>
    <n v="0.13616398243045388"/>
    <n v="585.46386206896557"/>
    <n v="-21914.520000000019"/>
    <x v="3"/>
  </r>
  <r>
    <x v="877"/>
    <x v="3"/>
    <x v="1"/>
    <n v="20"/>
    <s v="Google, Email, Facebook"/>
    <x v="871"/>
    <x v="824"/>
    <x v="786"/>
    <x v="555"/>
    <n v="52731"/>
    <n v="704.83"/>
    <n v="57091.23"/>
    <n v="-0.08"/>
    <n v="5.42"/>
    <x v="4"/>
    <d v="2025-01-10T00:00:00"/>
    <x v="1"/>
    <n v="2025"/>
    <s v="Friday"/>
    <x v="1"/>
    <n v="3.6323464427750772E-2"/>
    <n v="138.90810218978103"/>
    <n v="0.19708029197080293"/>
    <n v="471.82834710743805"/>
    <n v="-4360.2300000000032"/>
    <x v="3"/>
  </r>
  <r>
    <x v="878"/>
    <x v="0"/>
    <x v="0"/>
    <n v="10"/>
    <s v="Email, Facebook"/>
    <x v="872"/>
    <x v="825"/>
    <x v="787"/>
    <x v="97"/>
    <n v="264845"/>
    <n v="77.44"/>
    <n v="62339.199999999997"/>
    <n v="3.25"/>
    <n v="22.01"/>
    <x v="3"/>
    <d v="2024-07-08T00:00:00"/>
    <x v="8"/>
    <n v="2024"/>
    <s v="Monday"/>
    <x v="3"/>
    <n v="0.12058443423319931"/>
    <n v="18.558856802619825"/>
    <n v="0.23965465912473952"/>
    <n v="31.692526690391457"/>
    <n v="202505.8"/>
    <x v="0"/>
  </r>
  <r>
    <x v="879"/>
    <x v="4"/>
    <x v="3"/>
    <n v="23"/>
    <s v="WhatsApp, Instagram, Facebook"/>
    <x v="873"/>
    <x v="826"/>
    <x v="788"/>
    <x v="727"/>
    <n v="288600"/>
    <n v="608.80999999999995"/>
    <n v="292837.61"/>
    <n v="-0.01"/>
    <n v="19.899999999999999"/>
    <x v="4"/>
    <d v="2025-03-14T00:00:00"/>
    <x v="6"/>
    <n v="2025"/>
    <s v="Friday"/>
    <x v="1"/>
    <n v="0.13559578247231774"/>
    <n v="81.615833333333327"/>
    <n v="0.13405797101449277"/>
    <n v="244.43873956594322"/>
    <n v="-4237.609999999986"/>
    <x v="3"/>
  </r>
  <r>
    <x v="880"/>
    <x v="3"/>
    <x v="0"/>
    <n v="28"/>
    <s v="Facebook"/>
    <x v="874"/>
    <x v="827"/>
    <x v="789"/>
    <x v="728"/>
    <n v="1172360"/>
    <n v="192.17"/>
    <n v="285180.27999999997"/>
    <n v="3.11"/>
    <n v="15.17"/>
    <x v="2"/>
    <d v="2024-08-23T00:00:00"/>
    <x v="10"/>
    <n v="2024"/>
    <s v="Friday"/>
    <x v="3"/>
    <n v="0.10158952287909592"/>
    <n v="37.060465237166987"/>
    <n v="0.19285250162443146"/>
    <n v="123.29454388240379"/>
    <n v="887179.72"/>
    <x v="0"/>
  </r>
  <r>
    <x v="881"/>
    <x v="0"/>
    <x v="1"/>
    <n v="14"/>
    <s v="WhatsApp"/>
    <x v="875"/>
    <x v="301"/>
    <x v="759"/>
    <x v="358"/>
    <n v="363549"/>
    <n v="240.44"/>
    <n v="129116.28"/>
    <n v="1.82"/>
    <n v="11.09"/>
    <x v="1"/>
    <d v="2024-08-20T00:00:00"/>
    <x v="10"/>
    <n v="2024"/>
    <s v="Tuesday"/>
    <x v="3"/>
    <n v="7.0964925599757062E-2"/>
    <n v="34.532302754747256"/>
    <n v="0.14362128911473657"/>
    <n v="82.344566326530611"/>
    <n v="234432.72"/>
    <x v="1"/>
  </r>
  <r>
    <x v="882"/>
    <x v="1"/>
    <x v="0"/>
    <n v="23"/>
    <s v="YouTube, WhatsApp, Email"/>
    <x v="876"/>
    <x v="271"/>
    <x v="271"/>
    <x v="678"/>
    <n v="198129"/>
    <n v="224.22"/>
    <n v="210542.58"/>
    <n v="-0.06"/>
    <n v="17.47"/>
    <x v="2"/>
    <d v="2025-02-14T00:00:00"/>
    <x v="9"/>
    <n v="2025"/>
    <s v="Friday"/>
    <x v="1"/>
    <n v="0.10483429788949354"/>
    <n v="57.825482010436687"/>
    <n v="0.25789618236748146"/>
    <n v="141.68410497981156"/>
    <n v="-12413.579999999987"/>
    <x v="3"/>
  </r>
  <r>
    <x v="883"/>
    <x v="2"/>
    <x v="3"/>
    <n v="18"/>
    <s v="Email"/>
    <x v="877"/>
    <x v="828"/>
    <x v="790"/>
    <x v="729"/>
    <n v="681462"/>
    <n v="152.03"/>
    <n v="131810.01"/>
    <n v="4.17"/>
    <n v="19.600000000000001"/>
    <x v="2"/>
    <d v="2025-03-02T00:00:00"/>
    <x v="6"/>
    <n v="2025"/>
    <s v="Sunday"/>
    <x v="1"/>
    <n v="0.12095013535935727"/>
    <n v="31.723227436823105"/>
    <n v="0.20866425992779783"/>
    <n v="77.081877192982461"/>
    <n v="549651.99"/>
    <x v="0"/>
  </r>
  <r>
    <x v="884"/>
    <x v="0"/>
    <x v="3"/>
    <n v="25"/>
    <s v="Email, Facebook"/>
    <x v="878"/>
    <x v="829"/>
    <x v="791"/>
    <x v="269"/>
    <n v="255500"/>
    <n v="183.91"/>
    <n v="134254.29999999999"/>
    <n v="0.9"/>
    <n v="19.489999999999998"/>
    <x v="0"/>
    <d v="2024-12-04T00:00:00"/>
    <x v="3"/>
    <n v="2024"/>
    <s v="Wednesday"/>
    <x v="2"/>
    <n v="0.13273498580093257"/>
    <n v="35.460723718964601"/>
    <n v="0.19281563655573164"/>
    <n v="128.59607279693486"/>
    <n v="121245.70000000001"/>
    <x v="2"/>
  </r>
  <r>
    <x v="885"/>
    <x v="0"/>
    <x v="2"/>
    <n v="15"/>
    <s v="WhatsApp"/>
    <x v="879"/>
    <x v="830"/>
    <x v="792"/>
    <x v="730"/>
    <n v="2518362"/>
    <n v="16.03"/>
    <n v="56778.26"/>
    <n v="43.36"/>
    <n v="18.600000000000001"/>
    <x v="0"/>
    <d v="2025-02-28T00:00:00"/>
    <x v="9"/>
    <n v="2025"/>
    <s v="Friday"/>
    <x v="1"/>
    <n v="9.2692988289395081E-2"/>
    <n v="6.9039713035019457"/>
    <n v="0.43069066147859925"/>
    <n v="11.986122018154951"/>
    <n v="2461583.7400000002"/>
    <x v="0"/>
  </r>
  <r>
    <x v="886"/>
    <x v="3"/>
    <x v="3"/>
    <n v="20"/>
    <s v="Instagram"/>
    <x v="880"/>
    <x v="831"/>
    <x v="793"/>
    <x v="731"/>
    <n v="493500"/>
    <n v="221.31"/>
    <n v="145621.98000000001"/>
    <n v="2.39"/>
    <n v="11.99"/>
    <x v="2"/>
    <d v="2024-12-08T00:00:00"/>
    <x v="3"/>
    <n v="2024"/>
    <s v="Sunday"/>
    <x v="2"/>
    <n v="7.1823784843815658E-2"/>
    <n v="35.500238907849834"/>
    <n v="0.16040955631399317"/>
    <n v="69.775745088643987"/>
    <n v="347878.02"/>
    <x v="1"/>
  </r>
  <r>
    <x v="887"/>
    <x v="0"/>
    <x v="4"/>
    <n v="17"/>
    <s v="Email, Google, Facebook"/>
    <x v="881"/>
    <x v="832"/>
    <x v="794"/>
    <x v="732"/>
    <n v="336195"/>
    <n v="125.26"/>
    <n v="90562.98000000001"/>
    <n v="2.71"/>
    <n v="7.42"/>
    <x v="4"/>
    <d v="2024-07-22T00:00:00"/>
    <x v="8"/>
    <n v="2024"/>
    <s v="Monday"/>
    <x v="3"/>
    <n v="4.8202296111276612E-2"/>
    <n v="21.526736391728075"/>
    <n v="0.17185642975992393"/>
    <n v="58.616815533980592"/>
    <n v="245632.02"/>
    <x v="1"/>
  </r>
  <r>
    <x v="888"/>
    <x v="3"/>
    <x v="1"/>
    <n v="6"/>
    <s v="YouTube, Facebook"/>
    <x v="882"/>
    <x v="833"/>
    <x v="795"/>
    <x v="733"/>
    <n v="1429036"/>
    <n v="18.48"/>
    <n v="82014.240000000005"/>
    <n v="16.420000000000002"/>
    <n v="27.32"/>
    <x v="4"/>
    <d v="2024-11-23T00:00:00"/>
    <x v="11"/>
    <n v="2024"/>
    <s v="Saturday"/>
    <x v="2"/>
    <n v="0.14860930940439832"/>
    <n v="5.6371049556670565"/>
    <n v="0.30503814695168052"/>
    <n v="10.571569992266049"/>
    <n v="1347021.76"/>
    <x v="0"/>
  </r>
  <r>
    <x v="889"/>
    <x v="4"/>
    <x v="2"/>
    <n v="6"/>
    <s v="Email"/>
    <x v="883"/>
    <x v="834"/>
    <x v="796"/>
    <x v="734"/>
    <n v="104748"/>
    <n v="697.23"/>
    <n v="121318.02"/>
    <n v="-0.14000000000000001"/>
    <n v="7.11"/>
    <x v="4"/>
    <d v="2024-09-18T00:00:00"/>
    <x v="4"/>
    <n v="2024"/>
    <s v="Wednesday"/>
    <x v="3"/>
    <n v="4.0914316629471835E-2"/>
    <n v="200.52565289256199"/>
    <n v="0.28760330578512394"/>
    <n v="446.02213235294118"/>
    <n v="-16570.020000000004"/>
    <x v="3"/>
  </r>
  <r>
    <x v="890"/>
    <x v="0"/>
    <x v="4"/>
    <n v="13"/>
    <s v="YouTube, Google"/>
    <x v="884"/>
    <x v="835"/>
    <x v="797"/>
    <x v="513"/>
    <n v="165044"/>
    <n v="357.82"/>
    <n v="173184.88"/>
    <n v="-0.05"/>
    <n v="11.93"/>
    <x v="1"/>
    <d v="2025-05-23T00:00:00"/>
    <x v="5"/>
    <n v="2025"/>
    <s v="Friday"/>
    <x v="0"/>
    <n v="8.5940241302059434E-2"/>
    <n v="54.392236180904526"/>
    <n v="0.15201005025125627"/>
    <n v="229.99320053120852"/>
    <n v="-8140.8800000000047"/>
    <x v="3"/>
  </r>
  <r>
    <x v="891"/>
    <x v="2"/>
    <x v="3"/>
    <n v="12"/>
    <s v="WhatsApp, YouTube"/>
    <x v="885"/>
    <x v="822"/>
    <x v="798"/>
    <x v="2"/>
    <n v="450735"/>
    <n v="221.42"/>
    <n v="167172.09999999998"/>
    <n v="1.7"/>
    <n v="18.690000000000001"/>
    <x v="3"/>
    <d v="2024-11-29T00:00:00"/>
    <x v="11"/>
    <n v="2024"/>
    <s v="Friday"/>
    <x v="2"/>
    <n v="9.9465751639664687E-2"/>
    <n v="73.000917030567678"/>
    <n v="0.3296943231441048"/>
    <n v="132.99291964996021"/>
    <n v="283562.90000000002"/>
    <x v="1"/>
  </r>
  <r>
    <x v="892"/>
    <x v="0"/>
    <x v="3"/>
    <n v="28"/>
    <s v="Instagram"/>
    <x v="886"/>
    <x v="836"/>
    <x v="513"/>
    <x v="11"/>
    <n v="272993"/>
    <n v="396.02"/>
    <n v="261769.22"/>
    <n v="0.04"/>
    <n v="6.04"/>
    <x v="2"/>
    <d v="2025-03-23T00:00:00"/>
    <x v="6"/>
    <n v="2025"/>
    <s v="Sunday"/>
    <x v="1"/>
    <n v="4.185648916377533E-2"/>
    <n v="62.895055261893319"/>
    <n v="0.15881787602114369"/>
    <n v="221.83832203389829"/>
    <n v="11223.779999999999"/>
    <x v="2"/>
  </r>
  <r>
    <x v="893"/>
    <x v="3"/>
    <x v="2"/>
    <n v="22"/>
    <s v="Email, Facebook"/>
    <x v="887"/>
    <x v="837"/>
    <x v="799"/>
    <x v="623"/>
    <n v="146264"/>
    <n v="690.34"/>
    <n v="129783.92000000001"/>
    <n v="0.13"/>
    <n v="7.19"/>
    <x v="2"/>
    <d v="2025-01-24T00:00:00"/>
    <x v="1"/>
    <n v="2025"/>
    <s v="Friday"/>
    <x v="1"/>
    <n v="3.8897532785063346E-2"/>
    <n v="247.2074666666667"/>
    <n v="0.35809523809523808"/>
    <n v="504.99579766536971"/>
    <n v="16480.079999999987"/>
    <x v="2"/>
  </r>
  <r>
    <x v="894"/>
    <x v="1"/>
    <x v="2"/>
    <n v="30"/>
    <s v="Email, YouTube, Google"/>
    <x v="888"/>
    <x v="838"/>
    <x v="800"/>
    <x v="735"/>
    <n v="652832"/>
    <n v="60.95"/>
    <n v="54062.65"/>
    <n v="11.08"/>
    <n v="9.9700000000000006"/>
    <x v="3"/>
    <d v="2024-11-29T00:00:00"/>
    <x v="11"/>
    <n v="2024"/>
    <s v="Friday"/>
    <x v="2"/>
    <n v="4.856325413608658E-2"/>
    <n v="27.696029713114754"/>
    <n v="0.45440573770491804"/>
    <n v="46.286515410958906"/>
    <n v="598769.35"/>
    <x v="0"/>
  </r>
  <r>
    <x v="895"/>
    <x v="0"/>
    <x v="4"/>
    <n v="21"/>
    <s v="Instagram, Google, WhatsApp"/>
    <x v="889"/>
    <x v="839"/>
    <x v="425"/>
    <x v="60"/>
    <n v="608364"/>
    <n v="213.59"/>
    <n v="167881.74"/>
    <n v="2.62"/>
    <n v="16.579999999999998"/>
    <x v="3"/>
    <d v="2024-11-24T00:00:00"/>
    <x v="11"/>
    <n v="2024"/>
    <s v="Sunday"/>
    <x v="2"/>
    <n v="0.12405142398000178"/>
    <n v="20.136948542641235"/>
    <n v="9.4278517452320978E-2"/>
    <n v="83.068649183572489"/>
    <n v="440482.26"/>
    <x v="1"/>
  </r>
  <r>
    <x v="896"/>
    <x v="2"/>
    <x v="4"/>
    <n v="17"/>
    <s v="WhatsApp, Instagram, Email"/>
    <x v="890"/>
    <x v="793"/>
    <x v="801"/>
    <x v="585"/>
    <n v="64467"/>
    <n v="601.12"/>
    <n v="148476.64000000001"/>
    <n v="-0.56999999999999995"/>
    <n v="3.88"/>
    <x v="4"/>
    <d v="2024-07-10T00:00:00"/>
    <x v="8"/>
    <n v="2024"/>
    <s v="Wednesday"/>
    <x v="3"/>
    <n v="2.2849488841176355E-2"/>
    <n v="127.99710344827588"/>
    <n v="0.21293103448275863"/>
    <n v="263.72404973357021"/>
    <n v="-84009.640000000014"/>
    <x v="3"/>
  </r>
  <r>
    <x v="897"/>
    <x v="4"/>
    <x v="1"/>
    <n v="26"/>
    <s v="WhatsApp, Instagram, YouTube"/>
    <x v="891"/>
    <x v="840"/>
    <x v="273"/>
    <x v="576"/>
    <n v="751623"/>
    <n v="137.07"/>
    <n v="172571.13"/>
    <n v="3.36"/>
    <n v="22.79"/>
    <x v="3"/>
    <d v="2025-01-17T00:00:00"/>
    <x v="1"/>
    <n v="2025"/>
    <s v="Friday"/>
    <x v="1"/>
    <n v="0.1239890236857308"/>
    <n v="50.253677926616191"/>
    <n v="0.3666278392545137"/>
    <n v="106.65706427688505"/>
    <n v="579051.87"/>
    <x v="0"/>
  </r>
  <r>
    <x v="898"/>
    <x v="3"/>
    <x v="2"/>
    <n v="20"/>
    <s v="YouTube"/>
    <x v="892"/>
    <x v="841"/>
    <x v="802"/>
    <x v="183"/>
    <n v="150094"/>
    <n v="745.94"/>
    <n v="225273.88"/>
    <n v="-0.33"/>
    <n v="19.82"/>
    <x v="3"/>
    <d v="2025-05-06T00:00:00"/>
    <x v="5"/>
    <n v="2025"/>
    <s v="Tuesday"/>
    <x v="0"/>
    <n v="0.12205868566607293"/>
    <n v="173.02141321044547"/>
    <n v="0.23195084485407066"/>
    <n v="441.71349019607845"/>
    <n v="-75179.88"/>
    <x v="3"/>
  </r>
  <r>
    <x v="899"/>
    <x v="1"/>
    <x v="3"/>
    <n v="28"/>
    <s v="Email"/>
    <x v="893"/>
    <x v="842"/>
    <x v="570"/>
    <x v="736"/>
    <n v="220851"/>
    <n v="143.25"/>
    <n v="68330.25"/>
    <n v="2.23"/>
    <n v="5.09"/>
    <x v="1"/>
    <d v="2025-05-13T00:00:00"/>
    <x v="5"/>
    <n v="2025"/>
    <s v="Tuesday"/>
    <x v="0"/>
    <n v="3.7548899818262094E-2"/>
    <n v="18.684782608695652"/>
    <n v="0.13043478260869565"/>
    <n v="83.329573170731706"/>
    <n v="152520.75"/>
    <x v="1"/>
  </r>
  <r>
    <x v="900"/>
    <x v="3"/>
    <x v="4"/>
    <n v="13"/>
    <s v="Instagram, Google"/>
    <x v="894"/>
    <x v="843"/>
    <x v="803"/>
    <x v="737"/>
    <n v="877767"/>
    <n v="111.9"/>
    <n v="133272.9"/>
    <n v="5.59"/>
    <n v="8.01"/>
    <x v="3"/>
    <d v="2024-10-22T00:00:00"/>
    <x v="7"/>
    <n v="2024"/>
    <s v="Tuesday"/>
    <x v="2"/>
    <n v="4.6877072006365206E-2"/>
    <n v="31.417468175388965"/>
    <n v="0.28076379066478074"/>
    <n v="73.590778575372724"/>
    <n v="744494.1"/>
    <x v="0"/>
  </r>
  <r>
    <x v="901"/>
    <x v="0"/>
    <x v="3"/>
    <n v="12"/>
    <s v="Email, WhatsApp"/>
    <x v="895"/>
    <x v="715"/>
    <x v="804"/>
    <x v="711"/>
    <n v="1432485"/>
    <n v="150.5"/>
    <n v="295732.5"/>
    <n v="3.84"/>
    <n v="21.54"/>
    <x v="3"/>
    <d v="2024-12-11T00:00:00"/>
    <x v="3"/>
    <n v="2024"/>
    <s v="Wednesday"/>
    <x v="2"/>
    <n v="0.11098602120273947"/>
    <n v="62.496301775147927"/>
    <n v="0.41525781910397297"/>
    <n v="118.86354501607717"/>
    <n v="1136752.5"/>
    <x v="0"/>
  </r>
  <r>
    <x v="902"/>
    <x v="3"/>
    <x v="1"/>
    <n v="27"/>
    <s v="Facebook, Google, YouTube"/>
    <x v="896"/>
    <x v="844"/>
    <x v="805"/>
    <x v="738"/>
    <n v="515242"/>
    <n v="142.59"/>
    <n v="148721.37"/>
    <n v="2.46"/>
    <n v="22.05"/>
    <x v="3"/>
    <d v="2024-08-04T00:00:00"/>
    <x v="10"/>
    <n v="2024"/>
    <s v="Sunday"/>
    <x v="3"/>
    <n v="0.11231954931340714"/>
    <n v="51.801243469174501"/>
    <n v="0.36328805294322536"/>
    <n v="86.415671121441022"/>
    <n v="366520.63"/>
    <x v="1"/>
  </r>
  <r>
    <x v="903"/>
    <x v="1"/>
    <x v="4"/>
    <n v="13"/>
    <s v="Email, Facebook"/>
    <x v="897"/>
    <x v="589"/>
    <x v="806"/>
    <x v="739"/>
    <n v="379478"/>
    <n v="571.41"/>
    <n v="295418.96999999997"/>
    <n v="0.28000000000000003"/>
    <n v="15.96"/>
    <x v="2"/>
    <d v="2024-09-28T00:00:00"/>
    <x v="4"/>
    <n v="2024"/>
    <s v="Saturday"/>
    <x v="3"/>
    <n v="0.10281108037025652"/>
    <n v="98.145837209302314"/>
    <n v="0.17176079734219268"/>
    <n v="257.78269633507853"/>
    <n v="84059.030000000028"/>
    <x v="2"/>
  </r>
  <r>
    <x v="904"/>
    <x v="0"/>
    <x v="1"/>
    <n v="19"/>
    <s v="WhatsApp, Email, Facebook"/>
    <x v="898"/>
    <x v="845"/>
    <x v="807"/>
    <x v="740"/>
    <n v="839433"/>
    <n v="107.88"/>
    <n v="182209.31999999998"/>
    <n v="3.61"/>
    <n v="17.75"/>
    <x v="4"/>
    <d v="2024-12-09T00:00:00"/>
    <x v="3"/>
    <n v="2024"/>
    <s v="Monday"/>
    <x v="2"/>
    <n v="9.2147419751345036E-2"/>
    <n v="39.844592171441064"/>
    <n v="0.3693417887601137"/>
    <n v="71.482667712828558"/>
    <n v="657223.68000000005"/>
    <x v="0"/>
  </r>
  <r>
    <x v="905"/>
    <x v="3"/>
    <x v="2"/>
    <n v="18"/>
    <s v="Google"/>
    <x v="899"/>
    <x v="846"/>
    <x v="808"/>
    <x v="741"/>
    <n v="467544"/>
    <n v="169.33"/>
    <n v="286845.02"/>
    <n v="0.63"/>
    <n v="25.79"/>
    <x v="1"/>
    <d v="2025-04-19T00:00:00"/>
    <x v="0"/>
    <n v="2025"/>
    <s v="Saturday"/>
    <x v="0"/>
    <n v="0.13984998790225017"/>
    <n v="55.141295655517112"/>
    <n v="0.32564398308342946"/>
    <n v="106.357070819429"/>
    <n v="180698.97999999998"/>
    <x v="2"/>
  </r>
  <r>
    <x v="906"/>
    <x v="1"/>
    <x v="1"/>
    <n v="17"/>
    <s v="YouTube, Instagram"/>
    <x v="900"/>
    <x v="847"/>
    <x v="809"/>
    <x v="742"/>
    <n v="393372"/>
    <n v="54.14"/>
    <n v="84512.540000000008"/>
    <n v="3.65"/>
    <n v="17.32"/>
    <x v="3"/>
    <d v="2024-07-01T00:00:00"/>
    <x v="8"/>
    <n v="2024"/>
    <s v="Monday"/>
    <x v="3"/>
    <n v="0.11210604018229668"/>
    <n v="12.09741482965932"/>
    <n v="0.22344689378757515"/>
    <n v="37.611277258566979"/>
    <n v="308859.45999999996"/>
    <x v="0"/>
  </r>
  <r>
    <x v="907"/>
    <x v="4"/>
    <x v="0"/>
    <n v="14"/>
    <s v="YouTube, WhatsApp"/>
    <x v="901"/>
    <x v="848"/>
    <x v="810"/>
    <x v="743"/>
    <n v="286778"/>
    <n v="52.07"/>
    <n v="66962.02"/>
    <n v="3.28"/>
    <n v="17.77"/>
    <x v="1"/>
    <d v="2025-01-11T00:00:00"/>
    <x v="1"/>
    <n v="2025"/>
    <s v="Saturday"/>
    <x v="1"/>
    <n v="0.121386000507228"/>
    <n v="8.7440611125620276"/>
    <n v="0.16792896317576392"/>
    <n v="29.550759046778467"/>
    <n v="219815.97999999998"/>
    <x v="0"/>
  </r>
  <r>
    <x v="908"/>
    <x v="4"/>
    <x v="0"/>
    <n v="21"/>
    <s v="YouTube, Google, WhatsApp"/>
    <x v="902"/>
    <x v="849"/>
    <x v="811"/>
    <x v="744"/>
    <n v="663940"/>
    <n v="115.87"/>
    <n v="103124.3"/>
    <n v="5.44"/>
    <n v="20.6"/>
    <x v="4"/>
    <d v="2025-01-10T00:00:00"/>
    <x v="1"/>
    <n v="2025"/>
    <s v="Friday"/>
    <x v="1"/>
    <n v="0.14417688154157177"/>
    <n v="18.303922612708554"/>
    <n v="0.15796947106851261"/>
    <n v="67.622491803278692"/>
    <n v="560815.69999999995"/>
    <x v="0"/>
  </r>
  <r>
    <x v="909"/>
    <x v="3"/>
    <x v="2"/>
    <n v="29"/>
    <s v="Email, Facebook"/>
    <x v="903"/>
    <x v="850"/>
    <x v="812"/>
    <x v="745"/>
    <n v="1027872"/>
    <n v="62.99"/>
    <n v="130011.36"/>
    <n v="6.91"/>
    <n v="17.12"/>
    <x v="1"/>
    <d v="2024-07-31T00:00:00"/>
    <x v="8"/>
    <n v="2024"/>
    <s v="Wednesday"/>
    <x v="3"/>
    <n v="9.1045083373361702E-2"/>
    <n v="19.597732891166718"/>
    <n v="0.31112451009948749"/>
    <n v="34.403641174914"/>
    <n v="897860.64"/>
    <x v="0"/>
  </r>
  <r>
    <x v="910"/>
    <x v="0"/>
    <x v="1"/>
    <n v="8"/>
    <s v="WhatsApp, Email"/>
    <x v="904"/>
    <x v="851"/>
    <x v="539"/>
    <x v="746"/>
    <n v="833612"/>
    <n v="46.62"/>
    <n v="72913.679999999993"/>
    <n v="10.43"/>
    <n v="24.54"/>
    <x v="3"/>
    <d v="2025-01-30T00:00:00"/>
    <x v="1"/>
    <n v="2025"/>
    <s v="Thursday"/>
    <x v="1"/>
    <n v="0.13739183239714589"/>
    <n v="13.427933701657457"/>
    <n v="0.28802946593001844"/>
    <n v="26.97509433962264"/>
    <n v="760698.32000000007"/>
    <x v="0"/>
  </r>
  <r>
    <x v="911"/>
    <x v="4"/>
    <x v="3"/>
    <n v="6"/>
    <s v="YouTube, Instagram"/>
    <x v="905"/>
    <x v="852"/>
    <x v="344"/>
    <x v="122"/>
    <n v="116732"/>
    <n v="170.63"/>
    <n v="64668.77"/>
    <n v="0.81"/>
    <n v="18.91"/>
    <x v="3"/>
    <d v="2024-08-28T00:00:00"/>
    <x v="10"/>
    <n v="2024"/>
    <s v="Wednesday"/>
    <x v="3"/>
    <n v="0.10550271739130435"/>
    <n v="41.641191242755951"/>
    <n v="0.24404378622021894"/>
    <n v="75.991504112808457"/>
    <n v="52063.23"/>
    <x v="2"/>
  </r>
  <r>
    <x v="912"/>
    <x v="3"/>
    <x v="1"/>
    <n v="29"/>
    <s v="YouTube, Google"/>
    <x v="906"/>
    <x v="853"/>
    <x v="813"/>
    <x v="738"/>
    <n v="624757"/>
    <n v="109.8"/>
    <n v="114521.4"/>
    <n v="4.46"/>
    <n v="8.17"/>
    <x v="3"/>
    <d v="2024-07-21T00:00:00"/>
    <x v="8"/>
    <n v="2024"/>
    <s v="Sunday"/>
    <x v="3"/>
    <n v="4.8467452329168985E-2"/>
    <n v="29.877745890947036"/>
    <n v="0.27211061831463607"/>
    <n v="72.207692307692298"/>
    <n v="510235.6"/>
    <x v="0"/>
  </r>
  <r>
    <x v="913"/>
    <x v="3"/>
    <x v="3"/>
    <n v="29"/>
    <s v="Instagram, WhatsApp"/>
    <x v="907"/>
    <x v="854"/>
    <x v="814"/>
    <x v="650"/>
    <n v="241824"/>
    <n v="184.68"/>
    <n v="97511.040000000008"/>
    <n v="1.48"/>
    <n v="11.13"/>
    <x v="3"/>
    <d v="2025-03-07T00:00:00"/>
    <x v="6"/>
    <n v="2025"/>
    <s v="Friday"/>
    <x v="1"/>
    <n v="7.3492509130661632E-2"/>
    <n v="32.965192697768764"/>
    <n v="0.17849898580121704"/>
    <n v="98.198429003021161"/>
    <n v="144312.95999999999"/>
    <x v="1"/>
  </r>
  <r>
    <x v="914"/>
    <x v="3"/>
    <x v="2"/>
    <n v="9"/>
    <s v="WhatsApp, Facebook"/>
    <x v="908"/>
    <x v="6"/>
    <x v="815"/>
    <x v="264"/>
    <n v="252784"/>
    <n v="166.05"/>
    <n v="141806.70000000001"/>
    <n v="0.78"/>
    <n v="8.51"/>
    <x v="2"/>
    <d v="2024-12-16T00:00:00"/>
    <x v="3"/>
    <n v="2024"/>
    <s v="Monday"/>
    <x v="2"/>
    <n v="5.7515823607054886E-2"/>
    <n v="25.624629562703291"/>
    <n v="0.154318756776292"/>
    <n v="78.781500000000008"/>
    <n v="110977.29999999999"/>
    <x v="2"/>
  </r>
  <r>
    <x v="915"/>
    <x v="4"/>
    <x v="4"/>
    <n v="26"/>
    <s v="Facebook, WhatsApp, YouTube"/>
    <x v="909"/>
    <x v="855"/>
    <x v="816"/>
    <x v="644"/>
    <n v="417536"/>
    <n v="120.98"/>
    <n v="108398.08"/>
    <n v="2.85"/>
    <n v="10.38"/>
    <x v="4"/>
    <d v="2025-02-19T00:00:00"/>
    <x v="9"/>
    <n v="2025"/>
    <s v="Wednesday"/>
    <x v="1"/>
    <n v="7.0914597990352407E-2"/>
    <n v="24.496741242937855"/>
    <n v="0.20248587570621468"/>
    <n v="93.608013816925734"/>
    <n v="309137.91999999998"/>
    <x v="1"/>
  </r>
  <r>
    <x v="916"/>
    <x v="3"/>
    <x v="4"/>
    <n v="21"/>
    <s v="Email, Instagram, YouTube"/>
    <x v="910"/>
    <x v="427"/>
    <x v="677"/>
    <x v="747"/>
    <n v="193772"/>
    <n v="669.61"/>
    <n v="258469.46"/>
    <n v="-0.25"/>
    <n v="11.52"/>
    <x v="0"/>
    <d v="2024-07-07T00:00:00"/>
    <x v="8"/>
    <n v="2024"/>
    <s v="Sunday"/>
    <x v="3"/>
    <n v="7.9483297519046689E-2"/>
    <n v="79.406900153609826"/>
    <n v="0.11858678955453149"/>
    <n v="240.43670697674418"/>
    <n v="-64697.459999999992"/>
    <x v="3"/>
  </r>
  <r>
    <x v="917"/>
    <x v="2"/>
    <x v="3"/>
    <n v="26"/>
    <s v="Facebook, Google, YouTube"/>
    <x v="911"/>
    <x v="856"/>
    <x v="817"/>
    <x v="748"/>
    <n v="667381"/>
    <n v="39.11"/>
    <n v="72705.490000000005"/>
    <n v="8.18"/>
    <n v="24.32"/>
    <x v="1"/>
    <d v="2025-02-04T00:00:00"/>
    <x v="9"/>
    <n v="2025"/>
    <s v="Tuesday"/>
    <x v="1"/>
    <n v="0.13436812831457767"/>
    <n v="13.997976511359262"/>
    <n v="0.35791297651135928"/>
    <n v="30.991257459505544"/>
    <n v="594675.51"/>
    <x v="0"/>
  </r>
  <r>
    <x v="918"/>
    <x v="1"/>
    <x v="0"/>
    <n v="14"/>
    <s v="Google, YouTube"/>
    <x v="912"/>
    <x v="857"/>
    <x v="818"/>
    <x v="749"/>
    <n v="694260"/>
    <n v="202.09"/>
    <n v="230382.6"/>
    <n v="2.0099999999999998"/>
    <n v="20.93"/>
    <x v="1"/>
    <d v="2024-08-20T00:00:00"/>
    <x v="10"/>
    <n v="2024"/>
    <s v="Tuesday"/>
    <x v="3"/>
    <n v="0.14522559772321489"/>
    <n v="21.296228508042152"/>
    <n v="0.10537992235163617"/>
    <n v="63.431332599118946"/>
    <n v="463877.4"/>
    <x v="1"/>
  </r>
  <r>
    <x v="919"/>
    <x v="3"/>
    <x v="2"/>
    <n v="28"/>
    <s v="YouTube"/>
    <x v="913"/>
    <x v="858"/>
    <x v="97"/>
    <x v="750"/>
    <n v="218530"/>
    <n v="233.32"/>
    <n v="95661.2"/>
    <n v="1.28"/>
    <n v="18.63"/>
    <x v="1"/>
    <d v="2024-10-29T00:00:00"/>
    <x v="7"/>
    <n v="2024"/>
    <s v="Tuesday"/>
    <x v="2"/>
    <n v="0.11775051862541716"/>
    <n v="36.637763309076981"/>
    <n v="0.15702795863653773"/>
    <n v="86.103690369036897"/>
    <n v="122868.8"/>
    <x v="1"/>
  </r>
  <r>
    <x v="920"/>
    <x v="0"/>
    <x v="1"/>
    <n v="18"/>
    <s v="Email, Google"/>
    <x v="914"/>
    <x v="859"/>
    <x v="635"/>
    <x v="625"/>
    <n v="168057"/>
    <n v="300.44"/>
    <n v="191981.16"/>
    <n v="-0.12"/>
    <n v="7.64"/>
    <x v="1"/>
    <d v="2024-12-12T00:00:00"/>
    <x v="3"/>
    <n v="2024"/>
    <s v="Thursday"/>
    <x v="2"/>
    <n v="4.845000747475571E-2"/>
    <n v="53.851657784011223"/>
    <n v="0.17924263674614305"/>
    <n v="135.77168316831683"/>
    <n v="-23924.160000000003"/>
    <x v="3"/>
  </r>
  <r>
    <x v="921"/>
    <x v="2"/>
    <x v="0"/>
    <n v="7"/>
    <s v="WhatsApp, Instagram, Facebook"/>
    <x v="915"/>
    <x v="860"/>
    <x v="819"/>
    <x v="418"/>
    <n v="229284"/>
    <n v="501.3"/>
    <n v="148886.1"/>
    <n v="0.54"/>
    <n v="16.28"/>
    <x v="0"/>
    <d v="2025-06-22T00:00:00"/>
    <x v="2"/>
    <n v="2025"/>
    <s v="Sunday"/>
    <x v="0"/>
    <n v="9.8645306956241269E-2"/>
    <n v="81.136839237057231"/>
    <n v="0.16185286103542235"/>
    <n v="165.98227424749166"/>
    <n v="80397.899999999994"/>
    <x v="2"/>
  </r>
  <r>
    <x v="922"/>
    <x v="1"/>
    <x v="1"/>
    <n v="14"/>
    <s v="Facebook, Email"/>
    <x v="916"/>
    <x v="861"/>
    <x v="820"/>
    <x v="751"/>
    <n v="1242216"/>
    <n v="50.99"/>
    <n v="86886.96"/>
    <n v="13.3"/>
    <n v="19.190000000000001"/>
    <x v="2"/>
    <d v="2025-04-05T00:00:00"/>
    <x v="0"/>
    <n v="2025"/>
    <s v="Saturday"/>
    <x v="0"/>
    <n v="0.12760748541149641"/>
    <n v="11.417471747700395"/>
    <n v="0.22391590013140605"/>
    <n v="40.734627285513362"/>
    <n v="1155329.04"/>
    <x v="0"/>
  </r>
  <r>
    <x v="923"/>
    <x v="3"/>
    <x v="2"/>
    <n v="27"/>
    <s v="Facebook"/>
    <x v="917"/>
    <x v="862"/>
    <x v="821"/>
    <x v="504"/>
    <n v="399090"/>
    <n v="211.86"/>
    <n v="265884.3"/>
    <n v="0.5"/>
    <n v="17.86"/>
    <x v="1"/>
    <d v="2024-09-17T00:00:00"/>
    <x v="4"/>
    <n v="2024"/>
    <s v="Tuesday"/>
    <x v="3"/>
    <n v="0.13126164101558671"/>
    <n v="33.09488424197162"/>
    <n v="0.15621110281304457"/>
    <n v="162.02577696526507"/>
    <n v="133205.70000000001"/>
    <x v="2"/>
  </r>
  <r>
    <x v="924"/>
    <x v="1"/>
    <x v="0"/>
    <n v="25"/>
    <s v="WhatsApp"/>
    <x v="918"/>
    <x v="863"/>
    <x v="822"/>
    <x v="609"/>
    <n v="439331"/>
    <n v="88.78"/>
    <n v="53356.78"/>
    <n v="7.23"/>
    <n v="6.45"/>
    <x v="0"/>
    <d v="2024-09-17T00:00:00"/>
    <x v="4"/>
    <n v="2024"/>
    <s v="Tuesday"/>
    <x v="3"/>
    <n v="4.0109962568092593E-2"/>
    <n v="13.494380374304502"/>
    <n v="0.15199797673242285"/>
    <n v="29.576929046563194"/>
    <n v="385974.22"/>
    <x v="0"/>
  </r>
  <r>
    <x v="925"/>
    <x v="3"/>
    <x v="1"/>
    <n v="24"/>
    <s v="WhatsApp"/>
    <x v="919"/>
    <x v="864"/>
    <x v="823"/>
    <x v="752"/>
    <n v="1709708"/>
    <n v="62"/>
    <n v="157976"/>
    <n v="9.82"/>
    <n v="15.38"/>
    <x v="0"/>
    <d v="2024-12-16T00:00:00"/>
    <x v="3"/>
    <n v="2024"/>
    <s v="Monday"/>
    <x v="2"/>
    <n v="7.9840196681007988E-2"/>
    <n v="20.268924813959455"/>
    <n v="0.32691814216063636"/>
    <n v="33.813356164383563"/>
    <n v="1551732"/>
    <x v="0"/>
  </r>
  <r>
    <x v="926"/>
    <x v="3"/>
    <x v="1"/>
    <n v="9"/>
    <s v="WhatsApp"/>
    <x v="920"/>
    <x v="865"/>
    <x v="824"/>
    <x v="753"/>
    <n v="733905"/>
    <n v="40.119999999999997"/>
    <n v="69608.2"/>
    <n v="9.5399999999999991"/>
    <n v="21.7"/>
    <x v="2"/>
    <d v="2025-04-06T00:00:00"/>
    <x v="0"/>
    <n v="2025"/>
    <s v="Sunday"/>
    <x v="0"/>
    <n v="0.13662336004085932"/>
    <n v="8.1317990654205605"/>
    <n v="0.20268691588785046"/>
    <n v="21.106185567010307"/>
    <n v="664296.80000000005"/>
    <x v="0"/>
  </r>
  <r>
    <x v="927"/>
    <x v="2"/>
    <x v="1"/>
    <n v="12"/>
    <s v="Instagram, WhatsApp"/>
    <x v="921"/>
    <x v="866"/>
    <x v="352"/>
    <x v="34"/>
    <n v="112888"/>
    <n v="614.39"/>
    <n v="168342.86"/>
    <n v="-0.33"/>
    <n v="9.08"/>
    <x v="4"/>
    <d v="2025-05-01T00:00:00"/>
    <x v="5"/>
    <n v="2025"/>
    <s v="Thursday"/>
    <x v="0"/>
    <n v="5.6101226886644061E-2"/>
    <n v="104.88651713395637"/>
    <n v="0.17071651090342679"/>
    <n v="234.13471488178024"/>
    <n v="-55454.859999999986"/>
    <x v="3"/>
  </r>
  <r>
    <x v="928"/>
    <x v="0"/>
    <x v="0"/>
    <n v="17"/>
    <s v="Email"/>
    <x v="922"/>
    <x v="867"/>
    <x v="184"/>
    <x v="754"/>
    <n v="194816"/>
    <n v="362.99"/>
    <n v="276235.39"/>
    <n v="-0.28999999999999998"/>
    <n v="17.100000000000001"/>
    <x v="2"/>
    <d v="2024-11-22T00:00:00"/>
    <x v="11"/>
    <n v="2024"/>
    <s v="Friday"/>
    <x v="2"/>
    <n v="0.10295030548567322"/>
    <n v="87.665944144715965"/>
    <n v="0.24151063154554109"/>
    <n v="208.79470143613003"/>
    <n v="-81419.390000000014"/>
    <x v="3"/>
  </r>
  <r>
    <x v="929"/>
    <x v="4"/>
    <x v="3"/>
    <n v="30"/>
    <s v="Facebook, YouTube"/>
    <x v="923"/>
    <x v="868"/>
    <x v="825"/>
    <x v="421"/>
    <n v="399265"/>
    <n v="61.3"/>
    <n v="104148.7"/>
    <n v="2.83"/>
    <n v="11.11"/>
    <x v="0"/>
    <d v="2025-04-12T00:00:00"/>
    <x v="0"/>
    <n v="2025"/>
    <s v="Saturday"/>
    <x v="0"/>
    <n v="6.6527809284197062E-2"/>
    <n v="16.142079975201487"/>
    <n v="0.26332920024798512"/>
    <n v="39.751412213740458"/>
    <n v="295116.3"/>
    <x v="1"/>
  </r>
  <r>
    <x v="930"/>
    <x v="3"/>
    <x v="0"/>
    <n v="21"/>
    <s v="WhatsApp, Google"/>
    <x v="924"/>
    <x v="7"/>
    <x v="826"/>
    <x v="755"/>
    <n v="158700"/>
    <n v="805.11"/>
    <n v="241533"/>
    <n v="-0.34"/>
    <n v="15.52"/>
    <x v="4"/>
    <d v="2025-05-16T00:00:00"/>
    <x v="5"/>
    <n v="2025"/>
    <s v="Friday"/>
    <x v="0"/>
    <n v="0.10779872178626325"/>
    <n v="90.631519699812387"/>
    <n v="0.11257035647279549"/>
    <n v="276.98738532110093"/>
    <n v="-82833"/>
    <x v="3"/>
  </r>
  <r>
    <x v="931"/>
    <x v="2"/>
    <x v="2"/>
    <n v="26"/>
    <s v="Facebook"/>
    <x v="925"/>
    <x v="869"/>
    <x v="827"/>
    <x v="288"/>
    <n v="284710"/>
    <n v="361.57"/>
    <n v="144989.57"/>
    <n v="0.96"/>
    <n v="13.27"/>
    <x v="3"/>
    <d v="2024-07-03T00:00:00"/>
    <x v="8"/>
    <n v="2024"/>
    <s v="Wednesday"/>
    <x v="3"/>
    <n v="9.3841568784592655E-2"/>
    <n v="38.694841206298371"/>
    <n v="0.10701894849212704"/>
    <n v="126.18761531766755"/>
    <n v="139720.43"/>
    <x v="2"/>
  </r>
  <r>
    <x v="932"/>
    <x v="1"/>
    <x v="4"/>
    <n v="29"/>
    <s v="WhatsApp, Email, YouTube"/>
    <x v="926"/>
    <x v="870"/>
    <x v="828"/>
    <x v="756"/>
    <n v="72956"/>
    <n v="867.66"/>
    <n v="79824.72"/>
    <n v="-0.09"/>
    <n v="3.75"/>
    <x v="4"/>
    <d v="2025-01-21T00:00:00"/>
    <x v="1"/>
    <n v="2025"/>
    <s v="Tuesday"/>
    <x v="1"/>
    <n v="2.3961310178061114E-2"/>
    <n v="122.05614678899083"/>
    <n v="0.14067278287461774"/>
    <n v="288.17588447653429"/>
    <n v="-6868.7200000000012"/>
    <x v="3"/>
  </r>
  <r>
    <x v="933"/>
    <x v="1"/>
    <x v="0"/>
    <n v="24"/>
    <s v="Facebook, YouTube, Google"/>
    <x v="927"/>
    <x v="871"/>
    <x v="829"/>
    <x v="757"/>
    <n v="221540"/>
    <n v="162.19999999999999"/>
    <n v="67799.599999999991"/>
    <n v="2.27"/>
    <n v="10.36"/>
    <x v="4"/>
    <d v="2024-11-24T00:00:00"/>
    <x v="11"/>
    <n v="2024"/>
    <s v="Sunday"/>
    <x v="2"/>
    <n v="7.8822675988949084E-2"/>
    <n v="13.275817505384765"/>
    <n v="8.1848443313099664E-2"/>
    <n v="57.118449873630993"/>
    <n v="153740.40000000002"/>
    <x v="1"/>
  </r>
  <r>
    <x v="934"/>
    <x v="4"/>
    <x v="0"/>
    <n v="17"/>
    <s v="Facebook, WhatsApp, YouTube"/>
    <x v="928"/>
    <x v="872"/>
    <x v="830"/>
    <x v="758"/>
    <n v="695739"/>
    <n v="175.41"/>
    <n v="167867.37"/>
    <n v="3.14"/>
    <n v="15.9"/>
    <x v="4"/>
    <d v="2024-10-05T00:00:00"/>
    <x v="7"/>
    <n v="2024"/>
    <s v="Saturday"/>
    <x v="2"/>
    <n v="0.1190035795552835"/>
    <n v="18.770811808118079"/>
    <n v="0.1070110701107011"/>
    <n v="81.886521951219507"/>
    <n v="527871.63"/>
    <x v="0"/>
  </r>
  <r>
    <x v="935"/>
    <x v="4"/>
    <x v="4"/>
    <n v="21"/>
    <s v="YouTube, WhatsApp, Email"/>
    <x v="929"/>
    <x v="873"/>
    <x v="831"/>
    <x v="759"/>
    <n v="561867"/>
    <n v="136.76"/>
    <n v="160419.47999999998"/>
    <n v="2.5"/>
    <n v="22.99"/>
    <x v="4"/>
    <d v="2024-12-20T00:00:00"/>
    <x v="3"/>
    <n v="2024"/>
    <s v="Friday"/>
    <x v="2"/>
    <n v="0.12710020242914979"/>
    <n v="31.936985865020901"/>
    <n v="0.23352578140553454"/>
    <n v="55.527684319833845"/>
    <n v="401447.52"/>
    <x v="1"/>
  </r>
  <r>
    <x v="936"/>
    <x v="0"/>
    <x v="1"/>
    <n v="13"/>
    <s v="WhatsApp, Email, Instagram"/>
    <x v="930"/>
    <x v="874"/>
    <x v="36"/>
    <x v="760"/>
    <n v="131246"/>
    <n v="196.96"/>
    <n v="94343.840000000011"/>
    <n v="0.39"/>
    <n v="16.79"/>
    <x v="3"/>
    <d v="2025-01-20T00:00:00"/>
    <x v="1"/>
    <n v="2025"/>
    <s v="Monday"/>
    <x v="1"/>
    <n v="0.10639791415964701"/>
    <n v="44.459868049010375"/>
    <n v="0.22573044297832234"/>
    <n v="126.29697456492639"/>
    <n v="36902.159999999989"/>
    <x v="2"/>
  </r>
  <r>
    <x v="937"/>
    <x v="2"/>
    <x v="2"/>
    <n v="26"/>
    <s v="Email, Google"/>
    <x v="931"/>
    <x v="875"/>
    <x v="832"/>
    <x v="475"/>
    <n v="148764"/>
    <n v="1063.29"/>
    <n v="269012.37"/>
    <n v="-0.45"/>
    <n v="10.53"/>
    <x v="0"/>
    <d v="2025-01-30T00:00:00"/>
    <x v="1"/>
    <n v="2025"/>
    <s v="Thursday"/>
    <x v="1"/>
    <n v="7.6423049894588896E-2"/>
    <n v="103.06987356321839"/>
    <n v="9.6934865900383138E-2"/>
    <n v="367.00186903137791"/>
    <n v="-120248.37"/>
    <x v="3"/>
  </r>
  <r>
    <x v="938"/>
    <x v="0"/>
    <x v="4"/>
    <n v="28"/>
    <s v="YouTube, Email, Facebook"/>
    <x v="932"/>
    <x v="876"/>
    <x v="833"/>
    <x v="291"/>
    <n v="202230"/>
    <n v="810.49"/>
    <n v="255304.35"/>
    <n v="-0.21"/>
    <n v="9.64"/>
    <x v="3"/>
    <d v="2025-03-08T00:00:00"/>
    <x v="6"/>
    <n v="2025"/>
    <s v="Saturday"/>
    <x v="1"/>
    <n v="5.2025951768882361E-2"/>
    <n v="300.3580588235294"/>
    <n v="0.37058823529411766"/>
    <n v="622.69353658536591"/>
    <n v="-53074.350000000006"/>
    <x v="3"/>
  </r>
  <r>
    <x v="939"/>
    <x v="2"/>
    <x v="3"/>
    <n v="9"/>
    <s v="Facebook, Email"/>
    <x v="933"/>
    <x v="877"/>
    <x v="834"/>
    <x v="761"/>
    <n v="631014"/>
    <n v="123.43"/>
    <n v="103434.34000000001"/>
    <n v="5.0999999999999996"/>
    <n v="17.829999999999998"/>
    <x v="2"/>
    <d v="2024-10-09T00:00:00"/>
    <x v="7"/>
    <n v="2024"/>
    <s v="Wednesday"/>
    <x v="2"/>
    <n v="0.11486971853980278"/>
    <n v="29.401461057418992"/>
    <n v="0.2382035247299602"/>
    <n v="93.690525362318851"/>
    <n v="527579.66"/>
    <x v="0"/>
  </r>
  <r>
    <x v="940"/>
    <x v="4"/>
    <x v="2"/>
    <n v="23"/>
    <s v="Facebook"/>
    <x v="934"/>
    <x v="878"/>
    <x v="835"/>
    <x v="762"/>
    <n v="158472"/>
    <n v="1383.91"/>
    <n v="294772.83"/>
    <n v="-0.46"/>
    <n v="11.89"/>
    <x v="4"/>
    <d v="2025-04-12T00:00:00"/>
    <x v="0"/>
    <n v="2025"/>
    <s v="Saturday"/>
    <x v="0"/>
    <n v="8.6103938024531951E-2"/>
    <n v="138.13159793814432"/>
    <n v="9.9812558575445173E-2"/>
    <n v="492.10823038397331"/>
    <n v="-136300.83000000002"/>
    <x v="3"/>
  </r>
  <r>
    <x v="941"/>
    <x v="3"/>
    <x v="3"/>
    <n v="10"/>
    <s v="YouTube, Facebook"/>
    <x v="935"/>
    <x v="879"/>
    <x v="836"/>
    <x v="763"/>
    <n v="425536"/>
    <n v="281.27"/>
    <n v="274519.51999999996"/>
    <n v="0.55000000000000004"/>
    <n v="17.05"/>
    <x v="0"/>
    <d v="2025-03-14T00:00:00"/>
    <x v="6"/>
    <n v="2025"/>
    <s v="Friday"/>
    <x v="1"/>
    <n v="0.10078918389820139"/>
    <n v="83.313966616084969"/>
    <n v="0.29620637329286797"/>
    <n v="210.84448540706603"/>
    <n v="151016.48000000004"/>
    <x v="2"/>
  </r>
  <r>
    <x v="942"/>
    <x v="4"/>
    <x v="4"/>
    <n v="27"/>
    <s v="WhatsApp, Google"/>
    <x v="936"/>
    <x v="260"/>
    <x v="837"/>
    <x v="764"/>
    <n v="184842"/>
    <n v="549.02"/>
    <n v="268470.77999999997"/>
    <n v="-0.31"/>
    <n v="8.92"/>
    <x v="2"/>
    <d v="2025-01-09T00:00:00"/>
    <x v="1"/>
    <n v="2025"/>
    <s v="Thursday"/>
    <x v="1"/>
    <n v="6.4767424356465458E-2"/>
    <n v="77.998483439860536"/>
    <n v="0.14206856478791399"/>
    <n v="332.67754646840143"/>
    <n v="-83628.77999999997"/>
    <x v="3"/>
  </r>
  <r>
    <x v="943"/>
    <x v="2"/>
    <x v="0"/>
    <n v="14"/>
    <s v="Google, YouTube, Facebook"/>
    <x v="937"/>
    <x v="555"/>
    <x v="838"/>
    <x v="765"/>
    <n v="770412"/>
    <n v="209.8"/>
    <n v="274418.40000000002"/>
    <n v="1.81"/>
    <n v="19.059999999999999"/>
    <x v="3"/>
    <d v="2024-12-15T00:00:00"/>
    <x v="3"/>
    <n v="2024"/>
    <s v="Sunday"/>
    <x v="2"/>
    <n v="0.12849805506250236"/>
    <n v="40.325995591476861"/>
    <n v="0.19221160911094784"/>
    <n v="138.59515151515151"/>
    <n v="495993.59999999998"/>
    <x v="1"/>
  </r>
  <r>
    <x v="944"/>
    <x v="4"/>
    <x v="3"/>
    <n v="7"/>
    <s v="Email"/>
    <x v="938"/>
    <x v="880"/>
    <x v="839"/>
    <x v="766"/>
    <n v="328328"/>
    <n v="94.72"/>
    <n v="94814.720000000001"/>
    <n v="2.46"/>
    <n v="12.02"/>
    <x v="4"/>
    <d v="2025-04-23T00:00:00"/>
    <x v="0"/>
    <n v="2025"/>
    <s v="Wednesday"/>
    <x v="0"/>
    <n v="8.5536931966061117E-2"/>
    <n v="14.424877529286475"/>
    <n v="0.15228966986155484"/>
    <n v="57.117301204819277"/>
    <n v="233513.28"/>
    <x v="1"/>
  </r>
  <r>
    <x v="945"/>
    <x v="1"/>
    <x v="0"/>
    <n v="12"/>
    <s v="Facebook, Google, Instagram"/>
    <x v="939"/>
    <x v="881"/>
    <x v="836"/>
    <x v="85"/>
    <n v="389187"/>
    <n v="205.01"/>
    <n v="153142.47"/>
    <n v="1.54"/>
    <n v="8.75"/>
    <x v="0"/>
    <d v="2025-05-07T00:00:00"/>
    <x v="5"/>
    <n v="2025"/>
    <s v="Wednesday"/>
    <x v="0"/>
    <n v="5.2538955713504649E-2"/>
    <n v="49.802429268292684"/>
    <n v="0.24292682926829268"/>
    <n v="117.62094470046083"/>
    <n v="236044.53"/>
    <x v="1"/>
  </r>
  <r>
    <x v="946"/>
    <x v="1"/>
    <x v="4"/>
    <n v="22"/>
    <s v="WhatsApp, Google, Instagram"/>
    <x v="940"/>
    <x v="882"/>
    <x v="840"/>
    <x v="767"/>
    <n v="1099890"/>
    <n v="93.97"/>
    <n v="208801.34"/>
    <n v="4.2699999999999996"/>
    <n v="24.82"/>
    <x v="1"/>
    <d v="2025-01-27T00:00:00"/>
    <x v="1"/>
    <n v="2025"/>
    <s v="Monday"/>
    <x v="1"/>
    <n v="0.14299661443980788"/>
    <n v="22.993209998898799"/>
    <n v="0.24468670851227839"/>
    <n v="46.816443946188343"/>
    <n v="891088.66"/>
    <x v="0"/>
  </r>
  <r>
    <x v="947"/>
    <x v="4"/>
    <x v="2"/>
    <n v="16"/>
    <s v="Instagram, WhatsApp, Google"/>
    <x v="941"/>
    <x v="883"/>
    <x v="841"/>
    <x v="197"/>
    <n v="142614"/>
    <n v="652.27"/>
    <n v="223076.34"/>
    <n v="-0.36"/>
    <n v="9.7200000000000006"/>
    <x v="2"/>
    <d v="2025-05-07T00:00:00"/>
    <x v="5"/>
    <n v="2025"/>
    <s v="Wednesday"/>
    <x v="0"/>
    <n v="5.0119712689545091E-2"/>
    <n v="236.81140127388534"/>
    <n v="0.36305732484076431"/>
    <n v="410.82198895027625"/>
    <n v="-80462.34"/>
    <x v="3"/>
  </r>
  <r>
    <x v="948"/>
    <x v="1"/>
    <x v="4"/>
    <n v="22"/>
    <s v="YouTube"/>
    <x v="942"/>
    <x v="786"/>
    <x v="842"/>
    <x v="768"/>
    <n v="1631450"/>
    <n v="72.010000000000005"/>
    <n v="175344.35"/>
    <n v="8.3000000000000007"/>
    <n v="17.239999999999998"/>
    <x v="2"/>
    <d v="2025-02-19T00:00:00"/>
    <x v="9"/>
    <n v="2025"/>
    <s v="Wednesday"/>
    <x v="1"/>
    <n v="8.6040373571552878E-2"/>
    <n v="29.554078880836002"/>
    <n v="0.41041631552334401"/>
    <n v="49.842055144968732"/>
    <n v="1456105.65"/>
    <x v="0"/>
  </r>
  <r>
    <x v="949"/>
    <x v="4"/>
    <x v="0"/>
    <n v="26"/>
    <s v="Email, YouTube"/>
    <x v="943"/>
    <x v="219"/>
    <x v="843"/>
    <x v="222"/>
    <n v="203944"/>
    <n v="379.71"/>
    <n v="160997.03999999998"/>
    <n v="0.27"/>
    <n v="5.79"/>
    <x v="0"/>
    <d v="2025-03-02T00:00:00"/>
    <x v="6"/>
    <n v="2025"/>
    <s v="Sunday"/>
    <x v="1"/>
    <n v="3.8836626109570505E-2"/>
    <n v="55.004113426716771"/>
    <n v="0.14485821660403142"/>
    <n v="159.40300990099007"/>
    <n v="42946.960000000021"/>
    <x v="2"/>
  </r>
  <r>
    <x v="950"/>
    <x v="1"/>
    <x v="2"/>
    <n v="22"/>
    <s v="YouTube, Google, WhatsApp"/>
    <x v="944"/>
    <x v="884"/>
    <x v="14"/>
    <x v="453"/>
    <n v="764385"/>
    <n v="114.26"/>
    <n v="133341.42000000001"/>
    <n v="4.7300000000000004"/>
    <n v="21.41"/>
    <x v="3"/>
    <d v="2024-10-25T00:00:00"/>
    <x v="7"/>
    <n v="2024"/>
    <s v="Friday"/>
    <x v="2"/>
    <n v="0.14832803127807864"/>
    <n v="21.830618860510807"/>
    <n v="0.19106090373280943"/>
    <n v="86.473035019455267"/>
    <n v="631043.57999999996"/>
    <x v="0"/>
  </r>
  <r>
    <x v="951"/>
    <x v="2"/>
    <x v="3"/>
    <n v="21"/>
    <s v="Email"/>
    <x v="945"/>
    <x v="885"/>
    <x v="376"/>
    <x v="72"/>
    <n v="70060"/>
    <n v="1002.76"/>
    <n v="226623.76"/>
    <n v="-0.69"/>
    <n v="17.59"/>
    <x v="4"/>
    <d v="2024-09-04T00:00:00"/>
    <x v="4"/>
    <n v="2024"/>
    <s v="Wednesday"/>
    <x v="3"/>
    <n v="0.12248218593951636"/>
    <n v="103.81299129638113"/>
    <n v="0.10352725606962895"/>
    <n v="312.15393939393942"/>
    <n v="-156563.76"/>
    <x v="3"/>
  </r>
  <r>
    <x v="952"/>
    <x v="0"/>
    <x v="4"/>
    <n v="5"/>
    <s v="YouTube, WhatsApp"/>
    <x v="946"/>
    <x v="886"/>
    <x v="844"/>
    <x v="158"/>
    <n v="126283"/>
    <n v="721.73"/>
    <n v="211466.89"/>
    <n v="-0.4"/>
    <n v="12.64"/>
    <x v="2"/>
    <d v="2025-05-04T00:00:00"/>
    <x v="5"/>
    <n v="2025"/>
    <s v="Sunday"/>
    <x v="0"/>
    <n v="9.1206924445882548E-2"/>
    <n v="93.776891352549896"/>
    <n v="0.12993348115299336"/>
    <n v="367.13001736111113"/>
    <n v="-85183.890000000014"/>
    <x v="3"/>
  </r>
  <r>
    <x v="953"/>
    <x v="3"/>
    <x v="3"/>
    <n v="9"/>
    <s v="Facebook, Google"/>
    <x v="947"/>
    <x v="887"/>
    <x v="813"/>
    <x v="769"/>
    <n v="382161"/>
    <n v="272.88"/>
    <n v="195654.96"/>
    <n v="0.95"/>
    <n v="9.9499999999999993"/>
    <x v="0"/>
    <d v="2025-04-16T00:00:00"/>
    <x v="0"/>
    <n v="2025"/>
    <s v="Wednesday"/>
    <x v="0"/>
    <n v="7.0360909481777492E-2"/>
    <n v="35.164442846872753"/>
    <n v="0.12886412652767792"/>
    <n v="123.36378310214376"/>
    <n v="186506.04"/>
    <x v="2"/>
  </r>
  <r>
    <x v="954"/>
    <x v="0"/>
    <x v="2"/>
    <n v="26"/>
    <s v="Google, WhatsApp"/>
    <x v="948"/>
    <x v="888"/>
    <x v="845"/>
    <x v="770"/>
    <n v="795990"/>
    <n v="83.27"/>
    <n v="211089.44999999998"/>
    <n v="2.77"/>
    <n v="20.41"/>
    <x v="4"/>
    <d v="2024-10-24T00:00:00"/>
    <x v="7"/>
    <n v="2024"/>
    <s v="Thursday"/>
    <x v="2"/>
    <n v="0.10667185120378471"/>
    <n v="32.060973572296476"/>
    <n v="0.3850243013365735"/>
    <n v="60.727689873417717"/>
    <n v="584900.55000000005"/>
    <x v="1"/>
  </r>
  <r>
    <x v="955"/>
    <x v="4"/>
    <x v="0"/>
    <n v="16"/>
    <s v="Google, Facebook"/>
    <x v="949"/>
    <x v="889"/>
    <x v="846"/>
    <x v="308"/>
    <n v="39919"/>
    <n v="1436.63"/>
    <n v="274396.33"/>
    <n v="-0.85"/>
    <n v="4.0199999999999996"/>
    <x v="4"/>
    <d v="2025-05-22T00:00:00"/>
    <x v="5"/>
    <n v="2025"/>
    <s v="Thursday"/>
    <x v="0"/>
    <n v="3.0896817743490838E-2"/>
    <n v="114.18906783187683"/>
    <n v="7.9483978360382859E-2"/>
    <n v="511.93345149253736"/>
    <n v="-234477.33000000002"/>
    <x v="3"/>
  </r>
  <r>
    <x v="956"/>
    <x v="1"/>
    <x v="3"/>
    <n v="14"/>
    <s v="YouTube, Instagram"/>
    <x v="950"/>
    <x v="890"/>
    <x v="847"/>
    <x v="771"/>
    <n v="1226750"/>
    <n v="143.63999999999999"/>
    <n v="251369.99999999997"/>
    <n v="3.88"/>
    <n v="11.03"/>
    <x v="4"/>
    <d v="2025-02-26T00:00:00"/>
    <x v="9"/>
    <n v="2025"/>
    <s v="Wednesday"/>
    <x v="1"/>
    <n v="6.3526370666434961E-2"/>
    <n v="42.976577192682505"/>
    <n v="0.29919644383655325"/>
    <n v="98.268178264268954"/>
    <n v="975380"/>
    <x v="0"/>
  </r>
  <r>
    <x v="957"/>
    <x v="2"/>
    <x v="2"/>
    <n v="13"/>
    <s v="WhatsApp, Facebook, Instagram"/>
    <x v="951"/>
    <x v="891"/>
    <x v="848"/>
    <x v="772"/>
    <n v="1475874"/>
    <n v="61.72"/>
    <n v="201083.76"/>
    <n v="6.34"/>
    <n v="23.24"/>
    <x v="1"/>
    <d v="2024-12-15T00:00:00"/>
    <x v="3"/>
    <n v="2024"/>
    <s v="Sunday"/>
    <x v="2"/>
    <n v="0.13724806757837327"/>
    <n v="15.019701224977593"/>
    <n v="0.24335225575141919"/>
    <n v="33.35828798938288"/>
    <n v="1274790.24"/>
    <x v="0"/>
  </r>
  <r>
    <x v="958"/>
    <x v="1"/>
    <x v="0"/>
    <n v="17"/>
    <s v="Google"/>
    <x v="952"/>
    <x v="892"/>
    <x v="849"/>
    <x v="773"/>
    <n v="2127288"/>
    <n v="20.41"/>
    <n v="95845.36"/>
    <n v="21.19"/>
    <n v="23.17"/>
    <x v="2"/>
    <d v="2025-01-25T00:00:00"/>
    <x v="1"/>
    <n v="2025"/>
    <s v="Saturday"/>
    <x v="1"/>
    <n v="0.11201284022063478"/>
    <n v="9.6715802219979814"/>
    <n v="0.47386478304742685"/>
    <n v="16.27255687606112"/>
    <n v="2031442.64"/>
    <x v="0"/>
  </r>
  <r>
    <x v="959"/>
    <x v="2"/>
    <x v="3"/>
    <n v="9"/>
    <s v="Google, YouTube, Instagram"/>
    <x v="953"/>
    <x v="893"/>
    <x v="850"/>
    <x v="774"/>
    <n v="364375"/>
    <n v="174.79"/>
    <n v="231596.75"/>
    <n v="0.56999999999999995"/>
    <n v="21.88"/>
    <x v="3"/>
    <d v="2024-10-30T00:00:00"/>
    <x v="7"/>
    <n v="2024"/>
    <s v="Wednesday"/>
    <x v="2"/>
    <n v="0.14701296482197398"/>
    <n v="33.647646375127124"/>
    <n v="0.19250326892343456"/>
    <n v="113.80675675675676"/>
    <n v="132778.25"/>
    <x v="2"/>
  </r>
  <r>
    <x v="960"/>
    <x v="4"/>
    <x v="2"/>
    <n v="26"/>
    <s v="Facebook"/>
    <x v="954"/>
    <x v="894"/>
    <x v="851"/>
    <x v="224"/>
    <n v="228760"/>
    <n v="255.92"/>
    <n v="272298.88"/>
    <n v="-0.16"/>
    <n v="10.95"/>
    <x v="1"/>
    <d v="2025-02-10T00:00:00"/>
    <x v="9"/>
    <n v="2025"/>
    <s v="Monday"/>
    <x v="1"/>
    <n v="6.030540268196264E-2"/>
    <n v="58.333093401885179"/>
    <n v="0.22793487574978577"/>
    <n v="99.198134790528229"/>
    <n v="-43538.880000000005"/>
    <x v="3"/>
  </r>
  <r>
    <x v="961"/>
    <x v="4"/>
    <x v="2"/>
    <n v="26"/>
    <s v="YouTube"/>
    <x v="955"/>
    <x v="895"/>
    <x v="163"/>
    <x v="213"/>
    <n v="88780"/>
    <n v="987.59"/>
    <n v="190604.87"/>
    <n v="-0.53"/>
    <n v="7.87"/>
    <x v="2"/>
    <d v="2024-12-31T00:00:00"/>
    <x v="3"/>
    <n v="2024"/>
    <s v="Tuesday"/>
    <x v="2"/>
    <n v="5.6812166978369029E-2"/>
    <n v="118.38811801242235"/>
    <n v="0.11987577639751552"/>
    <n v="446.38142857142856"/>
    <n v="-101824.87"/>
    <x v="3"/>
  </r>
  <r>
    <x v="962"/>
    <x v="3"/>
    <x v="1"/>
    <n v="21"/>
    <s v="Google, Instagram"/>
    <x v="956"/>
    <x v="896"/>
    <x v="852"/>
    <x v="775"/>
    <n v="727038"/>
    <n v="154.94"/>
    <n v="222183.96"/>
    <n v="2.27"/>
    <n v="12.87"/>
    <x v="2"/>
    <d v="2024-10-08T00:00:00"/>
    <x v="7"/>
    <n v="2024"/>
    <s v="Tuesday"/>
    <x v="2"/>
    <n v="9.0020229265003374E-2"/>
    <n v="27.738322097378276"/>
    <n v="0.17902621722846443"/>
    <n v="110.5943056246889"/>
    <n v="504854.04000000004"/>
    <x v="1"/>
  </r>
  <r>
    <x v="963"/>
    <x v="1"/>
    <x v="3"/>
    <n v="14"/>
    <s v="WhatsApp"/>
    <x v="957"/>
    <x v="897"/>
    <x v="853"/>
    <x v="776"/>
    <n v="666528"/>
    <n v="220.74"/>
    <n v="231335.52000000002"/>
    <n v="1.88"/>
    <n v="16.39"/>
    <x v="1"/>
    <d v="2025-02-23T00:00:00"/>
    <x v="9"/>
    <n v="2025"/>
    <s v="Sunday"/>
    <x v="1"/>
    <n v="0.11233850689326282"/>
    <n v="35.710947823402286"/>
    <n v="0.16177832664402594"/>
    <n v="120.04956927867153"/>
    <n v="435192.48"/>
    <x v="1"/>
  </r>
  <r>
    <x v="964"/>
    <x v="0"/>
    <x v="3"/>
    <n v="14"/>
    <s v="Facebook, YouTube, Google"/>
    <x v="958"/>
    <x v="898"/>
    <x v="854"/>
    <x v="777"/>
    <n v="519816"/>
    <n v="240.83"/>
    <n v="172434.28"/>
    <n v="2.0099999999999998"/>
    <n v="21.68"/>
    <x v="0"/>
    <d v="2025-03-11T00:00:00"/>
    <x v="6"/>
    <n v="2025"/>
    <s v="Tuesday"/>
    <x v="1"/>
    <n v="0.12736914129319193"/>
    <n v="46.315949503088909"/>
    <n v="0.19231802309965082"/>
    <n v="90.898408012651558"/>
    <n v="347381.72"/>
    <x v="1"/>
  </r>
  <r>
    <x v="965"/>
    <x v="0"/>
    <x v="2"/>
    <n v="21"/>
    <s v="Instagram, Facebook, Email"/>
    <x v="676"/>
    <x v="899"/>
    <x v="855"/>
    <x v="778"/>
    <n v="248031"/>
    <n v="437.48"/>
    <n v="166679.88"/>
    <n v="0.49"/>
    <n v="6.52"/>
    <x v="2"/>
    <d v="2024-09-29T00:00:00"/>
    <x v="4"/>
    <n v="2024"/>
    <s v="Sunday"/>
    <x v="3"/>
    <n v="4.87649063032368E-2"/>
    <n v="48.523982532751091"/>
    <n v="0.11091703056768559"/>
    <n v="214.24149100257071"/>
    <n v="81351.12"/>
    <x v="2"/>
  </r>
  <r>
    <x v="966"/>
    <x v="0"/>
    <x v="1"/>
    <n v="25"/>
    <s v="Google, Facebook, Instagram"/>
    <x v="959"/>
    <x v="900"/>
    <x v="856"/>
    <x v="172"/>
    <n v="385801"/>
    <n v="439.18"/>
    <n v="220907.54"/>
    <n v="0.75"/>
    <n v="9.94"/>
    <x v="4"/>
    <d v="2025-02-03T00:00:00"/>
    <x v="9"/>
    <n v="2025"/>
    <s v="Monday"/>
    <x v="1"/>
    <n v="6.1974307998164856E-2"/>
    <n v="68.139278223318939"/>
    <n v="0.15515114127082047"/>
    <n v="151.72221153846155"/>
    <n v="164893.46"/>
    <x v="2"/>
  </r>
  <r>
    <x v="967"/>
    <x v="0"/>
    <x v="2"/>
    <n v="20"/>
    <s v="Email"/>
    <x v="960"/>
    <x v="901"/>
    <x v="110"/>
    <x v="779"/>
    <n v="619938"/>
    <n v="77.84"/>
    <n v="159260.64000000001"/>
    <n v="2.89"/>
    <n v="13.37"/>
    <x v="1"/>
    <d v="2024-10-02T00:00:00"/>
    <x v="7"/>
    <n v="2024"/>
    <s v="Wednesday"/>
    <x v="2"/>
    <n v="7.7573855495667601E-2"/>
    <n v="23.345153913808268"/>
    <n v="0.29991204925241866"/>
    <n v="55.164752338067203"/>
    <n v="460677.36"/>
    <x v="1"/>
  </r>
  <r>
    <x v="968"/>
    <x v="4"/>
    <x v="0"/>
    <n v="26"/>
    <s v="WhatsApp, Facebook, Instagram"/>
    <x v="961"/>
    <x v="902"/>
    <x v="833"/>
    <x v="780"/>
    <n v="170544"/>
    <n v="527.19000000000005"/>
    <n v="143395.68000000002"/>
    <n v="0.19"/>
    <n v="12.27"/>
    <x v="4"/>
    <d v="2025-01-03T00:00:00"/>
    <x v="1"/>
    <n v="2025"/>
    <s v="Friday"/>
    <x v="1"/>
    <n v="6.7321747604352764E-2"/>
    <n v="172.97428226779255"/>
    <n v="0.32810615199034981"/>
    <n v="349.74556097560981"/>
    <n v="27148.319999999978"/>
    <x v="2"/>
  </r>
  <r>
    <x v="969"/>
    <x v="4"/>
    <x v="4"/>
    <n v="17"/>
    <s v="YouTube, Google"/>
    <x v="962"/>
    <x v="903"/>
    <x v="857"/>
    <x v="781"/>
    <n v="319396"/>
    <n v="360.6"/>
    <n v="269728.8"/>
    <n v="0.18"/>
    <n v="18.579999999999998"/>
    <x v="2"/>
    <d v="2025-01-10T00:00:00"/>
    <x v="1"/>
    <n v="2025"/>
    <s v="Friday"/>
    <x v="1"/>
    <n v="0.12800388150008563"/>
    <n v="60.14020066889632"/>
    <n v="0.16677814938684504"/>
    <n v="211.05539906103286"/>
    <n v="49667.200000000012"/>
    <x v="2"/>
  </r>
  <r>
    <x v="970"/>
    <x v="4"/>
    <x v="1"/>
    <n v="10"/>
    <s v="Facebook, Email"/>
    <x v="963"/>
    <x v="904"/>
    <x v="858"/>
    <x v="782"/>
    <n v="391395"/>
    <n v="88.43"/>
    <n v="128665.65000000001"/>
    <n v="2.04"/>
    <n v="17.079999999999998"/>
    <x v="3"/>
    <d v="2024-07-07T00:00:00"/>
    <x v="8"/>
    <n v="2024"/>
    <s v="Sunday"/>
    <x v="3"/>
    <n v="0.12564088798217593"/>
    <n v="13.744861660079053"/>
    <n v="0.15543211195385109"/>
    <n v="67.258572922111867"/>
    <n v="262729.34999999998"/>
    <x v="1"/>
  </r>
  <r>
    <x v="971"/>
    <x v="4"/>
    <x v="0"/>
    <n v="8"/>
    <s v="YouTube"/>
    <x v="964"/>
    <x v="905"/>
    <x v="590"/>
    <x v="783"/>
    <n v="1076868"/>
    <n v="110.59"/>
    <n v="155268.36000000002"/>
    <n v="5.94"/>
    <n v="18.95"/>
    <x v="0"/>
    <d v="2024-10-17T00:00:00"/>
    <x v="7"/>
    <n v="2024"/>
    <s v="Thursday"/>
    <x v="2"/>
    <n v="0.11524872084329048"/>
    <n v="19.751731331891619"/>
    <n v="0.17860323114107621"/>
    <n v="42.376735807860264"/>
    <n v="921599.64"/>
    <x v="0"/>
  </r>
  <r>
    <x v="972"/>
    <x v="1"/>
    <x v="4"/>
    <n v="17"/>
    <s v="YouTube, Instagram, Facebook"/>
    <x v="965"/>
    <x v="906"/>
    <x v="859"/>
    <x v="51"/>
    <n v="587197"/>
    <n v="87.37"/>
    <n v="232142.09000000003"/>
    <n v="1.53"/>
    <n v="20.09"/>
    <x v="4"/>
    <d v="2025-04-02T00:00:00"/>
    <x v="0"/>
    <n v="2025"/>
    <s v="Wednesday"/>
    <x v="0"/>
    <n v="0.11940394044525239"/>
    <n v="24.889255923662489"/>
    <n v="0.28487187734534147"/>
    <n v="62.571991913746636"/>
    <n v="355054.91"/>
    <x v="1"/>
  </r>
  <r>
    <x v="973"/>
    <x v="0"/>
    <x v="1"/>
    <n v="5"/>
    <s v="Email"/>
    <x v="966"/>
    <x v="907"/>
    <x v="860"/>
    <x v="160"/>
    <n v="126895"/>
    <n v="885.31"/>
    <n v="181488.55"/>
    <n v="-0.3"/>
    <n v="20.100000000000001"/>
    <x v="3"/>
    <d v="2024-07-13T00:00:00"/>
    <x v="8"/>
    <n v="2024"/>
    <s v="Saturday"/>
    <x v="3"/>
    <n v="0.12444091044627771"/>
    <n v="144.95890575079872"/>
    <n v="0.16373801916932906"/>
    <n v="321.21867256637165"/>
    <n v="-54593.549999999988"/>
    <x v="3"/>
  </r>
  <r>
    <x v="974"/>
    <x v="0"/>
    <x v="4"/>
    <n v="14"/>
    <s v="Instagram, YouTube"/>
    <x v="967"/>
    <x v="908"/>
    <x v="787"/>
    <x v="784"/>
    <n v="323244"/>
    <n v="141.15"/>
    <n v="92735.55"/>
    <n v="2.4900000000000002"/>
    <n v="8.91"/>
    <x v="3"/>
    <d v="2025-05-12T00:00:00"/>
    <x v="5"/>
    <n v="2025"/>
    <s v="Monday"/>
    <x v="0"/>
    <n v="5.2925942252589814E-2"/>
    <n v="24.137311296199897"/>
    <n v="0.17100468505986466"/>
    <n v="47.145678698525678"/>
    <n v="230508.45"/>
    <x v="1"/>
  </r>
  <r>
    <x v="975"/>
    <x v="2"/>
    <x v="2"/>
    <n v="21"/>
    <s v="Facebook, Instagram, YouTube"/>
    <x v="968"/>
    <x v="909"/>
    <x v="861"/>
    <x v="785"/>
    <n v="619464"/>
    <n v="132.41"/>
    <n v="193451.01"/>
    <n v="2.2000000000000002"/>
    <n v="18.010000000000002"/>
    <x v="2"/>
    <d v="2024-12-31T00:00:00"/>
    <x v="3"/>
    <n v="2024"/>
    <s v="Tuesday"/>
    <x v="2"/>
    <n v="9.3611681496691759E-2"/>
    <n v="47.148674140872536"/>
    <n v="0.35608091640263223"/>
    <n v="82.990566280566284"/>
    <n v="426012.99"/>
    <x v="1"/>
  </r>
  <r>
    <x v="976"/>
    <x v="1"/>
    <x v="2"/>
    <n v="5"/>
    <s v="WhatsApp, Email"/>
    <x v="969"/>
    <x v="910"/>
    <x v="862"/>
    <x v="786"/>
    <n v="738679"/>
    <n v="220.92"/>
    <n v="236163.47999999998"/>
    <n v="2.13"/>
    <n v="13.99"/>
    <x v="3"/>
    <d v="2024-09-30T00:00:00"/>
    <x v="4"/>
    <n v="2024"/>
    <s v="Monday"/>
    <x v="3"/>
    <n v="7.4351327774734743E-2"/>
    <n v="64.437511596180073"/>
    <n v="0.29167803547066851"/>
    <n v="109.18330097087377"/>
    <n v="502515.52"/>
    <x v="1"/>
  </r>
  <r>
    <x v="977"/>
    <x v="4"/>
    <x v="2"/>
    <n v="17"/>
    <s v="YouTube"/>
    <x v="970"/>
    <x v="911"/>
    <x v="214"/>
    <x v="787"/>
    <n v="56718"/>
    <n v="857.82"/>
    <n v="118379.16"/>
    <n v="-0.52"/>
    <n v="10.66"/>
    <x v="0"/>
    <d v="2024-09-24T00:00:00"/>
    <x v="4"/>
    <n v="2024"/>
    <s v="Tuesday"/>
    <x v="3"/>
    <n v="6.9097888675623803E-2"/>
    <n v="131.5324"/>
    <n v="0.15333333333333332"/>
    <n v="337.26256410256411"/>
    <n v="-61661.16"/>
    <x v="3"/>
  </r>
  <r>
    <x v="978"/>
    <x v="3"/>
    <x v="1"/>
    <n v="19"/>
    <s v="YouTube, Facebook"/>
    <x v="971"/>
    <x v="912"/>
    <x v="863"/>
    <x v="788"/>
    <n v="2033532"/>
    <n v="83.05"/>
    <n v="246907.65"/>
    <n v="7.24"/>
    <n v="21.19"/>
    <x v="0"/>
    <d v="2024-10-02T00:00:00"/>
    <x v="7"/>
    <n v="2024"/>
    <s v="Wednesday"/>
    <x v="2"/>
    <n v="0.14088374450827981"/>
    <n v="18.508819340329836"/>
    <n v="0.22286356821589207"/>
    <n v="65.859602560682845"/>
    <n v="1786624.35"/>
    <x v="0"/>
  </r>
  <r>
    <x v="979"/>
    <x v="2"/>
    <x v="2"/>
    <n v="25"/>
    <s v="Google, Facebook"/>
    <x v="972"/>
    <x v="913"/>
    <x v="864"/>
    <x v="418"/>
    <n v="187407"/>
    <n v="625.02"/>
    <n v="185630.94"/>
    <n v="0.01"/>
    <n v="12.35"/>
    <x v="4"/>
    <d v="2025-02-09T00:00:00"/>
    <x v="9"/>
    <n v="2025"/>
    <s v="Sunday"/>
    <x v="1"/>
    <n v="6.9046862949689244E-2"/>
    <n v="121.96513797634691"/>
    <n v="0.19513797634691196"/>
    <n v="205.34396017699115"/>
    <n v="1776.0599999999977"/>
    <x v="2"/>
  </r>
  <r>
    <x v="980"/>
    <x v="4"/>
    <x v="1"/>
    <n v="27"/>
    <s v="Instagram, Google, Facebook"/>
    <x v="973"/>
    <x v="914"/>
    <x v="865"/>
    <x v="789"/>
    <n v="2372722"/>
    <n v="31.91"/>
    <n v="118673.29"/>
    <n v="18.989999999999998"/>
    <n v="18.04"/>
    <x v="0"/>
    <d v="2025-03-17T00:00:00"/>
    <x v="6"/>
    <n v="2025"/>
    <s v="Monday"/>
    <x v="1"/>
    <n v="9.308725248805115E-2"/>
    <n v="13.188851967103799"/>
    <n v="0.41331406979328739"/>
    <n v="25.121356900931413"/>
    <n v="2254048.71"/>
    <x v="0"/>
  </r>
  <r>
    <x v="981"/>
    <x v="1"/>
    <x v="4"/>
    <n v="21"/>
    <s v="Facebook, Email"/>
    <x v="974"/>
    <x v="915"/>
    <x v="866"/>
    <x v="318"/>
    <n v="589457"/>
    <n v="181.94"/>
    <n v="237795.58"/>
    <n v="1.48"/>
    <n v="22"/>
    <x v="3"/>
    <d v="2025-03-01T00:00:00"/>
    <x v="6"/>
    <n v="2025"/>
    <s v="Saturday"/>
    <x v="1"/>
    <n v="0.12366531941847138"/>
    <n v="57.998921951219508"/>
    <n v="0.31878048780487805"/>
    <n v="125.95104872881355"/>
    <n v="351661.42000000004"/>
    <x v="1"/>
  </r>
  <r>
    <x v="982"/>
    <x v="0"/>
    <x v="0"/>
    <n v="22"/>
    <s v="Google, Facebook"/>
    <x v="975"/>
    <x v="916"/>
    <x v="867"/>
    <x v="790"/>
    <n v="433557"/>
    <n v="411.58"/>
    <n v="295926.01999999996"/>
    <n v="0.47"/>
    <n v="6.69"/>
    <x v="3"/>
    <d v="2025-05-25T00:00:00"/>
    <x v="5"/>
    <n v="2025"/>
    <s v="Sunday"/>
    <x v="0"/>
    <n v="4.0689244669647899E-2"/>
    <n v="111.00000750187546"/>
    <n v="0.26969242310577646"/>
    <n v="296.81646940822463"/>
    <n v="137630.98000000004"/>
    <x v="2"/>
  </r>
  <r>
    <x v="983"/>
    <x v="4"/>
    <x v="3"/>
    <n v="23"/>
    <s v="YouTube, Email"/>
    <x v="976"/>
    <x v="917"/>
    <x v="637"/>
    <x v="791"/>
    <n v="116994"/>
    <n v="1094.5899999999999"/>
    <n v="242998.97999999998"/>
    <n v="-0.52"/>
    <n v="15.2"/>
    <x v="3"/>
    <d v="2024-12-08T00:00:00"/>
    <x v="3"/>
    <n v="2024"/>
    <s v="Sunday"/>
    <x v="2"/>
    <n v="0.10052877520905067"/>
    <n v="148.62322935779815"/>
    <n v="0.13577981651376148"/>
    <n v="395.12029268292679"/>
    <n v="-126004.97999999998"/>
    <x v="3"/>
  </r>
  <r>
    <x v="984"/>
    <x v="1"/>
    <x v="0"/>
    <n v="21"/>
    <s v="Facebook, Email"/>
    <x v="977"/>
    <x v="918"/>
    <x v="868"/>
    <x v="792"/>
    <n v="62050"/>
    <n v="1324.75"/>
    <n v="225207.5"/>
    <n v="-0.72"/>
    <n v="4.46"/>
    <x v="2"/>
    <d v="2024-10-16T00:00:00"/>
    <x v="7"/>
    <n v="2024"/>
    <s v="Wednesday"/>
    <x v="2"/>
    <n v="2.3865463088908124E-2"/>
    <n v="388.95941278065629"/>
    <n v="0.29360967184801384"/>
    <n v="674.27395209580834"/>
    <n v="-163157.5"/>
    <x v="3"/>
  </r>
  <r>
    <x v="985"/>
    <x v="3"/>
    <x v="2"/>
    <n v="9"/>
    <s v="Facebook"/>
    <x v="978"/>
    <x v="919"/>
    <x v="869"/>
    <x v="736"/>
    <n v="321021"/>
    <n v="118.3"/>
    <n v="56429.1"/>
    <n v="4.6900000000000004"/>
    <n v="13.16"/>
    <x v="0"/>
    <d v="2025-05-09T00:00:00"/>
    <x v="5"/>
    <n v="2025"/>
    <s v="Friday"/>
    <x v="0"/>
    <n v="8.83004143192231E-2"/>
    <n v="14.009210526315789"/>
    <n v="0.11842105263157894"/>
    <n v="37.669626168224298"/>
    <n v="264591.90000000002"/>
    <x v="0"/>
  </r>
  <r>
    <x v="986"/>
    <x v="2"/>
    <x v="1"/>
    <n v="26"/>
    <s v="YouTube, Instagram, WhatsApp"/>
    <x v="979"/>
    <x v="920"/>
    <x v="870"/>
    <x v="625"/>
    <n v="288189"/>
    <n v="208.03"/>
    <n v="132931.17000000001"/>
    <n v="1.17"/>
    <n v="20"/>
    <x v="4"/>
    <d v="2024-11-23T00:00:00"/>
    <x v="11"/>
    <n v="2024"/>
    <s v="Saturday"/>
    <x v="2"/>
    <n v="0.1448151191454396"/>
    <n v="30.170487970948709"/>
    <n v="0.14502950522015434"/>
    <n v="127.81843269230771"/>
    <n v="155257.82999999999"/>
    <x v="1"/>
  </r>
  <r>
    <x v="987"/>
    <x v="4"/>
    <x v="2"/>
    <n v="10"/>
    <s v="Google"/>
    <x v="980"/>
    <x v="921"/>
    <x v="871"/>
    <x v="499"/>
    <n v="506880"/>
    <n v="180.35"/>
    <n v="126966.39999999999"/>
    <n v="2.99"/>
    <n v="9.2200000000000006"/>
    <x v="2"/>
    <d v="2024-09-06T00:00:00"/>
    <x v="4"/>
    <n v="2024"/>
    <s v="Friday"/>
    <x v="3"/>
    <n v="6.916156979534574E-2"/>
    <n v="22.591886120996442"/>
    <n v="0.12526690391459075"/>
    <n v="108.89056603773584"/>
    <n v="379913.6"/>
    <x v="1"/>
  </r>
  <r>
    <x v="988"/>
    <x v="2"/>
    <x v="1"/>
    <n v="16"/>
    <s v="WhatsApp, Google"/>
    <x v="981"/>
    <x v="922"/>
    <x v="23"/>
    <x v="659"/>
    <n v="206769"/>
    <n v="126.54"/>
    <n v="55551.060000000005"/>
    <n v="2.72"/>
    <n v="9.41"/>
    <x v="1"/>
    <d v="2024-12-28T00:00:00"/>
    <x v="3"/>
    <n v="2024"/>
    <s v="Saturday"/>
    <x v="2"/>
    <n v="6.3359000187806255E-2"/>
    <n v="14.969296685529509"/>
    <n v="0.11829695499865266"/>
    <n v="40.756463683052097"/>
    <n v="151217.94"/>
    <x v="1"/>
  </r>
  <r>
    <x v="989"/>
    <x v="2"/>
    <x v="1"/>
    <n v="29"/>
    <s v="Instagram, Facebook"/>
    <x v="982"/>
    <x v="923"/>
    <x v="148"/>
    <x v="793"/>
    <n v="491232"/>
    <n v="126.52"/>
    <n v="87045.759999999995"/>
    <n v="4.6399999999999997"/>
    <n v="25.19"/>
    <x v="1"/>
    <d v="2025-03-02T00:00:00"/>
    <x v="6"/>
    <n v="2025"/>
    <s v="Sunday"/>
    <x v="1"/>
    <n v="0.1362511397681386"/>
    <n v="41.608871892925428"/>
    <n v="0.32887189292543023"/>
    <n v="80.005294117647054"/>
    <n v="404186.24"/>
    <x v="0"/>
  </r>
  <r>
    <x v="990"/>
    <x v="2"/>
    <x v="3"/>
    <n v="13"/>
    <s v="Email, Facebook, YouTube"/>
    <x v="983"/>
    <x v="924"/>
    <x v="350"/>
    <x v="794"/>
    <n v="114080"/>
    <n v="885.5"/>
    <n v="203665"/>
    <n v="-0.44"/>
    <n v="3.6"/>
    <x v="3"/>
    <d v="2024-12-01T00:00:00"/>
    <x v="3"/>
    <n v="2024"/>
    <s v="Sunday"/>
    <x v="2"/>
    <n v="2.2823330515638209E-2"/>
    <n v="157.14891975308643"/>
    <n v="0.17746913580246915"/>
    <n v="390.91170825335894"/>
    <n v="-89585"/>
    <x v="3"/>
  </r>
  <r>
    <x v="991"/>
    <x v="4"/>
    <x v="0"/>
    <n v="16"/>
    <s v="Email, Instagram, WhatsApp"/>
    <x v="984"/>
    <x v="925"/>
    <x v="872"/>
    <x v="418"/>
    <n v="144342"/>
    <n v="349.52"/>
    <n v="103807.43999999999"/>
    <n v="0.39"/>
    <n v="19.72"/>
    <x v="1"/>
    <d v="2025-03-20T00:00:00"/>
    <x v="6"/>
    <n v="2025"/>
    <s v="Thursday"/>
    <x v="1"/>
    <n v="0.13890739506995337"/>
    <n v="62.234676258992799"/>
    <n v="0.17805755395683454"/>
    <n v="257.58669975186103"/>
    <n v="40534.560000000012"/>
    <x v="2"/>
  </r>
  <r>
    <x v="992"/>
    <x v="1"/>
    <x v="4"/>
    <n v="5"/>
    <s v="Google, YouTube"/>
    <x v="985"/>
    <x v="926"/>
    <x v="873"/>
    <x v="795"/>
    <n v="1975229"/>
    <n v="56.06"/>
    <n v="178887.46000000002"/>
    <n v="10.039999999999999"/>
    <n v="26.44"/>
    <x v="1"/>
    <d v="2024-11-08T00:00:00"/>
    <x v="11"/>
    <n v="2024"/>
    <s v="Friday"/>
    <x v="2"/>
    <n v="0.13731753232725366"/>
    <n v="20.10197325542196"/>
    <n v="0.35857961568715585"/>
    <n v="35.465396510705794"/>
    <n v="1796341.54"/>
    <x v="0"/>
  </r>
  <r>
    <x v="993"/>
    <x v="0"/>
    <x v="3"/>
    <n v="13"/>
    <s v="YouTube, Facebook, Instagram"/>
    <x v="986"/>
    <x v="927"/>
    <x v="874"/>
    <x v="131"/>
    <n v="71685"/>
    <n v="601.54999999999995"/>
    <n v="177457.25"/>
    <n v="-0.6"/>
    <n v="6.37"/>
    <x v="1"/>
    <d v="2024-11-28T00:00:00"/>
    <x v="11"/>
    <n v="2024"/>
    <s v="Thursday"/>
    <x v="2"/>
    <n v="4.7214446240586683E-2"/>
    <n v="74.094885177453023"/>
    <n v="0.12317327766179541"/>
    <n v="328.62453703703704"/>
    <n v="-105772.25"/>
    <x v="3"/>
  </r>
  <r>
    <x v="994"/>
    <x v="2"/>
    <x v="0"/>
    <n v="27"/>
    <s v="WhatsApp"/>
    <x v="987"/>
    <x v="928"/>
    <x v="875"/>
    <x v="145"/>
    <n v="238596"/>
    <n v="337.43"/>
    <n v="238900.44"/>
    <n v="0"/>
    <n v="12.86"/>
    <x v="4"/>
    <d v="2025-01-01T00:00:00"/>
    <x v="1"/>
    <n v="2025"/>
    <s v="Wednesday"/>
    <x v="1"/>
    <n v="9.1291807302853634E-2"/>
    <n v="32.118908308685128"/>
    <n v="9.5186878193062652E-2"/>
    <n v="102.62046391752577"/>
    <n v="-304.44000000000233"/>
    <x v="2"/>
  </r>
  <r>
    <x v="995"/>
    <x v="2"/>
    <x v="1"/>
    <n v="12"/>
    <s v="Google"/>
    <x v="125"/>
    <x v="929"/>
    <x v="876"/>
    <x v="378"/>
    <n v="149994"/>
    <n v="1192.3499999999999"/>
    <n v="279009.89999999997"/>
    <n v="-0.46"/>
    <n v="18.79"/>
    <x v="4"/>
    <d v="2024-07-01T00:00:00"/>
    <x v="8"/>
    <n v="2024"/>
    <s v="Monday"/>
    <x v="3"/>
    <n v="0.13898935620543557"/>
    <n v="103.72115241635686"/>
    <n v="8.6988847583643128E-2"/>
    <n v="391.86783707865163"/>
    <n v="-129015.89999999997"/>
    <x v="3"/>
  </r>
  <r>
    <x v="996"/>
    <x v="3"/>
    <x v="3"/>
    <n v="18"/>
    <s v="YouTube"/>
    <x v="988"/>
    <x v="930"/>
    <x v="593"/>
    <x v="796"/>
    <n v="143640"/>
    <n v="112.62"/>
    <n v="59913.840000000004"/>
    <n v="1.4"/>
    <n v="7.78"/>
    <x v="2"/>
    <d v="2024-10-14T00:00:00"/>
    <x v="7"/>
    <n v="2024"/>
    <s v="Monday"/>
    <x v="2"/>
    <n v="4.8327310513826639E-2"/>
    <n v="19.227804878048783"/>
    <n v="0.17073170731707318"/>
    <n v="43.796666666666667"/>
    <n v="83726.16"/>
    <x v="1"/>
  </r>
  <r>
    <x v="997"/>
    <x v="4"/>
    <x v="3"/>
    <n v="30"/>
    <s v="Facebook, WhatsApp, Instagram"/>
    <x v="989"/>
    <x v="931"/>
    <x v="877"/>
    <x v="688"/>
    <n v="310758"/>
    <n v="362.55"/>
    <n v="164235.15"/>
    <n v="0.89"/>
    <n v="8.5399999999999991"/>
    <x v="3"/>
    <d v="2025-05-14T00:00:00"/>
    <x v="5"/>
    <n v="2025"/>
    <s v="Wednesday"/>
    <x v="0"/>
    <n v="4.7948854555141182E-2"/>
    <n v="121.65566666666666"/>
    <n v="0.33555555555555555"/>
    <n v="273.26980033277869"/>
    <n v="146522.85"/>
    <x v="2"/>
  </r>
  <r>
    <x v="998"/>
    <x v="3"/>
    <x v="3"/>
    <n v="8"/>
    <s v="Facebook"/>
    <x v="990"/>
    <x v="932"/>
    <x v="455"/>
    <x v="797"/>
    <n v="100320"/>
    <n v="843.92"/>
    <n v="192413.75999999998"/>
    <n v="-0.48"/>
    <n v="7.93"/>
    <x v="0"/>
    <d v="2025-05-17T00:00:00"/>
    <x v="5"/>
    <n v="2025"/>
    <s v="Saturday"/>
    <x v="0"/>
    <n v="6.1532254965996847E-2"/>
    <n v="60.072981579768964"/>
    <n v="7.1183265688417111E-2"/>
    <n v="276.45655172413791"/>
    <n v="-92093.75999999998"/>
    <x v="3"/>
  </r>
  <r>
    <x v="999"/>
    <x v="3"/>
    <x v="4"/>
    <n v="15"/>
    <s v="WhatsApp"/>
    <x v="991"/>
    <x v="706"/>
    <x v="878"/>
    <x v="84"/>
    <n v="81090"/>
    <n v="1390.76"/>
    <n v="212786.28"/>
    <n v="-0.62"/>
    <n v="9.74"/>
    <x v="0"/>
    <d v="2025-03-26T00:00:00"/>
    <x v="6"/>
    <n v="2025"/>
    <s v="Wednesday"/>
    <x v="1"/>
    <n v="7.1588745504548343E-2"/>
    <n v="125.76021276595745"/>
    <n v="9.0425531914893623E-2"/>
    <n v="465.61549234135668"/>
    <n v="-131696.28"/>
    <x v="3"/>
  </r>
  <r>
    <x v="1000"/>
    <x v="0"/>
    <x v="4"/>
    <n v="19"/>
    <s v="Google, Instagram, WhatsApp"/>
    <x v="992"/>
    <x v="933"/>
    <x v="879"/>
    <x v="798"/>
    <n v="709722"/>
    <n v="127.22"/>
    <n v="133962.66"/>
    <n v="4.3"/>
    <n v="13.96"/>
    <x v="1"/>
    <d v="2024-11-25T00:00:00"/>
    <x v="11"/>
    <n v="2024"/>
    <s v="Monday"/>
    <x v="2"/>
    <n v="8.3934616069837875E-2"/>
    <n v="35.543289997346776"/>
    <n v="0.27938445210931284"/>
    <n v="92.70772318339101"/>
    <n v="575759.34"/>
    <x v="0"/>
  </r>
  <r>
    <x v="1001"/>
    <x v="4"/>
    <x v="1"/>
    <n v="6"/>
    <s v="Facebook, WhatsApp"/>
    <x v="993"/>
    <x v="934"/>
    <x v="797"/>
    <x v="799"/>
    <n v="301920"/>
    <n v="470.05"/>
    <n v="191780.4"/>
    <n v="0.56999999999999995"/>
    <n v="7.57"/>
    <x v="1"/>
    <d v="2024-07-06T00:00:00"/>
    <x v="8"/>
    <n v="2024"/>
    <s v="Saturday"/>
    <x v="3"/>
    <n v="5.0262467191601053E-2"/>
    <n v="83.455352480417758"/>
    <n v="0.17754569190600522"/>
    <n v="254.68844621513944"/>
    <n v="110139.6"/>
    <x v="2"/>
  </r>
  <r>
    <x v="1002"/>
    <x v="4"/>
    <x v="2"/>
    <n v="28"/>
    <s v="Google, YouTube"/>
    <x v="994"/>
    <x v="935"/>
    <x v="880"/>
    <x v="800"/>
    <n v="1094112"/>
    <n v="47.53"/>
    <n v="149434.32"/>
    <n v="6.32"/>
    <n v="27.19"/>
    <x v="2"/>
    <d v="2025-01-07T00:00:00"/>
    <x v="1"/>
    <n v="2025"/>
    <s v="Tuesday"/>
    <x v="1"/>
    <n v="0.14451976619513712"/>
    <n v="17.881335407442862"/>
    <n v="0.37621155917195165"/>
    <n v="35.41097630331754"/>
    <n v="944677.67999999993"/>
    <x v="0"/>
  </r>
  <r>
    <x v="1003"/>
    <x v="1"/>
    <x v="1"/>
    <n v="26"/>
    <s v="Instagram, Facebook"/>
    <x v="995"/>
    <x v="936"/>
    <x v="881"/>
    <x v="704"/>
    <n v="460530"/>
    <n v="189.48"/>
    <n v="171100.44"/>
    <n v="1.69"/>
    <n v="14.59"/>
    <x v="1"/>
    <d v="2025-01-30T00:00:00"/>
    <x v="1"/>
    <n v="2025"/>
    <s v="Thursday"/>
    <x v="1"/>
    <n v="0.1018784388584995"/>
    <n v="26.940708549834671"/>
    <n v="0.14218233349078885"/>
    <n v="92.888403908794785"/>
    <n v="289429.56"/>
    <x v="1"/>
  </r>
  <r>
    <x v="1004"/>
    <x v="3"/>
    <x v="0"/>
    <n v="22"/>
    <s v="YouTube, Email, Instagram"/>
    <x v="996"/>
    <x v="937"/>
    <x v="882"/>
    <x v="801"/>
    <n v="2001251"/>
    <n v="55.55"/>
    <n v="142707.94999999998"/>
    <n v="13.02"/>
    <n v="21.47"/>
    <x v="3"/>
    <d v="2025-01-04T00:00:00"/>
    <x v="1"/>
    <n v="2025"/>
    <s v="Saturday"/>
    <x v="1"/>
    <n v="0.13229481515926528"/>
    <n v="11.943087287639132"/>
    <n v="0.21499707088459286"/>
    <n v="29.285440180586903"/>
    <n v="1858543.05"/>
    <x v="0"/>
  </r>
  <r>
    <x v="1005"/>
    <x v="1"/>
    <x v="0"/>
    <n v="7"/>
    <s v="Google, YouTube"/>
    <x v="997"/>
    <x v="938"/>
    <x v="883"/>
    <x v="802"/>
    <n v="283613"/>
    <n v="142.56"/>
    <n v="62298.720000000001"/>
    <n v="3.55"/>
    <n v="20.09"/>
    <x v="4"/>
    <d v="2025-02-03T00:00:00"/>
    <x v="9"/>
    <n v="2025"/>
    <s v="Monday"/>
    <x v="1"/>
    <n v="0.10489379620099186"/>
    <n v="55.574237288135592"/>
    <n v="0.38983050847457629"/>
    <n v="105.77032258064516"/>
    <n v="221314.28"/>
    <x v="0"/>
  </r>
  <r>
    <x v="1006"/>
    <x v="0"/>
    <x v="2"/>
    <n v="16"/>
    <s v="WhatsApp"/>
    <x v="998"/>
    <x v="939"/>
    <x v="151"/>
    <x v="658"/>
    <n v="588777"/>
    <n v="140.27000000000001"/>
    <n v="222608.49000000002"/>
    <n v="1.64"/>
    <n v="16.940000000000001"/>
    <x v="0"/>
    <d v="2025-01-16T00:00:00"/>
    <x v="1"/>
    <n v="2025"/>
    <s v="Thursday"/>
    <x v="1"/>
    <n v="0.12489711719783712"/>
    <n v="18.569276776776778"/>
    <n v="0.13238238238238237"/>
    <n v="82.877323157110951"/>
    <n v="366168.51"/>
    <x v="1"/>
  </r>
  <r>
    <x v="1007"/>
    <x v="2"/>
    <x v="4"/>
    <n v="10"/>
    <s v="Facebook, YouTube"/>
    <x v="999"/>
    <x v="940"/>
    <x v="384"/>
    <x v="803"/>
    <n v="179280"/>
    <n v="305.58999999999997"/>
    <n v="132014.87999999998"/>
    <n v="0.36"/>
    <n v="15.09"/>
    <x v="4"/>
    <d v="2024-07-09T00:00:00"/>
    <x v="8"/>
    <n v="2024"/>
    <s v="Tuesday"/>
    <x v="3"/>
    <n v="0.11327856761362191"/>
    <n v="29.639622810956439"/>
    <n v="9.6991468343062409E-2"/>
    <n v="126.20925430210323"/>
    <n v="47265.120000000024"/>
    <x v="2"/>
  </r>
  <r>
    <x v="1008"/>
    <x v="1"/>
    <x v="2"/>
    <n v="20"/>
    <s v="Email, Google, YouTube"/>
    <x v="1000"/>
    <x v="941"/>
    <x v="294"/>
    <x v="804"/>
    <n v="118976"/>
    <n v="1610.01"/>
    <n v="283361.76"/>
    <n v="-0.57999999999999996"/>
    <n v="11.38"/>
    <x v="4"/>
    <d v="2024-12-21T00:00:00"/>
    <x v="3"/>
    <n v="2024"/>
    <s v="Saturday"/>
    <x v="2"/>
    <n v="7.7343358395989978E-2"/>
    <n v="183.64339598185353"/>
    <n v="0.11406351263771873"/>
    <n v="513.33652173913049"/>
    <n v="-164385.76"/>
    <x v="3"/>
  </r>
  <r>
    <x v="1009"/>
    <x v="0"/>
    <x v="2"/>
    <n v="30"/>
    <s v="YouTube, Google, WhatsApp"/>
    <x v="1001"/>
    <x v="942"/>
    <x v="884"/>
    <x v="805"/>
    <n v="303416"/>
    <n v="634.04"/>
    <n v="247909.63999999998"/>
    <n v="0.22"/>
    <n v="9.81"/>
    <x v="3"/>
    <d v="2025-01-11T00:00:00"/>
    <x v="1"/>
    <n v="2025"/>
    <s v="Saturday"/>
    <x v="1"/>
    <n v="7.5383217562062191E-2"/>
    <n v="48.193942457231721"/>
    <n v="7.6010886469673411E-2"/>
    <n v="213.34736660929431"/>
    <n v="55506.360000000015"/>
    <x v="2"/>
  </r>
  <r>
    <x v="1010"/>
    <x v="1"/>
    <x v="1"/>
    <n v="19"/>
    <s v="Instagram, Facebook, Email"/>
    <x v="1002"/>
    <x v="139"/>
    <x v="885"/>
    <x v="201"/>
    <n v="999400"/>
    <n v="67.209999999999994"/>
    <n v="127698.99999999999"/>
    <n v="6.83"/>
    <n v="14.11"/>
    <x v="0"/>
    <d v="2024-08-14T00:00:00"/>
    <x v="10"/>
    <n v="2024"/>
    <s v="Wednesday"/>
    <x v="3"/>
    <n v="9.2236957676834486E-2"/>
    <n v="15.01281448389372"/>
    <n v="0.22337173759699036"/>
    <n v="49.001918649270905"/>
    <n v="871701"/>
    <x v="0"/>
  </r>
  <r>
    <x v="1011"/>
    <x v="4"/>
    <x v="0"/>
    <n v="8"/>
    <s v="Facebook, Email"/>
    <x v="1003"/>
    <x v="943"/>
    <x v="886"/>
    <x v="692"/>
    <n v="164084"/>
    <n v="505.92"/>
    <n v="163412.16"/>
    <n v="0"/>
    <n v="12.5"/>
    <x v="4"/>
    <d v="2025-02-01T00:00:00"/>
    <x v="9"/>
    <n v="2025"/>
    <s v="Saturday"/>
    <x v="1"/>
    <n v="8.1512354867520093E-2"/>
    <n v="119.36607742878013"/>
    <n v="0.23593864134404674"/>
    <n v="401.50407862407866"/>
    <n v="671.83999999999651"/>
    <x v="2"/>
  </r>
  <r>
    <x v="1012"/>
    <x v="4"/>
    <x v="4"/>
    <n v="30"/>
    <s v="WhatsApp, Email"/>
    <x v="1004"/>
    <x v="944"/>
    <x v="887"/>
    <x v="806"/>
    <n v="142720"/>
    <n v="735.88"/>
    <n v="164101.24"/>
    <n v="-0.13"/>
    <n v="4.4400000000000004"/>
    <x v="0"/>
    <d v="2025-02-28T00:00:00"/>
    <x v="9"/>
    <n v="2025"/>
    <s v="Friday"/>
    <x v="1"/>
    <n v="3.1814512393631804E-2"/>
    <n v="68.261747088186354"/>
    <n v="9.2762063227953412E-2"/>
    <n v="225.10458161865569"/>
    <n v="-21381.239999999991"/>
    <x v="3"/>
  </r>
  <r>
    <x v="1013"/>
    <x v="4"/>
    <x v="0"/>
    <n v="14"/>
    <s v="Instagram, YouTube, Google"/>
    <x v="1005"/>
    <x v="945"/>
    <x v="888"/>
    <x v="807"/>
    <n v="750092"/>
    <n v="81.48"/>
    <n v="203048.16"/>
    <n v="2.69"/>
    <n v="20.62"/>
    <x v="2"/>
    <d v="2024-11-24T00:00:00"/>
    <x v="11"/>
    <n v="2024"/>
    <s v="Sunday"/>
    <x v="2"/>
    <n v="0.12940857665469818"/>
    <n v="21.259361323421633"/>
    <n v="0.26091508742540048"/>
    <n v="63.871708084303243"/>
    <n v="547043.83999999997"/>
    <x v="1"/>
  </r>
  <r>
    <x v="1014"/>
    <x v="0"/>
    <x v="1"/>
    <n v="12"/>
    <s v="Instagram"/>
    <x v="1006"/>
    <x v="946"/>
    <x v="889"/>
    <x v="380"/>
    <n v="474103"/>
    <n v="430.74"/>
    <n v="268351.02"/>
    <n v="0.77"/>
    <n v="12.84"/>
    <x v="0"/>
    <d v="2025-03-23T00:00:00"/>
    <x v="6"/>
    <n v="2025"/>
    <s v="Sunday"/>
    <x v="1"/>
    <n v="8.9978985799494815E-2"/>
    <n v="63.305265392781322"/>
    <n v="0.14696862467563104"/>
    <n v="226.26561551433392"/>
    <n v="205751.97999999998"/>
    <x v="2"/>
  </r>
  <r>
    <x v="1015"/>
    <x v="3"/>
    <x v="4"/>
    <n v="7"/>
    <s v="Email"/>
    <x v="1007"/>
    <x v="947"/>
    <x v="890"/>
    <x v="808"/>
    <n v="521520"/>
    <n v="335"/>
    <n v="266325"/>
    <n v="0.96"/>
    <n v="11.25"/>
    <x v="4"/>
    <d v="2024-07-30T00:00:00"/>
    <x v="8"/>
    <n v="2024"/>
    <s v="Tuesday"/>
    <x v="3"/>
    <n v="6.2261130048548705E-2"/>
    <n v="110.46246370800498"/>
    <n v="0.32973869763583574"/>
    <n v="231.18489583333334"/>
    <n v="255195"/>
    <x v="2"/>
  </r>
  <r>
    <x v="1016"/>
    <x v="3"/>
    <x v="3"/>
    <n v="26"/>
    <s v="WhatsApp, YouTube"/>
    <x v="1008"/>
    <x v="948"/>
    <x v="891"/>
    <x v="809"/>
    <n v="418278"/>
    <n v="282.37"/>
    <n v="244532.42"/>
    <n v="0.71"/>
    <n v="10.71"/>
    <x v="4"/>
    <d v="2025-03-11T00:00:00"/>
    <x v="6"/>
    <n v="2025"/>
    <s v="Tuesday"/>
    <x v="1"/>
    <n v="5.9738096339826942E-2"/>
    <n v="94.706591789310622"/>
    <n v="0.33539891556932611"/>
    <n v="206.88021996615907"/>
    <n v="173745.58"/>
    <x v="2"/>
  </r>
  <r>
    <x v="1017"/>
    <x v="2"/>
    <x v="4"/>
    <n v="10"/>
    <s v="Email"/>
    <x v="1009"/>
    <x v="949"/>
    <x v="892"/>
    <x v="810"/>
    <n v="418557"/>
    <n v="62.39"/>
    <n v="52969.11"/>
    <n v="6.9"/>
    <n v="7.83"/>
    <x v="3"/>
    <d v="2025-01-31T00:00:00"/>
    <x v="1"/>
    <n v="2025"/>
    <s v="Friday"/>
    <x v="1"/>
    <n v="5.0645119555884875E-2"/>
    <n v="12.301233163028332"/>
    <n v="0.19716674407803064"/>
    <n v="35.312739999999998"/>
    <n v="365587.89"/>
    <x v="0"/>
  </r>
  <r>
    <x v="1018"/>
    <x v="0"/>
    <x v="3"/>
    <n v="21"/>
    <s v="Google, Email"/>
    <x v="1010"/>
    <x v="950"/>
    <x v="893"/>
    <x v="662"/>
    <n v="718290"/>
    <n v="58.62"/>
    <n v="61023.42"/>
    <n v="10.77"/>
    <n v="18.57"/>
    <x v="3"/>
    <d v="2024-08-27T00:00:00"/>
    <x v="10"/>
    <n v="2024"/>
    <s v="Tuesday"/>
    <x v="3"/>
    <n v="0.13427706055463665"/>
    <n v="9.7621852503599413"/>
    <n v="0.16653335466325389"/>
    <n v="45.10230598669623"/>
    <n v="657266.57999999996"/>
    <x v="0"/>
  </r>
  <r>
    <x v="1019"/>
    <x v="0"/>
    <x v="4"/>
    <n v="18"/>
    <s v="Facebook"/>
    <x v="1011"/>
    <x v="646"/>
    <x v="894"/>
    <x v="344"/>
    <n v="1223725"/>
    <n v="110.7"/>
    <n v="174795.30000000002"/>
    <n v="6"/>
    <n v="9.49"/>
    <x v="3"/>
    <d v="2025-06-08T00:00:00"/>
    <x v="2"/>
    <n v="2025"/>
    <s v="Sunday"/>
    <x v="0"/>
    <n v="4.6942990374998377E-2"/>
    <n v="48.366159380188165"/>
    <n v="0.43691200885445491"/>
    <n v="82.802131691141653"/>
    <n v="1048929.7"/>
    <x v="0"/>
  </r>
  <r>
    <x v="1020"/>
    <x v="0"/>
    <x v="4"/>
    <n v="26"/>
    <s v="Google, Instagram"/>
    <x v="1012"/>
    <x v="951"/>
    <x v="895"/>
    <x v="48"/>
    <n v="350960"/>
    <n v="354.52"/>
    <n v="189668.19999999998"/>
    <n v="0.85"/>
    <n v="9.41"/>
    <x v="0"/>
    <d v="2024-08-12T00:00:00"/>
    <x v="10"/>
    <n v="2024"/>
    <s v="Monday"/>
    <x v="3"/>
    <n v="4.7759174699813972E-2"/>
    <n v="134.32592067988668"/>
    <n v="0.37889518413597734"/>
    <n v="227.41990407673859"/>
    <n v="161291.80000000002"/>
    <x v="2"/>
  </r>
  <r>
    <x v="1021"/>
    <x v="0"/>
    <x v="4"/>
    <n v="25"/>
    <s v="Instagram, Google"/>
    <x v="1013"/>
    <x v="952"/>
    <x v="896"/>
    <x v="811"/>
    <n v="807576"/>
    <n v="73.03"/>
    <n v="116555.88"/>
    <n v="5.93"/>
    <n v="20.65"/>
    <x v="1"/>
    <d v="2024-07-02T00:00:00"/>
    <x v="8"/>
    <n v="2024"/>
    <s v="Tuesday"/>
    <x v="3"/>
    <n v="0.1117071114026047"/>
    <n v="24.440318725099601"/>
    <n v="0.33466135458167329"/>
    <n v="47.535024469820556"/>
    <n v="691020.12"/>
    <x v="0"/>
  </r>
  <r>
    <x v="1022"/>
    <x v="3"/>
    <x v="2"/>
    <n v="15"/>
    <s v="Instagram"/>
    <x v="1014"/>
    <x v="953"/>
    <x v="897"/>
    <x v="204"/>
    <n v="322196"/>
    <n v="50.24"/>
    <n v="52048.639999999999"/>
    <n v="5.19"/>
    <n v="15.06"/>
    <x v="3"/>
    <d v="2025-02-26T00:00:00"/>
    <x v="9"/>
    <n v="2025"/>
    <s v="Wednesday"/>
    <x v="1"/>
    <n v="8.8556869341512884E-2"/>
    <n v="9.6924841713221603"/>
    <n v="0.19292364990689012"/>
    <n v="19.093411592076301"/>
    <n v="270147.36"/>
    <x v="0"/>
  </r>
  <r>
    <x v="1023"/>
    <x v="2"/>
    <x v="2"/>
    <n v="18"/>
    <s v="Email, WhatsApp, Instagram"/>
    <x v="1015"/>
    <x v="954"/>
    <x v="172"/>
    <x v="812"/>
    <n v="339486"/>
    <n v="114.44"/>
    <n v="94527.44"/>
    <n v="2.59"/>
    <n v="5.88"/>
    <x v="1"/>
    <d v="2025-01-02T00:00:00"/>
    <x v="1"/>
    <n v="2025"/>
    <s v="Thursday"/>
    <x v="1"/>
    <n v="3.4107229833522747E-2"/>
    <n v="34.612757231783227"/>
    <n v="0.30245331380446722"/>
    <n v="81.983902862098873"/>
    <n v="244958.56"/>
    <x v="1"/>
  </r>
  <r>
    <x v="1024"/>
    <x v="2"/>
    <x v="4"/>
    <n v="21"/>
    <s v="Instagram, Facebook, Google"/>
    <x v="1016"/>
    <x v="955"/>
    <x v="898"/>
    <x v="813"/>
    <n v="2235135"/>
    <n v="78.849999999999994"/>
    <n v="239782.84999999998"/>
    <n v="8.32"/>
    <n v="17.54"/>
    <x v="2"/>
    <d v="2024-10-19T00:00:00"/>
    <x v="7"/>
    <n v="2024"/>
    <s v="Saturday"/>
    <x v="2"/>
    <n v="8.9858379138290645E-2"/>
    <n v="30.749275455244931"/>
    <n v="0.38997178763785584"/>
    <n v="54.68251995438996"/>
    <n v="1995352.15"/>
    <x v="0"/>
  </r>
  <r>
    <x v="1025"/>
    <x v="4"/>
    <x v="1"/>
    <n v="22"/>
    <s v="Instagram, Facebook"/>
    <x v="1017"/>
    <x v="956"/>
    <x v="899"/>
    <x v="309"/>
    <n v="87576"/>
    <n v="582.1"/>
    <n v="155420.70000000001"/>
    <n v="-0.44"/>
    <n v="15.04"/>
    <x v="1"/>
    <d v="2024-07-11T00:00:00"/>
    <x v="8"/>
    <n v="2024"/>
    <s v="Thursday"/>
    <x v="3"/>
    <n v="0.10588735223673028"/>
    <n v="56.702188982123317"/>
    <n v="9.7409704487413359E-2"/>
    <n v="175.61661016949154"/>
    <n v="-67844.700000000012"/>
    <x v="3"/>
  </r>
  <r>
    <x v="1026"/>
    <x v="3"/>
    <x v="1"/>
    <n v="15"/>
    <s v="Facebook"/>
    <x v="1018"/>
    <x v="957"/>
    <x v="900"/>
    <x v="814"/>
    <n v="164604"/>
    <n v="1134.52"/>
    <n v="292706.15999999997"/>
    <n v="-0.44"/>
    <n v="18"/>
    <x v="3"/>
    <d v="2025-04-01T00:00:00"/>
    <x v="0"/>
    <n v="2025"/>
    <s v="Tuesday"/>
    <x v="0"/>
    <n v="0.1185391789418635"/>
    <n v="215.2251176470588"/>
    <n v="0.18970588235294117"/>
    <n v="654.82362416107378"/>
    <n v="-128102.15999999997"/>
    <x v="3"/>
  </r>
  <r>
    <x v="1027"/>
    <x v="4"/>
    <x v="4"/>
    <n v="28"/>
    <s v="Instagram, Facebook, WhatsApp"/>
    <x v="1019"/>
    <x v="622"/>
    <x v="901"/>
    <x v="815"/>
    <n v="274707"/>
    <n v="280.45"/>
    <n v="196034.55"/>
    <n v="0.4"/>
    <n v="10.89"/>
    <x v="0"/>
    <d v="2024-09-02T00:00:00"/>
    <x v="4"/>
    <n v="2024"/>
    <s v="Monday"/>
    <x v="3"/>
    <n v="6.3363641033543944E-2"/>
    <n v="79.462728009728409"/>
    <n v="0.28334008917713821"/>
    <n v="182.86805037313431"/>
    <n v="78672.450000000012"/>
    <x v="2"/>
  </r>
  <r>
    <x v="1028"/>
    <x v="1"/>
    <x v="0"/>
    <n v="17"/>
    <s v="YouTube"/>
    <x v="1020"/>
    <x v="958"/>
    <x v="902"/>
    <x v="658"/>
    <n v="952200"/>
    <n v="75.44"/>
    <n v="119723.28"/>
    <n v="6.95"/>
    <n v="16.739999999999998"/>
    <x v="0"/>
    <d v="2025-01-24T00:00:00"/>
    <x v="1"/>
    <n v="2025"/>
    <s v="Friday"/>
    <x v="1"/>
    <n v="0.1113113812254278"/>
    <n v="12.116514522821577"/>
    <n v="0.16061127416253415"/>
    <n v="35.327022720566539"/>
    <n v="832476.72"/>
    <x v="0"/>
  </r>
  <r>
    <x v="1029"/>
    <x v="3"/>
    <x v="2"/>
    <n v="18"/>
    <s v="Instagram"/>
    <x v="1021"/>
    <x v="959"/>
    <x v="670"/>
    <x v="680"/>
    <n v="74466"/>
    <n v="1378.97"/>
    <n v="260625.33000000002"/>
    <n v="-0.71"/>
    <n v="6.9"/>
    <x v="4"/>
    <d v="2025-04-04T00:00:00"/>
    <x v="0"/>
    <n v="2025"/>
    <s v="Friday"/>
    <x v="0"/>
    <n v="3.6954788748434123E-2"/>
    <n v="401.57986132511559"/>
    <n v="0.29121725731895226"/>
    <n v="696.85917112299467"/>
    <n v="-186159.33000000002"/>
    <x v="3"/>
  </r>
  <r>
    <x v="1030"/>
    <x v="4"/>
    <x v="2"/>
    <n v="23"/>
    <s v="Instagram, YouTube, Google"/>
    <x v="1022"/>
    <x v="960"/>
    <x v="778"/>
    <x v="270"/>
    <n v="174930"/>
    <n v="96.28"/>
    <n v="66048.08"/>
    <n v="1.65"/>
    <n v="20.32"/>
    <x v="1"/>
    <d v="2025-05-10T00:00:00"/>
    <x v="5"/>
    <n v="2025"/>
    <s v="Saturday"/>
    <x v="0"/>
    <n v="0.13268436578171092"/>
    <n v="14.683877278790574"/>
    <n v="0.15251222765673633"/>
    <n v="38.737876832844577"/>
    <n v="108881.92"/>
    <x v="1"/>
  </r>
  <r>
    <x v="1031"/>
    <x v="2"/>
    <x v="1"/>
    <n v="26"/>
    <s v="Email"/>
    <x v="1023"/>
    <x v="961"/>
    <x v="903"/>
    <x v="309"/>
    <n v="183429"/>
    <n v="194.36"/>
    <n v="51894.12"/>
    <n v="2.5299999999999998"/>
    <n v="8.5500000000000007"/>
    <x v="3"/>
    <d v="2025-01-14T00:00:00"/>
    <x v="1"/>
    <n v="2025"/>
    <s v="Tuesday"/>
    <x v="1"/>
    <n v="6.1528194861528197E-2"/>
    <n v="18.761431670281997"/>
    <n v="9.6529284164859008E-2"/>
    <n v="64.146007416563663"/>
    <n v="131534.88"/>
    <x v="1"/>
  </r>
  <r>
    <x v="1032"/>
    <x v="4"/>
    <x v="4"/>
    <n v="12"/>
    <s v="Facebook, YouTube, WhatsApp"/>
    <x v="1024"/>
    <x v="962"/>
    <x v="904"/>
    <x v="816"/>
    <n v="97000"/>
    <n v="456.44"/>
    <n v="57055"/>
    <n v="0.7"/>
    <n v="7.53"/>
    <x v="0"/>
    <d v="2024-07-16T00:00:00"/>
    <x v="8"/>
    <n v="2024"/>
    <s v="Tuesday"/>
    <x v="3"/>
    <n v="4.8916246480256699E-2"/>
    <n v="76.378848728246325"/>
    <n v="0.16733601070950468"/>
    <n v="205.23381294964028"/>
    <n v="39945"/>
    <x v="2"/>
  </r>
  <r>
    <x v="1033"/>
    <x v="2"/>
    <x v="1"/>
    <n v="18"/>
    <s v="WhatsApp, Instagram"/>
    <x v="1025"/>
    <x v="963"/>
    <x v="905"/>
    <x v="817"/>
    <n v="745380"/>
    <n v="156.31"/>
    <n v="284171.58"/>
    <n v="1.62"/>
    <n v="15.3"/>
    <x v="1"/>
    <d v="2025-05-12T00:00:00"/>
    <x v="5"/>
    <n v="2025"/>
    <s v="Monday"/>
    <x v="0"/>
    <n v="0.10849874527458561"/>
    <n v="28.208415723645029"/>
    <n v="0.18046456223942822"/>
    <n v="123.018"/>
    <n v="461208.42"/>
    <x v="1"/>
  </r>
  <r>
    <x v="1034"/>
    <x v="1"/>
    <x v="4"/>
    <n v="6"/>
    <s v="Email, WhatsApp"/>
    <x v="1026"/>
    <x v="964"/>
    <x v="906"/>
    <x v="818"/>
    <n v="235898"/>
    <n v="652.46"/>
    <n v="275338.12"/>
    <n v="-0.14000000000000001"/>
    <n v="9.7100000000000009"/>
    <x v="4"/>
    <d v="2024-09-05T00:00:00"/>
    <x v="4"/>
    <n v="2024"/>
    <s v="Thursday"/>
    <x v="3"/>
    <n v="7.1074183572909233E-2"/>
    <n v="65.823122161128381"/>
    <n v="0.10088453263208223"/>
    <n v="248.72458897922311"/>
    <n v="-39440.119999999995"/>
    <x v="3"/>
  </r>
  <r>
    <x v="1035"/>
    <x v="0"/>
    <x v="3"/>
    <n v="17"/>
    <s v="Email"/>
    <x v="1027"/>
    <x v="965"/>
    <x v="907"/>
    <x v="93"/>
    <n v="204400"/>
    <n v="845.78"/>
    <n v="296023"/>
    <n v="-0.31"/>
    <n v="18.149999999999999"/>
    <x v="1"/>
    <d v="2025-05-22T00:00:00"/>
    <x v="5"/>
    <n v="2025"/>
    <s v="Thursday"/>
    <x v="0"/>
    <n v="0.12435751952473133"/>
    <n v="158.89586688137413"/>
    <n v="0.1878690284487386"/>
    <n v="585.02569169960475"/>
    <n v="-91623"/>
    <x v="3"/>
  </r>
  <r>
    <x v="1036"/>
    <x v="0"/>
    <x v="3"/>
    <n v="18"/>
    <s v="YouTube, Instagram"/>
    <x v="1028"/>
    <x v="966"/>
    <x v="169"/>
    <x v="97"/>
    <n v="469315"/>
    <n v="211.68"/>
    <n v="170402.4"/>
    <n v="1.75"/>
    <n v="13.13"/>
    <x v="0"/>
    <d v="2025-04-22T00:00:00"/>
    <x v="0"/>
    <n v="2025"/>
    <s v="Tuesday"/>
    <x v="0"/>
    <n v="7.8811001651386589E-2"/>
    <n v="41.041040462427745"/>
    <n v="0.1938824662813102"/>
    <n v="86.851376146788994"/>
    <n v="298912.59999999998"/>
    <x v="1"/>
  </r>
  <r>
    <x v="1037"/>
    <x v="2"/>
    <x v="3"/>
    <n v="7"/>
    <s v="Google, Facebook"/>
    <x v="1029"/>
    <x v="730"/>
    <x v="908"/>
    <x v="658"/>
    <n v="520536"/>
    <n v="117.41"/>
    <n v="186329.66999999998"/>
    <n v="1.79"/>
    <n v="14.83"/>
    <x v="0"/>
    <d v="2024-10-08T00:00:00"/>
    <x v="7"/>
    <n v="2024"/>
    <s v="Tuesday"/>
    <x v="2"/>
    <n v="9.4415085141977162E-2"/>
    <n v="21.864547054681999"/>
    <n v="0.18622389110537432"/>
    <n v="56.92932172318973"/>
    <n v="334206.33"/>
    <x v="1"/>
  </r>
  <r>
    <x v="1038"/>
    <x v="3"/>
    <x v="1"/>
    <n v="15"/>
    <s v="Google"/>
    <x v="1030"/>
    <x v="967"/>
    <x v="60"/>
    <x v="819"/>
    <n v="412080"/>
    <n v="191.3"/>
    <n v="289819.5"/>
    <n v="0.42"/>
    <n v="16"/>
    <x v="0"/>
    <d v="2025-03-23T00:00:00"/>
    <x v="6"/>
    <n v="2025"/>
    <s v="Sunday"/>
    <x v="1"/>
    <n v="9.9724851780274487E-2"/>
    <n v="47.597224503202497"/>
    <n v="0.24880932829692889"/>
    <n v="133.86581986143187"/>
    <n v="122260.5"/>
    <x v="2"/>
  </r>
  <r>
    <x v="1039"/>
    <x v="0"/>
    <x v="0"/>
    <n v="25"/>
    <s v="Instagram"/>
    <x v="1031"/>
    <x v="968"/>
    <x v="909"/>
    <x v="820"/>
    <n v="680472"/>
    <n v="202.24"/>
    <n v="189296.64000000001"/>
    <n v="2.59"/>
    <n v="20.53"/>
    <x v="2"/>
    <d v="2024-08-31T00:00:00"/>
    <x v="10"/>
    <n v="2024"/>
    <s v="Saturday"/>
    <x v="3"/>
    <n v="0.12228280450604088"/>
    <n v="37.182604596346494"/>
    <n v="0.18385385975250443"/>
    <n v="75.147534736006364"/>
    <n v="491175.36"/>
    <x v="1"/>
  </r>
  <r>
    <x v="1040"/>
    <x v="0"/>
    <x v="2"/>
    <n v="10"/>
    <s v="YouTube, WhatsApp"/>
    <x v="1032"/>
    <x v="969"/>
    <x v="618"/>
    <x v="382"/>
    <n v="938223"/>
    <n v="177.04"/>
    <n v="227850.47999999998"/>
    <n v="3.12"/>
    <n v="15.54"/>
    <x v="1"/>
    <d v="2024-11-09T00:00:00"/>
    <x v="11"/>
    <n v="2024"/>
    <s v="Saturday"/>
    <x v="2"/>
    <n v="0.11462757691909251"/>
    <n v="25.74"/>
    <n v="0.14539087211929508"/>
    <n v="122.17183914209114"/>
    <n v="710372.52"/>
    <x v="0"/>
  </r>
  <r>
    <x v="1041"/>
    <x v="4"/>
    <x v="4"/>
    <n v="23"/>
    <s v="Instagram, WhatsApp"/>
    <x v="1033"/>
    <x v="970"/>
    <x v="791"/>
    <x v="821"/>
    <n v="254795"/>
    <n v="241.53"/>
    <n v="93955.17"/>
    <n v="1.71"/>
    <n v="8.69"/>
    <x v="3"/>
    <d v="2024-10-14T00:00:00"/>
    <x v="7"/>
    <n v="2024"/>
    <s v="Monday"/>
    <x v="2"/>
    <n v="5.3148401073800214E-2"/>
    <n v="41.628342933097031"/>
    <n v="0.17235268054940187"/>
    <n v="89.995373563218394"/>
    <n v="160839.83000000002"/>
    <x v="1"/>
  </r>
  <r>
    <x v="1042"/>
    <x v="3"/>
    <x v="1"/>
    <n v="9"/>
    <s v="YouTube"/>
    <x v="1034"/>
    <x v="971"/>
    <x v="910"/>
    <x v="584"/>
    <n v="64714"/>
    <n v="919.8"/>
    <n v="120493.79999999999"/>
    <n v="-0.46"/>
    <n v="7.52"/>
    <x v="3"/>
    <d v="2025-04-25T00:00:00"/>
    <x v="0"/>
    <n v="2025"/>
    <s v="Friday"/>
    <x v="0"/>
    <n v="4.2367649328600092E-2"/>
    <n v="219.47868852459015"/>
    <n v="0.23861566484517305"/>
    <n v="409.8428571428571"/>
    <n v="-55779.799999999988"/>
    <x v="3"/>
  </r>
  <r>
    <x v="1043"/>
    <x v="3"/>
    <x v="0"/>
    <n v="5"/>
    <s v="YouTube"/>
    <x v="1035"/>
    <x v="972"/>
    <x v="911"/>
    <x v="664"/>
    <n v="182700"/>
    <n v="133.13"/>
    <n v="81076.17"/>
    <n v="1.25"/>
    <n v="11.27"/>
    <x v="4"/>
    <d v="2024-07-13T00:00:00"/>
    <x v="8"/>
    <n v="2024"/>
    <s v="Saturday"/>
    <x v="3"/>
    <n v="8.2693492582586847E-2"/>
    <n v="11.61716148445336"/>
    <n v="8.7261785356068211E-2"/>
    <n v="42.095623052959503"/>
    <n v="101623.83"/>
    <x v="1"/>
  </r>
  <r>
    <x v="1044"/>
    <x v="2"/>
    <x v="3"/>
    <n v="16"/>
    <s v="Facebook, Google"/>
    <x v="1036"/>
    <x v="973"/>
    <x v="912"/>
    <x v="822"/>
    <n v="1057185"/>
    <n v="47.74"/>
    <n v="136775.1"/>
    <n v="6.73"/>
    <n v="14.9"/>
    <x v="0"/>
    <d v="2025-06-04T00:00:00"/>
    <x v="2"/>
    <n v="2025"/>
    <s v="Wednesday"/>
    <x v="0"/>
    <n v="7.6588558625180742E-2"/>
    <n v="19.711067877215736"/>
    <n v="0.41288370082144399"/>
    <n v="36.986235803136829"/>
    <n v="920409.9"/>
    <x v="0"/>
  </r>
  <r>
    <x v="1045"/>
    <x v="2"/>
    <x v="0"/>
    <n v="21"/>
    <s v="Google, Facebook"/>
    <x v="1037"/>
    <x v="971"/>
    <x v="913"/>
    <x v="823"/>
    <n v="46371"/>
    <n v="1241.67"/>
    <n v="108025.29000000001"/>
    <n v="-0.56999999999999995"/>
    <n v="7.77"/>
    <x v="3"/>
    <d v="2025-04-21T00:00:00"/>
    <x v="0"/>
    <n v="2025"/>
    <s v="Monday"/>
    <x v="0"/>
    <n v="5.0861589772095608E-2"/>
    <n v="196.76737704918034"/>
    <n v="0.15846994535519127"/>
    <n v="532.14428571428573"/>
    <n v="-61654.290000000008"/>
    <x v="3"/>
  </r>
  <r>
    <x v="1046"/>
    <x v="1"/>
    <x v="2"/>
    <n v="29"/>
    <s v="Google"/>
    <x v="1038"/>
    <x v="974"/>
    <x v="914"/>
    <x v="824"/>
    <n v="888832"/>
    <n v="60.01"/>
    <n v="119059.84"/>
    <n v="6.46"/>
    <n v="20.22"/>
    <x v="2"/>
    <d v="2025-05-31T00:00:00"/>
    <x v="5"/>
    <n v="2025"/>
    <s v="Saturday"/>
    <x v="0"/>
    <n v="0.12969595607377837"/>
    <n v="14.484165450121655"/>
    <n v="0.24136253041362529"/>
    <n v="45.546993114001531"/>
    <n v="769772.16"/>
    <x v="0"/>
  </r>
  <r>
    <x v="1047"/>
    <x v="2"/>
    <x v="3"/>
    <n v="8"/>
    <s v="Email, WhatsApp, YouTube"/>
    <x v="1039"/>
    <x v="975"/>
    <x v="650"/>
    <x v="825"/>
    <n v="416340"/>
    <n v="119.15"/>
    <n v="64341"/>
    <n v="5.47"/>
    <n v="4.05"/>
    <x v="1"/>
    <d v="2024-08-02T00:00:00"/>
    <x v="10"/>
    <n v="2024"/>
    <s v="Friday"/>
    <x v="3"/>
    <n v="2.3787364171491424E-2"/>
    <n v="32.693597560975611"/>
    <n v="0.27439024390243905"/>
    <n v="76.32384341637011"/>
    <n v="351999"/>
    <x v="0"/>
  </r>
  <r>
    <x v="1048"/>
    <x v="2"/>
    <x v="3"/>
    <n v="11"/>
    <s v="YouTube, Google"/>
    <x v="1040"/>
    <x v="976"/>
    <x v="915"/>
    <x v="123"/>
    <n v="210816"/>
    <n v="210.27"/>
    <n v="153917.64000000001"/>
    <n v="0.37"/>
    <n v="16.489999999999998"/>
    <x v="4"/>
    <d v="2024-07-10T00:00:00"/>
    <x v="8"/>
    <n v="2024"/>
    <s v="Wednesday"/>
    <x v="3"/>
    <n v="0.12033588114974701"/>
    <n v="27.539388083735911"/>
    <n v="0.13097155126140633"/>
    <n v="115.2078143712575"/>
    <n v="56898.359999999986"/>
    <x v="2"/>
  </r>
  <r>
    <x v="1049"/>
    <x v="1"/>
    <x v="3"/>
    <n v="21"/>
    <s v="Facebook, WhatsApp, YouTube"/>
    <x v="1041"/>
    <x v="977"/>
    <x v="894"/>
    <x v="781"/>
    <n v="418132"/>
    <n v="84.61"/>
    <n v="63288.28"/>
    <n v="5.61"/>
    <n v="9.1199999999999992"/>
    <x v="3"/>
    <d v="2024-10-02T00:00:00"/>
    <x v="7"/>
    <n v="2024"/>
    <s v="Wednesday"/>
    <x v="2"/>
    <n v="5.5021469012425425E-2"/>
    <n v="14.569125230202578"/>
    <n v="0.17219152854511971"/>
    <n v="29.980236854571292"/>
    <n v="354843.72"/>
    <x v="0"/>
  </r>
  <r>
    <x v="1050"/>
    <x v="4"/>
    <x v="4"/>
    <n v="9"/>
    <s v="Facebook, Instagram"/>
    <x v="1042"/>
    <x v="978"/>
    <x v="916"/>
    <x v="826"/>
    <n v="2242614"/>
    <n v="29.72"/>
    <n v="91805.08"/>
    <n v="23.43"/>
    <n v="16.579999999999998"/>
    <x v="2"/>
    <d v="2025-05-31T00:00:00"/>
    <x v="5"/>
    <n v="2025"/>
    <s v="Saturday"/>
    <x v="0"/>
    <n v="9.3230018831228972E-2"/>
    <n v="10.133011037527593"/>
    <n v="0.34094922737306843"/>
    <n v="23.188956807274565"/>
    <n v="2150808.92"/>
    <x v="0"/>
  </r>
  <r>
    <x v="1051"/>
    <x v="2"/>
    <x v="4"/>
    <n v="8"/>
    <s v="YouTube, Instagram"/>
    <x v="1043"/>
    <x v="979"/>
    <x v="917"/>
    <x v="661"/>
    <n v="166920"/>
    <n v="388.68"/>
    <n v="101056.8"/>
    <n v="0.65"/>
    <n v="4.58"/>
    <x v="4"/>
    <d v="2024-12-20T00:00:00"/>
    <x v="3"/>
    <n v="2024"/>
    <s v="Friday"/>
    <x v="2"/>
    <n v="2.9907366563740625E-2"/>
    <n v="49.683775811209443"/>
    <n v="0.12782694198623401"/>
    <n v="123.0898903775883"/>
    <n v="65863.199999999997"/>
    <x v="2"/>
  </r>
  <r>
    <x v="1052"/>
    <x v="2"/>
    <x v="2"/>
    <n v="23"/>
    <s v="Facebook, Email, YouTube"/>
    <x v="1044"/>
    <x v="980"/>
    <x v="757"/>
    <x v="617"/>
    <n v="142002"/>
    <n v="459.88"/>
    <n v="222122.04"/>
    <n v="-0.36"/>
    <n v="4.5199999999999996"/>
    <x v="0"/>
    <d v="2024-07-05T00:00:00"/>
    <x v="8"/>
    <n v="2024"/>
    <s v="Friday"/>
    <x v="3"/>
    <n v="2.9097370291400141E-2"/>
    <n v="108.51101123595507"/>
    <n v="0.23595505617977527"/>
    <n v="343.31072642967541"/>
    <n v="-80120.040000000008"/>
    <x v="3"/>
  </r>
  <r>
    <x v="1053"/>
    <x v="3"/>
    <x v="3"/>
    <n v="13"/>
    <s v="Instagram"/>
    <x v="1045"/>
    <x v="981"/>
    <x v="918"/>
    <x v="827"/>
    <n v="835252"/>
    <n v="78.97"/>
    <n v="142461.88"/>
    <n v="4.8600000000000003"/>
    <n v="13.75"/>
    <x v="4"/>
    <d v="2024-07-29T00:00:00"/>
    <x v="8"/>
    <n v="2024"/>
    <s v="Monday"/>
    <x v="3"/>
    <n v="8.1474765790268966E-2"/>
    <n v="21.136777448071218"/>
    <n v="0.26765578635014836"/>
    <n v="50.393307392996114"/>
    <n v="692790.12"/>
    <x v="0"/>
  </r>
  <r>
    <x v="1054"/>
    <x v="4"/>
    <x v="1"/>
    <n v="28"/>
    <s v="YouTube"/>
    <x v="1046"/>
    <x v="982"/>
    <x v="919"/>
    <x v="828"/>
    <n v="238914"/>
    <n v="215.86"/>
    <n v="220393.06000000003"/>
    <n v="0.08"/>
    <n v="21.14"/>
    <x v="3"/>
    <d v="2024-07-26T00:00:00"/>
    <x v="8"/>
    <n v="2024"/>
    <s v="Friday"/>
    <x v="3"/>
    <n v="0.11514277159267224"/>
    <n v="52.102378250591023"/>
    <n v="0.24137115839243498"/>
    <n v="87.561803734604695"/>
    <n v="18520.939999999973"/>
    <x v="2"/>
  </r>
  <r>
    <x v="1055"/>
    <x v="2"/>
    <x v="4"/>
    <n v="24"/>
    <s v="Facebook"/>
    <x v="1047"/>
    <x v="983"/>
    <x v="920"/>
    <x v="829"/>
    <n v="2376900"/>
    <n v="59.27"/>
    <n v="202703.40000000002"/>
    <n v="10.73"/>
    <n v="25"/>
    <x v="0"/>
    <d v="2024-11-16T00:00:00"/>
    <x v="11"/>
    <n v="2024"/>
    <s v="Saturday"/>
    <x v="2"/>
    <n v="0.14914684071891759"/>
    <n v="14.377147315412442"/>
    <n v="0.24257039506347969"/>
    <n v="33.164823298429326"/>
    <n v="2174196.6"/>
    <x v="0"/>
  </r>
  <r>
    <x v="1056"/>
    <x v="3"/>
    <x v="0"/>
    <n v="20"/>
    <s v="Google"/>
    <x v="1048"/>
    <x v="468"/>
    <x v="141"/>
    <x v="209"/>
    <n v="101780"/>
    <n v="1634.76"/>
    <n v="228866.4"/>
    <n v="-0.56000000000000005"/>
    <n v="4.41"/>
    <x v="2"/>
    <d v="2025-02-06T00:00:00"/>
    <x v="9"/>
    <n v="2025"/>
    <s v="Thursday"/>
    <x v="1"/>
    <n v="2.8823300635236162E-2"/>
    <n v="343.12803598200901"/>
    <n v="0.20989505247376311"/>
    <n v="1074.4901408450703"/>
    <n v="-127086.39999999999"/>
    <x v="3"/>
  </r>
  <r>
    <x v="1057"/>
    <x v="4"/>
    <x v="3"/>
    <n v="17"/>
    <s v="WhatsApp"/>
    <x v="1049"/>
    <x v="984"/>
    <x v="921"/>
    <x v="830"/>
    <n v="523072"/>
    <n v="163.05000000000001"/>
    <n v="121146.15000000001"/>
    <n v="3.32"/>
    <n v="13.11"/>
    <x v="1"/>
    <d v="2024-07-22T00:00:00"/>
    <x v="8"/>
    <n v="2024"/>
    <s v="Monday"/>
    <x v="3"/>
    <n v="8.2498228565644302E-2"/>
    <n v="29.729116564417179"/>
    <n v="0.18233128834355827"/>
    <n v="73.111738080869046"/>
    <n v="401925.85"/>
    <x v="0"/>
  </r>
  <r>
    <x v="1058"/>
    <x v="1"/>
    <x v="3"/>
    <n v="16"/>
    <s v="Facebook"/>
    <x v="1050"/>
    <x v="985"/>
    <x v="922"/>
    <x v="831"/>
    <n v="956580"/>
    <n v="50.11"/>
    <n v="89596.68"/>
    <n v="9.68"/>
    <n v="18.48"/>
    <x v="1"/>
    <d v="2025-06-02T00:00:00"/>
    <x v="2"/>
    <n v="2025"/>
    <s v="Monday"/>
    <x v="0"/>
    <n v="0.10858205937070291"/>
    <n v="13.348730631704409"/>
    <n v="0.26638855780691301"/>
    <n v="30.641819425444595"/>
    <n v="866983.32000000007"/>
    <x v="0"/>
  </r>
  <r>
    <x v="1059"/>
    <x v="0"/>
    <x v="1"/>
    <n v="28"/>
    <s v="WhatsApp, Facebook"/>
    <x v="1051"/>
    <x v="986"/>
    <x v="923"/>
    <x v="832"/>
    <n v="406725"/>
    <n v="232.31"/>
    <n v="296195.25"/>
    <n v="0.37"/>
    <n v="16.47"/>
    <x v="4"/>
    <d v="2024-12-25T00:00:00"/>
    <x v="3"/>
    <n v="2024"/>
    <s v="Wednesday"/>
    <x v="2"/>
    <n v="0.10649278902070249"/>
    <n v="40.436211604095561"/>
    <n v="0.17406143344709898"/>
    <n v="108.49642857142857"/>
    <n v="110529.75"/>
    <x v="2"/>
  </r>
  <r>
    <x v="1060"/>
    <x v="4"/>
    <x v="2"/>
    <n v="26"/>
    <s v="Email, YouTube"/>
    <x v="1052"/>
    <x v="987"/>
    <x v="924"/>
    <x v="833"/>
    <n v="296784"/>
    <n v="234.6"/>
    <n v="152020.79999999999"/>
    <n v="0.95"/>
    <n v="10.68"/>
    <x v="2"/>
    <d v="2024-07-03T00:00:00"/>
    <x v="8"/>
    <n v="2024"/>
    <s v="Wednesday"/>
    <x v="3"/>
    <n v="7.357814544431808E-2"/>
    <n v="25.265215223533321"/>
    <n v="0.10769486455044042"/>
    <n v="73.36911196911197"/>
    <n v="144763.20000000001"/>
    <x v="2"/>
  </r>
  <r>
    <x v="1061"/>
    <x v="1"/>
    <x v="4"/>
    <n v="11"/>
    <s v="WhatsApp, Google, YouTube"/>
    <x v="1053"/>
    <x v="988"/>
    <x v="831"/>
    <x v="577"/>
    <n v="468249"/>
    <n v="177.31"/>
    <n v="217913.99"/>
    <n v="1.1499999999999999"/>
    <n v="18.57"/>
    <x v="0"/>
    <d v="2025-04-13T00:00:00"/>
    <x v="0"/>
    <n v="2025"/>
    <s v="Sunday"/>
    <x v="0"/>
    <n v="0.11053102353005605"/>
    <n v="35.989098265895954"/>
    <n v="0.20297274979355903"/>
    <n v="75.42886465905157"/>
    <n v="250335.01"/>
    <x v="1"/>
  </r>
  <r>
    <x v="1062"/>
    <x v="3"/>
    <x v="4"/>
    <n v="13"/>
    <s v="Email, Google"/>
    <x v="1054"/>
    <x v="989"/>
    <x v="925"/>
    <x v="535"/>
    <n v="199302"/>
    <n v="282.48"/>
    <n v="159036.24000000002"/>
    <n v="0.25"/>
    <n v="16.920000000000002"/>
    <x v="2"/>
    <d v="2024-07-10T00:00:00"/>
    <x v="8"/>
    <n v="2024"/>
    <s v="Wednesday"/>
    <x v="3"/>
    <n v="9.1920946899771969E-2"/>
    <n v="93.937531010041354"/>
    <n v="0.3325457767277023"/>
    <n v="184.9258604651163"/>
    <n v="40265.75999999998"/>
    <x v="2"/>
  </r>
  <r>
    <x v="1063"/>
    <x v="2"/>
    <x v="1"/>
    <n v="12"/>
    <s v="WhatsApp, Instagram, Email"/>
    <x v="1055"/>
    <x v="990"/>
    <x v="926"/>
    <x v="834"/>
    <n v="22095"/>
    <n v="1364.24"/>
    <n v="61390.8"/>
    <n v="-0.64"/>
    <n v="5.0199999999999996"/>
    <x v="1"/>
    <d v="2025-02-18T00:00:00"/>
    <x v="9"/>
    <n v="2025"/>
    <s v="Tuesday"/>
    <x v="1"/>
    <n v="3.9328037504883451E-2"/>
    <n v="101.64039735099338"/>
    <n v="7.4503311258278151E-2"/>
    <n v="503.20327868852462"/>
    <n v="-39295.800000000003"/>
    <x v="3"/>
  </r>
  <r>
    <x v="1064"/>
    <x v="0"/>
    <x v="0"/>
    <n v="8"/>
    <s v="YouTube, WhatsApp"/>
    <x v="1056"/>
    <x v="991"/>
    <x v="927"/>
    <x v="345"/>
    <n v="125847"/>
    <n v="406.23"/>
    <n v="215708.13"/>
    <n v="-0.42"/>
    <n v="22.33"/>
    <x v="2"/>
    <d v="2025-04-17T00:00:00"/>
    <x v="0"/>
    <n v="2025"/>
    <s v="Thursday"/>
    <x v="0"/>
    <n v="0.12996638800310265"/>
    <n v="71.521263262599476"/>
    <n v="0.17606100795755969"/>
    <n v="132.01231946144432"/>
    <n v="-89861.13"/>
    <x v="3"/>
  </r>
  <r>
    <x v="1065"/>
    <x v="1"/>
    <x v="2"/>
    <n v="23"/>
    <s v="Instagram"/>
    <x v="1057"/>
    <x v="992"/>
    <x v="928"/>
    <x v="835"/>
    <n v="1084600"/>
    <n v="43.78"/>
    <n v="69829.100000000006"/>
    <n v="14.53"/>
    <n v="20.82"/>
    <x v="3"/>
    <d v="2024-08-27T00:00:00"/>
    <x v="10"/>
    <n v="2024"/>
    <s v="Tuesday"/>
    <x v="3"/>
    <n v="0.14046242774566475"/>
    <n v="5.3215287303764676"/>
    <n v="0.12155159274500839"/>
    <n v="14.747434002111934"/>
    <n v="1014770.9"/>
    <x v="0"/>
  </r>
  <r>
    <x v="1066"/>
    <x v="4"/>
    <x v="1"/>
    <n v="17"/>
    <s v="WhatsApp, Google, YouTube"/>
    <x v="1058"/>
    <x v="993"/>
    <x v="474"/>
    <x v="836"/>
    <n v="412699"/>
    <n v="141.34"/>
    <n v="105863.66"/>
    <n v="2.9"/>
    <n v="15.8"/>
    <x v="2"/>
    <d v="2024-09-15T00:00:00"/>
    <x v="4"/>
    <n v="2024"/>
    <s v="Sunday"/>
    <x v="3"/>
    <n v="0.10602266159962172"/>
    <n v="17.48656425503799"/>
    <n v="0.1237198546415593"/>
    <n v="47.66486267447096"/>
    <n v="306835.33999999997"/>
    <x v="1"/>
  </r>
  <r>
    <x v="1067"/>
    <x v="2"/>
    <x v="2"/>
    <n v="24"/>
    <s v="Instagram"/>
    <x v="990"/>
    <x v="994"/>
    <x v="929"/>
    <x v="837"/>
    <n v="600188"/>
    <n v="122.56"/>
    <n v="111284.48"/>
    <n v="4.3899999999999997"/>
    <n v="19.739999999999998"/>
    <x v="4"/>
    <d v="2024-11-01T00:00:00"/>
    <x v="11"/>
    <n v="2024"/>
    <s v="Friday"/>
    <x v="2"/>
    <n v="0.12973066431013947"/>
    <n v="16.479265511624462"/>
    <n v="0.13445875907004295"/>
    <n v="42.523683607183798"/>
    <n v="488903.52"/>
    <x v="0"/>
  </r>
  <r>
    <x v="1068"/>
    <x v="1"/>
    <x v="3"/>
    <n v="6"/>
    <s v="YouTube, Instagram"/>
    <x v="1059"/>
    <x v="995"/>
    <x v="864"/>
    <x v="780"/>
    <n v="84320"/>
    <n v="432.1"/>
    <n v="117531.20000000001"/>
    <n v="-0.28000000000000003"/>
    <n v="4.47"/>
    <x v="0"/>
    <d v="2025-01-09T00:00:00"/>
    <x v="1"/>
    <n v="2025"/>
    <s v="Thursday"/>
    <x v="1"/>
    <n v="2.9608172368269268E-2"/>
    <n v="50.879307359307361"/>
    <n v="0.11774891774891776"/>
    <n v="130.01238938053098"/>
    <n v="-33211.200000000012"/>
    <x v="3"/>
  </r>
  <r>
    <x v="1069"/>
    <x v="3"/>
    <x v="2"/>
    <n v="5"/>
    <s v="Instagram"/>
    <x v="1060"/>
    <x v="996"/>
    <x v="930"/>
    <x v="120"/>
    <n v="111078"/>
    <n v="1292.47"/>
    <n v="241691.89"/>
    <n v="-0.54"/>
    <n v="7.8"/>
    <x v="2"/>
    <d v="2024-12-10T00:00:00"/>
    <x v="3"/>
    <n v="2024"/>
    <s v="Tuesday"/>
    <x v="2"/>
    <n v="5.5693880225396411E-2"/>
    <n v="189.56226666666669"/>
    <n v="0.14666666666666667"/>
    <n v="748.27210526315798"/>
    <n v="-130613.89000000001"/>
    <x v="3"/>
  </r>
  <r>
    <x v="1070"/>
    <x v="2"/>
    <x v="0"/>
    <n v="6"/>
    <s v="Facebook"/>
    <x v="1061"/>
    <x v="997"/>
    <x v="931"/>
    <x v="838"/>
    <n v="1340268"/>
    <n v="32.130000000000003"/>
    <n v="107121.42000000001"/>
    <n v="11.51"/>
    <n v="22.14"/>
    <x v="2"/>
    <d v="2024-10-26T00:00:00"/>
    <x v="7"/>
    <n v="2024"/>
    <s v="Saturday"/>
    <x v="2"/>
    <n v="0.13950334774133402"/>
    <n v="8.1349802551640344"/>
    <n v="0.25318955042527341"/>
    <n v="24.379021392808379"/>
    <n v="1233146.58"/>
    <x v="0"/>
  </r>
  <r>
    <x v="1071"/>
    <x v="2"/>
    <x v="1"/>
    <n v="5"/>
    <s v="Instagram, Email"/>
    <x v="1062"/>
    <x v="998"/>
    <x v="932"/>
    <x v="839"/>
    <n v="491288"/>
    <n v="138.88"/>
    <n v="157212.16"/>
    <n v="2.13"/>
    <n v="11.26"/>
    <x v="2"/>
    <d v="2025-01-04T00:00:00"/>
    <x v="1"/>
    <n v="2025"/>
    <s v="Saturday"/>
    <x v="1"/>
    <n v="8.3264143013827813E-2"/>
    <n v="19.353952973039519"/>
    <n v="0.13935738027822234"/>
    <n v="90.926639676113368"/>
    <n v="334075.83999999997"/>
    <x v="1"/>
  </r>
  <r>
    <x v="1072"/>
    <x v="2"/>
    <x v="2"/>
    <n v="17"/>
    <s v="WhatsApp, Email, Instagram"/>
    <x v="1063"/>
    <x v="999"/>
    <x v="23"/>
    <x v="608"/>
    <n v="199563"/>
    <n v="110.4"/>
    <n v="73195.199999999997"/>
    <n v="1.73"/>
    <n v="4.7"/>
    <x v="0"/>
    <d v="2025-04-25T00:00:00"/>
    <x v="0"/>
    <n v="2025"/>
    <s v="Friday"/>
    <x v="0"/>
    <n v="2.5998982061429476E-2"/>
    <n v="29.242988413903316"/>
    <n v="0.26488214143028366"/>
    <n v="53.701540719002196"/>
    <n v="126367.8"/>
    <x v="1"/>
  </r>
  <r>
    <x v="1073"/>
    <x v="2"/>
    <x v="3"/>
    <n v="15"/>
    <s v="Email, Instagram, YouTube"/>
    <x v="1064"/>
    <x v="1000"/>
    <x v="360"/>
    <x v="840"/>
    <n v="327806"/>
    <n v="242.93"/>
    <n v="158633.29"/>
    <n v="1.07"/>
    <n v="8.9"/>
    <x v="0"/>
    <d v="2024-07-22T00:00:00"/>
    <x v="8"/>
    <n v="2024"/>
    <s v="Monday"/>
    <x v="3"/>
    <n v="6.5220888702982718E-2"/>
    <n v="39.130066600888014"/>
    <n v="0.16107548100641342"/>
    <n v="191.81776299879081"/>
    <n v="169172.71"/>
    <x v="1"/>
  </r>
  <r>
    <x v="1074"/>
    <x v="0"/>
    <x v="2"/>
    <n v="16"/>
    <s v="YouTube"/>
    <x v="1065"/>
    <x v="1001"/>
    <x v="933"/>
    <x v="792"/>
    <n v="48450"/>
    <n v="880.96"/>
    <n v="149763.20000000001"/>
    <n v="-0.68"/>
    <n v="7.31"/>
    <x v="3"/>
    <d v="2024-07-19T00:00:00"/>
    <x v="8"/>
    <n v="2024"/>
    <s v="Friday"/>
    <x v="3"/>
    <n v="4.6695550512344405E-2"/>
    <n v="220.56435935198823"/>
    <n v="0.25036818851251841"/>
    <n v="699.82803738317762"/>
    <n v="-101313.20000000001"/>
    <x v="3"/>
  </r>
  <r>
    <x v="1075"/>
    <x v="2"/>
    <x v="4"/>
    <n v="25"/>
    <s v="Facebook, WhatsApp"/>
    <x v="1066"/>
    <x v="1002"/>
    <x v="426"/>
    <x v="841"/>
    <n v="425826"/>
    <n v="134.94999999999999"/>
    <n v="77866.149999999994"/>
    <n v="4.47"/>
    <n v="14.71"/>
    <x v="4"/>
    <d v="2024-12-14T00:00:00"/>
    <x v="3"/>
    <n v="2024"/>
    <s v="Saturday"/>
    <x v="2"/>
    <n v="9.1928112648221344E-2"/>
    <n v="26.15591199193819"/>
    <n v="0.19381928115552569"/>
    <n v="64.40541770057898"/>
    <n v="347959.85"/>
    <x v="0"/>
  </r>
  <r>
    <x v="1076"/>
    <x v="1"/>
    <x v="4"/>
    <n v="25"/>
    <s v="Facebook, Instagram"/>
    <x v="1067"/>
    <x v="1003"/>
    <x v="934"/>
    <x v="842"/>
    <n v="1250832"/>
    <n v="100.59"/>
    <n v="238297.71000000002"/>
    <n v="4.25"/>
    <n v="26.66"/>
    <x v="4"/>
    <d v="2025-05-14T00:00:00"/>
    <x v="5"/>
    <n v="2025"/>
    <s v="Wednesday"/>
    <x v="0"/>
    <n v="0.14347370368086812"/>
    <n v="34.135182638590464"/>
    <n v="0.33934966337200972"/>
    <n v="65.809917149958579"/>
    <n v="1012534.29"/>
    <x v="0"/>
  </r>
  <r>
    <x v="1077"/>
    <x v="1"/>
    <x v="0"/>
    <n v="22"/>
    <s v="YouTube, Instagram, Facebook"/>
    <x v="1068"/>
    <x v="26"/>
    <x v="935"/>
    <x v="843"/>
    <n v="529840"/>
    <n v="161.47"/>
    <n v="144515.65"/>
    <n v="2.67"/>
    <n v="14.64"/>
    <x v="2"/>
    <d v="2024-11-20T00:00:00"/>
    <x v="11"/>
    <n v="2024"/>
    <s v="Wednesday"/>
    <x v="2"/>
    <n v="9.6440916903230783E-2"/>
    <n v="28.937855426511813"/>
    <n v="0.17921505806968363"/>
    <n v="85.360691080921441"/>
    <n v="385324.35"/>
    <x v="1"/>
  </r>
  <r>
    <x v="1078"/>
    <x v="2"/>
    <x v="1"/>
    <n v="28"/>
    <s v="Instagram"/>
    <x v="1069"/>
    <x v="1004"/>
    <x v="936"/>
    <x v="844"/>
    <n v="71928"/>
    <n v="1513.42"/>
    <n v="245174.04"/>
    <n v="-0.71"/>
    <n v="10.8"/>
    <x v="1"/>
    <d v="2024-08-16T00:00:00"/>
    <x v="10"/>
    <n v="2024"/>
    <s v="Friday"/>
    <x v="3"/>
    <n v="7.3722759200336191E-2"/>
    <n v="199.65312703583064"/>
    <n v="0.13192182410423453"/>
    <n v="599.4475305623472"/>
    <n v="-173246.04"/>
    <x v="3"/>
  </r>
  <r>
    <x v="1079"/>
    <x v="4"/>
    <x v="4"/>
    <n v="7"/>
    <s v="Google, Facebook, Email"/>
    <x v="1070"/>
    <x v="1005"/>
    <x v="841"/>
    <x v="124"/>
    <n v="171840"/>
    <n v="393.65"/>
    <n v="140926.69999999998"/>
    <n v="0.22"/>
    <n v="4.3600000000000003"/>
    <x v="1"/>
    <d v="2024-08-25T00:00:00"/>
    <x v="10"/>
    <n v="2024"/>
    <s v="Sunday"/>
    <x v="3"/>
    <n v="2.3242143341623334E-2"/>
    <n v="137.08822957198441"/>
    <n v="0.34824902723735407"/>
    <n v="259.53351749539593"/>
    <n v="30913.300000000017"/>
    <x v="2"/>
  </r>
  <r>
    <x v="1080"/>
    <x v="1"/>
    <x v="1"/>
    <n v="12"/>
    <s v="Instagram, YouTube, Facebook"/>
    <x v="1071"/>
    <x v="1006"/>
    <x v="937"/>
    <x v="845"/>
    <n v="931500"/>
    <n v="113.61"/>
    <n v="141103.62"/>
    <n v="5.6"/>
    <n v="7.39"/>
    <x v="4"/>
    <d v="2024-07-17T00:00:00"/>
    <x v="8"/>
    <n v="2024"/>
    <s v="Wednesday"/>
    <x v="3"/>
    <n v="4.48179560373878E-2"/>
    <n v="32.44507243044378"/>
    <n v="0.28558289261899289"/>
    <n v="89.419277566539918"/>
    <n v="790396.38"/>
    <x v="0"/>
  </r>
  <r>
    <x v="1081"/>
    <x v="2"/>
    <x v="4"/>
    <n v="20"/>
    <s v="Facebook"/>
    <x v="1072"/>
    <x v="1007"/>
    <x v="862"/>
    <x v="846"/>
    <n v="635000"/>
    <n v="72.05"/>
    <n v="73202.8"/>
    <n v="7.67"/>
    <n v="13.41"/>
    <x v="3"/>
    <d v="2025-01-05T00:00:00"/>
    <x v="1"/>
    <n v="2025"/>
    <s v="Sunday"/>
    <x v="1"/>
    <n v="9.4229924028379486E-2"/>
    <n v="9.755170575692965"/>
    <n v="0.13539445628997868"/>
    <n v="33.843180767452615"/>
    <n v="561797.19999999995"/>
    <x v="0"/>
  </r>
  <r>
    <x v="1082"/>
    <x v="3"/>
    <x v="2"/>
    <n v="30"/>
    <s v="WhatsApp, Facebook, YouTube"/>
    <x v="1073"/>
    <x v="1008"/>
    <x v="938"/>
    <x v="847"/>
    <n v="326893"/>
    <n v="566.89"/>
    <n v="265871.40999999997"/>
    <n v="0.23"/>
    <n v="21.15"/>
    <x v="4"/>
    <d v="2025-04-08T00:00:00"/>
    <x v="0"/>
    <n v="2025"/>
    <s v="Tuesday"/>
    <x v="0"/>
    <n v="0.14558332415868472"/>
    <n v="67.020773884547509"/>
    <n v="0.11822535921351147"/>
    <n v="200.35524491333834"/>
    <n v="61021.590000000026"/>
    <x v="2"/>
  </r>
  <r>
    <x v="1083"/>
    <x v="1"/>
    <x v="1"/>
    <n v="15"/>
    <s v="WhatsApp"/>
    <x v="1074"/>
    <x v="1009"/>
    <x v="939"/>
    <x v="848"/>
    <n v="2283222"/>
    <n v="34.6"/>
    <n v="178328.4"/>
    <n v="11.8"/>
    <n v="24.46"/>
    <x v="4"/>
    <d v="2024-08-03T00:00:00"/>
    <x v="10"/>
    <n v="2024"/>
    <s v="Saturday"/>
    <x v="3"/>
    <n v="0.11897577469611367"/>
    <n v="16.038168900080944"/>
    <n v="0.46353089306592321"/>
    <n v="27.089229834421996"/>
    <n v="2104893.6"/>
    <x v="0"/>
  </r>
  <r>
    <x v="1084"/>
    <x v="2"/>
    <x v="3"/>
    <n v="17"/>
    <s v="WhatsApp"/>
    <x v="1075"/>
    <x v="1010"/>
    <x v="940"/>
    <x v="849"/>
    <n v="1909026"/>
    <n v="67.599999999999994"/>
    <n v="169135.19999999998"/>
    <n v="10.29"/>
    <n v="21.39"/>
    <x v="4"/>
    <d v="2024-10-19T00:00:00"/>
    <x v="7"/>
    <n v="2024"/>
    <s v="Saturday"/>
    <x v="2"/>
    <n v="0.13651158079546222"/>
    <n v="16.732805698456666"/>
    <n v="0.24752671151563119"/>
    <n v="52.44502325581395"/>
    <n v="1739890.8"/>
    <x v="0"/>
  </r>
  <r>
    <x v="1085"/>
    <x v="2"/>
    <x v="4"/>
    <n v="9"/>
    <s v="Email, Google, WhatsApp"/>
    <x v="1076"/>
    <x v="1011"/>
    <x v="941"/>
    <x v="699"/>
    <n v="1690812"/>
    <n v="111.71"/>
    <n v="269444.51999999996"/>
    <n v="5.28"/>
    <n v="21.99"/>
    <x v="4"/>
    <d v="2025-06-17T00:00:00"/>
    <x v="2"/>
    <n v="2025"/>
    <s v="Tuesday"/>
    <x v="0"/>
    <n v="0.1190348381555639"/>
    <n v="30.377059751972936"/>
    <n v="0.27192784667418263"/>
    <n v="52.811548412387289"/>
    <n v="1421367.48"/>
    <x v="0"/>
  </r>
  <r>
    <x v="1086"/>
    <x v="4"/>
    <x v="2"/>
    <n v="14"/>
    <s v="Google"/>
    <x v="1077"/>
    <x v="40"/>
    <x v="942"/>
    <x v="57"/>
    <n v="111166"/>
    <n v="290.86"/>
    <n v="94820.36"/>
    <n v="0.17"/>
    <n v="4.78"/>
    <x v="0"/>
    <d v="2024-11-15T00:00:00"/>
    <x v="11"/>
    <n v="2024"/>
    <s v="Friday"/>
    <x v="2"/>
    <n v="2.4750064453292846E-2"/>
    <n v="109.74578703703703"/>
    <n v="0.37731481481481483"/>
    <n v="198.784821802935"/>
    <n v="16345.64"/>
    <x v="2"/>
  </r>
  <r>
    <x v="1087"/>
    <x v="0"/>
    <x v="0"/>
    <n v="25"/>
    <s v="Google, Facebook"/>
    <x v="1078"/>
    <x v="1012"/>
    <x v="943"/>
    <x v="850"/>
    <n v="484200"/>
    <n v="79.27"/>
    <n v="106618.15"/>
    <n v="3.54"/>
    <n v="20.94"/>
    <x v="2"/>
    <d v="2024-12-10T00:00:00"/>
    <x v="3"/>
    <n v="2024"/>
    <s v="Tuesday"/>
    <x v="2"/>
    <n v="0.14473208474943958"/>
    <n v="8.8781871929386291"/>
    <n v="0.11199933383295861"/>
    <n v="26.541735125715707"/>
    <n v="377581.85"/>
    <x v="0"/>
  </r>
  <r>
    <x v="1088"/>
    <x v="1"/>
    <x v="0"/>
    <n v="6"/>
    <s v="Instagram"/>
    <x v="1079"/>
    <x v="1013"/>
    <x v="944"/>
    <x v="766"/>
    <n v="784784"/>
    <n v="138.52000000000001"/>
    <n v="138658.52000000002"/>
    <n v="4.66"/>
    <n v="13.65"/>
    <x v="1"/>
    <d v="2024-12-09T00:00:00"/>
    <x v="3"/>
    <n v="2024"/>
    <s v="Monday"/>
    <x v="2"/>
    <n v="7.7014925373134327E-2"/>
    <n v="37.064560278000542"/>
    <n v="0.26757551456829726"/>
    <n v="73.48093269740329"/>
    <n v="646125.48"/>
    <x v="0"/>
  </r>
  <r>
    <x v="1089"/>
    <x v="1"/>
    <x v="3"/>
    <n v="17"/>
    <s v="WhatsApp"/>
    <x v="1080"/>
    <x v="1014"/>
    <x v="945"/>
    <x v="851"/>
    <n v="415854"/>
    <n v="227.23"/>
    <n v="208597.13999999998"/>
    <n v="0.99"/>
    <n v="6.59"/>
    <x v="1"/>
    <d v="2024-09-23T00:00:00"/>
    <x v="4"/>
    <n v="2024"/>
    <s v="Monday"/>
    <x v="3"/>
    <n v="3.80060876454155E-2"/>
    <n v="57.212600109709264"/>
    <n v="0.25178277564454199"/>
    <n v="118.85876923076923"/>
    <n v="207256.86000000002"/>
    <x v="2"/>
  </r>
  <r>
    <x v="1090"/>
    <x v="1"/>
    <x v="2"/>
    <n v="23"/>
    <s v="Email, WhatsApp"/>
    <x v="1081"/>
    <x v="1015"/>
    <x v="946"/>
    <x v="852"/>
    <n v="787374"/>
    <n v="133.84"/>
    <n v="278788.72000000003"/>
    <n v="1.82"/>
    <n v="21.68"/>
    <x v="0"/>
    <d v="2024-12-15T00:00:00"/>
    <x v="3"/>
    <n v="2024"/>
    <s v="Sunday"/>
    <x v="2"/>
    <n v="0.1328686242816092"/>
    <n v="23.552312241277352"/>
    <n v="0.17597364197009377"/>
    <n v="51.65623865110247"/>
    <n v="508585.27999999997"/>
    <x v="1"/>
  </r>
  <r>
    <x v="1091"/>
    <x v="1"/>
    <x v="2"/>
    <n v="19"/>
    <s v="Facebook, Google"/>
    <x v="1082"/>
    <x v="1016"/>
    <x v="947"/>
    <x v="853"/>
    <n v="492362"/>
    <n v="121.15"/>
    <n v="158221.9"/>
    <n v="2.11"/>
    <n v="24.09"/>
    <x v="3"/>
    <d v="2024-10-11T00:00:00"/>
    <x v="7"/>
    <n v="2024"/>
    <s v="Friday"/>
    <x v="2"/>
    <n v="0.14433818672640072"/>
    <n v="31.480680461599679"/>
    <n v="0.25984878631118186"/>
    <n v="76.993625304136245"/>
    <n v="334140.09999999998"/>
    <x v="1"/>
  </r>
  <r>
    <x v="1092"/>
    <x v="4"/>
    <x v="3"/>
    <n v="29"/>
    <s v="YouTube"/>
    <x v="1083"/>
    <x v="799"/>
    <x v="948"/>
    <x v="20"/>
    <n v="109373"/>
    <n v="1245.1500000000001"/>
    <n v="202959.45"/>
    <n v="-0.46"/>
    <n v="6.25"/>
    <x v="0"/>
    <d v="2025-05-01T00:00:00"/>
    <x v="5"/>
    <n v="2025"/>
    <s v="Thursday"/>
    <x v="0"/>
    <n v="4.4750151729718794E-2"/>
    <n v="183.50764014466546"/>
    <n v="0.14737793851717904"/>
    <n v="735.36032608695655"/>
    <n v="-93586.450000000012"/>
    <x v="3"/>
  </r>
  <r>
    <x v="1093"/>
    <x v="0"/>
    <x v="0"/>
    <n v="14"/>
    <s v="Instagram, WhatsApp, Email"/>
    <x v="1084"/>
    <x v="1017"/>
    <x v="949"/>
    <x v="854"/>
    <n v="581742"/>
    <n v="33.64"/>
    <n v="73570.680000000008"/>
    <n v="6.91"/>
    <n v="15.64"/>
    <x v="0"/>
    <d v="2025-03-30T00:00:00"/>
    <x v="6"/>
    <n v="2025"/>
    <s v="Sunday"/>
    <x v="1"/>
    <n v="9.3910159782936389E-2"/>
    <n v="8.4350699380875955"/>
    <n v="0.25074524191699149"/>
    <n v="20.323392265193373"/>
    <n v="508171.32"/>
    <x v="0"/>
  </r>
  <r>
    <x v="1094"/>
    <x v="4"/>
    <x v="1"/>
    <n v="5"/>
    <s v="Email, WhatsApp"/>
    <x v="1085"/>
    <x v="1018"/>
    <x v="950"/>
    <x v="855"/>
    <n v="743688"/>
    <n v="104.95"/>
    <n v="197096.1"/>
    <n v="2.77"/>
    <n v="23.13"/>
    <x v="0"/>
    <d v="2025-02-23T00:00:00"/>
    <x v="9"/>
    <n v="2025"/>
    <s v="Sunday"/>
    <x v="1"/>
    <n v="0.13102509078903929"/>
    <n v="31.038755905511813"/>
    <n v="0.29574803149606299"/>
    <n v="66.117443810801745"/>
    <n v="546591.9"/>
    <x v="1"/>
  </r>
  <r>
    <x v="1095"/>
    <x v="3"/>
    <x v="0"/>
    <n v="10"/>
    <s v="Instagram, Google"/>
    <x v="1086"/>
    <x v="1019"/>
    <x v="951"/>
    <x v="451"/>
    <n v="620352"/>
    <n v="220.26"/>
    <n v="190304.63999999998"/>
    <n v="2.2599999999999998"/>
    <n v="6.73"/>
    <x v="1"/>
    <d v="2025-04-21T00:00:00"/>
    <x v="0"/>
    <n v="2025"/>
    <s v="Monday"/>
    <x v="0"/>
    <n v="3.6536706219846136E-2"/>
    <n v="67.917430406852247"/>
    <n v="0.30835117773019272"/>
    <n v="126.95439626417611"/>
    <n v="430047.36"/>
    <x v="1"/>
  </r>
  <r>
    <x v="1096"/>
    <x v="0"/>
    <x v="2"/>
    <n v="17"/>
    <s v="Instagram, Google, Facebook"/>
    <x v="1087"/>
    <x v="84"/>
    <x v="952"/>
    <x v="613"/>
    <n v="252627"/>
    <n v="590.4"/>
    <n v="189518.4"/>
    <n v="0.33"/>
    <n v="12.06"/>
    <x v="4"/>
    <d v="2024-07-20T00:00:00"/>
    <x v="8"/>
    <n v="2024"/>
    <s v="Saturday"/>
    <x v="3"/>
    <n v="9.3524871355060032E-2"/>
    <n v="43.447592847317743"/>
    <n v="7.3590096286107284E-2"/>
    <n v="200.76101694915255"/>
    <n v="63108.600000000006"/>
    <x v="2"/>
  </r>
  <r>
    <x v="1097"/>
    <x v="2"/>
    <x v="0"/>
    <n v="15"/>
    <s v="Email, WhatsApp, Instagram"/>
    <x v="1088"/>
    <x v="1020"/>
    <x v="953"/>
    <x v="254"/>
    <n v="874650"/>
    <n v="61.57"/>
    <n v="102575.62"/>
    <n v="7.53"/>
    <n v="18.399999999999999"/>
    <x v="1"/>
    <d v="2025-01-21T00:00:00"/>
    <x v="1"/>
    <n v="2025"/>
    <s v="Tuesday"/>
    <x v="1"/>
    <n v="0.12521247640599417"/>
    <n v="8.5429849254601482"/>
    <n v="0.13875239443657866"/>
    <n v="25.831181062704609"/>
    <n v="772074.38"/>
    <x v="0"/>
  </r>
  <r>
    <x v="1098"/>
    <x v="4"/>
    <x v="4"/>
    <n v="13"/>
    <s v="Google"/>
    <x v="1089"/>
    <x v="204"/>
    <x v="954"/>
    <x v="660"/>
    <n v="243415"/>
    <n v="220.05"/>
    <n v="120367.35"/>
    <n v="1.02"/>
    <n v="18.809999999999999"/>
    <x v="0"/>
    <d v="2024-11-24T00:00:00"/>
    <x v="11"/>
    <n v="2024"/>
    <s v="Sunday"/>
    <x v="2"/>
    <n v="0.11506997498478805"/>
    <n v="35.360561104582843"/>
    <n v="0.16069330199764983"/>
    <n v="74.577044609665435"/>
    <n v="123047.65"/>
    <x v="1"/>
  </r>
  <r>
    <x v="1099"/>
    <x v="3"/>
    <x v="2"/>
    <n v="23"/>
    <s v="Google, Email, Instagram"/>
    <x v="1090"/>
    <x v="1021"/>
    <x v="955"/>
    <x v="625"/>
    <n v="383400"/>
    <n v="294.27999999999997"/>
    <n v="188044.91999999998"/>
    <n v="1.04"/>
    <n v="12.04"/>
    <x v="0"/>
    <d v="2025-03-02T00:00:00"/>
    <x v="6"/>
    <n v="2025"/>
    <s v="Sunday"/>
    <x v="1"/>
    <n v="6.6613273904868028E-2"/>
    <n v="98.29844223732357"/>
    <n v="0.33403031887088341"/>
    <n v="207.78444198895025"/>
    <n v="195355.08000000002"/>
    <x v="1"/>
  </r>
  <r>
    <x v="1100"/>
    <x v="4"/>
    <x v="2"/>
    <n v="30"/>
    <s v="YouTube, Instagram, WhatsApp"/>
    <x v="1091"/>
    <x v="1022"/>
    <x v="956"/>
    <x v="726"/>
    <n v="298901"/>
    <n v="159.81"/>
    <n v="95726.19"/>
    <n v="2.12"/>
    <n v="12.85"/>
    <x v="2"/>
    <d v="2024-07-30T00:00:00"/>
    <x v="8"/>
    <n v="2024"/>
    <s v="Tuesday"/>
    <x v="3"/>
    <n v="8.0252888862000119E-2"/>
    <n v="36.082242744063322"/>
    <n v="0.22578213343384848"/>
    <n v="96.207226130653268"/>
    <n v="203174.81"/>
    <x v="1"/>
  </r>
  <r>
    <x v="1101"/>
    <x v="4"/>
    <x v="0"/>
    <n v="25"/>
    <s v="YouTube, Google"/>
    <x v="1092"/>
    <x v="1023"/>
    <x v="957"/>
    <x v="856"/>
    <n v="636786"/>
    <n v="24.77"/>
    <n v="51546.37"/>
    <n v="11.35"/>
    <n v="17.18"/>
    <x v="4"/>
    <d v="2024-08-05T00:00:00"/>
    <x v="10"/>
    <n v="2024"/>
    <s v="Monday"/>
    <x v="3"/>
    <n v="9.1107823800131493E-2"/>
    <n v="9.2993631607432796"/>
    <n v="0.3754284683384449"/>
    <n v="18.214265017667845"/>
    <n v="585239.63"/>
    <x v="0"/>
  </r>
  <r>
    <x v="1102"/>
    <x v="3"/>
    <x v="0"/>
    <n v="9"/>
    <s v="WhatsApp"/>
    <x v="1093"/>
    <x v="1024"/>
    <x v="958"/>
    <x v="857"/>
    <n v="39680"/>
    <n v="712.05"/>
    <n v="91142.399999999994"/>
    <n v="-0.56000000000000005"/>
    <n v="6.2"/>
    <x v="3"/>
    <d v="2025-02-07T00:00:00"/>
    <x v="9"/>
    <n v="2025"/>
    <s v="Friday"/>
    <x v="1"/>
    <n v="4.5822318352960023E-2"/>
    <n v="79.669930069930061"/>
    <n v="0.11188811188811189"/>
    <n v="331.42690909090908"/>
    <n v="-51462.399999999994"/>
    <x v="3"/>
  </r>
  <r>
    <x v="1103"/>
    <x v="3"/>
    <x v="3"/>
    <n v="26"/>
    <s v="Facebook, Google, Instagram"/>
    <x v="1094"/>
    <x v="1025"/>
    <x v="959"/>
    <x v="644"/>
    <n v="385280"/>
    <n v="119.05"/>
    <n v="106668.8"/>
    <n v="2.61"/>
    <n v="15.16"/>
    <x v="0"/>
    <d v="2024-12-24T00:00:00"/>
    <x v="3"/>
    <n v="2024"/>
    <s v="Tuesday"/>
    <x v="2"/>
    <n v="0.10518017550774848"/>
    <n v="21.03921104536489"/>
    <n v="0.1767258382642998"/>
    <n v="79.544220730797917"/>
    <n v="278611.20000000001"/>
    <x v="1"/>
  </r>
  <r>
    <x v="1104"/>
    <x v="3"/>
    <x v="4"/>
    <n v="15"/>
    <s v="YouTube, Google"/>
    <x v="1095"/>
    <x v="1026"/>
    <x v="960"/>
    <x v="858"/>
    <n v="386883"/>
    <n v="186.13"/>
    <n v="149090.13"/>
    <n v="1.59"/>
    <n v="7.09"/>
    <x v="3"/>
    <d v="2025-04-17T00:00:00"/>
    <x v="0"/>
    <n v="2025"/>
    <s v="Thursday"/>
    <x v="0"/>
    <n v="4.5597738287560578E-2"/>
    <n v="33.013757750221437"/>
    <n v="0.17736935341009744"/>
    <n v="87.54558426306518"/>
    <n v="237792.87"/>
    <x v="1"/>
  </r>
  <r>
    <x v="1105"/>
    <x v="0"/>
    <x v="3"/>
    <n v="25"/>
    <s v="Email, Facebook, Google"/>
    <x v="1096"/>
    <x v="1027"/>
    <x v="961"/>
    <x v="810"/>
    <n v="586659"/>
    <n v="94.52"/>
    <n v="80247.48"/>
    <n v="6.31"/>
    <n v="16.649999999999999"/>
    <x v="3"/>
    <d v="2024-07-23T00:00:00"/>
    <x v="8"/>
    <n v="2024"/>
    <s v="Tuesday"/>
    <x v="3"/>
    <n v="0.12016845407580433"/>
    <n v="11.385851305334846"/>
    <n v="0.12045970488081725"/>
    <n v="42.936051364365966"/>
    <n v="506411.52000000002"/>
    <x v="0"/>
  </r>
  <r>
    <x v="1106"/>
    <x v="4"/>
    <x v="3"/>
    <n v="13"/>
    <s v="WhatsApp, Email"/>
    <x v="1097"/>
    <x v="1028"/>
    <x v="962"/>
    <x v="355"/>
    <n v="419952"/>
    <n v="127.04"/>
    <n v="79272.960000000006"/>
    <n v="4.3"/>
    <n v="17.52"/>
    <x v="3"/>
    <d v="2024-07-16T00:00:00"/>
    <x v="8"/>
    <n v="2024"/>
    <s v="Tuesday"/>
    <x v="3"/>
    <n v="9.5001082016879457E-2"/>
    <n v="45.144054669703877"/>
    <n v="0.3553530751708428"/>
    <n v="92.285168800931316"/>
    <n v="340679.04"/>
    <x v="0"/>
  </r>
  <r>
    <x v="1107"/>
    <x v="0"/>
    <x v="1"/>
    <n v="22"/>
    <s v="Instagram, Email"/>
    <x v="1098"/>
    <x v="1029"/>
    <x v="963"/>
    <x v="859"/>
    <n v="740632"/>
    <n v="105.72"/>
    <n v="227615.16"/>
    <n v="2.25"/>
    <n v="10.59"/>
    <x v="4"/>
    <d v="2025-01-24T00:00:00"/>
    <x v="1"/>
    <n v="2025"/>
    <s v="Friday"/>
    <x v="1"/>
    <n v="5.2366277790006605E-2"/>
    <n v="47.838411097099623"/>
    <n v="0.45250105086170661"/>
    <n v="83.928893805309741"/>
    <n v="513016.83999999997"/>
    <x v="1"/>
  </r>
  <r>
    <x v="1108"/>
    <x v="4"/>
    <x v="3"/>
    <n v="27"/>
    <s v="Google, Facebook, WhatsApp"/>
    <x v="1099"/>
    <x v="1030"/>
    <x v="964"/>
    <x v="860"/>
    <n v="237016"/>
    <n v="132.71"/>
    <n v="74184.89"/>
    <n v="2.19"/>
    <n v="20.260000000000002"/>
    <x v="4"/>
    <d v="2024-09-12T00:00:00"/>
    <x v="4"/>
    <n v="2024"/>
    <s v="Thursday"/>
    <x v="3"/>
    <n v="0.10732509354802132"/>
    <n v="39.18905969360803"/>
    <n v="0.29529846804014792"/>
    <n v="66.177421944692242"/>
    <n v="162831.10999999999"/>
    <x v="1"/>
  </r>
  <r>
    <x v="1109"/>
    <x v="1"/>
    <x v="3"/>
    <n v="17"/>
    <s v="YouTube, Facebook"/>
    <x v="1100"/>
    <x v="1031"/>
    <x v="965"/>
    <x v="861"/>
    <n v="105768"/>
    <n v="230.77"/>
    <n v="104308.04000000001"/>
    <n v="0.01"/>
    <n v="3.52"/>
    <x v="3"/>
    <d v="2024-09-05T00:00:00"/>
    <x v="4"/>
    <n v="2024"/>
    <s v="Thursday"/>
    <x v="3"/>
    <n v="2.0618556701030927E-2"/>
    <n v="60.363449074074076"/>
    <n v="0.26157407407407407"/>
    <n v="135.81776041666669"/>
    <n v="1459.9599999999919"/>
    <x v="2"/>
  </r>
  <r>
    <x v="1110"/>
    <x v="4"/>
    <x v="0"/>
    <n v="22"/>
    <s v="WhatsApp"/>
    <x v="1101"/>
    <x v="422"/>
    <x v="886"/>
    <x v="862"/>
    <n v="190269"/>
    <n v="599.79999999999995"/>
    <n v="145751.4"/>
    <n v="0.31"/>
    <n v="11.39"/>
    <x v="0"/>
    <d v="2025-04-19T00:00:00"/>
    <x v="0"/>
    <n v="2025"/>
    <s v="Saturday"/>
    <x v="0"/>
    <n v="8.4844414595925677E-2"/>
    <n v="76.913667546174139"/>
    <n v="0.12823218997361477"/>
    <n v="358.11154791154792"/>
    <n v="44517.600000000006"/>
    <x v="2"/>
  </r>
  <r>
    <x v="1111"/>
    <x v="2"/>
    <x v="0"/>
    <n v="25"/>
    <s v="Email, Instagram"/>
    <x v="1102"/>
    <x v="1032"/>
    <x v="966"/>
    <x v="746"/>
    <n v="661572"/>
    <n v="111.51"/>
    <n v="174401.64"/>
    <n v="2.79"/>
    <n v="18.59"/>
    <x v="0"/>
    <d v="2024-11-05T00:00:00"/>
    <x v="11"/>
    <n v="2024"/>
    <s v="Tuesday"/>
    <x v="2"/>
    <n v="0.10553646577352226"/>
    <n v="31.900793854033292"/>
    <n v="0.28608011706603254"/>
    <n v="67.077553846153847"/>
    <n v="487170.36"/>
    <x v="1"/>
  </r>
  <r>
    <x v="1112"/>
    <x v="0"/>
    <x v="1"/>
    <n v="7"/>
    <s v="YouTube"/>
    <x v="1103"/>
    <x v="1033"/>
    <x v="967"/>
    <x v="128"/>
    <n v="774947"/>
    <n v="127.39"/>
    <n v="197836.67"/>
    <n v="2.92"/>
    <n v="15.77"/>
    <x v="2"/>
    <d v="2025-03-12T00:00:00"/>
    <x v="6"/>
    <n v="2025"/>
    <s v="Wednesday"/>
    <x v="1"/>
    <n v="0.10317328710333912"/>
    <n v="28.906585330216249"/>
    <n v="0.22691408533021626"/>
    <n v="95.758310745401744"/>
    <n v="577110.32999999996"/>
    <x v="1"/>
  </r>
  <r>
    <x v="1113"/>
    <x v="0"/>
    <x v="2"/>
    <n v="11"/>
    <s v="Instagram, WhatsApp, YouTube"/>
    <x v="1104"/>
    <x v="1034"/>
    <x v="630"/>
    <x v="803"/>
    <n v="190944"/>
    <n v="220.36"/>
    <n v="95195.520000000004"/>
    <n v="1.01"/>
    <n v="17.350000000000001"/>
    <x v="4"/>
    <d v="2024-10-12T00:00:00"/>
    <x v="7"/>
    <n v="2024"/>
    <s v="Saturday"/>
    <x v="2"/>
    <n v="0.11001424791369835"/>
    <n v="44.03123034227567"/>
    <n v="0.19981498612395929"/>
    <n v="116.80431901840491"/>
    <n v="95748.479999999996"/>
    <x v="1"/>
  </r>
  <r>
    <x v="1114"/>
    <x v="2"/>
    <x v="0"/>
    <n v="18"/>
    <s v="YouTube"/>
    <x v="1105"/>
    <x v="1035"/>
    <x v="968"/>
    <x v="863"/>
    <n v="484110"/>
    <n v="294.97000000000003"/>
    <n v="292020.30000000005"/>
    <n v="0.66"/>
    <n v="6.18"/>
    <x v="4"/>
    <d v="2024-11-23T00:00:00"/>
    <x v="11"/>
    <n v="2024"/>
    <s v="Saturday"/>
    <x v="2"/>
    <n v="3.0686359218058106E-2"/>
    <n v="128.47351517817864"/>
    <n v="0.43554773427188737"/>
    <n v="221.73143507972668"/>
    <n v="192089.69999999995"/>
    <x v="2"/>
  </r>
  <r>
    <x v="1115"/>
    <x v="2"/>
    <x v="4"/>
    <n v="27"/>
    <s v="Email, WhatsApp, YouTube"/>
    <x v="1106"/>
    <x v="1036"/>
    <x v="969"/>
    <x v="802"/>
    <n v="279243"/>
    <n v="412.26"/>
    <n v="180157.62"/>
    <n v="0.55000000000000004"/>
    <n v="13.57"/>
    <x v="1"/>
    <d v="2025-04-11T00:00:00"/>
    <x v="0"/>
    <n v="2025"/>
    <s v="Friday"/>
    <x v="0"/>
    <n v="7.3461538461538467E-2"/>
    <n v="117.90420157068063"/>
    <n v="0.28599476439790578"/>
    <n v="209.97391608391607"/>
    <n v="99085.38"/>
    <x v="2"/>
  </r>
  <r>
    <x v="1116"/>
    <x v="4"/>
    <x v="0"/>
    <n v="5"/>
    <s v="Google, Facebook, WhatsApp"/>
    <x v="1107"/>
    <x v="671"/>
    <x v="846"/>
    <x v="104"/>
    <n v="159600"/>
    <n v="808.61"/>
    <n v="230453.85"/>
    <n v="-0.31"/>
    <n v="17.48"/>
    <x v="2"/>
    <d v="2024-12-07T00:00:00"/>
    <x v="3"/>
    <n v="2024"/>
    <s v="Saturday"/>
    <x v="2"/>
    <n v="0.1201385189131593"/>
    <n v="127.74603658536586"/>
    <n v="0.15798226164079823"/>
    <n v="429.9512126865672"/>
    <n v="-70853.850000000006"/>
    <x v="3"/>
  </r>
  <r>
    <x v="1117"/>
    <x v="4"/>
    <x v="1"/>
    <n v="11"/>
    <s v="Email, Google, Instagram"/>
    <x v="1108"/>
    <x v="1037"/>
    <x v="970"/>
    <x v="864"/>
    <n v="255496"/>
    <n v="63.35"/>
    <n v="74246.2"/>
    <n v="2.44"/>
    <n v="10.99"/>
    <x v="3"/>
    <d v="2025-05-04T00:00:00"/>
    <x v="5"/>
    <n v="2025"/>
    <s v="Sunday"/>
    <x v="0"/>
    <n v="6.8571855743867399E-2"/>
    <n v="11.56302756579972"/>
    <n v="0.18252608627939573"/>
    <n v="27.488411699370602"/>
    <n v="181249.8"/>
    <x v="1"/>
  </r>
  <r>
    <x v="1118"/>
    <x v="1"/>
    <x v="3"/>
    <n v="21"/>
    <s v="Google"/>
    <x v="1109"/>
    <x v="1038"/>
    <x v="971"/>
    <x v="865"/>
    <n v="1122363"/>
    <n v="54.07"/>
    <n v="204330.53"/>
    <n v="4.49"/>
    <n v="21.6"/>
    <x v="3"/>
    <d v="2024-08-19T00:00:00"/>
    <x v="10"/>
    <n v="2024"/>
    <s v="Monday"/>
    <x v="3"/>
    <n v="0.10909172099669555"/>
    <n v="20.909796356938191"/>
    <n v="0.38671715104379861"/>
    <n v="35.265883672764929"/>
    <n v="918032.47"/>
    <x v="0"/>
  </r>
  <r>
    <x v="1119"/>
    <x v="4"/>
    <x v="2"/>
    <n v="29"/>
    <s v="Google, Instagram, WhatsApp"/>
    <x v="1110"/>
    <x v="1039"/>
    <x v="972"/>
    <x v="866"/>
    <n v="1590927"/>
    <n v="54.43"/>
    <n v="116861.21"/>
    <n v="12.61"/>
    <n v="22.9"/>
    <x v="1"/>
    <d v="2024-12-13T00:00:00"/>
    <x v="3"/>
    <n v="2024"/>
    <s v="Friday"/>
    <x v="2"/>
    <n v="0.13652901679165827"/>
    <n v="9.0794196255147241"/>
    <n v="0.16680910574158961"/>
    <n v="17.773568060836503"/>
    <n v="1474065.79"/>
    <x v="0"/>
  </r>
  <r>
    <x v="1120"/>
    <x v="2"/>
    <x v="2"/>
    <n v="29"/>
    <s v="WhatsApp, Instagram, Facebook"/>
    <x v="1111"/>
    <x v="1040"/>
    <x v="973"/>
    <x v="867"/>
    <n v="590281"/>
    <n v="75.260000000000005"/>
    <n v="199213.22"/>
    <n v="1.96"/>
    <n v="23.03"/>
    <x v="3"/>
    <d v="2025-01-09T00:00:00"/>
    <x v="1"/>
    <n v="2025"/>
    <s v="Thursday"/>
    <x v="1"/>
    <n v="0.14388880577731236"/>
    <n v="18.829226843100191"/>
    <n v="0.25018903591682418"/>
    <n v="53.754241770102539"/>
    <n v="391067.78"/>
    <x v="1"/>
  </r>
  <r>
    <x v="1121"/>
    <x v="0"/>
    <x v="1"/>
    <n v="29"/>
    <s v="YouTube, Google, Email"/>
    <x v="1112"/>
    <x v="1041"/>
    <x v="974"/>
    <x v="150"/>
    <n v="729270"/>
    <n v="246.91"/>
    <n v="274070.09999999998"/>
    <n v="1.66"/>
    <n v="14.19"/>
    <x v="2"/>
    <d v="2025-01-06T00:00:00"/>
    <x v="1"/>
    <n v="2025"/>
    <s v="Monday"/>
    <x v="1"/>
    <n v="7.2858229533136823E-2"/>
    <n v="89.419282218597061"/>
    <n v="0.36215334420880912"/>
    <n v="152.68529247910863"/>
    <n v="455199.9"/>
    <x v="1"/>
  </r>
  <r>
    <x v="1122"/>
    <x v="2"/>
    <x v="3"/>
    <n v="29"/>
    <s v="Facebook, Email, WhatsApp"/>
    <x v="1113"/>
    <x v="1042"/>
    <x v="975"/>
    <x v="868"/>
    <n v="281790"/>
    <n v="321.67"/>
    <n v="149576.55000000002"/>
    <n v="0.88"/>
    <n v="9.7899999999999991"/>
    <x v="1"/>
    <d v="2025-03-11T00:00:00"/>
    <x v="6"/>
    <n v="2025"/>
    <s v="Tuesday"/>
    <x v="1"/>
    <n v="5.9544875974046133E-2"/>
    <n v="77.985688216892612"/>
    <n v="0.24244004171011471"/>
    <n v="194.25525974025976"/>
    <n v="132213.44999999998"/>
    <x v="2"/>
  </r>
  <r>
    <x v="1123"/>
    <x v="2"/>
    <x v="0"/>
    <n v="15"/>
    <s v="Google, WhatsApp, YouTube"/>
    <x v="1114"/>
    <x v="1043"/>
    <x v="976"/>
    <x v="869"/>
    <n v="2158512"/>
    <n v="36.770000000000003"/>
    <n v="113545.76000000001"/>
    <n v="18.010000000000002"/>
    <n v="21.06"/>
    <x v="3"/>
    <d v="2025-04-08T00:00:00"/>
    <x v="0"/>
    <n v="2025"/>
    <s v="Tuesday"/>
    <x v="0"/>
    <n v="0.1059743324974185"/>
    <n v="15.805367483296216"/>
    <n v="0.42984409799554568"/>
    <n v="28.351001248439452"/>
    <n v="2044966.24"/>
    <x v="0"/>
  </r>
  <r>
    <x v="1124"/>
    <x v="1"/>
    <x v="0"/>
    <n v="20"/>
    <s v="Google"/>
    <x v="1115"/>
    <x v="1044"/>
    <x v="977"/>
    <x v="870"/>
    <n v="131805"/>
    <n v="658.44"/>
    <n v="286421.40000000002"/>
    <n v="-0.54"/>
    <n v="5.14"/>
    <x v="4"/>
    <d v="2024-07-26T00:00:00"/>
    <x v="8"/>
    <n v="2024"/>
    <s v="Friday"/>
    <x v="3"/>
    <n v="3.2900490042404341E-2"/>
    <n v="143.64162487462389"/>
    <n v="0.2181544633901705"/>
    <n v="418.74473684210528"/>
    <n v="-154616.40000000002"/>
    <x v="3"/>
  </r>
  <r>
    <x v="1125"/>
    <x v="0"/>
    <x v="1"/>
    <n v="29"/>
    <s v="Google, Instagram, YouTube"/>
    <x v="1116"/>
    <x v="1045"/>
    <x v="978"/>
    <x v="867"/>
    <n v="1199091"/>
    <n v="97.64"/>
    <n v="258453.08"/>
    <n v="3.64"/>
    <n v="21.36"/>
    <x v="2"/>
    <d v="2024-07-26T00:00:00"/>
    <x v="8"/>
    <n v="2024"/>
    <s v="Friday"/>
    <x v="3"/>
    <n v="0.12081006563938923"/>
    <n v="29.941274328081555"/>
    <n v="0.30664967562557927"/>
    <n v="64.9216478271791"/>
    <n v="940637.92"/>
    <x v="0"/>
  </r>
  <r>
    <x v="1126"/>
    <x v="0"/>
    <x v="1"/>
    <n v="25"/>
    <s v="YouTube, Facebook"/>
    <x v="1117"/>
    <x v="1046"/>
    <x v="979"/>
    <x v="722"/>
    <n v="322392"/>
    <n v="141.24"/>
    <n v="171182.88"/>
    <n v="0.88"/>
    <n v="21.14"/>
    <x v="1"/>
    <d v="2024-11-23T00:00:00"/>
    <x v="11"/>
    <n v="2024"/>
    <s v="Saturday"/>
    <x v="2"/>
    <n v="0.12354102382275715"/>
    <n v="26.556450511945393"/>
    <n v="0.18802358051504808"/>
    <n v="50.796106824925815"/>
    <n v="151209.12"/>
    <x v="2"/>
  </r>
  <r>
    <x v="1127"/>
    <x v="0"/>
    <x v="2"/>
    <n v="24"/>
    <s v="Email, YouTube, Facebook"/>
    <x v="1118"/>
    <x v="1047"/>
    <x v="757"/>
    <x v="871"/>
    <n v="193050"/>
    <n v="608.08000000000004"/>
    <n v="213436.08000000002"/>
    <n v="-0.1"/>
    <n v="3.52"/>
    <x v="4"/>
    <d v="2024-10-27T00:00:00"/>
    <x v="7"/>
    <n v="2024"/>
    <s v="Sunday"/>
    <x v="2"/>
    <n v="2.3339915776450715E-2"/>
    <n v="108.78495412844038"/>
    <n v="0.17889908256880735"/>
    <n v="329.88574961360126"/>
    <n v="-20386.080000000016"/>
    <x v="3"/>
  </r>
  <r>
    <x v="1128"/>
    <x v="4"/>
    <x v="3"/>
    <n v="14"/>
    <s v="Instagram, YouTube"/>
    <x v="1119"/>
    <x v="1048"/>
    <x v="980"/>
    <x v="872"/>
    <n v="900796"/>
    <n v="92.9"/>
    <n v="189330.2"/>
    <n v="3.76"/>
    <n v="20.04"/>
    <x v="2"/>
    <d v="2024-10-30T00:00:00"/>
    <x v="7"/>
    <n v="2024"/>
    <s v="Wednesday"/>
    <x v="2"/>
    <n v="0.13073583082093965"/>
    <n v="20.890455698995918"/>
    <n v="0.22487035198058039"/>
    <n v="67.835972769616632"/>
    <n v="711465.8"/>
    <x v="0"/>
  </r>
  <r>
    <x v="1129"/>
    <x v="0"/>
    <x v="4"/>
    <n v="7"/>
    <s v="YouTube, Facebook, Instagram"/>
    <x v="1120"/>
    <x v="1049"/>
    <x v="981"/>
    <x v="873"/>
    <n v="612248"/>
    <n v="170.91"/>
    <n v="287470.62"/>
    <n v="1.1299999999999999"/>
    <n v="23.99"/>
    <x v="4"/>
    <d v="2025-01-26T00:00:00"/>
    <x v="1"/>
    <n v="2025"/>
    <s v="Sunday"/>
    <x v="1"/>
    <n v="0.13542883437754416"/>
    <n v="37.568037114479871"/>
    <n v="0.21981181390486149"/>
    <n v="68.088730459497867"/>
    <n v="324777.38"/>
    <x v="1"/>
  </r>
  <r>
    <x v="1130"/>
    <x v="1"/>
    <x v="1"/>
    <n v="5"/>
    <s v="Instagram, WhatsApp, Facebook"/>
    <x v="1121"/>
    <x v="1050"/>
    <x v="661"/>
    <x v="874"/>
    <n v="294905"/>
    <n v="230.89"/>
    <n v="195102.05"/>
    <n v="0.51"/>
    <n v="10.83"/>
    <x v="4"/>
    <d v="2024-12-14T00:00:00"/>
    <x v="3"/>
    <n v="2024"/>
    <s v="Saturday"/>
    <x v="2"/>
    <n v="6.3288228530998497E-2"/>
    <n v="54.52824203465623"/>
    <n v="0.23616545556176635"/>
    <n v="114.69844209288654"/>
    <n v="99802.950000000012"/>
    <x v="2"/>
  </r>
  <r>
    <x v="1131"/>
    <x v="3"/>
    <x v="2"/>
    <n v="11"/>
    <s v="Instagram, YouTube"/>
    <x v="1122"/>
    <x v="1051"/>
    <x v="982"/>
    <x v="699"/>
    <n v="564408"/>
    <n v="65.37"/>
    <n v="157672.44"/>
    <n v="2.58"/>
    <n v="26.05"/>
    <x v="4"/>
    <d v="2025-01-19T00:00:00"/>
    <x v="1"/>
    <n v="2025"/>
    <s v="Sunday"/>
    <x v="1"/>
    <n v="0.13892509963127117"/>
    <n v="21.135715817694372"/>
    <n v="0.32332439678284181"/>
    <n v="38.288596406022343"/>
    <n v="406735.56"/>
    <x v="1"/>
  </r>
  <r>
    <x v="1132"/>
    <x v="0"/>
    <x v="4"/>
    <n v="5"/>
    <s v="YouTube, Google, Instagram"/>
    <x v="1123"/>
    <x v="1052"/>
    <x v="983"/>
    <x v="16"/>
    <n v="502180"/>
    <n v="95.66"/>
    <n v="100921.3"/>
    <n v="3.98"/>
    <n v="9.9"/>
    <x v="4"/>
    <d v="2025-03-06T00:00:00"/>
    <x v="6"/>
    <n v="2025"/>
    <s v="Thursday"/>
    <x v="1"/>
    <n v="6.2414667446850008E-2"/>
    <n v="21.025270833333334"/>
    <n v="0.21979166666666666"/>
    <n v="57.406882821387946"/>
    <n v="401258.7"/>
    <x v="0"/>
  </r>
  <r>
    <x v="1133"/>
    <x v="4"/>
    <x v="2"/>
    <n v="30"/>
    <s v="Google"/>
    <x v="1124"/>
    <x v="1053"/>
    <x v="984"/>
    <x v="875"/>
    <n v="869658"/>
    <n v="231.52"/>
    <n v="268100.16000000003"/>
    <n v="2.2400000000000002"/>
    <n v="7.41"/>
    <x v="4"/>
    <d v="2024-07-04T00:00:00"/>
    <x v="8"/>
    <n v="2024"/>
    <s v="Thursday"/>
    <x v="3"/>
    <n v="4.1114025840300078E-2"/>
    <n v="79.934454382826488"/>
    <n v="0.34525939177101966"/>
    <n v="174.54437500000003"/>
    <n v="601557.84"/>
    <x v="1"/>
  </r>
  <r>
    <x v="1134"/>
    <x v="4"/>
    <x v="3"/>
    <n v="19"/>
    <s v="Instagram"/>
    <x v="1125"/>
    <x v="1054"/>
    <x v="985"/>
    <x v="876"/>
    <n v="1050430"/>
    <n v="22.42"/>
    <n v="70510.900000000009"/>
    <n v="13.9"/>
    <n v="23.83"/>
    <x v="2"/>
    <d v="2025-04-27T00:00:00"/>
    <x v="0"/>
    <n v="2025"/>
    <s v="Sunday"/>
    <x v="0"/>
    <n v="0.13654187582225288"/>
    <n v="6.5959681945743691"/>
    <n v="0.29420018709073903"/>
    <n v="14.613658031088084"/>
    <n v="979919.1"/>
    <x v="0"/>
  </r>
  <r>
    <x v="1135"/>
    <x v="0"/>
    <x v="3"/>
    <n v="17"/>
    <s v="Google"/>
    <x v="1126"/>
    <x v="1055"/>
    <x v="891"/>
    <x v="533"/>
    <n v="119113"/>
    <n v="236.3"/>
    <n v="90502.900000000009"/>
    <n v="0.32"/>
    <n v="5.87"/>
    <x v="4"/>
    <d v="2024-10-09T00:00:00"/>
    <x v="7"/>
    <n v="2024"/>
    <s v="Wednesday"/>
    <x v="2"/>
    <n v="3.965815716967791E-2"/>
    <n v="27.821364893944054"/>
    <n v="0.11773747310175223"/>
    <n v="76.567597292724201"/>
    <n v="28610.099999999991"/>
    <x v="2"/>
  </r>
  <r>
    <x v="1136"/>
    <x v="0"/>
    <x v="1"/>
    <n v="8"/>
    <s v="Instagram, Facebook, Google"/>
    <x v="1127"/>
    <x v="508"/>
    <x v="78"/>
    <x v="689"/>
    <n v="126368"/>
    <n v="213.74"/>
    <n v="75236.48000000001"/>
    <n v="0.68"/>
    <n v="4.92"/>
    <x v="0"/>
    <d v="2024-11-10T00:00:00"/>
    <x v="11"/>
    <n v="2024"/>
    <s v="Sunday"/>
    <x v="2"/>
    <n v="2.5209330143540671E-2"/>
    <n v="89.248493475682096"/>
    <n v="0.41755634638196915"/>
    <n v="167.56454342984412"/>
    <n v="51131.51999999999"/>
    <x v="2"/>
  </r>
  <r>
    <x v="1137"/>
    <x v="3"/>
    <x v="0"/>
    <n v="21"/>
    <s v="Instagram, Facebook"/>
    <x v="1128"/>
    <x v="1056"/>
    <x v="986"/>
    <x v="877"/>
    <n v="1687366"/>
    <n v="71.790000000000006"/>
    <n v="165260.58000000002"/>
    <n v="9.2100000000000009"/>
    <n v="20.23"/>
    <x v="0"/>
    <d v="2024-09-08T00:00:00"/>
    <x v="4"/>
    <n v="2024"/>
    <s v="Sunday"/>
    <x v="3"/>
    <n v="0.1192395670609239"/>
    <n v="19.330983740788398"/>
    <n v="0.26927125979646743"/>
    <n v="45.202565645514227"/>
    <n v="1522105.42"/>
    <x v="0"/>
  </r>
  <r>
    <x v="1138"/>
    <x v="0"/>
    <x v="0"/>
    <n v="25"/>
    <s v="Instagram, Facebook, YouTube"/>
    <x v="1129"/>
    <x v="122"/>
    <x v="987"/>
    <x v="381"/>
    <n v="673803"/>
    <n v="121.53"/>
    <n v="161513.37"/>
    <n v="3.17"/>
    <n v="19.5"/>
    <x v="1"/>
    <d v="2025-05-02T00:00:00"/>
    <x v="5"/>
    <n v="2025"/>
    <s v="Friday"/>
    <x v="0"/>
    <n v="0.14124214689463277"/>
    <n v="20.011568578862594"/>
    <n v="0.16466361045719241"/>
    <n v="92.557805157593123"/>
    <n v="512289.63"/>
    <x v="0"/>
  </r>
  <r>
    <x v="1139"/>
    <x v="3"/>
    <x v="3"/>
    <n v="29"/>
    <s v="Facebook"/>
    <x v="1130"/>
    <x v="1057"/>
    <x v="988"/>
    <x v="878"/>
    <n v="90630"/>
    <n v="523.57000000000005"/>
    <n v="138746.05000000002"/>
    <n v="-0.35"/>
    <n v="5.64"/>
    <x v="2"/>
    <d v="2024-10-23T00:00:00"/>
    <x v="7"/>
    <n v="2024"/>
    <s v="Wednesday"/>
    <x v="2"/>
    <n v="3.3007230965546579E-2"/>
    <n v="119.19763745704469"/>
    <n v="0.22766323024054982"/>
    <n v="248.20402504472275"/>
    <n v="-48116.050000000017"/>
    <x v="3"/>
  </r>
  <r>
    <x v="1140"/>
    <x v="3"/>
    <x v="2"/>
    <n v="5"/>
    <s v="WhatsApp, Facebook"/>
    <x v="1131"/>
    <x v="1058"/>
    <x v="989"/>
    <x v="879"/>
    <n v="594520"/>
    <n v="71.62"/>
    <n v="127483.6"/>
    <n v="3.66"/>
    <n v="22.94"/>
    <x v="4"/>
    <d v="2025-06-04T00:00:00"/>
    <x v="2"/>
    <n v="2025"/>
    <s v="Wednesday"/>
    <x v="0"/>
    <n v="0.14675615855586535"/>
    <n v="12.484928018803252"/>
    <n v="0.17432180981294682"/>
    <n v="32.119828672209628"/>
    <n v="467036.4"/>
    <x v="0"/>
  </r>
  <r>
    <x v="1141"/>
    <x v="3"/>
    <x v="1"/>
    <n v="18"/>
    <s v="WhatsApp, Google, Instagram"/>
    <x v="1132"/>
    <x v="1059"/>
    <x v="990"/>
    <x v="633"/>
    <n v="173817"/>
    <n v="871.32"/>
    <n v="243098.28000000003"/>
    <n v="-0.28000000000000003"/>
    <n v="13.52"/>
    <x v="3"/>
    <d v="2025-02-28T00:00:00"/>
    <x v="9"/>
    <n v="2025"/>
    <s v="Friday"/>
    <x v="1"/>
    <n v="9.2153981780781657E-2"/>
    <n v="155.03716836734696"/>
    <n v="0.17793367346938777"/>
    <n v="536.64079470198681"/>
    <n v="-69281.280000000028"/>
    <x v="3"/>
  </r>
  <r>
    <x v="1142"/>
    <x v="3"/>
    <x v="0"/>
    <n v="15"/>
    <s v="WhatsApp"/>
    <x v="1133"/>
    <x v="1060"/>
    <x v="991"/>
    <x v="63"/>
    <n v="45998"/>
    <n v="246.73"/>
    <n v="52060.03"/>
    <n v="-0.12"/>
    <n v="5.94"/>
    <x v="4"/>
    <d v="2025-03-15T00:00:00"/>
    <x v="6"/>
    <n v="2025"/>
    <s v="Saturday"/>
    <x v="1"/>
    <n v="3.8483507068399259E-2"/>
    <n v="48.29316326530612"/>
    <n v="0.19573283858998144"/>
    <n v="138.82674666666665"/>
    <n v="-6062.0299999999988"/>
    <x v="3"/>
  </r>
  <r>
    <x v="1143"/>
    <x v="2"/>
    <x v="4"/>
    <n v="25"/>
    <s v="Google, YouTube, Facebook"/>
    <x v="1134"/>
    <x v="1061"/>
    <x v="992"/>
    <x v="599"/>
    <n v="170506"/>
    <n v="587.33000000000004"/>
    <n v="156229.78"/>
    <n v="0.09"/>
    <n v="4.1399999999999997"/>
    <x v="0"/>
    <d v="2024-07-24T00:00:00"/>
    <x v="8"/>
    <n v="2024"/>
    <s v="Wednesday"/>
    <x v="3"/>
    <n v="3.0976714782425457E-2"/>
    <n v="53.139380952380954"/>
    <n v="9.0476190476190474E-2"/>
    <n v="215.48935172413792"/>
    <n v="14276.220000000001"/>
    <x v="2"/>
  </r>
  <r>
    <x v="1144"/>
    <x v="1"/>
    <x v="4"/>
    <n v="28"/>
    <s v="Email"/>
    <x v="1135"/>
    <x v="1062"/>
    <x v="993"/>
    <x v="162"/>
    <n v="297055"/>
    <n v="147.37"/>
    <n v="89158.85"/>
    <n v="2.33"/>
    <n v="12.89"/>
    <x v="1"/>
    <d v="2025-02-05T00:00:00"/>
    <x v="9"/>
    <n v="2025"/>
    <s v="Wednesday"/>
    <x v="1"/>
    <n v="6.9121922853266141E-2"/>
    <n v="50.004963544587774"/>
    <n v="0.3393157599551318"/>
    <n v="95.052078891258006"/>
    <n v="207896.15"/>
    <x v="1"/>
  </r>
  <r>
    <x v="1145"/>
    <x v="3"/>
    <x v="1"/>
    <n v="18"/>
    <s v="WhatsApp, Instagram"/>
    <x v="1136"/>
    <x v="1063"/>
    <x v="994"/>
    <x v="357"/>
    <n v="54120"/>
    <n v="1038.06"/>
    <n v="127681.37999999999"/>
    <n v="-0.57999999999999996"/>
    <n v="3.13"/>
    <x v="3"/>
    <d v="2025-03-20T00:00:00"/>
    <x v="6"/>
    <n v="2025"/>
    <s v="Thursday"/>
    <x v="1"/>
    <n v="2.1857142857142856E-2"/>
    <n v="166.90376470588234"/>
    <n v="0.16078431372549021"/>
    <n v="616.81826086956517"/>
    <n v="-73561.37999999999"/>
    <x v="3"/>
  </r>
  <r>
    <x v="1146"/>
    <x v="4"/>
    <x v="0"/>
    <n v="23"/>
    <s v="Instagram, WhatsApp, YouTube"/>
    <x v="1137"/>
    <x v="1064"/>
    <x v="995"/>
    <x v="880"/>
    <n v="780426"/>
    <n v="190.08"/>
    <n v="217831.68000000002"/>
    <n v="2.58"/>
    <n v="24.16"/>
    <x v="0"/>
    <d v="2024-10-08T00:00:00"/>
    <x v="7"/>
    <n v="2024"/>
    <s v="Tuesday"/>
    <x v="2"/>
    <n v="0.13902557173087218"/>
    <n v="39.947126352466533"/>
    <n v="0.21015954520447461"/>
    <n v="75.714869655891562"/>
    <n v="562594.31999999995"/>
    <x v="1"/>
  </r>
  <r>
    <x v="1147"/>
    <x v="4"/>
    <x v="0"/>
    <n v="19"/>
    <s v="Email, Instagram, Facebook"/>
    <x v="1138"/>
    <x v="1065"/>
    <x v="996"/>
    <x v="881"/>
    <n v="478036"/>
    <n v="52.91"/>
    <n v="79788.28"/>
    <n v="4.99"/>
    <n v="20.54"/>
    <x v="1"/>
    <d v="2024-07-31T00:00:00"/>
    <x v="8"/>
    <n v="2024"/>
    <s v="Wednesday"/>
    <x v="3"/>
    <n v="0.11162674024833814"/>
    <n v="17.929950561797753"/>
    <n v="0.338876404494382"/>
    <n v="35.747437275985661"/>
    <n v="398247.72"/>
    <x v="0"/>
  </r>
  <r>
    <x v="1148"/>
    <x v="0"/>
    <x v="2"/>
    <n v="26"/>
    <s v="YouTube"/>
    <x v="1139"/>
    <x v="193"/>
    <x v="502"/>
    <x v="882"/>
    <n v="202062"/>
    <n v="354.42"/>
    <n v="100300.86"/>
    <n v="1.01"/>
    <n v="6.45"/>
    <x v="3"/>
    <d v="2024-11-10T00:00:00"/>
    <x v="11"/>
    <n v="2024"/>
    <s v="Sunday"/>
    <x v="2"/>
    <n v="4.3867938035105802E-2"/>
    <n v="65.47053524804177"/>
    <n v="0.18472584856396868"/>
    <n v="230.04784403669726"/>
    <n v="101761.14"/>
    <x v="1"/>
  </r>
  <r>
    <x v="1149"/>
    <x v="0"/>
    <x v="1"/>
    <n v="10"/>
    <s v="YouTube, Google, Facebook"/>
    <x v="1140"/>
    <x v="1066"/>
    <x v="997"/>
    <x v="883"/>
    <n v="1567800"/>
    <n v="27.89"/>
    <n v="74745.2"/>
    <n v="19.97"/>
    <n v="18.489999999999998"/>
    <x v="2"/>
    <d v="2024-12-23T00:00:00"/>
    <x v="3"/>
    <n v="2024"/>
    <s v="Monday"/>
    <x v="2"/>
    <n v="0.10964648075310349"/>
    <n v="8.051836690724981"/>
    <n v="0.28869977378002804"/>
    <n v="20.267136659436009"/>
    <n v="1493054.8"/>
    <x v="0"/>
  </r>
  <r>
    <x v="1150"/>
    <x v="0"/>
    <x v="4"/>
    <n v="9"/>
    <s v="Instagram, Google"/>
    <x v="1141"/>
    <x v="1067"/>
    <x v="998"/>
    <x v="825"/>
    <n v="351540"/>
    <n v="486.1"/>
    <n v="262494"/>
    <n v="0.34"/>
    <n v="22.02"/>
    <x v="2"/>
    <d v="2025-05-20T00:00:00"/>
    <x v="5"/>
    <n v="2025"/>
    <s v="Tuesday"/>
    <x v="0"/>
    <n v="0.13177559669863931"/>
    <n v="111.08506136267457"/>
    <n v="0.22852306390181973"/>
    <n v="251.19043062200956"/>
    <n v="89046"/>
    <x v="2"/>
  </r>
  <r>
    <x v="1151"/>
    <x v="0"/>
    <x v="0"/>
    <n v="12"/>
    <s v="Facebook"/>
    <x v="1142"/>
    <x v="1068"/>
    <x v="999"/>
    <x v="257"/>
    <n v="245284"/>
    <n v="407.3"/>
    <n v="144998.80000000002"/>
    <n v="0.69"/>
    <n v="6.35"/>
    <x v="3"/>
    <d v="2025-03-08T00:00:00"/>
    <x v="6"/>
    <n v="2025"/>
    <s v="Saturday"/>
    <x v="1"/>
    <n v="3.5986285159450196E-2"/>
    <n v="122.25868465430018"/>
    <n v="0.30016863406408095"/>
    <n v="263.15571687840293"/>
    <n v="100285.19999999998"/>
    <x v="2"/>
  </r>
  <r>
    <x v="1152"/>
    <x v="1"/>
    <x v="4"/>
    <n v="24"/>
    <s v="Instagram"/>
    <x v="1143"/>
    <x v="1069"/>
    <x v="1000"/>
    <x v="884"/>
    <n v="363306"/>
    <n v="217.91"/>
    <n v="262145.73"/>
    <n v="0.39"/>
    <n v="10.26"/>
    <x v="0"/>
    <d v="2024-10-08T00:00:00"/>
    <x v="7"/>
    <n v="2024"/>
    <s v="Tuesday"/>
    <x v="2"/>
    <n v="5.2646300152282687E-2"/>
    <n v="77.374772727272727"/>
    <n v="0.35507674144037782"/>
    <n v="130.42076119402984"/>
    <n v="101160.27000000002"/>
    <x v="2"/>
  </r>
  <r>
    <x v="1153"/>
    <x v="0"/>
    <x v="2"/>
    <n v="29"/>
    <s v="WhatsApp, Google"/>
    <x v="1144"/>
    <x v="1070"/>
    <x v="1001"/>
    <x v="885"/>
    <n v="1879416"/>
    <n v="61.31"/>
    <n v="152416.66"/>
    <n v="11.33"/>
    <n v="19.16"/>
    <x v="4"/>
    <d v="2025-05-31T00:00:00"/>
    <x v="5"/>
    <n v="2025"/>
    <s v="Saturday"/>
    <x v="0"/>
    <n v="0.10484202943295255"/>
    <n v="18.701430674846627"/>
    <n v="0.30503067484662577"/>
    <n v="35.770161933818351"/>
    <n v="1726999.34"/>
    <x v="0"/>
  </r>
  <r>
    <x v="1154"/>
    <x v="0"/>
    <x v="1"/>
    <n v="28"/>
    <s v="Instagram"/>
    <x v="1145"/>
    <x v="1071"/>
    <x v="1002"/>
    <x v="886"/>
    <n v="1853864"/>
    <n v="39.22"/>
    <n v="93696.58"/>
    <n v="18.79"/>
    <n v="16.899999999999999"/>
    <x v="1"/>
    <d v="2025-01-30T00:00:00"/>
    <x v="1"/>
    <n v="2025"/>
    <s v="Thursday"/>
    <x v="1"/>
    <n v="9.9285146942017469E-2"/>
    <n v="12.08988129032258"/>
    <n v="0.30825806451612903"/>
    <n v="30.690003275466754"/>
    <n v="1760167.42"/>
    <x v="0"/>
  </r>
  <r>
    <x v="1155"/>
    <x v="0"/>
    <x v="4"/>
    <n v="8"/>
    <s v="Facebook"/>
    <x v="1146"/>
    <x v="1072"/>
    <x v="564"/>
    <x v="887"/>
    <n v="59878"/>
    <n v="821.36"/>
    <n v="149487.51999999999"/>
    <n v="-0.6"/>
    <n v="5.46"/>
    <x v="3"/>
    <d v="2025-02-19T00:00:00"/>
    <x v="9"/>
    <n v="2025"/>
    <s v="Wednesday"/>
    <x v="1"/>
    <n v="3.8262255878836186E-2"/>
    <n v="141.56015151515152"/>
    <n v="0.17234848484848486"/>
    <n v="553.65748148148145"/>
    <n v="-89609.51999999999"/>
    <x v="3"/>
  </r>
  <r>
    <x v="1156"/>
    <x v="1"/>
    <x v="4"/>
    <n v="19"/>
    <s v="YouTube"/>
    <x v="1147"/>
    <x v="119"/>
    <x v="1003"/>
    <x v="782"/>
    <n v="539805"/>
    <n v="172.76"/>
    <n v="251365.8"/>
    <n v="1.1499999999999999"/>
    <n v="15.81"/>
    <x v="1"/>
    <d v="2024-12-15T00:00:00"/>
    <x v="3"/>
    <n v="2024"/>
    <s v="Sunday"/>
    <x v="2"/>
    <n v="7.9155489778928875E-2"/>
    <n v="73.434355828220859"/>
    <n v="0.42506573181419804"/>
    <n v="128.37885597548518"/>
    <n v="288439.2"/>
    <x v="1"/>
  </r>
  <r>
    <x v="1157"/>
    <x v="0"/>
    <x v="2"/>
    <n v="30"/>
    <s v="YouTube, Google"/>
    <x v="1148"/>
    <x v="1073"/>
    <x v="1004"/>
    <x v="716"/>
    <n v="558556"/>
    <n v="167.92"/>
    <n v="208892.47999999998"/>
    <n v="1.67"/>
    <n v="9.64"/>
    <x v="3"/>
    <d v="2024-09-14T00:00:00"/>
    <x v="4"/>
    <n v="2024"/>
    <s v="Saturday"/>
    <x v="3"/>
    <n v="6.1972640120641985E-2"/>
    <n v="40.342309772112785"/>
    <n v="0.24024719969100039"/>
    <n v="127.91946111451315"/>
    <n v="349663.52"/>
    <x v="1"/>
  </r>
  <r>
    <x v="1158"/>
    <x v="3"/>
    <x v="0"/>
    <n v="25"/>
    <s v="WhatsApp, Instagram, YouTube"/>
    <x v="1149"/>
    <x v="1074"/>
    <x v="1005"/>
    <x v="888"/>
    <n v="1471120"/>
    <n v="62.88"/>
    <n v="125005.44"/>
    <n v="10.77"/>
    <n v="24.54"/>
    <x v="4"/>
    <d v="2024-08-16T00:00:00"/>
    <x v="10"/>
    <n v="2024"/>
    <s v="Friday"/>
    <x v="3"/>
    <n v="0.14982150269821504"/>
    <n v="13.854088440651669"/>
    <n v="0.22032583397982933"/>
    <n v="33.157941644562335"/>
    <n v="1346114.5600000001"/>
    <x v="0"/>
  </r>
  <r>
    <x v="1159"/>
    <x v="0"/>
    <x v="4"/>
    <n v="7"/>
    <s v="WhatsApp"/>
    <x v="1150"/>
    <x v="1075"/>
    <x v="1006"/>
    <x v="147"/>
    <n v="209148"/>
    <n v="732.29"/>
    <n v="254836.91999999998"/>
    <n v="-0.18"/>
    <n v="4.3499999999999996"/>
    <x v="4"/>
    <d v="2024-08-23T00:00:00"/>
    <x v="10"/>
    <n v="2024"/>
    <s v="Friday"/>
    <x v="3"/>
    <n v="2.4394648280390709E-2"/>
    <n v="171.49187079407804"/>
    <n v="0.23418573351278602"/>
    <n v="311.91789473684207"/>
    <n v="-45688.919999999984"/>
    <x v="3"/>
  </r>
  <r>
    <x v="1160"/>
    <x v="3"/>
    <x v="4"/>
    <n v="21"/>
    <s v="YouTube, Google, Facebook"/>
    <x v="1151"/>
    <x v="1076"/>
    <x v="1007"/>
    <x v="144"/>
    <n v="88365"/>
    <n v="131.84"/>
    <n v="54186.239999999998"/>
    <n v="0.63"/>
    <n v="4.43"/>
    <x v="4"/>
    <d v="2024-12-04T00:00:00"/>
    <x v="3"/>
    <n v="2024"/>
    <s v="Wednesday"/>
    <x v="2"/>
    <n v="3.2477928193054735E-2"/>
    <n v="19.639811525915185"/>
    <n v="0.14896701703515766"/>
    <n v="91.376458684654295"/>
    <n v="34178.76"/>
    <x v="2"/>
  </r>
  <r>
    <x v="1161"/>
    <x v="4"/>
    <x v="1"/>
    <n v="12"/>
    <s v="Google, YouTube, WhatsApp"/>
    <x v="1152"/>
    <x v="1077"/>
    <x v="1008"/>
    <x v="39"/>
    <n v="301041"/>
    <n v="381.28"/>
    <n v="153655.84"/>
    <n v="0.96"/>
    <n v="6.39"/>
    <x v="3"/>
    <d v="2024-11-05T00:00:00"/>
    <x v="11"/>
    <n v="2024"/>
    <s v="Tuesday"/>
    <x v="2"/>
    <n v="4.1021934084799747E-2"/>
    <n v="84.612246696035243"/>
    <n v="0.22191629955947137"/>
    <n v="252.30844006568145"/>
    <n v="147385.16"/>
    <x v="2"/>
  </r>
  <r>
    <x v="1162"/>
    <x v="3"/>
    <x v="0"/>
    <n v="27"/>
    <s v="Google, WhatsApp, Instagram"/>
    <x v="1153"/>
    <x v="1078"/>
    <x v="836"/>
    <x v="889"/>
    <n v="527469"/>
    <n v="131.78"/>
    <n v="120051.58"/>
    <n v="3.39"/>
    <n v="19.87"/>
    <x v="4"/>
    <d v="2025-02-22T00:00:00"/>
    <x v="9"/>
    <n v="2025"/>
    <s v="Saturday"/>
    <x v="1"/>
    <n v="0.10887309644670051"/>
    <n v="44.778657217456171"/>
    <n v="0.33979858261842594"/>
    <n v="92.205514592933952"/>
    <n v="407417.42"/>
    <x v="0"/>
  </r>
  <r>
    <x v="1163"/>
    <x v="2"/>
    <x v="0"/>
    <n v="7"/>
    <s v="WhatsApp"/>
    <x v="1154"/>
    <x v="1079"/>
    <x v="1009"/>
    <x v="305"/>
    <n v="970536"/>
    <n v="193.82"/>
    <n v="246539.03999999998"/>
    <n v="2.94"/>
    <n v="12.41"/>
    <x v="2"/>
    <d v="2024-12-16T00:00:00"/>
    <x v="3"/>
    <n v="2024"/>
    <s v="Monday"/>
    <x v="2"/>
    <n v="7.8359201773835915E-2"/>
    <n v="46.508024900962077"/>
    <n v="0.23995472552348612"/>
    <n v="135.16394736842105"/>
    <n v="723996.96"/>
    <x v="1"/>
  </r>
  <r>
    <x v="1164"/>
    <x v="4"/>
    <x v="3"/>
    <n v="29"/>
    <s v="Facebook, Email"/>
    <x v="1155"/>
    <x v="1080"/>
    <x v="1010"/>
    <x v="890"/>
    <n v="299364"/>
    <n v="96.5"/>
    <n v="71506.5"/>
    <n v="3.19"/>
    <n v="9.49"/>
    <x v="0"/>
    <d v="2024-07-10T00:00:00"/>
    <x v="8"/>
    <n v="2024"/>
    <s v="Wednesday"/>
    <x v="3"/>
    <n v="6.7394742413110345E-2"/>
    <n v="13.212583148558759"/>
    <n v="0.13691796008869181"/>
    <n v="48.843237704918032"/>
    <n v="227857.5"/>
    <x v="0"/>
  </r>
  <r>
    <x v="1165"/>
    <x v="1"/>
    <x v="2"/>
    <n v="19"/>
    <s v="YouTube"/>
    <x v="1156"/>
    <x v="1081"/>
    <x v="1011"/>
    <x v="891"/>
    <n v="31122"/>
    <n v="2869.63"/>
    <n v="223831.14"/>
    <n v="-0.86"/>
    <n v="5.6"/>
    <x v="2"/>
    <d v="2024-09-10T00:00:00"/>
    <x v="4"/>
    <n v="2024"/>
    <s v="Tuesday"/>
    <x v="3"/>
    <n v="3.6218036218036216E-2"/>
    <n v="562.38979899497485"/>
    <n v="0.19597989949748743"/>
    <n v="1610.2959712230218"/>
    <n v="-192709.14"/>
    <x v="3"/>
  </r>
  <r>
    <x v="1166"/>
    <x v="2"/>
    <x v="1"/>
    <n v="20"/>
    <s v="Google, Instagram"/>
    <x v="1157"/>
    <x v="1082"/>
    <x v="1012"/>
    <x v="892"/>
    <n v="177378"/>
    <n v="157.1"/>
    <n v="98815.9"/>
    <n v="0.8"/>
    <n v="10.59"/>
    <x v="4"/>
    <d v="2024-07-17T00:00:00"/>
    <x v="8"/>
    <n v="2024"/>
    <s v="Wednesday"/>
    <x v="3"/>
    <n v="7.4831447024761591E-2"/>
    <n v="26.735903679653678"/>
    <n v="0.17018398268398269"/>
    <n v="109.06832229580573"/>
    <n v="78562.100000000006"/>
    <x v="2"/>
  </r>
  <r>
    <x v="1167"/>
    <x v="2"/>
    <x v="4"/>
    <n v="24"/>
    <s v="Google, Instagram, Email"/>
    <x v="1158"/>
    <x v="1083"/>
    <x v="1013"/>
    <x v="893"/>
    <n v="691642"/>
    <n v="73.290000000000006"/>
    <n v="199568.67"/>
    <n v="2.4700000000000002"/>
    <n v="16.93"/>
    <x v="2"/>
    <d v="2024-12-07T00:00:00"/>
    <x v="3"/>
    <n v="2024"/>
    <s v="Saturday"/>
    <x v="2"/>
    <n v="8.7266040141250265E-2"/>
    <n v="25.800733031674209"/>
    <n v="0.35203619909502265"/>
    <n v="43.909498349834983"/>
    <n v="492073.32999999996"/>
    <x v="1"/>
  </r>
  <r>
    <x v="1168"/>
    <x v="2"/>
    <x v="1"/>
    <n v="6"/>
    <s v="Instagram, Google, Email"/>
    <x v="1159"/>
    <x v="1084"/>
    <x v="1014"/>
    <x v="894"/>
    <n v="185070"/>
    <n v="257.89999999999998"/>
    <n v="153966.29999999999"/>
    <n v="0.2"/>
    <n v="15.32"/>
    <x v="4"/>
    <d v="2024-10-29T00:00:00"/>
    <x v="7"/>
    <n v="2024"/>
    <s v="Tuesday"/>
    <x v="2"/>
    <n v="0.10620483602001111"/>
    <n v="50.365161923454366"/>
    <n v="0.19528949950932287"/>
    <n v="203.39009247027741"/>
    <n v="31103.700000000012"/>
    <x v="2"/>
  </r>
  <r>
    <x v="1169"/>
    <x v="3"/>
    <x v="4"/>
    <n v="30"/>
    <s v="Google, Email, WhatsApp"/>
    <x v="1160"/>
    <x v="1085"/>
    <x v="85"/>
    <x v="315"/>
    <n v="33580"/>
    <n v="1745.43"/>
    <n v="200724.45"/>
    <n v="-0.83"/>
    <n v="6.58"/>
    <x v="2"/>
    <d v="2025-05-28T00:00:00"/>
    <x v="5"/>
    <n v="2025"/>
    <s v="Wednesday"/>
    <x v="0"/>
    <n v="4.964598084131612E-2"/>
    <n v="168.39299496644296"/>
    <n v="9.6476510067114093E-2"/>
    <n v="732.57098540145989"/>
    <n v="-167144.45000000001"/>
    <x v="3"/>
  </r>
  <r>
    <x v="1170"/>
    <x v="0"/>
    <x v="0"/>
    <n v="25"/>
    <s v="Google, Instagram, Email"/>
    <x v="1161"/>
    <x v="314"/>
    <x v="1015"/>
    <x v="565"/>
    <n v="272734"/>
    <n v="367.32"/>
    <n v="197985.48"/>
    <n v="0.38"/>
    <n v="16.21"/>
    <x v="4"/>
    <d v="2025-05-27T00:00:00"/>
    <x v="5"/>
    <n v="2025"/>
    <s v="Tuesday"/>
    <x v="0"/>
    <n v="9.9462908371360501E-2"/>
    <n v="80.383873325213159"/>
    <n v="0.21883881445391798"/>
    <n v="195.63782608695652"/>
    <n v="74748.51999999999"/>
    <x v="2"/>
  </r>
  <r>
    <x v="1171"/>
    <x v="3"/>
    <x v="4"/>
    <n v="16"/>
    <s v="Google, Email, Instagram"/>
    <x v="1162"/>
    <x v="1086"/>
    <x v="1016"/>
    <x v="384"/>
    <n v="377568"/>
    <n v="268.67"/>
    <n v="197741.12000000002"/>
    <n v="0.91"/>
    <n v="20.260000000000002"/>
    <x v="3"/>
    <d v="2025-04-20T00:00:00"/>
    <x v="0"/>
    <n v="2025"/>
    <s v="Sunday"/>
    <x v="0"/>
    <n v="0.13067655236329936"/>
    <n v="60.974751773049654"/>
    <n v="0.22695035460992907"/>
    <n v="188.50440419447094"/>
    <n v="179826.87999999998"/>
    <x v="2"/>
  </r>
  <r>
    <x v="1172"/>
    <x v="1"/>
    <x v="3"/>
    <n v="11"/>
    <s v="Instagram, Google, WhatsApp"/>
    <x v="1163"/>
    <x v="1087"/>
    <x v="1017"/>
    <x v="895"/>
    <n v="617010"/>
    <n v="133.66999999999999"/>
    <n v="104930.95"/>
    <n v="4.88"/>
    <n v="13.92"/>
    <x v="3"/>
    <d v="2025-04-08T00:00:00"/>
    <x v="0"/>
    <n v="2025"/>
    <s v="Tuesday"/>
    <x v="0"/>
    <n v="0.10609080619797874"/>
    <n v="9.9066229229607252"/>
    <n v="7.411253776435045E-2"/>
    <n v="41.589754260800632"/>
    <n v="512079.05"/>
    <x v="0"/>
  </r>
  <r>
    <x v="1173"/>
    <x v="0"/>
    <x v="3"/>
    <n v="17"/>
    <s v="Instagram"/>
    <x v="1164"/>
    <x v="1088"/>
    <x v="449"/>
    <x v="896"/>
    <n v="876470"/>
    <n v="89.28"/>
    <n v="118742.40000000001"/>
    <n v="6.38"/>
    <n v="16.37"/>
    <x v="1"/>
    <d v="2025-01-13T00:00:00"/>
    <x v="1"/>
    <n v="2025"/>
    <s v="Monday"/>
    <x v="1"/>
    <n v="9.361162547298929E-2"/>
    <n v="25.530509567834876"/>
    <n v="0.28596000860030102"/>
    <n v="55.203347280334732"/>
    <n v="757727.6"/>
    <x v="0"/>
  </r>
  <r>
    <x v="1174"/>
    <x v="2"/>
    <x v="0"/>
    <n v="30"/>
    <s v="WhatsApp"/>
    <x v="1165"/>
    <x v="1089"/>
    <x v="1018"/>
    <x v="897"/>
    <n v="3126600"/>
    <n v="13.72"/>
    <n v="55566"/>
    <n v="55.27"/>
    <n v="26.84"/>
    <x v="0"/>
    <d v="2025-04-18T00:00:00"/>
    <x v="0"/>
    <n v="2025"/>
    <s v="Friday"/>
    <x v="0"/>
    <n v="0.1468751288287917"/>
    <n v="3.8990948003648866"/>
    <n v="0.28419058311697426"/>
    <n v="7.1799974156867812"/>
    <n v="3071034"/>
    <x v="0"/>
  </r>
  <r>
    <x v="1175"/>
    <x v="3"/>
    <x v="2"/>
    <n v="13"/>
    <s v="Instagram, Email"/>
    <x v="1166"/>
    <x v="1090"/>
    <x v="1019"/>
    <x v="898"/>
    <n v="115736"/>
    <n v="867.76"/>
    <n v="128428.48"/>
    <n v="-0.1"/>
    <n v="5.66"/>
    <x v="0"/>
    <d v="2024-08-28T00:00:00"/>
    <x v="10"/>
    <n v="2024"/>
    <s v="Wednesday"/>
    <x v="3"/>
    <n v="3.3777481678880748E-2"/>
    <n v="253.31061143984221"/>
    <n v="0.29191321499013806"/>
    <n v="658.60758974358976"/>
    <n v="-12692.479999999996"/>
    <x v="3"/>
  </r>
  <r>
    <x v="1176"/>
    <x v="3"/>
    <x v="1"/>
    <n v="28"/>
    <s v="YouTube, Email"/>
    <x v="1167"/>
    <x v="1091"/>
    <x v="1020"/>
    <x v="899"/>
    <n v="953052"/>
    <n v="88.51"/>
    <n v="163477.97"/>
    <n v="4.83"/>
    <n v="23.61"/>
    <x v="0"/>
    <d v="2024-07-30T00:00:00"/>
    <x v="8"/>
    <n v="2024"/>
    <s v="Tuesday"/>
    <x v="3"/>
    <n v="0.1464968152866242"/>
    <n v="22.073719956791791"/>
    <n v="0.24939238455306509"/>
    <n v="60.953754660700973"/>
    <n v="789574.03"/>
    <x v="0"/>
  </r>
  <r>
    <x v="1177"/>
    <x v="0"/>
    <x v="3"/>
    <n v="20"/>
    <s v="YouTube"/>
    <x v="1168"/>
    <x v="202"/>
    <x v="1021"/>
    <x v="900"/>
    <n v="727632"/>
    <n v="104.77"/>
    <n v="116923.31999999999"/>
    <n v="5.22"/>
    <n v="18.420000000000002"/>
    <x v="1"/>
    <d v="2025-02-08T00:00:00"/>
    <x v="9"/>
    <n v="2025"/>
    <s v="Saturday"/>
    <x v="1"/>
    <n v="0.12662281460965899"/>
    <n v="13.320041011619958"/>
    <n v="0.12713602187286399"/>
    <n v="40.626587908269627"/>
    <n v="610708.68000000005"/>
    <x v="0"/>
  </r>
  <r>
    <x v="1178"/>
    <x v="2"/>
    <x v="1"/>
    <n v="11"/>
    <s v="Instagram"/>
    <x v="1169"/>
    <x v="557"/>
    <x v="1022"/>
    <x v="901"/>
    <n v="180513"/>
    <n v="87.15"/>
    <n v="56386.05"/>
    <n v="2.2000000000000002"/>
    <n v="24.16"/>
    <x v="0"/>
    <d v="2024-12-29T00:00:00"/>
    <x v="3"/>
    <n v="2024"/>
    <s v="Sunday"/>
    <x v="2"/>
    <n v="0.14655556262324279"/>
    <n v="24.473111979166667"/>
    <n v="0.28081597222222221"/>
    <n v="66.571487603305783"/>
    <n v="124126.95"/>
    <x v="1"/>
  </r>
  <r>
    <x v="1179"/>
    <x v="1"/>
    <x v="4"/>
    <n v="11"/>
    <s v="WhatsApp"/>
    <x v="1170"/>
    <x v="1092"/>
    <x v="1023"/>
    <x v="850"/>
    <n v="899805"/>
    <n v="161.96"/>
    <n v="217836.2"/>
    <n v="3.13"/>
    <n v="17.38"/>
    <x v="3"/>
    <d v="2024-08-10T00:00:00"/>
    <x v="10"/>
    <n v="2024"/>
    <s v="Saturday"/>
    <x v="3"/>
    <n v="0.11903838697169446"/>
    <n v="18.672741299502828"/>
    <n v="0.11529230241728099"/>
    <n v="54.1073522106309"/>
    <n v="681968.8"/>
    <x v="0"/>
  </r>
  <r>
    <x v="1180"/>
    <x v="0"/>
    <x v="3"/>
    <n v="7"/>
    <s v="WhatsApp, YouTube"/>
    <x v="1171"/>
    <x v="1093"/>
    <x v="1024"/>
    <x v="178"/>
    <n v="36252"/>
    <n v="1824.47"/>
    <n v="103994.79000000001"/>
    <n v="-0.65"/>
    <n v="5.4"/>
    <x v="2"/>
    <d v="2025-04-28T00:00:00"/>
    <x v="0"/>
    <n v="2025"/>
    <s v="Monday"/>
    <x v="0"/>
    <n v="3.992754170126047E-2"/>
    <n v="196.58750472589793"/>
    <n v="0.10775047258979206"/>
    <n v="806.16116279069774"/>
    <n v="-67742.790000000008"/>
    <x v="3"/>
  </r>
  <r>
    <x v="1181"/>
    <x v="0"/>
    <x v="1"/>
    <n v="29"/>
    <s v="WhatsApp, Email"/>
    <x v="1172"/>
    <x v="1094"/>
    <x v="1025"/>
    <x v="902"/>
    <n v="96480"/>
    <n v="279.56"/>
    <n v="100641.60000000001"/>
    <n v="-0.04"/>
    <n v="18.260000000000002"/>
    <x v="4"/>
    <d v="2024-10-08T00:00:00"/>
    <x v="7"/>
    <n v="2024"/>
    <s v="Tuesday"/>
    <x v="2"/>
    <n v="0.13795689928742463"/>
    <n v="21.045922208281056"/>
    <n v="7.5282308657465491E-2"/>
    <n v="84.715151515151518"/>
    <n v="-4161.6000000000058"/>
    <x v="3"/>
  </r>
  <r>
    <x v="1182"/>
    <x v="0"/>
    <x v="2"/>
    <n v="8"/>
    <s v="Google, Instagram, WhatsApp"/>
    <x v="1173"/>
    <x v="1095"/>
    <x v="1026"/>
    <x v="903"/>
    <n v="136290"/>
    <n v="731.82"/>
    <n v="241500.6"/>
    <n v="-0.44"/>
    <n v="18.77"/>
    <x v="4"/>
    <d v="2025-06-21T00:00:00"/>
    <x v="2"/>
    <n v="2025"/>
    <s v="Saturday"/>
    <x v="0"/>
    <n v="0.14375233819678265"/>
    <n v="52.374886141834743"/>
    <n v="7.1567989590110612E-2"/>
    <n v="223.40481036077708"/>
    <n v="-105210.6"/>
    <x v="3"/>
  </r>
  <r>
    <x v="1183"/>
    <x v="0"/>
    <x v="2"/>
    <n v="26"/>
    <s v="Instagram, Google"/>
    <x v="1174"/>
    <x v="1096"/>
    <x v="108"/>
    <x v="646"/>
    <n v="233481"/>
    <n v="414.63"/>
    <n v="144705.87"/>
    <n v="0.61"/>
    <n v="19.43"/>
    <x v="4"/>
    <d v="2024-07-22T00:00:00"/>
    <x v="8"/>
    <n v="2024"/>
    <s v="Monday"/>
    <x v="3"/>
    <n v="0.14039990064580229"/>
    <n v="64.000827067669178"/>
    <n v="0.15435647943387881"/>
    <n v="278.81670520231211"/>
    <n v="88775.13"/>
    <x v="2"/>
  </r>
  <r>
    <x v="1184"/>
    <x v="4"/>
    <x v="1"/>
    <n v="13"/>
    <s v="WhatsApp"/>
    <x v="1175"/>
    <x v="1097"/>
    <x v="1027"/>
    <x v="904"/>
    <n v="878688"/>
    <n v="26.18"/>
    <n v="79875.179999999993"/>
    <n v="10"/>
    <n v="17.13"/>
    <x v="2"/>
    <d v="2024-07-10T00:00:00"/>
    <x v="8"/>
    <n v="2024"/>
    <s v="Wednesday"/>
    <x v="3"/>
    <n v="8.9875917158435611E-2"/>
    <n v="9.9706878042691294"/>
    <n v="0.38085132942204469"/>
    <n v="18.986256239600664"/>
    <n v="798812.82000000007"/>
    <x v="0"/>
  </r>
  <r>
    <x v="1185"/>
    <x v="1"/>
    <x v="2"/>
    <n v="20"/>
    <s v="YouTube"/>
    <x v="1176"/>
    <x v="1098"/>
    <x v="1028"/>
    <x v="353"/>
    <n v="242048"/>
    <n v="548.1"/>
    <n v="271857.60000000003"/>
    <n v="-0.11"/>
    <n v="13.68"/>
    <x v="1"/>
    <d v="2024-10-23T00:00:00"/>
    <x v="7"/>
    <n v="2024"/>
    <s v="Wednesday"/>
    <x v="2"/>
    <n v="8.9221653898673828E-2"/>
    <n v="70.520778210116745"/>
    <n v="0.12866407263294422"/>
    <n v="174.37947402180887"/>
    <n v="-29809.600000000035"/>
    <x v="3"/>
  </r>
  <r>
    <x v="1186"/>
    <x v="0"/>
    <x v="1"/>
    <n v="14"/>
    <s v="YouTube, WhatsApp"/>
    <x v="1177"/>
    <x v="1099"/>
    <x v="1029"/>
    <x v="905"/>
    <n v="249120"/>
    <n v="244.16"/>
    <n v="175795.20000000001"/>
    <n v="0.42"/>
    <n v="11.15"/>
    <x v="1"/>
    <d v="2025-03-20T00:00:00"/>
    <x v="6"/>
    <n v="2025"/>
    <s v="Thursday"/>
    <x v="1"/>
    <n v="6.755887273195213E-2"/>
    <n v="55.808000000000007"/>
    <n v="0.22857142857142856"/>
    <n v="132.17684210526318"/>
    <n v="73324.799999999988"/>
    <x v="2"/>
  </r>
  <r>
    <x v="1187"/>
    <x v="3"/>
    <x v="1"/>
    <n v="30"/>
    <s v="Email"/>
    <x v="1178"/>
    <x v="429"/>
    <x v="1030"/>
    <x v="906"/>
    <n v="241920"/>
    <n v="190.11"/>
    <n v="146004.48000000001"/>
    <n v="0.66"/>
    <n v="19.600000000000001"/>
    <x v="2"/>
    <d v="2024-11-18T00:00:00"/>
    <x v="11"/>
    <n v="2024"/>
    <s v="Monday"/>
    <x v="2"/>
    <n v="0.11395165231775631"/>
    <n v="48.170399208182118"/>
    <n v="0.2533817222038931"/>
    <n v="103.1833780918728"/>
    <n v="95915.51999999999"/>
    <x v="2"/>
  </r>
  <r>
    <x v="1188"/>
    <x v="1"/>
    <x v="4"/>
    <n v="18"/>
    <s v="WhatsApp, Email"/>
    <x v="1179"/>
    <x v="1100"/>
    <x v="788"/>
    <x v="702"/>
    <n v="113390"/>
    <n v="221.37"/>
    <n v="109135.41"/>
    <n v="0.04"/>
    <n v="7.39"/>
    <x v="4"/>
    <d v="2025-04-23T00:00:00"/>
    <x v="0"/>
    <n v="2025"/>
    <s v="Wednesday"/>
    <x v="0"/>
    <n v="5.6665511406495284E-2"/>
    <n v="19.632201834862386"/>
    <n v="8.8685015290519878E-2"/>
    <n v="91.098005008347243"/>
    <n v="4254.5899999999965"/>
    <x v="2"/>
  </r>
  <r>
    <x v="1189"/>
    <x v="4"/>
    <x v="3"/>
    <n v="21"/>
    <s v="Email, WhatsApp"/>
    <x v="1180"/>
    <x v="1101"/>
    <x v="1031"/>
    <x v="907"/>
    <n v="133518"/>
    <n v="610.61"/>
    <n v="228368.14"/>
    <n v="-0.42"/>
    <n v="6.41"/>
    <x v="2"/>
    <d v="2025-03-28T00:00:00"/>
    <x v="6"/>
    <n v="2025"/>
    <s v="Friday"/>
    <x v="1"/>
    <n v="4.3414744844410408E-2"/>
    <n v="74.605730153544599"/>
    <n v="0.12218229336818033"/>
    <n v="210.47754838709679"/>
    <n v="-94850.140000000014"/>
    <x v="3"/>
  </r>
  <r>
    <x v="1190"/>
    <x v="0"/>
    <x v="2"/>
    <n v="28"/>
    <s v="YouTube"/>
    <x v="1181"/>
    <x v="1028"/>
    <x v="1032"/>
    <x v="799"/>
    <n v="259896"/>
    <n v="442.52"/>
    <n v="180548.16"/>
    <n v="0.44"/>
    <n v="11.53"/>
    <x v="2"/>
    <d v="2024-10-11T00:00:00"/>
    <x v="7"/>
    <n v="2024"/>
    <s v="Friday"/>
    <x v="2"/>
    <n v="7.4631306047855839E-2"/>
    <n v="102.81785876993166"/>
    <n v="0.23234624145785876"/>
    <n v="328.26938181818184"/>
    <n v="79347.839999999997"/>
    <x v="2"/>
  </r>
  <r>
    <x v="1191"/>
    <x v="2"/>
    <x v="1"/>
    <n v="5"/>
    <s v="WhatsApp, YouTube"/>
    <x v="144"/>
    <x v="162"/>
    <x v="1033"/>
    <x v="533"/>
    <n v="168137"/>
    <n v="780.45"/>
    <n v="298912.35000000003"/>
    <n v="-0.44"/>
    <n v="22.04"/>
    <x v="1"/>
    <d v="2025-04-25T00:00:00"/>
    <x v="0"/>
    <n v="2025"/>
    <s v="Friday"/>
    <x v="0"/>
    <n v="0.14083547752383835"/>
    <n v="160.61921010209568"/>
    <n v="0.20580333154218161"/>
    <n v="447.47357784431142"/>
    <n v="-130775.35000000003"/>
    <x v="3"/>
  </r>
  <r>
    <x v="1192"/>
    <x v="2"/>
    <x v="2"/>
    <n v="5"/>
    <s v="Facebook, Email"/>
    <x v="1182"/>
    <x v="1102"/>
    <x v="783"/>
    <x v="908"/>
    <n v="944160"/>
    <n v="120.16"/>
    <n v="168824.8"/>
    <n v="4.59"/>
    <n v="13.51"/>
    <x v="2"/>
    <d v="2024-08-17T00:00:00"/>
    <x v="10"/>
    <n v="2024"/>
    <s v="Saturday"/>
    <x v="3"/>
    <n v="8.265812528485339E-2"/>
    <n v="25.857681115025269"/>
    <n v="0.21519375095726759"/>
    <n v="61.704970760233913"/>
    <n v="775335.2"/>
    <x v="0"/>
  </r>
  <r>
    <x v="1193"/>
    <x v="1"/>
    <x v="3"/>
    <n v="7"/>
    <s v="WhatsApp, Instagram"/>
    <x v="1183"/>
    <x v="1103"/>
    <x v="1034"/>
    <x v="909"/>
    <n v="171196"/>
    <n v="557.92999999999995"/>
    <n v="283428.44"/>
    <n v="-0.4"/>
    <n v="8.1199999999999992"/>
    <x v="2"/>
    <d v="2024-11-21T00:00:00"/>
    <x v="11"/>
    <n v="2024"/>
    <s v="Thursday"/>
    <x v="2"/>
    <n v="4.6924897000182007E-2"/>
    <n v="99.939506346967562"/>
    <n v="0.17912552891396333"/>
    <n v="181.10443450479232"/>
    <n v="-112232.44"/>
    <x v="3"/>
  </r>
  <r>
    <x v="1194"/>
    <x v="4"/>
    <x v="1"/>
    <n v="7"/>
    <s v="WhatsApp, Instagram"/>
    <x v="1184"/>
    <x v="1104"/>
    <x v="1035"/>
    <x v="53"/>
    <n v="317170"/>
    <n v="46.81"/>
    <n v="64550.990000000005"/>
    <n v="3.91"/>
    <n v="21.19"/>
    <x v="1"/>
    <d v="2024-09-05T00:00:00"/>
    <x v="4"/>
    <n v="2024"/>
    <s v="Thursday"/>
    <x v="3"/>
    <n v="0.12541926997698125"/>
    <n v="11.283165530501661"/>
    <n v="0.24104177591330186"/>
    <n v="25.136678348909658"/>
    <n v="252619.01"/>
    <x v="0"/>
  </r>
  <r>
    <x v="1195"/>
    <x v="1"/>
    <x v="3"/>
    <n v="13"/>
    <s v="Facebook, Google"/>
    <x v="1185"/>
    <x v="1105"/>
    <x v="1036"/>
    <x v="799"/>
    <n v="283560"/>
    <n v="612.61"/>
    <n v="249944.88"/>
    <n v="0.13"/>
    <n v="15.21"/>
    <x v="1"/>
    <d v="2025-01-12T00:00:00"/>
    <x v="1"/>
    <n v="2025"/>
    <s v="Sunday"/>
    <x v="1"/>
    <n v="8.0907017308466389E-2"/>
    <n v="207.25114427860697"/>
    <n v="0.3383084577114428"/>
    <n v="382.76398162327718"/>
    <n v="33615.119999999995"/>
    <x v="2"/>
  </r>
  <r>
    <x v="1196"/>
    <x v="3"/>
    <x v="3"/>
    <n v="20"/>
    <s v="Facebook, WhatsApp"/>
    <x v="1186"/>
    <x v="1106"/>
    <x v="1037"/>
    <x v="910"/>
    <n v="2656440"/>
    <n v="42.47"/>
    <n v="160026.96"/>
    <n v="15.6"/>
    <n v="22.01"/>
    <x v="4"/>
    <d v="2024-07-24T00:00:00"/>
    <x v="8"/>
    <n v="2024"/>
    <s v="Wednesday"/>
    <x v="3"/>
    <n v="0.11872282671206091"/>
    <n v="15.503483820964929"/>
    <n v="0.36504553381127686"/>
    <n v="31.688506930693066"/>
    <n v="2496413.04"/>
    <x v="0"/>
  </r>
  <r>
    <x v="1197"/>
    <x v="1"/>
    <x v="3"/>
    <n v="26"/>
    <s v="YouTube, Facebook"/>
    <x v="1187"/>
    <x v="1107"/>
    <x v="84"/>
    <x v="608"/>
    <n v="415701"/>
    <n v="412.29"/>
    <n v="273348.27"/>
    <n v="0.52"/>
    <n v="20.010000000000002"/>
    <x v="2"/>
    <d v="2025-01-30T00:00:00"/>
    <x v="1"/>
    <n v="2025"/>
    <s v="Thursday"/>
    <x v="1"/>
    <n v="0.11447520184544406"/>
    <n v="98.362097876934158"/>
    <n v="0.23857502698812522"/>
    <n v="193.04256355932205"/>
    <n v="142352.72999999998"/>
    <x v="2"/>
  </r>
  <r>
    <x v="1198"/>
    <x v="4"/>
    <x v="2"/>
    <n v="17"/>
    <s v="WhatsApp, Email, Facebook"/>
    <x v="1188"/>
    <x v="38"/>
    <x v="200"/>
    <x v="726"/>
    <n v="187487"/>
    <n v="238.39"/>
    <n v="142795.60999999999"/>
    <n v="0.31"/>
    <n v="7.81"/>
    <x v="2"/>
    <d v="2025-01-06T00:00:00"/>
    <x v="1"/>
    <n v="2025"/>
    <s v="Monday"/>
    <x v="1"/>
    <n v="4.8224792418937991E-2"/>
    <n v="54.274272139870767"/>
    <n v="0.22767008741923223"/>
    <n v="138.77124392614186"/>
    <n v="44691.390000000014"/>
    <x v="2"/>
  </r>
  <r>
    <x v="1199"/>
    <x v="0"/>
    <x v="1"/>
    <n v="30"/>
    <s v="YouTube, Facebook"/>
    <x v="1189"/>
    <x v="1108"/>
    <x v="1038"/>
    <x v="121"/>
    <n v="338402"/>
    <n v="113.75"/>
    <n v="61197.5"/>
    <n v="4.53"/>
    <n v="12.32"/>
    <x v="2"/>
    <d v="2024-11-02T00:00:00"/>
    <x v="11"/>
    <n v="2024"/>
    <s v="Saturday"/>
    <x v="2"/>
    <n v="7.6758858016823861E-2"/>
    <n v="25.403694479036943"/>
    <n v="0.22332918223329182"/>
    <n v="66.591403699673563"/>
    <n v="277204.5"/>
    <x v="0"/>
  </r>
  <r>
    <x v="1200"/>
    <x v="0"/>
    <x v="3"/>
    <n v="19"/>
    <s v="Facebook, Google, Email"/>
    <x v="1190"/>
    <x v="1109"/>
    <x v="802"/>
    <x v="418"/>
    <n v="82566"/>
    <n v="472.86"/>
    <n v="140439.42000000001"/>
    <n v="-0.41"/>
    <n v="5.49"/>
    <x v="4"/>
    <d v="2025-04-17T00:00:00"/>
    <x v="0"/>
    <n v="2025"/>
    <s v="Thursday"/>
    <x v="0"/>
    <n v="4.0420849213591709E-2"/>
    <n v="62.168844621513948"/>
    <n v="0.13147410358565736"/>
    <n v="275.3714117647059"/>
    <n v="-57873.420000000013"/>
    <x v="3"/>
  </r>
  <r>
    <x v="1201"/>
    <x v="4"/>
    <x v="2"/>
    <n v="26"/>
    <s v="Google"/>
    <x v="1191"/>
    <x v="1110"/>
    <x v="1039"/>
    <x v="225"/>
    <n v="307776"/>
    <n v="121.98"/>
    <n v="163941.12"/>
    <n v="0.88"/>
    <n v="20.53"/>
    <x v="4"/>
    <d v="2024-11-29T00:00:00"/>
    <x v="11"/>
    <n v="2024"/>
    <s v="Friday"/>
    <x v="2"/>
    <n v="0.11189521820132106"/>
    <n v="41.357497477295659"/>
    <n v="0.33905146316851664"/>
    <n v="83.430595419847322"/>
    <n v="143834.88"/>
    <x v="2"/>
  </r>
  <r>
    <x v="1202"/>
    <x v="1"/>
    <x v="2"/>
    <n v="15"/>
    <s v="Google, Email"/>
    <x v="1192"/>
    <x v="1111"/>
    <x v="1040"/>
    <x v="911"/>
    <n v="352044"/>
    <n v="431.1"/>
    <n v="199168.2"/>
    <n v="0.77"/>
    <n v="13.52"/>
    <x v="1"/>
    <d v="2024-09-30T00:00:00"/>
    <x v="4"/>
    <n v="2024"/>
    <s v="Monday"/>
    <x v="3"/>
    <n v="9.8126951092611867E-2"/>
    <n v="70.402332979851536"/>
    <n v="0.1633085896076352"/>
    <n v="328.660396039604"/>
    <n v="152875.79999999999"/>
    <x v="2"/>
  </r>
  <r>
    <x v="1203"/>
    <x v="0"/>
    <x v="3"/>
    <n v="16"/>
    <s v="WhatsApp"/>
    <x v="1193"/>
    <x v="1112"/>
    <x v="1041"/>
    <x v="912"/>
    <n v="1084545"/>
    <n v="54.52"/>
    <n v="187712.36000000002"/>
    <n v="4.78"/>
    <n v="18.190000000000001"/>
    <x v="4"/>
    <d v="2025-05-20T00:00:00"/>
    <x v="5"/>
    <n v="2025"/>
    <s v="Tuesday"/>
    <x v="0"/>
    <n v="9.0187974936675117E-2"/>
    <n v="23.122981029810301"/>
    <n v="0.4241192411924119"/>
    <n v="39.025438669438671"/>
    <n v="896832.64"/>
    <x v="0"/>
  </r>
  <r>
    <x v="1204"/>
    <x v="4"/>
    <x v="4"/>
    <n v="18"/>
    <s v="Google, WhatsApp"/>
    <x v="1194"/>
    <x v="526"/>
    <x v="1042"/>
    <x v="152"/>
    <n v="323200"/>
    <n v="260.02999999999997"/>
    <n v="166419.19999999998"/>
    <n v="0.94"/>
    <n v="16.78"/>
    <x v="0"/>
    <d v="2024-12-06T00:00:00"/>
    <x v="3"/>
    <n v="2024"/>
    <s v="Friday"/>
    <x v="2"/>
    <n v="0.11979882301091437"/>
    <n v="36.013676693356416"/>
    <n v="0.1384981605713049"/>
    <n v="137.3095709570957"/>
    <n v="156780.80000000002"/>
    <x v="2"/>
  </r>
  <r>
    <x v="1205"/>
    <x v="1"/>
    <x v="2"/>
    <n v="20"/>
    <s v="Facebook, WhatsApp"/>
    <x v="1195"/>
    <x v="1113"/>
    <x v="419"/>
    <x v="754"/>
    <n v="381261"/>
    <n v="393.35"/>
    <n v="299339.35000000003"/>
    <n v="0.27"/>
    <n v="7.1"/>
    <x v="1"/>
    <d v="2024-11-24T00:00:00"/>
    <x v="11"/>
    <n v="2024"/>
    <s v="Sunday"/>
    <x v="2"/>
    <n v="4.0994016100563947E-2"/>
    <n v="78.587385140456817"/>
    <n v="0.19978997112102914"/>
    <n v="147.67604834731131"/>
    <n v="81921.649999999965"/>
    <x v="2"/>
  </r>
  <r>
    <x v="1206"/>
    <x v="3"/>
    <x v="2"/>
    <n v="16"/>
    <s v="YouTube"/>
    <x v="1196"/>
    <x v="1114"/>
    <x v="1043"/>
    <x v="913"/>
    <n v="506345"/>
    <n v="77.010000000000005"/>
    <n v="150554.55000000002"/>
    <n v="2.36"/>
    <n v="13.43"/>
    <x v="4"/>
    <d v="2025-01-19T00:00:00"/>
    <x v="1"/>
    <n v="2025"/>
    <s v="Sunday"/>
    <x v="1"/>
    <n v="8.5033216932118225E-2"/>
    <n v="18.849949918617757"/>
    <n v="0.24477275572805809"/>
    <n v="56.303122662677644"/>
    <n v="355790.44999999995"/>
    <x v="1"/>
  </r>
  <r>
    <x v="1207"/>
    <x v="0"/>
    <x v="1"/>
    <n v="28"/>
    <s v="Instagram"/>
    <x v="1197"/>
    <x v="1115"/>
    <x v="1044"/>
    <x v="914"/>
    <n v="1344105"/>
    <n v="120.12"/>
    <n v="214414.2"/>
    <n v="5.27"/>
    <n v="16.899999999999999"/>
    <x v="0"/>
    <d v="2025-02-09T00:00:00"/>
    <x v="9"/>
    <n v="2025"/>
    <s v="Sunday"/>
    <x v="1"/>
    <n v="0.12428998897579925"/>
    <n v="18.112366953877345"/>
    <n v="0.15078560567663457"/>
    <n v="86.632000000000005"/>
    <n v="1129690.8"/>
    <x v="0"/>
  </r>
  <r>
    <x v="1208"/>
    <x v="2"/>
    <x v="1"/>
    <n v="22"/>
    <s v="YouTube, WhatsApp"/>
    <x v="1198"/>
    <x v="1116"/>
    <x v="1045"/>
    <x v="915"/>
    <n v="578197"/>
    <n v="98.88"/>
    <n v="108075.84"/>
    <n v="4.3499999999999996"/>
    <n v="16.68"/>
    <x v="4"/>
    <d v="2024-07-28T00:00:00"/>
    <x v="8"/>
    <n v="2024"/>
    <s v="Sunday"/>
    <x v="3"/>
    <n v="0.12196385105391268"/>
    <n v="15.29735881104034"/>
    <n v="0.15470629865534324"/>
    <n v="71.954620505992011"/>
    <n v="470121.16000000003"/>
    <x v="0"/>
  </r>
  <r>
    <x v="1209"/>
    <x v="1"/>
    <x v="2"/>
    <n v="10"/>
    <s v="Instagram, Email, YouTube"/>
    <x v="149"/>
    <x v="1117"/>
    <x v="1046"/>
    <x v="916"/>
    <n v="923326"/>
    <n v="83.35"/>
    <n v="151196.9"/>
    <n v="5.1100000000000003"/>
    <n v="18.25"/>
    <x v="4"/>
    <d v="2024-07-04T00:00:00"/>
    <x v="8"/>
    <n v="2024"/>
    <s v="Thursday"/>
    <x v="3"/>
    <n v="0.10794633642930856"/>
    <n v="17.005612417050951"/>
    <n v="0.20402654369587223"/>
    <n v="34.934588724584103"/>
    <n v="772129.1"/>
    <x v="0"/>
  </r>
  <r>
    <x v="1210"/>
    <x v="3"/>
    <x v="4"/>
    <n v="6"/>
    <s v="WhatsApp, Google"/>
    <x v="1199"/>
    <x v="1118"/>
    <x v="1047"/>
    <x v="917"/>
    <n v="945265"/>
    <n v="122.02"/>
    <n v="237816.97999999998"/>
    <n v="2.97"/>
    <n v="19.21"/>
    <x v="2"/>
    <d v="2024-12-29T00:00:00"/>
    <x v="3"/>
    <n v="2024"/>
    <s v="Sunday"/>
    <x v="2"/>
    <n v="9.8030467206322899E-2"/>
    <n v="51.542475075856089"/>
    <n v="0.42241005635023843"/>
    <n v="95.893943548387085"/>
    <n v="707448.02"/>
    <x v="1"/>
  </r>
  <r>
    <x v="1211"/>
    <x v="4"/>
    <x v="1"/>
    <n v="20"/>
    <s v="YouTube, Instagram, WhatsApp"/>
    <x v="1200"/>
    <x v="1119"/>
    <x v="724"/>
    <x v="296"/>
    <n v="597780"/>
    <n v="260.88"/>
    <n v="213921.6"/>
    <n v="1.79"/>
    <n v="14.91"/>
    <x v="0"/>
    <d v="2024-10-16T00:00:00"/>
    <x v="7"/>
    <n v="2024"/>
    <s v="Wednesday"/>
    <x v="2"/>
    <n v="8.5436692506459952E-2"/>
    <n v="51.759399951609005"/>
    <n v="0.19840309702395353"/>
    <n v="94.697476759628159"/>
    <n v="383858.4"/>
    <x v="1"/>
  </r>
  <r>
    <x v="1212"/>
    <x v="2"/>
    <x v="2"/>
    <n v="8"/>
    <s v="Email"/>
    <x v="1201"/>
    <x v="1120"/>
    <x v="1048"/>
    <x v="105"/>
    <n v="114816"/>
    <n v="583.23"/>
    <n v="242623.68"/>
    <n v="-0.53"/>
    <n v="10.25"/>
    <x v="2"/>
    <d v="2024-07-07T00:00:00"/>
    <x v="8"/>
    <n v="2024"/>
    <s v="Sunday"/>
    <x v="3"/>
    <n v="6.8721390332841956E-2"/>
    <n v="68.479729043183738"/>
    <n v="0.11741462037821056"/>
    <n v="182.97411764705882"/>
    <n v="-127807.67999999999"/>
    <x v="3"/>
  </r>
  <r>
    <x v="1213"/>
    <x v="0"/>
    <x v="3"/>
    <n v="8"/>
    <s v="Facebook"/>
    <x v="1202"/>
    <x v="1121"/>
    <x v="1049"/>
    <x v="918"/>
    <n v="1423252"/>
    <n v="71.63"/>
    <n v="166038.34"/>
    <n v="7.57"/>
    <n v="27.47"/>
    <x v="4"/>
    <d v="2025-06-20T00:00:00"/>
    <x v="2"/>
    <n v="2025"/>
    <s v="Friday"/>
    <x v="0"/>
    <n v="0.14212429966194653"/>
    <n v="27.617821024617431"/>
    <n v="0.3855622089155023"/>
    <n v="50.482924901185768"/>
    <n v="1257213.6599999999"/>
    <x v="0"/>
  </r>
  <r>
    <x v="1214"/>
    <x v="4"/>
    <x v="3"/>
    <n v="10"/>
    <s v="YouTube, Email, Facebook"/>
    <x v="1203"/>
    <x v="1122"/>
    <x v="886"/>
    <x v="919"/>
    <n v="117120"/>
    <n v="313.99"/>
    <n v="50238.400000000001"/>
    <n v="1.33"/>
    <n v="5.63"/>
    <x v="2"/>
    <d v="2024-07-06T00:00:00"/>
    <x v="8"/>
    <n v="2024"/>
    <s v="Saturday"/>
    <x v="3"/>
    <n v="4.2757500477737437E-2"/>
    <n v="28.066145251396648"/>
    <n v="8.9385474860335198E-2"/>
    <n v="123.43587223587224"/>
    <n v="66881.600000000006"/>
    <x v="1"/>
  </r>
  <r>
    <x v="1215"/>
    <x v="4"/>
    <x v="2"/>
    <n v="13"/>
    <s v="YouTube"/>
    <x v="1204"/>
    <x v="347"/>
    <x v="495"/>
    <x v="760"/>
    <n v="304644"/>
    <n v="417.23"/>
    <n v="199853.17"/>
    <n v="0.52"/>
    <n v="12.51"/>
    <x v="4"/>
    <d v="2025-01-05T00:00:00"/>
    <x v="1"/>
    <n v="2025"/>
    <s v="Sunday"/>
    <x v="1"/>
    <n v="8.4066941081032354E-2"/>
    <n v="71.427151536812019"/>
    <n v="0.17119370979270906"/>
    <n v="225.31360766629089"/>
    <n v="104790.82999999999"/>
    <x v="2"/>
  </r>
  <r>
    <x v="1216"/>
    <x v="2"/>
    <x v="2"/>
    <n v="26"/>
    <s v="Email, Instagram"/>
    <x v="1205"/>
    <x v="1123"/>
    <x v="578"/>
    <x v="236"/>
    <n v="324836"/>
    <n v="299.45999999999998"/>
    <n v="168296.52"/>
    <n v="0.93"/>
    <n v="14.64"/>
    <x v="2"/>
    <d v="2024-08-20T00:00:00"/>
    <x v="10"/>
    <n v="2024"/>
    <s v="Tuesday"/>
    <x v="3"/>
    <n v="0.11415809420682187"/>
    <n v="19.954531657576474"/>
    <n v="6.6635048612757888E-2"/>
    <n v="92.419835255354201"/>
    <n v="156539.48000000001"/>
    <x v="2"/>
  </r>
  <r>
    <x v="1217"/>
    <x v="3"/>
    <x v="2"/>
    <n v="16"/>
    <s v="Email"/>
    <x v="1206"/>
    <x v="1124"/>
    <x v="1050"/>
    <x v="920"/>
    <n v="911808"/>
    <n v="148.97999999999999"/>
    <n v="235835.34"/>
    <n v="2.87"/>
    <n v="17.91"/>
    <x v="2"/>
    <d v="2025-04-16T00:00:00"/>
    <x v="0"/>
    <n v="2025"/>
    <s v="Wednesday"/>
    <x v="0"/>
    <n v="0.1146933613580093"/>
    <n v="36.626081689703369"/>
    <n v="0.24584562820313713"/>
    <n v="116.06069881889763"/>
    <n v="675972.66"/>
    <x v="1"/>
  </r>
  <r>
    <x v="1218"/>
    <x v="4"/>
    <x v="4"/>
    <n v="10"/>
    <s v="YouTube, Email, Facebook"/>
    <x v="1207"/>
    <x v="1125"/>
    <x v="907"/>
    <x v="125"/>
    <n v="184254"/>
    <n v="249.29"/>
    <n v="71546.23"/>
    <n v="1.58"/>
    <n v="21.17"/>
    <x v="3"/>
    <d v="2025-06-18T00:00:00"/>
    <x v="2"/>
    <n v="2025"/>
    <s v="Wednesday"/>
    <x v="0"/>
    <n v="0.13272220007971303"/>
    <n v="53.713385885885884"/>
    <n v="0.21546546546546547"/>
    <n v="141.39571146245058"/>
    <n v="112707.77"/>
    <x v="1"/>
  </r>
  <r>
    <x v="1219"/>
    <x v="2"/>
    <x v="2"/>
    <n v="13"/>
    <s v="WhatsApp, YouTube, Facebook"/>
    <x v="1208"/>
    <x v="1126"/>
    <x v="1051"/>
    <x v="921"/>
    <n v="493551"/>
    <n v="188.17"/>
    <n v="169164.83"/>
    <n v="1.92"/>
    <n v="8.4499999999999993"/>
    <x v="2"/>
    <d v="2024-07-14T00:00:00"/>
    <x v="8"/>
    <n v="2024"/>
    <s v="Sunday"/>
    <x v="3"/>
    <n v="4.5692845394736843E-2"/>
    <n v="63.428882639670036"/>
    <n v="0.33708286464191978"/>
    <n v="123.74896122896854"/>
    <n v="324386.17000000004"/>
    <x v="1"/>
  </r>
  <r>
    <x v="1220"/>
    <x v="0"/>
    <x v="1"/>
    <n v="29"/>
    <s v="Facebook"/>
    <x v="1209"/>
    <x v="622"/>
    <x v="1052"/>
    <x v="541"/>
    <n v="228340"/>
    <n v="153.99"/>
    <n v="71759.340000000011"/>
    <n v="2.1800000000000002"/>
    <n v="11.99"/>
    <x v="0"/>
    <d v="2025-03-26T00:00:00"/>
    <x v="6"/>
    <n v="2025"/>
    <s v="Wednesday"/>
    <x v="1"/>
    <n v="7.8820409597750732E-2"/>
    <n v="29.087693554925014"/>
    <n v="0.18889339278475881"/>
    <n v="87.618241758241766"/>
    <n v="156580.65999999997"/>
    <x v="1"/>
  </r>
  <r>
    <x v="1221"/>
    <x v="4"/>
    <x v="1"/>
    <n v="24"/>
    <s v="Instagram"/>
    <x v="1210"/>
    <x v="1127"/>
    <x v="242"/>
    <x v="475"/>
    <n v="199111"/>
    <n v="536.25"/>
    <n v="135671.25"/>
    <n v="0.47"/>
    <n v="3.44"/>
    <x v="3"/>
    <d v="2024-07-01T00:00:00"/>
    <x v="8"/>
    <n v="2024"/>
    <s v="Monday"/>
    <x v="3"/>
    <n v="2.1257926193274945E-2"/>
    <n v="105.66296728971963"/>
    <n v="0.1970404984423676"/>
    <n v="251.7091836734694"/>
    <n v="63439.75"/>
    <x v="2"/>
  </r>
  <r>
    <x v="1222"/>
    <x v="4"/>
    <x v="2"/>
    <n v="17"/>
    <s v="WhatsApp, Google, YouTube"/>
    <x v="1211"/>
    <x v="1128"/>
    <x v="1053"/>
    <x v="814"/>
    <n v="173376"/>
    <n v="1016.35"/>
    <n v="262218.3"/>
    <n v="-0.34"/>
    <n v="8.92"/>
    <x v="1"/>
    <d v="2024-11-27T00:00:00"/>
    <x v="11"/>
    <n v="2024"/>
    <s v="Wednesday"/>
    <x v="2"/>
    <n v="4.6167310918240827E-2"/>
    <n v="414.24691943127959"/>
    <n v="0.40758293838862558"/>
    <n v="789.81415662650602"/>
    <n v="-88842.299999999988"/>
    <x v="3"/>
  </r>
  <r>
    <x v="1223"/>
    <x v="3"/>
    <x v="0"/>
    <n v="17"/>
    <s v="Google"/>
    <x v="1212"/>
    <x v="1129"/>
    <x v="1054"/>
    <x v="922"/>
    <n v="1286236"/>
    <n v="91.28"/>
    <n v="236232.64"/>
    <n v="4.4400000000000004"/>
    <n v="19.079999999999998"/>
    <x v="4"/>
    <d v="2024-10-21T00:00:00"/>
    <x v="7"/>
    <n v="2024"/>
    <s v="Monday"/>
    <x v="2"/>
    <n v="0.12120875951276874"/>
    <n v="21.621145890536337"/>
    <n v="0.23686619073768991"/>
    <n v="64.071776512069434"/>
    <n v="1050003.3599999999"/>
    <x v="0"/>
  </r>
  <r>
    <x v="1224"/>
    <x v="2"/>
    <x v="3"/>
    <n v="30"/>
    <s v="WhatsApp"/>
    <x v="1213"/>
    <x v="1130"/>
    <x v="1033"/>
    <x v="923"/>
    <n v="305855"/>
    <n v="615.49"/>
    <n v="255428.35"/>
    <n v="0.2"/>
    <n v="3.73"/>
    <x v="3"/>
    <d v="2024-09-17T00:00:00"/>
    <x v="4"/>
    <n v="2024"/>
    <s v="Tuesday"/>
    <x v="3"/>
    <n v="2.1412587208026794E-2"/>
    <n v="174.47291666666666"/>
    <n v="0.28346994535519127"/>
    <n v="382.37776946107783"/>
    <n v="50426.649999999994"/>
    <x v="2"/>
  </r>
  <r>
    <x v="1225"/>
    <x v="3"/>
    <x v="1"/>
    <n v="14"/>
    <s v="Facebook"/>
    <x v="1214"/>
    <x v="292"/>
    <x v="1055"/>
    <x v="12"/>
    <n v="136884"/>
    <n v="1098.06"/>
    <n v="200944.97999999998"/>
    <n v="-0.32"/>
    <n v="8.3000000000000007"/>
    <x v="4"/>
    <d v="2024-12-23T00:00:00"/>
    <x v="3"/>
    <n v="2024"/>
    <s v="Monday"/>
    <x v="2"/>
    <n v="4.9080642826118431E-2"/>
    <n v="296.37902654867253"/>
    <n v="0.26991150442477874"/>
    <n v="702.60482517482512"/>
    <n v="-64060.979999999981"/>
    <x v="3"/>
  </r>
  <r>
    <x v="1226"/>
    <x v="1"/>
    <x v="3"/>
    <n v="15"/>
    <s v="Facebook"/>
    <x v="1215"/>
    <x v="1131"/>
    <x v="1056"/>
    <x v="592"/>
    <n v="642252"/>
    <n v="286.25"/>
    <n v="256766.25"/>
    <n v="1.5"/>
    <n v="7.34"/>
    <x v="1"/>
    <d v="2024-10-24T00:00:00"/>
    <x v="7"/>
    <n v="2024"/>
    <s v="Thursday"/>
    <x v="2"/>
    <n v="4.3579698023506627E-2"/>
    <n v="86.453282828282823"/>
    <n v="0.30202020202020202"/>
    <n v="226.62511032656664"/>
    <n v="385485.75"/>
    <x v="1"/>
  </r>
  <r>
    <x v="1227"/>
    <x v="2"/>
    <x v="3"/>
    <n v="25"/>
    <s v="Google, WhatsApp"/>
    <x v="1216"/>
    <x v="1132"/>
    <x v="977"/>
    <x v="560"/>
    <n v="165816"/>
    <n v="787.92"/>
    <n v="231648.47999999998"/>
    <n v="-0.28000000000000003"/>
    <n v="5.2"/>
    <x v="3"/>
    <d v="2025-02-05T00:00:00"/>
    <x v="9"/>
    <n v="2025"/>
    <s v="Wednesday"/>
    <x v="1"/>
    <n v="4.035718981985105E-2"/>
    <n v="68.616255924170616"/>
    <n v="8.7085308056872035E-2"/>
    <n v="338.66736842105263"/>
    <n v="-65832.479999999981"/>
    <x v="3"/>
  </r>
  <r>
    <x v="1228"/>
    <x v="1"/>
    <x v="4"/>
    <n v="24"/>
    <s v="YouTube, Instagram"/>
    <x v="1217"/>
    <x v="1133"/>
    <x v="245"/>
    <x v="787"/>
    <n v="44298"/>
    <n v="1804.51"/>
    <n v="249022.38"/>
    <n v="-0.82"/>
    <n v="8.5500000000000007"/>
    <x v="1"/>
    <d v="2025-05-21T00:00:00"/>
    <x v="5"/>
    <n v="2025"/>
    <s v="Wednesday"/>
    <x v="0"/>
    <n v="5.6444522595393003E-2"/>
    <n v="387.88532710280373"/>
    <n v="0.21495327102803738"/>
    <n v="1290.2713989637307"/>
    <n v="-204724.38"/>
    <x v="3"/>
  </r>
  <r>
    <x v="1229"/>
    <x v="2"/>
    <x v="0"/>
    <n v="23"/>
    <s v="Google, Email"/>
    <x v="1218"/>
    <x v="1134"/>
    <x v="1057"/>
    <x v="924"/>
    <n v="1051628"/>
    <n v="102.26"/>
    <n v="189999.08000000002"/>
    <n v="4.54"/>
    <n v="11.81"/>
    <x v="2"/>
    <d v="2024-09-01T00:00:00"/>
    <x v="4"/>
    <n v="2024"/>
    <s v="Sunday"/>
    <x v="3"/>
    <n v="6.4155195109435306E-2"/>
    <n v="33.037572596070248"/>
    <n v="0.32307424795687706"/>
    <n v="63.800899932840835"/>
    <n v="861628.91999999993"/>
    <x v="0"/>
  </r>
  <r>
    <x v="1230"/>
    <x v="3"/>
    <x v="3"/>
    <n v="15"/>
    <s v="Facebook"/>
    <x v="1219"/>
    <x v="1135"/>
    <x v="1058"/>
    <x v="925"/>
    <n v="525483"/>
    <n v="182.6"/>
    <n v="240484.19999999998"/>
    <n v="1.19"/>
    <n v="11.76"/>
    <x v="4"/>
    <d v="2025-06-14T00:00:00"/>
    <x v="2"/>
    <n v="2025"/>
    <s v="Saturday"/>
    <x v="0"/>
    <n v="7.9569996845349322E-2"/>
    <n v="36.670356816102469"/>
    <n v="0.20082342177493137"/>
    <n v="132.27953795379537"/>
    <n v="284998.80000000005"/>
    <x v="1"/>
  </r>
  <r>
    <x v="1231"/>
    <x v="4"/>
    <x v="2"/>
    <n v="25"/>
    <s v="Email, Facebook, Google"/>
    <x v="1220"/>
    <x v="109"/>
    <x v="1059"/>
    <x v="870"/>
    <n v="285360"/>
    <n v="310.60000000000002"/>
    <n v="135111"/>
    <n v="1.1100000000000001"/>
    <n v="9.1199999999999992"/>
    <x v="1"/>
    <d v="2025-05-24T00:00:00"/>
    <x v="5"/>
    <n v="2025"/>
    <s v="Saturday"/>
    <x v="0"/>
    <n v="5.2209890326393907E-2"/>
    <n v="84.975471698113211"/>
    <n v="0.27358490566037735"/>
    <n v="179.90812250332888"/>
    <n v="150249"/>
    <x v="1"/>
  </r>
  <r>
    <x v="1232"/>
    <x v="3"/>
    <x v="1"/>
    <n v="28"/>
    <s v="Email"/>
    <x v="1221"/>
    <x v="1136"/>
    <x v="262"/>
    <x v="926"/>
    <n v="254284"/>
    <n v="483.47"/>
    <n v="203540.87000000002"/>
    <n v="0.25"/>
    <n v="14.01"/>
    <x v="2"/>
    <d v="2025-04-22T00:00:00"/>
    <x v="0"/>
    <n v="2025"/>
    <s v="Tuesday"/>
    <x v="0"/>
    <n v="9.2203361273745843E-2"/>
    <n v="92.983494746459584"/>
    <n v="0.19232526267702146"/>
    <n v="284.27495810055871"/>
    <n v="50743.129999999976"/>
    <x v="2"/>
  </r>
  <r>
    <x v="1233"/>
    <x v="0"/>
    <x v="3"/>
    <n v="10"/>
    <s v="WhatsApp, Facebook, YouTube"/>
    <x v="1222"/>
    <x v="1137"/>
    <x v="1060"/>
    <x v="123"/>
    <n v="272304"/>
    <n v="267.64"/>
    <n v="195912.47999999998"/>
    <n v="0.39"/>
    <n v="6.59"/>
    <x v="3"/>
    <d v="2025-03-08T00:00:00"/>
    <x v="6"/>
    <n v="2025"/>
    <s v="Saturday"/>
    <x v="1"/>
    <n v="3.6703100412537742E-2"/>
    <n v="75.671100811123978"/>
    <n v="0.28273464658169178"/>
    <n v="147.19194590533431"/>
    <n v="76391.520000000019"/>
    <x v="2"/>
  </r>
  <r>
    <x v="1234"/>
    <x v="4"/>
    <x v="4"/>
    <n v="5"/>
    <s v="Instagram, YouTube"/>
    <x v="1223"/>
    <x v="1138"/>
    <x v="983"/>
    <x v="726"/>
    <n v="374974"/>
    <n v="399.36"/>
    <n v="239216.64000000001"/>
    <n v="0.56999999999999995"/>
    <n v="14.31"/>
    <x v="0"/>
    <d v="2024-11-29T00:00:00"/>
    <x v="11"/>
    <n v="2024"/>
    <s v="Friday"/>
    <x v="2"/>
    <n v="9.9673834927303889E-2"/>
    <n v="44.225668330560183"/>
    <n v="0.1107413569975966"/>
    <n v="136.07317406143346"/>
    <n v="135757.35999999999"/>
    <x v="2"/>
  </r>
  <r>
    <x v="1235"/>
    <x v="2"/>
    <x v="3"/>
    <n v="15"/>
    <s v="YouTube, WhatsApp"/>
    <x v="1224"/>
    <x v="1139"/>
    <x v="229"/>
    <x v="927"/>
    <n v="274985"/>
    <n v="217.81"/>
    <n v="278578.99"/>
    <n v="-0.01"/>
    <n v="18.46"/>
    <x v="2"/>
    <d v="2024-07-06T00:00:00"/>
    <x v="8"/>
    <n v="2024"/>
    <s v="Saturday"/>
    <x v="3"/>
    <n v="0.12581395957007244"/>
    <n v="28.952295780503015"/>
    <n v="0.13292454791103719"/>
    <n v="86.676723708774105"/>
    <n v="-3593.9899999999907"/>
    <x v="3"/>
  </r>
  <r>
    <x v="1236"/>
    <x v="2"/>
    <x v="0"/>
    <n v="6"/>
    <s v="Google, Instagram"/>
    <x v="1225"/>
    <x v="1140"/>
    <x v="1061"/>
    <x v="528"/>
    <n v="941220"/>
    <n v="118.36"/>
    <n v="223700.4"/>
    <n v="3.21"/>
    <n v="21.03"/>
    <x v="4"/>
    <d v="2025-05-16T00:00:00"/>
    <x v="5"/>
    <n v="2025"/>
    <s v="Friday"/>
    <x v="0"/>
    <n v="0.13668844968653704"/>
    <n v="21.737479350889124"/>
    <n v="0.18365562141677194"/>
    <n v="61.287780821917806"/>
    <n v="717519.6"/>
    <x v="0"/>
  </r>
  <r>
    <x v="1237"/>
    <x v="0"/>
    <x v="2"/>
    <n v="14"/>
    <s v="Facebook, Instagram"/>
    <x v="1226"/>
    <x v="1141"/>
    <x v="948"/>
    <x v="928"/>
    <n v="107508"/>
    <n v="797.99"/>
    <n v="162789.96"/>
    <n v="-0.34"/>
    <n v="7.54"/>
    <x v="4"/>
    <d v="2025-03-04T00:00:00"/>
    <x v="6"/>
    <n v="2025"/>
    <s v="Tuesday"/>
    <x v="1"/>
    <n v="4.2408412949343596E-2"/>
    <n v="263.84110210696917"/>
    <n v="0.33063209076175043"/>
    <n v="589.81869565217391"/>
    <n v="-55281.959999999992"/>
    <x v="3"/>
  </r>
  <r>
    <x v="1238"/>
    <x v="1"/>
    <x v="4"/>
    <n v="8"/>
    <s v="Google"/>
    <x v="1227"/>
    <x v="1142"/>
    <x v="340"/>
    <x v="308"/>
    <n v="84231"/>
    <n v="794.35"/>
    <n v="151720.85"/>
    <n v="-0.44"/>
    <n v="6.73"/>
    <x v="1"/>
    <d v="2024-09-17T00:00:00"/>
    <x v="4"/>
    <n v="2024"/>
    <s v="Tuesday"/>
    <x v="3"/>
    <n v="4.1148865907708353E-2"/>
    <n v="160.21209081309399"/>
    <n v="0.20168954593453009"/>
    <n v="369.15048661800489"/>
    <n v="-67489.850000000006"/>
    <x v="3"/>
  </r>
  <r>
    <x v="1239"/>
    <x v="4"/>
    <x v="0"/>
    <n v="20"/>
    <s v="Email"/>
    <x v="1228"/>
    <x v="1143"/>
    <x v="606"/>
    <x v="187"/>
    <n v="292395"/>
    <n v="415.63"/>
    <n v="209893.15"/>
    <n v="0.39"/>
    <n v="11.34"/>
    <x v="1"/>
    <d v="2025-06-02T00:00:00"/>
    <x v="2"/>
    <n v="2025"/>
    <s v="Monday"/>
    <x v="0"/>
    <n v="7.2550727442820734E-2"/>
    <n v="93.327323254779898"/>
    <n v="0.22454424188528235"/>
    <n v="276.17519736842104"/>
    <n v="82501.850000000006"/>
    <x v="2"/>
  </r>
  <r>
    <x v="1240"/>
    <x v="1"/>
    <x v="4"/>
    <n v="20"/>
    <s v="YouTube, Email, Google"/>
    <x v="1229"/>
    <x v="1144"/>
    <x v="1062"/>
    <x v="713"/>
    <n v="410150"/>
    <n v="221.23"/>
    <n v="143799.5"/>
    <n v="1.85"/>
    <n v="15.16"/>
    <x v="4"/>
    <d v="2024-08-06T00:00:00"/>
    <x v="10"/>
    <n v="2024"/>
    <s v="Tuesday"/>
    <x v="3"/>
    <n v="9.7328673329654378E-2"/>
    <n v="30.197291054178915"/>
    <n v="0.13649727005459891"/>
    <n v="71.684695912263209"/>
    <n v="266350.5"/>
    <x v="1"/>
  </r>
  <r>
    <x v="1241"/>
    <x v="4"/>
    <x v="3"/>
    <n v="26"/>
    <s v="Email, YouTube, Instagram"/>
    <x v="1230"/>
    <x v="1145"/>
    <x v="218"/>
    <x v="596"/>
    <n v="601472"/>
    <n v="165.45"/>
    <n v="195892.8"/>
    <n v="2.0699999999999998"/>
    <n v="10.86"/>
    <x v="4"/>
    <d v="2025-03-13T00:00:00"/>
    <x v="6"/>
    <n v="2025"/>
    <s v="Thursday"/>
    <x v="1"/>
    <n v="7.8696526584824233E-2"/>
    <n v="26.073845334753091"/>
    <n v="0.15759350459204047"/>
    <n v="117.30107784431137"/>
    <n v="405579.2"/>
    <x v="1"/>
  </r>
  <r>
    <x v="1242"/>
    <x v="1"/>
    <x v="0"/>
    <n v="5"/>
    <s v="Facebook"/>
    <x v="1231"/>
    <x v="1146"/>
    <x v="412"/>
    <x v="393"/>
    <n v="70180"/>
    <n v="509.15"/>
    <n v="162418.85"/>
    <n v="-0.56999999999999995"/>
    <n v="16.25"/>
    <x v="1"/>
    <d v="2025-01-02T00:00:00"/>
    <x v="1"/>
    <n v="2025"/>
    <s v="Thursday"/>
    <x v="1"/>
    <n v="0.11187267657992565"/>
    <n v="56.219747317410871"/>
    <n v="0.11041883004499826"/>
    <n v="164.39154858299597"/>
    <n v="-92238.85"/>
    <x v="3"/>
  </r>
  <r>
    <x v="1243"/>
    <x v="3"/>
    <x v="2"/>
    <n v="9"/>
    <s v="WhatsApp"/>
    <x v="1232"/>
    <x v="1147"/>
    <x v="1063"/>
    <x v="572"/>
    <n v="364426"/>
    <n v="446.6"/>
    <n v="229552.40000000002"/>
    <n v="0.59"/>
    <n v="5.34"/>
    <x v="4"/>
    <d v="2024-10-16T00:00:00"/>
    <x v="7"/>
    <n v="2024"/>
    <s v="Wednesday"/>
    <x v="2"/>
    <n v="3.7132910827456934E-2"/>
    <n v="78.829807692307696"/>
    <n v="0.17651098901098902"/>
    <n v="302.83957783641165"/>
    <n v="134873.59999999998"/>
    <x v="2"/>
  </r>
  <r>
    <x v="1244"/>
    <x v="2"/>
    <x v="0"/>
    <n v="28"/>
    <s v="Google, Email"/>
    <x v="1233"/>
    <x v="1148"/>
    <x v="1064"/>
    <x v="929"/>
    <n v="242265"/>
    <n v="295.44"/>
    <n v="153924.24"/>
    <n v="0.56999999999999995"/>
    <n v="22.05"/>
    <x v="3"/>
    <d v="2025-05-14T00:00:00"/>
    <x v="5"/>
    <n v="2025"/>
    <s v="Wednesday"/>
    <x v="0"/>
    <n v="0.13444661140906874"/>
    <n v="69.775267452402531"/>
    <n v="0.23617407071622848"/>
    <n v="172.7544781144781"/>
    <n v="88340.760000000009"/>
    <x v="2"/>
  </r>
  <r>
    <x v="1245"/>
    <x v="1"/>
    <x v="4"/>
    <n v="6"/>
    <s v="YouTube, Facebook, Google"/>
    <x v="1234"/>
    <x v="849"/>
    <x v="1065"/>
    <x v="930"/>
    <n v="924563"/>
    <n v="185.9"/>
    <n v="265651.10000000003"/>
    <n v="2.48"/>
    <n v="12.72"/>
    <x v="3"/>
    <d v="2025-05-10T00:00:00"/>
    <x v="5"/>
    <n v="2025"/>
    <s v="Saturday"/>
    <x v="0"/>
    <n v="7.1282168071054433E-2"/>
    <n v="47.151419950301744"/>
    <n v="0.2536386226482073"/>
    <n v="88.93575493806496"/>
    <n v="658911.89999999991"/>
    <x v="1"/>
  </r>
  <r>
    <x v="1246"/>
    <x v="0"/>
    <x v="3"/>
    <n v="19"/>
    <s v="YouTube, Facebook, Google"/>
    <x v="1235"/>
    <x v="1149"/>
    <x v="1066"/>
    <x v="931"/>
    <n v="821878"/>
    <n v="127.6"/>
    <n v="154906.4"/>
    <n v="4.3099999999999996"/>
    <n v="21.51"/>
    <x v="3"/>
    <d v="2024-10-06T00:00:00"/>
    <x v="7"/>
    <n v="2024"/>
    <s v="Sunday"/>
    <x v="2"/>
    <n v="0.12573585428353765"/>
    <n v="21.331093362709996"/>
    <n v="0.16717157807766456"/>
    <n v="39.216810126582274"/>
    <n v="666971.6"/>
    <x v="0"/>
  </r>
  <r>
    <x v="1247"/>
    <x v="0"/>
    <x v="1"/>
    <n v="19"/>
    <s v="Email"/>
    <x v="1236"/>
    <x v="1150"/>
    <x v="1067"/>
    <x v="245"/>
    <n v="46530"/>
    <n v="1671.89"/>
    <n v="235736.49000000002"/>
    <n v="-0.8"/>
    <n v="12.91"/>
    <x v="3"/>
    <d v="2025-01-18T00:00:00"/>
    <x v="1"/>
    <n v="2025"/>
    <s v="Saturday"/>
    <x v="1"/>
    <n v="9.3113772455089824E-2"/>
    <n v="189.49878617363345"/>
    <n v="0.11334405144694534"/>
    <n v="693.34261764705889"/>
    <n v="-189206.49000000002"/>
    <x v="3"/>
  </r>
  <r>
    <x v="1248"/>
    <x v="4"/>
    <x v="1"/>
    <n v="23"/>
    <s v="Facebook, Instagram"/>
    <x v="1237"/>
    <x v="1151"/>
    <x v="1068"/>
    <x v="678"/>
    <n v="669507"/>
    <n v="213.34"/>
    <n v="200326.26"/>
    <n v="2.34"/>
    <n v="14.52"/>
    <x v="3"/>
    <d v="2024-10-25T00:00:00"/>
    <x v="7"/>
    <n v="2024"/>
    <s v="Friday"/>
    <x v="2"/>
    <n v="0.1"/>
    <n v="24.311439320388352"/>
    <n v="0.11395631067961165"/>
    <n v="71.982127200862379"/>
    <n v="469180.74"/>
    <x v="1"/>
  </r>
  <r>
    <x v="1249"/>
    <x v="1"/>
    <x v="1"/>
    <n v="19"/>
    <s v="Google, Email, WhatsApp"/>
    <x v="1238"/>
    <x v="1152"/>
    <x v="1069"/>
    <x v="692"/>
    <n v="211242"/>
    <n v="704.14"/>
    <n v="227437.22"/>
    <n v="-7.0000000000000007E-2"/>
    <n v="10.210000000000001"/>
    <x v="2"/>
    <d v="2024-08-05T00:00:00"/>
    <x v="10"/>
    <n v="2024"/>
    <s v="Monday"/>
    <x v="3"/>
    <n v="5.7251130760767696E-2"/>
    <n v="161.87702491103204"/>
    <n v="0.2298932384341637"/>
    <n v="292.71199485199486"/>
    <n v="-16195.220000000001"/>
    <x v="3"/>
  </r>
  <r>
    <x v="1250"/>
    <x v="0"/>
    <x v="3"/>
    <n v="5"/>
    <s v="WhatsApp"/>
    <x v="1239"/>
    <x v="1153"/>
    <x v="1070"/>
    <x v="932"/>
    <n v="1559672"/>
    <n v="35.049999999999997"/>
    <n v="82577.799999999988"/>
    <n v="17.89"/>
    <n v="22.03"/>
    <x v="0"/>
    <d v="2024-08-19T00:00:00"/>
    <x v="10"/>
    <n v="2024"/>
    <s v="Monday"/>
    <x v="3"/>
    <n v="0.13648594315405313"/>
    <n v="6.2374650653372603"/>
    <n v="0.17795906035199033"/>
    <n v="14.311577123050258"/>
    <n v="1477094.2"/>
    <x v="0"/>
  </r>
  <r>
    <x v="1251"/>
    <x v="4"/>
    <x v="3"/>
    <n v="16"/>
    <s v="Google"/>
    <x v="1240"/>
    <x v="1154"/>
    <x v="1071"/>
    <x v="933"/>
    <n v="957718"/>
    <n v="42.67"/>
    <n v="52526.770000000004"/>
    <n v="17.23"/>
    <n v="11.73"/>
    <x v="1"/>
    <d v="2025-01-30T00:00:00"/>
    <x v="1"/>
    <n v="2025"/>
    <s v="Thursday"/>
    <x v="1"/>
    <n v="7.3427444771831066E-2"/>
    <n v="10.486478338989819"/>
    <n v="0.24575763625474145"/>
    <n v="29.777080498866216"/>
    <n v="905191.23"/>
    <x v="0"/>
  </r>
  <r>
    <x v="1252"/>
    <x v="1"/>
    <x v="4"/>
    <n v="29"/>
    <s v="Facebook, WhatsApp"/>
    <x v="1241"/>
    <x v="1155"/>
    <x v="967"/>
    <x v="934"/>
    <n v="440076"/>
    <n v="57.67"/>
    <n v="62975.64"/>
    <n v="5.99"/>
    <n v="16.420000000000002"/>
    <x v="1"/>
    <d v="2024-08-09T00:00:00"/>
    <x v="10"/>
    <n v="2024"/>
    <s v="Friday"/>
    <x v="3"/>
    <n v="8.9439553157246998E-2"/>
    <n v="16.664630854723473"/>
    <n v="0.28896533474464142"/>
    <n v="30.481916747337852"/>
    <n v="377100.36"/>
    <x v="0"/>
  </r>
  <r>
    <x v="1253"/>
    <x v="1"/>
    <x v="3"/>
    <n v="16"/>
    <s v="Email, Instagram"/>
    <x v="1242"/>
    <x v="1156"/>
    <x v="1072"/>
    <x v="935"/>
    <n v="148250"/>
    <n v="437.18"/>
    <n v="259247.74"/>
    <n v="-0.43"/>
    <n v="17.47"/>
    <x v="4"/>
    <d v="2025-05-06T00:00:00"/>
    <x v="5"/>
    <n v="2025"/>
    <s v="Tuesday"/>
    <x v="0"/>
    <n v="0.13763076829231097"/>
    <n v="28.725511357340718"/>
    <n v="6.5706371191135732E-2"/>
    <n v="140.97212615551931"/>
    <n v="-110997.73999999999"/>
    <x v="3"/>
  </r>
  <r>
    <x v="1254"/>
    <x v="1"/>
    <x v="3"/>
    <n v="23"/>
    <s v="Facebook, Instagram, Email"/>
    <x v="1243"/>
    <x v="1157"/>
    <x v="106"/>
    <x v="936"/>
    <n v="318120"/>
    <n v="272.99"/>
    <n v="131581.18"/>
    <n v="1.42"/>
    <n v="9.1300000000000008"/>
    <x v="1"/>
    <d v="2025-01-11T00:00:00"/>
    <x v="1"/>
    <n v="2025"/>
    <s v="Saturday"/>
    <x v="1"/>
    <n v="6.2117759923252192E-2"/>
    <n v="42.336287001286998"/>
    <n v="0.15508365508365507"/>
    <n v="134.81678278688523"/>
    <n v="186538.82"/>
    <x v="1"/>
  </r>
  <r>
    <x v="1255"/>
    <x v="4"/>
    <x v="0"/>
    <n v="13"/>
    <s v="Google, Email"/>
    <x v="1244"/>
    <x v="1158"/>
    <x v="140"/>
    <x v="18"/>
    <n v="208560"/>
    <n v="348.4"/>
    <n v="153296"/>
    <n v="0.36"/>
    <n v="8.93"/>
    <x v="0"/>
    <d v="2025-02-24T00:00:00"/>
    <x v="9"/>
    <n v="2025"/>
    <s v="Monday"/>
    <x v="1"/>
    <n v="5.6843428109782095E-2"/>
    <n v="60.51954204500592"/>
    <n v="0.17370706671930516"/>
    <n v="152.38170974155071"/>
    <n v="55264"/>
    <x v="2"/>
  </r>
  <r>
    <x v="1256"/>
    <x v="0"/>
    <x v="2"/>
    <n v="20"/>
    <s v="YouTube"/>
    <x v="1245"/>
    <x v="1159"/>
    <x v="1073"/>
    <x v="613"/>
    <n v="219564"/>
    <n v="654.37"/>
    <n v="210052.77"/>
    <n v="0.05"/>
    <n v="16.12"/>
    <x v="4"/>
    <d v="2025-03-07T00:00:00"/>
    <x v="6"/>
    <n v="2025"/>
    <s v="Friday"/>
    <x v="1"/>
    <n v="0.12313998540064013"/>
    <n v="47.89164842681258"/>
    <n v="7.3187414500684E-2"/>
    <n v="202.75363899613899"/>
    <n v="9511.2300000000105"/>
    <x v="2"/>
  </r>
  <r>
    <x v="1257"/>
    <x v="0"/>
    <x v="0"/>
    <n v="15"/>
    <s v="Facebook"/>
    <x v="1246"/>
    <x v="1160"/>
    <x v="789"/>
    <x v="452"/>
    <n v="437382"/>
    <n v="276.77"/>
    <n v="234147.41999999998"/>
    <n v="0.87"/>
    <n v="13.53"/>
    <x v="4"/>
    <d v="2025-03-06T00:00:00"/>
    <x v="6"/>
    <n v="2025"/>
    <s v="Thursday"/>
    <x v="1"/>
    <n v="8.0719270365508189E-2"/>
    <n v="50.106445538198159"/>
    <n v="0.18104001711962336"/>
    <n v="101.23105058365758"/>
    <n v="203234.58000000002"/>
    <x v="2"/>
  </r>
  <r>
    <x v="1258"/>
    <x v="2"/>
    <x v="0"/>
    <n v="24"/>
    <s v="Email"/>
    <x v="1247"/>
    <x v="1161"/>
    <x v="1074"/>
    <x v="937"/>
    <n v="747040"/>
    <n v="132.97"/>
    <n v="134964.54999999999"/>
    <n v="4.53"/>
    <n v="10.14"/>
    <x v="1"/>
    <d v="2024-08-14T00:00:00"/>
    <x v="10"/>
    <n v="2024"/>
    <s v="Wednesday"/>
    <x v="3"/>
    <n v="6.9133493535724774E-2"/>
    <n v="21.22751651462724"/>
    <n v="0.15964139666561811"/>
    <n v="69.212589743589731"/>
    <n v="612075.44999999995"/>
    <x v="0"/>
  </r>
  <r>
    <x v="1259"/>
    <x v="4"/>
    <x v="3"/>
    <n v="26"/>
    <s v="Google, Email"/>
    <x v="1248"/>
    <x v="1162"/>
    <x v="1009"/>
    <x v="139"/>
    <n v="454212"/>
    <n v="98.07"/>
    <n v="79828.98"/>
    <n v="4.6900000000000004"/>
    <n v="20.239999999999998"/>
    <x v="3"/>
    <d v="2024-08-31T00:00:00"/>
    <x v="10"/>
    <n v="2024"/>
    <s v="Saturday"/>
    <x v="3"/>
    <n v="0.12036921929388364"/>
    <n v="20.611665375677767"/>
    <n v="0.2101729925122644"/>
    <n v="43.765888157894736"/>
    <n v="374383.02"/>
    <x v="0"/>
  </r>
  <r>
    <x v="1260"/>
    <x v="2"/>
    <x v="0"/>
    <n v="25"/>
    <s v="WhatsApp, Facebook"/>
    <x v="1249"/>
    <x v="1163"/>
    <x v="1075"/>
    <x v="938"/>
    <n v="735376"/>
    <n v="45.55"/>
    <n v="51061.549999999996"/>
    <n v="13.4"/>
    <n v="22.95"/>
    <x v="0"/>
    <d v="2025-01-06T00:00:00"/>
    <x v="1"/>
    <n v="2025"/>
    <s v="Monday"/>
    <x v="1"/>
    <n v="0.13476252345892883"/>
    <n v="13.674758971612212"/>
    <n v="0.30021424745581149"/>
    <n v="33.9730871590153"/>
    <n v="684314.45"/>
    <x v="0"/>
  </r>
  <r>
    <x v="1261"/>
    <x v="1"/>
    <x v="4"/>
    <n v="30"/>
    <s v="Instagram, Google"/>
    <x v="1250"/>
    <x v="1164"/>
    <x v="1076"/>
    <x v="939"/>
    <n v="1334313"/>
    <n v="77.650000000000006"/>
    <n v="201967.65000000002"/>
    <n v="5.61"/>
    <n v="23.41"/>
    <x v="4"/>
    <d v="2024-07-31T00:00:00"/>
    <x v="8"/>
    <n v="2024"/>
    <s v="Wednesday"/>
    <x v="3"/>
    <n v="0.13239134802116118"/>
    <n v="17.026441578148713"/>
    <n v="0.21927162367223066"/>
    <n v="30.995649171270721"/>
    <n v="1132345.3500000001"/>
    <x v="0"/>
  </r>
  <r>
    <x v="1262"/>
    <x v="0"/>
    <x v="3"/>
    <n v="25"/>
    <s v="Facebook, Google, WhatsApp"/>
    <x v="1251"/>
    <x v="1165"/>
    <x v="20"/>
    <x v="292"/>
    <n v="159084"/>
    <n v="371.66"/>
    <n v="120417.84000000001"/>
    <n v="0.32"/>
    <n v="3.8"/>
    <x v="0"/>
    <d v="2025-03-20T00:00:00"/>
    <x v="6"/>
    <n v="2025"/>
    <s v="Thursday"/>
    <x v="1"/>
    <n v="2.0459143647549444E-2"/>
    <n v="121.51144298688195"/>
    <n v="0.32694248234106965"/>
    <n v="229.80503816793896"/>
    <n v="38666.159999999989"/>
    <x v="2"/>
  </r>
  <r>
    <x v="1263"/>
    <x v="2"/>
    <x v="3"/>
    <n v="28"/>
    <s v="YouTube"/>
    <x v="1252"/>
    <x v="355"/>
    <x v="1077"/>
    <x v="940"/>
    <n v="105245"/>
    <n v="970.54"/>
    <n v="210607.18"/>
    <n v="-0.5"/>
    <n v="5.66"/>
    <x v="4"/>
    <d v="2024-11-07T00:00:00"/>
    <x v="11"/>
    <n v="2024"/>
    <s v="Thursday"/>
    <x v="2"/>
    <n v="4.0494938132733409E-2"/>
    <n v="127.17824879227052"/>
    <n v="0.13103864734299517"/>
    <n v="476.48683257918549"/>
    <n v="-105362.18"/>
    <x v="3"/>
  </r>
  <r>
    <x v="1264"/>
    <x v="1"/>
    <x v="3"/>
    <n v="13"/>
    <s v="Email"/>
    <x v="1253"/>
    <x v="1166"/>
    <x v="964"/>
    <x v="941"/>
    <n v="252859"/>
    <n v="277.79000000000002"/>
    <n v="239732.77000000002"/>
    <n v="0.05"/>
    <n v="19.59"/>
    <x v="2"/>
    <d v="2024-07-17T00:00:00"/>
    <x v="8"/>
    <n v="2024"/>
    <s v="Wednesday"/>
    <x v="3"/>
    <n v="0.1139459995045826"/>
    <n v="86.859699275362331"/>
    <n v="0.31268115942028984"/>
    <n v="213.85617305976808"/>
    <n v="13126.229999999981"/>
    <x v="2"/>
  </r>
  <r>
    <x v="1265"/>
    <x v="4"/>
    <x v="3"/>
    <n v="5"/>
    <s v="WhatsApp, Email"/>
    <x v="1254"/>
    <x v="1167"/>
    <x v="1078"/>
    <x v="184"/>
    <n v="99246"/>
    <n v="223.7"/>
    <n v="79860.899999999994"/>
    <n v="0.24"/>
    <n v="7.23"/>
    <x v="1"/>
    <d v="2024-12-28T00:00:00"/>
    <x v="3"/>
    <n v="2024"/>
    <s v="Saturday"/>
    <x v="2"/>
    <n v="4.5038943447341689E-2"/>
    <n v="31.603047091412741"/>
    <n v="0.14127423822714683"/>
    <n v="68.02461669505962"/>
    <n v="19385.100000000006"/>
    <x v="2"/>
  </r>
  <r>
    <x v="1266"/>
    <x v="1"/>
    <x v="1"/>
    <n v="5"/>
    <s v="Facebook"/>
    <x v="1255"/>
    <x v="1168"/>
    <x v="1079"/>
    <x v="942"/>
    <n v="2225384"/>
    <n v="72.03"/>
    <n v="233665.32"/>
    <n v="8.52"/>
    <n v="22.82"/>
    <x v="0"/>
    <d v="2025-04-28T00:00:00"/>
    <x v="0"/>
    <n v="2025"/>
    <s v="Monday"/>
    <x v="0"/>
    <n v="0.14158105376077898"/>
    <n v="17.023555296517557"/>
    <n v="0.23633979309339939"/>
    <n v="45.336693830034925"/>
    <n v="1991718.68"/>
    <x v="0"/>
  </r>
  <r>
    <x v="1267"/>
    <x v="3"/>
    <x v="1"/>
    <n v="18"/>
    <s v="Instagram"/>
    <x v="1256"/>
    <x v="1169"/>
    <x v="1080"/>
    <x v="943"/>
    <n v="2036229"/>
    <n v="68.989999999999995"/>
    <n v="293276.49"/>
    <n v="5.94"/>
    <n v="26.53"/>
    <x v="3"/>
    <d v="2025-01-06T00:00:00"/>
    <x v="1"/>
    <n v="2025"/>
    <s v="Monday"/>
    <x v="1"/>
    <n v="0.13257881972514146"/>
    <n v="28.385258420441346"/>
    <n v="0.41144018583042974"/>
    <n v="48.117553732567679"/>
    <n v="1742952.51"/>
    <x v="0"/>
  </r>
  <r>
    <x v="1268"/>
    <x v="1"/>
    <x v="3"/>
    <n v="29"/>
    <s v="Facebook"/>
    <x v="1257"/>
    <x v="1170"/>
    <x v="1081"/>
    <x v="944"/>
    <n v="1420425"/>
    <n v="107.41"/>
    <n v="287321.75"/>
    <n v="3.94"/>
    <n v="16.7"/>
    <x v="2"/>
    <d v="2024-12-13T00:00:00"/>
    <x v="3"/>
    <n v="2024"/>
    <s v="Friday"/>
    <x v="2"/>
    <n v="9.5353125145871256E-2"/>
    <n v="35.163596866968547"/>
    <n v="0.32737730999877618"/>
    <n v="82.992995378393985"/>
    <n v="1133103.25"/>
    <x v="0"/>
  </r>
  <r>
    <x v="1269"/>
    <x v="0"/>
    <x v="0"/>
    <n v="13"/>
    <s v="YouTube, Email"/>
    <x v="1258"/>
    <x v="1171"/>
    <x v="568"/>
    <x v="945"/>
    <n v="87636"/>
    <n v="326.12"/>
    <n v="106641.24"/>
    <n v="-0.18"/>
    <n v="4.55"/>
    <x v="1"/>
    <d v="2024-11-22T00:00:00"/>
    <x v="11"/>
    <n v="2024"/>
    <s v="Friday"/>
    <x v="2"/>
    <n v="3.2837867210620472E-2"/>
    <n v="54.297983706720977"/>
    <n v="0.16649694501018331"/>
    <n v="249.16177570093458"/>
    <n v="-19005.240000000005"/>
    <x v="3"/>
  </r>
  <r>
    <x v="1270"/>
    <x v="0"/>
    <x v="3"/>
    <n v="27"/>
    <s v="Instagram, Email, WhatsApp"/>
    <x v="1259"/>
    <x v="1172"/>
    <x v="1082"/>
    <x v="573"/>
    <n v="241966"/>
    <n v="660.54"/>
    <n v="237133.86"/>
    <n v="0.02"/>
    <n v="4.97"/>
    <x v="3"/>
    <d v="2025-02-02T00:00:00"/>
    <x v="9"/>
    <n v="2025"/>
    <s v="Sunday"/>
    <x v="1"/>
    <n v="3.7431852100021319E-2"/>
    <n v="64.316208299430428"/>
    <n v="9.7369134797938697E-2"/>
    <n v="278.32612676056334"/>
    <n v="4832.140000000014"/>
    <x v="2"/>
  </r>
  <r>
    <x v="1271"/>
    <x v="0"/>
    <x v="4"/>
    <n v="22"/>
    <s v="Facebook, WhatsApp"/>
    <x v="1260"/>
    <x v="1173"/>
    <x v="1083"/>
    <x v="946"/>
    <n v="730904"/>
    <n v="102.79"/>
    <n v="178032.28"/>
    <n v="3.11"/>
    <n v="21.82"/>
    <x v="3"/>
    <d v="2024-11-13T00:00:00"/>
    <x v="11"/>
    <n v="2024"/>
    <s v="Wednesday"/>
    <x v="2"/>
    <n v="0.14835832995541143"/>
    <n v="12.160674863387978"/>
    <n v="0.11830601092896174"/>
    <n v="34.50906764876914"/>
    <n v="552871.72"/>
    <x v="0"/>
  </r>
  <r>
    <x v="1272"/>
    <x v="3"/>
    <x v="0"/>
    <n v="7"/>
    <s v="Facebook, WhatsApp, Google"/>
    <x v="1261"/>
    <x v="1149"/>
    <x v="1084"/>
    <x v="947"/>
    <n v="627676"/>
    <n v="22.18"/>
    <n v="68580.56"/>
    <n v="8.15"/>
    <n v="18.28"/>
    <x v="4"/>
    <d v="2025-06-02T00:00:00"/>
    <x v="2"/>
    <n v="2025"/>
    <s v="Monday"/>
    <x v="0"/>
    <n v="9.1299974855418659E-2"/>
    <n v="9.4437565408978248"/>
    <n v="0.42577802258331038"/>
    <n v="16.383315814620161"/>
    <n v="559095.43999999994"/>
    <x v="0"/>
  </r>
  <r>
    <x v="1273"/>
    <x v="1"/>
    <x v="0"/>
    <n v="24"/>
    <s v="Facebook, Email"/>
    <x v="1262"/>
    <x v="1174"/>
    <x v="1085"/>
    <x v="117"/>
    <n v="719897"/>
    <n v="222.89"/>
    <n v="259221.06999999998"/>
    <n v="1.78"/>
    <n v="17.27"/>
    <x v="1"/>
    <d v="2025-05-13T00:00:00"/>
    <x v="5"/>
    <n v="2025"/>
    <s v="Tuesday"/>
    <x v="0"/>
    <n v="9.5971518130103323E-2"/>
    <n v="52.262312499999993"/>
    <n v="0.23447580645161289"/>
    <n v="92.479867998572956"/>
    <n v="460675.93000000005"/>
    <x v="1"/>
  </r>
  <r>
    <x v="1274"/>
    <x v="4"/>
    <x v="0"/>
    <n v="30"/>
    <s v="WhatsApp, Google"/>
    <x v="1263"/>
    <x v="1175"/>
    <x v="1086"/>
    <x v="72"/>
    <n v="177636"/>
    <n v="411.83"/>
    <n v="93073.58"/>
    <n v="0.91"/>
    <n v="4.3099999999999996"/>
    <x v="3"/>
    <d v="2024-09-18T00:00:00"/>
    <x v="4"/>
    <n v="2024"/>
    <s v="Wednesday"/>
    <x v="3"/>
    <n v="3.1185251281741051E-2"/>
    <n v="45.137526673132882"/>
    <n v="0.1096023278370514"/>
    <n v="166.20282142857144"/>
    <n v="84562.42"/>
    <x v="2"/>
  </r>
  <r>
    <x v="1275"/>
    <x v="2"/>
    <x v="1"/>
    <n v="11"/>
    <s v="Instagram, YouTube"/>
    <x v="1264"/>
    <x v="1176"/>
    <x v="767"/>
    <x v="293"/>
    <n v="446890"/>
    <n v="39.14"/>
    <n v="76049.02"/>
    <n v="4.88"/>
    <n v="19.05"/>
    <x v="3"/>
    <d v="2024-12-09T00:00:00"/>
    <x v="3"/>
    <n v="2024"/>
    <s v="Monday"/>
    <x v="2"/>
    <n v="0.1292436842755014"/>
    <n v="6.6037704063911082"/>
    <n v="0.16872177839527613"/>
    <n v="21.610974708724072"/>
    <n v="370840.98"/>
    <x v="0"/>
  </r>
  <r>
    <x v="1276"/>
    <x v="1"/>
    <x v="4"/>
    <n v="8"/>
    <s v="Email, YouTube, WhatsApp"/>
    <x v="1265"/>
    <x v="1177"/>
    <x v="1087"/>
    <x v="878"/>
    <n v="157940"/>
    <n v="1058.1500000000001"/>
    <n v="280409.75"/>
    <n v="-0.44"/>
    <n v="4.34"/>
    <x v="3"/>
    <d v="2025-01-04T00:00:00"/>
    <x v="1"/>
    <n v="2025"/>
    <s v="Saturday"/>
    <x v="1"/>
    <n v="2.5338332649833029E-2"/>
    <n v="324.17312138728323"/>
    <n v="0.30635838150289019"/>
    <n v="801.17071428571433"/>
    <n v="-122469.75"/>
    <x v="3"/>
  </r>
  <r>
    <x v="1277"/>
    <x v="4"/>
    <x v="4"/>
    <n v="29"/>
    <s v="Google, Email, YouTube"/>
    <x v="1266"/>
    <x v="1178"/>
    <x v="1088"/>
    <x v="948"/>
    <n v="592156"/>
    <n v="60.28"/>
    <n v="112603.04000000001"/>
    <n v="4.26"/>
    <n v="25.64"/>
    <x v="0"/>
    <d v="2024-10-17T00:00:00"/>
    <x v="7"/>
    <n v="2024"/>
    <s v="Thursday"/>
    <x v="2"/>
    <n v="0.14613750085680993"/>
    <n v="13.20392120075047"/>
    <n v="0.21904315196998123"/>
    <n v="24.655800306546968"/>
    <n v="479552.95999999996"/>
    <x v="0"/>
  </r>
  <r>
    <x v="1278"/>
    <x v="0"/>
    <x v="0"/>
    <n v="19"/>
    <s v="Facebook"/>
    <x v="1267"/>
    <x v="1160"/>
    <x v="354"/>
    <x v="541"/>
    <n v="189662"/>
    <n v="616.86"/>
    <n v="287456.76"/>
    <n v="-0.34"/>
    <n v="18.79"/>
    <x v="1"/>
    <d v="2024-07-18T00:00:00"/>
    <x v="8"/>
    <n v="2024"/>
    <s v="Thursday"/>
    <x v="3"/>
    <n v="0.14297953064284186"/>
    <n v="61.514393323346887"/>
    <n v="9.9721806120265349E-2"/>
    <n v="287.1695904095904"/>
    <n v="-97794.760000000009"/>
    <x v="3"/>
  </r>
  <r>
    <x v="1279"/>
    <x v="3"/>
    <x v="1"/>
    <n v="28"/>
    <s v="WhatsApp, Instagram, Email"/>
    <x v="1268"/>
    <x v="999"/>
    <x v="1089"/>
    <x v="905"/>
    <n v="529200"/>
    <n v="324.43"/>
    <n v="233589.6"/>
    <n v="1.27"/>
    <n v="13.44"/>
    <x v="2"/>
    <d v="2024-11-02T00:00:00"/>
    <x v="11"/>
    <n v="2024"/>
    <s v="Saturday"/>
    <x v="2"/>
    <n v="7.9402341147733396E-2"/>
    <n v="93.323851378345992"/>
    <n v="0.28765481422293249"/>
    <n v="230.36449704142012"/>
    <n v="295610.40000000002"/>
    <x v="1"/>
  </r>
  <r>
    <x v="1280"/>
    <x v="2"/>
    <x v="3"/>
    <n v="22"/>
    <s v="Google"/>
    <x v="1269"/>
    <x v="1179"/>
    <x v="1090"/>
    <x v="949"/>
    <n v="510119"/>
    <n v="184.88"/>
    <n v="149937.68"/>
    <n v="2.4"/>
    <n v="10.25"/>
    <x v="1"/>
    <d v="2025-03-16T00:00:00"/>
    <x v="6"/>
    <n v="2025"/>
    <s v="Sunday"/>
    <x v="1"/>
    <n v="5.4595648564644106E-2"/>
    <n v="53.018981612446957"/>
    <n v="0.28677510608203677"/>
    <n v="89.72931178934769"/>
    <n v="360181.32"/>
    <x v="1"/>
  </r>
  <r>
    <x v="1281"/>
    <x v="3"/>
    <x v="4"/>
    <n v="24"/>
    <s v="Google, Instagram, YouTube"/>
    <x v="1270"/>
    <x v="1180"/>
    <x v="505"/>
    <x v="950"/>
    <n v="191315"/>
    <n v="503.66"/>
    <n v="232187.26"/>
    <n v="-0.18"/>
    <n v="24.78"/>
    <x v="2"/>
    <d v="2024-12-22T00:00:00"/>
    <x v="3"/>
    <n v="2024"/>
    <s v="Sunday"/>
    <x v="2"/>
    <n v="0.13330696202531644"/>
    <n v="137.7965934718101"/>
    <n v="0.27359050445103855"/>
    <n v="235.48403651115621"/>
    <n v="-40872.260000000009"/>
    <x v="3"/>
  </r>
  <r>
    <x v="1282"/>
    <x v="3"/>
    <x v="3"/>
    <n v="12"/>
    <s v="WhatsApp"/>
    <x v="1271"/>
    <x v="1181"/>
    <x v="1091"/>
    <x v="951"/>
    <n v="875016"/>
    <n v="37.49"/>
    <n v="151871.99000000002"/>
    <n v="4.76"/>
    <n v="21.48"/>
    <x v="2"/>
    <d v="2025-03-16T00:00:00"/>
    <x v="6"/>
    <n v="2025"/>
    <s v="Sunday"/>
    <x v="1"/>
    <n v="0.11807218964235566"/>
    <n v="13.280167016439316"/>
    <n v="0.35423224903812522"/>
    <n v="28.536638481773775"/>
    <n v="723144.01"/>
    <x v="0"/>
  </r>
  <r>
    <x v="1283"/>
    <x v="4"/>
    <x v="4"/>
    <n v="9"/>
    <s v="Google"/>
    <x v="1272"/>
    <x v="1182"/>
    <x v="1092"/>
    <x v="363"/>
    <n v="131320"/>
    <n v="562.4"/>
    <n v="137788"/>
    <n v="-0.05"/>
    <n v="4.8600000000000003"/>
    <x v="0"/>
    <d v="2024-09-28T00:00:00"/>
    <x v="4"/>
    <n v="2024"/>
    <s v="Saturday"/>
    <x v="3"/>
    <n v="2.8661869080297747E-2"/>
    <n v="118.88524590163935"/>
    <n v="0.21138912855910266"/>
    <n v="245.17437722419928"/>
    <n v="-6468"/>
    <x v="3"/>
  </r>
  <r>
    <x v="1284"/>
    <x v="0"/>
    <x v="3"/>
    <n v="25"/>
    <s v="Facebook"/>
    <x v="1273"/>
    <x v="1183"/>
    <x v="1093"/>
    <x v="890"/>
    <n v="472758"/>
    <n v="330.17"/>
    <n v="244655.97"/>
    <n v="0.93"/>
    <n v="10.28"/>
    <x v="4"/>
    <d v="2025-03-17T00:00:00"/>
    <x v="6"/>
    <n v="2025"/>
    <s v="Monday"/>
    <x v="1"/>
    <n v="6.1243144424131625E-2"/>
    <n v="84.920503297466155"/>
    <n v="0.2572023602915654"/>
    <n v="201.52880560131797"/>
    <n v="228102.03"/>
    <x v="2"/>
  </r>
  <r>
    <x v="1285"/>
    <x v="0"/>
    <x v="4"/>
    <n v="24"/>
    <s v="Email, Instagram, Google"/>
    <x v="1274"/>
    <x v="1184"/>
    <x v="108"/>
    <x v="124"/>
    <n v="218022"/>
    <n v="447.19"/>
    <n v="160094.01999999999"/>
    <n v="0.36"/>
    <n v="11.78"/>
    <x v="4"/>
    <d v="2025-03-18T00:00:00"/>
    <x v="6"/>
    <n v="2025"/>
    <s v="Tuesday"/>
    <x v="1"/>
    <n v="8.1979923284093689E-2"/>
    <n v="79.688412145345936"/>
    <n v="0.17819810851169737"/>
    <n v="308.46631984585741"/>
    <n v="57927.98000000001"/>
    <x v="2"/>
  </r>
  <r>
    <x v="1286"/>
    <x v="0"/>
    <x v="0"/>
    <n v="27"/>
    <s v="Email, Google"/>
    <x v="1275"/>
    <x v="1185"/>
    <x v="1094"/>
    <x v="952"/>
    <n v="1085266"/>
    <n v="129.03"/>
    <n v="224770.26"/>
    <n v="3.83"/>
    <n v="14.05"/>
    <x v="4"/>
    <d v="2024-09-14T00:00:00"/>
    <x v="4"/>
    <n v="2024"/>
    <s v="Saturday"/>
    <x v="3"/>
    <n v="7.7947355766478515E-2"/>
    <n v="33.015608108108111"/>
    <n v="0.25587544065804935"/>
    <n v="60.405874764848164"/>
    <n v="860495.74"/>
    <x v="0"/>
  </r>
  <r>
    <x v="1287"/>
    <x v="3"/>
    <x v="2"/>
    <n v="13"/>
    <s v="Email"/>
    <x v="1276"/>
    <x v="1186"/>
    <x v="1095"/>
    <x v="953"/>
    <n v="1185821"/>
    <n v="116.12"/>
    <n v="237000.92"/>
    <n v="4"/>
    <n v="17.13"/>
    <x v="4"/>
    <d v="2025-01-25T00:00:00"/>
    <x v="1"/>
    <n v="2025"/>
    <s v="Saturday"/>
    <x v="1"/>
    <n v="9.30423627426957E-2"/>
    <n v="36.715866769945784"/>
    <n v="0.31618900077459333"/>
    <n v="69.911775811209438"/>
    <n v="948820.08"/>
    <x v="0"/>
  </r>
  <r>
    <x v="1288"/>
    <x v="0"/>
    <x v="0"/>
    <n v="11"/>
    <s v="Instagram"/>
    <x v="1277"/>
    <x v="395"/>
    <x v="1006"/>
    <x v="96"/>
    <n v="205128"/>
    <n v="339.73"/>
    <n v="175980.14"/>
    <n v="0.17"/>
    <n v="13.18"/>
    <x v="4"/>
    <d v="2025-02-06T00:00:00"/>
    <x v="9"/>
    <n v="2025"/>
    <s v="Thursday"/>
    <x v="1"/>
    <n v="8.1325073657173078E-2"/>
    <n v="81.737176033441713"/>
    <n v="0.24059451927542963"/>
    <n v="215.39796817625461"/>
    <n v="29147.859999999986"/>
    <x v="2"/>
  </r>
  <r>
    <x v="1289"/>
    <x v="1"/>
    <x v="1"/>
    <n v="30"/>
    <s v="WhatsApp, Email, Instagram"/>
    <x v="1278"/>
    <x v="1187"/>
    <x v="1096"/>
    <x v="954"/>
    <n v="181724"/>
    <n v="684.94"/>
    <n v="171919.94"/>
    <n v="0.06"/>
    <n v="2.91"/>
    <x v="3"/>
    <d v="2025-04-28T00:00:00"/>
    <x v="0"/>
    <n v="2025"/>
    <s v="Monday"/>
    <x v="0"/>
    <n v="2.0385749533610158E-2"/>
    <n v="126.87818450184503"/>
    <n v="0.18523985239852397"/>
    <n v="519.39558912386713"/>
    <n v="9804.0599999999977"/>
    <x v="2"/>
  </r>
  <r>
    <x v="1290"/>
    <x v="0"/>
    <x v="0"/>
    <n v="15"/>
    <s v="Email, Facebook, WhatsApp"/>
    <x v="1279"/>
    <x v="1188"/>
    <x v="1097"/>
    <x v="955"/>
    <n v="1212850"/>
    <n v="28.07"/>
    <n v="53613.7"/>
    <n v="21.62"/>
    <n v="22.59"/>
    <x v="0"/>
    <d v="2025-05-18T00:00:00"/>
    <x v="5"/>
    <n v="2025"/>
    <s v="Sunday"/>
    <x v="0"/>
    <n v="0.11280472288666089"/>
    <n v="12.094225129709001"/>
    <n v="0.43085946311752765"/>
    <n v="21.157734806629833"/>
    <n v="1159236.3"/>
    <x v="0"/>
  </r>
  <r>
    <x v="1291"/>
    <x v="2"/>
    <x v="2"/>
    <n v="9"/>
    <s v="Facebook"/>
    <x v="1280"/>
    <x v="1189"/>
    <x v="1098"/>
    <x v="956"/>
    <n v="374760"/>
    <n v="163.12"/>
    <n v="226410.56"/>
    <n v="0.66"/>
    <n v="10.5"/>
    <x v="3"/>
    <d v="2024-07-01T00:00:00"/>
    <x v="8"/>
    <n v="2024"/>
    <s v="Monday"/>
    <x v="3"/>
    <n v="6.4299382447595019E-2"/>
    <n v="38.283828204261077"/>
    <n v="0.23469732837335136"/>
    <n v="96.222082447938803"/>
    <n v="148349.44"/>
    <x v="2"/>
  </r>
  <r>
    <x v="1292"/>
    <x v="2"/>
    <x v="2"/>
    <n v="10"/>
    <s v="Instagram"/>
    <x v="1281"/>
    <x v="1190"/>
    <x v="1099"/>
    <x v="957"/>
    <n v="1176536"/>
    <n v="167.23"/>
    <n v="282284.24"/>
    <n v="3.17"/>
    <n v="10.87"/>
    <x v="0"/>
    <d v="2025-02-13T00:00:00"/>
    <x v="9"/>
    <n v="2025"/>
    <s v="Thursday"/>
    <x v="1"/>
    <n v="5.5625692422641898E-2"/>
    <n v="65.373839740620653"/>
    <n v="0.39092172301991662"/>
    <n v="116.02311549527332"/>
    <n v="894251.76"/>
    <x v="0"/>
  </r>
  <r>
    <x v="1293"/>
    <x v="4"/>
    <x v="0"/>
    <n v="25"/>
    <s v="Instagram"/>
    <x v="1282"/>
    <x v="1191"/>
    <x v="1100"/>
    <x v="958"/>
    <n v="209502"/>
    <n v="208"/>
    <n v="192816"/>
    <n v="0.09"/>
    <n v="8.56"/>
    <x v="4"/>
    <d v="2025-01-27T00:00:00"/>
    <x v="1"/>
    <n v="2025"/>
    <s v="Monday"/>
    <x v="1"/>
    <n v="6.0346303776302665E-2"/>
    <n v="32.184276414621934"/>
    <n v="0.15473209814722083"/>
    <n v="121.80416929879975"/>
    <n v="16686"/>
    <x v="2"/>
  </r>
  <r>
    <x v="1294"/>
    <x v="3"/>
    <x v="2"/>
    <n v="30"/>
    <s v="Google, Instagram"/>
    <x v="1283"/>
    <x v="1192"/>
    <x v="1101"/>
    <x v="668"/>
    <n v="170280"/>
    <n v="213.69"/>
    <n v="169242.48"/>
    <n v="0.01"/>
    <n v="14.61"/>
    <x v="4"/>
    <d v="2024-08-09T00:00:00"/>
    <x v="10"/>
    <n v="2024"/>
    <s v="Friday"/>
    <x v="3"/>
    <n v="0.10074051879119938"/>
    <n v="35.955487571701724"/>
    <n v="0.16826003824091779"/>
    <n v="127.34573363431151"/>
    <n v="1037.5199999999895"/>
    <x v="2"/>
  </r>
  <r>
    <x v="1295"/>
    <x v="2"/>
    <x v="4"/>
    <n v="29"/>
    <s v="YouTube, WhatsApp"/>
    <x v="1284"/>
    <x v="1193"/>
    <x v="1102"/>
    <x v="959"/>
    <n v="1611124"/>
    <n v="22.4"/>
    <n v="55865.599999999999"/>
    <n v="27.84"/>
    <n v="23.09"/>
    <x v="2"/>
    <d v="2025-04-17T00:00:00"/>
    <x v="0"/>
    <n v="2025"/>
    <s v="Thursday"/>
    <x v="0"/>
    <n v="0.12096605562138427"/>
    <n v="8.0474791126476521"/>
    <n v="0.35926246038605592"/>
    <n v="14.651350642538683"/>
    <n v="1555258.4"/>
    <x v="0"/>
  </r>
  <r>
    <x v="1296"/>
    <x v="3"/>
    <x v="4"/>
    <n v="13"/>
    <s v="YouTube"/>
    <x v="1285"/>
    <x v="194"/>
    <x v="80"/>
    <x v="215"/>
    <n v="785290"/>
    <n v="96.63"/>
    <n v="125425.73999999999"/>
    <n v="5.26"/>
    <n v="11.38"/>
    <x v="4"/>
    <d v="2024-07-02T00:00:00"/>
    <x v="8"/>
    <n v="2024"/>
    <s v="Tuesday"/>
    <x v="3"/>
    <n v="7.3244383797033324E-2"/>
    <n v="21.636318785578744"/>
    <n v="0.2239089184060721"/>
    <n v="65.599236401673636"/>
    <n v="659864.26"/>
    <x v="0"/>
  </r>
  <r>
    <x v="1297"/>
    <x v="4"/>
    <x v="3"/>
    <n v="11"/>
    <s v="YouTube, Email"/>
    <x v="1286"/>
    <x v="1194"/>
    <x v="1103"/>
    <x v="960"/>
    <n v="332748"/>
    <n v="86.95"/>
    <n v="89297.650000000009"/>
    <n v="2.73"/>
    <n v="9.93"/>
    <x v="3"/>
    <d v="2025-04-13T00:00:00"/>
    <x v="0"/>
    <n v="2025"/>
    <s v="Sunday"/>
    <x v="0"/>
    <n v="6.1528712871287132E-2"/>
    <n v="22.991156024716791"/>
    <n v="0.26441812564366635"/>
    <n v="65.708351729212666"/>
    <n v="243450.34999999998"/>
    <x v="1"/>
  </r>
  <r>
    <x v="1298"/>
    <x v="4"/>
    <x v="4"/>
    <n v="24"/>
    <s v="Google, Instagram, Email"/>
    <x v="1287"/>
    <x v="1195"/>
    <x v="1104"/>
    <x v="784"/>
    <n v="267399"/>
    <n v="418.76"/>
    <n v="275125.32"/>
    <n v="-0.03"/>
    <n v="7.32"/>
    <x v="3"/>
    <d v="2025-05-12T00:00:00"/>
    <x v="5"/>
    <n v="2025"/>
    <s v="Monday"/>
    <x v="0"/>
    <n v="5.0481812657348725E-2"/>
    <n v="78.855064488392088"/>
    <n v="0.18830610490111779"/>
    <n v="300.35515283842795"/>
    <n v="-7726.320000000007"/>
    <x v="3"/>
  </r>
  <r>
    <x v="1299"/>
    <x v="1"/>
    <x v="4"/>
    <n v="25"/>
    <s v="Google, Instagram, Email"/>
    <x v="1288"/>
    <x v="1196"/>
    <x v="1105"/>
    <x v="961"/>
    <n v="191110"/>
    <n v="285.95"/>
    <n v="188441.05"/>
    <n v="0.01"/>
    <n v="4.13"/>
    <x v="4"/>
    <d v="2024-07-04T00:00:00"/>
    <x v="8"/>
    <n v="2024"/>
    <s v="Thursday"/>
    <x v="3"/>
    <n v="2.2475762591629228E-2"/>
    <n v="99.127327722251437"/>
    <n v="0.34665965281430827"/>
    <n v="201.11104589114194"/>
    <n v="2668.9500000000116"/>
    <x v="2"/>
  </r>
  <r>
    <x v="1300"/>
    <x v="2"/>
    <x v="2"/>
    <n v="30"/>
    <s v="Google, Facebook, YouTube"/>
    <x v="1289"/>
    <x v="1197"/>
    <x v="207"/>
    <x v="962"/>
    <n v="908236"/>
    <n v="90.73"/>
    <n v="126386.89"/>
    <n v="6.19"/>
    <n v="20.18"/>
    <x v="2"/>
    <d v="2025-02-08T00:00:00"/>
    <x v="9"/>
    <n v="2025"/>
    <s v="Saturday"/>
    <x v="1"/>
    <n v="0.13997255703831252"/>
    <n v="12.146745795290725"/>
    <n v="0.13387794329649208"/>
    <n v="39.446594881398255"/>
    <n v="781849.11"/>
    <x v="0"/>
  </r>
  <r>
    <x v="1301"/>
    <x v="1"/>
    <x v="0"/>
    <n v="27"/>
    <s v="Email"/>
    <x v="1290"/>
    <x v="520"/>
    <x v="347"/>
    <x v="963"/>
    <n v="125570"/>
    <n v="643.08000000000004"/>
    <n v="186493.2"/>
    <n v="-0.33"/>
    <n v="15.06"/>
    <x v="3"/>
    <d v="2025-04-27T00:00:00"/>
    <x v="0"/>
    <n v="2025"/>
    <s v="Sunday"/>
    <x v="0"/>
    <n v="0.10199074723117903"/>
    <n v="128.17402061855671"/>
    <n v="0.19931271477663232"/>
    <n v="461.61683168316836"/>
    <n v="-60923.200000000012"/>
    <x v="3"/>
  </r>
  <r>
    <x v="1302"/>
    <x v="2"/>
    <x v="0"/>
    <n v="29"/>
    <s v="Email, Instagram"/>
    <x v="1291"/>
    <x v="1198"/>
    <x v="1106"/>
    <x v="689"/>
    <n v="278432"/>
    <n v="674.03"/>
    <n v="237258.56"/>
    <n v="0.17"/>
    <n v="9.35"/>
    <x v="3"/>
    <d v="2025-02-20T00:00:00"/>
    <x v="9"/>
    <n v="2025"/>
    <s v="Thursday"/>
    <x v="1"/>
    <n v="6.7992628836499966E-2"/>
    <n v="73.91232398753894"/>
    <n v="0.10965732087227414"/>
    <n v="278.14602579132475"/>
    <n v="41173.440000000002"/>
    <x v="2"/>
  </r>
  <r>
    <x v="1303"/>
    <x v="4"/>
    <x v="3"/>
    <n v="13"/>
    <s v="YouTube"/>
    <x v="1292"/>
    <x v="1199"/>
    <x v="1107"/>
    <x v="964"/>
    <n v="351127"/>
    <n v="137.87"/>
    <n v="67142.69"/>
    <n v="4.2300000000000004"/>
    <n v="10.210000000000001"/>
    <x v="0"/>
    <d v="2025-06-02T00:00:00"/>
    <x v="2"/>
    <n v="2025"/>
    <s v="Monday"/>
    <x v="0"/>
    <n v="6.5787793667007155E-2"/>
    <n v="32.577724405628338"/>
    <n v="0.23629306162057254"/>
    <n v="103.29644615384616"/>
    <n v="283984.31"/>
    <x v="0"/>
  </r>
  <r>
    <x v="1304"/>
    <x v="3"/>
    <x v="2"/>
    <n v="11"/>
    <s v="Google, WhatsApp"/>
    <x v="1293"/>
    <x v="1200"/>
    <x v="1108"/>
    <x v="965"/>
    <n v="630468"/>
    <n v="173.57"/>
    <n v="219739.62"/>
    <n v="1.87"/>
    <n v="13.23"/>
    <x v="1"/>
    <d v="2024-12-21T00:00:00"/>
    <x v="3"/>
    <n v="2024"/>
    <s v="Saturday"/>
    <x v="2"/>
    <n v="7.5923324678272966E-2"/>
    <n v="41.065150439170246"/>
    <n v="0.23659129134741169"/>
    <n v="81.114662236987812"/>
    <n v="410728.38"/>
    <x v="1"/>
  </r>
  <r>
    <x v="1305"/>
    <x v="1"/>
    <x v="1"/>
    <n v="14"/>
    <s v="Instagram"/>
    <x v="347"/>
    <x v="1201"/>
    <x v="1109"/>
    <x v="227"/>
    <n v="168207"/>
    <n v="548.15"/>
    <n v="124430.04999999999"/>
    <n v="0.35"/>
    <n v="6.43"/>
    <x v="3"/>
    <d v="2024-12-06T00:00:00"/>
    <x v="3"/>
    <n v="2024"/>
    <s v="Friday"/>
    <x v="2"/>
    <n v="4.8951896280140558E-2"/>
    <n v="61.599034653465338"/>
    <n v="0.11237623762376238"/>
    <n v="306.47795566502458"/>
    <n v="43776.950000000012"/>
    <x v="2"/>
  </r>
  <r>
    <x v="1306"/>
    <x v="0"/>
    <x v="1"/>
    <n v="8"/>
    <s v="WhatsApp, Instagram"/>
    <x v="1294"/>
    <x v="1202"/>
    <x v="1110"/>
    <x v="364"/>
    <n v="1156032"/>
    <n v="89.86"/>
    <n v="232917.12"/>
    <n v="3.96"/>
    <n v="23.74"/>
    <x v="3"/>
    <d v="2025-03-07T00:00:00"/>
    <x v="6"/>
    <n v="2025"/>
    <s v="Friday"/>
    <x v="1"/>
    <n v="0.1251956764815505"/>
    <n v="34.670604346531704"/>
    <n v="0.38582911580827628"/>
    <n v="67.965310767435071"/>
    <n v="923114.88"/>
    <x v="0"/>
  </r>
  <r>
    <x v="1307"/>
    <x v="1"/>
    <x v="2"/>
    <n v="10"/>
    <s v="Instagram, WhatsApp, YouTube"/>
    <x v="1295"/>
    <x v="1203"/>
    <x v="860"/>
    <x v="882"/>
    <n v="199232"/>
    <n v="1002.09"/>
    <n v="283591.47000000003"/>
    <n v="-0.3"/>
    <n v="11.31"/>
    <x v="2"/>
    <d v="2024-10-12T00:00:00"/>
    <x v="7"/>
    <n v="2024"/>
    <s v="Saturday"/>
    <x v="2"/>
    <n v="7.6015211784761991E-2"/>
    <n v="163.07732604945372"/>
    <n v="0.16273720529039679"/>
    <n v="501.93180530973456"/>
    <n v="-84359.47000000003"/>
    <x v="3"/>
  </r>
  <r>
    <x v="1308"/>
    <x v="2"/>
    <x v="3"/>
    <n v="15"/>
    <s v="YouTube, Facebook, Google"/>
    <x v="1296"/>
    <x v="1204"/>
    <x v="1111"/>
    <x v="957"/>
    <n v="1056688"/>
    <n v="40.549999999999997"/>
    <n v="68448.399999999994"/>
    <n v="14.44"/>
    <n v="10.78"/>
    <x v="4"/>
    <d v="2024-12-31T00:00:00"/>
    <x v="3"/>
    <n v="2024"/>
    <s v="Tuesday"/>
    <x v="2"/>
    <n v="5.9712048497095223E-2"/>
    <n v="14.477241962774956"/>
    <n v="0.35702199661590522"/>
    <n v="32.241356570890247"/>
    <n v="988239.6"/>
    <x v="0"/>
  </r>
  <r>
    <x v="1309"/>
    <x v="0"/>
    <x v="4"/>
    <n v="7"/>
    <s v="Google, Facebook"/>
    <x v="1297"/>
    <x v="1205"/>
    <x v="1112"/>
    <x v="531"/>
    <n v="116265"/>
    <n v="867.18"/>
    <n v="292239.65999999997"/>
    <n v="-0.6"/>
    <n v="6.98"/>
    <x v="4"/>
    <d v="2025-02-12T00:00:00"/>
    <x v="9"/>
    <n v="2025"/>
    <s v="Wednesday"/>
    <x v="1"/>
    <n v="5.4884590463443912E-2"/>
    <n v="56.558865879620662"/>
    <n v="6.5221598606541517E-2"/>
    <n v="273.63264044943816"/>
    <n v="-175974.65999999997"/>
    <x v="3"/>
  </r>
  <r>
    <x v="1310"/>
    <x v="3"/>
    <x v="1"/>
    <n v="8"/>
    <s v="Facebook, Instagram"/>
    <x v="1298"/>
    <x v="1206"/>
    <x v="1113"/>
    <x v="966"/>
    <n v="412370"/>
    <n v="81.23"/>
    <n v="122251.15000000001"/>
    <n v="2.37"/>
    <n v="13.77"/>
    <x v="0"/>
    <d v="2024-09-21T00:00:00"/>
    <x v="4"/>
    <n v="2024"/>
    <s v="Saturday"/>
    <x v="3"/>
    <n v="7.7688961199731191E-2"/>
    <n v="27.828625085363079"/>
    <n v="0.34259048486228089"/>
    <n v="64.648942358540452"/>
    <n v="290118.84999999998"/>
    <x v="1"/>
  </r>
  <r>
    <x v="1311"/>
    <x v="4"/>
    <x v="4"/>
    <n v="16"/>
    <s v="YouTube, Facebook"/>
    <x v="1299"/>
    <x v="1207"/>
    <x v="1114"/>
    <x v="967"/>
    <n v="12700"/>
    <n v="2342.42"/>
    <n v="117121"/>
    <n v="-0.89"/>
    <n v="3.1"/>
    <x v="2"/>
    <d v="2024-12-11T00:00:00"/>
    <x v="3"/>
    <n v="2024"/>
    <s v="Wednesday"/>
    <x v="2"/>
    <n v="2.3688746614134448E-2"/>
    <n v="243.49480249480249"/>
    <n v="0.10395010395010396"/>
    <n v="1183.0404040404039"/>
    <n v="-104421"/>
    <x v="3"/>
  </r>
  <r>
    <x v="1312"/>
    <x v="3"/>
    <x v="1"/>
    <n v="5"/>
    <s v="Facebook, Instagram, WhatsApp"/>
    <x v="1300"/>
    <x v="1208"/>
    <x v="1115"/>
    <x v="968"/>
    <n v="803985"/>
    <n v="157.29"/>
    <n v="214700.84999999998"/>
    <n v="2.74"/>
    <n v="19.690000000000001"/>
    <x v="1"/>
    <d v="2025-02-18T00:00:00"/>
    <x v="9"/>
    <n v="2025"/>
    <s v="Tuesday"/>
    <x v="1"/>
    <n v="0.12304852167340175"/>
    <n v="25.363360897814527"/>
    <n v="0.16125221500295334"/>
    <n v="57.824091031510903"/>
    <n v="589284.15"/>
    <x v="1"/>
  </r>
  <r>
    <x v="1313"/>
    <x v="0"/>
    <x v="4"/>
    <n v="16"/>
    <s v="Instagram, Email"/>
    <x v="1301"/>
    <x v="1209"/>
    <x v="305"/>
    <x v="969"/>
    <n v="300860"/>
    <n v="167.35"/>
    <n v="82001.5"/>
    <n v="2.67"/>
    <n v="11.51"/>
    <x v="2"/>
    <d v="2025-01-19T00:00:00"/>
    <x v="1"/>
    <n v="2025"/>
    <s v="Sunday"/>
    <x v="1"/>
    <n v="6.9277590901810029E-2"/>
    <n v="31.599807321772641"/>
    <n v="0.18882466281310212"/>
    <n v="66.885399673735719"/>
    <n v="218858.5"/>
    <x v="1"/>
  </r>
  <r>
    <x v="1314"/>
    <x v="0"/>
    <x v="2"/>
    <n v="17"/>
    <s v="Facebook"/>
    <x v="1302"/>
    <x v="1210"/>
    <x v="1116"/>
    <x v="970"/>
    <n v="1070706"/>
    <n v="116.51"/>
    <n v="168123.93"/>
    <n v="5.37"/>
    <n v="25.9"/>
    <x v="4"/>
    <d v="2024-10-02T00:00:00"/>
    <x v="7"/>
    <n v="2024"/>
    <s v="Wednesday"/>
    <x v="2"/>
    <n v="0.13836682962158248"/>
    <n v="43.999981680188434"/>
    <n v="0.37764982988746404"/>
    <n v="89.001551085230275"/>
    <n v="902582.07000000007"/>
    <x v="0"/>
  </r>
  <r>
    <x v="1315"/>
    <x v="2"/>
    <x v="2"/>
    <n v="15"/>
    <s v="YouTube"/>
    <x v="1303"/>
    <x v="1211"/>
    <x v="660"/>
    <x v="971"/>
    <n v="56650"/>
    <n v="2136.79"/>
    <n v="235046.9"/>
    <n v="-0.76"/>
    <n v="3.97"/>
    <x v="1"/>
    <d v="2025-04-25T00:00:00"/>
    <x v="0"/>
    <n v="2025"/>
    <s v="Friday"/>
    <x v="0"/>
    <n v="2.2974723008297761E-2"/>
    <n v="490.70334029227558"/>
    <n v="0.22964509394572025"/>
    <n v="987.59201680672265"/>
    <n v="-178396.9"/>
    <x v="3"/>
  </r>
  <r>
    <x v="1316"/>
    <x v="2"/>
    <x v="1"/>
    <n v="19"/>
    <s v="YouTube, WhatsApp, Facebook"/>
    <x v="1304"/>
    <x v="1212"/>
    <x v="1117"/>
    <x v="133"/>
    <n v="157542"/>
    <n v="202.81"/>
    <n v="88019.540000000008"/>
    <n v="0.79"/>
    <n v="11.53"/>
    <x v="0"/>
    <d v="2025-01-20T00:00:00"/>
    <x v="1"/>
    <n v="2025"/>
    <s v="Monday"/>
    <x v="1"/>
    <n v="6.3161681570562234E-2"/>
    <n v="71.618828315703837"/>
    <n v="0.35313262815296992"/>
    <n v="151.49662650602411"/>
    <n v="69522.459999999992"/>
    <x v="2"/>
  </r>
  <r>
    <x v="1317"/>
    <x v="3"/>
    <x v="2"/>
    <n v="29"/>
    <s v="Google"/>
    <x v="1305"/>
    <x v="1213"/>
    <x v="921"/>
    <x v="972"/>
    <n v="830251"/>
    <n v="46.39"/>
    <n v="50611.49"/>
    <n v="15.4"/>
    <n v="19.670000000000002"/>
    <x v="0"/>
    <d v="2024-11-22T00:00:00"/>
    <x v="11"/>
    <n v="2024"/>
    <s v="Friday"/>
    <x v="2"/>
    <n v="0.11020523797532107"/>
    <n v="14.456295344187374"/>
    <n v="0.31162524992859181"/>
    <n v="30.544049487024743"/>
    <n v="779639.51"/>
    <x v="0"/>
  </r>
  <r>
    <x v="1318"/>
    <x v="1"/>
    <x v="4"/>
    <n v="22"/>
    <s v="Facebook, Email"/>
    <x v="1306"/>
    <x v="1214"/>
    <x v="1118"/>
    <x v="973"/>
    <n v="565064"/>
    <n v="127.15"/>
    <n v="216409.30000000002"/>
    <n v="1.61"/>
    <n v="19.93"/>
    <x v="1"/>
    <d v="2024-07-09T00:00:00"/>
    <x v="8"/>
    <n v="2024"/>
    <s v="Tuesday"/>
    <x v="3"/>
    <n v="0.11752555846770694"/>
    <n v="31.961202185792352"/>
    <n v="0.25136612021857924"/>
    <n v="71.896777408637874"/>
    <n v="348654.69999999995"/>
    <x v="1"/>
  </r>
  <r>
    <x v="1319"/>
    <x v="4"/>
    <x v="4"/>
    <n v="17"/>
    <s v="WhatsApp"/>
    <x v="1307"/>
    <x v="1215"/>
    <x v="107"/>
    <x v="108"/>
    <n v="610736"/>
    <n v="149.03"/>
    <n v="116094.37"/>
    <n v="4.26"/>
    <n v="14.1"/>
    <x v="3"/>
    <d v="2024-11-26T00:00:00"/>
    <x v="11"/>
    <n v="2024"/>
    <s v="Tuesday"/>
    <x v="2"/>
    <n v="9.0953757771604582E-2"/>
    <n v="24.120999376688136"/>
    <n v="0.16185331394140867"/>
    <n v="62.149020342612417"/>
    <n v="494641.63"/>
    <x v="0"/>
  </r>
  <r>
    <x v="1320"/>
    <x v="1"/>
    <x v="0"/>
    <n v="9"/>
    <s v="Facebook"/>
    <x v="1308"/>
    <x v="1216"/>
    <x v="471"/>
    <x v="974"/>
    <n v="207656"/>
    <n v="285.14999999999998"/>
    <n v="115200.59999999999"/>
    <n v="0.8"/>
    <n v="13.37"/>
    <x v="4"/>
    <d v="2024-12-03T00:00:00"/>
    <x v="3"/>
    <n v="2024"/>
    <s v="Tuesday"/>
    <x v="2"/>
    <n v="9.8583405608557384E-2"/>
    <n v="33.783167155425218"/>
    <n v="0.11847507331378299"/>
    <n v="142.04759556103573"/>
    <n v="92455.400000000009"/>
    <x v="2"/>
  </r>
  <r>
    <x v="1321"/>
    <x v="0"/>
    <x v="2"/>
    <n v="21"/>
    <s v="Email, Instagram"/>
    <x v="1309"/>
    <x v="1217"/>
    <x v="962"/>
    <x v="975"/>
    <n v="172480"/>
    <n v="240.53"/>
    <n v="148166.48000000001"/>
    <n v="0.16"/>
    <n v="7.29"/>
    <x v="3"/>
    <d v="2024-10-24T00:00:00"/>
    <x v="7"/>
    <n v="2024"/>
    <s v="Thursday"/>
    <x v="2"/>
    <n v="5.4190760627819787E-2"/>
    <n v="34.748236397748599"/>
    <n v="0.14446529080675422"/>
    <n v="172.48717112922003"/>
    <n v="24313.51999999999"/>
    <x v="2"/>
  </r>
  <r>
    <x v="1322"/>
    <x v="0"/>
    <x v="0"/>
    <n v="30"/>
    <s v="Facebook, WhatsApp, YouTube"/>
    <x v="1310"/>
    <x v="342"/>
    <x v="1119"/>
    <x v="846"/>
    <n v="538480"/>
    <n v="224.25"/>
    <n v="227838"/>
    <n v="1.36"/>
    <n v="15.93"/>
    <x v="2"/>
    <d v="2025-03-18T00:00:00"/>
    <x v="6"/>
    <n v="2025"/>
    <s v="Tuesday"/>
    <x v="1"/>
    <n v="0.11461676222069977"/>
    <n v="23.892407718120804"/>
    <n v="0.10654362416107382"/>
    <n v="84.321983715766095"/>
    <n v="310642"/>
    <x v="1"/>
  </r>
  <r>
    <x v="1323"/>
    <x v="3"/>
    <x v="2"/>
    <n v="7"/>
    <s v="Google, Email"/>
    <x v="1311"/>
    <x v="1218"/>
    <x v="1120"/>
    <x v="976"/>
    <n v="880452"/>
    <n v="146.27000000000001"/>
    <n v="290053.41000000003"/>
    <n v="2.04"/>
    <n v="12.56"/>
    <x v="3"/>
    <d v="2024-11-23T00:00:00"/>
    <x v="11"/>
    <n v="2024"/>
    <s v="Saturday"/>
    <x v="2"/>
    <n v="7.6714439821235936E-2"/>
    <n v="38.84470470068301"/>
    <n v="0.26556850140618721"/>
    <n v="104.33575899280576"/>
    <n v="590398.59"/>
    <x v="1"/>
  </r>
  <r>
    <x v="1324"/>
    <x v="1"/>
    <x v="1"/>
    <n v="10"/>
    <s v="Email, Facebook, Instagram"/>
    <x v="1312"/>
    <x v="1219"/>
    <x v="443"/>
    <x v="977"/>
    <n v="175446"/>
    <n v="461.02"/>
    <n v="224055.72"/>
    <n v="-0.22"/>
    <n v="16.559999999999999"/>
    <x v="3"/>
    <d v="2024-09-06T00:00:00"/>
    <x v="4"/>
    <n v="2024"/>
    <s v="Friday"/>
    <x v="3"/>
    <n v="9.8942035464163317E-2"/>
    <n v="112.47777108433735"/>
    <n v="0.24397590361445784"/>
    <n v="261.44191365227539"/>
    <n v="-48609.72"/>
    <x v="3"/>
  </r>
  <r>
    <x v="1325"/>
    <x v="3"/>
    <x v="1"/>
    <n v="9"/>
    <s v="Facebook, Instagram"/>
    <x v="1313"/>
    <x v="1220"/>
    <x v="1121"/>
    <x v="978"/>
    <n v="480480"/>
    <n v="192.52"/>
    <n v="215622.40000000002"/>
    <n v="1.23"/>
    <n v="12.71"/>
    <x v="2"/>
    <d v="2025-04-17T00:00:00"/>
    <x v="0"/>
    <n v="2025"/>
    <s v="Thursday"/>
    <x v="0"/>
    <n v="7.1175714666731324E-2"/>
    <n v="36.726690512689494"/>
    <n v="0.19076818259240333"/>
    <n v="61.659250786388341"/>
    <n v="264857.59999999998"/>
    <x v="1"/>
  </r>
  <r>
    <x v="1326"/>
    <x v="2"/>
    <x v="4"/>
    <n v="28"/>
    <s v="Email, Instagram, Facebook"/>
    <x v="1314"/>
    <x v="1221"/>
    <x v="436"/>
    <x v="979"/>
    <n v="326350"/>
    <n v="238.75"/>
    <n v="145637.5"/>
    <n v="1.24"/>
    <n v="13.3"/>
    <x v="3"/>
    <d v="2024-10-31T00:00:00"/>
    <x v="7"/>
    <n v="2024"/>
    <s v="Thursday"/>
    <x v="2"/>
    <n v="9.4813132132619396E-2"/>
    <n v="41.539503707929263"/>
    <n v="0.1739874500855676"/>
    <n v="181.59289276807979"/>
    <n v="180712.5"/>
    <x v="1"/>
  </r>
  <r>
    <x v="1327"/>
    <x v="1"/>
    <x v="1"/>
    <n v="30"/>
    <s v="Email, WhatsApp"/>
    <x v="1315"/>
    <x v="1222"/>
    <x v="1122"/>
    <x v="264"/>
    <n v="450058"/>
    <n v="331.4"/>
    <n v="283015.59999999998"/>
    <n v="0.59"/>
    <n v="19.3"/>
    <x v="3"/>
    <d v="2024-07-22T00:00:00"/>
    <x v="8"/>
    <n v="2024"/>
    <s v="Monday"/>
    <x v="3"/>
    <n v="0.14339652170510789"/>
    <n v="38.610586630286491"/>
    <n v="0.1165075034106412"/>
    <n v="168.46166666666664"/>
    <n v="167042.40000000002"/>
    <x v="2"/>
  </r>
  <r>
    <x v="1328"/>
    <x v="1"/>
    <x v="1"/>
    <n v="7"/>
    <s v="Google"/>
    <x v="1316"/>
    <x v="1223"/>
    <x v="1123"/>
    <x v="980"/>
    <n v="1230725"/>
    <n v="88.88"/>
    <n v="230288.08"/>
    <n v="4.34"/>
    <n v="16.329999999999998"/>
    <x v="3"/>
    <d v="2024-07-29T00:00:00"/>
    <x v="8"/>
    <n v="2024"/>
    <s v="Monday"/>
    <x v="3"/>
    <n v="9.0311453282007695E-2"/>
    <n v="31.869371713257678"/>
    <n v="0.35856628840298921"/>
    <n v="70.901502463054186"/>
    <n v="1000436.92"/>
    <x v="0"/>
  </r>
  <r>
    <x v="1329"/>
    <x v="3"/>
    <x v="2"/>
    <n v="6"/>
    <s v="Instagram, Email"/>
    <x v="1317"/>
    <x v="1224"/>
    <x v="1124"/>
    <x v="981"/>
    <n v="2681535"/>
    <n v="38.36"/>
    <n v="129388.28"/>
    <n v="19.73"/>
    <n v="21.3"/>
    <x v="0"/>
    <d v="2024-11-07T00:00:00"/>
    <x v="11"/>
    <n v="2024"/>
    <s v="Thursday"/>
    <x v="2"/>
    <n v="0.12174718152606068"/>
    <n v="11.576297754316901"/>
    <n v="0.30178044197906417"/>
    <n v="25.836317891373803"/>
    <n v="2552146.7200000002"/>
    <x v="0"/>
  </r>
  <r>
    <x v="1330"/>
    <x v="0"/>
    <x v="1"/>
    <n v="21"/>
    <s v="Instagram"/>
    <x v="1318"/>
    <x v="1225"/>
    <x v="1125"/>
    <x v="281"/>
    <n v="132480"/>
    <n v="848.2"/>
    <n v="271424"/>
    <n v="-0.51"/>
    <n v="16.37"/>
    <x v="1"/>
    <d v="2025-05-21T00:00:00"/>
    <x v="5"/>
    <n v="2025"/>
    <s v="Wednesday"/>
    <x v="0"/>
    <n v="0.1198776758409786"/>
    <n v="81.459783913565431"/>
    <n v="9.6038415366146462E-2"/>
    <n v="301.91768631813125"/>
    <n v="-138944"/>
    <x v="3"/>
  </r>
  <r>
    <x v="1331"/>
    <x v="2"/>
    <x v="4"/>
    <n v="8"/>
    <s v="YouTube, Email, Facebook"/>
    <x v="1319"/>
    <x v="615"/>
    <x v="1126"/>
    <x v="545"/>
    <n v="334686"/>
    <n v="231.4"/>
    <n v="167996.4"/>
    <n v="0.99"/>
    <n v="12.99"/>
    <x v="2"/>
    <d v="2025-05-10T00:00:00"/>
    <x v="5"/>
    <n v="2025"/>
    <s v="Saturday"/>
    <x v="0"/>
    <n v="7.55529405471905E-2"/>
    <n v="59.467752212389378"/>
    <n v="0.25699115044247789"/>
    <n v="128.73287356321839"/>
    <n v="166689.60000000001"/>
    <x v="2"/>
  </r>
  <r>
    <x v="1332"/>
    <x v="1"/>
    <x v="4"/>
    <n v="30"/>
    <s v="Facebook, Email, YouTube"/>
    <x v="1320"/>
    <x v="1226"/>
    <x v="485"/>
    <x v="172"/>
    <n v="365178"/>
    <n v="504.7"/>
    <n v="253864.1"/>
    <n v="0.44"/>
    <n v="13.88"/>
    <x v="1"/>
    <d v="2024-10-29T00:00:00"/>
    <x v="7"/>
    <n v="2024"/>
    <s v="Tuesday"/>
    <x v="2"/>
    <n v="8.3289047780086001E-2"/>
    <n v="147.25295823665894"/>
    <n v="0.29176334106728541"/>
    <n v="392.97848297213625"/>
    <n v="111313.9"/>
    <x v="2"/>
  </r>
  <r>
    <x v="1333"/>
    <x v="4"/>
    <x v="4"/>
    <n v="18"/>
    <s v="WhatsApp"/>
    <x v="1321"/>
    <x v="1227"/>
    <x v="1127"/>
    <x v="982"/>
    <n v="1292928"/>
    <n v="30.51"/>
    <n v="66633.84"/>
    <n v="18.41"/>
    <n v="13.85"/>
    <x v="2"/>
    <d v="2024-10-03T00:00:00"/>
    <x v="7"/>
    <n v="2024"/>
    <s v="Thursday"/>
    <x v="2"/>
    <n v="7.4931034482758618E-2"/>
    <n v="10.221481822365392"/>
    <n v="0.33502070869765299"/>
    <n v="19.908527039139528"/>
    <n v="1226294.1599999999"/>
    <x v="0"/>
  </r>
  <r>
    <x v="1334"/>
    <x v="0"/>
    <x v="3"/>
    <n v="28"/>
    <s v="Instagram, Email, Facebook"/>
    <x v="1322"/>
    <x v="1152"/>
    <x v="1128"/>
    <x v="403"/>
    <n v="223860"/>
    <n v="346.51"/>
    <n v="157662.04999999999"/>
    <n v="0.42"/>
    <n v="4.3899999999999997"/>
    <x v="2"/>
    <d v="2025-04-22T00:00:00"/>
    <x v="0"/>
    <n v="2025"/>
    <s v="Tuesday"/>
    <x v="0"/>
    <n v="2.4299970597900344E-2"/>
    <n v="112.21498220640568"/>
    <n v="0.32384341637010677"/>
    <n v="232.53989675516223"/>
    <n v="66197.950000000012"/>
    <x v="2"/>
  </r>
  <r>
    <x v="1335"/>
    <x v="2"/>
    <x v="3"/>
    <n v="12"/>
    <s v="WhatsApp"/>
    <x v="1323"/>
    <x v="1228"/>
    <x v="224"/>
    <x v="983"/>
    <n v="204450"/>
    <n v="135.6"/>
    <n v="98310"/>
    <n v="1.08"/>
    <n v="11.92"/>
    <x v="3"/>
    <d v="2024-08-17T00:00:00"/>
    <x v="10"/>
    <n v="2024"/>
    <s v="Saturday"/>
    <x v="3"/>
    <n v="8.6797902257353496E-2"/>
    <n v="21.521453590192646"/>
    <n v="0.15871278458844132"/>
    <n v="100.11201629327903"/>
    <n v="106140"/>
    <x v="1"/>
  </r>
  <r>
    <x v="1336"/>
    <x v="3"/>
    <x v="1"/>
    <n v="24"/>
    <s v="Facebook, Instagram, WhatsApp"/>
    <x v="1324"/>
    <x v="1229"/>
    <x v="402"/>
    <x v="902"/>
    <n v="284760"/>
    <n v="423.43"/>
    <n v="152434.79999999999"/>
    <n v="0.87"/>
    <n v="6.06"/>
    <x v="3"/>
    <d v="2024-09-17T00:00:00"/>
    <x v="4"/>
    <n v="2024"/>
    <s v="Tuesday"/>
    <x v="3"/>
    <n v="4.2299160541081293E-2"/>
    <n v="78.372647814910025"/>
    <n v="0.18508997429305912"/>
    <n v="316.91226611226608"/>
    <n v="132325.20000000001"/>
    <x v="2"/>
  </r>
  <r>
    <x v="1337"/>
    <x v="1"/>
    <x v="2"/>
    <n v="9"/>
    <s v="Email"/>
    <x v="1325"/>
    <x v="566"/>
    <x v="1129"/>
    <x v="573"/>
    <n v="215400"/>
    <n v="316.5"/>
    <n v="113623.5"/>
    <n v="0.9"/>
    <n v="16.55"/>
    <x v="4"/>
    <d v="2024-10-01T00:00:00"/>
    <x v="7"/>
    <n v="2024"/>
    <s v="Tuesday"/>
    <x v="2"/>
    <n v="0.12685224839400427"/>
    <n v="25.573598919648887"/>
    <n v="8.0801260409633133E-2"/>
    <n v="114.07981927710843"/>
    <n v="101776.5"/>
    <x v="2"/>
  </r>
  <r>
    <x v="1338"/>
    <x v="0"/>
    <x v="0"/>
    <n v="7"/>
    <s v="WhatsApp, Email"/>
    <x v="1326"/>
    <x v="1230"/>
    <x v="1130"/>
    <x v="984"/>
    <n v="643215"/>
    <n v="47.66"/>
    <n v="74587.899999999994"/>
    <n v="7.62"/>
    <n v="9.94"/>
    <x v="3"/>
    <d v="2024-08-14T00:00:00"/>
    <x v="10"/>
    <n v="2024"/>
    <s v="Wednesday"/>
    <x v="3"/>
    <n v="5.7023292728387784E-2"/>
    <n v="15.729207085617881"/>
    <n v="0.3300295234078448"/>
    <n v="38.035645079041302"/>
    <n v="568627.1"/>
    <x v="0"/>
  </r>
  <r>
    <x v="1339"/>
    <x v="2"/>
    <x v="0"/>
    <n v="13"/>
    <s v="WhatsApp"/>
    <x v="1327"/>
    <x v="154"/>
    <x v="1131"/>
    <x v="66"/>
    <n v="265660"/>
    <n v="347.03"/>
    <n v="128401.09999999999"/>
    <n v="1.07"/>
    <n v="13.46"/>
    <x v="1"/>
    <d v="2025-01-28T00:00:00"/>
    <x v="1"/>
    <n v="2025"/>
    <s v="Tuesday"/>
    <x v="1"/>
    <n v="0.10224227264606039"/>
    <n v="28.047422455220619"/>
    <n v="8.0821319353429441E-2"/>
    <n v="119.22107706592385"/>
    <n v="137258.90000000002"/>
    <x v="1"/>
  </r>
  <r>
    <x v="1340"/>
    <x v="4"/>
    <x v="1"/>
    <n v="8"/>
    <s v="Email"/>
    <x v="1328"/>
    <x v="1231"/>
    <x v="1109"/>
    <x v="511"/>
    <n v="172422"/>
    <n v="884.93"/>
    <n v="273443.37"/>
    <n v="-0.37"/>
    <n v="17.100000000000001"/>
    <x v="0"/>
    <d v="2024-08-10T00:00:00"/>
    <x v="10"/>
    <n v="2024"/>
    <s v="Saturday"/>
    <x v="3"/>
    <n v="0.12063738278220405"/>
    <n v="159.81494447691409"/>
    <n v="0.18059614260666276"/>
    <n v="673.50583743842367"/>
    <n v="-101021.37"/>
    <x v="3"/>
  </r>
  <r>
    <x v="1341"/>
    <x v="0"/>
    <x v="0"/>
    <n v="25"/>
    <s v="Instagram, Email"/>
    <x v="1329"/>
    <x v="1232"/>
    <x v="906"/>
    <x v="985"/>
    <n v="118965"/>
    <n v="352.86"/>
    <n v="181722.9"/>
    <n v="-0.35"/>
    <n v="10.52"/>
    <x v="4"/>
    <d v="2025-04-05T00:00:00"/>
    <x v="0"/>
    <n v="2025"/>
    <s v="Saturday"/>
    <x v="0"/>
    <n v="7.6678494888100343E-2"/>
    <n v="41.631821305841925"/>
    <n v="0.11798396334478808"/>
    <n v="164.15799457994581"/>
    <n v="-62757.899999999994"/>
    <x v="3"/>
  </r>
  <r>
    <x v="1342"/>
    <x v="0"/>
    <x v="4"/>
    <n v="7"/>
    <s v="Facebook, YouTube"/>
    <x v="1330"/>
    <x v="876"/>
    <x v="1132"/>
    <x v="986"/>
    <n v="68376"/>
    <n v="696.25"/>
    <n v="214445"/>
    <n v="-0.68"/>
    <n v="5.39"/>
    <x v="0"/>
    <d v="2024-08-20T00:00:00"/>
    <x v="10"/>
    <n v="2024"/>
    <s v="Tuesday"/>
    <x v="3"/>
    <n v="2.9543637690730248E-2"/>
    <n v="252.28823529411764"/>
    <n v="0.3623529411764706"/>
    <n v="544.2766497461929"/>
    <n v="-146069"/>
    <x v="3"/>
  </r>
  <r>
    <x v="1343"/>
    <x v="1"/>
    <x v="3"/>
    <n v="22"/>
    <s v="Facebook"/>
    <x v="1331"/>
    <x v="1233"/>
    <x v="282"/>
    <x v="987"/>
    <n v="1315110"/>
    <n v="93.52"/>
    <n v="165530.4"/>
    <n v="6.94"/>
    <n v="19.45"/>
    <x v="0"/>
    <d v="2025-04-13T00:00:00"/>
    <x v="0"/>
    <n v="2025"/>
    <s v="Sunday"/>
    <x v="0"/>
    <n v="0.11309133570270177"/>
    <n v="25.25254004576659"/>
    <n v="0.27002288329519453"/>
    <n v="56.131027466937944"/>
    <n v="1149579.6000000001"/>
    <x v="0"/>
  </r>
  <r>
    <x v="1344"/>
    <x v="1"/>
    <x v="0"/>
    <n v="26"/>
    <s v="Facebook"/>
    <x v="1332"/>
    <x v="1234"/>
    <x v="1133"/>
    <x v="988"/>
    <n v="1322594"/>
    <n v="108.88"/>
    <n v="257610.08"/>
    <n v="4.13"/>
    <n v="25.73"/>
    <x v="3"/>
    <d v="2025-01-20T00:00:00"/>
    <x v="1"/>
    <n v="2025"/>
    <s v="Monday"/>
    <x v="1"/>
    <n v="0.13685729997250481"/>
    <n v="32.346820693119035"/>
    <n v="0.29708689100954294"/>
    <n v="55.507450980392157"/>
    <n v="1064983.92"/>
    <x v="0"/>
  </r>
  <r>
    <x v="1345"/>
    <x v="1"/>
    <x v="4"/>
    <n v="19"/>
    <s v="WhatsApp, Email"/>
    <x v="1333"/>
    <x v="1235"/>
    <x v="1134"/>
    <x v="240"/>
    <n v="464808"/>
    <n v="67"/>
    <n v="57352"/>
    <n v="7.1"/>
    <n v="9.3000000000000007"/>
    <x v="3"/>
    <d v="2025-03-14T00:00:00"/>
    <x v="6"/>
    <n v="2025"/>
    <s v="Friday"/>
    <x v="1"/>
    <n v="5.4982542682340881E-2"/>
    <n v="16.706087969705795"/>
    <n v="0.24934459656277308"/>
    <n v="37.806196440342781"/>
    <n v="407456"/>
    <x v="0"/>
  </r>
  <r>
    <x v="1346"/>
    <x v="1"/>
    <x v="4"/>
    <n v="22"/>
    <s v="WhatsApp, Google"/>
    <x v="1334"/>
    <x v="1236"/>
    <x v="1135"/>
    <x v="989"/>
    <n v="1795110"/>
    <n v="57"/>
    <n v="128706"/>
    <n v="12.95"/>
    <n v="20.84"/>
    <x v="4"/>
    <d v="2024-08-25T00:00:00"/>
    <x v="10"/>
    <n v="2024"/>
    <s v="Sunday"/>
    <x v="3"/>
    <n v="0.14128385634172533"/>
    <n v="10.869521155307829"/>
    <n v="0.19069335360189174"/>
    <n v="38.248439821693907"/>
    <n v="1666404"/>
    <x v="0"/>
  </r>
  <r>
    <x v="1347"/>
    <x v="3"/>
    <x v="4"/>
    <n v="10"/>
    <s v="Instagram, Google, YouTube"/>
    <x v="1335"/>
    <x v="1237"/>
    <x v="1136"/>
    <x v="990"/>
    <n v="864042"/>
    <n v="83.07"/>
    <n v="182172.50999999998"/>
    <n v="3.74"/>
    <n v="19.3"/>
    <x v="1"/>
    <d v="2024-08-11T00:00:00"/>
    <x v="10"/>
    <n v="2024"/>
    <s v="Sunday"/>
    <x v="3"/>
    <n v="0.12020104003383843"/>
    <n v="18.854534257917614"/>
    <n v="0.22697164148209481"/>
    <n v="49.787512981688984"/>
    <n v="681869.49"/>
    <x v="0"/>
  </r>
  <r>
    <x v="1348"/>
    <x v="0"/>
    <x v="3"/>
    <n v="15"/>
    <s v="Email, WhatsApp"/>
    <x v="1336"/>
    <x v="1238"/>
    <x v="1137"/>
    <x v="991"/>
    <n v="264924"/>
    <n v="382.49"/>
    <n v="255885.81"/>
    <n v="0.04"/>
    <n v="22.01"/>
    <x v="3"/>
    <d v="2025-01-03T00:00:00"/>
    <x v="1"/>
    <n v="2025"/>
    <s v="Friday"/>
    <x v="1"/>
    <n v="0.11621078658630814"/>
    <n v="113.42456117021277"/>
    <n v="0.29654255319148937"/>
    <n v="189.82626854599405"/>
    <n v="9038.1900000000023"/>
    <x v="2"/>
  </r>
  <r>
    <x v="1349"/>
    <x v="1"/>
    <x v="1"/>
    <n v="24"/>
    <s v="Google, Email, YouTube"/>
    <x v="1337"/>
    <x v="1239"/>
    <x v="1138"/>
    <x v="338"/>
    <n v="77400"/>
    <n v="719.13"/>
    <n v="123690.36"/>
    <n v="-0.37"/>
    <n v="10.9"/>
    <x v="3"/>
    <d v="2025-02-04T00:00:00"/>
    <x v="9"/>
    <n v="2025"/>
    <s v="Tuesday"/>
    <x v="1"/>
    <n v="6.1752647762213869E-2"/>
    <n v="171.07933609958505"/>
    <n v="0.23789764868603042"/>
    <n v="324.64661417322833"/>
    <n v="-46290.36"/>
    <x v="3"/>
  </r>
  <r>
    <x v="1350"/>
    <x v="2"/>
    <x v="3"/>
    <n v="11"/>
    <s v="WhatsApp, Facebook, Google"/>
    <x v="1338"/>
    <x v="1240"/>
    <x v="1139"/>
    <x v="992"/>
    <n v="598262"/>
    <n v="224.49"/>
    <n v="237285.93000000002"/>
    <n v="1.52"/>
    <n v="10.58"/>
    <x v="3"/>
    <d v="2025-06-04T00:00:00"/>
    <x v="2"/>
    <n v="2025"/>
    <s v="Wednesday"/>
    <x v="0"/>
    <n v="7.5489478702410254E-2"/>
    <n v="34.848866206491415"/>
    <n v="0.15523571743280951"/>
    <n v="141.1576026174896"/>
    <n v="360976.06999999995"/>
    <x v="1"/>
  </r>
  <r>
    <x v="1351"/>
    <x v="4"/>
    <x v="0"/>
    <n v="29"/>
    <s v="Facebook, Google"/>
    <x v="1339"/>
    <x v="1241"/>
    <x v="1140"/>
    <x v="993"/>
    <n v="842904"/>
    <n v="56.51"/>
    <n v="115054.36"/>
    <n v="6.33"/>
    <n v="22.58"/>
    <x v="0"/>
    <d v="2025-02-05T00:00:00"/>
    <x v="9"/>
    <n v="2025"/>
    <s v="Wednesday"/>
    <x v="1"/>
    <n v="0.14258624564557815"/>
    <n v="11.334288247463304"/>
    <n v="0.20057137227859323"/>
    <n v="29.584561583954745"/>
    <n v="727849.64"/>
    <x v="0"/>
  </r>
  <r>
    <x v="1352"/>
    <x v="3"/>
    <x v="3"/>
    <n v="11"/>
    <s v="Email, WhatsApp, Google"/>
    <x v="1340"/>
    <x v="1242"/>
    <x v="69"/>
    <x v="692"/>
    <n v="235144"/>
    <n v="628.88"/>
    <n v="203128.24"/>
    <n v="0.16"/>
    <n v="4.1100000000000003"/>
    <x v="3"/>
    <d v="2025-01-20T00:00:00"/>
    <x v="1"/>
    <n v="2025"/>
    <s v="Monday"/>
    <x v="1"/>
    <n v="2.6023348050587442E-2"/>
    <n v="146.03036664270309"/>
    <n v="0.23220704529115743"/>
    <n v="419.68644628099173"/>
    <n v="32015.760000000009"/>
    <x v="2"/>
  </r>
  <r>
    <x v="1353"/>
    <x v="2"/>
    <x v="2"/>
    <n v="16"/>
    <s v="Google"/>
    <x v="1341"/>
    <x v="1243"/>
    <x v="384"/>
    <x v="345"/>
    <n v="142308"/>
    <n v="454.82"/>
    <n v="241509.41999999998"/>
    <n v="-0.41"/>
    <n v="15.52"/>
    <x v="1"/>
    <d v="2025-05-12T00:00:00"/>
    <x v="5"/>
    <n v="2025"/>
    <s v="Monday"/>
    <x v="0"/>
    <n v="0.10581712245089747"/>
    <n v="71.494795737122558"/>
    <n v="0.15719360568383658"/>
    <n v="230.88854684512427"/>
    <n v="-99201.419999999984"/>
    <x v="3"/>
  </r>
  <r>
    <x v="1354"/>
    <x v="2"/>
    <x v="4"/>
    <n v="11"/>
    <s v="WhatsApp, Email, Instagram"/>
    <x v="1342"/>
    <x v="1244"/>
    <x v="874"/>
    <x v="131"/>
    <n v="230395"/>
    <n v="929.01"/>
    <n v="274057.95"/>
    <n v="-0.16"/>
    <n v="14.47"/>
    <x v="0"/>
    <d v="2024-08-12T00:00:00"/>
    <x v="10"/>
    <n v="2024"/>
    <s v="Monday"/>
    <x v="3"/>
    <n v="8.8940862011359839E-2"/>
    <n v="205.90379413974455"/>
    <n v="0.22163786626596543"/>
    <n v="507.51472222222225"/>
    <n v="-43662.950000000012"/>
    <x v="3"/>
  </r>
  <r>
    <x v="1355"/>
    <x v="2"/>
    <x v="1"/>
    <n v="30"/>
    <s v="YouTube, WhatsApp"/>
    <x v="1343"/>
    <x v="1245"/>
    <x v="269"/>
    <x v="515"/>
    <n v="310760"/>
    <n v="271.08"/>
    <n v="247767.12"/>
    <n v="0.25"/>
    <n v="22.3"/>
    <x v="3"/>
    <d v="2025-01-14T00:00:00"/>
    <x v="1"/>
    <n v="2025"/>
    <s v="Tuesday"/>
    <x v="1"/>
    <n v="0.11524845942047987"/>
    <n v="93.957952218430037"/>
    <n v="0.3466059916571862"/>
    <n v="159.74669245647968"/>
    <n v="62992.880000000005"/>
    <x v="2"/>
  </r>
  <r>
    <x v="1356"/>
    <x v="4"/>
    <x v="3"/>
    <n v="5"/>
    <s v="Instagram"/>
    <x v="1344"/>
    <x v="1246"/>
    <x v="1141"/>
    <x v="994"/>
    <n v="840807"/>
    <n v="59.43"/>
    <n v="97405.77"/>
    <n v="7.63"/>
    <n v="17.29"/>
    <x v="4"/>
    <d v="2024-11-13T00:00:00"/>
    <x v="11"/>
    <n v="2024"/>
    <s v="Wednesday"/>
    <x v="2"/>
    <n v="0.10658804206492233"/>
    <n v="10.423303370786517"/>
    <n v="0.17538790797217763"/>
    <n v="23.308391959798996"/>
    <n v="743401.23"/>
    <x v="0"/>
  </r>
  <r>
    <x v="1357"/>
    <x v="2"/>
    <x v="2"/>
    <n v="19"/>
    <s v="Instagram, Facebook"/>
    <x v="1345"/>
    <x v="948"/>
    <x v="566"/>
    <x v="995"/>
    <n v="745011"/>
    <n v="54.58"/>
    <n v="60420.06"/>
    <n v="11.33"/>
    <n v="9.99"/>
    <x v="0"/>
    <d v="2024-11-04T00:00:00"/>
    <x v="11"/>
    <n v="2024"/>
    <s v="Monday"/>
    <x v="2"/>
    <n v="5.0168068859657647E-2"/>
    <n v="23.400487993803253"/>
    <n v="0.4287374128582494"/>
    <n v="41.669006896551721"/>
    <n v="684590.94"/>
    <x v="0"/>
  </r>
  <r>
    <x v="1358"/>
    <x v="4"/>
    <x v="3"/>
    <n v="25"/>
    <s v="Email, Instagram, YouTube"/>
    <x v="1298"/>
    <x v="1247"/>
    <x v="1142"/>
    <x v="996"/>
    <n v="227772"/>
    <n v="170.28"/>
    <n v="75604.320000000007"/>
    <n v="2.0099999999999998"/>
    <n v="7.93"/>
    <x v="1"/>
    <d v="2025-03-31T00:00:00"/>
    <x v="6"/>
    <n v="2025"/>
    <s v="Monday"/>
    <x v="1"/>
    <n v="4.6404697060800054E-2"/>
    <n v="28.812621951219516"/>
    <n v="0.16920731707317074"/>
    <n v="53.355201129146089"/>
    <n v="152167.67999999999"/>
    <x v="1"/>
  </r>
  <r>
    <x v="1359"/>
    <x v="1"/>
    <x v="3"/>
    <n v="10"/>
    <s v="Email, YouTube"/>
    <x v="1346"/>
    <x v="1248"/>
    <x v="1143"/>
    <x v="461"/>
    <n v="674492"/>
    <n v="42.96"/>
    <n v="66459.12"/>
    <n v="9.15"/>
    <n v="14.73"/>
    <x v="0"/>
    <d v="2024-07-24T00:00:00"/>
    <x v="8"/>
    <n v="2024"/>
    <s v="Wednesday"/>
    <x v="3"/>
    <n v="8.1852375858380205E-2"/>
    <n v="9.3393929173693078"/>
    <n v="0.21739741427768408"/>
    <n v="16.025830721003135"/>
    <n v="608032.88"/>
    <x v="0"/>
  </r>
  <r>
    <x v="1360"/>
    <x v="3"/>
    <x v="4"/>
    <n v="5"/>
    <s v="Facebook"/>
    <x v="1347"/>
    <x v="1249"/>
    <x v="1144"/>
    <x v="997"/>
    <n v="1926712"/>
    <n v="12.93"/>
    <n v="54512.88"/>
    <n v="34.340000000000003"/>
    <n v="27.98"/>
    <x v="0"/>
    <d v="2025-04-13T00:00:00"/>
    <x v="0"/>
    <n v="2025"/>
    <s v="Sunday"/>
    <x v="0"/>
    <n v="0.13815246177065238"/>
    <n v="5.6181469648562299"/>
    <n v="0.43450479233226835"/>
    <n v="9.5069550052319496"/>
    <n v="1872199.12"/>
    <x v="0"/>
  </r>
  <r>
    <x v="1361"/>
    <x v="0"/>
    <x v="4"/>
    <n v="21"/>
    <s v="Email, Facebook"/>
    <x v="1348"/>
    <x v="1250"/>
    <x v="1145"/>
    <x v="14"/>
    <n v="406032"/>
    <n v="269.25"/>
    <n v="207053.25"/>
    <n v="0.96"/>
    <n v="14.49"/>
    <x v="4"/>
    <d v="2025-02-10T00:00:00"/>
    <x v="9"/>
    <n v="2025"/>
    <s v="Monday"/>
    <x v="1"/>
    <n v="0.11126139049414593"/>
    <n v="25.424023821218075"/>
    <n v="9.4425343811394891E-2"/>
    <n v="122.51671597633135"/>
    <n v="198978.75"/>
    <x v="2"/>
  </r>
  <r>
    <x v="1362"/>
    <x v="1"/>
    <x v="2"/>
    <n v="24"/>
    <s v="Facebook, Google"/>
    <x v="1349"/>
    <x v="1251"/>
    <x v="1146"/>
    <x v="998"/>
    <n v="368640"/>
    <n v="212.35"/>
    <n v="217446.39999999999"/>
    <n v="0.7"/>
    <n v="24.4"/>
    <x v="4"/>
    <d v="2025-03-10T00:00:00"/>
    <x v="6"/>
    <n v="2025"/>
    <s v="Monday"/>
    <x v="1"/>
    <n v="0.12855637513171761"/>
    <n v="71.293901639344256"/>
    <n v="0.33573770491803279"/>
    <n v="126.86487747957993"/>
    <n v="151193.60000000001"/>
    <x v="2"/>
  </r>
  <r>
    <x v="1363"/>
    <x v="2"/>
    <x v="2"/>
    <n v="19"/>
    <s v="Google, WhatsApp"/>
    <x v="1350"/>
    <x v="1252"/>
    <x v="1147"/>
    <x v="999"/>
    <n v="632530"/>
    <n v="88.99"/>
    <n v="130904.29"/>
    <n v="3.83"/>
    <n v="19.2"/>
    <x v="0"/>
    <d v="2024-10-16T00:00:00"/>
    <x v="7"/>
    <n v="2024"/>
    <s v="Wednesday"/>
    <x v="2"/>
    <n v="0.10987737347432283"/>
    <n v="17.047049094934234"/>
    <n v="0.19156140122411772"/>
    <n v="30.663923635511829"/>
    <n v="501625.71"/>
    <x v="0"/>
  </r>
  <r>
    <x v="1364"/>
    <x v="0"/>
    <x v="3"/>
    <n v="15"/>
    <s v="Google"/>
    <x v="1351"/>
    <x v="1253"/>
    <x v="1148"/>
    <x v="18"/>
    <n v="295240"/>
    <n v="336.48"/>
    <n v="148051.20000000001"/>
    <n v="0.99"/>
    <n v="24.85"/>
    <x v="1"/>
    <d v="2024-07-04T00:00:00"/>
    <x v="8"/>
    <n v="2024"/>
    <s v="Thursday"/>
    <x v="3"/>
    <n v="0.13879727738404324"/>
    <n v="74.848938321536906"/>
    <n v="0.2224469160768453"/>
    <n v="131.83544078361533"/>
    <n v="147188.79999999999"/>
    <x v="2"/>
  </r>
  <r>
    <x v="1365"/>
    <x v="3"/>
    <x v="4"/>
    <n v="20"/>
    <s v="WhatsApp, YouTube, Google"/>
    <x v="1352"/>
    <x v="1254"/>
    <x v="1149"/>
    <x v="1000"/>
    <n v="313065"/>
    <n v="162.91"/>
    <n v="65978.55"/>
    <n v="3.74"/>
    <n v="13.98"/>
    <x v="4"/>
    <d v="2024-12-24T00:00:00"/>
    <x v="3"/>
    <n v="2024"/>
    <s v="Tuesday"/>
    <x v="2"/>
    <n v="8.7490448640978061E-2"/>
    <n v="41.159419837804116"/>
    <n v="0.25265127885215222"/>
    <n v="119.09485559566788"/>
    <n v="247086.45"/>
    <x v="0"/>
  </r>
  <r>
    <x v="1366"/>
    <x v="1"/>
    <x v="1"/>
    <n v="8"/>
    <s v="Google, WhatsApp"/>
    <x v="1353"/>
    <x v="1255"/>
    <x v="1150"/>
    <x v="190"/>
    <n v="512875"/>
    <n v="143.97999999999999"/>
    <n v="197972.5"/>
    <n v="1.59"/>
    <n v="15.3"/>
    <x v="2"/>
    <d v="2024-10-25T00:00:00"/>
    <x v="7"/>
    <n v="2024"/>
    <s v="Friday"/>
    <x v="2"/>
    <n v="8.5971743695337499E-2"/>
    <n v="46.946288830922455"/>
    <n v="0.32606118093431347"/>
    <n v="103.59628466771323"/>
    <n v="314902.5"/>
    <x v="1"/>
  </r>
  <r>
    <x v="1367"/>
    <x v="2"/>
    <x v="3"/>
    <n v="18"/>
    <s v="Instagram, WhatsApp"/>
    <x v="1354"/>
    <x v="1256"/>
    <x v="84"/>
    <x v="1001"/>
    <n v="186824"/>
    <n v="112.56"/>
    <n v="86896.320000000007"/>
    <n v="1.1499999999999999"/>
    <n v="19.07"/>
    <x v="4"/>
    <d v="2024-08-26T00:00:00"/>
    <x v="10"/>
    <n v="2024"/>
    <s v="Monday"/>
    <x v="3"/>
    <n v="0.11973133456633894"/>
    <n v="23.549138211382115"/>
    <n v="0.2092140921409214"/>
    <n v="61.367457627118647"/>
    <n v="99927.679999999993"/>
    <x v="1"/>
  </r>
  <r>
    <x v="1368"/>
    <x v="1"/>
    <x v="0"/>
    <n v="29"/>
    <s v="Instagram"/>
    <x v="1355"/>
    <x v="1257"/>
    <x v="1151"/>
    <x v="1002"/>
    <n v="1113420"/>
    <n v="101.89"/>
    <n v="235365.9"/>
    <n v="3.73"/>
    <n v="23.81"/>
    <x v="4"/>
    <d v="2024-11-05T00:00:00"/>
    <x v="11"/>
    <n v="2024"/>
    <s v="Tuesday"/>
    <x v="2"/>
    <n v="0.13982401766948097"/>
    <n v="29.982917197452227"/>
    <n v="0.29426751592356687"/>
    <n v="73.391300280636102"/>
    <n v="878054.1"/>
    <x v="0"/>
  </r>
  <r>
    <x v="1369"/>
    <x v="1"/>
    <x v="1"/>
    <n v="6"/>
    <s v="WhatsApp, Facebook"/>
    <x v="1356"/>
    <x v="1258"/>
    <x v="1152"/>
    <x v="570"/>
    <n v="696352"/>
    <n v="135.77000000000001"/>
    <n v="125723.02"/>
    <n v="4.54"/>
    <n v="17.350000000000001"/>
    <x v="1"/>
    <d v="2025-02-01T00:00:00"/>
    <x v="9"/>
    <n v="2025"/>
    <s v="Saturday"/>
    <x v="1"/>
    <n v="0.12279193225788362"/>
    <n v="19.138836961485769"/>
    <n v="0.14096513929060739"/>
    <n v="70.354236149972024"/>
    <n v="570628.98"/>
    <x v="0"/>
  </r>
  <r>
    <x v="1370"/>
    <x v="2"/>
    <x v="0"/>
    <n v="14"/>
    <s v="Instagram, Facebook"/>
    <x v="1357"/>
    <x v="1259"/>
    <x v="720"/>
    <x v="510"/>
    <n v="282450"/>
    <n v="210.8"/>
    <n v="110670"/>
    <n v="1.55"/>
    <n v="7.28"/>
    <x v="3"/>
    <d v="2025-05-28T00:00:00"/>
    <x v="5"/>
    <n v="2025"/>
    <s v="Wednesday"/>
    <x v="0"/>
    <n v="5.2221670596996402E-2"/>
    <n v="21.91919191919192"/>
    <n v="0.10398098633392751"/>
    <n v="75.542662116040958"/>
    <n v="171780"/>
    <x v="1"/>
  </r>
  <r>
    <x v="1371"/>
    <x v="3"/>
    <x v="1"/>
    <n v="26"/>
    <s v="Google, Facebook, Instagram"/>
    <x v="1358"/>
    <x v="1260"/>
    <x v="1153"/>
    <x v="1003"/>
    <n v="2346992"/>
    <n v="70.290000000000006"/>
    <n v="219375.09000000003"/>
    <n v="9.6999999999999993"/>
    <n v="20.92"/>
    <x v="0"/>
    <d v="2024-12-03T00:00:00"/>
    <x v="3"/>
    <n v="2024"/>
    <s v="Tuesday"/>
    <x v="2"/>
    <n v="0.12039642164011989"/>
    <n v="20.924751049217857"/>
    <n v="0.2976917207172835"/>
    <n v="47.566151344319174"/>
    <n v="2127616.91"/>
    <x v="0"/>
  </r>
  <r>
    <x v="1372"/>
    <x v="4"/>
    <x v="2"/>
    <n v="23"/>
    <s v="YouTube, WhatsApp"/>
    <x v="1359"/>
    <x v="1047"/>
    <x v="549"/>
    <x v="1004"/>
    <n v="102834"/>
    <n v="985.76"/>
    <n v="194194.72"/>
    <n v="-0.47"/>
    <n v="3.76"/>
    <x v="3"/>
    <d v="2024-11-22T00:00:00"/>
    <x v="11"/>
    <n v="2024"/>
    <s v="Friday"/>
    <x v="2"/>
    <n v="2.63529032518032E-2"/>
    <n v="98.977940876656476"/>
    <n v="0.10040774719673802"/>
    <n v="304.85827315541599"/>
    <n v="-91360.72"/>
    <x v="3"/>
  </r>
  <r>
    <x v="1373"/>
    <x v="1"/>
    <x v="2"/>
    <n v="18"/>
    <s v="Instagram"/>
    <x v="1360"/>
    <x v="1261"/>
    <x v="145"/>
    <x v="609"/>
    <n v="346777"/>
    <n v="348.22"/>
    <n v="209280.22000000003"/>
    <n v="0.66"/>
    <n v="15.61"/>
    <x v="0"/>
    <d v="2024-11-17T00:00:00"/>
    <x v="11"/>
    <n v="2024"/>
    <s v="Sunday"/>
    <x v="2"/>
    <n v="0.1103050008492466"/>
    <n v="46.03612406511219"/>
    <n v="0.13220413550373955"/>
    <n v="162.61089355089356"/>
    <n v="137496.77999999997"/>
    <x v="2"/>
  </r>
  <r>
    <x v="1374"/>
    <x v="4"/>
    <x v="3"/>
    <n v="29"/>
    <s v="YouTube"/>
    <x v="1361"/>
    <x v="1262"/>
    <x v="1154"/>
    <x v="1005"/>
    <n v="712053"/>
    <n v="109.57"/>
    <n v="142112.28999999998"/>
    <n v="4.01"/>
    <n v="18.91"/>
    <x v="0"/>
    <d v="2024-09-10T00:00:00"/>
    <x v="4"/>
    <n v="2024"/>
    <s v="Tuesday"/>
    <x v="3"/>
    <n v="9.3718539308703747E-2"/>
    <n v="46.260511067708329"/>
    <n v="0.42220052083333331"/>
    <n v="77.65698907103824"/>
    <n v="569940.71"/>
    <x v="0"/>
  </r>
  <r>
    <x v="1375"/>
    <x v="3"/>
    <x v="2"/>
    <n v="29"/>
    <s v="WhatsApp, Facebook, YouTube"/>
    <x v="1362"/>
    <x v="1263"/>
    <x v="1155"/>
    <x v="986"/>
    <n v="204512"/>
    <n v="519.47"/>
    <n v="159996.76"/>
    <n v="0.28000000000000003"/>
    <n v="6.34"/>
    <x v="3"/>
    <d v="2024-09-09T00:00:00"/>
    <x v="4"/>
    <n v="2024"/>
    <s v="Monday"/>
    <x v="3"/>
    <n v="4.1337735036601118E-2"/>
    <n v="111.10886111111111"/>
    <n v="0.21388888888888888"/>
    <n v="346.31333333333333"/>
    <n v="44515.239999999991"/>
    <x v="2"/>
  </r>
  <r>
    <x v="1376"/>
    <x v="1"/>
    <x v="4"/>
    <n v="8"/>
    <s v="Google, Instagram, WhatsApp"/>
    <x v="1363"/>
    <x v="1052"/>
    <x v="1156"/>
    <x v="185"/>
    <n v="395618"/>
    <n v="129.59"/>
    <n v="93045.62"/>
    <n v="3.25"/>
    <n v="9.19"/>
    <x v="2"/>
    <d v="2024-11-05T00:00:00"/>
    <x v="11"/>
    <n v="2024"/>
    <s v="Tuesday"/>
    <x v="2"/>
    <n v="6.8055181409592949E-2"/>
    <n v="19.384504166666666"/>
    <n v="0.14958333333333335"/>
    <n v="96.721018711018701"/>
    <n v="302572.38"/>
    <x v="0"/>
  </r>
  <r>
    <x v="1377"/>
    <x v="0"/>
    <x v="3"/>
    <n v="29"/>
    <s v="Facebook, YouTube, Google"/>
    <x v="1364"/>
    <x v="1264"/>
    <x v="1157"/>
    <x v="258"/>
    <n v="246696"/>
    <n v="230.79"/>
    <n v="105240.23999999999"/>
    <n v="1.34"/>
    <n v="7.12"/>
    <x v="1"/>
    <d v="2025-02-01T00:00:00"/>
    <x v="9"/>
    <n v="2025"/>
    <s v="Saturday"/>
    <x v="1"/>
    <n v="5.1346199666428401E-2"/>
    <n v="34.882412993039438"/>
    <n v="0.1511435200530328"/>
    <n v="148.43475317348376"/>
    <n v="141455.76"/>
    <x v="1"/>
  </r>
  <r>
    <x v="1378"/>
    <x v="4"/>
    <x v="3"/>
    <n v="29"/>
    <s v="Email, Facebook, Google"/>
    <x v="1365"/>
    <x v="1265"/>
    <x v="1131"/>
    <x v="321"/>
    <n v="229362"/>
    <n v="464.08"/>
    <n v="279376.15999999997"/>
    <n v="-0.18"/>
    <n v="6.71"/>
    <x v="2"/>
    <d v="2024-12-18T00:00:00"/>
    <x v="3"/>
    <n v="2024"/>
    <s v="Wednesday"/>
    <x v="2"/>
    <n v="4.8123740290327698E-2"/>
    <n v="65.73556705882352"/>
    <n v="0.1416470588235294"/>
    <n v="259.40219127205199"/>
    <n v="-50014.159999999974"/>
    <x v="3"/>
  </r>
  <r>
    <x v="1379"/>
    <x v="4"/>
    <x v="2"/>
    <n v="26"/>
    <s v="Google, Instagram, Facebook"/>
    <x v="1366"/>
    <x v="1266"/>
    <x v="1158"/>
    <x v="337"/>
    <n v="223374"/>
    <n v="228.3"/>
    <n v="144057.30000000002"/>
    <n v="0.55000000000000004"/>
    <n v="6.44"/>
    <x v="4"/>
    <d v="2025-02-20T00:00:00"/>
    <x v="9"/>
    <n v="2025"/>
    <s v="Thursday"/>
    <x v="1"/>
    <n v="3.801580432314558E-2"/>
    <n v="42.595298639858079"/>
    <n v="0.18657599053814311"/>
    <n v="83.900582411182299"/>
    <n v="79316.699999999983"/>
    <x v="2"/>
  </r>
  <r>
    <x v="1380"/>
    <x v="3"/>
    <x v="2"/>
    <n v="17"/>
    <s v="Facebook, WhatsApp, YouTube"/>
    <x v="1367"/>
    <x v="1267"/>
    <x v="1089"/>
    <x v="732"/>
    <n v="315951"/>
    <n v="168.55"/>
    <n v="121861.65000000001"/>
    <n v="1.59"/>
    <n v="8.8800000000000008"/>
    <x v="0"/>
    <d v="2024-08-01T00:00:00"/>
    <x v="10"/>
    <n v="2024"/>
    <s v="Thursday"/>
    <x v="3"/>
    <n v="5.2665542579987096E-2"/>
    <n v="48.16666007905139"/>
    <n v="0.28577075098814231"/>
    <n v="120.17914201183433"/>
    <n v="194089.34999999998"/>
    <x v="1"/>
  </r>
  <r>
    <x v="1381"/>
    <x v="4"/>
    <x v="2"/>
    <n v="20"/>
    <s v="YouTube"/>
    <x v="1368"/>
    <x v="1024"/>
    <x v="1159"/>
    <x v="12"/>
    <n v="64416"/>
    <n v="577.54"/>
    <n v="105689.81999999999"/>
    <n v="-0.39"/>
    <n v="4.3"/>
    <x v="0"/>
    <d v="2024-09-01T00:00:00"/>
    <x v="4"/>
    <n v="2024"/>
    <s v="Sunday"/>
    <x v="3"/>
    <n v="2.9378531073446328E-2"/>
    <n v="92.38620629370628"/>
    <n v="0.15996503496503497"/>
    <n v="303.7063793103448"/>
    <n v="-41273.819999999992"/>
    <x v="3"/>
  </r>
  <r>
    <x v="1382"/>
    <x v="2"/>
    <x v="4"/>
    <n v="6"/>
    <s v="Google, Facebook"/>
    <x v="1369"/>
    <x v="1268"/>
    <x v="1160"/>
    <x v="1006"/>
    <n v="663840"/>
    <n v="77.290000000000006"/>
    <n v="111297.60000000001"/>
    <n v="4.96"/>
    <n v="12.49"/>
    <x v="1"/>
    <d v="2025-03-22T00:00:00"/>
    <x v="6"/>
    <n v="2025"/>
    <s v="Saturday"/>
    <x v="1"/>
    <n v="7.3702675812954921E-2"/>
    <n v="19.768667850799289"/>
    <n v="0.25577264653641207"/>
    <n v="45.059757085020244"/>
    <n v="552542.4"/>
    <x v="0"/>
  </r>
  <r>
    <x v="1383"/>
    <x v="4"/>
    <x v="2"/>
    <n v="21"/>
    <s v="Email, YouTube, Google"/>
    <x v="1370"/>
    <x v="1269"/>
    <x v="1161"/>
    <x v="929"/>
    <n v="118267"/>
    <n v="495.62"/>
    <n v="258218.02"/>
    <n v="-0.54"/>
    <n v="22.97"/>
    <x v="1"/>
    <d v="2024-07-01T00:00:00"/>
    <x v="8"/>
    <n v="2024"/>
    <s v="Monday"/>
    <x v="3"/>
    <n v="0.14150217892847988"/>
    <n v="116.9465670289855"/>
    <n v="0.23596014492753623"/>
    <n v="301.65656542056075"/>
    <n v="-139951.01999999999"/>
    <x v="3"/>
  </r>
  <r>
    <x v="1384"/>
    <x v="2"/>
    <x v="4"/>
    <n v="5"/>
    <s v="Google, Instagram"/>
    <x v="1371"/>
    <x v="1270"/>
    <x v="1162"/>
    <x v="126"/>
    <n v="368298"/>
    <n v="119.75"/>
    <n v="186091.5"/>
    <n v="0.98"/>
    <n v="8.42"/>
    <x v="3"/>
    <d v="2025-01-17T00:00:00"/>
    <x v="1"/>
    <n v="2025"/>
    <s v="Friday"/>
    <x v="1"/>
    <n v="4.5692860748019738E-2"/>
    <n v="41.950293056807936"/>
    <n v="0.35031559963931469"/>
    <n v="85.363073394495416"/>
    <n v="182206.5"/>
    <x v="2"/>
  </r>
  <r>
    <x v="1385"/>
    <x v="3"/>
    <x v="1"/>
    <n v="15"/>
    <s v="Email"/>
    <x v="1372"/>
    <x v="1271"/>
    <x v="1163"/>
    <x v="736"/>
    <n v="255195"/>
    <n v="212.76"/>
    <n v="101486.51999999999"/>
    <n v="1.51"/>
    <n v="19.68"/>
    <x v="0"/>
    <d v="2025-04-26T00:00:00"/>
    <x v="0"/>
    <n v="2025"/>
    <s v="Saturday"/>
    <x v="0"/>
    <n v="0.14539106145251396"/>
    <n v="24.372363112391927"/>
    <n v="0.11455331412103746"/>
    <n v="102.09911468812876"/>
    <n v="153708.48000000001"/>
    <x v="1"/>
  </r>
  <r>
    <x v="1386"/>
    <x v="0"/>
    <x v="2"/>
    <n v="20"/>
    <s v="Instagram, Google"/>
    <x v="1373"/>
    <x v="1272"/>
    <x v="1164"/>
    <x v="1007"/>
    <n v="203708"/>
    <n v="166.41"/>
    <n v="133460.82"/>
    <n v="0.53"/>
    <n v="12.9"/>
    <x v="3"/>
    <d v="2024-12-24T00:00:00"/>
    <x v="3"/>
    <n v="2024"/>
    <s v="Tuesday"/>
    <x v="2"/>
    <n v="8.4869097524321757E-2"/>
    <n v="20.73016775396086"/>
    <n v="0.12457284871077974"/>
    <n v="52.48164372788046"/>
    <n v="70247.179999999993"/>
    <x v="2"/>
  </r>
  <r>
    <x v="1387"/>
    <x v="0"/>
    <x v="2"/>
    <n v="15"/>
    <s v="Email, Facebook, WhatsApp"/>
    <x v="1374"/>
    <x v="374"/>
    <x v="1165"/>
    <x v="828"/>
    <n v="497227"/>
    <n v="76.66"/>
    <n v="78269.86"/>
    <n v="5.35"/>
    <n v="10.44"/>
    <x v="0"/>
    <d v="2024-12-02T00:00:00"/>
    <x v="3"/>
    <n v="2024"/>
    <s v="Monday"/>
    <x v="2"/>
    <n v="6.8191466779876878E-2"/>
    <n v="15.227599221789884"/>
    <n v="0.19863813229571983"/>
    <n v="45.825444964871195"/>
    <n v="418957.14"/>
    <x v="0"/>
  </r>
  <r>
    <x v="1388"/>
    <x v="3"/>
    <x v="0"/>
    <n v="13"/>
    <s v="WhatsApp"/>
    <x v="1375"/>
    <x v="1273"/>
    <x v="173"/>
    <x v="560"/>
    <n v="77616"/>
    <n v="714.51"/>
    <n v="210065.94"/>
    <n v="-0.63"/>
    <n v="7.06"/>
    <x v="2"/>
    <d v="2025-01-15T00:00:00"/>
    <x v="1"/>
    <n v="2025"/>
    <s v="Wednesday"/>
    <x v="1"/>
    <n v="5.5168100928531617E-2"/>
    <n v="51.76587974371612"/>
    <n v="7.24494825036964E-2"/>
    <n v="249.48448931116391"/>
    <n v="-132449.94"/>
    <x v="3"/>
  </r>
  <r>
    <x v="1389"/>
    <x v="4"/>
    <x v="0"/>
    <n v="23"/>
    <s v="YouTube, WhatsApp"/>
    <x v="1376"/>
    <x v="1274"/>
    <x v="895"/>
    <x v="495"/>
    <n v="288915"/>
    <n v="484.89"/>
    <n v="272023.28999999998"/>
    <n v="0.06"/>
    <n v="3.71"/>
    <x v="3"/>
    <d v="2024-07-27T00:00:00"/>
    <x v="8"/>
    <n v="2024"/>
    <s v="Saturday"/>
    <x v="3"/>
    <n v="2.0442134508526538E-2"/>
    <n v="159.35752196836555"/>
    <n v="0.32864674868189808"/>
    <n v="326.16701438848918"/>
    <n v="16891.710000000021"/>
    <x v="2"/>
  </r>
  <r>
    <x v="1390"/>
    <x v="4"/>
    <x v="0"/>
    <n v="8"/>
    <s v="WhatsApp, YouTube, Instagram"/>
    <x v="1377"/>
    <x v="1275"/>
    <x v="1166"/>
    <x v="1008"/>
    <n v="1114484"/>
    <n v="45.09"/>
    <n v="67725.180000000008"/>
    <n v="15.46"/>
    <n v="18.79"/>
    <x v="3"/>
    <d v="2024-10-26T00:00:00"/>
    <x v="7"/>
    <n v="2024"/>
    <s v="Saturday"/>
    <x v="2"/>
    <n v="0.13713252527958214"/>
    <n v="6.6144330501025497"/>
    <n v="0.14669401308721555"/>
    <n v="29.626062992125988"/>
    <n v="1046758.82"/>
    <x v="0"/>
  </r>
  <r>
    <x v="1391"/>
    <x v="3"/>
    <x v="0"/>
    <n v="28"/>
    <s v="Facebook, YouTube"/>
    <x v="1378"/>
    <x v="1276"/>
    <x v="799"/>
    <x v="665"/>
    <n v="58590"/>
    <n v="1395.95"/>
    <n v="259646.7"/>
    <n v="-0.77"/>
    <n v="9.2899999999999991"/>
    <x v="1"/>
    <d v="2024-12-15T00:00:00"/>
    <x v="3"/>
    <n v="2024"/>
    <s v="Sunday"/>
    <x v="2"/>
    <n v="5.1347038392940955E-2"/>
    <n v="474.67404021937847"/>
    <n v="0.34003656307129798"/>
    <n v="1010.2984435797666"/>
    <n v="-201056.7"/>
    <x v="3"/>
  </r>
  <r>
    <x v="1392"/>
    <x v="2"/>
    <x v="1"/>
    <n v="24"/>
    <s v="Email, WhatsApp"/>
    <x v="1379"/>
    <x v="1277"/>
    <x v="304"/>
    <x v="595"/>
    <n v="139995"/>
    <n v="866.2"/>
    <n v="220881"/>
    <n v="-0.37"/>
    <n v="9.35"/>
    <x v="1"/>
    <d v="2024-10-09T00:00:00"/>
    <x v="7"/>
    <n v="2024"/>
    <s v="Wednesday"/>
    <x v="2"/>
    <n v="5.8223805429308439E-2"/>
    <n v="232.99683544303798"/>
    <n v="0.26898734177215189"/>
    <n v="690.25312499999995"/>
    <n v="-80886"/>
    <x v="3"/>
  </r>
  <r>
    <x v="1393"/>
    <x v="1"/>
    <x v="3"/>
    <n v="18"/>
    <s v="WhatsApp, YouTube, Facebook"/>
    <x v="1380"/>
    <x v="1278"/>
    <x v="350"/>
    <x v="487"/>
    <n v="56364"/>
    <n v="671.43"/>
    <n v="155100.32999999999"/>
    <n v="-0.64"/>
    <n v="12.58"/>
    <x v="3"/>
    <d v="2024-08-25T00:00:00"/>
    <x v="10"/>
    <n v="2024"/>
    <s v="Sunday"/>
    <x v="3"/>
    <n v="7.1299049829549571E-2"/>
    <n v="157.78263479145471"/>
    <n v="0.23499491353001017"/>
    <n v="297.6973704414587"/>
    <n v="-98736.329999999987"/>
    <x v="3"/>
  </r>
  <r>
    <x v="1394"/>
    <x v="0"/>
    <x v="0"/>
    <n v="28"/>
    <s v="Instagram, Facebook, Google"/>
    <x v="1381"/>
    <x v="1279"/>
    <x v="1167"/>
    <x v="1009"/>
    <n v="676535"/>
    <n v="93.6"/>
    <n v="235404"/>
    <n v="1.87"/>
    <n v="19.07"/>
    <x v="0"/>
    <d v="2024-11-01T00:00:00"/>
    <x v="11"/>
    <n v="2024"/>
    <s v="Friday"/>
    <x v="2"/>
    <n v="0.11699441698374879"/>
    <n v="23.850455927051673"/>
    <n v="0.25481256332320162"/>
    <n v="63.605512023777358"/>
    <n v="441131"/>
    <x v="1"/>
  </r>
  <r>
    <x v="1395"/>
    <x v="2"/>
    <x v="0"/>
    <n v="16"/>
    <s v="Email"/>
    <x v="1382"/>
    <x v="1280"/>
    <x v="275"/>
    <x v="761"/>
    <n v="215366"/>
    <n v="351.13"/>
    <n v="294246.94"/>
    <n v="-0.27"/>
    <n v="18.420000000000002"/>
    <x v="0"/>
    <d v="2025-03-01T00:00:00"/>
    <x v="6"/>
    <n v="2025"/>
    <s v="Saturday"/>
    <x v="1"/>
    <n v="0.12676226259005205"/>
    <n v="40.006382053025156"/>
    <n v="0.11393609789259007"/>
    <n v="118.02925792218211"/>
    <n v="-78880.94"/>
    <x v="3"/>
  </r>
  <r>
    <x v="1396"/>
    <x v="4"/>
    <x v="2"/>
    <n v="15"/>
    <s v="YouTube, Instagram, Email"/>
    <x v="1383"/>
    <x v="1281"/>
    <x v="1168"/>
    <x v="1010"/>
    <n v="381096"/>
    <n v="185.01"/>
    <n v="148748.03999999998"/>
    <n v="1.56"/>
    <n v="17.86"/>
    <x v="1"/>
    <d v="2024-11-18T00:00:00"/>
    <x v="11"/>
    <n v="2024"/>
    <s v="Monday"/>
    <x v="2"/>
    <n v="0.12546498033797429"/>
    <n v="31.501067344345611"/>
    <n v="0.17026683608640406"/>
    <n v="124.57959798994973"/>
    <n v="232347.96000000002"/>
    <x v="1"/>
  </r>
  <r>
    <x v="1397"/>
    <x v="1"/>
    <x v="1"/>
    <n v="5"/>
    <s v="Email, Facebook"/>
    <x v="1384"/>
    <x v="1282"/>
    <x v="1169"/>
    <x v="403"/>
    <n v="226590"/>
    <n v="550.91999999999996"/>
    <n v="250668.59999999998"/>
    <n v="-0.1"/>
    <n v="16.34"/>
    <x v="1"/>
    <d v="2024-07-04T00:00:00"/>
    <x v="8"/>
    <n v="2024"/>
    <s v="Thursday"/>
    <x v="3"/>
    <n v="0.10305136769883542"/>
    <n v="109.79789750328514"/>
    <n v="0.19929916776171705"/>
    <n v="283.88289920724799"/>
    <n v="-24078.599999999977"/>
    <x v="3"/>
  </r>
  <r>
    <x v="1398"/>
    <x v="4"/>
    <x v="1"/>
    <n v="26"/>
    <s v="Instagram, Google"/>
    <x v="1385"/>
    <x v="1283"/>
    <x v="1170"/>
    <x v="1011"/>
    <n v="1015324"/>
    <n v="154.69"/>
    <n v="260033.88999999998"/>
    <n v="2.9"/>
    <n v="21.52"/>
    <x v="4"/>
    <d v="2024-12-19T00:00:00"/>
    <x v="3"/>
    <n v="2024"/>
    <s v="Thursday"/>
    <x v="2"/>
    <n v="0.13507970069508629"/>
    <n v="24.372845627518977"/>
    <n v="0.15755928390664542"/>
    <n v="55.99351636520241"/>
    <n v="755290.11"/>
    <x v="1"/>
  </r>
  <r>
    <x v="1399"/>
    <x v="3"/>
    <x v="0"/>
    <n v="24"/>
    <s v="Facebook, Google"/>
    <x v="1386"/>
    <x v="1284"/>
    <x v="1148"/>
    <x v="1012"/>
    <n v="198522"/>
    <n v="156.18"/>
    <n v="126037.26000000001"/>
    <n v="0.57999999999999996"/>
    <n v="10.65"/>
    <x v="4"/>
    <d v="2025-01-05T00:00:00"/>
    <x v="1"/>
    <n v="2025"/>
    <s v="Sunday"/>
    <x v="1"/>
    <n v="6.4633670238146881E-2"/>
    <n v="42.294382550335577"/>
    <n v="0.27080536912751679"/>
    <n v="112.23264470169191"/>
    <n v="72484.739999999991"/>
    <x v="2"/>
  </r>
  <r>
    <x v="1400"/>
    <x v="0"/>
    <x v="1"/>
    <n v="18"/>
    <s v="YouTube, Instagram"/>
    <x v="1387"/>
    <x v="1285"/>
    <x v="1171"/>
    <x v="243"/>
    <n v="24644"/>
    <n v="1317.16"/>
    <n v="160693.52000000002"/>
    <n v="-0.85"/>
    <n v="5.57"/>
    <x v="1"/>
    <d v="2025-04-16T00:00:00"/>
    <x v="0"/>
    <n v="2025"/>
    <s v="Wednesday"/>
    <x v="0"/>
    <n v="3.0648243422019696E-2"/>
    <n v="385.35616306954444"/>
    <n v="0.29256594724220625"/>
    <n v="733.76036529680368"/>
    <n v="-136049.52000000002"/>
    <x v="3"/>
  </r>
  <r>
    <x v="1401"/>
    <x v="0"/>
    <x v="3"/>
    <n v="15"/>
    <s v="Email, WhatsApp, YouTube"/>
    <x v="1388"/>
    <x v="1286"/>
    <x v="1172"/>
    <x v="1013"/>
    <n v="1318176"/>
    <n v="33.29"/>
    <n v="73504.319999999992"/>
    <n v="16.93"/>
    <n v="23.27"/>
    <x v="3"/>
    <d v="2024-11-20T00:00:00"/>
    <x v="11"/>
    <n v="2024"/>
    <s v="Wednesday"/>
    <x v="2"/>
    <n v="0.13166540988904449"/>
    <n v="7.5173164246267126"/>
    <n v="0.22581304970341584"/>
    <n v="13.887081050443982"/>
    <n v="1244671.68"/>
    <x v="0"/>
  </r>
  <r>
    <x v="1402"/>
    <x v="3"/>
    <x v="2"/>
    <n v="5"/>
    <s v="Email"/>
    <x v="1389"/>
    <x v="1287"/>
    <x v="1173"/>
    <x v="825"/>
    <n v="192780"/>
    <n v="404.45"/>
    <n v="218403"/>
    <n v="-0.12"/>
    <n v="13.3"/>
    <x v="4"/>
    <d v="2025-02-22T00:00:00"/>
    <x v="9"/>
    <n v="2025"/>
    <s v="Saturday"/>
    <x v="1"/>
    <n v="7.6051440390899006E-2"/>
    <n v="86.087110760741027"/>
    <n v="0.21284982262514782"/>
    <n v="160.47244673034533"/>
    <n v="-25623"/>
    <x v="3"/>
  </r>
  <r>
    <x v="1403"/>
    <x v="4"/>
    <x v="4"/>
    <n v="24"/>
    <s v="WhatsApp, Facebook, Email"/>
    <x v="1390"/>
    <x v="1288"/>
    <x v="827"/>
    <x v="527"/>
    <n v="348056"/>
    <n v="121.06"/>
    <n v="67309.36"/>
    <n v="4.17"/>
    <n v="15.32"/>
    <x v="2"/>
    <d v="2024-12-15T00:00:00"/>
    <x v="3"/>
    <n v="2024"/>
    <s v="Sunday"/>
    <x v="2"/>
    <n v="0.11434757834757835"/>
    <n v="13.416256727127765"/>
    <n v="0.1108232011162049"/>
    <n v="58.580818102697997"/>
    <n v="280746.64"/>
    <x v="0"/>
  </r>
  <r>
    <x v="1404"/>
    <x v="3"/>
    <x v="2"/>
    <n v="26"/>
    <s v="Google"/>
    <x v="1391"/>
    <x v="1289"/>
    <x v="1174"/>
    <x v="1014"/>
    <n v="3123919"/>
    <n v="66.98"/>
    <n v="287813.06"/>
    <n v="9.85"/>
    <n v="23.34"/>
    <x v="1"/>
    <d v="2024-09-26T00:00:00"/>
    <x v="4"/>
    <n v="2024"/>
    <s v="Thursday"/>
    <x v="3"/>
    <n v="0.12443563246877795"/>
    <n v="24.923195358503637"/>
    <n v="0.37209906477312088"/>
    <n v="49.494937231298366"/>
    <n v="2836105.94"/>
    <x v="0"/>
  </r>
  <r>
    <x v="1405"/>
    <x v="2"/>
    <x v="4"/>
    <n v="12"/>
    <s v="WhatsApp, YouTube"/>
    <x v="1392"/>
    <x v="1290"/>
    <x v="1042"/>
    <x v="458"/>
    <n v="301140"/>
    <n v="394.23"/>
    <n v="165576.6"/>
    <n v="0.82"/>
    <n v="17.73"/>
    <x v="4"/>
    <d v="2024-07-13T00:00:00"/>
    <x v="8"/>
    <n v="2024"/>
    <s v="Saturday"/>
    <x v="3"/>
    <n v="0.10478815631529809"/>
    <n v="70.248875689435721"/>
    <n v="0.17819261773440814"/>
    <n v="136.61435643564357"/>
    <n v="135563.4"/>
    <x v="2"/>
  </r>
  <r>
    <x v="1406"/>
    <x v="0"/>
    <x v="0"/>
    <n v="21"/>
    <s v="WhatsApp, Email, Google"/>
    <x v="1393"/>
    <x v="1291"/>
    <x v="1175"/>
    <x v="792"/>
    <n v="60860"/>
    <n v="1062.4100000000001"/>
    <n v="180609.7"/>
    <n v="-0.66"/>
    <n v="10.65"/>
    <x v="1"/>
    <d v="2024-08-31T00:00:00"/>
    <x v="10"/>
    <n v="2024"/>
    <s v="Saturday"/>
    <x v="3"/>
    <n v="7.1064853673549325E-2"/>
    <n v="142.21236220472443"/>
    <n v="0.13385826771653545"/>
    <n v="390.08574514038878"/>
    <n v="-119749.70000000001"/>
    <x v="3"/>
  </r>
  <r>
    <x v="1407"/>
    <x v="2"/>
    <x v="3"/>
    <n v="21"/>
    <s v="Facebook, WhatsApp"/>
    <x v="1394"/>
    <x v="1292"/>
    <x v="953"/>
    <x v="1015"/>
    <n v="1079120"/>
    <n v="32.6"/>
    <n v="53464"/>
    <n v="19.190000000000001"/>
    <n v="18.78"/>
    <x v="4"/>
    <d v="2025-05-03T00:00:00"/>
    <x v="5"/>
    <n v="2025"/>
    <s v="Saturday"/>
    <x v="0"/>
    <n v="0.10595668923651647"/>
    <n v="7.3631731166505991"/>
    <n v="0.22586420603222696"/>
    <n v="13.463611181062705"/>
    <n v="1025656"/>
    <x v="0"/>
  </r>
  <r>
    <x v="1408"/>
    <x v="2"/>
    <x v="1"/>
    <n v="13"/>
    <s v="Facebook, WhatsApp, YouTube"/>
    <x v="1395"/>
    <x v="1293"/>
    <x v="666"/>
    <x v="887"/>
    <n v="136500"/>
    <n v="540.4"/>
    <n v="98352.8"/>
    <n v="0.39"/>
    <n v="5"/>
    <x v="3"/>
    <d v="2024-09-23T00:00:00"/>
    <x v="4"/>
    <n v="2024"/>
    <s v="Monday"/>
    <x v="3"/>
    <n v="2.6000584282792873E-2"/>
    <n v="184.18127340823972"/>
    <n v="0.34082397003745318"/>
    <n v="316.24694533762062"/>
    <n v="38147.199999999997"/>
    <x v="2"/>
  </r>
  <r>
    <x v="1409"/>
    <x v="2"/>
    <x v="2"/>
    <n v="19"/>
    <s v="Instagram, WhatsApp, Facebook"/>
    <x v="1396"/>
    <x v="1294"/>
    <x v="1176"/>
    <x v="1016"/>
    <n v="969024"/>
    <n v="104.38"/>
    <n v="225773.94"/>
    <n v="3.29"/>
    <n v="23.05"/>
    <x v="0"/>
    <d v="2025-03-12T00:00:00"/>
    <x v="6"/>
    <n v="2025"/>
    <s v="Wednesday"/>
    <x v="1"/>
    <n v="0.13309291711275145"/>
    <n v="19.117183742591024"/>
    <n v="0.18314987298899238"/>
    <n v="34.852414325409079"/>
    <n v="743250.06"/>
    <x v="0"/>
  </r>
  <r>
    <x v="1410"/>
    <x v="0"/>
    <x v="1"/>
    <n v="17"/>
    <s v="Email"/>
    <x v="1397"/>
    <x v="66"/>
    <x v="1177"/>
    <x v="618"/>
    <n v="61686"/>
    <n v="991.99"/>
    <n v="295613.02"/>
    <n v="-0.79"/>
    <n v="14.99"/>
    <x v="3"/>
    <d v="2025-05-09T00:00:00"/>
    <x v="5"/>
    <n v="2025"/>
    <s v="Friday"/>
    <x v="0"/>
    <n v="9.594552770040235E-2"/>
    <n v="238.39759677419357"/>
    <n v="0.24032258064516129"/>
    <n v="740.88476190476194"/>
    <n v="-233927.02000000002"/>
    <x v="3"/>
  </r>
  <r>
    <x v="1411"/>
    <x v="3"/>
    <x v="4"/>
    <n v="11"/>
    <s v="WhatsApp, Instagram, Email"/>
    <x v="1398"/>
    <x v="1295"/>
    <x v="1178"/>
    <x v="1012"/>
    <n v="558444"/>
    <n v="151.16"/>
    <n v="121986.12"/>
    <n v="3.58"/>
    <n v="16.68"/>
    <x v="4"/>
    <d v="2025-03-25T00:00:00"/>
    <x v="6"/>
    <n v="2025"/>
    <s v="Tuesday"/>
    <x v="1"/>
    <n v="0.10488428417653391"/>
    <n v="26.082129570237331"/>
    <n v="0.17254650416933931"/>
    <n v="62.492889344262295"/>
    <n v="436457.88"/>
    <x v="0"/>
  </r>
  <r>
    <x v="1412"/>
    <x v="2"/>
    <x v="2"/>
    <n v="23"/>
    <s v="WhatsApp"/>
    <x v="1399"/>
    <x v="1296"/>
    <x v="679"/>
    <x v="760"/>
    <n v="305602"/>
    <n v="309.04000000000002"/>
    <n v="148030.16"/>
    <n v="1.06"/>
    <n v="3.87"/>
    <x v="4"/>
    <d v="2025-01-07T00:00:00"/>
    <x v="1"/>
    <n v="2025"/>
    <s v="Tuesday"/>
    <x v="1"/>
    <n v="2.4695610984917807E-2"/>
    <n v="64.52927637314734"/>
    <n v="0.2088055797733217"/>
    <n v="180.96596577017115"/>
    <n v="157571.84"/>
    <x v="1"/>
  </r>
  <r>
    <x v="1413"/>
    <x v="4"/>
    <x v="0"/>
    <n v="19"/>
    <s v="Instagram"/>
    <x v="1400"/>
    <x v="1297"/>
    <x v="1179"/>
    <x v="1017"/>
    <n v="2532284"/>
    <n v="27.17"/>
    <n v="121558.58"/>
    <n v="19.829999999999998"/>
    <n v="22.17"/>
    <x v="1"/>
    <d v="2025-05-23T00:00:00"/>
    <x v="5"/>
    <n v="2025"/>
    <s v="Friday"/>
    <x v="0"/>
    <n v="0.11881863310434738"/>
    <n v="10.2598396353815"/>
    <n v="0.37761647535449022"/>
    <n v="21.001827919834138"/>
    <n v="2410725.42"/>
    <x v="0"/>
  </r>
  <r>
    <x v="1414"/>
    <x v="2"/>
    <x v="0"/>
    <n v="13"/>
    <s v="Google"/>
    <x v="1401"/>
    <x v="1298"/>
    <x v="1180"/>
    <x v="1018"/>
    <n v="1489380"/>
    <n v="89.17"/>
    <n v="275535.3"/>
    <n v="4.41"/>
    <n v="29.21"/>
    <x v="2"/>
    <d v="2025-03-26T00:00:00"/>
    <x v="6"/>
    <n v="2025"/>
    <s v="Wednesday"/>
    <x v="1"/>
    <n v="0.14914313872209953"/>
    <n v="33.716997063142436"/>
    <n v="0.37812041116005873"/>
    <n v="58.068556375131713"/>
    <n v="1213844.7"/>
    <x v="0"/>
  </r>
  <r>
    <x v="1415"/>
    <x v="3"/>
    <x v="2"/>
    <n v="26"/>
    <s v="Google, Instagram"/>
    <x v="1402"/>
    <x v="1299"/>
    <x v="1181"/>
    <x v="1019"/>
    <n v="463608"/>
    <n v="32.71"/>
    <n v="55345.32"/>
    <n v="7.38"/>
    <n v="19.5"/>
    <x v="0"/>
    <d v="2024-12-21T00:00:00"/>
    <x v="3"/>
    <n v="2024"/>
    <s v="Saturday"/>
    <x v="2"/>
    <n v="0.13309317084840211"/>
    <n v="5.8516938041869313"/>
    <n v="0.17889617255233664"/>
    <n v="20.46794378698225"/>
    <n v="408262.68"/>
    <x v="0"/>
  </r>
  <r>
    <x v="1416"/>
    <x v="2"/>
    <x v="2"/>
    <n v="22"/>
    <s v="Email"/>
    <x v="1403"/>
    <x v="1300"/>
    <x v="1182"/>
    <x v="954"/>
    <n v="139556"/>
    <n v="405.43"/>
    <n v="101762.93000000001"/>
    <n v="0.37"/>
    <n v="8.82"/>
    <x v="4"/>
    <d v="2024-07-19T00:00:00"/>
    <x v="8"/>
    <n v="2024"/>
    <s v="Friday"/>
    <x v="3"/>
    <n v="5.894206549118388E-2"/>
    <n v="66.905279421433278"/>
    <n v="0.16502301117685733"/>
    <n v="202.3119880715706"/>
    <n v="37793.069999999992"/>
    <x v="2"/>
  </r>
  <r>
    <x v="1417"/>
    <x v="1"/>
    <x v="1"/>
    <n v="21"/>
    <s v="Instagram, Email, YouTube"/>
    <x v="1404"/>
    <x v="1301"/>
    <x v="1183"/>
    <x v="1020"/>
    <n v="1037082"/>
    <n v="158.9"/>
    <n v="216262.9"/>
    <n v="3.8"/>
    <n v="18.28"/>
    <x v="4"/>
    <d v="2024-12-09T00:00:00"/>
    <x v="3"/>
    <n v="2024"/>
    <s v="Monday"/>
    <x v="2"/>
    <n v="0.13380524013174064"/>
    <n v="19.862500000000001"/>
    <n v="0.125"/>
    <n v="82.354493526275704"/>
    <n v="820819.1"/>
    <x v="0"/>
  </r>
  <r>
    <x v="1418"/>
    <x v="3"/>
    <x v="1"/>
    <n v="24"/>
    <s v="Google, Facebook"/>
    <x v="1405"/>
    <x v="1302"/>
    <x v="982"/>
    <x v="1021"/>
    <n v="1271400"/>
    <n v="40.799999999999997"/>
    <n v="66504"/>
    <n v="18.12"/>
    <n v="15.58"/>
    <x v="2"/>
    <d v="2024-10-22T00:00:00"/>
    <x v="7"/>
    <n v="2024"/>
    <s v="Tuesday"/>
    <x v="2"/>
    <n v="8.6222964549822687E-2"/>
    <n v="9.3352049410443563"/>
    <n v="0.22880404267265581"/>
    <n v="16.149587178241866"/>
    <n v="1204896"/>
    <x v="0"/>
  </r>
  <r>
    <x v="1419"/>
    <x v="3"/>
    <x v="3"/>
    <n v="29"/>
    <s v="Facebook"/>
    <x v="1406"/>
    <x v="1303"/>
    <x v="1184"/>
    <x v="1022"/>
    <n v="1000125"/>
    <n v="65.150000000000006"/>
    <n v="171018.75000000003"/>
    <n v="4.8499999999999996"/>
    <n v="19.05"/>
    <x v="4"/>
    <d v="2024-08-01T00:00:00"/>
    <x v="10"/>
    <n v="2024"/>
    <s v="Thursday"/>
    <x v="3"/>
    <n v="0.12578021160082939"/>
    <n v="14.457583058584836"/>
    <n v="0.2219122495561755"/>
    <n v="49.455971659919037"/>
    <n v="829106.25"/>
    <x v="0"/>
  </r>
  <r>
    <x v="1420"/>
    <x v="0"/>
    <x v="3"/>
    <n v="11"/>
    <s v="Google"/>
    <x v="1407"/>
    <x v="1304"/>
    <x v="1185"/>
    <x v="1023"/>
    <n v="356928"/>
    <n v="168.88"/>
    <n v="210762.23999999999"/>
    <n v="0.69"/>
    <n v="16.48"/>
    <x v="4"/>
    <d v="2025-06-11T00:00:00"/>
    <x v="2"/>
    <n v="2025"/>
    <s v="Wednesday"/>
    <x v="0"/>
    <n v="0.11099677087399312"/>
    <n v="22.459744245524295"/>
    <n v="0.13299232736572891"/>
    <n v="63.790024213075057"/>
    <n v="146165.76000000001"/>
    <x v="2"/>
  </r>
  <r>
    <x v="1421"/>
    <x v="0"/>
    <x v="0"/>
    <n v="22"/>
    <s v="WhatsApp, Email"/>
    <x v="1408"/>
    <x v="1305"/>
    <x v="816"/>
    <x v="1024"/>
    <n v="123321"/>
    <n v="525.51"/>
    <n v="213882.57"/>
    <n v="-0.42"/>
    <n v="14.17"/>
    <x v="0"/>
    <d v="2024-08-02T00:00:00"/>
    <x v="10"/>
    <n v="2024"/>
    <s v="Friday"/>
    <x v="3"/>
    <n v="9.7811773276176073E-2"/>
    <n v="61.266849040389573"/>
    <n v="0.11658550558579203"/>
    <n v="184.69997409326425"/>
    <n v="-90561.57"/>
    <x v="3"/>
  </r>
  <r>
    <x v="1422"/>
    <x v="2"/>
    <x v="4"/>
    <n v="23"/>
    <s v="Instagram"/>
    <x v="1409"/>
    <x v="1306"/>
    <x v="1186"/>
    <x v="140"/>
    <n v="458125"/>
    <n v="302.91000000000003"/>
    <n v="222033.03000000003"/>
    <n v="1.06"/>
    <n v="13.39"/>
    <x v="1"/>
    <d v="2024-09-21T00:00:00"/>
    <x v="4"/>
    <n v="2024"/>
    <s v="Saturday"/>
    <x v="3"/>
    <n v="7.2877277414919214E-2"/>
    <n v="95.211419382504303"/>
    <n v="0.31432246998284735"/>
    <n v="181.99428688524591"/>
    <n v="236091.96999999997"/>
    <x v="1"/>
  </r>
  <r>
    <x v="1423"/>
    <x v="3"/>
    <x v="0"/>
    <n v="26"/>
    <s v="YouTube"/>
    <x v="1410"/>
    <x v="1307"/>
    <x v="403"/>
    <x v="588"/>
    <n v="356850"/>
    <n v="287.68"/>
    <n v="157936.32000000001"/>
    <n v="1.26"/>
    <n v="10.74"/>
    <x v="2"/>
    <d v="2024-07-15T00:00:00"/>
    <x v="8"/>
    <n v="2024"/>
    <s v="Monday"/>
    <x v="3"/>
    <n v="7.9284694010054349E-2"/>
    <n v="36.952812353766966"/>
    <n v="0.12845109967243801"/>
    <n v="163.49515527950311"/>
    <n v="198913.68"/>
    <x v="1"/>
  </r>
  <r>
    <x v="1424"/>
    <x v="0"/>
    <x v="0"/>
    <n v="6"/>
    <s v="Facebook, Email"/>
    <x v="1411"/>
    <x v="1308"/>
    <x v="1187"/>
    <x v="974"/>
    <n v="294516"/>
    <n v="671.84"/>
    <n v="271423.35999999999"/>
    <n v="0.09"/>
    <n v="10.63"/>
    <x v="4"/>
    <d v="2024-07-19T00:00:00"/>
    <x v="8"/>
    <n v="2024"/>
    <s v="Friday"/>
    <x v="3"/>
    <n v="7.131571195200985E-2"/>
    <n v="101.92390536988358"/>
    <n v="0.1517085993240706"/>
    <n v="300.57957918050937"/>
    <n v="23092.640000000014"/>
    <x v="2"/>
  </r>
  <r>
    <x v="1425"/>
    <x v="0"/>
    <x v="1"/>
    <n v="8"/>
    <s v="YouTube, Email"/>
    <x v="1412"/>
    <x v="1309"/>
    <x v="437"/>
    <x v="1025"/>
    <n v="322240"/>
    <n v="176.65"/>
    <n v="268508"/>
    <n v="0.2"/>
    <n v="23.95"/>
    <x v="4"/>
    <d v="2024-08-06T00:00:00"/>
    <x v="10"/>
    <n v="2024"/>
    <s v="Tuesday"/>
    <x v="3"/>
    <n v="0.12796934865900383"/>
    <n v="57.422583404619331"/>
    <n v="0.32506415739948674"/>
    <n v="105.09119373776907"/>
    <n v="53732"/>
    <x v="2"/>
  </r>
  <r>
    <x v="1426"/>
    <x v="3"/>
    <x v="1"/>
    <n v="18"/>
    <s v="Facebook, WhatsApp"/>
    <x v="1413"/>
    <x v="1310"/>
    <x v="1188"/>
    <x v="130"/>
    <n v="62220"/>
    <n v="826.37"/>
    <n v="252042.85"/>
    <n v="-0.75"/>
    <n v="5.62"/>
    <x v="1"/>
    <d v="2025-05-20T00:00:00"/>
    <x v="5"/>
    <n v="2025"/>
    <s v="Tuesday"/>
    <x v="0"/>
    <n v="3.3821578166870467E-2"/>
    <n v="193.8791153846154"/>
    <n v="0.23461538461538461"/>
    <n v="453.31447841726617"/>
    <n v="-189822.85"/>
    <x v="3"/>
  </r>
  <r>
    <x v="1427"/>
    <x v="3"/>
    <x v="2"/>
    <n v="11"/>
    <s v="YouTube, Facebook, Instagram"/>
    <x v="1414"/>
    <x v="1311"/>
    <x v="1189"/>
    <x v="1026"/>
    <n v="1170660"/>
    <n v="101.44"/>
    <n v="221139.19999999998"/>
    <n v="4.29"/>
    <n v="13.87"/>
    <x v="1"/>
    <d v="2024-07-29T00:00:00"/>
    <x v="8"/>
    <n v="2024"/>
    <s v="Monday"/>
    <x v="3"/>
    <n v="8.1828300222604899E-2"/>
    <n v="28.376645707686382"/>
    <n v="0.27973822661362763"/>
    <n v="68.3372064276885"/>
    <n v="949520.8"/>
    <x v="0"/>
  </r>
  <r>
    <x v="1428"/>
    <x v="0"/>
    <x v="3"/>
    <n v="6"/>
    <s v="WhatsApp, YouTube, Facebook"/>
    <x v="791"/>
    <x v="346"/>
    <x v="194"/>
    <x v="537"/>
    <n v="239478"/>
    <n v="113.94"/>
    <n v="54463.32"/>
    <n v="3.4"/>
    <n v="6.78"/>
    <x v="3"/>
    <d v="2024-08-04T00:00:00"/>
    <x v="10"/>
    <n v="2024"/>
    <s v="Sunday"/>
    <x v="3"/>
    <n v="4.5083230579531446E-2"/>
    <n v="23.274923076923077"/>
    <n v="0.20427350427350427"/>
    <n v="77.804742857142855"/>
    <n v="185014.68"/>
    <x v="0"/>
  </r>
  <r>
    <x v="1429"/>
    <x v="4"/>
    <x v="3"/>
    <n v="7"/>
    <s v="Email, WhatsApp"/>
    <x v="1415"/>
    <x v="1312"/>
    <x v="1190"/>
    <x v="1027"/>
    <n v="1178398"/>
    <n v="64.739999999999995"/>
    <n v="102677.63999999998"/>
    <n v="10.48"/>
    <n v="17.5"/>
    <x v="0"/>
    <d v="2025-01-15T00:00:00"/>
    <x v="1"/>
    <n v="2025"/>
    <s v="Wednesday"/>
    <x v="1"/>
    <n v="0.10352136089100682"/>
    <n v="13.739815335206742"/>
    <n v="0.21223069717650209"/>
    <n v="28.712986577181205"/>
    <n v="1075720.3600000001"/>
    <x v="0"/>
  </r>
  <r>
    <x v="1430"/>
    <x v="0"/>
    <x v="2"/>
    <n v="7"/>
    <s v="Facebook, Google"/>
    <x v="1416"/>
    <x v="1036"/>
    <x v="1191"/>
    <x v="821"/>
    <n v="308866"/>
    <n v="317.41000000000003"/>
    <n v="123472.49"/>
    <n v="1.5"/>
    <n v="3.33"/>
    <x v="0"/>
    <d v="2025-04-05T00:00:00"/>
    <x v="0"/>
    <n v="2025"/>
    <s v="Saturday"/>
    <x v="0"/>
    <n v="2.0174280433060469E-2"/>
    <n v="80.806603403141366"/>
    <n v="0.25458115183246072"/>
    <n v="203.0797532894737"/>
    <n v="185393.51"/>
    <x v="1"/>
  </r>
  <r>
    <x v="1431"/>
    <x v="2"/>
    <x v="4"/>
    <n v="28"/>
    <s v="Email"/>
    <x v="1417"/>
    <x v="1313"/>
    <x v="1192"/>
    <x v="1028"/>
    <n v="533709"/>
    <n v="104.81"/>
    <n v="188343.57"/>
    <n v="1.83"/>
    <n v="15.76"/>
    <x v="4"/>
    <d v="2024-12-04T00:00:00"/>
    <x v="3"/>
    <n v="2024"/>
    <s v="Wednesday"/>
    <x v="2"/>
    <n v="9.8291887149398183E-2"/>
    <n v="26.268280334728033"/>
    <n v="0.25062761506276149"/>
    <n v="74.385296208530804"/>
    <n v="345365.43"/>
    <x v="1"/>
  </r>
  <r>
    <x v="1432"/>
    <x v="4"/>
    <x v="2"/>
    <n v="17"/>
    <s v="Email, YouTube, Google"/>
    <x v="1418"/>
    <x v="1314"/>
    <x v="566"/>
    <x v="1029"/>
    <n v="543411"/>
    <n v="232.6"/>
    <n v="253301.4"/>
    <n v="1.1499999999999999"/>
    <n v="16.71"/>
    <x v="2"/>
    <d v="2024-08-06T00:00:00"/>
    <x v="10"/>
    <n v="2024"/>
    <s v="Tuesday"/>
    <x v="3"/>
    <n v="0.10657261331681045"/>
    <n v="56.641636851520573"/>
    <n v="0.24351520572450805"/>
    <n v="174.69062068965516"/>
    <n v="290109.59999999998"/>
    <x v="1"/>
  </r>
  <r>
    <x v="1433"/>
    <x v="3"/>
    <x v="3"/>
    <n v="24"/>
    <s v="Email"/>
    <x v="1419"/>
    <x v="1315"/>
    <x v="1193"/>
    <x v="519"/>
    <n v="972332"/>
    <n v="144.35"/>
    <n v="193862.05"/>
    <n v="4.0199999999999996"/>
    <n v="13.43"/>
    <x v="2"/>
    <d v="2024-07-11T00:00:00"/>
    <x v="8"/>
    <n v="2024"/>
    <s v="Thursday"/>
    <x v="3"/>
    <n v="9.7844536935847659E-2"/>
    <n v="23.034939401140683"/>
    <n v="0.15957699619771862"/>
    <n v="108.30282122905027"/>
    <n v="778469.95"/>
    <x v="0"/>
  </r>
  <r>
    <x v="1434"/>
    <x v="0"/>
    <x v="1"/>
    <n v="19"/>
    <s v="YouTube"/>
    <x v="1420"/>
    <x v="1316"/>
    <x v="1194"/>
    <x v="1030"/>
    <n v="1410123"/>
    <n v="54.41"/>
    <n v="147831.97"/>
    <n v="8.5399999999999991"/>
    <n v="24.23"/>
    <x v="0"/>
    <d v="2025-04-02T00:00:00"/>
    <x v="0"/>
    <n v="2025"/>
    <s v="Wednesday"/>
    <x v="0"/>
    <n v="0.13571740501722548"/>
    <n v="17.617920390895005"/>
    <n v="0.32379930878322011"/>
    <n v="38.16988639297702"/>
    <n v="1262291.03"/>
    <x v="0"/>
  </r>
  <r>
    <x v="1435"/>
    <x v="1"/>
    <x v="0"/>
    <n v="6"/>
    <s v="WhatsApp, YouTube"/>
    <x v="1421"/>
    <x v="1317"/>
    <x v="1195"/>
    <x v="1031"/>
    <n v="446918"/>
    <n v="237.07"/>
    <n v="171164.54"/>
    <n v="1.61"/>
    <n v="20.94"/>
    <x v="1"/>
    <d v="2025-03-19T00:00:00"/>
    <x v="6"/>
    <n v="2025"/>
    <s v="Wednesday"/>
    <x v="1"/>
    <n v="0.14096813847636133"/>
    <n v="40.340452510016497"/>
    <n v="0.17016262078717889"/>
    <n v="127.83012696041823"/>
    <n v="275753.45999999996"/>
    <x v="1"/>
  </r>
  <r>
    <x v="1436"/>
    <x v="3"/>
    <x v="1"/>
    <n v="13"/>
    <s v="Instagram, Google, YouTube"/>
    <x v="1422"/>
    <x v="1318"/>
    <x v="1196"/>
    <x v="44"/>
    <n v="389232"/>
    <n v="228.91"/>
    <n v="206247.91"/>
    <n v="0.89"/>
    <n v="9.9"/>
    <x v="1"/>
    <d v="2025-04-29T00:00:00"/>
    <x v="0"/>
    <n v="2025"/>
    <s v="Tuesday"/>
    <x v="0"/>
    <n v="6.8117916099121503E-2"/>
    <n v="37.836710695285269"/>
    <n v="0.1652907723353513"/>
    <n v="131.36809554140129"/>
    <n v="182984.09"/>
    <x v="2"/>
  </r>
  <r>
    <x v="1437"/>
    <x v="4"/>
    <x v="1"/>
    <n v="6"/>
    <s v="Facebook, WhatsApp"/>
    <x v="1423"/>
    <x v="21"/>
    <x v="1197"/>
    <x v="935"/>
    <n v="209922"/>
    <n v="376.92"/>
    <n v="223513.56"/>
    <n v="-0.06"/>
    <n v="15.21"/>
    <x v="0"/>
    <d v="2025-03-30T00:00:00"/>
    <x v="6"/>
    <n v="2025"/>
    <s v="Sunday"/>
    <x v="1"/>
    <n v="0.10776272540165269"/>
    <n v="63.71538198403649"/>
    <n v="0.16904218928164197"/>
    <n v="262.9571294117647"/>
    <n v="-13591.559999999998"/>
    <x v="3"/>
  </r>
  <r>
    <x v="1438"/>
    <x v="0"/>
    <x v="4"/>
    <n v="28"/>
    <s v="Google"/>
    <x v="1424"/>
    <x v="1319"/>
    <x v="818"/>
    <x v="1009"/>
    <n v="1556785"/>
    <n v="61.66"/>
    <n v="155074.9"/>
    <n v="9.0399999999999991"/>
    <n v="16.190000000000001"/>
    <x v="0"/>
    <d v="2025-04-17T00:00:00"/>
    <x v="0"/>
    <n v="2025"/>
    <s v="Thursday"/>
    <x v="0"/>
    <n v="9.9252500152758827E-2"/>
    <n v="15.911645803406525"/>
    <n v="0.2580545864970244"/>
    <n v="42.696833700440529"/>
    <n v="1401710.1"/>
    <x v="0"/>
  </r>
  <r>
    <x v="1439"/>
    <x v="3"/>
    <x v="3"/>
    <n v="28"/>
    <s v="Instagram"/>
    <x v="1425"/>
    <x v="1320"/>
    <x v="1198"/>
    <x v="1032"/>
    <n v="207483"/>
    <n v="805.48"/>
    <n v="234394.68"/>
    <n v="-0.11"/>
    <n v="5.31"/>
    <x v="1"/>
    <d v="2025-04-26T00:00:00"/>
    <x v="0"/>
    <n v="2025"/>
    <s v="Saturday"/>
    <x v="0"/>
    <n v="2.804617667281873E-2"/>
    <n v="302.44474838709675"/>
    <n v="0.37548387096774194"/>
    <n v="583.07134328358211"/>
    <n v="-26911.679999999993"/>
    <x v="3"/>
  </r>
  <r>
    <x v="1440"/>
    <x v="1"/>
    <x v="0"/>
    <n v="30"/>
    <s v="Google"/>
    <x v="1426"/>
    <x v="659"/>
    <x v="1199"/>
    <x v="894"/>
    <n v="263277"/>
    <n v="434.14"/>
    <n v="259181.58"/>
    <n v="0.02"/>
    <n v="13.23"/>
    <x v="1"/>
    <d v="2024-12-19T00:00:00"/>
    <x v="3"/>
    <n v="2024"/>
    <s v="Thursday"/>
    <x v="2"/>
    <n v="9.2628948777440656E-2"/>
    <n v="71.340924855491323"/>
    <n v="0.16432700247729148"/>
    <n v="269.98081250000001"/>
    <n v="4095.4200000000128"/>
    <x v="2"/>
  </r>
  <r>
    <x v="1441"/>
    <x v="4"/>
    <x v="2"/>
    <n v="26"/>
    <s v="Google, Email, Instagram"/>
    <x v="1427"/>
    <x v="1321"/>
    <x v="96"/>
    <x v="182"/>
    <n v="291984"/>
    <n v="300.64"/>
    <n v="142503.35999999999"/>
    <n v="1.05"/>
    <n v="8.11"/>
    <x v="2"/>
    <d v="2025-01-15T00:00:00"/>
    <x v="1"/>
    <n v="2025"/>
    <s v="Wednesday"/>
    <x v="1"/>
    <n v="5.5345453149296425E-2"/>
    <n v="49.428844953173773"/>
    <n v="0.16441207075962538"/>
    <n v="163.79696551724138"/>
    <n v="149480.64000000001"/>
    <x v="1"/>
  </r>
  <r>
    <x v="1442"/>
    <x v="4"/>
    <x v="3"/>
    <n v="8"/>
    <s v="YouTube, Facebook, WhatsApp"/>
    <x v="1428"/>
    <x v="1322"/>
    <x v="1200"/>
    <x v="802"/>
    <n v="167371"/>
    <n v="573.85"/>
    <n v="250772.45"/>
    <n v="-0.33"/>
    <n v="4.42"/>
    <x v="0"/>
    <d v="2025-03-26T00:00:00"/>
    <x v="6"/>
    <n v="2025"/>
    <s v="Wednesday"/>
    <x v="1"/>
    <n v="2.4887634188923147E-2"/>
    <n v="187.14361940298508"/>
    <n v="0.32611940298507464"/>
    <n v="415.18617549668875"/>
    <n v="-83401.450000000012"/>
    <x v="3"/>
  </r>
  <r>
    <x v="1443"/>
    <x v="1"/>
    <x v="3"/>
    <n v="9"/>
    <s v="Google, Instagram"/>
    <x v="1429"/>
    <x v="1323"/>
    <x v="647"/>
    <x v="1033"/>
    <n v="458824"/>
    <n v="199.57"/>
    <n v="275805.74"/>
    <n v="0.66"/>
    <n v="19.88"/>
    <x v="1"/>
    <d v="2025-01-05T00:00:00"/>
    <x v="1"/>
    <n v="2025"/>
    <s v="Sunday"/>
    <x v="1"/>
    <n v="0.11863902737689146"/>
    <n v="40.667316425833086"/>
    <n v="0.20377469772928339"/>
    <n v="86.216236323851206"/>
    <n v="183018.26"/>
    <x v="2"/>
  </r>
  <r>
    <x v="1444"/>
    <x v="3"/>
    <x v="0"/>
    <n v="18"/>
    <s v="Instagram, Facebook, Google"/>
    <x v="1430"/>
    <x v="1324"/>
    <x v="1201"/>
    <x v="724"/>
    <n v="467170"/>
    <n v="141.66999999999999"/>
    <n v="97043.95"/>
    <n v="3.81"/>
    <n v="6.31"/>
    <x v="1"/>
    <d v="2025-01-27T00:00:00"/>
    <x v="1"/>
    <n v="2025"/>
    <s v="Monday"/>
    <x v="1"/>
    <n v="3.4705492126671553E-2"/>
    <n v="48.814864185110665"/>
    <n v="0.34456740442655936"/>
    <n v="103.01905520169851"/>
    <n v="370126.05"/>
    <x v="0"/>
  </r>
  <r>
    <x v="1445"/>
    <x v="4"/>
    <x v="2"/>
    <n v="8"/>
    <s v="Instagram, Facebook"/>
    <x v="1431"/>
    <x v="1325"/>
    <x v="1202"/>
    <x v="1034"/>
    <n v="1457020"/>
    <n v="58.43"/>
    <n v="161851.1"/>
    <n v="8"/>
    <n v="18.87"/>
    <x v="2"/>
    <d v="2024-08-13T00:00:00"/>
    <x v="10"/>
    <n v="2024"/>
    <s v="Tuesday"/>
    <x v="3"/>
    <n v="0.10254502158059235"/>
    <n v="19.575604741170778"/>
    <n v="0.33502660861151429"/>
    <n v="38.757447318007664"/>
    <n v="1295168.8999999999"/>
    <x v="0"/>
  </r>
  <r>
    <x v="1446"/>
    <x v="4"/>
    <x v="1"/>
    <n v="9"/>
    <s v="Facebook"/>
    <x v="1432"/>
    <x v="1326"/>
    <x v="1203"/>
    <x v="372"/>
    <n v="111540"/>
    <n v="1008.32"/>
    <n v="221830.40000000002"/>
    <n v="-0.5"/>
    <n v="9.42"/>
    <x v="3"/>
    <d v="2024-07-16T00:00:00"/>
    <x v="8"/>
    <n v="2024"/>
    <s v="Tuesday"/>
    <x v="3"/>
    <n v="6.2663272824703603E-2"/>
    <n v="118.56247995724213"/>
    <n v="0.11758417958311064"/>
    <n v="307.24432132963994"/>
    <n v="-110290.40000000002"/>
    <x v="3"/>
  </r>
  <r>
    <x v="1447"/>
    <x v="1"/>
    <x v="0"/>
    <n v="24"/>
    <s v="Facebook"/>
    <x v="1433"/>
    <x v="1327"/>
    <x v="1204"/>
    <x v="1035"/>
    <n v="346038"/>
    <n v="102.8"/>
    <n v="120995.59999999999"/>
    <n v="1.86"/>
    <n v="13.38"/>
    <x v="4"/>
    <d v="2025-05-05T00:00:00"/>
    <x v="5"/>
    <n v="2025"/>
    <s v="Monday"/>
    <x v="0"/>
    <n v="9.4188261095400239E-2"/>
    <n v="18.534865196078432"/>
    <n v="0.18030024509803921"/>
    <n v="77.018204964990446"/>
    <n v="225042.40000000002"/>
    <x v="1"/>
  </r>
  <r>
    <x v="1448"/>
    <x v="3"/>
    <x v="0"/>
    <n v="15"/>
    <s v="YouTube, Google, Email"/>
    <x v="1434"/>
    <x v="1328"/>
    <x v="1205"/>
    <x v="1036"/>
    <n v="1361160"/>
    <n v="27.29"/>
    <n v="54307.1"/>
    <n v="24.06"/>
    <n v="24.47"/>
    <x v="0"/>
    <d v="2024-12-31T00:00:00"/>
    <x v="3"/>
    <n v="2024"/>
    <s v="Tuesday"/>
    <x v="2"/>
    <n v="0.14275311898250781"/>
    <n v="6.1558716844252999"/>
    <n v="0.22557243255497619"/>
    <n v="12.591490841641548"/>
    <n v="1306852.8999999999"/>
    <x v="0"/>
  </r>
  <r>
    <x v="1449"/>
    <x v="2"/>
    <x v="4"/>
    <n v="17"/>
    <s v="Email, WhatsApp, Facebook"/>
    <x v="1435"/>
    <x v="1329"/>
    <x v="1206"/>
    <x v="948"/>
    <n v="762144"/>
    <n v="53.6"/>
    <n v="100124.8"/>
    <n v="6.61"/>
    <n v="16.59"/>
    <x v="4"/>
    <d v="2025-02-26T00:00:00"/>
    <x v="9"/>
    <n v="2025"/>
    <s v="Wednesday"/>
    <x v="1"/>
    <n v="0.10093566188994618"/>
    <n v="11.263899201259985"/>
    <n v="0.21014737315783552"/>
    <n v="25.992938733125651"/>
    <n v="662019.19999999995"/>
    <x v="0"/>
  </r>
  <r>
    <x v="1450"/>
    <x v="0"/>
    <x v="0"/>
    <n v="16"/>
    <s v="Google, Email, Instagram"/>
    <x v="1436"/>
    <x v="1330"/>
    <x v="1207"/>
    <x v="1037"/>
    <n v="1254855"/>
    <n v="185.75"/>
    <n v="299986.25"/>
    <n v="3.18"/>
    <n v="17.93"/>
    <x v="3"/>
    <d v="2025-05-19T00:00:00"/>
    <x v="5"/>
    <n v="2025"/>
    <s v="Monday"/>
    <x v="0"/>
    <n v="0.10814096827031865"/>
    <n v="46.843574328544662"/>
    <n v="0.25218613366645848"/>
    <n v="115.51261070465922"/>
    <n v="954868.75"/>
    <x v="0"/>
  </r>
  <r>
    <x v="1451"/>
    <x v="0"/>
    <x v="4"/>
    <n v="10"/>
    <s v="Facebook, WhatsApp"/>
    <x v="1437"/>
    <x v="1331"/>
    <x v="1208"/>
    <x v="1038"/>
    <n v="911880"/>
    <n v="129.16"/>
    <n v="263486.39999999997"/>
    <n v="2.46"/>
    <n v="20.440000000000001"/>
    <x v="4"/>
    <d v="2024-08-26T00:00:00"/>
    <x v="10"/>
    <n v="2024"/>
    <s v="Monday"/>
    <x v="3"/>
    <n v="0.12398265022661924"/>
    <n v="34.523899371069177"/>
    <n v="0.26729559748427673"/>
    <n v="90.451905252317189"/>
    <n v="648393.60000000009"/>
    <x v="1"/>
  </r>
  <r>
    <x v="1452"/>
    <x v="1"/>
    <x v="3"/>
    <n v="13"/>
    <s v="Email, Facebook, WhatsApp"/>
    <x v="1438"/>
    <x v="1332"/>
    <x v="1209"/>
    <x v="954"/>
    <n v="88352"/>
    <n v="324.08"/>
    <n v="81344.08"/>
    <n v="0.09"/>
    <n v="19.989999999999998"/>
    <x v="2"/>
    <d v="2024-08-13T00:00:00"/>
    <x v="10"/>
    <n v="2024"/>
    <s v="Tuesday"/>
    <x v="3"/>
    <n v="0.11578650098842135"/>
    <n v="66.133398373983738"/>
    <n v="0.20406504065040651"/>
    <n v="126.50712286158631"/>
    <n v="7007.9199999999983"/>
    <x v="2"/>
  </r>
  <r>
    <x v="1453"/>
    <x v="3"/>
    <x v="0"/>
    <n v="17"/>
    <s v="WhatsApp, Instagram"/>
    <x v="1439"/>
    <x v="1333"/>
    <x v="680"/>
    <x v="417"/>
    <n v="291648"/>
    <n v="160.63999999999999"/>
    <n v="209153.27999999997"/>
    <n v="0.39"/>
    <n v="16.48"/>
    <x v="2"/>
    <d v="2024-09-10T00:00:00"/>
    <x v="4"/>
    <n v="2024"/>
    <s v="Tuesday"/>
    <x v="3"/>
    <n v="0.1003498856143184"/>
    <n v="28.047912028966067"/>
    <n v="0.17460104599704976"/>
    <n v="59.94648323301805"/>
    <n v="82494.72000000003"/>
    <x v="2"/>
  </r>
  <r>
    <x v="1454"/>
    <x v="3"/>
    <x v="3"/>
    <n v="23"/>
    <s v="Instagram"/>
    <x v="1440"/>
    <x v="1334"/>
    <x v="1210"/>
    <x v="1039"/>
    <n v="98784"/>
    <n v="484.54"/>
    <n v="189939.68000000002"/>
    <n v="-0.48"/>
    <n v="7.74"/>
    <x v="3"/>
    <d v="2025-05-19T00:00:00"/>
    <x v="5"/>
    <n v="2025"/>
    <s v="Monday"/>
    <x v="0"/>
    <n v="4.467856374973124E-2"/>
    <n v="91.405043310875854"/>
    <n v="0.18864292589027912"/>
    <n v="167.79123674911662"/>
    <n v="-91155.680000000022"/>
    <x v="3"/>
  </r>
  <r>
    <x v="1455"/>
    <x v="0"/>
    <x v="4"/>
    <n v="25"/>
    <s v="WhatsApp"/>
    <x v="1441"/>
    <x v="29"/>
    <x v="1211"/>
    <x v="526"/>
    <n v="96360"/>
    <n v="1243.3599999999999"/>
    <n v="181530.56"/>
    <n v="-0.47"/>
    <n v="14.75"/>
    <x v="1"/>
    <d v="2025-03-21T00:00:00"/>
    <x v="6"/>
    <n v="2025"/>
    <s v="Friday"/>
    <x v="1"/>
    <n v="9.9888909461210887E-2"/>
    <n v="168.23962928637627"/>
    <n v="0.13531047265987026"/>
    <n v="493.28956521739127"/>
    <n v="-85170.559999999998"/>
    <x v="3"/>
  </r>
  <r>
    <x v="1456"/>
    <x v="3"/>
    <x v="0"/>
    <n v="5"/>
    <s v="Email"/>
    <x v="1442"/>
    <x v="1335"/>
    <x v="1212"/>
    <x v="1040"/>
    <n v="197290"/>
    <n v="186.96"/>
    <n v="67679.520000000004"/>
    <n v="1.92"/>
    <n v="12.24"/>
    <x v="3"/>
    <d v="2024-11-24T00:00:00"/>
    <x v="11"/>
    <n v="2024"/>
    <s v="Sunday"/>
    <x v="2"/>
    <n v="7.1830777209750313E-2"/>
    <n v="34.904342444559056"/>
    <n v="0.18669417225373905"/>
    <n v="67.409880478087658"/>
    <n v="129610.48"/>
    <x v="1"/>
  </r>
  <r>
    <x v="1457"/>
    <x v="1"/>
    <x v="0"/>
    <n v="6"/>
    <s v="WhatsApp"/>
    <x v="1443"/>
    <x v="1336"/>
    <x v="1213"/>
    <x v="642"/>
    <n v="1104031"/>
    <n v="81.34"/>
    <n v="139660.78"/>
    <n v="6.91"/>
    <n v="15.77"/>
    <x v="4"/>
    <d v="2025-02-09T00:00:00"/>
    <x v="9"/>
    <n v="2025"/>
    <s v="Sunday"/>
    <x v="1"/>
    <n v="8.4336491203077138E-2"/>
    <n v="23.591347972972972"/>
    <n v="0.29003378378378381"/>
    <n v="40.6818467812409"/>
    <n v="964370.22"/>
    <x v="0"/>
  </r>
  <r>
    <x v="1458"/>
    <x v="1"/>
    <x v="3"/>
    <n v="18"/>
    <s v="Facebook, Instagram"/>
    <x v="1444"/>
    <x v="1047"/>
    <x v="1214"/>
    <x v="257"/>
    <n v="244216"/>
    <n v="751.34"/>
    <n v="267477.04000000004"/>
    <n v="-0.09"/>
    <n v="5.91"/>
    <x v="3"/>
    <d v="2025-01-25T00:00:00"/>
    <x v="1"/>
    <n v="2025"/>
    <s v="Saturday"/>
    <x v="1"/>
    <n v="4.1488686825967437E-2"/>
    <n v="136.32876656472988"/>
    <n v="0.18144750254841999"/>
    <n v="563.10955789473689"/>
    <n v="-23261.040000000037"/>
    <x v="3"/>
  </r>
  <r>
    <x v="1459"/>
    <x v="0"/>
    <x v="4"/>
    <n v="17"/>
    <s v="Google"/>
    <x v="1445"/>
    <x v="1337"/>
    <x v="1215"/>
    <x v="291"/>
    <n v="227115"/>
    <n v="346.48"/>
    <n v="109141.20000000001"/>
    <n v="1.08"/>
    <n v="12"/>
    <x v="1"/>
    <d v="2024-07-19T00:00:00"/>
    <x v="8"/>
    <n v="2024"/>
    <s v="Friday"/>
    <x v="3"/>
    <n v="9.2028647956212878E-2"/>
    <n v="34.527428029104719"/>
    <n v="9.9652008857956345E-2"/>
    <n v="169.2111627906977"/>
    <n v="117973.79999999999"/>
    <x v="1"/>
  </r>
  <r>
    <x v="1460"/>
    <x v="1"/>
    <x v="0"/>
    <n v="13"/>
    <s v="Email"/>
    <x v="1446"/>
    <x v="1338"/>
    <x v="29"/>
    <x v="1041"/>
    <n v="178101"/>
    <n v="859.45"/>
    <n v="220878.65000000002"/>
    <n v="-0.19"/>
    <n v="4.21"/>
    <x v="1"/>
    <d v="2025-01-29T00:00:00"/>
    <x v="1"/>
    <n v="2025"/>
    <s v="Wednesday"/>
    <x v="1"/>
    <n v="3.0952550078136101E-2"/>
    <n v="126.72326448651751"/>
    <n v="0.14744693057946071"/>
    <n v="593.75981182795704"/>
    <n v="-42777.650000000023"/>
    <x v="3"/>
  </r>
  <r>
    <x v="1461"/>
    <x v="1"/>
    <x v="1"/>
    <n v="20"/>
    <s v="Email"/>
    <x v="1447"/>
    <x v="1339"/>
    <x v="11"/>
    <x v="732"/>
    <n v="206055"/>
    <n v="373.44"/>
    <n v="269997.12"/>
    <n v="-0.24"/>
    <n v="7.03"/>
    <x v="1"/>
    <d v="2025-03-21T00:00:00"/>
    <x v="6"/>
    <n v="2025"/>
    <s v="Friday"/>
    <x v="1"/>
    <n v="3.8496415555973787E-2"/>
    <n v="119.99871999999999"/>
    <n v="0.32133333333333336"/>
    <n v="237.67352112676056"/>
    <n v="-63942.119999999995"/>
    <x v="3"/>
  </r>
  <r>
    <x v="1462"/>
    <x v="4"/>
    <x v="4"/>
    <n v="11"/>
    <s v="WhatsApp"/>
    <x v="1448"/>
    <x v="1340"/>
    <x v="1216"/>
    <x v="1042"/>
    <n v="275405"/>
    <n v="91.97"/>
    <n v="113582.95"/>
    <n v="1.42"/>
    <n v="14.38"/>
    <x v="4"/>
    <d v="2025-02-05T00:00:00"/>
    <x v="9"/>
    <n v="2025"/>
    <s v="Wednesday"/>
    <x v="1"/>
    <n v="0.10237178187715386"/>
    <n v="11.837722772277228"/>
    <n v="0.12871287128712872"/>
    <n v="42.926284958427814"/>
    <n v="161822.04999999999"/>
    <x v="1"/>
  </r>
  <r>
    <x v="1463"/>
    <x v="4"/>
    <x v="4"/>
    <n v="12"/>
    <s v="Google, Instagram"/>
    <x v="1449"/>
    <x v="1341"/>
    <x v="1217"/>
    <x v="328"/>
    <n v="547149"/>
    <n v="174.61"/>
    <n v="141957.93000000002"/>
    <n v="2.85"/>
    <n v="21.14"/>
    <x v="3"/>
    <d v="2024-10-28T00:00:00"/>
    <x v="7"/>
    <n v="2024"/>
    <s v="Monday"/>
    <x v="2"/>
    <n v="0.14124925268383978"/>
    <n v="26.124020979020983"/>
    <n v="0.14961354435038646"/>
    <n v="75.349219745222939"/>
    <n v="405191.06999999995"/>
    <x v="1"/>
  </r>
  <r>
    <x v="1464"/>
    <x v="2"/>
    <x v="2"/>
    <n v="19"/>
    <s v="WhatsApp, Google"/>
    <x v="1450"/>
    <x v="1342"/>
    <x v="423"/>
    <x v="1043"/>
    <n v="464646"/>
    <n v="125.74"/>
    <n v="121464.84"/>
    <n v="2.83"/>
    <n v="14.61"/>
    <x v="4"/>
    <d v="2025-02-21T00:00:00"/>
    <x v="9"/>
    <n v="2025"/>
    <s v="Friday"/>
    <x v="1"/>
    <n v="0.1037258855749842"/>
    <n v="17.621476860583201"/>
    <n v="0.14014217321920788"/>
    <n v="65.656670270270268"/>
    <n v="343181.16000000003"/>
    <x v="1"/>
  </r>
  <r>
    <x v="1465"/>
    <x v="0"/>
    <x v="4"/>
    <n v="19"/>
    <s v="Facebook, Email, Instagram"/>
    <x v="1451"/>
    <x v="1343"/>
    <x v="709"/>
    <x v="613"/>
    <n v="124869"/>
    <n v="909.17"/>
    <n v="291843.57"/>
    <n v="-0.56999999999999995"/>
    <n v="3.71"/>
    <x v="3"/>
    <d v="2025-04-21T00:00:00"/>
    <x v="0"/>
    <n v="2025"/>
    <s v="Monday"/>
    <x v="0"/>
    <n v="2.1452495711134712E-2"/>
    <n v="222.2723305407464"/>
    <n v="0.24447829398324447"/>
    <n v="460.32108832807575"/>
    <n v="-166974.57"/>
    <x v="3"/>
  </r>
  <r>
    <x v="1466"/>
    <x v="4"/>
    <x v="3"/>
    <n v="25"/>
    <s v="Email"/>
    <x v="1452"/>
    <x v="1344"/>
    <x v="998"/>
    <x v="949"/>
    <n v="264386"/>
    <n v="334.4"/>
    <n v="271198.39999999997"/>
    <n v="-0.03"/>
    <n v="9.0299999999999994"/>
    <x v="4"/>
    <d v="2024-12-14T00:00:00"/>
    <x v="3"/>
    <n v="2024"/>
    <s v="Saturday"/>
    <x v="2"/>
    <n v="6.5561517311337122E-2"/>
    <n v="55.211400651465794"/>
    <n v="0.1651058631921824"/>
    <n v="259.52"/>
    <n v="-6812.3999999999651"/>
    <x v="3"/>
  </r>
  <r>
    <x v="1467"/>
    <x v="3"/>
    <x v="4"/>
    <n v="9"/>
    <s v="YouTube"/>
    <x v="1453"/>
    <x v="1345"/>
    <x v="1218"/>
    <x v="9"/>
    <n v="260832"/>
    <n v="89.06"/>
    <n v="76413.48"/>
    <n v="2.41"/>
    <n v="11.37"/>
    <x v="1"/>
    <d v="2024-12-20T00:00:00"/>
    <x v="3"/>
    <n v="2024"/>
    <s v="Friday"/>
    <x v="2"/>
    <n v="6.9465605778454939E-2"/>
    <n v="15.518578391551584"/>
    <n v="0.17424857839155158"/>
    <n v="33.544108867427568"/>
    <n v="184418.52000000002"/>
    <x v="1"/>
  </r>
  <r>
    <x v="1468"/>
    <x v="4"/>
    <x v="1"/>
    <n v="15"/>
    <s v="Instagram"/>
    <x v="1454"/>
    <x v="1346"/>
    <x v="1219"/>
    <x v="1044"/>
    <n v="154704"/>
    <n v="920.47"/>
    <n v="243004.08000000002"/>
    <n v="-0.36"/>
    <n v="4.38"/>
    <x v="0"/>
    <d v="2025-04-08T00:00:00"/>
    <x v="0"/>
    <n v="2025"/>
    <s v="Tuesday"/>
    <x v="0"/>
    <n v="3.2733421910858797E-2"/>
    <n v="128.09914602003164"/>
    <n v="0.13916710595677384"/>
    <n v="641.17171503957786"/>
    <n v="-88300.080000000016"/>
    <x v="3"/>
  </r>
  <r>
    <x v="1469"/>
    <x v="2"/>
    <x v="1"/>
    <n v="30"/>
    <s v="Facebook, WhatsApp, YouTube"/>
    <x v="1455"/>
    <x v="355"/>
    <x v="528"/>
    <x v="780"/>
    <n v="125120"/>
    <n v="404.5"/>
    <n v="110024"/>
    <n v="0.14000000000000001"/>
    <n v="4.4400000000000004"/>
    <x v="2"/>
    <d v="2025-04-04T00:00:00"/>
    <x v="0"/>
    <n v="2025"/>
    <s v="Friday"/>
    <x v="0"/>
    <n v="2.8374627325999796E-2"/>
    <n v="66.439613526570042"/>
    <n v="0.16425120772946861"/>
    <n v="165.2012012012012"/>
    <n v="15096"/>
    <x v="2"/>
  </r>
  <r>
    <x v="1470"/>
    <x v="4"/>
    <x v="4"/>
    <n v="11"/>
    <s v="Google, WhatsApp"/>
    <x v="1456"/>
    <x v="163"/>
    <x v="1220"/>
    <x v="1045"/>
    <n v="210192"/>
    <n v="221.59"/>
    <n v="102817.76"/>
    <n v="1.04"/>
    <n v="12.51"/>
    <x v="3"/>
    <d v="2024-10-18T00:00:00"/>
    <x v="7"/>
    <n v="2024"/>
    <s v="Friday"/>
    <x v="2"/>
    <n v="8.2773043106743716E-2"/>
    <n v="27.932018473240966"/>
    <n v="0.12605270306981797"/>
    <n v="72.457899929527827"/>
    <n v="107374.24"/>
    <x v="1"/>
  </r>
  <r>
    <x v="1471"/>
    <x v="3"/>
    <x v="1"/>
    <n v="5"/>
    <s v="YouTube, WhatsApp, Google"/>
    <x v="1457"/>
    <x v="721"/>
    <x v="1221"/>
    <x v="1046"/>
    <n v="268620"/>
    <n v="169.63"/>
    <n v="94144.65"/>
    <n v="1.85"/>
    <n v="5.69"/>
    <x v="3"/>
    <d v="2025-03-08T00:00:00"/>
    <x v="6"/>
    <n v="2025"/>
    <s v="Saturday"/>
    <x v="1"/>
    <n v="3.4327145446590414E-2"/>
    <n v="34.284286234522938"/>
    <n v="0.20211216314639477"/>
    <n v="75.315719999999999"/>
    <n v="174475.35"/>
    <x v="1"/>
  </r>
  <r>
    <x v="1472"/>
    <x v="0"/>
    <x v="3"/>
    <n v="19"/>
    <s v="YouTube"/>
    <x v="1458"/>
    <x v="1347"/>
    <x v="1222"/>
    <x v="629"/>
    <n v="48356"/>
    <n v="1037.6300000000001"/>
    <n v="162907.91"/>
    <n v="-0.7"/>
    <n v="6.05"/>
    <x v="4"/>
    <d v="2024-07-19T00:00:00"/>
    <x v="8"/>
    <n v="2024"/>
    <s v="Friday"/>
    <x v="3"/>
    <n v="3.7860888607157264E-2"/>
    <n v="247.95724505327246"/>
    <n v="0.23896499238964991"/>
    <n v="693.22514893617017"/>
    <n v="-114551.91"/>
    <x v="3"/>
  </r>
  <r>
    <x v="1473"/>
    <x v="1"/>
    <x v="3"/>
    <n v="21"/>
    <s v="Facebook, Email, WhatsApp"/>
    <x v="1459"/>
    <x v="1348"/>
    <x v="1223"/>
    <x v="17"/>
    <n v="261576"/>
    <n v="221.73"/>
    <n v="76718.58"/>
    <n v="2.41"/>
    <n v="9.93"/>
    <x v="3"/>
    <d v="2024-07-11T00:00:00"/>
    <x v="8"/>
    <n v="2024"/>
    <s v="Thursday"/>
    <x v="3"/>
    <n v="6.3569064402839895E-2"/>
    <n v="30.492281399046107"/>
    <n v="0.13751987281399047"/>
    <n v="71.766679139382603"/>
    <n v="184857.41999999998"/>
    <x v="1"/>
  </r>
  <r>
    <x v="1474"/>
    <x v="4"/>
    <x v="3"/>
    <n v="12"/>
    <s v="Instagram, YouTube"/>
    <x v="1460"/>
    <x v="1349"/>
    <x v="146"/>
    <x v="367"/>
    <n v="485298"/>
    <n v="200.38"/>
    <n v="251276.52"/>
    <n v="0.93"/>
    <n v="19.48"/>
    <x v="2"/>
    <d v="2024-10-16T00:00:00"/>
    <x v="7"/>
    <n v="2024"/>
    <s v="Wednesday"/>
    <x v="2"/>
    <n v="0.12733281182649786"/>
    <n v="31.504077231695085"/>
    <n v="0.15722166499498497"/>
    <n v="84.547954239569307"/>
    <n v="234021.48"/>
    <x v="2"/>
  </r>
  <r>
    <x v="1475"/>
    <x v="1"/>
    <x v="3"/>
    <n v="16"/>
    <s v="Google, Instagram, Facebook"/>
    <x v="1461"/>
    <x v="1350"/>
    <x v="1224"/>
    <x v="1047"/>
    <n v="228096"/>
    <n v="299.22000000000003"/>
    <n v="114900.48000000001"/>
    <n v="0.99"/>
    <n v="21.11"/>
    <x v="3"/>
    <d v="2024-09-27T00:00:00"/>
    <x v="4"/>
    <n v="2024"/>
    <s v="Friday"/>
    <x v="3"/>
    <n v="0.1390141268409979"/>
    <n v="41.40557837837838"/>
    <n v="0.13837837837837838"/>
    <n v="108.9104075829384"/>
    <n v="113195.51999999999"/>
    <x v="2"/>
  </r>
  <r>
    <x v="1476"/>
    <x v="2"/>
    <x v="4"/>
    <n v="20"/>
    <s v="YouTube"/>
    <x v="1462"/>
    <x v="1351"/>
    <x v="1225"/>
    <x v="1048"/>
    <n v="61712"/>
    <n v="1994.42"/>
    <n v="265257.86"/>
    <n v="-0.77"/>
    <n v="5.12"/>
    <x v="1"/>
    <d v="2024-08-01T00:00:00"/>
    <x v="10"/>
    <n v="2024"/>
    <s v="Thursday"/>
    <x v="3"/>
    <n v="3.1248776285389825E-2"/>
    <n v="332.40333333333331"/>
    <n v="0.16666666666666666"/>
    <n v="705.47303191489357"/>
    <n v="-203545.86"/>
    <x v="3"/>
  </r>
  <r>
    <x v="1477"/>
    <x v="2"/>
    <x v="1"/>
    <n v="22"/>
    <s v="WhatsApp, Email"/>
    <x v="1463"/>
    <x v="1352"/>
    <x v="222"/>
    <x v="1049"/>
    <n v="449085"/>
    <n v="140.22"/>
    <n v="138397.13999999998"/>
    <n v="2.2400000000000002"/>
    <n v="12.13"/>
    <x v="4"/>
    <d v="2024-07-15T00:00:00"/>
    <x v="8"/>
    <n v="2024"/>
    <s v="Monday"/>
    <x v="3"/>
    <n v="8.0392018613833466E-2"/>
    <n v="24.275941062971405"/>
    <n v="0.17312752148745833"/>
    <n v="72.307805642633227"/>
    <n v="310687.86"/>
    <x v="1"/>
  </r>
  <r>
    <x v="1478"/>
    <x v="0"/>
    <x v="2"/>
    <n v="23"/>
    <s v="Instagram, YouTube"/>
    <x v="1464"/>
    <x v="1353"/>
    <x v="1226"/>
    <x v="1050"/>
    <n v="1279278"/>
    <n v="96.78"/>
    <n v="288597.96000000002"/>
    <n v="3.43"/>
    <n v="28.04"/>
    <x v="3"/>
    <d v="2024-09-13T00:00:00"/>
    <x v="4"/>
    <n v="2024"/>
    <s v="Friday"/>
    <x v="3"/>
    <n v="0.14764782750735053"/>
    <n v="31.928084965151015"/>
    <n v="0.32990375041486891"/>
    <n v="56.092897959183681"/>
    <n v="990680.04"/>
    <x v="0"/>
  </r>
  <r>
    <x v="1479"/>
    <x v="1"/>
    <x v="2"/>
    <n v="24"/>
    <s v="YouTube, WhatsApp"/>
    <x v="1465"/>
    <x v="1354"/>
    <x v="748"/>
    <x v="1051"/>
    <n v="411597"/>
    <n v="178.98"/>
    <n v="282251.45999999996"/>
    <n v="0.46"/>
    <n v="8.77"/>
    <x v="4"/>
    <d v="2025-04-04T00:00:00"/>
    <x v="0"/>
    <n v="2025"/>
    <s v="Friday"/>
    <x v="0"/>
    <n v="4.5360800443119277E-2"/>
    <n v="73.331114575214329"/>
    <n v="0.40971680956092493"/>
    <n v="140.2840258449304"/>
    <n v="129345.54000000004"/>
    <x v="2"/>
  </r>
  <r>
    <x v="1480"/>
    <x v="0"/>
    <x v="0"/>
    <n v="15"/>
    <s v="WhatsApp, Facebook, Instagram"/>
    <x v="1466"/>
    <x v="1355"/>
    <x v="1227"/>
    <x v="1052"/>
    <n v="1641936"/>
    <n v="35.32"/>
    <n v="133933.44"/>
    <n v="11.26"/>
    <n v="26.46"/>
    <x v="2"/>
    <d v="2025-04-15T00:00:00"/>
    <x v="0"/>
    <n v="2025"/>
    <s v="Tuesday"/>
    <x v="0"/>
    <n v="0.13598993063924372"/>
    <n v="13.187617172115006"/>
    <n v="0.37337534462386768"/>
    <n v="23.052227194492254"/>
    <n v="1508002.56"/>
    <x v="0"/>
  </r>
  <r>
    <x v="1481"/>
    <x v="1"/>
    <x v="2"/>
    <n v="27"/>
    <s v="Facebook"/>
    <x v="1467"/>
    <x v="1356"/>
    <x v="1228"/>
    <x v="295"/>
    <n v="263406"/>
    <n v="104.36"/>
    <n v="96115.56"/>
    <n v="1.74"/>
    <n v="15.43"/>
    <x v="4"/>
    <d v="2025-03-10T00:00:00"/>
    <x v="6"/>
    <n v="2025"/>
    <s v="Monday"/>
    <x v="1"/>
    <n v="0.11226152655923359"/>
    <n v="14.093190615835777"/>
    <n v="0.13504398826979472"/>
    <n v="58.786275229357798"/>
    <n v="167290.44"/>
    <x v="1"/>
  </r>
  <r>
    <x v="1482"/>
    <x v="2"/>
    <x v="3"/>
    <n v="6"/>
    <s v="Facebook, WhatsApp, Google"/>
    <x v="1468"/>
    <x v="1357"/>
    <x v="933"/>
    <x v="1053"/>
    <n v="77384"/>
    <n v="1671.74"/>
    <n v="227356.64"/>
    <n v="-0.66"/>
    <n v="5.55"/>
    <x v="3"/>
    <d v="2025-03-23T00:00:00"/>
    <x v="6"/>
    <n v="2025"/>
    <s v="Sunday"/>
    <x v="1"/>
    <n v="3.1042438649234425E-2"/>
    <n v="512.0645045045045"/>
    <n v="0.30630630630630629"/>
    <n v="1062.4142056074768"/>
    <n v="-149972.64000000001"/>
    <x v="3"/>
  </r>
  <r>
    <x v="1483"/>
    <x v="4"/>
    <x v="2"/>
    <n v="21"/>
    <s v="Google"/>
    <x v="1469"/>
    <x v="1315"/>
    <x v="1229"/>
    <x v="1054"/>
    <n v="1649830"/>
    <n v="23.24"/>
    <n v="60191.6"/>
    <n v="26.41"/>
    <n v="16.45"/>
    <x v="1"/>
    <d v="2024-08-28T00:00:00"/>
    <x v="10"/>
    <n v="2024"/>
    <s v="Wednesday"/>
    <x v="3"/>
    <n v="8.6407457982114799E-2"/>
    <n v="7.1520437262357417"/>
    <n v="0.30774714828897337"/>
    <n v="11.992747559274756"/>
    <n v="1589638.4"/>
    <x v="0"/>
  </r>
  <r>
    <x v="1484"/>
    <x v="4"/>
    <x v="3"/>
    <n v="22"/>
    <s v="Email"/>
    <x v="1470"/>
    <x v="1358"/>
    <x v="1230"/>
    <x v="1055"/>
    <n v="2048160"/>
    <n v="27.02"/>
    <n v="73494.399999999994"/>
    <n v="26.87"/>
    <n v="17.87"/>
    <x v="2"/>
    <d v="2025-05-27T00:00:00"/>
    <x v="5"/>
    <n v="2025"/>
    <s v="Tuesday"/>
    <x v="0"/>
    <n v="9.9996697235586185E-2"/>
    <n v="8.091423538478475"/>
    <n v="0.29946053066167566"/>
    <n v="16.590158013544016"/>
    <n v="1974665.6"/>
    <x v="0"/>
  </r>
  <r>
    <x v="1485"/>
    <x v="0"/>
    <x v="3"/>
    <n v="20"/>
    <s v="Email"/>
    <x v="1471"/>
    <x v="1359"/>
    <x v="1231"/>
    <x v="1056"/>
    <n v="1057312"/>
    <n v="199.1"/>
    <n v="279934.59999999998"/>
    <n v="2.78"/>
    <n v="22.43"/>
    <x v="0"/>
    <d v="2024-08-20T00:00:00"/>
    <x v="10"/>
    <n v="2024"/>
    <s v="Tuesday"/>
    <x v="3"/>
    <n v="0.13882175226586102"/>
    <n v="38.075979325353643"/>
    <n v="0.191240478781284"/>
    <n v="89.693880166613255"/>
    <n v="777377.4"/>
    <x v="1"/>
  </r>
  <r>
    <x v="1486"/>
    <x v="0"/>
    <x v="0"/>
    <n v="21"/>
    <s v="YouTube, Google, Instagram"/>
    <x v="1472"/>
    <x v="1360"/>
    <x v="1232"/>
    <x v="191"/>
    <n v="161131"/>
    <n v="646.77"/>
    <n v="173981.13"/>
    <n v="-7.0000000000000007E-2"/>
    <n v="6.94"/>
    <x v="4"/>
    <d v="2025-03-30T00:00:00"/>
    <x v="6"/>
    <n v="2025"/>
    <s v="Sunday"/>
    <x v="1"/>
    <n v="3.8027221058929105E-2"/>
    <n v="171.07289085545725"/>
    <n v="0.26450344149459193"/>
    <n v="305.76648506151145"/>
    <n v="-12850.130000000005"/>
    <x v="3"/>
  </r>
  <r>
    <x v="1487"/>
    <x v="2"/>
    <x v="1"/>
    <n v="15"/>
    <s v="WhatsApp, Instagram"/>
    <x v="1473"/>
    <x v="1361"/>
    <x v="1233"/>
    <x v="1057"/>
    <n v="226347"/>
    <n v="813.51"/>
    <n v="293677.11"/>
    <n v="-0.23"/>
    <n v="3.52"/>
    <x v="3"/>
    <d v="2024-11-19T00:00:00"/>
    <x v="11"/>
    <n v="2024"/>
    <s v="Tuesday"/>
    <x v="2"/>
    <n v="2.3137912632461691E-2"/>
    <n v="161.27243822075781"/>
    <n v="0.19824272377814386"/>
    <n v="497.75781355932202"/>
    <n v="-67330.109999999986"/>
    <x v="3"/>
  </r>
  <r>
    <x v="1488"/>
    <x v="1"/>
    <x v="3"/>
    <n v="14"/>
    <s v="Google, Email, YouTube"/>
    <x v="1474"/>
    <x v="1362"/>
    <x v="556"/>
    <x v="243"/>
    <n v="85400"/>
    <n v="1408.08"/>
    <n v="171785.75999999998"/>
    <n v="-0.5"/>
    <n v="8.99"/>
    <x v="2"/>
    <d v="2024-11-09T00:00:00"/>
    <x v="11"/>
    <n v="2024"/>
    <s v="Saturday"/>
    <x v="2"/>
    <n v="6.8350079323109464E-2"/>
    <n v="110.7580657640232"/>
    <n v="7.8658929722759507E-2"/>
    <n v="469.35999999999996"/>
    <n v="-86385.75999999998"/>
    <x v="3"/>
  </r>
  <r>
    <x v="1489"/>
    <x v="0"/>
    <x v="2"/>
    <n v="8"/>
    <s v="YouTube, WhatsApp, Email"/>
    <x v="1475"/>
    <x v="1363"/>
    <x v="1234"/>
    <x v="1058"/>
    <n v="596440"/>
    <n v="64.95"/>
    <n v="52349.700000000004"/>
    <n v="10.39"/>
    <n v="7.93"/>
    <x v="2"/>
    <d v="2025-01-02T00:00:00"/>
    <x v="1"/>
    <n v="2025"/>
    <s v="Thursday"/>
    <x v="1"/>
    <n v="5.4816201876992356E-2"/>
    <n v="10.644509963399758"/>
    <n v="0.16388775925172835"/>
    <n v="37.688768898488121"/>
    <n v="544090.30000000005"/>
    <x v="0"/>
  </r>
  <r>
    <x v="1490"/>
    <x v="3"/>
    <x v="3"/>
    <n v="19"/>
    <s v="Email, YouTube, WhatsApp"/>
    <x v="1476"/>
    <x v="1364"/>
    <x v="1235"/>
    <x v="1059"/>
    <n v="821980"/>
    <n v="43.62"/>
    <n v="63685.2"/>
    <n v="11.91"/>
    <n v="17.97"/>
    <x v="0"/>
    <d v="2025-06-05T00:00:00"/>
    <x v="2"/>
    <n v="2025"/>
    <s v="Thursday"/>
    <x v="0"/>
    <n v="0.12029479070940771"/>
    <n v="9.5394248052726187"/>
    <n v="0.21869382863990414"/>
    <n v="34.668045726728359"/>
    <n v="758294.8"/>
    <x v="0"/>
  </r>
  <r>
    <x v="1491"/>
    <x v="1"/>
    <x v="4"/>
    <n v="19"/>
    <s v="Google, Email"/>
    <x v="77"/>
    <x v="787"/>
    <x v="1236"/>
    <x v="141"/>
    <n v="510400"/>
    <n v="451.18"/>
    <n v="287852.84000000003"/>
    <n v="0.77"/>
    <n v="18.13"/>
    <x v="2"/>
    <d v="2025-01-31T00:00:00"/>
    <x v="1"/>
    <n v="2025"/>
    <s v="Friday"/>
    <x v="1"/>
    <n v="0.12428136176977084"/>
    <n v="61.362788318055856"/>
    <n v="0.13600511617991901"/>
    <n v="190.2530337078652"/>
    <n v="222547.15999999997"/>
    <x v="2"/>
  </r>
  <r>
    <x v="1492"/>
    <x v="2"/>
    <x v="3"/>
    <n v="22"/>
    <s v="Google"/>
    <x v="1477"/>
    <x v="773"/>
    <x v="1237"/>
    <x v="1060"/>
    <n v="409200"/>
    <n v="462.73"/>
    <n v="254501.5"/>
    <n v="0.61"/>
    <n v="4.2300000000000004"/>
    <x v="4"/>
    <d v="2025-05-03T00:00:00"/>
    <x v="5"/>
    <n v="2025"/>
    <s v="Saturday"/>
    <x v="0"/>
    <n v="2.3691026701563582E-2"/>
    <n v="145.67916428162565"/>
    <n v="0.31482541499713795"/>
    <n v="309.23633049817738"/>
    <n v="154698.5"/>
    <x v="2"/>
  </r>
  <r>
    <x v="1493"/>
    <x v="3"/>
    <x v="4"/>
    <n v="9"/>
    <s v="Email, Facebook, WhatsApp"/>
    <x v="1478"/>
    <x v="1365"/>
    <x v="1238"/>
    <x v="236"/>
    <n v="396210"/>
    <n v="335.31"/>
    <n v="188444.22"/>
    <n v="1.1000000000000001"/>
    <n v="4.63"/>
    <x v="3"/>
    <d v="2025-02-06T00:00:00"/>
    <x v="9"/>
    <n v="2025"/>
    <s v="Thursday"/>
    <x v="1"/>
    <n v="3.25927734375E-2"/>
    <n v="58.815299625468164"/>
    <n v="0.17540574282147317"/>
    <n v="238.53698734177215"/>
    <n v="207765.78"/>
    <x v="1"/>
  </r>
  <r>
    <x v="1494"/>
    <x v="3"/>
    <x v="1"/>
    <n v="22"/>
    <s v="YouTube"/>
    <x v="1479"/>
    <x v="1366"/>
    <x v="1239"/>
    <x v="882"/>
    <n v="87164"/>
    <n v="779.73"/>
    <n v="220663.59"/>
    <n v="-0.6"/>
    <n v="18.829999999999998"/>
    <x v="4"/>
    <d v="2024-07-05T00:00:00"/>
    <x v="8"/>
    <n v="2024"/>
    <s v="Friday"/>
    <x v="3"/>
    <n v="0.12451783992285438"/>
    <n v="106.8071587608906"/>
    <n v="0.13697967086156826"/>
    <n v="284.36029639175257"/>
    <n v="-133499.59"/>
    <x v="3"/>
  </r>
  <r>
    <x v="1495"/>
    <x v="1"/>
    <x v="1"/>
    <n v="16"/>
    <s v="Google, WhatsApp"/>
    <x v="1480"/>
    <x v="1367"/>
    <x v="1240"/>
    <x v="1061"/>
    <n v="404376"/>
    <n v="103.73"/>
    <n v="126343.14"/>
    <n v="2.2000000000000002"/>
    <n v="21.91"/>
    <x v="2"/>
    <d v="2024-09-30T00:00:00"/>
    <x v="4"/>
    <n v="2024"/>
    <s v="Monday"/>
    <x v="3"/>
    <n v="0.12818532818532818"/>
    <n v="30.444130120481926"/>
    <n v="0.29349397590361448"/>
    <n v="73.242400000000004"/>
    <n v="278032.86"/>
    <x v="1"/>
  </r>
  <r>
    <x v="1496"/>
    <x v="3"/>
    <x v="0"/>
    <n v="5"/>
    <s v="WhatsApp"/>
    <x v="1481"/>
    <x v="1368"/>
    <x v="174"/>
    <x v="1062"/>
    <n v="474546"/>
    <n v="91.54"/>
    <n v="76344.36"/>
    <n v="5.22"/>
    <n v="22.64"/>
    <x v="2"/>
    <d v="2024-10-17T00:00:00"/>
    <x v="7"/>
    <n v="2024"/>
    <s v="Thursday"/>
    <x v="2"/>
    <n v="0.13740254192032469"/>
    <n v="14.835670423630004"/>
    <n v="0.16206762534006997"/>
    <n v="30.525533786485408"/>
    <n v="398201.64"/>
    <x v="0"/>
  </r>
  <r>
    <x v="1497"/>
    <x v="2"/>
    <x v="2"/>
    <n v="17"/>
    <s v="Google, Facebook"/>
    <x v="1482"/>
    <x v="1369"/>
    <x v="1241"/>
    <x v="1063"/>
    <n v="1202040"/>
    <n v="31.57"/>
    <n v="79556.399999999994"/>
    <n v="14.11"/>
    <n v="22.25"/>
    <x v="4"/>
    <d v="2024-11-10T00:00:00"/>
    <x v="11"/>
    <n v="2024"/>
    <s v="Sunday"/>
    <x v="2"/>
    <n v="0.14880974860581342"/>
    <n v="6.7300905168767446"/>
    <n v="0.21317993401573471"/>
    <n v="23.862147570485902"/>
    <n v="1122483.6000000001"/>
    <x v="0"/>
  </r>
  <r>
    <x v="1498"/>
    <x v="2"/>
    <x v="3"/>
    <n v="6"/>
    <s v="Google, Instagram"/>
    <x v="1483"/>
    <x v="1370"/>
    <x v="1242"/>
    <x v="519"/>
    <n v="457963"/>
    <n v="127.47"/>
    <n v="171192.21"/>
    <n v="1.68"/>
    <n v="13.83"/>
    <x v="1"/>
    <d v="2024-08-18T00:00:00"/>
    <x v="10"/>
    <n v="2024"/>
    <s v="Sunday"/>
    <x v="3"/>
    <n v="8.7006226892391514E-2"/>
    <n v="23.929579256360078"/>
    <n v="0.18772714565278167"/>
    <n v="59.545116521739125"/>
    <n v="286770.79000000004"/>
    <x v="1"/>
  </r>
  <r>
    <x v="1499"/>
    <x v="2"/>
    <x v="1"/>
    <n v="22"/>
    <s v="WhatsApp"/>
    <x v="1484"/>
    <x v="1371"/>
    <x v="1243"/>
    <x v="1064"/>
    <n v="188034"/>
    <n v="552.64"/>
    <n v="143133.76000000001"/>
    <n v="0.31"/>
    <n v="7.08"/>
    <x v="3"/>
    <d v="2024-12-28T00:00:00"/>
    <x v="3"/>
    <n v="2024"/>
    <s v="Saturday"/>
    <x v="2"/>
    <n v="3.5305506520129835E-2"/>
    <n v="230.86090322580645"/>
    <n v="0.41774193548387095"/>
    <n v="393.22461538461539"/>
    <n v="44900.239999999991"/>
    <x v="2"/>
  </r>
  <r>
    <x v="1500"/>
    <x v="0"/>
    <x v="2"/>
    <n v="20"/>
    <s v="Instagram, YouTube"/>
    <x v="1485"/>
    <x v="1372"/>
    <x v="1244"/>
    <x v="367"/>
    <n v="546744"/>
    <n v="92.05"/>
    <n v="115430.7"/>
    <n v="3.74"/>
    <n v="12.96"/>
    <x v="4"/>
    <d v="2025-05-06T00:00:00"/>
    <x v="5"/>
    <n v="2025"/>
    <s v="Tuesday"/>
    <x v="0"/>
    <n v="8.0659219824869594E-2"/>
    <n v="19.190473815461345"/>
    <n v="0.2084788029925187"/>
    <n v="48.216666666666669"/>
    <n v="431313.3"/>
    <x v="0"/>
  </r>
  <r>
    <x v="1501"/>
    <x v="0"/>
    <x v="4"/>
    <n v="24"/>
    <s v="Instagram, WhatsApp"/>
    <x v="1486"/>
    <x v="1373"/>
    <x v="1245"/>
    <x v="1065"/>
    <n v="1410285"/>
    <n v="24.39"/>
    <n v="54511.65"/>
    <n v="24.87"/>
    <n v="22.44"/>
    <x v="0"/>
    <d v="2025-06-02T00:00:00"/>
    <x v="2"/>
    <n v="2025"/>
    <s v="Monday"/>
    <x v="0"/>
    <n v="0.12621468643558406"/>
    <n v="5.4084383371366211"/>
    <n v="0.2217481893044945"/>
    <n v="9.7272751605995715"/>
    <n v="1355773.35"/>
    <x v="0"/>
  </r>
  <r>
    <x v="1502"/>
    <x v="0"/>
    <x v="0"/>
    <n v="23"/>
    <s v="Google, YouTube, WhatsApp"/>
    <x v="1487"/>
    <x v="1374"/>
    <x v="1246"/>
    <x v="1066"/>
    <n v="48822"/>
    <n v="846.57"/>
    <n v="174393.42"/>
    <n v="-0.72"/>
    <n v="11.93"/>
    <x v="3"/>
    <d v="2024-11-30T00:00:00"/>
    <x v="11"/>
    <n v="2024"/>
    <s v="Saturday"/>
    <x v="2"/>
    <n v="8.4318016046681252E-2"/>
    <n v="150.85935986159171"/>
    <n v="0.1782006920415225"/>
    <n v="638.80373626373625"/>
    <n v="-125571.42000000001"/>
    <x v="3"/>
  </r>
  <r>
    <x v="1503"/>
    <x v="4"/>
    <x v="2"/>
    <n v="12"/>
    <s v="Instagram"/>
    <x v="1488"/>
    <x v="1375"/>
    <x v="1247"/>
    <x v="1067"/>
    <n v="1423000"/>
    <n v="41.75"/>
    <n v="118820.5"/>
    <n v="10.98"/>
    <n v="15.31"/>
    <x v="3"/>
    <d v="2024-11-20T00:00:00"/>
    <x v="11"/>
    <n v="2024"/>
    <s v="Wednesday"/>
    <x v="2"/>
    <n v="8.0309709506047253E-2"/>
    <n v="16.723504574243492"/>
    <n v="0.40056298381421535"/>
    <n v="33.024041133963316"/>
    <n v="1304179.5"/>
    <x v="0"/>
  </r>
  <r>
    <x v="1504"/>
    <x v="4"/>
    <x v="4"/>
    <n v="6"/>
    <s v="Facebook, Email"/>
    <x v="1489"/>
    <x v="1376"/>
    <x v="1248"/>
    <x v="1068"/>
    <n v="692159"/>
    <n v="66.67"/>
    <n v="95938.13"/>
    <n v="6.22"/>
    <n v="18.57"/>
    <x v="3"/>
    <d v="2024-10-17T00:00:00"/>
    <x v="7"/>
    <n v="2024"/>
    <s v="Thursday"/>
    <x v="2"/>
    <n v="0.12349730806106644"/>
    <n v="14.323399522245447"/>
    <n v="0.21484025082114064"/>
    <n v="49.529235931853385"/>
    <n v="596220.87"/>
    <x v="0"/>
  </r>
  <r>
    <x v="1505"/>
    <x v="2"/>
    <x v="0"/>
    <n v="10"/>
    <s v="YouTube, Google"/>
    <x v="1490"/>
    <x v="1377"/>
    <x v="580"/>
    <x v="1069"/>
    <n v="241230"/>
    <n v="438.71"/>
    <n v="207509.83"/>
    <n v="0.16"/>
    <n v="9.18"/>
    <x v="1"/>
    <d v="2024-09-10T00:00:00"/>
    <x v="4"/>
    <n v="2024"/>
    <s v="Tuesday"/>
    <x v="3"/>
    <n v="6.1244076540099571E-2"/>
    <n v="50.810438295788437"/>
    <n v="0.11581782566111655"/>
    <n v="132.50946998722861"/>
    <n v="33720.170000000013"/>
    <x v="2"/>
  </r>
  <r>
    <x v="1506"/>
    <x v="3"/>
    <x v="0"/>
    <n v="9"/>
    <s v="YouTube, Email, Instagram"/>
    <x v="1491"/>
    <x v="1378"/>
    <x v="1249"/>
    <x v="1070"/>
    <n v="768996"/>
    <n v="92.02"/>
    <n v="143827.25999999998"/>
    <n v="4.3499999999999996"/>
    <n v="28.19"/>
    <x v="1"/>
    <d v="2024-10-08T00:00:00"/>
    <x v="7"/>
    <n v="2024"/>
    <s v="Tuesday"/>
    <x v="2"/>
    <n v="0.14521809807640207"/>
    <n v="33.541805037313431"/>
    <n v="0.36450559701492535"/>
    <n v="58.159021431459756"/>
    <n v="625168.74"/>
    <x v="0"/>
  </r>
  <r>
    <x v="1507"/>
    <x v="0"/>
    <x v="1"/>
    <n v="24"/>
    <s v="Facebook, Google, YouTube"/>
    <x v="1492"/>
    <x v="1379"/>
    <x v="1212"/>
    <x v="219"/>
    <n v="369389"/>
    <n v="131.63999999999999"/>
    <n v="93332.76"/>
    <n v="2.96"/>
    <n v="4.1399999999999997"/>
    <x v="4"/>
    <d v="2025-03-01T00:00:00"/>
    <x v="6"/>
    <n v="2025"/>
    <s v="Saturday"/>
    <x v="1"/>
    <n v="2.2500828454655914E-2"/>
    <n v="45.818733431516932"/>
    <n v="0.3480608738340697"/>
    <n v="92.960916334661349"/>
    <n v="276056.24"/>
    <x v="1"/>
  </r>
  <r>
    <x v="1508"/>
    <x v="3"/>
    <x v="1"/>
    <n v="9"/>
    <s v="Google, Instagram, Email"/>
    <x v="1493"/>
    <x v="1380"/>
    <x v="1250"/>
    <x v="1071"/>
    <n v="1031756"/>
    <n v="86.17"/>
    <n v="248341.94"/>
    <n v="3.15"/>
    <n v="20.09"/>
    <x v="0"/>
    <d v="2025-05-05T00:00:00"/>
    <x v="5"/>
    <n v="2025"/>
    <s v="Monday"/>
    <x v="0"/>
    <n v="0.11868300153139356"/>
    <n v="23.220377746610566"/>
    <n v="0.26947171575502571"/>
    <n v="54.845834805653709"/>
    <n v="783414.06"/>
    <x v="0"/>
  </r>
  <r>
    <x v="1509"/>
    <x v="4"/>
    <x v="0"/>
    <n v="7"/>
    <s v="Instagram"/>
    <x v="1494"/>
    <x v="1381"/>
    <x v="292"/>
    <x v="707"/>
    <n v="279054"/>
    <n v="333.98"/>
    <n v="139937.62"/>
    <n v="0.99"/>
    <n v="5.81"/>
    <x v="1"/>
    <d v="2024-10-18T00:00:00"/>
    <x v="7"/>
    <n v="2024"/>
    <s v="Friday"/>
    <x v="2"/>
    <n v="3.43800137520055E-2"/>
    <n v="77.743122222222226"/>
    <n v="0.23277777777777778"/>
    <n v="169.62135757575757"/>
    <n v="139116.38"/>
    <x v="2"/>
  </r>
  <r>
    <x v="1510"/>
    <x v="3"/>
    <x v="1"/>
    <n v="8"/>
    <s v="Email"/>
    <x v="1495"/>
    <x v="617"/>
    <x v="1251"/>
    <x v="63"/>
    <n v="98748"/>
    <n v="779.41"/>
    <n v="164455.50999999998"/>
    <n v="-0.4"/>
    <n v="15.42"/>
    <x v="1"/>
    <d v="2025-02-20T00:00:00"/>
    <x v="9"/>
    <n v="2025"/>
    <s v="Thursday"/>
    <x v="1"/>
    <n v="9.7559234941478737E-2"/>
    <n v="120.30395757132405"/>
    <n v="0.15435259692757863"/>
    <n v="282.56960481099651"/>
    <n v="-65707.50999999998"/>
    <x v="3"/>
  </r>
  <r>
    <x v="1511"/>
    <x v="0"/>
    <x v="0"/>
    <n v="5"/>
    <s v="Google"/>
    <x v="1496"/>
    <x v="1382"/>
    <x v="153"/>
    <x v="108"/>
    <n v="467400"/>
    <n v="367.98"/>
    <n v="286656.42000000004"/>
    <n v="0.63"/>
    <n v="11.81"/>
    <x v="1"/>
    <d v="2025-05-31T00:00:00"/>
    <x v="5"/>
    <n v="2025"/>
    <s v="Saturday"/>
    <x v="0"/>
    <n v="8.3301456846522917E-2"/>
    <n v="37.609081605877726"/>
    <n v="0.10220414589346628"/>
    <n v="119.29106117353309"/>
    <n v="180743.57999999996"/>
    <x v="2"/>
  </r>
  <r>
    <x v="1512"/>
    <x v="2"/>
    <x v="1"/>
    <n v="23"/>
    <s v="WhatsApp, Email, Facebook"/>
    <x v="1497"/>
    <x v="1383"/>
    <x v="1252"/>
    <x v="986"/>
    <n v="121660"/>
    <n v="257.17"/>
    <n v="79208.36"/>
    <n v="0.54"/>
    <n v="19.93"/>
    <x v="0"/>
    <d v="2025-04-02T00:00:00"/>
    <x v="0"/>
    <n v="2025"/>
    <s v="Wednesday"/>
    <x v="0"/>
    <n v="0.1177149060316168"/>
    <n v="45.65323342939481"/>
    <n v="0.17752161383285303"/>
    <n v="88.500960893854753"/>
    <n v="42451.64"/>
    <x v="2"/>
  </r>
  <r>
    <x v="1513"/>
    <x v="4"/>
    <x v="4"/>
    <n v="30"/>
    <s v="Instagram"/>
    <x v="1498"/>
    <x v="1384"/>
    <x v="1253"/>
    <x v="1072"/>
    <n v="1444881"/>
    <n v="97.12"/>
    <n v="201329.76"/>
    <n v="6.18"/>
    <n v="13.33"/>
    <x v="0"/>
    <d v="2025-05-02T00:00:00"/>
    <x v="5"/>
    <n v="2025"/>
    <s v="Friday"/>
    <x v="0"/>
    <n v="7.8014817459609032E-2"/>
    <n v="28.79430205949657"/>
    <n v="0.29648169336384439"/>
    <n v="69.881902117320379"/>
    <n v="1243551.24"/>
    <x v="0"/>
  </r>
  <r>
    <x v="1514"/>
    <x v="2"/>
    <x v="3"/>
    <n v="20"/>
    <s v="Instagram, Google"/>
    <x v="1499"/>
    <x v="1385"/>
    <x v="1254"/>
    <x v="1073"/>
    <n v="1069452"/>
    <n v="124.67"/>
    <n v="242857.16"/>
    <n v="3.4"/>
    <n v="16.57"/>
    <x v="2"/>
    <d v="2025-04-25T00:00:00"/>
    <x v="0"/>
    <n v="2025"/>
    <s v="Friday"/>
    <x v="0"/>
    <n v="8.7639091422640869E-2"/>
    <n v="36.404910807974815"/>
    <n v="0.29201019337430673"/>
    <n v="60.820726270974205"/>
    <n v="826594.84"/>
    <x v="0"/>
  </r>
  <r>
    <x v="1515"/>
    <x v="0"/>
    <x v="3"/>
    <n v="19"/>
    <s v="Google, Facebook, Instagram"/>
    <x v="1500"/>
    <x v="1386"/>
    <x v="1255"/>
    <x v="915"/>
    <n v="677660"/>
    <n v="72.069999999999993"/>
    <n v="78772.509999999995"/>
    <n v="7.6"/>
    <n v="22.75"/>
    <x v="3"/>
    <d v="2025-04-02T00:00:00"/>
    <x v="0"/>
    <n v="2025"/>
    <s v="Wednesday"/>
    <x v="0"/>
    <n v="0.14132683708202629"/>
    <n v="18.600356552538369"/>
    <n v="0.25808736717827629"/>
    <n v="52.902961719274678"/>
    <n v="598887.49"/>
    <x v="0"/>
  </r>
  <r>
    <x v="1516"/>
    <x v="2"/>
    <x v="2"/>
    <n v="6"/>
    <s v="YouTube, Instagram"/>
    <x v="1501"/>
    <x v="1110"/>
    <x v="1256"/>
    <x v="1074"/>
    <n v="398866"/>
    <n v="79.17"/>
    <n v="105612.78"/>
    <n v="2.78"/>
    <n v="11"/>
    <x v="1"/>
    <d v="2024-10-05T00:00:00"/>
    <x v="7"/>
    <n v="2024"/>
    <s v="Saturday"/>
    <x v="2"/>
    <n v="6.0086097132116656E-2"/>
    <n v="26.642981836528758"/>
    <n v="0.3365287588294652"/>
    <n v="53.99426380368098"/>
    <n v="293253.21999999997"/>
    <x v="1"/>
  </r>
  <r>
    <x v="1517"/>
    <x v="2"/>
    <x v="1"/>
    <n v="24"/>
    <s v="Facebook"/>
    <x v="1502"/>
    <x v="1387"/>
    <x v="1257"/>
    <x v="1075"/>
    <n v="304920"/>
    <n v="116.61"/>
    <n v="97952.4"/>
    <n v="2.11"/>
    <n v="8.5"/>
    <x v="3"/>
    <d v="2024-09-06T00:00:00"/>
    <x v="4"/>
    <n v="2024"/>
    <s v="Friday"/>
    <x v="3"/>
    <n v="5.6193933228521224E-2"/>
    <n v="20.150668586710552"/>
    <n v="0.17280394980456695"/>
    <n v="59.185740181268876"/>
    <n v="206967.6"/>
    <x v="1"/>
  </r>
  <r>
    <x v="1518"/>
    <x v="2"/>
    <x v="0"/>
    <n v="8"/>
    <s v="YouTube"/>
    <x v="1503"/>
    <x v="1388"/>
    <x v="1258"/>
    <x v="1076"/>
    <n v="1354148"/>
    <n v="140.35"/>
    <n v="264700.09999999998"/>
    <n v="4.12"/>
    <n v="21.09"/>
    <x v="4"/>
    <d v="2025-04-16T00:00:00"/>
    <x v="0"/>
    <n v="2025"/>
    <s v="Wednesday"/>
    <x v="0"/>
    <n v="0.14157171003188918"/>
    <n v="18.988529411764706"/>
    <n v="0.13529411764705881"/>
    <n v="53.604718509518015"/>
    <n v="1089447.8999999999"/>
    <x v="0"/>
  </r>
  <r>
    <x v="1519"/>
    <x v="3"/>
    <x v="0"/>
    <n v="19"/>
    <s v="Google, Facebook"/>
    <x v="1504"/>
    <x v="1389"/>
    <x v="910"/>
    <x v="398"/>
    <n v="109436"/>
    <n v="531.44000000000005"/>
    <n v="115853.92000000001"/>
    <n v="-0.06"/>
    <n v="3.08"/>
    <x v="3"/>
    <d v="2025-05-09T00:00:00"/>
    <x v="5"/>
    <n v="2025"/>
    <s v="Friday"/>
    <x v="0"/>
    <n v="2.099470818314288E-2"/>
    <n v="105.80266666666668"/>
    <n v="0.19908675799086759"/>
    <n v="394.06095238095241"/>
    <n v="-6417.9200000000128"/>
    <x v="3"/>
  </r>
  <r>
    <x v="1520"/>
    <x v="2"/>
    <x v="4"/>
    <n v="18"/>
    <s v="Email, Instagram"/>
    <x v="1505"/>
    <x v="1390"/>
    <x v="1101"/>
    <x v="1077"/>
    <n v="340704"/>
    <n v="437.8"/>
    <n v="221964.6"/>
    <n v="0.53"/>
    <n v="7.33"/>
    <x v="0"/>
    <d v="2024-11-23T00:00:00"/>
    <x v="11"/>
    <n v="2024"/>
    <s v="Saturday"/>
    <x v="2"/>
    <n v="4.8880840468169533E-2"/>
    <n v="60.464342141105966"/>
    <n v="0.13810950694633614"/>
    <n v="167.01625282167043"/>
    <n v="118739.4"/>
    <x v="2"/>
  </r>
  <r>
    <x v="1521"/>
    <x v="2"/>
    <x v="3"/>
    <n v="27"/>
    <s v="Email, YouTube"/>
    <x v="1506"/>
    <x v="1391"/>
    <x v="198"/>
    <x v="1078"/>
    <n v="479940"/>
    <n v="44.11"/>
    <n v="55710.93"/>
    <n v="7.61"/>
    <n v="13.19"/>
    <x v="0"/>
    <d v="2024-11-05T00:00:00"/>
    <x v="11"/>
    <n v="2024"/>
    <s v="Tuesday"/>
    <x v="2"/>
    <n v="8.8533333333333339E-2"/>
    <n v="7.6274548192771086"/>
    <n v="0.17291894852135817"/>
    <n v="24.054805699481864"/>
    <n v="424229.07"/>
    <x v="0"/>
  </r>
  <r>
    <x v="1522"/>
    <x v="0"/>
    <x v="4"/>
    <n v="16"/>
    <s v="Google, Facebook"/>
    <x v="1507"/>
    <x v="594"/>
    <x v="1259"/>
    <x v="1079"/>
    <n v="117189"/>
    <n v="227.51"/>
    <n v="102151.98999999999"/>
    <n v="0.15"/>
    <n v="14.49"/>
    <x v="2"/>
    <d v="2025-05-07T00:00:00"/>
    <x v="5"/>
    <n v="2025"/>
    <s v="Wednesday"/>
    <x v="0"/>
    <n v="8.0366056572379371E-2"/>
    <n v="70.498267770876467"/>
    <n v="0.30986887508626637"/>
    <n v="142.86991608391608"/>
    <n v="15037.010000000009"/>
    <x v="2"/>
  </r>
  <r>
    <x v="1523"/>
    <x v="0"/>
    <x v="4"/>
    <n v="16"/>
    <s v="YouTube, Email"/>
    <x v="1508"/>
    <x v="1172"/>
    <x v="1260"/>
    <x v="319"/>
    <n v="537312"/>
    <n v="115.87"/>
    <n v="178903.28"/>
    <n v="2"/>
    <n v="29.01"/>
    <x v="0"/>
    <d v="2024-10-27T00:00:00"/>
    <x v="7"/>
    <n v="2024"/>
    <s v="Sunday"/>
    <x v="2"/>
    <n v="0.14593888537048766"/>
    <n v="48.522723081095741"/>
    <n v="0.41876864659614865"/>
    <n v="85.31391511683357"/>
    <n v="358408.72"/>
    <x v="1"/>
  </r>
  <r>
    <x v="1524"/>
    <x v="1"/>
    <x v="4"/>
    <n v="23"/>
    <s v="Google, Instagram"/>
    <x v="1509"/>
    <x v="1392"/>
    <x v="1261"/>
    <x v="1046"/>
    <n v="360195"/>
    <n v="180.6"/>
    <n v="100233"/>
    <n v="2.59"/>
    <n v="6.63"/>
    <x v="4"/>
    <d v="2025-05-30T00:00:00"/>
    <x v="5"/>
    <n v="2025"/>
    <s v="Friday"/>
    <x v="0"/>
    <n v="4.5869648807997952E-2"/>
    <n v="35.009779951100242"/>
    <n v="0.19385260216556061"/>
    <n v="139.01941747572815"/>
    <n v="259962"/>
    <x v="1"/>
  </r>
  <r>
    <x v="1525"/>
    <x v="3"/>
    <x v="4"/>
    <n v="27"/>
    <s v="Instagram, YouTube, Facebook"/>
    <x v="1510"/>
    <x v="1393"/>
    <x v="1262"/>
    <x v="1080"/>
    <n v="1719616"/>
    <n v="35.340000000000003"/>
    <n v="78313.440000000002"/>
    <n v="20.96"/>
    <n v="15.49"/>
    <x v="0"/>
    <d v="2025-03-14T00:00:00"/>
    <x v="6"/>
    <n v="2025"/>
    <s v="Friday"/>
    <x v="1"/>
    <n v="8.7466028663677961E-2"/>
    <n v="10.398810250962688"/>
    <n v="0.29425043154959502"/>
    <n v="21.802182628062361"/>
    <n v="1641302.56"/>
    <x v="0"/>
  </r>
  <r>
    <x v="1526"/>
    <x v="4"/>
    <x v="2"/>
    <n v="13"/>
    <s v="Google, Email"/>
    <x v="1511"/>
    <x v="1394"/>
    <x v="1263"/>
    <x v="1081"/>
    <n v="1111094"/>
    <n v="80.069999999999993"/>
    <n v="128192.06999999999"/>
    <n v="7.67"/>
    <n v="17.579999999999998"/>
    <x v="4"/>
    <d v="2024-08-15T00:00:00"/>
    <x v="10"/>
    <n v="2024"/>
    <s v="Thursday"/>
    <x v="3"/>
    <n v="0.11608577782828201"/>
    <n v="17.926453642847154"/>
    <n v="0.22388477136064885"/>
    <n v="61.630802884615377"/>
    <n v="982901.93"/>
    <x v="0"/>
  </r>
  <r>
    <x v="1527"/>
    <x v="4"/>
    <x v="3"/>
    <n v="25"/>
    <s v="Instagram, YouTube"/>
    <x v="1512"/>
    <x v="861"/>
    <x v="1264"/>
    <x v="1082"/>
    <n v="1332144"/>
    <n v="133.26"/>
    <n v="255059.63999999998"/>
    <n v="4.22"/>
    <n v="14.57"/>
    <x v="0"/>
    <d v="2024-09-04T00:00:00"/>
    <x v="4"/>
    <n v="2024"/>
    <s v="Wednesday"/>
    <x v="3"/>
    <n v="8.6865204835230067E-2"/>
    <n v="33.51637844940867"/>
    <n v="0.25151116951379765"/>
    <n v="78.795069508804445"/>
    <n v="1077084.3600000001"/>
    <x v="0"/>
  </r>
  <r>
    <x v="1528"/>
    <x v="1"/>
    <x v="0"/>
    <n v="12"/>
    <s v="WhatsApp"/>
    <x v="1513"/>
    <x v="130"/>
    <x v="217"/>
    <x v="1083"/>
    <n v="488310"/>
    <n v="131.4"/>
    <n v="104331.6"/>
    <n v="3.68"/>
    <n v="10.97"/>
    <x v="3"/>
    <d v="2025-05-24T00:00:00"/>
    <x v="5"/>
    <n v="2025"/>
    <s v="Saturday"/>
    <x v="0"/>
    <n v="5.7594733064376409E-2"/>
    <n v="44.835238504512247"/>
    <n v="0.34121186076493337"/>
    <n v="79.460472201066267"/>
    <n v="383978.4"/>
    <x v="0"/>
  </r>
  <r>
    <x v="1529"/>
    <x v="3"/>
    <x v="4"/>
    <n v="11"/>
    <s v="Instagram, Email"/>
    <x v="1514"/>
    <x v="1033"/>
    <x v="1265"/>
    <x v="1084"/>
    <n v="936054"/>
    <n v="61.09"/>
    <n v="177038.82"/>
    <n v="4.29"/>
    <n v="23.88"/>
    <x v="2"/>
    <d v="2025-05-16T00:00:00"/>
    <x v="5"/>
    <n v="2025"/>
    <s v="Friday"/>
    <x v="0"/>
    <n v="0.12115633132114217"/>
    <n v="25.867741087083576"/>
    <n v="0.4234365867913501"/>
    <n v="47.260763481046453"/>
    <n v="759015.17999999993"/>
    <x v="0"/>
  </r>
  <r>
    <x v="1530"/>
    <x v="4"/>
    <x v="2"/>
    <n v="18"/>
    <s v="Email, Instagram"/>
    <x v="1515"/>
    <x v="1395"/>
    <x v="1266"/>
    <x v="1085"/>
    <n v="1097829"/>
    <n v="124.96"/>
    <n v="250794.72"/>
    <n v="3.38"/>
    <n v="16.059999999999999"/>
    <x v="1"/>
    <d v="2024-11-08T00:00:00"/>
    <x v="11"/>
    <n v="2024"/>
    <s v="Friday"/>
    <x v="2"/>
    <n v="8.9166582004131537E-2"/>
    <n v="31.750186099506266"/>
    <n v="0.25408279529054312"/>
    <n v="58.081222788327928"/>
    <n v="847034.28"/>
    <x v="0"/>
  </r>
  <r>
    <x v="1531"/>
    <x v="3"/>
    <x v="4"/>
    <n v="18"/>
    <s v="Facebook"/>
    <x v="1516"/>
    <x v="1396"/>
    <x v="1267"/>
    <x v="1086"/>
    <n v="656276"/>
    <n v="80.11"/>
    <n v="137628.98000000001"/>
    <n v="3.77"/>
    <n v="10.92"/>
    <x v="4"/>
    <d v="2025-03-14T00:00:00"/>
    <x v="6"/>
    <n v="2025"/>
    <s v="Friday"/>
    <x v="1"/>
    <n v="5.8808911554335846E-2"/>
    <n v="25.285500643027746"/>
    <n v="0.3156347602425133"/>
    <n v="46.701384458771635"/>
    <n v="518647.02"/>
    <x v="0"/>
  </r>
  <r>
    <x v="1532"/>
    <x v="2"/>
    <x v="3"/>
    <n v="17"/>
    <s v="Email"/>
    <x v="1517"/>
    <x v="1397"/>
    <x v="1268"/>
    <x v="1087"/>
    <n v="806000"/>
    <n v="49.49"/>
    <n v="160842.5"/>
    <n v="4.01"/>
    <n v="25.43"/>
    <x v="2"/>
    <d v="2025-04-08T00:00:00"/>
    <x v="0"/>
    <n v="2025"/>
    <s v="Tuesday"/>
    <x v="0"/>
    <n v="0.14436405340733713"/>
    <n v="15.775058846606512"/>
    <n v="0.31875245194193802"/>
    <n v="35.624031007751938"/>
    <n v="645157.5"/>
    <x v="0"/>
  </r>
  <r>
    <x v="1533"/>
    <x v="2"/>
    <x v="0"/>
    <n v="18"/>
    <s v="Instagram, YouTube, Email"/>
    <x v="1518"/>
    <x v="1398"/>
    <x v="1269"/>
    <x v="178"/>
    <n v="26391"/>
    <n v="2401.37"/>
    <n v="136878.09"/>
    <n v="-0.81"/>
    <n v="2.73"/>
    <x v="0"/>
    <d v="2025-03-18T00:00:00"/>
    <x v="6"/>
    <n v="2025"/>
    <s v="Tuesday"/>
    <x v="1"/>
    <n v="2.0842907734313753E-2"/>
    <n v="177.53319066147859"/>
    <n v="7.3929961089494164E-2"/>
    <n v="747.96770491803272"/>
    <n v="-110487.09"/>
    <x v="3"/>
  </r>
  <r>
    <x v="1534"/>
    <x v="4"/>
    <x v="4"/>
    <n v="14"/>
    <s v="Facebook, Google"/>
    <x v="1519"/>
    <x v="1399"/>
    <x v="1270"/>
    <x v="1088"/>
    <n v="1903097"/>
    <n v="31.94"/>
    <n v="78029.42"/>
    <n v="23.39"/>
    <n v="19.03"/>
    <x v="0"/>
    <d v="2025-03-28T00:00:00"/>
    <x v="6"/>
    <n v="2025"/>
    <s v="Friday"/>
    <x v="1"/>
    <n v="0.10195125031573629"/>
    <n v="12.082598327655621"/>
    <n v="0.37829049241251161"/>
    <n v="24.755526649746191"/>
    <n v="1825067.58"/>
    <x v="0"/>
  </r>
  <r>
    <x v="1535"/>
    <x v="3"/>
    <x v="2"/>
    <n v="17"/>
    <s v="Email, Facebook"/>
    <x v="1520"/>
    <x v="1035"/>
    <x v="1271"/>
    <x v="1089"/>
    <n v="89997"/>
    <n v="400.3"/>
    <n v="157317.9"/>
    <n v="-0.43"/>
    <n v="9.01"/>
    <x v="2"/>
    <d v="2024-09-14T00:00:00"/>
    <x v="4"/>
    <n v="2024"/>
    <s v="Saturday"/>
    <x v="3"/>
    <n v="5.8553800973749966E-2"/>
    <n v="69.211570611526611"/>
    <n v="0.17289925208974924"/>
    <n v="189.08401442307692"/>
    <n v="-67320.899999999994"/>
    <x v="3"/>
  </r>
  <r>
    <x v="1536"/>
    <x v="3"/>
    <x v="2"/>
    <n v="17"/>
    <s v="Instagram, Email"/>
    <x v="1521"/>
    <x v="1400"/>
    <x v="936"/>
    <x v="954"/>
    <n v="106173"/>
    <n v="799.27"/>
    <n v="200616.77"/>
    <n v="-0.47"/>
    <n v="14.7"/>
    <x v="1"/>
    <d v="2024-10-08T00:00:00"/>
    <x v="7"/>
    <n v="2024"/>
    <s v="Tuesday"/>
    <x v="2"/>
    <n v="0.10873977846082468"/>
    <n v="106.99561066666666"/>
    <n v="0.13386666666666666"/>
    <n v="490.50555012224936"/>
    <n v="-94443.76999999999"/>
    <x v="3"/>
  </r>
  <r>
    <x v="1537"/>
    <x v="1"/>
    <x v="3"/>
    <n v="25"/>
    <s v="Instagram"/>
    <x v="1522"/>
    <x v="1401"/>
    <x v="896"/>
    <x v="1090"/>
    <n v="485473"/>
    <n v="127.59"/>
    <n v="241017.51"/>
    <n v="1.01"/>
    <n v="14.45"/>
    <x v="0"/>
    <d v="2025-03-12T00:00:00"/>
    <x v="6"/>
    <n v="2025"/>
    <s v="Wednesday"/>
    <x v="1"/>
    <n v="7.8639922315955568E-2"/>
    <n v="46.501545437005596"/>
    <n v="0.36446073702488907"/>
    <n v="98.294253670473083"/>
    <n v="244455.49"/>
    <x v="1"/>
  </r>
  <r>
    <x v="1538"/>
    <x v="4"/>
    <x v="0"/>
    <n v="19"/>
    <s v="Facebook, YouTube"/>
    <x v="1523"/>
    <x v="1402"/>
    <x v="1272"/>
    <x v="1091"/>
    <n v="49764"/>
    <n v="1817.07"/>
    <n v="259841.00999999998"/>
    <n v="-0.81"/>
    <n v="17.149999999999999"/>
    <x v="3"/>
    <d v="2024-11-28T00:00:00"/>
    <x v="11"/>
    <n v="2024"/>
    <s v="Thursday"/>
    <x v="2"/>
    <n v="0.1343939711115763"/>
    <n v="134.91225856697818"/>
    <n v="7.4247144340602284E-2"/>
    <n v="667.97174807197939"/>
    <n v="-210077.00999999998"/>
    <x v="3"/>
  </r>
  <r>
    <x v="1539"/>
    <x v="2"/>
    <x v="3"/>
    <n v="30"/>
    <s v="Email, Instagram"/>
    <x v="1524"/>
    <x v="1403"/>
    <x v="1273"/>
    <x v="1092"/>
    <n v="1131390"/>
    <n v="38.28"/>
    <n v="74033.52"/>
    <n v="14.28"/>
    <n v="22.33"/>
    <x v="1"/>
    <d v="2024-09-29T00:00:00"/>
    <x v="4"/>
    <n v="2024"/>
    <s v="Sunday"/>
    <x v="3"/>
    <n v="0.12564953614277552"/>
    <n v="8.014887950633323"/>
    <n v="0.20937533831330518"/>
    <n v="14.123143838229684"/>
    <n v="1057356.48"/>
    <x v="0"/>
  </r>
  <r>
    <x v="1540"/>
    <x v="4"/>
    <x v="4"/>
    <n v="12"/>
    <s v="YouTube, Google"/>
    <x v="1525"/>
    <x v="1404"/>
    <x v="1274"/>
    <x v="731"/>
    <n v="465206"/>
    <n v="214.61"/>
    <n v="141213.38"/>
    <n v="2.29"/>
    <n v="19.7"/>
    <x v="2"/>
    <d v="2024-09-01T00:00:00"/>
    <x v="4"/>
    <n v="2024"/>
    <s v="Sunday"/>
    <x v="3"/>
    <n v="0.10711726115000827"/>
    <n v="72.678013381369013"/>
    <n v="0.33865156973751931"/>
    <n v="145.28125514403294"/>
    <n v="323992.62"/>
    <x v="1"/>
  </r>
  <r>
    <x v="1541"/>
    <x v="4"/>
    <x v="0"/>
    <n v="15"/>
    <s v="Email, YouTube, Instagram"/>
    <x v="1526"/>
    <x v="1088"/>
    <x v="1275"/>
    <x v="1093"/>
    <n v="543530"/>
    <n v="81.91"/>
    <n v="78797.42"/>
    <n v="5.9"/>
    <n v="8.17"/>
    <x v="3"/>
    <d v="2025-03-04T00:00:00"/>
    <x v="6"/>
    <n v="2025"/>
    <s v="Tuesday"/>
    <x v="1"/>
    <n v="5.017584741191447E-2"/>
    <n v="16.942038271339495"/>
    <n v="0.20683723930337561"/>
    <n v="40.202765306122451"/>
    <n v="464732.58"/>
    <x v="0"/>
  </r>
  <r>
    <x v="1542"/>
    <x v="2"/>
    <x v="2"/>
    <n v="9"/>
    <s v="YouTube, Facebook"/>
    <x v="1527"/>
    <x v="1193"/>
    <x v="1276"/>
    <x v="1094"/>
    <n v="705100"/>
    <n v="56.22"/>
    <n v="144148.07999999999"/>
    <n v="3.89"/>
    <n v="14.28"/>
    <x v="0"/>
    <d v="2025-02-18T00:00:00"/>
    <x v="9"/>
    <n v="2025"/>
    <s v="Tuesday"/>
    <x v="1"/>
    <n v="7.4888347105654923E-2"/>
    <n v="20.764632670700085"/>
    <n v="0.36934600979544802"/>
    <n v="38.59386345381526"/>
    <n v="560951.92000000004"/>
    <x v="0"/>
  </r>
  <r>
    <x v="1543"/>
    <x v="4"/>
    <x v="2"/>
    <n v="28"/>
    <s v="YouTube, WhatsApp"/>
    <x v="1528"/>
    <x v="1405"/>
    <x v="1277"/>
    <x v="598"/>
    <n v="112158"/>
    <n v="1341.26"/>
    <n v="269593.26"/>
    <n v="-0.57999999999999996"/>
    <n v="12.81"/>
    <x v="4"/>
    <d v="2024-12-02T00:00:00"/>
    <x v="3"/>
    <n v="2024"/>
    <s v="Monday"/>
    <x v="2"/>
    <n v="8.3928449976195335E-2"/>
    <n v="218.4710372771475"/>
    <n v="0.16288492706645058"/>
    <n v="601.77066964285711"/>
    <n v="-157435.26"/>
    <x v="3"/>
  </r>
  <r>
    <x v="1544"/>
    <x v="4"/>
    <x v="4"/>
    <n v="20"/>
    <s v="Google, Email, YouTube"/>
    <x v="1529"/>
    <x v="1406"/>
    <x v="1278"/>
    <x v="1095"/>
    <n v="325242"/>
    <n v="401.98"/>
    <n v="254855.32"/>
    <n v="0.28000000000000003"/>
    <n v="13.27"/>
    <x v="3"/>
    <d v="2024-10-30T00:00:00"/>
    <x v="7"/>
    <n v="2024"/>
    <s v="Wednesday"/>
    <x v="2"/>
    <n v="8.2195982211317284E-2"/>
    <n v="79.246057213930357"/>
    <n v="0.19713930348258707"/>
    <n v="189.76568875651526"/>
    <n v="70386.679999999993"/>
    <x v="2"/>
  </r>
  <r>
    <x v="1545"/>
    <x v="0"/>
    <x v="0"/>
    <n v="5"/>
    <s v="Google, Facebook, Email"/>
    <x v="1530"/>
    <x v="1407"/>
    <x v="1279"/>
    <x v="1096"/>
    <n v="439132"/>
    <n v="99.72"/>
    <n v="62025.84"/>
    <n v="6.08"/>
    <n v="12.22"/>
    <x v="4"/>
    <d v="2025-05-27T00:00:00"/>
    <x v="5"/>
    <n v="2025"/>
    <s v="Tuesday"/>
    <x v="0"/>
    <n v="9.1695930291859129E-2"/>
    <n v="9.856322898458604"/>
    <n v="9.8839980931193394E-2"/>
    <n v="42.165764785859956"/>
    <n v="377106.16000000003"/>
    <x v="0"/>
  </r>
  <r>
    <x v="1546"/>
    <x v="4"/>
    <x v="3"/>
    <n v="8"/>
    <s v="Instagram, YouTube"/>
    <x v="1531"/>
    <x v="1408"/>
    <x v="1133"/>
    <x v="1068"/>
    <n v="427383"/>
    <n v="158.87"/>
    <n v="228613.93"/>
    <n v="0.87"/>
    <n v="22.39"/>
    <x v="3"/>
    <d v="2025-02-02T00:00:00"/>
    <x v="9"/>
    <n v="2025"/>
    <s v="Sunday"/>
    <x v="1"/>
    <n v="0.14147016149809483"/>
    <n v="21.91257835713601"/>
    <n v="0.13792772932042557"/>
    <n v="49.259627235509583"/>
    <n v="198769.07"/>
    <x v="2"/>
  </r>
  <r>
    <x v="1547"/>
    <x v="2"/>
    <x v="2"/>
    <n v="19"/>
    <s v="Facebook, Google"/>
    <x v="1532"/>
    <x v="1409"/>
    <x v="809"/>
    <x v="674"/>
    <n v="384836"/>
    <n v="82.7"/>
    <n v="89398.7"/>
    <n v="3.3"/>
    <n v="18.55"/>
    <x v="1"/>
    <d v="2024-09-15T00:00:00"/>
    <x v="4"/>
    <n v="2024"/>
    <s v="Sunday"/>
    <x v="3"/>
    <n v="0.13953424089558428"/>
    <n v="8.8548633122028519"/>
    <n v="0.10707210776545166"/>
    <n v="39.785803293279926"/>
    <n v="295437.3"/>
    <x v="0"/>
  </r>
  <r>
    <x v="1548"/>
    <x v="4"/>
    <x v="0"/>
    <n v="14"/>
    <s v="Instagram, Google"/>
    <x v="1533"/>
    <x v="1410"/>
    <x v="1280"/>
    <x v="526"/>
    <n v="69788"/>
    <n v="1194.26"/>
    <n v="174361.96"/>
    <n v="-0.6"/>
    <n v="7.78"/>
    <x v="3"/>
    <d v="2025-04-05T00:00:00"/>
    <x v="0"/>
    <n v="2025"/>
    <s v="Saturday"/>
    <x v="0"/>
    <n v="4.9612273826398733E-2"/>
    <n v="293.04531092436974"/>
    <n v="0.24537815126050419"/>
    <n v="908.13520833333325"/>
    <n v="-104573.95999999999"/>
    <x v="3"/>
  </r>
  <r>
    <x v="1549"/>
    <x v="3"/>
    <x v="4"/>
    <n v="9"/>
    <s v="WhatsApp"/>
    <x v="1534"/>
    <x v="1411"/>
    <x v="1281"/>
    <x v="1097"/>
    <n v="1635705"/>
    <n v="72.67"/>
    <n v="177678.15"/>
    <n v="8.2100000000000009"/>
    <n v="18.84"/>
    <x v="0"/>
    <d v="2024-10-05T00:00:00"/>
    <x v="7"/>
    <n v="2024"/>
    <s v="Saturday"/>
    <x v="2"/>
    <n v="0.10017787934832546"/>
    <n v="20.893479539040452"/>
    <n v="0.28751175917215427"/>
    <n v="35.204705765801464"/>
    <n v="1458026.85"/>
    <x v="0"/>
  </r>
  <r>
    <x v="1550"/>
    <x v="0"/>
    <x v="3"/>
    <n v="7"/>
    <s v="Facebook"/>
    <x v="1535"/>
    <x v="1412"/>
    <x v="1282"/>
    <x v="1098"/>
    <n v="2202252"/>
    <n v="58.6"/>
    <n v="261238.80000000002"/>
    <n v="7.43"/>
    <n v="26.07"/>
    <x v="1"/>
    <d v="2025-05-17T00:00:00"/>
    <x v="5"/>
    <n v="2025"/>
    <s v="Saturday"/>
    <x v="0"/>
    <n v="0.13688728013611781"/>
    <n v="20.682352941176472"/>
    <n v="0.35294117647058826"/>
    <n v="37.485837279380114"/>
    <n v="1941013.2"/>
    <x v="0"/>
  </r>
  <r>
    <x v="1551"/>
    <x v="3"/>
    <x v="4"/>
    <n v="11"/>
    <s v="Facebook, Google"/>
    <x v="1536"/>
    <x v="254"/>
    <x v="1283"/>
    <x v="495"/>
    <n v="295647"/>
    <n v="126.11"/>
    <n v="70747.710000000006"/>
    <n v="3.18"/>
    <n v="26.64"/>
    <x v="1"/>
    <d v="2024-12-26T00:00:00"/>
    <x v="3"/>
    <n v="2024"/>
    <s v="Thursday"/>
    <x v="2"/>
    <n v="0.14531762600656128"/>
    <n v="36.299492047203699"/>
    <n v="0.28783991790661878"/>
    <n v="66.554760112888061"/>
    <n v="224899.28999999998"/>
    <x v="0"/>
  </r>
  <r>
    <x v="1552"/>
    <x v="1"/>
    <x v="0"/>
    <n v="11"/>
    <s v="Facebook"/>
    <x v="1537"/>
    <x v="1413"/>
    <x v="1284"/>
    <x v="468"/>
    <n v="232000"/>
    <n v="178.88"/>
    <n v="89440"/>
    <n v="1.59"/>
    <n v="11.11"/>
    <x v="2"/>
    <d v="2024-11-25T00:00:00"/>
    <x v="11"/>
    <n v="2024"/>
    <s v="Monday"/>
    <x v="2"/>
    <n v="8.5464975357517972E-2"/>
    <n v="16.910569105691057"/>
    <n v="9.453582907922102E-2"/>
    <n v="82.509225092250929"/>
    <n v="142560"/>
    <x v="1"/>
  </r>
  <r>
    <x v="1553"/>
    <x v="0"/>
    <x v="3"/>
    <n v="10"/>
    <s v="Instagram, Facebook"/>
    <x v="1538"/>
    <x v="1414"/>
    <x v="1285"/>
    <x v="310"/>
    <n v="505195"/>
    <n v="125.01"/>
    <n v="119384.55"/>
    <n v="3.23"/>
    <n v="12.73"/>
    <x v="0"/>
    <d v="2024-12-25T00:00:00"/>
    <x v="3"/>
    <n v="2024"/>
    <s v="Wednesday"/>
    <x v="2"/>
    <n v="8.2973839395258639E-2"/>
    <n v="28.472346768423563"/>
    <n v="0.22776055330312425"/>
    <n v="92.834020217729389"/>
    <n v="385810.45"/>
    <x v="0"/>
  </r>
  <r>
    <x v="1554"/>
    <x v="2"/>
    <x v="4"/>
    <n v="25"/>
    <s v="Facebook, Email"/>
    <x v="1539"/>
    <x v="1415"/>
    <x v="1286"/>
    <x v="1099"/>
    <n v="300840"/>
    <n v="353.85"/>
    <n v="244156.50000000003"/>
    <n v="0.23"/>
    <n v="15.58"/>
    <x v="4"/>
    <d v="2024-08-11T00:00:00"/>
    <x v="10"/>
    <n v="2024"/>
    <s v="Sunday"/>
    <x v="3"/>
    <n v="0.11793462583691378"/>
    <n v="31.431063336766226"/>
    <n v="8.8825952626158597E-2"/>
    <n v="135.19186046511629"/>
    <n v="56683.499999999971"/>
    <x v="2"/>
  </r>
  <r>
    <x v="1555"/>
    <x v="0"/>
    <x v="1"/>
    <n v="7"/>
    <s v="Google, Facebook"/>
    <x v="1540"/>
    <x v="1416"/>
    <x v="724"/>
    <x v="1100"/>
    <n v="1013264"/>
    <n v="127.3"/>
    <n v="222011.19999999998"/>
    <n v="3.56"/>
    <n v="21.98"/>
    <x v="4"/>
    <d v="2025-04-12T00:00:00"/>
    <x v="0"/>
    <n v="2025"/>
    <s v="Saturday"/>
    <x v="0"/>
    <n v="0.1278326821420363"/>
    <n v="39.915713772024446"/>
    <n v="0.31355627472132325"/>
    <n v="98.278530323151827"/>
    <n v="791252.8"/>
    <x v="0"/>
  </r>
  <r>
    <x v="1556"/>
    <x v="0"/>
    <x v="1"/>
    <n v="18"/>
    <s v="YouTube, Email"/>
    <x v="1541"/>
    <x v="1417"/>
    <x v="1287"/>
    <x v="1101"/>
    <n v="177152"/>
    <n v="241.19"/>
    <n v="166903.48000000001"/>
    <n v="0.06"/>
    <n v="9.8800000000000008"/>
    <x v="3"/>
    <d v="2025-02-20T00:00:00"/>
    <x v="9"/>
    <n v="2025"/>
    <s v="Thursday"/>
    <x v="1"/>
    <n v="6.8331901168881617E-2"/>
    <n v="28.751676141257537"/>
    <n v="0.11920757967269595"/>
    <n v="88.122217529039077"/>
    <n v="10248.51999999999"/>
    <x v="2"/>
  </r>
  <r>
    <x v="1557"/>
    <x v="3"/>
    <x v="0"/>
    <n v="20"/>
    <s v="YouTube"/>
    <x v="1542"/>
    <x v="1418"/>
    <x v="1288"/>
    <x v="1102"/>
    <n v="250914"/>
    <n v="89.1"/>
    <n v="104959.79999999999"/>
    <n v="1.39"/>
    <n v="17.850000000000001"/>
    <x v="1"/>
    <d v="2025-05-15T00:00:00"/>
    <x v="5"/>
    <n v="2025"/>
    <s v="Thursday"/>
    <x v="0"/>
    <n v="0.12848058970049209"/>
    <n v="8.2717156592324059"/>
    <n v="9.2836314918433291E-2"/>
    <n v="27.90741823982983"/>
    <n v="145954.20000000001"/>
    <x v="1"/>
  </r>
  <r>
    <x v="1558"/>
    <x v="3"/>
    <x v="1"/>
    <n v="7"/>
    <s v="Facebook, WhatsApp, Google"/>
    <x v="1543"/>
    <x v="1419"/>
    <x v="1289"/>
    <x v="392"/>
    <n v="504868"/>
    <n v="113.96"/>
    <n v="116467.12"/>
    <n v="3.33"/>
    <n v="16.71"/>
    <x v="2"/>
    <d v="2025-05-17T00:00:00"/>
    <x v="5"/>
    <n v="2025"/>
    <s v="Saturday"/>
    <x v="0"/>
    <n v="8.4931856627621205E-2"/>
    <n v="43.768177376925969"/>
    <n v="0.38406614054866589"/>
    <n v="74.994925949774625"/>
    <n v="388400.88"/>
    <x v="0"/>
  </r>
  <r>
    <x v="1559"/>
    <x v="4"/>
    <x v="1"/>
    <n v="7"/>
    <s v="Facebook, Google"/>
    <x v="1544"/>
    <x v="1420"/>
    <x v="1290"/>
    <x v="343"/>
    <n v="74340"/>
    <n v="438.86"/>
    <n v="92160.6"/>
    <n v="-0.19"/>
    <n v="7.75"/>
    <x v="4"/>
    <d v="2025-04-15T00:00:00"/>
    <x v="0"/>
    <n v="2025"/>
    <s v="Tuesday"/>
    <x v="0"/>
    <n v="5.7873352492319889E-2"/>
    <n v="39.452311643835621"/>
    <n v="8.9897260273972601E-2"/>
    <n v="158.07993138936536"/>
    <n v="-17820.600000000006"/>
    <x v="3"/>
  </r>
  <r>
    <x v="1560"/>
    <x v="2"/>
    <x v="4"/>
    <n v="13"/>
    <s v="WhatsApp, Facebook, Google"/>
    <x v="1545"/>
    <x v="1421"/>
    <x v="958"/>
    <x v="1103"/>
    <n v="43896"/>
    <n v="1393.35"/>
    <n v="129581.54999999999"/>
    <n v="-0.66"/>
    <n v="6.74"/>
    <x v="0"/>
    <d v="2025-05-04T00:00:00"/>
    <x v="5"/>
    <n v="2025"/>
    <s v="Sunday"/>
    <x v="0"/>
    <n v="5.2134663961240633E-2"/>
    <n v="102.92418586179507"/>
    <n v="7.3868149324861007E-2"/>
    <n v="471.2056363636363"/>
    <n v="-85685.549999999988"/>
    <x v="3"/>
  </r>
  <r>
    <x v="1561"/>
    <x v="2"/>
    <x v="1"/>
    <n v="28"/>
    <s v="Email, YouTube, Google"/>
    <x v="1546"/>
    <x v="1422"/>
    <x v="1291"/>
    <x v="93"/>
    <n v="253750"/>
    <n v="640.67999999999995"/>
    <n v="224237.99999999997"/>
    <n v="0.13"/>
    <n v="7.74"/>
    <x v="1"/>
    <d v="2025-05-06T00:00:00"/>
    <x v="5"/>
    <n v="2025"/>
    <s v="Tuesday"/>
    <x v="0"/>
    <n v="4.0152607825803752E-2"/>
    <n v="259.83545770567781"/>
    <n v="0.40556199304750867"/>
    <n v="498.30666666666662"/>
    <n v="29512.000000000029"/>
    <x v="2"/>
  </r>
  <r>
    <x v="1562"/>
    <x v="0"/>
    <x v="3"/>
    <n v="26"/>
    <s v="Instagram, Facebook, Google"/>
    <x v="1547"/>
    <x v="1423"/>
    <x v="1292"/>
    <x v="1104"/>
    <n v="1906000"/>
    <n v="54.88"/>
    <n v="261503.2"/>
    <n v="6.29"/>
    <n v="24.82"/>
    <x v="0"/>
    <d v="2025-03-08T00:00:00"/>
    <x v="6"/>
    <n v="2025"/>
    <s v="Saturday"/>
    <x v="1"/>
    <n v="0.13273312288750622"/>
    <n v="19.997185898906476"/>
    <n v="0.36438020952817923"/>
    <n v="39.585709960641843"/>
    <n v="1644496.8"/>
    <x v="0"/>
  </r>
  <r>
    <x v="1563"/>
    <x v="3"/>
    <x v="2"/>
    <n v="20"/>
    <s v="Email"/>
    <x v="1548"/>
    <x v="1424"/>
    <x v="1293"/>
    <x v="1105"/>
    <n v="30956"/>
    <n v="2915.34"/>
    <n v="206989.14"/>
    <n v="-0.85"/>
    <n v="6.5"/>
    <x v="0"/>
    <d v="2024-07-11T00:00:00"/>
    <x v="8"/>
    <n v="2024"/>
    <s v="Thursday"/>
    <x v="3"/>
    <n v="4.4015444015444015E-2"/>
    <n v="453.92355263157896"/>
    <n v="0.15570175438596492"/>
    <n v="1417.7338356164385"/>
    <n v="-176033.14"/>
    <x v="3"/>
  </r>
  <r>
    <x v="1564"/>
    <x v="4"/>
    <x v="2"/>
    <n v="24"/>
    <s v="Instagram, Google"/>
    <x v="1549"/>
    <x v="1425"/>
    <x v="509"/>
    <x v="1106"/>
    <n v="213199"/>
    <n v="60.97"/>
    <n v="56763.07"/>
    <n v="2.76"/>
    <n v="11.3"/>
    <x v="1"/>
    <d v="2025-05-17T00:00:00"/>
    <x v="5"/>
    <n v="2025"/>
    <s v="Saturday"/>
    <x v="0"/>
    <n v="7.9341669868259621E-2"/>
    <n v="8.8664589190877852"/>
    <n v="0.14542330521711966"/>
    <n v="31.782234042553192"/>
    <n v="156435.93"/>
    <x v="1"/>
  </r>
  <r>
    <x v="1565"/>
    <x v="1"/>
    <x v="3"/>
    <n v="23"/>
    <s v="Facebook, WhatsApp, Email"/>
    <x v="1550"/>
    <x v="1426"/>
    <x v="1294"/>
    <x v="1107"/>
    <n v="709605"/>
    <n v="212.16"/>
    <n v="257350.08"/>
    <n v="1.76"/>
    <n v="11.98"/>
    <x v="1"/>
    <d v="2025-04-05T00:00:00"/>
    <x v="0"/>
    <n v="2025"/>
    <s v="Saturday"/>
    <x v="0"/>
    <n v="7.7230421563945162E-2"/>
    <n v="38.815999999999995"/>
    <n v="0.18295625942684765"/>
    <n v="105.29872340425531"/>
    <n v="452254.92000000004"/>
    <x v="1"/>
  </r>
  <r>
    <x v="1566"/>
    <x v="4"/>
    <x v="1"/>
    <n v="16"/>
    <s v="Email, Google"/>
    <x v="1551"/>
    <x v="1031"/>
    <x v="1295"/>
    <x v="402"/>
    <n v="83692"/>
    <n v="1203.3599999999999"/>
    <n v="293619.83999999997"/>
    <n v="-0.71"/>
    <n v="12.33"/>
    <x v="1"/>
    <d v="2025-02-12T00:00:00"/>
    <x v="9"/>
    <n v="2025"/>
    <s v="Wednesday"/>
    <x v="1"/>
    <n v="7.9037643507295433E-2"/>
    <n v="169.91888888888886"/>
    <n v="0.14120370370370369"/>
    <n v="405.55226519337015"/>
    <n v="-209927.83999999997"/>
    <x v="3"/>
  </r>
  <r>
    <x v="1567"/>
    <x v="1"/>
    <x v="1"/>
    <n v="16"/>
    <s v="Google"/>
    <x v="1552"/>
    <x v="1427"/>
    <x v="1296"/>
    <x v="736"/>
    <n v="264735"/>
    <n v="316.32"/>
    <n v="150884.63999999998"/>
    <n v="0.75"/>
    <n v="14.96"/>
    <x v="0"/>
    <d v="2025-04-23T00:00:00"/>
    <x v="0"/>
    <n v="2025"/>
    <s v="Wednesday"/>
    <x v="0"/>
    <n v="0.11187820043891734"/>
    <n v="30.830535349407434"/>
    <n v="9.7466285247241519E-2"/>
    <n v="128.85110162254483"/>
    <n v="113850.36000000002"/>
    <x v="2"/>
  </r>
  <r>
    <x v="1568"/>
    <x v="0"/>
    <x v="4"/>
    <n v="16"/>
    <s v="Instagram, Email, Facebook"/>
    <x v="1553"/>
    <x v="1428"/>
    <x v="1297"/>
    <x v="1108"/>
    <n v="1460945"/>
    <n v="100.52"/>
    <n v="197119.72"/>
    <n v="6.41"/>
    <n v="17.739999999999998"/>
    <x v="1"/>
    <d v="2025-04-02T00:00:00"/>
    <x v="0"/>
    <n v="2025"/>
    <s v="Wednesday"/>
    <x v="0"/>
    <n v="0.10385075148079997"/>
    <n v="25.494014485256077"/>
    <n v="0.25362131401965854"/>
    <n v="56.127482915717543"/>
    <n v="1263825.28"/>
    <x v="0"/>
  </r>
  <r>
    <x v="1569"/>
    <x v="0"/>
    <x v="0"/>
    <n v="24"/>
    <s v="Email, WhatsApp"/>
    <x v="1554"/>
    <x v="1429"/>
    <x v="1298"/>
    <x v="124"/>
    <n v="281388"/>
    <n v="611.16"/>
    <n v="218795.28"/>
    <n v="0.28999999999999998"/>
    <n v="11.58"/>
    <x v="0"/>
    <d v="2024-07-09T00:00:00"/>
    <x v="8"/>
    <n v="2024"/>
    <s v="Tuesday"/>
    <x v="3"/>
    <n v="8.2751901439436795E-2"/>
    <n v="83.097333839726545"/>
    <n v="0.13596657804785417"/>
    <n v="316.17815028901737"/>
    <n v="62592.72"/>
    <x v="2"/>
  </r>
  <r>
    <x v="1570"/>
    <x v="4"/>
    <x v="1"/>
    <n v="11"/>
    <s v="Email, Facebook, Google"/>
    <x v="1555"/>
    <x v="1430"/>
    <x v="97"/>
    <x v="1077"/>
    <n v="284427"/>
    <n v="220.25"/>
    <n v="111666.75"/>
    <n v="1.55"/>
    <n v="24.68"/>
    <x v="0"/>
    <d v="2024-08-09T00:00:00"/>
    <x v="10"/>
    <n v="2024"/>
    <s v="Friday"/>
    <x v="3"/>
    <n v="0.13515565679574792"/>
    <n v="57.031026557711954"/>
    <n v="0.25893769152196117"/>
    <n v="100.51012601260126"/>
    <n v="172760.25"/>
    <x v="1"/>
  </r>
  <r>
    <x v="1571"/>
    <x v="4"/>
    <x v="1"/>
    <n v="17"/>
    <s v="Google, YouTube, Email"/>
    <x v="1556"/>
    <x v="1431"/>
    <x v="1299"/>
    <x v="31"/>
    <n v="664706"/>
    <n v="212.84"/>
    <n v="255833.68"/>
    <n v="1.6"/>
    <n v="15.81"/>
    <x v="3"/>
    <d v="2024-12-31T00:00:00"/>
    <x v="3"/>
    <n v="2024"/>
    <s v="Tuesday"/>
    <x v="2"/>
    <n v="0.11472685558380356"/>
    <n v="27.654705437250026"/>
    <n v="0.12993189925413468"/>
    <n v="111.32884247171454"/>
    <n v="408872.32"/>
    <x v="1"/>
  </r>
  <r>
    <x v="1572"/>
    <x v="4"/>
    <x v="3"/>
    <n v="5"/>
    <s v="Google"/>
    <x v="1557"/>
    <x v="1432"/>
    <x v="1300"/>
    <x v="1109"/>
    <n v="1950606"/>
    <n v="103.38"/>
    <n v="254935.08"/>
    <n v="6.65"/>
    <n v="18.59"/>
    <x v="0"/>
    <d v="2025-04-13T00:00:00"/>
    <x v="0"/>
    <n v="2025"/>
    <s v="Sunday"/>
    <x v="0"/>
    <n v="0.1055619374769972"/>
    <n v="26.934503961965135"/>
    <n v="0.26053882725832012"/>
    <n v="53.829197635135131"/>
    <n v="1695670.92"/>
    <x v="0"/>
  </r>
  <r>
    <x v="1573"/>
    <x v="4"/>
    <x v="1"/>
    <n v="21"/>
    <s v="Instagram, Email"/>
    <x v="1558"/>
    <x v="1433"/>
    <x v="1301"/>
    <x v="436"/>
    <n v="275880"/>
    <n v="754.07"/>
    <n v="273727.41000000003"/>
    <n v="0.01"/>
    <n v="22.69"/>
    <x v="2"/>
    <d v="2024-07-05T00:00:00"/>
    <x v="8"/>
    <n v="2024"/>
    <s v="Friday"/>
    <x v="3"/>
    <n v="0.12012792324605237"/>
    <n v="227.72663061564063"/>
    <n v="0.30199667221297838"/>
    <n v="388.26582978723411"/>
    <n v="2152.5899999999674"/>
    <x v="2"/>
  </r>
  <r>
    <x v="1574"/>
    <x v="3"/>
    <x v="3"/>
    <n v="13"/>
    <s v="WhatsApp"/>
    <x v="1559"/>
    <x v="1434"/>
    <x v="1302"/>
    <x v="484"/>
    <n v="81606"/>
    <n v="271.17"/>
    <n v="109010.34000000001"/>
    <n v="-0.25"/>
    <n v="6.48"/>
    <x v="4"/>
    <d v="2024-11-19T00:00:00"/>
    <x v="11"/>
    <n v="2024"/>
    <s v="Tuesday"/>
    <x v="2"/>
    <n v="4.2496394710196068E-2"/>
    <n v="39.353913357400728"/>
    <n v="0.14512635379061373"/>
    <n v="103.72058991436728"/>
    <n v="-27404.340000000011"/>
    <x v="3"/>
  </r>
  <r>
    <x v="1575"/>
    <x v="3"/>
    <x v="0"/>
    <n v="13"/>
    <s v="Email, Facebook"/>
    <x v="1560"/>
    <x v="1435"/>
    <x v="1303"/>
    <x v="1110"/>
    <n v="1361844"/>
    <n v="126.77"/>
    <n v="238454.37"/>
    <n v="4.71"/>
    <n v="23.64"/>
    <x v="0"/>
    <d v="2025-01-16T00:00:00"/>
    <x v="1"/>
    <n v="2025"/>
    <s v="Thursday"/>
    <x v="1"/>
    <n v="0.12442258233663762"/>
    <n v="47.853576158940399"/>
    <n v="0.37748344370860926"/>
    <n v="91.607518248175182"/>
    <n v="1123389.6299999999"/>
    <x v="0"/>
  </r>
  <r>
    <x v="1576"/>
    <x v="2"/>
    <x v="0"/>
    <n v="23"/>
    <s v="Email, Facebook"/>
    <x v="1561"/>
    <x v="1436"/>
    <x v="1304"/>
    <x v="1111"/>
    <n v="50932"/>
    <n v="1839.57"/>
    <n v="218908.83"/>
    <n v="-0.77"/>
    <n v="3.36"/>
    <x v="1"/>
    <d v="2025-01-16T00:00:00"/>
    <x v="1"/>
    <n v="2025"/>
    <s v="Thursday"/>
    <x v="1"/>
    <n v="2.3312151107678265E-2"/>
    <n v="329.68197289156626"/>
    <n v="0.17921686746987953"/>
    <n v="1250.9076"/>
    <n v="-167976.83"/>
    <x v="3"/>
  </r>
  <r>
    <x v="1577"/>
    <x v="1"/>
    <x v="0"/>
    <n v="22"/>
    <s v="Instagram"/>
    <x v="1562"/>
    <x v="1437"/>
    <x v="1305"/>
    <x v="1112"/>
    <n v="249977"/>
    <n v="206.62"/>
    <n v="179966.02"/>
    <n v="0.39"/>
    <n v="13.67"/>
    <x v="1"/>
    <d v="2025-05-05T00:00:00"/>
    <x v="5"/>
    <n v="2025"/>
    <s v="Monday"/>
    <x v="0"/>
    <n v="9.5765957116943926E-2"/>
    <n v="29.134858345475148"/>
    <n v="0.14100696130807835"/>
    <n v="101.73319389485584"/>
    <n v="70010.98000000001"/>
    <x v="2"/>
  </r>
  <r>
    <x v="1578"/>
    <x v="0"/>
    <x v="0"/>
    <n v="19"/>
    <s v="Email"/>
    <x v="1563"/>
    <x v="1438"/>
    <x v="1306"/>
    <x v="1081"/>
    <n v="715647"/>
    <n v="37.31"/>
    <n v="59733.310000000005"/>
    <n v="10.98"/>
    <n v="20.85"/>
    <x v="1"/>
    <d v="2024-10-24T00:00:00"/>
    <x v="7"/>
    <n v="2024"/>
    <s v="Thursday"/>
    <x v="2"/>
    <n v="0.14059704921799354"/>
    <n v="6.9724886191198792"/>
    <n v="0.18687988794210342"/>
    <n v="23.544860070949944"/>
    <n v="655913.68999999994"/>
    <x v="0"/>
  </r>
  <r>
    <x v="1579"/>
    <x v="2"/>
    <x v="4"/>
    <n v="20"/>
    <s v="Email, Facebook"/>
    <x v="1564"/>
    <x v="154"/>
    <x v="1307"/>
    <x v="1113"/>
    <n v="675396"/>
    <n v="320.73"/>
    <n v="280959.48000000004"/>
    <n v="1.4"/>
    <n v="19.38"/>
    <x v="1"/>
    <d v="2024-08-25T00:00:00"/>
    <x v="10"/>
    <n v="2024"/>
    <s v="Sunday"/>
    <x v="3"/>
    <n v="0.1269198780149709"/>
    <n v="61.371664482306691"/>
    <n v="0.19134993446920051"/>
    <n v="183.03549185667754"/>
    <n v="394436.51999999996"/>
    <x v="1"/>
  </r>
  <r>
    <x v="1580"/>
    <x v="0"/>
    <x v="1"/>
    <n v="12"/>
    <s v="Google, Facebook, YouTube"/>
    <x v="1565"/>
    <x v="1439"/>
    <x v="1308"/>
    <x v="598"/>
    <n v="58692"/>
    <n v="1271.9000000000001"/>
    <n v="255651.90000000002"/>
    <n v="-0.77"/>
    <n v="7.76"/>
    <x v="3"/>
    <d v="2025-04-07T00:00:00"/>
    <x v="0"/>
    <n v="2025"/>
    <s v="Monday"/>
    <x v="0"/>
    <n v="3.9389900784836368E-2"/>
    <n v="480.54868421052635"/>
    <n v="0.37781954887218044"/>
    <n v="811.59333333333336"/>
    <n v="-196959.90000000002"/>
    <x v="3"/>
  </r>
  <r>
    <x v="1581"/>
    <x v="0"/>
    <x v="2"/>
    <n v="22"/>
    <s v="YouTube, Instagram"/>
    <x v="1566"/>
    <x v="846"/>
    <x v="1309"/>
    <x v="679"/>
    <n v="355750"/>
    <n v="187.25"/>
    <n v="266456.75"/>
    <n v="0.34"/>
    <n v="19.260000000000002"/>
    <x v="0"/>
    <d v="2024-09-26T00:00:00"/>
    <x v="4"/>
    <n v="2024"/>
    <s v="Thursday"/>
    <x v="3"/>
    <n v="0.10662239439217856"/>
    <n v="51.221981930026914"/>
    <n v="0.27354863514033062"/>
    <n v="96.089704291381182"/>
    <n v="89293.25"/>
    <x v="2"/>
  </r>
  <r>
    <x v="1582"/>
    <x v="4"/>
    <x v="1"/>
    <n v="22"/>
    <s v="Facebook, Email"/>
    <x v="1567"/>
    <x v="1440"/>
    <x v="1149"/>
    <x v="1114"/>
    <n v="103722"/>
    <n v="382.08"/>
    <n v="135256.32000000001"/>
    <n v="-0.23"/>
    <n v="4.97"/>
    <x v="0"/>
    <d v="2024-11-13T00:00:00"/>
    <x v="11"/>
    <n v="2024"/>
    <s v="Wednesday"/>
    <x v="2"/>
    <n v="3.553378673488488E-2"/>
    <n v="59.375030728709397"/>
    <n v="0.15539947322212466"/>
    <n v="244.1449819494585"/>
    <n v="-31534.320000000007"/>
    <x v="3"/>
  </r>
  <r>
    <x v="1583"/>
    <x v="4"/>
    <x v="1"/>
    <n v="18"/>
    <s v="WhatsApp, Facebook"/>
    <x v="1568"/>
    <x v="1441"/>
    <x v="1310"/>
    <x v="497"/>
    <n v="517293"/>
    <n v="343.7"/>
    <n v="286302.09999999998"/>
    <n v="0.81"/>
    <n v="10.32"/>
    <x v="3"/>
    <d v="2024-09-19T00:00:00"/>
    <x v="4"/>
    <n v="2024"/>
    <s v="Thursday"/>
    <x v="3"/>
    <n v="6.347015594192508E-2"/>
    <n v="80.853459474724644"/>
    <n v="0.23524428127647556"/>
    <n v="207.31506154960172"/>
    <n v="230990.90000000002"/>
    <x v="2"/>
  </r>
  <r>
    <x v="1584"/>
    <x v="1"/>
    <x v="2"/>
    <n v="10"/>
    <s v="Instagram, YouTube"/>
    <x v="1569"/>
    <x v="1442"/>
    <x v="1311"/>
    <x v="1115"/>
    <n v="204972"/>
    <n v="463.06"/>
    <n v="172258.32"/>
    <n v="0.19"/>
    <n v="6.13"/>
    <x v="1"/>
    <d v="2024-11-10T00:00:00"/>
    <x v="11"/>
    <n v="2024"/>
    <s v="Sunday"/>
    <x v="2"/>
    <n v="4.4185416101924641E-2"/>
    <n v="62.164677011909063"/>
    <n v="0.13424756405629737"/>
    <n v="245.38222222222223"/>
    <n v="32713.679999999993"/>
    <x v="2"/>
  </r>
  <r>
    <x v="1585"/>
    <x v="0"/>
    <x v="1"/>
    <n v="12"/>
    <s v="Google, Facebook, WhatsApp"/>
    <x v="1570"/>
    <x v="1443"/>
    <x v="1161"/>
    <x v="1116"/>
    <n v="348458"/>
    <n v="120.9"/>
    <n v="81486.600000000006"/>
    <n v="3.28"/>
    <n v="9.26"/>
    <x v="3"/>
    <d v="2025-04-23T00:00:00"/>
    <x v="0"/>
    <n v="2025"/>
    <s v="Wednesday"/>
    <x v="0"/>
    <n v="4.9102954138352618E-2"/>
    <n v="47.18390272148234"/>
    <n v="0.39027214823393169"/>
    <n v="95.194626168224303"/>
    <n v="266971.40000000002"/>
    <x v="0"/>
  </r>
  <r>
    <x v="1586"/>
    <x v="4"/>
    <x v="1"/>
    <n v="30"/>
    <s v="Instagram, Google, YouTube"/>
    <x v="1571"/>
    <x v="1444"/>
    <x v="1312"/>
    <x v="1079"/>
    <n v="193519"/>
    <n v="613.11"/>
    <n v="275286.39"/>
    <n v="-0.3"/>
    <n v="18.79"/>
    <x v="3"/>
    <d v="2024-10-11T00:00:00"/>
    <x v="7"/>
    <n v="2024"/>
    <s v="Friday"/>
    <x v="2"/>
    <n v="0.10469178936860495"/>
    <n v="164.05625148986891"/>
    <n v="0.26758045292014304"/>
    <n v="311.40994343891407"/>
    <n v="-81767.390000000014"/>
    <x v="3"/>
  </r>
  <r>
    <x v="1587"/>
    <x v="4"/>
    <x v="0"/>
    <n v="12"/>
    <s v="WhatsApp, YouTube"/>
    <x v="1572"/>
    <x v="501"/>
    <x v="1313"/>
    <x v="954"/>
    <n v="109436"/>
    <n v="203.22"/>
    <n v="51008.22"/>
    <n v="1.1499999999999999"/>
    <n v="5.2"/>
    <x v="0"/>
    <d v="2024-09-14T00:00:00"/>
    <x v="4"/>
    <n v="2024"/>
    <s v="Saturday"/>
    <x v="3"/>
    <n v="3.191308133482236E-2"/>
    <n v="30.253985765124558"/>
    <n v="0.14887307236061684"/>
    <n v="62.973111111111109"/>
    <n v="58427.78"/>
    <x v="1"/>
  </r>
  <r>
    <x v="1588"/>
    <x v="3"/>
    <x v="0"/>
    <n v="16"/>
    <s v="Google"/>
    <x v="1573"/>
    <x v="1445"/>
    <x v="597"/>
    <x v="1117"/>
    <n v="713632"/>
    <n v="217.79"/>
    <n v="202109.12"/>
    <n v="2.5299999999999998"/>
    <n v="9.5500000000000007"/>
    <x v="4"/>
    <d v="2024-11-20T00:00:00"/>
    <x v="11"/>
    <n v="2024"/>
    <s v="Wednesday"/>
    <x v="2"/>
    <n v="5.792382651819751E-2"/>
    <n v="40.429909981996396"/>
    <n v="0.1856371274254851"/>
    <n v="87.304155507559386"/>
    <n v="511522.88"/>
    <x v="1"/>
  </r>
  <r>
    <x v="1589"/>
    <x v="0"/>
    <x v="4"/>
    <n v="19"/>
    <s v="Google"/>
    <x v="1574"/>
    <x v="1446"/>
    <x v="1314"/>
    <x v="827"/>
    <n v="1057144"/>
    <n v="119.33"/>
    <n v="215271.32"/>
    <n v="3.91"/>
    <n v="11.71"/>
    <x v="3"/>
    <d v="2025-05-02T00:00:00"/>
    <x v="5"/>
    <n v="2025"/>
    <s v="Friday"/>
    <x v="0"/>
    <n v="6.1624527436026311E-2"/>
    <n v="38.168673758865246"/>
    <n v="0.31985815602836881"/>
    <n v="65.691583765639308"/>
    <n v="841872.67999999993"/>
    <x v="0"/>
  </r>
  <r>
    <x v="1590"/>
    <x v="1"/>
    <x v="2"/>
    <n v="29"/>
    <s v="Instagram, WhatsApp, Google"/>
    <x v="1575"/>
    <x v="1447"/>
    <x v="1315"/>
    <x v="1118"/>
    <n v="524772"/>
    <n v="109.83"/>
    <n v="255025.26"/>
    <n v="1.06"/>
    <n v="21.18"/>
    <x v="1"/>
    <d v="2024-09-24T00:00:00"/>
    <x v="4"/>
    <n v="2024"/>
    <s v="Tuesday"/>
    <x v="3"/>
    <n v="0.14408412364983283"/>
    <n v="22.000108695652173"/>
    <n v="0.20031055900621117"/>
    <n v="81.529814578005116"/>
    <n v="269746.74"/>
    <x v="1"/>
  </r>
  <r>
    <x v="1591"/>
    <x v="1"/>
    <x v="2"/>
    <n v="12"/>
    <s v="Email"/>
    <x v="1576"/>
    <x v="1448"/>
    <x v="821"/>
    <x v="58"/>
    <n v="510580"/>
    <n v="263.13"/>
    <n v="274181.46000000002"/>
    <n v="0.86"/>
    <n v="16.739999999999998"/>
    <x v="2"/>
    <d v="2024-11-04T00:00:00"/>
    <x v="11"/>
    <n v="2024"/>
    <s v="Monday"/>
    <x v="2"/>
    <n v="9.7273012224427954E-2"/>
    <n v="73.625526315789486"/>
    <n v="0.27980665950590761"/>
    <n v="167.08193784277881"/>
    <n v="236398.53999999998"/>
    <x v="2"/>
  </r>
  <r>
    <x v="1592"/>
    <x v="2"/>
    <x v="3"/>
    <n v="19"/>
    <s v="Google, YouTube, WhatsApp"/>
    <x v="1577"/>
    <x v="1449"/>
    <x v="1316"/>
    <x v="1119"/>
    <n v="1146411"/>
    <n v="121.01"/>
    <n v="236332.53"/>
    <n v="3.85"/>
    <n v="21.26"/>
    <x v="0"/>
    <d v="2024-10-15T00:00:00"/>
    <x v="7"/>
    <n v="2024"/>
    <s v="Tuesday"/>
    <x v="2"/>
    <n v="0.1277167361278545"/>
    <n v="21.245283171521034"/>
    <n v="0.17556634304207119"/>
    <n v="43.411559515062457"/>
    <n v="910078.47"/>
    <x v="0"/>
  </r>
  <r>
    <x v="1593"/>
    <x v="2"/>
    <x v="1"/>
    <n v="27"/>
    <s v="Facebook, WhatsApp"/>
    <x v="1578"/>
    <x v="1450"/>
    <x v="717"/>
    <x v="1120"/>
    <n v="746438"/>
    <n v="115.65"/>
    <n v="166651.65"/>
    <n v="3.48"/>
    <n v="26.83"/>
    <x v="4"/>
    <d v="2024-10-09T00:00:00"/>
    <x v="7"/>
    <n v="2024"/>
    <s v="Wednesday"/>
    <x v="2"/>
    <n v="0.14170857830983921"/>
    <n v="41.652499375156211"/>
    <n v="0.3601599600099975"/>
    <n v="78.166815196998115"/>
    <n v="579786.35"/>
    <x v="0"/>
  </r>
  <r>
    <x v="1594"/>
    <x v="0"/>
    <x v="1"/>
    <n v="15"/>
    <s v="YouTube, Instagram"/>
    <x v="1579"/>
    <x v="1451"/>
    <x v="1317"/>
    <x v="1121"/>
    <n v="1108650"/>
    <n v="53.91"/>
    <n v="104854.95"/>
    <n v="9.57"/>
    <n v="16.78"/>
    <x v="0"/>
    <d v="2025-03-07T00:00:00"/>
    <x v="6"/>
    <n v="2025"/>
    <s v="Friday"/>
    <x v="1"/>
    <n v="8.6457448892952773E-2"/>
    <n v="19.802634560906515"/>
    <n v="0.36732766761095376"/>
    <n v="34.559970336189849"/>
    <n v="1003795.05"/>
    <x v="0"/>
  </r>
  <r>
    <x v="1595"/>
    <x v="0"/>
    <x v="4"/>
    <n v="8"/>
    <s v="Facebook"/>
    <x v="1580"/>
    <x v="313"/>
    <x v="1318"/>
    <x v="1122"/>
    <n v="56959"/>
    <n v="3091.52"/>
    <n v="244230.08"/>
    <n v="-0.77"/>
    <n v="5.41"/>
    <x v="2"/>
    <d v="2025-04-04T00:00:00"/>
    <x v="0"/>
    <n v="2025"/>
    <s v="Friday"/>
    <x v="0"/>
    <n v="3.6053345388788426E-2"/>
    <n v="382.80576802507835"/>
    <n v="0.1238244514106583"/>
    <n v="1017.6253333333333"/>
    <n v="-187271.08"/>
    <x v="3"/>
  </r>
  <r>
    <x v="1596"/>
    <x v="1"/>
    <x v="0"/>
    <n v="19"/>
    <s v="Google, WhatsApp"/>
    <x v="1581"/>
    <x v="1452"/>
    <x v="1319"/>
    <x v="971"/>
    <n v="67540"/>
    <n v="1472.86"/>
    <n v="162014.59999999998"/>
    <n v="-0.57999999999999996"/>
    <n v="5.15"/>
    <x v="2"/>
    <d v="2025-06-05T00:00:00"/>
    <x v="2"/>
    <n v="2025"/>
    <s v="Thursday"/>
    <x v="0"/>
    <n v="2.9309411491763977E-2"/>
    <n v="427.47915567282314"/>
    <n v="0.29023746701846964"/>
    <n v="915.33672316384173"/>
    <n v="-94474.599999999977"/>
    <x v="3"/>
  </r>
  <r>
    <x v="1597"/>
    <x v="2"/>
    <x v="2"/>
    <n v="9"/>
    <s v="WhatsApp, Email, Facebook"/>
    <x v="1582"/>
    <x v="1453"/>
    <x v="1320"/>
    <x v="1123"/>
    <n v="860832"/>
    <n v="30.75"/>
    <n v="61992"/>
    <n v="12.89"/>
    <n v="10.01"/>
    <x v="3"/>
    <d v="2024-10-11T00:00:00"/>
    <x v="7"/>
    <n v="2024"/>
    <s v="Friday"/>
    <x v="2"/>
    <n v="5.0546475686377504E-2"/>
    <n v="12.388489208633093"/>
    <n v="0.40287769784172661"/>
    <n v="21.450519031141869"/>
    <n v="798840"/>
    <x v="0"/>
  </r>
  <r>
    <x v="1598"/>
    <x v="2"/>
    <x v="3"/>
    <n v="29"/>
    <s v="YouTube, Instagram, Email"/>
    <x v="1583"/>
    <x v="1454"/>
    <x v="1321"/>
    <x v="646"/>
    <n v="157399"/>
    <n v="428.23"/>
    <n v="149452.27000000002"/>
    <n v="0.05"/>
    <n v="17.61"/>
    <x v="4"/>
    <d v="2024-11-17T00:00:00"/>
    <x v="11"/>
    <n v="2024"/>
    <s v="Sunday"/>
    <x v="2"/>
    <n v="0.10374112306903872"/>
    <n v="105.47090331686664"/>
    <n v="0.24629498941425548"/>
    <n v="233.51917187500004"/>
    <n v="7946.7299999999814"/>
    <x v="2"/>
  </r>
  <r>
    <x v="1599"/>
    <x v="0"/>
    <x v="2"/>
    <n v="21"/>
    <s v="WhatsApp, Google"/>
    <x v="1584"/>
    <x v="1455"/>
    <x v="1322"/>
    <x v="1124"/>
    <n v="2599436"/>
    <n v="84.15"/>
    <n v="299237.40000000002"/>
    <n v="7.69"/>
    <n v="25.22"/>
    <x v="0"/>
    <d v="2025-02-27T00:00:00"/>
    <x v="9"/>
    <n v="2025"/>
    <s v="Thursday"/>
    <x v="1"/>
    <n v="0.14256776950068073"/>
    <n v="23.232717391304348"/>
    <n v="0.27608695652173915"/>
    <n v="47.161134751773055"/>
    <n v="2300198.6"/>
    <x v="0"/>
  </r>
  <r>
    <x v="1600"/>
    <x v="3"/>
    <x v="1"/>
    <n v="20"/>
    <s v="Email, WhatsApp, Google"/>
    <x v="1585"/>
    <x v="1456"/>
    <x v="1323"/>
    <x v="1125"/>
    <n v="302940"/>
    <n v="426.57"/>
    <n v="195795.63"/>
    <n v="0.55000000000000004"/>
    <n v="20.81"/>
    <x v="3"/>
    <d v="2024-09-27T00:00:00"/>
    <x v="4"/>
    <n v="2024"/>
    <s v="Friday"/>
    <x v="3"/>
    <n v="0.14392931282269655"/>
    <n v="72.40962647928994"/>
    <n v="0.16974852071005916"/>
    <n v="262.46063002680967"/>
    <n v="107144.37"/>
    <x v="2"/>
  </r>
  <r>
    <x v="1601"/>
    <x v="4"/>
    <x v="4"/>
    <n v="21"/>
    <s v="YouTube, WhatsApp"/>
    <x v="1586"/>
    <x v="977"/>
    <x v="1016"/>
    <x v="628"/>
    <n v="122694"/>
    <n v="597.21"/>
    <n v="256203.09000000003"/>
    <n v="-0.52"/>
    <n v="11.41"/>
    <x v="1"/>
    <d v="2024-08-01T00:00:00"/>
    <x v="10"/>
    <n v="2024"/>
    <s v="Thursday"/>
    <x v="3"/>
    <n v="8.5101381134293275E-2"/>
    <n v="58.978611878453044"/>
    <n v="9.8756906077348064E-2"/>
    <n v="244.23554814108678"/>
    <n v="-133509.09000000003"/>
    <x v="3"/>
  </r>
  <r>
    <x v="1602"/>
    <x v="3"/>
    <x v="1"/>
    <n v="24"/>
    <s v="Email, Instagram, Facebook"/>
    <x v="1587"/>
    <x v="1457"/>
    <x v="501"/>
    <x v="1126"/>
    <n v="655068"/>
    <n v="118.27"/>
    <n v="112119.95999999999"/>
    <n v="4.84"/>
    <n v="11.6"/>
    <x v="1"/>
    <d v="2025-05-23T00:00:00"/>
    <x v="5"/>
    <n v="2025"/>
    <s v="Friday"/>
    <x v="0"/>
    <n v="8.5045340437522418E-2"/>
    <n v="16.88553614457831"/>
    <n v="0.14277108433734939"/>
    <n v="76.480190995907222"/>
    <n v="542948.04"/>
    <x v="0"/>
  </r>
  <r>
    <x v="1603"/>
    <x v="4"/>
    <x v="4"/>
    <n v="8"/>
    <s v="WhatsApp, YouTube, Google"/>
    <x v="1588"/>
    <x v="1458"/>
    <x v="1324"/>
    <x v="508"/>
    <n v="654159"/>
    <n v="108.21"/>
    <n v="149654.43"/>
    <n v="3.37"/>
    <n v="14.78"/>
    <x v="0"/>
    <d v="2024-12-24T00:00:00"/>
    <x v="3"/>
    <n v="2024"/>
    <s v="Tuesday"/>
    <x v="2"/>
    <n v="8.3687882913546632E-2"/>
    <n v="25.360859176410777"/>
    <n v="0.23436705643111336"/>
    <n v="47.645472779369626"/>
    <n v="504504.57"/>
    <x v="0"/>
  </r>
  <r>
    <x v="1604"/>
    <x v="2"/>
    <x v="0"/>
    <n v="29"/>
    <s v="Google, Facebook, Email"/>
    <x v="1589"/>
    <x v="1459"/>
    <x v="1325"/>
    <x v="1127"/>
    <n v="1057130"/>
    <n v="112.31"/>
    <n v="194633.23"/>
    <n v="4.43"/>
    <n v="9.69"/>
    <x v="1"/>
    <d v="2024-09-14T00:00:00"/>
    <x v="4"/>
    <n v="2024"/>
    <s v="Saturday"/>
    <x v="3"/>
    <n v="5.0124909339995166E-2"/>
    <n v="39.114395096463028"/>
    <n v="0.34827170418006431"/>
    <n v="66.792460535346606"/>
    <n v="862496.77"/>
    <x v="0"/>
  </r>
  <r>
    <x v="1605"/>
    <x v="0"/>
    <x v="0"/>
    <n v="17"/>
    <s v="YouTube, Facebook, Google"/>
    <x v="1590"/>
    <x v="1460"/>
    <x v="724"/>
    <x v="1128"/>
    <n v="1118362"/>
    <n v="85.87"/>
    <n v="152676.86000000002"/>
    <n v="6.33"/>
    <n v="13.48"/>
    <x v="4"/>
    <d v="2024-11-18T00:00:00"/>
    <x v="11"/>
    <n v="2024"/>
    <s v="Monday"/>
    <x v="2"/>
    <n v="8.0332185537775977E-2"/>
    <n v="25.664289796604475"/>
    <n v="0.29887376029584806"/>
    <n v="67.586038069942461"/>
    <n v="965685.14"/>
    <x v="0"/>
  </r>
  <r>
    <x v="1606"/>
    <x v="4"/>
    <x v="0"/>
    <n v="29"/>
    <s v="YouTube, Instagram, Google"/>
    <x v="1591"/>
    <x v="1461"/>
    <x v="1326"/>
    <x v="1129"/>
    <n v="205842"/>
    <n v="345.75"/>
    <n v="94389.75"/>
    <n v="1.18"/>
    <n v="18.41"/>
    <x v="3"/>
    <d v="2024-07-19T00:00:00"/>
    <x v="8"/>
    <n v="2024"/>
    <s v="Friday"/>
    <x v="3"/>
    <n v="0.10793756227167055"/>
    <n v="58.085999999999999"/>
    <n v="0.16800000000000001"/>
    <n v="107.99742562929062"/>
    <n v="111452.25"/>
    <x v="1"/>
  </r>
  <r>
    <x v="1607"/>
    <x v="4"/>
    <x v="0"/>
    <n v="30"/>
    <s v="YouTube, WhatsApp"/>
    <x v="1592"/>
    <x v="1462"/>
    <x v="713"/>
    <x v="1130"/>
    <n v="81096"/>
    <n v="475.77"/>
    <n v="117990.95999999999"/>
    <n v="-0.31"/>
    <n v="9.35"/>
    <x v="0"/>
    <d v="2025-05-27T00:00:00"/>
    <x v="5"/>
    <n v="2025"/>
    <s v="Tuesday"/>
    <x v="0"/>
    <n v="4.978340094891013E-2"/>
    <n v="162.97093922651933"/>
    <n v="0.34254143646408841"/>
    <n v="304.10041237113398"/>
    <n v="-36894.959999999992"/>
    <x v="3"/>
  </r>
  <r>
    <x v="1608"/>
    <x v="4"/>
    <x v="0"/>
    <n v="5"/>
    <s v="Google"/>
    <x v="1593"/>
    <x v="727"/>
    <x v="374"/>
    <x v="1131"/>
    <n v="1715644"/>
    <n v="77.98"/>
    <n v="269186.96000000002"/>
    <n v="5.37"/>
    <n v="23.46"/>
    <x v="4"/>
    <d v="2024-11-07T00:00:00"/>
    <x v="11"/>
    <n v="2024"/>
    <s v="Thursday"/>
    <x v="2"/>
    <n v="0.12154617240936157"/>
    <n v="31.624407894736844"/>
    <n v="0.40554511278195488"/>
    <n v="60.328767368892876"/>
    <n v="1446457.04"/>
    <x v="0"/>
  </r>
  <r>
    <x v="1609"/>
    <x v="4"/>
    <x v="2"/>
    <n v="15"/>
    <s v="Instagram, Facebook, WhatsApp"/>
    <x v="1594"/>
    <x v="1463"/>
    <x v="1327"/>
    <x v="1132"/>
    <n v="2599236"/>
    <n v="63.24"/>
    <n v="222731.28"/>
    <n v="10.67"/>
    <n v="24.86"/>
    <x v="1"/>
    <d v="2025-04-27T00:00:00"/>
    <x v="0"/>
    <n v="2025"/>
    <s v="Sunday"/>
    <x v="0"/>
    <n v="0.13985778646257396"/>
    <n v="17.288774353799582"/>
    <n v="0.2733835286812078"/>
    <n v="34.287450738916256"/>
    <n v="2376504.7200000002"/>
    <x v="0"/>
  </r>
  <r>
    <x v="1610"/>
    <x v="3"/>
    <x v="3"/>
    <n v="16"/>
    <s v="YouTube"/>
    <x v="1595"/>
    <x v="1464"/>
    <x v="1173"/>
    <x v="1133"/>
    <n v="464185"/>
    <n v="165.91"/>
    <n v="105352.84999999999"/>
    <n v="3.41"/>
    <n v="8.81"/>
    <x v="1"/>
    <d v="2025-03-07T00:00:00"/>
    <x v="6"/>
    <n v="2025"/>
    <s v="Friday"/>
    <x v="1"/>
    <n v="4.9185439239223631E-2"/>
    <n v="41.740431854199677"/>
    <n v="0.25158478605388274"/>
    <n v="77.408412931667883"/>
    <n v="358832.15"/>
    <x v="0"/>
  </r>
  <r>
    <x v="1611"/>
    <x v="0"/>
    <x v="3"/>
    <n v="13"/>
    <s v="WhatsApp, Email"/>
    <x v="1596"/>
    <x v="1465"/>
    <x v="1328"/>
    <x v="945"/>
    <n v="170694"/>
    <n v="415.65"/>
    <n v="135917.54999999999"/>
    <n v="0.26"/>
    <n v="6.33"/>
    <x v="4"/>
    <d v="2025-03-24T00:00:00"/>
    <x v="6"/>
    <n v="2025"/>
    <s v="Monday"/>
    <x v="1"/>
    <n v="4.7326589595375723E-2"/>
    <n v="54.607292085174763"/>
    <n v="0.13137806347930897"/>
    <n v="263.91757281553396"/>
    <n v="34776.450000000012"/>
    <x v="2"/>
  </r>
  <r>
    <x v="1612"/>
    <x v="1"/>
    <x v="4"/>
    <n v="25"/>
    <s v="Email, WhatsApp"/>
    <x v="1597"/>
    <x v="1466"/>
    <x v="1329"/>
    <x v="1134"/>
    <n v="605790"/>
    <n v="38.979999999999997"/>
    <n v="61978.2"/>
    <n v="8.77"/>
    <n v="18.260000000000002"/>
    <x v="2"/>
    <d v="2025-03-07T00:00:00"/>
    <x v="6"/>
    <n v="2025"/>
    <s v="Friday"/>
    <x v="1"/>
    <n v="0.12611804569349977"/>
    <n v="6.1219083366258396"/>
    <n v="0.15705254839984195"/>
    <n v="21.066689326988442"/>
    <n v="543811.80000000005"/>
    <x v="0"/>
  </r>
  <r>
    <x v="1613"/>
    <x v="1"/>
    <x v="1"/>
    <n v="30"/>
    <s v="Email, Google"/>
    <x v="1598"/>
    <x v="141"/>
    <x v="1059"/>
    <x v="300"/>
    <n v="84109"/>
    <n v="529.16999999999996"/>
    <n v="127529.96999999999"/>
    <n v="-0.34"/>
    <n v="5.3"/>
    <x v="3"/>
    <d v="2025-05-09T00:00:00"/>
    <x v="5"/>
    <n v="2025"/>
    <s v="Friday"/>
    <x v="0"/>
    <n v="4.0749907189704247E-2"/>
    <n v="38.727594898269054"/>
    <n v="7.3185545095657459E-2"/>
    <n v="169.81354194407456"/>
    <n v="-43420.969999999987"/>
    <x v="3"/>
  </r>
  <r>
    <x v="1614"/>
    <x v="1"/>
    <x v="4"/>
    <n v="30"/>
    <s v="WhatsApp, YouTube, Instagram"/>
    <x v="1599"/>
    <x v="1467"/>
    <x v="1330"/>
    <x v="281"/>
    <n v="165760"/>
    <n v="286.54000000000002"/>
    <n v="91692.800000000003"/>
    <n v="0.81"/>
    <n v="4.67"/>
    <x v="3"/>
    <d v="2024-07-05T00:00:00"/>
    <x v="8"/>
    <n v="2024"/>
    <s v="Friday"/>
    <x v="3"/>
    <n v="3.0949125108140539E-2"/>
    <n v="41.340306582506763"/>
    <n v="0.14427412082957619"/>
    <n v="113.76277915632755"/>
    <n v="74067.199999999997"/>
    <x v="2"/>
  </r>
  <r>
    <x v="1615"/>
    <x v="1"/>
    <x v="0"/>
    <n v="19"/>
    <s v="Google"/>
    <x v="1600"/>
    <x v="1468"/>
    <x v="1331"/>
    <x v="1135"/>
    <n v="443620"/>
    <n v="213.79"/>
    <n v="231320.78"/>
    <n v="0.92"/>
    <n v="25.12"/>
    <x v="3"/>
    <d v="2024-12-18T00:00:00"/>
    <x v="3"/>
    <n v="2024"/>
    <s v="Wednesday"/>
    <x v="2"/>
    <n v="0.1446569573609405"/>
    <n v="56.118578360019406"/>
    <n v="0.26249393498301793"/>
    <n v="118.32264961636828"/>
    <n v="212299.22"/>
    <x v="2"/>
  </r>
  <r>
    <x v="1616"/>
    <x v="2"/>
    <x v="3"/>
    <n v="8"/>
    <s v="Google"/>
    <x v="1601"/>
    <x v="1469"/>
    <x v="1332"/>
    <x v="211"/>
    <n v="55440"/>
    <n v="941.91"/>
    <n v="113029.2"/>
    <n v="-0.51"/>
    <n v="4.4800000000000004"/>
    <x v="3"/>
    <d v="2024-11-20T00:00:00"/>
    <x v="11"/>
    <n v="2024"/>
    <s v="Wednesday"/>
    <x v="2"/>
    <n v="3.0179246433361784E-2"/>
    <n v="114.17090909090909"/>
    <n v="0.12121212121212122"/>
    <n v="315.72402234636871"/>
    <n v="-57589.2"/>
    <x v="3"/>
  </r>
  <r>
    <x v="1617"/>
    <x v="1"/>
    <x v="3"/>
    <n v="14"/>
    <s v="Google, YouTube"/>
    <x v="1602"/>
    <x v="1470"/>
    <x v="407"/>
    <x v="640"/>
    <n v="561172"/>
    <n v="198.15"/>
    <n v="189431.4"/>
    <n v="1.96"/>
    <n v="8.99"/>
    <x v="1"/>
    <d v="2024-10-24T00:00:00"/>
    <x v="7"/>
    <n v="2024"/>
    <s v="Thursday"/>
    <x v="2"/>
    <n v="5.1493996090477522E-2"/>
    <n v="51.364262472885031"/>
    <n v="0.25921908893709328"/>
    <n v="105.35672969966629"/>
    <n v="371740.6"/>
    <x v="1"/>
  </r>
  <r>
    <x v="1618"/>
    <x v="3"/>
    <x v="3"/>
    <n v="20"/>
    <s v="WhatsApp, Email, Google"/>
    <x v="1603"/>
    <x v="1471"/>
    <x v="1333"/>
    <x v="341"/>
    <n v="589798"/>
    <n v="63.94"/>
    <n v="116754.44"/>
    <n v="4.05"/>
    <n v="20.84"/>
    <x v="0"/>
    <d v="2024-12-31T00:00:00"/>
    <x v="3"/>
    <n v="2024"/>
    <s v="Tuesday"/>
    <x v="2"/>
    <n v="0.13309130762380986"/>
    <n v="15.022444673185795"/>
    <n v="0.23494595985589295"/>
    <n v="45.412073123298327"/>
    <n v="473043.56"/>
    <x v="0"/>
  </r>
  <r>
    <x v="1619"/>
    <x v="1"/>
    <x v="0"/>
    <n v="8"/>
    <s v="Instagram, YouTube"/>
    <x v="1604"/>
    <x v="1472"/>
    <x v="346"/>
    <x v="931"/>
    <n v="308356"/>
    <n v="148.36000000000001"/>
    <n v="180109.04"/>
    <n v="0.71"/>
    <n v="18.2"/>
    <x v="1"/>
    <d v="2024-11-28T00:00:00"/>
    <x v="11"/>
    <n v="2024"/>
    <s v="Thursday"/>
    <x v="2"/>
    <n v="9.8539417983554603E-2"/>
    <n v="40.510355375618538"/>
    <n v="0.27305443094916781"/>
    <n v="70.575642633228838"/>
    <n v="128246.95999999999"/>
    <x v="2"/>
  </r>
  <r>
    <x v="1620"/>
    <x v="3"/>
    <x v="3"/>
    <n v="20"/>
    <s v="WhatsApp, Google"/>
    <x v="1605"/>
    <x v="124"/>
    <x v="1334"/>
    <x v="189"/>
    <n v="172617"/>
    <n v="281.52"/>
    <n v="99376.56"/>
    <n v="0.74"/>
    <n v="8.5399999999999991"/>
    <x v="0"/>
    <d v="2024-09-13T00:00:00"/>
    <x v="4"/>
    <n v="2024"/>
    <s v="Friday"/>
    <x v="3"/>
    <n v="5.7969046972576703E-2"/>
    <n v="33.247427233188354"/>
    <n v="0.11809969889595183"/>
    <n v="93.84"/>
    <n v="73240.44"/>
    <x v="2"/>
  </r>
  <r>
    <x v="1621"/>
    <x v="4"/>
    <x v="2"/>
    <n v="23"/>
    <s v="YouTube, Email"/>
    <x v="1606"/>
    <x v="1473"/>
    <x v="1335"/>
    <x v="1136"/>
    <n v="2203704"/>
    <n v="44.4"/>
    <n v="135331.19999999998"/>
    <n v="15.28"/>
    <n v="23.32"/>
    <x v="2"/>
    <d v="2024-10-14T00:00:00"/>
    <x v="7"/>
    <n v="2024"/>
    <s v="Monday"/>
    <x v="2"/>
    <n v="0.12629522677085103"/>
    <n v="11.376193678547409"/>
    <n v="0.25622057834566242"/>
    <n v="19.286190679777679"/>
    <n v="2068372.8"/>
    <x v="0"/>
  </r>
  <r>
    <x v="1622"/>
    <x v="3"/>
    <x v="2"/>
    <n v="24"/>
    <s v="Email, Facebook"/>
    <x v="1607"/>
    <x v="803"/>
    <x v="1211"/>
    <x v="1137"/>
    <n v="179828"/>
    <n v="513.71"/>
    <n v="137674.28"/>
    <n v="0.31"/>
    <n v="14.93"/>
    <x v="2"/>
    <d v="2024-11-07T00:00:00"/>
    <x v="11"/>
    <n v="2024"/>
    <s v="Thursday"/>
    <x v="2"/>
    <n v="0.10211502782931355"/>
    <n v="100.05398255813954"/>
    <n v="0.19476744186046513"/>
    <n v="374.11489130434785"/>
    <n v="42153.72"/>
    <x v="2"/>
  </r>
  <r>
    <x v="1623"/>
    <x v="4"/>
    <x v="4"/>
    <n v="14"/>
    <s v="Email, Instagram, YouTube"/>
    <x v="1608"/>
    <x v="1474"/>
    <x v="1336"/>
    <x v="388"/>
    <n v="170772"/>
    <n v="677"/>
    <n v="270123"/>
    <n v="-0.37"/>
    <n v="11.61"/>
    <x v="4"/>
    <d v="2024-09-27T00:00:00"/>
    <x v="4"/>
    <n v="2024"/>
    <s v="Friday"/>
    <x v="3"/>
    <n v="8.09414466130884E-2"/>
    <n v="87.080270793036746"/>
    <n v="0.1286266924564797"/>
    <n v="284.6396206533193"/>
    <n v="-99351"/>
    <x v="3"/>
  </r>
  <r>
    <x v="1624"/>
    <x v="0"/>
    <x v="4"/>
    <n v="7"/>
    <s v="Instagram, YouTube"/>
    <x v="1609"/>
    <x v="1475"/>
    <x v="1337"/>
    <x v="1138"/>
    <n v="946488"/>
    <n v="28.06"/>
    <n v="78343.51999999999"/>
    <n v="11.08"/>
    <n v="20.329999999999998"/>
    <x v="3"/>
    <d v="2024-07-16T00:00:00"/>
    <x v="8"/>
    <n v="2024"/>
    <s v="Tuesday"/>
    <x v="3"/>
    <n v="0.10661541266561322"/>
    <n v="11.16481687330768"/>
    <n v="0.39789083653983182"/>
    <n v="21.926537923313738"/>
    <n v="868144.48"/>
    <x v="0"/>
  </r>
  <r>
    <x v="1625"/>
    <x v="3"/>
    <x v="4"/>
    <n v="8"/>
    <s v="Facebook, Google, Email"/>
    <x v="1610"/>
    <x v="1476"/>
    <x v="902"/>
    <x v="1139"/>
    <n v="942985"/>
    <n v="136.44"/>
    <n v="227718.36"/>
    <n v="3.14"/>
    <n v="18.61"/>
    <x v="2"/>
    <d v="2025-01-02T00:00:00"/>
    <x v="1"/>
    <n v="2025"/>
    <s v="Thursday"/>
    <x v="1"/>
    <n v="0.13148082098505237"/>
    <n v="18.719141800246607"/>
    <n v="0.13719687628442254"/>
    <n v="67.193378577751545"/>
    <n v="715266.64"/>
    <x v="0"/>
  </r>
  <r>
    <x v="1626"/>
    <x v="4"/>
    <x v="4"/>
    <n v="22"/>
    <s v="Google"/>
    <x v="1611"/>
    <x v="1453"/>
    <x v="1338"/>
    <x v="1140"/>
    <n v="471042"/>
    <n v="285.11"/>
    <n v="200147.22"/>
    <n v="1.35"/>
    <n v="12.88"/>
    <x v="3"/>
    <d v="2024-12-04T00:00:00"/>
    <x v="3"/>
    <n v="2024"/>
    <s v="Wednesday"/>
    <x v="2"/>
    <n v="9.0160537647970301E-2"/>
    <n v="39.997446043165468"/>
    <n v="0.14028776978417265"/>
    <n v="138.60610803324099"/>
    <n v="270894.78000000003"/>
    <x v="1"/>
  </r>
  <r>
    <x v="1627"/>
    <x v="3"/>
    <x v="3"/>
    <n v="17"/>
    <s v="WhatsApp"/>
    <x v="1612"/>
    <x v="133"/>
    <x v="1339"/>
    <x v="149"/>
    <n v="184500"/>
    <n v="183.27"/>
    <n v="68726.25"/>
    <n v="1.68"/>
    <n v="10.96"/>
    <x v="1"/>
    <d v="2024-11-22T00:00:00"/>
    <x v="11"/>
    <n v="2024"/>
    <s v="Friday"/>
    <x v="2"/>
    <n v="6.3346844238563987E-2"/>
    <n v="41.880712979890312"/>
    <n v="0.22851919561243145"/>
    <n v="83.608576642335763"/>
    <n v="115773.75"/>
    <x v="1"/>
  </r>
  <r>
    <x v="1628"/>
    <x v="4"/>
    <x v="2"/>
    <n v="27"/>
    <s v="Email, YouTube"/>
    <x v="1613"/>
    <x v="1477"/>
    <x v="748"/>
    <x v="444"/>
    <n v="160484"/>
    <n v="197.31"/>
    <n v="149363.67000000001"/>
    <n v="7.0000000000000007E-2"/>
    <n v="20.56"/>
    <x v="0"/>
    <d v="2024-08-18T00:00:00"/>
    <x v="10"/>
    <n v="2024"/>
    <s v="Sunday"/>
    <x v="3"/>
    <n v="0.14621801882948379"/>
    <n v="21.907255793487828"/>
    <n v="0.11102962745673219"/>
    <n v="74.236416500994039"/>
    <n v="11120.329999999987"/>
    <x v="2"/>
  </r>
  <r>
    <x v="1629"/>
    <x v="3"/>
    <x v="3"/>
    <n v="29"/>
    <s v="WhatsApp, YouTube"/>
    <x v="1614"/>
    <x v="1478"/>
    <x v="1340"/>
    <x v="623"/>
    <n v="122764"/>
    <n v="999"/>
    <n v="187812"/>
    <n v="-0.35"/>
    <n v="19.02"/>
    <x v="4"/>
    <d v="2024-11-13T00:00:00"/>
    <x v="11"/>
    <n v="2024"/>
    <s v="Wednesday"/>
    <x v="2"/>
    <n v="0.14413793103448275"/>
    <n v="81.692909960852546"/>
    <n v="8.1774684645498044E-2"/>
    <n v="343.97802197802196"/>
    <n v="-65048"/>
    <x v="3"/>
  </r>
  <r>
    <x v="1630"/>
    <x v="0"/>
    <x v="1"/>
    <n v="18"/>
    <s v="Google, YouTube, Instagram"/>
    <x v="1615"/>
    <x v="1479"/>
    <x v="1077"/>
    <x v="1141"/>
    <n v="87290"/>
    <n v="738.78"/>
    <n v="158837.69999999998"/>
    <n v="-0.45"/>
    <n v="8.3000000000000007"/>
    <x v="3"/>
    <d v="2025-03-27T00:00:00"/>
    <x v="6"/>
    <n v="2025"/>
    <s v="Thursday"/>
    <x v="1"/>
    <n v="5.5506755343623204E-2"/>
    <n v="119.69683496608891"/>
    <n v="0.16201959306706856"/>
    <n v="359.36131221719455"/>
    <n v="-71547.699999999983"/>
    <x v="3"/>
  </r>
  <r>
    <x v="1631"/>
    <x v="4"/>
    <x v="1"/>
    <n v="6"/>
    <s v="Email"/>
    <x v="1616"/>
    <x v="1480"/>
    <x v="1341"/>
    <x v="66"/>
    <n v="270100"/>
    <n v="433.31"/>
    <n v="160324.70000000001"/>
    <n v="0.68"/>
    <n v="6.89"/>
    <x v="2"/>
    <d v="2025-03-06T00:00:00"/>
    <x v="6"/>
    <n v="2025"/>
    <s v="Thursday"/>
    <x v="1"/>
    <n v="3.7238873751135333E-2"/>
    <n v="162.93160569105692"/>
    <n v="0.37601626016260165"/>
    <n v="344.04442060085842"/>
    <n v="109775.29999999999"/>
    <x v="2"/>
  </r>
  <r>
    <x v="1632"/>
    <x v="0"/>
    <x v="2"/>
    <n v="23"/>
    <s v="Instagram, YouTube, Email"/>
    <x v="1617"/>
    <x v="1481"/>
    <x v="592"/>
    <x v="1142"/>
    <n v="21615"/>
    <n v="1016.98"/>
    <n v="55933.9"/>
    <n v="-0.61"/>
    <n v="3.13"/>
    <x v="4"/>
    <d v="2024-12-27T00:00:00"/>
    <x v="3"/>
    <n v="2024"/>
    <s v="Friday"/>
    <x v="2"/>
    <n v="2.3731694560669456E-2"/>
    <n v="77.043939393939397"/>
    <n v="7.575757575757576E-2"/>
    <n v="314.235393258427"/>
    <n v="-34318.9"/>
    <x v="3"/>
  </r>
  <r>
    <x v="1633"/>
    <x v="3"/>
    <x v="0"/>
    <n v="16"/>
    <s v="Google, Email, Instagram"/>
    <x v="1618"/>
    <x v="1482"/>
    <x v="409"/>
    <x v="1143"/>
    <n v="1317262"/>
    <n v="61.19"/>
    <n v="110264.37999999999"/>
    <n v="10.95"/>
    <n v="11"/>
    <x v="4"/>
    <d v="2025-03-14T00:00:00"/>
    <x v="6"/>
    <n v="2025"/>
    <s v="Friday"/>
    <x v="1"/>
    <n v="6.0407398735659097E-2"/>
    <n v="21.369065891472868"/>
    <n v="0.34922480620155039"/>
    <n v="45.338972039473681"/>
    <n v="1206997.6200000001"/>
    <x v="0"/>
  </r>
  <r>
    <x v="1634"/>
    <x v="2"/>
    <x v="1"/>
    <n v="16"/>
    <s v="Instagram"/>
    <x v="1619"/>
    <x v="1483"/>
    <x v="1342"/>
    <x v="1144"/>
    <n v="826275"/>
    <n v="140.59"/>
    <n v="202027.83000000002"/>
    <n v="3.09"/>
    <n v="18.22"/>
    <x v="0"/>
    <d v="2024-07-16T00:00:00"/>
    <x v="8"/>
    <n v="2024"/>
    <s v="Tuesday"/>
    <x v="3"/>
    <n v="0.11021424638334085"/>
    <n v="22.939460656296131"/>
    <n v="0.16316566367662086"/>
    <n v="46.776529289187316"/>
    <n v="624247.16999999993"/>
    <x v="0"/>
  </r>
  <r>
    <x v="1635"/>
    <x v="4"/>
    <x v="0"/>
    <n v="7"/>
    <s v="Instagram, Email, Facebook"/>
    <x v="1620"/>
    <x v="1206"/>
    <x v="1343"/>
    <x v="190"/>
    <n v="1018875"/>
    <n v="93.33"/>
    <n v="128328.75"/>
    <n v="6.94"/>
    <n v="9.5500000000000007"/>
    <x v="0"/>
    <d v="2024-08-03T00:00:00"/>
    <x v="10"/>
    <n v="2024"/>
    <s v="Saturday"/>
    <x v="3"/>
    <n v="5.5921178252733683E-2"/>
    <n v="29.212098793535169"/>
    <n v="0.31299795128613705"/>
    <n v="74.092811778290994"/>
    <n v="890546.25"/>
    <x v="0"/>
  </r>
  <r>
    <x v="1636"/>
    <x v="2"/>
    <x v="4"/>
    <n v="14"/>
    <s v="Instagram, Facebook, Email"/>
    <x v="1621"/>
    <x v="1484"/>
    <x v="1344"/>
    <x v="1145"/>
    <n v="73904"/>
    <n v="700.06"/>
    <n v="104308.93999999999"/>
    <n v="-0.28999999999999998"/>
    <n v="13.14"/>
    <x v="3"/>
    <d v="2024-09-08T00:00:00"/>
    <x v="4"/>
    <n v="2024"/>
    <s v="Sunday"/>
    <x v="3"/>
    <n v="0.10086673889490791"/>
    <n v="56.019838882921583"/>
    <n v="8.0021482277121372E-2"/>
    <n v="251.95396135265699"/>
    <n v="-30404.939999999988"/>
    <x v="3"/>
  </r>
  <r>
    <x v="1637"/>
    <x v="0"/>
    <x v="3"/>
    <n v="28"/>
    <s v="Instagram"/>
    <x v="1622"/>
    <x v="1485"/>
    <x v="1345"/>
    <x v="1146"/>
    <n v="306460"/>
    <n v="134.22"/>
    <n v="103349.4"/>
    <n v="1.97"/>
    <n v="17.03"/>
    <x v="2"/>
    <d v="2024-07-27T00:00:00"/>
    <x v="8"/>
    <n v="2024"/>
    <s v="Saturday"/>
    <x v="3"/>
    <n v="0.11794964205560016"/>
    <n v="14.354083333333332"/>
    <n v="0.10694444444444444"/>
    <n v="42.5656507413509"/>
    <n v="203110.6"/>
    <x v="1"/>
  </r>
  <r>
    <x v="1638"/>
    <x v="2"/>
    <x v="4"/>
    <n v="11"/>
    <s v="Instagram"/>
    <x v="1623"/>
    <x v="1486"/>
    <x v="1346"/>
    <x v="1147"/>
    <n v="983907"/>
    <n v="15.36"/>
    <n v="62192.639999999999"/>
    <n v="14.82"/>
    <n v="23.88"/>
    <x v="0"/>
    <d v="2024-07-22T00:00:00"/>
    <x v="8"/>
    <n v="2024"/>
    <s v="Monday"/>
    <x v="3"/>
    <n v="0.13244390142796364"/>
    <n v="5.1225302693353099"/>
    <n v="0.33349806440985091"/>
    <n v="10.918651685393259"/>
    <n v="921714.36"/>
    <x v="0"/>
  </r>
  <r>
    <x v="1639"/>
    <x v="4"/>
    <x v="2"/>
    <n v="30"/>
    <s v="Facebook, Email, Google"/>
    <x v="1624"/>
    <x v="1487"/>
    <x v="185"/>
    <x v="147"/>
    <n v="171564"/>
    <n v="173.48"/>
    <n v="60371.039999999994"/>
    <n v="1.84"/>
    <n v="4.66"/>
    <x v="4"/>
    <d v="2024-07-22T00:00:00"/>
    <x v="8"/>
    <n v="2024"/>
    <s v="Monday"/>
    <x v="3"/>
    <n v="2.5204307645306654E-2"/>
    <n v="45.73563636363636"/>
    <n v="0.26363636363636361"/>
    <n v="77.998759689922466"/>
    <n v="111192.96000000001"/>
    <x v="1"/>
  </r>
  <r>
    <x v="1640"/>
    <x v="1"/>
    <x v="3"/>
    <n v="10"/>
    <s v="Facebook, Google, Instagram"/>
    <x v="1625"/>
    <x v="1488"/>
    <x v="1347"/>
    <x v="1148"/>
    <n v="498411"/>
    <n v="41.92"/>
    <n v="88157.760000000009"/>
    <n v="4.6500000000000004"/>
    <n v="21.1"/>
    <x v="0"/>
    <d v="2025-03-04T00:00:00"/>
    <x v="6"/>
    <n v="2025"/>
    <s v="Tuesday"/>
    <x v="1"/>
    <n v="0.11672986758095977"/>
    <n v="9.1497415672029074"/>
    <n v="0.21826673585884795"/>
    <n v="15.526199365973936"/>
    <n v="410253.24"/>
    <x v="0"/>
  </r>
  <r>
    <x v="1641"/>
    <x v="0"/>
    <x v="4"/>
    <n v="16"/>
    <s v="Instagram"/>
    <x v="1626"/>
    <x v="1489"/>
    <x v="1348"/>
    <x v="443"/>
    <n v="103707"/>
    <n v="805.59"/>
    <n v="166757.13"/>
    <n v="-0.38"/>
    <n v="12.44"/>
    <x v="4"/>
    <d v="2025-04-12T00:00:00"/>
    <x v="0"/>
    <n v="2025"/>
    <s v="Saturday"/>
    <x v="0"/>
    <n v="7.9522497704315881E-2"/>
    <n v="192.56019630484988"/>
    <n v="0.23903002309468821"/>
    <n v="591.33734042553192"/>
    <n v="-63050.130000000005"/>
    <x v="3"/>
  </r>
  <r>
    <x v="1642"/>
    <x v="1"/>
    <x v="3"/>
    <n v="20"/>
    <s v="Instagram, Facebook"/>
    <x v="1627"/>
    <x v="1490"/>
    <x v="1349"/>
    <x v="1149"/>
    <n v="56842"/>
    <n v="2211.02"/>
    <n v="214468.94"/>
    <n v="-0.73"/>
    <n v="4.21"/>
    <x v="3"/>
    <d v="2024-07-11T00:00:00"/>
    <x v="8"/>
    <n v="2024"/>
    <s v="Thursday"/>
    <x v="3"/>
    <n v="2.7335138880141083E-2"/>
    <n v="494.16806451612905"/>
    <n v="0.22350230414746544"/>
    <n v="1554.1227536231884"/>
    <n v="-157626.94"/>
    <x v="3"/>
  </r>
  <r>
    <x v="1643"/>
    <x v="4"/>
    <x v="2"/>
    <n v="17"/>
    <s v="Google, Instagram"/>
    <x v="1628"/>
    <x v="1491"/>
    <x v="124"/>
    <x v="787"/>
    <n v="39054"/>
    <n v="470.54"/>
    <n v="64934.520000000004"/>
    <n v="-0.4"/>
    <n v="4.41"/>
    <x v="1"/>
    <d v="2025-02-22T00:00:00"/>
    <x v="9"/>
    <n v="2025"/>
    <s v="Saturday"/>
    <x v="1"/>
    <n v="3.2858900017571607E-2"/>
    <n v="57.873903743315509"/>
    <n v="0.12299465240641712"/>
    <n v="263.96146341463418"/>
    <n v="-25880.520000000004"/>
    <x v="3"/>
  </r>
  <r>
    <x v="1644"/>
    <x v="0"/>
    <x v="1"/>
    <n v="24"/>
    <s v="Google, Email"/>
    <x v="1629"/>
    <x v="1492"/>
    <x v="1350"/>
    <x v="1150"/>
    <n v="509480"/>
    <n v="75.45"/>
    <n v="141846"/>
    <n v="2.59"/>
    <n v="18.559999999999999"/>
    <x v="0"/>
    <d v="2025-02-20T00:00:00"/>
    <x v="9"/>
    <n v="2025"/>
    <s v="Thursday"/>
    <x v="1"/>
    <n v="0.12557783386744562"/>
    <n v="16.016937669376695"/>
    <n v="0.21228545618789521"/>
    <n v="60.334325818800508"/>
    <n v="367634"/>
    <x v="1"/>
  </r>
  <r>
    <x v="1645"/>
    <x v="1"/>
    <x v="2"/>
    <n v="20"/>
    <s v="Email, YouTube, Facebook"/>
    <x v="1630"/>
    <x v="1493"/>
    <x v="1351"/>
    <x v="1151"/>
    <n v="210694"/>
    <n v="383.84"/>
    <n v="257556.63999999998"/>
    <n v="-0.18"/>
    <n v="11.88"/>
    <x v="3"/>
    <d v="2024-08-09T00:00:00"/>
    <x v="10"/>
    <n v="2024"/>
    <s v="Friday"/>
    <x v="3"/>
    <n v="8.083446084138321E-2"/>
    <n v="50.12780070066173"/>
    <n v="0.13059556247567147"/>
    <n v="148.02105747126436"/>
    <n v="-46862.639999999985"/>
    <x v="3"/>
  </r>
  <r>
    <x v="1646"/>
    <x v="2"/>
    <x v="0"/>
    <n v="23"/>
    <s v="WhatsApp, Facebook"/>
    <x v="1631"/>
    <x v="1494"/>
    <x v="1352"/>
    <x v="659"/>
    <n v="241450"/>
    <n v="614.67999999999995"/>
    <n v="269844.51999999996"/>
    <n v="-0.11"/>
    <n v="4.9000000000000004"/>
    <x v="4"/>
    <d v="2024-07-17T00:00:00"/>
    <x v="8"/>
    <n v="2024"/>
    <s v="Wednesday"/>
    <x v="3"/>
    <n v="3.1262550805661316E-2"/>
    <n v="138.66624871531343"/>
    <n v="0.22559095580678315"/>
    <n v="405.78123308270671"/>
    <n v="-28394.51999999996"/>
    <x v="3"/>
  </r>
  <r>
    <x v="1647"/>
    <x v="2"/>
    <x v="2"/>
    <n v="29"/>
    <s v="Instagram, Email, WhatsApp"/>
    <x v="1632"/>
    <x v="1495"/>
    <x v="1353"/>
    <x v="522"/>
    <n v="258813"/>
    <n v="556.37"/>
    <n v="248697.39"/>
    <n v="0.04"/>
    <n v="22.41"/>
    <x v="4"/>
    <d v="2024-09-27T00:00:00"/>
    <x v="4"/>
    <n v="2024"/>
    <s v="Friday"/>
    <x v="3"/>
    <n v="0.1418688151326736"/>
    <n v="76.758453703703708"/>
    <n v="0.13796296296296295"/>
    <n v="173.67136173184358"/>
    <n v="10115.609999999986"/>
    <x v="2"/>
  </r>
  <r>
    <x v="1648"/>
    <x v="2"/>
    <x v="4"/>
    <n v="30"/>
    <s v="WhatsApp, Google, Instagram"/>
    <x v="1633"/>
    <x v="1496"/>
    <x v="1354"/>
    <x v="427"/>
    <n v="150064"/>
    <n v="641.79999999999995"/>
    <n v="213077.59999999998"/>
    <n v="-0.3"/>
    <n v="22.82"/>
    <x v="3"/>
    <d v="2025-05-01T00:00:00"/>
    <x v="5"/>
    <n v="2025"/>
    <s v="Thursday"/>
    <x v="0"/>
    <n v="0.13050895649701449"/>
    <n v="154.74045025417573"/>
    <n v="0.24110384894698619"/>
    <n v="304.83204577968525"/>
    <n v="-63013.599999999977"/>
    <x v="3"/>
  </r>
  <r>
    <x v="1649"/>
    <x v="2"/>
    <x v="4"/>
    <n v="11"/>
    <s v="Instagram, Email, WhatsApp"/>
    <x v="1634"/>
    <x v="1101"/>
    <x v="407"/>
    <x v="1152"/>
    <n v="559365"/>
    <n v="125.59"/>
    <n v="157866.63"/>
    <n v="2.54"/>
    <n v="6.2"/>
    <x v="3"/>
    <d v="2024-11-25T00:00:00"/>
    <x v="11"/>
    <n v="2024"/>
    <s v="Monday"/>
    <x v="2"/>
    <n v="3.1050293156965773E-2"/>
    <n v="51.573547860176411"/>
    <n v="0.41065011434171839"/>
    <n v="87.801240266963291"/>
    <n v="401498.37"/>
    <x v="1"/>
  </r>
  <r>
    <x v="1650"/>
    <x v="1"/>
    <x v="2"/>
    <n v="16"/>
    <s v="WhatsApp, Email, Facebook"/>
    <x v="1635"/>
    <x v="1497"/>
    <x v="1355"/>
    <x v="1153"/>
    <n v="1730412"/>
    <n v="113.41"/>
    <n v="289875.95999999996"/>
    <n v="4.97"/>
    <n v="20.02"/>
    <x v="0"/>
    <d v="2024-12-10T00:00:00"/>
    <x v="3"/>
    <n v="2024"/>
    <s v="Tuesday"/>
    <x v="2"/>
    <n v="0.12370434720519809"/>
    <n v="27.886095238095233"/>
    <n v="0.24588744588744588"/>
    <n v="74.864659090909086"/>
    <n v="1440536.04"/>
    <x v="0"/>
  </r>
  <r>
    <x v="1651"/>
    <x v="1"/>
    <x v="4"/>
    <n v="11"/>
    <s v="Email"/>
    <x v="1636"/>
    <x v="1498"/>
    <x v="274"/>
    <x v="1154"/>
    <n v="494262"/>
    <n v="97.69"/>
    <n v="71216.009999999995"/>
    <n v="5.94"/>
    <n v="10.76"/>
    <x v="0"/>
    <d v="2025-04-01T00:00:00"/>
    <x v="0"/>
    <n v="2025"/>
    <s v="Tuesday"/>
    <x v="0"/>
    <n v="6.57572372160483E-2"/>
    <n v="21.226828614008941"/>
    <n v="0.2172876304023845"/>
    <n v="50.651500711237553"/>
    <n v="423045.99"/>
    <x v="0"/>
  </r>
  <r>
    <x v="1652"/>
    <x v="1"/>
    <x v="3"/>
    <n v="22"/>
    <s v="Google, WhatsApp"/>
    <x v="1637"/>
    <x v="200"/>
    <x v="217"/>
    <x v="1155"/>
    <n v="299536"/>
    <n v="263.10000000000002"/>
    <n v="204165.6"/>
    <n v="0.47"/>
    <n v="14.14"/>
    <x v="1"/>
    <d v="2024-07-16T00:00:00"/>
    <x v="8"/>
    <n v="2024"/>
    <s v="Tuesday"/>
    <x v="3"/>
    <n v="7.2676427043921701E-2"/>
    <n v="92.424445450430056"/>
    <n v="0.35129017655047534"/>
    <n v="155.4955064737243"/>
    <n v="95370.4"/>
    <x v="2"/>
  </r>
  <r>
    <x v="1653"/>
    <x v="0"/>
    <x v="1"/>
    <n v="17"/>
    <s v="Google, Email, YouTube"/>
    <x v="1638"/>
    <x v="1499"/>
    <x v="1311"/>
    <x v="374"/>
    <n v="202376"/>
    <n v="236.66"/>
    <n v="77624.479999999996"/>
    <n v="1.61"/>
    <n v="9.18"/>
    <x v="2"/>
    <d v="2024-09-03T00:00:00"/>
    <x v="4"/>
    <n v="2024"/>
    <s v="Tuesday"/>
    <x v="3"/>
    <n v="6.9894754710575449E-2"/>
    <n v="23.565415907710989"/>
    <n v="9.9574984820886461E-2"/>
    <n v="110.57618233618233"/>
    <n v="124751.52"/>
    <x v="1"/>
  </r>
  <r>
    <x v="1654"/>
    <x v="1"/>
    <x v="2"/>
    <n v="28"/>
    <s v="Email, WhatsApp"/>
    <x v="1639"/>
    <x v="1500"/>
    <x v="743"/>
    <x v="120"/>
    <n v="113883"/>
    <n v="1164.2"/>
    <n v="217705.4"/>
    <n v="-0.48"/>
    <n v="5.67"/>
    <x v="4"/>
    <d v="2024-12-23T00:00:00"/>
    <x v="3"/>
    <n v="2024"/>
    <s v="Monday"/>
    <x v="2"/>
    <n v="4.1599661447312739E-2"/>
    <n v="110.73519837232961"/>
    <n v="9.5116988809766018E-2"/>
    <n v="411.54139886578452"/>
    <n v="-103822.39999999999"/>
    <x v="3"/>
  </r>
  <r>
    <x v="1655"/>
    <x v="4"/>
    <x v="4"/>
    <n v="25"/>
    <s v="Facebook"/>
    <x v="1640"/>
    <x v="1501"/>
    <x v="1356"/>
    <x v="1156"/>
    <n v="11271"/>
    <n v="6410.38"/>
    <n v="250004.82"/>
    <n v="-0.95"/>
    <n v="3.11"/>
    <x v="3"/>
    <d v="2025-01-28T00:00:00"/>
    <x v="1"/>
    <n v="2025"/>
    <s v="Tuesday"/>
    <x v="1"/>
    <n v="2.3834540728861361E-2"/>
    <n v="580.0575870069606"/>
    <n v="9.0487238979118326E-2"/>
    <n v="2717.443695652174"/>
    <n v="-238733.82"/>
    <x v="3"/>
  </r>
  <r>
    <x v="1656"/>
    <x v="0"/>
    <x v="4"/>
    <n v="16"/>
    <s v="Google, Facebook, Email"/>
    <x v="1641"/>
    <x v="1502"/>
    <x v="1357"/>
    <x v="657"/>
    <n v="561558"/>
    <n v="200.67"/>
    <n v="208295.46"/>
    <n v="1.7"/>
    <n v="19.940000000000001"/>
    <x v="0"/>
    <d v="2024-10-20T00:00:00"/>
    <x v="7"/>
    <n v="2024"/>
    <s v="Sunday"/>
    <x v="2"/>
    <n v="0.12153973721137901"/>
    <n v="54.656378903175018"/>
    <n v="0.27236945683547625"/>
    <n v="148.35858974358973"/>
    <n v="353262.54000000004"/>
    <x v="1"/>
  </r>
  <r>
    <x v="1657"/>
    <x v="2"/>
    <x v="2"/>
    <n v="30"/>
    <s v="YouTube"/>
    <x v="1642"/>
    <x v="1503"/>
    <x v="1358"/>
    <x v="1157"/>
    <n v="637008"/>
    <n v="43.31"/>
    <n v="74969.61"/>
    <n v="7.5"/>
    <n v="18.71"/>
    <x v="3"/>
    <d v="2024-10-31T00:00:00"/>
    <x v="7"/>
    <n v="2024"/>
    <s v="Thursday"/>
    <x v="2"/>
    <n v="0.13783832014752245"/>
    <n v="6.4707068876229936"/>
    <n v="0.14940445365095806"/>
    <n v="31.12063511830635"/>
    <n v="562038.39"/>
    <x v="0"/>
  </r>
  <r>
    <x v="1658"/>
    <x v="2"/>
    <x v="1"/>
    <n v="14"/>
    <s v="Instagram, Email, WhatsApp"/>
    <x v="1643"/>
    <x v="1504"/>
    <x v="1359"/>
    <x v="1158"/>
    <n v="1038584"/>
    <n v="108.73"/>
    <n v="286612.28000000003"/>
    <n v="2.62"/>
    <n v="22.42"/>
    <x v="3"/>
    <d v="2025-05-30T00:00:00"/>
    <x v="5"/>
    <n v="2025"/>
    <s v="Friday"/>
    <x v="0"/>
    <n v="0.14036616161616161"/>
    <n v="25.78144103625079"/>
    <n v="0.23711432940541513"/>
    <n v="71.635161209697586"/>
    <n v="751971.72"/>
    <x v="1"/>
  </r>
  <r>
    <x v="1659"/>
    <x v="1"/>
    <x v="1"/>
    <n v="14"/>
    <s v="YouTube, WhatsApp"/>
    <x v="1644"/>
    <x v="1505"/>
    <x v="1360"/>
    <x v="1159"/>
    <n v="2456584"/>
    <n v="24.93"/>
    <n v="90595.62"/>
    <n v="26.11"/>
    <n v="23.37"/>
    <x v="1"/>
    <d v="2024-10-06T00:00:00"/>
    <x v="7"/>
    <n v="2024"/>
    <s v="Sunday"/>
    <x v="2"/>
    <n v="0.12830448323314261"/>
    <n v="8.5234377646062658"/>
    <n v="0.34189481606924454"/>
    <n v="17.760364634385414"/>
    <n v="2365988.38"/>
    <x v="0"/>
  </r>
  <r>
    <x v="1660"/>
    <x v="2"/>
    <x v="2"/>
    <n v="11"/>
    <s v="Instagram"/>
    <x v="1645"/>
    <x v="1506"/>
    <x v="1361"/>
    <x v="1160"/>
    <n v="472885"/>
    <n v="101.92"/>
    <n v="210464.80000000002"/>
    <n v="1.25"/>
    <n v="16.37"/>
    <x v="1"/>
    <d v="2024-09-19T00:00:00"/>
    <x v="4"/>
    <n v="2024"/>
    <s v="Thursday"/>
    <x v="3"/>
    <n v="9.8427535500935859E-2"/>
    <n v="23.965474834889548"/>
    <n v="0.2351400592120246"/>
    <n v="56.049214380825568"/>
    <n v="262420.19999999995"/>
    <x v="1"/>
  </r>
  <r>
    <x v="1661"/>
    <x v="1"/>
    <x v="3"/>
    <n v="5"/>
    <s v="YouTube, Facebook, Instagram"/>
    <x v="1646"/>
    <x v="1507"/>
    <x v="1362"/>
    <x v="1161"/>
    <n v="296701"/>
    <n v="534.87"/>
    <n v="281876.49"/>
    <n v="0.05"/>
    <n v="4.01"/>
    <x v="2"/>
    <d v="2025-02-27T00:00:00"/>
    <x v="9"/>
    <n v="2025"/>
    <s v="Thursday"/>
    <x v="1"/>
    <n v="2.4811182882068787E-2"/>
    <n v="126.74302607913668"/>
    <n v="0.23696043165467626"/>
    <n v="333.18734042553189"/>
    <n v="14824.510000000009"/>
    <x v="2"/>
  </r>
  <r>
    <x v="1662"/>
    <x v="4"/>
    <x v="0"/>
    <n v="14"/>
    <s v="Instagram"/>
    <x v="1647"/>
    <x v="1508"/>
    <x v="1363"/>
    <x v="1162"/>
    <n v="722370"/>
    <n v="98.58"/>
    <n v="178922.69999999998"/>
    <n v="3.04"/>
    <n v="10.31"/>
    <x v="3"/>
    <d v="2024-12-01T00:00:00"/>
    <x v="3"/>
    <n v="2024"/>
    <s v="Sunday"/>
    <x v="2"/>
    <n v="5.8073292217687908E-2"/>
    <n v="31.511570975695665"/>
    <n v="0.31965480803099683"/>
    <n v="69.108806488991888"/>
    <n v="543447.30000000005"/>
    <x v="0"/>
  </r>
  <r>
    <x v="1663"/>
    <x v="4"/>
    <x v="2"/>
    <n v="18"/>
    <s v="Email, WhatsApp"/>
    <x v="1648"/>
    <x v="1509"/>
    <x v="1364"/>
    <x v="1163"/>
    <n v="167616"/>
    <n v="553.66999999999996"/>
    <n v="119592.71999999999"/>
    <n v="0.4"/>
    <n v="13.31"/>
    <x v="1"/>
    <d v="2024-09-14T00:00:00"/>
    <x v="4"/>
    <n v="2024"/>
    <s v="Saturday"/>
    <x v="3"/>
    <n v="9.5608501255588896E-2"/>
    <n v="76.612889173606661"/>
    <n v="0.13837283792440744"/>
    <n v="302.00181818181812"/>
    <n v="48023.280000000013"/>
    <x v="2"/>
  </r>
  <r>
    <x v="1664"/>
    <x v="0"/>
    <x v="2"/>
    <n v="13"/>
    <s v="Facebook"/>
    <x v="1649"/>
    <x v="1510"/>
    <x v="456"/>
    <x v="532"/>
    <n v="130832"/>
    <n v="776.31"/>
    <n v="229787.75999999998"/>
    <n v="-0.43"/>
    <n v="8.89"/>
    <x v="4"/>
    <d v="2024-11-20T00:00:00"/>
    <x v="11"/>
    <n v="2024"/>
    <s v="Wednesday"/>
    <x v="2"/>
    <n v="5.3976867056975582E-2"/>
    <n v="202.63470899470897"/>
    <n v="0.26102292768959434"/>
    <n v="525.83011441647591"/>
    <n v="-98955.75999999998"/>
    <x v="3"/>
  </r>
  <r>
    <x v="1665"/>
    <x v="3"/>
    <x v="0"/>
    <n v="9"/>
    <s v="Email, WhatsApp, Facebook"/>
    <x v="1650"/>
    <x v="332"/>
    <x v="1365"/>
    <x v="671"/>
    <n v="945432"/>
    <n v="91.76"/>
    <n v="133877.84"/>
    <n v="6.06"/>
    <n v="21.32"/>
    <x v="4"/>
    <d v="2025-04-26T00:00:00"/>
    <x v="0"/>
    <n v="2025"/>
    <s v="Saturday"/>
    <x v="0"/>
    <n v="0.12115822708924504"/>
    <n v="22.081121556984989"/>
    <n v="0.24063994722084778"/>
    <n v="42.554939605848695"/>
    <n v="811554.16"/>
    <x v="0"/>
  </r>
  <r>
    <x v="1666"/>
    <x v="0"/>
    <x v="4"/>
    <n v="20"/>
    <s v="YouTube, Google"/>
    <x v="1651"/>
    <x v="280"/>
    <x v="667"/>
    <x v="47"/>
    <n v="121158"/>
    <n v="346.38"/>
    <n v="110148.84"/>
    <n v="0.1"/>
    <n v="16.989999999999998"/>
    <x v="4"/>
    <d v="2024-07-21T00:00:00"/>
    <x v="8"/>
    <n v="2024"/>
    <s v="Sunday"/>
    <x v="3"/>
    <n v="0.12569766261881407"/>
    <n v="29.64177610333692"/>
    <n v="8.5575888051668464E-2"/>
    <n v="111.37395348837209"/>
    <n v="11009.160000000003"/>
    <x v="2"/>
  </r>
  <r>
    <x v="1667"/>
    <x v="2"/>
    <x v="3"/>
    <n v="14"/>
    <s v="Facebook, Email"/>
    <x v="1652"/>
    <x v="1511"/>
    <x v="1366"/>
    <x v="1078"/>
    <n v="717384"/>
    <n v="102.47"/>
    <n v="129419.61"/>
    <n v="4.54"/>
    <n v="11.67"/>
    <x v="2"/>
    <d v="2024-10-05T00:00:00"/>
    <x v="7"/>
    <n v="2024"/>
    <s v="Saturday"/>
    <x v="2"/>
    <n v="6.7377944084595437E-2"/>
    <n v="22.745098418277681"/>
    <n v="0.2219683655536028"/>
    <n v="44.612068252326786"/>
    <n v="587964.39"/>
    <x v="0"/>
  </r>
  <r>
    <x v="1668"/>
    <x v="2"/>
    <x v="2"/>
    <n v="9"/>
    <s v="Instagram"/>
    <x v="1653"/>
    <x v="1512"/>
    <x v="1367"/>
    <x v="345"/>
    <n v="231516"/>
    <n v="320.67"/>
    <n v="170275.77000000002"/>
    <n v="0.36"/>
    <n v="19.309999999999999"/>
    <x v="1"/>
    <d v="2024-10-09T00:00:00"/>
    <x v="7"/>
    <n v="2024"/>
    <s v="Wednesday"/>
    <x v="2"/>
    <n v="0.11785731536492296"/>
    <n v="69.785151639344264"/>
    <n v="0.21762295081967212"/>
    <n v="165.79919182083742"/>
    <n v="61240.229999999981"/>
    <x v="2"/>
  </r>
  <r>
    <x v="1669"/>
    <x v="2"/>
    <x v="1"/>
    <n v="22"/>
    <s v="Google, YouTube, Email"/>
    <x v="1654"/>
    <x v="370"/>
    <x v="1368"/>
    <x v="1164"/>
    <n v="286960"/>
    <n v="77.97"/>
    <n v="65806.679999999993"/>
    <n v="3.36"/>
    <n v="19.23"/>
    <x v="3"/>
    <d v="2024-07-11T00:00:00"/>
    <x v="8"/>
    <n v="2024"/>
    <s v="Thursday"/>
    <x v="3"/>
    <n v="0.12440538071385818"/>
    <n v="16.664137756394023"/>
    <n v="0.21372499366928335"/>
    <n v="50.195789473684208"/>
    <n v="221153.32"/>
    <x v="0"/>
  </r>
  <r>
    <x v="1670"/>
    <x v="2"/>
    <x v="4"/>
    <n v="19"/>
    <s v="WhatsApp"/>
    <x v="1655"/>
    <x v="1513"/>
    <x v="970"/>
    <x v="1165"/>
    <n v="633479"/>
    <n v="93.92"/>
    <n v="137404.96"/>
    <n v="3.61"/>
    <n v="23.9"/>
    <x v="4"/>
    <d v="2025-01-14T00:00:00"/>
    <x v="1"/>
    <n v="2025"/>
    <s v="Tuesday"/>
    <x v="1"/>
    <n v="0.14488071570576541"/>
    <n v="21.426003430531733"/>
    <n v="0.22813036020583191"/>
    <n v="50.87188448722695"/>
    <n v="496074.04000000004"/>
    <x v="0"/>
  </r>
  <r>
    <x v="1671"/>
    <x v="4"/>
    <x v="0"/>
    <n v="17"/>
    <s v="Instagram"/>
    <x v="1656"/>
    <x v="1514"/>
    <x v="1369"/>
    <x v="107"/>
    <n v="110302"/>
    <n v="872.09"/>
    <n v="228487.58000000002"/>
    <n v="-0.52"/>
    <n v="7.26"/>
    <x v="2"/>
    <d v="2024-07-21T00:00:00"/>
    <x v="8"/>
    <n v="2024"/>
    <s v="Sunday"/>
    <x v="3"/>
    <n v="4.8677333120536251E-2"/>
    <n v="187.28490163934427"/>
    <n v="0.21475409836065573"/>
    <n v="675.99875739644972"/>
    <n v="-118185.58000000002"/>
    <x v="3"/>
  </r>
  <r>
    <x v="1672"/>
    <x v="3"/>
    <x v="3"/>
    <n v="5"/>
    <s v="Email"/>
    <x v="1657"/>
    <x v="1515"/>
    <x v="1370"/>
    <x v="214"/>
    <n v="441392"/>
    <n v="189.81"/>
    <n v="148811.04"/>
    <n v="1.97"/>
    <n v="19.89"/>
    <x v="2"/>
    <d v="2025-05-16T00:00:00"/>
    <x v="5"/>
    <n v="2025"/>
    <s v="Friday"/>
    <x v="0"/>
    <n v="0.13264263826061579"/>
    <n v="40.927128712871287"/>
    <n v="0.21562156215621561"/>
    <n v="144.05715392061956"/>
    <n v="292580.95999999996"/>
    <x v="1"/>
  </r>
  <r>
    <x v="1673"/>
    <x v="3"/>
    <x v="3"/>
    <n v="24"/>
    <s v="Facebook"/>
    <x v="1658"/>
    <x v="1516"/>
    <x v="1371"/>
    <x v="1166"/>
    <n v="1034892"/>
    <n v="33.78"/>
    <n v="51109.14"/>
    <n v="19.25"/>
    <n v="20.62"/>
    <x v="4"/>
    <d v="2024-12-10T00:00:00"/>
    <x v="3"/>
    <n v="2024"/>
    <s v="Tuesday"/>
    <x v="2"/>
    <n v="0.12703732912723448"/>
    <n v="8.8134402483186758"/>
    <n v="0.26090705294016209"/>
    <n v="24.337685714285715"/>
    <n v="983782.86"/>
    <x v="0"/>
  </r>
  <r>
    <x v="1674"/>
    <x v="2"/>
    <x v="0"/>
    <n v="9"/>
    <s v="Instagram, YouTube"/>
    <x v="1659"/>
    <x v="1517"/>
    <x v="1372"/>
    <x v="1167"/>
    <n v="1248300"/>
    <n v="35.69"/>
    <n v="65134.249999999993"/>
    <n v="18.170000000000002"/>
    <n v="21.52"/>
    <x v="3"/>
    <d v="2024-07-15T00:00:00"/>
    <x v="8"/>
    <n v="2024"/>
    <s v="Monday"/>
    <x v="3"/>
    <n v="0.13308330251967673"/>
    <n v="5.1706160196872268"/>
    <n v="0.14487576407081051"/>
    <n v="10.95245501933748"/>
    <n v="1183165.75"/>
    <x v="0"/>
  </r>
  <r>
    <x v="1675"/>
    <x v="2"/>
    <x v="4"/>
    <n v="24"/>
    <s v="Email"/>
    <x v="1660"/>
    <x v="1518"/>
    <x v="419"/>
    <x v="1168"/>
    <n v="511040"/>
    <n v="31.48"/>
    <n v="50273.56"/>
    <n v="9.17"/>
    <n v="23.87"/>
    <x v="1"/>
    <d v="2025-04-09T00:00:00"/>
    <x v="0"/>
    <n v="2025"/>
    <s v="Wednesday"/>
    <x v="0"/>
    <n v="0.12614878291107801"/>
    <n v="12.373507260644843"/>
    <n v="0.39305931577651981"/>
    <n v="24.801953626048345"/>
    <n v="460766.44"/>
    <x v="0"/>
  </r>
  <r>
    <x v="1676"/>
    <x v="3"/>
    <x v="1"/>
    <n v="18"/>
    <s v="Google"/>
    <x v="1661"/>
    <x v="1519"/>
    <x v="1373"/>
    <x v="5"/>
    <n v="323440"/>
    <n v="151.04"/>
    <n v="234867.19999999998"/>
    <n v="0.38"/>
    <n v="11.13"/>
    <x v="2"/>
    <d v="2025-05-11T00:00:00"/>
    <x v="5"/>
    <n v="2025"/>
    <s v="Sunday"/>
    <x v="0"/>
    <n v="6.7525835070221196E-2"/>
    <n v="37.955268261150614"/>
    <n v="0.25129282482223658"/>
    <n v="95.707905460472688"/>
    <n v="88572.800000000017"/>
    <x v="2"/>
  </r>
  <r>
    <x v="1677"/>
    <x v="2"/>
    <x v="1"/>
    <n v="15"/>
    <s v="WhatsApp, Email"/>
    <x v="1662"/>
    <x v="1520"/>
    <x v="54"/>
    <x v="1169"/>
    <n v="364812"/>
    <n v="450.63"/>
    <n v="273081.77999999997"/>
    <n v="0.34"/>
    <n v="13.64"/>
    <x v="2"/>
    <d v="2025-01-28T00:00:00"/>
    <x v="1"/>
    <n v="2025"/>
    <s v="Tuesday"/>
    <x v="1"/>
    <n v="0.10155414333354307"/>
    <n v="56.398550185873603"/>
    <n v="0.1251548946716233"/>
    <n v="258.35551561021759"/>
    <n v="91730.22000000003"/>
    <x v="2"/>
  </r>
  <r>
    <x v="1678"/>
    <x v="0"/>
    <x v="1"/>
    <n v="24"/>
    <s v="Google, Instagram, Email"/>
    <x v="1663"/>
    <x v="1521"/>
    <x v="1374"/>
    <x v="1170"/>
    <n v="516235"/>
    <n v="97.45"/>
    <n v="150170.45000000001"/>
    <n v="2.44"/>
    <n v="19.66"/>
    <x v="3"/>
    <d v="2024-09-11T00:00:00"/>
    <x v="4"/>
    <n v="2024"/>
    <s v="Wednesday"/>
    <x v="3"/>
    <n v="0.1181286350224284"/>
    <n v="21.682132544036964"/>
    <n v="0.22249494657811147"/>
    <n v="49.091353383458653"/>
    <n v="366064.55"/>
    <x v="1"/>
  </r>
  <r>
    <x v="1679"/>
    <x v="4"/>
    <x v="0"/>
    <n v="29"/>
    <s v="YouTube, Google"/>
    <x v="1664"/>
    <x v="1431"/>
    <x v="1375"/>
    <x v="1171"/>
    <n v="1686258"/>
    <n v="92.21"/>
    <n v="274232.53999999998"/>
    <n v="5.15"/>
    <n v="18.95"/>
    <x v="4"/>
    <d v="2025-03-14T00:00:00"/>
    <x v="6"/>
    <n v="2025"/>
    <s v="Friday"/>
    <x v="1"/>
    <n v="0.10034602076124567"/>
    <n v="29.643556372284074"/>
    <n v="0.32147875905307532"/>
    <n v="52.25467606707317"/>
    <n v="1412025.46"/>
    <x v="0"/>
  </r>
  <r>
    <x v="1680"/>
    <x v="4"/>
    <x v="1"/>
    <n v="22"/>
    <s v="Instagram, Email"/>
    <x v="1665"/>
    <x v="594"/>
    <x v="1157"/>
    <x v="1172"/>
    <n v="62879"/>
    <n v="816.86"/>
    <n v="226270.22"/>
    <n v="-0.72"/>
    <n v="5.46"/>
    <x v="1"/>
    <d v="2024-09-19T00:00:00"/>
    <x v="4"/>
    <n v="2024"/>
    <s v="Thursday"/>
    <x v="3"/>
    <n v="3.2476410336867115E-2"/>
    <n v="156.15612146307799"/>
    <n v="0.19116632160110422"/>
    <n v="319.13994358251057"/>
    <n v="-163391.22"/>
    <x v="3"/>
  </r>
  <r>
    <x v="1681"/>
    <x v="3"/>
    <x v="0"/>
    <n v="25"/>
    <s v="Google, YouTube, Instagram"/>
    <x v="1666"/>
    <x v="1522"/>
    <x v="1376"/>
    <x v="1173"/>
    <n v="1981968"/>
    <n v="76.8"/>
    <n v="192921.60000000001"/>
    <n v="9.27"/>
    <n v="14.22"/>
    <x v="3"/>
    <d v="2024-12-07T00:00:00"/>
    <x v="3"/>
    <n v="2024"/>
    <s v="Saturday"/>
    <x v="2"/>
    <n v="7.791443002423501E-2"/>
    <n v="28.040930232558139"/>
    <n v="0.36511627906976746"/>
    <n v="61.031825371717815"/>
    <n v="1789046.4"/>
    <x v="0"/>
  </r>
  <r>
    <x v="1682"/>
    <x v="4"/>
    <x v="3"/>
    <n v="6"/>
    <s v="Instagram"/>
    <x v="1667"/>
    <x v="1523"/>
    <x v="1195"/>
    <x v="790"/>
    <n v="245898"/>
    <n v="188.85"/>
    <n v="135783.15"/>
    <n v="0.81"/>
    <n v="12.74"/>
    <x v="4"/>
    <d v="2024-09-28T00:00:00"/>
    <x v="4"/>
    <n v="2024"/>
    <s v="Saturday"/>
    <x v="3"/>
    <n v="7.4713525680376508E-2"/>
    <n v="46.485159192057516"/>
    <n v="0.24614857925368025"/>
    <n v="101.4063853622106"/>
    <n v="110114.85"/>
    <x v="2"/>
  </r>
  <r>
    <x v="1683"/>
    <x v="0"/>
    <x v="0"/>
    <n v="27"/>
    <s v="Email, Facebook"/>
    <x v="1668"/>
    <x v="734"/>
    <x v="1377"/>
    <x v="1174"/>
    <n v="595264"/>
    <n v="82.07"/>
    <n v="172018.71999999997"/>
    <n v="2.46"/>
    <n v="19.260000000000002"/>
    <x v="2"/>
    <d v="2025-01-11T00:00:00"/>
    <x v="1"/>
    <n v="2025"/>
    <s v="Saturday"/>
    <x v="1"/>
    <n v="0.11769698466096726"/>
    <n v="22.553916349809882"/>
    <n v="0.27481316376032516"/>
    <n v="62.416081277213344"/>
    <n v="423245.28"/>
    <x v="1"/>
  </r>
  <r>
    <x v="1684"/>
    <x v="0"/>
    <x v="3"/>
    <n v="6"/>
    <s v="YouTube, WhatsApp"/>
    <x v="1669"/>
    <x v="1524"/>
    <x v="21"/>
    <x v="1000"/>
    <n v="287550"/>
    <n v="276.35000000000002"/>
    <n v="111921.75000000001"/>
    <n v="1.57"/>
    <n v="3.74"/>
    <x v="3"/>
    <d v="2025-01-18T00:00:00"/>
    <x v="1"/>
    <n v="2025"/>
    <s v="Saturday"/>
    <x v="1"/>
    <n v="2.0844543883995582E-2"/>
    <n v="76.033797554347842"/>
    <n v="0.27513586956521741"/>
    <n v="147.07194480946126"/>
    <n v="175628.25"/>
    <x v="1"/>
  </r>
  <r>
    <x v="1685"/>
    <x v="3"/>
    <x v="3"/>
    <n v="15"/>
    <s v="Google, Facebook, WhatsApp"/>
    <x v="1670"/>
    <x v="1525"/>
    <x v="1378"/>
    <x v="1175"/>
    <n v="657356"/>
    <n v="147.13999999999999"/>
    <n v="203200.33999999997"/>
    <n v="2.2400000000000002"/>
    <n v="22.9"/>
    <x v="2"/>
    <d v="2024-08-19T00:00:00"/>
    <x v="10"/>
    <n v="2024"/>
    <s v="Monday"/>
    <x v="3"/>
    <n v="0.14064005137536123"/>
    <n v="38.660643074581422"/>
    <n v="0.26274733637747338"/>
    <n v="105.77841749089015"/>
    <n v="454155.66000000003"/>
    <x v="1"/>
  </r>
  <r>
    <x v="1686"/>
    <x v="2"/>
    <x v="4"/>
    <n v="23"/>
    <s v="Google, YouTube, Facebook"/>
    <x v="1671"/>
    <x v="1526"/>
    <x v="1379"/>
    <x v="1176"/>
    <n v="601704"/>
    <n v="88.12"/>
    <n v="96579.520000000004"/>
    <n v="5.23"/>
    <n v="12.75"/>
    <x v="0"/>
    <d v="2024-12-16T00:00:00"/>
    <x v="3"/>
    <n v="2024"/>
    <s v="Monday"/>
    <x v="2"/>
    <n v="7.6079715248301191E-2"/>
    <n v="24.163002251688766"/>
    <n v="0.2742056542406805"/>
    <n v="60.174155763239881"/>
    <n v="505124.48"/>
    <x v="0"/>
  </r>
  <r>
    <x v="1687"/>
    <x v="4"/>
    <x v="0"/>
    <n v="11"/>
    <s v="YouTube, WhatsApp"/>
    <x v="1672"/>
    <x v="1527"/>
    <x v="1380"/>
    <x v="97"/>
    <n v="310730"/>
    <n v="371.09"/>
    <n v="298727.44999999995"/>
    <n v="0.04"/>
    <n v="20.09"/>
    <x v="0"/>
    <d v="2025-02-26T00:00:00"/>
    <x v="9"/>
    <n v="2025"/>
    <s v="Wednesday"/>
    <x v="1"/>
    <n v="0.1324889563776919"/>
    <n v="77.813870799687407"/>
    <n v="0.2096900234436051"/>
    <n v="253.58866723259757"/>
    <n v="12002.550000000047"/>
    <x v="2"/>
  </r>
  <r>
    <x v="1688"/>
    <x v="1"/>
    <x v="3"/>
    <n v="6"/>
    <s v="Instagram, Email, Facebook"/>
    <x v="1673"/>
    <x v="1528"/>
    <x v="1381"/>
    <x v="1177"/>
    <n v="327250"/>
    <n v="138.49"/>
    <n v="58858.250000000007"/>
    <n v="4.5599999999999996"/>
    <n v="6.1"/>
    <x v="3"/>
    <d v="2024-12-12T00:00:00"/>
    <x v="3"/>
    <n v="2024"/>
    <s v="Thursday"/>
    <x v="2"/>
    <n v="3.9403180135046831E-2"/>
    <n v="32.536346047540079"/>
    <n v="0.23493642896627973"/>
    <n v="103.98984098939931"/>
    <n v="268391.75"/>
    <x v="0"/>
  </r>
  <r>
    <x v="1689"/>
    <x v="4"/>
    <x v="3"/>
    <n v="24"/>
    <s v="Facebook"/>
    <x v="1674"/>
    <x v="1529"/>
    <x v="1228"/>
    <x v="409"/>
    <n v="168948"/>
    <n v="353.71"/>
    <n v="241937.63999999998"/>
    <n v="-0.3"/>
    <n v="18.989999999999998"/>
    <x v="4"/>
    <d v="2024-09-07T00:00:00"/>
    <x v="4"/>
    <n v="2024"/>
    <s v="Saturday"/>
    <x v="3"/>
    <n v="0.13524213503004595"/>
    <n v="42.156759017250387"/>
    <n v="0.11918452692106639"/>
    <n v="147.97409174311926"/>
    <n v="-72989.639999999985"/>
    <x v="3"/>
  </r>
  <r>
    <x v="1690"/>
    <x v="3"/>
    <x v="2"/>
    <n v="22"/>
    <s v="Email"/>
    <x v="1675"/>
    <x v="1530"/>
    <x v="1382"/>
    <x v="1178"/>
    <n v="1002687"/>
    <n v="28.89"/>
    <n v="80689.77"/>
    <n v="11.43"/>
    <n v="21.04"/>
    <x v="4"/>
    <d v="2024-09-20T00:00:00"/>
    <x v="4"/>
    <n v="2024"/>
    <s v="Friday"/>
    <x v="3"/>
    <n v="0.11716432229782586"/>
    <n v="10.165000000000001"/>
    <n v="0.35185185185185186"/>
    <n v="22.884222915484969"/>
    <n v="921997.23"/>
    <x v="0"/>
  </r>
  <r>
    <x v="1691"/>
    <x v="2"/>
    <x v="0"/>
    <n v="7"/>
    <s v="YouTube"/>
    <x v="1676"/>
    <x v="1531"/>
    <x v="1383"/>
    <x v="302"/>
    <n v="369964"/>
    <n v="124.4"/>
    <n v="157614.80000000002"/>
    <n v="1.35"/>
    <n v="16.38"/>
    <x v="1"/>
    <d v="2025-01-07T00:00:00"/>
    <x v="1"/>
    <n v="2025"/>
    <s v="Tuesday"/>
    <x v="1"/>
    <n v="0.10164825212823764"/>
    <n v="28.085317177476838"/>
    <n v="0.22576621525302923"/>
    <n v="72.73410244577758"/>
    <n v="212349.19999999998"/>
    <x v="1"/>
  </r>
  <r>
    <x v="1692"/>
    <x v="4"/>
    <x v="2"/>
    <n v="18"/>
    <s v="YouTube, Google"/>
    <x v="1677"/>
    <x v="1532"/>
    <x v="235"/>
    <x v="1179"/>
    <n v="39690"/>
    <n v="2036.01"/>
    <n v="213781.05"/>
    <n v="-0.81"/>
    <n v="9.9700000000000006"/>
    <x v="3"/>
    <d v="2025-03-16T00:00:00"/>
    <x v="6"/>
    <n v="2025"/>
    <s v="Sunday"/>
    <x v="1"/>
    <n v="7.0192563670245803E-2"/>
    <n v="270.26681415929204"/>
    <n v="0.13274336283185842"/>
    <n v="937.63618421052627"/>
    <n v="-174091.05"/>
    <x v="3"/>
  </r>
  <r>
    <x v="1693"/>
    <x v="3"/>
    <x v="0"/>
    <n v="9"/>
    <s v="Google, Email, WhatsApp"/>
    <x v="1678"/>
    <x v="1533"/>
    <x v="1384"/>
    <x v="1180"/>
    <n v="737296"/>
    <n v="84.37"/>
    <n v="134063.93"/>
    <n v="4.5"/>
    <n v="18.88"/>
    <x v="4"/>
    <d v="2025-01-30T00:00:00"/>
    <x v="1"/>
    <n v="2025"/>
    <s v="Thursday"/>
    <x v="1"/>
    <n v="0.12406260389858267"/>
    <n v="13.306593548387097"/>
    <n v="0.15771712158808934"/>
    <n v="36.539637503406922"/>
    <n v="603232.07000000007"/>
    <x v="0"/>
  </r>
  <r>
    <x v="1694"/>
    <x v="1"/>
    <x v="3"/>
    <n v="19"/>
    <s v="Google, Facebook"/>
    <x v="1679"/>
    <x v="1534"/>
    <x v="1385"/>
    <x v="1181"/>
    <n v="561374"/>
    <n v="55.47"/>
    <n v="148992.41999999998"/>
    <n v="2.77"/>
    <n v="18.02"/>
    <x v="3"/>
    <d v="2025-01-12T00:00:00"/>
    <x v="1"/>
    <n v="2025"/>
    <s v="Sunday"/>
    <x v="1"/>
    <n v="9.5994922411336489E-2"/>
    <n v="20.104226150317093"/>
    <n v="0.36243421940358928"/>
    <n v="39.085104931794326"/>
    <n v="412381.58"/>
    <x v="1"/>
  </r>
  <r>
    <x v="1695"/>
    <x v="4"/>
    <x v="2"/>
    <n v="16"/>
    <s v="Facebook, Instagram, Email"/>
    <x v="1680"/>
    <x v="1535"/>
    <x v="1386"/>
    <x v="375"/>
    <n v="686719"/>
    <n v="105.69"/>
    <n v="189502.16999999998"/>
    <n v="2.62"/>
    <n v="23.52"/>
    <x v="0"/>
    <d v="2024-10-01T00:00:00"/>
    <x v="7"/>
    <n v="2024"/>
    <s v="Tuesday"/>
    <x v="2"/>
    <n v="0.14506934863118146"/>
    <n v="23.714450006257039"/>
    <n v="0.22437742460267801"/>
    <n v="59.723343838638506"/>
    <n v="497216.83"/>
    <x v="1"/>
  </r>
  <r>
    <x v="1696"/>
    <x v="1"/>
    <x v="4"/>
    <n v="20"/>
    <s v="YouTube, WhatsApp, Instagram"/>
    <x v="1681"/>
    <x v="1536"/>
    <x v="1346"/>
    <x v="1182"/>
    <n v="2954388"/>
    <n v="63.07"/>
    <n v="243891.69"/>
    <n v="11.11"/>
    <n v="20.14"/>
    <x v="4"/>
    <d v="2024-10-02T00:00:00"/>
    <x v="7"/>
    <n v="2024"/>
    <s v="Wednesday"/>
    <x v="2"/>
    <n v="0.10192983550647784"/>
    <n v="24.879291033357134"/>
    <n v="0.39447108028154648"/>
    <n v="42.818063553370784"/>
    <n v="2710496.31"/>
    <x v="0"/>
  </r>
  <r>
    <x v="1697"/>
    <x v="1"/>
    <x v="3"/>
    <n v="14"/>
    <s v="Email, Facebook, WhatsApp"/>
    <x v="1682"/>
    <x v="1537"/>
    <x v="1387"/>
    <x v="1183"/>
    <n v="1566950"/>
    <n v="133.77000000000001"/>
    <n v="272221.95"/>
    <n v="4.76"/>
    <n v="16.18"/>
    <x v="3"/>
    <d v="2025-05-28T00:00:00"/>
    <x v="5"/>
    <n v="2025"/>
    <s v="Wednesday"/>
    <x v="0"/>
    <n v="9.6220421393841168E-2"/>
    <n v="36.682650586174368"/>
    <n v="0.27422180299151055"/>
    <n v="90.050264637777047"/>
    <n v="1294728.05"/>
    <x v="0"/>
  </r>
  <r>
    <x v="1698"/>
    <x v="4"/>
    <x v="4"/>
    <n v="15"/>
    <s v="WhatsApp, Instagram"/>
    <x v="1683"/>
    <x v="1538"/>
    <x v="1388"/>
    <x v="1184"/>
    <n v="1619703"/>
    <n v="78.77"/>
    <n v="169434.27"/>
    <n v="8.56"/>
    <n v="22.7"/>
    <x v="4"/>
    <d v="2025-04-11T00:00:00"/>
    <x v="0"/>
    <n v="2025"/>
    <s v="Friday"/>
    <x v="0"/>
    <n v="0.13037409268565048"/>
    <n v="24.187618843683083"/>
    <n v="0.3070663811563169"/>
    <n v="55.753297137216187"/>
    <n v="1450268.73"/>
    <x v="0"/>
  </r>
  <r>
    <x v="1699"/>
    <x v="3"/>
    <x v="2"/>
    <n v="17"/>
    <s v="Facebook, Instagram, Email"/>
    <x v="1684"/>
    <x v="1539"/>
    <x v="630"/>
    <x v="1185"/>
    <n v="221446"/>
    <n v="458.4"/>
    <n v="241118.4"/>
    <n v="-0.08"/>
    <n v="11.28"/>
    <x v="3"/>
    <d v="2025-03-21T00:00:00"/>
    <x v="6"/>
    <n v="2025"/>
    <s v="Friday"/>
    <x v="1"/>
    <n v="8.4738661359589407E-2"/>
    <n v="59.608998763906058"/>
    <n v="0.13003708281829418"/>
    <n v="295.85079754601225"/>
    <n v="-19672.399999999994"/>
    <x v="3"/>
  </r>
  <r>
    <x v="1700"/>
    <x v="2"/>
    <x v="0"/>
    <n v="17"/>
    <s v="Facebook, Instagram"/>
    <x v="1685"/>
    <x v="276"/>
    <x v="653"/>
    <x v="1186"/>
    <n v="393536"/>
    <n v="189.17"/>
    <n v="178954.81999999998"/>
    <n v="1.2"/>
    <n v="11.54"/>
    <x v="1"/>
    <d v="2024-07-02T00:00:00"/>
    <x v="8"/>
    <n v="2024"/>
    <s v="Tuesday"/>
    <x v="3"/>
    <n v="6.7790922057219566E-2"/>
    <n v="55.369684405940589"/>
    <n v="0.29269801980198018"/>
    <n v="135.162250755287"/>
    <n v="214581.18000000002"/>
    <x v="1"/>
  </r>
  <r>
    <x v="1701"/>
    <x v="2"/>
    <x v="0"/>
    <n v="24"/>
    <s v="YouTube, Instagram"/>
    <x v="1686"/>
    <x v="1540"/>
    <x v="1389"/>
    <x v="1187"/>
    <n v="111444"/>
    <n v="407.97"/>
    <n v="204800.94"/>
    <n v="-0.46"/>
    <n v="21.36"/>
    <x v="4"/>
    <d v="2025-04-29T00:00:00"/>
    <x v="0"/>
    <n v="2025"/>
    <s v="Tuesday"/>
    <x v="0"/>
    <n v="0.12294811060923212"/>
    <n v="91.756693548387105"/>
    <n v="0.22491039426523299"/>
    <n v="179.17842519685038"/>
    <n v="-93356.94"/>
    <x v="3"/>
  </r>
  <r>
    <x v="1702"/>
    <x v="2"/>
    <x v="0"/>
    <n v="18"/>
    <s v="Instagram, WhatsApp, YouTube"/>
    <x v="1687"/>
    <x v="1541"/>
    <x v="1390"/>
    <x v="330"/>
    <n v="113552"/>
    <n v="684.45"/>
    <n v="257353.2"/>
    <n v="-0.56000000000000005"/>
    <n v="18.399999999999999"/>
    <x v="2"/>
    <d v="2024-07-21T00:00:00"/>
    <x v="8"/>
    <n v="2024"/>
    <s v="Sunday"/>
    <x v="3"/>
    <n v="0.10838528051477982"/>
    <n v="159.15473098330241"/>
    <n v="0.23252937538651824"/>
    <n v="342.22500000000002"/>
    <n v="-143801.20000000001"/>
    <x v="3"/>
  </r>
  <r>
    <x v="1703"/>
    <x v="3"/>
    <x v="4"/>
    <n v="5"/>
    <s v="Email, WhatsApp, Instagram"/>
    <x v="1688"/>
    <x v="1542"/>
    <x v="1391"/>
    <x v="1188"/>
    <n v="955300"/>
    <n v="33.18"/>
    <n v="68019"/>
    <n v="13.05"/>
    <n v="22.07"/>
    <x v="2"/>
    <d v="2024-12-28T00:00:00"/>
    <x v="3"/>
    <n v="2024"/>
    <s v="Saturday"/>
    <x v="2"/>
    <n v="0.12934055900804053"/>
    <n v="7.7443925765683703"/>
    <n v="0.23340544233177729"/>
    <n v="16.362521048833294"/>
    <n v="887281"/>
    <x v="0"/>
  </r>
  <r>
    <x v="1704"/>
    <x v="0"/>
    <x v="2"/>
    <n v="7"/>
    <s v="Google, WhatsApp"/>
    <x v="1689"/>
    <x v="1543"/>
    <x v="1392"/>
    <x v="1164"/>
    <n v="336756"/>
    <n v="94.29"/>
    <n v="79580.760000000009"/>
    <n v="3.23"/>
    <n v="20.399999999999999"/>
    <x v="4"/>
    <d v="2025-04-23T00:00:00"/>
    <x v="0"/>
    <n v="2025"/>
    <s v="Wednesday"/>
    <x v="0"/>
    <n v="0.14614376228970941"/>
    <n v="11.897258185079984"/>
    <n v="0.12617730602481686"/>
    <n v="44.162463928967817"/>
    <n v="257175.24"/>
    <x v="0"/>
  </r>
  <r>
    <x v="1705"/>
    <x v="2"/>
    <x v="2"/>
    <n v="16"/>
    <s v="WhatsApp, Email, Google"/>
    <x v="1690"/>
    <x v="1544"/>
    <x v="569"/>
    <x v="1189"/>
    <n v="122797"/>
    <n v="281.55"/>
    <n v="79115.55"/>
    <n v="0.55000000000000004"/>
    <n v="10.88"/>
    <x v="2"/>
    <d v="2024-07-01T00:00:00"/>
    <x v="8"/>
    <n v="2024"/>
    <s v="Monday"/>
    <x v="3"/>
    <n v="6.4955270322831576E-2"/>
    <n v="59.218226047904196"/>
    <n v="0.21032934131736528"/>
    <n v="127.60572580645162"/>
    <n v="43681.45"/>
    <x v="2"/>
  </r>
  <r>
    <x v="1706"/>
    <x v="3"/>
    <x v="3"/>
    <n v="10"/>
    <s v="Google, Email, WhatsApp"/>
    <x v="1691"/>
    <x v="1545"/>
    <x v="1393"/>
    <x v="1190"/>
    <n v="747080"/>
    <n v="131.72999999999999"/>
    <n v="129490.59"/>
    <n v="4.7699999999999996"/>
    <n v="20.32"/>
    <x v="2"/>
    <d v="2024-07-08T00:00:00"/>
    <x v="8"/>
    <n v="2024"/>
    <s v="Monday"/>
    <x v="3"/>
    <n v="0.13926479240745951"/>
    <n v="23.785927626745039"/>
    <n v="0.18056576047024248"/>
    <n v="85.415956464379946"/>
    <n v="617589.41"/>
    <x v="0"/>
  </r>
  <r>
    <x v="1707"/>
    <x v="4"/>
    <x v="4"/>
    <n v="9"/>
    <s v="Instagram, Facebook"/>
    <x v="733"/>
    <x v="1051"/>
    <x v="1394"/>
    <x v="1191"/>
    <n v="600005"/>
    <n v="39.24"/>
    <n v="96098.760000000009"/>
    <n v="5.24"/>
    <n v="14.67"/>
    <x v="1"/>
    <d v="2025-01-17T00:00:00"/>
    <x v="1"/>
    <n v="2025"/>
    <s v="Friday"/>
    <x v="1"/>
    <n v="8.1317651162537197E-2"/>
    <n v="12.881871313672924"/>
    <n v="0.32828418230563"/>
    <n v="27.092968705948692"/>
    <n v="503906.24"/>
    <x v="0"/>
  </r>
  <r>
    <x v="1708"/>
    <x v="4"/>
    <x v="2"/>
    <n v="25"/>
    <s v="Google, Facebook, WhatsApp"/>
    <x v="1692"/>
    <x v="1546"/>
    <x v="1395"/>
    <x v="618"/>
    <n v="68540"/>
    <n v="482.8"/>
    <n v="143874.4"/>
    <n v="-0.52"/>
    <n v="10.220000000000001"/>
    <x v="1"/>
    <d v="2025-01-30T00:00:00"/>
    <x v="1"/>
    <n v="2025"/>
    <s v="Thursday"/>
    <x v="1"/>
    <n v="7.5002565944780872E-2"/>
    <n v="49.221484775915151"/>
    <n v="0.10195005131713993"/>
    <n v="188.56408912188729"/>
    <n v="-75334.399999999994"/>
    <x v="3"/>
  </r>
  <r>
    <x v="1709"/>
    <x v="2"/>
    <x v="0"/>
    <n v="23"/>
    <s v="YouTube"/>
    <x v="1693"/>
    <x v="1547"/>
    <x v="1396"/>
    <x v="1192"/>
    <n v="383244"/>
    <n v="150.49"/>
    <n v="88187.14"/>
    <n v="3.35"/>
    <n v="7.6"/>
    <x v="0"/>
    <d v="2025-01-15T00:00:00"/>
    <x v="1"/>
    <n v="2025"/>
    <s v="Wednesday"/>
    <x v="1"/>
    <n v="5.1100782098026661E-2"/>
    <n v="24.016105664488016"/>
    <n v="0.15958605664488018"/>
    <n v="73.12366500829188"/>
    <n v="295056.86"/>
    <x v="0"/>
  </r>
  <r>
    <x v="1710"/>
    <x v="4"/>
    <x v="1"/>
    <n v="17"/>
    <s v="Google, YouTube"/>
    <x v="1694"/>
    <x v="1548"/>
    <x v="1397"/>
    <x v="1193"/>
    <n v="33120"/>
    <n v="3513.99"/>
    <n v="253007.27999999997"/>
    <n v="-0.87"/>
    <n v="3.14"/>
    <x v="4"/>
    <d v="2024-08-08T00:00:00"/>
    <x v="10"/>
    <n v="2024"/>
    <s v="Thursday"/>
    <x v="3"/>
    <n v="2.0370448149859298E-2"/>
    <n v="521.66449484536076"/>
    <n v="0.14845360824742268"/>
    <n v="1324.6454450261779"/>
    <n v="-219887.27999999997"/>
    <x v="3"/>
  </r>
  <r>
    <x v="1711"/>
    <x v="0"/>
    <x v="2"/>
    <n v="14"/>
    <s v="WhatsApp, Google"/>
    <x v="1695"/>
    <x v="1549"/>
    <x v="757"/>
    <x v="160"/>
    <n v="149855"/>
    <n v="1343.2"/>
    <n v="275356"/>
    <n v="-0.46"/>
    <n v="5.29"/>
    <x v="0"/>
    <d v="2024-12-10T00:00:00"/>
    <x v="3"/>
    <n v="2024"/>
    <s v="Tuesday"/>
    <x v="2"/>
    <n v="3.5672491021347001E-2"/>
    <n v="155.74434389140271"/>
    <n v="0.1159502262443439"/>
    <n v="425.58887171561054"/>
    <n v="-125501"/>
    <x v="3"/>
  </r>
  <r>
    <x v="1712"/>
    <x v="0"/>
    <x v="1"/>
    <n v="13"/>
    <s v="Google, WhatsApp, Instagram"/>
    <x v="1696"/>
    <x v="1550"/>
    <x v="1398"/>
    <x v="709"/>
    <n v="307190"/>
    <n v="441.68"/>
    <n v="195222.56"/>
    <n v="0.56999999999999995"/>
    <n v="8.9"/>
    <x v="4"/>
    <d v="2025-05-30T00:00:00"/>
    <x v="5"/>
    <n v="2025"/>
    <s v="Friday"/>
    <x v="0"/>
    <n v="5.3235294117647061E-2"/>
    <n v="82.967513812154692"/>
    <n v="0.18784530386740331"/>
    <n v="171.2478596491228"/>
    <n v="111967.44"/>
    <x v="2"/>
  </r>
  <r>
    <x v="1713"/>
    <x v="4"/>
    <x v="0"/>
    <n v="15"/>
    <s v="YouTube, Facebook"/>
    <x v="1697"/>
    <x v="635"/>
    <x v="883"/>
    <x v="1194"/>
    <n v="201690"/>
    <n v="731.4"/>
    <n v="197478"/>
    <n v="0.02"/>
    <n v="4.2300000000000004"/>
    <x v="3"/>
    <d v="2025-03-14T00:00:00"/>
    <x v="6"/>
    <n v="2025"/>
    <s v="Friday"/>
    <x v="1"/>
    <n v="3.2370540851553511E-2"/>
    <n v="70.201919658727334"/>
    <n v="9.598293636686811E-2"/>
    <n v="335.276740237691"/>
    <n v="4212"/>
    <x v="2"/>
  </r>
  <r>
    <x v="1714"/>
    <x v="0"/>
    <x v="0"/>
    <n v="9"/>
    <s v="Facebook, Google"/>
    <x v="1698"/>
    <x v="1551"/>
    <x v="1399"/>
    <x v="1195"/>
    <n v="807118"/>
    <n v="84.38"/>
    <n v="141589.63999999998"/>
    <n v="4.7"/>
    <n v="17.82"/>
    <x v="4"/>
    <d v="2024-10-11T00:00:00"/>
    <x v="7"/>
    <n v="2024"/>
    <s v="Friday"/>
    <x v="2"/>
    <n v="0.10201841157298873"/>
    <n v="15.871498710906847"/>
    <n v="0.18809550498823002"/>
    <n v="28.431654618473893"/>
    <n v="665528.36"/>
    <x v="0"/>
  </r>
  <r>
    <x v="1715"/>
    <x v="0"/>
    <x v="4"/>
    <n v="30"/>
    <s v="WhatsApp, Google"/>
    <x v="1699"/>
    <x v="1552"/>
    <x v="1400"/>
    <x v="705"/>
    <n v="109213"/>
    <n v="197.64"/>
    <n v="53560.439999999995"/>
    <n v="1.04"/>
    <n v="4.53"/>
    <x v="3"/>
    <d v="2024-11-28T00:00:00"/>
    <x v="11"/>
    <n v="2024"/>
    <s v="Thursday"/>
    <x v="2"/>
    <n v="2.4915203511572226E-2"/>
    <n v="53.614054054054051"/>
    <n v="0.27127127127127126"/>
    <n v="98.276036697247704"/>
    <n v="55652.560000000005"/>
    <x v="1"/>
  </r>
  <r>
    <x v="1716"/>
    <x v="3"/>
    <x v="0"/>
    <n v="22"/>
    <s v="WhatsApp"/>
    <x v="1700"/>
    <x v="299"/>
    <x v="1401"/>
    <x v="1196"/>
    <n v="105078"/>
    <n v="1405.92"/>
    <n v="233382.72"/>
    <n v="-0.55000000000000004"/>
    <n v="12.54"/>
    <x v="3"/>
    <d v="2025-04-27T00:00:00"/>
    <x v="0"/>
    <n v="2025"/>
    <s v="Sunday"/>
    <x v="0"/>
    <n v="9.2425253199102428E-2"/>
    <n v="153.13826771653544"/>
    <n v="0.1089238845144357"/>
    <n v="619.05230769230775"/>
    <n v="-128304.72"/>
    <x v="3"/>
  </r>
  <r>
    <x v="1717"/>
    <x v="4"/>
    <x v="4"/>
    <n v="16"/>
    <s v="YouTube, Google, Email"/>
    <x v="1701"/>
    <x v="1553"/>
    <x v="1402"/>
    <x v="1197"/>
    <n v="2785468"/>
    <n v="45.39"/>
    <n v="170394.06"/>
    <n v="15.35"/>
    <n v="22.95"/>
    <x v="4"/>
    <d v="2025-03-03T00:00:00"/>
    <x v="6"/>
    <n v="2025"/>
    <s v="Monday"/>
    <x v="1"/>
    <n v="0.12685692565962434"/>
    <n v="14.181777777777777"/>
    <n v="0.31244277985851021"/>
    <n v="28.541718592964823"/>
    <n v="2615073.94"/>
    <x v="0"/>
  </r>
  <r>
    <x v="1718"/>
    <x v="0"/>
    <x v="1"/>
    <n v="10"/>
    <s v="Facebook"/>
    <x v="1702"/>
    <x v="1554"/>
    <x v="1064"/>
    <x v="522"/>
    <n v="278481"/>
    <n v="446.91"/>
    <n v="199768.77000000002"/>
    <n v="0.39"/>
    <n v="9.4600000000000009"/>
    <x v="3"/>
    <d v="2024-08-28T00:00:00"/>
    <x v="10"/>
    <n v="2024"/>
    <s v="Wednesday"/>
    <x v="3"/>
    <n v="6.956163047961901E-2"/>
    <n v="53.846029649595692"/>
    <n v="0.12048517520215633"/>
    <n v="224.20737373737376"/>
    <n v="78712.229999999981"/>
    <x v="2"/>
  </r>
  <r>
    <x v="1719"/>
    <x v="1"/>
    <x v="3"/>
    <n v="5"/>
    <s v="YouTube, Email, Instagram"/>
    <x v="1703"/>
    <x v="1555"/>
    <x v="1403"/>
    <x v="1198"/>
    <n v="180000"/>
    <n v="254.02"/>
    <n v="60964.800000000003"/>
    <n v="1.95"/>
    <n v="16.57"/>
    <x v="4"/>
    <d v="2025-01-31T00:00:00"/>
    <x v="1"/>
    <n v="2025"/>
    <s v="Friday"/>
    <x v="1"/>
    <n v="0.11889754047707329"/>
    <n v="31.686486486486487"/>
    <n v="0.12474012474012475"/>
    <n v="117.92030947775629"/>
    <n v="119035.2"/>
    <x v="1"/>
  </r>
  <r>
    <x v="1720"/>
    <x v="0"/>
    <x v="3"/>
    <n v="25"/>
    <s v="Instagram, Facebook"/>
    <x v="1704"/>
    <x v="750"/>
    <x v="1032"/>
    <x v="1199"/>
    <n v="247566"/>
    <n v="747.78"/>
    <n v="254992.97999999998"/>
    <n v="-0.03"/>
    <n v="9.65"/>
    <x v="2"/>
    <d v="2024-10-03T00:00:00"/>
    <x v="7"/>
    <n v="2024"/>
    <s v="Thursday"/>
    <x v="2"/>
    <n v="5.5148423005565862E-2"/>
    <n v="214.46003364171571"/>
    <n v="0.2867956265769554"/>
    <n v="463.62359999999995"/>
    <n v="-7426.9799999999814"/>
    <x v="3"/>
  </r>
  <r>
    <x v="1721"/>
    <x v="3"/>
    <x v="0"/>
    <n v="8"/>
    <s v="Google, YouTube"/>
    <x v="1488"/>
    <x v="1556"/>
    <x v="1404"/>
    <x v="1200"/>
    <n v="768179"/>
    <n v="233.93"/>
    <n v="290307.13"/>
    <n v="1.65"/>
    <n v="10.88"/>
    <x v="0"/>
    <d v="2024-12-03T00:00:00"/>
    <x v="3"/>
    <n v="2024"/>
    <s v="Tuesday"/>
    <x v="2"/>
    <n v="7.1843562789646209E-2"/>
    <n v="45.674501258653244"/>
    <n v="0.19524858401510384"/>
    <n v="143.07892065056677"/>
    <n v="477871.87"/>
    <x v="1"/>
  </r>
  <r>
    <x v="1722"/>
    <x v="0"/>
    <x v="4"/>
    <n v="17"/>
    <s v="Instagram, Facebook, Email"/>
    <x v="1705"/>
    <x v="1557"/>
    <x v="1405"/>
    <x v="1036"/>
    <n v="1508420"/>
    <n v="46.24"/>
    <n v="92017.600000000006"/>
    <n v="15.39"/>
    <n v="26.26"/>
    <x v="1"/>
    <d v="2024-07-06T00:00:00"/>
    <x v="8"/>
    <n v="2024"/>
    <s v="Saturday"/>
    <x v="3"/>
    <n v="0.14873634282747716"/>
    <n v="14.599016341424718"/>
    <n v="0.31572267174361413"/>
    <n v="32.469160197600566"/>
    <n v="1416402.4"/>
    <x v="0"/>
  </r>
  <r>
    <x v="1723"/>
    <x v="3"/>
    <x v="4"/>
    <n v="5"/>
    <s v="Google"/>
    <x v="1706"/>
    <x v="1558"/>
    <x v="1406"/>
    <x v="1024"/>
    <n v="250305"/>
    <n v="226.37"/>
    <n v="92132.59"/>
    <n v="1.72"/>
    <n v="16.36"/>
    <x v="2"/>
    <d v="2024-09-18T00:00:00"/>
    <x v="4"/>
    <n v="2024"/>
    <s v="Wednesday"/>
    <x v="3"/>
    <n v="9.4209959485101802E-2"/>
    <n v="50.153832335329341"/>
    <n v="0.22155688622754491"/>
    <n v="97.391744186046509"/>
    <n v="158172.41"/>
    <x v="1"/>
  </r>
  <r>
    <x v="1724"/>
    <x v="0"/>
    <x v="2"/>
    <n v="28"/>
    <s v="Facebook"/>
    <x v="1707"/>
    <x v="1559"/>
    <x v="1407"/>
    <x v="191"/>
    <n v="60525"/>
    <n v="453.52"/>
    <n v="121996.87999999999"/>
    <n v="-0.5"/>
    <n v="8.76"/>
    <x v="3"/>
    <d v="2024-11-28T00:00:00"/>
    <x v="11"/>
    <n v="2024"/>
    <s v="Thursday"/>
    <x v="2"/>
    <n v="5.9166293142088752E-2"/>
    <n v="71.093752913752908"/>
    <n v="0.15675990675990675"/>
    <n v="219.02491921005384"/>
    <n v="-61471.87999999999"/>
    <x v="3"/>
  </r>
  <r>
    <x v="1725"/>
    <x v="1"/>
    <x v="1"/>
    <n v="13"/>
    <s v="Google"/>
    <x v="1708"/>
    <x v="1560"/>
    <x v="1319"/>
    <x v="1053"/>
    <n v="62968"/>
    <n v="1224.24"/>
    <n v="166496.64000000001"/>
    <n v="-0.62"/>
    <n v="10.68"/>
    <x v="2"/>
    <d v="2024-11-17T00:00:00"/>
    <x v="11"/>
    <n v="2024"/>
    <s v="Sunday"/>
    <x v="2"/>
    <n v="7.6369996113486202E-2"/>
    <n v="211.82778625954199"/>
    <n v="0.17302798982188294"/>
    <n v="940.6589830508475"/>
    <n v="-103528.64000000001"/>
    <x v="3"/>
  </r>
  <r>
    <x v="1726"/>
    <x v="3"/>
    <x v="4"/>
    <n v="5"/>
    <s v="Instagram, Email"/>
    <x v="1709"/>
    <x v="715"/>
    <x v="1408"/>
    <x v="845"/>
    <n v="987390"/>
    <n v="44.07"/>
    <n v="54734.94"/>
    <n v="17.04"/>
    <n v="21.84"/>
    <x v="4"/>
    <d v="2025-03-16T00:00:00"/>
    <x v="6"/>
    <n v="2025"/>
    <s v="Sunday"/>
    <x v="1"/>
    <n v="0.12629780873835642"/>
    <n v="11.566978021978022"/>
    <n v="0.26246830092983942"/>
    <n v="24.789375"/>
    <n v="932655.06"/>
    <x v="0"/>
  </r>
  <r>
    <x v="1727"/>
    <x v="3"/>
    <x v="2"/>
    <n v="30"/>
    <s v="Facebook"/>
    <x v="1710"/>
    <x v="1561"/>
    <x v="1409"/>
    <x v="1201"/>
    <n v="513342"/>
    <n v="57.79"/>
    <n v="82177.38"/>
    <n v="5.25"/>
    <n v="13.32"/>
    <x v="3"/>
    <d v="2025-04-16T00:00:00"/>
    <x v="0"/>
    <n v="2025"/>
    <s v="Wednesday"/>
    <x v="0"/>
    <n v="9.7546556310966592E-2"/>
    <n v="8.8936558441558446"/>
    <n v="0.15389610389610389"/>
    <n v="41.948637059724355"/>
    <n v="431164.62"/>
    <x v="0"/>
  </r>
  <r>
    <x v="1728"/>
    <x v="0"/>
    <x v="4"/>
    <n v="19"/>
    <s v="YouTube"/>
    <x v="1711"/>
    <x v="1562"/>
    <x v="1410"/>
    <x v="1202"/>
    <n v="326778"/>
    <n v="413.83"/>
    <n v="265678.86"/>
    <n v="0.23"/>
    <n v="8.1999999999999993"/>
    <x v="2"/>
    <d v="2025-05-27T00:00:00"/>
    <x v="5"/>
    <n v="2025"/>
    <s v="Tuesday"/>
    <x v="0"/>
    <n v="4.7196787637270705E-2"/>
    <n v="85.61999999999999"/>
    <n v="0.20689655172413793"/>
    <n v="161.40878493317132"/>
    <n v="61099.140000000014"/>
    <x v="2"/>
  </r>
  <r>
    <x v="1729"/>
    <x v="0"/>
    <x v="0"/>
    <n v="23"/>
    <s v="WhatsApp, Facebook"/>
    <x v="1712"/>
    <x v="1563"/>
    <x v="1411"/>
    <x v="1203"/>
    <n v="267648"/>
    <n v="282.99"/>
    <n v="278462.16000000003"/>
    <n v="-0.04"/>
    <n v="18.829999999999998"/>
    <x v="0"/>
    <d v="2024-12-08T00:00:00"/>
    <x v="3"/>
    <n v="2024"/>
    <s v="Sunday"/>
    <x v="2"/>
    <n v="0.13860940925186893"/>
    <n v="37.640194647201952"/>
    <n v="0.13300892133008921"/>
    <n v="166.94374100719426"/>
    <n v="-10814.160000000033"/>
    <x v="3"/>
  </r>
  <r>
    <x v="1730"/>
    <x v="3"/>
    <x v="1"/>
    <n v="23"/>
    <s v="Instagram, Facebook"/>
    <x v="1713"/>
    <x v="92"/>
    <x v="1412"/>
    <x v="203"/>
    <n v="187156"/>
    <n v="570"/>
    <n v="161880"/>
    <n v="0.16"/>
    <n v="3.47"/>
    <x v="3"/>
    <d v="2025-02-22T00:00:00"/>
    <x v="9"/>
    <n v="2025"/>
    <s v="Saturday"/>
    <x v="1"/>
    <n v="2.1693455194873409E-2"/>
    <n v="130.65375302663438"/>
    <n v="0.22921711057304278"/>
    <n v="351.14967462039044"/>
    <n v="25276"/>
    <x v="2"/>
  </r>
  <r>
    <x v="1731"/>
    <x v="0"/>
    <x v="0"/>
    <n v="15"/>
    <s v="WhatsApp, YouTube"/>
    <x v="1714"/>
    <x v="1564"/>
    <x v="938"/>
    <x v="736"/>
    <n v="360612"/>
    <n v="497.61"/>
    <n v="237359.97"/>
    <n v="0.52"/>
    <n v="7.39"/>
    <x v="2"/>
    <d v="2025-02-11T00:00:00"/>
    <x v="9"/>
    <n v="2025"/>
    <s v="Tuesday"/>
    <x v="1"/>
    <n v="5.079552301952589E-2"/>
    <n v="59.909129227662795"/>
    <n v="0.1203937405350833"/>
    <n v="178.86960813865863"/>
    <n v="123252.03"/>
    <x v="2"/>
  </r>
  <r>
    <x v="1732"/>
    <x v="1"/>
    <x v="3"/>
    <n v="23"/>
    <s v="YouTube, Instagram"/>
    <x v="1715"/>
    <x v="1565"/>
    <x v="1413"/>
    <x v="783"/>
    <n v="463320"/>
    <n v="203.34"/>
    <n v="285489.36"/>
    <n v="0.62"/>
    <n v="22.23"/>
    <x v="2"/>
    <d v="2025-03-08T00:00:00"/>
    <x v="6"/>
    <n v="2025"/>
    <s v="Saturday"/>
    <x v="1"/>
    <n v="0.12687864558792467"/>
    <n v="36.559016519400693"/>
    <n v="0.17979254706108336"/>
    <n v="63.910758898589656"/>
    <n v="177830.64"/>
    <x v="2"/>
  </r>
  <r>
    <x v="1733"/>
    <x v="1"/>
    <x v="2"/>
    <n v="10"/>
    <s v="Google, Email, Facebook"/>
    <x v="1716"/>
    <x v="1566"/>
    <x v="547"/>
    <x v="688"/>
    <n v="220158"/>
    <n v="142.91999999999999"/>
    <n v="64742.759999999995"/>
    <n v="2.4"/>
    <n v="19.13"/>
    <x v="1"/>
    <d v="2024-11-23T00:00:00"/>
    <x v="11"/>
    <n v="2024"/>
    <s v="Saturday"/>
    <x v="2"/>
    <n v="0.1324248120300752"/>
    <n v="22.974719659332859"/>
    <n v="0.16075230660042583"/>
    <n v="81.029737171464319"/>
    <n v="155415.24"/>
    <x v="1"/>
  </r>
  <r>
    <x v="1734"/>
    <x v="0"/>
    <x v="1"/>
    <n v="20"/>
    <s v="Email, Google, YouTube"/>
    <x v="1717"/>
    <x v="1567"/>
    <x v="1007"/>
    <x v="903"/>
    <n v="258390"/>
    <n v="389.08"/>
    <n v="128396.4"/>
    <n v="1.01"/>
    <n v="5.48"/>
    <x v="3"/>
    <d v="2024-11-01T00:00:00"/>
    <x v="11"/>
    <n v="2024"/>
    <s v="Friday"/>
    <x v="2"/>
    <n v="3.5976370066024818E-2"/>
    <n v="72.952500000000001"/>
    <n v="0.1875"/>
    <n v="216.52006745362561"/>
    <n v="129993.60000000001"/>
    <x v="1"/>
  </r>
  <r>
    <x v="1735"/>
    <x v="4"/>
    <x v="0"/>
    <n v="6"/>
    <s v="Instagram, Facebook, Google"/>
    <x v="1718"/>
    <x v="1339"/>
    <x v="1414"/>
    <x v="663"/>
    <n v="180995"/>
    <n v="133.18"/>
    <n v="90961.94"/>
    <n v="0.99"/>
    <n v="11.58"/>
    <x v="2"/>
    <d v="2024-08-11T00:00:00"/>
    <x v="10"/>
    <n v="2024"/>
    <s v="Sunday"/>
    <x v="3"/>
    <n v="6.257300183547472E-2"/>
    <n v="40.427528888888887"/>
    <n v="0.30355555555555558"/>
    <n v="73.952796747967483"/>
    <n v="90033.06"/>
    <x v="2"/>
  </r>
  <r>
    <x v="1736"/>
    <x v="0"/>
    <x v="0"/>
    <n v="13"/>
    <s v="Google"/>
    <x v="1719"/>
    <x v="1568"/>
    <x v="1415"/>
    <x v="391"/>
    <n v="261664"/>
    <n v="188.16"/>
    <n v="111390.72"/>
    <n v="1.35"/>
    <n v="27.77"/>
    <x v="4"/>
    <d v="2024-08-19T00:00:00"/>
    <x v="10"/>
    <n v="2024"/>
    <s v="Monday"/>
    <x v="3"/>
    <n v="0.14827386373044127"/>
    <n v="62.194706867671691"/>
    <n v="0.33054159687325518"/>
    <n v="114.71752832131823"/>
    <n v="150273.28"/>
    <x v="1"/>
  </r>
  <r>
    <x v="1737"/>
    <x v="3"/>
    <x v="1"/>
    <n v="22"/>
    <s v="WhatsApp, Facebook, Google"/>
    <x v="1720"/>
    <x v="1569"/>
    <x v="1416"/>
    <x v="173"/>
    <n v="185070"/>
    <n v="176.83"/>
    <n v="70378.340000000011"/>
    <n v="1.63"/>
    <n v="3.88"/>
    <x v="4"/>
    <d v="2025-02-07T00:00:00"/>
    <x v="9"/>
    <n v="2025"/>
    <s v="Friday"/>
    <x v="1"/>
    <n v="2.3431543635531911E-2"/>
    <n v="50.888170643528568"/>
    <n v="0.28778018799710775"/>
    <n v="138.26785854616898"/>
    <n v="114691.65999999999"/>
    <x v="1"/>
  </r>
  <r>
    <x v="1738"/>
    <x v="3"/>
    <x v="3"/>
    <n v="8"/>
    <s v="Facebook, WhatsApp, YouTube"/>
    <x v="1721"/>
    <x v="1570"/>
    <x v="1417"/>
    <x v="1204"/>
    <n v="385784"/>
    <n v="164.12"/>
    <n v="190707.44"/>
    <n v="1.02"/>
    <n v="11.74"/>
    <x v="1"/>
    <d v="2024-07-28T00:00:00"/>
    <x v="8"/>
    <n v="2024"/>
    <s v="Sunday"/>
    <x v="3"/>
    <n v="6.8027686499335799E-2"/>
    <n v="39.199884892086331"/>
    <n v="0.23884892086330936"/>
    <n v="80.535236486486482"/>
    <n v="195076.56"/>
    <x v="1"/>
  </r>
  <r>
    <x v="1739"/>
    <x v="3"/>
    <x v="3"/>
    <n v="16"/>
    <s v="Google, YouTube"/>
    <x v="1722"/>
    <x v="422"/>
    <x v="837"/>
    <x v="626"/>
    <n v="206412"/>
    <n v="627.05999999999995"/>
    <n v="209438.03999999998"/>
    <n v="-0.01"/>
    <n v="4.3899999999999997"/>
    <x v="0"/>
    <d v="2025-04-20T00:00:00"/>
    <x v="0"/>
    <n v="2025"/>
    <s v="Sunday"/>
    <x v="0"/>
    <n v="2.7387559255405248E-2"/>
    <n v="110.52139313984168"/>
    <n v="0.17625329815303431"/>
    <n v="259.52669144981411"/>
    <n v="-3026.039999999979"/>
    <x v="3"/>
  </r>
  <r>
    <x v="1740"/>
    <x v="2"/>
    <x v="2"/>
    <n v="16"/>
    <s v="Instagram, Facebook, Google"/>
    <x v="1723"/>
    <x v="1571"/>
    <x v="1418"/>
    <x v="1205"/>
    <n v="856596"/>
    <n v="26.28"/>
    <n v="98733.96"/>
    <n v="7.68"/>
    <n v="23.85"/>
    <x v="0"/>
    <d v="2025-04-12T00:00:00"/>
    <x v="0"/>
    <n v="2025"/>
    <s v="Saturday"/>
    <x v="0"/>
    <n v="0.13676219435997833"/>
    <n v="7.5180050255082618"/>
    <n v="0.28607325059011651"/>
    <n v="16.428279534109819"/>
    <n v="757862.04"/>
    <x v="0"/>
  </r>
  <r>
    <x v="1741"/>
    <x v="1"/>
    <x v="2"/>
    <n v="28"/>
    <s v="Facebook, YouTube"/>
    <x v="1724"/>
    <x v="213"/>
    <x v="1419"/>
    <x v="558"/>
    <n v="80784"/>
    <n v="1519.76"/>
    <n v="218845.44"/>
    <n v="-0.63"/>
    <n v="6.75"/>
    <x v="4"/>
    <d v="2025-05-29T00:00:00"/>
    <x v="5"/>
    <n v="2025"/>
    <s v="Thursday"/>
    <x v="0"/>
    <n v="5.1775572256324939E-2"/>
    <n v="121.24401108033241"/>
    <n v="7.977839335180055E-2"/>
    <n v="540.35911111111113"/>
    <n v="-138061.44"/>
    <x v="3"/>
  </r>
  <r>
    <x v="1742"/>
    <x v="2"/>
    <x v="0"/>
    <n v="27"/>
    <s v="Facebook, WhatsApp, YouTube"/>
    <x v="1725"/>
    <x v="1572"/>
    <x v="1420"/>
    <x v="333"/>
    <n v="98049"/>
    <n v="1134.83"/>
    <n v="166820.00999999998"/>
    <n v="-0.41"/>
    <n v="4.16"/>
    <x v="4"/>
    <d v="2024-11-21T00:00:00"/>
    <x v="11"/>
    <n v="2024"/>
    <s v="Thursday"/>
    <x v="2"/>
    <n v="2.4379062053342681E-2"/>
    <n v="184.53540929203538"/>
    <n v="0.16261061946902655"/>
    <n v="340.44899999999996"/>
    <n v="-68771.00999999998"/>
    <x v="3"/>
  </r>
  <r>
    <x v="1743"/>
    <x v="4"/>
    <x v="2"/>
    <n v="17"/>
    <s v="Email, YouTube"/>
    <x v="1726"/>
    <x v="758"/>
    <x v="1421"/>
    <x v="1206"/>
    <n v="687040"/>
    <n v="223.71"/>
    <n v="252792.30000000002"/>
    <n v="1.72"/>
    <n v="12.23"/>
    <x v="2"/>
    <d v="2024-10-15T00:00:00"/>
    <x v="7"/>
    <n v="2024"/>
    <s v="Tuesday"/>
    <x v="2"/>
    <n v="7.5348042009281122E-2"/>
    <n v="45.523554835224203"/>
    <n v="0.20349360705924727"/>
    <n v="108.40150085763294"/>
    <n v="434247.69999999995"/>
    <x v="1"/>
  </r>
  <r>
    <x v="1744"/>
    <x v="1"/>
    <x v="0"/>
    <n v="29"/>
    <s v="YouTube, Email"/>
    <x v="1727"/>
    <x v="262"/>
    <x v="624"/>
    <x v="20"/>
    <n v="68134"/>
    <n v="389.43"/>
    <n v="63477.090000000004"/>
    <n v="7.0000000000000007E-2"/>
    <n v="10.59"/>
    <x v="2"/>
    <d v="2024-12-29T00:00:00"/>
    <x v="3"/>
    <n v="2024"/>
    <s v="Sunday"/>
    <x v="2"/>
    <n v="7.5183553597650513E-2"/>
    <n v="61.989345703125004"/>
    <n v="0.1591796875"/>
    <n v="247.95738281250001"/>
    <n v="4656.9099999999962"/>
    <x v="2"/>
  </r>
  <r>
    <x v="1745"/>
    <x v="3"/>
    <x v="0"/>
    <n v="29"/>
    <s v="WhatsApp"/>
    <x v="1728"/>
    <x v="1573"/>
    <x v="1422"/>
    <x v="225"/>
    <n v="979776"/>
    <n v="51.51"/>
    <n v="69229.440000000002"/>
    <n v="13.15"/>
    <n v="15.58"/>
    <x v="4"/>
    <d v="2024-08-27T00:00:00"/>
    <x v="10"/>
    <n v="2024"/>
    <s v="Tuesday"/>
    <x v="3"/>
    <n v="0.11329715061058344"/>
    <n v="7.0262295747488075"/>
    <n v="0.1364051557901147"/>
    <n v="29.384312393887946"/>
    <n v="910546.56"/>
    <x v="0"/>
  </r>
  <r>
    <x v="1746"/>
    <x v="3"/>
    <x v="2"/>
    <n v="10"/>
    <s v="Instagram, YouTube, Email"/>
    <x v="1729"/>
    <x v="1574"/>
    <x v="1283"/>
    <x v="1125"/>
    <n v="335988"/>
    <n v="567.55999999999995"/>
    <n v="260510.03999999998"/>
    <n v="0.28999999999999998"/>
    <n v="4.79"/>
    <x v="4"/>
    <d v="2024-12-05T00:00:00"/>
    <x v="3"/>
    <n v="2024"/>
    <s v="Thursday"/>
    <x v="2"/>
    <n v="2.9506651683764092E-2"/>
    <n v="106.67896805896805"/>
    <n v="0.18796068796068796"/>
    <n v="245.07059266227657"/>
    <n v="75477.960000000021"/>
    <x v="2"/>
  </r>
  <r>
    <x v="1747"/>
    <x v="1"/>
    <x v="1"/>
    <n v="12"/>
    <s v="YouTube"/>
    <x v="1730"/>
    <x v="796"/>
    <x v="1423"/>
    <x v="130"/>
    <n v="201605"/>
    <n v="677.81"/>
    <n v="206732.05"/>
    <n v="-0.02"/>
    <n v="7.75"/>
    <x v="4"/>
    <d v="2025-02-11T00:00:00"/>
    <x v="9"/>
    <n v="2025"/>
    <s v="Tuesday"/>
    <x v="1"/>
    <n v="5.1951863809803343E-2"/>
    <n v="129.77529817953547"/>
    <n v="0.19146264908976773"/>
    <n v="432.49382845188285"/>
    <n v="-5127.0499999999884"/>
    <x v="3"/>
  </r>
  <r>
    <x v="1748"/>
    <x v="3"/>
    <x v="0"/>
    <n v="8"/>
    <s v="WhatsApp, YouTube"/>
    <x v="1731"/>
    <x v="1575"/>
    <x v="1424"/>
    <x v="1207"/>
    <n v="435960"/>
    <n v="109.3"/>
    <n v="132362.29999999999"/>
    <n v="2.29"/>
    <n v="8.81"/>
    <x v="1"/>
    <d v="2024-07-03T00:00:00"/>
    <x v="8"/>
    <n v="2024"/>
    <s v="Wednesday"/>
    <x v="3"/>
    <n v="5.1036919010387718E-2"/>
    <n v="32.033470474346558"/>
    <n v="0.29307841239109389"/>
    <n v="74.028131991051453"/>
    <n v="303597.7"/>
    <x v="1"/>
  </r>
  <r>
    <x v="1749"/>
    <x v="1"/>
    <x v="3"/>
    <n v="30"/>
    <s v="YouTube, Email, Instagram"/>
    <x v="1732"/>
    <x v="1576"/>
    <x v="1212"/>
    <x v="1208"/>
    <n v="338400"/>
    <n v="201.53"/>
    <n v="142078.65"/>
    <n v="1.38"/>
    <n v="7.67"/>
    <x v="0"/>
    <d v="2025-01-06T00:00:00"/>
    <x v="1"/>
    <n v="2025"/>
    <s v="Monday"/>
    <x v="1"/>
    <n v="4.8235901363659066E-2"/>
    <n v="49.043372454263029"/>
    <n v="0.24335519502934069"/>
    <n v="141.51259960159362"/>
    <n v="196321.35"/>
    <x v="1"/>
  </r>
  <r>
    <x v="1750"/>
    <x v="3"/>
    <x v="3"/>
    <n v="6"/>
    <s v="Email"/>
    <x v="1733"/>
    <x v="1577"/>
    <x v="1425"/>
    <x v="1099"/>
    <n v="263580"/>
    <n v="393.01"/>
    <n v="271176.89999999997"/>
    <n v="-0.03"/>
    <n v="15.49"/>
    <x v="0"/>
    <d v="2024-07-20T00:00:00"/>
    <x v="8"/>
    <n v="2024"/>
    <s v="Saturday"/>
    <x v="3"/>
    <n v="0.10518532562328183"/>
    <n v="48.878316510454212"/>
    <n v="0.1243691420331651"/>
    <n v="140.21556359875902"/>
    <n v="-7596.8999999999651"/>
    <x v="3"/>
  </r>
  <r>
    <x v="1751"/>
    <x v="0"/>
    <x v="2"/>
    <n v="21"/>
    <s v="Instagram, Facebook, YouTube"/>
    <x v="1734"/>
    <x v="1578"/>
    <x v="1426"/>
    <x v="1209"/>
    <n v="120840"/>
    <n v="270.5"/>
    <n v="57346"/>
    <n v="1.1100000000000001"/>
    <n v="3.52"/>
    <x v="3"/>
    <d v="2024-10-23T00:00:00"/>
    <x v="7"/>
    <n v="2024"/>
    <s v="Wednesday"/>
    <x v="2"/>
    <n v="2.3973017383032084E-2"/>
    <n v="41.375180375180378"/>
    <n v="0.15295815295815296"/>
    <n v="130.62870159453303"/>
    <n v="63494"/>
    <x v="1"/>
  </r>
  <r>
    <x v="1752"/>
    <x v="2"/>
    <x v="1"/>
    <n v="15"/>
    <s v="Email"/>
    <x v="1735"/>
    <x v="47"/>
    <x v="1427"/>
    <x v="197"/>
    <n v="88236"/>
    <n v="618.33000000000004"/>
    <n v="211468.86000000002"/>
    <n v="-0.57999999999999996"/>
    <n v="15.65"/>
    <x v="1"/>
    <d v="2025-02-28T00:00:00"/>
    <x v="9"/>
    <n v="2025"/>
    <s v="Friday"/>
    <x v="1"/>
    <n v="9.1163994535911994E-2"/>
    <n v="166.77354889589907"/>
    <n v="0.2697160883280757"/>
    <n v="372.96095238095239"/>
    <n v="-123232.86000000002"/>
    <x v="3"/>
  </r>
  <r>
    <x v="1753"/>
    <x v="3"/>
    <x v="2"/>
    <n v="15"/>
    <s v="YouTube, Instagram, Email"/>
    <x v="1736"/>
    <x v="1579"/>
    <x v="1428"/>
    <x v="1210"/>
    <n v="1738926"/>
    <n v="61.23"/>
    <n v="142727.13"/>
    <n v="11.18"/>
    <n v="24.63"/>
    <x v="1"/>
    <d v="2025-04-02T00:00:00"/>
    <x v="0"/>
    <n v="2025"/>
    <s v="Wednesday"/>
    <x v="0"/>
    <n v="0.14988518659243719"/>
    <n v="15.730974319409237"/>
    <n v="0.25691612476578862"/>
    <n v="40.686183010262262"/>
    <n v="1596198.87"/>
    <x v="0"/>
  </r>
  <r>
    <x v="1754"/>
    <x v="3"/>
    <x v="2"/>
    <n v="28"/>
    <s v="Email"/>
    <x v="1737"/>
    <x v="1580"/>
    <x v="1429"/>
    <x v="215"/>
    <n v="873554"/>
    <n v="147.22"/>
    <n v="191091.56"/>
    <n v="3.57"/>
    <n v="14.45"/>
    <x v="1"/>
    <d v="2025-02-07T00:00:00"/>
    <x v="9"/>
    <n v="2025"/>
    <s v="Friday"/>
    <x v="1"/>
    <n v="8.7056784465791251E-2"/>
    <n v="32.240857094651595"/>
    <n v="0.21899780664754515"/>
    <n v="73.075166347992351"/>
    <n v="682462.44"/>
    <x v="0"/>
  </r>
  <r>
    <x v="1755"/>
    <x v="3"/>
    <x v="0"/>
    <n v="30"/>
    <s v="WhatsApp, Facebook"/>
    <x v="1738"/>
    <x v="1581"/>
    <x v="860"/>
    <x v="160"/>
    <n v="61910"/>
    <n v="1314.27"/>
    <n v="269425.34999999998"/>
    <n v="-0.77"/>
    <n v="8.7899999999999991"/>
    <x v="3"/>
    <d v="2025-01-17T00:00:00"/>
    <x v="1"/>
    <n v="2025"/>
    <s v="Friday"/>
    <x v="1"/>
    <n v="5.8003108003108005E-2"/>
    <n v="180.45904219691894"/>
    <n v="0.13730743469524448"/>
    <n v="476.85902654867255"/>
    <n v="-207515.34999999998"/>
    <x v="3"/>
  </r>
  <r>
    <x v="1756"/>
    <x v="4"/>
    <x v="3"/>
    <n v="14"/>
    <s v="Email, WhatsApp, Facebook"/>
    <x v="1739"/>
    <x v="1582"/>
    <x v="1430"/>
    <x v="1211"/>
    <n v="1396884"/>
    <n v="117.06"/>
    <n v="230959.38"/>
    <n v="5.05"/>
    <n v="14.92"/>
    <x v="2"/>
    <d v="2024-08-25T00:00:00"/>
    <x v="10"/>
    <n v="2024"/>
    <s v="Sunday"/>
    <x v="3"/>
    <n v="8.2583682008368201E-2"/>
    <n v="36.567349588347057"/>
    <n v="0.31238125395820138"/>
    <n v="73.95433237271854"/>
    <n v="1165924.6200000001"/>
    <x v="0"/>
  </r>
  <r>
    <x v="1757"/>
    <x v="1"/>
    <x v="0"/>
    <n v="24"/>
    <s v="Facebook, Email"/>
    <x v="1740"/>
    <x v="1583"/>
    <x v="1431"/>
    <x v="420"/>
    <n v="620084"/>
    <n v="292.85000000000002"/>
    <n v="233108.6"/>
    <n v="1.66"/>
    <n v="13.65"/>
    <x v="3"/>
    <d v="2024-10-06T00:00:00"/>
    <x v="7"/>
    <n v="2024"/>
    <s v="Sunday"/>
    <x v="2"/>
    <n v="7.8336798336798338E-2"/>
    <n v="61.865339702760089"/>
    <n v="0.21125265392781317"/>
    <n v="116.37973040439341"/>
    <n v="386975.4"/>
    <x v="1"/>
  </r>
  <r>
    <x v="1758"/>
    <x v="0"/>
    <x v="2"/>
    <n v="10"/>
    <s v="Google"/>
    <x v="1741"/>
    <x v="1584"/>
    <x v="992"/>
    <x v="803"/>
    <n v="164160"/>
    <n v="423.44"/>
    <n v="182926.07999999999"/>
    <n v="-0.1"/>
    <n v="12.06"/>
    <x v="0"/>
    <d v="2024-10-18T00:00:00"/>
    <x v="7"/>
    <n v="2024"/>
    <s v="Friday"/>
    <x v="2"/>
    <n v="8.545139837842762E-2"/>
    <n v="65.005714285714276"/>
    <n v="0.15351812366737741"/>
    <n v="252.3118344827586"/>
    <n v="-18766.079999999987"/>
    <x v="3"/>
  </r>
  <r>
    <x v="1759"/>
    <x v="2"/>
    <x v="0"/>
    <n v="7"/>
    <s v="YouTube"/>
    <x v="1742"/>
    <x v="1585"/>
    <x v="1432"/>
    <x v="1212"/>
    <n v="736308"/>
    <n v="179.36"/>
    <n v="182409.12000000002"/>
    <n v="3.04"/>
    <n v="9.1199999999999992"/>
    <x v="0"/>
    <d v="2024-10-27T00:00:00"/>
    <x v="7"/>
    <n v="2024"/>
    <s v="Sunday"/>
    <x v="2"/>
    <n v="4.4867546343716737E-2"/>
    <n v="81.651351835273061"/>
    <n v="0.45523724261414505"/>
    <n v="141.62198757763977"/>
    <n v="553898.88"/>
    <x v="0"/>
  </r>
  <r>
    <x v="1760"/>
    <x v="1"/>
    <x v="4"/>
    <n v="6"/>
    <s v="Google, Facebook"/>
    <x v="1743"/>
    <x v="1586"/>
    <x v="83"/>
    <x v="878"/>
    <n v="129585"/>
    <n v="1023.18"/>
    <n v="271142.7"/>
    <n v="-0.52"/>
    <n v="11.38"/>
    <x v="0"/>
    <d v="2024-10-08T00:00:00"/>
    <x v="7"/>
    <n v="2024"/>
    <s v="Tuesday"/>
    <x v="2"/>
    <n v="7.1394512115826439E-2"/>
    <n v="164.62823315118399"/>
    <n v="0.16089860352155433"/>
    <n v="380.28429172510522"/>
    <n v="-141557.70000000001"/>
    <x v="3"/>
  </r>
  <r>
    <x v="1761"/>
    <x v="2"/>
    <x v="1"/>
    <n v="25"/>
    <s v="Email"/>
    <x v="1744"/>
    <x v="1587"/>
    <x v="1351"/>
    <x v="670"/>
    <n v="814363"/>
    <n v="202.59"/>
    <n v="225077.49"/>
    <n v="2.62"/>
    <n v="19.57"/>
    <x v="0"/>
    <d v="2025-03-18T00:00:00"/>
    <x v="6"/>
    <n v="2025"/>
    <s v="Tuesday"/>
    <x v="1"/>
    <n v="0.10775782262543973"/>
    <n v="64.455180412371135"/>
    <n v="0.31815578465062999"/>
    <n v="129.35487931034481"/>
    <n v="589285.51"/>
    <x v="1"/>
  </r>
  <r>
    <x v="1762"/>
    <x v="4"/>
    <x v="3"/>
    <n v="23"/>
    <s v="Google, Instagram"/>
    <x v="1745"/>
    <x v="1588"/>
    <x v="1433"/>
    <x v="1213"/>
    <n v="1031792"/>
    <n v="74.56"/>
    <n v="162988.16"/>
    <n v="5.33"/>
    <n v="19.43"/>
    <x v="0"/>
    <d v="2024-11-11T00:00:00"/>
    <x v="11"/>
    <n v="2024"/>
    <s v="Monday"/>
    <x v="2"/>
    <n v="0.12293265132139812"/>
    <n v="17.389113410860983"/>
    <n v="0.23322308759201962"/>
    <n v="50.011709113224917"/>
    <n v="868803.84"/>
    <x v="0"/>
  </r>
  <r>
    <x v="1763"/>
    <x v="3"/>
    <x v="1"/>
    <n v="5"/>
    <s v="Google, Instagram, YouTube"/>
    <x v="1746"/>
    <x v="1589"/>
    <x v="1434"/>
    <x v="1214"/>
    <n v="1469345"/>
    <n v="60.93"/>
    <n v="252189.27"/>
    <n v="4.83"/>
    <n v="23.22"/>
    <x v="3"/>
    <d v="2024-08-19T00:00:00"/>
    <x v="10"/>
    <n v="2024"/>
    <s v="Monday"/>
    <x v="3"/>
    <n v="0.11745870453954675"/>
    <n v="25.368601750326928"/>
    <n v="0.41635650336988228"/>
    <n v="45.24385898815931"/>
    <n v="1217155.73"/>
    <x v="0"/>
  </r>
  <r>
    <x v="1764"/>
    <x v="4"/>
    <x v="3"/>
    <n v="18"/>
    <s v="YouTube, Google, Instagram"/>
    <x v="1747"/>
    <x v="1590"/>
    <x v="583"/>
    <x v="1215"/>
    <n v="412764"/>
    <n v="103.65"/>
    <n v="65921.400000000009"/>
    <n v="5.26"/>
    <n v="21.39"/>
    <x v="3"/>
    <d v="2025-04-18T00:00:00"/>
    <x v="0"/>
    <n v="2025"/>
    <s v="Friday"/>
    <x v="0"/>
    <n v="0.12538575837238541"/>
    <n v="30.046216955332728"/>
    <n v="0.28988149498632637"/>
    <n v="72.203066812705373"/>
    <n v="346842.6"/>
    <x v="0"/>
  </r>
  <r>
    <x v="1765"/>
    <x v="1"/>
    <x v="0"/>
    <n v="17"/>
    <s v="Google, Facebook, Email"/>
    <x v="1748"/>
    <x v="1205"/>
    <x v="1435"/>
    <x v="348"/>
    <n v="445008"/>
    <n v="196.64"/>
    <n v="149839.67999999999"/>
    <n v="1.97"/>
    <n v="10.54"/>
    <x v="0"/>
    <d v="2025-04-02T00:00:00"/>
    <x v="0"/>
    <n v="2025"/>
    <s v="Wednesday"/>
    <x v="0"/>
    <n v="6.5116572148708252E-2"/>
    <n v="28.99935746080898"/>
    <n v="0.14747435649312948"/>
    <n v="61.510541871921177"/>
    <n v="295168.32"/>
    <x v="1"/>
  </r>
  <r>
    <x v="1766"/>
    <x v="1"/>
    <x v="3"/>
    <n v="26"/>
    <s v="Google"/>
    <x v="1749"/>
    <x v="1591"/>
    <x v="68"/>
    <x v="1216"/>
    <n v="236250"/>
    <n v="82.63"/>
    <n v="92958.75"/>
    <n v="1.54"/>
    <n v="14.95"/>
    <x v="2"/>
    <d v="2025-03-10T00:00:00"/>
    <x v="6"/>
    <n v="2025"/>
    <s v="Monday"/>
    <x v="1"/>
    <n v="7.8888489904151593E-2"/>
    <n v="32.548581932773111"/>
    <n v="0.39390756302521007"/>
    <n v="64.960691823899367"/>
    <n v="143291.25"/>
    <x v="1"/>
  </r>
  <r>
    <x v="1767"/>
    <x v="3"/>
    <x v="4"/>
    <n v="28"/>
    <s v="Email, Facebook, Instagram"/>
    <x v="1750"/>
    <x v="1592"/>
    <x v="1436"/>
    <x v="1217"/>
    <n v="538530"/>
    <n v="200.67"/>
    <n v="248429.46"/>
    <n v="1.17"/>
    <n v="16.57"/>
    <x v="3"/>
    <d v="2025-01-25T00:00:00"/>
    <x v="1"/>
    <n v="2025"/>
    <s v="Saturday"/>
    <x v="1"/>
    <n v="0.12080099994791937"/>
    <n v="26.776186678163395"/>
    <n v="0.13343392972623411"/>
    <n v="112.30988245931283"/>
    <n v="290100.54000000004"/>
    <x v="1"/>
  </r>
  <r>
    <x v="1768"/>
    <x v="2"/>
    <x v="2"/>
    <n v="19"/>
    <s v="Google, Email, YouTube"/>
    <x v="1751"/>
    <x v="1593"/>
    <x v="1437"/>
    <x v="1218"/>
    <n v="495504"/>
    <n v="126.34"/>
    <n v="187993.92"/>
    <n v="1.64"/>
    <n v="11.87"/>
    <x v="1"/>
    <d v="2024-11-21T00:00:00"/>
    <x v="11"/>
    <n v="2024"/>
    <s v="Thursday"/>
    <x v="2"/>
    <n v="6.4373741441804272E-2"/>
    <n v="47.045525525525527"/>
    <n v="0.37237237237237236"/>
    <n v="99.837450876261286"/>
    <n v="307510.07999999996"/>
    <x v="1"/>
  </r>
  <r>
    <x v="1769"/>
    <x v="2"/>
    <x v="2"/>
    <n v="29"/>
    <s v="Google"/>
    <x v="1752"/>
    <x v="482"/>
    <x v="1438"/>
    <x v="542"/>
    <n v="810047"/>
    <n v="209.93"/>
    <n v="250446.49000000002"/>
    <n v="2.23"/>
    <n v="9.7100000000000009"/>
    <x v="0"/>
    <d v="2024-09-29T00:00:00"/>
    <x v="4"/>
    <n v="2024"/>
    <s v="Sunday"/>
    <x v="3"/>
    <n v="5.8452257230488455E-2"/>
    <n v="54.303228534258459"/>
    <n v="0.25867302688638333"/>
    <n v="135.08440668824164"/>
    <n v="559600.51"/>
    <x v="1"/>
  </r>
  <r>
    <x v="1770"/>
    <x v="1"/>
    <x v="4"/>
    <n v="24"/>
    <s v="Facebook, YouTube"/>
    <x v="1753"/>
    <x v="562"/>
    <x v="1439"/>
    <x v="590"/>
    <n v="132004"/>
    <n v="376.24"/>
    <n v="203545.84"/>
    <n v="-0.35"/>
    <n v="6.5"/>
    <x v="0"/>
    <d v="2025-04-12T00:00:00"/>
    <x v="0"/>
    <n v="2025"/>
    <s v="Saturday"/>
    <x v="0"/>
    <n v="3.9126571399437718E-2"/>
    <n v="75.780282948622485"/>
    <n v="0.20141474311243485"/>
    <n v="164.81444534412955"/>
    <n v="-71541.84"/>
    <x v="3"/>
  </r>
  <r>
    <x v="1771"/>
    <x v="2"/>
    <x v="3"/>
    <n v="22"/>
    <s v="WhatsApp"/>
    <x v="1754"/>
    <x v="1594"/>
    <x v="1440"/>
    <x v="1218"/>
    <n v="360096"/>
    <n v="39.840000000000003"/>
    <n v="59281.920000000006"/>
    <n v="5.07"/>
    <n v="17.95"/>
    <x v="0"/>
    <d v="2025-02-22T00:00:00"/>
    <x v="9"/>
    <n v="2025"/>
    <s v="Saturday"/>
    <x v="1"/>
    <n v="0.10178351783517835"/>
    <n v="12.79281829952525"/>
    <n v="0.32110487699611567"/>
    <n v="28.903910287664555"/>
    <n v="300814.08000000002"/>
    <x v="0"/>
  </r>
  <r>
    <x v="1772"/>
    <x v="3"/>
    <x v="3"/>
    <n v="11"/>
    <s v="YouTube, Google"/>
    <x v="1755"/>
    <x v="1595"/>
    <x v="1441"/>
    <x v="1219"/>
    <n v="2319688"/>
    <n v="37.049999999999997"/>
    <n v="133454.09999999998"/>
    <n v="16.38"/>
    <n v="22.95"/>
    <x v="2"/>
    <d v="2025-01-24T00:00:00"/>
    <x v="1"/>
    <n v="2025"/>
    <s v="Friday"/>
    <x v="1"/>
    <n v="0.13363930885529157"/>
    <n v="11.721923583662711"/>
    <n v="0.31638120333772507"/>
    <n v="29.247008547008541"/>
    <n v="2186233.9"/>
    <x v="0"/>
  </r>
  <r>
    <x v="1773"/>
    <x v="1"/>
    <x v="1"/>
    <n v="7"/>
    <s v="WhatsApp, Google, Email"/>
    <x v="1756"/>
    <x v="1596"/>
    <x v="1442"/>
    <x v="1220"/>
    <n v="1115127"/>
    <n v="51.57"/>
    <n v="236654.73"/>
    <n v="3.71"/>
    <n v="25.8"/>
    <x v="2"/>
    <d v="2024-10-22T00:00:00"/>
    <x v="7"/>
    <n v="2024"/>
    <s v="Tuesday"/>
    <x v="2"/>
    <n v="0.13679756038273705"/>
    <n v="19.114346983280836"/>
    <n v="0.37064857442855986"/>
    <n v="37.099032763756078"/>
    <n v="878472.27"/>
    <x v="0"/>
  </r>
  <r>
    <x v="1774"/>
    <x v="3"/>
    <x v="2"/>
    <n v="20"/>
    <s v="WhatsApp, YouTube"/>
    <x v="1757"/>
    <x v="1597"/>
    <x v="1119"/>
    <x v="1221"/>
    <n v="390336"/>
    <n v="103.68"/>
    <n v="177500.16"/>
    <n v="1.2"/>
    <n v="21.28"/>
    <x v="3"/>
    <d v="2025-05-17T00:00:00"/>
    <x v="5"/>
    <n v="2025"/>
    <s v="Saturday"/>
    <x v="0"/>
    <n v="0.13740757816368698"/>
    <n v="22.057929663228531"/>
    <n v="0.21275009320243568"/>
    <n v="65.692139156180602"/>
    <n v="212835.84"/>
    <x v="1"/>
  </r>
  <r>
    <x v="1775"/>
    <x v="1"/>
    <x v="4"/>
    <n v="11"/>
    <s v="Google, Facebook"/>
    <x v="1758"/>
    <x v="1276"/>
    <x v="1443"/>
    <x v="1222"/>
    <n v="10602"/>
    <n v="1352.05"/>
    <n v="51377.9"/>
    <n v="-0.79"/>
    <n v="2.67"/>
    <x v="3"/>
    <d v="2025-04-20T00:00:00"/>
    <x v="0"/>
    <n v="2025"/>
    <s v="Sunday"/>
    <x v="0"/>
    <n v="2.0615059923117511E-2"/>
    <n v="93.926691042047537"/>
    <n v="6.9469835466179158E-2"/>
    <n v="414.33790322580649"/>
    <n v="-40775.9"/>
    <x v="3"/>
  </r>
  <r>
    <x v="1776"/>
    <x v="0"/>
    <x v="3"/>
    <n v="30"/>
    <s v="WhatsApp, Email"/>
    <x v="1759"/>
    <x v="752"/>
    <x v="134"/>
    <x v="1223"/>
    <n v="80250"/>
    <n v="1198"/>
    <n v="179700"/>
    <n v="-0.55000000000000004"/>
    <n v="17.91"/>
    <x v="4"/>
    <d v="2024-08-30T00:00:00"/>
    <x v="10"/>
    <n v="2024"/>
    <s v="Friday"/>
    <x v="3"/>
    <n v="0.12879954608089486"/>
    <n v="113.08999370673379"/>
    <n v="9.4398993077407178E-2"/>
    <n v="381.52866242038215"/>
    <n v="-99450"/>
    <x v="3"/>
  </r>
  <r>
    <x v="1777"/>
    <x v="2"/>
    <x v="3"/>
    <n v="8"/>
    <s v="Email, Instagram, Facebook"/>
    <x v="1760"/>
    <x v="1598"/>
    <x v="1444"/>
    <x v="667"/>
    <n v="453612"/>
    <n v="72.11"/>
    <n v="79393.11"/>
    <n v="4.71"/>
    <n v="22.16"/>
    <x v="3"/>
    <d v="2025-02-12T00:00:00"/>
    <x v="9"/>
    <n v="2025"/>
    <s v="Wednesday"/>
    <x v="1"/>
    <n v="0.14515243065092007"/>
    <n v="9.3889675969725648"/>
    <n v="0.13020340586565751"/>
    <n v="23.699435820895523"/>
    <n v="374218.89"/>
    <x v="0"/>
  </r>
  <r>
    <x v="1778"/>
    <x v="1"/>
    <x v="0"/>
    <n v="9"/>
    <s v="WhatsApp, Instagram, YouTube"/>
    <x v="1761"/>
    <x v="1599"/>
    <x v="497"/>
    <x v="507"/>
    <n v="168665"/>
    <n v="146.65"/>
    <n v="62619.55"/>
    <n v="1.69"/>
    <n v="15.69"/>
    <x v="3"/>
    <d v="2025-03-25T00:00:00"/>
    <x v="6"/>
    <n v="2025"/>
    <s v="Tuesday"/>
    <x v="1"/>
    <n v="0.11142473118279569"/>
    <n v="18.884062123039808"/>
    <n v="0.1287696019300362"/>
    <n v="67.550755124056096"/>
    <n v="106045.45"/>
    <x v="1"/>
  </r>
  <r>
    <x v="1779"/>
    <x v="4"/>
    <x v="4"/>
    <n v="7"/>
    <s v="Email"/>
    <x v="1762"/>
    <x v="1600"/>
    <x v="1445"/>
    <x v="1224"/>
    <n v="641862"/>
    <n v="77.59"/>
    <n v="78676.260000000009"/>
    <n v="7.16"/>
    <n v="16.670000000000002"/>
    <x v="4"/>
    <d v="2025-05-25T00:00:00"/>
    <x v="5"/>
    <n v="2025"/>
    <s v="Sunday"/>
    <x v="0"/>
    <n v="0.11035720625653365"/>
    <n v="14.061887399463808"/>
    <n v="0.18123324396782842"/>
    <n v="42.758836956521748"/>
    <n v="563185.74"/>
    <x v="0"/>
  </r>
  <r>
    <x v="1780"/>
    <x v="4"/>
    <x v="0"/>
    <n v="8"/>
    <s v="WhatsApp, Email, Google"/>
    <x v="1763"/>
    <x v="1601"/>
    <x v="1446"/>
    <x v="927"/>
    <n v="805770"/>
    <n v="227.57"/>
    <n v="291062.02999999997"/>
    <n v="1.77"/>
    <n v="21.57"/>
    <x v="1"/>
    <d v="2024-10-14T00:00:00"/>
    <x v="7"/>
    <n v="2024"/>
    <s v="Monday"/>
    <x v="2"/>
    <n v="0.13276472481493401"/>
    <n v="58.800410101010094"/>
    <n v="0.25838383838383838"/>
    <n v="160.63025938189844"/>
    <n v="514707.97000000003"/>
    <x v="1"/>
  </r>
  <r>
    <x v="1781"/>
    <x v="4"/>
    <x v="2"/>
    <n v="10"/>
    <s v="Google, Instagram"/>
    <x v="1764"/>
    <x v="1602"/>
    <x v="272"/>
    <x v="1225"/>
    <n v="78936"/>
    <n v="403.14"/>
    <n v="111266.64"/>
    <n v="-0.28999999999999998"/>
    <n v="17.579999999999998"/>
    <x v="0"/>
    <d v="2025-03-10T00:00:00"/>
    <x v="6"/>
    <n v="2025"/>
    <s v="Monday"/>
    <x v="1"/>
    <n v="0.10647212869435092"/>
    <n v="78.191595221363315"/>
    <n v="0.19395643007730148"/>
    <n v="170.91649769585254"/>
    <n v="-32330.639999999999"/>
    <x v="3"/>
  </r>
  <r>
    <x v="1782"/>
    <x v="2"/>
    <x v="1"/>
    <n v="27"/>
    <s v="WhatsApp, Instagram, Facebook"/>
    <x v="1765"/>
    <x v="1603"/>
    <x v="1447"/>
    <x v="1044"/>
    <n v="193776"/>
    <n v="946.35"/>
    <n v="249836.4"/>
    <n v="-0.22"/>
    <n v="15.64"/>
    <x v="0"/>
    <d v="2024-11-16T00:00:00"/>
    <x v="11"/>
    <n v="2024"/>
    <s v="Saturday"/>
    <x v="2"/>
    <n v="0.11585185185185186"/>
    <n v="91.281110705151619"/>
    <n v="9.6455973693825359E-2"/>
    <n v="360.51428571428573"/>
    <n v="-56060.399999999994"/>
    <x v="3"/>
  </r>
  <r>
    <x v="1783"/>
    <x v="0"/>
    <x v="3"/>
    <n v="17"/>
    <s v="Email, Instagram, WhatsApp"/>
    <x v="1766"/>
    <x v="523"/>
    <x v="1448"/>
    <x v="113"/>
    <n v="339152"/>
    <n v="200.03"/>
    <n v="150422.56"/>
    <n v="1.25"/>
    <n v="13.81"/>
    <x v="4"/>
    <d v="2025-03-31T00:00:00"/>
    <x v="6"/>
    <n v="2025"/>
    <s v="Monday"/>
    <x v="1"/>
    <n v="8.8529905622141164E-2"/>
    <n v="49.189849574885542"/>
    <n v="0.24591236102027469"/>
    <n v="156.52711758584806"/>
    <n v="188729.44"/>
    <x v="1"/>
  </r>
  <r>
    <x v="1784"/>
    <x v="4"/>
    <x v="1"/>
    <n v="25"/>
    <s v="WhatsApp, Google, Instagram"/>
    <x v="1767"/>
    <x v="863"/>
    <x v="1449"/>
    <x v="894"/>
    <n v="463869"/>
    <n v="407.43"/>
    <n v="243235.71"/>
    <n v="0.91"/>
    <n v="11.13"/>
    <x v="3"/>
    <d v="2024-12-17T00:00:00"/>
    <x v="3"/>
    <n v="2024"/>
    <s v="Tuesday"/>
    <x v="2"/>
    <n v="7.2801590808661068E-2"/>
    <n v="61.516365705614568"/>
    <n v="0.15098634294385432"/>
    <n v="162.69947157190634"/>
    <n v="220633.29"/>
    <x v="2"/>
  </r>
  <r>
    <x v="1785"/>
    <x v="3"/>
    <x v="2"/>
    <n v="29"/>
    <s v="Facebook, Google"/>
    <x v="1768"/>
    <x v="1604"/>
    <x v="1185"/>
    <x v="1002"/>
    <n v="815430"/>
    <n v="116.51"/>
    <n v="269138.10000000003"/>
    <n v="2.0299999999999998"/>
    <n v="12.77"/>
    <x v="1"/>
    <d v="2025-05-21T00:00:00"/>
    <x v="5"/>
    <n v="2025"/>
    <s v="Wednesday"/>
    <x v="0"/>
    <n v="7.1382746245915119E-2"/>
    <n v="37.794986659177084"/>
    <n v="0.32439264148293778"/>
    <n v="81.458262711864421"/>
    <n v="546291.89999999991"/>
    <x v="1"/>
  </r>
  <r>
    <x v="1786"/>
    <x v="4"/>
    <x v="0"/>
    <n v="12"/>
    <s v="Google, Facebook"/>
    <x v="1769"/>
    <x v="1605"/>
    <x v="365"/>
    <x v="526"/>
    <n v="104098"/>
    <n v="1573.92"/>
    <n v="229792.32"/>
    <n v="-0.55000000000000004"/>
    <n v="7.08"/>
    <x v="3"/>
    <d v="2025-05-12T00:00:00"/>
    <x v="5"/>
    <n v="2025"/>
    <s v="Monday"/>
    <x v="0"/>
    <n v="4.4288147700423101E-2"/>
    <n v="285.10213399503721"/>
    <n v="0.18114143920595532"/>
    <n v="681.87632047477746"/>
    <n v="-125694.32"/>
    <x v="3"/>
  </r>
  <r>
    <x v="1787"/>
    <x v="3"/>
    <x v="3"/>
    <n v="6"/>
    <s v="Instagram"/>
    <x v="1770"/>
    <x v="1606"/>
    <x v="918"/>
    <x v="1226"/>
    <n v="524574"/>
    <n v="34.799999999999997"/>
    <n v="60447.6"/>
    <n v="7.68"/>
    <n v="21.62"/>
    <x v="3"/>
    <d v="2025-06-07T00:00:00"/>
    <x v="2"/>
    <n v="2025"/>
    <s v="Saturday"/>
    <x v="0"/>
    <n v="0.11887142522019151"/>
    <n v="10.844564047362756"/>
    <n v="0.31162540365984931"/>
    <n v="21.382242660063671"/>
    <n v="464126.4"/>
    <x v="0"/>
  </r>
  <r>
    <x v="1788"/>
    <x v="4"/>
    <x v="2"/>
    <n v="11"/>
    <s v="Instagram"/>
    <x v="1771"/>
    <x v="1607"/>
    <x v="100"/>
    <x v="307"/>
    <n v="74259"/>
    <n v="895.35"/>
    <n v="298151.55"/>
    <n v="-0.75"/>
    <n v="10.68"/>
    <x v="2"/>
    <d v="2025-04-18T00:00:00"/>
    <x v="0"/>
    <n v="2025"/>
    <s v="Friday"/>
    <x v="0"/>
    <n v="7.8792295679333685E-2"/>
    <n v="78.792692917547569"/>
    <n v="8.800211416490486E-2"/>
    <n v="294.90756676557862"/>
    <n v="-223892.55"/>
    <x v="3"/>
  </r>
  <r>
    <x v="1789"/>
    <x v="0"/>
    <x v="0"/>
    <n v="24"/>
    <s v="Google"/>
    <x v="1772"/>
    <x v="1479"/>
    <x v="1450"/>
    <x v="862"/>
    <n v="138996"/>
    <n v="938.43"/>
    <n v="228038.49"/>
    <n v="-0.39"/>
    <n v="15.89"/>
    <x v="1"/>
    <d v="2025-04-05T00:00:00"/>
    <x v="0"/>
    <n v="2025"/>
    <s v="Saturday"/>
    <x v="0"/>
    <n v="0.10906550505465604"/>
    <n v="171.84513187641295"/>
    <n v="0.18311981914091938"/>
    <n v="628.20520661157025"/>
    <n v="-89042.489999999991"/>
    <x v="3"/>
  </r>
  <r>
    <x v="1790"/>
    <x v="0"/>
    <x v="3"/>
    <n v="7"/>
    <s v="Google, WhatsApp, YouTube"/>
    <x v="1773"/>
    <x v="1608"/>
    <x v="227"/>
    <x v="1206"/>
    <n v="713030"/>
    <n v="252.2"/>
    <n v="284986"/>
    <n v="1.5"/>
    <n v="9.6"/>
    <x v="3"/>
    <d v="2025-01-17T00:00:00"/>
    <x v="1"/>
    <n v="2025"/>
    <s v="Friday"/>
    <x v="1"/>
    <n v="6.2661773227738068E-2"/>
    <n v="58.566789971228935"/>
    <n v="0.23222359227291409"/>
    <n v="195.1958904109589"/>
    <n v="428044"/>
    <x v="1"/>
  </r>
  <r>
    <x v="1791"/>
    <x v="1"/>
    <x v="2"/>
    <n v="5"/>
    <s v="WhatsApp"/>
    <x v="1774"/>
    <x v="1609"/>
    <x v="1451"/>
    <x v="1227"/>
    <n v="11890"/>
    <n v="5930.31"/>
    <n v="171978.99000000002"/>
    <n v="-0.93"/>
    <n v="3.62"/>
    <x v="1"/>
    <d v="2024-09-04T00:00:00"/>
    <x v="4"/>
    <n v="2024"/>
    <s v="Wednesday"/>
    <x v="3"/>
    <n v="2.7418387456087739E-2"/>
    <n v="537.43434375000004"/>
    <n v="9.0624999999999997E-2"/>
    <n v="2355.8765753424659"/>
    <n v="-160088.99000000002"/>
    <x v="3"/>
  </r>
  <r>
    <x v="1792"/>
    <x v="0"/>
    <x v="0"/>
    <n v="10"/>
    <s v="Google"/>
    <x v="1775"/>
    <x v="1610"/>
    <x v="1452"/>
    <x v="391"/>
    <n v="448736"/>
    <n v="247.66"/>
    <n v="146614.72"/>
    <n v="2.06"/>
    <n v="15.43"/>
    <x v="3"/>
    <d v="2024-08-17T00:00:00"/>
    <x v="10"/>
    <n v="2024"/>
    <s v="Saturday"/>
    <x v="3"/>
    <n v="0.10407143866924273"/>
    <n v="33.19328050713154"/>
    <n v="0.13402762055693909"/>
    <n v="95.328166449934983"/>
    <n v="302121.28000000003"/>
    <x v="1"/>
  </r>
  <r>
    <x v="1793"/>
    <x v="2"/>
    <x v="3"/>
    <n v="9"/>
    <s v="WhatsApp"/>
    <x v="1776"/>
    <x v="1611"/>
    <x v="513"/>
    <x v="166"/>
    <n v="407216"/>
    <n v="254.58"/>
    <n v="209010.18000000002"/>
    <n v="0.95"/>
    <n v="11.52"/>
    <x v="4"/>
    <d v="2025-01-21T00:00:00"/>
    <x v="1"/>
    <n v="2025"/>
    <s v="Tuesday"/>
    <x v="1"/>
    <n v="6.7654180316194273E-2"/>
    <n v="73.336905263157902"/>
    <n v="0.28807017543859648"/>
    <n v="177.12727118644071"/>
    <n v="198205.81999999998"/>
    <x v="2"/>
  </r>
  <r>
    <x v="1794"/>
    <x v="4"/>
    <x v="4"/>
    <n v="11"/>
    <s v="YouTube, WhatsApp, Email"/>
    <x v="1777"/>
    <x v="1612"/>
    <x v="649"/>
    <x v="1228"/>
    <n v="271584"/>
    <n v="231.77"/>
    <n v="171046.26"/>
    <n v="0.59"/>
    <n v="11.78"/>
    <x v="1"/>
    <d v="2025-05-24T00:00:00"/>
    <x v="5"/>
    <n v="2025"/>
    <s v="Saturday"/>
    <x v="0"/>
    <n v="8.1244257776611109E-2"/>
    <n v="39.475250403877226"/>
    <n v="0.17032079390722363"/>
    <n v="141.36054545454547"/>
    <n v="100537.73999999999"/>
    <x v="2"/>
  </r>
  <r>
    <x v="1795"/>
    <x v="3"/>
    <x v="0"/>
    <n v="12"/>
    <s v="Email, Instagram"/>
    <x v="1778"/>
    <x v="1613"/>
    <x v="648"/>
    <x v="380"/>
    <n v="262283"/>
    <n v="398.47"/>
    <n v="248246.81000000003"/>
    <n v="0.06"/>
    <n v="13.78"/>
    <x v="0"/>
    <d v="2025-01-21T00:00:00"/>
    <x v="1"/>
    <n v="2025"/>
    <s v="Tuesday"/>
    <x v="1"/>
    <n v="7.2780738834773026E-2"/>
    <n v="156.72147095959599"/>
    <n v="0.39330808080808083"/>
    <n v="313.04767969735184"/>
    <n v="14036.189999999973"/>
    <x v="2"/>
  </r>
  <r>
    <x v="1796"/>
    <x v="3"/>
    <x v="2"/>
    <n v="7"/>
    <s v="Google"/>
    <x v="1779"/>
    <x v="1614"/>
    <x v="1071"/>
    <x v="121"/>
    <n v="115132"/>
    <n v="437.42"/>
    <n v="235331.96000000002"/>
    <n v="-0.51"/>
    <n v="5.83"/>
    <x v="0"/>
    <d v="2024-08-13T00:00:00"/>
    <x v="10"/>
    <n v="2024"/>
    <s v="Tuesday"/>
    <x v="3"/>
    <n v="3.3049134218159443E-2"/>
    <n v="78.235359042553199"/>
    <n v="0.17885638297872342"/>
    <n v="133.40814058956917"/>
    <n v="-120199.96000000002"/>
    <x v="3"/>
  </r>
  <r>
    <x v="1797"/>
    <x v="0"/>
    <x v="3"/>
    <n v="10"/>
    <s v="YouTube, Instagram"/>
    <x v="1780"/>
    <x v="1615"/>
    <x v="992"/>
    <x v="1229"/>
    <n v="188232"/>
    <n v="500.45"/>
    <n v="253227.69999999998"/>
    <n v="-0.26"/>
    <n v="16.02"/>
    <x v="3"/>
    <d v="2024-12-15T00:00:00"/>
    <x v="3"/>
    <n v="2024"/>
    <s v="Sunday"/>
    <x v="2"/>
    <n v="0.11580238894301902"/>
    <n v="78.911717045808658"/>
    <n v="0.15768152072296665"/>
    <n v="349.27958620689651"/>
    <n v="-64995.699999999983"/>
    <x v="3"/>
  </r>
  <r>
    <x v="1798"/>
    <x v="3"/>
    <x v="4"/>
    <n v="7"/>
    <s v="WhatsApp, Instagram"/>
    <x v="1781"/>
    <x v="1616"/>
    <x v="1453"/>
    <x v="952"/>
    <n v="569634"/>
    <n v="44.2"/>
    <n v="76996.400000000009"/>
    <n v="6.4"/>
    <n v="13.33"/>
    <x v="2"/>
    <d v="2024-11-04T00:00:00"/>
    <x v="11"/>
    <n v="2024"/>
    <s v="Monday"/>
    <x v="2"/>
    <n v="8.6050800570039401E-2"/>
    <n v="9.3760837798343903"/>
    <n v="0.21212859230394546"/>
    <n v="27.856874095513753"/>
    <n v="492637.6"/>
    <x v="0"/>
  </r>
  <r>
    <x v="1799"/>
    <x v="1"/>
    <x v="4"/>
    <n v="7"/>
    <s v="Email, Google, WhatsApp"/>
    <x v="1782"/>
    <x v="1617"/>
    <x v="185"/>
    <x v="702"/>
    <n v="248965"/>
    <n v="140.5"/>
    <n v="69266.5"/>
    <n v="2.59"/>
    <n v="18.420000000000002"/>
    <x v="0"/>
    <d v="2024-12-25T00:00:00"/>
    <x v="3"/>
    <n v="2024"/>
    <s v="Wednesday"/>
    <x v="2"/>
    <n v="9.5858895705521474E-2"/>
    <n v="50.37563636363636"/>
    <n v="0.35854545454545456"/>
    <n v="89.491602067183464"/>
    <n v="179698.5"/>
    <x v="1"/>
  </r>
  <r>
    <x v="1800"/>
    <x v="1"/>
    <x v="4"/>
    <n v="14"/>
    <s v="Facebook"/>
    <x v="1783"/>
    <x v="1618"/>
    <x v="1454"/>
    <x v="1230"/>
    <n v="319926"/>
    <n v="367.43"/>
    <n v="156525.18"/>
    <n v="1.04"/>
    <n v="12.47"/>
    <x v="1"/>
    <d v="2025-02-19T00:00:00"/>
    <x v="9"/>
    <n v="2025"/>
    <s v="Wednesday"/>
    <x v="1"/>
    <n v="8.8014240506329111E-2"/>
    <n v="50.248853932584268"/>
    <n v="0.13675762439807385"/>
    <n v="179.70743972445464"/>
    <n v="163400.82"/>
    <x v="1"/>
  </r>
  <r>
    <x v="1801"/>
    <x v="4"/>
    <x v="0"/>
    <n v="23"/>
    <s v="Facebook, Google"/>
    <x v="1784"/>
    <x v="395"/>
    <x v="514"/>
    <x v="1231"/>
    <n v="208165"/>
    <n v="363.12"/>
    <n v="143432.4"/>
    <n v="0.45"/>
    <n v="7.32"/>
    <x v="2"/>
    <d v="2025-01-06T00:00:00"/>
    <x v="1"/>
    <n v="2025"/>
    <s v="Monday"/>
    <x v="1"/>
    <n v="5.1335240820219362E-2"/>
    <n v="66.619786344635386"/>
    <n v="0.18346493265211333"/>
    <n v="275.83153846153846"/>
    <n v="64732.600000000006"/>
    <x v="2"/>
  </r>
  <r>
    <x v="1802"/>
    <x v="1"/>
    <x v="0"/>
    <n v="21"/>
    <s v="YouTube, WhatsApp, Instagram"/>
    <x v="1785"/>
    <x v="1619"/>
    <x v="1455"/>
    <x v="1232"/>
    <n v="1042902"/>
    <n v="33.200000000000003"/>
    <n v="55576.800000000003"/>
    <n v="17.77"/>
    <n v="21.42"/>
    <x v="3"/>
    <d v="2024-07-15T00:00:00"/>
    <x v="8"/>
    <n v="2024"/>
    <s v="Monday"/>
    <x v="3"/>
    <n v="0.12851370344342938"/>
    <n v="9.497060833902939"/>
    <n v="0.28605604921394395"/>
    <n v="24.922331838565025"/>
    <n v="987325.2"/>
    <x v="0"/>
  </r>
  <r>
    <x v="1803"/>
    <x v="3"/>
    <x v="3"/>
    <n v="18"/>
    <s v="Google, Email, Facebook"/>
    <x v="1786"/>
    <x v="1620"/>
    <x v="1456"/>
    <x v="713"/>
    <n v="239200"/>
    <n v="385.18"/>
    <n v="250367"/>
    <n v="-0.04"/>
    <n v="6.22"/>
    <x v="1"/>
    <d v="2024-08-03T00:00:00"/>
    <x v="10"/>
    <n v="2024"/>
    <s v="Saturday"/>
    <x v="3"/>
    <n v="4.3323276071828315E-2"/>
    <n v="70.308059533838815"/>
    <n v="0.18253299634934006"/>
    <n v="278.80512249443206"/>
    <n v="-11167"/>
    <x v="3"/>
  </r>
  <r>
    <x v="1804"/>
    <x v="1"/>
    <x v="0"/>
    <n v="15"/>
    <s v="YouTube, Google"/>
    <x v="1787"/>
    <x v="1290"/>
    <x v="1092"/>
    <x v="399"/>
    <n v="129375"/>
    <n v="282.27"/>
    <n v="97383.15"/>
    <n v="0.33"/>
    <n v="5.56"/>
    <x v="1"/>
    <d v="2024-08-10T00:00:00"/>
    <x v="10"/>
    <n v="2024"/>
    <s v="Saturday"/>
    <x v="3"/>
    <n v="4.01676920192914E-2"/>
    <n v="41.316567670767924"/>
    <n v="0.14637250742469241"/>
    <n v="173.27962633451955"/>
    <n v="31991.850000000006"/>
    <x v="2"/>
  </r>
  <r>
    <x v="1805"/>
    <x v="2"/>
    <x v="2"/>
    <n v="14"/>
    <s v="WhatsApp"/>
    <x v="1788"/>
    <x v="1621"/>
    <x v="1457"/>
    <x v="1233"/>
    <n v="3147660"/>
    <n v="68.36"/>
    <n v="274807.2"/>
    <n v="10.45"/>
    <n v="24.66"/>
    <x v="1"/>
    <d v="2025-02-11T00:00:00"/>
    <x v="9"/>
    <n v="2025"/>
    <s v="Tuesday"/>
    <x v="1"/>
    <n v="0.13784101292259496"/>
    <n v="23.657644628099174"/>
    <n v="0.34607438016528924"/>
    <n v="53.381351981351983"/>
    <n v="2872852.8"/>
    <x v="0"/>
  </r>
  <r>
    <x v="1806"/>
    <x v="1"/>
    <x v="1"/>
    <n v="30"/>
    <s v="Facebook, Instagram"/>
    <x v="1789"/>
    <x v="1622"/>
    <x v="36"/>
    <x v="403"/>
    <n v="342615"/>
    <n v="369.65"/>
    <n v="168190.75"/>
    <n v="1.04"/>
    <n v="5.33"/>
    <x v="3"/>
    <d v="2024-12-16T00:00:00"/>
    <x v="3"/>
    <n v="2024"/>
    <s v="Monday"/>
    <x v="2"/>
    <n v="3.7966472488616419E-2"/>
    <n v="56.345309882747067"/>
    <n v="0.15242881072026801"/>
    <n v="225.15495314591701"/>
    <n v="174424.25"/>
    <x v="1"/>
  </r>
  <r>
    <x v="1807"/>
    <x v="2"/>
    <x v="3"/>
    <n v="13"/>
    <s v="Google"/>
    <x v="1790"/>
    <x v="1623"/>
    <x v="1458"/>
    <x v="263"/>
    <n v="200928"/>
    <n v="442.19"/>
    <n v="148575.84"/>
    <n v="0.35"/>
    <n v="14.17"/>
    <x v="4"/>
    <d v="2024-07-10T00:00:00"/>
    <x v="8"/>
    <n v="2024"/>
    <s v="Wednesday"/>
    <x v="3"/>
    <n v="0.10654917966321593"/>
    <n v="37.690471841704721"/>
    <n v="8.5235920852359204E-2"/>
    <n v="154.1243153526971"/>
    <n v="52352.160000000003"/>
    <x v="2"/>
  </r>
  <r>
    <x v="1808"/>
    <x v="0"/>
    <x v="4"/>
    <n v="22"/>
    <s v="YouTube"/>
    <x v="1791"/>
    <x v="1624"/>
    <x v="168"/>
    <x v="384"/>
    <n v="229632"/>
    <n v="170.08"/>
    <n v="125178.88"/>
    <n v="0.83"/>
    <n v="10.34"/>
    <x v="2"/>
    <d v="2024-11-28T00:00:00"/>
    <x v="11"/>
    <n v="2024"/>
    <s v="Thursday"/>
    <x v="2"/>
    <n v="6.3632368848025964E-2"/>
    <n v="33.24804249667995"/>
    <n v="0.1954847277556441"/>
    <n v="77.318641136504013"/>
    <n v="104453.12"/>
    <x v="2"/>
  </r>
  <r>
    <x v="1809"/>
    <x v="4"/>
    <x v="1"/>
    <n v="27"/>
    <s v="WhatsApp, Google"/>
    <x v="1792"/>
    <x v="1625"/>
    <x v="1459"/>
    <x v="1234"/>
    <n v="1101990"/>
    <n v="63.63"/>
    <n v="104035.05"/>
    <n v="9.59"/>
    <n v="18.399999999999999"/>
    <x v="1"/>
    <d v="2024-07-24T00:00:00"/>
    <x v="8"/>
    <n v="2024"/>
    <s v="Wednesday"/>
    <x v="3"/>
    <n v="0.10275449101796408"/>
    <n v="13.472552447552449"/>
    <n v="0.21173271173271174"/>
    <n v="23.268854842317154"/>
    <n v="997954.95"/>
    <x v="0"/>
  </r>
  <r>
    <x v="1810"/>
    <x v="3"/>
    <x v="4"/>
    <n v="21"/>
    <s v="Email"/>
    <x v="1793"/>
    <x v="648"/>
    <x v="1460"/>
    <x v="1235"/>
    <n v="305748"/>
    <n v="133.22"/>
    <n v="136683.72"/>
    <n v="1.24"/>
    <n v="6.42"/>
    <x v="2"/>
    <d v="2024-12-30T00:00:00"/>
    <x v="3"/>
    <n v="2024"/>
    <s v="Monday"/>
    <x v="2"/>
    <n v="3.287803116914375E-2"/>
    <n v="50.030644216691073"/>
    <n v="0.37554904831625185"/>
    <n v="86.728248730964467"/>
    <n v="169064.28"/>
    <x v="1"/>
  </r>
  <r>
    <x v="1811"/>
    <x v="3"/>
    <x v="0"/>
    <n v="7"/>
    <s v="Facebook"/>
    <x v="1794"/>
    <x v="1626"/>
    <x v="1461"/>
    <x v="1152"/>
    <n v="527940"/>
    <n v="199.46"/>
    <n v="250721.22"/>
    <n v="1.1100000000000001"/>
    <n v="16.55"/>
    <x v="4"/>
    <d v="2024-11-17T00:00:00"/>
    <x v="11"/>
    <n v="2024"/>
    <s v="Sunday"/>
    <x v="2"/>
    <n v="0.10310899036416431"/>
    <n v="44.97241614349776"/>
    <n v="0.22547085201793721"/>
    <n v="118.32053798961775"/>
    <n v="277218.78000000003"/>
    <x v="1"/>
  </r>
  <r>
    <x v="1812"/>
    <x v="4"/>
    <x v="3"/>
    <n v="26"/>
    <s v="Google, Facebook"/>
    <x v="1795"/>
    <x v="1085"/>
    <x v="375"/>
    <x v="398"/>
    <n v="147804"/>
    <n v="300.63"/>
    <n v="65537.34"/>
    <n v="1.26"/>
    <n v="6.49"/>
    <x v="2"/>
    <d v="2024-08-30T00:00:00"/>
    <x v="10"/>
    <n v="2024"/>
    <s v="Friday"/>
    <x v="3"/>
    <n v="4.5635528330781008E-2"/>
    <n v="54.980989932885905"/>
    <n v="0.18288590604026847"/>
    <n v="229.95557894736842"/>
    <n v="82266.66"/>
    <x v="1"/>
  </r>
  <r>
    <x v="1813"/>
    <x v="1"/>
    <x v="1"/>
    <n v="12"/>
    <s v="Google"/>
    <x v="1796"/>
    <x v="1627"/>
    <x v="292"/>
    <x v="1236"/>
    <n v="286209"/>
    <n v="354.21"/>
    <n v="229882.28999999998"/>
    <n v="0.25"/>
    <n v="4.6500000000000004"/>
    <x v="1"/>
    <d v="2024-10-29T00:00:00"/>
    <x v="7"/>
    <n v="2024"/>
    <s v="Tuesday"/>
    <x v="2"/>
    <n v="3.1351983744176019E-2"/>
    <n v="75.247885433715211"/>
    <n v="0.21243862520458265"/>
    <n v="278.64519999999999"/>
    <n v="56326.710000000021"/>
    <x v="2"/>
  </r>
  <r>
    <x v="1814"/>
    <x v="4"/>
    <x v="4"/>
    <n v="13"/>
    <s v="WhatsApp"/>
    <x v="1797"/>
    <x v="1628"/>
    <x v="746"/>
    <x v="1237"/>
    <n v="542932"/>
    <n v="173.9"/>
    <n v="137033.20000000001"/>
    <n v="2.96"/>
    <n v="5.97"/>
    <x v="0"/>
    <d v="2024-08-28T00:00:00"/>
    <x v="10"/>
    <n v="2024"/>
    <s v="Wednesday"/>
    <x v="3"/>
    <n v="3.7138774741645716E-2"/>
    <n v="40.868833880107367"/>
    <n v="0.23501342081717866"/>
    <n v="109.97849117174961"/>
    <n v="405898.8"/>
    <x v="1"/>
  </r>
  <r>
    <x v="1815"/>
    <x v="0"/>
    <x v="0"/>
    <n v="21"/>
    <s v="Facebook, Email"/>
    <x v="1798"/>
    <x v="1629"/>
    <x v="1462"/>
    <x v="354"/>
    <n v="430335"/>
    <n v="267.58"/>
    <n v="175264.9"/>
    <n v="1.46"/>
    <n v="13.64"/>
    <x v="3"/>
    <d v="2025-05-16T00:00:00"/>
    <x v="5"/>
    <n v="2025"/>
    <s v="Friday"/>
    <x v="0"/>
    <n v="8.7599570903613089E-2"/>
    <n v="45.665685252735798"/>
    <n v="0.17066180302240749"/>
    <n v="118.26241565452091"/>
    <n v="255070.1"/>
    <x v="1"/>
  </r>
  <r>
    <x v="1816"/>
    <x v="1"/>
    <x v="1"/>
    <n v="5"/>
    <s v="Google, YouTube, Facebook"/>
    <x v="1799"/>
    <x v="7"/>
    <x v="1283"/>
    <x v="803"/>
    <n v="188352"/>
    <n v="118.37"/>
    <n v="51135.840000000004"/>
    <n v="2.68"/>
    <n v="18.39"/>
    <x v="4"/>
    <d v="2025-05-28T00:00:00"/>
    <x v="5"/>
    <n v="2025"/>
    <s v="Wednesday"/>
    <x v="0"/>
    <n v="0.11780567589072584"/>
    <n v="19.187932457786118"/>
    <n v="0.16210131332082553"/>
    <n v="48.105211665098778"/>
    <n v="137216.16"/>
    <x v="1"/>
  </r>
  <r>
    <x v="1817"/>
    <x v="4"/>
    <x v="2"/>
    <n v="13"/>
    <s v="WhatsApp, Email, Instagram"/>
    <x v="1800"/>
    <x v="842"/>
    <x v="1463"/>
    <x v="1238"/>
    <n v="583308"/>
    <n v="209.39"/>
    <n v="248755.31999999998"/>
    <n v="1.34"/>
    <n v="7.59"/>
    <x v="0"/>
    <d v="2024-12-20T00:00:00"/>
    <x v="3"/>
    <n v="2024"/>
    <s v="Friday"/>
    <x v="2"/>
    <n v="4.2749430124495877E-2"/>
    <n v="68.021689909762088"/>
    <n v="0.32485643970467598"/>
    <n v="151.21903951367779"/>
    <n v="334552.68000000005"/>
    <x v="1"/>
  </r>
  <r>
    <x v="1818"/>
    <x v="3"/>
    <x v="1"/>
    <n v="7"/>
    <s v="Google, Instagram, Email"/>
    <x v="1801"/>
    <x v="1630"/>
    <x v="671"/>
    <x v="671"/>
    <n v="450831"/>
    <n v="122.66"/>
    <n v="178960.94"/>
    <n v="1.52"/>
    <n v="16.28"/>
    <x v="4"/>
    <d v="2024-07-12T00:00:00"/>
    <x v="8"/>
    <n v="2024"/>
    <s v="Friday"/>
    <x v="3"/>
    <n v="0.1169878255260824"/>
    <n v="15.417034803583736"/>
    <n v="0.12568917987594763"/>
    <n v="57.897424781624068"/>
    <n v="271870.06"/>
    <x v="1"/>
  </r>
  <r>
    <x v="1819"/>
    <x v="3"/>
    <x v="4"/>
    <n v="14"/>
    <s v="Email, YouTube"/>
    <x v="1802"/>
    <x v="1631"/>
    <x v="1464"/>
    <x v="1239"/>
    <n v="1180920"/>
    <n v="85.45"/>
    <n v="133302"/>
    <n v="7.86"/>
    <n v="22.94"/>
    <x v="1"/>
    <d v="2025-05-17T00:00:00"/>
    <x v="5"/>
    <n v="2025"/>
    <s v="Saturday"/>
    <x v="0"/>
    <n v="0.1333273944738913"/>
    <n v="14.844320712694877"/>
    <n v="0.17371937639198218"/>
    <n v="27.143555284056202"/>
    <n v="1047618"/>
    <x v="0"/>
  </r>
  <r>
    <x v="1820"/>
    <x v="1"/>
    <x v="2"/>
    <n v="19"/>
    <s v="WhatsApp, Facebook, Instagram"/>
    <x v="1803"/>
    <x v="1632"/>
    <x v="1465"/>
    <x v="781"/>
    <n v="554268"/>
    <n v="69.25"/>
    <n v="51799"/>
    <n v="9.6999999999999993"/>
    <n v="15.64"/>
    <x v="3"/>
    <d v="2024-09-18T00:00:00"/>
    <x v="4"/>
    <n v="2024"/>
    <s v="Wednesday"/>
    <x v="3"/>
    <n v="8.7515575704552082E-2"/>
    <n v="15.691911541956983"/>
    <n v="0.22659800060587701"/>
    <n v="28.014602487831262"/>
    <n v="502469"/>
    <x v="0"/>
  </r>
  <r>
    <x v="1821"/>
    <x v="2"/>
    <x v="0"/>
    <n v="19"/>
    <s v="Google, Email"/>
    <x v="1804"/>
    <x v="774"/>
    <x v="1466"/>
    <x v="37"/>
    <n v="291720"/>
    <n v="60.64"/>
    <n v="67007.199999999997"/>
    <n v="3.35"/>
    <n v="7.43"/>
    <x v="2"/>
    <d v="2025-02-08T00:00:00"/>
    <x v="9"/>
    <n v="2025"/>
    <s v="Saturday"/>
    <x v="1"/>
    <n v="3.8407758521160185E-2"/>
    <n v="22.380494321977288"/>
    <n v="0.36907147628590514"/>
    <n v="39.532271386430679"/>
    <n v="224712.8"/>
    <x v="0"/>
  </r>
  <r>
    <x v="1822"/>
    <x v="4"/>
    <x v="1"/>
    <n v="20"/>
    <s v="Email"/>
    <x v="1805"/>
    <x v="1633"/>
    <x v="1467"/>
    <x v="1240"/>
    <n v="1442790"/>
    <n v="54.12"/>
    <n v="99851.4"/>
    <n v="13.45"/>
    <n v="14.68"/>
    <x v="2"/>
    <d v="2024-09-05T00:00:00"/>
    <x v="4"/>
    <n v="2024"/>
    <s v="Thursday"/>
    <x v="3"/>
    <n v="8.9795656908590094E-2"/>
    <n v="14.24616921101441"/>
    <n v="0.26323298616065061"/>
    <n v="38.286579754601227"/>
    <n v="1342938.6"/>
    <x v="0"/>
  </r>
  <r>
    <x v="1823"/>
    <x v="1"/>
    <x v="4"/>
    <n v="28"/>
    <s v="YouTube, WhatsApp, Google"/>
    <x v="1806"/>
    <x v="1634"/>
    <x v="1468"/>
    <x v="1241"/>
    <n v="1547028"/>
    <n v="32.46"/>
    <n v="113869.68000000001"/>
    <n v="12.59"/>
    <n v="23.36"/>
    <x v="2"/>
    <d v="2024-12-28T00:00:00"/>
    <x v="3"/>
    <n v="2024"/>
    <s v="Saturday"/>
    <x v="2"/>
    <n v="0.12529074083238481"/>
    <n v="11.244167078108029"/>
    <n v="0.34640071097067249"/>
    <n v="21.718420751478163"/>
    <n v="1433158.32"/>
    <x v="0"/>
  </r>
  <r>
    <x v="1824"/>
    <x v="4"/>
    <x v="2"/>
    <n v="29"/>
    <s v="WhatsApp, Email, Google"/>
    <x v="1807"/>
    <x v="1635"/>
    <x v="382"/>
    <x v="495"/>
    <n v="413457"/>
    <n v="245.95"/>
    <n v="137977.94999999998"/>
    <n v="2"/>
    <n v="13.25"/>
    <x v="1"/>
    <d v="2024-08-14T00:00:00"/>
    <x v="10"/>
    <n v="2024"/>
    <s v="Wednesday"/>
    <x v="3"/>
    <n v="9.6900184283631757E-2"/>
    <n v="39.16490207209764"/>
    <n v="0.1592392847005393"/>
    <n v="187.98085831062667"/>
    <n v="275479.05000000005"/>
    <x v="1"/>
  </r>
  <r>
    <x v="1825"/>
    <x v="3"/>
    <x v="2"/>
    <n v="6"/>
    <s v="Instagram"/>
    <x v="1808"/>
    <x v="1636"/>
    <x v="991"/>
    <x v="1242"/>
    <n v="155392"/>
    <n v="289.83999999999997"/>
    <n v="74199.039999999994"/>
    <n v="1.0900000000000001"/>
    <n v="3.36"/>
    <x v="2"/>
    <d v="2025-04-19T00:00:00"/>
    <x v="0"/>
    <n v="2025"/>
    <s v="Saturday"/>
    <x v="0"/>
    <n v="2.0436794606026341E-2"/>
    <n v="76.023606557377036"/>
    <n v="0.26229508196721313"/>
    <n v="197.86410666666666"/>
    <n v="81192.960000000006"/>
    <x v="1"/>
  </r>
  <r>
    <x v="1826"/>
    <x v="0"/>
    <x v="2"/>
    <n v="15"/>
    <s v="Facebook, Email, WhatsApp"/>
    <x v="1809"/>
    <x v="1637"/>
    <x v="1055"/>
    <x v="154"/>
    <n v="62488"/>
    <n v="2319.8000000000002"/>
    <n v="248218.6"/>
    <n v="-0.75"/>
    <n v="12.64"/>
    <x v="0"/>
    <d v="2025-04-18T00:00:00"/>
    <x v="0"/>
    <n v="2025"/>
    <s v="Friday"/>
    <x v="0"/>
    <n v="8.7740029542097489E-2"/>
    <n v="278.58428731762064"/>
    <n v="0.12008978675645342"/>
    <n v="867.89720279720279"/>
    <n v="-185730.6"/>
    <x v="3"/>
  </r>
  <r>
    <x v="1827"/>
    <x v="4"/>
    <x v="4"/>
    <n v="16"/>
    <s v="WhatsApp, YouTube, Facebook"/>
    <x v="1810"/>
    <x v="1638"/>
    <x v="1469"/>
    <x v="1243"/>
    <n v="1136484"/>
    <n v="64.489999999999995"/>
    <n v="118403.63999999998"/>
    <n v="8.6"/>
    <n v="20.55"/>
    <x v="1"/>
    <d v="2024-12-25T00:00:00"/>
    <x v="3"/>
    <n v="2024"/>
    <s v="Wednesday"/>
    <x v="2"/>
    <n v="0.14556914774484606"/>
    <n v="8.6748948640926056"/>
    <n v="0.13451534910982491"/>
    <n v="31.274072900158476"/>
    <n v="1018080.36"/>
    <x v="0"/>
  </r>
  <r>
    <x v="1828"/>
    <x v="1"/>
    <x v="4"/>
    <n v="9"/>
    <s v="YouTube"/>
    <x v="1811"/>
    <x v="1639"/>
    <x v="338"/>
    <x v="609"/>
    <n v="444740"/>
    <n v="441.21"/>
    <n v="265167.20999999996"/>
    <n v="0.68"/>
    <n v="5.23"/>
    <x v="1"/>
    <d v="2024-11-21T00:00:00"/>
    <x v="11"/>
    <n v="2024"/>
    <s v="Thursday"/>
    <x v="2"/>
    <n v="3.6245770932405899E-2"/>
    <n v="86.5428231070496"/>
    <n v="0.19614882506527415"/>
    <n v="349.36391304347819"/>
    <n v="179572.79000000004"/>
    <x v="2"/>
  </r>
  <r>
    <x v="1829"/>
    <x v="4"/>
    <x v="4"/>
    <n v="27"/>
    <s v="YouTube, Facebook, Email"/>
    <x v="1812"/>
    <x v="1640"/>
    <x v="1470"/>
    <x v="1244"/>
    <n v="1034352"/>
    <n v="121.55"/>
    <n v="192535.19999999998"/>
    <n v="4.37"/>
    <n v="19.98"/>
    <x v="1"/>
    <d v="2024-10-27T00:00:00"/>
    <x v="7"/>
    <n v="2024"/>
    <s v="Sunday"/>
    <x v="2"/>
    <n v="0.12981800186946721"/>
    <n v="16.309631512071157"/>
    <n v="0.13418043202033036"/>
    <n v="40.313065326633165"/>
    <n v="841816.8"/>
    <x v="0"/>
  </r>
  <r>
    <x v="1830"/>
    <x v="2"/>
    <x v="3"/>
    <n v="20"/>
    <s v="Google, Facebook, YouTube"/>
    <x v="1813"/>
    <x v="1641"/>
    <x v="701"/>
    <x v="420"/>
    <n v="336708"/>
    <n v="227.2"/>
    <n v="180851.19999999998"/>
    <n v="0.86"/>
    <n v="10.199999999999999"/>
    <x v="2"/>
    <d v="2025-02-02T00:00:00"/>
    <x v="9"/>
    <n v="2025"/>
    <s v="Sunday"/>
    <x v="1"/>
    <n v="7.0247455102209713E-2"/>
    <n v="42.613383600376999"/>
    <n v="0.1875589066918002"/>
    <n v="160.89964412811386"/>
    <n v="155856.80000000002"/>
    <x v="2"/>
  </r>
  <r>
    <x v="1831"/>
    <x v="1"/>
    <x v="0"/>
    <n v="15"/>
    <s v="Email"/>
    <x v="1814"/>
    <x v="1642"/>
    <x v="68"/>
    <x v="428"/>
    <n v="274950"/>
    <n v="647.79999999999995"/>
    <n v="291510"/>
    <n v="-0.06"/>
    <n v="7.85"/>
    <x v="4"/>
    <d v="2024-12-15T00:00:00"/>
    <x v="3"/>
    <n v="2024"/>
    <s v="Sunday"/>
    <x v="2"/>
    <n v="5.2523100758036852E-2"/>
    <n v="76.773768764814321"/>
    <n v="0.118514616802739"/>
    <n v="203.71069182389937"/>
    <n v="-16560"/>
    <x v="3"/>
  </r>
  <r>
    <x v="1832"/>
    <x v="3"/>
    <x v="4"/>
    <n v="11"/>
    <s v="WhatsApp, YouTube"/>
    <x v="1815"/>
    <x v="1643"/>
    <x v="169"/>
    <x v="350"/>
    <n v="785565"/>
    <n v="139.69999999999999"/>
    <n v="176720.5"/>
    <n v="3.45"/>
    <n v="12.98"/>
    <x v="3"/>
    <d v="2024-08-09T00:00:00"/>
    <x v="10"/>
    <n v="2024"/>
    <s v="Friday"/>
    <x v="3"/>
    <n v="9.1381509159604773E-2"/>
    <n v="23.049497847919657"/>
    <n v="0.16499282639885221"/>
    <n v="90.071610601427111"/>
    <n v="608844.5"/>
    <x v="0"/>
  </r>
  <r>
    <x v="1833"/>
    <x v="1"/>
    <x v="2"/>
    <n v="12"/>
    <s v="YouTube"/>
    <x v="1816"/>
    <x v="1644"/>
    <x v="140"/>
    <x v="48"/>
    <n v="215605"/>
    <n v="157.71"/>
    <n v="84374.85"/>
    <n v="1.56"/>
    <n v="9.7100000000000009"/>
    <x v="3"/>
    <d v="2024-07-09T00:00:00"/>
    <x v="8"/>
    <n v="2024"/>
    <s v="Tuesday"/>
    <x v="3"/>
    <n v="6.0919189309786057E-2"/>
    <n v="32.526927525057829"/>
    <n v="0.20624518118735544"/>
    <n v="83.871620278330028"/>
    <n v="131230.15"/>
    <x v="1"/>
  </r>
  <r>
    <x v="1834"/>
    <x v="2"/>
    <x v="3"/>
    <n v="13"/>
    <s v="Google"/>
    <x v="1817"/>
    <x v="1645"/>
    <x v="175"/>
    <x v="146"/>
    <n v="213756"/>
    <n v="848.08"/>
    <n v="239158.56"/>
    <n v="-0.11"/>
    <n v="12.42"/>
    <x v="3"/>
    <d v="2025-04-14T00:00:00"/>
    <x v="0"/>
    <n v="2025"/>
    <s v="Monday"/>
    <x v="0"/>
    <n v="8.9082252503693976E-2"/>
    <n v="88.152805012900842"/>
    <n v="0.10394397346111316"/>
    <n v="303.88635324015246"/>
    <n v="-25402.559999999998"/>
    <x v="3"/>
  </r>
  <r>
    <x v="1835"/>
    <x v="0"/>
    <x v="2"/>
    <n v="15"/>
    <s v="Instagram"/>
    <x v="1818"/>
    <x v="1646"/>
    <x v="1471"/>
    <x v="1007"/>
    <n v="469972"/>
    <n v="223.4"/>
    <n v="179166.80000000002"/>
    <n v="1.62"/>
    <n v="5.76"/>
    <x v="1"/>
    <d v="2024-12-29T00:00:00"/>
    <x v="3"/>
    <n v="2024"/>
    <s v="Sunday"/>
    <x v="2"/>
    <n v="3.6534289825812409E-2"/>
    <n v="52.665138154027048"/>
    <n v="0.23574368018812464"/>
    <n v="154.4541379310345"/>
    <n v="290805.19999999995"/>
    <x v="1"/>
  </r>
  <r>
    <x v="1836"/>
    <x v="3"/>
    <x v="0"/>
    <n v="24"/>
    <s v="Email"/>
    <x v="1819"/>
    <x v="1469"/>
    <x v="1472"/>
    <x v="940"/>
    <n v="69874"/>
    <n v="385.12"/>
    <n v="83571.040000000008"/>
    <n v="-0.16"/>
    <n v="5.8"/>
    <x v="3"/>
    <d v="2024-10-25T00:00:00"/>
    <x v="7"/>
    <n v="2024"/>
    <s v="Friday"/>
    <x v="2"/>
    <n v="3.6680251945164874E-2"/>
    <n v="84.415191919191926"/>
    <n v="0.21919191919191919"/>
    <n v="232.78841225626743"/>
    <n v="-13697.040000000008"/>
    <x v="3"/>
  </r>
  <r>
    <x v="1837"/>
    <x v="1"/>
    <x v="0"/>
    <n v="27"/>
    <s v="Email"/>
    <x v="39"/>
    <x v="1647"/>
    <x v="1473"/>
    <x v="104"/>
    <n v="102315"/>
    <n v="201.72"/>
    <n v="57490.2"/>
    <n v="0.78"/>
    <n v="5.08"/>
    <x v="0"/>
    <d v="2025-03-21T00:00:00"/>
    <x v="6"/>
    <n v="2025"/>
    <s v="Friday"/>
    <x v="1"/>
    <n v="2.7167575404204357E-2"/>
    <n v="66.69396751740139"/>
    <n v="0.33062645011600927"/>
    <n v="123.63483870967741"/>
    <n v="44824.800000000003"/>
    <x v="2"/>
  </r>
  <r>
    <x v="1838"/>
    <x v="2"/>
    <x v="4"/>
    <n v="25"/>
    <s v="Facebook, Email, Instagram"/>
    <x v="1820"/>
    <x v="1648"/>
    <x v="407"/>
    <x v="1245"/>
    <n v="936041"/>
    <n v="57.65"/>
    <n v="73619.05"/>
    <n v="11.71"/>
    <n v="12.6"/>
    <x v="1"/>
    <d v="2024-11-21T00:00:00"/>
    <x v="11"/>
    <n v="2024"/>
    <s v="Thursday"/>
    <x v="2"/>
    <n v="6.6323857572523529E-2"/>
    <n v="21.538633703920421"/>
    <n v="0.37361029842012872"/>
    <n v="40.944966629588436"/>
    <n v="862421.95"/>
    <x v="0"/>
  </r>
  <r>
    <x v="1839"/>
    <x v="2"/>
    <x v="1"/>
    <n v="12"/>
    <s v="YouTube"/>
    <x v="1821"/>
    <x v="1649"/>
    <x v="1474"/>
    <x v="1135"/>
    <n v="647036"/>
    <n v="172.7"/>
    <n v="186861.4"/>
    <n v="2.46"/>
    <n v="14.73"/>
    <x v="0"/>
    <d v="2024-09-24T00:00:00"/>
    <x v="4"/>
    <n v="2024"/>
    <s v="Tuesday"/>
    <x v="3"/>
    <n v="8.9256889196356506E-2"/>
    <n v="30.173001776198934"/>
    <n v="0.17471338608105927"/>
    <n v="63.471942934782604"/>
    <n v="460174.6"/>
    <x v="1"/>
  </r>
  <r>
    <x v="1840"/>
    <x v="0"/>
    <x v="0"/>
    <n v="12"/>
    <s v="Google, Facebook, YouTube"/>
    <x v="1822"/>
    <x v="1650"/>
    <x v="1475"/>
    <x v="1246"/>
    <n v="697167"/>
    <n v="148.33000000000001"/>
    <n v="228279.87000000002"/>
    <n v="2.0499999999999998"/>
    <n v="18.48"/>
    <x v="3"/>
    <d v="2024-11-12T00:00:00"/>
    <x v="11"/>
    <n v="2024"/>
    <s v="Tuesday"/>
    <x v="2"/>
    <n v="0.10749585291678186"/>
    <n v="36.695044205111721"/>
    <n v="0.24738787976209611"/>
    <n v="77.805000000000007"/>
    <n v="468887.13"/>
    <x v="1"/>
  </r>
  <r>
    <x v="1841"/>
    <x v="0"/>
    <x v="4"/>
    <n v="9"/>
    <s v="Instagram, Email"/>
    <x v="1823"/>
    <x v="1651"/>
    <x v="825"/>
    <x v="1247"/>
    <n v="440448"/>
    <n v="291.68"/>
    <n v="259011.84"/>
    <n v="0.7"/>
    <n v="10.83"/>
    <x v="3"/>
    <d v="2025-03-15T00:00:00"/>
    <x v="6"/>
    <n v="2025"/>
    <s v="Saturday"/>
    <x v="1"/>
    <n v="7.2531886909799045E-2"/>
    <n v="36.40874894574079"/>
    <n v="0.12482429013213382"/>
    <n v="98.859480916030535"/>
    <n v="181436.16"/>
    <x v="2"/>
  </r>
  <r>
    <x v="1842"/>
    <x v="4"/>
    <x v="0"/>
    <n v="9"/>
    <s v="WhatsApp, Instagram"/>
    <x v="1824"/>
    <x v="1652"/>
    <x v="1476"/>
    <x v="158"/>
    <n v="209495"/>
    <n v="194.11"/>
    <n v="56874.23"/>
    <n v="2.68"/>
    <n v="14.46"/>
    <x v="0"/>
    <d v="2024-10-27T00:00:00"/>
    <x v="7"/>
    <n v="2024"/>
    <s v="Sunday"/>
    <x v="2"/>
    <n v="8.1924088688462987E-2"/>
    <n v="37.270137614678902"/>
    <n v="0.19200524246395806"/>
    <n v="64.999120000000005"/>
    <n v="152620.76999999999"/>
    <x v="1"/>
  </r>
  <r>
    <x v="1843"/>
    <x v="2"/>
    <x v="4"/>
    <n v="14"/>
    <s v="Google, YouTube"/>
    <x v="1825"/>
    <x v="1653"/>
    <x v="1477"/>
    <x v="169"/>
    <n v="198891"/>
    <n v="755.16"/>
    <n v="278654.03999999998"/>
    <n v="-0.28999999999999998"/>
    <n v="16.63"/>
    <x v="1"/>
    <d v="2025-06-05T00:00:00"/>
    <x v="2"/>
    <n v="2025"/>
    <s v="Thursday"/>
    <x v="0"/>
    <n v="0.11517925247902365"/>
    <n v="83.881408789885612"/>
    <n v="0.11107766405779651"/>
    <n v="251.94759493670884"/>
    <n v="-79763.039999999979"/>
    <x v="3"/>
  </r>
  <r>
    <x v="1844"/>
    <x v="0"/>
    <x v="4"/>
    <n v="8"/>
    <s v="Instagram"/>
    <x v="1826"/>
    <x v="1654"/>
    <x v="1478"/>
    <x v="1248"/>
    <n v="440190"/>
    <n v="200.96"/>
    <n v="121178.88"/>
    <n v="2.63"/>
    <n v="14.15"/>
    <x v="4"/>
    <d v="2024-07-12T00:00:00"/>
    <x v="8"/>
    <n v="2024"/>
    <s v="Friday"/>
    <x v="3"/>
    <n v="8.8811493252067913E-2"/>
    <n v="31.26390092879257"/>
    <n v="0.15557275541795665"/>
    <n v="71.449811320754719"/>
    <n v="319011.12"/>
    <x v="1"/>
  </r>
  <r>
    <x v="1845"/>
    <x v="4"/>
    <x v="3"/>
    <n v="10"/>
    <s v="Email, Google"/>
    <x v="1827"/>
    <x v="1655"/>
    <x v="1479"/>
    <x v="1101"/>
    <n v="464332"/>
    <n v="280.69"/>
    <n v="194237.48"/>
    <n v="1.39"/>
    <n v="16.25"/>
    <x v="2"/>
    <d v="2025-05-18T00:00:00"/>
    <x v="5"/>
    <n v="2025"/>
    <s v="Sunday"/>
    <x v="0"/>
    <n v="0.10267102116988394"/>
    <n v="55.165430275489918"/>
    <n v="0.19653507526270947"/>
    <n v="142.82167647058824"/>
    <n v="270094.52"/>
    <x v="1"/>
  </r>
  <r>
    <x v="1846"/>
    <x v="3"/>
    <x v="2"/>
    <n v="29"/>
    <s v="Google, Email"/>
    <x v="1828"/>
    <x v="1656"/>
    <x v="1399"/>
    <x v="1249"/>
    <n v="1602734"/>
    <n v="41.56"/>
    <n v="139350.68000000002"/>
    <n v="10.5"/>
    <n v="21.52"/>
    <x v="2"/>
    <d v="2024-10-30T00:00:00"/>
    <x v="7"/>
    <n v="2024"/>
    <s v="Wednesday"/>
    <x v="2"/>
    <n v="0.11561253016654321"/>
    <n v="14.400194275085257"/>
    <n v="0.34649168130618996"/>
    <n v="27.982064257028117"/>
    <n v="1463383.32"/>
    <x v="0"/>
  </r>
  <r>
    <x v="1847"/>
    <x v="2"/>
    <x v="4"/>
    <n v="22"/>
    <s v="Facebook, Google"/>
    <x v="1829"/>
    <x v="1657"/>
    <x v="1480"/>
    <x v="1250"/>
    <n v="282920"/>
    <n v="278.13"/>
    <n v="178837.59"/>
    <n v="0.57999999999999996"/>
    <n v="11.85"/>
    <x v="3"/>
    <d v="2024-09-11T00:00:00"/>
    <x v="4"/>
    <n v="2024"/>
    <s v="Wednesday"/>
    <x v="3"/>
    <n v="8.6139240506329109E-2"/>
    <n v="43.800536370315946"/>
    <n v="0.15748224344844478"/>
    <n v="201.16714285714286"/>
    <n v="104082.41"/>
    <x v="2"/>
  </r>
  <r>
    <x v="1848"/>
    <x v="4"/>
    <x v="0"/>
    <n v="17"/>
    <s v="Google, Facebook"/>
    <x v="1830"/>
    <x v="1658"/>
    <x v="1481"/>
    <x v="410"/>
    <n v="603136"/>
    <n v="245.25"/>
    <n v="298224"/>
    <n v="1.02"/>
    <n v="8.52"/>
    <x v="0"/>
    <d v="2024-11-05T00:00:00"/>
    <x v="11"/>
    <n v="2024"/>
    <s v="Tuesday"/>
    <x v="2"/>
    <n v="5.2550387336932826E-2"/>
    <n v="63.438417358008934"/>
    <n v="0.25866836843224844"/>
    <n v="174.80890973036341"/>
    <n v="304912"/>
    <x v="1"/>
  </r>
  <r>
    <x v="1849"/>
    <x v="2"/>
    <x v="1"/>
    <n v="17"/>
    <s v="Email, Google"/>
    <x v="1831"/>
    <x v="1659"/>
    <x v="1482"/>
    <x v="1251"/>
    <n v="651567"/>
    <n v="99.75"/>
    <n v="162891.75"/>
    <n v="3"/>
    <n v="22.86"/>
    <x v="2"/>
    <d v="2025-05-25T00:00:00"/>
    <x v="5"/>
    <n v="2025"/>
    <s v="Sunday"/>
    <x v="0"/>
    <n v="0.13823620658687524"/>
    <n v="19.2406980864635"/>
    <n v="0.19288920387432082"/>
    <n v="41.745707329574579"/>
    <n v="488675.25"/>
    <x v="0"/>
  </r>
  <r>
    <x v="1850"/>
    <x v="0"/>
    <x v="2"/>
    <n v="11"/>
    <s v="Google, Facebook"/>
    <x v="385"/>
    <x v="1591"/>
    <x v="1200"/>
    <x v="281"/>
    <n v="149120"/>
    <n v="925.39"/>
    <n v="296124.79999999999"/>
    <n v="-0.5"/>
    <n v="15.81"/>
    <x v="4"/>
    <d v="2025-05-06T00:00:00"/>
    <x v="5"/>
    <n v="2025"/>
    <s v="Tuesday"/>
    <x v="0"/>
    <n v="0.11943294442353532"/>
    <n v="103.68515406162464"/>
    <n v="0.11204481792717087"/>
    <n v="490.27284768211916"/>
    <n v="-147004.79999999999"/>
    <x v="3"/>
  </r>
  <r>
    <x v="1851"/>
    <x v="0"/>
    <x v="1"/>
    <n v="12"/>
    <s v="Google, YouTube"/>
    <x v="1832"/>
    <x v="1660"/>
    <x v="659"/>
    <x v="1044"/>
    <n v="204072"/>
    <n v="489.52"/>
    <n v="129233.28"/>
    <n v="0.57999999999999996"/>
    <n v="12.41"/>
    <x v="0"/>
    <d v="2025-05-21T00:00:00"/>
    <x v="5"/>
    <n v="2025"/>
    <s v="Wednesday"/>
    <x v="0"/>
    <n v="6.4254253389757321E-2"/>
    <n v="173.70064516129031"/>
    <n v="0.35483870967741937"/>
    <n v="301.2430769230769"/>
    <n v="74838.720000000001"/>
    <x v="2"/>
  </r>
  <r>
    <x v="1852"/>
    <x v="2"/>
    <x v="4"/>
    <n v="9"/>
    <s v="Email"/>
    <x v="1833"/>
    <x v="1661"/>
    <x v="1483"/>
    <x v="82"/>
    <n v="107172"/>
    <n v="983.19"/>
    <n v="225150.51"/>
    <n v="-0.52"/>
    <n v="11.95"/>
    <x v="0"/>
    <d v="2024-10-03T00:00:00"/>
    <x v="7"/>
    <n v="2024"/>
    <s v="Thursday"/>
    <x v="2"/>
    <n v="7.608178792201617E-2"/>
    <n v="175.8988359375"/>
    <n v="0.17890624999999999"/>
    <n v="448.50699203187253"/>
    <n v="-117978.51000000001"/>
    <x v="3"/>
  </r>
  <r>
    <x v="1853"/>
    <x v="2"/>
    <x v="1"/>
    <n v="27"/>
    <s v="YouTube"/>
    <x v="1834"/>
    <x v="1662"/>
    <x v="1484"/>
    <x v="1252"/>
    <n v="446196"/>
    <n v="198.32"/>
    <n v="214780.56"/>
    <n v="1.08"/>
    <n v="12.12"/>
    <x v="1"/>
    <d v="2025-03-05T00:00:00"/>
    <x v="6"/>
    <n v="2025"/>
    <s v="Wednesday"/>
    <x v="1"/>
    <n v="8.5701981050818263E-2"/>
    <n v="26.9824824120603"/>
    <n v="0.13605527638190953"/>
    <n v="97.010189701897019"/>
    <n v="231415.44"/>
    <x v="1"/>
  </r>
  <r>
    <x v="1854"/>
    <x v="0"/>
    <x v="1"/>
    <n v="24"/>
    <s v="Facebook, YouTube, WhatsApp"/>
    <x v="1835"/>
    <x v="1663"/>
    <x v="577"/>
    <x v="1253"/>
    <n v="294216"/>
    <n v="177.9"/>
    <n v="106384.2"/>
    <n v="1.77"/>
    <n v="5.37"/>
    <x v="1"/>
    <d v="2024-11-18T00:00:00"/>
    <x v="11"/>
    <n v="2024"/>
    <s v="Monday"/>
    <x v="2"/>
    <n v="2.9576119402985074E-2"/>
    <n v="42.948809043197414"/>
    <n v="0.24142107387969317"/>
    <n v="74.70800561797752"/>
    <n v="187831.8"/>
    <x v="1"/>
  </r>
  <r>
    <x v="1855"/>
    <x v="3"/>
    <x v="2"/>
    <n v="5"/>
    <s v="Google, Email"/>
    <x v="1836"/>
    <x v="1664"/>
    <x v="1485"/>
    <x v="1254"/>
    <n v="999920"/>
    <n v="71.650000000000006"/>
    <n v="247049.2"/>
    <n v="3.05"/>
    <n v="22.41"/>
    <x v="4"/>
    <d v="2024-11-06T00:00:00"/>
    <x v="11"/>
    <n v="2024"/>
    <s v="Wednesday"/>
    <x v="2"/>
    <n v="0.12059263480304865"/>
    <n v="24.320653671982676"/>
    <n v="0.33943689702697383"/>
    <n v="46.851735255073017"/>
    <n v="752870.8"/>
    <x v="0"/>
  </r>
  <r>
    <x v="1856"/>
    <x v="1"/>
    <x v="2"/>
    <n v="25"/>
    <s v="WhatsApp, Email, YouTube"/>
    <x v="1837"/>
    <x v="1665"/>
    <x v="634"/>
    <x v="129"/>
    <n v="982972"/>
    <n v="102.95"/>
    <n v="163484.6"/>
    <n v="5.01"/>
    <n v="8.6300000000000008"/>
    <x v="1"/>
    <d v="2024-11-30T00:00:00"/>
    <x v="11"/>
    <n v="2024"/>
    <s v="Saturday"/>
    <x v="2"/>
    <n v="4.6723528188059082E-2"/>
    <n v="36.394612644701695"/>
    <n v="0.3535173642030276"/>
    <n v="73.874649796656129"/>
    <n v="819487.4"/>
    <x v="0"/>
  </r>
  <r>
    <x v="1857"/>
    <x v="1"/>
    <x v="1"/>
    <n v="22"/>
    <s v="Google, Email"/>
    <x v="1838"/>
    <x v="1666"/>
    <x v="316"/>
    <x v="125"/>
    <n v="58548"/>
    <n v="546.52"/>
    <n v="156851.24"/>
    <n v="-0.63"/>
    <n v="15.2"/>
    <x v="1"/>
    <d v="2024-12-04T00:00:00"/>
    <x v="3"/>
    <n v="2024"/>
    <s v="Wednesday"/>
    <x v="2"/>
    <n v="0.12009086181887846"/>
    <n v="35.7454968094804"/>
    <n v="6.5405651777575208E-2"/>
    <n v="178.44282138794082"/>
    <n v="-98303.239999999991"/>
    <x v="3"/>
  </r>
  <r>
    <x v="1858"/>
    <x v="2"/>
    <x v="4"/>
    <n v="25"/>
    <s v="Google"/>
    <x v="1839"/>
    <x v="1667"/>
    <x v="1458"/>
    <x v="458"/>
    <n v="249060"/>
    <n v="179.56"/>
    <n v="75415.199999999997"/>
    <n v="2.2999999999999998"/>
    <n v="9.76"/>
    <x v="2"/>
    <d v="2024-11-21T00:00:00"/>
    <x v="11"/>
    <n v="2024"/>
    <s v="Thursday"/>
    <x v="2"/>
    <n v="7.0395693347479277E-2"/>
    <n v="21.048060284677643"/>
    <n v="0.11722020653084007"/>
    <n v="78.231535269709539"/>
    <n v="173644.79999999999"/>
    <x v="1"/>
  </r>
  <r>
    <x v="1859"/>
    <x v="2"/>
    <x v="2"/>
    <n v="11"/>
    <s v="YouTube, WhatsApp, Email"/>
    <x v="1840"/>
    <x v="1668"/>
    <x v="1486"/>
    <x v="1255"/>
    <n v="415530"/>
    <n v="314.85000000000002"/>
    <n v="255028.50000000003"/>
    <n v="0.63"/>
    <n v="11.63"/>
    <x v="3"/>
    <d v="2024-12-11T00:00:00"/>
    <x v="3"/>
    <n v="2024"/>
    <s v="Wednesday"/>
    <x v="2"/>
    <n v="7.4926725286437512E-2"/>
    <n v="60.461948790896166"/>
    <n v="0.19203413940256045"/>
    <n v="168.0029644268775"/>
    <n v="160501.49999999997"/>
    <x v="2"/>
  </r>
  <r>
    <x v="1860"/>
    <x v="0"/>
    <x v="4"/>
    <n v="7"/>
    <s v="Google"/>
    <x v="1841"/>
    <x v="1669"/>
    <x v="1487"/>
    <x v="337"/>
    <n v="433497"/>
    <n v="318.72000000000003"/>
    <n v="201112.32000000001"/>
    <n v="1.1599999999999999"/>
    <n v="22.52"/>
    <x v="3"/>
    <d v="2024-10-31T00:00:00"/>
    <x v="7"/>
    <n v="2024"/>
    <s v="Thursday"/>
    <x v="2"/>
    <n v="0.13667262969588551"/>
    <n v="87.745340314136129"/>
    <n v="0.27530541012216403"/>
    <n v="235.49451990632321"/>
    <n v="232384.68"/>
    <x v="1"/>
  </r>
  <r>
    <x v="1861"/>
    <x v="0"/>
    <x v="4"/>
    <n v="30"/>
    <s v="Google, Email, WhatsApp"/>
    <x v="1842"/>
    <x v="1670"/>
    <x v="1155"/>
    <x v="1114"/>
    <n v="104076"/>
    <n v="548.17999999999995"/>
    <n v="194055.71999999997"/>
    <n v="-0.46"/>
    <n v="20.27"/>
    <x v="2"/>
    <d v="2025-01-15T00:00:00"/>
    <x v="1"/>
    <n v="2025"/>
    <s v="Wednesday"/>
    <x v="1"/>
    <n v="0.1345575959933222"/>
    <n v="120.38196029776674"/>
    <n v="0.21960297766749379"/>
    <n v="420.03402597402589"/>
    <n v="-89979.719999999972"/>
    <x v="3"/>
  </r>
  <r>
    <x v="1862"/>
    <x v="1"/>
    <x v="4"/>
    <n v="12"/>
    <s v="Email, WhatsApp, Google"/>
    <x v="1843"/>
    <x v="1671"/>
    <x v="1488"/>
    <x v="572"/>
    <n v="173732"/>
    <n v="474.82"/>
    <n v="244057.48"/>
    <n v="-0.28999999999999998"/>
    <n v="9.34"/>
    <x v="1"/>
    <d v="2024-08-26T00:00:00"/>
    <x v="10"/>
    <n v="2024"/>
    <s v="Monday"/>
    <x v="3"/>
    <n v="7.063354818424776E-2"/>
    <n v="54.319492543957267"/>
    <n v="0.11440017805475183"/>
    <n v="260.74517094017096"/>
    <n v="-70325.48000000001"/>
    <x v="3"/>
  </r>
  <r>
    <x v="1863"/>
    <x v="1"/>
    <x v="1"/>
    <n v="18"/>
    <s v="Google, Instagram, Email"/>
    <x v="1844"/>
    <x v="1672"/>
    <x v="1489"/>
    <x v="1256"/>
    <n v="1531740"/>
    <n v="84.56"/>
    <n v="264334.56"/>
    <n v="4.79"/>
    <n v="25.19"/>
    <x v="2"/>
    <d v="2025-02-09T00:00:00"/>
    <x v="9"/>
    <n v="2025"/>
    <s v="Sunday"/>
    <x v="1"/>
    <n v="0.14098898166151969"/>
    <n v="23.826803677663602"/>
    <n v="0.28177393185505678"/>
    <n v="47.17732643226843"/>
    <n v="1267405.44"/>
    <x v="0"/>
  </r>
  <r>
    <x v="1864"/>
    <x v="2"/>
    <x v="4"/>
    <n v="23"/>
    <s v="Instagram, Facebook"/>
    <x v="1845"/>
    <x v="1067"/>
    <x v="1490"/>
    <x v="975"/>
    <n v="370832"/>
    <n v="386.79"/>
    <n v="238262.64"/>
    <n v="0.56000000000000005"/>
    <n v="11.77"/>
    <x v="4"/>
    <d v="2025-05-02T00:00:00"/>
    <x v="5"/>
    <n v="2025"/>
    <s v="Friday"/>
    <x v="0"/>
    <n v="6.6466021602160211E-2"/>
    <n v="100.83057130765977"/>
    <n v="0.26068556919170544"/>
    <n v="197.89255813953488"/>
    <n v="132569.35999999999"/>
    <x v="2"/>
  </r>
  <r>
    <x v="1865"/>
    <x v="4"/>
    <x v="1"/>
    <n v="26"/>
    <s v="WhatsApp, YouTube"/>
    <x v="1846"/>
    <x v="1673"/>
    <x v="602"/>
    <x v="1257"/>
    <n v="371640"/>
    <n v="184.45"/>
    <n v="140182"/>
    <n v="1.65"/>
    <n v="12.03"/>
    <x v="1"/>
    <d v="2024-11-17T00:00:00"/>
    <x v="11"/>
    <n v="2024"/>
    <s v="Sunday"/>
    <x v="2"/>
    <n v="8.014776367164668E-2"/>
    <n v="40.893232205367561"/>
    <n v="0.22170361726954493"/>
    <n v="146.48066875653083"/>
    <n v="231458"/>
    <x v="1"/>
  </r>
  <r>
    <x v="1866"/>
    <x v="2"/>
    <x v="2"/>
    <n v="24"/>
    <s v="Google"/>
    <x v="1847"/>
    <x v="1674"/>
    <x v="698"/>
    <x v="1258"/>
    <n v="568123"/>
    <n v="143.68"/>
    <n v="208767.04"/>
    <n v="1.72"/>
    <n v="17.84"/>
    <x v="1"/>
    <d v="2024-09-12T00:00:00"/>
    <x v="4"/>
    <n v="2024"/>
    <s v="Thursday"/>
    <x v="3"/>
    <n v="0.11596450885109337"/>
    <n v="19.527363202693856"/>
    <n v="0.1359087082592835"/>
    <n v="48.527903300790335"/>
    <n v="359355.95999999996"/>
    <x v="1"/>
  </r>
  <r>
    <x v="1867"/>
    <x v="2"/>
    <x v="0"/>
    <n v="25"/>
    <s v="Facebook, Email, YouTube"/>
    <x v="1848"/>
    <x v="1675"/>
    <x v="197"/>
    <x v="734"/>
    <n v="73254"/>
    <n v="292.35000000000002"/>
    <n v="50868.9"/>
    <n v="0.44"/>
    <n v="7.83"/>
    <x v="4"/>
    <d v="2025-01-18T00:00:00"/>
    <x v="1"/>
    <n v="2025"/>
    <s v="Saturday"/>
    <x v="1"/>
    <n v="5.1456420718576451E-2"/>
    <n v="56.023017621145378"/>
    <n v="0.19162995594713655"/>
    <n v="169.56300000000002"/>
    <n v="22385.1"/>
    <x v="2"/>
  </r>
  <r>
    <x v="1868"/>
    <x v="2"/>
    <x v="0"/>
    <n v="7"/>
    <s v="Email, Google"/>
    <x v="1849"/>
    <x v="1676"/>
    <x v="1491"/>
    <x v="296"/>
    <n v="281260"/>
    <n v="287.11"/>
    <n v="235430.2"/>
    <n v="0.19"/>
    <n v="14.13"/>
    <x v="1"/>
    <d v="2024-07-14T00:00:00"/>
    <x v="8"/>
    <n v="2024"/>
    <s v="Sunday"/>
    <x v="3"/>
    <n v="8.8630946212042705E-2"/>
    <n v="55.058512628624882"/>
    <n v="0.19176800748362957"/>
    <n v="136.87802325581396"/>
    <n v="45829.799999999988"/>
    <x v="2"/>
  </r>
  <r>
    <x v="1869"/>
    <x v="0"/>
    <x v="0"/>
    <n v="18"/>
    <s v="Google"/>
    <x v="1850"/>
    <x v="1677"/>
    <x v="1492"/>
    <x v="1259"/>
    <n v="1240020"/>
    <n v="57.24"/>
    <n v="95018.400000000009"/>
    <n v="12.05"/>
    <n v="20.07"/>
    <x v="1"/>
    <d v="2025-05-31T00:00:00"/>
    <x v="5"/>
    <n v="2025"/>
    <s v="Saturday"/>
    <x v="0"/>
    <n v="0.14385382841545485"/>
    <n v="7.771194896540444"/>
    <n v="0.13576511000245359"/>
    <n v="29.964806054872284"/>
    <n v="1145001.6000000001"/>
    <x v="0"/>
  </r>
  <r>
    <x v="1870"/>
    <x v="4"/>
    <x v="1"/>
    <n v="16"/>
    <s v="Email"/>
    <x v="1851"/>
    <x v="810"/>
    <x v="1493"/>
    <x v="174"/>
    <n v="97900"/>
    <n v="462.69"/>
    <n v="205897.05"/>
    <n v="-0.52"/>
    <n v="19.82"/>
    <x v="3"/>
    <d v="2025-05-30T00:00:00"/>
    <x v="5"/>
    <n v="2025"/>
    <s v="Friday"/>
    <x v="0"/>
    <n v="0.13896333093666252"/>
    <n v="48.423577140169328"/>
    <n v="0.10465663217309501"/>
    <n v="150.72990483162516"/>
    <n v="-107997.04999999999"/>
    <x v="3"/>
  </r>
  <r>
    <x v="1871"/>
    <x v="3"/>
    <x v="1"/>
    <n v="26"/>
    <s v="Google, Instagram"/>
    <x v="1852"/>
    <x v="1678"/>
    <x v="1494"/>
    <x v="206"/>
    <n v="652383"/>
    <n v="52.5"/>
    <n v="81742.5"/>
    <n v="6.98"/>
    <n v="15.41"/>
    <x v="2"/>
    <d v="2024-08-04T00:00:00"/>
    <x v="10"/>
    <n v="2024"/>
    <s v="Sunday"/>
    <x v="3"/>
    <n v="8.3079736995632356E-2"/>
    <n v="15.513854621370278"/>
    <n v="0.29550199278800532"/>
    <n v="27.7469450101833"/>
    <n v="570640.5"/>
    <x v="0"/>
  </r>
  <r>
    <x v="1872"/>
    <x v="2"/>
    <x v="0"/>
    <n v="6"/>
    <s v="WhatsApp, Google"/>
    <x v="1853"/>
    <x v="1679"/>
    <x v="783"/>
    <x v="1260"/>
    <n v="1210280"/>
    <n v="69.430000000000007"/>
    <n v="109699.40000000001"/>
    <n v="10.029999999999999"/>
    <n v="12.29"/>
    <x v="0"/>
    <d v="2025-05-06T00:00:00"/>
    <x v="5"/>
    <n v="2025"/>
    <s v="Tuesday"/>
    <x v="0"/>
    <n v="7.703343180803808E-2"/>
    <n v="15.133039039867569"/>
    <n v="0.21796109808249414"/>
    <n v="40.094809941520474"/>
    <n v="1100580.6000000001"/>
    <x v="0"/>
  </r>
  <r>
    <x v="1873"/>
    <x v="1"/>
    <x v="0"/>
    <n v="17"/>
    <s v="Facebook"/>
    <x v="1854"/>
    <x v="1680"/>
    <x v="1495"/>
    <x v="1261"/>
    <n v="222384"/>
    <n v="322.99"/>
    <n v="218987.22"/>
    <n v="0.02"/>
    <n v="20.3"/>
    <x v="2"/>
    <d v="2025-05-09T00:00:00"/>
    <x v="5"/>
    <n v="2025"/>
    <s v="Friday"/>
    <x v="0"/>
    <n v="0.13774085204171824"/>
    <n v="56.208218685831625"/>
    <n v="0.1740246406570842"/>
    <n v="187.64971722365038"/>
    <n v="3396.7799999999988"/>
    <x v="2"/>
  </r>
  <r>
    <x v="1874"/>
    <x v="4"/>
    <x v="4"/>
    <n v="5"/>
    <s v="WhatsApp, Email"/>
    <x v="1855"/>
    <x v="1681"/>
    <x v="1491"/>
    <x v="1262"/>
    <n v="354855"/>
    <n v="280.33999999999997"/>
    <n v="172409.09999999998"/>
    <n v="1.06"/>
    <n v="12.03"/>
    <x v="0"/>
    <d v="2025-05-20T00:00:00"/>
    <x v="5"/>
    <n v="2025"/>
    <s v="Tuesday"/>
    <x v="0"/>
    <n v="6.6632978845579616E-2"/>
    <n v="59.430920372285414"/>
    <n v="0.21199586349534644"/>
    <n v="100.23784883720928"/>
    <n v="182445.90000000002"/>
    <x v="1"/>
  </r>
  <r>
    <x v="1875"/>
    <x v="2"/>
    <x v="3"/>
    <n v="14"/>
    <s v="YouTube, Google, Facebook"/>
    <x v="1856"/>
    <x v="1682"/>
    <x v="1005"/>
    <x v="1263"/>
    <n v="1670140"/>
    <n v="88.94"/>
    <n v="262906.64"/>
    <n v="5.35"/>
    <n v="18.690000000000001"/>
    <x v="3"/>
    <d v="2025-04-30T00:00:00"/>
    <x v="0"/>
    <n v="2025"/>
    <s v="Wednesday"/>
    <x v="0"/>
    <n v="0.10010833677259595"/>
    <n v="33.87099201236795"/>
    <n v="0.38082968307137338"/>
    <n v="69.736509283819629"/>
    <n v="1407233.3599999999"/>
    <x v="0"/>
  </r>
  <r>
    <x v="1876"/>
    <x v="0"/>
    <x v="1"/>
    <n v="16"/>
    <s v="WhatsApp"/>
    <x v="1857"/>
    <x v="240"/>
    <x v="397"/>
    <x v="887"/>
    <n v="133224"/>
    <n v="1063.6199999999999"/>
    <n v="193578.83999999997"/>
    <n v="-0.31"/>
    <n v="9.67"/>
    <x v="0"/>
    <d v="2025-04-29T00:00:00"/>
    <x v="0"/>
    <n v="2025"/>
    <s v="Tuesday"/>
    <x v="0"/>
    <n v="5.7106534452072207E-2"/>
    <n v="172.37652715939444"/>
    <n v="0.16206589492430989"/>
    <n v="324.25266331658287"/>
    <n v="-60354.839999999967"/>
    <x v="3"/>
  </r>
  <r>
    <x v="1877"/>
    <x v="3"/>
    <x v="2"/>
    <n v="19"/>
    <s v="Google"/>
    <x v="1858"/>
    <x v="1683"/>
    <x v="239"/>
    <x v="565"/>
    <n v="397782"/>
    <n v="92.92"/>
    <n v="50083.88"/>
    <n v="6.94"/>
    <n v="19.62"/>
    <x v="2"/>
    <d v="2025-03-08T00:00:00"/>
    <x v="6"/>
    <n v="2025"/>
    <s v="Saturday"/>
    <x v="1"/>
    <n v="0.12379932604793248"/>
    <n v="12.740747901297379"/>
    <n v="0.13711523785296362"/>
    <n v="28.45675"/>
    <n v="347698.12"/>
    <x v="0"/>
  </r>
  <r>
    <x v="1878"/>
    <x v="4"/>
    <x v="1"/>
    <n v="27"/>
    <s v="Email"/>
    <x v="1859"/>
    <x v="1684"/>
    <x v="1496"/>
    <x v="737"/>
    <n v="287031"/>
    <n v="233.71"/>
    <n v="278348.61"/>
    <n v="0.03"/>
    <n v="14.23"/>
    <x v="0"/>
    <d v="2024-08-12T00:00:00"/>
    <x v="10"/>
    <n v="2024"/>
    <s v="Monday"/>
    <x v="3"/>
    <n v="9.4785242377163667E-2"/>
    <n v="46.084206953642379"/>
    <n v="0.19718543046357617"/>
    <n v="151.77132497273718"/>
    <n v="8682.390000000014"/>
    <x v="2"/>
  </r>
  <r>
    <x v="1879"/>
    <x v="0"/>
    <x v="0"/>
    <n v="9"/>
    <s v="Google, Facebook, Email"/>
    <x v="1860"/>
    <x v="1685"/>
    <x v="1029"/>
    <x v="449"/>
    <n v="546377"/>
    <n v="178.97"/>
    <n v="141923.21"/>
    <n v="2.85"/>
    <n v="10.82"/>
    <x v="1"/>
    <d v="2024-08-14T00:00:00"/>
    <x v="10"/>
    <n v="2024"/>
    <s v="Wednesday"/>
    <x v="3"/>
    <n v="7.2607260726072612E-2"/>
    <n v="32.746472081218272"/>
    <n v="0.18297185048454084"/>
    <n v="106.70918045112781"/>
    <n v="404453.79000000004"/>
    <x v="1"/>
  </r>
  <r>
    <x v="1880"/>
    <x v="0"/>
    <x v="3"/>
    <n v="30"/>
    <s v="Instagram, Google, WhatsApp"/>
    <x v="1861"/>
    <x v="1686"/>
    <x v="1497"/>
    <x v="1264"/>
    <n v="513330"/>
    <n v="145.84"/>
    <n v="210884.64"/>
    <n v="1.43"/>
    <n v="11.62"/>
    <x v="0"/>
    <d v="2025-05-29T00:00:00"/>
    <x v="5"/>
    <n v="2025"/>
    <s v="Thursday"/>
    <x v="0"/>
    <n v="7.1912832929782081E-2"/>
    <n v="35.502464646464652"/>
    <n v="0.24343434343434345"/>
    <n v="95.379755766621443"/>
    <n v="302445.36"/>
    <x v="1"/>
  </r>
  <r>
    <x v="1881"/>
    <x v="3"/>
    <x v="2"/>
    <n v="6"/>
    <s v="WhatsApp"/>
    <x v="1862"/>
    <x v="1687"/>
    <x v="363"/>
    <x v="764"/>
    <n v="151101"/>
    <n v="457.26"/>
    <n v="223600.13999999998"/>
    <n v="-0.32"/>
    <n v="11.18"/>
    <x v="0"/>
    <d v="2025-04-11T00:00:00"/>
    <x v="0"/>
    <n v="2025"/>
    <s v="Friday"/>
    <x v="0"/>
    <n v="7.540076797078489E-2"/>
    <n v="79.629679487179487"/>
    <n v="0.17414529914529914"/>
    <n v="257.60384792626724"/>
    <n v="-72499.139999999985"/>
    <x v="3"/>
  </r>
  <r>
    <x v="1882"/>
    <x v="3"/>
    <x v="2"/>
    <n v="5"/>
    <s v="YouTube"/>
    <x v="1863"/>
    <x v="1688"/>
    <x v="1049"/>
    <x v="1265"/>
    <n v="985496"/>
    <n v="40.92"/>
    <n v="107251.32"/>
    <n v="8.19"/>
    <n v="20.02"/>
    <x v="3"/>
    <d v="2025-03-20T00:00:00"/>
    <x v="6"/>
    <n v="2025"/>
    <s v="Thursday"/>
    <x v="1"/>
    <n v="0.12223380530739895"/>
    <n v="11.578464860196481"/>
    <n v="0.28295368671056892"/>
    <n v="32.609096989966559"/>
    <n v="878244.67999999993"/>
    <x v="0"/>
  </r>
  <r>
    <x v="1883"/>
    <x v="0"/>
    <x v="0"/>
    <n v="8"/>
    <s v="Google"/>
    <x v="1864"/>
    <x v="1689"/>
    <x v="1498"/>
    <x v="593"/>
    <n v="342717"/>
    <n v="178.25"/>
    <n v="286804.25"/>
    <n v="0.19"/>
    <n v="23.5"/>
    <x v="1"/>
    <d v="2024-08-02T00:00:00"/>
    <x v="10"/>
    <n v="2024"/>
    <s v="Friday"/>
    <x v="3"/>
    <n v="0.11816917660285807"/>
    <n v="71.80877566349524"/>
    <n v="0.4028542814221332"/>
    <n v="122.56591880341881"/>
    <n v="55912.75"/>
    <x v="2"/>
  </r>
  <r>
    <x v="1884"/>
    <x v="3"/>
    <x v="4"/>
    <n v="15"/>
    <s v="Instagram"/>
    <x v="1865"/>
    <x v="1690"/>
    <x v="1499"/>
    <x v="1061"/>
    <n v="844074"/>
    <n v="178.6"/>
    <n v="217534.8"/>
    <n v="2.88"/>
    <n v="25.07"/>
    <x v="3"/>
    <d v="2025-04-13T00:00:00"/>
    <x v="0"/>
    <n v="2025"/>
    <s v="Sunday"/>
    <x v="0"/>
    <n v="0.14722920083881819"/>
    <n v="30.677591312931884"/>
    <n v="0.1717670286278381"/>
    <n v="57.778167330677284"/>
    <n v="626539.19999999995"/>
    <x v="1"/>
  </r>
  <r>
    <x v="1885"/>
    <x v="2"/>
    <x v="4"/>
    <n v="7"/>
    <s v="Email, WhatsApp, Instagram"/>
    <x v="1866"/>
    <x v="1691"/>
    <x v="1500"/>
    <x v="596"/>
    <n v="403744"/>
    <n v="108.51"/>
    <n v="128475.84000000001"/>
    <n v="2.14"/>
    <n v="14.08"/>
    <x v="4"/>
    <d v="2025-02-24T00:00:00"/>
    <x v="9"/>
    <n v="2025"/>
    <s v="Monday"/>
    <x v="1"/>
    <n v="7.7455931966542227E-2"/>
    <n v="33.11232989690722"/>
    <n v="0.30515463917525776"/>
    <n v="64.625674044265594"/>
    <n v="275268.15999999997"/>
    <x v="1"/>
  </r>
  <r>
    <x v="1886"/>
    <x v="4"/>
    <x v="2"/>
    <n v="23"/>
    <s v="WhatsApp, Email, Facebook"/>
    <x v="1867"/>
    <x v="1692"/>
    <x v="1285"/>
    <x v="275"/>
    <n v="514500"/>
    <n v="173.18"/>
    <n v="121226"/>
    <n v="3.24"/>
    <n v="9.84"/>
    <x v="0"/>
    <d v="2025-02-19T00:00:00"/>
    <x v="9"/>
    <n v="2025"/>
    <s v="Wednesday"/>
    <x v="1"/>
    <n v="5.6761968642575669E-2"/>
    <n v="44.765878877400297"/>
    <n v="0.25849335302806498"/>
    <n v="94.265940902021768"/>
    <n v="393274"/>
    <x v="0"/>
  </r>
  <r>
    <x v="1887"/>
    <x v="4"/>
    <x v="1"/>
    <n v="19"/>
    <s v="Facebook, Email"/>
    <x v="1868"/>
    <x v="1693"/>
    <x v="1501"/>
    <x v="158"/>
    <n v="96690"/>
    <n v="865.11"/>
    <n v="253477.23"/>
    <n v="-0.62"/>
    <n v="7.2"/>
    <x v="3"/>
    <d v="2024-07-17T00:00:00"/>
    <x v="8"/>
    <n v="2024"/>
    <s v="Wednesday"/>
    <x v="3"/>
    <n v="5.4194067275393859E-2"/>
    <n v="110.6404321257093"/>
    <n v="0.12789175032736796"/>
    <n v="553.44373362445413"/>
    <n v="-156787.23000000001"/>
    <x v="3"/>
  </r>
  <r>
    <x v="1888"/>
    <x v="3"/>
    <x v="2"/>
    <n v="20"/>
    <s v="Google"/>
    <x v="1869"/>
    <x v="1694"/>
    <x v="1502"/>
    <x v="850"/>
    <n v="578350"/>
    <n v="184.52"/>
    <n v="248179.40000000002"/>
    <n v="1.33"/>
    <n v="13.28"/>
    <x v="2"/>
    <d v="2024-07-06T00:00:00"/>
    <x v="8"/>
    <n v="2024"/>
    <s v="Saturday"/>
    <x v="3"/>
    <n v="7.9846033942517214E-2"/>
    <n v="49.438127490039847"/>
    <n v="0.26792828685258963"/>
    <n v="125.15350479072114"/>
    <n v="330170.59999999998"/>
    <x v="1"/>
  </r>
  <r>
    <x v="1889"/>
    <x v="3"/>
    <x v="3"/>
    <n v="8"/>
    <s v="YouTube, WhatsApp, Email"/>
    <x v="1870"/>
    <x v="1695"/>
    <x v="1232"/>
    <x v="342"/>
    <n v="92368"/>
    <n v="1339.69"/>
    <n v="246502.96000000002"/>
    <n v="-0.63"/>
    <n v="10.55"/>
    <x v="0"/>
    <d v="2024-07-20T00:00:00"/>
    <x v="8"/>
    <n v="2024"/>
    <s v="Saturday"/>
    <x v="3"/>
    <n v="6.6048606746281172E-2"/>
    <n v="195.48212529738305"/>
    <n v="0.14591593973037273"/>
    <n v="433.22137082601057"/>
    <n v="-154134.96000000002"/>
    <x v="3"/>
  </r>
  <r>
    <x v="1890"/>
    <x v="0"/>
    <x v="3"/>
    <n v="28"/>
    <s v="YouTube, WhatsApp"/>
    <x v="1871"/>
    <x v="1696"/>
    <x v="191"/>
    <x v="1266"/>
    <n v="737268"/>
    <n v="83.75"/>
    <n v="153597.5"/>
    <n v="3.8"/>
    <n v="15.92"/>
    <x v="2"/>
    <d v="2024-09-27T00:00:00"/>
    <x v="4"/>
    <n v="2024"/>
    <s v="Friday"/>
    <x v="3"/>
    <n v="0.10288648840092084"/>
    <n v="16.522966867469879"/>
    <n v="0.19728915662650603"/>
    <n v="47.246231928637343"/>
    <n v="583670.5"/>
    <x v="0"/>
  </r>
  <r>
    <x v="1891"/>
    <x v="2"/>
    <x v="3"/>
    <n v="5"/>
    <s v="Facebook"/>
    <x v="1872"/>
    <x v="564"/>
    <x v="1503"/>
    <x v="85"/>
    <n v="549045"/>
    <n v="136.19999999999999"/>
    <n v="101741.4"/>
    <n v="4.4000000000000004"/>
    <n v="9.43"/>
    <x v="1"/>
    <d v="2024-07-17T00:00:00"/>
    <x v="8"/>
    <n v="2024"/>
    <s v="Wednesday"/>
    <x v="3"/>
    <n v="5.470647635162796E-2"/>
    <n v="25.378248939885257"/>
    <n v="0.18633075579945124"/>
    <n v="47.168011126564672"/>
    <n v="447303.6"/>
    <x v="0"/>
  </r>
  <r>
    <x v="1892"/>
    <x v="2"/>
    <x v="1"/>
    <n v="5"/>
    <s v="Google, Email"/>
    <x v="1873"/>
    <x v="1225"/>
    <x v="1504"/>
    <x v="25"/>
    <n v="648768"/>
    <n v="339.34"/>
    <n v="295904.48"/>
    <n v="1.19"/>
    <n v="11.17"/>
    <x v="0"/>
    <d v="2024-08-05T00:00:00"/>
    <x v="10"/>
    <n v="2024"/>
    <s v="Monday"/>
    <x v="3"/>
    <n v="6.95877365189424E-2"/>
    <n v="88.806866746698674"/>
    <n v="0.26170468187274909"/>
    <n v="258.43186026200874"/>
    <n v="352863.52"/>
    <x v="1"/>
  </r>
  <r>
    <x v="1893"/>
    <x v="1"/>
    <x v="2"/>
    <n v="11"/>
    <s v="Email, Instagram"/>
    <x v="1874"/>
    <x v="971"/>
    <x v="1505"/>
    <x v="1267"/>
    <n v="73656"/>
    <n v="527.61"/>
    <n v="65423.64"/>
    <n v="0.13"/>
    <n v="3.66"/>
    <x v="2"/>
    <d v="2024-11-12T00:00:00"/>
    <x v="11"/>
    <n v="2024"/>
    <s v="Tuesday"/>
    <x v="2"/>
    <n v="2.252862243013665E-2"/>
    <n v="119.16874316939891"/>
    <n v="0.22586520947176686"/>
    <n v="297.38018181818182"/>
    <n v="8232.36"/>
    <x v="2"/>
  </r>
  <r>
    <x v="1894"/>
    <x v="2"/>
    <x v="0"/>
    <n v="19"/>
    <s v="Google"/>
    <x v="1875"/>
    <x v="1156"/>
    <x v="1506"/>
    <x v="1268"/>
    <n v="934743"/>
    <n v="197.17"/>
    <n v="258489.87"/>
    <n v="2.62"/>
    <n v="14.85"/>
    <x v="1"/>
    <d v="2025-02-08T00:00:00"/>
    <x v="9"/>
    <n v="2025"/>
    <s v="Saturday"/>
    <x v="1"/>
    <n v="9.4385007163848192E-2"/>
    <n v="28.641536842105264"/>
    <n v="0.14526315789473684"/>
    <n v="66.931607975142413"/>
    <n v="676253.13"/>
    <x v="1"/>
  </r>
  <r>
    <x v="1895"/>
    <x v="2"/>
    <x v="2"/>
    <n v="30"/>
    <s v="Google"/>
    <x v="1876"/>
    <x v="1697"/>
    <x v="1412"/>
    <x v="618"/>
    <n v="98936"/>
    <n v="224.06"/>
    <n v="66769.88"/>
    <n v="0.48"/>
    <n v="16.62"/>
    <x v="4"/>
    <d v="2024-12-30T00:00:00"/>
    <x v="3"/>
    <n v="2024"/>
    <s v="Monday"/>
    <x v="2"/>
    <n v="0.10619469026548672"/>
    <n v="49.679970238095244"/>
    <n v="0.22172619047619047"/>
    <n v="144.83704989154015"/>
    <n v="32166.119999999995"/>
    <x v="2"/>
  </r>
  <r>
    <x v="1896"/>
    <x v="1"/>
    <x v="0"/>
    <n v="17"/>
    <s v="WhatsApp"/>
    <x v="1877"/>
    <x v="1132"/>
    <x v="509"/>
    <x v="616"/>
    <n v="287165"/>
    <n v="245.07"/>
    <n v="178165.88999999998"/>
    <n v="0.61"/>
    <n v="6.36"/>
    <x v="2"/>
    <d v="2025-04-21T00:00:00"/>
    <x v="0"/>
    <n v="2025"/>
    <s v="Monday"/>
    <x v="0"/>
    <n v="3.64417482540128E-2"/>
    <n v="52.77425651658767"/>
    <n v="0.21534360189573459"/>
    <n v="99.756937290033591"/>
    <n v="108999.11000000002"/>
    <x v="2"/>
  </r>
  <r>
    <x v="1897"/>
    <x v="0"/>
    <x v="2"/>
    <n v="9"/>
    <s v="Google"/>
    <x v="1878"/>
    <x v="1698"/>
    <x v="1507"/>
    <x v="64"/>
    <n v="143290"/>
    <n v="673.96"/>
    <n v="217015.12000000002"/>
    <n v="-0.34"/>
    <n v="3.38"/>
    <x v="4"/>
    <d v="2024-09-14T00:00:00"/>
    <x v="4"/>
    <n v="2024"/>
    <s v="Saturday"/>
    <x v="3"/>
    <n v="2.0488825597954025E-2"/>
    <n v="153.9114326241135"/>
    <n v="0.22836879432624113"/>
    <n v="366.57959459459465"/>
    <n v="-73725.120000000024"/>
    <x v="3"/>
  </r>
  <r>
    <x v="1898"/>
    <x v="1"/>
    <x v="4"/>
    <n v="9"/>
    <s v="WhatsApp, Instagram, Google"/>
    <x v="1879"/>
    <x v="1699"/>
    <x v="911"/>
    <x v="614"/>
    <n v="446628"/>
    <n v="235.22"/>
    <n v="288614.94"/>
    <n v="0.55000000000000004"/>
    <n v="14.49"/>
    <x v="3"/>
    <d v="2025-05-20T00:00:00"/>
    <x v="5"/>
    <n v="2025"/>
    <s v="Tuesday"/>
    <x v="0"/>
    <n v="9.8078522214302688E-2"/>
    <n v="43.696433005299014"/>
    <n v="0.18576835730507191"/>
    <n v="149.8519937694704"/>
    <n v="158013.06"/>
    <x v="2"/>
  </r>
  <r>
    <x v="1899"/>
    <x v="2"/>
    <x v="2"/>
    <n v="16"/>
    <s v="Facebook, YouTube"/>
    <x v="1880"/>
    <x v="1096"/>
    <x v="1334"/>
    <x v="1261"/>
    <n v="296286"/>
    <n v="109.13"/>
    <n v="73990.14"/>
    <n v="3"/>
    <n v="4.0199999999999996"/>
    <x v="2"/>
    <d v="2025-01-07T00:00:00"/>
    <x v="1"/>
    <n v="2025"/>
    <s v="Tuesday"/>
    <x v="1"/>
    <n v="2.2722704614889854E-2"/>
    <n v="32.724520123839007"/>
    <n v="0.29986731534719152"/>
    <n v="69.867932011331447"/>
    <n v="222295.86"/>
    <x v="0"/>
  </r>
  <r>
    <x v="1900"/>
    <x v="2"/>
    <x v="4"/>
    <n v="14"/>
    <s v="Facebook, WhatsApp, Email"/>
    <x v="1881"/>
    <x v="1700"/>
    <x v="175"/>
    <x v="591"/>
    <n v="90170"/>
    <n v="942.14"/>
    <n v="239303.56"/>
    <n v="-0.62"/>
    <n v="19.54"/>
    <x v="0"/>
    <d v="2024-11-25T00:00:00"/>
    <x v="11"/>
    <n v="2024"/>
    <s v="Monday"/>
    <x v="2"/>
    <n v="0.1395935002949536"/>
    <n v="91.93375336150595"/>
    <n v="9.7579715712639264E-2"/>
    <n v="304.07059720457431"/>
    <n v="-149133.56"/>
    <x v="3"/>
  </r>
  <r>
    <x v="1901"/>
    <x v="3"/>
    <x v="1"/>
    <n v="21"/>
    <s v="Facebook, YouTube, Email"/>
    <x v="1882"/>
    <x v="1701"/>
    <x v="1508"/>
    <x v="370"/>
    <n v="634405"/>
    <n v="315.39"/>
    <n v="285427.95"/>
    <n v="1.22"/>
    <n v="12.97"/>
    <x v="0"/>
    <d v="2025-04-07T00:00:00"/>
    <x v="0"/>
    <n v="2025"/>
    <s v="Monday"/>
    <x v="0"/>
    <n v="9.1130251824577554E-2"/>
    <n v="41.187294372294375"/>
    <n v="0.13059163059163059"/>
    <n v="140.74356508875741"/>
    <n v="348977.05"/>
    <x v="1"/>
  </r>
  <r>
    <x v="1902"/>
    <x v="2"/>
    <x v="3"/>
    <n v="5"/>
    <s v="YouTube, Google"/>
    <x v="1883"/>
    <x v="1702"/>
    <x v="1509"/>
    <x v="10"/>
    <n v="125528"/>
    <n v="672.56"/>
    <n v="148635.75999999998"/>
    <n v="-0.16"/>
    <n v="5.85"/>
    <x v="4"/>
    <d v="2025-04-19T00:00:00"/>
    <x v="0"/>
    <n v="2025"/>
    <s v="Saturday"/>
    <x v="0"/>
    <n v="3.8162488099016185E-2"/>
    <n v="154.50702702702699"/>
    <n v="0.22972972972972974"/>
    <n v="509.02657534246566"/>
    <n v="-23107.75999999998"/>
    <x v="3"/>
  </r>
  <r>
    <x v="1903"/>
    <x v="4"/>
    <x v="4"/>
    <n v="17"/>
    <s v="YouTube"/>
    <x v="1884"/>
    <x v="1188"/>
    <x v="1510"/>
    <x v="1269"/>
    <n v="429030"/>
    <n v="176.99"/>
    <n v="167255.55000000002"/>
    <n v="1.57"/>
    <n v="17.5"/>
    <x v="0"/>
    <d v="2025-04-21T00:00:00"/>
    <x v="0"/>
    <n v="2025"/>
    <s v="Monday"/>
    <x v="0"/>
    <n v="0.11418194930970534"/>
    <n v="37.729652605459059"/>
    <n v="0.21317392285134221"/>
    <n v="117.95172778561356"/>
    <n v="261774.44999999998"/>
    <x v="1"/>
  </r>
  <r>
    <x v="1904"/>
    <x v="0"/>
    <x v="0"/>
    <n v="9"/>
    <s v="YouTube"/>
    <x v="1885"/>
    <x v="275"/>
    <x v="1112"/>
    <x v="573"/>
    <n v="143600"/>
    <n v="504.9"/>
    <n v="181259.1"/>
    <n v="-0.21"/>
    <n v="11.55"/>
    <x v="4"/>
    <d v="2024-10-02T00:00:00"/>
    <x v="7"/>
    <n v="2024"/>
    <s v="Wednesday"/>
    <x v="2"/>
    <n v="8.4987048573202315E-2"/>
    <n v="45.657204030226701"/>
    <n v="9.0428211586901758E-2"/>
    <n v="169.71825842696629"/>
    <n v="-37659.100000000006"/>
    <x v="3"/>
  </r>
  <r>
    <x v="1905"/>
    <x v="0"/>
    <x v="0"/>
    <n v="16"/>
    <s v="WhatsApp, Email"/>
    <x v="1886"/>
    <x v="1703"/>
    <x v="1400"/>
    <x v="398"/>
    <n v="114886"/>
    <n v="1096.06"/>
    <n v="238941.08"/>
    <n v="-0.52"/>
    <n v="4.68"/>
    <x v="0"/>
    <d v="2025-01-11T00:00:00"/>
    <x v="1"/>
    <n v="2025"/>
    <s v="Saturday"/>
    <x v="1"/>
    <n v="3.568767803666642E-2"/>
    <n v="97.806418338108884"/>
    <n v="8.9234547687269752E-2"/>
    <n v="438.42399999999998"/>
    <n v="-124055.07999999999"/>
    <x v="3"/>
  </r>
  <r>
    <x v="1906"/>
    <x v="1"/>
    <x v="1"/>
    <n v="10"/>
    <s v="Email, YouTube"/>
    <x v="1764"/>
    <x v="1514"/>
    <x v="874"/>
    <x v="388"/>
    <n v="224637"/>
    <n v="434.28"/>
    <n v="173277.72"/>
    <n v="0.3"/>
    <n v="16.149999999999999"/>
    <x v="2"/>
    <d v="2024-10-23T00:00:00"/>
    <x v="7"/>
    <n v="2024"/>
    <s v="Wednesday"/>
    <x v="2"/>
    <n v="9.1283202394313506E-2"/>
    <n v="142.0309180327869"/>
    <n v="0.32704918032786884"/>
    <n v="320.88466666666665"/>
    <n v="51359.28"/>
    <x v="2"/>
  </r>
  <r>
    <x v="1907"/>
    <x v="4"/>
    <x v="1"/>
    <n v="30"/>
    <s v="Email, Facebook"/>
    <x v="1887"/>
    <x v="1704"/>
    <x v="1511"/>
    <x v="1270"/>
    <n v="102818"/>
    <n v="427.37"/>
    <n v="86328.74"/>
    <n v="0.19"/>
    <n v="4.4400000000000004"/>
    <x v="2"/>
    <d v="2024-08-08T00:00:00"/>
    <x v="10"/>
    <n v="2024"/>
    <s v="Thursday"/>
    <x v="3"/>
    <n v="3.4266295953042938E-2"/>
    <n v="31.13189325640101"/>
    <n v="7.2845293905517486E-2"/>
    <n v="140.14405844155846"/>
    <n v="16489.259999999995"/>
    <x v="2"/>
  </r>
  <r>
    <x v="1908"/>
    <x v="0"/>
    <x v="0"/>
    <n v="28"/>
    <s v="Instagram, WhatsApp"/>
    <x v="1888"/>
    <x v="1705"/>
    <x v="1512"/>
    <x v="216"/>
    <n v="421095"/>
    <n v="105.83"/>
    <n v="106359.15"/>
    <n v="2.96"/>
    <n v="10.029999999999999"/>
    <x v="0"/>
    <d v="2025-03-09T00:00:00"/>
    <x v="6"/>
    <n v="2025"/>
    <s v="Sunday"/>
    <x v="1"/>
    <n v="6.2537679786409436E-2"/>
    <n v="18.309373386124978"/>
    <n v="0.17300740230676537"/>
    <n v="42.458742514970055"/>
    <n v="314735.84999999998"/>
    <x v="1"/>
  </r>
  <r>
    <x v="1909"/>
    <x v="2"/>
    <x v="1"/>
    <n v="16"/>
    <s v="YouTube"/>
    <x v="1889"/>
    <x v="1706"/>
    <x v="1513"/>
    <x v="1271"/>
    <n v="899990"/>
    <n v="18.34"/>
    <n v="51260.3"/>
    <n v="16.55"/>
    <n v="19.29"/>
    <x v="2"/>
    <d v="2025-04-09T00:00:00"/>
    <x v="0"/>
    <n v="2025"/>
    <s v="Wednesday"/>
    <x v="0"/>
    <n v="0.10172276702888948"/>
    <n v="6.6779963522668062"/>
    <n v="0.36412193850964042"/>
    <n v="12.539212328767125"/>
    <n v="848729.7"/>
    <x v="0"/>
  </r>
  <r>
    <x v="1910"/>
    <x v="0"/>
    <x v="0"/>
    <n v="13"/>
    <s v="Google, Email"/>
    <x v="1890"/>
    <x v="1341"/>
    <x v="236"/>
    <x v="1272"/>
    <n v="391171"/>
    <n v="201.44"/>
    <n v="166590.88"/>
    <n v="1.35"/>
    <n v="11.24"/>
    <x v="0"/>
    <d v="2024-07-16T00:00:00"/>
    <x v="8"/>
    <n v="2024"/>
    <s v="Tuesday"/>
    <x v="3"/>
    <n v="8.133878186417591E-2"/>
    <n v="30.657136547662866"/>
    <n v="0.1521899153478101"/>
    <n v="133.5933279871692"/>
    <n v="224580.12"/>
    <x v="1"/>
  </r>
  <r>
    <x v="1911"/>
    <x v="2"/>
    <x v="3"/>
    <n v="22"/>
    <s v="YouTube, Email"/>
    <x v="1891"/>
    <x v="1707"/>
    <x v="1514"/>
    <x v="331"/>
    <n v="295452"/>
    <n v="145.6"/>
    <n v="82409.599999999991"/>
    <n v="2.59"/>
    <n v="10.38"/>
    <x v="0"/>
    <d v="2025-02-08T00:00:00"/>
    <x v="9"/>
    <n v="2025"/>
    <s v="Saturday"/>
    <x v="1"/>
    <n v="6.612253073283092E-2"/>
    <n v="31.203937902309729"/>
    <n v="0.21431276031806135"/>
    <n v="87.763152289669847"/>
    <n v="213042.40000000002"/>
    <x v="1"/>
  </r>
  <r>
    <x v="1912"/>
    <x v="1"/>
    <x v="3"/>
    <n v="25"/>
    <s v="Facebook"/>
    <x v="1892"/>
    <x v="1708"/>
    <x v="1515"/>
    <x v="269"/>
    <n v="349670"/>
    <n v="372.04"/>
    <n v="271589.2"/>
    <n v="0.28999999999999998"/>
    <n v="11.29"/>
    <x v="4"/>
    <d v="2024-08-17T00:00:00"/>
    <x v="10"/>
    <n v="2024"/>
    <s v="Saturday"/>
    <x v="3"/>
    <n v="5.8443546411951999E-2"/>
    <n v="142.26778418019907"/>
    <n v="0.38239916186485073"/>
    <n v="259.15000000000003"/>
    <n v="78080.799999999988"/>
    <x v="2"/>
  </r>
  <r>
    <x v="1913"/>
    <x v="1"/>
    <x v="3"/>
    <n v="9"/>
    <s v="Facebook"/>
    <x v="1893"/>
    <x v="1709"/>
    <x v="1516"/>
    <x v="1273"/>
    <n v="28536"/>
    <n v="2526.58"/>
    <n v="293083.27999999997"/>
    <n v="-0.9"/>
    <n v="4.54"/>
    <x v="0"/>
    <d v="2024-11-09T00:00:00"/>
    <x v="11"/>
    <n v="2024"/>
    <s v="Saturday"/>
    <x v="2"/>
    <n v="2.8631652907078867E-2"/>
    <n v="599.35231083844576"/>
    <n v="0.23721881390593047"/>
    <n v="1713.9373099415202"/>
    <n v="-264547.27999999997"/>
    <x v="3"/>
  </r>
  <r>
    <x v="1914"/>
    <x v="4"/>
    <x v="3"/>
    <n v="25"/>
    <s v="YouTube, Facebook"/>
    <x v="1894"/>
    <x v="1710"/>
    <x v="1517"/>
    <x v="1274"/>
    <n v="543169"/>
    <n v="268.60000000000002"/>
    <n v="197958.2"/>
    <n v="1.74"/>
    <n v="20.07"/>
    <x v="2"/>
    <d v="2024-08-11T00:00:00"/>
    <x v="10"/>
    <n v="2024"/>
    <s v="Sunday"/>
    <x v="3"/>
    <n v="0.13053452060876644"/>
    <n v="37.407067271352986"/>
    <n v="0.1392668178382464"/>
    <n v="93.908064516129045"/>
    <n v="345210.8"/>
    <x v="1"/>
  </r>
  <r>
    <x v="1915"/>
    <x v="0"/>
    <x v="4"/>
    <n v="8"/>
    <s v="Google, Instagram"/>
    <x v="1895"/>
    <x v="1711"/>
    <x v="1518"/>
    <x v="1275"/>
    <n v="1962807"/>
    <n v="34.21"/>
    <n v="110258.83"/>
    <n v="16.8"/>
    <n v="21.92"/>
    <x v="4"/>
    <d v="2025-04-01T00:00:00"/>
    <x v="0"/>
    <n v="2025"/>
    <s v="Tuesday"/>
    <x v="0"/>
    <n v="0.13381623681760108"/>
    <n v="8.9213391051055915"/>
    <n v="0.26078161663565014"/>
    <n v="23.635333333333335"/>
    <n v="1852548.17"/>
    <x v="0"/>
  </r>
  <r>
    <x v="1916"/>
    <x v="0"/>
    <x v="1"/>
    <n v="28"/>
    <s v="Facebook"/>
    <x v="1896"/>
    <x v="1712"/>
    <x v="460"/>
    <x v="850"/>
    <n v="910565"/>
    <n v="91.02"/>
    <n v="122421.9"/>
    <n v="6.44"/>
    <n v="13.56"/>
    <x v="1"/>
    <d v="2025-05-07T00:00:00"/>
    <x v="5"/>
    <n v="2025"/>
    <s v="Wednesday"/>
    <x v="0"/>
    <n v="9.1508365832180152E-2"/>
    <n v="16.83006598845202"/>
    <n v="0.18490514160021995"/>
    <n v="56.703056970819823"/>
    <n v="788143.1"/>
    <x v="0"/>
  </r>
  <r>
    <x v="1917"/>
    <x v="2"/>
    <x v="3"/>
    <n v="7"/>
    <s v="YouTube, Instagram, Facebook"/>
    <x v="1897"/>
    <x v="684"/>
    <x v="1519"/>
    <x v="553"/>
    <n v="954856"/>
    <n v="55.71"/>
    <n v="112701.33"/>
    <n v="7.47"/>
    <n v="18.170000000000002"/>
    <x v="3"/>
    <d v="2025-02-06T00:00:00"/>
    <x v="9"/>
    <n v="2025"/>
    <s v="Thursday"/>
    <x v="1"/>
    <n v="0.11400014177358758"/>
    <n v="14.015835095137421"/>
    <n v="0.25158562367864695"/>
    <n v="40.982301818181817"/>
    <n v="842154.67"/>
    <x v="0"/>
  </r>
  <r>
    <x v="1918"/>
    <x v="2"/>
    <x v="1"/>
    <n v="11"/>
    <s v="Facebook, YouTube, Google"/>
    <x v="1898"/>
    <x v="1713"/>
    <x v="1520"/>
    <x v="1276"/>
    <n v="857248"/>
    <n v="164.27"/>
    <n v="233920.48"/>
    <n v="2.66"/>
    <n v="18.329999999999998"/>
    <x v="2"/>
    <d v="2025-03-31T00:00:00"/>
    <x v="6"/>
    <n v="2025"/>
    <s v="Monday"/>
    <x v="1"/>
    <n v="0.10667241913955589"/>
    <n v="29.565278058645099"/>
    <n v="0.17997977755308392"/>
    <n v="54.910910798122067"/>
    <n v="623327.52"/>
    <x v="1"/>
  </r>
  <r>
    <x v="1919"/>
    <x v="0"/>
    <x v="4"/>
    <n v="16"/>
    <s v="Email, Instagram, WhatsApp"/>
    <x v="1899"/>
    <x v="844"/>
    <x v="1521"/>
    <x v="731"/>
    <n v="444808"/>
    <n v="434.15"/>
    <n v="285670.7"/>
    <n v="0.56000000000000005"/>
    <n v="13.39"/>
    <x v="2"/>
    <d v="2024-09-04T00:00:00"/>
    <x v="4"/>
    <n v="2024"/>
    <s v="Wednesday"/>
    <x v="3"/>
    <n v="7.6818108845721628E-2"/>
    <n v="99.502159526297461"/>
    <n v="0.22918843608498782"/>
    <n v="193.54383468834689"/>
    <n v="159137.29999999999"/>
    <x v="2"/>
  </r>
  <r>
    <x v="1920"/>
    <x v="3"/>
    <x v="4"/>
    <n v="11"/>
    <s v="WhatsApp, Email"/>
    <x v="1900"/>
    <x v="1714"/>
    <x v="1522"/>
    <x v="899"/>
    <n v="472832"/>
    <n v="130.22"/>
    <n v="240516.34"/>
    <n v="0.97"/>
    <n v="21.1"/>
    <x v="1"/>
    <d v="2025-06-09T00:00:00"/>
    <x v="2"/>
    <n v="2025"/>
    <s v="Monday"/>
    <x v="0"/>
    <n v="0.12698019155988205"/>
    <n v="24.716508067002362"/>
    <n v="0.18980577535710616"/>
    <n v="52.377251742160276"/>
    <n v="232315.66"/>
    <x v="2"/>
  </r>
  <r>
    <x v="1921"/>
    <x v="4"/>
    <x v="3"/>
    <n v="29"/>
    <s v="Instagram"/>
    <x v="1901"/>
    <x v="743"/>
    <x v="1523"/>
    <x v="1277"/>
    <n v="235846"/>
    <n v="439.01"/>
    <n v="268235.11"/>
    <n v="-0.12"/>
    <n v="21.73"/>
    <x v="2"/>
    <d v="2024-08-10T00:00:00"/>
    <x v="10"/>
    <n v="2024"/>
    <s v="Saturday"/>
    <x v="3"/>
    <n v="0.12654413980114493"/>
    <n v="106.44250396825396"/>
    <n v="0.24246031746031746"/>
    <n v="224.0894820384294"/>
    <n v="-32389.109999999986"/>
    <x v="3"/>
  </r>
  <r>
    <x v="1922"/>
    <x v="0"/>
    <x v="3"/>
    <n v="27"/>
    <s v="YouTube, Google, Email"/>
    <x v="1902"/>
    <x v="1715"/>
    <x v="1524"/>
    <x v="1278"/>
    <n v="120904"/>
    <n v="464.31"/>
    <n v="221011.56"/>
    <n v="-0.45"/>
    <n v="12.24"/>
    <x v="1"/>
    <d v="2024-12-17T00:00:00"/>
    <x v="3"/>
    <n v="2024"/>
    <s v="Tuesday"/>
    <x v="2"/>
    <n v="8.9629416834243039E-2"/>
    <n v="59.030865384615382"/>
    <n v="0.12713675213675213"/>
    <n v="247.4933482642777"/>
    <n v="-100107.56"/>
    <x v="3"/>
  </r>
  <r>
    <x v="1923"/>
    <x v="1"/>
    <x v="2"/>
    <n v="8"/>
    <s v="Google, WhatsApp, Email"/>
    <x v="1903"/>
    <x v="1716"/>
    <x v="1525"/>
    <x v="1279"/>
    <n v="233020"/>
    <n v="364.84"/>
    <n v="278737.76"/>
    <n v="-0.16"/>
    <n v="21.61"/>
    <x v="2"/>
    <d v="2024-10-22T00:00:00"/>
    <x v="7"/>
    <n v="2024"/>
    <s v="Tuesday"/>
    <x v="2"/>
    <n v="0.12766199749459059"/>
    <n v="82.883663395777589"/>
    <n v="0.22717811477847161"/>
    <n v="177.87987236758138"/>
    <n v="-45717.760000000009"/>
    <x v="3"/>
  </r>
  <r>
    <x v="1924"/>
    <x v="4"/>
    <x v="1"/>
    <n v="11"/>
    <s v="Instagram, YouTube"/>
    <x v="1904"/>
    <x v="962"/>
    <x v="1526"/>
    <x v="357"/>
    <n v="28782"/>
    <n v="1007.99"/>
    <n v="123982.77"/>
    <n v="-0.77"/>
    <n v="3.87"/>
    <x v="2"/>
    <d v="2025-01-11T00:00:00"/>
    <x v="1"/>
    <n v="2025"/>
    <s v="Saturday"/>
    <x v="1"/>
    <n v="2.8087986463620981E-2"/>
    <n v="165.97425702811245"/>
    <n v="0.1646586345381526"/>
    <n v="774.8923125"/>
    <n v="-95200.77"/>
    <x v="3"/>
  </r>
  <r>
    <x v="1925"/>
    <x v="4"/>
    <x v="4"/>
    <n v="9"/>
    <s v="YouTube"/>
    <x v="1905"/>
    <x v="1717"/>
    <x v="1527"/>
    <x v="38"/>
    <n v="273385"/>
    <n v="599.88"/>
    <n v="218956.2"/>
    <n v="0.25"/>
    <n v="5.84"/>
    <x v="1"/>
    <d v="2025-03-01T00:00:00"/>
    <x v="6"/>
    <n v="2025"/>
    <s v="Saturday"/>
    <x v="1"/>
    <n v="3.0352425383620932E-2"/>
    <n v="202.73722222222224"/>
    <n v="0.33796296296296297"/>
    <n v="345.90236966824648"/>
    <n v="54428.799999999988"/>
    <x v="2"/>
  </r>
  <r>
    <x v="1926"/>
    <x v="2"/>
    <x v="2"/>
    <n v="8"/>
    <s v="Email"/>
    <x v="1906"/>
    <x v="1718"/>
    <x v="1274"/>
    <x v="906"/>
    <n v="542208"/>
    <n v="385.53"/>
    <n v="296087.03999999998"/>
    <n v="0.83"/>
    <n v="12.62"/>
    <x v="0"/>
    <d v="2025-05-28T00:00:00"/>
    <x v="5"/>
    <n v="2025"/>
    <s v="Wednesday"/>
    <x v="0"/>
    <n v="6.3495495495495491E-2"/>
    <n v="168.04031782065834"/>
    <n v="0.43586833144154369"/>
    <n v="304.6162962962963"/>
    <n v="246120.96000000002"/>
    <x v="2"/>
  </r>
  <r>
    <x v="1927"/>
    <x v="0"/>
    <x v="1"/>
    <n v="22"/>
    <s v="Facebook, Google, YouTube"/>
    <x v="1907"/>
    <x v="1719"/>
    <x v="1528"/>
    <x v="671"/>
    <n v="350160"/>
    <n v="80.83"/>
    <n v="117930.97"/>
    <n v="1.97"/>
    <n v="11.64"/>
    <x v="4"/>
    <d v="2025-03-03T00:00:00"/>
    <x v="6"/>
    <n v="2025"/>
    <s v="Monday"/>
    <x v="1"/>
    <n v="7.7041804535549999E-2"/>
    <n v="15.442054471651172"/>
    <n v="0.19104360350923139"/>
    <n v="48.213806214227311"/>
    <n v="232229.03"/>
    <x v="1"/>
  </r>
  <r>
    <x v="1928"/>
    <x v="0"/>
    <x v="0"/>
    <n v="30"/>
    <s v="Facebook, Email, WhatsApp"/>
    <x v="1908"/>
    <x v="1567"/>
    <x v="100"/>
    <x v="1280"/>
    <n v="79576"/>
    <n v="543.98"/>
    <n v="186585.14"/>
    <n v="-0.56999999999999995"/>
    <n v="5"/>
    <x v="3"/>
    <d v="2024-12-21T00:00:00"/>
    <x v="3"/>
    <n v="2024"/>
    <s v="Saturday"/>
    <x v="2"/>
    <n v="2.825312229107137E-2"/>
    <n v="106.0142840909091"/>
    <n v="0.19488636363636364"/>
    <n v="184.55503461918894"/>
    <n v="-107009.14000000001"/>
    <x v="3"/>
  </r>
  <r>
    <x v="1929"/>
    <x v="4"/>
    <x v="4"/>
    <n v="19"/>
    <s v="Google"/>
    <x v="1909"/>
    <x v="1720"/>
    <x v="1529"/>
    <x v="603"/>
    <n v="429600"/>
    <n v="342.65"/>
    <n v="205590"/>
    <n v="1.0900000000000001"/>
    <n v="11.39"/>
    <x v="1"/>
    <d v="2025-03-04T00:00:00"/>
    <x v="6"/>
    <n v="2025"/>
    <s v="Tuesday"/>
    <x v="1"/>
    <n v="6.832362945804378E-2"/>
    <n v="62.794746487477092"/>
    <n v="0.18326206475259621"/>
    <n v="129.79166666666666"/>
    <n v="224010"/>
    <x v="1"/>
  </r>
  <r>
    <x v="1930"/>
    <x v="0"/>
    <x v="3"/>
    <n v="8"/>
    <s v="Facebook"/>
    <x v="1910"/>
    <x v="1721"/>
    <x v="668"/>
    <x v="1281"/>
    <n v="516882"/>
    <n v="72.84"/>
    <n v="67959.72"/>
    <n v="6.61"/>
    <n v="5.86"/>
    <x v="0"/>
    <d v="2024-07-15T00:00:00"/>
    <x v="8"/>
    <n v="2024"/>
    <s v="Monday"/>
    <x v="3"/>
    <n v="3.258931316485273E-2"/>
    <n v="25.645177358490567"/>
    <n v="0.35207547169811321"/>
    <n v="57.641832061068705"/>
    <n v="448922.28"/>
    <x v="0"/>
  </r>
  <r>
    <x v="1931"/>
    <x v="4"/>
    <x v="4"/>
    <n v="22"/>
    <s v="Facebook, Email, Google"/>
    <x v="1911"/>
    <x v="420"/>
    <x v="1530"/>
    <x v="1066"/>
    <n v="108768"/>
    <n v="813.79"/>
    <n v="167640.74"/>
    <n v="-0.35"/>
    <n v="6.09"/>
    <x v="0"/>
    <d v="2025-04-28T00:00:00"/>
    <x v="0"/>
    <n v="2025"/>
    <s v="Monday"/>
    <x v="0"/>
    <n v="3.7151902823544615E-2"/>
    <n v="145.77455652173913"/>
    <n v="0.17913043478260871"/>
    <n v="317.50140151515149"/>
    <n v="-58872.739999999991"/>
    <x v="3"/>
  </r>
  <r>
    <x v="1932"/>
    <x v="0"/>
    <x v="4"/>
    <n v="24"/>
    <s v="Facebook, Email, YouTube"/>
    <x v="1912"/>
    <x v="1722"/>
    <x v="1531"/>
    <x v="561"/>
    <n v="474330"/>
    <n v="229.41"/>
    <n v="186969.15"/>
    <n v="1.54"/>
    <n v="20.67"/>
    <x v="1"/>
    <d v="2024-08-14T00:00:00"/>
    <x v="10"/>
    <n v="2024"/>
    <s v="Wednesday"/>
    <x v="3"/>
    <n v="0.13983957982473669"/>
    <n v="38.164758113900795"/>
    <n v="0.16636048173096551"/>
    <n v="122.52237876802097"/>
    <n v="287360.84999999998"/>
    <x v="1"/>
  </r>
  <r>
    <x v="1933"/>
    <x v="4"/>
    <x v="1"/>
    <n v="9"/>
    <s v="YouTube, WhatsApp, Facebook"/>
    <x v="1913"/>
    <x v="663"/>
    <x v="700"/>
    <x v="1282"/>
    <n v="575424"/>
    <n v="232.74"/>
    <n v="232507.26"/>
    <n v="1.47"/>
    <n v="12.77"/>
    <x v="4"/>
    <d v="2024-10-24T00:00:00"/>
    <x v="7"/>
    <n v="2024"/>
    <s v="Thursday"/>
    <x v="2"/>
    <n v="9.3719835907335902E-2"/>
    <n v="37.416681686514323"/>
    <n v="0.16076601223044737"/>
    <n v="185.85712230215827"/>
    <n v="342916.74"/>
    <x v="1"/>
  </r>
  <r>
    <x v="1934"/>
    <x v="2"/>
    <x v="4"/>
    <n v="16"/>
    <s v="YouTube, WhatsApp"/>
    <x v="1914"/>
    <x v="1723"/>
    <x v="1532"/>
    <x v="1162"/>
    <n v="1226940"/>
    <n v="139.56"/>
    <n v="253301.4"/>
    <n v="3.84"/>
    <n v="18.399999999999999"/>
    <x v="2"/>
    <d v="2024-07-03T00:00:00"/>
    <x v="8"/>
    <n v="2024"/>
    <s v="Wednesday"/>
    <x v="3"/>
    <n v="9.9674338116066435E-2"/>
    <n v="34.627669172932329"/>
    <n v="0.24812030075187969"/>
    <n v="57.92394237365653"/>
    <n v="973638.6"/>
    <x v="0"/>
  </r>
  <r>
    <x v="1935"/>
    <x v="1"/>
    <x v="4"/>
    <n v="21"/>
    <s v="Instagram, Email"/>
    <x v="1915"/>
    <x v="1724"/>
    <x v="1533"/>
    <x v="1283"/>
    <n v="253680"/>
    <n v="161.77000000000001"/>
    <n v="146563.62"/>
    <n v="0.73"/>
    <n v="7"/>
    <x v="1"/>
    <d v="2024-10-11T00:00:00"/>
    <x v="7"/>
    <n v="2024"/>
    <s v="Friday"/>
    <x v="2"/>
    <n v="3.8719827523416898E-2"/>
    <n v="55.140564334085774"/>
    <n v="0.34085778781038373"/>
    <n v="118.00613526570048"/>
    <n v="107116.38"/>
    <x v="2"/>
  </r>
  <r>
    <x v="1936"/>
    <x v="2"/>
    <x v="1"/>
    <n v="14"/>
    <s v="Email, Instagram, Google"/>
    <x v="1916"/>
    <x v="1725"/>
    <x v="1534"/>
    <x v="1284"/>
    <n v="426600"/>
    <n v="28.41"/>
    <n v="56109.75"/>
    <n v="6.6"/>
    <n v="23.13"/>
    <x v="3"/>
    <d v="2025-02-14T00:00:00"/>
    <x v="9"/>
    <n v="2025"/>
    <s v="Friday"/>
    <x v="1"/>
    <n v="0.13800699753790333"/>
    <n v="5.2685211267605636"/>
    <n v="0.18544600938967137"/>
    <n v="10.738708133971292"/>
    <n v="370490.25"/>
    <x v="0"/>
  </r>
  <r>
    <x v="1937"/>
    <x v="1"/>
    <x v="0"/>
    <n v="13"/>
    <s v="Facebook, Email, WhatsApp"/>
    <x v="1917"/>
    <x v="1726"/>
    <x v="1535"/>
    <x v="1285"/>
    <n v="1270950"/>
    <n v="70.069999999999993"/>
    <n v="160460.29999999999"/>
    <n v="6.92"/>
    <n v="20.010000000000002"/>
    <x v="2"/>
    <d v="2025-05-27T00:00:00"/>
    <x v="5"/>
    <n v="2025"/>
    <s v="Tuesday"/>
    <x v="0"/>
    <n v="0.1131644145491975"/>
    <n v="16.970946589106291"/>
    <n v="0.24219989423585406"/>
    <n v="32.266298009249944"/>
    <n v="1110489.7"/>
    <x v="0"/>
  </r>
  <r>
    <x v="1938"/>
    <x v="4"/>
    <x v="3"/>
    <n v="6"/>
    <s v="Email"/>
    <x v="1918"/>
    <x v="488"/>
    <x v="1536"/>
    <x v="1286"/>
    <n v="1101030"/>
    <n v="117.07"/>
    <n v="175370.86"/>
    <n v="5.28"/>
    <n v="21.87"/>
    <x v="4"/>
    <d v="2024-09-18T00:00:00"/>
    <x v="4"/>
    <n v="2024"/>
    <s v="Wednesday"/>
    <x v="3"/>
    <n v="0.14413733534873677"/>
    <n v="26.27278801498127"/>
    <n v="0.22441947565543072"/>
    <n v="89.795627240143361"/>
    <n v="925659.14"/>
    <x v="0"/>
  </r>
  <r>
    <x v="1939"/>
    <x v="2"/>
    <x v="2"/>
    <n v="9"/>
    <s v="Instagram, Facebook, Email"/>
    <x v="1919"/>
    <x v="1727"/>
    <x v="1537"/>
    <x v="691"/>
    <n v="508464"/>
    <n v="226.15"/>
    <n v="217782.45"/>
    <n v="1.33"/>
    <n v="15.71"/>
    <x v="3"/>
    <d v="2025-06-13T00:00:00"/>
    <x v="2"/>
    <n v="2025"/>
    <s v="Friday"/>
    <x v="0"/>
    <n v="9.5455583466544869E-2"/>
    <n v="43.417553827751199"/>
    <n v="0.19198564593301434"/>
    <n v="95.644466403162056"/>
    <n v="290681.55"/>
    <x v="1"/>
  </r>
  <r>
    <x v="1940"/>
    <x v="3"/>
    <x v="3"/>
    <n v="24"/>
    <s v="Facebook, Google, Email"/>
    <x v="1920"/>
    <x v="1728"/>
    <x v="1538"/>
    <x v="1287"/>
    <n v="819434"/>
    <n v="115.7"/>
    <n v="253498.7"/>
    <n v="2.23"/>
    <n v="17.72"/>
    <x v="1"/>
    <d v="2024-07-06T00:00:00"/>
    <x v="8"/>
    <n v="2024"/>
    <s v="Saturday"/>
    <x v="3"/>
    <n v="9.9187275168335504E-2"/>
    <n v="26.193294069022528"/>
    <n v="0.22638974994833644"/>
    <n v="46.727870967741936"/>
    <n v="565935.30000000005"/>
    <x v="1"/>
  </r>
  <r>
    <x v="1941"/>
    <x v="2"/>
    <x v="3"/>
    <n v="30"/>
    <s v="WhatsApp, YouTube"/>
    <x v="1921"/>
    <x v="1729"/>
    <x v="1539"/>
    <x v="1116"/>
    <n v="348458"/>
    <n v="166.08"/>
    <n v="111937.92000000001"/>
    <n v="2.11"/>
    <n v="15.21"/>
    <x v="1"/>
    <d v="2025-01-09T00:00:00"/>
    <x v="1"/>
    <n v="2025"/>
    <s v="Thursday"/>
    <x v="1"/>
    <n v="0.10243341006247944"/>
    <n v="22.459454253611561"/>
    <n v="0.13523274478330657"/>
    <n v="64.184587155963314"/>
    <n v="236520.08"/>
    <x v="1"/>
  </r>
  <r>
    <x v="1942"/>
    <x v="2"/>
    <x v="2"/>
    <n v="28"/>
    <s v="WhatsApp"/>
    <x v="1922"/>
    <x v="1730"/>
    <x v="1540"/>
    <x v="1288"/>
    <n v="104204"/>
    <n v="804.51"/>
    <n v="192277.88999999998"/>
    <n v="-0.46"/>
    <n v="8.56"/>
    <x v="4"/>
    <d v="2024-09-30T00:00:00"/>
    <x v="4"/>
    <n v="2024"/>
    <s v="Monday"/>
    <x v="3"/>
    <n v="4.5941221457445648E-2"/>
    <n v="228.63007134363852"/>
    <n v="0.28418549346016647"/>
    <n v="394.82112936344964"/>
    <n v="-88073.889999999985"/>
    <x v="3"/>
  </r>
  <r>
    <x v="1943"/>
    <x v="0"/>
    <x v="0"/>
    <n v="20"/>
    <s v="Facebook, YouTube, Google"/>
    <x v="1170"/>
    <x v="1731"/>
    <x v="973"/>
    <x v="1289"/>
    <n v="1028924"/>
    <n v="83.04"/>
    <n v="139839.36000000002"/>
    <n v="6.36"/>
    <n v="12"/>
    <x v="1"/>
    <d v="2024-08-08T00:00:00"/>
    <x v="10"/>
    <n v="2024"/>
    <s v="Thursday"/>
    <x v="3"/>
    <n v="6.4978265749678576E-2"/>
    <n v="21.959698492462312"/>
    <n v="0.26444723618090454"/>
    <n v="37.733232595790611"/>
    <n v="889084.64"/>
    <x v="0"/>
  </r>
  <r>
    <x v="1944"/>
    <x v="1"/>
    <x v="1"/>
    <n v="19"/>
    <s v="Google, Email"/>
    <x v="1923"/>
    <x v="1732"/>
    <x v="1541"/>
    <x v="939"/>
    <n v="1737468"/>
    <n v="25.42"/>
    <n v="66117.42"/>
    <n v="25.28"/>
    <n v="25.12"/>
    <x v="0"/>
    <d v="2025-03-01T00:00:00"/>
    <x v="6"/>
    <n v="2025"/>
    <s v="Saturday"/>
    <x v="1"/>
    <n v="0.1446064139941691"/>
    <n v="7.2054729729729727"/>
    <n v="0.28345684394071491"/>
    <n v="15.882157098246456"/>
    <n v="1671350.58"/>
    <x v="0"/>
  </r>
  <r>
    <x v="1945"/>
    <x v="4"/>
    <x v="2"/>
    <n v="5"/>
    <s v="Instagram"/>
    <x v="1924"/>
    <x v="1733"/>
    <x v="1542"/>
    <x v="178"/>
    <n v="12483"/>
    <n v="4820.8900000000003"/>
    <n v="274790.73000000004"/>
    <n v="-0.95"/>
    <n v="5.3"/>
    <x v="2"/>
    <d v="2025-01-01T00:00:00"/>
    <x v="1"/>
    <n v="2025"/>
    <s v="Wednesday"/>
    <x v="1"/>
    <n v="4.080077583818232E-2"/>
    <n v="466.53774193548395"/>
    <n v="9.6774193548387094E-2"/>
    <n v="2309.1657983193281"/>
    <n v="-262307.73000000004"/>
    <x v="3"/>
  </r>
  <r>
    <x v="1946"/>
    <x v="1"/>
    <x v="1"/>
    <n v="24"/>
    <s v="Email, WhatsApp"/>
    <x v="1925"/>
    <x v="1734"/>
    <x v="1059"/>
    <x v="703"/>
    <n v="216461"/>
    <n v="650.16"/>
    <n v="187896.24"/>
    <n v="0.15"/>
    <n v="21.22"/>
    <x v="1"/>
    <d v="2025-03-19T00:00:00"/>
    <x v="6"/>
    <n v="2025"/>
    <s v="Wednesday"/>
    <x v="1"/>
    <n v="0.14641547603995447"/>
    <n v="81.129637305699475"/>
    <n v="0.12478411053540588"/>
    <n v="250.19472703062581"/>
    <n v="28564.760000000009"/>
    <x v="2"/>
  </r>
  <r>
    <x v="1947"/>
    <x v="2"/>
    <x v="1"/>
    <n v="20"/>
    <s v="WhatsApp, Email"/>
    <x v="1926"/>
    <x v="1735"/>
    <x v="540"/>
    <x v="1290"/>
    <n v="1059303"/>
    <n v="169.44"/>
    <n v="259751.52"/>
    <n v="3.08"/>
    <n v="18.98"/>
    <x v="3"/>
    <d v="2025-03-02T00:00:00"/>
    <x v="6"/>
    <n v="2025"/>
    <s v="Sunday"/>
    <x v="1"/>
    <n v="0.11698892227157945"/>
    <n v="40.9250858673389"/>
    <n v="0.24153143217268"/>
    <n v="107.46856433595366"/>
    <n v="799551.48"/>
    <x v="0"/>
  </r>
  <r>
    <x v="1948"/>
    <x v="4"/>
    <x v="2"/>
    <n v="11"/>
    <s v="YouTube"/>
    <x v="1927"/>
    <x v="1736"/>
    <x v="1543"/>
    <x v="428"/>
    <n v="153000"/>
    <n v="196.97"/>
    <n v="88636.5"/>
    <n v="0.73"/>
    <n v="7.81"/>
    <x v="1"/>
    <d v="2024-09-09T00:00:00"/>
    <x v="4"/>
    <n v="2024"/>
    <s v="Monday"/>
    <x v="3"/>
    <n v="5.2613697783954909E-2"/>
    <n v="26.015996477839742"/>
    <n v="0.13208100968594072"/>
    <n v="73.863749999999996"/>
    <n v="64363.5"/>
    <x v="2"/>
  </r>
  <r>
    <x v="1949"/>
    <x v="3"/>
    <x v="1"/>
    <n v="28"/>
    <s v="YouTube"/>
    <x v="1928"/>
    <x v="1737"/>
    <x v="1544"/>
    <x v="569"/>
    <n v="212868"/>
    <n v="549.39"/>
    <n v="240632.82"/>
    <n v="-0.12"/>
    <n v="20.85"/>
    <x v="4"/>
    <d v="2025-02-24T00:00:00"/>
    <x v="9"/>
    <n v="2025"/>
    <s v="Monday"/>
    <x v="1"/>
    <n v="0.11544942188135494"/>
    <n v="121.10358329139406"/>
    <n v="0.22043281328636136"/>
    <n v="206.90698194325023"/>
    <n v="-27764.820000000007"/>
    <x v="3"/>
  </r>
  <r>
    <x v="1950"/>
    <x v="0"/>
    <x v="4"/>
    <n v="20"/>
    <s v="Instagram, Facebook, Google"/>
    <x v="1929"/>
    <x v="1738"/>
    <x v="1504"/>
    <x v="894"/>
    <n v="213129"/>
    <n v="195.46"/>
    <n v="116689.62000000001"/>
    <n v="0.83"/>
    <n v="12.06"/>
    <x v="0"/>
    <d v="2025-02-26T00:00:00"/>
    <x v="9"/>
    <n v="2025"/>
    <s v="Wednesday"/>
    <x v="1"/>
    <n v="7.97249407402192E-2"/>
    <n v="34.350785987636151"/>
    <n v="0.17574330291433618"/>
    <n v="101.91233187772927"/>
    <n v="96439.37999999999"/>
    <x v="2"/>
  </r>
  <r>
    <x v="1951"/>
    <x v="3"/>
    <x v="4"/>
    <n v="11"/>
    <s v="Instagram"/>
    <x v="1930"/>
    <x v="1739"/>
    <x v="1545"/>
    <x v="187"/>
    <n v="178265"/>
    <n v="318.97000000000003"/>
    <n v="161079.85"/>
    <n v="0.11"/>
    <n v="5.15"/>
    <x v="2"/>
    <d v="2024-10-29T00:00:00"/>
    <x v="7"/>
    <n v="2024"/>
    <s v="Tuesday"/>
    <x v="2"/>
    <n v="3.2111806289103761E-2"/>
    <n v="81.518142712550613"/>
    <n v="0.25556680161943318"/>
    <n v="233.11121562952243"/>
    <n v="17185.149999999994"/>
    <x v="2"/>
  </r>
  <r>
    <x v="1952"/>
    <x v="1"/>
    <x v="0"/>
    <n v="9"/>
    <s v="Instagram"/>
    <x v="1931"/>
    <x v="1740"/>
    <x v="1546"/>
    <x v="613"/>
    <n v="104325"/>
    <n v="583.76"/>
    <n v="187386.96"/>
    <n v="-0.44"/>
    <n v="5.21"/>
    <x v="4"/>
    <d v="2024-11-19T00:00:00"/>
    <x v="11"/>
    <n v="2024"/>
    <s v="Tuesday"/>
    <x v="2"/>
    <n v="3.709379638232916E-2"/>
    <n v="60.958672739102141"/>
    <n v="0.1044242029928432"/>
    <n v="203.23965292841649"/>
    <n v="-83061.959999999992"/>
    <x v="3"/>
  </r>
  <r>
    <x v="1953"/>
    <x v="4"/>
    <x v="0"/>
    <n v="21"/>
    <s v="Facebook, Email"/>
    <x v="1932"/>
    <x v="1741"/>
    <x v="1547"/>
    <x v="1291"/>
    <n v="1110874"/>
    <n v="21.38"/>
    <n v="66342.14"/>
    <n v="15.74"/>
    <n v="26.35"/>
    <x v="3"/>
    <d v="2025-02-24T00:00:00"/>
    <x v="9"/>
    <n v="2025"/>
    <s v="Monday"/>
    <x v="1"/>
    <n v="0.14664719734284862"/>
    <n v="4.6519977561180843"/>
    <n v="0.21758642451440993"/>
    <n v="8.0336812787599907"/>
    <n v="1044531.86"/>
    <x v="0"/>
  </r>
  <r>
    <x v="1954"/>
    <x v="3"/>
    <x v="0"/>
    <n v="26"/>
    <s v="Email"/>
    <x v="1933"/>
    <x v="1742"/>
    <x v="1548"/>
    <x v="1117"/>
    <n v="377696"/>
    <n v="193.42"/>
    <n v="179493.75999999998"/>
    <n v="1.1000000000000001"/>
    <n v="23.14"/>
    <x v="4"/>
    <d v="2024-11-06T00:00:00"/>
    <x v="11"/>
    <n v="2024"/>
    <s v="Wednesday"/>
    <x v="2"/>
    <n v="0.13276598058674788"/>
    <n v="36.758910505836575"/>
    <n v="0.19004710219127585"/>
    <n v="66.503801407928862"/>
    <n v="198202.24000000002"/>
    <x v="1"/>
  </r>
  <r>
    <x v="1955"/>
    <x v="1"/>
    <x v="1"/>
    <n v="28"/>
    <s v="YouTube, Email, Instagram"/>
    <x v="1934"/>
    <x v="1743"/>
    <x v="648"/>
    <x v="352"/>
    <n v="294336"/>
    <n v="532.44000000000005"/>
    <n v="268349.76"/>
    <n v="0.1"/>
    <n v="7.86"/>
    <x v="4"/>
    <d v="2025-02-02T00:00:00"/>
    <x v="9"/>
    <n v="2025"/>
    <s v="Sunday"/>
    <x v="1"/>
    <n v="4.7779945747870367E-2"/>
    <n v="133.6403187250996"/>
    <n v="0.25099601593625498"/>
    <n v="338.39818411097099"/>
    <n v="25986.239999999991"/>
    <x v="2"/>
  </r>
  <r>
    <x v="1956"/>
    <x v="2"/>
    <x v="0"/>
    <n v="30"/>
    <s v="Facebook, Instagram, YouTube"/>
    <x v="1935"/>
    <x v="1744"/>
    <x v="757"/>
    <x v="1292"/>
    <n v="75712"/>
    <n v="235.06"/>
    <n v="85561.84"/>
    <n v="-0.12"/>
    <n v="7.04"/>
    <x v="1"/>
    <d v="2024-07-05T00:00:00"/>
    <x v="8"/>
    <n v="2024"/>
    <s v="Friday"/>
    <x v="3"/>
    <n v="4.7385918571818925E-2"/>
    <n v="41.115732820759249"/>
    <n v="0.17491590581451225"/>
    <n v="132.24395672333847"/>
    <n v="-9849.8399999999965"/>
    <x v="3"/>
  </r>
  <r>
    <x v="1957"/>
    <x v="0"/>
    <x v="1"/>
    <n v="20"/>
    <s v="Google, YouTube"/>
    <x v="1936"/>
    <x v="1745"/>
    <x v="1549"/>
    <x v="1293"/>
    <n v="336278"/>
    <n v="244.29"/>
    <n v="135336.66"/>
    <n v="1.48"/>
    <n v="10.119999999999999"/>
    <x v="2"/>
    <d v="2024-11-06T00:00:00"/>
    <x v="11"/>
    <n v="2024"/>
    <s v="Wednesday"/>
    <x v="2"/>
    <n v="6.2279040932928978E-2"/>
    <n v="36.410185633575466"/>
    <n v="0.14904492870594566"/>
    <n v="76.547884615384618"/>
    <n v="200941.34"/>
    <x v="1"/>
  </r>
  <r>
    <x v="1958"/>
    <x v="4"/>
    <x v="3"/>
    <n v="21"/>
    <s v="Email, Instagram, WhatsApp"/>
    <x v="1937"/>
    <x v="1746"/>
    <x v="1156"/>
    <x v="1294"/>
    <n v="468072"/>
    <n v="362.65"/>
    <n v="214326.15"/>
    <n v="1.18"/>
    <n v="16.37"/>
    <x v="0"/>
    <d v="2025-05-06T00:00:00"/>
    <x v="5"/>
    <n v="2025"/>
    <s v="Tuesday"/>
    <x v="0"/>
    <n v="8.9542265285666556E-2"/>
    <n v="114.24634861407249"/>
    <n v="0.31503198294243068"/>
    <n v="222.7922557172557"/>
    <n v="253745.85"/>
    <x v="1"/>
  </r>
  <r>
    <x v="1959"/>
    <x v="1"/>
    <x v="0"/>
    <n v="16"/>
    <s v="Email, Facebook, YouTube"/>
    <x v="1938"/>
    <x v="1747"/>
    <x v="1550"/>
    <x v="503"/>
    <n v="409469"/>
    <n v="89.75"/>
    <n v="84095.75"/>
    <n v="3.87"/>
    <n v="12.08"/>
    <x v="1"/>
    <d v="2024-10-05T00:00:00"/>
    <x v="7"/>
    <n v="2024"/>
    <s v="Saturday"/>
    <x v="2"/>
    <n v="8.1177742659901853E-2"/>
    <n v="12.309096896955504"/>
    <n v="0.13714871194379391"/>
    <n v="35.039895833333333"/>
    <n v="325373.25"/>
    <x v="0"/>
  </r>
  <r>
    <x v="1960"/>
    <x v="3"/>
    <x v="1"/>
    <n v="28"/>
    <s v="YouTube, WhatsApp"/>
    <x v="1939"/>
    <x v="1748"/>
    <x v="1529"/>
    <x v="1295"/>
    <n v="871728"/>
    <n v="230.13"/>
    <n v="263268.71999999997"/>
    <n v="2.31"/>
    <n v="12.83"/>
    <x v="3"/>
    <d v="2024-10-25T00:00:00"/>
    <x v="7"/>
    <n v="2024"/>
    <s v="Friday"/>
    <x v="2"/>
    <n v="7.4684638660745858E-2"/>
    <n v="69.263014996053656"/>
    <n v="0.30097342804525123"/>
    <n v="166.20499999999998"/>
    <n v="608459.28"/>
    <x v="1"/>
  </r>
  <r>
    <x v="1961"/>
    <x v="0"/>
    <x v="3"/>
    <n v="23"/>
    <s v="Google, Instagram, WhatsApp"/>
    <x v="1940"/>
    <x v="1749"/>
    <x v="1551"/>
    <x v="222"/>
    <n v="126352"/>
    <n v="519"/>
    <n v="220056"/>
    <n v="-0.43"/>
    <n v="12.3"/>
    <x v="3"/>
    <d v="2025-01-27T00:00:00"/>
    <x v="1"/>
    <n v="2025"/>
    <s v="Monday"/>
    <x v="1"/>
    <n v="7.5822399695759657E-2"/>
    <n v="137.96614420062696"/>
    <n v="0.26583072100313482"/>
    <n v="387.42253521126759"/>
    <n v="-93704"/>
    <x v="3"/>
  </r>
  <r>
    <x v="1962"/>
    <x v="0"/>
    <x v="3"/>
    <n v="10"/>
    <s v="Email, Instagram"/>
    <x v="1941"/>
    <x v="1750"/>
    <x v="1552"/>
    <x v="252"/>
    <n v="339422"/>
    <n v="101.71"/>
    <n v="115847.68999999999"/>
    <n v="1.93"/>
    <n v="15.22"/>
    <x v="4"/>
    <d v="2025-01-07T00:00:00"/>
    <x v="1"/>
    <n v="2025"/>
    <s v="Tuesday"/>
    <x v="1"/>
    <n v="9.3459190326595928E-2"/>
    <n v="18.368113207547168"/>
    <n v="0.18059299191374664"/>
    <n v="41.008031858407072"/>
    <n v="223574.31"/>
    <x v="1"/>
  </r>
  <r>
    <x v="1963"/>
    <x v="3"/>
    <x v="0"/>
    <n v="20"/>
    <s v="Instagram, Facebook, Email"/>
    <x v="1942"/>
    <x v="1751"/>
    <x v="1553"/>
    <x v="1296"/>
    <n v="1110624"/>
    <n v="91.91"/>
    <n v="184922.91999999998"/>
    <n v="5.01"/>
    <n v="16.72"/>
    <x v="2"/>
    <d v="2024-10-16T00:00:00"/>
    <x v="7"/>
    <n v="2024"/>
    <s v="Wednesday"/>
    <x v="2"/>
    <n v="8.573084624301823E-2"/>
    <n v="37.886277402171686"/>
    <n v="0.41221061257938946"/>
    <n v="70.366407914764068"/>
    <n v="925701.08000000007"/>
    <x v="0"/>
  </r>
  <r>
    <x v="1964"/>
    <x v="3"/>
    <x v="1"/>
    <n v="13"/>
    <s v="WhatsApp"/>
    <x v="1943"/>
    <x v="1752"/>
    <x v="1554"/>
    <x v="1297"/>
    <n v="164980"/>
    <n v="264.98"/>
    <n v="149713.70000000001"/>
    <n v="0.1"/>
    <n v="7.97"/>
    <x v="2"/>
    <d v="2025-01-05T00:00:00"/>
    <x v="1"/>
    <n v="2025"/>
    <s v="Sunday"/>
    <x v="1"/>
    <n v="5.8850443237060339E-2"/>
    <n v="29.09887269193392"/>
    <n v="0.1098153547133139"/>
    <n v="119.29378486055778"/>
    <n v="15266.299999999988"/>
    <x v="2"/>
  </r>
  <r>
    <x v="1965"/>
    <x v="1"/>
    <x v="3"/>
    <n v="30"/>
    <s v="WhatsApp, YouTube"/>
    <x v="1944"/>
    <x v="1753"/>
    <x v="1031"/>
    <x v="1298"/>
    <n v="289884"/>
    <n v="369.01"/>
    <n v="216977.88"/>
    <n v="0.34"/>
    <n v="16.2"/>
    <x v="2"/>
    <d v="2025-03-05T00:00:00"/>
    <x v="6"/>
    <n v="2025"/>
    <s v="Wednesday"/>
    <x v="1"/>
    <n v="9.4529769823033821E-2"/>
    <n v="92.527880597014928"/>
    <n v="0.2507462686567164"/>
    <n v="199.97961290322581"/>
    <n v="72906.12"/>
    <x v="2"/>
  </r>
  <r>
    <x v="1966"/>
    <x v="1"/>
    <x v="3"/>
    <n v="19"/>
    <s v="Email"/>
    <x v="1945"/>
    <x v="1754"/>
    <x v="1555"/>
    <x v="1299"/>
    <n v="408619"/>
    <n v="82.39"/>
    <n v="83955.41"/>
    <n v="3.87"/>
    <n v="7.36"/>
    <x v="3"/>
    <d v="2025-02-15T00:00:00"/>
    <x v="9"/>
    <n v="2025"/>
    <s v="Saturday"/>
    <x v="1"/>
    <n v="4.0930903245632699E-2"/>
    <n v="24.24354894600058"/>
    <n v="0.29425353739532195"/>
    <n v="48.194839265212401"/>
    <n v="324663.58999999997"/>
    <x v="0"/>
  </r>
  <r>
    <x v="1967"/>
    <x v="1"/>
    <x v="3"/>
    <n v="5"/>
    <s v="Facebook"/>
    <x v="1946"/>
    <x v="1755"/>
    <x v="1556"/>
    <x v="1172"/>
    <n v="219107"/>
    <n v="356.82"/>
    <n v="98839.14"/>
    <n v="1.22"/>
    <n v="4.54"/>
    <x v="0"/>
    <d v="2024-07-31T00:00:00"/>
    <x v="8"/>
    <n v="2024"/>
    <s v="Wednesday"/>
    <x v="3"/>
    <n v="3.3389273987595766E-2"/>
    <n v="43.198924825174828"/>
    <n v="0.12106643356643357"/>
    <n v="181.68959558823531"/>
    <n v="120267.86"/>
    <x v="1"/>
  </r>
  <r>
    <x v="1968"/>
    <x v="3"/>
    <x v="0"/>
    <n v="23"/>
    <s v="YouTube, Instagram"/>
    <x v="1947"/>
    <x v="1756"/>
    <x v="1367"/>
    <x v="1300"/>
    <n v="257418"/>
    <n v="316.89"/>
    <n v="215802.09"/>
    <n v="0.19"/>
    <n v="12.49"/>
    <x v="3"/>
    <d v="2024-09-13T00:00:00"/>
    <x v="4"/>
    <n v="2024"/>
    <s v="Friday"/>
    <x v="3"/>
    <n v="9.1707298121564126E-2"/>
    <n v="45.71109722516416"/>
    <n v="0.14424909976699851"/>
    <n v="210.12861733203505"/>
    <n v="41615.910000000003"/>
    <x v="2"/>
  </r>
  <r>
    <x v="1969"/>
    <x v="4"/>
    <x v="2"/>
    <n v="16"/>
    <s v="Google"/>
    <x v="1948"/>
    <x v="1757"/>
    <x v="1114"/>
    <x v="1301"/>
    <n v="21816"/>
    <n v="4078.74"/>
    <n v="220251.96"/>
    <n v="-0.9"/>
    <n v="4.41"/>
    <x v="3"/>
    <d v="2025-02-20T00:00:00"/>
    <x v="9"/>
    <n v="2025"/>
    <s v="Thursday"/>
    <x v="1"/>
    <n v="2.930047540506452E-2"/>
    <n v="729.31112582781452"/>
    <n v="0.17880794701986755"/>
    <n v="2224.7672727272725"/>
    <n v="-198435.96"/>
    <x v="3"/>
  </r>
  <r>
    <x v="1970"/>
    <x v="4"/>
    <x v="1"/>
    <n v="27"/>
    <s v="Email, Google"/>
    <x v="1949"/>
    <x v="1758"/>
    <x v="1557"/>
    <x v="804"/>
    <n v="115104"/>
    <n v="656.65"/>
    <n v="115570.4"/>
    <n v="0"/>
    <n v="6.52"/>
    <x v="3"/>
    <d v="2024-08-06T00:00:00"/>
    <x v="10"/>
    <n v="2024"/>
    <s v="Tuesday"/>
    <x v="3"/>
    <n v="4.0911851931253795E-2"/>
    <n v="100.93484716157205"/>
    <n v="0.15371179039301311"/>
    <n v="228.85227722772277"/>
    <n v="-466.39999999999418"/>
    <x v="2"/>
  </r>
  <r>
    <x v="1971"/>
    <x v="3"/>
    <x v="3"/>
    <n v="17"/>
    <s v="YouTube, Instagram"/>
    <x v="1950"/>
    <x v="44"/>
    <x v="384"/>
    <x v="390"/>
    <n v="512624"/>
    <n v="117.78"/>
    <n v="75850.320000000007"/>
    <n v="5.76"/>
    <n v="9.77"/>
    <x v="4"/>
    <d v="2024-09-20T00:00:00"/>
    <x v="4"/>
    <n v="2024"/>
    <s v="Friday"/>
    <x v="3"/>
    <n v="7.2965840785808533E-2"/>
    <n v="15.240168776371309"/>
    <n v="0.12939521800281295"/>
    <n v="72.514646271510529"/>
    <n v="436773.68"/>
    <x v="0"/>
  </r>
  <r>
    <x v="1972"/>
    <x v="4"/>
    <x v="0"/>
    <n v="28"/>
    <s v="YouTube"/>
    <x v="1951"/>
    <x v="1759"/>
    <x v="1558"/>
    <x v="2"/>
    <n v="408455"/>
    <n v="393.66"/>
    <n v="297213.30000000005"/>
    <n v="0.37"/>
    <n v="6.56"/>
    <x v="3"/>
    <d v="2025-02-12T00:00:00"/>
    <x v="9"/>
    <n v="2025"/>
    <s v="Wednesday"/>
    <x v="1"/>
    <n v="3.8965589739995796E-2"/>
    <n v="106.91125899280577"/>
    <n v="0.27158273381294962"/>
    <n v="260.25683012259196"/>
    <n v="111241.69999999995"/>
    <x v="2"/>
  </r>
  <r>
    <x v="1973"/>
    <x v="4"/>
    <x v="2"/>
    <n v="17"/>
    <s v="YouTube, WhatsApp, Facebook"/>
    <x v="1952"/>
    <x v="1760"/>
    <x v="1559"/>
    <x v="996"/>
    <n v="207348"/>
    <n v="493.7"/>
    <n v="219202.8"/>
    <n v="-0.05"/>
    <n v="12.25"/>
    <x v="4"/>
    <d v="2025-01-07T00:00:00"/>
    <x v="1"/>
    <n v="2025"/>
    <s v="Tuesday"/>
    <x v="1"/>
    <n v="9.4200634690958115E-2"/>
    <n v="38.261965438994586"/>
    <n v="7.7500436376330945E-2"/>
    <n v="171.25218749999999"/>
    <n v="-11854.799999999988"/>
    <x v="3"/>
  </r>
  <r>
    <x v="1974"/>
    <x v="1"/>
    <x v="1"/>
    <n v="27"/>
    <s v="Email"/>
    <x v="1953"/>
    <x v="1761"/>
    <x v="1560"/>
    <x v="749"/>
    <n v="627000"/>
    <n v="103.38"/>
    <n v="117853.2"/>
    <n v="4.32"/>
    <n v="22.11"/>
    <x v="3"/>
    <d v="2025-01-31T00:00:00"/>
    <x v="1"/>
    <n v="2025"/>
    <s v="Friday"/>
    <x v="1"/>
    <n v="0.14431452094022193"/>
    <n v="24.359900785448531"/>
    <n v="0.23563455973542785"/>
    <n v="82.127665505226474"/>
    <n v="509146.8"/>
    <x v="0"/>
  </r>
  <r>
    <x v="1975"/>
    <x v="4"/>
    <x v="3"/>
    <n v="28"/>
    <s v="Facebook, Instagram"/>
    <x v="1954"/>
    <x v="1762"/>
    <x v="364"/>
    <x v="1302"/>
    <n v="409417"/>
    <n v="42.15"/>
    <n v="61412.549999999996"/>
    <n v="5.67"/>
    <n v="19.23"/>
    <x v="3"/>
    <d v="2025-04-16T00:00:00"/>
    <x v="0"/>
    <n v="2025"/>
    <s v="Wednesday"/>
    <x v="0"/>
    <n v="0.14028022806882975"/>
    <n v="5.5966964367082834"/>
    <n v="0.13278046113186914"/>
    <n v="23.475745412844034"/>
    <n v="348004.45"/>
    <x v="0"/>
  </r>
  <r>
    <x v="1976"/>
    <x v="2"/>
    <x v="3"/>
    <n v="12"/>
    <s v="Instagram"/>
    <x v="1955"/>
    <x v="1763"/>
    <x v="1100"/>
    <x v="163"/>
    <n v="528876"/>
    <n v="258.70999999999998"/>
    <n v="257675.15999999997"/>
    <n v="1.05"/>
    <n v="23.35"/>
    <x v="1"/>
    <d v="2024-07-18T00:00:00"/>
    <x v="8"/>
    <n v="2024"/>
    <s v="Thursday"/>
    <x v="3"/>
    <n v="0.12108796094499172"/>
    <n v="92.755637149028075"/>
    <n v="0.35853131749460043"/>
    <n v="162.77647504737837"/>
    <n v="271200.84000000003"/>
    <x v="1"/>
  </r>
  <r>
    <x v="1977"/>
    <x v="1"/>
    <x v="0"/>
    <n v="11"/>
    <s v="Google, Instagram"/>
    <x v="1956"/>
    <x v="1764"/>
    <x v="1053"/>
    <x v="84"/>
    <n v="70839"/>
    <n v="1753.76"/>
    <n v="268325.27999999997"/>
    <n v="-0.74"/>
    <n v="11.16"/>
    <x v="3"/>
    <d v="2025-05-31T00:00:00"/>
    <x v="5"/>
    <n v="2025"/>
    <s v="Saturday"/>
    <x v="0"/>
    <n v="7.6862464183381093E-2"/>
    <n v="250.07015843429633"/>
    <n v="0.14259086672879775"/>
    <n v="808.20867469879511"/>
    <n v="-197486.27999999997"/>
    <x v="3"/>
  </r>
  <r>
    <x v="1978"/>
    <x v="0"/>
    <x v="4"/>
    <n v="12"/>
    <s v="Email, Facebook"/>
    <x v="1957"/>
    <x v="1765"/>
    <x v="1561"/>
    <x v="1303"/>
    <n v="774648"/>
    <n v="72.12"/>
    <n v="137604.96000000002"/>
    <n v="4.63"/>
    <n v="16.48"/>
    <x v="2"/>
    <d v="2025-01-13T00:00:00"/>
    <x v="1"/>
    <n v="2025"/>
    <s v="Monday"/>
    <x v="1"/>
    <n v="8.7841000978848366E-2"/>
    <n v="22.223023255813956"/>
    <n v="0.30813953488372092"/>
    <n v="39.092318181818186"/>
    <n v="637043.04"/>
    <x v="0"/>
  </r>
  <r>
    <x v="1979"/>
    <x v="0"/>
    <x v="3"/>
    <n v="21"/>
    <s v="Instagram, YouTube, Google"/>
    <x v="1958"/>
    <x v="884"/>
    <x v="1562"/>
    <x v="1304"/>
    <n v="1087834"/>
    <n v="111.58"/>
    <n v="241793.86"/>
    <n v="3.5"/>
    <n v="11.54"/>
    <x v="3"/>
    <d v="2024-08-22T00:00:00"/>
    <x v="10"/>
    <n v="2024"/>
    <s v="Thursday"/>
    <x v="3"/>
    <n v="6.4006371295636508E-2"/>
    <n v="39.586421087098884"/>
    <n v="0.35478061558611657"/>
    <n v="88.181568198395325"/>
    <n v="846040.14"/>
    <x v="0"/>
  </r>
  <r>
    <x v="1980"/>
    <x v="0"/>
    <x v="1"/>
    <n v="20"/>
    <s v="Email, Google"/>
    <x v="1959"/>
    <x v="1229"/>
    <x v="761"/>
    <x v="162"/>
    <n v="134915"/>
    <n v="429.97"/>
    <n v="260131.85"/>
    <n v="-0.48"/>
    <n v="6.52"/>
    <x v="4"/>
    <d v="2025-05-01T00:00:00"/>
    <x v="5"/>
    <n v="2025"/>
    <s v="Thursday"/>
    <x v="0"/>
    <n v="3.6930847225914255E-2"/>
    <n v="133.74388174807197"/>
    <n v="0.3110539845758355"/>
    <n v="293.60253950338603"/>
    <n v="-125216.85"/>
    <x v="3"/>
  </r>
  <r>
    <x v="1981"/>
    <x v="2"/>
    <x v="3"/>
    <n v="7"/>
    <s v="YouTube, Google, Instagram"/>
    <x v="1960"/>
    <x v="1766"/>
    <x v="1563"/>
    <x v="1305"/>
    <n v="42900"/>
    <n v="2119.3000000000002"/>
    <n v="139873.80000000002"/>
    <n v="-0.69"/>
    <n v="3.37"/>
    <x v="3"/>
    <d v="2025-01-18T00:00:00"/>
    <x v="1"/>
    <n v="2025"/>
    <s v="Saturday"/>
    <x v="1"/>
    <n v="2.4197490630601271E-2"/>
    <n v="235.47777777777782"/>
    <n v="0.1111111111111111"/>
    <n v="832.58214285714291"/>
    <n v="-96973.800000000017"/>
    <x v="3"/>
  </r>
  <r>
    <x v="1982"/>
    <x v="1"/>
    <x v="0"/>
    <n v="29"/>
    <s v="Instagram"/>
    <x v="1961"/>
    <x v="1763"/>
    <x v="1106"/>
    <x v="1185"/>
    <n v="160430"/>
    <n v="182.91"/>
    <n v="96210.66"/>
    <n v="0.67"/>
    <n v="5.31"/>
    <x v="2"/>
    <d v="2025-01-06T00:00:00"/>
    <x v="1"/>
    <n v="2025"/>
    <s v="Monday"/>
    <x v="1"/>
    <n v="3.5481646103149668E-2"/>
    <n v="34.633066954643631"/>
    <n v="0.18934485241180707"/>
    <n v="112.79092614302462"/>
    <n v="64219.34"/>
    <x v="2"/>
  </r>
  <r>
    <x v="1983"/>
    <x v="2"/>
    <x v="0"/>
    <n v="19"/>
    <s v="WhatsApp, Instagram, Email"/>
    <x v="1962"/>
    <x v="1767"/>
    <x v="1564"/>
    <x v="1306"/>
    <n v="136864"/>
    <n v="518"/>
    <n v="116032"/>
    <n v="0.18"/>
    <n v="8.01"/>
    <x v="2"/>
    <d v="2024-11-12T00:00:00"/>
    <x v="11"/>
    <n v="2024"/>
    <s v="Tuesday"/>
    <x v="2"/>
    <n v="4.6318345239762804E-2"/>
    <n v="116.96774193548387"/>
    <n v="0.22580645161290322"/>
    <n v="232.06399999999999"/>
    <n v="20832"/>
    <x v="2"/>
  </r>
  <r>
    <x v="1984"/>
    <x v="1"/>
    <x v="3"/>
    <n v="6"/>
    <s v="Email, WhatsApp"/>
    <x v="1963"/>
    <x v="1768"/>
    <x v="1565"/>
    <x v="1307"/>
    <n v="665625"/>
    <n v="207.63"/>
    <n v="221125.94999999998"/>
    <n v="2.0099999999999998"/>
    <n v="10.24"/>
    <x v="4"/>
    <d v="2025-04-11T00:00:00"/>
    <x v="0"/>
    <n v="2025"/>
    <s v="Friday"/>
    <x v="0"/>
    <n v="6.3406476168507253E-2"/>
    <n v="50.278751705320595"/>
    <n v="0.2421555252387449"/>
    <n v="134.8328963414634"/>
    <n v="444499.05000000005"/>
    <x v="1"/>
  </r>
  <r>
    <x v="1985"/>
    <x v="3"/>
    <x v="2"/>
    <n v="14"/>
    <s v="YouTube, Google"/>
    <x v="1964"/>
    <x v="1769"/>
    <x v="1566"/>
    <x v="971"/>
    <n v="68200"/>
    <n v="476.22"/>
    <n v="52384.200000000004"/>
    <n v="0.3"/>
    <n v="4.9000000000000004"/>
    <x v="1"/>
    <d v="2025-02-03T00:00:00"/>
    <x v="9"/>
    <n v="2025"/>
    <s v="Monday"/>
    <x v="1"/>
    <n v="3.589924078636432E-2"/>
    <n v="73.367226890756314"/>
    <n v="0.15406162464985995"/>
    <n v="349.22800000000001"/>
    <n v="15815.799999999996"/>
    <x v="2"/>
  </r>
  <r>
    <x v="1986"/>
    <x v="4"/>
    <x v="3"/>
    <n v="26"/>
    <s v="Google"/>
    <x v="1965"/>
    <x v="1177"/>
    <x v="1567"/>
    <x v="1308"/>
    <n v="45898"/>
    <n v="790.3"/>
    <n v="83771.799999999988"/>
    <n v="-0.45"/>
    <n v="6.36"/>
    <x v="1"/>
    <d v="2024-10-12T00:00:00"/>
    <x v="7"/>
    <n v="2024"/>
    <s v="Saturday"/>
    <x v="2"/>
    <n v="4.5639212789532001E-2"/>
    <n v="96.846011560693626"/>
    <n v="0.12254335260115606"/>
    <n v="357.99914529914525"/>
    <n v="-37873.799999999988"/>
    <x v="3"/>
  </r>
  <r>
    <x v="1987"/>
    <x v="4"/>
    <x v="4"/>
    <n v="24"/>
    <s v="Facebook, Instagram"/>
    <x v="1966"/>
    <x v="1770"/>
    <x v="1568"/>
    <x v="1309"/>
    <n v="1653912"/>
    <n v="55.56"/>
    <n v="179125.44"/>
    <n v="8.23"/>
    <n v="22.02"/>
    <x v="2"/>
    <d v="2025-01-20T00:00:00"/>
    <x v="1"/>
    <n v="2025"/>
    <s v="Monday"/>
    <x v="1"/>
    <n v="0.12437076313846566"/>
    <n v="16.111300593631949"/>
    <n v="0.2899802122683936"/>
    <n v="33.512710944808234"/>
    <n v="1474786.56"/>
    <x v="0"/>
  </r>
  <r>
    <x v="1988"/>
    <x v="4"/>
    <x v="2"/>
    <n v="24"/>
    <s v="Instagram, Email"/>
    <x v="1967"/>
    <x v="1771"/>
    <x v="1569"/>
    <x v="787"/>
    <n v="49128"/>
    <n v="1071.1199999999999"/>
    <n v="147814.56"/>
    <n v="-0.67"/>
    <n v="10.02"/>
    <x v="0"/>
    <d v="2024-09-15T00:00:00"/>
    <x v="4"/>
    <n v="2024"/>
    <s v="Sunday"/>
    <x v="3"/>
    <n v="6.1553624227219786E-2"/>
    <n v="215.15947598253274"/>
    <n v="0.20087336244541484"/>
    <n v="504.48655290102386"/>
    <n v="-98686.56"/>
    <x v="3"/>
  </r>
  <r>
    <x v="1989"/>
    <x v="2"/>
    <x v="3"/>
    <n v="29"/>
    <s v="Email, Google"/>
    <x v="1968"/>
    <x v="1772"/>
    <x v="1390"/>
    <x v="48"/>
    <n v="385200"/>
    <n v="298.44"/>
    <n v="159665.4"/>
    <n v="1.41"/>
    <n v="21.56"/>
    <x v="0"/>
    <d v="2025-02-02T00:00:00"/>
    <x v="9"/>
    <n v="2025"/>
    <s v="Sunday"/>
    <x v="1"/>
    <n v="0.12009494844596098"/>
    <n v="98.619765287214321"/>
    <n v="0.33045089561457691"/>
    <n v="212.32101063829788"/>
    <n v="225534.6"/>
    <x v="1"/>
  </r>
  <r>
    <x v="1990"/>
    <x v="4"/>
    <x v="4"/>
    <n v="11"/>
    <s v="Email, Google"/>
    <x v="1969"/>
    <x v="1773"/>
    <x v="43"/>
    <x v="1151"/>
    <n v="468358"/>
    <n v="272.70999999999998"/>
    <n v="182988.40999999997"/>
    <n v="1.56"/>
    <n v="13.45"/>
    <x v="1"/>
    <d v="2025-03-18T00:00:00"/>
    <x v="6"/>
    <n v="2025"/>
    <s v="Tuesday"/>
    <x v="1"/>
    <n v="6.9104885683718351E-2"/>
    <n v="104.9245470183486"/>
    <n v="0.38474770642201833"/>
    <n v="186.91359550561796"/>
    <n v="285369.59000000003"/>
    <x v="1"/>
  </r>
  <r>
    <x v="1991"/>
    <x v="3"/>
    <x v="1"/>
    <n v="27"/>
    <s v="Facebook, WhatsApp, Instagram"/>
    <x v="1970"/>
    <x v="1774"/>
    <x v="1544"/>
    <x v="713"/>
    <n v="232700"/>
    <n v="438.04"/>
    <n v="284726"/>
    <n v="-0.18"/>
    <n v="18.91"/>
    <x v="1"/>
    <d v="2025-03-24T00:00:00"/>
    <x v="6"/>
    <n v="2025"/>
    <s v="Monday"/>
    <x v="1"/>
    <n v="0.11192473072502022"/>
    <n v="108.30201597565615"/>
    <n v="0.24724229745150247"/>
    <n v="244.82029234737746"/>
    <n v="-52026"/>
    <x v="3"/>
  </r>
  <r>
    <x v="1992"/>
    <x v="0"/>
    <x v="1"/>
    <n v="25"/>
    <s v="YouTube, Google"/>
    <x v="1971"/>
    <x v="1775"/>
    <x v="1570"/>
    <x v="264"/>
    <n v="187026"/>
    <n v="61.11"/>
    <n v="52187.94"/>
    <n v="2.58"/>
    <n v="14.15"/>
    <x v="1"/>
    <d v="2024-12-31T00:00:00"/>
    <x v="3"/>
    <n v="2024"/>
    <s v="Tuesday"/>
    <x v="2"/>
    <n v="8.932073744769875E-2"/>
    <n v="9.5494858188472094"/>
    <n v="0.15626715462031107"/>
    <n v="22.293011533532681"/>
    <n v="134838.06"/>
    <x v="1"/>
  </r>
  <r>
    <x v="1993"/>
    <x v="4"/>
    <x v="2"/>
    <n v="11"/>
    <s v="Instagram, YouTube"/>
    <x v="1972"/>
    <x v="1776"/>
    <x v="67"/>
    <x v="535"/>
    <n v="135120"/>
    <n v="351.39"/>
    <n v="197832.56999999998"/>
    <n v="-0.32"/>
    <n v="5.78"/>
    <x v="3"/>
    <d v="2025-03-18T00:00:00"/>
    <x v="6"/>
    <n v="2025"/>
    <s v="Tuesday"/>
    <x v="1"/>
    <n v="3.5849117485721664E-2"/>
    <n v="89.033559855985587"/>
    <n v="0.25337533753375335"/>
    <n v="248.22154328732745"/>
    <n v="-62712.569999999978"/>
    <x v="3"/>
  </r>
  <r>
    <x v="1994"/>
    <x v="3"/>
    <x v="0"/>
    <n v="5"/>
    <s v="YouTube"/>
    <x v="1973"/>
    <x v="1777"/>
    <x v="1571"/>
    <x v="91"/>
    <n v="25116"/>
    <n v="3245.48"/>
    <n v="272620.32"/>
    <n v="-0.91"/>
    <n v="3.92"/>
    <x v="2"/>
    <d v="2024-08-24T00:00:00"/>
    <x v="10"/>
    <n v="2024"/>
    <s v="Saturday"/>
    <x v="3"/>
    <n v="2.8048305414881184E-2"/>
    <n v="473.29916666666668"/>
    <n v="0.14583333333333334"/>
    <n v="1880.1401379310346"/>
    <n v="-247504.32"/>
    <x v="3"/>
  </r>
  <r>
    <x v="1995"/>
    <x v="1"/>
    <x v="3"/>
    <n v="17"/>
    <s v="Email, WhatsApp, Google"/>
    <x v="1974"/>
    <x v="1778"/>
    <x v="648"/>
    <x v="1230"/>
    <n v="338670"/>
    <n v="600.08000000000004"/>
    <n v="255634.08000000002"/>
    <n v="0.32"/>
    <n v="6.67"/>
    <x v="2"/>
    <d v="2025-03-10T00:00:00"/>
    <x v="6"/>
    <n v="2025"/>
    <s v="Monday"/>
    <x v="1"/>
    <n v="3.9473095674732749E-2"/>
    <n v="144.83517280453259"/>
    <n v="0.24135977337110481"/>
    <n v="322.36327868852459"/>
    <n v="83035.919999999984"/>
    <x v="2"/>
  </r>
  <r>
    <x v="1996"/>
    <x v="2"/>
    <x v="0"/>
    <n v="26"/>
    <s v="YouTube"/>
    <x v="1975"/>
    <x v="1779"/>
    <x v="1572"/>
    <x v="996"/>
    <n v="315240"/>
    <n v="280.98"/>
    <n v="124755.12000000001"/>
    <n v="1.53"/>
    <n v="9.35"/>
    <x v="4"/>
    <d v="2024-08-28T00:00:00"/>
    <x v="10"/>
    <n v="2024"/>
    <s v="Wednesday"/>
    <x v="3"/>
    <n v="6.8339409536064044E-2"/>
    <n v="43.498995815899583"/>
    <n v="0.15481171548117154"/>
    <n v="204.1818657937807"/>
    <n v="190484.88"/>
    <x v="1"/>
  </r>
  <r>
    <x v="1997"/>
    <x v="2"/>
    <x v="0"/>
    <n v="11"/>
    <s v="Instagram"/>
    <x v="1976"/>
    <x v="1780"/>
    <x v="1169"/>
    <x v="388"/>
    <n v="196707"/>
    <n v="331.26"/>
    <n v="132172.74"/>
    <n v="0.49"/>
    <n v="14.46"/>
    <x v="0"/>
    <d v="2024-11-29T00:00:00"/>
    <x v="11"/>
    <n v="2024"/>
    <s v="Friday"/>
    <x v="2"/>
    <n v="0.10347703361560175"/>
    <n v="40.971091134531925"/>
    <n v="0.12368257904525728"/>
    <n v="149.68600226500564"/>
    <n v="64534.260000000009"/>
    <x v="2"/>
  </r>
  <r>
    <x v="1998"/>
    <x v="0"/>
    <x v="3"/>
    <n v="7"/>
    <s v="YouTube"/>
    <x v="1977"/>
    <x v="803"/>
    <x v="1569"/>
    <x v="90"/>
    <n v="63264"/>
    <n v="1818.88"/>
    <n v="174612.48000000001"/>
    <n v="-0.64"/>
    <n v="14.5"/>
    <x v="1"/>
    <d v="2025-02-17T00:00:00"/>
    <x v="9"/>
    <n v="2025"/>
    <s v="Monday"/>
    <x v="1"/>
    <n v="0.11300919842312747"/>
    <n v="126.8986046511628"/>
    <n v="6.9767441860465115E-2"/>
    <n v="595.94703071672359"/>
    <n v="-111348.48000000001"/>
    <x v="3"/>
  </r>
  <r>
    <x v="1999"/>
    <x v="2"/>
    <x v="4"/>
    <n v="28"/>
    <s v="Facebook, Email"/>
    <x v="1978"/>
    <x v="22"/>
    <x v="1573"/>
    <x v="453"/>
    <n v="751548"/>
    <n v="231.95"/>
    <n v="270685.64999999997"/>
    <n v="1.78"/>
    <n v="9.59"/>
    <x v="3"/>
    <d v="2024-08-15T00:00:00"/>
    <x v="10"/>
    <n v="2024"/>
    <s v="Thursday"/>
    <x v="3"/>
    <n v="4.9865764348917381E-2"/>
    <n v="86.233083784644776"/>
    <n v="0.37177445046193053"/>
    <n v="156.64678819444441"/>
    <n v="480862.35000000003"/>
    <x v="1"/>
  </r>
  <r>
    <x v="2000"/>
    <x v="4"/>
    <x v="4"/>
    <n v="25"/>
    <s v="Instagram"/>
    <x v="1979"/>
    <x v="746"/>
    <x v="700"/>
    <x v="269"/>
    <n v="383980"/>
    <n v="269.91000000000003"/>
    <n v="197034.30000000002"/>
    <n v="0.95"/>
    <n v="18.64"/>
    <x v="1"/>
    <d v="2025-05-20T00:00:00"/>
    <x v="5"/>
    <n v="2025"/>
    <s v="Tuesday"/>
    <x v="0"/>
    <n v="0.10721278721278721"/>
    <n v="73.438054416697739"/>
    <n v="0.27208348863212822"/>
    <n v="157.50143884892088"/>
    <n v="186945.6999999999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79F099-142B-424C-9D15-67EC8858E7D1}" name="Top 10 Campaign Performance Analysi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Campaign ID">
  <location ref="B3:H13" firstHeaderRow="0" firstDataRow="1" firstDataCol="1"/>
  <pivotFields count="26">
    <pivotField axis="axisRow" showAll="0" measureFilter="1" sortType="descending">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dataField="1" showAll="0"/>
    <pivotField showAll="0"/>
    <pivotField dataField="1" showAll="0"/>
    <pivotField dataField="1" showAll="0"/>
    <pivotField showAll="0"/>
    <pivotField showAll="0"/>
    <pivotField numFmtId="14" showAll="0"/>
    <pivotField showAll="0"/>
    <pivotField showAll="0"/>
    <pivotField showAll="0"/>
    <pivotField showAll="0"/>
    <pivotField numFmtId="10" showAll="0"/>
    <pivotField numFmtId="164" showAll="0"/>
    <pivotField numFmtId="10" showAll="0"/>
    <pivotField numFmtId="164" showAll="0"/>
    <pivotField dataField="1" numFmtId="164" showAll="0"/>
    <pivotField showAll="0"/>
  </pivotFields>
  <rowFields count="1">
    <field x="0"/>
  </rowFields>
  <rowItems count="10">
    <i>
      <x v="298"/>
    </i>
    <i>
      <x v="1805"/>
    </i>
    <i>
      <x v="1174"/>
    </i>
    <i>
      <x v="1404"/>
    </i>
    <i>
      <x v="1696"/>
    </i>
    <i>
      <x v="227"/>
    </i>
    <i>
      <x v="1717"/>
    </i>
    <i>
      <x v="1329"/>
    </i>
    <i>
      <x v="1196"/>
    </i>
    <i>
      <x v="1599"/>
    </i>
  </rowItems>
  <colFields count="1">
    <field x="-2"/>
  </colFields>
  <colItems count="6">
    <i>
      <x/>
    </i>
    <i i="1">
      <x v="1"/>
    </i>
    <i i="2">
      <x v="2"/>
    </i>
    <i i="3">
      <x v="3"/>
    </i>
    <i i="4">
      <x v="4"/>
    </i>
    <i i="5">
      <x v="5"/>
    </i>
  </colItems>
  <dataFields count="6">
    <dataField name="Revenue." fld="9" baseField="0" baseItem="227" numFmtId="164"/>
    <dataField name="Profit." fld="24" baseField="0" baseItem="227" numFmtId="164"/>
    <dataField name="Total_Campaign_Cost_" fld="11" baseField="0" baseItem="298" numFmtId="164"/>
    <dataField name="ROI." fld="12" subtotal="average" baseField="0" baseItem="227"/>
    <dataField name="Leads." fld="7" baseField="0" baseItem="227"/>
    <dataField name="Conversions." fld="8" baseField="0" baseItem="227"/>
  </dataFields>
  <formats count="32">
    <format dxfId="258">
      <pivotArea outline="0" collapsedLevelsAreSubtotals="1" fieldPosition="0">
        <references count="1">
          <reference field="4294967294" count="2" selected="0">
            <x v="0"/>
            <x v="1"/>
          </reference>
        </references>
      </pivotArea>
    </format>
    <format dxfId="257">
      <pivotArea field="0" type="button" dataOnly="0" labelOnly="1" outline="0" axis="axisRow" fieldPosition="0"/>
    </format>
    <format dxfId="256">
      <pivotArea dataOnly="0" labelOnly="1" outline="0" fieldPosition="0">
        <references count="1">
          <reference field="4294967294" count="3">
            <x v="0"/>
            <x v="1"/>
            <x v="3"/>
          </reference>
        </references>
      </pivotArea>
    </format>
    <format dxfId="255">
      <pivotArea field="0" type="button" dataOnly="0" labelOnly="1" outline="0" axis="axisRow" fieldPosition="0"/>
    </format>
    <format dxfId="254">
      <pivotArea dataOnly="0" labelOnly="1" outline="0" fieldPosition="0">
        <references count="1">
          <reference field="4294967294" count="3">
            <x v="0"/>
            <x v="1"/>
            <x v="3"/>
          </reference>
        </references>
      </pivotArea>
    </format>
    <format dxfId="253">
      <pivotArea dataOnly="0" grandRow="1" axis="axisRow" fieldPosition="0"/>
    </format>
    <format dxfId="252">
      <pivotArea dataOnly="0" grandRow="1" axis="axisRow" fieldPosition="0"/>
    </format>
    <format dxfId="251">
      <pivotArea type="all" dataOnly="0" outline="0" fieldPosition="0"/>
    </format>
    <format dxfId="250">
      <pivotArea outline="0" collapsedLevelsAreSubtotals="1" fieldPosition="0"/>
    </format>
    <format dxfId="249">
      <pivotArea field="0" type="button" dataOnly="0" labelOnly="1" outline="0" axis="axisRow" fieldPosition="0"/>
    </format>
    <format dxfId="248">
      <pivotArea dataOnly="0" labelOnly="1" fieldPosition="0">
        <references count="1">
          <reference field="0" count="10">
            <x v="227"/>
            <x v="298"/>
            <x v="1174"/>
            <x v="1196"/>
            <x v="1329"/>
            <x v="1404"/>
            <x v="1599"/>
            <x v="1696"/>
            <x v="1717"/>
            <x v="1805"/>
          </reference>
        </references>
      </pivotArea>
    </format>
    <format dxfId="247">
      <pivotArea dataOnly="0" labelOnly="1" grandRow="1" outline="0" fieldPosition="0"/>
    </format>
    <format dxfId="246">
      <pivotArea dataOnly="0" labelOnly="1" outline="0" fieldPosition="0">
        <references count="1">
          <reference field="4294967294" count="5">
            <x v="0"/>
            <x v="1"/>
            <x v="3"/>
            <x v="4"/>
            <x v="5"/>
          </reference>
        </references>
      </pivotArea>
    </format>
    <format dxfId="245">
      <pivotArea type="all" dataOnly="0" outline="0" fieldPosition="0"/>
    </format>
    <format dxfId="244">
      <pivotArea outline="0" collapsedLevelsAreSubtotals="1" fieldPosition="0"/>
    </format>
    <format dxfId="243">
      <pivotArea field="0" type="button" dataOnly="0" labelOnly="1" outline="0" axis="axisRow" fieldPosition="0"/>
    </format>
    <format dxfId="242">
      <pivotArea dataOnly="0" labelOnly="1" fieldPosition="0">
        <references count="1">
          <reference field="0" count="10">
            <x v="227"/>
            <x v="298"/>
            <x v="1174"/>
            <x v="1196"/>
            <x v="1329"/>
            <x v="1404"/>
            <x v="1599"/>
            <x v="1696"/>
            <x v="1717"/>
            <x v="1805"/>
          </reference>
        </references>
      </pivotArea>
    </format>
    <format dxfId="241">
      <pivotArea dataOnly="0" labelOnly="1" grandRow="1" outline="0" fieldPosition="0"/>
    </format>
    <format dxfId="240">
      <pivotArea dataOnly="0" labelOnly="1" outline="0" fieldPosition="0">
        <references count="1">
          <reference field="4294967294" count="5">
            <x v="0"/>
            <x v="1"/>
            <x v="3"/>
            <x v="4"/>
            <x v="5"/>
          </reference>
        </references>
      </pivotArea>
    </format>
    <format dxfId="239">
      <pivotArea type="all" dataOnly="0" outline="0" fieldPosition="0"/>
    </format>
    <format dxfId="238">
      <pivotArea outline="0" collapsedLevelsAreSubtotals="1" fieldPosition="0"/>
    </format>
    <format dxfId="237">
      <pivotArea field="0" type="button" dataOnly="0" labelOnly="1" outline="0" axis="axisRow" fieldPosition="0"/>
    </format>
    <format dxfId="236">
      <pivotArea dataOnly="0" labelOnly="1" fieldPosition="0">
        <references count="1">
          <reference field="0" count="10">
            <x v="227"/>
            <x v="298"/>
            <x v="1174"/>
            <x v="1196"/>
            <x v="1329"/>
            <x v="1404"/>
            <x v="1599"/>
            <x v="1696"/>
            <x v="1717"/>
            <x v="1805"/>
          </reference>
        </references>
      </pivotArea>
    </format>
    <format dxfId="235">
      <pivotArea dataOnly="0" labelOnly="1" grandRow="1" outline="0" fieldPosition="0"/>
    </format>
    <format dxfId="234">
      <pivotArea dataOnly="0" labelOnly="1" outline="0" fieldPosition="0">
        <references count="1">
          <reference field="4294967294" count="5">
            <x v="0"/>
            <x v="1"/>
            <x v="3"/>
            <x v="4"/>
            <x v="5"/>
          </reference>
        </references>
      </pivotArea>
    </format>
    <format dxfId="233">
      <pivotArea dataOnly="0" labelOnly="1" outline="0" fieldPosition="0">
        <references count="1">
          <reference field="4294967294" count="2">
            <x v="4"/>
            <x v="5"/>
          </reference>
        </references>
      </pivotArea>
    </format>
    <format dxfId="232">
      <pivotArea outline="0" collapsedLevelsAreSubtotals="1" fieldPosition="0"/>
    </format>
    <format dxfId="231">
      <pivotArea dataOnly="0" labelOnly="1" fieldPosition="0">
        <references count="1">
          <reference field="0" count="10">
            <x v="227"/>
            <x v="298"/>
            <x v="1174"/>
            <x v="1196"/>
            <x v="1329"/>
            <x v="1404"/>
            <x v="1599"/>
            <x v="1696"/>
            <x v="1717"/>
            <x v="1805"/>
          </reference>
        </references>
      </pivotArea>
    </format>
    <format dxfId="230">
      <pivotArea field="0" type="button" dataOnly="0" labelOnly="1" outline="0" axis="axisRow" fieldPosition="0"/>
    </format>
    <format dxfId="229">
      <pivotArea dataOnly="0" labelOnly="1" outline="0" fieldPosition="0">
        <references count="1">
          <reference field="4294967294" count="5">
            <x v="0"/>
            <x v="1"/>
            <x v="3"/>
            <x v="4"/>
            <x v="5"/>
          </reference>
        </references>
      </pivotArea>
    </format>
    <format dxfId="228">
      <pivotArea dataOnly="0" labelOnly="1" outline="0" fieldPosition="0">
        <references count="1">
          <reference field="4294967294" count="1">
            <x v="2"/>
          </reference>
        </references>
      </pivotArea>
    </format>
    <format dxfId="227">
      <pivotArea outline="0" collapsedLevelsAreSubtotals="1" fieldPosition="0">
        <references count="1">
          <reference field="4294967294" count="1" selected="0">
            <x v="2"/>
          </reference>
        </references>
      </pivotArea>
    </format>
  </formats>
  <conditionalFormats count="5">
    <conditionalFormat scope="field" priority="10">
      <pivotAreas count="1">
        <pivotArea outline="0" collapsedLevelsAreSubtotals="1" fieldPosition="0">
          <references count="2">
            <reference field="4294967294" count="1" selected="0">
              <x v="0"/>
            </reference>
            <reference field="0" count="0" selected="0"/>
          </references>
        </pivotArea>
      </pivotAreas>
    </conditionalFormat>
    <conditionalFormat priority="8">
      <pivotAreas count="1">
        <pivotArea type="data" collapsedLevelsAreSubtotals="1" fieldPosition="0">
          <references count="2">
            <reference field="4294967294" count="1" selected="0">
              <x v="1"/>
            </reference>
            <reference field="0" count="10">
              <x v="227"/>
              <x v="298"/>
              <x v="1174"/>
              <x v="1196"/>
              <x v="1329"/>
              <x v="1404"/>
              <x v="1599"/>
              <x v="1696"/>
              <x v="1717"/>
              <x v="1805"/>
            </reference>
          </references>
        </pivotArea>
      </pivotAreas>
    </conditionalFormat>
    <conditionalFormat type="all" priority="3">
      <pivotAreas count="1">
        <pivotArea type="data" outline="0" collapsedLevelsAreSubtotals="1" fieldPosition="0">
          <references count="1">
            <reference field="4294967294" count="1" selected="0">
              <x v="4"/>
            </reference>
          </references>
        </pivotArea>
      </pivotAreas>
    </conditionalFormat>
    <conditionalFormat type="all" priority="2">
      <pivotAreas count="1">
        <pivotArea type="data" outline="0" collapsedLevelsAreSubtotals="1" fieldPosition="0">
          <references count="1">
            <reference field="4294967294" count="1" selected="0">
              <x v="5"/>
            </reference>
          </references>
        </pivotArea>
      </pivotAreas>
    </conditionalFormat>
    <conditionalFormat priority="1">
      <pivotAreas count="1">
        <pivotArea type="data" outline="0" collapsedLevelsAreSubtotals="1" fieldPosition="0">
          <references count="1">
            <reference field="4294967294" count="1" selected="0">
              <x v="3"/>
            </reference>
          </references>
        </pivotArea>
      </pivotAreas>
    </conditionalFormat>
  </conditionalFormats>
  <pivotTableStyleInfo name="nykaa"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BFDC36-2D35-4B7A-A888-3E27E50F0B68}" name="Average ROI by Campaign Typ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9" firstHeaderRow="1" firstDataRow="1" firstDataCol="1"/>
  <pivotFields count="26">
    <pivotField showAll="0"/>
    <pivotField name="Average ROI by Campaign Type" axis="axisRow"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showAll="0"/>
  </pivotFields>
  <rowFields count="1">
    <field x="1"/>
  </rowFields>
  <rowItems count="6">
    <i>
      <x/>
    </i>
    <i>
      <x v="1"/>
    </i>
    <i>
      <x v="2"/>
    </i>
    <i>
      <x v="3"/>
    </i>
    <i>
      <x v="4"/>
    </i>
    <i t="grand">
      <x/>
    </i>
  </rowItems>
  <colItems count="1">
    <i/>
  </colItems>
  <dataFields count="1">
    <dataField name="Average of ROI" fld="12" subtotal="average" baseField="1" baseItem="0" numFmtId="2"/>
  </dataFields>
  <formats count="13">
    <format dxfId="14">
      <pivotArea field="1" type="button" dataOnly="0" labelOnly="1" outline="0" axis="axisRow" fieldPosition="0"/>
    </format>
    <format dxfId="13">
      <pivotArea dataOnly="0" labelOnly="1" outline="0" axis="axisValues" fieldPosition="0"/>
    </format>
    <format dxfId="12">
      <pivotArea field="1" type="button" dataOnly="0" labelOnly="1" outline="0" axis="axisRow" fieldPosition="0"/>
    </format>
    <format dxfId="11">
      <pivotArea dataOnly="0" labelOnly="1" outline="0" axis="axisValues" fieldPosition="0"/>
    </format>
    <format dxfId="10">
      <pivotArea grandRow="1" outline="0" collapsedLevelsAreSubtotals="1" fieldPosition="0"/>
    </format>
    <format dxfId="9">
      <pivotArea dataOnly="0" labelOnly="1" grandRow="1" outline="0" fieldPosition="0"/>
    </format>
    <format dxfId="8">
      <pivotArea outline="0" collapsedLevelsAreSubtotals="1" fieldPosition="0"/>
    </format>
    <format dxfId="7">
      <pivotArea collapsedLevelsAreSubtotals="1" fieldPosition="0">
        <references count="1">
          <reference field="1" count="0"/>
        </references>
      </pivotArea>
    </format>
    <format dxfId="6">
      <pivotArea dataOnly="0" labelOnly="1" fieldPosition="0">
        <references count="1">
          <reference field="1" count="0"/>
        </references>
      </pivotArea>
    </format>
    <format dxfId="5">
      <pivotArea collapsedLevelsAreSubtotals="1" fieldPosition="0">
        <references count="1">
          <reference field="1" count="0"/>
        </references>
      </pivotArea>
    </format>
    <format dxfId="4">
      <pivotArea dataOnly="0" labelOnly="1" fieldPosition="0">
        <references count="1">
          <reference field="1" count="0"/>
        </references>
      </pivotArea>
    </format>
    <format dxfId="3">
      <pivotArea collapsedLevelsAreSubtotals="1" fieldPosition="0">
        <references count="1">
          <reference field="1" count="0"/>
        </references>
      </pivotArea>
    </format>
    <format dxfId="2">
      <pivotArea dataOnly="0" labelOnly="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E60EBC-BB19-4373-A919-403710CF62BC}" name="Average RO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2:K13" firstHeaderRow="1" firstDataRow="1" firstDataCol="0"/>
  <pivotFields count="26">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showAll="0"/>
  </pivotFields>
  <rowItems count="1">
    <i/>
  </rowItems>
  <colItems count="1">
    <i/>
  </colItems>
  <dataFields count="1">
    <dataField name="Average of ROI" fld="12" subtotal="average" baseField="0" baseItem="0" numFmtId="2"/>
  </dataFields>
  <formats count="12">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outline="0" collapsedLevelsAreSubtotals="1"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E00F5F-3F89-40BE-B728-E3E9505393CF}" name="Total Click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24:K25" firstHeaderRow="1" firstDataRow="1" firstDataCol="0"/>
  <pivotFields count="26">
    <pivotField showAll="0"/>
    <pivotField showAll="0">
      <items count="6">
        <item x="3"/>
        <item x="2"/>
        <item x="1"/>
        <item x="4"/>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showAll="0"/>
  </pivotFields>
  <rowItems count="1">
    <i/>
  </rowItems>
  <colItems count="1">
    <i/>
  </colItems>
  <dataFields count="1">
    <dataField name="Sum of Clicks" fld="6" baseField="0" baseItem="0"/>
  </dataFields>
  <formats count="11">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outline="0" collapsedLevelsAreSubtotals="1"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63101-DDCD-4714-99EC-95C40FACBD96}"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27:K28" firstHeaderRow="1" firstDataRow="1" firstDataCol="0"/>
  <pivotFields count="26">
    <pivotField showAll="0"/>
    <pivotField showAll="0">
      <items count="6">
        <item x="3"/>
        <item x="2"/>
        <item x="1"/>
        <item x="4"/>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showAll="0"/>
  </pivotFields>
  <rowItems count="1">
    <i/>
  </rowItems>
  <colItems count="1">
    <i/>
  </colItems>
  <dataFields count="1">
    <dataField name="Sum of Leads" fld="7" baseField="0" baseItem="0"/>
  </dataFields>
  <formats count="12">
    <format dxfId="49">
      <pivotArea dataOnly="0" labelOnly="1" outline="0" axis="axisValues"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outline="0" collapsedLevelsAreSubtotals="1"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A1DE87-E37F-4402-8C24-29D66A4027B0}" name="Profit vs Total Campaign Cos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12:I17" firstHeaderRow="0" firstDataRow="1" firstDataCol="1"/>
  <pivotFields count="26">
    <pivotField showAll="0"/>
    <pivotField showAll="0">
      <items count="6">
        <item x="3"/>
        <item x="2"/>
        <item x="1"/>
        <item x="4"/>
        <item x="0"/>
        <item t="default"/>
      </items>
    </pivotField>
    <pivotField showAll="0">
      <items count="6">
        <item x="0"/>
        <item x="4"/>
        <item x="1"/>
        <item x="3"/>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dataField="1" numFmtId="164" showAll="0"/>
    <pivotField axis="axisRow" showAll="0">
      <items count="5">
        <item x="2"/>
        <item x="0"/>
        <item x="1"/>
        <item x="3"/>
        <item t="default"/>
      </items>
    </pivotField>
  </pivotFields>
  <rowFields count="1">
    <field x="25"/>
  </rowFields>
  <rowItems count="5">
    <i>
      <x/>
    </i>
    <i>
      <x v="1"/>
    </i>
    <i>
      <x v="2"/>
    </i>
    <i>
      <x v="3"/>
    </i>
    <i t="grand">
      <x/>
    </i>
  </rowItems>
  <colFields count="1">
    <field x="-2"/>
  </colFields>
  <colItems count="2">
    <i>
      <x/>
    </i>
    <i i="1">
      <x v="1"/>
    </i>
  </colItems>
  <dataFields count="2">
    <dataField name="Sum of Profit" fld="24" baseField="0" baseItem="0"/>
    <dataField name="Profit vs Total Campaign Cost" fld="11" baseField="0" baseItem="0" numFmtId="2"/>
  </dataFields>
  <formats count="15">
    <format dxfId="64">
      <pivotArea outline="0" collapsedLevelsAreSubtotals="1" fieldPosition="0">
        <references count="1">
          <reference field="4294967294" count="1" selected="0">
            <x v="1"/>
          </reference>
        </references>
      </pivotArea>
    </format>
    <format dxfId="63">
      <pivotArea field="25" type="button" dataOnly="0" labelOnly="1" outline="0" axis="axisRow" fieldPosition="0"/>
    </format>
    <format dxfId="62">
      <pivotArea dataOnly="0" labelOnly="1" outline="0" fieldPosition="0">
        <references count="1">
          <reference field="4294967294" count="2">
            <x v="0"/>
            <x v="1"/>
          </reference>
        </references>
      </pivotArea>
    </format>
    <format dxfId="61">
      <pivotArea field="25" type="button" dataOnly="0" labelOnly="1" outline="0" axis="axisRow" fieldPosition="0"/>
    </format>
    <format dxfId="60">
      <pivotArea dataOnly="0" labelOnly="1" outline="0" fieldPosition="0">
        <references count="1">
          <reference field="4294967294" count="2">
            <x v="0"/>
            <x v="1"/>
          </reference>
        </references>
      </pivotArea>
    </format>
    <format dxfId="59">
      <pivotArea grandRow="1" outline="0" collapsedLevelsAreSubtotals="1" fieldPosition="0"/>
    </format>
    <format dxfId="58">
      <pivotArea dataOnly="0" labelOnly="1" grandRow="1" outline="0" fieldPosition="0"/>
    </format>
    <format dxfId="57">
      <pivotArea grandRow="1" outline="0" collapsedLevelsAreSubtotals="1" fieldPosition="0"/>
    </format>
    <format dxfId="56">
      <pivotArea dataOnly="0" labelOnly="1" grandRow="1" outline="0" fieldPosition="0"/>
    </format>
    <format dxfId="55">
      <pivotArea collapsedLevelsAreSubtotals="1" fieldPosition="0">
        <references count="1">
          <reference field="25" count="0"/>
        </references>
      </pivotArea>
    </format>
    <format dxfId="54">
      <pivotArea dataOnly="0" labelOnly="1" fieldPosition="0">
        <references count="1">
          <reference field="25" count="0"/>
        </references>
      </pivotArea>
    </format>
    <format dxfId="53">
      <pivotArea collapsedLevelsAreSubtotals="1" fieldPosition="0">
        <references count="1">
          <reference field="25" count="0"/>
        </references>
      </pivotArea>
    </format>
    <format dxfId="52">
      <pivotArea dataOnly="0" labelOnly="1" fieldPosition="0">
        <references count="1">
          <reference field="25" count="0"/>
        </references>
      </pivotArea>
    </format>
    <format dxfId="51">
      <pivotArea collapsedLevelsAreSubtotals="1" fieldPosition="0">
        <references count="1">
          <reference field="25" count="0"/>
        </references>
      </pivotArea>
    </format>
    <format dxfId="50">
      <pivotArea dataOnly="0" labelOnly="1" fieldPosition="0">
        <references count="1">
          <reference field="25"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BDF65C-9DD0-4E5B-B4C8-CCDF51C4D7DC}" name="Avg CPC"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3:K34" firstHeaderRow="1" firstDataRow="1" firstDataCol="0"/>
  <pivotFields count="26">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dataField="1" numFmtId="164" showAll="0"/>
    <pivotField numFmtId="10" showAll="0"/>
    <pivotField numFmtId="164" showAll="0"/>
    <pivotField numFmtId="164" showAll="0"/>
    <pivotField showAll="0"/>
  </pivotFields>
  <rowItems count="1">
    <i/>
  </rowItems>
  <colItems count="1">
    <i/>
  </colItems>
  <dataFields count="1">
    <dataField name="Average of CPC" fld="21" subtotal="average" baseField="0" baseItem="0" numFmtId="164"/>
  </dataFields>
  <formats count="11">
    <format dxfId="75">
      <pivotArea outline="0" collapsedLevelsAreSubtotals="1"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dataOnly="0" labelOnly="1" outline="0" axis="axisValues"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outline="0" collapsedLevelsAreSubtotals="1" fieldPosition="0"/>
    </format>
    <format dxfId="65">
      <pivotArea outline="0" collapsedLevelsAreSubtotals="1"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A1FCB8-1582-488B-ACD8-B4A09E70AC14}" name="Avg CP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0:K31" firstHeaderRow="1" firstDataRow="1" firstDataCol="0"/>
  <pivotFields count="26">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dataField="1" numFmtId="164" showAll="0"/>
    <pivotField numFmtId="164" showAll="0"/>
    <pivotField showAll="0"/>
  </pivotFields>
  <rowItems count="1">
    <i/>
  </rowItems>
  <colItems count="1">
    <i/>
  </colItems>
  <dataFields count="1">
    <dataField name="Average of Cost per Lead (CPL)" fld="23" subtotal="average" baseField="0" baseItem="0" numFmtId="164"/>
  </dataFields>
  <formats count="12">
    <format dxfId="87">
      <pivotArea dataOnly="0" labelOnly="1" outline="0" axis="axisValues"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outline="0" collapsedLevelsAreSubtotals="1"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FF44A5-7703-4B26-96AA-55C3CE3BA001}" name="Average CT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5:K16" firstHeaderRow="1" firstDataRow="1" firstDataCol="0"/>
  <pivotFields count="26">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dataField="1" numFmtId="10" showAll="0"/>
    <pivotField numFmtId="164" showAll="0"/>
    <pivotField numFmtId="10" showAll="0"/>
    <pivotField numFmtId="164" showAll="0"/>
    <pivotField numFmtId="164" showAll="0"/>
    <pivotField showAll="0"/>
  </pivotFields>
  <rowItems count="1">
    <i/>
  </rowItems>
  <colItems count="1">
    <i/>
  </colItems>
  <dataFields count="1">
    <dataField name="Average of CTR(%)" fld="20" subtotal="average" baseField="0" baseItem="0" numFmtId="10"/>
  </dataFields>
  <formats count="12">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 dxfId="88">
      <pivotArea outline="0" collapsedLevelsAreSubtotals="1"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DA4653-D2AF-4CAF-8CB5-AE6CF25B8F28}" name="Total Campaign Cos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6:K7" firstHeaderRow="1" firstDataRow="1" firstDataCol="0"/>
  <pivotFields count="26">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pivotField numFmtId="10" showAll="0"/>
    <pivotField numFmtId="164" showAll="0"/>
    <pivotField numFmtId="10" showAll="0"/>
    <pivotField numFmtId="164" showAll="0"/>
    <pivotField numFmtId="164" showAll="0"/>
    <pivotField showAll="0"/>
  </pivotFields>
  <rowItems count="1">
    <i/>
  </rowItems>
  <colItems count="1">
    <i/>
  </colItems>
  <dataFields count="1">
    <dataField name="Sum of Total_Campaign_Cost" fld="11" baseField="0" baseItem="0" numFmtId="164"/>
  </dataFields>
  <formats count="13">
    <format dxfId="112">
      <pivotArea outline="0" collapsedLevelsAreSubtotals="1" fieldPosition="0"/>
    </format>
    <format dxfId="111">
      <pivotArea dataOnly="0" labelOnly="1" outline="0" axis="axisValues"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dataOnly="0" labelOnly="1" outline="0" axis="axisValues" fieldPosition="0"/>
    </format>
    <format dxfId="100">
      <pivotArea outline="0" collapsedLevelsAreSubtotals="1"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542195-DC79-4676-B69E-9AD7CC623C25}" name="Total Impression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21:K22" firstHeaderRow="1" firstDataRow="1" firstDataCol="0"/>
  <pivotFields count="26">
    <pivotField showAll="0"/>
    <pivotField showAll="0">
      <items count="6">
        <item x="3"/>
        <item x="2"/>
        <item x="1"/>
        <item x="4"/>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showAll="0"/>
  </pivotFields>
  <rowItems count="1">
    <i/>
  </rowItems>
  <colItems count="1">
    <i/>
  </colItems>
  <dataFields count="1">
    <dataField name="Sum of Impressions" fld="5" baseField="0" baseItem="0"/>
  </dataFields>
  <formats count="12">
    <format dxfId="124">
      <pivotArea dataOnly="0" labelOnly="1" outline="0" axis="axisValues"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outline="0" collapsedLevelsAreSubtotals="1"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D6CE2D-512F-4932-B193-5A7BD3214F1D}" name="Total 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K10" firstHeaderRow="1" firstDataRow="1" firstDataCol="0"/>
  <pivotFields count="26">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dataField="1" numFmtId="164" showAll="0"/>
    <pivotField showAll="0"/>
  </pivotFields>
  <rowItems count="1">
    <i/>
  </rowItems>
  <colItems count="1">
    <i/>
  </colItems>
  <dataFields count="1">
    <dataField name="Sum of Profit" fld="24" baseField="0" baseItem="0" numFmtId="164"/>
  </dataFields>
  <formats count="12">
    <format dxfId="136">
      <pivotArea outline="0" collapsedLevelsAreSubtotals="1"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outline="0" collapsedLevelsAreSubtotals="1"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F86116-ED7C-46DF-80B7-56BB200FE241}" name="Total Revenu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K4" firstHeaderRow="1" firstDataRow="1" firstDataCol="0"/>
  <pivotFields count="26">
    <pivotField showAll="0"/>
    <pivotField showAll="0">
      <items count="6">
        <item x="3"/>
        <item x="2"/>
        <item x="1"/>
        <item x="4"/>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showAll="0"/>
  </pivotFields>
  <rowItems count="1">
    <i/>
  </rowItems>
  <colItems count="1">
    <i/>
  </colItems>
  <dataFields count="1">
    <dataField name="Sum of Revenue" fld="9" baseField="0" baseItem="0" numFmtId="164"/>
  </dataFields>
  <formats count="15">
    <format dxfId="151">
      <pivotArea outline="0" collapsedLevelsAreSubtotals="1" fieldPosition="0"/>
    </format>
    <format dxfId="150">
      <pivotArea dataOnly="0" labelOnly="1" outline="0" axis="axisValues"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outline="0" collapsedLevelsAreSubtotals="1" fieldPosition="0"/>
    </format>
    <format dxfId="139">
      <pivotArea type="all" dataOnly="0" outline="0" fieldPosition="0"/>
    </format>
    <format dxfId="138">
      <pivotArea outline="0" collapsedLevelsAreSubtotals="1" fieldPosition="0"/>
    </format>
    <format dxfId="137">
      <pivotArea dataOnly="0" labelOnly="1" outline="0" axis="axisValues"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28FA71-76B2-44BE-A596-E3CA09A63FA6}" name="Revenue by Customer Segme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9" firstHeaderRow="1" firstDataRow="1" firstDataCol="1"/>
  <pivotFields count="26">
    <pivotField showAll="0"/>
    <pivotField showAll="0">
      <items count="6">
        <item x="3"/>
        <item x="2"/>
        <item x="1"/>
        <item x="4"/>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name="Revenue by Customer Segment" axis="axisRow"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showAll="0"/>
  </pivotFields>
  <rowFields count="1">
    <field x="14"/>
  </rowFields>
  <rowItems count="6">
    <i>
      <x/>
    </i>
    <i>
      <x v="1"/>
    </i>
    <i>
      <x v="2"/>
    </i>
    <i>
      <x v="3"/>
    </i>
    <i>
      <x v="4"/>
    </i>
    <i t="grand">
      <x/>
    </i>
  </rowItems>
  <colItems count="1">
    <i/>
  </colItems>
  <dataFields count="1">
    <dataField name="Sum of Revenue" fld="9" baseField="0" baseItem="0"/>
  </dataFields>
  <formats count="12">
    <format dxfId="163">
      <pivotArea field="14" type="button" dataOnly="0" labelOnly="1" outline="0" axis="axisRow" fieldPosition="0"/>
    </format>
    <format dxfId="162">
      <pivotArea dataOnly="0" labelOnly="1" outline="0" axis="axisValues" fieldPosition="0"/>
    </format>
    <format dxfId="161">
      <pivotArea field="14" type="button" dataOnly="0" labelOnly="1" outline="0" axis="axisRow" fieldPosition="0"/>
    </format>
    <format dxfId="160">
      <pivotArea dataOnly="0" labelOnly="1" outline="0" axis="axisValues" fieldPosition="0"/>
    </format>
    <format dxfId="159">
      <pivotArea grandRow="1" outline="0" collapsedLevelsAreSubtotals="1" fieldPosition="0"/>
    </format>
    <format dxfId="158">
      <pivotArea dataOnly="0" labelOnly="1" grandRow="1" outline="0" fieldPosition="0"/>
    </format>
    <format dxfId="157">
      <pivotArea collapsedLevelsAreSubtotals="1" fieldPosition="0">
        <references count="1">
          <reference field="14" count="0"/>
        </references>
      </pivotArea>
    </format>
    <format dxfId="156">
      <pivotArea dataOnly="0" labelOnly="1" fieldPosition="0">
        <references count="1">
          <reference field="14" count="0"/>
        </references>
      </pivotArea>
    </format>
    <format dxfId="155">
      <pivotArea collapsedLevelsAreSubtotals="1" fieldPosition="0">
        <references count="1">
          <reference field="14" count="0"/>
        </references>
      </pivotArea>
    </format>
    <format dxfId="154">
      <pivotArea dataOnly="0" labelOnly="1" fieldPosition="0">
        <references count="1">
          <reference field="14" count="0"/>
        </references>
      </pivotArea>
    </format>
    <format dxfId="153">
      <pivotArea collapsedLevelsAreSubtotals="1" fieldPosition="0">
        <references count="1">
          <reference field="14" count="0"/>
        </references>
      </pivotArea>
    </format>
    <format dxfId="152">
      <pivotArea dataOnly="0" labelOnly="1" fieldPosition="0">
        <references count="1">
          <reference field="14"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611107-C45B-4780-AEA8-4BCD79AE7FE1}" name="Revenue by Campaign Typ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26">
    <pivotField showAll="0"/>
    <pivotField name="Revenue by Campaign Type" axis="axisRow" showAll="0">
      <items count="6">
        <item x="3"/>
        <item x="2"/>
        <item x="1"/>
        <item x="4"/>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showAll="0"/>
  </pivotFields>
  <rowFields count="1">
    <field x="1"/>
  </rowFields>
  <rowItems count="6">
    <i>
      <x/>
    </i>
    <i>
      <x v="1"/>
    </i>
    <i>
      <x v="2"/>
    </i>
    <i>
      <x v="3"/>
    </i>
    <i>
      <x v="4"/>
    </i>
    <i t="grand">
      <x/>
    </i>
  </rowItems>
  <colItems count="1">
    <i/>
  </colItems>
  <dataFields count="1">
    <dataField name="Sum of Revenue" fld="9" baseField="0" baseItem="0"/>
  </dataFields>
  <formats count="12">
    <format dxfId="175">
      <pivotArea field="1" type="button" dataOnly="0" labelOnly="1" outline="0" axis="axisRow" fieldPosition="0"/>
    </format>
    <format dxfId="174">
      <pivotArea dataOnly="0" labelOnly="1" outline="0" axis="axisValues" fieldPosition="0"/>
    </format>
    <format dxfId="173">
      <pivotArea field="1" type="button" dataOnly="0" labelOnly="1" outline="0" axis="axisRow" fieldPosition="0"/>
    </format>
    <format dxfId="172">
      <pivotArea dataOnly="0" labelOnly="1" outline="0" axis="axisValues" fieldPosition="0"/>
    </format>
    <format dxfId="171">
      <pivotArea grandRow="1" outline="0" collapsedLevelsAreSubtotals="1" fieldPosition="0"/>
    </format>
    <format dxfId="170">
      <pivotArea dataOnly="0" labelOnly="1" grandRow="1" outline="0" fieldPosition="0"/>
    </format>
    <format dxfId="169">
      <pivotArea collapsedLevelsAreSubtotals="1" fieldPosition="0">
        <references count="1">
          <reference field="1" count="0"/>
        </references>
      </pivotArea>
    </format>
    <format dxfId="168">
      <pivotArea dataOnly="0" labelOnly="1" fieldPosition="0">
        <references count="1">
          <reference field="1" count="0"/>
        </references>
      </pivotArea>
    </format>
    <format dxfId="167">
      <pivotArea collapsedLevelsAreSubtotals="1" fieldPosition="0">
        <references count="1">
          <reference field="1" count="0"/>
        </references>
      </pivotArea>
    </format>
    <format dxfId="166">
      <pivotArea dataOnly="0" labelOnly="1" fieldPosition="0">
        <references count="1">
          <reference field="1" count="0"/>
        </references>
      </pivotArea>
    </format>
    <format dxfId="165">
      <pivotArea collapsedLevelsAreSubtotals="1" fieldPosition="0">
        <references count="1">
          <reference field="1" count="0"/>
        </references>
      </pivotArea>
    </format>
    <format dxfId="164">
      <pivotArea dataOnly="0" labelOnly="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ADCCC98-6C89-4D50-BD80-BF3110AE623B}" name="Total Conversion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8:K19" firstHeaderRow="1" firstDataRow="1" firstDataCol="0"/>
  <pivotFields count="26">
    <pivotField showAll="0"/>
    <pivotField showAll="0">
      <items count="6">
        <item x="3"/>
        <item x="2"/>
        <item x="1"/>
        <item x="4"/>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showAll="0"/>
  </pivotFields>
  <rowItems count="1">
    <i/>
  </rowItems>
  <colItems count="1">
    <i/>
  </colItems>
  <dataFields count="1">
    <dataField name="Sum of Conversions" fld="8" baseField="0" baseItem="0"/>
  </dataFields>
  <formats count="11">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dataOnly="0" labelOnly="1" outline="0" axis="axisValues" fieldPosition="0"/>
    </format>
    <format dxfId="176">
      <pivotArea outline="0" collapsedLevelsAreSubtotals="1" fieldPosition="0"/>
    </format>
  </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32D1AD6-4B85-4B3D-BADF-7EBA8D8DB0CD}" name="Campaign Performance Rating Distribu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2:E17" firstHeaderRow="1" firstDataRow="1" firstDataCol="1"/>
  <pivotFields count="26">
    <pivotField dataField="1"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axis="axisRow" showAll="0">
      <items count="5">
        <item x="2"/>
        <item x="0"/>
        <item x="1"/>
        <item x="3"/>
        <item t="default"/>
      </items>
    </pivotField>
  </pivotFields>
  <rowFields count="1">
    <field x="25"/>
  </rowFields>
  <rowItems count="5">
    <i>
      <x/>
    </i>
    <i>
      <x v="1"/>
    </i>
    <i>
      <x v="2"/>
    </i>
    <i>
      <x v="3"/>
    </i>
    <i t="grand">
      <x/>
    </i>
  </rowItems>
  <colItems count="1">
    <i/>
  </colItems>
  <dataFields count="1">
    <dataField name="Count of Campaign_ID" fld="0" subtotal="count" baseField="0" baseItem="0"/>
  </dataFields>
  <formats count="14">
    <format dxfId="200">
      <pivotArea field="25" type="button" dataOnly="0" labelOnly="1" outline="0" axis="axisRow" fieldPosition="0"/>
    </format>
    <format dxfId="199">
      <pivotArea dataOnly="0" labelOnly="1" outline="0" axis="axisValues" fieldPosition="0"/>
    </format>
    <format dxfId="198">
      <pivotArea field="25" type="button" dataOnly="0" labelOnly="1" outline="0" axis="axisRow" fieldPosition="0"/>
    </format>
    <format dxfId="197">
      <pivotArea dataOnly="0" labelOnly="1" outline="0" axis="axisValues" fieldPosition="0"/>
    </format>
    <format dxfId="196">
      <pivotArea grandRow="1" outline="0" collapsedLevelsAreSubtotals="1" fieldPosition="0"/>
    </format>
    <format dxfId="195">
      <pivotArea dataOnly="0" labelOnly="1" grandRow="1" outline="0" fieldPosition="0"/>
    </format>
    <format dxfId="194">
      <pivotArea grandRow="1" outline="0" collapsedLevelsAreSubtotals="1" fieldPosition="0"/>
    </format>
    <format dxfId="193">
      <pivotArea dataOnly="0" labelOnly="1" grandRow="1" outline="0" fieldPosition="0"/>
    </format>
    <format dxfId="192">
      <pivotArea collapsedLevelsAreSubtotals="1" fieldPosition="0">
        <references count="1">
          <reference field="25" count="0"/>
        </references>
      </pivotArea>
    </format>
    <format dxfId="191">
      <pivotArea dataOnly="0" labelOnly="1" fieldPosition="0">
        <references count="1">
          <reference field="25" count="0"/>
        </references>
      </pivotArea>
    </format>
    <format dxfId="190">
      <pivotArea collapsedLevelsAreSubtotals="1" fieldPosition="0">
        <references count="1">
          <reference field="25" count="0"/>
        </references>
      </pivotArea>
    </format>
    <format dxfId="189">
      <pivotArea dataOnly="0" labelOnly="1" fieldPosition="0">
        <references count="1">
          <reference field="25" count="0"/>
        </references>
      </pivotArea>
    </format>
    <format dxfId="188">
      <pivotArea collapsedLevelsAreSubtotals="1" fieldPosition="0">
        <references count="1">
          <reference field="25" count="0"/>
        </references>
      </pivotArea>
    </format>
    <format dxfId="187">
      <pivotArea dataOnly="0" labelOnly="1" fieldPosition="0">
        <references count="1">
          <reference field="25"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0"/>
          </reference>
        </references>
      </pivotArea>
    </chartFormat>
    <chartFormat chart="0" format="2">
      <pivotArea type="data" outline="0" fieldPosition="0">
        <references count="2">
          <reference field="4294967294" count="1" selected="0">
            <x v="0"/>
          </reference>
          <reference field="25" count="1" selected="0">
            <x v="1"/>
          </reference>
        </references>
      </pivotArea>
    </chartFormat>
    <chartFormat chart="0" format="3">
      <pivotArea type="data" outline="0" fieldPosition="0">
        <references count="2">
          <reference field="4294967294" count="1" selected="0">
            <x v="0"/>
          </reference>
          <reference field="25" count="1" selected="0">
            <x v="2"/>
          </reference>
        </references>
      </pivotArea>
    </chartFormat>
    <chartFormat chart="0" format="4">
      <pivotArea type="data" outline="0" fieldPosition="0">
        <references count="2">
          <reference field="4294967294" count="1" selected="0">
            <x v="0"/>
          </reference>
          <reference field="25"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5" count="1" selected="0">
            <x v="0"/>
          </reference>
        </references>
      </pivotArea>
    </chartFormat>
    <chartFormat chart="3" format="12">
      <pivotArea type="data" outline="0" fieldPosition="0">
        <references count="2">
          <reference field="4294967294" count="1" selected="0">
            <x v="0"/>
          </reference>
          <reference field="25" count="1" selected="0">
            <x v="1"/>
          </reference>
        </references>
      </pivotArea>
    </chartFormat>
    <chartFormat chart="3" format="13">
      <pivotArea type="data" outline="0" fieldPosition="0">
        <references count="2">
          <reference field="4294967294" count="1" selected="0">
            <x v="0"/>
          </reference>
          <reference field="25" count="1" selected="0">
            <x v="2"/>
          </reference>
        </references>
      </pivotArea>
    </chartFormat>
    <chartFormat chart="3" format="14">
      <pivotArea type="data" outline="0" fieldPosition="0">
        <references count="2">
          <reference field="4294967294" count="1" selected="0">
            <x v="0"/>
          </reference>
          <reference field="25" count="1" selected="0">
            <x v="3"/>
          </reference>
        </references>
      </pivotArea>
    </chartFormat>
  </chart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EBCA667-17AC-43DF-B88F-7D28E0B2A51D}" name="ROI by Quart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D19:E24" firstHeaderRow="1" firstDataRow="1" firstDataCol="1"/>
  <pivotFields count="26">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6">
        <item x="0"/>
        <item x="2"/>
        <item x="1"/>
        <item x="4"/>
        <item x="3"/>
        <item t="default"/>
      </items>
    </pivotField>
    <pivotField numFmtId="14" showAll="0"/>
    <pivotField showAll="0">
      <items count="13">
        <item x="1"/>
        <item x="9"/>
        <item x="6"/>
        <item x="0"/>
        <item x="5"/>
        <item x="2"/>
        <item x="8"/>
        <item x="10"/>
        <item x="4"/>
        <item x="7"/>
        <item x="11"/>
        <item x="3"/>
        <item t="default"/>
      </items>
    </pivotField>
    <pivotField showAll="0"/>
    <pivotField showAll="0"/>
    <pivotField name="ROI by Quarter" axis="axisRow" showAll="0">
      <items count="5">
        <item x="1"/>
        <item x="0"/>
        <item x="3"/>
        <item x="2"/>
        <item t="default"/>
      </items>
    </pivotField>
    <pivotField numFmtId="10" showAll="0"/>
    <pivotField numFmtId="164" showAll="0"/>
    <pivotField numFmtId="10" showAll="0"/>
    <pivotField numFmtId="164" showAll="0"/>
    <pivotField numFmtId="164" showAll="0"/>
    <pivotField showAll="0"/>
  </pivotFields>
  <rowFields count="1">
    <field x="19"/>
  </rowFields>
  <rowItems count="5">
    <i>
      <x/>
    </i>
    <i>
      <x v="1"/>
    </i>
    <i>
      <x v="2"/>
    </i>
    <i>
      <x v="3"/>
    </i>
    <i t="grand">
      <x/>
    </i>
  </rowItems>
  <colItems count="1">
    <i/>
  </colItems>
  <dataFields count="1">
    <dataField name="Average of ROI" fld="12" subtotal="average" baseField="19" baseItem="0" numFmtId="2"/>
  </dataFields>
  <formats count="12">
    <format dxfId="212">
      <pivotArea outline="0" collapsedLevelsAreSubtotals="1" fieldPosition="0"/>
    </format>
    <format dxfId="211">
      <pivotArea field="19" type="button" dataOnly="0" labelOnly="1" outline="0" axis="axisRow" fieldPosition="0"/>
    </format>
    <format dxfId="210">
      <pivotArea dataOnly="0" labelOnly="1" outline="0" axis="axisValues" fieldPosition="0"/>
    </format>
    <format dxfId="209">
      <pivotArea field="19" type="button" dataOnly="0" labelOnly="1" outline="0" axis="axisRow" fieldPosition="0"/>
    </format>
    <format dxfId="208">
      <pivotArea dataOnly="0" labelOnly="1" outline="0" axis="axisValues" fieldPosition="0"/>
    </format>
    <format dxfId="207">
      <pivotArea grandRow="1" outline="0" collapsedLevelsAreSubtotals="1" fieldPosition="0"/>
    </format>
    <format dxfId="206">
      <pivotArea dataOnly="0" labelOnly="1" grandRow="1" outline="0" fieldPosition="0"/>
    </format>
    <format dxfId="205">
      <pivotArea grandRow="1" outline="0" collapsedLevelsAreSubtotals="1" fieldPosition="0"/>
    </format>
    <format dxfId="204">
      <pivotArea dataOnly="0" labelOnly="1" grandRow="1" outline="0" fieldPosition="0"/>
    </format>
    <format dxfId="203">
      <pivotArea dataOnly="0" fieldPosition="0">
        <references count="1">
          <reference field="19" count="0"/>
        </references>
      </pivotArea>
    </format>
    <format dxfId="202">
      <pivotArea dataOnly="0" fieldPosition="0">
        <references count="1">
          <reference field="19" count="0"/>
        </references>
      </pivotArea>
    </format>
    <format dxfId="201">
      <pivotArea dataOnly="0" fieldPosition="0">
        <references count="1">
          <reference field="19"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E3BB133-A71F-4F72-A0A6-6C8EFB8FFDC3}" name="Monthly Revenue Tren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2:B25" firstHeaderRow="1" firstDataRow="1" firstDataCol="1"/>
  <pivotFields count="26">
    <pivotField showAll="0"/>
    <pivotField showAll="0">
      <items count="6">
        <item x="3"/>
        <item x="2"/>
        <item x="1"/>
        <item x="4"/>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0"/>
        <item x="2"/>
        <item x="1"/>
        <item x="4"/>
        <item x="3"/>
        <item t="default"/>
      </items>
    </pivotField>
    <pivotField numFmtId="14" showAll="0"/>
    <pivotField axis="axisRow" showAll="0">
      <items count="13">
        <item x="1"/>
        <item x="9"/>
        <item x="6"/>
        <item x="0"/>
        <item x="5"/>
        <item x="2"/>
        <item x="8"/>
        <item x="10"/>
        <item x="4"/>
        <item x="7"/>
        <item x="11"/>
        <item x="3"/>
        <item t="default"/>
      </items>
    </pivotField>
    <pivotField showAll="0"/>
    <pivotField showAll="0"/>
    <pivotField showAll="0">
      <items count="5">
        <item x="1"/>
        <item x="0"/>
        <item x="3"/>
        <item x="2"/>
        <item t="default"/>
      </items>
    </pivotField>
    <pivotField numFmtId="10" showAll="0"/>
    <pivotField numFmtId="164" showAll="0"/>
    <pivotField numFmtId="10" showAll="0"/>
    <pivotField numFmtId="164" showAll="0"/>
    <pivotField numFmtId="164" showAll="0"/>
    <pivotField showAll="0"/>
  </pivotFields>
  <rowFields count="1">
    <field x="16"/>
  </rowFields>
  <rowItems count="13">
    <i>
      <x/>
    </i>
    <i>
      <x v="1"/>
    </i>
    <i>
      <x v="2"/>
    </i>
    <i>
      <x v="3"/>
    </i>
    <i>
      <x v="4"/>
    </i>
    <i>
      <x v="5"/>
    </i>
    <i>
      <x v="6"/>
    </i>
    <i>
      <x v="7"/>
    </i>
    <i>
      <x v="8"/>
    </i>
    <i>
      <x v="9"/>
    </i>
    <i>
      <x v="10"/>
    </i>
    <i>
      <x v="11"/>
    </i>
    <i t="grand">
      <x/>
    </i>
  </rowItems>
  <colItems count="1">
    <i/>
  </colItems>
  <dataFields count="1">
    <dataField name="Monthly Revenue Trend" fld="9" baseField="0" baseItem="0"/>
  </dataFields>
  <formats count="14">
    <format dxfId="226">
      <pivotArea field="16" type="button" dataOnly="0" labelOnly="1" outline="0" axis="axisRow" fieldPosition="0"/>
    </format>
    <format dxfId="225">
      <pivotArea dataOnly="0" labelOnly="1" outline="0" axis="axisValues" fieldPosition="0"/>
    </format>
    <format dxfId="224">
      <pivotArea field="16" type="button" dataOnly="0" labelOnly="1" outline="0" axis="axisRow" fieldPosition="0"/>
    </format>
    <format dxfId="223">
      <pivotArea dataOnly="0" labelOnly="1" outline="0" axis="axisValues" fieldPosition="0"/>
    </format>
    <format dxfId="222">
      <pivotArea grandRow="1" outline="0" collapsedLevelsAreSubtotals="1" fieldPosition="0"/>
    </format>
    <format dxfId="221">
      <pivotArea dataOnly="0" labelOnly="1" grandRow="1" outline="0" fieldPosition="0"/>
    </format>
    <format dxfId="220">
      <pivotArea grandRow="1" outline="0" collapsedLevelsAreSubtotals="1" fieldPosition="0"/>
    </format>
    <format dxfId="219">
      <pivotArea dataOnly="0" labelOnly="1" grandRow="1" outline="0" fieldPosition="0"/>
    </format>
    <format dxfId="218">
      <pivotArea collapsedLevelsAreSubtotals="1" fieldPosition="0">
        <references count="1">
          <reference field="16" count="0"/>
        </references>
      </pivotArea>
    </format>
    <format dxfId="217">
      <pivotArea dataOnly="0" labelOnly="1" fieldPosition="0">
        <references count="1">
          <reference field="16" count="0"/>
        </references>
      </pivotArea>
    </format>
    <format dxfId="216">
      <pivotArea collapsedLevelsAreSubtotals="1" fieldPosition="0">
        <references count="1">
          <reference field="16" count="0"/>
        </references>
      </pivotArea>
    </format>
    <format dxfId="215">
      <pivotArea dataOnly="0" labelOnly="1" fieldPosition="0">
        <references count="1">
          <reference field="16" count="0"/>
        </references>
      </pivotArea>
    </format>
    <format dxfId="214">
      <pivotArea collapsedLevelsAreSubtotals="1" fieldPosition="0">
        <references count="1">
          <reference field="16" count="0"/>
        </references>
      </pivotArea>
    </format>
    <format dxfId="213">
      <pivotArea dataOnly="0" labelOnly="1" fieldPosition="0">
        <references count="1">
          <reference field="16"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nykaa"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CFC27249-CD87-42F0-94A8-712D7B859D78}" sourceName="Campaign_Type">
  <pivotTables>
    <pivotTable tabId="4" name="Monthly Revenue Trend"/>
    <pivotTable tabId="4" name="Average CTR"/>
    <pivotTable tabId="4" name="Average ROI"/>
    <pivotTable tabId="4" name="Average ROI by Campaign Type"/>
    <pivotTable tabId="4" name="Campaign Performance Rating Distribution"/>
    <pivotTable tabId="4" name="Avg CPL"/>
    <pivotTable tabId="4" name="Avg CPC"/>
    <pivotTable tabId="4" name="Total Impressions"/>
    <pivotTable tabId="4" name="Total Clicks"/>
    <pivotTable tabId="4" name="PivotTable9"/>
    <pivotTable tabId="4" name="Profit vs Total Campaign Cost"/>
    <pivotTable tabId="4" name="Revenue by Campaign Type"/>
    <pivotTable tabId="4" name="Revenue by Customer Segment"/>
    <pivotTable tabId="4" name="ROI by Quarter"/>
    <pivotTable tabId="4" name="Total Campaign Cost"/>
    <pivotTable tabId="4" name="Total Conversions"/>
    <pivotTable tabId="4" name="Total Profit"/>
    <pivotTable tabId="4" name="Total Revenue"/>
  </pivotTables>
  <data>
    <tabular pivotCacheId="278039597">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9ACAE1E-9EAD-4B41-81CE-42D2183D1345}" sourceName="Customer_Segment">
  <pivotTables>
    <pivotTable tabId="4" name="Monthly Revenue Trend"/>
    <pivotTable tabId="4" name="Average CTR"/>
    <pivotTable tabId="4" name="Average ROI"/>
    <pivotTable tabId="4" name="Average ROI by Campaign Type"/>
    <pivotTable tabId="4" name="Campaign Performance Rating Distribution"/>
    <pivotTable tabId="4" name="Avg CPL"/>
    <pivotTable tabId="4" name="Avg CPC"/>
    <pivotTable tabId="4" name="Total Impressions"/>
    <pivotTable tabId="4" name="Total Clicks"/>
    <pivotTable tabId="4" name="PivotTable9"/>
    <pivotTable tabId="4" name="Profit vs Total Campaign Cost"/>
    <pivotTable tabId="4" name="Revenue by Campaign Type"/>
    <pivotTable tabId="4" name="Revenue by Customer Segment"/>
    <pivotTable tabId="4" name="ROI by Quarter"/>
    <pivotTable tabId="4" name="Total Campaign Cost"/>
    <pivotTable tabId="4" name="Total Conversions"/>
    <pivotTable tabId="4" name="Total Profit"/>
    <pivotTable tabId="4" name="Total Revenue"/>
  </pivotTables>
  <data>
    <tabular pivotCacheId="278039597">
      <items count="5">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1A4DCC4-FDF9-482E-A23A-3139ACB6B0C3}" sourceName="Month">
  <pivotTables>
    <pivotTable tabId="4" name="Monthly Revenue Trend"/>
    <pivotTable tabId="4" name="Average CTR"/>
    <pivotTable tabId="4" name="Average ROI"/>
    <pivotTable tabId="4" name="Average ROI by Campaign Type"/>
    <pivotTable tabId="4" name="Campaign Performance Rating Distribution"/>
    <pivotTable tabId="4" name="Avg CPL"/>
    <pivotTable tabId="4" name="Avg CPC"/>
    <pivotTable tabId="4" name="Total Impressions"/>
    <pivotTable tabId="4" name="Total Clicks"/>
    <pivotTable tabId="4" name="PivotTable9"/>
    <pivotTable tabId="4" name="Profit vs Total Campaign Cost"/>
    <pivotTable tabId="4" name="Revenue by Campaign Type"/>
    <pivotTable tabId="4" name="Revenue by Customer Segment"/>
    <pivotTable tabId="4" name="ROI by Quarter"/>
    <pivotTable tabId="4" name="Total Campaign Cost"/>
    <pivotTable tabId="4" name="Total Conversions"/>
    <pivotTable tabId="4" name="Total Profit"/>
    <pivotTable tabId="4" name="Total Revenue"/>
  </pivotTables>
  <data>
    <tabular pivotCacheId="278039597">
      <items count="12">
        <i x="1" s="1"/>
        <i x="9" s="1"/>
        <i x="6" s="1"/>
        <i x="0" s="1"/>
        <i x="5" s="1"/>
        <i x="2" s="1"/>
        <i x="8" s="1"/>
        <i x="10" s="1"/>
        <i x="4" s="1"/>
        <i x="7" s="1"/>
        <i x="1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2BD22C1-72F2-4BC0-99F9-55BF2860C746}" sourceName="Quarter">
  <pivotTables>
    <pivotTable tabId="4" name="Monthly Revenue Trend"/>
    <pivotTable tabId="4" name="Average CTR"/>
    <pivotTable tabId="4" name="Average ROI"/>
    <pivotTable tabId="4" name="Average ROI by Campaign Type"/>
    <pivotTable tabId="4" name="Campaign Performance Rating Distribution"/>
    <pivotTable tabId="4" name="Avg CPL"/>
    <pivotTable tabId="4" name="Avg CPC"/>
    <pivotTable tabId="4" name="Total Impressions"/>
    <pivotTable tabId="4" name="Total Clicks"/>
    <pivotTable tabId="4" name="PivotTable9"/>
    <pivotTable tabId="4" name="Profit vs Total Campaign Cost"/>
    <pivotTable tabId="4" name="Revenue by Campaign Type"/>
    <pivotTable tabId="4" name="Revenue by Customer Segment"/>
    <pivotTable tabId="4" name="ROI by Quarter"/>
    <pivotTable tabId="4" name="Total Conversions"/>
    <pivotTable tabId="4" name="Total Profit"/>
    <pivotTable tabId="4" name="Total Revenue"/>
  </pivotTables>
  <data>
    <tabular pivotCacheId="27803959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 1" xr10:uid="{4229081B-9388-48BC-ABE4-7C076C4559CB}" cache="Slicer_Campaign_Type" caption="Campaign_Type" columnCount="2" style="SlicerStyleLight3" rowHeight="234950"/>
  <slicer name="Customer_Segment 1" xr10:uid="{308B942E-E949-4E8D-8596-D06AD1B61446}" cache="Slicer_Customer_Segment" caption="Customer_Segment" columnCount="2" style="SlicerStyleLight3" rowHeight="234950"/>
  <slicer name="Month 1" xr10:uid="{0AB4B588-308E-4C86-90D9-6286A82D60F9}" cache="Slicer_Month" caption="Month" columnCount="2" style="SlicerStyleLight3" rowHeight="234950"/>
  <slicer name="Quarter 1" xr10:uid="{2CED9E47-30F2-415F-9C2F-C4B25914389B}" cache="Slicer_Quarter" caption="Quarter" columnCount="2"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 xr10:uid="{3BD10200-7C5E-45F5-8961-F017E744CC31}" cache="Slicer_Campaign_Type" caption="Campaign_Type" style="SlicerStyleLight3" rowHeight="234950"/>
  <slicer name="Customer_Segment" xr10:uid="{A604D30E-D4DA-4D61-8210-42C899F7B8BB}" cache="Slicer_Customer_Segment" caption="Customer_Segment" style="SlicerStyleLight3" rowHeight="234950"/>
  <slicer name="Month" xr10:uid="{BF99D674-9D42-4891-BD2B-40D18E97A7FC}" cache="Slicer_Month" caption="Month" style="SlicerStyleLight3" rowHeight="234950"/>
  <slicer name="Quarter" xr10:uid="{406BB4BE-8992-4CB6-A049-D125208EC708}" cache="Slicer_Quarter" caption="Quarter"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CC68E3-D07B-4B8A-BC20-C9C222D64347}" name="Campaign_Table" displayName="Campaign_Table" ref="A1:Z2002" totalsRowShown="0" headerRowDxfId="271">
  <autoFilter ref="A1:Z2002" xr:uid="{68379231-1BC1-48D1-88F5-E44C3F59219F}"/>
  <tableColumns count="26">
    <tableColumn id="1" xr3:uid="{A962AF1D-E118-4222-901C-DB676818EBB9}" name="Campaign_ID"/>
    <tableColumn id="2" xr3:uid="{248183E7-E9FD-427E-B6C1-66043E61F28A}" name="Campaign_Type"/>
    <tableColumn id="3" xr3:uid="{C8769FBE-69E7-4DB2-B91E-C6B94EDAE216}" name="Target_Audience"/>
    <tableColumn id="4" xr3:uid="{D48C5EC1-C7B9-40C8-895E-980000AD21B8}" name="Duration"/>
    <tableColumn id="5" xr3:uid="{C6E6C980-C60A-4964-8B80-73F736A08D18}" name="Channel_Used"/>
    <tableColumn id="6" xr3:uid="{500CD877-2F66-4AC5-93A8-5A75969A497A}" name="Impressions"/>
    <tableColumn id="7" xr3:uid="{307117AC-AE65-4E3F-878B-D22C7C95771E}" name="Clicks"/>
    <tableColumn id="8" xr3:uid="{F1059EB7-F9EB-4CD8-B4E8-0A3188409F99}" name="Leads"/>
    <tableColumn id="9" xr3:uid="{742D6FE8-B42B-4A7C-A487-6DD0D596B97E}" name="Conversions"/>
    <tableColumn id="10" xr3:uid="{4DF5B04C-5CDD-4917-A527-21D8513262F0}" name="Revenue"/>
    <tableColumn id="11" xr3:uid="{4125F00B-B7C6-4941-86EB-6785BFC26ABA}" name="Cost_Per_Acquisition"/>
    <tableColumn id="29" xr3:uid="{10DB8432-1729-4EEC-AE44-966489BF52D4}" name="Total_Campaign_Cost" dataDxfId="270">
      <calculatedColumnFormula>Campaign_Table[[#This Row],[Conversions]]*Campaign_Table[[#This Row],[Cost_Per_Acquisition]]</calculatedColumnFormula>
    </tableColumn>
    <tableColumn id="12" xr3:uid="{762F1C8D-AFFB-4163-95AA-BA282F1B7A2F}" name="ROI"/>
    <tableColumn id="13" xr3:uid="{94D60372-5443-43EB-BAA7-07D601E47273}" name="Engagement_Score"/>
    <tableColumn id="14" xr3:uid="{E0AF03B8-FA54-487F-8159-154FCAA25805}" name="Customer_Segment"/>
    <tableColumn id="15" xr3:uid="{34F3795A-4DF6-4F10-A4DE-64F343C05FD4}" name="Date" dataDxfId="269"/>
    <tableColumn id="16" xr3:uid="{679A1062-AE50-4F37-B6BE-FA4058B8C8C9}" name="Month" dataDxfId="268">
      <calculatedColumnFormula>TEXT(Campaign_Table[[#This Row],[Date]],"mmmm")</calculatedColumnFormula>
    </tableColumn>
    <tableColumn id="18" xr3:uid="{66BD2B7D-8DCC-4373-9BFF-673EE3FE7203}" name="Year" dataDxfId="267">
      <calculatedColumnFormula>YEAR(Campaign_Table[[#This Row],[Date]])</calculatedColumnFormula>
    </tableColumn>
    <tableColumn id="17" xr3:uid="{76E2068A-7320-45DD-9B5B-F1857C800102}" name="Day" dataDxfId="266">
      <calculatedColumnFormula>TEXT(Campaign_Table[[#This Row],[Date]],"dddd")</calculatedColumnFormula>
    </tableColumn>
    <tableColumn id="19" xr3:uid="{BA5F022F-3E91-45DA-AD82-B1D6FB96D0E8}" name="Quarter" dataDxfId="265">
      <calculatedColumnFormula>"Q" &amp; ROUNDUP(MONTH(Campaign_Table[[#This Row],[Date]])/3,0)</calculatedColumnFormula>
    </tableColumn>
    <tableColumn id="20" xr3:uid="{2782A185-A750-4A21-A8AB-16119241549C}" name="CTR(%)" dataDxfId="264">
      <calculatedColumnFormula>IFERROR(Clicks/Impressions,0)</calculatedColumnFormula>
    </tableColumn>
    <tableColumn id="21" xr3:uid="{21D26734-EE00-480C-8076-3FE1626B902F}" name="CPC" dataDxfId="263">
      <calculatedColumnFormula>IFERROR(Campaign_Table[[#This Row],[Total_Campaign_Cost]]/Campaign_Table[[#This Row],[Clicks]],0)</calculatedColumnFormula>
    </tableColumn>
    <tableColumn id="23" xr3:uid="{968C5E8A-AFD7-4CB1-9DEB-C8E0ACF512FA}" name="Overall Conversion Rate (%)" dataDxfId="262">
      <calculatedColumnFormula>IFERROR(Conversions/Clicks,0)</calculatedColumnFormula>
    </tableColumn>
    <tableColumn id="24" xr3:uid="{2C526BD2-7867-469E-A37D-8304FC5750D3}" name="Cost per Lead (CPL)" dataDxfId="261">
      <calculatedColumnFormula>IFERROR(Campaign_Table[[#This Row],[Total_Campaign_Cost]]/Campaign_Table[[#This Row],[Leads]],0)</calculatedColumnFormula>
    </tableColumn>
    <tableColumn id="26" xr3:uid="{2171692C-98AA-4B89-BA52-A93DD453657B}" name="Profit" dataDxfId="260">
      <calculatedColumnFormula>Revenue-Total_Campaign_Cost</calculatedColumnFormula>
    </tableColumn>
    <tableColumn id="28" xr3:uid="{856F5A16-A18B-499A-A4BB-4C82D77819F0}" name="Campaign Performance Rating" dataDxfId="259">
      <calculatedColumnFormula>IF(Campaign_Table[[#This Row],[ROI]]&gt;=3,"Excellent",IF(Campaign_Table[[#This Row],[ROI]]&gt;=1,"Good",IF(Campaign_Table[[#This Row],[ROI]]&gt;=0,"Average","Poor")))</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3" Type="http://schemas.openxmlformats.org/officeDocument/2006/relationships/pivotTable" Target="../pivotTables/pivotTable4.xml"/><Relationship Id="rId21" Type="http://schemas.microsoft.com/office/2007/relationships/slicer" Target="../slicers/slicer2.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drawing" Target="../drawings/drawing8.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openxmlformats.org/officeDocument/2006/relationships/printerSettings" Target="../printerSettings/printerSettings4.bin"/><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89F5-2758-4D7B-B70A-EC6B8A10D620}">
  <dimension ref="A1"/>
  <sheetViews>
    <sheetView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O55556"/>
  <sheetViews>
    <sheetView workbookViewId="0"/>
  </sheetViews>
  <sheetFormatPr defaultRowHeight="14.4" x14ac:dyDescent="0.3"/>
  <cols>
    <col min="1" max="1" width="13.5546875" bestFit="1" customWidth="1"/>
    <col min="2" max="2" width="14" bestFit="1" customWidth="1"/>
    <col min="3" max="3" width="18.44140625" bestFit="1" customWidth="1"/>
    <col min="4" max="4" width="8.109375" bestFit="1" customWidth="1"/>
    <col min="5" max="5" width="27.5546875" bestFit="1" customWidth="1"/>
    <col min="6" max="6" width="10.6640625" bestFit="1" customWidth="1"/>
    <col min="7" max="7" width="6" bestFit="1" customWidth="1"/>
    <col min="8" max="8" width="5.6640625" bestFit="1" customWidth="1"/>
    <col min="9" max="9" width="10.88671875" bestFit="1" customWidth="1"/>
    <col min="10" max="10" width="8" bestFit="1" customWidth="1"/>
    <col min="11" max="11" width="14.6640625" bestFit="1" customWidth="1"/>
    <col min="12" max="12" width="6" bestFit="1" customWidth="1"/>
    <col min="13" max="13" width="16.6640625" bestFit="1" customWidth="1"/>
    <col min="14" max="14" width="18.44140625" bestFit="1" customWidth="1"/>
    <col min="15" max="15" width="10.332031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21</v>
      </c>
      <c r="E2" t="s">
        <v>18</v>
      </c>
      <c r="F2">
        <v>57804</v>
      </c>
      <c r="G2">
        <v>6156</v>
      </c>
      <c r="H2">
        <v>3616</v>
      </c>
      <c r="I2">
        <v>2355</v>
      </c>
      <c r="J2">
        <v>1867515</v>
      </c>
      <c r="K2">
        <v>111.03</v>
      </c>
      <c r="L2">
        <v>6.14</v>
      </c>
      <c r="M2">
        <v>20.98</v>
      </c>
      <c r="N2" t="s">
        <v>17</v>
      </c>
      <c r="O2" s="1">
        <v>45776</v>
      </c>
    </row>
    <row r="3" spans="1:15" x14ac:dyDescent="0.3">
      <c r="A3" t="s">
        <v>19</v>
      </c>
      <c r="B3" t="s">
        <v>20</v>
      </c>
      <c r="C3" t="s">
        <v>21</v>
      </c>
      <c r="D3">
        <v>18</v>
      </c>
      <c r="E3" t="s">
        <v>22</v>
      </c>
      <c r="F3">
        <v>91801</v>
      </c>
      <c r="G3">
        <v>3321</v>
      </c>
      <c r="H3">
        <v>1971</v>
      </c>
      <c r="I3">
        <v>1357</v>
      </c>
      <c r="J3">
        <v>1046247</v>
      </c>
      <c r="K3">
        <v>180.83</v>
      </c>
      <c r="L3">
        <v>3.26</v>
      </c>
      <c r="M3">
        <v>7.24</v>
      </c>
      <c r="N3" t="s">
        <v>17</v>
      </c>
      <c r="O3" s="1">
        <v>45753</v>
      </c>
    </row>
    <row r="4" spans="1:15" x14ac:dyDescent="0.3">
      <c r="A4" t="s">
        <v>23</v>
      </c>
      <c r="B4" t="s">
        <v>24</v>
      </c>
      <c r="C4" t="s">
        <v>25</v>
      </c>
      <c r="D4">
        <v>23</v>
      </c>
      <c r="E4" t="s">
        <v>26</v>
      </c>
      <c r="F4">
        <v>15536</v>
      </c>
      <c r="G4">
        <v>2182</v>
      </c>
      <c r="H4">
        <v>952</v>
      </c>
      <c r="I4">
        <v>755</v>
      </c>
      <c r="J4">
        <v>197055</v>
      </c>
      <c r="K4">
        <v>90.6</v>
      </c>
      <c r="L4">
        <v>1.88</v>
      </c>
      <c r="M4">
        <v>25.03</v>
      </c>
      <c r="N4" t="s">
        <v>17</v>
      </c>
      <c r="O4" s="1">
        <v>45671</v>
      </c>
    </row>
    <row r="5" spans="1:15" x14ac:dyDescent="0.3">
      <c r="A5" t="s">
        <v>27</v>
      </c>
      <c r="B5" t="s">
        <v>28</v>
      </c>
      <c r="C5" t="s">
        <v>29</v>
      </c>
      <c r="D5">
        <v>18</v>
      </c>
      <c r="E5" t="s">
        <v>30</v>
      </c>
      <c r="F5">
        <v>88114</v>
      </c>
      <c r="G5">
        <v>8413</v>
      </c>
      <c r="H5">
        <v>2231</v>
      </c>
      <c r="I5">
        <v>947</v>
      </c>
      <c r="J5">
        <v>376906</v>
      </c>
      <c r="K5">
        <v>249.07</v>
      </c>
      <c r="L5">
        <v>0.6</v>
      </c>
      <c r="M5">
        <v>13.15</v>
      </c>
      <c r="N5" t="s">
        <v>17</v>
      </c>
      <c r="O5" s="1">
        <v>45812</v>
      </c>
    </row>
    <row r="6" spans="1:15" x14ac:dyDescent="0.3">
      <c r="A6" t="s">
        <v>31</v>
      </c>
      <c r="B6" t="s">
        <v>20</v>
      </c>
      <c r="C6" t="s">
        <v>17</v>
      </c>
      <c r="D6">
        <v>10</v>
      </c>
      <c r="E6" t="s">
        <v>32</v>
      </c>
      <c r="F6">
        <v>96871</v>
      </c>
      <c r="G6">
        <v>3743</v>
      </c>
      <c r="H6">
        <v>2060</v>
      </c>
      <c r="I6">
        <v>1258</v>
      </c>
      <c r="J6">
        <v>518296</v>
      </c>
      <c r="K6">
        <v>228.6</v>
      </c>
      <c r="L6">
        <v>0.8</v>
      </c>
      <c r="M6">
        <v>7.29</v>
      </c>
      <c r="N6" t="s">
        <v>21</v>
      </c>
      <c r="O6" s="1">
        <v>45655</v>
      </c>
    </row>
    <row r="7" spans="1:15" x14ac:dyDescent="0.3">
      <c r="A7" t="s">
        <v>33</v>
      </c>
      <c r="B7" t="s">
        <v>24</v>
      </c>
      <c r="C7" t="s">
        <v>25</v>
      </c>
      <c r="D7">
        <v>26</v>
      </c>
      <c r="E7" t="s">
        <v>34</v>
      </c>
      <c r="F7">
        <v>83919</v>
      </c>
      <c r="G7">
        <v>7497</v>
      </c>
      <c r="H7">
        <v>2061</v>
      </c>
      <c r="I7">
        <v>1555</v>
      </c>
      <c r="J7">
        <v>877020</v>
      </c>
      <c r="K7">
        <v>137.79</v>
      </c>
      <c r="L7">
        <v>3.09</v>
      </c>
      <c r="M7">
        <v>13.24</v>
      </c>
      <c r="N7" t="s">
        <v>35</v>
      </c>
      <c r="O7" s="1">
        <v>45558</v>
      </c>
    </row>
    <row r="8" spans="1:15" x14ac:dyDescent="0.3">
      <c r="A8" t="s">
        <v>36</v>
      </c>
      <c r="B8" t="s">
        <v>20</v>
      </c>
      <c r="C8" t="s">
        <v>17</v>
      </c>
      <c r="D8">
        <v>21</v>
      </c>
      <c r="E8" t="s">
        <v>37</v>
      </c>
      <c r="F8">
        <v>82267</v>
      </c>
      <c r="G8">
        <v>5534</v>
      </c>
      <c r="H8">
        <v>1873</v>
      </c>
      <c r="I8">
        <v>1386</v>
      </c>
      <c r="J8">
        <v>633402</v>
      </c>
      <c r="K8">
        <v>210.17</v>
      </c>
      <c r="L8">
        <v>1.17</v>
      </c>
      <c r="M8">
        <v>10.69</v>
      </c>
      <c r="N8" t="s">
        <v>25</v>
      </c>
      <c r="O8" s="1">
        <v>45536</v>
      </c>
    </row>
    <row r="9" spans="1:15" x14ac:dyDescent="0.3">
      <c r="A9" t="s">
        <v>38</v>
      </c>
      <c r="B9" t="s">
        <v>16</v>
      </c>
      <c r="C9" t="s">
        <v>29</v>
      </c>
      <c r="D9">
        <v>6</v>
      </c>
      <c r="E9" t="s">
        <v>39</v>
      </c>
      <c r="F9">
        <v>32482</v>
      </c>
      <c r="G9">
        <v>2665</v>
      </c>
      <c r="H9">
        <v>1488</v>
      </c>
      <c r="I9">
        <v>925</v>
      </c>
      <c r="J9">
        <v>326525</v>
      </c>
      <c r="K9">
        <v>147.29</v>
      </c>
      <c r="L9">
        <v>1.4</v>
      </c>
      <c r="M9">
        <v>15.63</v>
      </c>
      <c r="N9" t="s">
        <v>21</v>
      </c>
      <c r="O9" s="1">
        <v>45808</v>
      </c>
    </row>
    <row r="10" spans="1:15" x14ac:dyDescent="0.3">
      <c r="A10" t="s">
        <v>40</v>
      </c>
      <c r="B10" t="s">
        <v>24</v>
      </c>
      <c r="C10" t="s">
        <v>35</v>
      </c>
      <c r="D10">
        <v>27</v>
      </c>
      <c r="E10" t="s">
        <v>41</v>
      </c>
      <c r="F10">
        <v>73813</v>
      </c>
      <c r="G10">
        <v>8680</v>
      </c>
      <c r="H10">
        <v>5031</v>
      </c>
      <c r="I10">
        <v>2551</v>
      </c>
      <c r="J10">
        <v>1058665</v>
      </c>
      <c r="K10">
        <v>87.74</v>
      </c>
      <c r="L10">
        <v>3.73</v>
      </c>
      <c r="M10">
        <v>22.03</v>
      </c>
      <c r="N10" t="s">
        <v>21</v>
      </c>
      <c r="O10" s="1">
        <v>45740</v>
      </c>
    </row>
    <row r="11" spans="1:15" x14ac:dyDescent="0.3">
      <c r="A11" t="s">
        <v>42</v>
      </c>
      <c r="B11" t="s">
        <v>16</v>
      </c>
      <c r="C11" t="s">
        <v>17</v>
      </c>
      <c r="D11">
        <v>11</v>
      </c>
      <c r="E11" t="s">
        <v>28</v>
      </c>
      <c r="F11">
        <v>88895</v>
      </c>
      <c r="G11">
        <v>6284</v>
      </c>
      <c r="H11">
        <v>1600</v>
      </c>
      <c r="I11">
        <v>858</v>
      </c>
      <c r="J11">
        <v>603174</v>
      </c>
      <c r="K11">
        <v>269.82</v>
      </c>
      <c r="L11">
        <v>1.61</v>
      </c>
      <c r="M11">
        <v>9.83</v>
      </c>
      <c r="N11" t="s">
        <v>25</v>
      </c>
      <c r="O11" s="1">
        <v>45776</v>
      </c>
    </row>
    <row r="12" spans="1:15" x14ac:dyDescent="0.3">
      <c r="A12" t="s">
        <v>43</v>
      </c>
      <c r="B12" t="s">
        <v>44</v>
      </c>
      <c r="C12" t="s">
        <v>29</v>
      </c>
      <c r="D12">
        <v>5</v>
      </c>
      <c r="E12" t="s">
        <v>45</v>
      </c>
      <c r="F12">
        <v>59141</v>
      </c>
      <c r="G12">
        <v>1556</v>
      </c>
      <c r="H12">
        <v>580</v>
      </c>
      <c r="I12">
        <v>221</v>
      </c>
      <c r="J12">
        <v>121550</v>
      </c>
      <c r="K12">
        <v>357.66</v>
      </c>
      <c r="L12">
        <v>0.54</v>
      </c>
      <c r="M12">
        <v>3.99</v>
      </c>
      <c r="N12" t="s">
        <v>29</v>
      </c>
      <c r="O12" s="1">
        <v>45591</v>
      </c>
    </row>
    <row r="13" spans="1:15" x14ac:dyDescent="0.3">
      <c r="A13" t="s">
        <v>46</v>
      </c>
      <c r="B13" t="s">
        <v>44</v>
      </c>
      <c r="C13" t="s">
        <v>25</v>
      </c>
      <c r="D13">
        <v>7</v>
      </c>
      <c r="E13" t="s">
        <v>47</v>
      </c>
      <c r="F13">
        <v>39696</v>
      </c>
      <c r="G13">
        <v>5623</v>
      </c>
      <c r="H13">
        <v>1136</v>
      </c>
      <c r="I13">
        <v>661</v>
      </c>
      <c r="J13">
        <v>286874</v>
      </c>
      <c r="K13">
        <v>163.52000000000001</v>
      </c>
      <c r="L13">
        <v>1.65</v>
      </c>
      <c r="M13">
        <v>18.690000000000001</v>
      </c>
      <c r="N13" t="s">
        <v>35</v>
      </c>
      <c r="O13" s="1">
        <v>45647</v>
      </c>
    </row>
    <row r="14" spans="1:15" x14ac:dyDescent="0.3">
      <c r="A14" t="s">
        <v>48</v>
      </c>
      <c r="B14" t="s">
        <v>28</v>
      </c>
      <c r="C14" t="s">
        <v>25</v>
      </c>
      <c r="D14">
        <v>29</v>
      </c>
      <c r="E14" t="s">
        <v>49</v>
      </c>
      <c r="F14">
        <v>20080</v>
      </c>
      <c r="G14">
        <v>570</v>
      </c>
      <c r="H14">
        <v>258</v>
      </c>
      <c r="I14">
        <v>183</v>
      </c>
      <c r="J14">
        <v>128466</v>
      </c>
      <c r="K14">
        <v>462.62</v>
      </c>
      <c r="L14">
        <v>0.52</v>
      </c>
      <c r="M14">
        <v>5.03</v>
      </c>
      <c r="N14" t="s">
        <v>29</v>
      </c>
      <c r="O14" s="1">
        <v>45565</v>
      </c>
    </row>
    <row r="15" spans="1:15" x14ac:dyDescent="0.3">
      <c r="A15" t="s">
        <v>50</v>
      </c>
      <c r="B15" t="s">
        <v>44</v>
      </c>
      <c r="C15" t="s">
        <v>25</v>
      </c>
      <c r="D15">
        <v>14</v>
      </c>
      <c r="E15" t="s">
        <v>28</v>
      </c>
      <c r="F15">
        <v>96303</v>
      </c>
      <c r="G15">
        <v>3749</v>
      </c>
      <c r="H15">
        <v>1785</v>
      </c>
      <c r="I15">
        <v>940</v>
      </c>
      <c r="J15">
        <v>441800</v>
      </c>
      <c r="K15">
        <v>282.05</v>
      </c>
      <c r="L15">
        <v>0.67</v>
      </c>
      <c r="M15">
        <v>6.72</v>
      </c>
      <c r="N15" t="s">
        <v>35</v>
      </c>
      <c r="O15" s="1">
        <v>45594</v>
      </c>
    </row>
    <row r="16" spans="1:15" x14ac:dyDescent="0.3">
      <c r="A16" t="s">
        <v>51</v>
      </c>
      <c r="B16" t="s">
        <v>20</v>
      </c>
      <c r="C16" t="s">
        <v>35</v>
      </c>
      <c r="D16">
        <v>5</v>
      </c>
      <c r="E16" t="s">
        <v>52</v>
      </c>
      <c r="F16">
        <v>38072</v>
      </c>
      <c r="G16">
        <v>2591</v>
      </c>
      <c r="H16">
        <v>1542</v>
      </c>
      <c r="I16">
        <v>769</v>
      </c>
      <c r="J16">
        <v>240697</v>
      </c>
      <c r="K16">
        <v>369.75</v>
      </c>
      <c r="L16">
        <v>-0.15</v>
      </c>
      <c r="M16">
        <v>12.88</v>
      </c>
      <c r="N16" t="s">
        <v>17</v>
      </c>
      <c r="O16" s="1">
        <v>45479</v>
      </c>
    </row>
    <row r="17" spans="1:15" x14ac:dyDescent="0.3">
      <c r="A17" t="s">
        <v>53</v>
      </c>
      <c r="B17" t="s">
        <v>20</v>
      </c>
      <c r="C17" t="s">
        <v>29</v>
      </c>
      <c r="D17">
        <v>23</v>
      </c>
      <c r="E17" t="s">
        <v>54</v>
      </c>
      <c r="F17">
        <v>28714</v>
      </c>
      <c r="G17">
        <v>1511</v>
      </c>
      <c r="H17">
        <v>441</v>
      </c>
      <c r="I17">
        <v>158</v>
      </c>
      <c r="J17">
        <v>33654</v>
      </c>
      <c r="K17">
        <v>1648.61</v>
      </c>
      <c r="L17">
        <v>-0.87</v>
      </c>
      <c r="M17">
        <v>7.35</v>
      </c>
      <c r="N17" t="s">
        <v>35</v>
      </c>
      <c r="O17" s="1">
        <v>45571</v>
      </c>
    </row>
    <row r="18" spans="1:15" x14ac:dyDescent="0.3">
      <c r="A18" t="s">
        <v>55</v>
      </c>
      <c r="B18" t="s">
        <v>44</v>
      </c>
      <c r="C18" t="s">
        <v>17</v>
      </c>
      <c r="D18">
        <v>27</v>
      </c>
      <c r="E18" t="s">
        <v>56</v>
      </c>
      <c r="F18">
        <v>73474</v>
      </c>
      <c r="G18">
        <v>4886</v>
      </c>
      <c r="H18">
        <v>2344</v>
      </c>
      <c r="I18">
        <v>1055</v>
      </c>
      <c r="J18">
        <v>263750</v>
      </c>
      <c r="K18">
        <v>272.27999999999997</v>
      </c>
      <c r="L18">
        <v>-0.08</v>
      </c>
      <c r="M18">
        <v>11.28</v>
      </c>
      <c r="N18" t="s">
        <v>17</v>
      </c>
      <c r="O18" s="1">
        <v>45644</v>
      </c>
    </row>
    <row r="19" spans="1:15" x14ac:dyDescent="0.3">
      <c r="A19" t="s">
        <v>57</v>
      </c>
      <c r="B19" t="s">
        <v>20</v>
      </c>
      <c r="C19" t="s">
        <v>35</v>
      </c>
      <c r="D19">
        <v>28</v>
      </c>
      <c r="E19" t="s">
        <v>58</v>
      </c>
      <c r="F19">
        <v>57060</v>
      </c>
      <c r="G19">
        <v>1659</v>
      </c>
      <c r="H19">
        <v>928</v>
      </c>
      <c r="I19">
        <v>346</v>
      </c>
      <c r="J19">
        <v>187186</v>
      </c>
      <c r="K19">
        <v>448.86</v>
      </c>
      <c r="L19">
        <v>0.21</v>
      </c>
      <c r="M19">
        <v>5.14</v>
      </c>
      <c r="N19" t="s">
        <v>35</v>
      </c>
      <c r="O19" s="1">
        <v>45766</v>
      </c>
    </row>
    <row r="20" spans="1:15" x14ac:dyDescent="0.3">
      <c r="A20" t="s">
        <v>59</v>
      </c>
      <c r="B20" t="s">
        <v>44</v>
      </c>
      <c r="C20" t="s">
        <v>21</v>
      </c>
      <c r="D20">
        <v>7</v>
      </c>
      <c r="E20" t="s">
        <v>56</v>
      </c>
      <c r="F20">
        <v>49784</v>
      </c>
      <c r="G20">
        <v>1510</v>
      </c>
      <c r="H20">
        <v>594</v>
      </c>
      <c r="I20">
        <v>440</v>
      </c>
      <c r="J20">
        <v>261800</v>
      </c>
      <c r="K20">
        <v>115.42</v>
      </c>
      <c r="L20">
        <v>4.16</v>
      </c>
      <c r="M20">
        <v>5.1100000000000003</v>
      </c>
      <c r="N20" t="s">
        <v>29</v>
      </c>
      <c r="O20" s="1">
        <v>45675</v>
      </c>
    </row>
    <row r="21" spans="1:15" x14ac:dyDescent="0.3">
      <c r="A21" t="s">
        <v>60</v>
      </c>
      <c r="B21" t="s">
        <v>20</v>
      </c>
      <c r="C21" t="s">
        <v>17</v>
      </c>
      <c r="D21">
        <v>21</v>
      </c>
      <c r="E21" t="s">
        <v>52</v>
      </c>
      <c r="F21">
        <v>55317</v>
      </c>
      <c r="G21">
        <v>7847</v>
      </c>
      <c r="H21">
        <v>1736</v>
      </c>
      <c r="I21">
        <v>1079</v>
      </c>
      <c r="J21">
        <v>715377</v>
      </c>
      <c r="K21">
        <v>174.65</v>
      </c>
      <c r="L21">
        <v>2.8</v>
      </c>
      <c r="M21">
        <v>19.27</v>
      </c>
      <c r="N21" t="s">
        <v>21</v>
      </c>
      <c r="O21" s="1">
        <v>45704</v>
      </c>
    </row>
    <row r="22" spans="1:15" x14ac:dyDescent="0.3">
      <c r="A22" t="s">
        <v>61</v>
      </c>
      <c r="B22" t="s">
        <v>20</v>
      </c>
      <c r="C22" t="s">
        <v>35</v>
      </c>
      <c r="D22">
        <v>27</v>
      </c>
      <c r="E22" t="s">
        <v>62</v>
      </c>
      <c r="F22">
        <v>10678</v>
      </c>
      <c r="G22">
        <v>1217</v>
      </c>
      <c r="H22">
        <v>524</v>
      </c>
      <c r="I22">
        <v>163</v>
      </c>
      <c r="J22">
        <v>111981</v>
      </c>
      <c r="K22">
        <v>1124.19</v>
      </c>
      <c r="L22">
        <v>-0.39</v>
      </c>
      <c r="M22">
        <v>17.829999999999998</v>
      </c>
      <c r="N22" t="s">
        <v>25</v>
      </c>
      <c r="O22" s="1">
        <v>45531</v>
      </c>
    </row>
    <row r="23" spans="1:15" x14ac:dyDescent="0.3">
      <c r="A23" t="s">
        <v>63</v>
      </c>
      <c r="B23" t="s">
        <v>44</v>
      </c>
      <c r="C23" t="s">
        <v>29</v>
      </c>
      <c r="D23">
        <v>22</v>
      </c>
      <c r="E23" t="s">
        <v>64</v>
      </c>
      <c r="F23">
        <v>27990</v>
      </c>
      <c r="G23">
        <v>3508</v>
      </c>
      <c r="H23">
        <v>761</v>
      </c>
      <c r="I23">
        <v>385</v>
      </c>
      <c r="J23">
        <v>155540</v>
      </c>
      <c r="K23">
        <v>516.25</v>
      </c>
      <c r="L23">
        <v>-0.22</v>
      </c>
      <c r="M23">
        <v>16.63</v>
      </c>
      <c r="N23" t="s">
        <v>25</v>
      </c>
      <c r="O23" s="1">
        <v>45687</v>
      </c>
    </row>
    <row r="24" spans="1:15" x14ac:dyDescent="0.3">
      <c r="A24" t="s">
        <v>65</v>
      </c>
      <c r="B24" t="s">
        <v>28</v>
      </c>
      <c r="C24" t="s">
        <v>29</v>
      </c>
      <c r="D24">
        <v>9</v>
      </c>
      <c r="E24" t="s">
        <v>18</v>
      </c>
      <c r="F24">
        <v>74423</v>
      </c>
      <c r="G24">
        <v>3139</v>
      </c>
      <c r="H24">
        <v>1622</v>
      </c>
      <c r="I24">
        <v>1149</v>
      </c>
      <c r="J24">
        <v>629652</v>
      </c>
      <c r="K24">
        <v>89.52</v>
      </c>
      <c r="L24">
        <v>5.12</v>
      </c>
      <c r="M24">
        <v>7.94</v>
      </c>
      <c r="N24" t="s">
        <v>35</v>
      </c>
      <c r="O24" s="1">
        <v>45691</v>
      </c>
    </row>
    <row r="25" spans="1:15" x14ac:dyDescent="0.3">
      <c r="A25" t="s">
        <v>66</v>
      </c>
      <c r="B25" t="s">
        <v>44</v>
      </c>
      <c r="C25" t="s">
        <v>29</v>
      </c>
      <c r="D25">
        <v>9</v>
      </c>
      <c r="E25" t="s">
        <v>67</v>
      </c>
      <c r="F25">
        <v>77708</v>
      </c>
      <c r="G25">
        <v>4985</v>
      </c>
      <c r="H25">
        <v>1363</v>
      </c>
      <c r="I25">
        <v>916</v>
      </c>
      <c r="J25">
        <v>632040</v>
      </c>
      <c r="K25">
        <v>120.36</v>
      </c>
      <c r="L25">
        <v>4.7300000000000004</v>
      </c>
      <c r="M25">
        <v>9.35</v>
      </c>
      <c r="N25" t="s">
        <v>21</v>
      </c>
      <c r="O25" s="1">
        <v>45784</v>
      </c>
    </row>
    <row r="26" spans="1:15" x14ac:dyDescent="0.3">
      <c r="A26" t="s">
        <v>68</v>
      </c>
      <c r="B26" t="s">
        <v>44</v>
      </c>
      <c r="C26" t="s">
        <v>29</v>
      </c>
      <c r="D26">
        <v>21</v>
      </c>
      <c r="E26" t="s">
        <v>69</v>
      </c>
      <c r="F26">
        <v>89970</v>
      </c>
      <c r="G26">
        <v>10679</v>
      </c>
      <c r="H26">
        <v>4140</v>
      </c>
      <c r="I26">
        <v>3003</v>
      </c>
      <c r="J26">
        <v>1537536</v>
      </c>
      <c r="K26">
        <v>69.87</v>
      </c>
      <c r="L26">
        <v>6.33</v>
      </c>
      <c r="M26">
        <v>19.809999999999999</v>
      </c>
      <c r="N26" t="s">
        <v>29</v>
      </c>
      <c r="O26" s="1">
        <v>45726</v>
      </c>
    </row>
    <row r="27" spans="1:15" x14ac:dyDescent="0.3">
      <c r="A27" t="s">
        <v>70</v>
      </c>
      <c r="B27" t="s">
        <v>44</v>
      </c>
      <c r="C27" t="s">
        <v>29</v>
      </c>
      <c r="D27">
        <v>25</v>
      </c>
      <c r="E27" t="s">
        <v>71</v>
      </c>
      <c r="F27">
        <v>96295</v>
      </c>
      <c r="G27">
        <v>8911</v>
      </c>
      <c r="H27">
        <v>2116</v>
      </c>
      <c r="I27">
        <v>872</v>
      </c>
      <c r="J27">
        <v>441232</v>
      </c>
      <c r="K27">
        <v>148.16999999999999</v>
      </c>
      <c r="L27">
        <v>2.41</v>
      </c>
      <c r="M27">
        <v>12.36</v>
      </c>
      <c r="N27" t="s">
        <v>21</v>
      </c>
      <c r="O27" s="1">
        <v>45613</v>
      </c>
    </row>
    <row r="28" spans="1:15" x14ac:dyDescent="0.3">
      <c r="A28" t="s">
        <v>72</v>
      </c>
      <c r="B28" t="s">
        <v>24</v>
      </c>
      <c r="C28" t="s">
        <v>29</v>
      </c>
      <c r="D28">
        <v>29</v>
      </c>
      <c r="E28" t="s">
        <v>73</v>
      </c>
      <c r="F28">
        <v>59234</v>
      </c>
      <c r="G28">
        <v>4994</v>
      </c>
      <c r="H28">
        <v>1531</v>
      </c>
      <c r="I28">
        <v>892</v>
      </c>
      <c r="J28">
        <v>226568</v>
      </c>
      <c r="K28">
        <v>270.76</v>
      </c>
      <c r="L28">
        <v>-0.06</v>
      </c>
      <c r="M28">
        <v>12.52</v>
      </c>
      <c r="N28" t="s">
        <v>17</v>
      </c>
      <c r="O28" s="1">
        <v>45581</v>
      </c>
    </row>
    <row r="29" spans="1:15" x14ac:dyDescent="0.3">
      <c r="A29" t="s">
        <v>74</v>
      </c>
      <c r="B29" t="s">
        <v>16</v>
      </c>
      <c r="C29" t="s">
        <v>29</v>
      </c>
      <c r="D29">
        <v>15</v>
      </c>
      <c r="E29" t="s">
        <v>22</v>
      </c>
      <c r="F29">
        <v>74702</v>
      </c>
      <c r="G29">
        <v>10110</v>
      </c>
      <c r="H29">
        <v>5298</v>
      </c>
      <c r="I29">
        <v>2481</v>
      </c>
      <c r="J29">
        <v>1220652</v>
      </c>
      <c r="K29">
        <v>49.62</v>
      </c>
      <c r="L29">
        <v>8.91</v>
      </c>
      <c r="M29">
        <v>23.95</v>
      </c>
      <c r="N29" t="s">
        <v>35</v>
      </c>
      <c r="O29" s="1">
        <v>45698</v>
      </c>
    </row>
    <row r="30" spans="1:15" x14ac:dyDescent="0.3">
      <c r="A30" t="s">
        <v>75</v>
      </c>
      <c r="B30" t="s">
        <v>20</v>
      </c>
      <c r="C30" t="s">
        <v>25</v>
      </c>
      <c r="D30">
        <v>15</v>
      </c>
      <c r="E30" t="s">
        <v>76</v>
      </c>
      <c r="F30">
        <v>26353</v>
      </c>
      <c r="G30">
        <v>3943</v>
      </c>
      <c r="H30">
        <v>1879</v>
      </c>
      <c r="I30">
        <v>746</v>
      </c>
      <c r="J30">
        <v>458044</v>
      </c>
      <c r="K30">
        <v>214.56</v>
      </c>
      <c r="L30">
        <v>1.86</v>
      </c>
      <c r="M30">
        <v>24.92</v>
      </c>
      <c r="N30" t="s">
        <v>17</v>
      </c>
      <c r="O30" s="1">
        <v>45746</v>
      </c>
    </row>
    <row r="31" spans="1:15" x14ac:dyDescent="0.3">
      <c r="A31" t="s">
        <v>77</v>
      </c>
      <c r="B31" t="s">
        <v>28</v>
      </c>
      <c r="C31" t="s">
        <v>25</v>
      </c>
      <c r="D31">
        <v>26</v>
      </c>
      <c r="E31" t="s">
        <v>78</v>
      </c>
      <c r="F31">
        <v>16978</v>
      </c>
      <c r="G31">
        <v>1079</v>
      </c>
      <c r="H31">
        <v>372</v>
      </c>
      <c r="I31">
        <v>164</v>
      </c>
      <c r="J31">
        <v>56908</v>
      </c>
      <c r="K31">
        <v>1784.37</v>
      </c>
      <c r="L31">
        <v>-0.81</v>
      </c>
      <c r="M31">
        <v>9.51</v>
      </c>
      <c r="N31" t="s">
        <v>25</v>
      </c>
      <c r="O31" s="1">
        <v>45497</v>
      </c>
    </row>
    <row r="32" spans="1:15" x14ac:dyDescent="0.3">
      <c r="A32" t="s">
        <v>79</v>
      </c>
      <c r="B32" t="s">
        <v>44</v>
      </c>
      <c r="C32" t="s">
        <v>17</v>
      </c>
      <c r="D32">
        <v>18</v>
      </c>
      <c r="E32" t="s">
        <v>22</v>
      </c>
      <c r="F32">
        <v>92924</v>
      </c>
      <c r="G32">
        <v>9525</v>
      </c>
      <c r="H32">
        <v>4340</v>
      </c>
      <c r="I32">
        <v>2242</v>
      </c>
      <c r="J32">
        <v>652422</v>
      </c>
      <c r="K32">
        <v>27.28</v>
      </c>
      <c r="L32">
        <v>9.67</v>
      </c>
      <c r="M32">
        <v>17.329999999999998</v>
      </c>
      <c r="N32" t="s">
        <v>25</v>
      </c>
      <c r="O32" s="1">
        <v>45733</v>
      </c>
    </row>
    <row r="33" spans="1:15" x14ac:dyDescent="0.3">
      <c r="A33" t="s">
        <v>80</v>
      </c>
      <c r="B33" t="s">
        <v>44</v>
      </c>
      <c r="C33" t="s">
        <v>29</v>
      </c>
      <c r="D33">
        <v>7</v>
      </c>
      <c r="E33" t="s">
        <v>81</v>
      </c>
      <c r="F33">
        <v>96549</v>
      </c>
      <c r="G33">
        <v>13114</v>
      </c>
      <c r="H33">
        <v>3791</v>
      </c>
      <c r="I33">
        <v>1202</v>
      </c>
      <c r="J33">
        <v>366610</v>
      </c>
      <c r="K33">
        <v>74.34</v>
      </c>
      <c r="L33">
        <v>3.1</v>
      </c>
      <c r="M33">
        <v>18.75</v>
      </c>
      <c r="N33" t="s">
        <v>35</v>
      </c>
      <c r="O33" s="1">
        <v>45812</v>
      </c>
    </row>
    <row r="34" spans="1:15" x14ac:dyDescent="0.3">
      <c r="A34" t="s">
        <v>82</v>
      </c>
      <c r="B34" t="s">
        <v>16</v>
      </c>
      <c r="C34" t="s">
        <v>35</v>
      </c>
      <c r="D34">
        <v>17</v>
      </c>
      <c r="E34" t="s">
        <v>83</v>
      </c>
      <c r="F34">
        <v>72628</v>
      </c>
      <c r="G34">
        <v>6488</v>
      </c>
      <c r="H34">
        <v>1923</v>
      </c>
      <c r="I34">
        <v>1181</v>
      </c>
      <c r="J34">
        <v>243286</v>
      </c>
      <c r="K34">
        <v>231.17</v>
      </c>
      <c r="L34">
        <v>-0.11</v>
      </c>
      <c r="M34">
        <v>13.21</v>
      </c>
      <c r="N34" t="s">
        <v>35</v>
      </c>
      <c r="O34" s="1">
        <v>45786</v>
      </c>
    </row>
    <row r="35" spans="1:15" x14ac:dyDescent="0.3">
      <c r="A35" t="s">
        <v>84</v>
      </c>
      <c r="B35" t="s">
        <v>16</v>
      </c>
      <c r="C35" t="s">
        <v>25</v>
      </c>
      <c r="D35">
        <v>19</v>
      </c>
      <c r="E35" t="s">
        <v>26</v>
      </c>
      <c r="F35">
        <v>61270</v>
      </c>
      <c r="G35">
        <v>3309</v>
      </c>
      <c r="H35">
        <v>1588</v>
      </c>
      <c r="I35">
        <v>582</v>
      </c>
      <c r="J35">
        <v>346872</v>
      </c>
      <c r="K35">
        <v>320.86</v>
      </c>
      <c r="L35">
        <v>0.86</v>
      </c>
      <c r="M35">
        <v>8.94</v>
      </c>
      <c r="N35" t="s">
        <v>25</v>
      </c>
      <c r="O35" s="1">
        <v>45657</v>
      </c>
    </row>
    <row r="36" spans="1:15" x14ac:dyDescent="0.3">
      <c r="A36" t="s">
        <v>85</v>
      </c>
      <c r="B36" t="s">
        <v>44</v>
      </c>
      <c r="C36" t="s">
        <v>17</v>
      </c>
      <c r="D36">
        <v>22</v>
      </c>
      <c r="E36" t="s">
        <v>86</v>
      </c>
      <c r="F36">
        <v>29199</v>
      </c>
      <c r="G36">
        <v>1719</v>
      </c>
      <c r="H36">
        <v>704</v>
      </c>
      <c r="I36">
        <v>274</v>
      </c>
      <c r="J36">
        <v>101928</v>
      </c>
      <c r="K36">
        <v>727.09</v>
      </c>
      <c r="L36">
        <v>-0.49</v>
      </c>
      <c r="M36">
        <v>9.24</v>
      </c>
      <c r="N36" t="s">
        <v>29</v>
      </c>
      <c r="O36" s="1">
        <v>45478</v>
      </c>
    </row>
    <row r="37" spans="1:15" x14ac:dyDescent="0.3">
      <c r="A37" t="s">
        <v>87</v>
      </c>
      <c r="B37" t="s">
        <v>20</v>
      </c>
      <c r="C37" t="s">
        <v>17</v>
      </c>
      <c r="D37">
        <v>11</v>
      </c>
      <c r="E37" t="s">
        <v>88</v>
      </c>
      <c r="F37">
        <v>19637</v>
      </c>
      <c r="G37">
        <v>478</v>
      </c>
      <c r="H37">
        <v>236</v>
      </c>
      <c r="I37">
        <v>173</v>
      </c>
      <c r="J37">
        <v>108471</v>
      </c>
      <c r="K37">
        <v>498.5</v>
      </c>
      <c r="L37">
        <v>0.26</v>
      </c>
      <c r="M37">
        <v>4.5199999999999996</v>
      </c>
      <c r="N37" t="s">
        <v>21</v>
      </c>
      <c r="O37" s="1">
        <v>45577</v>
      </c>
    </row>
    <row r="38" spans="1:15" x14ac:dyDescent="0.3">
      <c r="A38" t="s">
        <v>89</v>
      </c>
      <c r="B38" t="s">
        <v>24</v>
      </c>
      <c r="C38" t="s">
        <v>35</v>
      </c>
      <c r="D38">
        <v>19</v>
      </c>
      <c r="E38" t="s">
        <v>54</v>
      </c>
      <c r="F38">
        <v>23746</v>
      </c>
      <c r="G38">
        <v>1503</v>
      </c>
      <c r="H38">
        <v>747</v>
      </c>
      <c r="I38">
        <v>458</v>
      </c>
      <c r="J38">
        <v>101218</v>
      </c>
      <c r="K38">
        <v>229.15</v>
      </c>
      <c r="L38">
        <v>-0.04</v>
      </c>
      <c r="M38">
        <v>11.4</v>
      </c>
      <c r="N38" t="s">
        <v>21</v>
      </c>
      <c r="O38" s="1">
        <v>45633</v>
      </c>
    </row>
    <row r="39" spans="1:15" x14ac:dyDescent="0.3">
      <c r="A39" t="s">
        <v>90</v>
      </c>
      <c r="B39" t="s">
        <v>20</v>
      </c>
      <c r="C39" t="s">
        <v>21</v>
      </c>
      <c r="D39">
        <v>6</v>
      </c>
      <c r="E39" t="s">
        <v>91</v>
      </c>
      <c r="F39">
        <v>53926</v>
      </c>
      <c r="G39">
        <v>7219</v>
      </c>
      <c r="H39">
        <v>1902</v>
      </c>
      <c r="I39">
        <v>1105</v>
      </c>
      <c r="J39">
        <v>339235</v>
      </c>
      <c r="K39">
        <v>221.64</v>
      </c>
      <c r="L39">
        <v>0.39</v>
      </c>
      <c r="M39">
        <v>18.96</v>
      </c>
      <c r="N39" t="s">
        <v>25</v>
      </c>
      <c r="O39" s="1">
        <v>45583</v>
      </c>
    </row>
    <row r="40" spans="1:15" x14ac:dyDescent="0.3">
      <c r="A40" t="s">
        <v>92</v>
      </c>
      <c r="B40" t="s">
        <v>24</v>
      </c>
      <c r="C40" t="s">
        <v>35</v>
      </c>
      <c r="D40">
        <v>6</v>
      </c>
      <c r="E40" t="s">
        <v>28</v>
      </c>
      <c r="F40">
        <v>35806</v>
      </c>
      <c r="G40">
        <v>2631</v>
      </c>
      <c r="H40">
        <v>999</v>
      </c>
      <c r="I40">
        <v>365</v>
      </c>
      <c r="J40">
        <v>198925</v>
      </c>
      <c r="K40">
        <v>362.79</v>
      </c>
      <c r="L40">
        <v>0.5</v>
      </c>
      <c r="M40">
        <v>11.16</v>
      </c>
      <c r="N40" t="s">
        <v>25</v>
      </c>
      <c r="O40" s="1">
        <v>45738</v>
      </c>
    </row>
    <row r="41" spans="1:15" x14ac:dyDescent="0.3">
      <c r="A41" t="s">
        <v>93</v>
      </c>
      <c r="B41" t="s">
        <v>28</v>
      </c>
      <c r="C41" t="s">
        <v>35</v>
      </c>
      <c r="D41">
        <v>6</v>
      </c>
      <c r="E41" t="s">
        <v>94</v>
      </c>
      <c r="F41">
        <v>31729</v>
      </c>
      <c r="G41">
        <v>2418</v>
      </c>
      <c r="H41">
        <v>773</v>
      </c>
      <c r="I41">
        <v>403</v>
      </c>
      <c r="J41">
        <v>207142</v>
      </c>
      <c r="K41">
        <v>400.55</v>
      </c>
      <c r="L41">
        <v>0.28000000000000003</v>
      </c>
      <c r="M41">
        <v>11.33</v>
      </c>
      <c r="N41" t="s">
        <v>25</v>
      </c>
      <c r="O41" s="1">
        <v>45586</v>
      </c>
    </row>
    <row r="42" spans="1:15" x14ac:dyDescent="0.3">
      <c r="A42" t="s">
        <v>95</v>
      </c>
      <c r="B42" t="s">
        <v>24</v>
      </c>
      <c r="C42" t="s">
        <v>35</v>
      </c>
      <c r="D42">
        <v>29</v>
      </c>
      <c r="E42" t="s">
        <v>28</v>
      </c>
      <c r="F42">
        <v>10338</v>
      </c>
      <c r="G42">
        <v>864</v>
      </c>
      <c r="H42">
        <v>412</v>
      </c>
      <c r="I42">
        <v>299</v>
      </c>
      <c r="J42">
        <v>127075</v>
      </c>
      <c r="K42">
        <v>438.17</v>
      </c>
      <c r="L42">
        <v>-0.03</v>
      </c>
      <c r="M42">
        <v>15.24</v>
      </c>
      <c r="N42" t="s">
        <v>21</v>
      </c>
      <c r="O42" s="1">
        <v>45550</v>
      </c>
    </row>
    <row r="43" spans="1:15" x14ac:dyDescent="0.3">
      <c r="A43" t="s">
        <v>96</v>
      </c>
      <c r="B43" t="s">
        <v>20</v>
      </c>
      <c r="C43" t="s">
        <v>21</v>
      </c>
      <c r="D43">
        <v>7</v>
      </c>
      <c r="E43" t="s">
        <v>83</v>
      </c>
      <c r="F43">
        <v>96095</v>
      </c>
      <c r="G43">
        <v>12738</v>
      </c>
      <c r="H43">
        <v>6327</v>
      </c>
      <c r="I43">
        <v>2845</v>
      </c>
      <c r="J43">
        <v>631590</v>
      </c>
      <c r="K43">
        <v>56.36</v>
      </c>
      <c r="L43">
        <v>2.94</v>
      </c>
      <c r="M43">
        <v>22.8</v>
      </c>
      <c r="N43" t="s">
        <v>17</v>
      </c>
      <c r="O43" s="1">
        <v>45739</v>
      </c>
    </row>
    <row r="44" spans="1:15" x14ac:dyDescent="0.3">
      <c r="A44" t="s">
        <v>97</v>
      </c>
      <c r="B44" t="s">
        <v>24</v>
      </c>
      <c r="C44" t="s">
        <v>35</v>
      </c>
      <c r="D44">
        <v>7</v>
      </c>
      <c r="E44" t="s">
        <v>98</v>
      </c>
      <c r="F44">
        <v>96219</v>
      </c>
      <c r="G44">
        <v>11237</v>
      </c>
      <c r="H44">
        <v>5367</v>
      </c>
      <c r="I44">
        <v>3599</v>
      </c>
      <c r="J44">
        <v>910547</v>
      </c>
      <c r="K44">
        <v>68.47</v>
      </c>
      <c r="L44">
        <v>2.69</v>
      </c>
      <c r="M44">
        <v>21</v>
      </c>
      <c r="N44" t="s">
        <v>29</v>
      </c>
      <c r="O44" s="1">
        <v>45535</v>
      </c>
    </row>
    <row r="45" spans="1:15" x14ac:dyDescent="0.3">
      <c r="A45" t="s">
        <v>99</v>
      </c>
      <c r="B45" t="s">
        <v>24</v>
      </c>
      <c r="C45" t="s">
        <v>35</v>
      </c>
      <c r="D45">
        <v>30</v>
      </c>
      <c r="E45" t="s">
        <v>22</v>
      </c>
      <c r="F45">
        <v>37002</v>
      </c>
      <c r="G45">
        <v>2753</v>
      </c>
      <c r="H45">
        <v>979</v>
      </c>
      <c r="I45">
        <v>780</v>
      </c>
      <c r="J45">
        <v>371280</v>
      </c>
      <c r="K45">
        <v>123.02</v>
      </c>
      <c r="L45">
        <v>2.87</v>
      </c>
      <c r="M45">
        <v>12.19</v>
      </c>
      <c r="N45" t="s">
        <v>17</v>
      </c>
      <c r="O45" s="1">
        <v>45806</v>
      </c>
    </row>
    <row r="46" spans="1:15" x14ac:dyDescent="0.3">
      <c r="A46" t="s">
        <v>100</v>
      </c>
      <c r="B46" t="s">
        <v>44</v>
      </c>
      <c r="C46" t="s">
        <v>17</v>
      </c>
      <c r="D46">
        <v>29</v>
      </c>
      <c r="E46" t="s">
        <v>45</v>
      </c>
      <c r="F46">
        <v>65776</v>
      </c>
      <c r="G46">
        <v>4977</v>
      </c>
      <c r="H46">
        <v>1606</v>
      </c>
      <c r="I46">
        <v>901</v>
      </c>
      <c r="J46">
        <v>370311</v>
      </c>
      <c r="K46">
        <v>74.44</v>
      </c>
      <c r="L46">
        <v>4.5199999999999996</v>
      </c>
      <c r="M46">
        <v>11.38</v>
      </c>
      <c r="N46" t="s">
        <v>21</v>
      </c>
      <c r="O46" s="1">
        <v>45773</v>
      </c>
    </row>
    <row r="47" spans="1:15" x14ac:dyDescent="0.3">
      <c r="A47" t="s">
        <v>101</v>
      </c>
      <c r="B47" t="s">
        <v>16</v>
      </c>
      <c r="C47" t="s">
        <v>21</v>
      </c>
      <c r="D47">
        <v>12</v>
      </c>
      <c r="E47" t="s">
        <v>56</v>
      </c>
      <c r="F47">
        <v>57520</v>
      </c>
      <c r="G47">
        <v>3932</v>
      </c>
      <c r="H47">
        <v>2101</v>
      </c>
      <c r="I47">
        <v>1431</v>
      </c>
      <c r="J47">
        <v>1027458</v>
      </c>
      <c r="K47">
        <v>128.93</v>
      </c>
      <c r="L47">
        <v>4.57</v>
      </c>
      <c r="M47">
        <v>12.98</v>
      </c>
      <c r="N47" t="s">
        <v>35</v>
      </c>
      <c r="O47" s="1">
        <v>45528</v>
      </c>
    </row>
    <row r="48" spans="1:15" x14ac:dyDescent="0.3">
      <c r="A48" t="s">
        <v>102</v>
      </c>
      <c r="B48" t="s">
        <v>28</v>
      </c>
      <c r="C48" t="s">
        <v>29</v>
      </c>
      <c r="D48">
        <v>24</v>
      </c>
      <c r="E48" t="s">
        <v>103</v>
      </c>
      <c r="F48">
        <v>52752</v>
      </c>
      <c r="G48">
        <v>5831</v>
      </c>
      <c r="H48">
        <v>3299</v>
      </c>
      <c r="I48">
        <v>2095</v>
      </c>
      <c r="J48">
        <v>509085</v>
      </c>
      <c r="K48">
        <v>139.77000000000001</v>
      </c>
      <c r="L48">
        <v>0.74</v>
      </c>
      <c r="M48">
        <v>21.28</v>
      </c>
      <c r="N48" t="s">
        <v>25</v>
      </c>
      <c r="O48" s="1">
        <v>45509</v>
      </c>
    </row>
    <row r="49" spans="1:15" x14ac:dyDescent="0.3">
      <c r="A49" t="s">
        <v>104</v>
      </c>
      <c r="B49" t="s">
        <v>16</v>
      </c>
      <c r="C49" t="s">
        <v>17</v>
      </c>
      <c r="D49">
        <v>5</v>
      </c>
      <c r="E49" t="s">
        <v>22</v>
      </c>
      <c r="F49">
        <v>14944</v>
      </c>
      <c r="G49">
        <v>1268</v>
      </c>
      <c r="H49">
        <v>482</v>
      </c>
      <c r="I49">
        <v>318</v>
      </c>
      <c r="J49">
        <v>104304</v>
      </c>
      <c r="K49">
        <v>319.83999999999997</v>
      </c>
      <c r="L49">
        <v>0.03</v>
      </c>
      <c r="M49">
        <v>13.84</v>
      </c>
      <c r="N49" t="s">
        <v>29</v>
      </c>
      <c r="O49" s="1">
        <v>45749</v>
      </c>
    </row>
    <row r="50" spans="1:15" x14ac:dyDescent="0.3">
      <c r="A50" t="s">
        <v>105</v>
      </c>
      <c r="B50" t="s">
        <v>28</v>
      </c>
      <c r="C50" t="s">
        <v>25</v>
      </c>
      <c r="D50">
        <v>22</v>
      </c>
      <c r="E50" t="s">
        <v>52</v>
      </c>
      <c r="F50">
        <v>53290</v>
      </c>
      <c r="G50">
        <v>3905</v>
      </c>
      <c r="H50">
        <v>1034</v>
      </c>
      <c r="I50">
        <v>535</v>
      </c>
      <c r="J50">
        <v>344540</v>
      </c>
      <c r="K50">
        <v>131.77000000000001</v>
      </c>
      <c r="L50">
        <v>3.89</v>
      </c>
      <c r="M50">
        <v>10.27</v>
      </c>
      <c r="N50" t="s">
        <v>29</v>
      </c>
      <c r="O50" s="1">
        <v>45526</v>
      </c>
    </row>
    <row r="51" spans="1:15" x14ac:dyDescent="0.3">
      <c r="A51" t="s">
        <v>106</v>
      </c>
      <c r="B51" t="s">
        <v>44</v>
      </c>
      <c r="C51" t="s">
        <v>29</v>
      </c>
      <c r="D51">
        <v>14</v>
      </c>
      <c r="E51" t="s">
        <v>107</v>
      </c>
      <c r="F51">
        <v>41687</v>
      </c>
      <c r="G51">
        <v>2215</v>
      </c>
      <c r="H51">
        <v>911</v>
      </c>
      <c r="I51">
        <v>568</v>
      </c>
      <c r="J51">
        <v>358408</v>
      </c>
      <c r="K51">
        <v>277.67</v>
      </c>
      <c r="L51">
        <v>1.27</v>
      </c>
      <c r="M51">
        <v>8.86</v>
      </c>
      <c r="N51" t="s">
        <v>29</v>
      </c>
      <c r="O51" s="1">
        <v>45720</v>
      </c>
    </row>
    <row r="52" spans="1:15" x14ac:dyDescent="0.3">
      <c r="A52" t="s">
        <v>108</v>
      </c>
      <c r="B52" t="s">
        <v>20</v>
      </c>
      <c r="C52" t="s">
        <v>29</v>
      </c>
      <c r="D52">
        <v>30</v>
      </c>
      <c r="E52" t="s">
        <v>109</v>
      </c>
      <c r="F52">
        <v>67932</v>
      </c>
      <c r="G52">
        <v>9449</v>
      </c>
      <c r="H52">
        <v>5194</v>
      </c>
      <c r="I52">
        <v>3230</v>
      </c>
      <c r="J52">
        <v>839800</v>
      </c>
      <c r="K52">
        <v>33.28</v>
      </c>
      <c r="L52">
        <v>6.81</v>
      </c>
      <c r="M52">
        <v>26.31</v>
      </c>
      <c r="N52" t="s">
        <v>29</v>
      </c>
      <c r="O52" s="1">
        <v>45600</v>
      </c>
    </row>
    <row r="53" spans="1:15" x14ac:dyDescent="0.3">
      <c r="A53" t="s">
        <v>110</v>
      </c>
      <c r="B53" t="s">
        <v>28</v>
      </c>
      <c r="C53" t="s">
        <v>21</v>
      </c>
      <c r="D53">
        <v>16</v>
      </c>
      <c r="E53" t="s">
        <v>62</v>
      </c>
      <c r="F53">
        <v>78991</v>
      </c>
      <c r="G53">
        <v>6551</v>
      </c>
      <c r="H53">
        <v>3460</v>
      </c>
      <c r="I53">
        <v>2657</v>
      </c>
      <c r="J53">
        <v>810385</v>
      </c>
      <c r="K53">
        <v>49.89</v>
      </c>
      <c r="L53">
        <v>5.1100000000000003</v>
      </c>
      <c r="M53">
        <v>16.04</v>
      </c>
      <c r="N53" t="s">
        <v>35</v>
      </c>
      <c r="O53" s="1">
        <v>45763</v>
      </c>
    </row>
    <row r="54" spans="1:15" x14ac:dyDescent="0.3">
      <c r="A54" t="s">
        <v>111</v>
      </c>
      <c r="B54" t="s">
        <v>16</v>
      </c>
      <c r="C54" t="s">
        <v>29</v>
      </c>
      <c r="D54">
        <v>12</v>
      </c>
      <c r="E54" t="s">
        <v>112</v>
      </c>
      <c r="F54">
        <v>97822</v>
      </c>
      <c r="G54">
        <v>5691</v>
      </c>
      <c r="H54">
        <v>2022</v>
      </c>
      <c r="I54">
        <v>1271</v>
      </c>
      <c r="J54">
        <v>579576</v>
      </c>
      <c r="K54">
        <v>210.15</v>
      </c>
      <c r="L54">
        <v>1.17</v>
      </c>
      <c r="M54">
        <v>9.18</v>
      </c>
      <c r="N54" t="s">
        <v>35</v>
      </c>
      <c r="O54" s="1">
        <v>45611</v>
      </c>
    </row>
    <row r="55" spans="1:15" x14ac:dyDescent="0.3">
      <c r="A55" t="s">
        <v>113</v>
      </c>
      <c r="B55" t="s">
        <v>28</v>
      </c>
      <c r="C55" t="s">
        <v>21</v>
      </c>
      <c r="D55">
        <v>14</v>
      </c>
      <c r="E55" t="s">
        <v>114</v>
      </c>
      <c r="F55">
        <v>77985</v>
      </c>
      <c r="G55">
        <v>6461</v>
      </c>
      <c r="H55">
        <v>3033</v>
      </c>
      <c r="I55">
        <v>1379</v>
      </c>
      <c r="J55">
        <v>995638</v>
      </c>
      <c r="K55">
        <v>180.5</v>
      </c>
      <c r="L55">
        <v>3</v>
      </c>
      <c r="M55">
        <v>13.94</v>
      </c>
      <c r="N55" t="s">
        <v>35</v>
      </c>
      <c r="O55" s="1">
        <v>45511</v>
      </c>
    </row>
    <row r="56" spans="1:15" x14ac:dyDescent="0.3">
      <c r="A56" t="s">
        <v>115</v>
      </c>
      <c r="B56" t="s">
        <v>20</v>
      </c>
      <c r="C56" t="s">
        <v>29</v>
      </c>
      <c r="D56">
        <v>12</v>
      </c>
      <c r="E56" t="s">
        <v>58</v>
      </c>
      <c r="F56">
        <v>82079</v>
      </c>
      <c r="G56">
        <v>2124</v>
      </c>
      <c r="H56">
        <v>1057</v>
      </c>
      <c r="I56">
        <v>472</v>
      </c>
      <c r="J56">
        <v>232224</v>
      </c>
      <c r="K56">
        <v>620.82000000000005</v>
      </c>
      <c r="L56">
        <v>-0.21</v>
      </c>
      <c r="M56">
        <v>4.45</v>
      </c>
      <c r="N56" t="s">
        <v>17</v>
      </c>
      <c r="O56" s="1">
        <v>45821</v>
      </c>
    </row>
    <row r="57" spans="1:15" x14ac:dyDescent="0.3">
      <c r="A57" t="s">
        <v>116</v>
      </c>
      <c r="B57" t="s">
        <v>20</v>
      </c>
      <c r="C57" t="s">
        <v>21</v>
      </c>
      <c r="D57">
        <v>16</v>
      </c>
      <c r="E57" t="s">
        <v>52</v>
      </c>
      <c r="F57">
        <v>66781</v>
      </c>
      <c r="G57">
        <v>8932</v>
      </c>
      <c r="H57">
        <v>3662</v>
      </c>
      <c r="I57">
        <v>1790</v>
      </c>
      <c r="J57">
        <v>721370</v>
      </c>
      <c r="K57">
        <v>150.41999999999999</v>
      </c>
      <c r="L57">
        <v>1.68</v>
      </c>
      <c r="M57">
        <v>21.54</v>
      </c>
      <c r="N57" t="s">
        <v>35</v>
      </c>
      <c r="O57" s="1">
        <v>45734</v>
      </c>
    </row>
    <row r="58" spans="1:15" x14ac:dyDescent="0.3">
      <c r="A58" t="s">
        <v>117</v>
      </c>
      <c r="B58" t="s">
        <v>24</v>
      </c>
      <c r="C58" t="s">
        <v>29</v>
      </c>
      <c r="D58">
        <v>11</v>
      </c>
      <c r="E58" t="s">
        <v>118</v>
      </c>
      <c r="F58">
        <v>72001</v>
      </c>
      <c r="G58">
        <v>8840</v>
      </c>
      <c r="H58">
        <v>2425</v>
      </c>
      <c r="I58">
        <v>1271</v>
      </c>
      <c r="J58">
        <v>846486</v>
      </c>
      <c r="K58">
        <v>54.74</v>
      </c>
      <c r="L58">
        <v>11.17</v>
      </c>
      <c r="M58">
        <v>17.41</v>
      </c>
      <c r="N58" t="s">
        <v>21</v>
      </c>
      <c r="O58" s="1">
        <v>45500</v>
      </c>
    </row>
    <row r="59" spans="1:15" x14ac:dyDescent="0.3">
      <c r="A59" t="s">
        <v>119</v>
      </c>
      <c r="B59" t="s">
        <v>28</v>
      </c>
      <c r="C59" t="s">
        <v>25</v>
      </c>
      <c r="D59">
        <v>27</v>
      </c>
      <c r="E59" t="s">
        <v>18</v>
      </c>
      <c r="F59">
        <v>43454</v>
      </c>
      <c r="G59">
        <v>5590</v>
      </c>
      <c r="H59">
        <v>1836</v>
      </c>
      <c r="I59">
        <v>1046</v>
      </c>
      <c r="J59">
        <v>343088</v>
      </c>
      <c r="K59">
        <v>182.35</v>
      </c>
      <c r="L59">
        <v>0.8</v>
      </c>
      <c r="M59">
        <v>19.5</v>
      </c>
      <c r="N59" t="s">
        <v>21</v>
      </c>
      <c r="O59" s="1">
        <v>45629</v>
      </c>
    </row>
    <row r="60" spans="1:15" x14ac:dyDescent="0.3">
      <c r="A60" t="s">
        <v>120</v>
      </c>
      <c r="B60" t="s">
        <v>24</v>
      </c>
      <c r="C60" t="s">
        <v>17</v>
      </c>
      <c r="D60">
        <v>28</v>
      </c>
      <c r="E60" t="s">
        <v>121</v>
      </c>
      <c r="F60">
        <v>24558</v>
      </c>
      <c r="G60">
        <v>1700</v>
      </c>
      <c r="H60">
        <v>671</v>
      </c>
      <c r="I60">
        <v>326</v>
      </c>
      <c r="J60">
        <v>235698</v>
      </c>
      <c r="K60">
        <v>189.39</v>
      </c>
      <c r="L60">
        <v>2.82</v>
      </c>
      <c r="M60">
        <v>10.98</v>
      </c>
      <c r="N60" t="s">
        <v>21</v>
      </c>
      <c r="O60" s="1">
        <v>45701</v>
      </c>
    </row>
    <row r="61" spans="1:15" x14ac:dyDescent="0.3">
      <c r="A61" t="s">
        <v>122</v>
      </c>
      <c r="B61" t="s">
        <v>28</v>
      </c>
      <c r="C61" t="s">
        <v>21</v>
      </c>
      <c r="D61">
        <v>12</v>
      </c>
      <c r="E61" t="s">
        <v>123</v>
      </c>
      <c r="F61">
        <v>51784</v>
      </c>
      <c r="G61">
        <v>3169</v>
      </c>
      <c r="H61">
        <v>1762</v>
      </c>
      <c r="I61">
        <v>1042</v>
      </c>
      <c r="J61">
        <v>803382</v>
      </c>
      <c r="K61">
        <v>141.09</v>
      </c>
      <c r="L61">
        <v>4.46</v>
      </c>
      <c r="M61">
        <v>11.53</v>
      </c>
      <c r="N61" t="s">
        <v>21</v>
      </c>
      <c r="O61" s="1">
        <v>45727</v>
      </c>
    </row>
    <row r="62" spans="1:15" x14ac:dyDescent="0.3">
      <c r="A62" t="s">
        <v>124</v>
      </c>
      <c r="B62" t="s">
        <v>44</v>
      </c>
      <c r="C62" t="s">
        <v>21</v>
      </c>
      <c r="D62">
        <v>12</v>
      </c>
      <c r="E62" t="s">
        <v>125</v>
      </c>
      <c r="F62">
        <v>61841</v>
      </c>
      <c r="G62">
        <v>6086</v>
      </c>
      <c r="H62">
        <v>2165</v>
      </c>
      <c r="I62">
        <v>1542</v>
      </c>
      <c r="J62">
        <v>1201218</v>
      </c>
      <c r="K62">
        <v>38.200000000000003</v>
      </c>
      <c r="L62">
        <v>19.39</v>
      </c>
      <c r="M62">
        <v>15.84</v>
      </c>
      <c r="N62" t="s">
        <v>17</v>
      </c>
      <c r="O62" s="1">
        <v>45667</v>
      </c>
    </row>
    <row r="63" spans="1:15" x14ac:dyDescent="0.3">
      <c r="A63" t="s">
        <v>126</v>
      </c>
      <c r="B63" t="s">
        <v>44</v>
      </c>
      <c r="C63" t="s">
        <v>25</v>
      </c>
      <c r="D63">
        <v>5</v>
      </c>
      <c r="E63" t="s">
        <v>28</v>
      </c>
      <c r="F63">
        <v>80683</v>
      </c>
      <c r="G63">
        <v>2154</v>
      </c>
      <c r="H63">
        <v>985</v>
      </c>
      <c r="I63">
        <v>786</v>
      </c>
      <c r="J63">
        <v>248376</v>
      </c>
      <c r="K63">
        <v>244.18</v>
      </c>
      <c r="L63">
        <v>0.28999999999999998</v>
      </c>
      <c r="M63">
        <v>4.8600000000000003</v>
      </c>
      <c r="N63" t="s">
        <v>25</v>
      </c>
      <c r="O63" s="1">
        <v>45777</v>
      </c>
    </row>
    <row r="64" spans="1:15" x14ac:dyDescent="0.3">
      <c r="A64" t="s">
        <v>127</v>
      </c>
      <c r="B64" t="s">
        <v>28</v>
      </c>
      <c r="C64" t="s">
        <v>35</v>
      </c>
      <c r="D64">
        <v>20</v>
      </c>
      <c r="E64" t="s">
        <v>32</v>
      </c>
      <c r="F64">
        <v>82701</v>
      </c>
      <c r="G64">
        <v>4194</v>
      </c>
      <c r="H64">
        <v>1345</v>
      </c>
      <c r="I64">
        <v>869</v>
      </c>
      <c r="J64">
        <v>323268</v>
      </c>
      <c r="K64">
        <v>230.37</v>
      </c>
      <c r="L64">
        <v>0.61</v>
      </c>
      <c r="M64">
        <v>7.75</v>
      </c>
      <c r="N64" t="s">
        <v>21</v>
      </c>
      <c r="O64" s="1">
        <v>45536</v>
      </c>
    </row>
    <row r="65" spans="1:15" x14ac:dyDescent="0.3">
      <c r="A65" t="s">
        <v>128</v>
      </c>
      <c r="B65" t="s">
        <v>44</v>
      </c>
      <c r="C65" t="s">
        <v>25</v>
      </c>
      <c r="D65">
        <v>8</v>
      </c>
      <c r="E65" t="s">
        <v>56</v>
      </c>
      <c r="F65">
        <v>80457</v>
      </c>
      <c r="G65">
        <v>9646</v>
      </c>
      <c r="H65">
        <v>2336</v>
      </c>
      <c r="I65">
        <v>1659</v>
      </c>
      <c r="J65">
        <v>643692</v>
      </c>
      <c r="K65">
        <v>125.03</v>
      </c>
      <c r="L65">
        <v>2.1</v>
      </c>
      <c r="M65">
        <v>16.95</v>
      </c>
      <c r="N65" t="s">
        <v>17</v>
      </c>
      <c r="O65" s="1">
        <v>45712</v>
      </c>
    </row>
    <row r="66" spans="1:15" x14ac:dyDescent="0.3">
      <c r="A66" t="s">
        <v>129</v>
      </c>
      <c r="B66" t="s">
        <v>44</v>
      </c>
      <c r="C66" t="s">
        <v>17</v>
      </c>
      <c r="D66">
        <v>13</v>
      </c>
      <c r="E66" t="s">
        <v>130</v>
      </c>
      <c r="F66">
        <v>34565</v>
      </c>
      <c r="G66">
        <v>819</v>
      </c>
      <c r="H66">
        <v>304</v>
      </c>
      <c r="I66">
        <v>211</v>
      </c>
      <c r="J66">
        <v>137150</v>
      </c>
      <c r="K66">
        <v>1099.71</v>
      </c>
      <c r="L66">
        <v>-0.41</v>
      </c>
      <c r="M66">
        <v>3.86</v>
      </c>
      <c r="N66" t="s">
        <v>25</v>
      </c>
      <c r="O66" s="1">
        <v>45805</v>
      </c>
    </row>
    <row r="67" spans="1:15" x14ac:dyDescent="0.3">
      <c r="A67" t="s">
        <v>131</v>
      </c>
      <c r="B67" t="s">
        <v>28</v>
      </c>
      <c r="C67" t="s">
        <v>29</v>
      </c>
      <c r="D67">
        <v>25</v>
      </c>
      <c r="E67" t="s">
        <v>125</v>
      </c>
      <c r="F67">
        <v>41740</v>
      </c>
      <c r="G67">
        <v>1039</v>
      </c>
      <c r="H67">
        <v>561</v>
      </c>
      <c r="I67">
        <v>322</v>
      </c>
      <c r="J67">
        <v>154882</v>
      </c>
      <c r="K67">
        <v>328.9</v>
      </c>
      <c r="L67">
        <v>0.46</v>
      </c>
      <c r="M67">
        <v>4.5999999999999996</v>
      </c>
      <c r="N67" t="s">
        <v>21</v>
      </c>
      <c r="O67" s="1">
        <v>45776</v>
      </c>
    </row>
    <row r="68" spans="1:15" x14ac:dyDescent="0.3">
      <c r="A68" t="s">
        <v>132</v>
      </c>
      <c r="B68" t="s">
        <v>16</v>
      </c>
      <c r="C68" t="s">
        <v>17</v>
      </c>
      <c r="D68">
        <v>29</v>
      </c>
      <c r="E68" t="s">
        <v>121</v>
      </c>
      <c r="F68">
        <v>28052</v>
      </c>
      <c r="G68">
        <v>1240</v>
      </c>
      <c r="H68">
        <v>513</v>
      </c>
      <c r="I68">
        <v>377</v>
      </c>
      <c r="J68">
        <v>166634</v>
      </c>
      <c r="K68">
        <v>221.3</v>
      </c>
      <c r="L68">
        <v>1</v>
      </c>
      <c r="M68">
        <v>7.59</v>
      </c>
      <c r="N68" t="s">
        <v>21</v>
      </c>
      <c r="O68" s="1">
        <v>45521</v>
      </c>
    </row>
    <row r="69" spans="1:15" x14ac:dyDescent="0.3">
      <c r="A69" t="s">
        <v>133</v>
      </c>
      <c r="B69" t="s">
        <v>16</v>
      </c>
      <c r="C69" t="s">
        <v>25</v>
      </c>
      <c r="D69">
        <v>6</v>
      </c>
      <c r="E69" t="s">
        <v>134</v>
      </c>
      <c r="F69">
        <v>36769</v>
      </c>
      <c r="G69">
        <v>2948</v>
      </c>
      <c r="H69">
        <v>797</v>
      </c>
      <c r="I69">
        <v>370</v>
      </c>
      <c r="J69">
        <v>237170</v>
      </c>
      <c r="K69">
        <v>576.24</v>
      </c>
      <c r="L69">
        <v>0.11</v>
      </c>
      <c r="M69">
        <v>11.19</v>
      </c>
      <c r="N69" t="s">
        <v>35</v>
      </c>
      <c r="O69" s="1">
        <v>45694</v>
      </c>
    </row>
    <row r="70" spans="1:15" x14ac:dyDescent="0.3">
      <c r="A70" t="s">
        <v>135</v>
      </c>
      <c r="B70" t="s">
        <v>28</v>
      </c>
      <c r="C70" t="s">
        <v>17</v>
      </c>
      <c r="D70">
        <v>26</v>
      </c>
      <c r="E70" t="s">
        <v>56</v>
      </c>
      <c r="F70">
        <v>59910</v>
      </c>
      <c r="G70">
        <v>3712</v>
      </c>
      <c r="H70">
        <v>1431</v>
      </c>
      <c r="I70">
        <v>951</v>
      </c>
      <c r="J70">
        <v>427950</v>
      </c>
      <c r="K70">
        <v>303.73</v>
      </c>
      <c r="L70">
        <v>0.48</v>
      </c>
      <c r="M70">
        <v>10.17</v>
      </c>
      <c r="N70" t="s">
        <v>29</v>
      </c>
      <c r="O70" s="1">
        <v>45741</v>
      </c>
    </row>
    <row r="71" spans="1:15" x14ac:dyDescent="0.3">
      <c r="A71" t="s">
        <v>136</v>
      </c>
      <c r="B71" t="s">
        <v>16</v>
      </c>
      <c r="C71" t="s">
        <v>29</v>
      </c>
      <c r="D71">
        <v>20</v>
      </c>
      <c r="E71" t="s">
        <v>137</v>
      </c>
      <c r="F71">
        <v>51907</v>
      </c>
      <c r="G71">
        <v>1717</v>
      </c>
      <c r="H71">
        <v>484</v>
      </c>
      <c r="I71">
        <v>275</v>
      </c>
      <c r="J71">
        <v>137225</v>
      </c>
      <c r="K71">
        <v>316.3</v>
      </c>
      <c r="L71">
        <v>0.57999999999999996</v>
      </c>
      <c r="M71">
        <v>4.7699999999999996</v>
      </c>
      <c r="N71" t="s">
        <v>35</v>
      </c>
      <c r="O71" s="1">
        <v>45485</v>
      </c>
    </row>
    <row r="72" spans="1:15" x14ac:dyDescent="0.3">
      <c r="A72" t="s">
        <v>138</v>
      </c>
      <c r="B72" t="s">
        <v>28</v>
      </c>
      <c r="C72" t="s">
        <v>29</v>
      </c>
      <c r="D72">
        <v>21</v>
      </c>
      <c r="E72" t="s">
        <v>34</v>
      </c>
      <c r="F72">
        <v>54847</v>
      </c>
      <c r="G72">
        <v>7764</v>
      </c>
      <c r="H72">
        <v>3946</v>
      </c>
      <c r="I72">
        <v>1326</v>
      </c>
      <c r="J72">
        <v>502554</v>
      </c>
      <c r="K72">
        <v>50.86</v>
      </c>
      <c r="L72">
        <v>6.45</v>
      </c>
      <c r="M72">
        <v>23.77</v>
      </c>
      <c r="N72" t="s">
        <v>21</v>
      </c>
      <c r="O72" s="1">
        <v>45742</v>
      </c>
    </row>
    <row r="73" spans="1:15" x14ac:dyDescent="0.3">
      <c r="A73" t="s">
        <v>139</v>
      </c>
      <c r="B73" t="s">
        <v>16</v>
      </c>
      <c r="C73" t="s">
        <v>29</v>
      </c>
      <c r="D73">
        <v>11</v>
      </c>
      <c r="E73" t="s">
        <v>107</v>
      </c>
      <c r="F73">
        <v>68542</v>
      </c>
      <c r="G73">
        <v>8178</v>
      </c>
      <c r="H73">
        <v>3828</v>
      </c>
      <c r="I73">
        <v>1207</v>
      </c>
      <c r="J73">
        <v>280024</v>
      </c>
      <c r="K73">
        <v>179.89</v>
      </c>
      <c r="L73">
        <v>0.28999999999999998</v>
      </c>
      <c r="M73">
        <v>19.28</v>
      </c>
      <c r="N73" t="s">
        <v>21</v>
      </c>
      <c r="O73" s="1">
        <v>45649</v>
      </c>
    </row>
    <row r="74" spans="1:15" x14ac:dyDescent="0.3">
      <c r="A74" t="s">
        <v>140</v>
      </c>
      <c r="B74" t="s">
        <v>24</v>
      </c>
      <c r="C74" t="s">
        <v>17</v>
      </c>
      <c r="D74">
        <v>17</v>
      </c>
      <c r="E74" t="s">
        <v>62</v>
      </c>
      <c r="F74">
        <v>73165</v>
      </c>
      <c r="G74">
        <v>5735</v>
      </c>
      <c r="H74">
        <v>2225</v>
      </c>
      <c r="I74">
        <v>1582</v>
      </c>
      <c r="J74">
        <v>1170680</v>
      </c>
      <c r="K74">
        <v>143.08000000000001</v>
      </c>
      <c r="L74">
        <v>4.17</v>
      </c>
      <c r="M74">
        <v>13.04</v>
      </c>
      <c r="N74" t="s">
        <v>17</v>
      </c>
      <c r="O74" s="1">
        <v>45653</v>
      </c>
    </row>
    <row r="75" spans="1:15" x14ac:dyDescent="0.3">
      <c r="A75" t="s">
        <v>141</v>
      </c>
      <c r="B75" t="s">
        <v>28</v>
      </c>
      <c r="C75" t="s">
        <v>29</v>
      </c>
      <c r="D75">
        <v>17</v>
      </c>
      <c r="E75" t="s">
        <v>142</v>
      </c>
      <c r="F75">
        <v>26416</v>
      </c>
      <c r="G75">
        <v>1545</v>
      </c>
      <c r="H75">
        <v>401</v>
      </c>
      <c r="I75">
        <v>226</v>
      </c>
      <c r="J75">
        <v>68478</v>
      </c>
      <c r="K75">
        <v>395.28</v>
      </c>
      <c r="L75">
        <v>-0.23</v>
      </c>
      <c r="M75">
        <v>8.2200000000000006</v>
      </c>
      <c r="N75" t="s">
        <v>17</v>
      </c>
      <c r="O75" s="1">
        <v>45550</v>
      </c>
    </row>
    <row r="76" spans="1:15" x14ac:dyDescent="0.3">
      <c r="A76" t="s">
        <v>143</v>
      </c>
      <c r="B76" t="s">
        <v>28</v>
      </c>
      <c r="C76" t="s">
        <v>21</v>
      </c>
      <c r="D76">
        <v>11</v>
      </c>
      <c r="E76" t="s">
        <v>144</v>
      </c>
      <c r="F76">
        <v>97611</v>
      </c>
      <c r="G76">
        <v>7838</v>
      </c>
      <c r="H76">
        <v>2476</v>
      </c>
      <c r="I76">
        <v>1741</v>
      </c>
      <c r="J76">
        <v>541451</v>
      </c>
      <c r="K76">
        <v>164.53</v>
      </c>
      <c r="L76">
        <v>0.89</v>
      </c>
      <c r="M76">
        <v>12.35</v>
      </c>
      <c r="N76" t="s">
        <v>29</v>
      </c>
      <c r="O76" s="1">
        <v>45533</v>
      </c>
    </row>
    <row r="77" spans="1:15" x14ac:dyDescent="0.3">
      <c r="A77" t="s">
        <v>145</v>
      </c>
      <c r="B77" t="s">
        <v>28</v>
      </c>
      <c r="C77" t="s">
        <v>35</v>
      </c>
      <c r="D77">
        <v>29</v>
      </c>
      <c r="E77" t="s">
        <v>22</v>
      </c>
      <c r="F77">
        <v>48871</v>
      </c>
      <c r="G77">
        <v>6658</v>
      </c>
      <c r="H77">
        <v>3972</v>
      </c>
      <c r="I77">
        <v>2058</v>
      </c>
      <c r="J77">
        <v>1636110</v>
      </c>
      <c r="K77">
        <v>133.97999999999999</v>
      </c>
      <c r="L77">
        <v>4.93</v>
      </c>
      <c r="M77">
        <v>25.96</v>
      </c>
      <c r="N77" t="s">
        <v>29</v>
      </c>
      <c r="O77" s="1">
        <v>45610</v>
      </c>
    </row>
    <row r="78" spans="1:15" x14ac:dyDescent="0.3">
      <c r="A78" t="s">
        <v>146</v>
      </c>
      <c r="B78" t="s">
        <v>24</v>
      </c>
      <c r="C78" t="s">
        <v>21</v>
      </c>
      <c r="D78">
        <v>24</v>
      </c>
      <c r="E78" t="s">
        <v>147</v>
      </c>
      <c r="F78">
        <v>74794</v>
      </c>
      <c r="G78">
        <v>6057</v>
      </c>
      <c r="H78">
        <v>1939</v>
      </c>
      <c r="I78">
        <v>1470</v>
      </c>
      <c r="J78">
        <v>799680</v>
      </c>
      <c r="K78">
        <v>100.41</v>
      </c>
      <c r="L78">
        <v>4.42</v>
      </c>
      <c r="M78">
        <v>12.66</v>
      </c>
      <c r="N78" t="s">
        <v>25</v>
      </c>
      <c r="O78" s="1">
        <v>45480</v>
      </c>
    </row>
    <row r="79" spans="1:15" x14ac:dyDescent="0.3">
      <c r="A79" t="s">
        <v>148</v>
      </c>
      <c r="B79" t="s">
        <v>16</v>
      </c>
      <c r="C79" t="s">
        <v>35</v>
      </c>
      <c r="D79">
        <v>13</v>
      </c>
      <c r="E79" t="s">
        <v>149</v>
      </c>
      <c r="F79">
        <v>37745</v>
      </c>
      <c r="G79">
        <v>1091</v>
      </c>
      <c r="H79">
        <v>361</v>
      </c>
      <c r="I79">
        <v>114</v>
      </c>
      <c r="J79">
        <v>45030</v>
      </c>
      <c r="K79">
        <v>1000.73</v>
      </c>
      <c r="L79">
        <v>-0.61</v>
      </c>
      <c r="M79">
        <v>4.1500000000000004</v>
      </c>
      <c r="N79" t="s">
        <v>29</v>
      </c>
      <c r="O79" s="1">
        <v>45711</v>
      </c>
    </row>
    <row r="80" spans="1:15" x14ac:dyDescent="0.3">
      <c r="A80" t="s">
        <v>150</v>
      </c>
      <c r="B80" t="s">
        <v>28</v>
      </c>
      <c r="C80" t="s">
        <v>29</v>
      </c>
      <c r="D80">
        <v>26</v>
      </c>
      <c r="E80" t="s">
        <v>151</v>
      </c>
      <c r="F80">
        <v>41410</v>
      </c>
      <c r="G80">
        <v>905</v>
      </c>
      <c r="H80">
        <v>449</v>
      </c>
      <c r="I80">
        <v>156</v>
      </c>
      <c r="J80">
        <v>75504</v>
      </c>
      <c r="K80">
        <v>1252.69</v>
      </c>
      <c r="L80">
        <v>-0.61</v>
      </c>
      <c r="M80">
        <v>3.65</v>
      </c>
      <c r="N80" t="s">
        <v>35</v>
      </c>
      <c r="O80" s="1">
        <v>45493</v>
      </c>
    </row>
    <row r="81" spans="1:15" x14ac:dyDescent="0.3">
      <c r="A81" t="s">
        <v>152</v>
      </c>
      <c r="B81" t="s">
        <v>20</v>
      </c>
      <c r="C81" t="s">
        <v>35</v>
      </c>
      <c r="D81">
        <v>17</v>
      </c>
      <c r="E81" t="s">
        <v>123</v>
      </c>
      <c r="F81">
        <v>30448</v>
      </c>
      <c r="G81">
        <v>4531</v>
      </c>
      <c r="H81">
        <v>1041</v>
      </c>
      <c r="I81">
        <v>767</v>
      </c>
      <c r="J81">
        <v>546871</v>
      </c>
      <c r="K81">
        <v>315.83</v>
      </c>
      <c r="L81">
        <v>1.26</v>
      </c>
      <c r="M81">
        <v>20.82</v>
      </c>
      <c r="N81" t="s">
        <v>35</v>
      </c>
      <c r="O81" s="1">
        <v>45532</v>
      </c>
    </row>
    <row r="82" spans="1:15" x14ac:dyDescent="0.3">
      <c r="A82" t="s">
        <v>153</v>
      </c>
      <c r="B82" t="s">
        <v>28</v>
      </c>
      <c r="C82" t="s">
        <v>29</v>
      </c>
      <c r="D82">
        <v>6</v>
      </c>
      <c r="E82" t="s">
        <v>154</v>
      </c>
      <c r="F82">
        <v>79031</v>
      </c>
      <c r="G82">
        <v>7614</v>
      </c>
      <c r="H82">
        <v>1912</v>
      </c>
      <c r="I82">
        <v>1166</v>
      </c>
      <c r="J82">
        <v>719422</v>
      </c>
      <c r="K82">
        <v>87.2</v>
      </c>
      <c r="L82">
        <v>6.08</v>
      </c>
      <c r="M82">
        <v>13.53</v>
      </c>
      <c r="N82" t="s">
        <v>25</v>
      </c>
      <c r="O82" s="1">
        <v>45725</v>
      </c>
    </row>
    <row r="83" spans="1:15" x14ac:dyDescent="0.3">
      <c r="A83" t="s">
        <v>155</v>
      </c>
      <c r="B83" t="s">
        <v>16</v>
      </c>
      <c r="C83" t="s">
        <v>25</v>
      </c>
      <c r="D83">
        <v>12</v>
      </c>
      <c r="E83" t="s">
        <v>156</v>
      </c>
      <c r="F83">
        <v>69794</v>
      </c>
      <c r="G83">
        <v>3864</v>
      </c>
      <c r="H83">
        <v>1627</v>
      </c>
      <c r="I83">
        <v>923</v>
      </c>
      <c r="J83">
        <v>318435</v>
      </c>
      <c r="K83">
        <v>271.48</v>
      </c>
      <c r="L83">
        <v>0.27</v>
      </c>
      <c r="M83">
        <v>9.19</v>
      </c>
      <c r="N83" t="s">
        <v>29</v>
      </c>
      <c r="O83" s="1">
        <v>45672</v>
      </c>
    </row>
    <row r="84" spans="1:15" x14ac:dyDescent="0.3">
      <c r="A84" t="s">
        <v>157</v>
      </c>
      <c r="B84" t="s">
        <v>16</v>
      </c>
      <c r="C84" t="s">
        <v>21</v>
      </c>
      <c r="D84">
        <v>11</v>
      </c>
      <c r="E84" t="s">
        <v>107</v>
      </c>
      <c r="F84">
        <v>10613</v>
      </c>
      <c r="G84">
        <v>1093</v>
      </c>
      <c r="H84">
        <v>468</v>
      </c>
      <c r="I84">
        <v>344</v>
      </c>
      <c r="J84">
        <v>73272</v>
      </c>
      <c r="K84">
        <v>693.71</v>
      </c>
      <c r="L84">
        <v>-0.69</v>
      </c>
      <c r="M84">
        <v>17.95</v>
      </c>
      <c r="N84" t="s">
        <v>29</v>
      </c>
      <c r="O84" s="1">
        <v>45786</v>
      </c>
    </row>
    <row r="85" spans="1:15" x14ac:dyDescent="0.3">
      <c r="A85" t="s">
        <v>158</v>
      </c>
      <c r="B85" t="s">
        <v>44</v>
      </c>
      <c r="C85" t="s">
        <v>25</v>
      </c>
      <c r="D85">
        <v>9</v>
      </c>
      <c r="E85" t="s">
        <v>159</v>
      </c>
      <c r="F85">
        <v>14824</v>
      </c>
      <c r="G85">
        <v>1848</v>
      </c>
      <c r="H85">
        <v>713</v>
      </c>
      <c r="I85">
        <v>229</v>
      </c>
      <c r="J85">
        <v>111294</v>
      </c>
      <c r="K85">
        <v>542.97</v>
      </c>
      <c r="L85">
        <v>-0.1</v>
      </c>
      <c r="M85">
        <v>18.82</v>
      </c>
      <c r="N85" t="s">
        <v>35</v>
      </c>
      <c r="O85" s="1">
        <v>45819</v>
      </c>
    </row>
    <row r="86" spans="1:15" x14ac:dyDescent="0.3">
      <c r="A86" t="s">
        <v>160</v>
      </c>
      <c r="B86" t="s">
        <v>24</v>
      </c>
      <c r="C86" t="s">
        <v>21</v>
      </c>
      <c r="D86">
        <v>22</v>
      </c>
      <c r="E86" t="s">
        <v>56</v>
      </c>
      <c r="F86">
        <v>38900</v>
      </c>
      <c r="G86">
        <v>4362</v>
      </c>
      <c r="H86">
        <v>1416</v>
      </c>
      <c r="I86">
        <v>1056</v>
      </c>
      <c r="J86">
        <v>291456</v>
      </c>
      <c r="K86">
        <v>212.22</v>
      </c>
      <c r="L86">
        <v>0.3</v>
      </c>
      <c r="M86">
        <v>17.57</v>
      </c>
      <c r="N86" t="s">
        <v>17</v>
      </c>
      <c r="O86" s="1">
        <v>45602</v>
      </c>
    </row>
    <row r="87" spans="1:15" x14ac:dyDescent="0.3">
      <c r="A87" t="s">
        <v>161</v>
      </c>
      <c r="B87" t="s">
        <v>20</v>
      </c>
      <c r="C87" t="s">
        <v>25</v>
      </c>
      <c r="D87">
        <v>10</v>
      </c>
      <c r="E87" t="s">
        <v>162</v>
      </c>
      <c r="F87">
        <v>27040</v>
      </c>
      <c r="G87">
        <v>1352</v>
      </c>
      <c r="H87">
        <v>274</v>
      </c>
      <c r="I87">
        <v>153</v>
      </c>
      <c r="J87">
        <v>42075</v>
      </c>
      <c r="K87">
        <v>460.92</v>
      </c>
      <c r="L87">
        <v>-0.4</v>
      </c>
      <c r="M87">
        <v>6.58</v>
      </c>
      <c r="N87" t="s">
        <v>35</v>
      </c>
      <c r="O87" s="1">
        <v>45815</v>
      </c>
    </row>
    <row r="88" spans="1:15" x14ac:dyDescent="0.3">
      <c r="A88" t="s">
        <v>163</v>
      </c>
      <c r="B88" t="s">
        <v>24</v>
      </c>
      <c r="C88" t="s">
        <v>17</v>
      </c>
      <c r="D88">
        <v>16</v>
      </c>
      <c r="E88" t="s">
        <v>32</v>
      </c>
      <c r="F88">
        <v>45406</v>
      </c>
      <c r="G88">
        <v>2768</v>
      </c>
      <c r="H88">
        <v>1052</v>
      </c>
      <c r="I88">
        <v>747</v>
      </c>
      <c r="J88">
        <v>511695</v>
      </c>
      <c r="K88">
        <v>321.69</v>
      </c>
      <c r="L88">
        <v>1.1299999999999999</v>
      </c>
      <c r="M88">
        <v>10.06</v>
      </c>
      <c r="N88" t="s">
        <v>25</v>
      </c>
      <c r="O88" s="1">
        <v>45564</v>
      </c>
    </row>
    <row r="89" spans="1:15" x14ac:dyDescent="0.3">
      <c r="A89" t="s">
        <v>164</v>
      </c>
      <c r="B89" t="s">
        <v>16</v>
      </c>
      <c r="C89" t="s">
        <v>17</v>
      </c>
      <c r="D89">
        <v>5</v>
      </c>
      <c r="E89" t="s">
        <v>121</v>
      </c>
      <c r="F89">
        <v>48041</v>
      </c>
      <c r="G89">
        <v>2478</v>
      </c>
      <c r="H89">
        <v>1229</v>
      </c>
      <c r="I89">
        <v>553</v>
      </c>
      <c r="J89">
        <v>311892</v>
      </c>
      <c r="K89">
        <v>511.7</v>
      </c>
      <c r="L89">
        <v>0.1</v>
      </c>
      <c r="M89">
        <v>8.8699999999999992</v>
      </c>
      <c r="N89" t="s">
        <v>17</v>
      </c>
      <c r="O89" s="1">
        <v>45828</v>
      </c>
    </row>
    <row r="90" spans="1:15" x14ac:dyDescent="0.3">
      <c r="A90" t="s">
        <v>165</v>
      </c>
      <c r="B90" t="s">
        <v>16</v>
      </c>
      <c r="C90" t="s">
        <v>29</v>
      </c>
      <c r="D90">
        <v>30</v>
      </c>
      <c r="E90" t="s">
        <v>166</v>
      </c>
      <c r="F90">
        <v>84207</v>
      </c>
      <c r="G90">
        <v>6175</v>
      </c>
      <c r="H90">
        <v>1941</v>
      </c>
      <c r="I90">
        <v>1352</v>
      </c>
      <c r="J90">
        <v>461032</v>
      </c>
      <c r="K90">
        <v>214.63</v>
      </c>
      <c r="L90">
        <v>0.59</v>
      </c>
      <c r="M90">
        <v>11.24</v>
      </c>
      <c r="N90" t="s">
        <v>29</v>
      </c>
      <c r="O90" s="1">
        <v>45594</v>
      </c>
    </row>
    <row r="91" spans="1:15" x14ac:dyDescent="0.3">
      <c r="A91" t="s">
        <v>167</v>
      </c>
      <c r="B91" t="s">
        <v>16</v>
      </c>
      <c r="C91" t="s">
        <v>25</v>
      </c>
      <c r="D91">
        <v>16</v>
      </c>
      <c r="E91" t="s">
        <v>137</v>
      </c>
      <c r="F91">
        <v>77548</v>
      </c>
      <c r="G91">
        <v>1844</v>
      </c>
      <c r="H91">
        <v>706</v>
      </c>
      <c r="I91">
        <v>226</v>
      </c>
      <c r="J91">
        <v>72772</v>
      </c>
      <c r="K91">
        <v>1072.32</v>
      </c>
      <c r="L91">
        <v>-0.7</v>
      </c>
      <c r="M91">
        <v>3.58</v>
      </c>
      <c r="N91" t="s">
        <v>21</v>
      </c>
      <c r="O91" s="1">
        <v>45531</v>
      </c>
    </row>
    <row r="92" spans="1:15" x14ac:dyDescent="0.3">
      <c r="A92" t="s">
        <v>168</v>
      </c>
      <c r="B92" t="s">
        <v>28</v>
      </c>
      <c r="C92" t="s">
        <v>35</v>
      </c>
      <c r="D92">
        <v>13</v>
      </c>
      <c r="E92" t="s">
        <v>169</v>
      </c>
      <c r="F92">
        <v>76619</v>
      </c>
      <c r="G92">
        <v>7278</v>
      </c>
      <c r="H92">
        <v>3935</v>
      </c>
      <c r="I92">
        <v>1746</v>
      </c>
      <c r="J92">
        <v>790938</v>
      </c>
      <c r="K92">
        <v>152.82</v>
      </c>
      <c r="L92">
        <v>1.96</v>
      </c>
      <c r="M92">
        <v>16.91</v>
      </c>
      <c r="N92" t="s">
        <v>21</v>
      </c>
      <c r="O92" s="1">
        <v>45601</v>
      </c>
    </row>
    <row r="93" spans="1:15" x14ac:dyDescent="0.3">
      <c r="A93" t="s">
        <v>170</v>
      </c>
      <c r="B93" t="s">
        <v>44</v>
      </c>
      <c r="C93" t="s">
        <v>21</v>
      </c>
      <c r="D93">
        <v>21</v>
      </c>
      <c r="E93" t="s">
        <v>22</v>
      </c>
      <c r="F93">
        <v>37600</v>
      </c>
      <c r="G93">
        <v>2906</v>
      </c>
      <c r="H93">
        <v>1624</v>
      </c>
      <c r="I93">
        <v>1006</v>
      </c>
      <c r="J93">
        <v>690116</v>
      </c>
      <c r="K93">
        <v>253.33</v>
      </c>
      <c r="L93">
        <v>1.71</v>
      </c>
      <c r="M93">
        <v>14.72</v>
      </c>
      <c r="N93" t="s">
        <v>35</v>
      </c>
      <c r="O93" s="1">
        <v>45757</v>
      </c>
    </row>
    <row r="94" spans="1:15" x14ac:dyDescent="0.3">
      <c r="A94" t="s">
        <v>171</v>
      </c>
      <c r="B94" t="s">
        <v>16</v>
      </c>
      <c r="C94" t="s">
        <v>17</v>
      </c>
      <c r="D94">
        <v>7</v>
      </c>
      <c r="E94" t="s">
        <v>172</v>
      </c>
      <c r="F94">
        <v>32302</v>
      </c>
      <c r="G94">
        <v>1239</v>
      </c>
      <c r="H94">
        <v>367</v>
      </c>
      <c r="I94">
        <v>156</v>
      </c>
      <c r="J94">
        <v>124800</v>
      </c>
      <c r="K94">
        <v>1295.52</v>
      </c>
      <c r="L94">
        <v>-0.38</v>
      </c>
      <c r="M94">
        <v>5.45</v>
      </c>
      <c r="N94" t="s">
        <v>21</v>
      </c>
      <c r="O94" s="1">
        <v>45759</v>
      </c>
    </row>
    <row r="95" spans="1:15" x14ac:dyDescent="0.3">
      <c r="A95" t="s">
        <v>173</v>
      </c>
      <c r="B95" t="s">
        <v>28</v>
      </c>
      <c r="C95" t="s">
        <v>35</v>
      </c>
      <c r="D95">
        <v>9</v>
      </c>
      <c r="E95" t="s">
        <v>174</v>
      </c>
      <c r="F95">
        <v>11042</v>
      </c>
      <c r="G95">
        <v>459</v>
      </c>
      <c r="H95">
        <v>189</v>
      </c>
      <c r="I95">
        <v>96</v>
      </c>
      <c r="J95">
        <v>60960</v>
      </c>
      <c r="K95">
        <v>2660.53</v>
      </c>
      <c r="L95">
        <v>-0.76</v>
      </c>
      <c r="M95">
        <v>6.74</v>
      </c>
      <c r="N95" t="s">
        <v>29</v>
      </c>
      <c r="O95" s="1">
        <v>45682</v>
      </c>
    </row>
    <row r="96" spans="1:15" x14ac:dyDescent="0.3">
      <c r="A96" t="s">
        <v>175</v>
      </c>
      <c r="B96" t="s">
        <v>24</v>
      </c>
      <c r="C96" t="s">
        <v>17</v>
      </c>
      <c r="D96">
        <v>18</v>
      </c>
      <c r="E96" t="s">
        <v>107</v>
      </c>
      <c r="F96">
        <v>12916</v>
      </c>
      <c r="G96">
        <v>1058</v>
      </c>
      <c r="H96">
        <v>269</v>
      </c>
      <c r="I96">
        <v>84</v>
      </c>
      <c r="J96">
        <v>23352</v>
      </c>
      <c r="K96">
        <v>725.46</v>
      </c>
      <c r="L96">
        <v>-0.62</v>
      </c>
      <c r="M96">
        <v>10.92</v>
      </c>
      <c r="N96" t="s">
        <v>29</v>
      </c>
      <c r="O96" s="1">
        <v>45509</v>
      </c>
    </row>
    <row r="97" spans="1:15" x14ac:dyDescent="0.3">
      <c r="A97" t="s">
        <v>176</v>
      </c>
      <c r="B97" t="s">
        <v>20</v>
      </c>
      <c r="C97" t="s">
        <v>29</v>
      </c>
      <c r="D97">
        <v>29</v>
      </c>
      <c r="E97" t="s">
        <v>147</v>
      </c>
      <c r="F97">
        <v>73403</v>
      </c>
      <c r="G97">
        <v>7231</v>
      </c>
      <c r="H97">
        <v>1683</v>
      </c>
      <c r="I97">
        <v>766</v>
      </c>
      <c r="J97">
        <v>311762</v>
      </c>
      <c r="K97">
        <v>337.92</v>
      </c>
      <c r="L97">
        <v>0.2</v>
      </c>
      <c r="M97">
        <v>13.19</v>
      </c>
      <c r="N97" t="s">
        <v>25</v>
      </c>
      <c r="O97" s="1">
        <v>45515</v>
      </c>
    </row>
    <row r="98" spans="1:15" x14ac:dyDescent="0.3">
      <c r="A98" t="s">
        <v>177</v>
      </c>
      <c r="B98" t="s">
        <v>20</v>
      </c>
      <c r="C98" t="s">
        <v>35</v>
      </c>
      <c r="D98">
        <v>18</v>
      </c>
      <c r="E98" t="s">
        <v>52</v>
      </c>
      <c r="F98">
        <v>71114</v>
      </c>
      <c r="G98">
        <v>1814</v>
      </c>
      <c r="H98">
        <v>870</v>
      </c>
      <c r="I98">
        <v>350</v>
      </c>
      <c r="J98">
        <v>232750</v>
      </c>
      <c r="K98">
        <v>827.25</v>
      </c>
      <c r="L98">
        <v>-0.2</v>
      </c>
      <c r="M98">
        <v>4.2699999999999996</v>
      </c>
      <c r="N98" t="s">
        <v>25</v>
      </c>
      <c r="O98" s="1">
        <v>45545</v>
      </c>
    </row>
    <row r="99" spans="1:15" x14ac:dyDescent="0.3">
      <c r="A99" t="s">
        <v>178</v>
      </c>
      <c r="B99" t="s">
        <v>28</v>
      </c>
      <c r="C99" t="s">
        <v>29</v>
      </c>
      <c r="D99">
        <v>21</v>
      </c>
      <c r="E99" t="s">
        <v>179</v>
      </c>
      <c r="F99">
        <v>96478</v>
      </c>
      <c r="G99">
        <v>3700</v>
      </c>
      <c r="H99">
        <v>1111</v>
      </c>
      <c r="I99">
        <v>711</v>
      </c>
      <c r="J99">
        <v>366876</v>
      </c>
      <c r="K99">
        <v>282.58999999999997</v>
      </c>
      <c r="L99">
        <v>0.83</v>
      </c>
      <c r="M99">
        <v>5.72</v>
      </c>
      <c r="N99" t="s">
        <v>29</v>
      </c>
      <c r="O99" s="1">
        <v>45619</v>
      </c>
    </row>
    <row r="100" spans="1:15" x14ac:dyDescent="0.3">
      <c r="A100" t="s">
        <v>180</v>
      </c>
      <c r="B100" t="s">
        <v>44</v>
      </c>
      <c r="C100" t="s">
        <v>29</v>
      </c>
      <c r="D100">
        <v>21</v>
      </c>
      <c r="E100" t="s">
        <v>28</v>
      </c>
      <c r="F100">
        <v>96239</v>
      </c>
      <c r="G100">
        <v>3852</v>
      </c>
      <c r="H100">
        <v>2172</v>
      </c>
      <c r="I100">
        <v>1568</v>
      </c>
      <c r="J100">
        <v>460992</v>
      </c>
      <c r="K100">
        <v>110.5</v>
      </c>
      <c r="L100">
        <v>1.66</v>
      </c>
      <c r="M100">
        <v>7.89</v>
      </c>
      <c r="N100" t="s">
        <v>29</v>
      </c>
      <c r="O100" s="1">
        <v>45615</v>
      </c>
    </row>
    <row r="101" spans="1:15" x14ac:dyDescent="0.3">
      <c r="A101" t="s">
        <v>181</v>
      </c>
      <c r="B101" t="s">
        <v>20</v>
      </c>
      <c r="C101" t="s">
        <v>29</v>
      </c>
      <c r="D101">
        <v>22</v>
      </c>
      <c r="E101" t="s">
        <v>39</v>
      </c>
      <c r="F101">
        <v>15712</v>
      </c>
      <c r="G101">
        <v>2049</v>
      </c>
      <c r="H101">
        <v>698</v>
      </c>
      <c r="I101">
        <v>518</v>
      </c>
      <c r="J101">
        <v>161616</v>
      </c>
      <c r="K101">
        <v>185.06</v>
      </c>
      <c r="L101">
        <v>0.69</v>
      </c>
      <c r="M101">
        <v>20.78</v>
      </c>
      <c r="N101" t="s">
        <v>35</v>
      </c>
      <c r="O101" s="1">
        <v>45740</v>
      </c>
    </row>
    <row r="102" spans="1:15" x14ac:dyDescent="0.3">
      <c r="A102" t="s">
        <v>182</v>
      </c>
      <c r="B102" t="s">
        <v>44</v>
      </c>
      <c r="C102" t="s">
        <v>21</v>
      </c>
      <c r="D102">
        <v>5</v>
      </c>
      <c r="E102" t="s">
        <v>183</v>
      </c>
      <c r="F102">
        <v>65961</v>
      </c>
      <c r="G102">
        <v>3729</v>
      </c>
      <c r="H102">
        <v>1011</v>
      </c>
      <c r="I102">
        <v>805</v>
      </c>
      <c r="J102">
        <v>642390</v>
      </c>
      <c r="K102">
        <v>117.32</v>
      </c>
      <c r="L102">
        <v>5.8</v>
      </c>
      <c r="M102">
        <v>8.41</v>
      </c>
      <c r="N102" t="s">
        <v>21</v>
      </c>
      <c r="O102" s="1">
        <v>45665</v>
      </c>
    </row>
    <row r="103" spans="1:15" x14ac:dyDescent="0.3">
      <c r="A103" t="s">
        <v>184</v>
      </c>
      <c r="B103" t="s">
        <v>24</v>
      </c>
      <c r="C103" t="s">
        <v>29</v>
      </c>
      <c r="D103">
        <v>24</v>
      </c>
      <c r="E103" t="s">
        <v>71</v>
      </c>
      <c r="F103">
        <v>91963</v>
      </c>
      <c r="G103">
        <v>9000</v>
      </c>
      <c r="H103">
        <v>4091</v>
      </c>
      <c r="I103">
        <v>1250</v>
      </c>
      <c r="J103">
        <v>507500</v>
      </c>
      <c r="K103">
        <v>150.38999999999999</v>
      </c>
      <c r="L103">
        <v>1.7</v>
      </c>
      <c r="M103">
        <v>15.59</v>
      </c>
      <c r="N103" t="s">
        <v>25</v>
      </c>
      <c r="O103" s="1">
        <v>45664</v>
      </c>
    </row>
    <row r="104" spans="1:15" x14ac:dyDescent="0.3">
      <c r="A104" t="s">
        <v>185</v>
      </c>
      <c r="B104" t="s">
        <v>16</v>
      </c>
      <c r="C104" t="s">
        <v>21</v>
      </c>
      <c r="D104">
        <v>10</v>
      </c>
      <c r="E104" t="s">
        <v>49</v>
      </c>
      <c r="F104">
        <v>41454</v>
      </c>
      <c r="G104">
        <v>6034</v>
      </c>
      <c r="H104">
        <v>2744</v>
      </c>
      <c r="I104">
        <v>1271</v>
      </c>
      <c r="J104">
        <v>441037</v>
      </c>
      <c r="K104">
        <v>64.77</v>
      </c>
      <c r="L104">
        <v>4.3600000000000003</v>
      </c>
      <c r="M104">
        <v>24.24</v>
      </c>
      <c r="N104" t="s">
        <v>35</v>
      </c>
      <c r="O104" s="1">
        <v>45585</v>
      </c>
    </row>
    <row r="105" spans="1:15" x14ac:dyDescent="0.3">
      <c r="A105" t="s">
        <v>186</v>
      </c>
      <c r="B105" t="s">
        <v>20</v>
      </c>
      <c r="C105" t="s">
        <v>35</v>
      </c>
      <c r="D105">
        <v>27</v>
      </c>
      <c r="E105" t="s">
        <v>187</v>
      </c>
      <c r="F105">
        <v>62808</v>
      </c>
      <c r="G105">
        <v>3704</v>
      </c>
      <c r="H105">
        <v>743</v>
      </c>
      <c r="I105">
        <v>431</v>
      </c>
      <c r="J105">
        <v>286615</v>
      </c>
      <c r="K105">
        <v>207.69</v>
      </c>
      <c r="L105">
        <v>2.2000000000000002</v>
      </c>
      <c r="M105">
        <v>7.77</v>
      </c>
      <c r="N105" t="s">
        <v>29</v>
      </c>
      <c r="O105" s="1">
        <v>45737</v>
      </c>
    </row>
    <row r="106" spans="1:15" x14ac:dyDescent="0.3">
      <c r="A106" t="s">
        <v>188</v>
      </c>
      <c r="B106" t="s">
        <v>16</v>
      </c>
      <c r="C106" t="s">
        <v>17</v>
      </c>
      <c r="D106">
        <v>16</v>
      </c>
      <c r="E106" t="s">
        <v>56</v>
      </c>
      <c r="F106">
        <v>44568</v>
      </c>
      <c r="G106">
        <v>5722</v>
      </c>
      <c r="H106">
        <v>2794</v>
      </c>
      <c r="I106">
        <v>2033</v>
      </c>
      <c r="J106">
        <v>742045</v>
      </c>
      <c r="K106">
        <v>119.14</v>
      </c>
      <c r="L106">
        <v>2.06</v>
      </c>
      <c r="M106">
        <v>23.67</v>
      </c>
      <c r="N106" t="s">
        <v>17</v>
      </c>
      <c r="O106" s="1">
        <v>45808</v>
      </c>
    </row>
    <row r="107" spans="1:15" x14ac:dyDescent="0.3">
      <c r="A107" t="s">
        <v>189</v>
      </c>
      <c r="B107" t="s">
        <v>44</v>
      </c>
      <c r="C107" t="s">
        <v>35</v>
      </c>
      <c r="D107">
        <v>23</v>
      </c>
      <c r="E107" t="s">
        <v>179</v>
      </c>
      <c r="F107">
        <v>78393</v>
      </c>
      <c r="G107">
        <v>10859</v>
      </c>
      <c r="H107">
        <v>4614</v>
      </c>
      <c r="I107">
        <v>2346</v>
      </c>
      <c r="J107">
        <v>1381794</v>
      </c>
      <c r="K107">
        <v>48.99</v>
      </c>
      <c r="L107">
        <v>11.02</v>
      </c>
      <c r="M107">
        <v>22.73</v>
      </c>
      <c r="N107" t="s">
        <v>29</v>
      </c>
      <c r="O107" s="1">
        <v>45527</v>
      </c>
    </row>
    <row r="108" spans="1:15" x14ac:dyDescent="0.3">
      <c r="A108" t="s">
        <v>190</v>
      </c>
      <c r="B108" t="s">
        <v>44</v>
      </c>
      <c r="C108" t="s">
        <v>25</v>
      </c>
      <c r="D108">
        <v>16</v>
      </c>
      <c r="E108" t="s">
        <v>107</v>
      </c>
      <c r="F108">
        <v>36778</v>
      </c>
      <c r="G108">
        <v>2873</v>
      </c>
      <c r="H108">
        <v>976</v>
      </c>
      <c r="I108">
        <v>338</v>
      </c>
      <c r="J108">
        <v>240656</v>
      </c>
      <c r="K108">
        <v>547.44000000000005</v>
      </c>
      <c r="L108">
        <v>0.3</v>
      </c>
      <c r="M108">
        <v>11.38</v>
      </c>
      <c r="N108" t="s">
        <v>21</v>
      </c>
      <c r="O108" s="1">
        <v>45601</v>
      </c>
    </row>
    <row r="109" spans="1:15" x14ac:dyDescent="0.3">
      <c r="A109" t="s">
        <v>191</v>
      </c>
      <c r="B109" t="s">
        <v>24</v>
      </c>
      <c r="C109" t="s">
        <v>25</v>
      </c>
      <c r="D109">
        <v>19</v>
      </c>
      <c r="E109" t="s">
        <v>28</v>
      </c>
      <c r="F109">
        <v>29254</v>
      </c>
      <c r="G109">
        <v>3754</v>
      </c>
      <c r="H109">
        <v>1868</v>
      </c>
      <c r="I109">
        <v>942</v>
      </c>
      <c r="J109">
        <v>399408</v>
      </c>
      <c r="K109">
        <v>296.39</v>
      </c>
      <c r="L109">
        <v>0.43</v>
      </c>
      <c r="M109">
        <v>22.44</v>
      </c>
      <c r="N109" t="s">
        <v>21</v>
      </c>
      <c r="O109" s="1">
        <v>45684</v>
      </c>
    </row>
    <row r="110" spans="1:15" x14ac:dyDescent="0.3">
      <c r="A110" t="s">
        <v>192</v>
      </c>
      <c r="B110" t="s">
        <v>44</v>
      </c>
      <c r="C110" t="s">
        <v>25</v>
      </c>
      <c r="D110">
        <v>13</v>
      </c>
      <c r="E110" t="s">
        <v>193</v>
      </c>
      <c r="F110">
        <v>16762</v>
      </c>
      <c r="G110">
        <v>1911</v>
      </c>
      <c r="H110">
        <v>519</v>
      </c>
      <c r="I110">
        <v>285</v>
      </c>
      <c r="J110">
        <v>180405</v>
      </c>
      <c r="K110">
        <v>1018.44</v>
      </c>
      <c r="L110">
        <v>-0.38</v>
      </c>
      <c r="M110">
        <v>16.2</v>
      </c>
      <c r="N110" t="s">
        <v>25</v>
      </c>
      <c r="O110" s="1">
        <v>45616</v>
      </c>
    </row>
    <row r="111" spans="1:15" x14ac:dyDescent="0.3">
      <c r="A111" t="s">
        <v>194</v>
      </c>
      <c r="B111" t="s">
        <v>24</v>
      </c>
      <c r="C111" t="s">
        <v>17</v>
      </c>
      <c r="D111">
        <v>8</v>
      </c>
      <c r="E111" t="s">
        <v>195</v>
      </c>
      <c r="F111">
        <v>30349</v>
      </c>
      <c r="G111">
        <v>1590</v>
      </c>
      <c r="H111">
        <v>535</v>
      </c>
      <c r="I111">
        <v>416</v>
      </c>
      <c r="J111">
        <v>143104</v>
      </c>
      <c r="K111">
        <v>130.38999999999999</v>
      </c>
      <c r="L111">
        <v>1.64</v>
      </c>
      <c r="M111">
        <v>8.3699999999999992</v>
      </c>
      <c r="N111" t="s">
        <v>35</v>
      </c>
      <c r="O111" s="1">
        <v>45649</v>
      </c>
    </row>
    <row r="112" spans="1:15" x14ac:dyDescent="0.3">
      <c r="A112" t="s">
        <v>196</v>
      </c>
      <c r="B112" t="s">
        <v>20</v>
      </c>
      <c r="C112" t="s">
        <v>29</v>
      </c>
      <c r="D112">
        <v>6</v>
      </c>
      <c r="E112" t="s">
        <v>172</v>
      </c>
      <c r="F112">
        <v>93228</v>
      </c>
      <c r="G112">
        <v>5488</v>
      </c>
      <c r="H112">
        <v>2887</v>
      </c>
      <c r="I112">
        <v>1070</v>
      </c>
      <c r="J112">
        <v>739370</v>
      </c>
      <c r="K112">
        <v>249.36</v>
      </c>
      <c r="L112">
        <v>1.77</v>
      </c>
      <c r="M112">
        <v>10.130000000000001</v>
      </c>
      <c r="N112" t="s">
        <v>17</v>
      </c>
      <c r="O112" s="1">
        <v>45776</v>
      </c>
    </row>
    <row r="113" spans="1:15" x14ac:dyDescent="0.3">
      <c r="A113" t="s">
        <v>197</v>
      </c>
      <c r="B113" t="s">
        <v>24</v>
      </c>
      <c r="C113" t="s">
        <v>17</v>
      </c>
      <c r="D113">
        <v>16</v>
      </c>
      <c r="E113" t="s">
        <v>107</v>
      </c>
      <c r="F113">
        <v>32725</v>
      </c>
      <c r="G113">
        <v>917</v>
      </c>
      <c r="H113">
        <v>353</v>
      </c>
      <c r="I113">
        <v>262</v>
      </c>
      <c r="J113">
        <v>133096</v>
      </c>
      <c r="K113">
        <v>277.31</v>
      </c>
      <c r="L113">
        <v>0.83</v>
      </c>
      <c r="M113">
        <v>4.68</v>
      </c>
      <c r="N113" t="s">
        <v>35</v>
      </c>
      <c r="O113" s="1">
        <v>45804</v>
      </c>
    </row>
    <row r="114" spans="1:15" x14ac:dyDescent="0.3">
      <c r="A114" t="s">
        <v>198</v>
      </c>
      <c r="B114" t="s">
        <v>16</v>
      </c>
      <c r="C114" t="s">
        <v>21</v>
      </c>
      <c r="D114">
        <v>6</v>
      </c>
      <c r="E114" t="s">
        <v>199</v>
      </c>
      <c r="F114">
        <v>37912</v>
      </c>
      <c r="G114">
        <v>2193</v>
      </c>
      <c r="H114">
        <v>1175</v>
      </c>
      <c r="I114">
        <v>779</v>
      </c>
      <c r="J114">
        <v>555427</v>
      </c>
      <c r="K114">
        <v>69.680000000000007</v>
      </c>
      <c r="L114">
        <v>9.23</v>
      </c>
      <c r="M114">
        <v>10.94</v>
      </c>
      <c r="N114" t="s">
        <v>29</v>
      </c>
      <c r="O114" s="1">
        <v>45827</v>
      </c>
    </row>
    <row r="115" spans="1:15" x14ac:dyDescent="0.3">
      <c r="A115" t="s">
        <v>200</v>
      </c>
      <c r="B115" t="s">
        <v>24</v>
      </c>
      <c r="C115" t="s">
        <v>25</v>
      </c>
      <c r="D115">
        <v>28</v>
      </c>
      <c r="E115" t="s">
        <v>201</v>
      </c>
      <c r="F115">
        <v>84684</v>
      </c>
      <c r="G115">
        <v>6830</v>
      </c>
      <c r="H115">
        <v>3006</v>
      </c>
      <c r="I115">
        <v>2183</v>
      </c>
      <c r="J115">
        <v>1403669</v>
      </c>
      <c r="K115">
        <v>37.229999999999997</v>
      </c>
      <c r="L115">
        <v>16.27</v>
      </c>
      <c r="M115">
        <v>14.19</v>
      </c>
      <c r="N115" t="s">
        <v>29</v>
      </c>
      <c r="O115" s="1">
        <v>45548</v>
      </c>
    </row>
    <row r="116" spans="1:15" x14ac:dyDescent="0.3">
      <c r="A116" t="s">
        <v>202</v>
      </c>
      <c r="B116" t="s">
        <v>16</v>
      </c>
      <c r="C116" t="s">
        <v>21</v>
      </c>
      <c r="D116">
        <v>27</v>
      </c>
      <c r="E116" t="s">
        <v>193</v>
      </c>
      <c r="F116">
        <v>51006</v>
      </c>
      <c r="G116">
        <v>7110</v>
      </c>
      <c r="H116">
        <v>2461</v>
      </c>
      <c r="I116">
        <v>769</v>
      </c>
      <c r="J116">
        <v>432178</v>
      </c>
      <c r="K116">
        <v>298.91000000000003</v>
      </c>
      <c r="L116">
        <v>0.88</v>
      </c>
      <c r="M116">
        <v>20.27</v>
      </c>
      <c r="N116" t="s">
        <v>17</v>
      </c>
      <c r="O116" s="1">
        <v>45561</v>
      </c>
    </row>
    <row r="117" spans="1:15" x14ac:dyDescent="0.3">
      <c r="A117" t="s">
        <v>203</v>
      </c>
      <c r="B117" t="s">
        <v>24</v>
      </c>
      <c r="C117" t="s">
        <v>29</v>
      </c>
      <c r="D117">
        <v>10</v>
      </c>
      <c r="E117" t="s">
        <v>109</v>
      </c>
      <c r="F117">
        <v>71767</v>
      </c>
      <c r="G117">
        <v>10510</v>
      </c>
      <c r="H117">
        <v>5442</v>
      </c>
      <c r="I117">
        <v>3276</v>
      </c>
      <c r="J117">
        <v>1539720</v>
      </c>
      <c r="K117">
        <v>60.15</v>
      </c>
      <c r="L117">
        <v>6.81</v>
      </c>
      <c r="M117">
        <v>26.79</v>
      </c>
      <c r="N117" t="s">
        <v>29</v>
      </c>
      <c r="O117" s="1">
        <v>45787</v>
      </c>
    </row>
    <row r="118" spans="1:15" x14ac:dyDescent="0.3">
      <c r="A118" t="s">
        <v>204</v>
      </c>
      <c r="B118" t="s">
        <v>20</v>
      </c>
      <c r="C118" t="s">
        <v>17</v>
      </c>
      <c r="D118">
        <v>17</v>
      </c>
      <c r="E118" t="s">
        <v>134</v>
      </c>
      <c r="F118">
        <v>92095</v>
      </c>
      <c r="G118">
        <v>9825</v>
      </c>
      <c r="H118">
        <v>4595</v>
      </c>
      <c r="I118">
        <v>2248</v>
      </c>
      <c r="J118">
        <v>1717472</v>
      </c>
      <c r="K118">
        <v>34.81</v>
      </c>
      <c r="L118">
        <v>20.95</v>
      </c>
      <c r="M118">
        <v>18.100000000000001</v>
      </c>
      <c r="N118" t="s">
        <v>29</v>
      </c>
      <c r="O118" s="1">
        <v>45527</v>
      </c>
    </row>
    <row r="119" spans="1:15" x14ac:dyDescent="0.3">
      <c r="A119" t="s">
        <v>205</v>
      </c>
      <c r="B119" t="s">
        <v>20</v>
      </c>
      <c r="C119" t="s">
        <v>25</v>
      </c>
      <c r="D119">
        <v>20</v>
      </c>
      <c r="E119" t="s">
        <v>195</v>
      </c>
      <c r="F119">
        <v>74063</v>
      </c>
      <c r="G119">
        <v>6065</v>
      </c>
      <c r="H119">
        <v>1600</v>
      </c>
      <c r="I119">
        <v>687</v>
      </c>
      <c r="J119">
        <v>324951</v>
      </c>
      <c r="K119">
        <v>297.63</v>
      </c>
      <c r="L119">
        <v>0.59</v>
      </c>
      <c r="M119">
        <v>11.28</v>
      </c>
      <c r="N119" t="s">
        <v>17</v>
      </c>
      <c r="O119" s="1">
        <v>45641</v>
      </c>
    </row>
    <row r="120" spans="1:15" x14ac:dyDescent="0.3">
      <c r="A120" t="s">
        <v>206</v>
      </c>
      <c r="B120" t="s">
        <v>16</v>
      </c>
      <c r="C120" t="s">
        <v>29</v>
      </c>
      <c r="D120">
        <v>13</v>
      </c>
      <c r="E120" t="s">
        <v>64</v>
      </c>
      <c r="F120">
        <v>36974</v>
      </c>
      <c r="G120">
        <v>3888</v>
      </c>
      <c r="H120">
        <v>2249</v>
      </c>
      <c r="I120">
        <v>752</v>
      </c>
      <c r="J120">
        <v>407584</v>
      </c>
      <c r="K120">
        <v>182.75</v>
      </c>
      <c r="L120">
        <v>1.97</v>
      </c>
      <c r="M120">
        <v>18.63</v>
      </c>
      <c r="N120" t="s">
        <v>35</v>
      </c>
      <c r="O120" s="1">
        <v>45583</v>
      </c>
    </row>
    <row r="121" spans="1:15" x14ac:dyDescent="0.3">
      <c r="A121" t="s">
        <v>207</v>
      </c>
      <c r="B121" t="s">
        <v>28</v>
      </c>
      <c r="C121" t="s">
        <v>35</v>
      </c>
      <c r="D121">
        <v>15</v>
      </c>
      <c r="E121" t="s">
        <v>22</v>
      </c>
      <c r="F121">
        <v>46818</v>
      </c>
      <c r="G121">
        <v>3423</v>
      </c>
      <c r="H121">
        <v>2031</v>
      </c>
      <c r="I121">
        <v>1219</v>
      </c>
      <c r="J121">
        <v>884994</v>
      </c>
      <c r="K121">
        <v>154.12</v>
      </c>
      <c r="L121">
        <v>3.71</v>
      </c>
      <c r="M121">
        <v>14.25</v>
      </c>
      <c r="N121" t="s">
        <v>25</v>
      </c>
      <c r="O121" s="1">
        <v>45821</v>
      </c>
    </row>
    <row r="122" spans="1:15" x14ac:dyDescent="0.3">
      <c r="A122" t="s">
        <v>208</v>
      </c>
      <c r="B122" t="s">
        <v>24</v>
      </c>
      <c r="C122" t="s">
        <v>35</v>
      </c>
      <c r="D122">
        <v>26</v>
      </c>
      <c r="E122" t="s">
        <v>22</v>
      </c>
      <c r="F122">
        <v>80082</v>
      </c>
      <c r="G122">
        <v>10026</v>
      </c>
      <c r="H122">
        <v>2337</v>
      </c>
      <c r="I122">
        <v>1352</v>
      </c>
      <c r="J122">
        <v>913952</v>
      </c>
      <c r="K122">
        <v>80.25</v>
      </c>
      <c r="L122">
        <v>7.42</v>
      </c>
      <c r="M122">
        <v>17.13</v>
      </c>
      <c r="N122" t="s">
        <v>21</v>
      </c>
      <c r="O122" s="1">
        <v>45613</v>
      </c>
    </row>
    <row r="123" spans="1:15" x14ac:dyDescent="0.3">
      <c r="A123" t="s">
        <v>209</v>
      </c>
      <c r="B123" t="s">
        <v>28</v>
      </c>
      <c r="C123" t="s">
        <v>29</v>
      </c>
      <c r="D123">
        <v>11</v>
      </c>
      <c r="E123" t="s">
        <v>210</v>
      </c>
      <c r="F123">
        <v>18334</v>
      </c>
      <c r="G123">
        <v>2001</v>
      </c>
      <c r="H123">
        <v>1096</v>
      </c>
      <c r="I123">
        <v>868</v>
      </c>
      <c r="J123">
        <v>402752</v>
      </c>
      <c r="K123">
        <v>165.01</v>
      </c>
      <c r="L123">
        <v>1.81</v>
      </c>
      <c r="M123">
        <v>21.63</v>
      </c>
      <c r="N123" t="s">
        <v>35</v>
      </c>
      <c r="O123" s="1">
        <v>45666</v>
      </c>
    </row>
    <row r="124" spans="1:15" x14ac:dyDescent="0.3">
      <c r="A124" t="s">
        <v>211</v>
      </c>
      <c r="B124" t="s">
        <v>24</v>
      </c>
      <c r="C124" t="s">
        <v>29</v>
      </c>
      <c r="D124">
        <v>21</v>
      </c>
      <c r="E124" t="s">
        <v>195</v>
      </c>
      <c r="F124">
        <v>74764</v>
      </c>
      <c r="G124">
        <v>8071</v>
      </c>
      <c r="H124">
        <v>3586</v>
      </c>
      <c r="I124">
        <v>1901</v>
      </c>
      <c r="J124">
        <v>885866</v>
      </c>
      <c r="K124">
        <v>155.84</v>
      </c>
      <c r="L124">
        <v>1.99</v>
      </c>
      <c r="M124">
        <v>18.13</v>
      </c>
      <c r="N124" t="s">
        <v>35</v>
      </c>
      <c r="O124" s="1">
        <v>45681</v>
      </c>
    </row>
    <row r="125" spans="1:15" x14ac:dyDescent="0.3">
      <c r="A125" t="s">
        <v>212</v>
      </c>
      <c r="B125" t="s">
        <v>16</v>
      </c>
      <c r="C125" t="s">
        <v>21</v>
      </c>
      <c r="D125">
        <v>29</v>
      </c>
      <c r="E125" t="s">
        <v>169</v>
      </c>
      <c r="F125">
        <v>74129</v>
      </c>
      <c r="G125">
        <v>2626</v>
      </c>
      <c r="H125">
        <v>1462</v>
      </c>
      <c r="I125">
        <v>1163</v>
      </c>
      <c r="J125">
        <v>623368</v>
      </c>
      <c r="K125">
        <v>141.12</v>
      </c>
      <c r="L125">
        <v>2.8</v>
      </c>
      <c r="M125">
        <v>7.08</v>
      </c>
      <c r="N125" t="s">
        <v>35</v>
      </c>
      <c r="O125" s="1">
        <v>45749</v>
      </c>
    </row>
    <row r="126" spans="1:15" x14ac:dyDescent="0.3">
      <c r="A126" t="s">
        <v>213</v>
      </c>
      <c r="B126" t="s">
        <v>24</v>
      </c>
      <c r="C126" t="s">
        <v>21</v>
      </c>
      <c r="D126">
        <v>29</v>
      </c>
      <c r="E126" t="s">
        <v>195</v>
      </c>
      <c r="F126">
        <v>27923</v>
      </c>
      <c r="G126">
        <v>2989</v>
      </c>
      <c r="H126">
        <v>1452</v>
      </c>
      <c r="I126">
        <v>817</v>
      </c>
      <c r="J126">
        <v>625822</v>
      </c>
      <c r="K126">
        <v>359.28</v>
      </c>
      <c r="L126">
        <v>1.1299999999999999</v>
      </c>
      <c r="M126">
        <v>18.829999999999998</v>
      </c>
      <c r="N126" t="s">
        <v>29</v>
      </c>
      <c r="O126" s="1">
        <v>45796</v>
      </c>
    </row>
    <row r="127" spans="1:15" x14ac:dyDescent="0.3">
      <c r="A127" t="s">
        <v>214</v>
      </c>
      <c r="B127" t="s">
        <v>20</v>
      </c>
      <c r="C127" t="s">
        <v>17</v>
      </c>
      <c r="D127">
        <v>28</v>
      </c>
      <c r="E127" t="s">
        <v>166</v>
      </c>
      <c r="F127">
        <v>19354</v>
      </c>
      <c r="G127">
        <v>637</v>
      </c>
      <c r="H127">
        <v>246</v>
      </c>
      <c r="I127">
        <v>74</v>
      </c>
      <c r="J127">
        <v>33522</v>
      </c>
      <c r="K127">
        <v>1025.97</v>
      </c>
      <c r="L127">
        <v>-0.56000000000000005</v>
      </c>
      <c r="M127">
        <v>4.9400000000000004</v>
      </c>
      <c r="N127" t="s">
        <v>35</v>
      </c>
      <c r="O127" s="1">
        <v>45641</v>
      </c>
    </row>
    <row r="128" spans="1:15" x14ac:dyDescent="0.3">
      <c r="A128" t="s">
        <v>215</v>
      </c>
      <c r="B128" t="s">
        <v>16</v>
      </c>
      <c r="C128" t="s">
        <v>21</v>
      </c>
      <c r="D128">
        <v>8</v>
      </c>
      <c r="E128" t="s">
        <v>121</v>
      </c>
      <c r="F128">
        <v>25188</v>
      </c>
      <c r="G128">
        <v>1025</v>
      </c>
      <c r="H128">
        <v>472</v>
      </c>
      <c r="I128">
        <v>187</v>
      </c>
      <c r="J128">
        <v>118558</v>
      </c>
      <c r="K128">
        <v>480.96</v>
      </c>
      <c r="L128">
        <v>0.32</v>
      </c>
      <c r="M128">
        <v>6.69</v>
      </c>
      <c r="N128" t="s">
        <v>21</v>
      </c>
      <c r="O128" s="1">
        <v>45622</v>
      </c>
    </row>
    <row r="129" spans="1:15" x14ac:dyDescent="0.3">
      <c r="A129" t="s">
        <v>216</v>
      </c>
      <c r="B129" t="s">
        <v>24</v>
      </c>
      <c r="C129" t="s">
        <v>35</v>
      </c>
      <c r="D129">
        <v>18</v>
      </c>
      <c r="E129" t="s">
        <v>56</v>
      </c>
      <c r="F129">
        <v>29617</v>
      </c>
      <c r="G129">
        <v>2372</v>
      </c>
      <c r="H129">
        <v>865</v>
      </c>
      <c r="I129">
        <v>538</v>
      </c>
      <c r="J129">
        <v>368530</v>
      </c>
      <c r="K129">
        <v>168.8</v>
      </c>
      <c r="L129">
        <v>3.06</v>
      </c>
      <c r="M129">
        <v>12.75</v>
      </c>
      <c r="N129" t="s">
        <v>17</v>
      </c>
      <c r="O129" s="1">
        <v>45677</v>
      </c>
    </row>
    <row r="130" spans="1:15" x14ac:dyDescent="0.3">
      <c r="A130" t="s">
        <v>217</v>
      </c>
      <c r="B130" t="s">
        <v>44</v>
      </c>
      <c r="C130" t="s">
        <v>35</v>
      </c>
      <c r="D130">
        <v>27</v>
      </c>
      <c r="E130" t="s">
        <v>34</v>
      </c>
      <c r="F130">
        <v>25041</v>
      </c>
      <c r="G130">
        <v>3511</v>
      </c>
      <c r="H130">
        <v>991</v>
      </c>
      <c r="I130">
        <v>379</v>
      </c>
      <c r="J130">
        <v>223231</v>
      </c>
      <c r="K130">
        <v>598.76</v>
      </c>
      <c r="L130">
        <v>-0.02</v>
      </c>
      <c r="M130">
        <v>19.489999999999998</v>
      </c>
      <c r="N130" t="s">
        <v>29</v>
      </c>
      <c r="O130" s="1">
        <v>45630</v>
      </c>
    </row>
    <row r="131" spans="1:15" x14ac:dyDescent="0.3">
      <c r="A131" t="s">
        <v>218</v>
      </c>
      <c r="B131" t="s">
        <v>16</v>
      </c>
      <c r="C131" t="s">
        <v>29</v>
      </c>
      <c r="D131">
        <v>11</v>
      </c>
      <c r="E131" t="s">
        <v>154</v>
      </c>
      <c r="F131">
        <v>78990</v>
      </c>
      <c r="G131">
        <v>2360</v>
      </c>
      <c r="H131">
        <v>1125</v>
      </c>
      <c r="I131">
        <v>732</v>
      </c>
      <c r="J131">
        <v>453840</v>
      </c>
      <c r="K131">
        <v>347.66</v>
      </c>
      <c r="L131">
        <v>0.78</v>
      </c>
      <c r="M131">
        <v>5.34</v>
      </c>
      <c r="N131" t="s">
        <v>25</v>
      </c>
      <c r="O131" s="1">
        <v>45798</v>
      </c>
    </row>
    <row r="132" spans="1:15" x14ac:dyDescent="0.3">
      <c r="A132" t="s">
        <v>219</v>
      </c>
      <c r="B132" t="s">
        <v>28</v>
      </c>
      <c r="C132" t="s">
        <v>25</v>
      </c>
      <c r="D132">
        <v>30</v>
      </c>
      <c r="E132" t="s">
        <v>195</v>
      </c>
      <c r="F132">
        <v>88461</v>
      </c>
      <c r="G132">
        <v>2327</v>
      </c>
      <c r="H132">
        <v>999</v>
      </c>
      <c r="I132">
        <v>358</v>
      </c>
      <c r="J132">
        <v>100956</v>
      </c>
      <c r="K132">
        <v>410.1</v>
      </c>
      <c r="L132">
        <v>-0.31</v>
      </c>
      <c r="M132">
        <v>4.16</v>
      </c>
      <c r="N132" t="s">
        <v>25</v>
      </c>
      <c r="O132" s="1">
        <v>45778</v>
      </c>
    </row>
    <row r="133" spans="1:15" x14ac:dyDescent="0.3">
      <c r="A133" t="s">
        <v>220</v>
      </c>
      <c r="B133" t="s">
        <v>44</v>
      </c>
      <c r="C133" t="s">
        <v>21</v>
      </c>
      <c r="D133">
        <v>16</v>
      </c>
      <c r="E133" t="s">
        <v>28</v>
      </c>
      <c r="F133">
        <v>16853</v>
      </c>
      <c r="G133">
        <v>656</v>
      </c>
      <c r="H133">
        <v>378</v>
      </c>
      <c r="I133">
        <v>287</v>
      </c>
      <c r="J133">
        <v>80073</v>
      </c>
      <c r="K133">
        <v>1039.27</v>
      </c>
      <c r="L133">
        <v>-0.73</v>
      </c>
      <c r="M133">
        <v>7.84</v>
      </c>
      <c r="N133" t="s">
        <v>35</v>
      </c>
      <c r="O133" s="1">
        <v>45812</v>
      </c>
    </row>
    <row r="134" spans="1:15" x14ac:dyDescent="0.3">
      <c r="A134" t="s">
        <v>221</v>
      </c>
      <c r="B134" t="s">
        <v>44</v>
      </c>
      <c r="C134" t="s">
        <v>29</v>
      </c>
      <c r="D134">
        <v>20</v>
      </c>
      <c r="E134" t="s">
        <v>222</v>
      </c>
      <c r="F134">
        <v>83484</v>
      </c>
      <c r="G134">
        <v>6219</v>
      </c>
      <c r="H134">
        <v>2837</v>
      </c>
      <c r="I134">
        <v>1554</v>
      </c>
      <c r="J134">
        <v>536130</v>
      </c>
      <c r="K134">
        <v>69.08</v>
      </c>
      <c r="L134">
        <v>3.99</v>
      </c>
      <c r="M134">
        <v>12.71</v>
      </c>
      <c r="N134" t="s">
        <v>25</v>
      </c>
      <c r="O134" s="1">
        <v>45776</v>
      </c>
    </row>
    <row r="135" spans="1:15" x14ac:dyDescent="0.3">
      <c r="A135" t="s">
        <v>223</v>
      </c>
      <c r="B135" t="s">
        <v>20</v>
      </c>
      <c r="C135" t="s">
        <v>35</v>
      </c>
      <c r="D135">
        <v>18</v>
      </c>
      <c r="E135" t="s">
        <v>195</v>
      </c>
      <c r="F135">
        <v>79948</v>
      </c>
      <c r="G135">
        <v>1641</v>
      </c>
      <c r="H135">
        <v>630</v>
      </c>
      <c r="I135">
        <v>499</v>
      </c>
      <c r="J135">
        <v>279440</v>
      </c>
      <c r="K135">
        <v>465.08</v>
      </c>
      <c r="L135">
        <v>0.2</v>
      </c>
      <c r="M135">
        <v>3.46</v>
      </c>
      <c r="N135" t="s">
        <v>29</v>
      </c>
      <c r="O135" s="1">
        <v>45620</v>
      </c>
    </row>
    <row r="136" spans="1:15" x14ac:dyDescent="0.3">
      <c r="A136" t="s">
        <v>224</v>
      </c>
      <c r="B136" t="s">
        <v>44</v>
      </c>
      <c r="C136" t="s">
        <v>17</v>
      </c>
      <c r="D136">
        <v>10</v>
      </c>
      <c r="E136" t="s">
        <v>118</v>
      </c>
      <c r="F136">
        <v>83836</v>
      </c>
      <c r="G136">
        <v>9077</v>
      </c>
      <c r="H136">
        <v>3824</v>
      </c>
      <c r="I136">
        <v>1553</v>
      </c>
      <c r="J136">
        <v>851044</v>
      </c>
      <c r="K136">
        <v>106.54</v>
      </c>
      <c r="L136">
        <v>4.1399999999999997</v>
      </c>
      <c r="M136">
        <v>17.239999999999998</v>
      </c>
      <c r="N136" t="s">
        <v>35</v>
      </c>
      <c r="O136" s="1">
        <v>45818</v>
      </c>
    </row>
    <row r="137" spans="1:15" x14ac:dyDescent="0.3">
      <c r="A137" t="s">
        <v>225</v>
      </c>
      <c r="B137" t="s">
        <v>20</v>
      </c>
      <c r="C137" t="s">
        <v>25</v>
      </c>
      <c r="D137">
        <v>6</v>
      </c>
      <c r="E137" t="s">
        <v>222</v>
      </c>
      <c r="F137">
        <v>82314</v>
      </c>
      <c r="G137">
        <v>11125</v>
      </c>
      <c r="H137">
        <v>4379</v>
      </c>
      <c r="I137">
        <v>1588</v>
      </c>
      <c r="J137">
        <v>1056020</v>
      </c>
      <c r="K137">
        <v>82.69</v>
      </c>
      <c r="L137">
        <v>7.04</v>
      </c>
      <c r="M137">
        <v>20.76</v>
      </c>
      <c r="N137" t="s">
        <v>21</v>
      </c>
      <c r="O137" s="1">
        <v>45643</v>
      </c>
    </row>
    <row r="138" spans="1:15" x14ac:dyDescent="0.3">
      <c r="A138" t="s">
        <v>226</v>
      </c>
      <c r="B138" t="s">
        <v>28</v>
      </c>
      <c r="C138" t="s">
        <v>25</v>
      </c>
      <c r="D138">
        <v>13</v>
      </c>
      <c r="E138" t="s">
        <v>64</v>
      </c>
      <c r="F138">
        <v>15809</v>
      </c>
      <c r="G138">
        <v>2154</v>
      </c>
      <c r="H138">
        <v>449</v>
      </c>
      <c r="I138">
        <v>305</v>
      </c>
      <c r="J138">
        <v>195200</v>
      </c>
      <c r="K138">
        <v>491.68</v>
      </c>
      <c r="L138">
        <v>0.3</v>
      </c>
      <c r="M138">
        <v>18.39</v>
      </c>
      <c r="N138" t="s">
        <v>25</v>
      </c>
      <c r="O138" s="1">
        <v>45643</v>
      </c>
    </row>
    <row r="139" spans="1:15" x14ac:dyDescent="0.3">
      <c r="A139" t="s">
        <v>227</v>
      </c>
      <c r="B139" t="s">
        <v>24</v>
      </c>
      <c r="C139" t="s">
        <v>29</v>
      </c>
      <c r="D139">
        <v>21</v>
      </c>
      <c r="E139" t="s">
        <v>210</v>
      </c>
      <c r="F139">
        <v>23866</v>
      </c>
      <c r="G139">
        <v>1157</v>
      </c>
      <c r="H139">
        <v>471</v>
      </c>
      <c r="I139">
        <v>295</v>
      </c>
      <c r="J139">
        <v>98530</v>
      </c>
      <c r="K139">
        <v>542.92999999999995</v>
      </c>
      <c r="L139">
        <v>-0.38</v>
      </c>
      <c r="M139">
        <v>8.06</v>
      </c>
      <c r="N139" t="s">
        <v>35</v>
      </c>
      <c r="O139" s="1">
        <v>45679</v>
      </c>
    </row>
    <row r="140" spans="1:15" x14ac:dyDescent="0.3">
      <c r="A140" t="s">
        <v>228</v>
      </c>
      <c r="B140" t="s">
        <v>44</v>
      </c>
      <c r="C140" t="s">
        <v>35</v>
      </c>
      <c r="D140">
        <v>19</v>
      </c>
      <c r="E140" t="s">
        <v>222</v>
      </c>
      <c r="F140">
        <v>73044</v>
      </c>
      <c r="G140">
        <v>3187</v>
      </c>
      <c r="H140">
        <v>1759</v>
      </c>
      <c r="I140">
        <v>569</v>
      </c>
      <c r="J140">
        <v>385782</v>
      </c>
      <c r="K140">
        <v>184.41</v>
      </c>
      <c r="L140">
        <v>2.68</v>
      </c>
      <c r="M140">
        <v>7.55</v>
      </c>
      <c r="N140" t="s">
        <v>21</v>
      </c>
      <c r="O140" s="1">
        <v>45505</v>
      </c>
    </row>
    <row r="141" spans="1:15" x14ac:dyDescent="0.3">
      <c r="A141" t="s">
        <v>229</v>
      </c>
      <c r="B141" t="s">
        <v>16</v>
      </c>
      <c r="C141" t="s">
        <v>21</v>
      </c>
      <c r="D141">
        <v>23</v>
      </c>
      <c r="E141" t="s">
        <v>195</v>
      </c>
      <c r="F141">
        <v>26385</v>
      </c>
      <c r="G141">
        <v>2511</v>
      </c>
      <c r="H141">
        <v>940</v>
      </c>
      <c r="I141">
        <v>434</v>
      </c>
      <c r="J141">
        <v>199640</v>
      </c>
      <c r="K141">
        <v>653.94000000000005</v>
      </c>
      <c r="L141">
        <v>-0.3</v>
      </c>
      <c r="M141">
        <v>14.72</v>
      </c>
      <c r="N141" t="s">
        <v>35</v>
      </c>
      <c r="O141" s="1">
        <v>45712</v>
      </c>
    </row>
    <row r="142" spans="1:15" x14ac:dyDescent="0.3">
      <c r="A142" t="s">
        <v>230</v>
      </c>
      <c r="B142" t="s">
        <v>28</v>
      </c>
      <c r="C142" t="s">
        <v>35</v>
      </c>
      <c r="D142">
        <v>5</v>
      </c>
      <c r="E142" t="s">
        <v>231</v>
      </c>
      <c r="F142">
        <v>68710</v>
      </c>
      <c r="G142">
        <v>8506</v>
      </c>
      <c r="H142">
        <v>4996</v>
      </c>
      <c r="I142">
        <v>3472</v>
      </c>
      <c r="J142">
        <v>2249856</v>
      </c>
      <c r="K142">
        <v>38.159999999999997</v>
      </c>
      <c r="L142">
        <v>15.98</v>
      </c>
      <c r="M142">
        <v>24.7</v>
      </c>
      <c r="N142" t="s">
        <v>21</v>
      </c>
      <c r="O142" s="1">
        <v>45807</v>
      </c>
    </row>
    <row r="143" spans="1:15" x14ac:dyDescent="0.3">
      <c r="A143" t="s">
        <v>232</v>
      </c>
      <c r="B143" t="s">
        <v>28</v>
      </c>
      <c r="C143" t="s">
        <v>35</v>
      </c>
      <c r="D143">
        <v>17</v>
      </c>
      <c r="E143" t="s">
        <v>137</v>
      </c>
      <c r="F143">
        <v>66210</v>
      </c>
      <c r="G143">
        <v>5609</v>
      </c>
      <c r="H143">
        <v>2776</v>
      </c>
      <c r="I143">
        <v>1529</v>
      </c>
      <c r="J143">
        <v>518331</v>
      </c>
      <c r="K143">
        <v>101.69</v>
      </c>
      <c r="L143">
        <v>2.33</v>
      </c>
      <c r="M143">
        <v>14.97</v>
      </c>
      <c r="N143" t="s">
        <v>17</v>
      </c>
      <c r="O143" s="1">
        <v>45807</v>
      </c>
    </row>
    <row r="144" spans="1:15" x14ac:dyDescent="0.3">
      <c r="A144" t="s">
        <v>233</v>
      </c>
      <c r="B144" t="s">
        <v>44</v>
      </c>
      <c r="C144" t="s">
        <v>17</v>
      </c>
      <c r="D144">
        <v>10</v>
      </c>
      <c r="E144" t="s">
        <v>234</v>
      </c>
      <c r="F144">
        <v>29278</v>
      </c>
      <c r="G144">
        <v>3293</v>
      </c>
      <c r="H144">
        <v>1504</v>
      </c>
      <c r="I144">
        <v>1073</v>
      </c>
      <c r="J144">
        <v>716764</v>
      </c>
      <c r="K144">
        <v>254.52</v>
      </c>
      <c r="L144">
        <v>1.62</v>
      </c>
      <c r="M144">
        <v>20.05</v>
      </c>
      <c r="N144" t="s">
        <v>17</v>
      </c>
      <c r="O144" s="1">
        <v>45754</v>
      </c>
    </row>
    <row r="145" spans="1:15" x14ac:dyDescent="0.3">
      <c r="A145" t="s">
        <v>235</v>
      </c>
      <c r="B145" t="s">
        <v>28</v>
      </c>
      <c r="C145" t="s">
        <v>35</v>
      </c>
      <c r="D145">
        <v>30</v>
      </c>
      <c r="E145" t="s">
        <v>236</v>
      </c>
      <c r="F145">
        <v>35430</v>
      </c>
      <c r="G145">
        <v>4351</v>
      </c>
      <c r="H145">
        <v>1006</v>
      </c>
      <c r="I145">
        <v>682</v>
      </c>
      <c r="J145">
        <v>403062</v>
      </c>
      <c r="K145">
        <v>165.63</v>
      </c>
      <c r="L145">
        <v>2.57</v>
      </c>
      <c r="M145">
        <v>17.04</v>
      </c>
      <c r="N145" t="s">
        <v>25</v>
      </c>
      <c r="O145" s="1">
        <v>45759</v>
      </c>
    </row>
    <row r="146" spans="1:15" x14ac:dyDescent="0.3">
      <c r="A146" t="s">
        <v>237</v>
      </c>
      <c r="B146" t="s">
        <v>44</v>
      </c>
      <c r="C146" t="s">
        <v>17</v>
      </c>
      <c r="D146">
        <v>14</v>
      </c>
      <c r="E146" t="s">
        <v>195</v>
      </c>
      <c r="F146">
        <v>13214</v>
      </c>
      <c r="G146">
        <v>530</v>
      </c>
      <c r="H146">
        <v>213</v>
      </c>
      <c r="I146">
        <v>156</v>
      </c>
      <c r="J146">
        <v>118872</v>
      </c>
      <c r="K146">
        <v>1568.28</v>
      </c>
      <c r="L146">
        <v>-0.51</v>
      </c>
      <c r="M146">
        <v>6.8</v>
      </c>
      <c r="N146" t="s">
        <v>17</v>
      </c>
      <c r="O146" s="1">
        <v>45538</v>
      </c>
    </row>
    <row r="147" spans="1:15" x14ac:dyDescent="0.3">
      <c r="A147" t="s">
        <v>238</v>
      </c>
      <c r="B147" t="s">
        <v>24</v>
      </c>
      <c r="C147" t="s">
        <v>25</v>
      </c>
      <c r="D147">
        <v>20</v>
      </c>
      <c r="E147" t="s">
        <v>52</v>
      </c>
      <c r="F147">
        <v>54685</v>
      </c>
      <c r="G147">
        <v>5423</v>
      </c>
      <c r="H147">
        <v>2255</v>
      </c>
      <c r="I147">
        <v>1052</v>
      </c>
      <c r="J147">
        <v>724828</v>
      </c>
      <c r="K147">
        <v>279.17</v>
      </c>
      <c r="L147">
        <v>1.47</v>
      </c>
      <c r="M147">
        <v>15.96</v>
      </c>
      <c r="N147" t="s">
        <v>25</v>
      </c>
      <c r="O147" s="1">
        <v>45669</v>
      </c>
    </row>
    <row r="148" spans="1:15" x14ac:dyDescent="0.3">
      <c r="A148" t="s">
        <v>239</v>
      </c>
      <c r="B148" t="s">
        <v>20</v>
      </c>
      <c r="C148" t="s">
        <v>35</v>
      </c>
      <c r="D148">
        <v>15</v>
      </c>
      <c r="E148" t="s">
        <v>195</v>
      </c>
      <c r="F148">
        <v>40445</v>
      </c>
      <c r="G148">
        <v>2689</v>
      </c>
      <c r="H148">
        <v>1201</v>
      </c>
      <c r="I148">
        <v>814</v>
      </c>
      <c r="J148">
        <v>351648</v>
      </c>
      <c r="K148">
        <v>75.349999999999994</v>
      </c>
      <c r="L148">
        <v>4.7300000000000004</v>
      </c>
      <c r="M148">
        <v>11.63</v>
      </c>
      <c r="N148" t="s">
        <v>17</v>
      </c>
      <c r="O148" s="1">
        <v>45615</v>
      </c>
    </row>
    <row r="149" spans="1:15" x14ac:dyDescent="0.3">
      <c r="A149" t="s">
        <v>240</v>
      </c>
      <c r="B149" t="s">
        <v>24</v>
      </c>
      <c r="C149" t="s">
        <v>35</v>
      </c>
      <c r="D149">
        <v>18</v>
      </c>
      <c r="E149" t="s">
        <v>154</v>
      </c>
      <c r="F149">
        <v>45821</v>
      </c>
      <c r="G149">
        <v>2552</v>
      </c>
      <c r="H149">
        <v>965</v>
      </c>
      <c r="I149">
        <v>733</v>
      </c>
      <c r="J149">
        <v>433936</v>
      </c>
      <c r="K149">
        <v>245.74</v>
      </c>
      <c r="L149">
        <v>1.41</v>
      </c>
      <c r="M149">
        <v>9.2799999999999994</v>
      </c>
      <c r="N149" t="s">
        <v>35</v>
      </c>
      <c r="O149" s="1">
        <v>45632</v>
      </c>
    </row>
    <row r="150" spans="1:15" x14ac:dyDescent="0.3">
      <c r="A150" t="s">
        <v>241</v>
      </c>
      <c r="B150" t="s">
        <v>24</v>
      </c>
      <c r="C150" t="s">
        <v>25</v>
      </c>
      <c r="D150">
        <v>9</v>
      </c>
      <c r="E150" t="s">
        <v>52</v>
      </c>
      <c r="F150">
        <v>51791</v>
      </c>
      <c r="G150">
        <v>2432</v>
      </c>
      <c r="H150">
        <v>1287</v>
      </c>
      <c r="I150">
        <v>638</v>
      </c>
      <c r="J150">
        <v>304326</v>
      </c>
      <c r="K150">
        <v>421.13</v>
      </c>
      <c r="L150">
        <v>0.13</v>
      </c>
      <c r="M150">
        <v>8.41</v>
      </c>
      <c r="N150" t="s">
        <v>35</v>
      </c>
      <c r="O150" s="1">
        <v>45778</v>
      </c>
    </row>
    <row r="151" spans="1:15" x14ac:dyDescent="0.3">
      <c r="A151" t="s">
        <v>242</v>
      </c>
      <c r="B151" t="s">
        <v>24</v>
      </c>
      <c r="C151" t="s">
        <v>21</v>
      </c>
      <c r="D151">
        <v>20</v>
      </c>
      <c r="E151" t="s">
        <v>243</v>
      </c>
      <c r="F151">
        <v>82365</v>
      </c>
      <c r="G151">
        <v>9920</v>
      </c>
      <c r="H151">
        <v>2972</v>
      </c>
      <c r="I151">
        <v>2086</v>
      </c>
      <c r="J151">
        <v>1410136</v>
      </c>
      <c r="K151">
        <v>43.11</v>
      </c>
      <c r="L151">
        <v>14.68</v>
      </c>
      <c r="M151">
        <v>18.18</v>
      </c>
      <c r="N151" t="s">
        <v>17</v>
      </c>
      <c r="O151" s="1">
        <v>45705</v>
      </c>
    </row>
    <row r="152" spans="1:15" x14ac:dyDescent="0.3">
      <c r="A152" t="s">
        <v>244</v>
      </c>
      <c r="B152" t="s">
        <v>44</v>
      </c>
      <c r="C152" t="s">
        <v>35</v>
      </c>
      <c r="D152">
        <v>7</v>
      </c>
      <c r="E152" t="s">
        <v>231</v>
      </c>
      <c r="F152">
        <v>68867</v>
      </c>
      <c r="G152">
        <v>5342</v>
      </c>
      <c r="H152">
        <v>2966</v>
      </c>
      <c r="I152">
        <v>1331</v>
      </c>
      <c r="J152">
        <v>806586</v>
      </c>
      <c r="K152">
        <v>174.47</v>
      </c>
      <c r="L152">
        <v>2.4700000000000002</v>
      </c>
      <c r="M152">
        <v>14</v>
      </c>
      <c r="N152" t="s">
        <v>29</v>
      </c>
      <c r="O152" s="1">
        <v>45500</v>
      </c>
    </row>
    <row r="153" spans="1:15" x14ac:dyDescent="0.3">
      <c r="A153" t="s">
        <v>245</v>
      </c>
      <c r="B153" t="s">
        <v>24</v>
      </c>
      <c r="C153" t="s">
        <v>17</v>
      </c>
      <c r="D153">
        <v>13</v>
      </c>
      <c r="E153" t="s">
        <v>28</v>
      </c>
      <c r="F153">
        <v>28582</v>
      </c>
      <c r="G153">
        <v>2086</v>
      </c>
      <c r="H153">
        <v>630</v>
      </c>
      <c r="I153">
        <v>411</v>
      </c>
      <c r="J153">
        <v>286467</v>
      </c>
      <c r="K153">
        <v>590.9</v>
      </c>
      <c r="L153">
        <v>0.18</v>
      </c>
      <c r="M153">
        <v>10.94</v>
      </c>
      <c r="N153" t="s">
        <v>35</v>
      </c>
      <c r="O153" s="1">
        <v>45746</v>
      </c>
    </row>
    <row r="154" spans="1:15" x14ac:dyDescent="0.3">
      <c r="A154" t="s">
        <v>246</v>
      </c>
      <c r="B154" t="s">
        <v>16</v>
      </c>
      <c r="C154" t="s">
        <v>21</v>
      </c>
      <c r="D154">
        <v>5</v>
      </c>
      <c r="E154" t="s">
        <v>112</v>
      </c>
      <c r="F154">
        <v>51059</v>
      </c>
      <c r="G154">
        <v>4666</v>
      </c>
      <c r="H154">
        <v>1088</v>
      </c>
      <c r="I154">
        <v>708</v>
      </c>
      <c r="J154">
        <v>489228</v>
      </c>
      <c r="K154">
        <v>175.27</v>
      </c>
      <c r="L154">
        <v>2.94</v>
      </c>
      <c r="M154">
        <v>12.66</v>
      </c>
      <c r="N154" t="s">
        <v>21</v>
      </c>
      <c r="O154" s="1">
        <v>45637</v>
      </c>
    </row>
    <row r="155" spans="1:15" x14ac:dyDescent="0.3">
      <c r="A155" t="s">
        <v>247</v>
      </c>
      <c r="B155" t="s">
        <v>28</v>
      </c>
      <c r="C155" t="s">
        <v>17</v>
      </c>
      <c r="D155">
        <v>24</v>
      </c>
      <c r="E155" t="s">
        <v>107</v>
      </c>
      <c r="F155">
        <v>45295</v>
      </c>
      <c r="G155">
        <v>1953</v>
      </c>
      <c r="H155">
        <v>473</v>
      </c>
      <c r="I155">
        <v>282</v>
      </c>
      <c r="J155">
        <v>126618</v>
      </c>
      <c r="K155">
        <v>1037.53</v>
      </c>
      <c r="L155">
        <v>-0.56999999999999995</v>
      </c>
      <c r="M155">
        <v>5.98</v>
      </c>
      <c r="N155" t="s">
        <v>25</v>
      </c>
      <c r="O155" s="1">
        <v>45645</v>
      </c>
    </row>
    <row r="156" spans="1:15" x14ac:dyDescent="0.3">
      <c r="A156" t="s">
        <v>248</v>
      </c>
      <c r="B156" t="s">
        <v>28</v>
      </c>
      <c r="C156" t="s">
        <v>35</v>
      </c>
      <c r="D156">
        <v>18</v>
      </c>
      <c r="E156" t="s">
        <v>28</v>
      </c>
      <c r="F156">
        <v>17721</v>
      </c>
      <c r="G156">
        <v>1182</v>
      </c>
      <c r="H156">
        <v>499</v>
      </c>
      <c r="I156">
        <v>348</v>
      </c>
      <c r="J156">
        <v>244644</v>
      </c>
      <c r="K156">
        <v>562.61</v>
      </c>
      <c r="L156">
        <v>0.25</v>
      </c>
      <c r="M156">
        <v>11.45</v>
      </c>
      <c r="N156" t="s">
        <v>17</v>
      </c>
      <c r="O156" s="1">
        <v>45671</v>
      </c>
    </row>
    <row r="157" spans="1:15" x14ac:dyDescent="0.3">
      <c r="A157" t="s">
        <v>249</v>
      </c>
      <c r="B157" t="s">
        <v>16</v>
      </c>
      <c r="C157" t="s">
        <v>29</v>
      </c>
      <c r="D157">
        <v>19</v>
      </c>
      <c r="E157" t="s">
        <v>28</v>
      </c>
      <c r="F157">
        <v>69264</v>
      </c>
      <c r="G157">
        <v>4578</v>
      </c>
      <c r="H157">
        <v>2686</v>
      </c>
      <c r="I157">
        <v>1713</v>
      </c>
      <c r="J157">
        <v>426537</v>
      </c>
      <c r="K157">
        <v>68.25</v>
      </c>
      <c r="L157">
        <v>2.65</v>
      </c>
      <c r="M157">
        <v>12.96</v>
      </c>
      <c r="N157" t="s">
        <v>35</v>
      </c>
      <c r="O157" s="1">
        <v>45582</v>
      </c>
    </row>
    <row r="158" spans="1:15" x14ac:dyDescent="0.3">
      <c r="A158" t="s">
        <v>250</v>
      </c>
      <c r="B158" t="s">
        <v>24</v>
      </c>
      <c r="C158" t="s">
        <v>25</v>
      </c>
      <c r="D158">
        <v>20</v>
      </c>
      <c r="E158" t="s">
        <v>56</v>
      </c>
      <c r="F158">
        <v>59293</v>
      </c>
      <c r="G158">
        <v>3248</v>
      </c>
      <c r="H158">
        <v>1030</v>
      </c>
      <c r="I158">
        <v>375</v>
      </c>
      <c r="J158">
        <v>159375</v>
      </c>
      <c r="K158">
        <v>543.29</v>
      </c>
      <c r="L158">
        <v>-0.22</v>
      </c>
      <c r="M158">
        <v>7.85</v>
      </c>
      <c r="N158" t="s">
        <v>25</v>
      </c>
      <c r="O158" s="1">
        <v>45727</v>
      </c>
    </row>
    <row r="159" spans="1:15" x14ac:dyDescent="0.3">
      <c r="A159" t="s">
        <v>251</v>
      </c>
      <c r="B159" t="s">
        <v>16</v>
      </c>
      <c r="C159" t="s">
        <v>29</v>
      </c>
      <c r="D159">
        <v>21</v>
      </c>
      <c r="E159" t="s">
        <v>34</v>
      </c>
      <c r="F159">
        <v>95024</v>
      </c>
      <c r="G159">
        <v>4526</v>
      </c>
      <c r="H159">
        <v>2403</v>
      </c>
      <c r="I159">
        <v>1110</v>
      </c>
      <c r="J159">
        <v>698190</v>
      </c>
      <c r="K159">
        <v>208.42</v>
      </c>
      <c r="L159">
        <v>2.02</v>
      </c>
      <c r="M159">
        <v>8.4600000000000009</v>
      </c>
      <c r="N159" t="s">
        <v>35</v>
      </c>
      <c r="O159" s="1">
        <v>45734</v>
      </c>
    </row>
    <row r="160" spans="1:15" x14ac:dyDescent="0.3">
      <c r="A160" t="s">
        <v>252</v>
      </c>
      <c r="B160" t="s">
        <v>16</v>
      </c>
      <c r="C160" t="s">
        <v>35</v>
      </c>
      <c r="D160">
        <v>9</v>
      </c>
      <c r="E160" t="s">
        <v>52</v>
      </c>
      <c r="F160">
        <v>90608</v>
      </c>
      <c r="G160">
        <v>4315</v>
      </c>
      <c r="H160">
        <v>1453</v>
      </c>
      <c r="I160">
        <v>798</v>
      </c>
      <c r="J160">
        <v>454860</v>
      </c>
      <c r="K160">
        <v>278.27999999999997</v>
      </c>
      <c r="L160">
        <v>1.05</v>
      </c>
      <c r="M160">
        <v>7.25</v>
      </c>
      <c r="N160" t="s">
        <v>17</v>
      </c>
      <c r="O160" s="1">
        <v>45758</v>
      </c>
    </row>
    <row r="161" spans="1:15" x14ac:dyDescent="0.3">
      <c r="A161" t="s">
        <v>253</v>
      </c>
      <c r="B161" t="s">
        <v>24</v>
      </c>
      <c r="C161" t="s">
        <v>25</v>
      </c>
      <c r="D161">
        <v>23</v>
      </c>
      <c r="E161" t="s">
        <v>254</v>
      </c>
      <c r="F161">
        <v>82580</v>
      </c>
      <c r="G161">
        <v>4262</v>
      </c>
      <c r="H161">
        <v>1550</v>
      </c>
      <c r="I161">
        <v>640</v>
      </c>
      <c r="J161">
        <v>503040</v>
      </c>
      <c r="K161">
        <v>111.02</v>
      </c>
      <c r="L161">
        <v>6.08</v>
      </c>
      <c r="M161">
        <v>7.81</v>
      </c>
      <c r="N161" t="s">
        <v>17</v>
      </c>
      <c r="O161" s="1">
        <v>45716</v>
      </c>
    </row>
    <row r="162" spans="1:15" x14ac:dyDescent="0.3">
      <c r="A162" t="s">
        <v>255</v>
      </c>
      <c r="B162" t="s">
        <v>20</v>
      </c>
      <c r="C162" t="s">
        <v>21</v>
      </c>
      <c r="D162">
        <v>30</v>
      </c>
      <c r="E162" t="s">
        <v>256</v>
      </c>
      <c r="F162">
        <v>63757</v>
      </c>
      <c r="G162">
        <v>7705</v>
      </c>
      <c r="H162">
        <v>2853</v>
      </c>
      <c r="I162">
        <v>2135</v>
      </c>
      <c r="J162">
        <v>1505175</v>
      </c>
      <c r="K162">
        <v>121.85</v>
      </c>
      <c r="L162">
        <v>4.79</v>
      </c>
      <c r="M162">
        <v>19.91</v>
      </c>
      <c r="N162" t="s">
        <v>29</v>
      </c>
      <c r="O162" s="1">
        <v>45503</v>
      </c>
    </row>
    <row r="163" spans="1:15" x14ac:dyDescent="0.3">
      <c r="A163" t="s">
        <v>257</v>
      </c>
      <c r="B163" t="s">
        <v>16</v>
      </c>
      <c r="C163" t="s">
        <v>29</v>
      </c>
      <c r="D163">
        <v>30</v>
      </c>
      <c r="E163" t="s">
        <v>258</v>
      </c>
      <c r="F163">
        <v>11624</v>
      </c>
      <c r="G163">
        <v>517</v>
      </c>
      <c r="H163">
        <v>212</v>
      </c>
      <c r="I163">
        <v>107</v>
      </c>
      <c r="J163">
        <v>24182</v>
      </c>
      <c r="K163">
        <v>602.61</v>
      </c>
      <c r="L163">
        <v>-0.62</v>
      </c>
      <c r="M163">
        <v>7.19</v>
      </c>
      <c r="N163" t="s">
        <v>17</v>
      </c>
      <c r="O163" s="1">
        <v>45762</v>
      </c>
    </row>
    <row r="164" spans="1:15" x14ac:dyDescent="0.3">
      <c r="A164" t="s">
        <v>259</v>
      </c>
      <c r="B164" t="s">
        <v>24</v>
      </c>
      <c r="C164" t="s">
        <v>17</v>
      </c>
      <c r="D164">
        <v>14</v>
      </c>
      <c r="E164" t="s">
        <v>142</v>
      </c>
      <c r="F164">
        <v>80088</v>
      </c>
      <c r="G164">
        <v>8372</v>
      </c>
      <c r="H164">
        <v>4336</v>
      </c>
      <c r="I164">
        <v>1362</v>
      </c>
      <c r="J164">
        <v>659208</v>
      </c>
      <c r="K164">
        <v>164.45</v>
      </c>
      <c r="L164">
        <v>1.94</v>
      </c>
      <c r="M164">
        <v>17.57</v>
      </c>
      <c r="N164" t="s">
        <v>29</v>
      </c>
      <c r="O164" s="1">
        <v>45634</v>
      </c>
    </row>
    <row r="165" spans="1:15" x14ac:dyDescent="0.3">
      <c r="A165" t="s">
        <v>260</v>
      </c>
      <c r="B165" t="s">
        <v>28</v>
      </c>
      <c r="C165" t="s">
        <v>21</v>
      </c>
      <c r="D165">
        <v>22</v>
      </c>
      <c r="E165" t="s">
        <v>107</v>
      </c>
      <c r="F165">
        <v>19512</v>
      </c>
      <c r="G165">
        <v>1861</v>
      </c>
      <c r="H165">
        <v>467</v>
      </c>
      <c r="I165">
        <v>154</v>
      </c>
      <c r="J165">
        <v>69454</v>
      </c>
      <c r="K165">
        <v>749.47</v>
      </c>
      <c r="L165">
        <v>-0.4</v>
      </c>
      <c r="M165">
        <v>12.72</v>
      </c>
      <c r="N165" t="s">
        <v>29</v>
      </c>
      <c r="O165" s="1">
        <v>45814</v>
      </c>
    </row>
    <row r="166" spans="1:15" x14ac:dyDescent="0.3">
      <c r="A166" t="s">
        <v>261</v>
      </c>
      <c r="B166" t="s">
        <v>44</v>
      </c>
      <c r="C166" t="s">
        <v>25</v>
      </c>
      <c r="D166">
        <v>17</v>
      </c>
      <c r="E166" t="s">
        <v>28</v>
      </c>
      <c r="F166">
        <v>88983</v>
      </c>
      <c r="G166">
        <v>3681</v>
      </c>
      <c r="H166">
        <v>1549</v>
      </c>
      <c r="I166">
        <v>1150</v>
      </c>
      <c r="J166">
        <v>326600</v>
      </c>
      <c r="K166">
        <v>259.94</v>
      </c>
      <c r="L166">
        <v>0.09</v>
      </c>
      <c r="M166">
        <v>7.17</v>
      </c>
      <c r="N166" t="s">
        <v>29</v>
      </c>
      <c r="O166" s="1">
        <v>45747</v>
      </c>
    </row>
    <row r="167" spans="1:15" x14ac:dyDescent="0.3">
      <c r="A167" t="s">
        <v>262</v>
      </c>
      <c r="B167" t="s">
        <v>16</v>
      </c>
      <c r="C167" t="s">
        <v>17</v>
      </c>
      <c r="D167">
        <v>7</v>
      </c>
      <c r="E167" t="s">
        <v>263</v>
      </c>
      <c r="F167">
        <v>17111</v>
      </c>
      <c r="G167">
        <v>1661</v>
      </c>
      <c r="H167">
        <v>476</v>
      </c>
      <c r="I167">
        <v>293</v>
      </c>
      <c r="J167">
        <v>221801</v>
      </c>
      <c r="K167">
        <v>926.14</v>
      </c>
      <c r="L167">
        <v>-0.18</v>
      </c>
      <c r="M167">
        <v>14.2</v>
      </c>
      <c r="N167" t="s">
        <v>29</v>
      </c>
      <c r="O167" s="1">
        <v>45490</v>
      </c>
    </row>
    <row r="168" spans="1:15" x14ac:dyDescent="0.3">
      <c r="A168" t="s">
        <v>264</v>
      </c>
      <c r="B168" t="s">
        <v>44</v>
      </c>
      <c r="C168" t="s">
        <v>17</v>
      </c>
      <c r="D168">
        <v>24</v>
      </c>
      <c r="E168" t="s">
        <v>231</v>
      </c>
      <c r="F168">
        <v>34872</v>
      </c>
      <c r="G168">
        <v>2630</v>
      </c>
      <c r="H168">
        <v>1328</v>
      </c>
      <c r="I168">
        <v>742</v>
      </c>
      <c r="J168">
        <v>389550</v>
      </c>
      <c r="K168">
        <v>288.64</v>
      </c>
      <c r="L168">
        <v>0.82</v>
      </c>
      <c r="M168">
        <v>13.48</v>
      </c>
      <c r="N168" t="s">
        <v>17</v>
      </c>
      <c r="O168" s="1">
        <v>45768</v>
      </c>
    </row>
    <row r="169" spans="1:15" x14ac:dyDescent="0.3">
      <c r="A169" t="s">
        <v>265</v>
      </c>
      <c r="B169" t="s">
        <v>20</v>
      </c>
      <c r="C169" t="s">
        <v>21</v>
      </c>
      <c r="D169">
        <v>10</v>
      </c>
      <c r="E169" t="s">
        <v>28</v>
      </c>
      <c r="F169">
        <v>25223</v>
      </c>
      <c r="G169">
        <v>1517</v>
      </c>
      <c r="H169">
        <v>427</v>
      </c>
      <c r="I169">
        <v>205</v>
      </c>
      <c r="J169">
        <v>151495</v>
      </c>
      <c r="K169">
        <v>1092.03</v>
      </c>
      <c r="L169">
        <v>-0.32</v>
      </c>
      <c r="M169">
        <v>8.52</v>
      </c>
      <c r="N169" t="s">
        <v>35</v>
      </c>
      <c r="O169" s="1">
        <v>45735</v>
      </c>
    </row>
    <row r="170" spans="1:15" x14ac:dyDescent="0.3">
      <c r="A170" t="s">
        <v>266</v>
      </c>
      <c r="B170" t="s">
        <v>16</v>
      </c>
      <c r="C170" t="s">
        <v>17</v>
      </c>
      <c r="D170">
        <v>24</v>
      </c>
      <c r="E170" t="s">
        <v>121</v>
      </c>
      <c r="F170">
        <v>48451</v>
      </c>
      <c r="G170">
        <v>4172</v>
      </c>
      <c r="H170">
        <v>1639</v>
      </c>
      <c r="I170">
        <v>744</v>
      </c>
      <c r="J170">
        <v>575856</v>
      </c>
      <c r="K170">
        <v>194.41</v>
      </c>
      <c r="L170">
        <v>2.98</v>
      </c>
      <c r="M170">
        <v>13.53</v>
      </c>
      <c r="N170" t="s">
        <v>21</v>
      </c>
      <c r="O170" s="1">
        <v>45527</v>
      </c>
    </row>
    <row r="171" spans="1:15" x14ac:dyDescent="0.3">
      <c r="A171" t="s">
        <v>267</v>
      </c>
      <c r="B171" t="s">
        <v>24</v>
      </c>
      <c r="C171" t="s">
        <v>17</v>
      </c>
      <c r="D171">
        <v>8</v>
      </c>
      <c r="E171" t="s">
        <v>56</v>
      </c>
      <c r="F171">
        <v>65218</v>
      </c>
      <c r="G171">
        <v>3095</v>
      </c>
      <c r="H171">
        <v>1207</v>
      </c>
      <c r="I171">
        <v>605</v>
      </c>
      <c r="J171">
        <v>203280</v>
      </c>
      <c r="K171">
        <v>157.55000000000001</v>
      </c>
      <c r="L171">
        <v>1.1299999999999999</v>
      </c>
      <c r="M171">
        <v>7.52</v>
      </c>
      <c r="N171" t="s">
        <v>25</v>
      </c>
      <c r="O171" s="1">
        <v>45746</v>
      </c>
    </row>
    <row r="172" spans="1:15" x14ac:dyDescent="0.3">
      <c r="A172" t="s">
        <v>268</v>
      </c>
      <c r="B172" t="s">
        <v>44</v>
      </c>
      <c r="C172" t="s">
        <v>25</v>
      </c>
      <c r="D172">
        <v>14</v>
      </c>
      <c r="E172" t="s">
        <v>149</v>
      </c>
      <c r="F172">
        <v>67143</v>
      </c>
      <c r="G172">
        <v>6270</v>
      </c>
      <c r="H172">
        <v>1563</v>
      </c>
      <c r="I172">
        <v>996</v>
      </c>
      <c r="J172">
        <v>367524</v>
      </c>
      <c r="K172">
        <v>172.55</v>
      </c>
      <c r="L172">
        <v>1.1399999999999999</v>
      </c>
      <c r="M172">
        <v>13.15</v>
      </c>
      <c r="N172" t="s">
        <v>35</v>
      </c>
      <c r="O172" s="1">
        <v>45760</v>
      </c>
    </row>
    <row r="173" spans="1:15" x14ac:dyDescent="0.3">
      <c r="A173" t="s">
        <v>269</v>
      </c>
      <c r="B173" t="s">
        <v>20</v>
      </c>
      <c r="C173" t="s">
        <v>17</v>
      </c>
      <c r="D173">
        <v>15</v>
      </c>
      <c r="E173" t="s">
        <v>270</v>
      </c>
      <c r="F173">
        <v>52106</v>
      </c>
      <c r="G173">
        <v>6537</v>
      </c>
      <c r="H173">
        <v>3340</v>
      </c>
      <c r="I173">
        <v>2149</v>
      </c>
      <c r="J173">
        <v>530803</v>
      </c>
      <c r="K173">
        <v>87.02</v>
      </c>
      <c r="L173">
        <v>1.84</v>
      </c>
      <c r="M173">
        <v>23.08</v>
      </c>
      <c r="N173" t="s">
        <v>21</v>
      </c>
      <c r="O173" s="1">
        <v>45822</v>
      </c>
    </row>
    <row r="174" spans="1:15" x14ac:dyDescent="0.3">
      <c r="A174" t="s">
        <v>271</v>
      </c>
      <c r="B174" t="s">
        <v>44</v>
      </c>
      <c r="C174" t="s">
        <v>35</v>
      </c>
      <c r="D174">
        <v>16</v>
      </c>
      <c r="E174" t="s">
        <v>272</v>
      </c>
      <c r="F174">
        <v>47178</v>
      </c>
      <c r="G174">
        <v>5999</v>
      </c>
      <c r="H174">
        <v>1619</v>
      </c>
      <c r="I174">
        <v>787</v>
      </c>
      <c r="J174">
        <v>208555</v>
      </c>
      <c r="K174">
        <v>108.26</v>
      </c>
      <c r="L174">
        <v>1.45</v>
      </c>
      <c r="M174">
        <v>17.82</v>
      </c>
      <c r="N174" t="s">
        <v>29</v>
      </c>
      <c r="O174" s="1">
        <v>45540</v>
      </c>
    </row>
    <row r="175" spans="1:15" x14ac:dyDescent="0.3">
      <c r="A175" t="s">
        <v>273</v>
      </c>
      <c r="B175" t="s">
        <v>16</v>
      </c>
      <c r="C175" t="s">
        <v>17</v>
      </c>
      <c r="D175">
        <v>20</v>
      </c>
      <c r="E175" t="s">
        <v>274</v>
      </c>
      <c r="F175">
        <v>36818</v>
      </c>
      <c r="G175">
        <v>4147</v>
      </c>
      <c r="H175">
        <v>1962</v>
      </c>
      <c r="I175">
        <v>821</v>
      </c>
      <c r="J175">
        <v>605077</v>
      </c>
      <c r="K175">
        <v>285.43</v>
      </c>
      <c r="L175">
        <v>1.58</v>
      </c>
      <c r="M175">
        <v>18.82</v>
      </c>
      <c r="N175" t="s">
        <v>35</v>
      </c>
      <c r="O175" s="1">
        <v>45595</v>
      </c>
    </row>
    <row r="176" spans="1:15" x14ac:dyDescent="0.3">
      <c r="A176" t="s">
        <v>275</v>
      </c>
      <c r="B176" t="s">
        <v>24</v>
      </c>
      <c r="C176" t="s">
        <v>21</v>
      </c>
      <c r="D176">
        <v>29</v>
      </c>
      <c r="E176" t="s">
        <v>49</v>
      </c>
      <c r="F176">
        <v>43779</v>
      </c>
      <c r="G176">
        <v>6115</v>
      </c>
      <c r="H176">
        <v>2546</v>
      </c>
      <c r="I176">
        <v>830</v>
      </c>
      <c r="J176">
        <v>486380</v>
      </c>
      <c r="K176">
        <v>147.54</v>
      </c>
      <c r="L176">
        <v>2.97</v>
      </c>
      <c r="M176">
        <v>21.68</v>
      </c>
      <c r="N176" t="s">
        <v>35</v>
      </c>
      <c r="O176" s="1">
        <v>45514</v>
      </c>
    </row>
    <row r="177" spans="1:15" x14ac:dyDescent="0.3">
      <c r="A177" t="s">
        <v>276</v>
      </c>
      <c r="B177" t="s">
        <v>28</v>
      </c>
      <c r="C177" t="s">
        <v>35</v>
      </c>
      <c r="D177">
        <v>24</v>
      </c>
      <c r="E177" t="s">
        <v>277</v>
      </c>
      <c r="F177">
        <v>86278</v>
      </c>
      <c r="G177">
        <v>8468</v>
      </c>
      <c r="H177">
        <v>2627</v>
      </c>
      <c r="I177">
        <v>894</v>
      </c>
      <c r="J177">
        <v>313794</v>
      </c>
      <c r="K177">
        <v>209.55</v>
      </c>
      <c r="L177">
        <v>0.68</v>
      </c>
      <c r="M177">
        <v>13.9</v>
      </c>
      <c r="N177" t="s">
        <v>29</v>
      </c>
      <c r="O177" s="1">
        <v>45663</v>
      </c>
    </row>
    <row r="178" spans="1:15" x14ac:dyDescent="0.3">
      <c r="A178" t="s">
        <v>278</v>
      </c>
      <c r="B178" t="s">
        <v>16</v>
      </c>
      <c r="C178" t="s">
        <v>35</v>
      </c>
      <c r="D178">
        <v>21</v>
      </c>
      <c r="E178" t="s">
        <v>130</v>
      </c>
      <c r="F178">
        <v>76182</v>
      </c>
      <c r="G178">
        <v>5221</v>
      </c>
      <c r="H178">
        <v>1153</v>
      </c>
      <c r="I178">
        <v>369</v>
      </c>
      <c r="J178">
        <v>255717</v>
      </c>
      <c r="K178">
        <v>457.74</v>
      </c>
      <c r="L178">
        <v>0.51</v>
      </c>
      <c r="M178">
        <v>8.85</v>
      </c>
      <c r="N178" t="s">
        <v>25</v>
      </c>
      <c r="O178" s="1">
        <v>45804</v>
      </c>
    </row>
    <row r="179" spans="1:15" x14ac:dyDescent="0.3">
      <c r="A179" t="s">
        <v>279</v>
      </c>
      <c r="B179" t="s">
        <v>44</v>
      </c>
      <c r="C179" t="s">
        <v>29</v>
      </c>
      <c r="D179">
        <v>6</v>
      </c>
      <c r="E179" t="s">
        <v>78</v>
      </c>
      <c r="F179">
        <v>19321</v>
      </c>
      <c r="G179">
        <v>2135</v>
      </c>
      <c r="H179">
        <v>842</v>
      </c>
      <c r="I179">
        <v>668</v>
      </c>
      <c r="J179">
        <v>315296</v>
      </c>
      <c r="K179">
        <v>288.51</v>
      </c>
      <c r="L179">
        <v>0.64</v>
      </c>
      <c r="M179">
        <v>18.87</v>
      </c>
      <c r="N179" t="s">
        <v>21</v>
      </c>
      <c r="O179" s="1">
        <v>45808</v>
      </c>
    </row>
    <row r="180" spans="1:15" x14ac:dyDescent="0.3">
      <c r="A180" t="s">
        <v>280</v>
      </c>
      <c r="B180" t="s">
        <v>16</v>
      </c>
      <c r="C180" t="s">
        <v>21</v>
      </c>
      <c r="D180">
        <v>11</v>
      </c>
      <c r="E180" t="s">
        <v>52</v>
      </c>
      <c r="F180">
        <v>84073</v>
      </c>
      <c r="G180">
        <v>8987</v>
      </c>
      <c r="H180">
        <v>2501</v>
      </c>
      <c r="I180">
        <v>1391</v>
      </c>
      <c r="J180">
        <v>299065</v>
      </c>
      <c r="K180">
        <v>200.36</v>
      </c>
      <c r="L180">
        <v>7.0000000000000007E-2</v>
      </c>
      <c r="M180">
        <v>15.32</v>
      </c>
      <c r="N180" t="s">
        <v>25</v>
      </c>
      <c r="O180" s="1">
        <v>45691</v>
      </c>
    </row>
    <row r="181" spans="1:15" x14ac:dyDescent="0.3">
      <c r="A181" t="s">
        <v>281</v>
      </c>
      <c r="B181" t="s">
        <v>20</v>
      </c>
      <c r="C181" t="s">
        <v>17</v>
      </c>
      <c r="D181">
        <v>12</v>
      </c>
      <c r="E181" t="s">
        <v>56</v>
      </c>
      <c r="F181">
        <v>65938</v>
      </c>
      <c r="G181">
        <v>3288</v>
      </c>
      <c r="H181">
        <v>787</v>
      </c>
      <c r="I181">
        <v>503</v>
      </c>
      <c r="J181">
        <v>308842</v>
      </c>
      <c r="K181">
        <v>584.84</v>
      </c>
      <c r="L181">
        <v>0.05</v>
      </c>
      <c r="M181">
        <v>6.94</v>
      </c>
      <c r="N181" t="s">
        <v>29</v>
      </c>
      <c r="O181" s="1">
        <v>45610</v>
      </c>
    </row>
    <row r="182" spans="1:15" x14ac:dyDescent="0.3">
      <c r="A182" t="s">
        <v>282</v>
      </c>
      <c r="B182" t="s">
        <v>28</v>
      </c>
      <c r="C182" t="s">
        <v>29</v>
      </c>
      <c r="D182">
        <v>15</v>
      </c>
      <c r="E182" t="s">
        <v>34</v>
      </c>
      <c r="F182">
        <v>74125</v>
      </c>
      <c r="G182">
        <v>2515</v>
      </c>
      <c r="H182">
        <v>789</v>
      </c>
      <c r="I182">
        <v>398</v>
      </c>
      <c r="J182">
        <v>280988</v>
      </c>
      <c r="K182">
        <v>169.17</v>
      </c>
      <c r="L182">
        <v>3.17</v>
      </c>
      <c r="M182">
        <v>4.99</v>
      </c>
      <c r="N182" t="s">
        <v>35</v>
      </c>
      <c r="O182" s="1">
        <v>45721</v>
      </c>
    </row>
    <row r="183" spans="1:15" x14ac:dyDescent="0.3">
      <c r="A183" t="s">
        <v>283</v>
      </c>
      <c r="B183" t="s">
        <v>44</v>
      </c>
      <c r="C183" t="s">
        <v>17</v>
      </c>
      <c r="D183">
        <v>14</v>
      </c>
      <c r="E183" t="s">
        <v>284</v>
      </c>
      <c r="F183">
        <v>25506</v>
      </c>
      <c r="G183">
        <v>1598</v>
      </c>
      <c r="H183">
        <v>642</v>
      </c>
      <c r="I183">
        <v>445</v>
      </c>
      <c r="J183">
        <v>208260</v>
      </c>
      <c r="K183">
        <v>621.85</v>
      </c>
      <c r="L183">
        <v>-0.25</v>
      </c>
      <c r="M183">
        <v>10.53</v>
      </c>
      <c r="N183" t="s">
        <v>29</v>
      </c>
      <c r="O183" s="1">
        <v>45515</v>
      </c>
    </row>
    <row r="184" spans="1:15" x14ac:dyDescent="0.3">
      <c r="A184" t="s">
        <v>285</v>
      </c>
      <c r="B184" t="s">
        <v>28</v>
      </c>
      <c r="C184" t="s">
        <v>21</v>
      </c>
      <c r="D184">
        <v>9</v>
      </c>
      <c r="E184" t="s">
        <v>81</v>
      </c>
      <c r="F184">
        <v>10381</v>
      </c>
      <c r="G184">
        <v>1025</v>
      </c>
      <c r="H184">
        <v>243</v>
      </c>
      <c r="I184">
        <v>165</v>
      </c>
      <c r="J184">
        <v>96690</v>
      </c>
      <c r="K184">
        <v>1097.96</v>
      </c>
      <c r="L184">
        <v>-0.47</v>
      </c>
      <c r="M184">
        <v>13.8</v>
      </c>
      <c r="N184" t="s">
        <v>17</v>
      </c>
      <c r="O184" s="1">
        <v>45754</v>
      </c>
    </row>
    <row r="185" spans="1:15" x14ac:dyDescent="0.3">
      <c r="A185" t="s">
        <v>286</v>
      </c>
      <c r="B185" t="s">
        <v>28</v>
      </c>
      <c r="C185" t="s">
        <v>35</v>
      </c>
      <c r="D185">
        <v>6</v>
      </c>
      <c r="E185" t="s">
        <v>56</v>
      </c>
      <c r="F185">
        <v>90785</v>
      </c>
      <c r="G185">
        <v>7279</v>
      </c>
      <c r="H185">
        <v>3900</v>
      </c>
      <c r="I185">
        <v>2596</v>
      </c>
      <c r="J185">
        <v>1056572</v>
      </c>
      <c r="K185">
        <v>43.42</v>
      </c>
      <c r="L185">
        <v>8.3699999999999992</v>
      </c>
      <c r="M185">
        <v>15.17</v>
      </c>
      <c r="N185" t="s">
        <v>29</v>
      </c>
      <c r="O185" s="1">
        <v>45657</v>
      </c>
    </row>
    <row r="186" spans="1:15" x14ac:dyDescent="0.3">
      <c r="A186" t="s">
        <v>287</v>
      </c>
      <c r="B186" t="s">
        <v>28</v>
      </c>
      <c r="C186" t="s">
        <v>25</v>
      </c>
      <c r="D186">
        <v>25</v>
      </c>
      <c r="E186" t="s">
        <v>91</v>
      </c>
      <c r="F186">
        <v>60728</v>
      </c>
      <c r="G186">
        <v>6390</v>
      </c>
      <c r="H186">
        <v>3134</v>
      </c>
      <c r="I186">
        <v>1810</v>
      </c>
      <c r="J186">
        <v>1134870</v>
      </c>
      <c r="K186">
        <v>110.2</v>
      </c>
      <c r="L186">
        <v>4.6900000000000004</v>
      </c>
      <c r="M186">
        <v>18.66</v>
      </c>
      <c r="N186" t="s">
        <v>25</v>
      </c>
      <c r="O186" s="1">
        <v>45715</v>
      </c>
    </row>
    <row r="187" spans="1:15" x14ac:dyDescent="0.3">
      <c r="A187" t="s">
        <v>288</v>
      </c>
      <c r="B187" t="s">
        <v>16</v>
      </c>
      <c r="C187" t="s">
        <v>29</v>
      </c>
      <c r="D187">
        <v>7</v>
      </c>
      <c r="E187" t="s">
        <v>52</v>
      </c>
      <c r="F187">
        <v>16698</v>
      </c>
      <c r="G187">
        <v>556</v>
      </c>
      <c r="H187">
        <v>128</v>
      </c>
      <c r="I187">
        <v>57</v>
      </c>
      <c r="J187">
        <v>42123</v>
      </c>
      <c r="K187">
        <v>3507.65</v>
      </c>
      <c r="L187">
        <v>-0.79</v>
      </c>
      <c r="M187">
        <v>4.4400000000000004</v>
      </c>
      <c r="N187" t="s">
        <v>35</v>
      </c>
      <c r="O187" s="1">
        <v>45820</v>
      </c>
    </row>
    <row r="188" spans="1:15" x14ac:dyDescent="0.3">
      <c r="A188" t="s">
        <v>289</v>
      </c>
      <c r="B188" t="s">
        <v>28</v>
      </c>
      <c r="C188" t="s">
        <v>35</v>
      </c>
      <c r="D188">
        <v>20</v>
      </c>
      <c r="E188" t="s">
        <v>290</v>
      </c>
      <c r="F188">
        <v>97242</v>
      </c>
      <c r="G188">
        <v>14022</v>
      </c>
      <c r="H188">
        <v>3371</v>
      </c>
      <c r="I188">
        <v>2067</v>
      </c>
      <c r="J188">
        <v>824733</v>
      </c>
      <c r="K188">
        <v>26.59</v>
      </c>
      <c r="L188">
        <v>14</v>
      </c>
      <c r="M188">
        <v>20.010000000000002</v>
      </c>
      <c r="N188" t="s">
        <v>35</v>
      </c>
      <c r="O188" s="1">
        <v>45555</v>
      </c>
    </row>
    <row r="189" spans="1:15" x14ac:dyDescent="0.3">
      <c r="A189" t="s">
        <v>291</v>
      </c>
      <c r="B189" t="s">
        <v>44</v>
      </c>
      <c r="C189" t="s">
        <v>35</v>
      </c>
      <c r="D189">
        <v>24</v>
      </c>
      <c r="E189" t="s">
        <v>154</v>
      </c>
      <c r="F189">
        <v>90982</v>
      </c>
      <c r="G189">
        <v>3250</v>
      </c>
      <c r="H189">
        <v>1622</v>
      </c>
      <c r="I189">
        <v>1245</v>
      </c>
      <c r="J189">
        <v>750735</v>
      </c>
      <c r="K189">
        <v>142.18</v>
      </c>
      <c r="L189">
        <v>3.24</v>
      </c>
      <c r="M189">
        <v>6.72</v>
      </c>
      <c r="N189" t="s">
        <v>21</v>
      </c>
      <c r="O189" s="1">
        <v>45691</v>
      </c>
    </row>
    <row r="190" spans="1:15" x14ac:dyDescent="0.3">
      <c r="A190" t="s">
        <v>292</v>
      </c>
      <c r="B190" t="s">
        <v>20</v>
      </c>
      <c r="C190" t="s">
        <v>29</v>
      </c>
      <c r="D190">
        <v>26</v>
      </c>
      <c r="E190" t="s">
        <v>293</v>
      </c>
      <c r="F190">
        <v>32842</v>
      </c>
      <c r="G190">
        <v>4033</v>
      </c>
      <c r="H190">
        <v>1838</v>
      </c>
      <c r="I190">
        <v>1444</v>
      </c>
      <c r="J190">
        <v>1121988</v>
      </c>
      <c r="K190">
        <v>191.29</v>
      </c>
      <c r="L190">
        <v>3.06</v>
      </c>
      <c r="M190">
        <v>22.27</v>
      </c>
      <c r="N190" t="s">
        <v>21</v>
      </c>
      <c r="O190" s="1">
        <v>45625</v>
      </c>
    </row>
    <row r="191" spans="1:15" x14ac:dyDescent="0.3">
      <c r="A191" t="s">
        <v>294</v>
      </c>
      <c r="B191" t="s">
        <v>16</v>
      </c>
      <c r="C191" t="s">
        <v>25</v>
      </c>
      <c r="D191">
        <v>28</v>
      </c>
      <c r="E191" t="s">
        <v>295</v>
      </c>
      <c r="F191">
        <v>32021</v>
      </c>
      <c r="G191">
        <v>3377</v>
      </c>
      <c r="H191">
        <v>1323</v>
      </c>
      <c r="I191">
        <v>474</v>
      </c>
      <c r="J191">
        <v>179172</v>
      </c>
      <c r="K191">
        <v>395.56</v>
      </c>
      <c r="L191">
        <v>-0.04</v>
      </c>
      <c r="M191">
        <v>16.16</v>
      </c>
      <c r="N191" t="s">
        <v>35</v>
      </c>
      <c r="O191" s="1">
        <v>45782</v>
      </c>
    </row>
    <row r="192" spans="1:15" x14ac:dyDescent="0.3">
      <c r="A192" t="s">
        <v>296</v>
      </c>
      <c r="B192" t="s">
        <v>44</v>
      </c>
      <c r="C192" t="s">
        <v>25</v>
      </c>
      <c r="D192">
        <v>15</v>
      </c>
      <c r="E192" t="s">
        <v>22</v>
      </c>
      <c r="F192">
        <v>36796</v>
      </c>
      <c r="G192">
        <v>1581</v>
      </c>
      <c r="H192">
        <v>774</v>
      </c>
      <c r="I192">
        <v>302</v>
      </c>
      <c r="J192">
        <v>89392</v>
      </c>
      <c r="K192">
        <v>638.87</v>
      </c>
      <c r="L192">
        <v>-0.54</v>
      </c>
      <c r="M192">
        <v>7.22</v>
      </c>
      <c r="N192" t="s">
        <v>17</v>
      </c>
      <c r="O192" s="1">
        <v>45612</v>
      </c>
    </row>
    <row r="193" spans="1:15" x14ac:dyDescent="0.3">
      <c r="A193" t="s">
        <v>297</v>
      </c>
      <c r="B193" t="s">
        <v>28</v>
      </c>
      <c r="C193" t="s">
        <v>17</v>
      </c>
      <c r="D193">
        <v>9</v>
      </c>
      <c r="E193" t="s">
        <v>137</v>
      </c>
      <c r="F193">
        <v>12688</v>
      </c>
      <c r="G193">
        <v>1029</v>
      </c>
      <c r="H193">
        <v>579</v>
      </c>
      <c r="I193">
        <v>357</v>
      </c>
      <c r="J193">
        <v>234906</v>
      </c>
      <c r="K193">
        <v>684.03</v>
      </c>
      <c r="L193">
        <v>-0.04</v>
      </c>
      <c r="M193">
        <v>15.49</v>
      </c>
      <c r="N193" t="s">
        <v>21</v>
      </c>
      <c r="O193" s="1">
        <v>45815</v>
      </c>
    </row>
    <row r="194" spans="1:15" x14ac:dyDescent="0.3">
      <c r="A194" t="s">
        <v>298</v>
      </c>
      <c r="B194" t="s">
        <v>16</v>
      </c>
      <c r="C194" t="s">
        <v>29</v>
      </c>
      <c r="D194">
        <v>21</v>
      </c>
      <c r="E194" t="s">
        <v>28</v>
      </c>
      <c r="F194">
        <v>84359</v>
      </c>
      <c r="G194">
        <v>11028</v>
      </c>
      <c r="H194">
        <v>3084</v>
      </c>
      <c r="I194">
        <v>1901</v>
      </c>
      <c r="J194">
        <v>1186224</v>
      </c>
      <c r="K194">
        <v>40.64</v>
      </c>
      <c r="L194">
        <v>14.35</v>
      </c>
      <c r="M194">
        <v>18.98</v>
      </c>
      <c r="N194" t="s">
        <v>25</v>
      </c>
      <c r="O194" s="1">
        <v>45794</v>
      </c>
    </row>
    <row r="195" spans="1:15" x14ac:dyDescent="0.3">
      <c r="A195" t="s">
        <v>299</v>
      </c>
      <c r="B195" t="s">
        <v>16</v>
      </c>
      <c r="C195" t="s">
        <v>29</v>
      </c>
      <c r="D195">
        <v>9</v>
      </c>
      <c r="E195" t="s">
        <v>300</v>
      </c>
      <c r="F195">
        <v>52151</v>
      </c>
      <c r="G195">
        <v>4951</v>
      </c>
      <c r="H195">
        <v>1155</v>
      </c>
      <c r="I195">
        <v>718</v>
      </c>
      <c r="J195">
        <v>464546</v>
      </c>
      <c r="K195">
        <v>255.1</v>
      </c>
      <c r="L195">
        <v>1.54</v>
      </c>
      <c r="M195">
        <v>13.09</v>
      </c>
      <c r="N195" t="s">
        <v>17</v>
      </c>
      <c r="O195" s="1">
        <v>45765</v>
      </c>
    </row>
    <row r="196" spans="1:15" x14ac:dyDescent="0.3">
      <c r="A196" t="s">
        <v>301</v>
      </c>
      <c r="B196" t="s">
        <v>24</v>
      </c>
      <c r="C196" t="s">
        <v>35</v>
      </c>
      <c r="D196">
        <v>7</v>
      </c>
      <c r="E196" t="s">
        <v>34</v>
      </c>
      <c r="F196">
        <v>99006</v>
      </c>
      <c r="G196">
        <v>13901</v>
      </c>
      <c r="H196">
        <v>5326</v>
      </c>
      <c r="I196">
        <v>2649</v>
      </c>
      <c r="J196">
        <v>1491387</v>
      </c>
      <c r="K196">
        <v>22.58</v>
      </c>
      <c r="L196">
        <v>23.93</v>
      </c>
      <c r="M196">
        <v>22.1</v>
      </c>
      <c r="N196" t="s">
        <v>35</v>
      </c>
      <c r="O196" s="1">
        <v>45804</v>
      </c>
    </row>
    <row r="197" spans="1:15" x14ac:dyDescent="0.3">
      <c r="A197" t="s">
        <v>302</v>
      </c>
      <c r="B197" t="s">
        <v>24</v>
      </c>
      <c r="C197" t="s">
        <v>17</v>
      </c>
      <c r="D197">
        <v>9</v>
      </c>
      <c r="E197" t="s">
        <v>107</v>
      </c>
      <c r="F197">
        <v>16548</v>
      </c>
      <c r="G197">
        <v>1532</v>
      </c>
      <c r="H197">
        <v>717</v>
      </c>
      <c r="I197">
        <v>505</v>
      </c>
      <c r="J197">
        <v>111100</v>
      </c>
      <c r="K197">
        <v>231.54</v>
      </c>
      <c r="L197">
        <v>-0.05</v>
      </c>
      <c r="M197">
        <v>16.64</v>
      </c>
      <c r="N197" t="s">
        <v>21</v>
      </c>
      <c r="O197" s="1">
        <v>45710</v>
      </c>
    </row>
    <row r="198" spans="1:15" x14ac:dyDescent="0.3">
      <c r="A198" t="s">
        <v>303</v>
      </c>
      <c r="B198" t="s">
        <v>44</v>
      </c>
      <c r="C198" t="s">
        <v>17</v>
      </c>
      <c r="D198">
        <v>16</v>
      </c>
      <c r="E198" t="s">
        <v>195</v>
      </c>
      <c r="F198">
        <v>82471</v>
      </c>
      <c r="G198">
        <v>5797</v>
      </c>
      <c r="H198">
        <v>3251</v>
      </c>
      <c r="I198">
        <v>1940</v>
      </c>
      <c r="J198">
        <v>1369640</v>
      </c>
      <c r="K198">
        <v>101.63</v>
      </c>
      <c r="L198">
        <v>5.95</v>
      </c>
      <c r="M198">
        <v>13.32</v>
      </c>
      <c r="N198" t="s">
        <v>21</v>
      </c>
      <c r="O198" s="1">
        <v>45807</v>
      </c>
    </row>
    <row r="199" spans="1:15" x14ac:dyDescent="0.3">
      <c r="A199" t="s">
        <v>304</v>
      </c>
      <c r="B199" t="s">
        <v>16</v>
      </c>
      <c r="C199" t="s">
        <v>35</v>
      </c>
      <c r="D199">
        <v>13</v>
      </c>
      <c r="E199" t="s">
        <v>305</v>
      </c>
      <c r="F199">
        <v>74621</v>
      </c>
      <c r="G199">
        <v>4124</v>
      </c>
      <c r="H199">
        <v>1052</v>
      </c>
      <c r="I199">
        <v>353</v>
      </c>
      <c r="J199">
        <v>110489</v>
      </c>
      <c r="K199">
        <v>414.62</v>
      </c>
      <c r="L199">
        <v>-0.25</v>
      </c>
      <c r="M199">
        <v>7.41</v>
      </c>
      <c r="N199" t="s">
        <v>25</v>
      </c>
      <c r="O199" s="1">
        <v>45533</v>
      </c>
    </row>
    <row r="200" spans="1:15" x14ac:dyDescent="0.3">
      <c r="A200" t="s">
        <v>306</v>
      </c>
      <c r="B200" t="s">
        <v>20</v>
      </c>
      <c r="C200" t="s">
        <v>35</v>
      </c>
      <c r="D200">
        <v>12</v>
      </c>
      <c r="E200" t="s">
        <v>45</v>
      </c>
      <c r="F200">
        <v>60166</v>
      </c>
      <c r="G200">
        <v>7720</v>
      </c>
      <c r="H200">
        <v>3135</v>
      </c>
      <c r="I200">
        <v>1375</v>
      </c>
      <c r="J200">
        <v>723250</v>
      </c>
      <c r="K200">
        <v>184.29</v>
      </c>
      <c r="L200">
        <v>1.85</v>
      </c>
      <c r="M200">
        <v>20.329999999999998</v>
      </c>
      <c r="N200" t="s">
        <v>25</v>
      </c>
      <c r="O200" s="1">
        <v>45732</v>
      </c>
    </row>
    <row r="201" spans="1:15" x14ac:dyDescent="0.3">
      <c r="A201" t="s">
        <v>307</v>
      </c>
      <c r="B201" t="s">
        <v>24</v>
      </c>
      <c r="C201" t="s">
        <v>29</v>
      </c>
      <c r="D201">
        <v>14</v>
      </c>
      <c r="E201" t="s">
        <v>52</v>
      </c>
      <c r="F201">
        <v>23232</v>
      </c>
      <c r="G201">
        <v>1381</v>
      </c>
      <c r="H201">
        <v>498</v>
      </c>
      <c r="I201">
        <v>269</v>
      </c>
      <c r="J201">
        <v>101413</v>
      </c>
      <c r="K201">
        <v>931.68</v>
      </c>
      <c r="L201">
        <v>-0.6</v>
      </c>
      <c r="M201">
        <v>9.25</v>
      </c>
      <c r="N201" t="s">
        <v>29</v>
      </c>
      <c r="O201" s="1">
        <v>45788</v>
      </c>
    </row>
    <row r="202" spans="1:15" x14ac:dyDescent="0.3">
      <c r="A202" t="s">
        <v>308</v>
      </c>
      <c r="B202" t="s">
        <v>24</v>
      </c>
      <c r="C202" t="s">
        <v>25</v>
      </c>
      <c r="D202">
        <v>14</v>
      </c>
      <c r="E202" t="s">
        <v>309</v>
      </c>
      <c r="F202">
        <v>61590</v>
      </c>
      <c r="G202">
        <v>3296</v>
      </c>
      <c r="H202">
        <v>700</v>
      </c>
      <c r="I202">
        <v>331</v>
      </c>
      <c r="J202">
        <v>241299</v>
      </c>
      <c r="K202">
        <v>606.16999999999996</v>
      </c>
      <c r="L202">
        <v>0.2</v>
      </c>
      <c r="M202">
        <v>7.03</v>
      </c>
      <c r="N202" t="s">
        <v>25</v>
      </c>
      <c r="O202" s="1">
        <v>45716</v>
      </c>
    </row>
    <row r="203" spans="1:15" x14ac:dyDescent="0.3">
      <c r="A203" t="s">
        <v>310</v>
      </c>
      <c r="B203" t="s">
        <v>44</v>
      </c>
      <c r="C203" t="s">
        <v>21</v>
      </c>
      <c r="D203">
        <v>25</v>
      </c>
      <c r="E203" t="s">
        <v>52</v>
      </c>
      <c r="F203">
        <v>45557</v>
      </c>
      <c r="G203">
        <v>3992</v>
      </c>
      <c r="H203">
        <v>1691</v>
      </c>
      <c r="I203">
        <v>995</v>
      </c>
      <c r="J203">
        <v>584065</v>
      </c>
      <c r="K203">
        <v>291.77</v>
      </c>
      <c r="L203">
        <v>1.01</v>
      </c>
      <c r="M203">
        <v>14.66</v>
      </c>
      <c r="N203" t="s">
        <v>21</v>
      </c>
      <c r="O203" s="1">
        <v>45505</v>
      </c>
    </row>
    <row r="204" spans="1:15" x14ac:dyDescent="0.3">
      <c r="A204" t="s">
        <v>311</v>
      </c>
      <c r="B204" t="s">
        <v>24</v>
      </c>
      <c r="C204" t="s">
        <v>25</v>
      </c>
      <c r="D204">
        <v>20</v>
      </c>
      <c r="E204" t="s">
        <v>107</v>
      </c>
      <c r="F204">
        <v>75362</v>
      </c>
      <c r="G204">
        <v>2209</v>
      </c>
      <c r="H204">
        <v>1054</v>
      </c>
      <c r="I204">
        <v>805</v>
      </c>
      <c r="J204">
        <v>509565</v>
      </c>
      <c r="K204">
        <v>355.08</v>
      </c>
      <c r="L204">
        <v>0.78</v>
      </c>
      <c r="M204">
        <v>5.4</v>
      </c>
      <c r="N204" t="s">
        <v>29</v>
      </c>
      <c r="O204" s="1">
        <v>45725</v>
      </c>
    </row>
    <row r="205" spans="1:15" x14ac:dyDescent="0.3">
      <c r="A205" t="s">
        <v>312</v>
      </c>
      <c r="B205" t="s">
        <v>20</v>
      </c>
      <c r="C205" t="s">
        <v>35</v>
      </c>
      <c r="D205">
        <v>5</v>
      </c>
      <c r="E205" t="s">
        <v>52</v>
      </c>
      <c r="F205">
        <v>18060</v>
      </c>
      <c r="G205">
        <v>1179</v>
      </c>
      <c r="H205">
        <v>300</v>
      </c>
      <c r="I205">
        <v>113</v>
      </c>
      <c r="J205">
        <v>23504</v>
      </c>
      <c r="K205">
        <v>2337.42</v>
      </c>
      <c r="L205">
        <v>-0.91</v>
      </c>
      <c r="M205">
        <v>8.82</v>
      </c>
      <c r="N205" t="s">
        <v>29</v>
      </c>
      <c r="O205" s="1">
        <v>45502</v>
      </c>
    </row>
    <row r="206" spans="1:15" x14ac:dyDescent="0.3">
      <c r="A206" t="s">
        <v>313</v>
      </c>
      <c r="B206" t="s">
        <v>44</v>
      </c>
      <c r="C206" t="s">
        <v>17</v>
      </c>
      <c r="D206">
        <v>26</v>
      </c>
      <c r="E206" t="s">
        <v>169</v>
      </c>
      <c r="F206">
        <v>64756</v>
      </c>
      <c r="G206">
        <v>8778</v>
      </c>
      <c r="H206">
        <v>2316</v>
      </c>
      <c r="I206">
        <v>1252</v>
      </c>
      <c r="J206">
        <v>373096</v>
      </c>
      <c r="K206">
        <v>85.43</v>
      </c>
      <c r="L206">
        <v>2.4900000000000002</v>
      </c>
      <c r="M206">
        <v>19.07</v>
      </c>
      <c r="N206" t="s">
        <v>17</v>
      </c>
      <c r="O206" s="1">
        <v>45528</v>
      </c>
    </row>
    <row r="207" spans="1:15" x14ac:dyDescent="0.3">
      <c r="A207" t="s">
        <v>314</v>
      </c>
      <c r="B207" t="s">
        <v>20</v>
      </c>
      <c r="C207" t="s">
        <v>35</v>
      </c>
      <c r="D207">
        <v>7</v>
      </c>
      <c r="E207" t="s">
        <v>315</v>
      </c>
      <c r="F207">
        <v>80324</v>
      </c>
      <c r="G207">
        <v>5248</v>
      </c>
      <c r="H207">
        <v>2799</v>
      </c>
      <c r="I207">
        <v>1801</v>
      </c>
      <c r="J207">
        <v>506081</v>
      </c>
      <c r="K207">
        <v>35.880000000000003</v>
      </c>
      <c r="L207">
        <v>6.83</v>
      </c>
      <c r="M207">
        <v>12.26</v>
      </c>
      <c r="N207" t="s">
        <v>35</v>
      </c>
      <c r="O207" s="1">
        <v>45678</v>
      </c>
    </row>
    <row r="208" spans="1:15" x14ac:dyDescent="0.3">
      <c r="A208" t="s">
        <v>316</v>
      </c>
      <c r="B208" t="s">
        <v>44</v>
      </c>
      <c r="C208" t="s">
        <v>25</v>
      </c>
      <c r="D208">
        <v>25</v>
      </c>
      <c r="E208" t="s">
        <v>56</v>
      </c>
      <c r="F208">
        <v>87064</v>
      </c>
      <c r="G208">
        <v>3404</v>
      </c>
      <c r="H208">
        <v>1029</v>
      </c>
      <c r="I208">
        <v>342</v>
      </c>
      <c r="J208">
        <v>144666</v>
      </c>
      <c r="K208">
        <v>375.62</v>
      </c>
      <c r="L208">
        <v>0.13</v>
      </c>
      <c r="M208">
        <v>5.48</v>
      </c>
      <c r="N208" t="s">
        <v>35</v>
      </c>
      <c r="O208" s="1">
        <v>45761</v>
      </c>
    </row>
    <row r="209" spans="1:15" x14ac:dyDescent="0.3">
      <c r="A209" t="s">
        <v>317</v>
      </c>
      <c r="B209" t="s">
        <v>16</v>
      </c>
      <c r="C209" t="s">
        <v>17</v>
      </c>
      <c r="D209">
        <v>27</v>
      </c>
      <c r="E209" t="s">
        <v>195</v>
      </c>
      <c r="F209">
        <v>83040</v>
      </c>
      <c r="G209">
        <v>4982</v>
      </c>
      <c r="H209">
        <v>1900</v>
      </c>
      <c r="I209">
        <v>1479</v>
      </c>
      <c r="J209">
        <v>535398</v>
      </c>
      <c r="K209">
        <v>130.18</v>
      </c>
      <c r="L209">
        <v>1.78</v>
      </c>
      <c r="M209">
        <v>10.07</v>
      </c>
      <c r="N209" t="s">
        <v>25</v>
      </c>
      <c r="O209" s="1">
        <v>45596</v>
      </c>
    </row>
    <row r="210" spans="1:15" x14ac:dyDescent="0.3">
      <c r="A210" t="s">
        <v>318</v>
      </c>
      <c r="B210" t="s">
        <v>20</v>
      </c>
      <c r="C210" t="s">
        <v>29</v>
      </c>
      <c r="D210">
        <v>30</v>
      </c>
      <c r="E210" t="s">
        <v>39</v>
      </c>
      <c r="F210">
        <v>43489</v>
      </c>
      <c r="G210">
        <v>1996</v>
      </c>
      <c r="H210">
        <v>1016</v>
      </c>
      <c r="I210">
        <v>587</v>
      </c>
      <c r="J210">
        <v>142641</v>
      </c>
      <c r="K210">
        <v>379.31</v>
      </c>
      <c r="L210">
        <v>-0.36</v>
      </c>
      <c r="M210">
        <v>8.2799999999999994</v>
      </c>
      <c r="N210" t="s">
        <v>25</v>
      </c>
      <c r="O210" s="1">
        <v>45541</v>
      </c>
    </row>
    <row r="211" spans="1:15" x14ac:dyDescent="0.3">
      <c r="A211" t="s">
        <v>319</v>
      </c>
      <c r="B211" t="s">
        <v>24</v>
      </c>
      <c r="C211" t="s">
        <v>21</v>
      </c>
      <c r="D211">
        <v>14</v>
      </c>
      <c r="E211" t="s">
        <v>320</v>
      </c>
      <c r="F211">
        <v>63461</v>
      </c>
      <c r="G211">
        <v>1321</v>
      </c>
      <c r="H211">
        <v>748</v>
      </c>
      <c r="I211">
        <v>494</v>
      </c>
      <c r="J211">
        <v>186732</v>
      </c>
      <c r="K211">
        <v>499.56</v>
      </c>
      <c r="L211">
        <v>-0.24</v>
      </c>
      <c r="M211">
        <v>4.04</v>
      </c>
      <c r="N211" t="s">
        <v>29</v>
      </c>
      <c r="O211" s="1">
        <v>45773</v>
      </c>
    </row>
    <row r="212" spans="1:15" x14ac:dyDescent="0.3">
      <c r="A212" t="s">
        <v>321</v>
      </c>
      <c r="B212" t="s">
        <v>20</v>
      </c>
      <c r="C212" t="s">
        <v>29</v>
      </c>
      <c r="D212">
        <v>21</v>
      </c>
      <c r="E212" t="s">
        <v>258</v>
      </c>
      <c r="F212">
        <v>98384</v>
      </c>
      <c r="G212">
        <v>13210</v>
      </c>
      <c r="H212">
        <v>3339</v>
      </c>
      <c r="I212">
        <v>1900</v>
      </c>
      <c r="J212">
        <v>1003200</v>
      </c>
      <c r="K212">
        <v>147.05000000000001</v>
      </c>
      <c r="L212">
        <v>2.59</v>
      </c>
      <c r="M212">
        <v>18.75</v>
      </c>
      <c r="N212" t="s">
        <v>21</v>
      </c>
      <c r="O212" s="1">
        <v>45712</v>
      </c>
    </row>
    <row r="213" spans="1:15" x14ac:dyDescent="0.3">
      <c r="A213" t="s">
        <v>322</v>
      </c>
      <c r="B213" t="s">
        <v>20</v>
      </c>
      <c r="C213" t="s">
        <v>17</v>
      </c>
      <c r="D213">
        <v>13</v>
      </c>
      <c r="E213" t="s">
        <v>107</v>
      </c>
      <c r="F213">
        <v>73082</v>
      </c>
      <c r="G213">
        <v>2876</v>
      </c>
      <c r="H213">
        <v>1648</v>
      </c>
      <c r="I213">
        <v>1153</v>
      </c>
      <c r="J213">
        <v>726390</v>
      </c>
      <c r="K213">
        <v>142.94999999999999</v>
      </c>
      <c r="L213">
        <v>3.41</v>
      </c>
      <c r="M213">
        <v>7.77</v>
      </c>
      <c r="N213" t="s">
        <v>25</v>
      </c>
      <c r="O213" s="1">
        <v>45544</v>
      </c>
    </row>
    <row r="214" spans="1:15" x14ac:dyDescent="0.3">
      <c r="A214" t="s">
        <v>323</v>
      </c>
      <c r="B214" t="s">
        <v>16</v>
      </c>
      <c r="C214" t="s">
        <v>35</v>
      </c>
      <c r="D214">
        <v>17</v>
      </c>
      <c r="E214" t="s">
        <v>56</v>
      </c>
      <c r="F214">
        <v>17785</v>
      </c>
      <c r="G214">
        <v>1035</v>
      </c>
      <c r="H214">
        <v>373</v>
      </c>
      <c r="I214">
        <v>284</v>
      </c>
      <c r="J214">
        <v>59072</v>
      </c>
      <c r="K214">
        <v>258.37</v>
      </c>
      <c r="L214">
        <v>-0.19</v>
      </c>
      <c r="M214">
        <v>9.51</v>
      </c>
      <c r="N214" t="s">
        <v>21</v>
      </c>
      <c r="O214" s="1">
        <v>45760</v>
      </c>
    </row>
    <row r="215" spans="1:15" x14ac:dyDescent="0.3">
      <c r="A215" t="s">
        <v>324</v>
      </c>
      <c r="B215" t="s">
        <v>20</v>
      </c>
      <c r="C215" t="s">
        <v>25</v>
      </c>
      <c r="D215">
        <v>19</v>
      </c>
      <c r="E215" t="s">
        <v>32</v>
      </c>
      <c r="F215">
        <v>58685</v>
      </c>
      <c r="G215">
        <v>7497</v>
      </c>
      <c r="H215">
        <v>3204</v>
      </c>
      <c r="I215">
        <v>1036</v>
      </c>
      <c r="J215">
        <v>384356</v>
      </c>
      <c r="K215">
        <v>171.2</v>
      </c>
      <c r="L215">
        <v>1.17</v>
      </c>
      <c r="M215">
        <v>20</v>
      </c>
      <c r="N215" t="s">
        <v>35</v>
      </c>
      <c r="O215" s="1">
        <v>45502</v>
      </c>
    </row>
    <row r="216" spans="1:15" x14ac:dyDescent="0.3">
      <c r="A216" t="s">
        <v>325</v>
      </c>
      <c r="B216" t="s">
        <v>16</v>
      </c>
      <c r="C216" t="s">
        <v>17</v>
      </c>
      <c r="D216">
        <v>23</v>
      </c>
      <c r="E216" t="s">
        <v>326</v>
      </c>
      <c r="F216">
        <v>69000</v>
      </c>
      <c r="G216">
        <v>7302</v>
      </c>
      <c r="H216">
        <v>2144</v>
      </c>
      <c r="I216">
        <v>1012</v>
      </c>
      <c r="J216">
        <v>713460</v>
      </c>
      <c r="K216">
        <v>216.59</v>
      </c>
      <c r="L216">
        <v>2.25</v>
      </c>
      <c r="M216">
        <v>15.16</v>
      </c>
      <c r="N216" t="s">
        <v>21</v>
      </c>
      <c r="O216" s="1">
        <v>45497</v>
      </c>
    </row>
    <row r="217" spans="1:15" x14ac:dyDescent="0.3">
      <c r="A217" t="s">
        <v>327</v>
      </c>
      <c r="B217" t="s">
        <v>20</v>
      </c>
      <c r="C217" t="s">
        <v>21</v>
      </c>
      <c r="D217">
        <v>9</v>
      </c>
      <c r="E217" t="s">
        <v>107</v>
      </c>
      <c r="F217">
        <v>99825</v>
      </c>
      <c r="G217">
        <v>11114</v>
      </c>
      <c r="H217">
        <v>2938</v>
      </c>
      <c r="I217">
        <v>1557</v>
      </c>
      <c r="J217">
        <v>326970</v>
      </c>
      <c r="K217">
        <v>119.84</v>
      </c>
      <c r="L217">
        <v>0.75</v>
      </c>
      <c r="M217">
        <v>15.64</v>
      </c>
      <c r="N217" t="s">
        <v>35</v>
      </c>
      <c r="O217" s="1">
        <v>45597</v>
      </c>
    </row>
    <row r="218" spans="1:15" x14ac:dyDescent="0.3">
      <c r="A218" t="s">
        <v>328</v>
      </c>
      <c r="B218" t="s">
        <v>16</v>
      </c>
      <c r="C218" t="s">
        <v>29</v>
      </c>
      <c r="D218">
        <v>8</v>
      </c>
      <c r="E218" t="s">
        <v>107</v>
      </c>
      <c r="F218">
        <v>71554</v>
      </c>
      <c r="G218">
        <v>1805</v>
      </c>
      <c r="H218">
        <v>579</v>
      </c>
      <c r="I218">
        <v>460</v>
      </c>
      <c r="J218">
        <v>315100</v>
      </c>
      <c r="K218">
        <v>448.44</v>
      </c>
      <c r="L218">
        <v>0.53</v>
      </c>
      <c r="M218">
        <v>3.97</v>
      </c>
      <c r="N218" t="s">
        <v>35</v>
      </c>
      <c r="O218" s="1">
        <v>45696</v>
      </c>
    </row>
    <row r="219" spans="1:15" x14ac:dyDescent="0.3">
      <c r="A219" t="s">
        <v>329</v>
      </c>
      <c r="B219" t="s">
        <v>16</v>
      </c>
      <c r="C219" t="s">
        <v>35</v>
      </c>
      <c r="D219">
        <v>16</v>
      </c>
      <c r="E219" t="s">
        <v>142</v>
      </c>
      <c r="F219">
        <v>51553</v>
      </c>
      <c r="G219">
        <v>1928</v>
      </c>
      <c r="H219">
        <v>775</v>
      </c>
      <c r="I219">
        <v>394</v>
      </c>
      <c r="J219">
        <v>171390</v>
      </c>
      <c r="K219">
        <v>672.55</v>
      </c>
      <c r="L219">
        <v>-0.35</v>
      </c>
      <c r="M219">
        <v>6.01</v>
      </c>
      <c r="N219" t="s">
        <v>29</v>
      </c>
      <c r="O219" s="1">
        <v>45672</v>
      </c>
    </row>
    <row r="220" spans="1:15" x14ac:dyDescent="0.3">
      <c r="A220" t="s">
        <v>330</v>
      </c>
      <c r="B220" t="s">
        <v>28</v>
      </c>
      <c r="C220" t="s">
        <v>17</v>
      </c>
      <c r="D220">
        <v>16</v>
      </c>
      <c r="E220" t="s">
        <v>195</v>
      </c>
      <c r="F220">
        <v>33617</v>
      </c>
      <c r="G220">
        <v>715</v>
      </c>
      <c r="H220">
        <v>218</v>
      </c>
      <c r="I220">
        <v>140</v>
      </c>
      <c r="J220">
        <v>82600</v>
      </c>
      <c r="K220">
        <v>521.24</v>
      </c>
      <c r="L220">
        <v>0.13</v>
      </c>
      <c r="M220">
        <v>3.19</v>
      </c>
      <c r="N220" t="s">
        <v>29</v>
      </c>
      <c r="O220" s="1">
        <v>45562</v>
      </c>
    </row>
    <row r="221" spans="1:15" x14ac:dyDescent="0.3">
      <c r="A221" t="s">
        <v>331</v>
      </c>
      <c r="B221" t="s">
        <v>20</v>
      </c>
      <c r="C221" t="s">
        <v>35</v>
      </c>
      <c r="D221">
        <v>12</v>
      </c>
      <c r="E221" t="s">
        <v>52</v>
      </c>
      <c r="F221">
        <v>58254</v>
      </c>
      <c r="G221">
        <v>7884</v>
      </c>
      <c r="H221">
        <v>2976</v>
      </c>
      <c r="I221">
        <v>2182</v>
      </c>
      <c r="J221">
        <v>1228466</v>
      </c>
      <c r="K221">
        <v>61.71</v>
      </c>
      <c r="L221">
        <v>8.1199999999999992</v>
      </c>
      <c r="M221">
        <v>22.39</v>
      </c>
      <c r="N221" t="s">
        <v>35</v>
      </c>
      <c r="O221" s="1">
        <v>45550</v>
      </c>
    </row>
    <row r="222" spans="1:15" x14ac:dyDescent="0.3">
      <c r="A222" t="s">
        <v>332</v>
      </c>
      <c r="B222" t="s">
        <v>44</v>
      </c>
      <c r="C222" t="s">
        <v>35</v>
      </c>
      <c r="D222">
        <v>14</v>
      </c>
      <c r="E222" t="s">
        <v>28</v>
      </c>
      <c r="F222">
        <v>12744</v>
      </c>
      <c r="G222">
        <v>682</v>
      </c>
      <c r="H222">
        <v>143</v>
      </c>
      <c r="I222">
        <v>74</v>
      </c>
      <c r="J222">
        <v>41292</v>
      </c>
      <c r="K222">
        <v>1510.23</v>
      </c>
      <c r="L222">
        <v>-0.63</v>
      </c>
      <c r="M222">
        <v>7.05</v>
      </c>
      <c r="N222" t="s">
        <v>29</v>
      </c>
      <c r="O222" s="1">
        <v>45584</v>
      </c>
    </row>
    <row r="223" spans="1:15" x14ac:dyDescent="0.3">
      <c r="A223" t="s">
        <v>333</v>
      </c>
      <c r="B223" t="s">
        <v>24</v>
      </c>
      <c r="C223" t="s">
        <v>21</v>
      </c>
      <c r="D223">
        <v>24</v>
      </c>
      <c r="E223" t="s">
        <v>334</v>
      </c>
      <c r="F223">
        <v>28660</v>
      </c>
      <c r="G223">
        <v>1539</v>
      </c>
      <c r="H223">
        <v>351</v>
      </c>
      <c r="I223">
        <v>120</v>
      </c>
      <c r="J223">
        <v>40200</v>
      </c>
      <c r="K223">
        <v>1644.33</v>
      </c>
      <c r="L223">
        <v>-0.8</v>
      </c>
      <c r="M223">
        <v>7.01</v>
      </c>
      <c r="N223" t="s">
        <v>25</v>
      </c>
      <c r="O223" s="1">
        <v>45713</v>
      </c>
    </row>
    <row r="224" spans="1:15" x14ac:dyDescent="0.3">
      <c r="A224" t="s">
        <v>335</v>
      </c>
      <c r="B224" t="s">
        <v>28</v>
      </c>
      <c r="C224" t="s">
        <v>21</v>
      </c>
      <c r="D224">
        <v>29</v>
      </c>
      <c r="E224" t="s">
        <v>336</v>
      </c>
      <c r="F224">
        <v>59513</v>
      </c>
      <c r="G224">
        <v>2927</v>
      </c>
      <c r="H224">
        <v>1025</v>
      </c>
      <c r="I224">
        <v>382</v>
      </c>
      <c r="J224">
        <v>245244</v>
      </c>
      <c r="K224">
        <v>352.34</v>
      </c>
      <c r="L224">
        <v>0.82</v>
      </c>
      <c r="M224">
        <v>7.28</v>
      </c>
      <c r="N224" t="s">
        <v>25</v>
      </c>
      <c r="O224" s="1">
        <v>45495</v>
      </c>
    </row>
    <row r="225" spans="1:15" x14ac:dyDescent="0.3">
      <c r="A225" t="s">
        <v>337</v>
      </c>
      <c r="B225" t="s">
        <v>20</v>
      </c>
      <c r="C225" t="s">
        <v>21</v>
      </c>
      <c r="D225">
        <v>18</v>
      </c>
      <c r="E225" t="s">
        <v>34</v>
      </c>
      <c r="F225">
        <v>17469</v>
      </c>
      <c r="G225">
        <v>1027</v>
      </c>
      <c r="H225">
        <v>357</v>
      </c>
      <c r="I225">
        <v>193</v>
      </c>
      <c r="J225">
        <v>119081</v>
      </c>
      <c r="K225">
        <v>845.55</v>
      </c>
      <c r="L225">
        <v>-0.27</v>
      </c>
      <c r="M225">
        <v>9.0299999999999994</v>
      </c>
      <c r="N225" t="s">
        <v>35</v>
      </c>
      <c r="O225" s="1">
        <v>45794</v>
      </c>
    </row>
    <row r="226" spans="1:15" x14ac:dyDescent="0.3">
      <c r="A226" t="s">
        <v>338</v>
      </c>
      <c r="B226" t="s">
        <v>24</v>
      </c>
      <c r="C226" t="s">
        <v>21</v>
      </c>
      <c r="D226">
        <v>13</v>
      </c>
      <c r="E226" t="s">
        <v>263</v>
      </c>
      <c r="F226">
        <v>44442</v>
      </c>
      <c r="G226">
        <v>5786</v>
      </c>
      <c r="H226">
        <v>1313</v>
      </c>
      <c r="I226">
        <v>784</v>
      </c>
      <c r="J226">
        <v>164640</v>
      </c>
      <c r="K226">
        <v>87.93</v>
      </c>
      <c r="L226">
        <v>1.39</v>
      </c>
      <c r="M226">
        <v>17.739999999999998</v>
      </c>
      <c r="N226" t="s">
        <v>35</v>
      </c>
      <c r="O226" s="1">
        <v>45550</v>
      </c>
    </row>
    <row r="227" spans="1:15" x14ac:dyDescent="0.3">
      <c r="A227" t="s">
        <v>339</v>
      </c>
      <c r="B227" t="s">
        <v>44</v>
      </c>
      <c r="C227" t="s">
        <v>21</v>
      </c>
      <c r="D227">
        <v>11</v>
      </c>
      <c r="E227" t="s">
        <v>290</v>
      </c>
      <c r="F227">
        <v>73140</v>
      </c>
      <c r="G227">
        <v>4538</v>
      </c>
      <c r="H227">
        <v>1670</v>
      </c>
      <c r="I227">
        <v>1298</v>
      </c>
      <c r="J227">
        <v>447810</v>
      </c>
      <c r="K227">
        <v>89.19</v>
      </c>
      <c r="L227">
        <v>2.87</v>
      </c>
      <c r="M227">
        <v>10.26</v>
      </c>
      <c r="N227" t="s">
        <v>29</v>
      </c>
      <c r="O227" s="1">
        <v>45562</v>
      </c>
    </row>
    <row r="228" spans="1:15" x14ac:dyDescent="0.3">
      <c r="A228" t="s">
        <v>340</v>
      </c>
      <c r="B228" t="s">
        <v>24</v>
      </c>
      <c r="C228" t="s">
        <v>29</v>
      </c>
      <c r="D228">
        <v>14</v>
      </c>
      <c r="E228" t="s">
        <v>193</v>
      </c>
      <c r="F228">
        <v>76252</v>
      </c>
      <c r="G228">
        <v>10884</v>
      </c>
      <c r="H228">
        <v>3263</v>
      </c>
      <c r="I228">
        <v>1005</v>
      </c>
      <c r="J228">
        <v>454260</v>
      </c>
      <c r="K228">
        <v>195.78</v>
      </c>
      <c r="L228">
        <v>1.31</v>
      </c>
      <c r="M228">
        <v>19.87</v>
      </c>
      <c r="N228" t="s">
        <v>35</v>
      </c>
      <c r="O228" s="1">
        <v>45490</v>
      </c>
    </row>
    <row r="229" spans="1:15" x14ac:dyDescent="0.3">
      <c r="A229" t="s">
        <v>341</v>
      </c>
      <c r="B229" t="s">
        <v>44</v>
      </c>
      <c r="C229" t="s">
        <v>21</v>
      </c>
      <c r="D229">
        <v>30</v>
      </c>
      <c r="E229" t="s">
        <v>162</v>
      </c>
      <c r="F229">
        <v>99718</v>
      </c>
      <c r="G229">
        <v>14868</v>
      </c>
      <c r="H229">
        <v>8876</v>
      </c>
      <c r="I229">
        <v>4926</v>
      </c>
      <c r="J229">
        <v>2827524</v>
      </c>
      <c r="K229">
        <v>12.27</v>
      </c>
      <c r="L229">
        <v>45.77</v>
      </c>
      <c r="M229">
        <v>28.75</v>
      </c>
      <c r="N229" t="s">
        <v>17</v>
      </c>
      <c r="O229" s="1">
        <v>45582</v>
      </c>
    </row>
    <row r="230" spans="1:15" x14ac:dyDescent="0.3">
      <c r="A230" t="s">
        <v>342</v>
      </c>
      <c r="B230" t="s">
        <v>16</v>
      </c>
      <c r="C230" t="s">
        <v>29</v>
      </c>
      <c r="D230">
        <v>22</v>
      </c>
      <c r="E230" t="s">
        <v>343</v>
      </c>
      <c r="F230">
        <v>37252</v>
      </c>
      <c r="G230">
        <v>796</v>
      </c>
      <c r="H230">
        <v>167</v>
      </c>
      <c r="I230">
        <v>129</v>
      </c>
      <c r="J230">
        <v>69531</v>
      </c>
      <c r="K230">
        <v>1806.61</v>
      </c>
      <c r="L230">
        <v>-0.7</v>
      </c>
      <c r="M230">
        <v>2.93</v>
      </c>
      <c r="N230" t="s">
        <v>25</v>
      </c>
      <c r="O230" s="1">
        <v>45609</v>
      </c>
    </row>
    <row r="231" spans="1:15" x14ac:dyDescent="0.3">
      <c r="A231" t="s">
        <v>344</v>
      </c>
      <c r="B231" t="s">
        <v>24</v>
      </c>
      <c r="C231" t="s">
        <v>17</v>
      </c>
      <c r="D231">
        <v>18</v>
      </c>
      <c r="E231" t="s">
        <v>107</v>
      </c>
      <c r="F231">
        <v>51202</v>
      </c>
      <c r="G231">
        <v>3810</v>
      </c>
      <c r="H231">
        <v>1914</v>
      </c>
      <c r="I231">
        <v>709</v>
      </c>
      <c r="J231">
        <v>220499</v>
      </c>
      <c r="K231">
        <v>378.23</v>
      </c>
      <c r="L231">
        <v>-0.18</v>
      </c>
      <c r="M231">
        <v>12.56</v>
      </c>
      <c r="N231" t="s">
        <v>29</v>
      </c>
      <c r="O231" s="1">
        <v>45799</v>
      </c>
    </row>
    <row r="232" spans="1:15" x14ac:dyDescent="0.3">
      <c r="A232" t="s">
        <v>345</v>
      </c>
      <c r="B232" t="s">
        <v>24</v>
      </c>
      <c r="C232" t="s">
        <v>25</v>
      </c>
      <c r="D232">
        <v>24</v>
      </c>
      <c r="E232" t="s">
        <v>134</v>
      </c>
      <c r="F232">
        <v>48529</v>
      </c>
      <c r="G232">
        <v>6866</v>
      </c>
      <c r="H232">
        <v>3599</v>
      </c>
      <c r="I232">
        <v>2478</v>
      </c>
      <c r="J232">
        <v>666582</v>
      </c>
      <c r="K232">
        <v>60.44</v>
      </c>
      <c r="L232">
        <v>3.45</v>
      </c>
      <c r="M232">
        <v>26.67</v>
      </c>
      <c r="N232" t="s">
        <v>25</v>
      </c>
      <c r="O232" s="1">
        <v>45513</v>
      </c>
    </row>
    <row r="233" spans="1:15" x14ac:dyDescent="0.3">
      <c r="A233" t="s">
        <v>346</v>
      </c>
      <c r="B233" t="s">
        <v>16</v>
      </c>
      <c r="C233" t="s">
        <v>25</v>
      </c>
      <c r="D233">
        <v>13</v>
      </c>
      <c r="E233" t="s">
        <v>56</v>
      </c>
      <c r="F233">
        <v>19531</v>
      </c>
      <c r="G233">
        <v>2269</v>
      </c>
      <c r="H233">
        <v>982</v>
      </c>
      <c r="I233">
        <v>371</v>
      </c>
      <c r="J233">
        <v>285670</v>
      </c>
      <c r="K233">
        <v>216.17</v>
      </c>
      <c r="L233">
        <v>2.56</v>
      </c>
      <c r="M233">
        <v>18.54</v>
      </c>
      <c r="N233" t="s">
        <v>17</v>
      </c>
      <c r="O233" s="1">
        <v>45518</v>
      </c>
    </row>
    <row r="234" spans="1:15" x14ac:dyDescent="0.3">
      <c r="A234" t="s">
        <v>347</v>
      </c>
      <c r="B234" t="s">
        <v>20</v>
      </c>
      <c r="C234" t="s">
        <v>17</v>
      </c>
      <c r="D234">
        <v>29</v>
      </c>
      <c r="E234" t="s">
        <v>348</v>
      </c>
      <c r="F234">
        <v>99935</v>
      </c>
      <c r="G234">
        <v>3194</v>
      </c>
      <c r="H234">
        <v>788</v>
      </c>
      <c r="I234">
        <v>424</v>
      </c>
      <c r="J234">
        <v>114056</v>
      </c>
      <c r="K234">
        <v>309.29000000000002</v>
      </c>
      <c r="L234">
        <v>-0.13</v>
      </c>
      <c r="M234">
        <v>4.41</v>
      </c>
      <c r="N234" t="s">
        <v>25</v>
      </c>
      <c r="O234" s="1">
        <v>45645</v>
      </c>
    </row>
    <row r="235" spans="1:15" x14ac:dyDescent="0.3">
      <c r="A235" t="s">
        <v>349</v>
      </c>
      <c r="B235" t="s">
        <v>16</v>
      </c>
      <c r="C235" t="s">
        <v>17</v>
      </c>
      <c r="D235">
        <v>9</v>
      </c>
      <c r="E235" t="s">
        <v>28</v>
      </c>
      <c r="F235">
        <v>94001</v>
      </c>
      <c r="G235">
        <v>12169</v>
      </c>
      <c r="H235">
        <v>3150</v>
      </c>
      <c r="I235">
        <v>967</v>
      </c>
      <c r="J235">
        <v>703009</v>
      </c>
      <c r="K235">
        <v>123.04</v>
      </c>
      <c r="L235">
        <v>4.91</v>
      </c>
      <c r="M235">
        <v>17.329999999999998</v>
      </c>
      <c r="N235" t="s">
        <v>35</v>
      </c>
      <c r="O235" s="1">
        <v>45539</v>
      </c>
    </row>
    <row r="236" spans="1:15" x14ac:dyDescent="0.3">
      <c r="A236" t="s">
        <v>350</v>
      </c>
      <c r="B236" t="s">
        <v>24</v>
      </c>
      <c r="C236" t="s">
        <v>25</v>
      </c>
      <c r="D236">
        <v>28</v>
      </c>
      <c r="E236" t="s">
        <v>351</v>
      </c>
      <c r="F236">
        <v>24636</v>
      </c>
      <c r="G236">
        <v>2511</v>
      </c>
      <c r="H236">
        <v>1460</v>
      </c>
      <c r="I236">
        <v>1064</v>
      </c>
      <c r="J236">
        <v>677768</v>
      </c>
      <c r="K236">
        <v>278.38</v>
      </c>
      <c r="L236">
        <v>1.29</v>
      </c>
      <c r="M236">
        <v>20.440000000000001</v>
      </c>
      <c r="N236" t="s">
        <v>29</v>
      </c>
      <c r="O236" s="1">
        <v>45491</v>
      </c>
    </row>
    <row r="237" spans="1:15" x14ac:dyDescent="0.3">
      <c r="A237" t="s">
        <v>352</v>
      </c>
      <c r="B237" t="s">
        <v>24</v>
      </c>
      <c r="C237" t="s">
        <v>29</v>
      </c>
      <c r="D237">
        <v>6</v>
      </c>
      <c r="E237" t="s">
        <v>151</v>
      </c>
      <c r="F237">
        <v>55021</v>
      </c>
      <c r="G237">
        <v>6860</v>
      </c>
      <c r="H237">
        <v>3744</v>
      </c>
      <c r="I237">
        <v>1344</v>
      </c>
      <c r="J237">
        <v>1024128</v>
      </c>
      <c r="K237">
        <v>124.11</v>
      </c>
      <c r="L237">
        <v>5.14</v>
      </c>
      <c r="M237">
        <v>21.72</v>
      </c>
      <c r="N237" t="s">
        <v>25</v>
      </c>
      <c r="O237" s="1">
        <v>45703</v>
      </c>
    </row>
    <row r="238" spans="1:15" x14ac:dyDescent="0.3">
      <c r="A238" t="s">
        <v>353</v>
      </c>
      <c r="B238" t="s">
        <v>24</v>
      </c>
      <c r="C238" t="s">
        <v>17</v>
      </c>
      <c r="D238">
        <v>8</v>
      </c>
      <c r="E238" t="s">
        <v>86</v>
      </c>
      <c r="F238">
        <v>61797</v>
      </c>
      <c r="G238">
        <v>7760</v>
      </c>
      <c r="H238">
        <v>3214</v>
      </c>
      <c r="I238">
        <v>1122</v>
      </c>
      <c r="J238">
        <v>866184</v>
      </c>
      <c r="K238">
        <v>160.33000000000001</v>
      </c>
      <c r="L238">
        <v>3.82</v>
      </c>
      <c r="M238">
        <v>19.57</v>
      </c>
      <c r="N238" t="s">
        <v>35</v>
      </c>
      <c r="O238" s="1">
        <v>45599</v>
      </c>
    </row>
    <row r="239" spans="1:15" x14ac:dyDescent="0.3">
      <c r="A239" t="s">
        <v>354</v>
      </c>
      <c r="B239" t="s">
        <v>20</v>
      </c>
      <c r="C239" t="s">
        <v>29</v>
      </c>
      <c r="D239">
        <v>26</v>
      </c>
      <c r="E239" t="s">
        <v>45</v>
      </c>
      <c r="F239">
        <v>37899</v>
      </c>
      <c r="G239">
        <v>2425</v>
      </c>
      <c r="H239">
        <v>595</v>
      </c>
      <c r="I239">
        <v>227</v>
      </c>
      <c r="J239">
        <v>140740</v>
      </c>
      <c r="K239">
        <v>802.49</v>
      </c>
      <c r="L239">
        <v>-0.23</v>
      </c>
      <c r="M239">
        <v>8.57</v>
      </c>
      <c r="N239" t="s">
        <v>17</v>
      </c>
      <c r="O239" s="1">
        <v>45705</v>
      </c>
    </row>
    <row r="240" spans="1:15" x14ac:dyDescent="0.3">
      <c r="A240" t="s">
        <v>355</v>
      </c>
      <c r="B240" t="s">
        <v>16</v>
      </c>
      <c r="C240" t="s">
        <v>35</v>
      </c>
      <c r="D240">
        <v>5</v>
      </c>
      <c r="E240" t="s">
        <v>144</v>
      </c>
      <c r="F240">
        <v>84881</v>
      </c>
      <c r="G240">
        <v>8195</v>
      </c>
      <c r="H240">
        <v>3269</v>
      </c>
      <c r="I240">
        <v>1135</v>
      </c>
      <c r="J240">
        <v>676460</v>
      </c>
      <c r="K240">
        <v>145.97999999999999</v>
      </c>
      <c r="L240">
        <v>3.08</v>
      </c>
      <c r="M240">
        <v>14.84</v>
      </c>
      <c r="N240" t="s">
        <v>17</v>
      </c>
      <c r="O240" s="1">
        <v>45811</v>
      </c>
    </row>
    <row r="241" spans="1:15" x14ac:dyDescent="0.3">
      <c r="A241" t="s">
        <v>356</v>
      </c>
      <c r="B241" t="s">
        <v>20</v>
      </c>
      <c r="C241" t="s">
        <v>17</v>
      </c>
      <c r="D241">
        <v>21</v>
      </c>
      <c r="E241" t="s">
        <v>357</v>
      </c>
      <c r="F241">
        <v>64992</v>
      </c>
      <c r="G241">
        <v>6273</v>
      </c>
      <c r="H241">
        <v>2897</v>
      </c>
      <c r="I241">
        <v>1523</v>
      </c>
      <c r="J241">
        <v>388365</v>
      </c>
      <c r="K241">
        <v>86.54</v>
      </c>
      <c r="L241">
        <v>1.95</v>
      </c>
      <c r="M241">
        <v>16.45</v>
      </c>
      <c r="N241" t="s">
        <v>29</v>
      </c>
      <c r="O241" s="1">
        <v>45495</v>
      </c>
    </row>
    <row r="242" spans="1:15" x14ac:dyDescent="0.3">
      <c r="A242" t="s">
        <v>358</v>
      </c>
      <c r="B242" t="s">
        <v>20</v>
      </c>
      <c r="C242" t="s">
        <v>25</v>
      </c>
      <c r="D242">
        <v>25</v>
      </c>
      <c r="E242" t="s">
        <v>199</v>
      </c>
      <c r="F242">
        <v>84708</v>
      </c>
      <c r="G242">
        <v>3733</v>
      </c>
      <c r="H242">
        <v>1601</v>
      </c>
      <c r="I242">
        <v>1059</v>
      </c>
      <c r="J242">
        <v>321936</v>
      </c>
      <c r="K242">
        <v>55.26</v>
      </c>
      <c r="L242">
        <v>4.5</v>
      </c>
      <c r="M242">
        <v>7.55</v>
      </c>
      <c r="N242" t="s">
        <v>29</v>
      </c>
      <c r="O242" s="1">
        <v>45795</v>
      </c>
    </row>
    <row r="243" spans="1:15" x14ac:dyDescent="0.3">
      <c r="A243" t="s">
        <v>359</v>
      </c>
      <c r="B243" t="s">
        <v>16</v>
      </c>
      <c r="C243" t="s">
        <v>17</v>
      </c>
      <c r="D243">
        <v>30</v>
      </c>
      <c r="E243" t="s">
        <v>107</v>
      </c>
      <c r="F243">
        <v>28592</v>
      </c>
      <c r="G243">
        <v>3655</v>
      </c>
      <c r="H243">
        <v>1453</v>
      </c>
      <c r="I243">
        <v>842</v>
      </c>
      <c r="J243">
        <v>261020</v>
      </c>
      <c r="K243">
        <v>293.64999999999998</v>
      </c>
      <c r="L243">
        <v>0.06</v>
      </c>
      <c r="M243">
        <v>20.81</v>
      </c>
      <c r="N243" t="s">
        <v>29</v>
      </c>
      <c r="O243" s="1">
        <v>45631</v>
      </c>
    </row>
    <row r="244" spans="1:15" x14ac:dyDescent="0.3">
      <c r="A244" t="s">
        <v>360</v>
      </c>
      <c r="B244" t="s">
        <v>20</v>
      </c>
      <c r="C244" t="s">
        <v>29</v>
      </c>
      <c r="D244">
        <v>20</v>
      </c>
      <c r="E244" t="s">
        <v>28</v>
      </c>
      <c r="F244">
        <v>56474</v>
      </c>
      <c r="G244">
        <v>1315</v>
      </c>
      <c r="H244">
        <v>761</v>
      </c>
      <c r="I244">
        <v>475</v>
      </c>
      <c r="J244">
        <v>162450</v>
      </c>
      <c r="K244">
        <v>350.97</v>
      </c>
      <c r="L244">
        <v>-0.03</v>
      </c>
      <c r="M244">
        <v>4.5199999999999996</v>
      </c>
      <c r="N244" t="s">
        <v>35</v>
      </c>
      <c r="O244" s="1">
        <v>45613</v>
      </c>
    </row>
    <row r="245" spans="1:15" x14ac:dyDescent="0.3">
      <c r="A245" t="s">
        <v>361</v>
      </c>
      <c r="B245" t="s">
        <v>16</v>
      </c>
      <c r="C245" t="s">
        <v>35</v>
      </c>
      <c r="D245">
        <v>7</v>
      </c>
      <c r="E245" t="s">
        <v>147</v>
      </c>
      <c r="F245">
        <v>70498</v>
      </c>
      <c r="G245">
        <v>8059</v>
      </c>
      <c r="H245">
        <v>3823</v>
      </c>
      <c r="I245">
        <v>2157</v>
      </c>
      <c r="J245">
        <v>832602</v>
      </c>
      <c r="K245">
        <v>68.680000000000007</v>
      </c>
      <c r="L245">
        <v>4.62</v>
      </c>
      <c r="M245">
        <v>19.91</v>
      </c>
      <c r="N245" t="s">
        <v>17</v>
      </c>
      <c r="O245" s="1">
        <v>45698</v>
      </c>
    </row>
    <row r="246" spans="1:15" x14ac:dyDescent="0.3">
      <c r="A246" t="s">
        <v>362</v>
      </c>
      <c r="B246" t="s">
        <v>28</v>
      </c>
      <c r="C246" t="s">
        <v>17</v>
      </c>
      <c r="D246">
        <v>19</v>
      </c>
      <c r="E246" t="s">
        <v>363</v>
      </c>
      <c r="F246">
        <v>14170</v>
      </c>
      <c r="G246">
        <v>1123</v>
      </c>
      <c r="H246">
        <v>228</v>
      </c>
      <c r="I246">
        <v>100</v>
      </c>
      <c r="J246">
        <v>52200</v>
      </c>
      <c r="K246">
        <v>1278.3800000000001</v>
      </c>
      <c r="L246">
        <v>-0.59</v>
      </c>
      <c r="M246">
        <v>10.24</v>
      </c>
      <c r="N246" t="s">
        <v>21</v>
      </c>
      <c r="O246" s="1">
        <v>45525</v>
      </c>
    </row>
    <row r="247" spans="1:15" x14ac:dyDescent="0.3">
      <c r="A247" t="s">
        <v>364</v>
      </c>
      <c r="B247" t="s">
        <v>16</v>
      </c>
      <c r="C247" t="s">
        <v>35</v>
      </c>
      <c r="D247">
        <v>30</v>
      </c>
      <c r="E247" t="s">
        <v>365</v>
      </c>
      <c r="F247">
        <v>35819</v>
      </c>
      <c r="G247">
        <v>2513</v>
      </c>
      <c r="H247">
        <v>1247</v>
      </c>
      <c r="I247">
        <v>544</v>
      </c>
      <c r="J247">
        <v>111520</v>
      </c>
      <c r="K247">
        <v>324.24</v>
      </c>
      <c r="L247">
        <v>-0.37</v>
      </c>
      <c r="M247">
        <v>12.02</v>
      </c>
      <c r="N247" t="s">
        <v>35</v>
      </c>
      <c r="O247" s="1">
        <v>45663</v>
      </c>
    </row>
    <row r="248" spans="1:15" x14ac:dyDescent="0.3">
      <c r="A248" t="s">
        <v>366</v>
      </c>
      <c r="B248" t="s">
        <v>20</v>
      </c>
      <c r="C248" t="s">
        <v>29</v>
      </c>
      <c r="D248">
        <v>12</v>
      </c>
      <c r="E248" t="s">
        <v>274</v>
      </c>
      <c r="F248">
        <v>44138</v>
      </c>
      <c r="G248">
        <v>5531</v>
      </c>
      <c r="H248">
        <v>1679</v>
      </c>
      <c r="I248">
        <v>562</v>
      </c>
      <c r="J248">
        <v>159046</v>
      </c>
      <c r="K248">
        <v>399.45</v>
      </c>
      <c r="L248">
        <v>-0.28999999999999998</v>
      </c>
      <c r="M248">
        <v>17.61</v>
      </c>
      <c r="N248" t="s">
        <v>25</v>
      </c>
      <c r="O248" s="1">
        <v>45507</v>
      </c>
    </row>
    <row r="249" spans="1:15" x14ac:dyDescent="0.3">
      <c r="A249" t="s">
        <v>367</v>
      </c>
      <c r="B249" t="s">
        <v>20</v>
      </c>
      <c r="C249" t="s">
        <v>29</v>
      </c>
      <c r="D249">
        <v>11</v>
      </c>
      <c r="E249" t="s">
        <v>98</v>
      </c>
      <c r="F249">
        <v>60321</v>
      </c>
      <c r="G249">
        <v>2514</v>
      </c>
      <c r="H249">
        <v>527</v>
      </c>
      <c r="I249">
        <v>339</v>
      </c>
      <c r="J249">
        <v>213231</v>
      </c>
      <c r="K249">
        <v>279.58999999999997</v>
      </c>
      <c r="L249">
        <v>1.25</v>
      </c>
      <c r="M249">
        <v>5.6</v>
      </c>
      <c r="N249" t="s">
        <v>17</v>
      </c>
      <c r="O249" s="1">
        <v>45707</v>
      </c>
    </row>
    <row r="250" spans="1:15" x14ac:dyDescent="0.3">
      <c r="A250" t="s">
        <v>368</v>
      </c>
      <c r="B250" t="s">
        <v>20</v>
      </c>
      <c r="C250" t="s">
        <v>21</v>
      </c>
      <c r="D250">
        <v>6</v>
      </c>
      <c r="E250" t="s">
        <v>369</v>
      </c>
      <c r="F250">
        <v>51089</v>
      </c>
      <c r="G250">
        <v>2937</v>
      </c>
      <c r="H250">
        <v>1760</v>
      </c>
      <c r="I250">
        <v>1348</v>
      </c>
      <c r="J250">
        <v>624124</v>
      </c>
      <c r="K250">
        <v>94.97</v>
      </c>
      <c r="L250">
        <v>3.88</v>
      </c>
      <c r="M250">
        <v>11.83</v>
      </c>
      <c r="N250" t="s">
        <v>35</v>
      </c>
      <c r="O250" s="1">
        <v>45558</v>
      </c>
    </row>
    <row r="251" spans="1:15" x14ac:dyDescent="0.3">
      <c r="A251" t="s">
        <v>370</v>
      </c>
      <c r="B251" t="s">
        <v>24</v>
      </c>
      <c r="C251" t="s">
        <v>35</v>
      </c>
      <c r="D251">
        <v>6</v>
      </c>
      <c r="E251" t="s">
        <v>28</v>
      </c>
      <c r="F251">
        <v>74805</v>
      </c>
      <c r="G251">
        <v>9095</v>
      </c>
      <c r="H251">
        <v>2883</v>
      </c>
      <c r="I251">
        <v>1924</v>
      </c>
      <c r="J251">
        <v>463684</v>
      </c>
      <c r="K251">
        <v>50.52</v>
      </c>
      <c r="L251">
        <v>3.77</v>
      </c>
      <c r="M251">
        <v>18.579999999999998</v>
      </c>
      <c r="N251" t="s">
        <v>35</v>
      </c>
      <c r="O251" s="1">
        <v>45700</v>
      </c>
    </row>
    <row r="252" spans="1:15" x14ac:dyDescent="0.3">
      <c r="A252" t="s">
        <v>371</v>
      </c>
      <c r="B252" t="s">
        <v>24</v>
      </c>
      <c r="C252" t="s">
        <v>25</v>
      </c>
      <c r="D252">
        <v>18</v>
      </c>
      <c r="E252" t="s">
        <v>109</v>
      </c>
      <c r="F252">
        <v>35779</v>
      </c>
      <c r="G252">
        <v>5225</v>
      </c>
      <c r="H252">
        <v>2594</v>
      </c>
      <c r="I252">
        <v>856</v>
      </c>
      <c r="J252">
        <v>259368</v>
      </c>
      <c r="K252">
        <v>194.53</v>
      </c>
      <c r="L252">
        <v>0.56000000000000005</v>
      </c>
      <c r="M252">
        <v>24.25</v>
      </c>
      <c r="N252" t="s">
        <v>29</v>
      </c>
      <c r="O252" s="1">
        <v>45815</v>
      </c>
    </row>
    <row r="253" spans="1:15" x14ac:dyDescent="0.3">
      <c r="A253" t="s">
        <v>372</v>
      </c>
      <c r="B253" t="s">
        <v>24</v>
      </c>
      <c r="C253" t="s">
        <v>25</v>
      </c>
      <c r="D253">
        <v>23</v>
      </c>
      <c r="E253" t="s">
        <v>34</v>
      </c>
      <c r="F253">
        <v>17685</v>
      </c>
      <c r="G253">
        <v>1263</v>
      </c>
      <c r="H253">
        <v>539</v>
      </c>
      <c r="I253">
        <v>409</v>
      </c>
      <c r="J253">
        <v>116974</v>
      </c>
      <c r="K253">
        <v>280.19</v>
      </c>
      <c r="L253">
        <v>0.02</v>
      </c>
      <c r="M253">
        <v>12.5</v>
      </c>
      <c r="N253" t="s">
        <v>35</v>
      </c>
      <c r="O253" s="1">
        <v>45558</v>
      </c>
    </row>
    <row r="254" spans="1:15" x14ac:dyDescent="0.3">
      <c r="A254" t="s">
        <v>373</v>
      </c>
      <c r="B254" t="s">
        <v>24</v>
      </c>
      <c r="C254" t="s">
        <v>29</v>
      </c>
      <c r="D254">
        <v>25</v>
      </c>
      <c r="E254" t="s">
        <v>56</v>
      </c>
      <c r="F254">
        <v>33664</v>
      </c>
      <c r="G254">
        <v>2820</v>
      </c>
      <c r="H254">
        <v>1491</v>
      </c>
      <c r="I254">
        <v>1113</v>
      </c>
      <c r="J254">
        <v>459669</v>
      </c>
      <c r="K254">
        <v>57.37</v>
      </c>
      <c r="L254">
        <v>6.2</v>
      </c>
      <c r="M254">
        <v>16.11</v>
      </c>
      <c r="N254" t="s">
        <v>17</v>
      </c>
      <c r="O254" s="1">
        <v>45751</v>
      </c>
    </row>
    <row r="255" spans="1:15" x14ac:dyDescent="0.3">
      <c r="A255" t="s">
        <v>374</v>
      </c>
      <c r="B255" t="s">
        <v>28</v>
      </c>
      <c r="C255" t="s">
        <v>21</v>
      </c>
      <c r="D255">
        <v>6</v>
      </c>
      <c r="E255" t="s">
        <v>107</v>
      </c>
      <c r="F255">
        <v>49634</v>
      </c>
      <c r="G255">
        <v>1540</v>
      </c>
      <c r="H255">
        <v>351</v>
      </c>
      <c r="I255">
        <v>122</v>
      </c>
      <c r="J255">
        <v>93818</v>
      </c>
      <c r="K255">
        <v>2180.83</v>
      </c>
      <c r="L255">
        <v>-0.65</v>
      </c>
      <c r="M255">
        <v>4.0599999999999996</v>
      </c>
      <c r="N255" t="s">
        <v>25</v>
      </c>
      <c r="O255" s="1">
        <v>45496</v>
      </c>
    </row>
    <row r="256" spans="1:15" x14ac:dyDescent="0.3">
      <c r="A256" t="s">
        <v>375</v>
      </c>
      <c r="B256" t="s">
        <v>20</v>
      </c>
      <c r="C256" t="s">
        <v>17</v>
      </c>
      <c r="D256">
        <v>21</v>
      </c>
      <c r="E256" t="s">
        <v>94</v>
      </c>
      <c r="F256">
        <v>48777</v>
      </c>
      <c r="G256">
        <v>2423</v>
      </c>
      <c r="H256">
        <v>1387</v>
      </c>
      <c r="I256">
        <v>912</v>
      </c>
      <c r="J256">
        <v>694032</v>
      </c>
      <c r="K256">
        <v>159.35</v>
      </c>
      <c r="L256">
        <v>3.78</v>
      </c>
      <c r="M256">
        <v>9.68</v>
      </c>
      <c r="N256" t="s">
        <v>21</v>
      </c>
      <c r="O256" s="1">
        <v>45743</v>
      </c>
    </row>
    <row r="257" spans="1:15" x14ac:dyDescent="0.3">
      <c r="A257" t="s">
        <v>376</v>
      </c>
      <c r="B257" t="s">
        <v>20</v>
      </c>
      <c r="C257" t="s">
        <v>35</v>
      </c>
      <c r="D257">
        <v>7</v>
      </c>
      <c r="E257" t="s">
        <v>22</v>
      </c>
      <c r="F257">
        <v>20894</v>
      </c>
      <c r="G257">
        <v>477</v>
      </c>
      <c r="H257">
        <v>193</v>
      </c>
      <c r="I257">
        <v>141</v>
      </c>
      <c r="J257">
        <v>42441</v>
      </c>
      <c r="K257">
        <v>492.89</v>
      </c>
      <c r="L257">
        <v>-0.39</v>
      </c>
      <c r="M257">
        <v>3.88</v>
      </c>
      <c r="N257" t="s">
        <v>21</v>
      </c>
      <c r="O257" s="1">
        <v>45737</v>
      </c>
    </row>
    <row r="258" spans="1:15" x14ac:dyDescent="0.3">
      <c r="A258" t="s">
        <v>377</v>
      </c>
      <c r="B258" t="s">
        <v>24</v>
      </c>
      <c r="C258" t="s">
        <v>21</v>
      </c>
      <c r="D258">
        <v>6</v>
      </c>
      <c r="E258" t="s">
        <v>107</v>
      </c>
      <c r="F258">
        <v>53119</v>
      </c>
      <c r="G258">
        <v>6159</v>
      </c>
      <c r="H258">
        <v>2300</v>
      </c>
      <c r="I258">
        <v>1204</v>
      </c>
      <c r="J258">
        <v>255248</v>
      </c>
      <c r="K258">
        <v>213.16</v>
      </c>
      <c r="L258">
        <v>-0.01</v>
      </c>
      <c r="M258">
        <v>18.190000000000001</v>
      </c>
      <c r="N258" t="s">
        <v>29</v>
      </c>
      <c r="O258" s="1">
        <v>45570</v>
      </c>
    </row>
    <row r="259" spans="1:15" x14ac:dyDescent="0.3">
      <c r="A259" t="s">
        <v>378</v>
      </c>
      <c r="B259" t="s">
        <v>16</v>
      </c>
      <c r="C259" t="s">
        <v>35</v>
      </c>
      <c r="D259">
        <v>6</v>
      </c>
      <c r="E259" t="s">
        <v>52</v>
      </c>
      <c r="F259">
        <v>92447</v>
      </c>
      <c r="G259">
        <v>4234</v>
      </c>
      <c r="H259">
        <v>1240</v>
      </c>
      <c r="I259">
        <v>974</v>
      </c>
      <c r="J259">
        <v>319472</v>
      </c>
      <c r="K259">
        <v>270.14</v>
      </c>
      <c r="L259">
        <v>0.21</v>
      </c>
      <c r="M259">
        <v>6.97</v>
      </c>
      <c r="N259" t="s">
        <v>29</v>
      </c>
      <c r="O259" s="1">
        <v>45707</v>
      </c>
    </row>
    <row r="260" spans="1:15" x14ac:dyDescent="0.3">
      <c r="A260" t="s">
        <v>379</v>
      </c>
      <c r="B260" t="s">
        <v>44</v>
      </c>
      <c r="C260" t="s">
        <v>17</v>
      </c>
      <c r="D260">
        <v>11</v>
      </c>
      <c r="E260" t="s">
        <v>357</v>
      </c>
      <c r="F260">
        <v>49248</v>
      </c>
      <c r="G260">
        <v>1949</v>
      </c>
      <c r="H260">
        <v>1026</v>
      </c>
      <c r="I260">
        <v>499</v>
      </c>
      <c r="J260">
        <v>286925</v>
      </c>
      <c r="K260">
        <v>387.99</v>
      </c>
      <c r="L260">
        <v>0.48</v>
      </c>
      <c r="M260">
        <v>7.05</v>
      </c>
      <c r="N260" t="s">
        <v>29</v>
      </c>
      <c r="O260" s="1">
        <v>45740</v>
      </c>
    </row>
    <row r="261" spans="1:15" x14ac:dyDescent="0.3">
      <c r="A261" t="s">
        <v>380</v>
      </c>
      <c r="B261" t="s">
        <v>24</v>
      </c>
      <c r="C261" t="s">
        <v>35</v>
      </c>
      <c r="D261">
        <v>7</v>
      </c>
      <c r="E261" t="s">
        <v>381</v>
      </c>
      <c r="F261">
        <v>94671</v>
      </c>
      <c r="G261">
        <v>9175</v>
      </c>
      <c r="H261">
        <v>4410</v>
      </c>
      <c r="I261">
        <v>2499</v>
      </c>
      <c r="J261">
        <v>1766793</v>
      </c>
      <c r="K261">
        <v>52.78</v>
      </c>
      <c r="L261">
        <v>12.4</v>
      </c>
      <c r="M261">
        <v>16.989999999999998</v>
      </c>
      <c r="N261" t="s">
        <v>29</v>
      </c>
      <c r="O261" s="1">
        <v>45640</v>
      </c>
    </row>
    <row r="262" spans="1:15" x14ac:dyDescent="0.3">
      <c r="A262" t="s">
        <v>382</v>
      </c>
      <c r="B262" t="s">
        <v>24</v>
      </c>
      <c r="C262" t="s">
        <v>29</v>
      </c>
      <c r="D262">
        <v>21</v>
      </c>
      <c r="E262" t="s">
        <v>293</v>
      </c>
      <c r="F262">
        <v>89990</v>
      </c>
      <c r="G262">
        <v>3505</v>
      </c>
      <c r="H262">
        <v>1793</v>
      </c>
      <c r="I262">
        <v>1074</v>
      </c>
      <c r="J262">
        <v>751800</v>
      </c>
      <c r="K262">
        <v>259.5</v>
      </c>
      <c r="L262">
        <v>1.7</v>
      </c>
      <c r="M262">
        <v>7.08</v>
      </c>
      <c r="N262" t="s">
        <v>25</v>
      </c>
      <c r="O262" s="1">
        <v>45592</v>
      </c>
    </row>
    <row r="263" spans="1:15" x14ac:dyDescent="0.3">
      <c r="A263" t="s">
        <v>383</v>
      </c>
      <c r="B263" t="s">
        <v>24</v>
      </c>
      <c r="C263" t="s">
        <v>35</v>
      </c>
      <c r="D263">
        <v>8</v>
      </c>
      <c r="E263" t="s">
        <v>71</v>
      </c>
      <c r="F263">
        <v>92236</v>
      </c>
      <c r="G263">
        <v>6138</v>
      </c>
      <c r="H263">
        <v>1396</v>
      </c>
      <c r="I263">
        <v>633</v>
      </c>
      <c r="J263">
        <v>446898</v>
      </c>
      <c r="K263">
        <v>417.98</v>
      </c>
      <c r="L263">
        <v>0.69</v>
      </c>
      <c r="M263">
        <v>8.85</v>
      </c>
      <c r="N263" t="s">
        <v>29</v>
      </c>
      <c r="O263" s="1">
        <v>45578</v>
      </c>
    </row>
    <row r="264" spans="1:15" x14ac:dyDescent="0.3">
      <c r="A264" t="s">
        <v>384</v>
      </c>
      <c r="B264" t="s">
        <v>28</v>
      </c>
      <c r="C264" t="s">
        <v>17</v>
      </c>
      <c r="D264">
        <v>10</v>
      </c>
      <c r="E264" t="s">
        <v>385</v>
      </c>
      <c r="F264">
        <v>85818</v>
      </c>
      <c r="G264">
        <v>2392</v>
      </c>
      <c r="H264">
        <v>1112</v>
      </c>
      <c r="I264">
        <v>590</v>
      </c>
      <c r="J264">
        <v>340430</v>
      </c>
      <c r="K264">
        <v>328.28</v>
      </c>
      <c r="L264">
        <v>0.76</v>
      </c>
      <c r="M264">
        <v>4.7699999999999996</v>
      </c>
      <c r="N264" t="s">
        <v>25</v>
      </c>
      <c r="O264" s="1">
        <v>45579</v>
      </c>
    </row>
    <row r="265" spans="1:15" x14ac:dyDescent="0.3">
      <c r="A265" t="s">
        <v>386</v>
      </c>
      <c r="B265" t="s">
        <v>20</v>
      </c>
      <c r="C265" t="s">
        <v>25</v>
      </c>
      <c r="D265">
        <v>13</v>
      </c>
      <c r="E265" t="s">
        <v>222</v>
      </c>
      <c r="F265">
        <v>91560</v>
      </c>
      <c r="G265">
        <v>10243</v>
      </c>
      <c r="H265">
        <v>2457</v>
      </c>
      <c r="I265">
        <v>1139</v>
      </c>
      <c r="J265">
        <v>271082</v>
      </c>
      <c r="K265">
        <v>236.57</v>
      </c>
      <c r="L265">
        <v>0.01</v>
      </c>
      <c r="M265">
        <v>15.11</v>
      </c>
      <c r="N265" t="s">
        <v>35</v>
      </c>
      <c r="O265" s="1">
        <v>45574</v>
      </c>
    </row>
    <row r="266" spans="1:15" x14ac:dyDescent="0.3">
      <c r="A266" t="s">
        <v>387</v>
      </c>
      <c r="B266" t="s">
        <v>28</v>
      </c>
      <c r="C266" t="s">
        <v>35</v>
      </c>
      <c r="D266">
        <v>8</v>
      </c>
      <c r="E266" t="s">
        <v>56</v>
      </c>
      <c r="F266">
        <v>56231</v>
      </c>
      <c r="G266">
        <v>3442</v>
      </c>
      <c r="H266">
        <v>1021</v>
      </c>
      <c r="I266">
        <v>492</v>
      </c>
      <c r="J266">
        <v>297168</v>
      </c>
      <c r="K266">
        <v>499.85</v>
      </c>
      <c r="L266">
        <v>0.21</v>
      </c>
      <c r="M266">
        <v>8.81</v>
      </c>
      <c r="N266" t="s">
        <v>21</v>
      </c>
      <c r="O266" s="1">
        <v>45713</v>
      </c>
    </row>
    <row r="267" spans="1:15" x14ac:dyDescent="0.3">
      <c r="A267" t="s">
        <v>388</v>
      </c>
      <c r="B267" t="s">
        <v>24</v>
      </c>
      <c r="C267" t="s">
        <v>29</v>
      </c>
      <c r="D267">
        <v>9</v>
      </c>
      <c r="E267" t="s">
        <v>187</v>
      </c>
      <c r="F267">
        <v>48559</v>
      </c>
      <c r="G267">
        <v>2682</v>
      </c>
      <c r="H267">
        <v>766</v>
      </c>
      <c r="I267">
        <v>326</v>
      </c>
      <c r="J267">
        <v>149634</v>
      </c>
      <c r="K267">
        <v>401.57</v>
      </c>
      <c r="L267">
        <v>0.14000000000000001</v>
      </c>
      <c r="M267">
        <v>7.77</v>
      </c>
      <c r="N267" t="s">
        <v>21</v>
      </c>
      <c r="O267" s="1">
        <v>45500</v>
      </c>
    </row>
    <row r="268" spans="1:15" x14ac:dyDescent="0.3">
      <c r="A268" t="s">
        <v>389</v>
      </c>
      <c r="B268" t="s">
        <v>16</v>
      </c>
      <c r="C268" t="s">
        <v>21</v>
      </c>
      <c r="D268">
        <v>11</v>
      </c>
      <c r="E268" t="s">
        <v>86</v>
      </c>
      <c r="F268">
        <v>39008</v>
      </c>
      <c r="G268">
        <v>1024</v>
      </c>
      <c r="H268">
        <v>417</v>
      </c>
      <c r="I268">
        <v>282</v>
      </c>
      <c r="J268">
        <v>170610</v>
      </c>
      <c r="K268">
        <v>208.64</v>
      </c>
      <c r="L268">
        <v>1.9</v>
      </c>
      <c r="M268">
        <v>4.42</v>
      </c>
      <c r="N268" t="s">
        <v>29</v>
      </c>
      <c r="O268" s="1">
        <v>45711</v>
      </c>
    </row>
    <row r="269" spans="1:15" x14ac:dyDescent="0.3">
      <c r="A269" t="s">
        <v>390</v>
      </c>
      <c r="B269" t="s">
        <v>28</v>
      </c>
      <c r="C269" t="s">
        <v>21</v>
      </c>
      <c r="D269">
        <v>16</v>
      </c>
      <c r="E269" t="s">
        <v>210</v>
      </c>
      <c r="F269">
        <v>85319</v>
      </c>
      <c r="G269">
        <v>5490</v>
      </c>
      <c r="H269">
        <v>3051</v>
      </c>
      <c r="I269">
        <v>1666</v>
      </c>
      <c r="J269">
        <v>982940</v>
      </c>
      <c r="K269">
        <v>35.630000000000003</v>
      </c>
      <c r="L269">
        <v>15.56</v>
      </c>
      <c r="M269">
        <v>11.96</v>
      </c>
      <c r="N269" t="s">
        <v>35</v>
      </c>
      <c r="O269" s="1">
        <v>45554</v>
      </c>
    </row>
    <row r="270" spans="1:15" x14ac:dyDescent="0.3">
      <c r="A270" t="s">
        <v>391</v>
      </c>
      <c r="B270" t="s">
        <v>20</v>
      </c>
      <c r="C270" t="s">
        <v>35</v>
      </c>
      <c r="D270">
        <v>16</v>
      </c>
      <c r="E270" t="s">
        <v>357</v>
      </c>
      <c r="F270">
        <v>83312</v>
      </c>
      <c r="G270">
        <v>7037</v>
      </c>
      <c r="H270">
        <v>3321</v>
      </c>
      <c r="I270">
        <v>2489</v>
      </c>
      <c r="J270">
        <v>569981</v>
      </c>
      <c r="K270">
        <v>37.950000000000003</v>
      </c>
      <c r="L270">
        <v>5.03</v>
      </c>
      <c r="M270">
        <v>15.42</v>
      </c>
      <c r="N270" t="s">
        <v>29</v>
      </c>
      <c r="O270" s="1">
        <v>45756</v>
      </c>
    </row>
    <row r="271" spans="1:15" x14ac:dyDescent="0.3">
      <c r="A271" t="s">
        <v>392</v>
      </c>
      <c r="B271" t="s">
        <v>28</v>
      </c>
      <c r="C271" t="s">
        <v>17</v>
      </c>
      <c r="D271">
        <v>22</v>
      </c>
      <c r="E271" t="s">
        <v>109</v>
      </c>
      <c r="F271">
        <v>67078</v>
      </c>
      <c r="G271">
        <v>4522</v>
      </c>
      <c r="H271">
        <v>1999</v>
      </c>
      <c r="I271">
        <v>1516</v>
      </c>
      <c r="J271">
        <v>591240</v>
      </c>
      <c r="K271">
        <v>122.57</v>
      </c>
      <c r="L271">
        <v>2.1800000000000002</v>
      </c>
      <c r="M271">
        <v>11.98</v>
      </c>
      <c r="N271" t="s">
        <v>25</v>
      </c>
      <c r="O271" s="1">
        <v>45703</v>
      </c>
    </row>
    <row r="272" spans="1:15" x14ac:dyDescent="0.3">
      <c r="A272" t="s">
        <v>393</v>
      </c>
      <c r="B272" t="s">
        <v>28</v>
      </c>
      <c r="C272" t="s">
        <v>25</v>
      </c>
      <c r="D272">
        <v>14</v>
      </c>
      <c r="E272" t="s">
        <v>22</v>
      </c>
      <c r="F272">
        <v>60317</v>
      </c>
      <c r="G272">
        <v>2337</v>
      </c>
      <c r="H272">
        <v>924</v>
      </c>
      <c r="I272">
        <v>356</v>
      </c>
      <c r="J272">
        <v>86152</v>
      </c>
      <c r="K272">
        <v>607.23</v>
      </c>
      <c r="L272">
        <v>-0.6</v>
      </c>
      <c r="M272">
        <v>6</v>
      </c>
      <c r="N272" t="s">
        <v>35</v>
      </c>
      <c r="O272" s="1">
        <v>45560</v>
      </c>
    </row>
    <row r="273" spans="1:15" x14ac:dyDescent="0.3">
      <c r="A273" t="s">
        <v>394</v>
      </c>
      <c r="B273" t="s">
        <v>44</v>
      </c>
      <c r="C273" t="s">
        <v>25</v>
      </c>
      <c r="D273">
        <v>10</v>
      </c>
      <c r="E273" t="s">
        <v>300</v>
      </c>
      <c r="F273">
        <v>20630</v>
      </c>
      <c r="G273">
        <v>2351</v>
      </c>
      <c r="H273">
        <v>767</v>
      </c>
      <c r="I273">
        <v>456</v>
      </c>
      <c r="J273">
        <v>153216</v>
      </c>
      <c r="K273">
        <v>237.83</v>
      </c>
      <c r="L273">
        <v>0.41</v>
      </c>
      <c r="M273">
        <v>17.32</v>
      </c>
      <c r="N273" t="s">
        <v>29</v>
      </c>
      <c r="O273" s="1">
        <v>45762</v>
      </c>
    </row>
    <row r="274" spans="1:15" x14ac:dyDescent="0.3">
      <c r="A274" t="s">
        <v>395</v>
      </c>
      <c r="B274" t="s">
        <v>20</v>
      </c>
      <c r="C274" t="s">
        <v>17</v>
      </c>
      <c r="D274">
        <v>19</v>
      </c>
      <c r="E274" t="s">
        <v>78</v>
      </c>
      <c r="F274">
        <v>20872</v>
      </c>
      <c r="G274">
        <v>2627</v>
      </c>
      <c r="H274">
        <v>716</v>
      </c>
      <c r="I274">
        <v>430</v>
      </c>
      <c r="J274">
        <v>178450</v>
      </c>
      <c r="K274">
        <v>578.21</v>
      </c>
      <c r="L274">
        <v>-0.28000000000000003</v>
      </c>
      <c r="M274">
        <v>18.079999999999998</v>
      </c>
      <c r="N274" t="s">
        <v>17</v>
      </c>
      <c r="O274" s="1">
        <v>45711</v>
      </c>
    </row>
    <row r="275" spans="1:15" x14ac:dyDescent="0.3">
      <c r="A275" t="s">
        <v>396</v>
      </c>
      <c r="B275" t="s">
        <v>44</v>
      </c>
      <c r="C275" t="s">
        <v>25</v>
      </c>
      <c r="D275">
        <v>24</v>
      </c>
      <c r="E275" t="s">
        <v>162</v>
      </c>
      <c r="F275">
        <v>98542</v>
      </c>
      <c r="G275">
        <v>13381</v>
      </c>
      <c r="H275">
        <v>4936</v>
      </c>
      <c r="I275">
        <v>1982</v>
      </c>
      <c r="J275">
        <v>1393346</v>
      </c>
      <c r="K275">
        <v>48.07</v>
      </c>
      <c r="L275">
        <v>13.62</v>
      </c>
      <c r="M275">
        <v>20.6</v>
      </c>
      <c r="N275" t="s">
        <v>17</v>
      </c>
      <c r="O275" s="1">
        <v>45512</v>
      </c>
    </row>
    <row r="276" spans="1:15" x14ac:dyDescent="0.3">
      <c r="A276" t="s">
        <v>397</v>
      </c>
      <c r="B276" t="s">
        <v>20</v>
      </c>
      <c r="C276" t="s">
        <v>21</v>
      </c>
      <c r="D276">
        <v>13</v>
      </c>
      <c r="E276" t="s">
        <v>56</v>
      </c>
      <c r="F276">
        <v>52848</v>
      </c>
      <c r="G276">
        <v>3450</v>
      </c>
      <c r="H276">
        <v>1531</v>
      </c>
      <c r="I276">
        <v>1131</v>
      </c>
      <c r="J276">
        <v>230724</v>
      </c>
      <c r="K276">
        <v>123.84</v>
      </c>
      <c r="L276">
        <v>0.65</v>
      </c>
      <c r="M276">
        <v>11.57</v>
      </c>
      <c r="N276" t="s">
        <v>29</v>
      </c>
      <c r="O276" s="1">
        <v>45764</v>
      </c>
    </row>
    <row r="277" spans="1:15" x14ac:dyDescent="0.3">
      <c r="A277" t="s">
        <v>398</v>
      </c>
      <c r="B277" t="s">
        <v>24</v>
      </c>
      <c r="C277" t="s">
        <v>29</v>
      </c>
      <c r="D277">
        <v>13</v>
      </c>
      <c r="E277" t="s">
        <v>62</v>
      </c>
      <c r="F277">
        <v>46658</v>
      </c>
      <c r="G277">
        <v>3641</v>
      </c>
      <c r="H277">
        <v>1972</v>
      </c>
      <c r="I277">
        <v>952</v>
      </c>
      <c r="J277">
        <v>482664</v>
      </c>
      <c r="K277">
        <v>112.75</v>
      </c>
      <c r="L277">
        <v>3.5</v>
      </c>
      <c r="M277">
        <v>14.07</v>
      </c>
      <c r="N277" t="s">
        <v>35</v>
      </c>
      <c r="O277" s="1">
        <v>45523</v>
      </c>
    </row>
    <row r="278" spans="1:15" x14ac:dyDescent="0.3">
      <c r="A278" t="s">
        <v>399</v>
      </c>
      <c r="B278" t="s">
        <v>24</v>
      </c>
      <c r="C278" t="s">
        <v>21</v>
      </c>
      <c r="D278">
        <v>19</v>
      </c>
      <c r="E278" t="s">
        <v>400</v>
      </c>
      <c r="F278">
        <v>46123</v>
      </c>
      <c r="G278">
        <v>1253</v>
      </c>
      <c r="H278">
        <v>514</v>
      </c>
      <c r="I278">
        <v>336</v>
      </c>
      <c r="J278">
        <v>206976</v>
      </c>
      <c r="K278">
        <v>474.07</v>
      </c>
      <c r="L278">
        <v>0.3</v>
      </c>
      <c r="M278">
        <v>4.5599999999999996</v>
      </c>
      <c r="N278" t="s">
        <v>25</v>
      </c>
      <c r="O278" s="1">
        <v>45540</v>
      </c>
    </row>
    <row r="279" spans="1:15" x14ac:dyDescent="0.3">
      <c r="A279" t="s">
        <v>401</v>
      </c>
      <c r="B279" t="s">
        <v>28</v>
      </c>
      <c r="C279" t="s">
        <v>29</v>
      </c>
      <c r="D279">
        <v>29</v>
      </c>
      <c r="E279" t="s">
        <v>274</v>
      </c>
      <c r="F279">
        <v>64268</v>
      </c>
      <c r="G279">
        <v>8323</v>
      </c>
      <c r="H279">
        <v>2092</v>
      </c>
      <c r="I279">
        <v>854</v>
      </c>
      <c r="J279">
        <v>533750</v>
      </c>
      <c r="K279">
        <v>211.58</v>
      </c>
      <c r="L279">
        <v>1.95</v>
      </c>
      <c r="M279">
        <v>17.53</v>
      </c>
      <c r="N279" t="s">
        <v>17</v>
      </c>
      <c r="O279" s="1">
        <v>45481</v>
      </c>
    </row>
    <row r="280" spans="1:15" x14ac:dyDescent="0.3">
      <c r="A280" t="s">
        <v>402</v>
      </c>
      <c r="B280" t="s">
        <v>20</v>
      </c>
      <c r="C280" t="s">
        <v>25</v>
      </c>
      <c r="D280">
        <v>9</v>
      </c>
      <c r="E280" t="s">
        <v>78</v>
      </c>
      <c r="F280">
        <v>57787</v>
      </c>
      <c r="G280">
        <v>6946</v>
      </c>
      <c r="H280">
        <v>3076</v>
      </c>
      <c r="I280">
        <v>1897</v>
      </c>
      <c r="J280">
        <v>1475866</v>
      </c>
      <c r="K280">
        <v>113.15</v>
      </c>
      <c r="L280">
        <v>5.88</v>
      </c>
      <c r="M280">
        <v>20.63</v>
      </c>
      <c r="N280" t="s">
        <v>17</v>
      </c>
      <c r="O280" s="1">
        <v>45500</v>
      </c>
    </row>
    <row r="281" spans="1:15" x14ac:dyDescent="0.3">
      <c r="A281" t="s">
        <v>403</v>
      </c>
      <c r="B281" t="s">
        <v>16</v>
      </c>
      <c r="C281" t="s">
        <v>21</v>
      </c>
      <c r="D281">
        <v>12</v>
      </c>
      <c r="E281" t="s">
        <v>22</v>
      </c>
      <c r="F281">
        <v>29025</v>
      </c>
      <c r="G281">
        <v>3970</v>
      </c>
      <c r="H281">
        <v>1528</v>
      </c>
      <c r="I281">
        <v>715</v>
      </c>
      <c r="J281">
        <v>536965</v>
      </c>
      <c r="K281">
        <v>165.11</v>
      </c>
      <c r="L281">
        <v>3.55</v>
      </c>
      <c r="M281">
        <v>21.41</v>
      </c>
      <c r="N281" t="s">
        <v>25</v>
      </c>
      <c r="O281" s="1">
        <v>45577</v>
      </c>
    </row>
    <row r="282" spans="1:15" x14ac:dyDescent="0.3">
      <c r="A282" t="s">
        <v>404</v>
      </c>
      <c r="B282" t="s">
        <v>24</v>
      </c>
      <c r="C282" t="s">
        <v>29</v>
      </c>
      <c r="D282">
        <v>10</v>
      </c>
      <c r="E282" t="s">
        <v>405</v>
      </c>
      <c r="F282">
        <v>30927</v>
      </c>
      <c r="G282">
        <v>3232</v>
      </c>
      <c r="H282">
        <v>1551</v>
      </c>
      <c r="I282">
        <v>621</v>
      </c>
      <c r="J282">
        <v>170775</v>
      </c>
      <c r="K282">
        <v>428.9</v>
      </c>
      <c r="L282">
        <v>-0.36</v>
      </c>
      <c r="M282">
        <v>17.47</v>
      </c>
      <c r="N282" t="s">
        <v>17</v>
      </c>
      <c r="O282" s="1">
        <v>45556</v>
      </c>
    </row>
    <row r="283" spans="1:15" x14ac:dyDescent="0.3">
      <c r="A283" t="s">
        <v>406</v>
      </c>
      <c r="B283" t="s">
        <v>20</v>
      </c>
      <c r="C283" t="s">
        <v>17</v>
      </c>
      <c r="D283">
        <v>20</v>
      </c>
      <c r="E283" t="s">
        <v>56</v>
      </c>
      <c r="F283">
        <v>93254</v>
      </c>
      <c r="G283">
        <v>13029</v>
      </c>
      <c r="H283">
        <v>4712</v>
      </c>
      <c r="I283">
        <v>2576</v>
      </c>
      <c r="J283">
        <v>1463168</v>
      </c>
      <c r="K283">
        <v>42.52</v>
      </c>
      <c r="L283">
        <v>12.36</v>
      </c>
      <c r="M283">
        <v>21.79</v>
      </c>
      <c r="N283" t="s">
        <v>21</v>
      </c>
      <c r="O283" s="1">
        <v>45541</v>
      </c>
    </row>
    <row r="284" spans="1:15" x14ac:dyDescent="0.3">
      <c r="A284" t="s">
        <v>407</v>
      </c>
      <c r="B284" t="s">
        <v>28</v>
      </c>
      <c r="C284" t="s">
        <v>17</v>
      </c>
      <c r="D284">
        <v>25</v>
      </c>
      <c r="E284" t="s">
        <v>274</v>
      </c>
      <c r="F284">
        <v>56016</v>
      </c>
      <c r="G284">
        <v>3091</v>
      </c>
      <c r="H284">
        <v>1486</v>
      </c>
      <c r="I284">
        <v>1135</v>
      </c>
      <c r="J284">
        <v>500535</v>
      </c>
      <c r="K284">
        <v>201.94</v>
      </c>
      <c r="L284">
        <v>1.18</v>
      </c>
      <c r="M284">
        <v>10.199999999999999</v>
      </c>
      <c r="N284" t="s">
        <v>17</v>
      </c>
      <c r="O284" s="1">
        <v>45633</v>
      </c>
    </row>
    <row r="285" spans="1:15" x14ac:dyDescent="0.3">
      <c r="A285" t="s">
        <v>408</v>
      </c>
      <c r="B285" t="s">
        <v>28</v>
      </c>
      <c r="C285" t="s">
        <v>21</v>
      </c>
      <c r="D285">
        <v>13</v>
      </c>
      <c r="E285" t="s">
        <v>409</v>
      </c>
      <c r="F285">
        <v>19220</v>
      </c>
      <c r="G285">
        <v>1653</v>
      </c>
      <c r="H285">
        <v>651</v>
      </c>
      <c r="I285">
        <v>282</v>
      </c>
      <c r="J285">
        <v>112518</v>
      </c>
      <c r="K285">
        <v>859.57</v>
      </c>
      <c r="L285">
        <v>-0.54</v>
      </c>
      <c r="M285">
        <v>13.45</v>
      </c>
      <c r="N285" t="s">
        <v>21</v>
      </c>
      <c r="O285" s="1">
        <v>45601</v>
      </c>
    </row>
    <row r="286" spans="1:15" x14ac:dyDescent="0.3">
      <c r="A286" t="s">
        <v>410</v>
      </c>
      <c r="B286" t="s">
        <v>24</v>
      </c>
      <c r="C286" t="s">
        <v>17</v>
      </c>
      <c r="D286">
        <v>24</v>
      </c>
      <c r="E286" t="s">
        <v>88</v>
      </c>
      <c r="F286">
        <v>35278</v>
      </c>
      <c r="G286">
        <v>3716</v>
      </c>
      <c r="H286">
        <v>1618</v>
      </c>
      <c r="I286">
        <v>730</v>
      </c>
      <c r="J286">
        <v>182500</v>
      </c>
      <c r="K286">
        <v>85.94</v>
      </c>
      <c r="L286">
        <v>1.91</v>
      </c>
      <c r="M286">
        <v>17.190000000000001</v>
      </c>
      <c r="N286" t="s">
        <v>35</v>
      </c>
      <c r="O286" s="1">
        <v>45536</v>
      </c>
    </row>
    <row r="287" spans="1:15" x14ac:dyDescent="0.3">
      <c r="A287" t="s">
        <v>411</v>
      </c>
      <c r="B287" t="s">
        <v>20</v>
      </c>
      <c r="C287" t="s">
        <v>17</v>
      </c>
      <c r="D287">
        <v>27</v>
      </c>
      <c r="E287" t="s">
        <v>62</v>
      </c>
      <c r="F287">
        <v>34854</v>
      </c>
      <c r="G287">
        <v>3390</v>
      </c>
      <c r="H287">
        <v>1406</v>
      </c>
      <c r="I287">
        <v>686</v>
      </c>
      <c r="J287">
        <v>216776</v>
      </c>
      <c r="K287">
        <v>266.54000000000002</v>
      </c>
      <c r="L287">
        <v>0.19</v>
      </c>
      <c r="M287">
        <v>15.73</v>
      </c>
      <c r="N287" t="s">
        <v>35</v>
      </c>
      <c r="O287" s="1">
        <v>45597</v>
      </c>
    </row>
    <row r="288" spans="1:15" x14ac:dyDescent="0.3">
      <c r="A288" t="s">
        <v>412</v>
      </c>
      <c r="B288" t="s">
        <v>28</v>
      </c>
      <c r="C288" t="s">
        <v>29</v>
      </c>
      <c r="D288">
        <v>11</v>
      </c>
      <c r="E288" t="s">
        <v>199</v>
      </c>
      <c r="F288">
        <v>35580</v>
      </c>
      <c r="G288">
        <v>5336</v>
      </c>
      <c r="H288">
        <v>2493</v>
      </c>
      <c r="I288">
        <v>814</v>
      </c>
      <c r="J288">
        <v>280830</v>
      </c>
      <c r="K288">
        <v>239.72</v>
      </c>
      <c r="L288">
        <v>0.44</v>
      </c>
      <c r="M288">
        <v>24.29</v>
      </c>
      <c r="N288" t="s">
        <v>25</v>
      </c>
      <c r="O288" s="1">
        <v>45531</v>
      </c>
    </row>
    <row r="289" spans="1:15" x14ac:dyDescent="0.3">
      <c r="A289" t="s">
        <v>413</v>
      </c>
      <c r="B289" t="s">
        <v>44</v>
      </c>
      <c r="C289" t="s">
        <v>35</v>
      </c>
      <c r="D289">
        <v>22</v>
      </c>
      <c r="E289" t="s">
        <v>64</v>
      </c>
      <c r="F289">
        <v>91042</v>
      </c>
      <c r="G289">
        <v>10498</v>
      </c>
      <c r="H289">
        <v>4250</v>
      </c>
      <c r="I289">
        <v>2279</v>
      </c>
      <c r="J289">
        <v>1620369</v>
      </c>
      <c r="K289">
        <v>48.41</v>
      </c>
      <c r="L289">
        <v>13.69</v>
      </c>
      <c r="M289">
        <v>18.7</v>
      </c>
      <c r="N289" t="s">
        <v>35</v>
      </c>
      <c r="O289" s="1">
        <v>45685</v>
      </c>
    </row>
    <row r="290" spans="1:15" x14ac:dyDescent="0.3">
      <c r="A290" t="s">
        <v>414</v>
      </c>
      <c r="B290" t="s">
        <v>20</v>
      </c>
      <c r="C290" t="s">
        <v>17</v>
      </c>
      <c r="D290">
        <v>17</v>
      </c>
      <c r="E290" t="s">
        <v>415</v>
      </c>
      <c r="F290">
        <v>61525</v>
      </c>
      <c r="G290">
        <v>6343</v>
      </c>
      <c r="H290">
        <v>1928</v>
      </c>
      <c r="I290">
        <v>1119</v>
      </c>
      <c r="J290">
        <v>447600</v>
      </c>
      <c r="K290">
        <v>105.67</v>
      </c>
      <c r="L290">
        <v>2.79</v>
      </c>
      <c r="M290">
        <v>15.26</v>
      </c>
      <c r="N290" t="s">
        <v>17</v>
      </c>
      <c r="O290" s="1">
        <v>45708</v>
      </c>
    </row>
    <row r="291" spans="1:15" x14ac:dyDescent="0.3">
      <c r="A291" t="s">
        <v>416</v>
      </c>
      <c r="B291" t="s">
        <v>20</v>
      </c>
      <c r="C291" t="s">
        <v>21</v>
      </c>
      <c r="D291">
        <v>27</v>
      </c>
      <c r="E291" t="s">
        <v>28</v>
      </c>
      <c r="F291">
        <v>74488</v>
      </c>
      <c r="G291">
        <v>4731</v>
      </c>
      <c r="H291">
        <v>2727</v>
      </c>
      <c r="I291">
        <v>1189</v>
      </c>
      <c r="J291">
        <v>439930</v>
      </c>
      <c r="K291">
        <v>126.21</v>
      </c>
      <c r="L291">
        <v>1.93</v>
      </c>
      <c r="M291">
        <v>11.61</v>
      </c>
      <c r="N291" t="s">
        <v>21</v>
      </c>
      <c r="O291" s="1">
        <v>45612</v>
      </c>
    </row>
    <row r="292" spans="1:15" x14ac:dyDescent="0.3">
      <c r="A292" t="s">
        <v>417</v>
      </c>
      <c r="B292" t="s">
        <v>16</v>
      </c>
      <c r="C292" t="s">
        <v>21</v>
      </c>
      <c r="D292">
        <v>23</v>
      </c>
      <c r="E292" t="s">
        <v>137</v>
      </c>
      <c r="F292">
        <v>25159</v>
      </c>
      <c r="G292">
        <v>2909</v>
      </c>
      <c r="H292">
        <v>877</v>
      </c>
      <c r="I292">
        <v>580</v>
      </c>
      <c r="J292">
        <v>240120</v>
      </c>
      <c r="K292">
        <v>91.6</v>
      </c>
      <c r="L292">
        <v>3.52</v>
      </c>
      <c r="M292">
        <v>17.350000000000001</v>
      </c>
      <c r="N292" t="s">
        <v>17</v>
      </c>
      <c r="O292" s="1">
        <v>45672</v>
      </c>
    </row>
    <row r="293" spans="1:15" x14ac:dyDescent="0.3">
      <c r="A293" t="s">
        <v>418</v>
      </c>
      <c r="B293" t="s">
        <v>20</v>
      </c>
      <c r="C293" t="s">
        <v>21</v>
      </c>
      <c r="D293">
        <v>11</v>
      </c>
      <c r="E293" t="s">
        <v>28</v>
      </c>
      <c r="F293">
        <v>46772</v>
      </c>
      <c r="G293">
        <v>6386</v>
      </c>
      <c r="H293">
        <v>2227</v>
      </c>
      <c r="I293">
        <v>700</v>
      </c>
      <c r="J293">
        <v>298200</v>
      </c>
      <c r="K293">
        <v>99.18</v>
      </c>
      <c r="L293">
        <v>3.3</v>
      </c>
      <c r="M293">
        <v>19.91</v>
      </c>
      <c r="N293" t="s">
        <v>35</v>
      </c>
      <c r="O293" s="1">
        <v>45605</v>
      </c>
    </row>
    <row r="294" spans="1:15" x14ac:dyDescent="0.3">
      <c r="A294" t="s">
        <v>419</v>
      </c>
      <c r="B294" t="s">
        <v>16</v>
      </c>
      <c r="C294" t="s">
        <v>29</v>
      </c>
      <c r="D294">
        <v>22</v>
      </c>
      <c r="E294" t="s">
        <v>26</v>
      </c>
      <c r="F294">
        <v>28876</v>
      </c>
      <c r="G294">
        <v>1886</v>
      </c>
      <c r="H294">
        <v>1050</v>
      </c>
      <c r="I294">
        <v>417</v>
      </c>
      <c r="J294">
        <v>126351</v>
      </c>
      <c r="K294">
        <v>274.12</v>
      </c>
      <c r="L294">
        <v>0.11</v>
      </c>
      <c r="M294">
        <v>11.61</v>
      </c>
      <c r="N294" t="s">
        <v>25</v>
      </c>
      <c r="O294" s="1">
        <v>45669</v>
      </c>
    </row>
    <row r="295" spans="1:15" x14ac:dyDescent="0.3">
      <c r="A295" t="s">
        <v>420</v>
      </c>
      <c r="B295" t="s">
        <v>20</v>
      </c>
      <c r="C295" t="s">
        <v>25</v>
      </c>
      <c r="D295">
        <v>16</v>
      </c>
      <c r="E295" t="s">
        <v>45</v>
      </c>
      <c r="F295">
        <v>83531</v>
      </c>
      <c r="G295">
        <v>6629</v>
      </c>
      <c r="H295">
        <v>2949</v>
      </c>
      <c r="I295">
        <v>1207</v>
      </c>
      <c r="J295">
        <v>743512</v>
      </c>
      <c r="K295">
        <v>56.39</v>
      </c>
      <c r="L295">
        <v>9.92</v>
      </c>
      <c r="M295">
        <v>12.91</v>
      </c>
      <c r="N295" t="s">
        <v>35</v>
      </c>
      <c r="O295" s="1">
        <v>45793</v>
      </c>
    </row>
    <row r="296" spans="1:15" x14ac:dyDescent="0.3">
      <c r="A296" t="s">
        <v>421</v>
      </c>
      <c r="B296" t="s">
        <v>16</v>
      </c>
      <c r="C296" t="s">
        <v>21</v>
      </c>
      <c r="D296">
        <v>15</v>
      </c>
      <c r="E296" t="s">
        <v>199</v>
      </c>
      <c r="F296">
        <v>85396</v>
      </c>
      <c r="G296">
        <v>9341</v>
      </c>
      <c r="H296">
        <v>4162</v>
      </c>
      <c r="I296">
        <v>2304</v>
      </c>
      <c r="J296">
        <v>737280</v>
      </c>
      <c r="K296">
        <v>120.88</v>
      </c>
      <c r="L296">
        <v>1.65</v>
      </c>
      <c r="M296">
        <v>18.510000000000002</v>
      </c>
      <c r="N296" t="s">
        <v>35</v>
      </c>
      <c r="O296" s="1">
        <v>45806</v>
      </c>
    </row>
    <row r="297" spans="1:15" x14ac:dyDescent="0.3">
      <c r="A297" t="s">
        <v>422</v>
      </c>
      <c r="B297" t="s">
        <v>44</v>
      </c>
      <c r="C297" t="s">
        <v>29</v>
      </c>
      <c r="D297">
        <v>9</v>
      </c>
      <c r="E297" t="s">
        <v>363</v>
      </c>
      <c r="F297">
        <v>27477</v>
      </c>
      <c r="G297">
        <v>4033</v>
      </c>
      <c r="H297">
        <v>1486</v>
      </c>
      <c r="I297">
        <v>875</v>
      </c>
      <c r="J297">
        <v>322000</v>
      </c>
      <c r="K297">
        <v>167.57</v>
      </c>
      <c r="L297">
        <v>1.2</v>
      </c>
      <c r="M297">
        <v>23.27</v>
      </c>
      <c r="N297" t="s">
        <v>17</v>
      </c>
      <c r="O297" s="1">
        <v>45670</v>
      </c>
    </row>
    <row r="298" spans="1:15" x14ac:dyDescent="0.3">
      <c r="A298" t="s">
        <v>423</v>
      </c>
      <c r="B298" t="s">
        <v>28</v>
      </c>
      <c r="C298" t="s">
        <v>17</v>
      </c>
      <c r="D298">
        <v>13</v>
      </c>
      <c r="E298" t="s">
        <v>195</v>
      </c>
      <c r="F298">
        <v>80276</v>
      </c>
      <c r="G298">
        <v>2108</v>
      </c>
      <c r="H298">
        <v>784</v>
      </c>
      <c r="I298">
        <v>377</v>
      </c>
      <c r="J298">
        <v>195286</v>
      </c>
      <c r="K298">
        <v>285.85000000000002</v>
      </c>
      <c r="L298">
        <v>0.81</v>
      </c>
      <c r="M298">
        <v>4.07</v>
      </c>
      <c r="N298" t="s">
        <v>29</v>
      </c>
      <c r="O298" s="1">
        <v>45674</v>
      </c>
    </row>
    <row r="299" spans="1:15" x14ac:dyDescent="0.3">
      <c r="A299" t="s">
        <v>424</v>
      </c>
      <c r="B299" t="s">
        <v>16</v>
      </c>
      <c r="C299" t="s">
        <v>29</v>
      </c>
      <c r="D299">
        <v>28</v>
      </c>
      <c r="E299" t="s">
        <v>425</v>
      </c>
      <c r="F299">
        <v>11775</v>
      </c>
      <c r="G299">
        <v>678</v>
      </c>
      <c r="H299">
        <v>333</v>
      </c>
      <c r="I299">
        <v>151</v>
      </c>
      <c r="J299">
        <v>72782</v>
      </c>
      <c r="K299">
        <v>1900.84</v>
      </c>
      <c r="L299">
        <v>-0.75</v>
      </c>
      <c r="M299">
        <v>9.8699999999999992</v>
      </c>
      <c r="N299" t="s">
        <v>25</v>
      </c>
      <c r="O299" s="1">
        <v>45604</v>
      </c>
    </row>
    <row r="300" spans="1:15" x14ac:dyDescent="0.3">
      <c r="A300" t="s">
        <v>426</v>
      </c>
      <c r="B300" t="s">
        <v>28</v>
      </c>
      <c r="C300" t="s">
        <v>35</v>
      </c>
      <c r="D300">
        <v>14</v>
      </c>
      <c r="E300" t="s">
        <v>107</v>
      </c>
      <c r="F300">
        <v>94198</v>
      </c>
      <c r="G300">
        <v>11282</v>
      </c>
      <c r="H300">
        <v>6768</v>
      </c>
      <c r="I300">
        <v>4987</v>
      </c>
      <c r="J300">
        <v>3520822</v>
      </c>
      <c r="K300">
        <v>53.98</v>
      </c>
      <c r="L300">
        <v>12.08</v>
      </c>
      <c r="M300">
        <v>24.46</v>
      </c>
      <c r="N300" t="s">
        <v>35</v>
      </c>
      <c r="O300" s="1">
        <v>45484</v>
      </c>
    </row>
    <row r="301" spans="1:15" x14ac:dyDescent="0.3">
      <c r="A301" t="s">
        <v>427</v>
      </c>
      <c r="B301" t="s">
        <v>28</v>
      </c>
      <c r="C301" t="s">
        <v>25</v>
      </c>
      <c r="D301">
        <v>30</v>
      </c>
      <c r="E301" t="s">
        <v>47</v>
      </c>
      <c r="F301">
        <v>40717</v>
      </c>
      <c r="G301">
        <v>1371</v>
      </c>
      <c r="H301">
        <v>766</v>
      </c>
      <c r="I301">
        <v>320</v>
      </c>
      <c r="J301">
        <v>80320</v>
      </c>
      <c r="K301">
        <v>408.68</v>
      </c>
      <c r="L301">
        <v>-0.39</v>
      </c>
      <c r="M301">
        <v>6.03</v>
      </c>
      <c r="N301" t="s">
        <v>35</v>
      </c>
      <c r="O301" s="1">
        <v>45698</v>
      </c>
    </row>
    <row r="302" spans="1:15" x14ac:dyDescent="0.3">
      <c r="A302" t="s">
        <v>428</v>
      </c>
      <c r="B302" t="s">
        <v>16</v>
      </c>
      <c r="C302" t="s">
        <v>25</v>
      </c>
      <c r="D302">
        <v>6</v>
      </c>
      <c r="E302" t="s">
        <v>32</v>
      </c>
      <c r="F302">
        <v>36090</v>
      </c>
      <c r="G302">
        <v>3443</v>
      </c>
      <c r="H302">
        <v>1378</v>
      </c>
      <c r="I302">
        <v>1052</v>
      </c>
      <c r="J302">
        <v>727984</v>
      </c>
      <c r="K302">
        <v>119.82</v>
      </c>
      <c r="L302">
        <v>4.78</v>
      </c>
      <c r="M302">
        <v>16.27</v>
      </c>
      <c r="N302" t="s">
        <v>29</v>
      </c>
      <c r="O302" s="1">
        <v>45632</v>
      </c>
    </row>
    <row r="303" spans="1:15" x14ac:dyDescent="0.3">
      <c r="A303" t="s">
        <v>429</v>
      </c>
      <c r="B303" t="s">
        <v>28</v>
      </c>
      <c r="C303" t="s">
        <v>25</v>
      </c>
      <c r="D303">
        <v>14</v>
      </c>
      <c r="E303" t="s">
        <v>290</v>
      </c>
      <c r="F303">
        <v>67894</v>
      </c>
      <c r="G303">
        <v>5119</v>
      </c>
      <c r="H303">
        <v>1395</v>
      </c>
      <c r="I303">
        <v>1097</v>
      </c>
      <c r="J303">
        <v>482680</v>
      </c>
      <c r="K303">
        <v>272.11</v>
      </c>
      <c r="L303">
        <v>0.62</v>
      </c>
      <c r="M303">
        <v>11.21</v>
      </c>
      <c r="N303" t="s">
        <v>17</v>
      </c>
      <c r="O303" s="1">
        <v>45664</v>
      </c>
    </row>
    <row r="304" spans="1:15" x14ac:dyDescent="0.3">
      <c r="A304" t="s">
        <v>430</v>
      </c>
      <c r="B304" t="s">
        <v>24</v>
      </c>
      <c r="C304" t="s">
        <v>29</v>
      </c>
      <c r="D304">
        <v>5</v>
      </c>
      <c r="E304" t="s">
        <v>22</v>
      </c>
      <c r="F304">
        <v>11933</v>
      </c>
      <c r="G304">
        <v>247</v>
      </c>
      <c r="H304">
        <v>67</v>
      </c>
      <c r="I304">
        <v>24</v>
      </c>
      <c r="J304">
        <v>16944</v>
      </c>
      <c r="K304">
        <v>9469.83</v>
      </c>
      <c r="L304">
        <v>-0.93</v>
      </c>
      <c r="M304">
        <v>2.83</v>
      </c>
      <c r="N304" t="s">
        <v>21</v>
      </c>
      <c r="O304" s="1">
        <v>45627</v>
      </c>
    </row>
    <row r="305" spans="1:15" x14ac:dyDescent="0.3">
      <c r="A305" t="s">
        <v>431</v>
      </c>
      <c r="B305" t="s">
        <v>44</v>
      </c>
      <c r="C305" t="s">
        <v>21</v>
      </c>
      <c r="D305">
        <v>12</v>
      </c>
      <c r="E305" t="s">
        <v>183</v>
      </c>
      <c r="F305">
        <v>57286</v>
      </c>
      <c r="G305">
        <v>3832</v>
      </c>
      <c r="H305">
        <v>1225</v>
      </c>
      <c r="I305">
        <v>694</v>
      </c>
      <c r="J305">
        <v>525358</v>
      </c>
      <c r="K305">
        <v>144.47</v>
      </c>
      <c r="L305">
        <v>4.24</v>
      </c>
      <c r="M305">
        <v>10.039999999999999</v>
      </c>
      <c r="N305" t="s">
        <v>17</v>
      </c>
      <c r="O305" s="1">
        <v>45677</v>
      </c>
    </row>
    <row r="306" spans="1:15" x14ac:dyDescent="0.3">
      <c r="A306" t="s">
        <v>432</v>
      </c>
      <c r="B306" t="s">
        <v>20</v>
      </c>
      <c r="C306" t="s">
        <v>25</v>
      </c>
      <c r="D306">
        <v>8</v>
      </c>
      <c r="E306" t="s">
        <v>118</v>
      </c>
      <c r="F306">
        <v>20748</v>
      </c>
      <c r="G306">
        <v>1524</v>
      </c>
      <c r="H306">
        <v>890</v>
      </c>
      <c r="I306">
        <v>672</v>
      </c>
      <c r="J306">
        <v>321216</v>
      </c>
      <c r="K306">
        <v>210.07</v>
      </c>
      <c r="L306">
        <v>1.28</v>
      </c>
      <c r="M306">
        <v>14.87</v>
      </c>
      <c r="N306" t="s">
        <v>35</v>
      </c>
      <c r="O306" s="1">
        <v>45696</v>
      </c>
    </row>
    <row r="307" spans="1:15" x14ac:dyDescent="0.3">
      <c r="A307" t="s">
        <v>433</v>
      </c>
      <c r="B307" t="s">
        <v>44</v>
      </c>
      <c r="C307" t="s">
        <v>21</v>
      </c>
      <c r="D307">
        <v>10</v>
      </c>
      <c r="E307" t="s">
        <v>56</v>
      </c>
      <c r="F307">
        <v>33973</v>
      </c>
      <c r="G307">
        <v>1434</v>
      </c>
      <c r="H307">
        <v>825</v>
      </c>
      <c r="I307">
        <v>387</v>
      </c>
      <c r="J307">
        <v>182664</v>
      </c>
      <c r="K307">
        <v>464.13</v>
      </c>
      <c r="L307">
        <v>0.02</v>
      </c>
      <c r="M307">
        <v>7.79</v>
      </c>
      <c r="N307" t="s">
        <v>29</v>
      </c>
      <c r="O307" s="1">
        <v>45599</v>
      </c>
    </row>
    <row r="308" spans="1:15" x14ac:dyDescent="0.3">
      <c r="A308" t="s">
        <v>434</v>
      </c>
      <c r="B308" t="s">
        <v>20</v>
      </c>
      <c r="C308" t="s">
        <v>17</v>
      </c>
      <c r="D308">
        <v>30</v>
      </c>
      <c r="E308" t="s">
        <v>195</v>
      </c>
      <c r="F308">
        <v>85229</v>
      </c>
      <c r="G308">
        <v>3739</v>
      </c>
      <c r="H308">
        <v>888</v>
      </c>
      <c r="I308">
        <v>406</v>
      </c>
      <c r="J308">
        <v>312214</v>
      </c>
      <c r="K308">
        <v>646.45000000000005</v>
      </c>
      <c r="L308">
        <v>0.19</v>
      </c>
      <c r="M308">
        <v>5.91</v>
      </c>
      <c r="N308" t="s">
        <v>21</v>
      </c>
      <c r="O308" s="1">
        <v>45731</v>
      </c>
    </row>
    <row r="309" spans="1:15" x14ac:dyDescent="0.3">
      <c r="A309" t="s">
        <v>435</v>
      </c>
      <c r="B309" t="s">
        <v>20</v>
      </c>
      <c r="C309" t="s">
        <v>17</v>
      </c>
      <c r="D309">
        <v>28</v>
      </c>
      <c r="E309" t="s">
        <v>121</v>
      </c>
      <c r="F309">
        <v>55784</v>
      </c>
      <c r="G309">
        <v>1715</v>
      </c>
      <c r="H309">
        <v>552</v>
      </c>
      <c r="I309">
        <v>401</v>
      </c>
      <c r="J309">
        <v>119097</v>
      </c>
      <c r="K309">
        <v>702.72</v>
      </c>
      <c r="L309">
        <v>-0.57999999999999996</v>
      </c>
      <c r="M309">
        <v>4.78</v>
      </c>
      <c r="N309" t="s">
        <v>17</v>
      </c>
      <c r="O309" s="1">
        <v>45739</v>
      </c>
    </row>
    <row r="310" spans="1:15" x14ac:dyDescent="0.3">
      <c r="A310" t="s">
        <v>436</v>
      </c>
      <c r="B310" t="s">
        <v>16</v>
      </c>
      <c r="C310" t="s">
        <v>21</v>
      </c>
      <c r="D310">
        <v>17</v>
      </c>
      <c r="E310" t="s">
        <v>69</v>
      </c>
      <c r="F310">
        <v>93707</v>
      </c>
      <c r="G310">
        <v>6645</v>
      </c>
      <c r="H310">
        <v>1491</v>
      </c>
      <c r="I310">
        <v>901</v>
      </c>
      <c r="J310">
        <v>220745</v>
      </c>
      <c r="K310">
        <v>224.2</v>
      </c>
      <c r="L310">
        <v>0.09</v>
      </c>
      <c r="M310">
        <v>9.64</v>
      </c>
      <c r="N310" t="s">
        <v>17</v>
      </c>
      <c r="O310" s="1">
        <v>45639</v>
      </c>
    </row>
    <row r="311" spans="1:15" x14ac:dyDescent="0.3">
      <c r="A311" t="s">
        <v>437</v>
      </c>
      <c r="B311" t="s">
        <v>24</v>
      </c>
      <c r="C311" t="s">
        <v>25</v>
      </c>
      <c r="D311">
        <v>26</v>
      </c>
      <c r="E311" t="s">
        <v>438</v>
      </c>
      <c r="F311">
        <v>18590</v>
      </c>
      <c r="G311">
        <v>913</v>
      </c>
      <c r="H311">
        <v>242</v>
      </c>
      <c r="I311">
        <v>164</v>
      </c>
      <c r="J311">
        <v>118408</v>
      </c>
      <c r="K311">
        <v>1813.02</v>
      </c>
      <c r="L311">
        <v>-0.6</v>
      </c>
      <c r="M311">
        <v>7.1</v>
      </c>
      <c r="N311" t="s">
        <v>25</v>
      </c>
      <c r="O311" s="1">
        <v>45660</v>
      </c>
    </row>
    <row r="312" spans="1:15" x14ac:dyDescent="0.3">
      <c r="A312" t="s">
        <v>439</v>
      </c>
      <c r="B312" t="s">
        <v>24</v>
      </c>
      <c r="C312" t="s">
        <v>25</v>
      </c>
      <c r="D312">
        <v>15</v>
      </c>
      <c r="E312" t="s">
        <v>47</v>
      </c>
      <c r="F312">
        <v>65165</v>
      </c>
      <c r="G312">
        <v>8972</v>
      </c>
      <c r="H312">
        <v>4626</v>
      </c>
      <c r="I312">
        <v>2168</v>
      </c>
      <c r="J312">
        <v>936576</v>
      </c>
      <c r="K312">
        <v>28.7</v>
      </c>
      <c r="L312">
        <v>14.05</v>
      </c>
      <c r="M312">
        <v>24.19</v>
      </c>
      <c r="N312" t="s">
        <v>35</v>
      </c>
      <c r="O312" s="1">
        <v>45595</v>
      </c>
    </row>
    <row r="313" spans="1:15" x14ac:dyDescent="0.3">
      <c r="A313" t="s">
        <v>440</v>
      </c>
      <c r="B313" t="s">
        <v>28</v>
      </c>
      <c r="C313" t="s">
        <v>25</v>
      </c>
      <c r="D313">
        <v>22</v>
      </c>
      <c r="E313" t="s">
        <v>103</v>
      </c>
      <c r="F313">
        <v>19401</v>
      </c>
      <c r="G313">
        <v>2469</v>
      </c>
      <c r="H313">
        <v>596</v>
      </c>
      <c r="I313">
        <v>368</v>
      </c>
      <c r="J313">
        <v>263856</v>
      </c>
      <c r="K313">
        <v>424.18</v>
      </c>
      <c r="L313">
        <v>0.69</v>
      </c>
      <c r="M313">
        <v>17.690000000000001</v>
      </c>
      <c r="N313" t="s">
        <v>17</v>
      </c>
      <c r="O313" s="1">
        <v>45555</v>
      </c>
    </row>
    <row r="314" spans="1:15" x14ac:dyDescent="0.3">
      <c r="A314" t="s">
        <v>441</v>
      </c>
      <c r="B314" t="s">
        <v>28</v>
      </c>
      <c r="C314" t="s">
        <v>21</v>
      </c>
      <c r="D314">
        <v>17</v>
      </c>
      <c r="E314" t="s">
        <v>442</v>
      </c>
      <c r="F314">
        <v>15248</v>
      </c>
      <c r="G314">
        <v>2184</v>
      </c>
      <c r="H314">
        <v>933</v>
      </c>
      <c r="I314">
        <v>315</v>
      </c>
      <c r="J314">
        <v>217665</v>
      </c>
      <c r="K314">
        <v>809.37</v>
      </c>
      <c r="L314">
        <v>-0.15</v>
      </c>
      <c r="M314">
        <v>22.51</v>
      </c>
      <c r="N314" t="s">
        <v>25</v>
      </c>
      <c r="O314" s="1">
        <v>45570</v>
      </c>
    </row>
    <row r="315" spans="1:15" x14ac:dyDescent="0.3">
      <c r="A315" t="s">
        <v>443</v>
      </c>
      <c r="B315" t="s">
        <v>24</v>
      </c>
      <c r="C315" t="s">
        <v>35</v>
      </c>
      <c r="D315">
        <v>11</v>
      </c>
      <c r="E315" t="s">
        <v>334</v>
      </c>
      <c r="F315">
        <v>14003</v>
      </c>
      <c r="G315">
        <v>1008</v>
      </c>
      <c r="H315">
        <v>524</v>
      </c>
      <c r="I315">
        <v>324</v>
      </c>
      <c r="J315">
        <v>244296</v>
      </c>
      <c r="K315">
        <v>654.25</v>
      </c>
      <c r="L315">
        <v>0.15</v>
      </c>
      <c r="M315">
        <v>13.25</v>
      </c>
      <c r="N315" t="s">
        <v>35</v>
      </c>
      <c r="O315" s="1">
        <v>45723</v>
      </c>
    </row>
    <row r="316" spans="1:15" x14ac:dyDescent="0.3">
      <c r="A316" t="s">
        <v>444</v>
      </c>
      <c r="B316" t="s">
        <v>24</v>
      </c>
      <c r="C316" t="s">
        <v>35</v>
      </c>
      <c r="D316">
        <v>13</v>
      </c>
      <c r="E316" t="s">
        <v>56</v>
      </c>
      <c r="F316">
        <v>51751</v>
      </c>
      <c r="G316">
        <v>7300</v>
      </c>
      <c r="H316">
        <v>4116</v>
      </c>
      <c r="I316">
        <v>1982</v>
      </c>
      <c r="J316">
        <v>903792</v>
      </c>
      <c r="K316">
        <v>33.99</v>
      </c>
      <c r="L316">
        <v>12.42</v>
      </c>
      <c r="M316">
        <v>25.89</v>
      </c>
      <c r="N316" t="s">
        <v>29</v>
      </c>
      <c r="O316" s="1">
        <v>45764</v>
      </c>
    </row>
    <row r="317" spans="1:15" x14ac:dyDescent="0.3">
      <c r="A317" t="s">
        <v>445</v>
      </c>
      <c r="B317" t="s">
        <v>24</v>
      </c>
      <c r="C317" t="s">
        <v>17</v>
      </c>
      <c r="D317">
        <v>5</v>
      </c>
      <c r="E317" t="s">
        <v>256</v>
      </c>
      <c r="F317">
        <v>83712</v>
      </c>
      <c r="G317">
        <v>6057</v>
      </c>
      <c r="H317">
        <v>3113</v>
      </c>
      <c r="I317">
        <v>1943</v>
      </c>
      <c r="J317">
        <v>823832</v>
      </c>
      <c r="K317">
        <v>37.409999999999997</v>
      </c>
      <c r="L317">
        <v>10.33</v>
      </c>
      <c r="M317">
        <v>13.28</v>
      </c>
      <c r="N317" t="s">
        <v>35</v>
      </c>
      <c r="O317" s="1">
        <v>45572</v>
      </c>
    </row>
    <row r="318" spans="1:15" x14ac:dyDescent="0.3">
      <c r="A318" t="s">
        <v>446</v>
      </c>
      <c r="B318" t="s">
        <v>44</v>
      </c>
      <c r="C318" t="s">
        <v>25</v>
      </c>
      <c r="D318">
        <v>18</v>
      </c>
      <c r="E318" t="s">
        <v>142</v>
      </c>
      <c r="F318">
        <v>75593</v>
      </c>
      <c r="G318">
        <v>11146</v>
      </c>
      <c r="H318">
        <v>6267</v>
      </c>
      <c r="I318">
        <v>3681</v>
      </c>
      <c r="J318">
        <v>1825776</v>
      </c>
      <c r="K318">
        <v>20.14</v>
      </c>
      <c r="L318">
        <v>23.63</v>
      </c>
      <c r="M318">
        <v>27.9</v>
      </c>
      <c r="N318" t="s">
        <v>21</v>
      </c>
      <c r="O318" s="1">
        <v>45802</v>
      </c>
    </row>
    <row r="319" spans="1:15" x14ac:dyDescent="0.3">
      <c r="A319" t="s">
        <v>447</v>
      </c>
      <c r="B319" t="s">
        <v>20</v>
      </c>
      <c r="C319" t="s">
        <v>21</v>
      </c>
      <c r="D319">
        <v>27</v>
      </c>
      <c r="E319" t="s">
        <v>107</v>
      </c>
      <c r="F319">
        <v>80323</v>
      </c>
      <c r="G319">
        <v>6530</v>
      </c>
      <c r="H319">
        <v>1735</v>
      </c>
      <c r="I319">
        <v>921</v>
      </c>
      <c r="J319">
        <v>396951</v>
      </c>
      <c r="K319">
        <v>263.31</v>
      </c>
      <c r="L319">
        <v>0.64</v>
      </c>
      <c r="M319">
        <v>11.44</v>
      </c>
      <c r="N319" t="s">
        <v>29</v>
      </c>
      <c r="O319" s="1">
        <v>45595</v>
      </c>
    </row>
    <row r="320" spans="1:15" x14ac:dyDescent="0.3">
      <c r="A320" t="s">
        <v>448</v>
      </c>
      <c r="B320" t="s">
        <v>24</v>
      </c>
      <c r="C320" t="s">
        <v>21</v>
      </c>
      <c r="D320">
        <v>12</v>
      </c>
      <c r="E320" t="s">
        <v>56</v>
      </c>
      <c r="F320">
        <v>54342</v>
      </c>
      <c r="G320">
        <v>6000</v>
      </c>
      <c r="H320">
        <v>2550</v>
      </c>
      <c r="I320">
        <v>820</v>
      </c>
      <c r="J320">
        <v>510040</v>
      </c>
      <c r="K320">
        <v>107.33</v>
      </c>
      <c r="L320">
        <v>4.79</v>
      </c>
      <c r="M320">
        <v>17.239999999999998</v>
      </c>
      <c r="N320" t="s">
        <v>35</v>
      </c>
      <c r="O320" s="1">
        <v>45721</v>
      </c>
    </row>
    <row r="321" spans="1:15" x14ac:dyDescent="0.3">
      <c r="A321" t="s">
        <v>449</v>
      </c>
      <c r="B321" t="s">
        <v>44</v>
      </c>
      <c r="C321" t="s">
        <v>21</v>
      </c>
      <c r="D321">
        <v>23</v>
      </c>
      <c r="E321" t="s">
        <v>56</v>
      </c>
      <c r="F321">
        <v>21102</v>
      </c>
      <c r="G321">
        <v>638</v>
      </c>
      <c r="H321">
        <v>320</v>
      </c>
      <c r="I321">
        <v>226</v>
      </c>
      <c r="J321">
        <v>131306</v>
      </c>
      <c r="K321">
        <v>1040.97</v>
      </c>
      <c r="L321">
        <v>-0.44</v>
      </c>
      <c r="M321">
        <v>5.61</v>
      </c>
      <c r="N321" t="s">
        <v>35</v>
      </c>
      <c r="O321" s="1">
        <v>45723</v>
      </c>
    </row>
    <row r="322" spans="1:15" x14ac:dyDescent="0.3">
      <c r="A322" t="s">
        <v>450</v>
      </c>
      <c r="B322" t="s">
        <v>28</v>
      </c>
      <c r="C322" t="s">
        <v>21</v>
      </c>
      <c r="D322">
        <v>8</v>
      </c>
      <c r="E322" t="s">
        <v>451</v>
      </c>
      <c r="F322">
        <v>17656</v>
      </c>
      <c r="G322">
        <v>2463</v>
      </c>
      <c r="H322">
        <v>1226</v>
      </c>
      <c r="I322">
        <v>546</v>
      </c>
      <c r="J322">
        <v>232596</v>
      </c>
      <c r="K322">
        <v>373.75</v>
      </c>
      <c r="L322">
        <v>0.14000000000000001</v>
      </c>
      <c r="M322">
        <v>23.99</v>
      </c>
      <c r="N322" t="s">
        <v>17</v>
      </c>
      <c r="O322" s="1">
        <v>45696</v>
      </c>
    </row>
    <row r="323" spans="1:15" x14ac:dyDescent="0.3">
      <c r="A323" t="s">
        <v>452</v>
      </c>
      <c r="B323" t="s">
        <v>20</v>
      </c>
      <c r="C323" t="s">
        <v>21</v>
      </c>
      <c r="D323">
        <v>6</v>
      </c>
      <c r="E323" t="s">
        <v>28</v>
      </c>
      <c r="F323">
        <v>86679</v>
      </c>
      <c r="G323">
        <v>11858</v>
      </c>
      <c r="H323">
        <v>2874</v>
      </c>
      <c r="I323">
        <v>1209</v>
      </c>
      <c r="J323">
        <v>869271</v>
      </c>
      <c r="K323">
        <v>186.38</v>
      </c>
      <c r="L323">
        <v>2.86</v>
      </c>
      <c r="M323">
        <v>18.39</v>
      </c>
      <c r="N323" t="s">
        <v>35</v>
      </c>
      <c r="O323" s="1">
        <v>45515</v>
      </c>
    </row>
    <row r="324" spans="1:15" x14ac:dyDescent="0.3">
      <c r="A324" t="s">
        <v>453</v>
      </c>
      <c r="B324" t="s">
        <v>16</v>
      </c>
      <c r="C324" t="s">
        <v>35</v>
      </c>
      <c r="D324">
        <v>21</v>
      </c>
      <c r="E324" t="s">
        <v>56</v>
      </c>
      <c r="F324">
        <v>34224</v>
      </c>
      <c r="G324">
        <v>2701</v>
      </c>
      <c r="H324">
        <v>865</v>
      </c>
      <c r="I324">
        <v>307</v>
      </c>
      <c r="J324">
        <v>113590</v>
      </c>
      <c r="K324">
        <v>571.55999999999995</v>
      </c>
      <c r="L324">
        <v>-0.35</v>
      </c>
      <c r="M324">
        <v>11.32</v>
      </c>
      <c r="N324" t="s">
        <v>21</v>
      </c>
      <c r="O324" s="1">
        <v>45673</v>
      </c>
    </row>
    <row r="325" spans="1:15" x14ac:dyDescent="0.3">
      <c r="A325" t="s">
        <v>454</v>
      </c>
      <c r="B325" t="s">
        <v>20</v>
      </c>
      <c r="C325" t="s">
        <v>35</v>
      </c>
      <c r="D325">
        <v>16</v>
      </c>
      <c r="E325" t="s">
        <v>69</v>
      </c>
      <c r="F325">
        <v>31178</v>
      </c>
      <c r="G325">
        <v>3122</v>
      </c>
      <c r="H325">
        <v>683</v>
      </c>
      <c r="I325">
        <v>241</v>
      </c>
      <c r="J325">
        <v>52056</v>
      </c>
      <c r="K325">
        <v>267.89999999999998</v>
      </c>
      <c r="L325">
        <v>-0.19</v>
      </c>
      <c r="M325">
        <v>12.98</v>
      </c>
      <c r="N325" t="s">
        <v>17</v>
      </c>
      <c r="O325" s="1">
        <v>45674</v>
      </c>
    </row>
    <row r="326" spans="1:15" x14ac:dyDescent="0.3">
      <c r="A326" t="s">
        <v>455</v>
      </c>
      <c r="B326" t="s">
        <v>20</v>
      </c>
      <c r="C326" t="s">
        <v>17</v>
      </c>
      <c r="D326">
        <v>13</v>
      </c>
      <c r="E326" t="s">
        <v>52</v>
      </c>
      <c r="F326">
        <v>48495</v>
      </c>
      <c r="G326">
        <v>2914</v>
      </c>
      <c r="H326">
        <v>1509</v>
      </c>
      <c r="I326">
        <v>959</v>
      </c>
      <c r="J326">
        <v>261807</v>
      </c>
      <c r="K326">
        <v>59.01</v>
      </c>
      <c r="L326">
        <v>3.63</v>
      </c>
      <c r="M326">
        <v>11.1</v>
      </c>
      <c r="N326" t="s">
        <v>17</v>
      </c>
      <c r="O326" s="1">
        <v>45596</v>
      </c>
    </row>
    <row r="327" spans="1:15" x14ac:dyDescent="0.3">
      <c r="A327" t="s">
        <v>456</v>
      </c>
      <c r="B327" t="s">
        <v>16</v>
      </c>
      <c r="C327" t="s">
        <v>29</v>
      </c>
      <c r="D327">
        <v>6</v>
      </c>
      <c r="E327" t="s">
        <v>28</v>
      </c>
      <c r="F327">
        <v>57738</v>
      </c>
      <c r="G327">
        <v>6835</v>
      </c>
      <c r="H327">
        <v>3804</v>
      </c>
      <c r="I327">
        <v>1267</v>
      </c>
      <c r="J327">
        <v>918575</v>
      </c>
      <c r="K327">
        <v>113.24</v>
      </c>
      <c r="L327">
        <v>5.4</v>
      </c>
      <c r="M327">
        <v>20.62</v>
      </c>
      <c r="N327" t="s">
        <v>35</v>
      </c>
      <c r="O327" s="1">
        <v>45778</v>
      </c>
    </row>
    <row r="328" spans="1:15" x14ac:dyDescent="0.3">
      <c r="A328" t="s">
        <v>457</v>
      </c>
      <c r="B328" t="s">
        <v>28</v>
      </c>
      <c r="C328" t="s">
        <v>25</v>
      </c>
      <c r="D328">
        <v>26</v>
      </c>
      <c r="E328" t="s">
        <v>52</v>
      </c>
      <c r="F328">
        <v>45538</v>
      </c>
      <c r="G328">
        <v>6239</v>
      </c>
      <c r="H328">
        <v>3142</v>
      </c>
      <c r="I328">
        <v>2456</v>
      </c>
      <c r="J328">
        <v>1151864</v>
      </c>
      <c r="K328">
        <v>99.88</v>
      </c>
      <c r="L328">
        <v>3.7</v>
      </c>
      <c r="M328">
        <v>25.99</v>
      </c>
      <c r="N328" t="s">
        <v>25</v>
      </c>
      <c r="O328" s="1">
        <v>45529</v>
      </c>
    </row>
    <row r="329" spans="1:15" x14ac:dyDescent="0.3">
      <c r="A329" t="s">
        <v>458</v>
      </c>
      <c r="B329" t="s">
        <v>28</v>
      </c>
      <c r="C329" t="s">
        <v>29</v>
      </c>
      <c r="D329">
        <v>12</v>
      </c>
      <c r="E329" t="s">
        <v>47</v>
      </c>
      <c r="F329">
        <v>90104</v>
      </c>
      <c r="G329">
        <v>10352</v>
      </c>
      <c r="H329">
        <v>5900</v>
      </c>
      <c r="I329">
        <v>3134</v>
      </c>
      <c r="J329">
        <v>1855328</v>
      </c>
      <c r="K329">
        <v>74.69</v>
      </c>
      <c r="L329">
        <v>6.93</v>
      </c>
      <c r="M329">
        <v>21.52</v>
      </c>
      <c r="N329" t="s">
        <v>25</v>
      </c>
      <c r="O329" s="1">
        <v>45567</v>
      </c>
    </row>
    <row r="330" spans="1:15" x14ac:dyDescent="0.3">
      <c r="A330" t="s">
        <v>459</v>
      </c>
      <c r="B330" t="s">
        <v>28</v>
      </c>
      <c r="C330" t="s">
        <v>29</v>
      </c>
      <c r="D330">
        <v>7</v>
      </c>
      <c r="E330" t="s">
        <v>460</v>
      </c>
      <c r="F330">
        <v>56019</v>
      </c>
      <c r="G330">
        <v>3589</v>
      </c>
      <c r="H330">
        <v>1992</v>
      </c>
      <c r="I330">
        <v>1272</v>
      </c>
      <c r="J330">
        <v>643632</v>
      </c>
      <c r="K330">
        <v>220.46</v>
      </c>
      <c r="L330">
        <v>1.3</v>
      </c>
      <c r="M330">
        <v>12.23</v>
      </c>
      <c r="N330" t="s">
        <v>29</v>
      </c>
      <c r="O330" s="1">
        <v>45571</v>
      </c>
    </row>
    <row r="331" spans="1:15" x14ac:dyDescent="0.3">
      <c r="A331" t="s">
        <v>461</v>
      </c>
      <c r="B331" t="s">
        <v>20</v>
      </c>
      <c r="C331" t="s">
        <v>21</v>
      </c>
      <c r="D331">
        <v>25</v>
      </c>
      <c r="E331" t="s">
        <v>222</v>
      </c>
      <c r="F331">
        <v>70317</v>
      </c>
      <c r="G331">
        <v>9147</v>
      </c>
      <c r="H331">
        <v>5169</v>
      </c>
      <c r="I331">
        <v>2677</v>
      </c>
      <c r="J331">
        <v>1595492</v>
      </c>
      <c r="K331">
        <v>20.58</v>
      </c>
      <c r="L331">
        <v>27.96</v>
      </c>
      <c r="M331">
        <v>24.17</v>
      </c>
      <c r="N331" t="s">
        <v>35</v>
      </c>
      <c r="O331" s="1">
        <v>45567</v>
      </c>
    </row>
    <row r="332" spans="1:15" x14ac:dyDescent="0.3">
      <c r="A332" t="s">
        <v>462</v>
      </c>
      <c r="B332" t="s">
        <v>28</v>
      </c>
      <c r="C332" t="s">
        <v>25</v>
      </c>
      <c r="D332">
        <v>13</v>
      </c>
      <c r="E332" t="s">
        <v>222</v>
      </c>
      <c r="F332">
        <v>89786</v>
      </c>
      <c r="G332">
        <v>3987</v>
      </c>
      <c r="H332">
        <v>1097</v>
      </c>
      <c r="I332">
        <v>333</v>
      </c>
      <c r="J332">
        <v>146187</v>
      </c>
      <c r="K332">
        <v>570.86</v>
      </c>
      <c r="L332">
        <v>-0.23</v>
      </c>
      <c r="M332">
        <v>6.03</v>
      </c>
      <c r="N332" t="s">
        <v>29</v>
      </c>
      <c r="O332" s="1">
        <v>45808</v>
      </c>
    </row>
    <row r="333" spans="1:15" x14ac:dyDescent="0.3">
      <c r="A333" t="s">
        <v>463</v>
      </c>
      <c r="B333" t="s">
        <v>20</v>
      </c>
      <c r="C333" t="s">
        <v>35</v>
      </c>
      <c r="D333">
        <v>17</v>
      </c>
      <c r="E333" t="s">
        <v>109</v>
      </c>
      <c r="F333">
        <v>99499</v>
      </c>
      <c r="G333">
        <v>2514</v>
      </c>
      <c r="H333">
        <v>591</v>
      </c>
      <c r="I333">
        <v>191</v>
      </c>
      <c r="J333">
        <v>94163</v>
      </c>
      <c r="K333">
        <v>1349.16</v>
      </c>
      <c r="L333">
        <v>-0.63</v>
      </c>
      <c r="M333">
        <v>3.31</v>
      </c>
      <c r="N333" t="s">
        <v>29</v>
      </c>
      <c r="O333" s="1">
        <v>45548</v>
      </c>
    </row>
    <row r="334" spans="1:15" x14ac:dyDescent="0.3">
      <c r="A334" t="s">
        <v>464</v>
      </c>
      <c r="B334" t="s">
        <v>16</v>
      </c>
      <c r="C334" t="s">
        <v>29</v>
      </c>
      <c r="D334">
        <v>30</v>
      </c>
      <c r="E334" t="s">
        <v>465</v>
      </c>
      <c r="F334">
        <v>65455</v>
      </c>
      <c r="G334">
        <v>2458</v>
      </c>
      <c r="H334">
        <v>879</v>
      </c>
      <c r="I334">
        <v>267</v>
      </c>
      <c r="J334">
        <v>126024</v>
      </c>
      <c r="K334">
        <v>1113.49</v>
      </c>
      <c r="L334">
        <v>-0.57999999999999996</v>
      </c>
      <c r="M334">
        <v>5.51</v>
      </c>
      <c r="N334" t="s">
        <v>29</v>
      </c>
      <c r="O334" s="1">
        <v>45619</v>
      </c>
    </row>
    <row r="335" spans="1:15" x14ac:dyDescent="0.3">
      <c r="A335" t="s">
        <v>466</v>
      </c>
      <c r="B335" t="s">
        <v>28</v>
      </c>
      <c r="C335" t="s">
        <v>21</v>
      </c>
      <c r="D335">
        <v>9</v>
      </c>
      <c r="E335" t="s">
        <v>467</v>
      </c>
      <c r="F335">
        <v>28471</v>
      </c>
      <c r="G335">
        <v>3379</v>
      </c>
      <c r="H335">
        <v>1357</v>
      </c>
      <c r="I335">
        <v>955</v>
      </c>
      <c r="J335">
        <v>666590</v>
      </c>
      <c r="K335">
        <v>184.92</v>
      </c>
      <c r="L335">
        <v>2.77</v>
      </c>
      <c r="M335">
        <v>19.989999999999998</v>
      </c>
      <c r="N335" t="s">
        <v>21</v>
      </c>
      <c r="O335" s="1">
        <v>45629</v>
      </c>
    </row>
    <row r="336" spans="1:15" x14ac:dyDescent="0.3">
      <c r="A336" t="s">
        <v>468</v>
      </c>
      <c r="B336" t="s">
        <v>24</v>
      </c>
      <c r="C336" t="s">
        <v>21</v>
      </c>
      <c r="D336">
        <v>19</v>
      </c>
      <c r="E336" t="s">
        <v>28</v>
      </c>
      <c r="F336">
        <v>52970</v>
      </c>
      <c r="G336">
        <v>7740</v>
      </c>
      <c r="H336">
        <v>3310</v>
      </c>
      <c r="I336">
        <v>2063</v>
      </c>
      <c r="J336">
        <v>596207</v>
      </c>
      <c r="K336">
        <v>50.84</v>
      </c>
      <c r="L336">
        <v>4.68</v>
      </c>
      <c r="M336">
        <v>24.76</v>
      </c>
      <c r="N336" t="s">
        <v>35</v>
      </c>
      <c r="O336" s="1">
        <v>45700</v>
      </c>
    </row>
    <row r="337" spans="1:15" x14ac:dyDescent="0.3">
      <c r="A337" t="s">
        <v>469</v>
      </c>
      <c r="B337" t="s">
        <v>16</v>
      </c>
      <c r="C337" t="s">
        <v>35</v>
      </c>
      <c r="D337">
        <v>5</v>
      </c>
      <c r="E337" t="s">
        <v>107</v>
      </c>
      <c r="F337">
        <v>12068</v>
      </c>
      <c r="G337">
        <v>354</v>
      </c>
      <c r="H337">
        <v>165</v>
      </c>
      <c r="I337">
        <v>90</v>
      </c>
      <c r="J337">
        <v>43920</v>
      </c>
      <c r="K337">
        <v>2582.4</v>
      </c>
      <c r="L337">
        <v>-0.81</v>
      </c>
      <c r="M337">
        <v>5.05</v>
      </c>
      <c r="N337" t="s">
        <v>17</v>
      </c>
      <c r="O337" s="1">
        <v>45779</v>
      </c>
    </row>
    <row r="338" spans="1:15" x14ac:dyDescent="0.3">
      <c r="A338" t="s">
        <v>470</v>
      </c>
      <c r="B338" t="s">
        <v>44</v>
      </c>
      <c r="C338" t="s">
        <v>25</v>
      </c>
      <c r="D338">
        <v>10</v>
      </c>
      <c r="E338" t="s">
        <v>56</v>
      </c>
      <c r="F338">
        <v>20256</v>
      </c>
      <c r="G338">
        <v>1915</v>
      </c>
      <c r="H338">
        <v>880</v>
      </c>
      <c r="I338">
        <v>534</v>
      </c>
      <c r="J338">
        <v>110538</v>
      </c>
      <c r="K338">
        <v>347.2</v>
      </c>
      <c r="L338">
        <v>-0.4</v>
      </c>
      <c r="M338">
        <v>16.43</v>
      </c>
      <c r="N338" t="s">
        <v>25</v>
      </c>
      <c r="O338" s="1">
        <v>45779</v>
      </c>
    </row>
    <row r="339" spans="1:15" x14ac:dyDescent="0.3">
      <c r="A339" t="s">
        <v>471</v>
      </c>
      <c r="B339" t="s">
        <v>16</v>
      </c>
      <c r="C339" t="s">
        <v>35</v>
      </c>
      <c r="D339">
        <v>21</v>
      </c>
      <c r="E339" t="s">
        <v>71</v>
      </c>
      <c r="F339">
        <v>13954</v>
      </c>
      <c r="G339">
        <v>447</v>
      </c>
      <c r="H339">
        <v>91</v>
      </c>
      <c r="I339">
        <v>63</v>
      </c>
      <c r="J339">
        <v>15750</v>
      </c>
      <c r="K339">
        <v>1662.97</v>
      </c>
      <c r="L339">
        <v>-0.85</v>
      </c>
      <c r="M339">
        <v>4.3099999999999996</v>
      </c>
      <c r="N339" t="s">
        <v>29</v>
      </c>
      <c r="O339" s="1">
        <v>45717</v>
      </c>
    </row>
    <row r="340" spans="1:15" x14ac:dyDescent="0.3">
      <c r="A340" t="s">
        <v>472</v>
      </c>
      <c r="B340" t="s">
        <v>28</v>
      </c>
      <c r="C340" t="s">
        <v>29</v>
      </c>
      <c r="D340">
        <v>30</v>
      </c>
      <c r="E340" t="s">
        <v>300</v>
      </c>
      <c r="F340">
        <v>21325</v>
      </c>
      <c r="G340">
        <v>1026</v>
      </c>
      <c r="H340">
        <v>284</v>
      </c>
      <c r="I340">
        <v>115</v>
      </c>
      <c r="J340">
        <v>91540</v>
      </c>
      <c r="K340">
        <v>2469.12</v>
      </c>
      <c r="L340">
        <v>-0.68</v>
      </c>
      <c r="M340">
        <v>6.68</v>
      </c>
      <c r="N340" t="s">
        <v>17</v>
      </c>
      <c r="O340" s="1">
        <v>45642</v>
      </c>
    </row>
    <row r="341" spans="1:15" x14ac:dyDescent="0.3">
      <c r="A341" t="s">
        <v>473</v>
      </c>
      <c r="B341" t="s">
        <v>16</v>
      </c>
      <c r="C341" t="s">
        <v>25</v>
      </c>
      <c r="D341">
        <v>25</v>
      </c>
      <c r="E341" t="s">
        <v>195</v>
      </c>
      <c r="F341">
        <v>45650</v>
      </c>
      <c r="G341">
        <v>6063</v>
      </c>
      <c r="H341">
        <v>2292</v>
      </c>
      <c r="I341">
        <v>1153</v>
      </c>
      <c r="J341">
        <v>258272</v>
      </c>
      <c r="K341">
        <v>117.65</v>
      </c>
      <c r="L341">
        <v>0.9</v>
      </c>
      <c r="M341">
        <v>20.83</v>
      </c>
      <c r="N341" t="s">
        <v>25</v>
      </c>
      <c r="O341" s="1">
        <v>45580</v>
      </c>
    </row>
    <row r="342" spans="1:15" x14ac:dyDescent="0.3">
      <c r="A342" t="s">
        <v>474</v>
      </c>
      <c r="B342" t="s">
        <v>28</v>
      </c>
      <c r="C342" t="s">
        <v>21</v>
      </c>
      <c r="D342">
        <v>21</v>
      </c>
      <c r="E342" t="s">
        <v>195</v>
      </c>
      <c r="F342">
        <v>63424</v>
      </c>
      <c r="G342">
        <v>8697</v>
      </c>
      <c r="H342">
        <v>1851</v>
      </c>
      <c r="I342">
        <v>689</v>
      </c>
      <c r="J342">
        <v>192231</v>
      </c>
      <c r="K342">
        <v>291.06</v>
      </c>
      <c r="L342">
        <v>-0.04</v>
      </c>
      <c r="M342">
        <v>17.72</v>
      </c>
      <c r="N342" t="s">
        <v>29</v>
      </c>
      <c r="O342" s="1">
        <v>45746</v>
      </c>
    </row>
    <row r="343" spans="1:15" x14ac:dyDescent="0.3">
      <c r="A343" t="s">
        <v>475</v>
      </c>
      <c r="B343" t="s">
        <v>24</v>
      </c>
      <c r="C343" t="s">
        <v>29</v>
      </c>
      <c r="D343">
        <v>19</v>
      </c>
      <c r="E343" t="s">
        <v>22</v>
      </c>
      <c r="F343">
        <v>83020</v>
      </c>
      <c r="G343">
        <v>6018</v>
      </c>
      <c r="H343">
        <v>3480</v>
      </c>
      <c r="I343">
        <v>2162</v>
      </c>
      <c r="J343">
        <v>1707980</v>
      </c>
      <c r="K343">
        <v>69.94</v>
      </c>
      <c r="L343">
        <v>10.3</v>
      </c>
      <c r="M343">
        <v>14.04</v>
      </c>
      <c r="N343" t="s">
        <v>35</v>
      </c>
      <c r="O343" s="1">
        <v>45684</v>
      </c>
    </row>
    <row r="344" spans="1:15" x14ac:dyDescent="0.3">
      <c r="A344" t="s">
        <v>476</v>
      </c>
      <c r="B344" t="s">
        <v>44</v>
      </c>
      <c r="C344" t="s">
        <v>17</v>
      </c>
      <c r="D344">
        <v>16</v>
      </c>
      <c r="E344" t="s">
        <v>69</v>
      </c>
      <c r="F344">
        <v>63695</v>
      </c>
      <c r="G344">
        <v>9058</v>
      </c>
      <c r="H344">
        <v>2500</v>
      </c>
      <c r="I344">
        <v>1307</v>
      </c>
      <c r="J344">
        <v>863927</v>
      </c>
      <c r="K344">
        <v>201.57</v>
      </c>
      <c r="L344">
        <v>2.2799999999999998</v>
      </c>
      <c r="M344">
        <v>20.2</v>
      </c>
      <c r="N344" t="s">
        <v>29</v>
      </c>
      <c r="O344" s="1">
        <v>45737</v>
      </c>
    </row>
    <row r="345" spans="1:15" x14ac:dyDescent="0.3">
      <c r="A345" t="s">
        <v>477</v>
      </c>
      <c r="B345" t="s">
        <v>24</v>
      </c>
      <c r="C345" t="s">
        <v>25</v>
      </c>
      <c r="D345">
        <v>19</v>
      </c>
      <c r="E345" t="s">
        <v>415</v>
      </c>
      <c r="F345">
        <v>91520</v>
      </c>
      <c r="G345">
        <v>5684</v>
      </c>
      <c r="H345">
        <v>2303</v>
      </c>
      <c r="I345">
        <v>1544</v>
      </c>
      <c r="J345">
        <v>500256</v>
      </c>
      <c r="K345">
        <v>60.13</v>
      </c>
      <c r="L345">
        <v>4.3899999999999997</v>
      </c>
      <c r="M345">
        <v>10.41</v>
      </c>
      <c r="N345" t="s">
        <v>17</v>
      </c>
      <c r="O345" s="1">
        <v>45506</v>
      </c>
    </row>
    <row r="346" spans="1:15" x14ac:dyDescent="0.3">
      <c r="A346" t="s">
        <v>478</v>
      </c>
      <c r="B346" t="s">
        <v>28</v>
      </c>
      <c r="C346" t="s">
        <v>21</v>
      </c>
      <c r="D346">
        <v>23</v>
      </c>
      <c r="E346" t="s">
        <v>270</v>
      </c>
      <c r="F346">
        <v>62049</v>
      </c>
      <c r="G346">
        <v>4002</v>
      </c>
      <c r="H346">
        <v>1003</v>
      </c>
      <c r="I346">
        <v>377</v>
      </c>
      <c r="J346">
        <v>167388</v>
      </c>
      <c r="K346">
        <v>506.82</v>
      </c>
      <c r="L346">
        <v>-0.12</v>
      </c>
      <c r="M346">
        <v>8.67</v>
      </c>
      <c r="N346" t="s">
        <v>35</v>
      </c>
      <c r="O346" s="1">
        <v>45621</v>
      </c>
    </row>
    <row r="347" spans="1:15" x14ac:dyDescent="0.3">
      <c r="A347" t="s">
        <v>479</v>
      </c>
      <c r="B347" t="s">
        <v>16</v>
      </c>
      <c r="C347" t="s">
        <v>17</v>
      </c>
      <c r="D347">
        <v>10</v>
      </c>
      <c r="E347" t="s">
        <v>195</v>
      </c>
      <c r="F347">
        <v>87478</v>
      </c>
      <c r="G347">
        <v>8575</v>
      </c>
      <c r="H347">
        <v>2515</v>
      </c>
      <c r="I347">
        <v>1754</v>
      </c>
      <c r="J347">
        <v>577066</v>
      </c>
      <c r="K347">
        <v>53.05</v>
      </c>
      <c r="L347">
        <v>5.2</v>
      </c>
      <c r="M347">
        <v>14.68</v>
      </c>
      <c r="N347" t="s">
        <v>29</v>
      </c>
      <c r="O347" s="1">
        <v>45662</v>
      </c>
    </row>
    <row r="348" spans="1:15" x14ac:dyDescent="0.3">
      <c r="A348" t="s">
        <v>480</v>
      </c>
      <c r="B348" t="s">
        <v>24</v>
      </c>
      <c r="C348" t="s">
        <v>35</v>
      </c>
      <c r="D348">
        <v>12</v>
      </c>
      <c r="E348" t="s">
        <v>465</v>
      </c>
      <c r="F348">
        <v>29681</v>
      </c>
      <c r="G348">
        <v>4145</v>
      </c>
      <c r="H348">
        <v>1448</v>
      </c>
      <c r="I348">
        <v>602</v>
      </c>
      <c r="J348">
        <v>175182</v>
      </c>
      <c r="K348">
        <v>363.63</v>
      </c>
      <c r="L348">
        <v>-0.2</v>
      </c>
      <c r="M348">
        <v>20.87</v>
      </c>
      <c r="N348" t="s">
        <v>29</v>
      </c>
      <c r="O348" s="1">
        <v>45772</v>
      </c>
    </row>
    <row r="349" spans="1:15" x14ac:dyDescent="0.3">
      <c r="A349" t="s">
        <v>481</v>
      </c>
      <c r="B349" t="s">
        <v>20</v>
      </c>
      <c r="C349" t="s">
        <v>29</v>
      </c>
      <c r="D349">
        <v>11</v>
      </c>
      <c r="E349" t="s">
        <v>482</v>
      </c>
      <c r="F349">
        <v>41265</v>
      </c>
      <c r="G349">
        <v>4858</v>
      </c>
      <c r="H349">
        <v>2623</v>
      </c>
      <c r="I349">
        <v>1928</v>
      </c>
      <c r="J349">
        <v>1422864</v>
      </c>
      <c r="K349">
        <v>121.7</v>
      </c>
      <c r="L349">
        <v>5.0599999999999996</v>
      </c>
      <c r="M349">
        <v>22.8</v>
      </c>
      <c r="N349" t="s">
        <v>21</v>
      </c>
      <c r="O349" s="1">
        <v>45529</v>
      </c>
    </row>
    <row r="350" spans="1:15" x14ac:dyDescent="0.3">
      <c r="A350" t="s">
        <v>483</v>
      </c>
      <c r="B350" t="s">
        <v>20</v>
      </c>
      <c r="C350" t="s">
        <v>17</v>
      </c>
      <c r="D350">
        <v>28</v>
      </c>
      <c r="E350" t="s">
        <v>169</v>
      </c>
      <c r="F350">
        <v>65427</v>
      </c>
      <c r="G350">
        <v>7787</v>
      </c>
      <c r="H350">
        <v>1966</v>
      </c>
      <c r="I350">
        <v>1364</v>
      </c>
      <c r="J350">
        <v>688820</v>
      </c>
      <c r="K350">
        <v>159.13999999999999</v>
      </c>
      <c r="L350">
        <v>2.17</v>
      </c>
      <c r="M350">
        <v>16.989999999999998</v>
      </c>
      <c r="N350" t="s">
        <v>25</v>
      </c>
      <c r="O350" s="1">
        <v>45675</v>
      </c>
    </row>
    <row r="351" spans="1:15" x14ac:dyDescent="0.3">
      <c r="A351" t="s">
        <v>484</v>
      </c>
      <c r="B351" t="s">
        <v>16</v>
      </c>
      <c r="C351" t="s">
        <v>17</v>
      </c>
      <c r="D351">
        <v>5</v>
      </c>
      <c r="E351" t="s">
        <v>71</v>
      </c>
      <c r="F351">
        <v>95791</v>
      </c>
      <c r="G351">
        <v>9536</v>
      </c>
      <c r="H351">
        <v>3824</v>
      </c>
      <c r="I351">
        <v>1970</v>
      </c>
      <c r="J351">
        <v>525990</v>
      </c>
      <c r="K351">
        <v>70.569999999999993</v>
      </c>
      <c r="L351">
        <v>2.78</v>
      </c>
      <c r="M351">
        <v>16</v>
      </c>
      <c r="N351" t="s">
        <v>17</v>
      </c>
      <c r="O351" s="1">
        <v>45484</v>
      </c>
    </row>
    <row r="352" spans="1:15" x14ac:dyDescent="0.3">
      <c r="A352" t="s">
        <v>485</v>
      </c>
      <c r="B352" t="s">
        <v>20</v>
      </c>
      <c r="C352" t="s">
        <v>29</v>
      </c>
      <c r="D352">
        <v>7</v>
      </c>
      <c r="E352" t="s">
        <v>351</v>
      </c>
      <c r="F352">
        <v>73991</v>
      </c>
      <c r="G352">
        <v>6096</v>
      </c>
      <c r="H352">
        <v>1885</v>
      </c>
      <c r="I352">
        <v>1199</v>
      </c>
      <c r="J352">
        <v>416053</v>
      </c>
      <c r="K352">
        <v>59.64</v>
      </c>
      <c r="L352">
        <v>4.82</v>
      </c>
      <c r="M352">
        <v>12.41</v>
      </c>
      <c r="N352" t="s">
        <v>17</v>
      </c>
      <c r="O352" s="1">
        <v>45543</v>
      </c>
    </row>
    <row r="353" spans="1:15" x14ac:dyDescent="0.3">
      <c r="A353" t="s">
        <v>486</v>
      </c>
      <c r="B353" t="s">
        <v>16</v>
      </c>
      <c r="C353" t="s">
        <v>29</v>
      </c>
      <c r="D353">
        <v>8</v>
      </c>
      <c r="E353" t="s">
        <v>28</v>
      </c>
      <c r="F353">
        <v>79210</v>
      </c>
      <c r="G353">
        <v>9451</v>
      </c>
      <c r="H353">
        <v>2672</v>
      </c>
      <c r="I353">
        <v>1389</v>
      </c>
      <c r="J353">
        <v>297246</v>
      </c>
      <c r="K353">
        <v>165.27</v>
      </c>
      <c r="L353">
        <v>0.28999999999999998</v>
      </c>
      <c r="M353">
        <v>17.059999999999999</v>
      </c>
      <c r="N353" t="s">
        <v>21</v>
      </c>
      <c r="O353" s="1">
        <v>45819</v>
      </c>
    </row>
    <row r="354" spans="1:15" x14ac:dyDescent="0.3">
      <c r="A354" t="s">
        <v>487</v>
      </c>
      <c r="B354" t="s">
        <v>44</v>
      </c>
      <c r="C354" t="s">
        <v>35</v>
      </c>
      <c r="D354">
        <v>26</v>
      </c>
      <c r="E354" t="s">
        <v>62</v>
      </c>
      <c r="F354">
        <v>25236</v>
      </c>
      <c r="G354">
        <v>778</v>
      </c>
      <c r="H354">
        <v>180</v>
      </c>
      <c r="I354">
        <v>130</v>
      </c>
      <c r="J354">
        <v>103480</v>
      </c>
      <c r="K354">
        <v>422.23</v>
      </c>
      <c r="L354">
        <v>0.89</v>
      </c>
      <c r="M354">
        <v>4.3099999999999996</v>
      </c>
      <c r="N354" t="s">
        <v>25</v>
      </c>
      <c r="O354" s="1">
        <v>45590</v>
      </c>
    </row>
    <row r="355" spans="1:15" x14ac:dyDescent="0.3">
      <c r="A355" t="s">
        <v>488</v>
      </c>
      <c r="B355" t="s">
        <v>20</v>
      </c>
      <c r="C355" t="s">
        <v>25</v>
      </c>
      <c r="D355">
        <v>19</v>
      </c>
      <c r="E355" t="s">
        <v>18</v>
      </c>
      <c r="F355">
        <v>20457</v>
      </c>
      <c r="G355">
        <v>2340</v>
      </c>
      <c r="H355">
        <v>1138</v>
      </c>
      <c r="I355">
        <v>813</v>
      </c>
      <c r="J355">
        <v>249591</v>
      </c>
      <c r="K355">
        <v>300.20999999999998</v>
      </c>
      <c r="L355">
        <v>0.02</v>
      </c>
      <c r="M355">
        <v>20.98</v>
      </c>
      <c r="N355" t="s">
        <v>35</v>
      </c>
      <c r="O355" s="1">
        <v>45730</v>
      </c>
    </row>
    <row r="356" spans="1:15" x14ac:dyDescent="0.3">
      <c r="A356" t="s">
        <v>489</v>
      </c>
      <c r="B356" t="s">
        <v>28</v>
      </c>
      <c r="C356" t="s">
        <v>25</v>
      </c>
      <c r="D356">
        <v>9</v>
      </c>
      <c r="E356" t="s">
        <v>118</v>
      </c>
      <c r="F356">
        <v>23359</v>
      </c>
      <c r="G356">
        <v>2798</v>
      </c>
      <c r="H356">
        <v>1612</v>
      </c>
      <c r="I356">
        <v>695</v>
      </c>
      <c r="J356">
        <v>159850</v>
      </c>
      <c r="K356">
        <v>338.9</v>
      </c>
      <c r="L356">
        <v>-0.32</v>
      </c>
      <c r="M356">
        <v>21.85</v>
      </c>
      <c r="N356" t="s">
        <v>29</v>
      </c>
      <c r="O356" s="1">
        <v>45501</v>
      </c>
    </row>
    <row r="357" spans="1:15" x14ac:dyDescent="0.3">
      <c r="A357" t="s">
        <v>490</v>
      </c>
      <c r="B357" t="s">
        <v>24</v>
      </c>
      <c r="C357" t="s">
        <v>17</v>
      </c>
      <c r="D357">
        <v>27</v>
      </c>
      <c r="E357" t="s">
        <v>277</v>
      </c>
      <c r="F357">
        <v>51530</v>
      </c>
      <c r="G357">
        <v>2906</v>
      </c>
      <c r="H357">
        <v>759</v>
      </c>
      <c r="I357">
        <v>376</v>
      </c>
      <c r="J357">
        <v>140248</v>
      </c>
      <c r="K357">
        <v>621.99</v>
      </c>
      <c r="L357">
        <v>-0.4</v>
      </c>
      <c r="M357">
        <v>7.84</v>
      </c>
      <c r="N357" t="s">
        <v>29</v>
      </c>
      <c r="O357" s="1">
        <v>45750</v>
      </c>
    </row>
    <row r="358" spans="1:15" x14ac:dyDescent="0.3">
      <c r="A358" t="s">
        <v>491</v>
      </c>
      <c r="B358" t="s">
        <v>24</v>
      </c>
      <c r="C358" t="s">
        <v>35</v>
      </c>
      <c r="D358">
        <v>5</v>
      </c>
      <c r="E358" t="s">
        <v>94</v>
      </c>
      <c r="F358">
        <v>59738</v>
      </c>
      <c r="G358">
        <v>3387</v>
      </c>
      <c r="H358">
        <v>1195</v>
      </c>
      <c r="I358">
        <v>566</v>
      </c>
      <c r="J358">
        <v>234324</v>
      </c>
      <c r="K358">
        <v>337.67</v>
      </c>
      <c r="L358">
        <v>0.23</v>
      </c>
      <c r="M358">
        <v>8.6199999999999992</v>
      </c>
      <c r="N358" t="s">
        <v>29</v>
      </c>
      <c r="O358" s="1">
        <v>45710</v>
      </c>
    </row>
    <row r="359" spans="1:15" x14ac:dyDescent="0.3">
      <c r="A359" t="s">
        <v>492</v>
      </c>
      <c r="B359" t="s">
        <v>20</v>
      </c>
      <c r="C359" t="s">
        <v>21</v>
      </c>
      <c r="D359">
        <v>27</v>
      </c>
      <c r="E359" t="s">
        <v>78</v>
      </c>
      <c r="F359">
        <v>89300</v>
      </c>
      <c r="G359">
        <v>8946</v>
      </c>
      <c r="H359">
        <v>2457</v>
      </c>
      <c r="I359">
        <v>1044</v>
      </c>
      <c r="J359">
        <v>230724</v>
      </c>
      <c r="K359">
        <v>264.10000000000002</v>
      </c>
      <c r="L359">
        <v>-0.16</v>
      </c>
      <c r="M359">
        <v>13.94</v>
      </c>
      <c r="N359" t="s">
        <v>17</v>
      </c>
      <c r="O359" s="1">
        <v>45642</v>
      </c>
    </row>
    <row r="360" spans="1:15" x14ac:dyDescent="0.3">
      <c r="A360" t="s">
        <v>493</v>
      </c>
      <c r="B360" t="s">
        <v>44</v>
      </c>
      <c r="C360" t="s">
        <v>21</v>
      </c>
      <c r="D360">
        <v>17</v>
      </c>
      <c r="E360" t="s">
        <v>494</v>
      </c>
      <c r="F360">
        <v>18772</v>
      </c>
      <c r="G360">
        <v>1477</v>
      </c>
      <c r="H360">
        <v>411</v>
      </c>
      <c r="I360">
        <v>147</v>
      </c>
      <c r="J360">
        <v>100695</v>
      </c>
      <c r="K360">
        <v>756.82</v>
      </c>
      <c r="L360">
        <v>-0.09</v>
      </c>
      <c r="M360">
        <v>10.84</v>
      </c>
      <c r="N360" t="s">
        <v>35</v>
      </c>
      <c r="O360" s="1">
        <v>45521</v>
      </c>
    </row>
    <row r="361" spans="1:15" x14ac:dyDescent="0.3">
      <c r="A361" t="s">
        <v>495</v>
      </c>
      <c r="B361" t="s">
        <v>44</v>
      </c>
      <c r="C361" t="s">
        <v>17</v>
      </c>
      <c r="D361">
        <v>7</v>
      </c>
      <c r="E361" t="s">
        <v>195</v>
      </c>
      <c r="F361">
        <v>85537</v>
      </c>
      <c r="G361">
        <v>11279</v>
      </c>
      <c r="H361">
        <v>6580</v>
      </c>
      <c r="I361">
        <v>3661</v>
      </c>
      <c r="J361">
        <v>2544395</v>
      </c>
      <c r="K361">
        <v>30.7</v>
      </c>
      <c r="L361">
        <v>21.64</v>
      </c>
      <c r="M361">
        <v>25.16</v>
      </c>
      <c r="N361" t="s">
        <v>17</v>
      </c>
      <c r="O361" s="1">
        <v>45646</v>
      </c>
    </row>
    <row r="362" spans="1:15" x14ac:dyDescent="0.3">
      <c r="A362" t="s">
        <v>496</v>
      </c>
      <c r="B362" t="s">
        <v>16</v>
      </c>
      <c r="C362" t="s">
        <v>17</v>
      </c>
      <c r="D362">
        <v>11</v>
      </c>
      <c r="E362" t="s">
        <v>52</v>
      </c>
      <c r="F362">
        <v>93900</v>
      </c>
      <c r="G362">
        <v>4401</v>
      </c>
      <c r="H362">
        <v>1986</v>
      </c>
      <c r="I362">
        <v>1063</v>
      </c>
      <c r="J362">
        <v>347601</v>
      </c>
      <c r="K362">
        <v>182.18</v>
      </c>
      <c r="L362">
        <v>0.79</v>
      </c>
      <c r="M362">
        <v>7.93</v>
      </c>
      <c r="N362" t="s">
        <v>29</v>
      </c>
      <c r="O362" s="1">
        <v>45736</v>
      </c>
    </row>
    <row r="363" spans="1:15" x14ac:dyDescent="0.3">
      <c r="A363" t="s">
        <v>497</v>
      </c>
      <c r="B363" t="s">
        <v>16</v>
      </c>
      <c r="C363" t="s">
        <v>21</v>
      </c>
      <c r="D363">
        <v>8</v>
      </c>
      <c r="E363" t="s">
        <v>52</v>
      </c>
      <c r="F363">
        <v>56921</v>
      </c>
      <c r="G363">
        <v>5636</v>
      </c>
      <c r="H363">
        <v>3157</v>
      </c>
      <c r="I363">
        <v>2448</v>
      </c>
      <c r="J363">
        <v>984096</v>
      </c>
      <c r="K363">
        <v>30.98</v>
      </c>
      <c r="L363">
        <v>11.98</v>
      </c>
      <c r="M363">
        <v>19.75</v>
      </c>
      <c r="N363" t="s">
        <v>21</v>
      </c>
      <c r="O363" s="1">
        <v>45728</v>
      </c>
    </row>
    <row r="364" spans="1:15" x14ac:dyDescent="0.3">
      <c r="A364" t="s">
        <v>498</v>
      </c>
      <c r="B364" t="s">
        <v>44</v>
      </c>
      <c r="C364" t="s">
        <v>35</v>
      </c>
      <c r="D364">
        <v>8</v>
      </c>
      <c r="E364" t="s">
        <v>121</v>
      </c>
      <c r="F364">
        <v>58026</v>
      </c>
      <c r="G364">
        <v>1684</v>
      </c>
      <c r="H364">
        <v>851</v>
      </c>
      <c r="I364">
        <v>631</v>
      </c>
      <c r="J364">
        <v>200658</v>
      </c>
      <c r="K364">
        <v>204.34</v>
      </c>
      <c r="L364">
        <v>0.56000000000000005</v>
      </c>
      <c r="M364">
        <v>5.46</v>
      </c>
      <c r="N364" t="s">
        <v>21</v>
      </c>
      <c r="O364" s="1">
        <v>45754</v>
      </c>
    </row>
    <row r="365" spans="1:15" x14ac:dyDescent="0.3">
      <c r="A365" t="s">
        <v>499</v>
      </c>
      <c r="B365" t="s">
        <v>28</v>
      </c>
      <c r="C365" t="s">
        <v>35</v>
      </c>
      <c r="D365">
        <v>21</v>
      </c>
      <c r="E365" t="s">
        <v>309</v>
      </c>
      <c r="F365">
        <v>17271</v>
      </c>
      <c r="G365">
        <v>1656</v>
      </c>
      <c r="H365">
        <v>418</v>
      </c>
      <c r="I365">
        <v>172</v>
      </c>
      <c r="J365">
        <v>106296</v>
      </c>
      <c r="K365">
        <v>1010.06</v>
      </c>
      <c r="L365">
        <v>-0.39</v>
      </c>
      <c r="M365">
        <v>13</v>
      </c>
      <c r="N365" t="s">
        <v>29</v>
      </c>
      <c r="O365" s="1">
        <v>45782</v>
      </c>
    </row>
    <row r="366" spans="1:15" x14ac:dyDescent="0.3">
      <c r="A366" t="s">
        <v>500</v>
      </c>
      <c r="B366" t="s">
        <v>28</v>
      </c>
      <c r="C366" t="s">
        <v>25</v>
      </c>
      <c r="D366">
        <v>12</v>
      </c>
      <c r="E366" t="s">
        <v>501</v>
      </c>
      <c r="F366">
        <v>75894</v>
      </c>
      <c r="G366">
        <v>2271</v>
      </c>
      <c r="H366">
        <v>1003</v>
      </c>
      <c r="I366">
        <v>665</v>
      </c>
      <c r="J366">
        <v>340480</v>
      </c>
      <c r="K366">
        <v>196.4</v>
      </c>
      <c r="L366">
        <v>1.61</v>
      </c>
      <c r="M366">
        <v>5.19</v>
      </c>
      <c r="N366" t="s">
        <v>21</v>
      </c>
      <c r="O366" s="1">
        <v>45533</v>
      </c>
    </row>
    <row r="367" spans="1:15" x14ac:dyDescent="0.3">
      <c r="A367" t="s">
        <v>502</v>
      </c>
      <c r="B367" t="s">
        <v>24</v>
      </c>
      <c r="C367" t="s">
        <v>25</v>
      </c>
      <c r="D367">
        <v>8</v>
      </c>
      <c r="E367" t="s">
        <v>56</v>
      </c>
      <c r="F367">
        <v>91994</v>
      </c>
      <c r="G367">
        <v>11715</v>
      </c>
      <c r="H367">
        <v>2552</v>
      </c>
      <c r="I367">
        <v>1098</v>
      </c>
      <c r="J367">
        <v>653310</v>
      </c>
      <c r="K367">
        <v>223.09</v>
      </c>
      <c r="L367">
        <v>1.67</v>
      </c>
      <c r="M367">
        <v>16.7</v>
      </c>
      <c r="N367" t="s">
        <v>25</v>
      </c>
      <c r="O367" s="1">
        <v>45723</v>
      </c>
    </row>
    <row r="368" spans="1:15" x14ac:dyDescent="0.3">
      <c r="A368" t="s">
        <v>503</v>
      </c>
      <c r="B368" t="s">
        <v>16</v>
      </c>
      <c r="C368" t="s">
        <v>29</v>
      </c>
      <c r="D368">
        <v>23</v>
      </c>
      <c r="E368" t="s">
        <v>363</v>
      </c>
      <c r="F368">
        <v>59138</v>
      </c>
      <c r="G368">
        <v>1212</v>
      </c>
      <c r="H368">
        <v>404</v>
      </c>
      <c r="I368">
        <v>299</v>
      </c>
      <c r="J368">
        <v>159666</v>
      </c>
      <c r="K368">
        <v>547.11</v>
      </c>
      <c r="L368">
        <v>-0.02</v>
      </c>
      <c r="M368">
        <v>3.24</v>
      </c>
      <c r="N368" t="s">
        <v>25</v>
      </c>
      <c r="O368" s="1">
        <v>45684</v>
      </c>
    </row>
    <row r="369" spans="1:15" x14ac:dyDescent="0.3">
      <c r="A369" t="s">
        <v>504</v>
      </c>
      <c r="B369" t="s">
        <v>20</v>
      </c>
      <c r="C369" t="s">
        <v>17</v>
      </c>
      <c r="D369">
        <v>12</v>
      </c>
      <c r="E369" t="s">
        <v>351</v>
      </c>
      <c r="F369">
        <v>48778</v>
      </c>
      <c r="G369">
        <v>5643</v>
      </c>
      <c r="H369">
        <v>2666</v>
      </c>
      <c r="I369">
        <v>1826</v>
      </c>
      <c r="J369">
        <v>628144</v>
      </c>
      <c r="K369">
        <v>30.85</v>
      </c>
      <c r="L369">
        <v>10.15</v>
      </c>
      <c r="M369">
        <v>20.78</v>
      </c>
      <c r="N369" t="s">
        <v>35</v>
      </c>
      <c r="O369" s="1">
        <v>45475</v>
      </c>
    </row>
    <row r="370" spans="1:15" x14ac:dyDescent="0.3">
      <c r="A370" t="s">
        <v>505</v>
      </c>
      <c r="B370" t="s">
        <v>16</v>
      </c>
      <c r="C370" t="s">
        <v>25</v>
      </c>
      <c r="D370">
        <v>26</v>
      </c>
      <c r="E370" t="s">
        <v>52</v>
      </c>
      <c r="F370">
        <v>16704</v>
      </c>
      <c r="G370">
        <v>1131</v>
      </c>
      <c r="H370">
        <v>347</v>
      </c>
      <c r="I370">
        <v>184</v>
      </c>
      <c r="J370">
        <v>144440</v>
      </c>
      <c r="K370">
        <v>430.27</v>
      </c>
      <c r="L370">
        <v>0.82</v>
      </c>
      <c r="M370">
        <v>9.9499999999999993</v>
      </c>
      <c r="N370" t="s">
        <v>35</v>
      </c>
      <c r="O370" s="1">
        <v>45539</v>
      </c>
    </row>
    <row r="371" spans="1:15" x14ac:dyDescent="0.3">
      <c r="A371" t="s">
        <v>506</v>
      </c>
      <c r="B371" t="s">
        <v>44</v>
      </c>
      <c r="C371" t="s">
        <v>25</v>
      </c>
      <c r="D371">
        <v>9</v>
      </c>
      <c r="E371" t="s">
        <v>107</v>
      </c>
      <c r="F371">
        <v>42657</v>
      </c>
      <c r="G371">
        <v>1411</v>
      </c>
      <c r="H371">
        <v>521</v>
      </c>
      <c r="I371">
        <v>210</v>
      </c>
      <c r="J371">
        <v>68040</v>
      </c>
      <c r="K371">
        <v>860.95</v>
      </c>
      <c r="L371">
        <v>-0.62</v>
      </c>
      <c r="M371">
        <v>5.0199999999999996</v>
      </c>
      <c r="N371" t="s">
        <v>21</v>
      </c>
      <c r="O371" s="1">
        <v>45536</v>
      </c>
    </row>
    <row r="372" spans="1:15" x14ac:dyDescent="0.3">
      <c r="A372" t="s">
        <v>507</v>
      </c>
      <c r="B372" t="s">
        <v>28</v>
      </c>
      <c r="C372" t="s">
        <v>29</v>
      </c>
      <c r="D372">
        <v>17</v>
      </c>
      <c r="E372" t="s">
        <v>52</v>
      </c>
      <c r="F372">
        <v>80288</v>
      </c>
      <c r="G372">
        <v>9840</v>
      </c>
      <c r="H372">
        <v>3087</v>
      </c>
      <c r="I372">
        <v>1579</v>
      </c>
      <c r="J372">
        <v>484753</v>
      </c>
      <c r="K372">
        <v>148.37</v>
      </c>
      <c r="L372">
        <v>1.07</v>
      </c>
      <c r="M372">
        <v>18.07</v>
      </c>
      <c r="N372" t="s">
        <v>35</v>
      </c>
      <c r="O372" s="1">
        <v>45772</v>
      </c>
    </row>
    <row r="373" spans="1:15" x14ac:dyDescent="0.3">
      <c r="A373" t="s">
        <v>508</v>
      </c>
      <c r="B373" t="s">
        <v>24</v>
      </c>
      <c r="C373" t="s">
        <v>25</v>
      </c>
      <c r="D373">
        <v>20</v>
      </c>
      <c r="E373" t="s">
        <v>195</v>
      </c>
      <c r="F373">
        <v>21611</v>
      </c>
      <c r="G373">
        <v>1891</v>
      </c>
      <c r="H373">
        <v>719</v>
      </c>
      <c r="I373">
        <v>531</v>
      </c>
      <c r="J373">
        <v>146556</v>
      </c>
      <c r="K373">
        <v>268.72000000000003</v>
      </c>
      <c r="L373">
        <v>0.03</v>
      </c>
      <c r="M373">
        <v>14.53</v>
      </c>
      <c r="N373" t="s">
        <v>21</v>
      </c>
      <c r="O373" s="1">
        <v>45514</v>
      </c>
    </row>
    <row r="374" spans="1:15" x14ac:dyDescent="0.3">
      <c r="A374" t="s">
        <v>509</v>
      </c>
      <c r="B374" t="s">
        <v>20</v>
      </c>
      <c r="C374" t="s">
        <v>21</v>
      </c>
      <c r="D374">
        <v>12</v>
      </c>
      <c r="E374" t="s">
        <v>28</v>
      </c>
      <c r="F374">
        <v>73755</v>
      </c>
      <c r="G374">
        <v>10119</v>
      </c>
      <c r="H374">
        <v>5943</v>
      </c>
      <c r="I374">
        <v>4200</v>
      </c>
      <c r="J374">
        <v>924000</v>
      </c>
      <c r="K374">
        <v>62.89</v>
      </c>
      <c r="L374">
        <v>2.5</v>
      </c>
      <c r="M374">
        <v>27.47</v>
      </c>
      <c r="N374" t="s">
        <v>17</v>
      </c>
      <c r="O374" s="1">
        <v>45485</v>
      </c>
    </row>
    <row r="375" spans="1:15" x14ac:dyDescent="0.3">
      <c r="A375" t="s">
        <v>510</v>
      </c>
      <c r="B375" t="s">
        <v>44</v>
      </c>
      <c r="C375" t="s">
        <v>17</v>
      </c>
      <c r="D375">
        <v>22</v>
      </c>
      <c r="E375" t="s">
        <v>195</v>
      </c>
      <c r="F375">
        <v>52734</v>
      </c>
      <c r="G375">
        <v>2586</v>
      </c>
      <c r="H375">
        <v>1001</v>
      </c>
      <c r="I375">
        <v>448</v>
      </c>
      <c r="J375">
        <v>250432</v>
      </c>
      <c r="K375">
        <v>630.36</v>
      </c>
      <c r="L375">
        <v>-0.11</v>
      </c>
      <c r="M375">
        <v>7.65</v>
      </c>
      <c r="N375" t="s">
        <v>21</v>
      </c>
      <c r="O375" s="1">
        <v>45533</v>
      </c>
    </row>
    <row r="376" spans="1:15" x14ac:dyDescent="0.3">
      <c r="A376" t="s">
        <v>511</v>
      </c>
      <c r="B376" t="s">
        <v>20</v>
      </c>
      <c r="C376" t="s">
        <v>21</v>
      </c>
      <c r="D376">
        <v>22</v>
      </c>
      <c r="E376" t="s">
        <v>512</v>
      </c>
      <c r="F376">
        <v>67943</v>
      </c>
      <c r="G376">
        <v>7148</v>
      </c>
      <c r="H376">
        <v>2106</v>
      </c>
      <c r="I376">
        <v>762</v>
      </c>
      <c r="J376">
        <v>240792</v>
      </c>
      <c r="K376">
        <v>182.2</v>
      </c>
      <c r="L376">
        <v>0.73</v>
      </c>
      <c r="M376">
        <v>14.74</v>
      </c>
      <c r="N376" t="s">
        <v>17</v>
      </c>
      <c r="O376" s="1">
        <v>45789</v>
      </c>
    </row>
    <row r="377" spans="1:15" x14ac:dyDescent="0.3">
      <c r="A377" t="s">
        <v>513</v>
      </c>
      <c r="B377" t="s">
        <v>16</v>
      </c>
      <c r="C377" t="s">
        <v>25</v>
      </c>
      <c r="D377">
        <v>16</v>
      </c>
      <c r="E377" t="s">
        <v>107</v>
      </c>
      <c r="F377">
        <v>28248</v>
      </c>
      <c r="G377">
        <v>3144</v>
      </c>
      <c r="H377">
        <v>1753</v>
      </c>
      <c r="I377">
        <v>1370</v>
      </c>
      <c r="J377">
        <v>432920</v>
      </c>
      <c r="K377">
        <v>169.94</v>
      </c>
      <c r="L377">
        <v>0.86</v>
      </c>
      <c r="M377">
        <v>22.19</v>
      </c>
      <c r="N377" t="s">
        <v>29</v>
      </c>
      <c r="O377" s="1">
        <v>45665</v>
      </c>
    </row>
    <row r="378" spans="1:15" x14ac:dyDescent="0.3">
      <c r="A378" t="s">
        <v>514</v>
      </c>
      <c r="B378" t="s">
        <v>16</v>
      </c>
      <c r="C378" t="s">
        <v>29</v>
      </c>
      <c r="D378">
        <v>25</v>
      </c>
      <c r="E378" t="s">
        <v>309</v>
      </c>
      <c r="F378">
        <v>52545</v>
      </c>
      <c r="G378">
        <v>7824</v>
      </c>
      <c r="H378">
        <v>3318</v>
      </c>
      <c r="I378">
        <v>1265</v>
      </c>
      <c r="J378">
        <v>915860</v>
      </c>
      <c r="K378">
        <v>206</v>
      </c>
      <c r="L378">
        <v>2.5099999999999998</v>
      </c>
      <c r="M378">
        <v>23.61</v>
      </c>
      <c r="N378" t="s">
        <v>35</v>
      </c>
      <c r="O378" s="1">
        <v>45530</v>
      </c>
    </row>
    <row r="379" spans="1:15" x14ac:dyDescent="0.3">
      <c r="A379" t="s">
        <v>515</v>
      </c>
      <c r="B379" t="s">
        <v>28</v>
      </c>
      <c r="C379" t="s">
        <v>17</v>
      </c>
      <c r="D379">
        <v>20</v>
      </c>
      <c r="E379" t="s">
        <v>293</v>
      </c>
      <c r="F379">
        <v>33707</v>
      </c>
      <c r="G379">
        <v>769</v>
      </c>
      <c r="H379">
        <v>312</v>
      </c>
      <c r="I379">
        <v>169</v>
      </c>
      <c r="J379">
        <v>37349</v>
      </c>
      <c r="K379">
        <v>1758.21</v>
      </c>
      <c r="L379">
        <v>-0.87</v>
      </c>
      <c r="M379">
        <v>3.71</v>
      </c>
      <c r="N379" t="s">
        <v>29</v>
      </c>
      <c r="O379" s="1">
        <v>45596</v>
      </c>
    </row>
    <row r="380" spans="1:15" x14ac:dyDescent="0.3">
      <c r="A380" t="s">
        <v>516</v>
      </c>
      <c r="B380" t="s">
        <v>28</v>
      </c>
      <c r="C380" t="s">
        <v>29</v>
      </c>
      <c r="D380">
        <v>9</v>
      </c>
      <c r="E380" t="s">
        <v>154</v>
      </c>
      <c r="F380">
        <v>72194</v>
      </c>
      <c r="G380">
        <v>3949</v>
      </c>
      <c r="H380">
        <v>835</v>
      </c>
      <c r="I380">
        <v>504</v>
      </c>
      <c r="J380">
        <v>228816</v>
      </c>
      <c r="K380">
        <v>566.51</v>
      </c>
      <c r="L380">
        <v>-0.2</v>
      </c>
      <c r="M380">
        <v>7.32</v>
      </c>
      <c r="N380" t="s">
        <v>29</v>
      </c>
      <c r="O380" s="1">
        <v>45528</v>
      </c>
    </row>
    <row r="381" spans="1:15" x14ac:dyDescent="0.3">
      <c r="A381" t="s">
        <v>517</v>
      </c>
      <c r="B381" t="s">
        <v>44</v>
      </c>
      <c r="C381" t="s">
        <v>25</v>
      </c>
      <c r="D381">
        <v>29</v>
      </c>
      <c r="E381" t="s">
        <v>195</v>
      </c>
      <c r="F381">
        <v>29126</v>
      </c>
      <c r="G381">
        <v>1390</v>
      </c>
      <c r="H381">
        <v>827</v>
      </c>
      <c r="I381">
        <v>496</v>
      </c>
      <c r="J381">
        <v>171120</v>
      </c>
      <c r="K381">
        <v>436</v>
      </c>
      <c r="L381">
        <v>-0.21</v>
      </c>
      <c r="M381">
        <v>9.31</v>
      </c>
      <c r="N381" t="s">
        <v>21</v>
      </c>
      <c r="O381" s="1">
        <v>45804</v>
      </c>
    </row>
    <row r="382" spans="1:15" x14ac:dyDescent="0.3">
      <c r="A382" t="s">
        <v>518</v>
      </c>
      <c r="B382" t="s">
        <v>28</v>
      </c>
      <c r="C382" t="s">
        <v>17</v>
      </c>
      <c r="D382">
        <v>12</v>
      </c>
      <c r="E382" t="s">
        <v>519</v>
      </c>
      <c r="F382">
        <v>86192</v>
      </c>
      <c r="G382">
        <v>2654</v>
      </c>
      <c r="H382">
        <v>1375</v>
      </c>
      <c r="I382">
        <v>633</v>
      </c>
      <c r="J382">
        <v>128499</v>
      </c>
      <c r="K382">
        <v>219.74</v>
      </c>
      <c r="L382">
        <v>-0.08</v>
      </c>
      <c r="M382">
        <v>5.41</v>
      </c>
      <c r="N382" t="s">
        <v>29</v>
      </c>
      <c r="O382" s="1">
        <v>45754</v>
      </c>
    </row>
    <row r="383" spans="1:15" x14ac:dyDescent="0.3">
      <c r="A383" t="s">
        <v>520</v>
      </c>
      <c r="B383" t="s">
        <v>44</v>
      </c>
      <c r="C383" t="s">
        <v>17</v>
      </c>
      <c r="D383">
        <v>15</v>
      </c>
      <c r="E383" t="s">
        <v>69</v>
      </c>
      <c r="F383">
        <v>48114</v>
      </c>
      <c r="G383">
        <v>2735</v>
      </c>
      <c r="H383">
        <v>907</v>
      </c>
      <c r="I383">
        <v>655</v>
      </c>
      <c r="J383">
        <v>145410</v>
      </c>
      <c r="K383">
        <v>371.31</v>
      </c>
      <c r="L383">
        <v>-0.4</v>
      </c>
      <c r="M383">
        <v>8.93</v>
      </c>
      <c r="N383" t="s">
        <v>25</v>
      </c>
      <c r="O383" s="1">
        <v>45588</v>
      </c>
    </row>
    <row r="384" spans="1:15" x14ac:dyDescent="0.3">
      <c r="A384" t="s">
        <v>521</v>
      </c>
      <c r="B384" t="s">
        <v>16</v>
      </c>
      <c r="C384" t="s">
        <v>35</v>
      </c>
      <c r="D384">
        <v>21</v>
      </c>
      <c r="E384" t="s">
        <v>107</v>
      </c>
      <c r="F384">
        <v>33986</v>
      </c>
      <c r="G384">
        <v>3970</v>
      </c>
      <c r="H384">
        <v>868</v>
      </c>
      <c r="I384">
        <v>624</v>
      </c>
      <c r="J384">
        <v>229008</v>
      </c>
      <c r="K384">
        <v>250.07</v>
      </c>
      <c r="L384">
        <v>0.47</v>
      </c>
      <c r="M384">
        <v>16.07</v>
      </c>
      <c r="N384" t="s">
        <v>25</v>
      </c>
      <c r="O384" s="1">
        <v>45749</v>
      </c>
    </row>
    <row r="385" spans="1:15" x14ac:dyDescent="0.3">
      <c r="A385" t="s">
        <v>522</v>
      </c>
      <c r="B385" t="s">
        <v>24</v>
      </c>
      <c r="C385" t="s">
        <v>17</v>
      </c>
      <c r="D385">
        <v>19</v>
      </c>
      <c r="E385" t="s">
        <v>460</v>
      </c>
      <c r="F385">
        <v>34922</v>
      </c>
      <c r="G385">
        <v>5140</v>
      </c>
      <c r="H385">
        <v>2616</v>
      </c>
      <c r="I385">
        <v>1936</v>
      </c>
      <c r="J385">
        <v>1391984</v>
      </c>
      <c r="K385">
        <v>120.61</v>
      </c>
      <c r="L385">
        <v>4.96</v>
      </c>
      <c r="M385">
        <v>27.75</v>
      </c>
      <c r="N385" t="s">
        <v>35</v>
      </c>
      <c r="O385" s="1">
        <v>45508</v>
      </c>
    </row>
    <row r="386" spans="1:15" x14ac:dyDescent="0.3">
      <c r="A386" t="s">
        <v>523</v>
      </c>
      <c r="B386" t="s">
        <v>20</v>
      </c>
      <c r="C386" t="s">
        <v>21</v>
      </c>
      <c r="D386">
        <v>12</v>
      </c>
      <c r="E386" t="s">
        <v>199</v>
      </c>
      <c r="F386">
        <v>13130</v>
      </c>
      <c r="G386">
        <v>1509</v>
      </c>
      <c r="H386">
        <v>337</v>
      </c>
      <c r="I386">
        <v>123</v>
      </c>
      <c r="J386">
        <v>44034</v>
      </c>
      <c r="K386">
        <v>1809.8</v>
      </c>
      <c r="L386">
        <v>-0.8</v>
      </c>
      <c r="M386">
        <v>15</v>
      </c>
      <c r="N386" t="s">
        <v>29</v>
      </c>
      <c r="O386" s="1">
        <v>45749</v>
      </c>
    </row>
    <row r="387" spans="1:15" x14ac:dyDescent="0.3">
      <c r="A387" t="s">
        <v>524</v>
      </c>
      <c r="B387" t="s">
        <v>28</v>
      </c>
      <c r="C387" t="s">
        <v>25</v>
      </c>
      <c r="D387">
        <v>6</v>
      </c>
      <c r="E387" t="s">
        <v>343</v>
      </c>
      <c r="F387">
        <v>23913</v>
      </c>
      <c r="G387">
        <v>3344</v>
      </c>
      <c r="H387">
        <v>1678</v>
      </c>
      <c r="I387">
        <v>504</v>
      </c>
      <c r="J387">
        <v>402192</v>
      </c>
      <c r="K387">
        <v>278.61</v>
      </c>
      <c r="L387">
        <v>1.86</v>
      </c>
      <c r="M387">
        <v>23.11</v>
      </c>
      <c r="N387" t="s">
        <v>35</v>
      </c>
      <c r="O387" s="1">
        <v>45617</v>
      </c>
    </row>
    <row r="388" spans="1:15" x14ac:dyDescent="0.3">
      <c r="A388" t="s">
        <v>525</v>
      </c>
      <c r="B388" t="s">
        <v>28</v>
      </c>
      <c r="C388" t="s">
        <v>35</v>
      </c>
      <c r="D388">
        <v>17</v>
      </c>
      <c r="E388" t="s">
        <v>22</v>
      </c>
      <c r="F388">
        <v>70235</v>
      </c>
      <c r="G388">
        <v>2922</v>
      </c>
      <c r="H388">
        <v>814</v>
      </c>
      <c r="I388">
        <v>537</v>
      </c>
      <c r="J388">
        <v>402750</v>
      </c>
      <c r="K388">
        <v>525.54</v>
      </c>
      <c r="L388">
        <v>0.43</v>
      </c>
      <c r="M388">
        <v>6.08</v>
      </c>
      <c r="N388" t="s">
        <v>17</v>
      </c>
      <c r="O388" s="1">
        <v>45809</v>
      </c>
    </row>
    <row r="389" spans="1:15" x14ac:dyDescent="0.3">
      <c r="A389" t="s">
        <v>526</v>
      </c>
      <c r="B389" t="s">
        <v>24</v>
      </c>
      <c r="C389" t="s">
        <v>29</v>
      </c>
      <c r="D389">
        <v>30</v>
      </c>
      <c r="E389" t="s">
        <v>154</v>
      </c>
      <c r="F389">
        <v>74461</v>
      </c>
      <c r="G389">
        <v>10162</v>
      </c>
      <c r="H389">
        <v>5778</v>
      </c>
      <c r="I389">
        <v>2650</v>
      </c>
      <c r="J389">
        <v>744650</v>
      </c>
      <c r="K389">
        <v>42.13</v>
      </c>
      <c r="L389">
        <v>5.67</v>
      </c>
      <c r="M389">
        <v>24.97</v>
      </c>
      <c r="N389" t="s">
        <v>35</v>
      </c>
      <c r="O389" s="1">
        <v>45531</v>
      </c>
    </row>
    <row r="390" spans="1:15" x14ac:dyDescent="0.3">
      <c r="A390" t="s">
        <v>527</v>
      </c>
      <c r="B390" t="s">
        <v>28</v>
      </c>
      <c r="C390" t="s">
        <v>25</v>
      </c>
      <c r="D390">
        <v>11</v>
      </c>
      <c r="E390" t="s">
        <v>52</v>
      </c>
      <c r="F390">
        <v>12332</v>
      </c>
      <c r="G390">
        <v>1374</v>
      </c>
      <c r="H390">
        <v>555</v>
      </c>
      <c r="I390">
        <v>324</v>
      </c>
      <c r="J390">
        <v>171720</v>
      </c>
      <c r="K390">
        <v>825.27</v>
      </c>
      <c r="L390">
        <v>-0.36</v>
      </c>
      <c r="M390">
        <v>18.27</v>
      </c>
      <c r="N390" t="s">
        <v>25</v>
      </c>
      <c r="O390" s="1">
        <v>45486</v>
      </c>
    </row>
    <row r="391" spans="1:15" x14ac:dyDescent="0.3">
      <c r="A391" t="s">
        <v>528</v>
      </c>
      <c r="B391" t="s">
        <v>20</v>
      </c>
      <c r="C391" t="s">
        <v>35</v>
      </c>
      <c r="D391">
        <v>16</v>
      </c>
      <c r="E391" t="s">
        <v>529</v>
      </c>
      <c r="F391">
        <v>89327</v>
      </c>
      <c r="G391">
        <v>10315</v>
      </c>
      <c r="H391">
        <v>5580</v>
      </c>
      <c r="I391">
        <v>3928</v>
      </c>
      <c r="J391">
        <v>2564984</v>
      </c>
      <c r="K391">
        <v>39.799999999999997</v>
      </c>
      <c r="L391">
        <v>15.41</v>
      </c>
      <c r="M391">
        <v>22.19</v>
      </c>
      <c r="N391" t="s">
        <v>21</v>
      </c>
      <c r="O391" s="1">
        <v>45598</v>
      </c>
    </row>
    <row r="392" spans="1:15" x14ac:dyDescent="0.3">
      <c r="A392" t="s">
        <v>530</v>
      </c>
      <c r="B392" t="s">
        <v>16</v>
      </c>
      <c r="C392" t="s">
        <v>21</v>
      </c>
      <c r="D392">
        <v>29</v>
      </c>
      <c r="E392" t="s">
        <v>334</v>
      </c>
      <c r="F392">
        <v>96704</v>
      </c>
      <c r="G392">
        <v>3230</v>
      </c>
      <c r="H392">
        <v>1644</v>
      </c>
      <c r="I392">
        <v>620</v>
      </c>
      <c r="J392">
        <v>422220</v>
      </c>
      <c r="K392">
        <v>320.25</v>
      </c>
      <c r="L392">
        <v>1.1299999999999999</v>
      </c>
      <c r="M392">
        <v>5.68</v>
      </c>
      <c r="N392" t="s">
        <v>25</v>
      </c>
      <c r="O392" s="1">
        <v>45785</v>
      </c>
    </row>
    <row r="393" spans="1:15" x14ac:dyDescent="0.3">
      <c r="A393" t="s">
        <v>531</v>
      </c>
      <c r="B393" t="s">
        <v>24</v>
      </c>
      <c r="C393" t="s">
        <v>21</v>
      </c>
      <c r="D393">
        <v>24</v>
      </c>
      <c r="E393" t="s">
        <v>34</v>
      </c>
      <c r="F393">
        <v>65974</v>
      </c>
      <c r="G393">
        <v>5648</v>
      </c>
      <c r="H393">
        <v>1902</v>
      </c>
      <c r="I393">
        <v>1375</v>
      </c>
      <c r="J393">
        <v>1080750</v>
      </c>
      <c r="K393">
        <v>177.9</v>
      </c>
      <c r="L393">
        <v>3.42</v>
      </c>
      <c r="M393">
        <v>13.53</v>
      </c>
      <c r="N393" t="s">
        <v>21</v>
      </c>
      <c r="O393" s="1">
        <v>45732</v>
      </c>
    </row>
    <row r="394" spans="1:15" x14ac:dyDescent="0.3">
      <c r="A394" t="s">
        <v>532</v>
      </c>
      <c r="B394" t="s">
        <v>44</v>
      </c>
      <c r="C394" t="s">
        <v>35</v>
      </c>
      <c r="D394">
        <v>22</v>
      </c>
      <c r="E394" t="s">
        <v>118</v>
      </c>
      <c r="F394">
        <v>44574</v>
      </c>
      <c r="G394">
        <v>3188</v>
      </c>
      <c r="H394">
        <v>1399</v>
      </c>
      <c r="I394">
        <v>1032</v>
      </c>
      <c r="J394">
        <v>605784</v>
      </c>
      <c r="K394">
        <v>158.25</v>
      </c>
      <c r="L394">
        <v>2.71</v>
      </c>
      <c r="M394">
        <v>12.61</v>
      </c>
      <c r="N394" t="s">
        <v>29</v>
      </c>
      <c r="O394" s="1">
        <v>45641</v>
      </c>
    </row>
    <row r="395" spans="1:15" x14ac:dyDescent="0.3">
      <c r="A395" t="s">
        <v>533</v>
      </c>
      <c r="B395" t="s">
        <v>44</v>
      </c>
      <c r="C395" t="s">
        <v>29</v>
      </c>
      <c r="D395">
        <v>11</v>
      </c>
      <c r="E395" t="s">
        <v>56</v>
      </c>
      <c r="F395">
        <v>45691</v>
      </c>
      <c r="G395">
        <v>3129</v>
      </c>
      <c r="H395">
        <v>688</v>
      </c>
      <c r="I395">
        <v>245</v>
      </c>
      <c r="J395">
        <v>140140</v>
      </c>
      <c r="K395">
        <v>545.65</v>
      </c>
      <c r="L395">
        <v>0.05</v>
      </c>
      <c r="M395">
        <v>8.89</v>
      </c>
      <c r="N395" t="s">
        <v>21</v>
      </c>
      <c r="O395" s="1">
        <v>45742</v>
      </c>
    </row>
    <row r="396" spans="1:15" x14ac:dyDescent="0.3">
      <c r="A396" t="s">
        <v>534</v>
      </c>
      <c r="B396" t="s">
        <v>44</v>
      </c>
      <c r="C396" t="s">
        <v>25</v>
      </c>
      <c r="D396">
        <v>16</v>
      </c>
      <c r="E396" t="s">
        <v>52</v>
      </c>
      <c r="F396">
        <v>65707</v>
      </c>
      <c r="G396">
        <v>8903</v>
      </c>
      <c r="H396">
        <v>4462</v>
      </c>
      <c r="I396">
        <v>2592</v>
      </c>
      <c r="J396">
        <v>1106784</v>
      </c>
      <c r="K396">
        <v>112.54</v>
      </c>
      <c r="L396">
        <v>2.79</v>
      </c>
      <c r="M396">
        <v>24.29</v>
      </c>
      <c r="N396" t="s">
        <v>21</v>
      </c>
      <c r="O396" s="1">
        <v>45585</v>
      </c>
    </row>
    <row r="397" spans="1:15" x14ac:dyDescent="0.3">
      <c r="A397" t="s">
        <v>535</v>
      </c>
      <c r="B397" t="s">
        <v>16</v>
      </c>
      <c r="C397" t="s">
        <v>25</v>
      </c>
      <c r="D397">
        <v>30</v>
      </c>
      <c r="E397" t="s">
        <v>195</v>
      </c>
      <c r="F397">
        <v>20062</v>
      </c>
      <c r="G397">
        <v>754</v>
      </c>
      <c r="H397">
        <v>285</v>
      </c>
      <c r="I397">
        <v>126</v>
      </c>
      <c r="J397">
        <v>62496</v>
      </c>
      <c r="K397">
        <v>890.46</v>
      </c>
      <c r="L397">
        <v>-0.44</v>
      </c>
      <c r="M397">
        <v>5.81</v>
      </c>
      <c r="N397" t="s">
        <v>17</v>
      </c>
      <c r="O397" s="1">
        <v>45731</v>
      </c>
    </row>
    <row r="398" spans="1:15" x14ac:dyDescent="0.3">
      <c r="A398" t="s">
        <v>536</v>
      </c>
      <c r="B398" t="s">
        <v>20</v>
      </c>
      <c r="C398" t="s">
        <v>17</v>
      </c>
      <c r="D398">
        <v>13</v>
      </c>
      <c r="E398" t="s">
        <v>18</v>
      </c>
      <c r="F398">
        <v>90160</v>
      </c>
      <c r="G398">
        <v>3455</v>
      </c>
      <c r="H398">
        <v>726</v>
      </c>
      <c r="I398">
        <v>553</v>
      </c>
      <c r="J398">
        <v>425257</v>
      </c>
      <c r="K398">
        <v>371.17</v>
      </c>
      <c r="L398">
        <v>1.07</v>
      </c>
      <c r="M398">
        <v>5.25</v>
      </c>
      <c r="N398" t="s">
        <v>25</v>
      </c>
      <c r="O398" s="1">
        <v>45607</v>
      </c>
    </row>
    <row r="399" spans="1:15" x14ac:dyDescent="0.3">
      <c r="A399" t="s">
        <v>537</v>
      </c>
      <c r="B399" t="s">
        <v>24</v>
      </c>
      <c r="C399" t="s">
        <v>17</v>
      </c>
      <c r="D399">
        <v>24</v>
      </c>
      <c r="E399" t="s">
        <v>28</v>
      </c>
      <c r="F399">
        <v>65781</v>
      </c>
      <c r="G399">
        <v>6523</v>
      </c>
      <c r="H399">
        <v>2651</v>
      </c>
      <c r="I399">
        <v>1787</v>
      </c>
      <c r="J399">
        <v>1406369</v>
      </c>
      <c r="K399">
        <v>73.97</v>
      </c>
      <c r="L399">
        <v>9.64</v>
      </c>
      <c r="M399">
        <v>16.66</v>
      </c>
      <c r="N399" t="s">
        <v>21</v>
      </c>
      <c r="O399" s="1">
        <v>45687</v>
      </c>
    </row>
    <row r="400" spans="1:15" x14ac:dyDescent="0.3">
      <c r="A400" t="s">
        <v>538</v>
      </c>
      <c r="B400" t="s">
        <v>20</v>
      </c>
      <c r="C400" t="s">
        <v>35</v>
      </c>
      <c r="D400">
        <v>27</v>
      </c>
      <c r="E400" t="s">
        <v>52</v>
      </c>
      <c r="F400">
        <v>83508</v>
      </c>
      <c r="G400">
        <v>2887</v>
      </c>
      <c r="H400">
        <v>1658</v>
      </c>
      <c r="I400">
        <v>1254</v>
      </c>
      <c r="J400">
        <v>423852</v>
      </c>
      <c r="K400">
        <v>187.7</v>
      </c>
      <c r="L400">
        <v>0.8</v>
      </c>
      <c r="M400">
        <v>6.94</v>
      </c>
      <c r="N400" t="s">
        <v>17</v>
      </c>
      <c r="O400" s="1">
        <v>45790</v>
      </c>
    </row>
    <row r="401" spans="1:15" x14ac:dyDescent="0.3">
      <c r="A401" t="s">
        <v>539</v>
      </c>
      <c r="B401" t="s">
        <v>20</v>
      </c>
      <c r="C401" t="s">
        <v>17</v>
      </c>
      <c r="D401">
        <v>21</v>
      </c>
      <c r="E401" t="s">
        <v>22</v>
      </c>
      <c r="F401">
        <v>55171</v>
      </c>
      <c r="G401">
        <v>3549</v>
      </c>
      <c r="H401">
        <v>1636</v>
      </c>
      <c r="I401">
        <v>679</v>
      </c>
      <c r="J401">
        <v>354438</v>
      </c>
      <c r="K401">
        <v>367.93</v>
      </c>
      <c r="L401">
        <v>0.42</v>
      </c>
      <c r="M401">
        <v>10.63</v>
      </c>
      <c r="N401" t="s">
        <v>35</v>
      </c>
      <c r="O401" s="1">
        <v>45800</v>
      </c>
    </row>
    <row r="402" spans="1:15" x14ac:dyDescent="0.3">
      <c r="A402" t="s">
        <v>540</v>
      </c>
      <c r="B402" t="s">
        <v>28</v>
      </c>
      <c r="C402" t="s">
        <v>21</v>
      </c>
      <c r="D402">
        <v>30</v>
      </c>
      <c r="E402" t="s">
        <v>62</v>
      </c>
      <c r="F402">
        <v>53469</v>
      </c>
      <c r="G402">
        <v>7952</v>
      </c>
      <c r="H402">
        <v>4293</v>
      </c>
      <c r="I402">
        <v>2420</v>
      </c>
      <c r="J402">
        <v>513040</v>
      </c>
      <c r="K402">
        <v>117.86</v>
      </c>
      <c r="L402">
        <v>0.8</v>
      </c>
      <c r="M402">
        <v>27.43</v>
      </c>
      <c r="N402" t="s">
        <v>25</v>
      </c>
      <c r="O402" s="1">
        <v>45668</v>
      </c>
    </row>
    <row r="403" spans="1:15" x14ac:dyDescent="0.3">
      <c r="A403" t="s">
        <v>541</v>
      </c>
      <c r="B403" t="s">
        <v>24</v>
      </c>
      <c r="C403" t="s">
        <v>17</v>
      </c>
      <c r="D403">
        <v>8</v>
      </c>
      <c r="E403" t="s">
        <v>222</v>
      </c>
      <c r="F403">
        <v>32614</v>
      </c>
      <c r="G403">
        <v>2971</v>
      </c>
      <c r="H403">
        <v>1153</v>
      </c>
      <c r="I403">
        <v>905</v>
      </c>
      <c r="J403">
        <v>429875</v>
      </c>
      <c r="K403">
        <v>103.59</v>
      </c>
      <c r="L403">
        <v>3.59</v>
      </c>
      <c r="M403">
        <v>15.42</v>
      </c>
      <c r="N403" t="s">
        <v>21</v>
      </c>
      <c r="O403" s="1">
        <v>45622</v>
      </c>
    </row>
    <row r="404" spans="1:15" x14ac:dyDescent="0.3">
      <c r="A404" t="s">
        <v>542</v>
      </c>
      <c r="B404" t="s">
        <v>24</v>
      </c>
      <c r="C404" t="s">
        <v>29</v>
      </c>
      <c r="D404">
        <v>14</v>
      </c>
      <c r="E404" t="s">
        <v>56</v>
      </c>
      <c r="F404">
        <v>90706</v>
      </c>
      <c r="G404">
        <v>12246</v>
      </c>
      <c r="H404">
        <v>4517</v>
      </c>
      <c r="I404">
        <v>1532</v>
      </c>
      <c r="J404">
        <v>978948</v>
      </c>
      <c r="K404">
        <v>186.13</v>
      </c>
      <c r="L404">
        <v>2.4300000000000002</v>
      </c>
      <c r="M404">
        <v>20.170000000000002</v>
      </c>
      <c r="N404" t="s">
        <v>25</v>
      </c>
      <c r="O404" s="1">
        <v>45645</v>
      </c>
    </row>
    <row r="405" spans="1:15" x14ac:dyDescent="0.3">
      <c r="A405" t="s">
        <v>543</v>
      </c>
      <c r="B405" t="s">
        <v>28</v>
      </c>
      <c r="C405" t="s">
        <v>35</v>
      </c>
      <c r="D405">
        <v>6</v>
      </c>
      <c r="E405" t="s">
        <v>544</v>
      </c>
      <c r="F405">
        <v>93981</v>
      </c>
      <c r="G405">
        <v>3391</v>
      </c>
      <c r="H405">
        <v>734</v>
      </c>
      <c r="I405">
        <v>220</v>
      </c>
      <c r="J405">
        <v>167420</v>
      </c>
      <c r="K405">
        <v>1273.49</v>
      </c>
      <c r="L405">
        <v>-0.4</v>
      </c>
      <c r="M405">
        <v>4.62</v>
      </c>
      <c r="N405" t="s">
        <v>17</v>
      </c>
      <c r="O405" s="1">
        <v>45745</v>
      </c>
    </row>
    <row r="406" spans="1:15" x14ac:dyDescent="0.3">
      <c r="A406" t="s">
        <v>545</v>
      </c>
      <c r="B406" t="s">
        <v>28</v>
      </c>
      <c r="C406" t="s">
        <v>25</v>
      </c>
      <c r="D406">
        <v>6</v>
      </c>
      <c r="E406" t="s">
        <v>195</v>
      </c>
      <c r="F406">
        <v>23696</v>
      </c>
      <c r="G406">
        <v>2153</v>
      </c>
      <c r="H406">
        <v>431</v>
      </c>
      <c r="I406">
        <v>286</v>
      </c>
      <c r="J406">
        <v>117832</v>
      </c>
      <c r="K406">
        <v>771.45</v>
      </c>
      <c r="L406">
        <v>-0.47</v>
      </c>
      <c r="M406">
        <v>12.11</v>
      </c>
      <c r="N406" t="s">
        <v>35</v>
      </c>
      <c r="O406" s="1">
        <v>45718</v>
      </c>
    </row>
    <row r="407" spans="1:15" x14ac:dyDescent="0.3">
      <c r="A407" t="s">
        <v>546</v>
      </c>
      <c r="B407" t="s">
        <v>24</v>
      </c>
      <c r="C407" t="s">
        <v>17</v>
      </c>
      <c r="D407">
        <v>27</v>
      </c>
      <c r="E407" t="s">
        <v>22</v>
      </c>
      <c r="F407">
        <v>18639</v>
      </c>
      <c r="G407">
        <v>2793</v>
      </c>
      <c r="H407">
        <v>1046</v>
      </c>
      <c r="I407">
        <v>328</v>
      </c>
      <c r="J407">
        <v>104960</v>
      </c>
      <c r="K407">
        <v>574.48</v>
      </c>
      <c r="L407">
        <v>-0.44</v>
      </c>
      <c r="M407">
        <v>22.36</v>
      </c>
      <c r="N407" t="s">
        <v>29</v>
      </c>
      <c r="O407" s="1">
        <v>45521</v>
      </c>
    </row>
    <row r="408" spans="1:15" x14ac:dyDescent="0.3">
      <c r="A408" t="s">
        <v>547</v>
      </c>
      <c r="B408" t="s">
        <v>24</v>
      </c>
      <c r="C408" t="s">
        <v>17</v>
      </c>
      <c r="D408">
        <v>13</v>
      </c>
      <c r="E408" t="s">
        <v>107</v>
      </c>
      <c r="F408">
        <v>72563</v>
      </c>
      <c r="G408">
        <v>6363</v>
      </c>
      <c r="H408">
        <v>2663</v>
      </c>
      <c r="I408">
        <v>1793</v>
      </c>
      <c r="J408">
        <v>883949</v>
      </c>
      <c r="K408">
        <v>93.98</v>
      </c>
      <c r="L408">
        <v>4.25</v>
      </c>
      <c r="M408">
        <v>14.91</v>
      </c>
      <c r="N408" t="s">
        <v>29</v>
      </c>
      <c r="O408" s="1">
        <v>45717</v>
      </c>
    </row>
    <row r="409" spans="1:15" x14ac:dyDescent="0.3">
      <c r="A409" t="s">
        <v>548</v>
      </c>
      <c r="B409" t="s">
        <v>24</v>
      </c>
      <c r="C409" t="s">
        <v>17</v>
      </c>
      <c r="D409">
        <v>10</v>
      </c>
      <c r="E409" t="s">
        <v>142</v>
      </c>
      <c r="F409">
        <v>89562</v>
      </c>
      <c r="G409">
        <v>9186</v>
      </c>
      <c r="H409">
        <v>5437</v>
      </c>
      <c r="I409">
        <v>1687</v>
      </c>
      <c r="J409">
        <v>1003765</v>
      </c>
      <c r="K409">
        <v>92.7</v>
      </c>
      <c r="L409">
        <v>5.42</v>
      </c>
      <c r="M409">
        <v>18.21</v>
      </c>
      <c r="N409" t="s">
        <v>29</v>
      </c>
      <c r="O409" s="1">
        <v>45689</v>
      </c>
    </row>
    <row r="410" spans="1:15" x14ac:dyDescent="0.3">
      <c r="A410" t="s">
        <v>549</v>
      </c>
      <c r="B410" t="s">
        <v>44</v>
      </c>
      <c r="C410" t="s">
        <v>17</v>
      </c>
      <c r="D410">
        <v>7</v>
      </c>
      <c r="E410" t="s">
        <v>438</v>
      </c>
      <c r="F410">
        <v>58567</v>
      </c>
      <c r="G410">
        <v>6039</v>
      </c>
      <c r="H410">
        <v>2629</v>
      </c>
      <c r="I410">
        <v>1494</v>
      </c>
      <c r="J410">
        <v>1154862</v>
      </c>
      <c r="K410">
        <v>61.85</v>
      </c>
      <c r="L410">
        <v>11.5</v>
      </c>
      <c r="M410">
        <v>17.350000000000001</v>
      </c>
      <c r="N410" t="s">
        <v>35</v>
      </c>
      <c r="O410" s="1">
        <v>45677</v>
      </c>
    </row>
    <row r="411" spans="1:15" x14ac:dyDescent="0.3">
      <c r="A411" t="s">
        <v>550</v>
      </c>
      <c r="B411" t="s">
        <v>20</v>
      </c>
      <c r="C411" t="s">
        <v>29</v>
      </c>
      <c r="D411">
        <v>19</v>
      </c>
      <c r="E411" t="s">
        <v>22</v>
      </c>
      <c r="F411">
        <v>31120</v>
      </c>
      <c r="G411">
        <v>842</v>
      </c>
      <c r="H411">
        <v>416</v>
      </c>
      <c r="I411">
        <v>234</v>
      </c>
      <c r="J411">
        <v>119574</v>
      </c>
      <c r="K411">
        <v>256.5</v>
      </c>
      <c r="L411">
        <v>0.99</v>
      </c>
      <c r="M411">
        <v>4.79</v>
      </c>
      <c r="N411" t="s">
        <v>21</v>
      </c>
      <c r="O411" s="1">
        <v>45526</v>
      </c>
    </row>
    <row r="412" spans="1:15" x14ac:dyDescent="0.3">
      <c r="A412" t="s">
        <v>551</v>
      </c>
      <c r="B412" t="s">
        <v>44</v>
      </c>
      <c r="C412" t="s">
        <v>21</v>
      </c>
      <c r="D412">
        <v>24</v>
      </c>
      <c r="E412" t="s">
        <v>69</v>
      </c>
      <c r="F412">
        <v>79473</v>
      </c>
      <c r="G412">
        <v>5680</v>
      </c>
      <c r="H412">
        <v>1196</v>
      </c>
      <c r="I412">
        <v>456</v>
      </c>
      <c r="J412">
        <v>132240</v>
      </c>
      <c r="K412">
        <v>339.79</v>
      </c>
      <c r="L412">
        <v>-0.15</v>
      </c>
      <c r="M412">
        <v>9.23</v>
      </c>
      <c r="N412" t="s">
        <v>25</v>
      </c>
      <c r="O412" s="1">
        <v>45661</v>
      </c>
    </row>
    <row r="413" spans="1:15" x14ac:dyDescent="0.3">
      <c r="A413" t="s">
        <v>552</v>
      </c>
      <c r="B413" t="s">
        <v>20</v>
      </c>
      <c r="C413" t="s">
        <v>25</v>
      </c>
      <c r="D413">
        <v>12</v>
      </c>
      <c r="E413" t="s">
        <v>263</v>
      </c>
      <c r="F413">
        <v>74331</v>
      </c>
      <c r="G413">
        <v>10130</v>
      </c>
      <c r="H413">
        <v>5104</v>
      </c>
      <c r="I413">
        <v>2574</v>
      </c>
      <c r="J413">
        <v>620334</v>
      </c>
      <c r="K413">
        <v>103.67</v>
      </c>
      <c r="L413">
        <v>1.32</v>
      </c>
      <c r="M413">
        <v>23.96</v>
      </c>
      <c r="N413" t="s">
        <v>29</v>
      </c>
      <c r="O413" s="1">
        <v>45821</v>
      </c>
    </row>
    <row r="414" spans="1:15" x14ac:dyDescent="0.3">
      <c r="A414" t="s">
        <v>553</v>
      </c>
      <c r="B414" t="s">
        <v>16</v>
      </c>
      <c r="C414" t="s">
        <v>29</v>
      </c>
      <c r="D414">
        <v>15</v>
      </c>
      <c r="E414" t="s">
        <v>357</v>
      </c>
      <c r="F414">
        <v>34420</v>
      </c>
      <c r="G414">
        <v>2100</v>
      </c>
      <c r="H414">
        <v>1022</v>
      </c>
      <c r="I414">
        <v>623</v>
      </c>
      <c r="J414">
        <v>237986</v>
      </c>
      <c r="K414">
        <v>166.82</v>
      </c>
      <c r="L414">
        <v>1.29</v>
      </c>
      <c r="M414">
        <v>10.88</v>
      </c>
      <c r="N414" t="s">
        <v>21</v>
      </c>
      <c r="O414" s="1">
        <v>45542</v>
      </c>
    </row>
    <row r="415" spans="1:15" x14ac:dyDescent="0.3">
      <c r="A415" t="s">
        <v>554</v>
      </c>
      <c r="B415" t="s">
        <v>20</v>
      </c>
      <c r="C415" t="s">
        <v>17</v>
      </c>
      <c r="D415">
        <v>24</v>
      </c>
      <c r="E415" t="s">
        <v>195</v>
      </c>
      <c r="F415">
        <v>67618</v>
      </c>
      <c r="G415">
        <v>5854</v>
      </c>
      <c r="H415">
        <v>3431</v>
      </c>
      <c r="I415">
        <v>1329</v>
      </c>
      <c r="J415">
        <v>675132</v>
      </c>
      <c r="K415">
        <v>185.33</v>
      </c>
      <c r="L415">
        <v>1.74</v>
      </c>
      <c r="M415">
        <v>15.7</v>
      </c>
      <c r="N415" t="s">
        <v>17</v>
      </c>
      <c r="O415" s="1">
        <v>45503</v>
      </c>
    </row>
    <row r="416" spans="1:15" x14ac:dyDescent="0.3">
      <c r="A416" t="s">
        <v>555</v>
      </c>
      <c r="B416" t="s">
        <v>28</v>
      </c>
      <c r="C416" t="s">
        <v>17</v>
      </c>
      <c r="D416">
        <v>13</v>
      </c>
      <c r="E416" t="s">
        <v>37</v>
      </c>
      <c r="F416">
        <v>95861</v>
      </c>
      <c r="G416">
        <v>6343</v>
      </c>
      <c r="H416">
        <v>2048</v>
      </c>
      <c r="I416">
        <v>755</v>
      </c>
      <c r="J416">
        <v>282370</v>
      </c>
      <c r="K416">
        <v>217.03</v>
      </c>
      <c r="L416">
        <v>0.72</v>
      </c>
      <c r="M416">
        <v>9.5399999999999991</v>
      </c>
      <c r="N416" t="s">
        <v>25</v>
      </c>
      <c r="O416" s="1">
        <v>45772</v>
      </c>
    </row>
    <row r="417" spans="1:15" x14ac:dyDescent="0.3">
      <c r="A417" t="s">
        <v>556</v>
      </c>
      <c r="B417" t="s">
        <v>44</v>
      </c>
      <c r="C417" t="s">
        <v>21</v>
      </c>
      <c r="D417">
        <v>21</v>
      </c>
      <c r="E417" t="s">
        <v>107</v>
      </c>
      <c r="F417">
        <v>67485</v>
      </c>
      <c r="G417">
        <v>6205</v>
      </c>
      <c r="H417">
        <v>2643</v>
      </c>
      <c r="I417">
        <v>1287</v>
      </c>
      <c r="J417">
        <v>504504</v>
      </c>
      <c r="K417">
        <v>191.62</v>
      </c>
      <c r="L417">
        <v>1.05</v>
      </c>
      <c r="M417">
        <v>15.02</v>
      </c>
      <c r="N417" t="s">
        <v>17</v>
      </c>
      <c r="O417" s="1">
        <v>45755</v>
      </c>
    </row>
    <row r="418" spans="1:15" x14ac:dyDescent="0.3">
      <c r="A418" t="s">
        <v>557</v>
      </c>
      <c r="B418" t="s">
        <v>24</v>
      </c>
      <c r="C418" t="s">
        <v>29</v>
      </c>
      <c r="D418">
        <v>26</v>
      </c>
      <c r="E418" t="s">
        <v>28</v>
      </c>
      <c r="F418">
        <v>30146</v>
      </c>
      <c r="G418">
        <v>2995</v>
      </c>
      <c r="H418">
        <v>649</v>
      </c>
      <c r="I418">
        <v>424</v>
      </c>
      <c r="J418">
        <v>238288</v>
      </c>
      <c r="K418">
        <v>544.83000000000004</v>
      </c>
      <c r="L418">
        <v>0.03</v>
      </c>
      <c r="M418">
        <v>13.49</v>
      </c>
      <c r="N418" t="s">
        <v>35</v>
      </c>
      <c r="O418" s="1">
        <v>45583</v>
      </c>
    </row>
    <row r="419" spans="1:15" x14ac:dyDescent="0.3">
      <c r="A419" t="s">
        <v>558</v>
      </c>
      <c r="B419" t="s">
        <v>24</v>
      </c>
      <c r="C419" t="s">
        <v>21</v>
      </c>
      <c r="D419">
        <v>19</v>
      </c>
      <c r="E419" t="s">
        <v>58</v>
      </c>
      <c r="F419">
        <v>17577</v>
      </c>
      <c r="G419">
        <v>2054</v>
      </c>
      <c r="H419">
        <v>603</v>
      </c>
      <c r="I419">
        <v>379</v>
      </c>
      <c r="J419">
        <v>271743</v>
      </c>
      <c r="K419">
        <v>566.28</v>
      </c>
      <c r="L419">
        <v>0.27</v>
      </c>
      <c r="M419">
        <v>17.27</v>
      </c>
      <c r="N419" t="s">
        <v>29</v>
      </c>
      <c r="O419" s="1">
        <v>45681</v>
      </c>
    </row>
    <row r="420" spans="1:15" x14ac:dyDescent="0.3">
      <c r="A420" t="s">
        <v>559</v>
      </c>
      <c r="B420" t="s">
        <v>44</v>
      </c>
      <c r="C420" t="s">
        <v>25</v>
      </c>
      <c r="D420">
        <v>26</v>
      </c>
      <c r="E420" t="s">
        <v>28</v>
      </c>
      <c r="F420">
        <v>17728</v>
      </c>
      <c r="G420">
        <v>1914</v>
      </c>
      <c r="H420">
        <v>597</v>
      </c>
      <c r="I420">
        <v>301</v>
      </c>
      <c r="J420">
        <v>236285</v>
      </c>
      <c r="K420">
        <v>433.32</v>
      </c>
      <c r="L420">
        <v>0.81</v>
      </c>
      <c r="M420">
        <v>15.86</v>
      </c>
      <c r="N420" t="s">
        <v>17</v>
      </c>
      <c r="O420" s="1">
        <v>45639</v>
      </c>
    </row>
    <row r="421" spans="1:15" x14ac:dyDescent="0.3">
      <c r="A421" t="s">
        <v>560</v>
      </c>
      <c r="B421" t="s">
        <v>16</v>
      </c>
      <c r="C421" t="s">
        <v>35</v>
      </c>
      <c r="D421">
        <v>9</v>
      </c>
      <c r="E421" t="s">
        <v>295</v>
      </c>
      <c r="F421">
        <v>35537</v>
      </c>
      <c r="G421">
        <v>5207</v>
      </c>
      <c r="H421">
        <v>1283</v>
      </c>
      <c r="I421">
        <v>736</v>
      </c>
      <c r="J421">
        <v>429088</v>
      </c>
      <c r="K421">
        <v>375.92</v>
      </c>
      <c r="L421">
        <v>0.55000000000000004</v>
      </c>
      <c r="M421">
        <v>20.329999999999998</v>
      </c>
      <c r="N421" t="s">
        <v>29</v>
      </c>
      <c r="O421" s="1">
        <v>45572</v>
      </c>
    </row>
    <row r="422" spans="1:15" x14ac:dyDescent="0.3">
      <c r="A422" t="s">
        <v>561</v>
      </c>
      <c r="B422" t="s">
        <v>16</v>
      </c>
      <c r="C422" t="s">
        <v>25</v>
      </c>
      <c r="D422">
        <v>8</v>
      </c>
      <c r="E422" t="s">
        <v>365</v>
      </c>
      <c r="F422">
        <v>74670</v>
      </c>
      <c r="G422">
        <v>8990</v>
      </c>
      <c r="H422">
        <v>3078</v>
      </c>
      <c r="I422">
        <v>1110</v>
      </c>
      <c r="J422">
        <v>814740</v>
      </c>
      <c r="K422">
        <v>194.21</v>
      </c>
      <c r="L422">
        <v>2.78</v>
      </c>
      <c r="M422">
        <v>17.649999999999999</v>
      </c>
      <c r="N422" t="s">
        <v>29</v>
      </c>
      <c r="O422" s="1">
        <v>45783</v>
      </c>
    </row>
    <row r="423" spans="1:15" x14ac:dyDescent="0.3">
      <c r="A423" t="s">
        <v>562</v>
      </c>
      <c r="B423" t="s">
        <v>16</v>
      </c>
      <c r="C423" t="s">
        <v>21</v>
      </c>
      <c r="D423">
        <v>6</v>
      </c>
      <c r="E423" t="s">
        <v>563</v>
      </c>
      <c r="F423">
        <v>36915</v>
      </c>
      <c r="G423">
        <v>1294</v>
      </c>
      <c r="H423">
        <v>459</v>
      </c>
      <c r="I423">
        <v>185</v>
      </c>
      <c r="J423">
        <v>90095</v>
      </c>
      <c r="K423">
        <v>641.30999999999995</v>
      </c>
      <c r="L423">
        <v>-0.24</v>
      </c>
      <c r="M423">
        <v>5.25</v>
      </c>
      <c r="N423" t="s">
        <v>21</v>
      </c>
      <c r="O423" s="1">
        <v>45653</v>
      </c>
    </row>
    <row r="424" spans="1:15" x14ac:dyDescent="0.3">
      <c r="A424" t="s">
        <v>564</v>
      </c>
      <c r="B424" t="s">
        <v>44</v>
      </c>
      <c r="C424" t="s">
        <v>35</v>
      </c>
      <c r="D424">
        <v>26</v>
      </c>
      <c r="E424" t="s">
        <v>222</v>
      </c>
      <c r="F424">
        <v>73236</v>
      </c>
      <c r="G424">
        <v>5181</v>
      </c>
      <c r="H424">
        <v>2964</v>
      </c>
      <c r="I424">
        <v>2196</v>
      </c>
      <c r="J424">
        <v>531432</v>
      </c>
      <c r="K424">
        <v>91.2</v>
      </c>
      <c r="L424">
        <v>1.65</v>
      </c>
      <c r="M424">
        <v>14.12</v>
      </c>
      <c r="N424" t="s">
        <v>21</v>
      </c>
      <c r="O424" s="1">
        <v>45685</v>
      </c>
    </row>
    <row r="425" spans="1:15" x14ac:dyDescent="0.3">
      <c r="A425" t="s">
        <v>565</v>
      </c>
      <c r="B425" t="s">
        <v>16</v>
      </c>
      <c r="C425" t="s">
        <v>25</v>
      </c>
      <c r="D425">
        <v>23</v>
      </c>
      <c r="E425" t="s">
        <v>195</v>
      </c>
      <c r="F425">
        <v>50087</v>
      </c>
      <c r="G425">
        <v>2197</v>
      </c>
      <c r="H425">
        <v>481</v>
      </c>
      <c r="I425">
        <v>293</v>
      </c>
      <c r="J425">
        <v>211546</v>
      </c>
      <c r="K425">
        <v>1013.95</v>
      </c>
      <c r="L425">
        <v>-0.28999999999999998</v>
      </c>
      <c r="M425">
        <v>5.93</v>
      </c>
      <c r="N425" t="s">
        <v>25</v>
      </c>
      <c r="O425" s="1">
        <v>45736</v>
      </c>
    </row>
    <row r="426" spans="1:15" x14ac:dyDescent="0.3">
      <c r="A426" t="s">
        <v>566</v>
      </c>
      <c r="B426" t="s">
        <v>44</v>
      </c>
      <c r="C426" t="s">
        <v>17</v>
      </c>
      <c r="D426">
        <v>17</v>
      </c>
      <c r="E426" t="s">
        <v>71</v>
      </c>
      <c r="F426">
        <v>25485</v>
      </c>
      <c r="G426">
        <v>1757</v>
      </c>
      <c r="H426">
        <v>966</v>
      </c>
      <c r="I426">
        <v>714</v>
      </c>
      <c r="J426">
        <v>157080</v>
      </c>
      <c r="K426">
        <v>309.51</v>
      </c>
      <c r="L426">
        <v>-0.28999999999999998</v>
      </c>
      <c r="M426">
        <v>13.49</v>
      </c>
      <c r="N426" t="s">
        <v>17</v>
      </c>
      <c r="O426" s="1">
        <v>45484</v>
      </c>
    </row>
    <row r="427" spans="1:15" x14ac:dyDescent="0.3">
      <c r="A427" t="s">
        <v>567</v>
      </c>
      <c r="B427" t="s">
        <v>16</v>
      </c>
      <c r="C427" t="s">
        <v>17</v>
      </c>
      <c r="D427">
        <v>13</v>
      </c>
      <c r="E427" t="s">
        <v>56</v>
      </c>
      <c r="F427">
        <v>54734</v>
      </c>
      <c r="G427">
        <v>6239</v>
      </c>
      <c r="H427">
        <v>2317</v>
      </c>
      <c r="I427">
        <v>856</v>
      </c>
      <c r="J427">
        <v>393760</v>
      </c>
      <c r="K427">
        <v>178.28</v>
      </c>
      <c r="L427">
        <v>1.58</v>
      </c>
      <c r="M427">
        <v>17.2</v>
      </c>
      <c r="N427" t="s">
        <v>29</v>
      </c>
      <c r="O427" s="1">
        <v>45700</v>
      </c>
    </row>
    <row r="428" spans="1:15" x14ac:dyDescent="0.3">
      <c r="A428" t="s">
        <v>568</v>
      </c>
      <c r="B428" t="s">
        <v>28</v>
      </c>
      <c r="C428" t="s">
        <v>35</v>
      </c>
      <c r="D428">
        <v>24</v>
      </c>
      <c r="E428" t="s">
        <v>569</v>
      </c>
      <c r="F428">
        <v>42150</v>
      </c>
      <c r="G428">
        <v>2103</v>
      </c>
      <c r="H428">
        <v>621</v>
      </c>
      <c r="I428">
        <v>399</v>
      </c>
      <c r="J428">
        <v>223440</v>
      </c>
      <c r="K428">
        <v>144.44999999999999</v>
      </c>
      <c r="L428">
        <v>2.88</v>
      </c>
      <c r="M428">
        <v>7.41</v>
      </c>
      <c r="N428" t="s">
        <v>29</v>
      </c>
      <c r="O428" s="1">
        <v>45640</v>
      </c>
    </row>
    <row r="429" spans="1:15" x14ac:dyDescent="0.3">
      <c r="A429" t="s">
        <v>570</v>
      </c>
      <c r="B429" t="s">
        <v>44</v>
      </c>
      <c r="C429" t="s">
        <v>25</v>
      </c>
      <c r="D429">
        <v>28</v>
      </c>
      <c r="E429" t="s">
        <v>22</v>
      </c>
      <c r="F429">
        <v>88680</v>
      </c>
      <c r="G429">
        <v>10868</v>
      </c>
      <c r="H429">
        <v>5988</v>
      </c>
      <c r="I429">
        <v>3497</v>
      </c>
      <c r="J429">
        <v>2031757</v>
      </c>
      <c r="K429">
        <v>74.77</v>
      </c>
      <c r="L429">
        <v>6.77</v>
      </c>
      <c r="M429">
        <v>22.95</v>
      </c>
      <c r="N429" t="s">
        <v>17</v>
      </c>
      <c r="O429" s="1">
        <v>45491</v>
      </c>
    </row>
    <row r="430" spans="1:15" x14ac:dyDescent="0.3">
      <c r="A430" t="s">
        <v>571</v>
      </c>
      <c r="B430" t="s">
        <v>44</v>
      </c>
      <c r="C430" t="s">
        <v>25</v>
      </c>
      <c r="D430">
        <v>20</v>
      </c>
      <c r="E430" t="s">
        <v>465</v>
      </c>
      <c r="F430">
        <v>89850</v>
      </c>
      <c r="G430">
        <v>8418</v>
      </c>
      <c r="H430">
        <v>1798</v>
      </c>
      <c r="I430">
        <v>644</v>
      </c>
      <c r="J430">
        <v>483000</v>
      </c>
      <c r="K430">
        <v>387.47</v>
      </c>
      <c r="L430">
        <v>0.94</v>
      </c>
      <c r="M430">
        <v>12.09</v>
      </c>
      <c r="N430" t="s">
        <v>29</v>
      </c>
      <c r="O430" s="1">
        <v>45590</v>
      </c>
    </row>
    <row r="431" spans="1:15" x14ac:dyDescent="0.3">
      <c r="A431" t="s">
        <v>572</v>
      </c>
      <c r="B431" t="s">
        <v>44</v>
      </c>
      <c r="C431" t="s">
        <v>17</v>
      </c>
      <c r="D431">
        <v>18</v>
      </c>
      <c r="E431" t="s">
        <v>83</v>
      </c>
      <c r="F431">
        <v>66228</v>
      </c>
      <c r="G431">
        <v>4227</v>
      </c>
      <c r="H431">
        <v>1820</v>
      </c>
      <c r="I431">
        <v>592</v>
      </c>
      <c r="J431">
        <v>439856</v>
      </c>
      <c r="K431">
        <v>378.33</v>
      </c>
      <c r="L431">
        <v>0.96</v>
      </c>
      <c r="M431">
        <v>10.02</v>
      </c>
      <c r="N431" t="s">
        <v>17</v>
      </c>
      <c r="O431" s="1">
        <v>45701</v>
      </c>
    </row>
    <row r="432" spans="1:15" x14ac:dyDescent="0.3">
      <c r="A432" t="s">
        <v>573</v>
      </c>
      <c r="B432" t="s">
        <v>28</v>
      </c>
      <c r="C432" t="s">
        <v>21</v>
      </c>
      <c r="D432">
        <v>16</v>
      </c>
      <c r="E432" t="s">
        <v>52</v>
      </c>
      <c r="F432">
        <v>98317</v>
      </c>
      <c r="G432">
        <v>5518</v>
      </c>
      <c r="H432">
        <v>2432</v>
      </c>
      <c r="I432">
        <v>1022</v>
      </c>
      <c r="J432">
        <v>754236</v>
      </c>
      <c r="K432">
        <v>75.06</v>
      </c>
      <c r="L432">
        <v>8.83</v>
      </c>
      <c r="M432">
        <v>9.1300000000000008</v>
      </c>
      <c r="N432" t="s">
        <v>17</v>
      </c>
      <c r="O432" s="1">
        <v>45580</v>
      </c>
    </row>
    <row r="433" spans="1:15" x14ac:dyDescent="0.3">
      <c r="A433" t="s">
        <v>574</v>
      </c>
      <c r="B433" t="s">
        <v>28</v>
      </c>
      <c r="C433" t="s">
        <v>25</v>
      </c>
      <c r="D433">
        <v>14</v>
      </c>
      <c r="E433" t="s">
        <v>109</v>
      </c>
      <c r="F433">
        <v>35182</v>
      </c>
      <c r="G433">
        <v>1150</v>
      </c>
      <c r="H433">
        <v>496</v>
      </c>
      <c r="I433">
        <v>319</v>
      </c>
      <c r="J433">
        <v>107503</v>
      </c>
      <c r="K433">
        <v>201.44</v>
      </c>
      <c r="L433">
        <v>0.67</v>
      </c>
      <c r="M433">
        <v>5.59</v>
      </c>
      <c r="N433" t="s">
        <v>35</v>
      </c>
      <c r="O433" s="1">
        <v>45751</v>
      </c>
    </row>
    <row r="434" spans="1:15" x14ac:dyDescent="0.3">
      <c r="A434" t="s">
        <v>575</v>
      </c>
      <c r="B434" t="s">
        <v>16</v>
      </c>
      <c r="C434" t="s">
        <v>35</v>
      </c>
      <c r="D434">
        <v>25</v>
      </c>
      <c r="E434" t="s">
        <v>576</v>
      </c>
      <c r="F434">
        <v>65106</v>
      </c>
      <c r="G434">
        <v>5206</v>
      </c>
      <c r="H434">
        <v>1299</v>
      </c>
      <c r="I434">
        <v>1032</v>
      </c>
      <c r="J434">
        <v>646032</v>
      </c>
      <c r="K434">
        <v>259.87</v>
      </c>
      <c r="L434">
        <v>1.41</v>
      </c>
      <c r="M434">
        <v>11.58</v>
      </c>
      <c r="N434" t="s">
        <v>17</v>
      </c>
      <c r="O434" s="1">
        <v>45784</v>
      </c>
    </row>
    <row r="435" spans="1:15" x14ac:dyDescent="0.3">
      <c r="A435" t="s">
        <v>577</v>
      </c>
      <c r="B435" t="s">
        <v>24</v>
      </c>
      <c r="C435" t="s">
        <v>35</v>
      </c>
      <c r="D435">
        <v>8</v>
      </c>
      <c r="E435" t="s">
        <v>109</v>
      </c>
      <c r="F435">
        <v>48654</v>
      </c>
      <c r="G435">
        <v>1895</v>
      </c>
      <c r="H435">
        <v>988</v>
      </c>
      <c r="I435">
        <v>652</v>
      </c>
      <c r="J435">
        <v>150612</v>
      </c>
      <c r="K435">
        <v>244.89</v>
      </c>
      <c r="L435">
        <v>-0.06</v>
      </c>
      <c r="M435">
        <v>7.27</v>
      </c>
      <c r="N435" t="s">
        <v>29</v>
      </c>
      <c r="O435" s="1">
        <v>45658</v>
      </c>
    </row>
    <row r="436" spans="1:15" x14ac:dyDescent="0.3">
      <c r="A436" t="s">
        <v>578</v>
      </c>
      <c r="B436" t="s">
        <v>44</v>
      </c>
      <c r="C436" t="s">
        <v>35</v>
      </c>
      <c r="D436">
        <v>19</v>
      </c>
      <c r="E436" t="s">
        <v>22</v>
      </c>
      <c r="F436">
        <v>75413</v>
      </c>
      <c r="G436">
        <v>7682</v>
      </c>
      <c r="H436">
        <v>3846</v>
      </c>
      <c r="I436">
        <v>1968</v>
      </c>
      <c r="J436">
        <v>545136</v>
      </c>
      <c r="K436">
        <v>102.4</v>
      </c>
      <c r="L436">
        <v>1.71</v>
      </c>
      <c r="M436">
        <v>17.899999999999999</v>
      </c>
      <c r="N436" t="s">
        <v>21</v>
      </c>
      <c r="O436" s="1">
        <v>45547</v>
      </c>
    </row>
    <row r="437" spans="1:15" x14ac:dyDescent="0.3">
      <c r="A437" t="s">
        <v>579</v>
      </c>
      <c r="B437" t="s">
        <v>44</v>
      </c>
      <c r="C437" t="s">
        <v>25</v>
      </c>
      <c r="D437">
        <v>8</v>
      </c>
      <c r="E437" t="s">
        <v>32</v>
      </c>
      <c r="F437">
        <v>99608</v>
      </c>
      <c r="G437">
        <v>9218</v>
      </c>
      <c r="H437">
        <v>2461</v>
      </c>
      <c r="I437">
        <v>1686</v>
      </c>
      <c r="J437">
        <v>959334</v>
      </c>
      <c r="K437">
        <v>149.38</v>
      </c>
      <c r="L437">
        <v>2.81</v>
      </c>
      <c r="M437">
        <v>13.42</v>
      </c>
      <c r="N437" t="s">
        <v>25</v>
      </c>
      <c r="O437" s="1">
        <v>45615</v>
      </c>
    </row>
    <row r="438" spans="1:15" x14ac:dyDescent="0.3">
      <c r="A438" t="s">
        <v>580</v>
      </c>
      <c r="B438" t="s">
        <v>24</v>
      </c>
      <c r="C438" t="s">
        <v>29</v>
      </c>
      <c r="D438">
        <v>14</v>
      </c>
      <c r="E438" t="s">
        <v>118</v>
      </c>
      <c r="F438">
        <v>77494</v>
      </c>
      <c r="G438">
        <v>6410</v>
      </c>
      <c r="H438">
        <v>3377</v>
      </c>
      <c r="I438">
        <v>2123</v>
      </c>
      <c r="J438">
        <v>458568</v>
      </c>
      <c r="K438">
        <v>111.57</v>
      </c>
      <c r="L438">
        <v>0.94</v>
      </c>
      <c r="M438">
        <v>15.37</v>
      </c>
      <c r="N438" t="s">
        <v>21</v>
      </c>
      <c r="O438" s="1">
        <v>45696</v>
      </c>
    </row>
    <row r="439" spans="1:15" x14ac:dyDescent="0.3">
      <c r="A439" t="s">
        <v>581</v>
      </c>
      <c r="B439" t="s">
        <v>28</v>
      </c>
      <c r="C439" t="s">
        <v>17</v>
      </c>
      <c r="D439">
        <v>6</v>
      </c>
      <c r="E439" t="s">
        <v>363</v>
      </c>
      <c r="F439">
        <v>44616</v>
      </c>
      <c r="G439">
        <v>1267</v>
      </c>
      <c r="H439">
        <v>390</v>
      </c>
      <c r="I439">
        <v>218</v>
      </c>
      <c r="J439">
        <v>150420</v>
      </c>
      <c r="K439">
        <v>717.17</v>
      </c>
      <c r="L439">
        <v>-0.04</v>
      </c>
      <c r="M439">
        <v>4.2</v>
      </c>
      <c r="N439" t="s">
        <v>21</v>
      </c>
      <c r="O439" s="1">
        <v>45706</v>
      </c>
    </row>
    <row r="440" spans="1:15" x14ac:dyDescent="0.3">
      <c r="A440" t="s">
        <v>582</v>
      </c>
      <c r="B440" t="s">
        <v>16</v>
      </c>
      <c r="C440" t="s">
        <v>21</v>
      </c>
      <c r="D440">
        <v>26</v>
      </c>
      <c r="E440" t="s">
        <v>69</v>
      </c>
      <c r="F440">
        <v>47743</v>
      </c>
      <c r="G440">
        <v>3255</v>
      </c>
      <c r="H440">
        <v>659</v>
      </c>
      <c r="I440">
        <v>345</v>
      </c>
      <c r="J440">
        <v>82455</v>
      </c>
      <c r="K440">
        <v>740.84</v>
      </c>
      <c r="L440">
        <v>-0.68</v>
      </c>
      <c r="M440">
        <v>8.92</v>
      </c>
      <c r="N440" t="s">
        <v>25</v>
      </c>
      <c r="O440" s="1">
        <v>45479</v>
      </c>
    </row>
    <row r="441" spans="1:15" x14ac:dyDescent="0.3">
      <c r="A441" t="s">
        <v>583</v>
      </c>
      <c r="B441" t="s">
        <v>24</v>
      </c>
      <c r="C441" t="s">
        <v>21</v>
      </c>
      <c r="D441">
        <v>15</v>
      </c>
      <c r="E441" t="s">
        <v>114</v>
      </c>
      <c r="F441">
        <v>59911</v>
      </c>
      <c r="G441">
        <v>5866</v>
      </c>
      <c r="H441">
        <v>3132</v>
      </c>
      <c r="I441">
        <v>1516</v>
      </c>
      <c r="J441">
        <v>371420</v>
      </c>
      <c r="K441">
        <v>114.62</v>
      </c>
      <c r="L441">
        <v>1.1399999999999999</v>
      </c>
      <c r="M441">
        <v>17.55</v>
      </c>
      <c r="N441" t="s">
        <v>25</v>
      </c>
      <c r="O441" s="1">
        <v>45625</v>
      </c>
    </row>
    <row r="442" spans="1:15" x14ac:dyDescent="0.3">
      <c r="A442" t="s">
        <v>584</v>
      </c>
      <c r="B442" t="s">
        <v>28</v>
      </c>
      <c r="C442" t="s">
        <v>21</v>
      </c>
      <c r="D442">
        <v>12</v>
      </c>
      <c r="E442" t="s">
        <v>365</v>
      </c>
      <c r="F442">
        <v>43827</v>
      </c>
      <c r="G442">
        <v>3031</v>
      </c>
      <c r="H442">
        <v>1557</v>
      </c>
      <c r="I442">
        <v>1108</v>
      </c>
      <c r="J442">
        <v>823244</v>
      </c>
      <c r="K442">
        <v>167.29</v>
      </c>
      <c r="L442">
        <v>3.44</v>
      </c>
      <c r="M442">
        <v>13</v>
      </c>
      <c r="N442" t="s">
        <v>29</v>
      </c>
      <c r="O442" s="1">
        <v>45568</v>
      </c>
    </row>
    <row r="443" spans="1:15" x14ac:dyDescent="0.3">
      <c r="A443" t="s">
        <v>585</v>
      </c>
      <c r="B443" t="s">
        <v>28</v>
      </c>
      <c r="C443" t="s">
        <v>29</v>
      </c>
      <c r="D443">
        <v>27</v>
      </c>
      <c r="E443" t="s">
        <v>52</v>
      </c>
      <c r="F443">
        <v>62317</v>
      </c>
      <c r="G443">
        <v>7992</v>
      </c>
      <c r="H443">
        <v>2027</v>
      </c>
      <c r="I443">
        <v>665</v>
      </c>
      <c r="J443">
        <v>289940</v>
      </c>
      <c r="K443">
        <v>429.68</v>
      </c>
      <c r="L443">
        <v>0.01</v>
      </c>
      <c r="M443">
        <v>17.14</v>
      </c>
      <c r="N443" t="s">
        <v>21</v>
      </c>
      <c r="O443" s="1">
        <v>45490</v>
      </c>
    </row>
    <row r="444" spans="1:15" x14ac:dyDescent="0.3">
      <c r="A444" t="s">
        <v>586</v>
      </c>
      <c r="B444" t="s">
        <v>28</v>
      </c>
      <c r="C444" t="s">
        <v>21</v>
      </c>
      <c r="D444">
        <v>26</v>
      </c>
      <c r="E444" t="s">
        <v>118</v>
      </c>
      <c r="F444">
        <v>97630</v>
      </c>
      <c r="G444">
        <v>10499</v>
      </c>
      <c r="H444">
        <v>4274</v>
      </c>
      <c r="I444">
        <v>2459</v>
      </c>
      <c r="J444">
        <v>1168025</v>
      </c>
      <c r="K444">
        <v>71.48</v>
      </c>
      <c r="L444">
        <v>5.65</v>
      </c>
      <c r="M444">
        <v>17.649999999999999</v>
      </c>
      <c r="N444" t="s">
        <v>17</v>
      </c>
      <c r="O444" s="1">
        <v>45708</v>
      </c>
    </row>
    <row r="445" spans="1:15" x14ac:dyDescent="0.3">
      <c r="A445" t="s">
        <v>587</v>
      </c>
      <c r="B445" t="s">
        <v>24</v>
      </c>
      <c r="C445" t="s">
        <v>17</v>
      </c>
      <c r="D445">
        <v>11</v>
      </c>
      <c r="E445" t="s">
        <v>107</v>
      </c>
      <c r="F445">
        <v>33281</v>
      </c>
      <c r="G445">
        <v>987</v>
      </c>
      <c r="H445">
        <v>492</v>
      </c>
      <c r="I445">
        <v>244</v>
      </c>
      <c r="J445">
        <v>111996</v>
      </c>
      <c r="K445">
        <v>634.62</v>
      </c>
      <c r="L445">
        <v>-0.28000000000000003</v>
      </c>
      <c r="M445">
        <v>5.18</v>
      </c>
      <c r="N445" t="s">
        <v>21</v>
      </c>
      <c r="O445" s="1">
        <v>45707</v>
      </c>
    </row>
    <row r="446" spans="1:15" x14ac:dyDescent="0.3">
      <c r="A446" t="s">
        <v>588</v>
      </c>
      <c r="B446" t="s">
        <v>28</v>
      </c>
      <c r="C446" t="s">
        <v>25</v>
      </c>
      <c r="D446">
        <v>26</v>
      </c>
      <c r="E446" t="s">
        <v>52</v>
      </c>
      <c r="F446">
        <v>55074</v>
      </c>
      <c r="G446">
        <v>3297</v>
      </c>
      <c r="H446">
        <v>870</v>
      </c>
      <c r="I446">
        <v>455</v>
      </c>
      <c r="J446">
        <v>358995</v>
      </c>
      <c r="K446">
        <v>371.42</v>
      </c>
      <c r="L446">
        <v>1.1200000000000001</v>
      </c>
      <c r="M446">
        <v>8.39</v>
      </c>
      <c r="N446" t="s">
        <v>25</v>
      </c>
      <c r="O446" s="1">
        <v>45639</v>
      </c>
    </row>
    <row r="447" spans="1:15" x14ac:dyDescent="0.3">
      <c r="A447" t="s">
        <v>589</v>
      </c>
      <c r="B447" t="s">
        <v>24</v>
      </c>
      <c r="C447" t="s">
        <v>21</v>
      </c>
      <c r="D447">
        <v>16</v>
      </c>
      <c r="E447" t="s">
        <v>590</v>
      </c>
      <c r="F447">
        <v>13451</v>
      </c>
      <c r="G447">
        <v>510</v>
      </c>
      <c r="H447">
        <v>107</v>
      </c>
      <c r="I447">
        <v>41</v>
      </c>
      <c r="J447">
        <v>30299</v>
      </c>
      <c r="K447">
        <v>1889.8</v>
      </c>
      <c r="L447">
        <v>-0.61</v>
      </c>
      <c r="M447">
        <v>4.8899999999999997</v>
      </c>
      <c r="N447" t="s">
        <v>21</v>
      </c>
      <c r="O447" s="1">
        <v>45576</v>
      </c>
    </row>
    <row r="448" spans="1:15" x14ac:dyDescent="0.3">
      <c r="A448" t="s">
        <v>591</v>
      </c>
      <c r="B448" t="s">
        <v>16</v>
      </c>
      <c r="C448" t="s">
        <v>21</v>
      </c>
      <c r="D448">
        <v>14</v>
      </c>
      <c r="E448" t="s">
        <v>363</v>
      </c>
      <c r="F448">
        <v>38029</v>
      </c>
      <c r="G448">
        <v>4555</v>
      </c>
      <c r="H448">
        <v>1850</v>
      </c>
      <c r="I448">
        <v>693</v>
      </c>
      <c r="J448">
        <v>257796</v>
      </c>
      <c r="K448">
        <v>200.74</v>
      </c>
      <c r="L448">
        <v>0.85</v>
      </c>
      <c r="M448">
        <v>18.66</v>
      </c>
      <c r="N448" t="s">
        <v>35</v>
      </c>
      <c r="O448" s="1">
        <v>45731</v>
      </c>
    </row>
    <row r="449" spans="1:15" x14ac:dyDescent="0.3">
      <c r="A449" t="s">
        <v>592</v>
      </c>
      <c r="B449" t="s">
        <v>24</v>
      </c>
      <c r="C449" t="s">
        <v>21</v>
      </c>
      <c r="D449">
        <v>22</v>
      </c>
      <c r="E449" t="s">
        <v>179</v>
      </c>
      <c r="F449">
        <v>43133</v>
      </c>
      <c r="G449">
        <v>3981</v>
      </c>
      <c r="H449">
        <v>2317</v>
      </c>
      <c r="I449">
        <v>1608</v>
      </c>
      <c r="J449">
        <v>765408</v>
      </c>
      <c r="K449">
        <v>134.62</v>
      </c>
      <c r="L449">
        <v>2.54</v>
      </c>
      <c r="M449">
        <v>18.329999999999998</v>
      </c>
      <c r="N449" t="s">
        <v>35</v>
      </c>
      <c r="O449" s="1">
        <v>45549</v>
      </c>
    </row>
    <row r="450" spans="1:15" x14ac:dyDescent="0.3">
      <c r="A450" t="s">
        <v>593</v>
      </c>
      <c r="B450" t="s">
        <v>44</v>
      </c>
      <c r="C450" t="s">
        <v>17</v>
      </c>
      <c r="D450">
        <v>7</v>
      </c>
      <c r="E450" t="s">
        <v>210</v>
      </c>
      <c r="F450">
        <v>91656</v>
      </c>
      <c r="G450">
        <v>11465</v>
      </c>
      <c r="H450">
        <v>3839</v>
      </c>
      <c r="I450">
        <v>2490</v>
      </c>
      <c r="J450">
        <v>639930</v>
      </c>
      <c r="K450">
        <v>44.05</v>
      </c>
      <c r="L450">
        <v>4.83</v>
      </c>
      <c r="M450">
        <v>19.41</v>
      </c>
      <c r="N450" t="s">
        <v>29</v>
      </c>
      <c r="O450" s="1">
        <v>45824</v>
      </c>
    </row>
    <row r="451" spans="1:15" x14ac:dyDescent="0.3">
      <c r="A451" t="s">
        <v>594</v>
      </c>
      <c r="B451" t="s">
        <v>16</v>
      </c>
      <c r="C451" t="s">
        <v>35</v>
      </c>
      <c r="D451">
        <v>20</v>
      </c>
      <c r="E451" t="s">
        <v>293</v>
      </c>
      <c r="F451">
        <v>63539</v>
      </c>
      <c r="G451">
        <v>5015</v>
      </c>
      <c r="H451">
        <v>2021</v>
      </c>
      <c r="I451">
        <v>1030</v>
      </c>
      <c r="J451">
        <v>268830</v>
      </c>
      <c r="K451">
        <v>177.09</v>
      </c>
      <c r="L451">
        <v>0.47</v>
      </c>
      <c r="M451">
        <v>12.69</v>
      </c>
      <c r="N451" t="s">
        <v>21</v>
      </c>
      <c r="O451" s="1">
        <v>45656</v>
      </c>
    </row>
    <row r="452" spans="1:15" x14ac:dyDescent="0.3">
      <c r="A452" t="s">
        <v>595</v>
      </c>
      <c r="B452" t="s">
        <v>28</v>
      </c>
      <c r="C452" t="s">
        <v>17</v>
      </c>
      <c r="D452">
        <v>11</v>
      </c>
      <c r="E452" t="s">
        <v>195</v>
      </c>
      <c r="F452">
        <v>56743</v>
      </c>
      <c r="G452">
        <v>3871</v>
      </c>
      <c r="H452">
        <v>1209</v>
      </c>
      <c r="I452">
        <v>684</v>
      </c>
      <c r="J452">
        <v>422712</v>
      </c>
      <c r="K452">
        <v>284.8</v>
      </c>
      <c r="L452">
        <v>1.17</v>
      </c>
      <c r="M452">
        <v>10.16</v>
      </c>
      <c r="N452" t="s">
        <v>17</v>
      </c>
      <c r="O452" s="1">
        <v>45556</v>
      </c>
    </row>
    <row r="453" spans="1:15" x14ac:dyDescent="0.3">
      <c r="A453" t="s">
        <v>596</v>
      </c>
      <c r="B453" t="s">
        <v>28</v>
      </c>
      <c r="C453" t="s">
        <v>35</v>
      </c>
      <c r="D453">
        <v>16</v>
      </c>
      <c r="E453" t="s">
        <v>597</v>
      </c>
      <c r="F453">
        <v>55061</v>
      </c>
      <c r="G453">
        <v>4238</v>
      </c>
      <c r="H453">
        <v>1985</v>
      </c>
      <c r="I453">
        <v>1216</v>
      </c>
      <c r="J453">
        <v>262656</v>
      </c>
      <c r="K453">
        <v>166.59</v>
      </c>
      <c r="L453">
        <v>0.3</v>
      </c>
      <c r="M453">
        <v>13.51</v>
      </c>
      <c r="N453" t="s">
        <v>21</v>
      </c>
      <c r="O453" s="1">
        <v>45708</v>
      </c>
    </row>
    <row r="454" spans="1:15" x14ac:dyDescent="0.3">
      <c r="A454" t="s">
        <v>598</v>
      </c>
      <c r="B454" t="s">
        <v>28</v>
      </c>
      <c r="C454" t="s">
        <v>35</v>
      </c>
      <c r="D454">
        <v>10</v>
      </c>
      <c r="E454" t="s">
        <v>357</v>
      </c>
      <c r="F454">
        <v>86016</v>
      </c>
      <c r="G454">
        <v>4359</v>
      </c>
      <c r="H454">
        <v>2170</v>
      </c>
      <c r="I454">
        <v>1442</v>
      </c>
      <c r="J454">
        <v>695044</v>
      </c>
      <c r="K454">
        <v>69.959999999999994</v>
      </c>
      <c r="L454">
        <v>5.89</v>
      </c>
      <c r="M454">
        <v>9.27</v>
      </c>
      <c r="N454" t="s">
        <v>35</v>
      </c>
      <c r="O454" s="1">
        <v>45811</v>
      </c>
    </row>
    <row r="455" spans="1:15" x14ac:dyDescent="0.3">
      <c r="A455" t="s">
        <v>599</v>
      </c>
      <c r="B455" t="s">
        <v>16</v>
      </c>
      <c r="C455" t="s">
        <v>29</v>
      </c>
      <c r="D455">
        <v>20</v>
      </c>
      <c r="E455" t="s">
        <v>56</v>
      </c>
      <c r="F455">
        <v>77949</v>
      </c>
      <c r="G455">
        <v>10177</v>
      </c>
      <c r="H455">
        <v>2873</v>
      </c>
      <c r="I455">
        <v>2249</v>
      </c>
      <c r="J455">
        <v>521768</v>
      </c>
      <c r="K455">
        <v>114.5</v>
      </c>
      <c r="L455">
        <v>1.03</v>
      </c>
      <c r="M455">
        <v>19.63</v>
      </c>
      <c r="N455" t="s">
        <v>25</v>
      </c>
      <c r="O455" s="1">
        <v>45509</v>
      </c>
    </row>
    <row r="456" spans="1:15" x14ac:dyDescent="0.3">
      <c r="A456" t="s">
        <v>600</v>
      </c>
      <c r="B456" t="s">
        <v>16</v>
      </c>
      <c r="C456" t="s">
        <v>17</v>
      </c>
      <c r="D456">
        <v>29</v>
      </c>
      <c r="E456" t="s">
        <v>52</v>
      </c>
      <c r="F456">
        <v>51566</v>
      </c>
      <c r="G456">
        <v>2421</v>
      </c>
      <c r="H456">
        <v>1115</v>
      </c>
      <c r="I456">
        <v>823</v>
      </c>
      <c r="J456">
        <v>502030</v>
      </c>
      <c r="K456">
        <v>185.78</v>
      </c>
      <c r="L456">
        <v>2.2799999999999998</v>
      </c>
      <c r="M456">
        <v>8.4499999999999993</v>
      </c>
      <c r="N456" t="s">
        <v>35</v>
      </c>
      <c r="O456" s="1">
        <v>45715</v>
      </c>
    </row>
    <row r="457" spans="1:15" x14ac:dyDescent="0.3">
      <c r="A457" t="s">
        <v>601</v>
      </c>
      <c r="B457" t="s">
        <v>44</v>
      </c>
      <c r="C457" t="s">
        <v>25</v>
      </c>
      <c r="D457">
        <v>13</v>
      </c>
      <c r="E457" t="s">
        <v>109</v>
      </c>
      <c r="F457">
        <v>87411</v>
      </c>
      <c r="G457">
        <v>2847</v>
      </c>
      <c r="H457">
        <v>688</v>
      </c>
      <c r="I457">
        <v>546</v>
      </c>
      <c r="J457">
        <v>288834</v>
      </c>
      <c r="K457">
        <v>500.49</v>
      </c>
      <c r="L457">
        <v>0.06</v>
      </c>
      <c r="M457">
        <v>4.67</v>
      </c>
      <c r="N457" t="s">
        <v>35</v>
      </c>
      <c r="O457" s="1">
        <v>45600</v>
      </c>
    </row>
    <row r="458" spans="1:15" x14ac:dyDescent="0.3">
      <c r="A458" t="s">
        <v>602</v>
      </c>
      <c r="B458" t="s">
        <v>24</v>
      </c>
      <c r="C458" t="s">
        <v>29</v>
      </c>
      <c r="D458">
        <v>30</v>
      </c>
      <c r="E458" t="s">
        <v>363</v>
      </c>
      <c r="F458">
        <v>84959</v>
      </c>
      <c r="G458">
        <v>2279</v>
      </c>
      <c r="H458">
        <v>775</v>
      </c>
      <c r="I458">
        <v>522</v>
      </c>
      <c r="J458">
        <v>138852</v>
      </c>
      <c r="K458">
        <v>277.89</v>
      </c>
      <c r="L458">
        <v>-0.04</v>
      </c>
      <c r="M458">
        <v>4.21</v>
      </c>
      <c r="N458" t="s">
        <v>25</v>
      </c>
      <c r="O458" s="1">
        <v>45756</v>
      </c>
    </row>
    <row r="459" spans="1:15" x14ac:dyDescent="0.3">
      <c r="A459" t="s">
        <v>603</v>
      </c>
      <c r="B459" t="s">
        <v>24</v>
      </c>
      <c r="C459" t="s">
        <v>25</v>
      </c>
      <c r="D459">
        <v>19</v>
      </c>
      <c r="E459" t="s">
        <v>326</v>
      </c>
      <c r="F459">
        <v>57286</v>
      </c>
      <c r="G459">
        <v>5419</v>
      </c>
      <c r="H459">
        <v>2536</v>
      </c>
      <c r="I459">
        <v>1403</v>
      </c>
      <c r="J459">
        <v>719739</v>
      </c>
      <c r="K459">
        <v>122.31</v>
      </c>
      <c r="L459">
        <v>3.19</v>
      </c>
      <c r="M459">
        <v>16.34</v>
      </c>
      <c r="N459" t="s">
        <v>35</v>
      </c>
      <c r="O459" s="1">
        <v>45725</v>
      </c>
    </row>
    <row r="460" spans="1:15" x14ac:dyDescent="0.3">
      <c r="A460" t="s">
        <v>604</v>
      </c>
      <c r="B460" t="s">
        <v>20</v>
      </c>
      <c r="C460" t="s">
        <v>35</v>
      </c>
      <c r="D460">
        <v>15</v>
      </c>
      <c r="E460" t="s">
        <v>272</v>
      </c>
      <c r="F460">
        <v>57462</v>
      </c>
      <c r="G460">
        <v>5755</v>
      </c>
      <c r="H460">
        <v>2231</v>
      </c>
      <c r="I460">
        <v>865</v>
      </c>
      <c r="J460">
        <v>217115</v>
      </c>
      <c r="K460">
        <v>326.18</v>
      </c>
      <c r="L460">
        <v>-0.23</v>
      </c>
      <c r="M460">
        <v>15.4</v>
      </c>
      <c r="N460" t="s">
        <v>25</v>
      </c>
      <c r="O460" s="1">
        <v>45693</v>
      </c>
    </row>
    <row r="461" spans="1:15" x14ac:dyDescent="0.3">
      <c r="A461" t="s">
        <v>605</v>
      </c>
      <c r="B461" t="s">
        <v>44</v>
      </c>
      <c r="C461" t="s">
        <v>35</v>
      </c>
      <c r="D461">
        <v>15</v>
      </c>
      <c r="E461" t="s">
        <v>22</v>
      </c>
      <c r="F461">
        <v>60314</v>
      </c>
      <c r="G461">
        <v>5613</v>
      </c>
      <c r="H461">
        <v>3074</v>
      </c>
      <c r="I461">
        <v>1302</v>
      </c>
      <c r="J461">
        <v>580692</v>
      </c>
      <c r="K461">
        <v>70.349999999999994</v>
      </c>
      <c r="L461">
        <v>5.34</v>
      </c>
      <c r="M461">
        <v>16.559999999999999</v>
      </c>
      <c r="N461" t="s">
        <v>29</v>
      </c>
      <c r="O461" s="1">
        <v>45547</v>
      </c>
    </row>
    <row r="462" spans="1:15" x14ac:dyDescent="0.3">
      <c r="A462" t="s">
        <v>606</v>
      </c>
      <c r="B462" t="s">
        <v>16</v>
      </c>
      <c r="C462" t="s">
        <v>25</v>
      </c>
      <c r="D462">
        <v>13</v>
      </c>
      <c r="E462" t="s">
        <v>199</v>
      </c>
      <c r="F462">
        <v>49013</v>
      </c>
      <c r="G462">
        <v>1536</v>
      </c>
      <c r="H462">
        <v>738</v>
      </c>
      <c r="I462">
        <v>297</v>
      </c>
      <c r="J462">
        <v>79299</v>
      </c>
      <c r="K462">
        <v>966.79</v>
      </c>
      <c r="L462">
        <v>-0.72</v>
      </c>
      <c r="M462">
        <v>5.25</v>
      </c>
      <c r="N462" t="s">
        <v>29</v>
      </c>
      <c r="O462" s="1">
        <v>45743</v>
      </c>
    </row>
    <row r="463" spans="1:15" x14ac:dyDescent="0.3">
      <c r="A463" t="s">
        <v>607</v>
      </c>
      <c r="B463" t="s">
        <v>16</v>
      </c>
      <c r="C463" t="s">
        <v>21</v>
      </c>
      <c r="D463">
        <v>15</v>
      </c>
      <c r="E463" t="s">
        <v>277</v>
      </c>
      <c r="F463">
        <v>55826</v>
      </c>
      <c r="G463">
        <v>7738</v>
      </c>
      <c r="H463">
        <v>4204</v>
      </c>
      <c r="I463">
        <v>1407</v>
      </c>
      <c r="J463">
        <v>848421</v>
      </c>
      <c r="K463">
        <v>196.37</v>
      </c>
      <c r="L463">
        <v>2.0699999999999998</v>
      </c>
      <c r="M463">
        <v>23.91</v>
      </c>
      <c r="N463" t="s">
        <v>35</v>
      </c>
      <c r="O463" s="1">
        <v>45592</v>
      </c>
    </row>
    <row r="464" spans="1:15" x14ac:dyDescent="0.3">
      <c r="A464" t="s">
        <v>608</v>
      </c>
      <c r="B464" t="s">
        <v>20</v>
      </c>
      <c r="C464" t="s">
        <v>17</v>
      </c>
      <c r="D464">
        <v>20</v>
      </c>
      <c r="E464" t="s">
        <v>159</v>
      </c>
      <c r="F464">
        <v>54700</v>
      </c>
      <c r="G464">
        <v>3084</v>
      </c>
      <c r="H464">
        <v>1411</v>
      </c>
      <c r="I464">
        <v>796</v>
      </c>
      <c r="J464">
        <v>253924</v>
      </c>
      <c r="K464">
        <v>224.61</v>
      </c>
      <c r="L464">
        <v>0.42</v>
      </c>
      <c r="M464">
        <v>9.67</v>
      </c>
      <c r="N464" t="s">
        <v>25</v>
      </c>
      <c r="O464" s="1">
        <v>45593</v>
      </c>
    </row>
    <row r="465" spans="1:15" x14ac:dyDescent="0.3">
      <c r="A465" t="s">
        <v>609</v>
      </c>
      <c r="B465" t="s">
        <v>44</v>
      </c>
      <c r="C465" t="s">
        <v>29</v>
      </c>
      <c r="D465">
        <v>15</v>
      </c>
      <c r="E465" t="s">
        <v>365</v>
      </c>
      <c r="F465">
        <v>18866</v>
      </c>
      <c r="G465">
        <v>2497</v>
      </c>
      <c r="H465">
        <v>802</v>
      </c>
      <c r="I465">
        <v>241</v>
      </c>
      <c r="J465">
        <v>151348</v>
      </c>
      <c r="K465">
        <v>294.83</v>
      </c>
      <c r="L465">
        <v>1.1299999999999999</v>
      </c>
      <c r="M465">
        <v>18.760000000000002</v>
      </c>
      <c r="N465" t="s">
        <v>25</v>
      </c>
      <c r="O465" s="1">
        <v>45491</v>
      </c>
    </row>
    <row r="466" spans="1:15" x14ac:dyDescent="0.3">
      <c r="A466" t="s">
        <v>610</v>
      </c>
      <c r="B466" t="s">
        <v>16</v>
      </c>
      <c r="C466" t="s">
        <v>29</v>
      </c>
      <c r="D466">
        <v>5</v>
      </c>
      <c r="E466" t="s">
        <v>56</v>
      </c>
      <c r="F466">
        <v>83424</v>
      </c>
      <c r="G466">
        <v>12059</v>
      </c>
      <c r="H466">
        <v>2555</v>
      </c>
      <c r="I466">
        <v>1699</v>
      </c>
      <c r="J466">
        <v>773045</v>
      </c>
      <c r="K466">
        <v>79.180000000000007</v>
      </c>
      <c r="L466">
        <v>4.75</v>
      </c>
      <c r="M466">
        <v>19.55</v>
      </c>
      <c r="N466" t="s">
        <v>25</v>
      </c>
      <c r="O466" s="1">
        <v>45622</v>
      </c>
    </row>
    <row r="467" spans="1:15" x14ac:dyDescent="0.3">
      <c r="A467" t="s">
        <v>611</v>
      </c>
      <c r="B467" t="s">
        <v>44</v>
      </c>
      <c r="C467" t="s">
        <v>17</v>
      </c>
      <c r="D467">
        <v>6</v>
      </c>
      <c r="E467" t="s">
        <v>28</v>
      </c>
      <c r="F467">
        <v>34396</v>
      </c>
      <c r="G467">
        <v>2987</v>
      </c>
      <c r="H467">
        <v>1473</v>
      </c>
      <c r="I467">
        <v>1011</v>
      </c>
      <c r="J467">
        <v>316443</v>
      </c>
      <c r="K467">
        <v>232.16</v>
      </c>
      <c r="L467">
        <v>0.35</v>
      </c>
      <c r="M467">
        <v>15.91</v>
      </c>
      <c r="N467" t="s">
        <v>17</v>
      </c>
      <c r="O467" s="1">
        <v>45558</v>
      </c>
    </row>
    <row r="468" spans="1:15" x14ac:dyDescent="0.3">
      <c r="A468" t="s">
        <v>612</v>
      </c>
      <c r="B468" t="s">
        <v>24</v>
      </c>
      <c r="C468" t="s">
        <v>35</v>
      </c>
      <c r="D468">
        <v>14</v>
      </c>
      <c r="E468" t="s">
        <v>195</v>
      </c>
      <c r="F468">
        <v>10438</v>
      </c>
      <c r="G468">
        <v>1443</v>
      </c>
      <c r="H468">
        <v>456</v>
      </c>
      <c r="I468">
        <v>191</v>
      </c>
      <c r="J468">
        <v>67805</v>
      </c>
      <c r="K468">
        <v>747.9</v>
      </c>
      <c r="L468">
        <v>-0.53</v>
      </c>
      <c r="M468">
        <v>20.02</v>
      </c>
      <c r="N468" t="s">
        <v>25</v>
      </c>
      <c r="O468" s="1">
        <v>45668</v>
      </c>
    </row>
    <row r="469" spans="1:15" x14ac:dyDescent="0.3">
      <c r="A469" t="s">
        <v>613</v>
      </c>
      <c r="B469" t="s">
        <v>20</v>
      </c>
      <c r="C469" t="s">
        <v>21</v>
      </c>
      <c r="D469">
        <v>23</v>
      </c>
      <c r="E469" t="s">
        <v>195</v>
      </c>
      <c r="F469">
        <v>35959</v>
      </c>
      <c r="G469">
        <v>4867</v>
      </c>
      <c r="H469">
        <v>2551</v>
      </c>
      <c r="I469">
        <v>1653</v>
      </c>
      <c r="J469">
        <v>1320747</v>
      </c>
      <c r="K469">
        <v>110.5</v>
      </c>
      <c r="L469">
        <v>6.23</v>
      </c>
      <c r="M469">
        <v>25.23</v>
      </c>
      <c r="N469" t="s">
        <v>25</v>
      </c>
      <c r="O469" s="1">
        <v>45647</v>
      </c>
    </row>
    <row r="470" spans="1:15" x14ac:dyDescent="0.3">
      <c r="A470" t="s">
        <v>614</v>
      </c>
      <c r="B470" t="s">
        <v>20</v>
      </c>
      <c r="C470" t="s">
        <v>17</v>
      </c>
      <c r="D470">
        <v>29</v>
      </c>
      <c r="E470" t="s">
        <v>438</v>
      </c>
      <c r="F470">
        <v>84127</v>
      </c>
      <c r="G470">
        <v>9388</v>
      </c>
      <c r="H470">
        <v>5198</v>
      </c>
      <c r="I470">
        <v>2595</v>
      </c>
      <c r="J470">
        <v>2050050</v>
      </c>
      <c r="K470">
        <v>35.25</v>
      </c>
      <c r="L470">
        <v>21.41</v>
      </c>
      <c r="M470">
        <v>20.420000000000002</v>
      </c>
      <c r="N470" t="s">
        <v>29</v>
      </c>
      <c r="O470" s="1">
        <v>45778</v>
      </c>
    </row>
    <row r="471" spans="1:15" x14ac:dyDescent="0.3">
      <c r="A471" t="s">
        <v>615</v>
      </c>
      <c r="B471" t="s">
        <v>16</v>
      </c>
      <c r="C471" t="s">
        <v>21</v>
      </c>
      <c r="D471">
        <v>10</v>
      </c>
      <c r="E471" t="s">
        <v>47</v>
      </c>
      <c r="F471">
        <v>33209</v>
      </c>
      <c r="G471">
        <v>706</v>
      </c>
      <c r="H471">
        <v>143</v>
      </c>
      <c r="I471">
        <v>59</v>
      </c>
      <c r="J471">
        <v>18172</v>
      </c>
      <c r="K471">
        <v>3272.37</v>
      </c>
      <c r="L471">
        <v>-0.91</v>
      </c>
      <c r="M471">
        <v>2.73</v>
      </c>
      <c r="N471" t="s">
        <v>29</v>
      </c>
      <c r="O471" s="1">
        <v>45662</v>
      </c>
    </row>
    <row r="472" spans="1:15" x14ac:dyDescent="0.3">
      <c r="A472" t="s">
        <v>616</v>
      </c>
      <c r="B472" t="s">
        <v>24</v>
      </c>
      <c r="C472" t="s">
        <v>35</v>
      </c>
      <c r="D472">
        <v>21</v>
      </c>
      <c r="E472" t="s">
        <v>112</v>
      </c>
      <c r="F472">
        <v>84823</v>
      </c>
      <c r="G472">
        <v>5531</v>
      </c>
      <c r="H472">
        <v>2706</v>
      </c>
      <c r="I472">
        <v>2044</v>
      </c>
      <c r="J472">
        <v>1105804</v>
      </c>
      <c r="K472">
        <v>109.87</v>
      </c>
      <c r="L472">
        <v>3.92</v>
      </c>
      <c r="M472">
        <v>12.12</v>
      </c>
      <c r="N472" t="s">
        <v>25</v>
      </c>
      <c r="O472" s="1">
        <v>45477</v>
      </c>
    </row>
    <row r="473" spans="1:15" x14ac:dyDescent="0.3">
      <c r="A473" t="s">
        <v>617</v>
      </c>
      <c r="B473" t="s">
        <v>28</v>
      </c>
      <c r="C473" t="s">
        <v>25</v>
      </c>
      <c r="D473">
        <v>7</v>
      </c>
      <c r="E473" t="s">
        <v>460</v>
      </c>
      <c r="F473">
        <v>35839</v>
      </c>
      <c r="G473">
        <v>1933</v>
      </c>
      <c r="H473">
        <v>857</v>
      </c>
      <c r="I473">
        <v>332</v>
      </c>
      <c r="J473">
        <v>253648</v>
      </c>
      <c r="K473">
        <v>635.76</v>
      </c>
      <c r="L473">
        <v>0.2</v>
      </c>
      <c r="M473">
        <v>8.7100000000000009</v>
      </c>
      <c r="N473" t="s">
        <v>17</v>
      </c>
      <c r="O473" s="1">
        <v>45704</v>
      </c>
    </row>
    <row r="474" spans="1:15" x14ac:dyDescent="0.3">
      <c r="A474" t="s">
        <v>618</v>
      </c>
      <c r="B474" t="s">
        <v>28</v>
      </c>
      <c r="C474" t="s">
        <v>35</v>
      </c>
      <c r="D474">
        <v>20</v>
      </c>
      <c r="E474" t="s">
        <v>195</v>
      </c>
      <c r="F474">
        <v>79003</v>
      </c>
      <c r="G474">
        <v>3956</v>
      </c>
      <c r="H474">
        <v>2169</v>
      </c>
      <c r="I474">
        <v>1245</v>
      </c>
      <c r="J474">
        <v>728325</v>
      </c>
      <c r="K474">
        <v>237.64</v>
      </c>
      <c r="L474">
        <v>1.46</v>
      </c>
      <c r="M474">
        <v>9.33</v>
      </c>
      <c r="N474" t="s">
        <v>21</v>
      </c>
      <c r="O474" s="1">
        <v>45613</v>
      </c>
    </row>
    <row r="475" spans="1:15" x14ac:dyDescent="0.3">
      <c r="A475" t="s">
        <v>619</v>
      </c>
      <c r="B475" t="s">
        <v>28</v>
      </c>
      <c r="C475" t="s">
        <v>21</v>
      </c>
      <c r="D475">
        <v>23</v>
      </c>
      <c r="E475" t="s">
        <v>381</v>
      </c>
      <c r="F475">
        <v>90331</v>
      </c>
      <c r="G475">
        <v>3525</v>
      </c>
      <c r="H475">
        <v>711</v>
      </c>
      <c r="I475">
        <v>450</v>
      </c>
      <c r="J475">
        <v>260100</v>
      </c>
      <c r="K475">
        <v>510.46</v>
      </c>
      <c r="L475">
        <v>0.13</v>
      </c>
      <c r="M475">
        <v>5.19</v>
      </c>
      <c r="N475" t="s">
        <v>21</v>
      </c>
      <c r="O475" s="1">
        <v>45491</v>
      </c>
    </row>
    <row r="476" spans="1:15" x14ac:dyDescent="0.3">
      <c r="A476" t="s">
        <v>620</v>
      </c>
      <c r="B476" t="s">
        <v>16</v>
      </c>
      <c r="C476" t="s">
        <v>29</v>
      </c>
      <c r="D476">
        <v>13</v>
      </c>
      <c r="E476" t="s">
        <v>56</v>
      </c>
      <c r="F476">
        <v>59563</v>
      </c>
      <c r="G476">
        <v>6264</v>
      </c>
      <c r="H476">
        <v>2158</v>
      </c>
      <c r="I476">
        <v>1489</v>
      </c>
      <c r="J476">
        <v>999119</v>
      </c>
      <c r="K476">
        <v>173.1</v>
      </c>
      <c r="L476">
        <v>2.88</v>
      </c>
      <c r="M476">
        <v>16.64</v>
      </c>
      <c r="N476" t="s">
        <v>17</v>
      </c>
      <c r="O476" s="1">
        <v>45575</v>
      </c>
    </row>
    <row r="477" spans="1:15" x14ac:dyDescent="0.3">
      <c r="A477" t="s">
        <v>621</v>
      </c>
      <c r="B477" t="s">
        <v>44</v>
      </c>
      <c r="C477" t="s">
        <v>17</v>
      </c>
      <c r="D477">
        <v>17</v>
      </c>
      <c r="E477" t="s">
        <v>107</v>
      </c>
      <c r="F477">
        <v>70403</v>
      </c>
      <c r="G477">
        <v>8732</v>
      </c>
      <c r="H477">
        <v>2769</v>
      </c>
      <c r="I477">
        <v>1288</v>
      </c>
      <c r="J477">
        <v>696808</v>
      </c>
      <c r="K477">
        <v>51.73</v>
      </c>
      <c r="L477">
        <v>9.4600000000000009</v>
      </c>
      <c r="M477">
        <v>18.170000000000002</v>
      </c>
      <c r="N477" t="s">
        <v>21</v>
      </c>
      <c r="O477" s="1">
        <v>45530</v>
      </c>
    </row>
    <row r="478" spans="1:15" x14ac:dyDescent="0.3">
      <c r="A478" t="s">
        <v>622</v>
      </c>
      <c r="B478" t="s">
        <v>24</v>
      </c>
      <c r="C478" t="s">
        <v>21</v>
      </c>
      <c r="D478">
        <v>14</v>
      </c>
      <c r="E478" t="s">
        <v>195</v>
      </c>
      <c r="F478">
        <v>59289</v>
      </c>
      <c r="G478">
        <v>5210</v>
      </c>
      <c r="H478">
        <v>1973</v>
      </c>
      <c r="I478">
        <v>974</v>
      </c>
      <c r="J478">
        <v>537648</v>
      </c>
      <c r="K478">
        <v>303.3</v>
      </c>
      <c r="L478">
        <v>0.82</v>
      </c>
      <c r="M478">
        <v>13.76</v>
      </c>
      <c r="N478" t="s">
        <v>21</v>
      </c>
      <c r="O478" s="1">
        <v>45534</v>
      </c>
    </row>
    <row r="479" spans="1:15" x14ac:dyDescent="0.3">
      <c r="A479" t="s">
        <v>623</v>
      </c>
      <c r="B479" t="s">
        <v>24</v>
      </c>
      <c r="C479" t="s">
        <v>29</v>
      </c>
      <c r="D479">
        <v>6</v>
      </c>
      <c r="E479" t="s">
        <v>222</v>
      </c>
      <c r="F479">
        <v>46331</v>
      </c>
      <c r="G479">
        <v>5310</v>
      </c>
      <c r="H479">
        <v>2151</v>
      </c>
      <c r="I479">
        <v>665</v>
      </c>
      <c r="J479">
        <v>331835</v>
      </c>
      <c r="K479">
        <v>220.85</v>
      </c>
      <c r="L479">
        <v>1.26</v>
      </c>
      <c r="M479">
        <v>17.54</v>
      </c>
      <c r="N479" t="s">
        <v>21</v>
      </c>
      <c r="O479" s="1">
        <v>45535</v>
      </c>
    </row>
    <row r="480" spans="1:15" x14ac:dyDescent="0.3">
      <c r="A480" t="s">
        <v>624</v>
      </c>
      <c r="B480" t="s">
        <v>28</v>
      </c>
      <c r="C480" t="s">
        <v>25</v>
      </c>
      <c r="D480">
        <v>21</v>
      </c>
      <c r="E480" t="s">
        <v>22</v>
      </c>
      <c r="F480">
        <v>83897</v>
      </c>
      <c r="G480">
        <v>11402</v>
      </c>
      <c r="H480">
        <v>4086</v>
      </c>
      <c r="I480">
        <v>2019</v>
      </c>
      <c r="J480">
        <v>1205343</v>
      </c>
      <c r="K480">
        <v>98.93</v>
      </c>
      <c r="L480">
        <v>5.03</v>
      </c>
      <c r="M480">
        <v>20.87</v>
      </c>
      <c r="N480" t="s">
        <v>25</v>
      </c>
      <c r="O480" s="1">
        <v>45683</v>
      </c>
    </row>
    <row r="481" spans="1:15" x14ac:dyDescent="0.3">
      <c r="A481" t="s">
        <v>625</v>
      </c>
      <c r="B481" t="s">
        <v>16</v>
      </c>
      <c r="C481" t="s">
        <v>17</v>
      </c>
      <c r="D481">
        <v>30</v>
      </c>
      <c r="E481" t="s">
        <v>199</v>
      </c>
      <c r="F481">
        <v>55425</v>
      </c>
      <c r="G481">
        <v>8082</v>
      </c>
      <c r="H481">
        <v>3374</v>
      </c>
      <c r="I481">
        <v>2630</v>
      </c>
      <c r="J481">
        <v>810040</v>
      </c>
      <c r="K481">
        <v>79.400000000000006</v>
      </c>
      <c r="L481">
        <v>2.88</v>
      </c>
      <c r="M481">
        <v>25.41</v>
      </c>
      <c r="N481" t="s">
        <v>17</v>
      </c>
      <c r="O481" s="1">
        <v>45598</v>
      </c>
    </row>
    <row r="482" spans="1:15" x14ac:dyDescent="0.3">
      <c r="A482" t="s">
        <v>626</v>
      </c>
      <c r="B482" t="s">
        <v>24</v>
      </c>
      <c r="C482" t="s">
        <v>21</v>
      </c>
      <c r="D482">
        <v>12</v>
      </c>
      <c r="E482" t="s">
        <v>28</v>
      </c>
      <c r="F482">
        <v>56093</v>
      </c>
      <c r="G482">
        <v>2914</v>
      </c>
      <c r="H482">
        <v>1393</v>
      </c>
      <c r="I482">
        <v>959</v>
      </c>
      <c r="J482">
        <v>658833</v>
      </c>
      <c r="K482">
        <v>170.15</v>
      </c>
      <c r="L482">
        <v>3.04</v>
      </c>
      <c r="M482">
        <v>9.39</v>
      </c>
      <c r="N482" t="s">
        <v>21</v>
      </c>
      <c r="O482" s="1">
        <v>45595</v>
      </c>
    </row>
    <row r="483" spans="1:15" x14ac:dyDescent="0.3">
      <c r="A483" t="s">
        <v>627</v>
      </c>
      <c r="B483" t="s">
        <v>28</v>
      </c>
      <c r="C483" t="s">
        <v>25</v>
      </c>
      <c r="D483">
        <v>16</v>
      </c>
      <c r="E483" t="s">
        <v>628</v>
      </c>
      <c r="F483">
        <v>16573</v>
      </c>
      <c r="G483">
        <v>667</v>
      </c>
      <c r="H483">
        <v>309</v>
      </c>
      <c r="I483">
        <v>159</v>
      </c>
      <c r="J483">
        <v>65826</v>
      </c>
      <c r="K483">
        <v>957.37</v>
      </c>
      <c r="L483">
        <v>-0.56999999999999995</v>
      </c>
      <c r="M483">
        <v>6.85</v>
      </c>
      <c r="N483" t="s">
        <v>17</v>
      </c>
      <c r="O483" s="1">
        <v>45674</v>
      </c>
    </row>
    <row r="484" spans="1:15" x14ac:dyDescent="0.3">
      <c r="A484" t="s">
        <v>629</v>
      </c>
      <c r="B484" t="s">
        <v>24</v>
      </c>
      <c r="C484" t="s">
        <v>21</v>
      </c>
      <c r="D484">
        <v>16</v>
      </c>
      <c r="E484" t="s">
        <v>69</v>
      </c>
      <c r="F484">
        <v>84901</v>
      </c>
      <c r="G484">
        <v>9507</v>
      </c>
      <c r="H484">
        <v>4952</v>
      </c>
      <c r="I484">
        <v>3318</v>
      </c>
      <c r="J484">
        <v>1244250</v>
      </c>
      <c r="K484">
        <v>63.59</v>
      </c>
      <c r="L484">
        <v>4.9000000000000004</v>
      </c>
      <c r="M484">
        <v>20.94</v>
      </c>
      <c r="N484" t="s">
        <v>35</v>
      </c>
      <c r="O484" s="1">
        <v>45647</v>
      </c>
    </row>
    <row r="485" spans="1:15" x14ac:dyDescent="0.3">
      <c r="A485" t="s">
        <v>630</v>
      </c>
      <c r="B485" t="s">
        <v>44</v>
      </c>
      <c r="C485" t="s">
        <v>17</v>
      </c>
      <c r="D485">
        <v>12</v>
      </c>
      <c r="E485" t="s">
        <v>39</v>
      </c>
      <c r="F485">
        <v>10277</v>
      </c>
      <c r="G485">
        <v>1341</v>
      </c>
      <c r="H485">
        <v>696</v>
      </c>
      <c r="I485">
        <v>403</v>
      </c>
      <c r="J485">
        <v>276055</v>
      </c>
      <c r="K485">
        <v>300.38</v>
      </c>
      <c r="L485">
        <v>1.28</v>
      </c>
      <c r="M485">
        <v>23.74</v>
      </c>
      <c r="N485" t="s">
        <v>35</v>
      </c>
      <c r="O485" s="1">
        <v>45615</v>
      </c>
    </row>
    <row r="486" spans="1:15" x14ac:dyDescent="0.3">
      <c r="A486" t="s">
        <v>631</v>
      </c>
      <c r="B486" t="s">
        <v>16</v>
      </c>
      <c r="C486" t="s">
        <v>21</v>
      </c>
      <c r="D486">
        <v>22</v>
      </c>
      <c r="E486" t="s">
        <v>37</v>
      </c>
      <c r="F486">
        <v>65909</v>
      </c>
      <c r="G486">
        <v>1695</v>
      </c>
      <c r="H486">
        <v>437</v>
      </c>
      <c r="I486">
        <v>221</v>
      </c>
      <c r="J486">
        <v>49946</v>
      </c>
      <c r="K486">
        <v>702.58</v>
      </c>
      <c r="L486">
        <v>-0.68</v>
      </c>
      <c r="M486">
        <v>3.57</v>
      </c>
      <c r="N486" t="s">
        <v>35</v>
      </c>
      <c r="O486" s="1">
        <v>45792</v>
      </c>
    </row>
    <row r="487" spans="1:15" x14ac:dyDescent="0.3">
      <c r="A487" t="s">
        <v>632</v>
      </c>
      <c r="B487" t="s">
        <v>16</v>
      </c>
      <c r="C487" t="s">
        <v>17</v>
      </c>
      <c r="D487">
        <v>16</v>
      </c>
      <c r="E487" t="s">
        <v>195</v>
      </c>
      <c r="F487">
        <v>56834</v>
      </c>
      <c r="G487">
        <v>1488</v>
      </c>
      <c r="H487">
        <v>573</v>
      </c>
      <c r="I487">
        <v>314</v>
      </c>
      <c r="J487">
        <v>242722</v>
      </c>
      <c r="K487">
        <v>606.38</v>
      </c>
      <c r="L487">
        <v>0.27</v>
      </c>
      <c r="M487">
        <v>4.18</v>
      </c>
      <c r="N487" t="s">
        <v>25</v>
      </c>
      <c r="O487" s="1">
        <v>45534</v>
      </c>
    </row>
    <row r="488" spans="1:15" x14ac:dyDescent="0.3">
      <c r="A488" t="s">
        <v>633</v>
      </c>
      <c r="B488" t="s">
        <v>44</v>
      </c>
      <c r="C488" t="s">
        <v>21</v>
      </c>
      <c r="D488">
        <v>29</v>
      </c>
      <c r="E488" t="s">
        <v>195</v>
      </c>
      <c r="F488">
        <v>77535</v>
      </c>
      <c r="G488">
        <v>1912</v>
      </c>
      <c r="H488">
        <v>1065</v>
      </c>
      <c r="I488">
        <v>363</v>
      </c>
      <c r="J488">
        <v>172425</v>
      </c>
      <c r="K488">
        <v>646.84</v>
      </c>
      <c r="L488">
        <v>-0.27</v>
      </c>
      <c r="M488">
        <v>4.3099999999999996</v>
      </c>
      <c r="N488" t="s">
        <v>21</v>
      </c>
      <c r="O488" s="1">
        <v>45632</v>
      </c>
    </row>
    <row r="489" spans="1:15" x14ac:dyDescent="0.3">
      <c r="A489" t="s">
        <v>634</v>
      </c>
      <c r="B489" t="s">
        <v>20</v>
      </c>
      <c r="C489" t="s">
        <v>25</v>
      </c>
      <c r="D489">
        <v>8</v>
      </c>
      <c r="E489" t="s">
        <v>69</v>
      </c>
      <c r="F489">
        <v>48800</v>
      </c>
      <c r="G489">
        <v>6107</v>
      </c>
      <c r="H489">
        <v>2598</v>
      </c>
      <c r="I489">
        <v>2044</v>
      </c>
      <c r="J489">
        <v>1340864</v>
      </c>
      <c r="K489">
        <v>53.9</v>
      </c>
      <c r="L489">
        <v>11.17</v>
      </c>
      <c r="M489">
        <v>22.03</v>
      </c>
      <c r="N489" t="s">
        <v>35</v>
      </c>
      <c r="O489" s="1">
        <v>45482</v>
      </c>
    </row>
    <row r="490" spans="1:15" x14ac:dyDescent="0.3">
      <c r="A490" t="s">
        <v>635</v>
      </c>
      <c r="B490" t="s">
        <v>16</v>
      </c>
      <c r="C490" t="s">
        <v>29</v>
      </c>
      <c r="D490">
        <v>24</v>
      </c>
      <c r="E490" t="s">
        <v>482</v>
      </c>
      <c r="F490">
        <v>53017</v>
      </c>
      <c r="G490">
        <v>5349</v>
      </c>
      <c r="H490">
        <v>2159</v>
      </c>
      <c r="I490">
        <v>1377</v>
      </c>
      <c r="J490">
        <v>765612</v>
      </c>
      <c r="K490">
        <v>46.11</v>
      </c>
      <c r="L490">
        <v>11.06</v>
      </c>
      <c r="M490">
        <v>16.760000000000002</v>
      </c>
      <c r="N490" t="s">
        <v>29</v>
      </c>
      <c r="O490" s="1">
        <v>45574</v>
      </c>
    </row>
    <row r="491" spans="1:15" x14ac:dyDescent="0.3">
      <c r="A491" t="s">
        <v>636</v>
      </c>
      <c r="B491" t="s">
        <v>24</v>
      </c>
      <c r="C491" t="s">
        <v>35</v>
      </c>
      <c r="D491">
        <v>26</v>
      </c>
      <c r="E491" t="s">
        <v>637</v>
      </c>
      <c r="F491">
        <v>55033</v>
      </c>
      <c r="G491">
        <v>7427</v>
      </c>
      <c r="H491">
        <v>3218</v>
      </c>
      <c r="I491">
        <v>2395</v>
      </c>
      <c r="J491">
        <v>1276535</v>
      </c>
      <c r="K491">
        <v>102.65</v>
      </c>
      <c r="L491">
        <v>4.1900000000000004</v>
      </c>
      <c r="M491">
        <v>23.69</v>
      </c>
      <c r="N491" t="s">
        <v>35</v>
      </c>
      <c r="O491" s="1">
        <v>45805</v>
      </c>
    </row>
    <row r="492" spans="1:15" x14ac:dyDescent="0.3">
      <c r="A492" t="s">
        <v>638</v>
      </c>
      <c r="B492" t="s">
        <v>20</v>
      </c>
      <c r="C492" t="s">
        <v>35</v>
      </c>
      <c r="D492">
        <v>8</v>
      </c>
      <c r="E492" t="s">
        <v>22</v>
      </c>
      <c r="F492">
        <v>14262</v>
      </c>
      <c r="G492">
        <v>828</v>
      </c>
      <c r="H492">
        <v>417</v>
      </c>
      <c r="I492">
        <v>209</v>
      </c>
      <c r="J492">
        <v>92587</v>
      </c>
      <c r="K492">
        <v>763.8</v>
      </c>
      <c r="L492">
        <v>-0.42</v>
      </c>
      <c r="M492">
        <v>10.19</v>
      </c>
      <c r="N492" t="s">
        <v>17</v>
      </c>
      <c r="O492" s="1">
        <v>45519</v>
      </c>
    </row>
    <row r="493" spans="1:15" x14ac:dyDescent="0.3">
      <c r="A493" t="s">
        <v>639</v>
      </c>
      <c r="B493" t="s">
        <v>20</v>
      </c>
      <c r="C493" t="s">
        <v>21</v>
      </c>
      <c r="D493">
        <v>16</v>
      </c>
      <c r="E493" t="s">
        <v>86</v>
      </c>
      <c r="F493">
        <v>77344</v>
      </c>
      <c r="G493">
        <v>2577</v>
      </c>
      <c r="H493">
        <v>1126</v>
      </c>
      <c r="I493">
        <v>878</v>
      </c>
      <c r="J493">
        <v>530312</v>
      </c>
      <c r="K493">
        <v>291.77999999999997</v>
      </c>
      <c r="L493">
        <v>1.07</v>
      </c>
      <c r="M493">
        <v>5.92</v>
      </c>
      <c r="N493" t="s">
        <v>35</v>
      </c>
      <c r="O493" s="1">
        <v>45649</v>
      </c>
    </row>
    <row r="494" spans="1:15" x14ac:dyDescent="0.3">
      <c r="A494" t="s">
        <v>640</v>
      </c>
      <c r="B494" t="s">
        <v>24</v>
      </c>
      <c r="C494" t="s">
        <v>21</v>
      </c>
      <c r="D494">
        <v>11</v>
      </c>
      <c r="E494" t="s">
        <v>107</v>
      </c>
      <c r="F494">
        <v>13159</v>
      </c>
      <c r="G494">
        <v>963</v>
      </c>
      <c r="H494">
        <v>289</v>
      </c>
      <c r="I494">
        <v>199</v>
      </c>
      <c r="J494">
        <v>64277</v>
      </c>
      <c r="K494">
        <v>1288.47</v>
      </c>
      <c r="L494">
        <v>-0.75</v>
      </c>
      <c r="M494">
        <v>11.03</v>
      </c>
      <c r="N494" t="s">
        <v>25</v>
      </c>
      <c r="O494" s="1">
        <v>45652</v>
      </c>
    </row>
    <row r="495" spans="1:15" x14ac:dyDescent="0.3">
      <c r="A495" t="s">
        <v>641</v>
      </c>
      <c r="B495" t="s">
        <v>44</v>
      </c>
      <c r="C495" t="s">
        <v>17</v>
      </c>
      <c r="D495">
        <v>9</v>
      </c>
      <c r="E495" t="s">
        <v>365</v>
      </c>
      <c r="F495">
        <v>18548</v>
      </c>
      <c r="G495">
        <v>1272</v>
      </c>
      <c r="H495">
        <v>652</v>
      </c>
      <c r="I495">
        <v>347</v>
      </c>
      <c r="J495">
        <v>242553</v>
      </c>
      <c r="K495">
        <v>810.7</v>
      </c>
      <c r="L495">
        <v>-0.14000000000000001</v>
      </c>
      <c r="M495">
        <v>12.24</v>
      </c>
      <c r="N495" t="s">
        <v>35</v>
      </c>
      <c r="O495" s="1">
        <v>45560</v>
      </c>
    </row>
    <row r="496" spans="1:15" x14ac:dyDescent="0.3">
      <c r="A496" t="s">
        <v>642</v>
      </c>
      <c r="B496" t="s">
        <v>20</v>
      </c>
      <c r="C496" t="s">
        <v>21</v>
      </c>
      <c r="D496">
        <v>5</v>
      </c>
      <c r="E496" t="s">
        <v>130</v>
      </c>
      <c r="F496">
        <v>62883</v>
      </c>
      <c r="G496">
        <v>1397</v>
      </c>
      <c r="H496">
        <v>689</v>
      </c>
      <c r="I496">
        <v>207</v>
      </c>
      <c r="J496">
        <v>140967</v>
      </c>
      <c r="K496">
        <v>1333.25</v>
      </c>
      <c r="L496">
        <v>-0.49</v>
      </c>
      <c r="M496">
        <v>3.65</v>
      </c>
      <c r="N496" t="s">
        <v>21</v>
      </c>
      <c r="O496" s="1">
        <v>45562</v>
      </c>
    </row>
    <row r="497" spans="1:15" x14ac:dyDescent="0.3">
      <c r="A497" t="s">
        <v>643</v>
      </c>
      <c r="B497" t="s">
        <v>28</v>
      </c>
      <c r="C497" t="s">
        <v>29</v>
      </c>
      <c r="D497">
        <v>23</v>
      </c>
      <c r="E497" t="s">
        <v>45</v>
      </c>
      <c r="F497">
        <v>36034</v>
      </c>
      <c r="G497">
        <v>4612</v>
      </c>
      <c r="H497">
        <v>1234</v>
      </c>
      <c r="I497">
        <v>757</v>
      </c>
      <c r="J497">
        <v>436789</v>
      </c>
      <c r="K497">
        <v>355.82</v>
      </c>
      <c r="L497">
        <v>0.62</v>
      </c>
      <c r="M497">
        <v>18.32</v>
      </c>
      <c r="N497" t="s">
        <v>29</v>
      </c>
      <c r="O497" s="1">
        <v>45692</v>
      </c>
    </row>
    <row r="498" spans="1:15" x14ac:dyDescent="0.3">
      <c r="A498" t="s">
        <v>644</v>
      </c>
      <c r="B498" t="s">
        <v>24</v>
      </c>
      <c r="C498" t="s">
        <v>21</v>
      </c>
      <c r="D498">
        <v>30</v>
      </c>
      <c r="E498" t="s">
        <v>47</v>
      </c>
      <c r="F498">
        <v>10686</v>
      </c>
      <c r="G498">
        <v>1001</v>
      </c>
      <c r="H498">
        <v>570</v>
      </c>
      <c r="I498">
        <v>373</v>
      </c>
      <c r="J498">
        <v>105559</v>
      </c>
      <c r="K498">
        <v>455.99</v>
      </c>
      <c r="L498">
        <v>-0.38</v>
      </c>
      <c r="M498">
        <v>18.190000000000001</v>
      </c>
      <c r="N498" t="s">
        <v>29</v>
      </c>
      <c r="O498" s="1">
        <v>45529</v>
      </c>
    </row>
    <row r="499" spans="1:15" x14ac:dyDescent="0.3">
      <c r="A499" t="s">
        <v>645</v>
      </c>
      <c r="B499" t="s">
        <v>16</v>
      </c>
      <c r="C499" t="s">
        <v>29</v>
      </c>
      <c r="D499">
        <v>9</v>
      </c>
      <c r="E499" t="s">
        <v>121</v>
      </c>
      <c r="F499">
        <v>45106</v>
      </c>
      <c r="G499">
        <v>5228</v>
      </c>
      <c r="H499">
        <v>1269</v>
      </c>
      <c r="I499">
        <v>628</v>
      </c>
      <c r="J499">
        <v>496120</v>
      </c>
      <c r="K499">
        <v>382.33</v>
      </c>
      <c r="L499">
        <v>1.07</v>
      </c>
      <c r="M499">
        <v>15.8</v>
      </c>
      <c r="N499" t="s">
        <v>25</v>
      </c>
      <c r="O499" s="1">
        <v>45648</v>
      </c>
    </row>
    <row r="500" spans="1:15" x14ac:dyDescent="0.3">
      <c r="A500" t="s">
        <v>646</v>
      </c>
      <c r="B500" t="s">
        <v>24</v>
      </c>
      <c r="C500" t="s">
        <v>21</v>
      </c>
      <c r="D500">
        <v>8</v>
      </c>
      <c r="E500" t="s">
        <v>22</v>
      </c>
      <c r="F500">
        <v>78751</v>
      </c>
      <c r="G500">
        <v>8255</v>
      </c>
      <c r="H500">
        <v>4369</v>
      </c>
      <c r="I500">
        <v>1366</v>
      </c>
      <c r="J500">
        <v>939808</v>
      </c>
      <c r="K500">
        <v>163.16999999999999</v>
      </c>
      <c r="L500">
        <v>3.22</v>
      </c>
      <c r="M500">
        <v>17.760000000000002</v>
      </c>
      <c r="N500" t="s">
        <v>35</v>
      </c>
      <c r="O500" s="1">
        <v>45694</v>
      </c>
    </row>
    <row r="501" spans="1:15" x14ac:dyDescent="0.3">
      <c r="A501" t="s">
        <v>647</v>
      </c>
      <c r="B501" t="s">
        <v>44</v>
      </c>
      <c r="C501" t="s">
        <v>35</v>
      </c>
      <c r="D501">
        <v>25</v>
      </c>
      <c r="E501" t="s">
        <v>22</v>
      </c>
      <c r="F501">
        <v>76612</v>
      </c>
      <c r="G501">
        <v>7253</v>
      </c>
      <c r="H501">
        <v>2644</v>
      </c>
      <c r="I501">
        <v>1281</v>
      </c>
      <c r="J501">
        <v>787815</v>
      </c>
      <c r="K501">
        <v>165.2</v>
      </c>
      <c r="L501">
        <v>2.72</v>
      </c>
      <c r="M501">
        <v>14.59</v>
      </c>
      <c r="N501" t="s">
        <v>25</v>
      </c>
      <c r="O501" s="1">
        <v>45632</v>
      </c>
    </row>
    <row r="502" spans="1:15" x14ac:dyDescent="0.3">
      <c r="A502" t="s">
        <v>648</v>
      </c>
      <c r="B502" t="s">
        <v>16</v>
      </c>
      <c r="C502" t="s">
        <v>17</v>
      </c>
      <c r="D502">
        <v>25</v>
      </c>
      <c r="E502" t="s">
        <v>22</v>
      </c>
      <c r="F502">
        <v>38552</v>
      </c>
      <c r="G502">
        <v>2281</v>
      </c>
      <c r="H502">
        <v>811</v>
      </c>
      <c r="I502">
        <v>297</v>
      </c>
      <c r="J502">
        <v>203445</v>
      </c>
      <c r="K502">
        <v>918.9</v>
      </c>
      <c r="L502">
        <v>-0.25</v>
      </c>
      <c r="M502">
        <v>8.7899999999999991</v>
      </c>
      <c r="N502" t="s">
        <v>17</v>
      </c>
      <c r="O502" s="1">
        <v>45689</v>
      </c>
    </row>
    <row r="503" spans="1:15" x14ac:dyDescent="0.3">
      <c r="A503" t="s">
        <v>649</v>
      </c>
      <c r="B503" t="s">
        <v>20</v>
      </c>
      <c r="C503" t="s">
        <v>35</v>
      </c>
      <c r="D503">
        <v>16</v>
      </c>
      <c r="E503" t="s">
        <v>28</v>
      </c>
      <c r="F503">
        <v>62315</v>
      </c>
      <c r="G503">
        <v>6675</v>
      </c>
      <c r="H503">
        <v>1697</v>
      </c>
      <c r="I503">
        <v>793</v>
      </c>
      <c r="J503">
        <v>270413</v>
      </c>
      <c r="K503">
        <v>184.66</v>
      </c>
      <c r="L503">
        <v>0.85</v>
      </c>
      <c r="M503">
        <v>14.71</v>
      </c>
      <c r="N503" t="s">
        <v>25</v>
      </c>
      <c r="O503" s="1">
        <v>45668</v>
      </c>
    </row>
    <row r="504" spans="1:15" x14ac:dyDescent="0.3">
      <c r="A504" t="s">
        <v>650</v>
      </c>
      <c r="B504" t="s">
        <v>28</v>
      </c>
      <c r="C504" t="s">
        <v>17</v>
      </c>
      <c r="D504">
        <v>16</v>
      </c>
      <c r="E504" t="s">
        <v>326</v>
      </c>
      <c r="F504">
        <v>58636</v>
      </c>
      <c r="G504">
        <v>7234</v>
      </c>
      <c r="H504">
        <v>4177</v>
      </c>
      <c r="I504">
        <v>1925</v>
      </c>
      <c r="J504">
        <v>490875</v>
      </c>
      <c r="K504">
        <v>125.62</v>
      </c>
      <c r="L504">
        <v>1.03</v>
      </c>
      <c r="M504">
        <v>22.74</v>
      </c>
      <c r="N504" t="s">
        <v>25</v>
      </c>
      <c r="O504" s="1">
        <v>45497</v>
      </c>
    </row>
    <row r="505" spans="1:15" x14ac:dyDescent="0.3">
      <c r="A505" t="s">
        <v>651</v>
      </c>
      <c r="B505" t="s">
        <v>20</v>
      </c>
      <c r="C505" t="s">
        <v>35</v>
      </c>
      <c r="D505">
        <v>19</v>
      </c>
      <c r="E505" t="s">
        <v>652</v>
      </c>
      <c r="F505">
        <v>91862</v>
      </c>
      <c r="G505">
        <v>8677</v>
      </c>
      <c r="H505">
        <v>1999</v>
      </c>
      <c r="I505">
        <v>864</v>
      </c>
      <c r="J505">
        <v>282528</v>
      </c>
      <c r="K505">
        <v>70.72</v>
      </c>
      <c r="L505">
        <v>3.62</v>
      </c>
      <c r="M505">
        <v>12.56</v>
      </c>
      <c r="N505" t="s">
        <v>29</v>
      </c>
      <c r="O505" s="1">
        <v>45634</v>
      </c>
    </row>
    <row r="506" spans="1:15" x14ac:dyDescent="0.3">
      <c r="A506" t="s">
        <v>653</v>
      </c>
      <c r="B506" t="s">
        <v>20</v>
      </c>
      <c r="C506" t="s">
        <v>21</v>
      </c>
      <c r="D506">
        <v>11</v>
      </c>
      <c r="E506" t="s">
        <v>149</v>
      </c>
      <c r="F506">
        <v>41112</v>
      </c>
      <c r="G506">
        <v>4064</v>
      </c>
      <c r="H506">
        <v>2221</v>
      </c>
      <c r="I506">
        <v>846</v>
      </c>
      <c r="J506">
        <v>651420</v>
      </c>
      <c r="K506">
        <v>144.28</v>
      </c>
      <c r="L506">
        <v>4.34</v>
      </c>
      <c r="M506">
        <v>17.350000000000001</v>
      </c>
      <c r="N506" t="s">
        <v>21</v>
      </c>
      <c r="O506" s="1">
        <v>45780</v>
      </c>
    </row>
    <row r="507" spans="1:15" x14ac:dyDescent="0.3">
      <c r="A507" t="s">
        <v>654</v>
      </c>
      <c r="B507" t="s">
        <v>24</v>
      </c>
      <c r="C507" t="s">
        <v>21</v>
      </c>
      <c r="D507">
        <v>26</v>
      </c>
      <c r="E507" t="s">
        <v>222</v>
      </c>
      <c r="F507">
        <v>69910</v>
      </c>
      <c r="G507">
        <v>6290</v>
      </c>
      <c r="H507">
        <v>2067</v>
      </c>
      <c r="I507">
        <v>1167</v>
      </c>
      <c r="J507">
        <v>529818</v>
      </c>
      <c r="K507">
        <v>147.80000000000001</v>
      </c>
      <c r="L507">
        <v>2.0699999999999998</v>
      </c>
      <c r="M507">
        <v>13.62</v>
      </c>
      <c r="N507" t="s">
        <v>21</v>
      </c>
      <c r="O507" s="1">
        <v>45516</v>
      </c>
    </row>
    <row r="508" spans="1:15" x14ac:dyDescent="0.3">
      <c r="A508" t="s">
        <v>655</v>
      </c>
      <c r="B508" t="s">
        <v>24</v>
      </c>
      <c r="C508" t="s">
        <v>25</v>
      </c>
      <c r="D508">
        <v>25</v>
      </c>
      <c r="E508" t="s">
        <v>107</v>
      </c>
      <c r="F508">
        <v>85304</v>
      </c>
      <c r="G508">
        <v>6988</v>
      </c>
      <c r="H508">
        <v>4106</v>
      </c>
      <c r="I508">
        <v>1996</v>
      </c>
      <c r="J508">
        <v>786424</v>
      </c>
      <c r="K508">
        <v>44.22</v>
      </c>
      <c r="L508">
        <v>7.91</v>
      </c>
      <c r="M508">
        <v>15.35</v>
      </c>
      <c r="N508" t="s">
        <v>29</v>
      </c>
      <c r="O508" s="1">
        <v>45690</v>
      </c>
    </row>
    <row r="509" spans="1:15" x14ac:dyDescent="0.3">
      <c r="A509" t="s">
        <v>656</v>
      </c>
      <c r="B509" t="s">
        <v>16</v>
      </c>
      <c r="C509" t="s">
        <v>21</v>
      </c>
      <c r="D509">
        <v>5</v>
      </c>
      <c r="E509" t="s">
        <v>326</v>
      </c>
      <c r="F509">
        <v>88871</v>
      </c>
      <c r="G509">
        <v>10815</v>
      </c>
      <c r="H509">
        <v>4016</v>
      </c>
      <c r="I509">
        <v>1562</v>
      </c>
      <c r="J509">
        <v>838794</v>
      </c>
      <c r="K509">
        <v>43.06</v>
      </c>
      <c r="L509">
        <v>11.47</v>
      </c>
      <c r="M509">
        <v>18.45</v>
      </c>
      <c r="N509" t="s">
        <v>29</v>
      </c>
      <c r="O509" s="1">
        <v>45786</v>
      </c>
    </row>
    <row r="510" spans="1:15" x14ac:dyDescent="0.3">
      <c r="A510" t="s">
        <v>657</v>
      </c>
      <c r="B510" t="s">
        <v>28</v>
      </c>
      <c r="C510" t="s">
        <v>17</v>
      </c>
      <c r="D510">
        <v>18</v>
      </c>
      <c r="E510" t="s">
        <v>351</v>
      </c>
      <c r="F510">
        <v>79759</v>
      </c>
      <c r="G510">
        <v>9019</v>
      </c>
      <c r="H510">
        <v>3322</v>
      </c>
      <c r="I510">
        <v>2177</v>
      </c>
      <c r="J510">
        <v>546427</v>
      </c>
      <c r="K510">
        <v>65.12</v>
      </c>
      <c r="L510">
        <v>2.85</v>
      </c>
      <c r="M510">
        <v>18.2</v>
      </c>
      <c r="N510" t="s">
        <v>35</v>
      </c>
      <c r="O510" s="1">
        <v>45515</v>
      </c>
    </row>
    <row r="511" spans="1:15" x14ac:dyDescent="0.3">
      <c r="A511" t="s">
        <v>658</v>
      </c>
      <c r="B511" t="s">
        <v>28</v>
      </c>
      <c r="C511" t="s">
        <v>17</v>
      </c>
      <c r="D511">
        <v>24</v>
      </c>
      <c r="E511" t="s">
        <v>512</v>
      </c>
      <c r="F511">
        <v>91498</v>
      </c>
      <c r="G511">
        <v>9350</v>
      </c>
      <c r="H511">
        <v>2665</v>
      </c>
      <c r="I511">
        <v>1131</v>
      </c>
      <c r="J511">
        <v>838071</v>
      </c>
      <c r="K511">
        <v>185.84</v>
      </c>
      <c r="L511">
        <v>2.99</v>
      </c>
      <c r="M511">
        <v>14.37</v>
      </c>
      <c r="N511" t="s">
        <v>29</v>
      </c>
      <c r="O511" s="1">
        <v>45789</v>
      </c>
    </row>
    <row r="512" spans="1:15" x14ac:dyDescent="0.3">
      <c r="A512" t="s">
        <v>659</v>
      </c>
      <c r="B512" t="s">
        <v>24</v>
      </c>
      <c r="C512" t="s">
        <v>35</v>
      </c>
      <c r="D512">
        <v>19</v>
      </c>
      <c r="E512" t="s">
        <v>56</v>
      </c>
      <c r="F512">
        <v>67510</v>
      </c>
      <c r="G512">
        <v>6637</v>
      </c>
      <c r="H512">
        <v>2477</v>
      </c>
      <c r="I512">
        <v>1166</v>
      </c>
      <c r="J512">
        <v>348634</v>
      </c>
      <c r="K512">
        <v>198.61</v>
      </c>
      <c r="L512">
        <v>0.51</v>
      </c>
      <c r="M512">
        <v>15.23</v>
      </c>
      <c r="N512" t="s">
        <v>29</v>
      </c>
      <c r="O512" s="1">
        <v>45599</v>
      </c>
    </row>
    <row r="513" spans="1:15" x14ac:dyDescent="0.3">
      <c r="A513" t="s">
        <v>660</v>
      </c>
      <c r="B513" t="s">
        <v>20</v>
      </c>
      <c r="C513" t="s">
        <v>35</v>
      </c>
      <c r="D513">
        <v>21</v>
      </c>
      <c r="E513" t="s">
        <v>142</v>
      </c>
      <c r="F513">
        <v>13085</v>
      </c>
      <c r="G513">
        <v>1024</v>
      </c>
      <c r="H513">
        <v>247</v>
      </c>
      <c r="I513">
        <v>135</v>
      </c>
      <c r="J513">
        <v>86940</v>
      </c>
      <c r="K513">
        <v>1567.93</v>
      </c>
      <c r="L513">
        <v>-0.59</v>
      </c>
      <c r="M513">
        <v>10.75</v>
      </c>
      <c r="N513" t="s">
        <v>25</v>
      </c>
      <c r="O513" s="1">
        <v>45806</v>
      </c>
    </row>
    <row r="514" spans="1:15" x14ac:dyDescent="0.3">
      <c r="A514" t="s">
        <v>661</v>
      </c>
      <c r="B514" t="s">
        <v>20</v>
      </c>
      <c r="C514" t="s">
        <v>29</v>
      </c>
      <c r="D514">
        <v>19</v>
      </c>
      <c r="E514" t="s">
        <v>351</v>
      </c>
      <c r="F514">
        <v>23295</v>
      </c>
      <c r="G514">
        <v>2139</v>
      </c>
      <c r="H514">
        <v>735</v>
      </c>
      <c r="I514">
        <v>409</v>
      </c>
      <c r="J514">
        <v>176279</v>
      </c>
      <c r="K514">
        <v>437.59</v>
      </c>
      <c r="L514">
        <v>-0.02</v>
      </c>
      <c r="M514">
        <v>14.09</v>
      </c>
      <c r="N514" t="s">
        <v>17</v>
      </c>
      <c r="O514" s="1">
        <v>45724</v>
      </c>
    </row>
    <row r="515" spans="1:15" x14ac:dyDescent="0.3">
      <c r="A515" t="s">
        <v>662</v>
      </c>
      <c r="B515" t="s">
        <v>24</v>
      </c>
      <c r="C515" t="s">
        <v>35</v>
      </c>
      <c r="D515">
        <v>14</v>
      </c>
      <c r="E515" t="s">
        <v>22</v>
      </c>
      <c r="F515">
        <v>23047</v>
      </c>
      <c r="G515">
        <v>2143</v>
      </c>
      <c r="H515">
        <v>579</v>
      </c>
      <c r="I515">
        <v>401</v>
      </c>
      <c r="J515">
        <v>317191</v>
      </c>
      <c r="K515">
        <v>132.11000000000001</v>
      </c>
      <c r="L515">
        <v>4.99</v>
      </c>
      <c r="M515">
        <v>13.55</v>
      </c>
      <c r="N515" t="s">
        <v>35</v>
      </c>
      <c r="O515" s="1">
        <v>45694</v>
      </c>
    </row>
    <row r="516" spans="1:15" x14ac:dyDescent="0.3">
      <c r="A516" t="s">
        <v>663</v>
      </c>
      <c r="B516" t="s">
        <v>44</v>
      </c>
      <c r="C516" t="s">
        <v>29</v>
      </c>
      <c r="D516">
        <v>17</v>
      </c>
      <c r="E516" t="s">
        <v>222</v>
      </c>
      <c r="F516">
        <v>23767</v>
      </c>
      <c r="G516">
        <v>1176</v>
      </c>
      <c r="H516">
        <v>677</v>
      </c>
      <c r="I516">
        <v>420</v>
      </c>
      <c r="J516">
        <v>190680</v>
      </c>
      <c r="K516">
        <v>468.25</v>
      </c>
      <c r="L516">
        <v>-0.03</v>
      </c>
      <c r="M516">
        <v>9.56</v>
      </c>
      <c r="N516" t="s">
        <v>35</v>
      </c>
      <c r="O516" s="1">
        <v>45523</v>
      </c>
    </row>
    <row r="517" spans="1:15" x14ac:dyDescent="0.3">
      <c r="A517" t="s">
        <v>664</v>
      </c>
      <c r="B517" t="s">
        <v>20</v>
      </c>
      <c r="C517" t="s">
        <v>17</v>
      </c>
      <c r="D517">
        <v>20</v>
      </c>
      <c r="E517" t="s">
        <v>183</v>
      </c>
      <c r="F517">
        <v>44113</v>
      </c>
      <c r="G517">
        <v>1686</v>
      </c>
      <c r="H517">
        <v>978</v>
      </c>
      <c r="I517">
        <v>325</v>
      </c>
      <c r="J517">
        <v>177775</v>
      </c>
      <c r="K517">
        <v>645.41999999999996</v>
      </c>
      <c r="L517">
        <v>-0.15</v>
      </c>
      <c r="M517">
        <v>6.78</v>
      </c>
      <c r="N517" t="s">
        <v>21</v>
      </c>
      <c r="O517" s="1">
        <v>45558</v>
      </c>
    </row>
    <row r="518" spans="1:15" x14ac:dyDescent="0.3">
      <c r="A518" t="s">
        <v>665</v>
      </c>
      <c r="B518" t="s">
        <v>28</v>
      </c>
      <c r="C518" t="s">
        <v>25</v>
      </c>
      <c r="D518">
        <v>29</v>
      </c>
      <c r="E518" t="s">
        <v>78</v>
      </c>
      <c r="F518">
        <v>18646</v>
      </c>
      <c r="G518">
        <v>1102</v>
      </c>
      <c r="H518">
        <v>646</v>
      </c>
      <c r="I518">
        <v>474</v>
      </c>
      <c r="J518">
        <v>298146</v>
      </c>
      <c r="K518">
        <v>205.32</v>
      </c>
      <c r="L518">
        <v>2.06</v>
      </c>
      <c r="M518">
        <v>11.92</v>
      </c>
      <c r="N518" t="s">
        <v>29</v>
      </c>
      <c r="O518" s="1">
        <v>45780</v>
      </c>
    </row>
    <row r="519" spans="1:15" x14ac:dyDescent="0.3">
      <c r="A519" t="s">
        <v>666</v>
      </c>
      <c r="B519" t="s">
        <v>44</v>
      </c>
      <c r="C519" t="s">
        <v>17</v>
      </c>
      <c r="D519">
        <v>30</v>
      </c>
      <c r="E519" t="s">
        <v>169</v>
      </c>
      <c r="F519">
        <v>66817</v>
      </c>
      <c r="G519">
        <v>6442</v>
      </c>
      <c r="H519">
        <v>2521</v>
      </c>
      <c r="I519">
        <v>1233</v>
      </c>
      <c r="J519">
        <v>810081</v>
      </c>
      <c r="K519">
        <v>42.3</v>
      </c>
      <c r="L519">
        <v>14.53</v>
      </c>
      <c r="M519">
        <v>15.26</v>
      </c>
      <c r="N519" t="s">
        <v>25</v>
      </c>
      <c r="O519" s="1">
        <v>45628</v>
      </c>
    </row>
    <row r="520" spans="1:15" x14ac:dyDescent="0.3">
      <c r="A520" t="s">
        <v>667</v>
      </c>
      <c r="B520" t="s">
        <v>16</v>
      </c>
      <c r="C520" t="s">
        <v>35</v>
      </c>
      <c r="D520">
        <v>11</v>
      </c>
      <c r="E520" t="s">
        <v>121</v>
      </c>
      <c r="F520">
        <v>50992</v>
      </c>
      <c r="G520">
        <v>7006</v>
      </c>
      <c r="H520">
        <v>2690</v>
      </c>
      <c r="I520">
        <v>1547</v>
      </c>
      <c r="J520">
        <v>550732</v>
      </c>
      <c r="K520">
        <v>101.06</v>
      </c>
      <c r="L520">
        <v>2.52</v>
      </c>
      <c r="M520">
        <v>22.05</v>
      </c>
      <c r="N520" t="s">
        <v>21</v>
      </c>
      <c r="O520" s="1">
        <v>45756</v>
      </c>
    </row>
    <row r="521" spans="1:15" x14ac:dyDescent="0.3">
      <c r="A521" t="s">
        <v>668</v>
      </c>
      <c r="B521" t="s">
        <v>28</v>
      </c>
      <c r="C521" t="s">
        <v>29</v>
      </c>
      <c r="D521">
        <v>21</v>
      </c>
      <c r="E521" t="s">
        <v>149</v>
      </c>
      <c r="F521">
        <v>13334</v>
      </c>
      <c r="G521">
        <v>1484</v>
      </c>
      <c r="H521">
        <v>680</v>
      </c>
      <c r="I521">
        <v>509</v>
      </c>
      <c r="J521">
        <v>312017</v>
      </c>
      <c r="K521">
        <v>495.57</v>
      </c>
      <c r="L521">
        <v>0.24</v>
      </c>
      <c r="M521">
        <v>20.05</v>
      </c>
      <c r="N521" t="s">
        <v>17</v>
      </c>
      <c r="O521" s="1">
        <v>45709</v>
      </c>
    </row>
    <row r="522" spans="1:15" x14ac:dyDescent="0.3">
      <c r="A522" t="s">
        <v>669</v>
      </c>
      <c r="B522" t="s">
        <v>28</v>
      </c>
      <c r="C522" t="s">
        <v>17</v>
      </c>
      <c r="D522">
        <v>7</v>
      </c>
      <c r="E522" t="s">
        <v>52</v>
      </c>
      <c r="F522">
        <v>64053</v>
      </c>
      <c r="G522">
        <v>4410</v>
      </c>
      <c r="H522">
        <v>1507</v>
      </c>
      <c r="I522">
        <v>494</v>
      </c>
      <c r="J522">
        <v>138320</v>
      </c>
      <c r="K522">
        <v>395.62</v>
      </c>
      <c r="L522">
        <v>-0.28999999999999998</v>
      </c>
      <c r="M522">
        <v>10.01</v>
      </c>
      <c r="N522" t="s">
        <v>17</v>
      </c>
      <c r="O522" s="1">
        <v>45810</v>
      </c>
    </row>
    <row r="523" spans="1:15" x14ac:dyDescent="0.3">
      <c r="A523" t="s">
        <v>670</v>
      </c>
      <c r="B523" t="s">
        <v>44</v>
      </c>
      <c r="C523" t="s">
        <v>29</v>
      </c>
      <c r="D523">
        <v>8</v>
      </c>
      <c r="E523" t="s">
        <v>109</v>
      </c>
      <c r="F523">
        <v>23588</v>
      </c>
      <c r="G523">
        <v>3455</v>
      </c>
      <c r="H523">
        <v>1470</v>
      </c>
      <c r="I523">
        <v>1134</v>
      </c>
      <c r="J523">
        <v>825552</v>
      </c>
      <c r="K523">
        <v>84</v>
      </c>
      <c r="L523">
        <v>7.67</v>
      </c>
      <c r="M523">
        <v>25.69</v>
      </c>
      <c r="N523" t="s">
        <v>21</v>
      </c>
      <c r="O523" s="1">
        <v>45818</v>
      </c>
    </row>
    <row r="524" spans="1:15" x14ac:dyDescent="0.3">
      <c r="A524" t="s">
        <v>671</v>
      </c>
      <c r="B524" t="s">
        <v>20</v>
      </c>
      <c r="C524" t="s">
        <v>29</v>
      </c>
      <c r="D524">
        <v>30</v>
      </c>
      <c r="E524" t="s">
        <v>195</v>
      </c>
      <c r="F524">
        <v>64241</v>
      </c>
      <c r="G524">
        <v>4786</v>
      </c>
      <c r="H524">
        <v>1674</v>
      </c>
      <c r="I524">
        <v>855</v>
      </c>
      <c r="J524">
        <v>520695</v>
      </c>
      <c r="K524">
        <v>346.6</v>
      </c>
      <c r="L524">
        <v>0.76</v>
      </c>
      <c r="M524">
        <v>11.39</v>
      </c>
      <c r="N524" t="s">
        <v>21</v>
      </c>
      <c r="O524" s="1">
        <v>45713</v>
      </c>
    </row>
    <row r="525" spans="1:15" x14ac:dyDescent="0.3">
      <c r="A525" t="s">
        <v>672</v>
      </c>
      <c r="B525" t="s">
        <v>20</v>
      </c>
      <c r="C525" t="s">
        <v>21</v>
      </c>
      <c r="D525">
        <v>8</v>
      </c>
      <c r="E525" t="s">
        <v>179</v>
      </c>
      <c r="F525">
        <v>28776</v>
      </c>
      <c r="G525">
        <v>843</v>
      </c>
      <c r="H525">
        <v>296</v>
      </c>
      <c r="I525">
        <v>91</v>
      </c>
      <c r="J525">
        <v>71890</v>
      </c>
      <c r="K525">
        <v>1461.27</v>
      </c>
      <c r="L525">
        <v>-0.46</v>
      </c>
      <c r="M525">
        <v>4.2699999999999996</v>
      </c>
      <c r="N525" t="s">
        <v>25</v>
      </c>
      <c r="O525" s="1">
        <v>45757</v>
      </c>
    </row>
    <row r="526" spans="1:15" x14ac:dyDescent="0.3">
      <c r="A526" t="s">
        <v>673</v>
      </c>
      <c r="B526" t="s">
        <v>28</v>
      </c>
      <c r="C526" t="s">
        <v>17</v>
      </c>
      <c r="D526">
        <v>28</v>
      </c>
      <c r="E526" t="s">
        <v>30</v>
      </c>
      <c r="F526">
        <v>27043</v>
      </c>
      <c r="G526">
        <v>682</v>
      </c>
      <c r="H526">
        <v>285</v>
      </c>
      <c r="I526">
        <v>205</v>
      </c>
      <c r="J526">
        <v>88560</v>
      </c>
      <c r="K526">
        <v>1436.24</v>
      </c>
      <c r="L526">
        <v>-0.7</v>
      </c>
      <c r="M526">
        <v>4.33</v>
      </c>
      <c r="N526" t="s">
        <v>35</v>
      </c>
      <c r="O526" s="1">
        <v>45700</v>
      </c>
    </row>
    <row r="527" spans="1:15" x14ac:dyDescent="0.3">
      <c r="A527" t="s">
        <v>674</v>
      </c>
      <c r="B527" t="s">
        <v>20</v>
      </c>
      <c r="C527" t="s">
        <v>25</v>
      </c>
      <c r="D527">
        <v>7</v>
      </c>
      <c r="E527" t="s">
        <v>460</v>
      </c>
      <c r="F527">
        <v>99902</v>
      </c>
      <c r="G527">
        <v>7729</v>
      </c>
      <c r="H527">
        <v>2601</v>
      </c>
      <c r="I527">
        <v>1472</v>
      </c>
      <c r="J527">
        <v>1093696</v>
      </c>
      <c r="K527">
        <v>100.07</v>
      </c>
      <c r="L527">
        <v>6.42</v>
      </c>
      <c r="M527">
        <v>11.81</v>
      </c>
      <c r="N527" t="s">
        <v>21</v>
      </c>
      <c r="O527" s="1">
        <v>45579</v>
      </c>
    </row>
    <row r="528" spans="1:15" x14ac:dyDescent="0.3">
      <c r="A528" t="s">
        <v>675</v>
      </c>
      <c r="B528" t="s">
        <v>28</v>
      </c>
      <c r="C528" t="s">
        <v>21</v>
      </c>
      <c r="D528">
        <v>26</v>
      </c>
      <c r="E528" t="s">
        <v>28</v>
      </c>
      <c r="F528">
        <v>62552</v>
      </c>
      <c r="G528">
        <v>8535</v>
      </c>
      <c r="H528">
        <v>3324</v>
      </c>
      <c r="I528">
        <v>1526</v>
      </c>
      <c r="J528">
        <v>862190</v>
      </c>
      <c r="K528">
        <v>104.55</v>
      </c>
      <c r="L528">
        <v>4.4000000000000004</v>
      </c>
      <c r="M528">
        <v>21.4</v>
      </c>
      <c r="N528" t="s">
        <v>25</v>
      </c>
      <c r="O528" s="1">
        <v>45735</v>
      </c>
    </row>
    <row r="529" spans="1:15" x14ac:dyDescent="0.3">
      <c r="A529" t="s">
        <v>676</v>
      </c>
      <c r="B529" t="s">
        <v>20</v>
      </c>
      <c r="C529" t="s">
        <v>21</v>
      </c>
      <c r="D529">
        <v>11</v>
      </c>
      <c r="E529" t="s">
        <v>677</v>
      </c>
      <c r="F529">
        <v>22932</v>
      </c>
      <c r="G529">
        <v>3165</v>
      </c>
      <c r="H529">
        <v>887</v>
      </c>
      <c r="I529">
        <v>500</v>
      </c>
      <c r="J529">
        <v>322500</v>
      </c>
      <c r="K529">
        <v>275.58999999999997</v>
      </c>
      <c r="L529">
        <v>1.34</v>
      </c>
      <c r="M529">
        <v>19.850000000000001</v>
      </c>
      <c r="N529" t="s">
        <v>25</v>
      </c>
      <c r="O529" s="1">
        <v>45739</v>
      </c>
    </row>
    <row r="530" spans="1:15" x14ac:dyDescent="0.3">
      <c r="A530" t="s">
        <v>678</v>
      </c>
      <c r="B530" t="s">
        <v>16</v>
      </c>
      <c r="C530" t="s">
        <v>17</v>
      </c>
      <c r="D530">
        <v>30</v>
      </c>
      <c r="E530" t="s">
        <v>679</v>
      </c>
      <c r="F530">
        <v>80131</v>
      </c>
      <c r="G530">
        <v>8481</v>
      </c>
      <c r="H530">
        <v>2695</v>
      </c>
      <c r="I530">
        <v>2039</v>
      </c>
      <c r="J530">
        <v>1578186</v>
      </c>
      <c r="K530">
        <v>134.68</v>
      </c>
      <c r="L530">
        <v>4.75</v>
      </c>
      <c r="M530">
        <v>16.489999999999998</v>
      </c>
      <c r="N530" t="s">
        <v>29</v>
      </c>
      <c r="O530" s="1">
        <v>45545</v>
      </c>
    </row>
    <row r="531" spans="1:15" x14ac:dyDescent="0.3">
      <c r="A531" t="s">
        <v>680</v>
      </c>
      <c r="B531" t="s">
        <v>24</v>
      </c>
      <c r="C531" t="s">
        <v>25</v>
      </c>
      <c r="D531">
        <v>13</v>
      </c>
      <c r="E531" t="s">
        <v>277</v>
      </c>
      <c r="F531">
        <v>27515</v>
      </c>
      <c r="G531">
        <v>2074</v>
      </c>
      <c r="H531">
        <v>927</v>
      </c>
      <c r="I531">
        <v>387</v>
      </c>
      <c r="J531">
        <v>224073</v>
      </c>
      <c r="K531">
        <v>491.09</v>
      </c>
      <c r="L531">
        <v>0.18</v>
      </c>
      <c r="M531">
        <v>12.31</v>
      </c>
      <c r="N531" t="s">
        <v>25</v>
      </c>
      <c r="O531" s="1">
        <v>45476</v>
      </c>
    </row>
    <row r="532" spans="1:15" x14ac:dyDescent="0.3">
      <c r="A532" t="s">
        <v>681</v>
      </c>
      <c r="B532" t="s">
        <v>20</v>
      </c>
      <c r="C532" t="s">
        <v>17</v>
      </c>
      <c r="D532">
        <v>16</v>
      </c>
      <c r="E532" t="s">
        <v>277</v>
      </c>
      <c r="F532">
        <v>72177</v>
      </c>
      <c r="G532">
        <v>5889</v>
      </c>
      <c r="H532">
        <v>3318</v>
      </c>
      <c r="I532">
        <v>1138</v>
      </c>
      <c r="J532">
        <v>326606</v>
      </c>
      <c r="K532">
        <v>231.55</v>
      </c>
      <c r="L532">
        <v>0.24</v>
      </c>
      <c r="M532">
        <v>14.33</v>
      </c>
      <c r="N532" t="s">
        <v>35</v>
      </c>
      <c r="O532" s="1">
        <v>45645</v>
      </c>
    </row>
    <row r="533" spans="1:15" x14ac:dyDescent="0.3">
      <c r="A533" t="s">
        <v>682</v>
      </c>
      <c r="B533" t="s">
        <v>44</v>
      </c>
      <c r="C533" t="s">
        <v>35</v>
      </c>
      <c r="D533">
        <v>14</v>
      </c>
      <c r="E533" t="s">
        <v>118</v>
      </c>
      <c r="F533">
        <v>49359</v>
      </c>
      <c r="G533">
        <v>5231</v>
      </c>
      <c r="H533">
        <v>2497</v>
      </c>
      <c r="I533">
        <v>1585</v>
      </c>
      <c r="J533">
        <v>698985</v>
      </c>
      <c r="K533">
        <v>102.33</v>
      </c>
      <c r="L533">
        <v>3.31</v>
      </c>
      <c r="M533">
        <v>18.87</v>
      </c>
      <c r="N533" t="s">
        <v>35</v>
      </c>
      <c r="O533" s="1">
        <v>45777</v>
      </c>
    </row>
    <row r="534" spans="1:15" x14ac:dyDescent="0.3">
      <c r="A534" t="s">
        <v>683</v>
      </c>
      <c r="B534" t="s">
        <v>16</v>
      </c>
      <c r="C534" t="s">
        <v>21</v>
      </c>
      <c r="D534">
        <v>8</v>
      </c>
      <c r="E534" t="s">
        <v>684</v>
      </c>
      <c r="F534">
        <v>36264</v>
      </c>
      <c r="G534">
        <v>1232</v>
      </c>
      <c r="H534">
        <v>617</v>
      </c>
      <c r="I534">
        <v>307</v>
      </c>
      <c r="J534">
        <v>171920</v>
      </c>
      <c r="K534">
        <v>814.61</v>
      </c>
      <c r="L534">
        <v>-0.31</v>
      </c>
      <c r="M534">
        <v>5.95</v>
      </c>
      <c r="N534" t="s">
        <v>21</v>
      </c>
      <c r="O534" s="1">
        <v>45695</v>
      </c>
    </row>
    <row r="535" spans="1:15" x14ac:dyDescent="0.3">
      <c r="A535" t="s">
        <v>685</v>
      </c>
      <c r="B535" t="s">
        <v>24</v>
      </c>
      <c r="C535" t="s">
        <v>25</v>
      </c>
      <c r="D535">
        <v>8</v>
      </c>
      <c r="E535" t="s">
        <v>112</v>
      </c>
      <c r="F535">
        <v>75756</v>
      </c>
      <c r="G535">
        <v>8106</v>
      </c>
      <c r="H535">
        <v>4666</v>
      </c>
      <c r="I535">
        <v>2859</v>
      </c>
      <c r="J535">
        <v>1032099</v>
      </c>
      <c r="K535">
        <v>91.14</v>
      </c>
      <c r="L535">
        <v>2.96</v>
      </c>
      <c r="M535">
        <v>20.63</v>
      </c>
      <c r="N535" t="s">
        <v>29</v>
      </c>
      <c r="O535" s="1">
        <v>45522</v>
      </c>
    </row>
    <row r="536" spans="1:15" x14ac:dyDescent="0.3">
      <c r="A536" t="s">
        <v>686</v>
      </c>
      <c r="B536" t="s">
        <v>20</v>
      </c>
      <c r="C536" t="s">
        <v>21</v>
      </c>
      <c r="D536">
        <v>13</v>
      </c>
      <c r="E536" t="s">
        <v>69</v>
      </c>
      <c r="F536">
        <v>66723</v>
      </c>
      <c r="G536">
        <v>6284</v>
      </c>
      <c r="H536">
        <v>1466</v>
      </c>
      <c r="I536">
        <v>758</v>
      </c>
      <c r="J536">
        <v>339584</v>
      </c>
      <c r="K536">
        <v>219.06</v>
      </c>
      <c r="L536">
        <v>1.05</v>
      </c>
      <c r="M536">
        <v>12.75</v>
      </c>
      <c r="N536" t="s">
        <v>17</v>
      </c>
      <c r="O536" s="1">
        <v>45822</v>
      </c>
    </row>
    <row r="537" spans="1:15" x14ac:dyDescent="0.3">
      <c r="A537" t="s">
        <v>687</v>
      </c>
      <c r="B537" t="s">
        <v>20</v>
      </c>
      <c r="C537" t="s">
        <v>21</v>
      </c>
      <c r="D537">
        <v>28</v>
      </c>
      <c r="E537" t="s">
        <v>597</v>
      </c>
      <c r="F537">
        <v>26904</v>
      </c>
      <c r="G537">
        <v>3794</v>
      </c>
      <c r="H537">
        <v>1431</v>
      </c>
      <c r="I537">
        <v>981</v>
      </c>
      <c r="J537">
        <v>595467</v>
      </c>
      <c r="K537">
        <v>69.16</v>
      </c>
      <c r="L537">
        <v>7.78</v>
      </c>
      <c r="M537">
        <v>23.07</v>
      </c>
      <c r="N537" t="s">
        <v>21</v>
      </c>
      <c r="O537" s="1">
        <v>45752</v>
      </c>
    </row>
    <row r="538" spans="1:15" x14ac:dyDescent="0.3">
      <c r="A538" t="s">
        <v>688</v>
      </c>
      <c r="B538" t="s">
        <v>28</v>
      </c>
      <c r="C538" t="s">
        <v>21</v>
      </c>
      <c r="D538">
        <v>12</v>
      </c>
      <c r="E538" t="s">
        <v>56</v>
      </c>
      <c r="F538">
        <v>14136</v>
      </c>
      <c r="G538">
        <v>941</v>
      </c>
      <c r="H538">
        <v>436</v>
      </c>
      <c r="I538">
        <v>253</v>
      </c>
      <c r="J538">
        <v>93863</v>
      </c>
      <c r="K538">
        <v>976.89</v>
      </c>
      <c r="L538">
        <v>-0.62</v>
      </c>
      <c r="M538">
        <v>11.53</v>
      </c>
      <c r="N538" t="s">
        <v>21</v>
      </c>
      <c r="O538" s="1">
        <v>45537</v>
      </c>
    </row>
    <row r="539" spans="1:15" x14ac:dyDescent="0.3">
      <c r="A539" t="s">
        <v>689</v>
      </c>
      <c r="B539" t="s">
        <v>16</v>
      </c>
      <c r="C539" t="s">
        <v>25</v>
      </c>
      <c r="D539">
        <v>25</v>
      </c>
      <c r="E539" t="s">
        <v>32</v>
      </c>
      <c r="F539">
        <v>67236</v>
      </c>
      <c r="G539">
        <v>1455</v>
      </c>
      <c r="H539">
        <v>316</v>
      </c>
      <c r="I539">
        <v>118</v>
      </c>
      <c r="J539">
        <v>27494</v>
      </c>
      <c r="K539">
        <v>2229.88</v>
      </c>
      <c r="L539">
        <v>-0.9</v>
      </c>
      <c r="M539">
        <v>2.81</v>
      </c>
      <c r="N539" t="s">
        <v>35</v>
      </c>
      <c r="O539" s="1">
        <v>45699</v>
      </c>
    </row>
    <row r="540" spans="1:15" x14ac:dyDescent="0.3">
      <c r="A540" t="s">
        <v>690</v>
      </c>
      <c r="B540" t="s">
        <v>20</v>
      </c>
      <c r="C540" t="s">
        <v>25</v>
      </c>
      <c r="D540">
        <v>22</v>
      </c>
      <c r="E540" t="s">
        <v>52</v>
      </c>
      <c r="F540">
        <v>89989</v>
      </c>
      <c r="G540">
        <v>12191</v>
      </c>
      <c r="H540">
        <v>7228</v>
      </c>
      <c r="I540">
        <v>3410</v>
      </c>
      <c r="J540">
        <v>2557500</v>
      </c>
      <c r="K540">
        <v>77.97</v>
      </c>
      <c r="L540">
        <v>8.6199999999999992</v>
      </c>
      <c r="M540">
        <v>25.37</v>
      </c>
      <c r="N540" t="s">
        <v>35</v>
      </c>
      <c r="O540" s="1">
        <v>45617</v>
      </c>
    </row>
    <row r="541" spans="1:15" x14ac:dyDescent="0.3">
      <c r="A541" t="s">
        <v>691</v>
      </c>
      <c r="B541" t="s">
        <v>16</v>
      </c>
      <c r="C541" t="s">
        <v>35</v>
      </c>
      <c r="D541">
        <v>30</v>
      </c>
      <c r="E541" t="s">
        <v>107</v>
      </c>
      <c r="F541">
        <v>20485</v>
      </c>
      <c r="G541">
        <v>1933</v>
      </c>
      <c r="H541">
        <v>986</v>
      </c>
      <c r="I541">
        <v>568</v>
      </c>
      <c r="J541">
        <v>294224</v>
      </c>
      <c r="K541">
        <v>439.57</v>
      </c>
      <c r="L541">
        <v>0.18</v>
      </c>
      <c r="M541">
        <v>17.02</v>
      </c>
      <c r="N541" t="s">
        <v>17</v>
      </c>
      <c r="O541" s="1">
        <v>45793</v>
      </c>
    </row>
    <row r="542" spans="1:15" x14ac:dyDescent="0.3">
      <c r="A542" t="s">
        <v>692</v>
      </c>
      <c r="B542" t="s">
        <v>20</v>
      </c>
      <c r="C542" t="s">
        <v>35</v>
      </c>
      <c r="D542">
        <v>9</v>
      </c>
      <c r="E542" t="s">
        <v>179</v>
      </c>
      <c r="F542">
        <v>76374</v>
      </c>
      <c r="G542">
        <v>5429</v>
      </c>
      <c r="H542">
        <v>2101</v>
      </c>
      <c r="I542">
        <v>1129</v>
      </c>
      <c r="J542">
        <v>462890</v>
      </c>
      <c r="K542">
        <v>115.33</v>
      </c>
      <c r="L542">
        <v>2.56</v>
      </c>
      <c r="M542">
        <v>11.34</v>
      </c>
      <c r="N542" t="s">
        <v>35</v>
      </c>
      <c r="O542" s="1">
        <v>45687</v>
      </c>
    </row>
    <row r="543" spans="1:15" x14ac:dyDescent="0.3">
      <c r="A543" t="s">
        <v>693</v>
      </c>
      <c r="B543" t="s">
        <v>16</v>
      </c>
      <c r="C543" t="s">
        <v>21</v>
      </c>
      <c r="D543">
        <v>27</v>
      </c>
      <c r="E543" t="s">
        <v>169</v>
      </c>
      <c r="F543">
        <v>44746</v>
      </c>
      <c r="G543">
        <v>3058</v>
      </c>
      <c r="H543">
        <v>954</v>
      </c>
      <c r="I543">
        <v>322</v>
      </c>
      <c r="J543">
        <v>74060</v>
      </c>
      <c r="K543">
        <v>486.3</v>
      </c>
      <c r="L543">
        <v>-0.53</v>
      </c>
      <c r="M543">
        <v>9.69</v>
      </c>
      <c r="N543" t="s">
        <v>17</v>
      </c>
      <c r="O543" s="1">
        <v>45575</v>
      </c>
    </row>
    <row r="544" spans="1:15" x14ac:dyDescent="0.3">
      <c r="A544" t="s">
        <v>694</v>
      </c>
      <c r="B544" t="s">
        <v>16</v>
      </c>
      <c r="C544" t="s">
        <v>17</v>
      </c>
      <c r="D544">
        <v>25</v>
      </c>
      <c r="E544" t="s">
        <v>695</v>
      </c>
      <c r="F544">
        <v>92675</v>
      </c>
      <c r="G544">
        <v>11345</v>
      </c>
      <c r="H544">
        <v>5576</v>
      </c>
      <c r="I544">
        <v>3741</v>
      </c>
      <c r="J544">
        <v>1866759</v>
      </c>
      <c r="K544">
        <v>23.75</v>
      </c>
      <c r="L544">
        <v>20.010000000000002</v>
      </c>
      <c r="M544">
        <v>22.3</v>
      </c>
      <c r="N544" t="s">
        <v>21</v>
      </c>
      <c r="O544" s="1">
        <v>45563</v>
      </c>
    </row>
    <row r="545" spans="1:15" x14ac:dyDescent="0.3">
      <c r="A545" t="s">
        <v>696</v>
      </c>
      <c r="B545" t="s">
        <v>44</v>
      </c>
      <c r="C545" t="s">
        <v>25</v>
      </c>
      <c r="D545">
        <v>17</v>
      </c>
      <c r="E545" t="s">
        <v>52</v>
      </c>
      <c r="F545">
        <v>77138</v>
      </c>
      <c r="G545">
        <v>5782</v>
      </c>
      <c r="H545">
        <v>2843</v>
      </c>
      <c r="I545">
        <v>2168</v>
      </c>
      <c r="J545">
        <v>1723560</v>
      </c>
      <c r="K545">
        <v>61.01</v>
      </c>
      <c r="L545">
        <v>12.03</v>
      </c>
      <c r="M545">
        <v>13.99</v>
      </c>
      <c r="N545" t="s">
        <v>21</v>
      </c>
      <c r="O545" s="1">
        <v>45751</v>
      </c>
    </row>
    <row r="546" spans="1:15" x14ac:dyDescent="0.3">
      <c r="A546" t="s">
        <v>697</v>
      </c>
      <c r="B546" t="s">
        <v>20</v>
      </c>
      <c r="C546" t="s">
        <v>25</v>
      </c>
      <c r="D546">
        <v>20</v>
      </c>
      <c r="E546" t="s">
        <v>195</v>
      </c>
      <c r="F546">
        <v>38242</v>
      </c>
      <c r="G546">
        <v>4621</v>
      </c>
      <c r="H546">
        <v>1786</v>
      </c>
      <c r="I546">
        <v>941</v>
      </c>
      <c r="J546">
        <v>551426</v>
      </c>
      <c r="K546">
        <v>270.55</v>
      </c>
      <c r="L546">
        <v>1.17</v>
      </c>
      <c r="M546">
        <v>19.21</v>
      </c>
      <c r="N546" t="s">
        <v>29</v>
      </c>
      <c r="O546" s="1">
        <v>45596</v>
      </c>
    </row>
    <row r="547" spans="1:15" x14ac:dyDescent="0.3">
      <c r="A547" t="s">
        <v>698</v>
      </c>
      <c r="B547" t="s">
        <v>28</v>
      </c>
      <c r="C547" t="s">
        <v>35</v>
      </c>
      <c r="D547">
        <v>28</v>
      </c>
      <c r="E547" t="s">
        <v>159</v>
      </c>
      <c r="F547">
        <v>84181</v>
      </c>
      <c r="G547">
        <v>11704</v>
      </c>
      <c r="H547">
        <v>5912</v>
      </c>
      <c r="I547">
        <v>3869</v>
      </c>
      <c r="J547">
        <v>1717836</v>
      </c>
      <c r="K547">
        <v>56.09</v>
      </c>
      <c r="L547">
        <v>6.92</v>
      </c>
      <c r="M547">
        <v>25.52</v>
      </c>
      <c r="N547" t="s">
        <v>25</v>
      </c>
      <c r="O547" s="1">
        <v>45634</v>
      </c>
    </row>
    <row r="548" spans="1:15" x14ac:dyDescent="0.3">
      <c r="A548" t="s">
        <v>699</v>
      </c>
      <c r="B548" t="s">
        <v>16</v>
      </c>
      <c r="C548" t="s">
        <v>29</v>
      </c>
      <c r="D548">
        <v>25</v>
      </c>
      <c r="E548" t="s">
        <v>107</v>
      </c>
      <c r="F548">
        <v>58196</v>
      </c>
      <c r="G548">
        <v>6729</v>
      </c>
      <c r="H548">
        <v>1746</v>
      </c>
      <c r="I548">
        <v>695</v>
      </c>
      <c r="J548">
        <v>244640</v>
      </c>
      <c r="K548">
        <v>74.91</v>
      </c>
      <c r="L548">
        <v>3.7</v>
      </c>
      <c r="M548">
        <v>15.76</v>
      </c>
      <c r="N548" t="s">
        <v>25</v>
      </c>
      <c r="O548" s="1">
        <v>45684</v>
      </c>
    </row>
    <row r="549" spans="1:15" x14ac:dyDescent="0.3">
      <c r="A549" t="s">
        <v>700</v>
      </c>
      <c r="B549" t="s">
        <v>24</v>
      </c>
      <c r="C549" t="s">
        <v>17</v>
      </c>
      <c r="D549">
        <v>17</v>
      </c>
      <c r="E549" t="s">
        <v>83</v>
      </c>
      <c r="F549">
        <v>62402</v>
      </c>
      <c r="G549">
        <v>3778</v>
      </c>
      <c r="H549">
        <v>1907</v>
      </c>
      <c r="I549">
        <v>1333</v>
      </c>
      <c r="J549">
        <v>1047738</v>
      </c>
      <c r="K549">
        <v>47.26</v>
      </c>
      <c r="L549">
        <v>15.63</v>
      </c>
      <c r="M549">
        <v>11.25</v>
      </c>
      <c r="N549" t="s">
        <v>29</v>
      </c>
      <c r="O549" s="1">
        <v>45776</v>
      </c>
    </row>
    <row r="550" spans="1:15" x14ac:dyDescent="0.3">
      <c r="A550" t="s">
        <v>701</v>
      </c>
      <c r="B550" t="s">
        <v>16</v>
      </c>
      <c r="C550" t="s">
        <v>21</v>
      </c>
      <c r="D550">
        <v>12</v>
      </c>
      <c r="E550" t="s">
        <v>702</v>
      </c>
      <c r="F550">
        <v>90033</v>
      </c>
      <c r="G550">
        <v>8177</v>
      </c>
      <c r="H550">
        <v>1670</v>
      </c>
      <c r="I550">
        <v>535</v>
      </c>
      <c r="J550">
        <v>224700</v>
      </c>
      <c r="K550">
        <v>369.04</v>
      </c>
      <c r="L550">
        <v>0.14000000000000001</v>
      </c>
      <c r="M550">
        <v>11.53</v>
      </c>
      <c r="N550" t="s">
        <v>21</v>
      </c>
      <c r="O550" s="1">
        <v>45750</v>
      </c>
    </row>
    <row r="551" spans="1:15" x14ac:dyDescent="0.3">
      <c r="A551" t="s">
        <v>703</v>
      </c>
      <c r="B551" t="s">
        <v>16</v>
      </c>
      <c r="C551" t="s">
        <v>25</v>
      </c>
      <c r="D551">
        <v>19</v>
      </c>
      <c r="E551" t="s">
        <v>704</v>
      </c>
      <c r="F551">
        <v>20283</v>
      </c>
      <c r="G551">
        <v>857</v>
      </c>
      <c r="H551">
        <v>431</v>
      </c>
      <c r="I551">
        <v>237</v>
      </c>
      <c r="J551">
        <v>102147</v>
      </c>
      <c r="K551">
        <v>1097.75</v>
      </c>
      <c r="L551">
        <v>-0.61</v>
      </c>
      <c r="M551">
        <v>7.52</v>
      </c>
      <c r="N551" t="s">
        <v>29</v>
      </c>
      <c r="O551" s="1">
        <v>45652</v>
      </c>
    </row>
    <row r="552" spans="1:15" x14ac:dyDescent="0.3">
      <c r="A552" t="s">
        <v>705</v>
      </c>
      <c r="B552" t="s">
        <v>16</v>
      </c>
      <c r="C552" t="s">
        <v>21</v>
      </c>
      <c r="D552">
        <v>15</v>
      </c>
      <c r="E552" t="s">
        <v>52</v>
      </c>
      <c r="F552">
        <v>74761</v>
      </c>
      <c r="G552">
        <v>4170</v>
      </c>
      <c r="H552">
        <v>1180</v>
      </c>
      <c r="I552">
        <v>398</v>
      </c>
      <c r="J552">
        <v>113032</v>
      </c>
      <c r="K552">
        <v>315.5</v>
      </c>
      <c r="L552">
        <v>-0.1</v>
      </c>
      <c r="M552">
        <v>7.69</v>
      </c>
      <c r="N552" t="s">
        <v>29</v>
      </c>
      <c r="O552" s="1">
        <v>45769</v>
      </c>
    </row>
    <row r="553" spans="1:15" x14ac:dyDescent="0.3">
      <c r="A553" t="s">
        <v>706</v>
      </c>
      <c r="B553" t="s">
        <v>24</v>
      </c>
      <c r="C553" t="s">
        <v>17</v>
      </c>
      <c r="D553">
        <v>5</v>
      </c>
      <c r="E553" t="s">
        <v>41</v>
      </c>
      <c r="F553">
        <v>12307</v>
      </c>
      <c r="G553">
        <v>1001</v>
      </c>
      <c r="H553">
        <v>520</v>
      </c>
      <c r="I553">
        <v>402</v>
      </c>
      <c r="J553">
        <v>209442</v>
      </c>
      <c r="K553">
        <v>369.93</v>
      </c>
      <c r="L553">
        <v>0.41</v>
      </c>
      <c r="M553">
        <v>15.63</v>
      </c>
      <c r="N553" t="s">
        <v>17</v>
      </c>
      <c r="O553" s="1">
        <v>45697</v>
      </c>
    </row>
    <row r="554" spans="1:15" x14ac:dyDescent="0.3">
      <c r="A554" t="s">
        <v>707</v>
      </c>
      <c r="B554" t="s">
        <v>16</v>
      </c>
      <c r="C554" t="s">
        <v>25</v>
      </c>
      <c r="D554">
        <v>16</v>
      </c>
      <c r="E554" t="s">
        <v>187</v>
      </c>
      <c r="F554">
        <v>91281</v>
      </c>
      <c r="G554">
        <v>7431</v>
      </c>
      <c r="H554">
        <v>4043</v>
      </c>
      <c r="I554">
        <v>1516</v>
      </c>
      <c r="J554">
        <v>422964</v>
      </c>
      <c r="K554">
        <v>83.62</v>
      </c>
      <c r="L554">
        <v>2.34</v>
      </c>
      <c r="M554">
        <v>14.23</v>
      </c>
      <c r="N554" t="s">
        <v>21</v>
      </c>
      <c r="O554" s="1">
        <v>45685</v>
      </c>
    </row>
    <row r="555" spans="1:15" x14ac:dyDescent="0.3">
      <c r="A555" t="s">
        <v>708</v>
      </c>
      <c r="B555" t="s">
        <v>24</v>
      </c>
      <c r="C555" t="s">
        <v>17</v>
      </c>
      <c r="D555">
        <v>11</v>
      </c>
      <c r="E555" t="s">
        <v>343</v>
      </c>
      <c r="F555">
        <v>13120</v>
      </c>
      <c r="G555">
        <v>960</v>
      </c>
      <c r="H555">
        <v>486</v>
      </c>
      <c r="I555">
        <v>190</v>
      </c>
      <c r="J555">
        <v>59850</v>
      </c>
      <c r="K555">
        <v>1407.93</v>
      </c>
      <c r="L555">
        <v>-0.78</v>
      </c>
      <c r="M555">
        <v>12.47</v>
      </c>
      <c r="N555" t="s">
        <v>17</v>
      </c>
      <c r="O555" s="1">
        <v>45788</v>
      </c>
    </row>
    <row r="556" spans="1:15" x14ac:dyDescent="0.3">
      <c r="A556" t="s">
        <v>709</v>
      </c>
      <c r="B556" t="s">
        <v>28</v>
      </c>
      <c r="C556" t="s">
        <v>17</v>
      </c>
      <c r="D556">
        <v>16</v>
      </c>
      <c r="E556" t="s">
        <v>107</v>
      </c>
      <c r="F556">
        <v>86056</v>
      </c>
      <c r="G556">
        <v>6329</v>
      </c>
      <c r="H556">
        <v>1300</v>
      </c>
      <c r="I556">
        <v>684</v>
      </c>
      <c r="J556">
        <v>508896</v>
      </c>
      <c r="K556">
        <v>146.13999999999999</v>
      </c>
      <c r="L556">
        <v>4.09</v>
      </c>
      <c r="M556">
        <v>9.66</v>
      </c>
      <c r="N556" t="s">
        <v>21</v>
      </c>
      <c r="O556" s="1">
        <v>45588</v>
      </c>
    </row>
    <row r="557" spans="1:15" x14ac:dyDescent="0.3">
      <c r="A557" t="s">
        <v>710</v>
      </c>
      <c r="B557" t="s">
        <v>44</v>
      </c>
      <c r="C557" t="s">
        <v>21</v>
      </c>
      <c r="D557">
        <v>18</v>
      </c>
      <c r="E557" t="s">
        <v>195</v>
      </c>
      <c r="F557">
        <v>67155</v>
      </c>
      <c r="G557">
        <v>8772</v>
      </c>
      <c r="H557">
        <v>4070</v>
      </c>
      <c r="I557">
        <v>2839</v>
      </c>
      <c r="J557">
        <v>1493314</v>
      </c>
      <c r="K557">
        <v>18.47</v>
      </c>
      <c r="L557">
        <v>27.48</v>
      </c>
      <c r="M557">
        <v>23.35</v>
      </c>
      <c r="N557" t="s">
        <v>35</v>
      </c>
      <c r="O557" s="1">
        <v>45731</v>
      </c>
    </row>
    <row r="558" spans="1:15" x14ac:dyDescent="0.3">
      <c r="A558" t="s">
        <v>711</v>
      </c>
      <c r="B558" t="s">
        <v>20</v>
      </c>
      <c r="C558" t="s">
        <v>17</v>
      </c>
      <c r="D558">
        <v>22</v>
      </c>
      <c r="E558" t="s">
        <v>326</v>
      </c>
      <c r="F558">
        <v>40686</v>
      </c>
      <c r="G558">
        <v>4308</v>
      </c>
      <c r="H558">
        <v>2146</v>
      </c>
      <c r="I558">
        <v>744</v>
      </c>
      <c r="J558">
        <v>248496</v>
      </c>
      <c r="K558">
        <v>367.27</v>
      </c>
      <c r="L558">
        <v>-0.09</v>
      </c>
      <c r="M558">
        <v>17.690000000000001</v>
      </c>
      <c r="N558" t="s">
        <v>21</v>
      </c>
      <c r="O558" s="1">
        <v>45480</v>
      </c>
    </row>
    <row r="559" spans="1:15" x14ac:dyDescent="0.3">
      <c r="A559" t="s">
        <v>712</v>
      </c>
      <c r="B559" t="s">
        <v>20</v>
      </c>
      <c r="C559" t="s">
        <v>25</v>
      </c>
      <c r="D559">
        <v>24</v>
      </c>
      <c r="E559" t="s">
        <v>137</v>
      </c>
      <c r="F559">
        <v>38003</v>
      </c>
      <c r="G559">
        <v>5637</v>
      </c>
      <c r="H559">
        <v>1820</v>
      </c>
      <c r="I559">
        <v>644</v>
      </c>
      <c r="J559">
        <v>180320</v>
      </c>
      <c r="K559">
        <v>85.7</v>
      </c>
      <c r="L559">
        <v>2.27</v>
      </c>
      <c r="M559">
        <v>21.32</v>
      </c>
      <c r="N559" t="s">
        <v>29</v>
      </c>
      <c r="O559" s="1">
        <v>45715</v>
      </c>
    </row>
    <row r="560" spans="1:15" x14ac:dyDescent="0.3">
      <c r="A560" t="s">
        <v>713</v>
      </c>
      <c r="B560" t="s">
        <v>24</v>
      </c>
      <c r="C560" t="s">
        <v>29</v>
      </c>
      <c r="D560">
        <v>9</v>
      </c>
      <c r="E560" t="s">
        <v>28</v>
      </c>
      <c r="F560">
        <v>18838</v>
      </c>
      <c r="G560">
        <v>1199</v>
      </c>
      <c r="H560">
        <v>622</v>
      </c>
      <c r="I560">
        <v>231</v>
      </c>
      <c r="J560">
        <v>181335</v>
      </c>
      <c r="K560">
        <v>970.11</v>
      </c>
      <c r="L560">
        <v>-0.19</v>
      </c>
      <c r="M560">
        <v>10.89</v>
      </c>
      <c r="N560" t="s">
        <v>29</v>
      </c>
      <c r="O560" s="1">
        <v>45786</v>
      </c>
    </row>
    <row r="561" spans="1:15" x14ac:dyDescent="0.3">
      <c r="A561" t="s">
        <v>714</v>
      </c>
      <c r="B561" t="s">
        <v>44</v>
      </c>
      <c r="C561" t="s">
        <v>21</v>
      </c>
      <c r="D561">
        <v>18</v>
      </c>
      <c r="E561" t="s">
        <v>52</v>
      </c>
      <c r="F561">
        <v>99786</v>
      </c>
      <c r="G561">
        <v>6470</v>
      </c>
      <c r="H561">
        <v>2836</v>
      </c>
      <c r="I561">
        <v>1527</v>
      </c>
      <c r="J561">
        <v>833742</v>
      </c>
      <c r="K561">
        <v>53.69</v>
      </c>
      <c r="L561">
        <v>9.17</v>
      </c>
      <c r="M561">
        <v>10.86</v>
      </c>
      <c r="N561" t="s">
        <v>35</v>
      </c>
      <c r="O561" s="1">
        <v>45632</v>
      </c>
    </row>
    <row r="562" spans="1:15" x14ac:dyDescent="0.3">
      <c r="A562" t="s">
        <v>715</v>
      </c>
      <c r="B562" t="s">
        <v>20</v>
      </c>
      <c r="C562" t="s">
        <v>35</v>
      </c>
      <c r="D562">
        <v>20</v>
      </c>
      <c r="E562" t="s">
        <v>52</v>
      </c>
      <c r="F562">
        <v>54653</v>
      </c>
      <c r="G562">
        <v>6191</v>
      </c>
      <c r="H562">
        <v>1322</v>
      </c>
      <c r="I562">
        <v>893</v>
      </c>
      <c r="J562">
        <v>390241</v>
      </c>
      <c r="K562">
        <v>281.85000000000002</v>
      </c>
      <c r="L562">
        <v>0.55000000000000004</v>
      </c>
      <c r="M562">
        <v>15.38</v>
      </c>
      <c r="N562" t="s">
        <v>35</v>
      </c>
      <c r="O562" s="1">
        <v>45771</v>
      </c>
    </row>
    <row r="563" spans="1:15" x14ac:dyDescent="0.3">
      <c r="A563" t="s">
        <v>716</v>
      </c>
      <c r="B563" t="s">
        <v>28</v>
      </c>
      <c r="C563" t="s">
        <v>21</v>
      </c>
      <c r="D563">
        <v>13</v>
      </c>
      <c r="E563" t="s">
        <v>717</v>
      </c>
      <c r="F563">
        <v>46810</v>
      </c>
      <c r="G563">
        <v>2463</v>
      </c>
      <c r="H563">
        <v>932</v>
      </c>
      <c r="I563">
        <v>390</v>
      </c>
      <c r="J563">
        <v>234000</v>
      </c>
      <c r="K563">
        <v>707.52</v>
      </c>
      <c r="L563">
        <v>-0.15</v>
      </c>
      <c r="M563">
        <v>8.09</v>
      </c>
      <c r="N563" t="s">
        <v>21</v>
      </c>
      <c r="O563" s="1">
        <v>45609</v>
      </c>
    </row>
    <row r="564" spans="1:15" x14ac:dyDescent="0.3">
      <c r="A564" t="s">
        <v>718</v>
      </c>
      <c r="B564" t="s">
        <v>28</v>
      </c>
      <c r="C564" t="s">
        <v>29</v>
      </c>
      <c r="D564">
        <v>13</v>
      </c>
      <c r="E564" t="s">
        <v>137</v>
      </c>
      <c r="F564">
        <v>23081</v>
      </c>
      <c r="G564">
        <v>715</v>
      </c>
      <c r="H564">
        <v>245</v>
      </c>
      <c r="I564">
        <v>179</v>
      </c>
      <c r="J564">
        <v>97197</v>
      </c>
      <c r="K564">
        <v>355.68</v>
      </c>
      <c r="L564">
        <v>0.53</v>
      </c>
      <c r="M564">
        <v>4.93</v>
      </c>
      <c r="N564" t="s">
        <v>35</v>
      </c>
      <c r="O564" s="1">
        <v>45791</v>
      </c>
    </row>
    <row r="565" spans="1:15" x14ac:dyDescent="0.3">
      <c r="A565" t="s">
        <v>719</v>
      </c>
      <c r="B565" t="s">
        <v>24</v>
      </c>
      <c r="C565" t="s">
        <v>35</v>
      </c>
      <c r="D565">
        <v>9</v>
      </c>
      <c r="E565" t="s">
        <v>52</v>
      </c>
      <c r="F565">
        <v>81227</v>
      </c>
      <c r="G565">
        <v>4092</v>
      </c>
      <c r="H565">
        <v>1364</v>
      </c>
      <c r="I565">
        <v>882</v>
      </c>
      <c r="J565">
        <v>455994</v>
      </c>
      <c r="K565">
        <v>225.45</v>
      </c>
      <c r="L565">
        <v>1.29</v>
      </c>
      <c r="M565">
        <v>7.8</v>
      </c>
      <c r="N565" t="s">
        <v>25</v>
      </c>
      <c r="O565" s="1">
        <v>45818</v>
      </c>
    </row>
    <row r="566" spans="1:15" x14ac:dyDescent="0.3">
      <c r="A566" t="s">
        <v>720</v>
      </c>
      <c r="B566" t="s">
        <v>16</v>
      </c>
      <c r="C566" t="s">
        <v>17</v>
      </c>
      <c r="D566">
        <v>30</v>
      </c>
      <c r="E566" t="s">
        <v>254</v>
      </c>
      <c r="F566">
        <v>73049</v>
      </c>
      <c r="G566">
        <v>8024</v>
      </c>
      <c r="H566">
        <v>3561</v>
      </c>
      <c r="I566">
        <v>1099</v>
      </c>
      <c r="J566">
        <v>231889</v>
      </c>
      <c r="K566">
        <v>183.84</v>
      </c>
      <c r="L566">
        <v>0.15</v>
      </c>
      <c r="M566">
        <v>17.36</v>
      </c>
      <c r="N566" t="s">
        <v>35</v>
      </c>
      <c r="O566" s="1">
        <v>45746</v>
      </c>
    </row>
    <row r="567" spans="1:15" x14ac:dyDescent="0.3">
      <c r="A567" t="s">
        <v>721</v>
      </c>
      <c r="B567" t="s">
        <v>20</v>
      </c>
      <c r="C567" t="s">
        <v>29</v>
      </c>
      <c r="D567">
        <v>30</v>
      </c>
      <c r="E567" t="s">
        <v>222</v>
      </c>
      <c r="F567">
        <v>95418</v>
      </c>
      <c r="G567">
        <v>2414</v>
      </c>
      <c r="H567">
        <v>675</v>
      </c>
      <c r="I567">
        <v>241</v>
      </c>
      <c r="J567">
        <v>143877</v>
      </c>
      <c r="K567">
        <v>333.14</v>
      </c>
      <c r="L567">
        <v>0.79</v>
      </c>
      <c r="M567">
        <v>3.49</v>
      </c>
      <c r="N567" t="s">
        <v>35</v>
      </c>
      <c r="O567" s="1">
        <v>45532</v>
      </c>
    </row>
    <row r="568" spans="1:15" x14ac:dyDescent="0.3">
      <c r="A568" t="s">
        <v>722</v>
      </c>
      <c r="B568" t="s">
        <v>28</v>
      </c>
      <c r="C568" t="s">
        <v>25</v>
      </c>
      <c r="D568">
        <v>16</v>
      </c>
      <c r="E568" t="s">
        <v>309</v>
      </c>
      <c r="F568">
        <v>12408</v>
      </c>
      <c r="G568">
        <v>1131</v>
      </c>
      <c r="H568">
        <v>666</v>
      </c>
      <c r="I568">
        <v>225</v>
      </c>
      <c r="J568">
        <v>65475</v>
      </c>
      <c r="K568">
        <v>1261.18</v>
      </c>
      <c r="L568">
        <v>-0.77</v>
      </c>
      <c r="M568">
        <v>16.3</v>
      </c>
      <c r="N568" t="s">
        <v>35</v>
      </c>
      <c r="O568" s="1">
        <v>45774</v>
      </c>
    </row>
    <row r="569" spans="1:15" x14ac:dyDescent="0.3">
      <c r="A569" t="s">
        <v>723</v>
      </c>
      <c r="B569" t="s">
        <v>20</v>
      </c>
      <c r="C569" t="s">
        <v>25</v>
      </c>
      <c r="D569">
        <v>30</v>
      </c>
      <c r="E569" t="s">
        <v>28</v>
      </c>
      <c r="F569">
        <v>68517</v>
      </c>
      <c r="G569">
        <v>5282</v>
      </c>
      <c r="H569">
        <v>2254</v>
      </c>
      <c r="I569">
        <v>1364</v>
      </c>
      <c r="J569">
        <v>1068012</v>
      </c>
      <c r="K569">
        <v>82.95</v>
      </c>
      <c r="L569">
        <v>8.44</v>
      </c>
      <c r="M569">
        <v>12.99</v>
      </c>
      <c r="N569" t="s">
        <v>21</v>
      </c>
      <c r="O569" s="1">
        <v>45492</v>
      </c>
    </row>
    <row r="570" spans="1:15" x14ac:dyDescent="0.3">
      <c r="A570" t="s">
        <v>724</v>
      </c>
      <c r="B570" t="s">
        <v>20</v>
      </c>
      <c r="C570" t="s">
        <v>21</v>
      </c>
      <c r="D570">
        <v>25</v>
      </c>
      <c r="E570" t="s">
        <v>544</v>
      </c>
      <c r="F570">
        <v>33673</v>
      </c>
      <c r="G570">
        <v>2583</v>
      </c>
      <c r="H570">
        <v>953</v>
      </c>
      <c r="I570">
        <v>561</v>
      </c>
      <c r="J570">
        <v>437019</v>
      </c>
      <c r="K570">
        <v>474.66</v>
      </c>
      <c r="L570">
        <v>0.64</v>
      </c>
      <c r="M570">
        <v>12.17</v>
      </c>
      <c r="N570" t="s">
        <v>21</v>
      </c>
      <c r="O570" s="1">
        <v>45541</v>
      </c>
    </row>
    <row r="571" spans="1:15" x14ac:dyDescent="0.3">
      <c r="A571" t="s">
        <v>725</v>
      </c>
      <c r="B571" t="s">
        <v>24</v>
      </c>
      <c r="C571" t="s">
        <v>35</v>
      </c>
      <c r="D571">
        <v>28</v>
      </c>
      <c r="E571" t="s">
        <v>52</v>
      </c>
      <c r="F571">
        <v>57159</v>
      </c>
      <c r="G571">
        <v>8510</v>
      </c>
      <c r="H571">
        <v>4235</v>
      </c>
      <c r="I571">
        <v>2413</v>
      </c>
      <c r="J571">
        <v>1498473</v>
      </c>
      <c r="K571">
        <v>38.26</v>
      </c>
      <c r="L571">
        <v>15.23</v>
      </c>
      <c r="M571">
        <v>26.52</v>
      </c>
      <c r="N571" t="s">
        <v>21</v>
      </c>
      <c r="O571" s="1">
        <v>45687</v>
      </c>
    </row>
    <row r="572" spans="1:15" x14ac:dyDescent="0.3">
      <c r="A572" t="s">
        <v>726</v>
      </c>
      <c r="B572" t="s">
        <v>28</v>
      </c>
      <c r="C572" t="s">
        <v>17</v>
      </c>
      <c r="D572">
        <v>21</v>
      </c>
      <c r="E572" t="s">
        <v>222</v>
      </c>
      <c r="F572">
        <v>49927</v>
      </c>
      <c r="G572">
        <v>6339</v>
      </c>
      <c r="H572">
        <v>1846</v>
      </c>
      <c r="I572">
        <v>833</v>
      </c>
      <c r="J572">
        <v>495635</v>
      </c>
      <c r="K572">
        <v>359.88</v>
      </c>
      <c r="L572">
        <v>0.65</v>
      </c>
      <c r="M572">
        <v>18.059999999999999</v>
      </c>
      <c r="N572" t="s">
        <v>25</v>
      </c>
      <c r="O572" s="1">
        <v>45689</v>
      </c>
    </row>
    <row r="573" spans="1:15" x14ac:dyDescent="0.3">
      <c r="A573" t="s">
        <v>727</v>
      </c>
      <c r="B573" t="s">
        <v>20</v>
      </c>
      <c r="C573" t="s">
        <v>17</v>
      </c>
      <c r="D573">
        <v>13</v>
      </c>
      <c r="E573" t="s">
        <v>109</v>
      </c>
      <c r="F573">
        <v>39327</v>
      </c>
      <c r="G573">
        <v>5389</v>
      </c>
      <c r="H573">
        <v>2425</v>
      </c>
      <c r="I573">
        <v>1791</v>
      </c>
      <c r="J573">
        <v>612522</v>
      </c>
      <c r="K573">
        <v>67</v>
      </c>
      <c r="L573">
        <v>4.0999999999999996</v>
      </c>
      <c r="M573">
        <v>24.42</v>
      </c>
      <c r="N573" t="s">
        <v>25</v>
      </c>
      <c r="O573" s="1">
        <v>45637</v>
      </c>
    </row>
    <row r="574" spans="1:15" x14ac:dyDescent="0.3">
      <c r="A574" t="s">
        <v>728</v>
      </c>
      <c r="B574" t="s">
        <v>16</v>
      </c>
      <c r="C574" t="s">
        <v>17</v>
      </c>
      <c r="D574">
        <v>16</v>
      </c>
      <c r="E574" t="s">
        <v>236</v>
      </c>
      <c r="F574">
        <v>48822</v>
      </c>
      <c r="G574">
        <v>5085</v>
      </c>
      <c r="H574">
        <v>1915</v>
      </c>
      <c r="I574">
        <v>704</v>
      </c>
      <c r="J574">
        <v>368896</v>
      </c>
      <c r="K574">
        <v>106.07</v>
      </c>
      <c r="L574">
        <v>3.94</v>
      </c>
      <c r="M574">
        <v>15.78</v>
      </c>
      <c r="N574" t="s">
        <v>17</v>
      </c>
      <c r="O574" s="1">
        <v>45580</v>
      </c>
    </row>
    <row r="575" spans="1:15" x14ac:dyDescent="0.3">
      <c r="A575" t="s">
        <v>729</v>
      </c>
      <c r="B575" t="s">
        <v>28</v>
      </c>
      <c r="C575" t="s">
        <v>29</v>
      </c>
      <c r="D575">
        <v>25</v>
      </c>
      <c r="E575" t="s">
        <v>39</v>
      </c>
      <c r="F575">
        <v>49394</v>
      </c>
      <c r="G575">
        <v>1334</v>
      </c>
      <c r="H575">
        <v>796</v>
      </c>
      <c r="I575">
        <v>249</v>
      </c>
      <c r="J575">
        <v>112299</v>
      </c>
      <c r="K575">
        <v>1085.71</v>
      </c>
      <c r="L575">
        <v>-0.57999999999999996</v>
      </c>
      <c r="M575">
        <v>4.82</v>
      </c>
      <c r="N575" t="s">
        <v>17</v>
      </c>
      <c r="O575" s="1">
        <v>45571</v>
      </c>
    </row>
    <row r="576" spans="1:15" x14ac:dyDescent="0.3">
      <c r="A576" t="s">
        <v>730</v>
      </c>
      <c r="B576" t="s">
        <v>16</v>
      </c>
      <c r="C576" t="s">
        <v>21</v>
      </c>
      <c r="D576">
        <v>27</v>
      </c>
      <c r="E576" t="s">
        <v>52</v>
      </c>
      <c r="F576">
        <v>18187</v>
      </c>
      <c r="G576">
        <v>2014</v>
      </c>
      <c r="H576">
        <v>425</v>
      </c>
      <c r="I576">
        <v>315</v>
      </c>
      <c r="J576">
        <v>172620</v>
      </c>
      <c r="K576">
        <v>624.46</v>
      </c>
      <c r="L576">
        <v>-0.12</v>
      </c>
      <c r="M576">
        <v>15.14</v>
      </c>
      <c r="N576" t="s">
        <v>35</v>
      </c>
      <c r="O576" s="1">
        <v>45549</v>
      </c>
    </row>
    <row r="577" spans="1:15" x14ac:dyDescent="0.3">
      <c r="A577" t="s">
        <v>731</v>
      </c>
      <c r="B577" t="s">
        <v>16</v>
      </c>
      <c r="C577" t="s">
        <v>25</v>
      </c>
      <c r="D577">
        <v>21</v>
      </c>
      <c r="E577" t="s">
        <v>369</v>
      </c>
      <c r="F577">
        <v>66984</v>
      </c>
      <c r="G577">
        <v>7265</v>
      </c>
      <c r="H577">
        <v>1925</v>
      </c>
      <c r="I577">
        <v>881</v>
      </c>
      <c r="J577">
        <v>526838</v>
      </c>
      <c r="K577">
        <v>167.79</v>
      </c>
      <c r="L577">
        <v>2.56</v>
      </c>
      <c r="M577">
        <v>15.03</v>
      </c>
      <c r="N577" t="s">
        <v>35</v>
      </c>
      <c r="O577" s="1">
        <v>45589</v>
      </c>
    </row>
    <row r="578" spans="1:15" x14ac:dyDescent="0.3">
      <c r="A578" t="s">
        <v>732</v>
      </c>
      <c r="B578" t="s">
        <v>20</v>
      </c>
      <c r="C578" t="s">
        <v>29</v>
      </c>
      <c r="D578">
        <v>5</v>
      </c>
      <c r="E578" t="s">
        <v>22</v>
      </c>
      <c r="F578">
        <v>67967</v>
      </c>
      <c r="G578">
        <v>2051</v>
      </c>
      <c r="H578">
        <v>499</v>
      </c>
      <c r="I578">
        <v>261</v>
      </c>
      <c r="J578">
        <v>71253</v>
      </c>
      <c r="K578">
        <v>1086.3499999999999</v>
      </c>
      <c r="L578">
        <v>-0.75</v>
      </c>
      <c r="M578">
        <v>4.1399999999999997</v>
      </c>
      <c r="N578" t="s">
        <v>21</v>
      </c>
      <c r="O578" s="1">
        <v>45480</v>
      </c>
    </row>
    <row r="579" spans="1:15" x14ac:dyDescent="0.3">
      <c r="A579" t="s">
        <v>733</v>
      </c>
      <c r="B579" t="s">
        <v>24</v>
      </c>
      <c r="C579" t="s">
        <v>17</v>
      </c>
      <c r="D579">
        <v>22</v>
      </c>
      <c r="E579" t="s">
        <v>590</v>
      </c>
      <c r="F579">
        <v>75430</v>
      </c>
      <c r="G579">
        <v>6805</v>
      </c>
      <c r="H579">
        <v>1555</v>
      </c>
      <c r="I579">
        <v>937</v>
      </c>
      <c r="J579">
        <v>476933</v>
      </c>
      <c r="K579">
        <v>118.18</v>
      </c>
      <c r="L579">
        <v>3.31</v>
      </c>
      <c r="M579">
        <v>12.33</v>
      </c>
      <c r="N579" t="s">
        <v>29</v>
      </c>
      <c r="O579" s="1">
        <v>45621</v>
      </c>
    </row>
    <row r="580" spans="1:15" x14ac:dyDescent="0.3">
      <c r="A580" t="s">
        <v>734</v>
      </c>
      <c r="B580" t="s">
        <v>28</v>
      </c>
      <c r="C580" t="s">
        <v>21</v>
      </c>
      <c r="D580">
        <v>8</v>
      </c>
      <c r="E580" t="s">
        <v>56</v>
      </c>
      <c r="F580">
        <v>87567</v>
      </c>
      <c r="G580">
        <v>5885</v>
      </c>
      <c r="H580">
        <v>2970</v>
      </c>
      <c r="I580">
        <v>1255</v>
      </c>
      <c r="J580">
        <v>340105</v>
      </c>
      <c r="K580">
        <v>182.97</v>
      </c>
      <c r="L580">
        <v>0.48</v>
      </c>
      <c r="M580">
        <v>11.55</v>
      </c>
      <c r="N580" t="s">
        <v>29</v>
      </c>
      <c r="O580" s="1">
        <v>45825</v>
      </c>
    </row>
    <row r="581" spans="1:15" x14ac:dyDescent="0.3">
      <c r="A581" t="s">
        <v>735</v>
      </c>
      <c r="B581" t="s">
        <v>44</v>
      </c>
      <c r="C581" t="s">
        <v>17</v>
      </c>
      <c r="D581">
        <v>23</v>
      </c>
      <c r="E581" t="s">
        <v>736</v>
      </c>
      <c r="F581">
        <v>18301</v>
      </c>
      <c r="G581">
        <v>2304</v>
      </c>
      <c r="H581">
        <v>978</v>
      </c>
      <c r="I581">
        <v>496</v>
      </c>
      <c r="J581">
        <v>155248</v>
      </c>
      <c r="K581">
        <v>156.44</v>
      </c>
      <c r="L581">
        <v>1</v>
      </c>
      <c r="M581">
        <v>20.64</v>
      </c>
      <c r="N581" t="s">
        <v>35</v>
      </c>
      <c r="O581" s="1">
        <v>45642</v>
      </c>
    </row>
    <row r="582" spans="1:15" x14ac:dyDescent="0.3">
      <c r="A582" t="s">
        <v>737</v>
      </c>
      <c r="B582" t="s">
        <v>16</v>
      </c>
      <c r="C582" t="s">
        <v>21</v>
      </c>
      <c r="D582">
        <v>13</v>
      </c>
      <c r="E582" t="s">
        <v>69</v>
      </c>
      <c r="F582">
        <v>71103</v>
      </c>
      <c r="G582">
        <v>6162</v>
      </c>
      <c r="H582">
        <v>2703</v>
      </c>
      <c r="I582">
        <v>1826</v>
      </c>
      <c r="J582">
        <v>381634</v>
      </c>
      <c r="K582">
        <v>61.88</v>
      </c>
      <c r="L582">
        <v>2.38</v>
      </c>
      <c r="M582">
        <v>15.04</v>
      </c>
      <c r="N582" t="s">
        <v>17</v>
      </c>
      <c r="O582" s="1">
        <v>45748</v>
      </c>
    </row>
    <row r="583" spans="1:15" x14ac:dyDescent="0.3">
      <c r="A583" t="s">
        <v>738</v>
      </c>
      <c r="B583" t="s">
        <v>44</v>
      </c>
      <c r="C583" t="s">
        <v>29</v>
      </c>
      <c r="D583">
        <v>20</v>
      </c>
      <c r="E583" t="s">
        <v>154</v>
      </c>
      <c r="F583">
        <v>93876</v>
      </c>
      <c r="G583">
        <v>7120</v>
      </c>
      <c r="H583">
        <v>2417</v>
      </c>
      <c r="I583">
        <v>841</v>
      </c>
      <c r="J583">
        <v>374245</v>
      </c>
      <c r="K583">
        <v>101.24</v>
      </c>
      <c r="L583">
        <v>3.4</v>
      </c>
      <c r="M583">
        <v>11.06</v>
      </c>
      <c r="N583" t="s">
        <v>17</v>
      </c>
      <c r="O583" s="1">
        <v>45789</v>
      </c>
    </row>
    <row r="584" spans="1:15" x14ac:dyDescent="0.3">
      <c r="A584" t="s">
        <v>739</v>
      </c>
      <c r="B584" t="s">
        <v>24</v>
      </c>
      <c r="C584" t="s">
        <v>21</v>
      </c>
      <c r="D584">
        <v>23</v>
      </c>
      <c r="E584" t="s">
        <v>107</v>
      </c>
      <c r="F584">
        <v>36680</v>
      </c>
      <c r="G584">
        <v>3456</v>
      </c>
      <c r="H584">
        <v>1074</v>
      </c>
      <c r="I584">
        <v>668</v>
      </c>
      <c r="J584">
        <v>363392</v>
      </c>
      <c r="K584">
        <v>314.95</v>
      </c>
      <c r="L584">
        <v>0.73</v>
      </c>
      <c r="M584">
        <v>14.17</v>
      </c>
      <c r="N584" t="s">
        <v>25</v>
      </c>
      <c r="O584" s="1">
        <v>45620</v>
      </c>
    </row>
    <row r="585" spans="1:15" x14ac:dyDescent="0.3">
      <c r="A585" t="s">
        <v>740</v>
      </c>
      <c r="B585" t="s">
        <v>24</v>
      </c>
      <c r="C585" t="s">
        <v>25</v>
      </c>
      <c r="D585">
        <v>13</v>
      </c>
      <c r="E585" t="s">
        <v>326</v>
      </c>
      <c r="F585">
        <v>56090</v>
      </c>
      <c r="G585">
        <v>6965</v>
      </c>
      <c r="H585">
        <v>2529</v>
      </c>
      <c r="I585">
        <v>1823</v>
      </c>
      <c r="J585">
        <v>616174</v>
      </c>
      <c r="K585">
        <v>41.69</v>
      </c>
      <c r="L585">
        <v>7.11</v>
      </c>
      <c r="M585">
        <v>20.18</v>
      </c>
      <c r="N585" t="s">
        <v>35</v>
      </c>
      <c r="O585" s="1">
        <v>45720</v>
      </c>
    </row>
    <row r="586" spans="1:15" x14ac:dyDescent="0.3">
      <c r="A586" t="s">
        <v>741</v>
      </c>
      <c r="B586" t="s">
        <v>16</v>
      </c>
      <c r="C586" t="s">
        <v>35</v>
      </c>
      <c r="D586">
        <v>6</v>
      </c>
      <c r="E586" t="s">
        <v>22</v>
      </c>
      <c r="F586">
        <v>45661</v>
      </c>
      <c r="G586">
        <v>2686</v>
      </c>
      <c r="H586">
        <v>1215</v>
      </c>
      <c r="I586">
        <v>427</v>
      </c>
      <c r="J586">
        <v>286944</v>
      </c>
      <c r="K586">
        <v>670.88</v>
      </c>
      <c r="L586">
        <v>0</v>
      </c>
      <c r="M586">
        <v>9.48</v>
      </c>
      <c r="N586" t="s">
        <v>25</v>
      </c>
      <c r="O586" s="1">
        <v>45765</v>
      </c>
    </row>
    <row r="587" spans="1:15" x14ac:dyDescent="0.3">
      <c r="A587" t="s">
        <v>742</v>
      </c>
      <c r="B587" t="s">
        <v>28</v>
      </c>
      <c r="C587" t="s">
        <v>35</v>
      </c>
      <c r="D587">
        <v>21</v>
      </c>
      <c r="E587" t="s">
        <v>137</v>
      </c>
      <c r="F587">
        <v>73006</v>
      </c>
      <c r="G587">
        <v>2614</v>
      </c>
      <c r="H587">
        <v>1454</v>
      </c>
      <c r="I587">
        <v>448</v>
      </c>
      <c r="J587">
        <v>129024</v>
      </c>
      <c r="K587">
        <v>289.5</v>
      </c>
      <c r="L587">
        <v>-0.01</v>
      </c>
      <c r="M587">
        <v>6.19</v>
      </c>
      <c r="N587" t="s">
        <v>17</v>
      </c>
      <c r="O587" s="1">
        <v>45736</v>
      </c>
    </row>
    <row r="588" spans="1:15" x14ac:dyDescent="0.3">
      <c r="A588" t="s">
        <v>743</v>
      </c>
      <c r="B588" t="s">
        <v>24</v>
      </c>
      <c r="C588" t="s">
        <v>35</v>
      </c>
      <c r="D588">
        <v>11</v>
      </c>
      <c r="E588" t="s">
        <v>22</v>
      </c>
      <c r="F588">
        <v>55924</v>
      </c>
      <c r="G588">
        <v>4009</v>
      </c>
      <c r="H588">
        <v>1866</v>
      </c>
      <c r="I588">
        <v>1383</v>
      </c>
      <c r="J588">
        <v>358197</v>
      </c>
      <c r="K588">
        <v>157.51</v>
      </c>
      <c r="L588">
        <v>0.64</v>
      </c>
      <c r="M588">
        <v>12.98</v>
      </c>
      <c r="N588" t="s">
        <v>17</v>
      </c>
      <c r="O588" s="1">
        <v>45743</v>
      </c>
    </row>
    <row r="589" spans="1:15" x14ac:dyDescent="0.3">
      <c r="A589" t="s">
        <v>744</v>
      </c>
      <c r="B589" t="s">
        <v>44</v>
      </c>
      <c r="C589" t="s">
        <v>17</v>
      </c>
      <c r="D589">
        <v>14</v>
      </c>
      <c r="E589" t="s">
        <v>22</v>
      </c>
      <c r="F589">
        <v>63107</v>
      </c>
      <c r="G589">
        <v>7782</v>
      </c>
      <c r="H589">
        <v>4510</v>
      </c>
      <c r="I589">
        <v>2867</v>
      </c>
      <c r="J589">
        <v>903105</v>
      </c>
      <c r="K589">
        <v>24.43</v>
      </c>
      <c r="L589">
        <v>11.89</v>
      </c>
      <c r="M589">
        <v>24.02</v>
      </c>
      <c r="N589" t="s">
        <v>25</v>
      </c>
      <c r="O589" s="1">
        <v>45680</v>
      </c>
    </row>
    <row r="590" spans="1:15" x14ac:dyDescent="0.3">
      <c r="A590" t="s">
        <v>745</v>
      </c>
      <c r="B590" t="s">
        <v>28</v>
      </c>
      <c r="C590" t="s">
        <v>25</v>
      </c>
      <c r="D590">
        <v>20</v>
      </c>
      <c r="E590" t="s">
        <v>270</v>
      </c>
      <c r="F590">
        <v>40028</v>
      </c>
      <c r="G590">
        <v>2124</v>
      </c>
      <c r="H590">
        <v>799</v>
      </c>
      <c r="I590">
        <v>525</v>
      </c>
      <c r="J590">
        <v>139125</v>
      </c>
      <c r="K590">
        <v>402.61</v>
      </c>
      <c r="L590">
        <v>-0.34</v>
      </c>
      <c r="M590">
        <v>8.61</v>
      </c>
      <c r="N590" t="s">
        <v>35</v>
      </c>
      <c r="O590" s="1">
        <v>45663</v>
      </c>
    </row>
    <row r="591" spans="1:15" x14ac:dyDescent="0.3">
      <c r="A591" t="s">
        <v>746</v>
      </c>
      <c r="B591" t="s">
        <v>16</v>
      </c>
      <c r="C591" t="s">
        <v>25</v>
      </c>
      <c r="D591">
        <v>12</v>
      </c>
      <c r="E591" t="s">
        <v>107</v>
      </c>
      <c r="F591">
        <v>50174</v>
      </c>
      <c r="G591">
        <v>4443</v>
      </c>
      <c r="H591">
        <v>982</v>
      </c>
      <c r="I591">
        <v>309</v>
      </c>
      <c r="J591">
        <v>119274</v>
      </c>
      <c r="K591">
        <v>259.60000000000002</v>
      </c>
      <c r="L591">
        <v>0.49</v>
      </c>
      <c r="M591">
        <v>11.43</v>
      </c>
      <c r="N591" t="s">
        <v>21</v>
      </c>
      <c r="O591" s="1">
        <v>45706</v>
      </c>
    </row>
    <row r="592" spans="1:15" x14ac:dyDescent="0.3">
      <c r="A592" t="s">
        <v>747</v>
      </c>
      <c r="B592" t="s">
        <v>44</v>
      </c>
      <c r="C592" t="s">
        <v>25</v>
      </c>
      <c r="D592">
        <v>20</v>
      </c>
      <c r="E592" t="s">
        <v>18</v>
      </c>
      <c r="F592">
        <v>93799</v>
      </c>
      <c r="G592">
        <v>8426</v>
      </c>
      <c r="H592">
        <v>2398</v>
      </c>
      <c r="I592">
        <v>1558</v>
      </c>
      <c r="J592">
        <v>1182522</v>
      </c>
      <c r="K592">
        <v>104.6</v>
      </c>
      <c r="L592">
        <v>6.26</v>
      </c>
      <c r="M592">
        <v>13.2</v>
      </c>
      <c r="N592" t="s">
        <v>35</v>
      </c>
      <c r="O592" s="1">
        <v>45611</v>
      </c>
    </row>
    <row r="593" spans="1:15" x14ac:dyDescent="0.3">
      <c r="A593" t="s">
        <v>748</v>
      </c>
      <c r="B593" t="s">
        <v>16</v>
      </c>
      <c r="C593" t="s">
        <v>25</v>
      </c>
      <c r="D593">
        <v>14</v>
      </c>
      <c r="E593" t="s">
        <v>326</v>
      </c>
      <c r="F593">
        <v>42077</v>
      </c>
      <c r="G593">
        <v>2578</v>
      </c>
      <c r="H593">
        <v>637</v>
      </c>
      <c r="I593">
        <v>385</v>
      </c>
      <c r="J593">
        <v>93170</v>
      </c>
      <c r="K593">
        <v>594.77</v>
      </c>
      <c r="L593">
        <v>-0.59</v>
      </c>
      <c r="M593">
        <v>8.56</v>
      </c>
      <c r="N593" t="s">
        <v>29</v>
      </c>
      <c r="O593" s="1">
        <v>45653</v>
      </c>
    </row>
    <row r="594" spans="1:15" x14ac:dyDescent="0.3">
      <c r="A594" t="s">
        <v>749</v>
      </c>
      <c r="B594" t="s">
        <v>44</v>
      </c>
      <c r="C594" t="s">
        <v>17</v>
      </c>
      <c r="D594">
        <v>13</v>
      </c>
      <c r="E594" t="s">
        <v>107</v>
      </c>
      <c r="F594">
        <v>18041</v>
      </c>
      <c r="G594">
        <v>2685</v>
      </c>
      <c r="H594">
        <v>1271</v>
      </c>
      <c r="I594">
        <v>484</v>
      </c>
      <c r="J594">
        <v>352836</v>
      </c>
      <c r="K594">
        <v>426.56</v>
      </c>
      <c r="L594">
        <v>0.71</v>
      </c>
      <c r="M594">
        <v>24.61</v>
      </c>
      <c r="N594" t="s">
        <v>17</v>
      </c>
      <c r="O594" s="1">
        <v>45760</v>
      </c>
    </row>
    <row r="595" spans="1:15" x14ac:dyDescent="0.3">
      <c r="A595" t="s">
        <v>750</v>
      </c>
      <c r="B595" t="s">
        <v>20</v>
      </c>
      <c r="C595" t="s">
        <v>35</v>
      </c>
      <c r="D595">
        <v>14</v>
      </c>
      <c r="E595" t="s">
        <v>147</v>
      </c>
      <c r="F595">
        <v>90179</v>
      </c>
      <c r="G595">
        <v>6790</v>
      </c>
      <c r="H595">
        <v>2735</v>
      </c>
      <c r="I595">
        <v>889</v>
      </c>
      <c r="J595">
        <v>640080</v>
      </c>
      <c r="K595">
        <v>294.29000000000002</v>
      </c>
      <c r="L595">
        <v>1.45</v>
      </c>
      <c r="M595">
        <v>11.55</v>
      </c>
      <c r="N595" t="s">
        <v>17</v>
      </c>
      <c r="O595" s="1">
        <v>45506</v>
      </c>
    </row>
    <row r="596" spans="1:15" x14ac:dyDescent="0.3">
      <c r="A596" t="s">
        <v>751</v>
      </c>
      <c r="B596" t="s">
        <v>16</v>
      </c>
      <c r="C596" t="s">
        <v>35</v>
      </c>
      <c r="D596">
        <v>15</v>
      </c>
      <c r="E596" t="s">
        <v>465</v>
      </c>
      <c r="F596">
        <v>56466</v>
      </c>
      <c r="G596">
        <v>6515</v>
      </c>
      <c r="H596">
        <v>1793</v>
      </c>
      <c r="I596">
        <v>1329</v>
      </c>
      <c r="J596">
        <v>611340</v>
      </c>
      <c r="K596">
        <v>122.9</v>
      </c>
      <c r="L596">
        <v>2.74</v>
      </c>
      <c r="M596">
        <v>17.07</v>
      </c>
      <c r="N596" t="s">
        <v>17</v>
      </c>
      <c r="O596" s="1">
        <v>45639</v>
      </c>
    </row>
    <row r="597" spans="1:15" x14ac:dyDescent="0.3">
      <c r="A597" t="s">
        <v>752</v>
      </c>
      <c r="B597" t="s">
        <v>44</v>
      </c>
      <c r="C597" t="s">
        <v>25</v>
      </c>
      <c r="D597">
        <v>27</v>
      </c>
      <c r="E597" t="s">
        <v>28</v>
      </c>
      <c r="F597">
        <v>30918</v>
      </c>
      <c r="G597">
        <v>3999</v>
      </c>
      <c r="H597">
        <v>1289</v>
      </c>
      <c r="I597">
        <v>914</v>
      </c>
      <c r="J597">
        <v>521894</v>
      </c>
      <c r="K597">
        <v>252.63</v>
      </c>
      <c r="L597">
        <v>1.26</v>
      </c>
      <c r="M597">
        <v>20.059999999999999</v>
      </c>
      <c r="N597" t="s">
        <v>29</v>
      </c>
      <c r="O597" s="1">
        <v>45497</v>
      </c>
    </row>
    <row r="598" spans="1:15" x14ac:dyDescent="0.3">
      <c r="A598" t="s">
        <v>753</v>
      </c>
      <c r="B598" t="s">
        <v>16</v>
      </c>
      <c r="C598" t="s">
        <v>17</v>
      </c>
      <c r="D598">
        <v>7</v>
      </c>
      <c r="E598" t="s">
        <v>169</v>
      </c>
      <c r="F598">
        <v>19521</v>
      </c>
      <c r="G598">
        <v>1077</v>
      </c>
      <c r="H598">
        <v>264</v>
      </c>
      <c r="I598">
        <v>193</v>
      </c>
      <c r="J598">
        <v>64269</v>
      </c>
      <c r="K598">
        <v>311.68</v>
      </c>
      <c r="L598">
        <v>7.0000000000000007E-2</v>
      </c>
      <c r="M598">
        <v>7.86</v>
      </c>
      <c r="N598" t="s">
        <v>25</v>
      </c>
      <c r="O598" s="1">
        <v>45483</v>
      </c>
    </row>
    <row r="599" spans="1:15" x14ac:dyDescent="0.3">
      <c r="A599" t="s">
        <v>754</v>
      </c>
      <c r="B599" t="s">
        <v>20</v>
      </c>
      <c r="C599" t="s">
        <v>21</v>
      </c>
      <c r="D599">
        <v>30</v>
      </c>
      <c r="E599" t="s">
        <v>56</v>
      </c>
      <c r="F599">
        <v>68661</v>
      </c>
      <c r="G599">
        <v>7281</v>
      </c>
      <c r="H599">
        <v>2943</v>
      </c>
      <c r="I599">
        <v>1269</v>
      </c>
      <c r="J599">
        <v>378162</v>
      </c>
      <c r="K599">
        <v>228.49</v>
      </c>
      <c r="L599">
        <v>0.3</v>
      </c>
      <c r="M599">
        <v>16.739999999999998</v>
      </c>
      <c r="N599" t="s">
        <v>29</v>
      </c>
      <c r="O599" s="1">
        <v>45631</v>
      </c>
    </row>
    <row r="600" spans="1:15" x14ac:dyDescent="0.3">
      <c r="A600" t="s">
        <v>755</v>
      </c>
      <c r="B600" t="s">
        <v>16</v>
      </c>
      <c r="C600" t="s">
        <v>35</v>
      </c>
      <c r="D600">
        <v>23</v>
      </c>
      <c r="E600" t="s">
        <v>107</v>
      </c>
      <c r="F600">
        <v>30351</v>
      </c>
      <c r="G600">
        <v>2333</v>
      </c>
      <c r="H600">
        <v>1371</v>
      </c>
      <c r="I600">
        <v>965</v>
      </c>
      <c r="J600">
        <v>416880</v>
      </c>
      <c r="K600">
        <v>234.82</v>
      </c>
      <c r="L600">
        <v>0.84</v>
      </c>
      <c r="M600">
        <v>15.38</v>
      </c>
      <c r="N600" t="s">
        <v>21</v>
      </c>
      <c r="O600" s="1">
        <v>45608</v>
      </c>
    </row>
    <row r="601" spans="1:15" x14ac:dyDescent="0.3">
      <c r="A601" t="s">
        <v>756</v>
      </c>
      <c r="B601" t="s">
        <v>24</v>
      </c>
      <c r="C601" t="s">
        <v>25</v>
      </c>
      <c r="D601">
        <v>24</v>
      </c>
      <c r="E601" t="s">
        <v>22</v>
      </c>
      <c r="F601">
        <v>58535</v>
      </c>
      <c r="G601">
        <v>6405</v>
      </c>
      <c r="H601">
        <v>1542</v>
      </c>
      <c r="I601">
        <v>1078</v>
      </c>
      <c r="J601">
        <v>527142</v>
      </c>
      <c r="K601">
        <v>68.17</v>
      </c>
      <c r="L601">
        <v>6.17</v>
      </c>
      <c r="M601">
        <v>15.42</v>
      </c>
      <c r="N601" t="s">
        <v>29</v>
      </c>
      <c r="O601" s="1">
        <v>45487</v>
      </c>
    </row>
    <row r="602" spans="1:15" x14ac:dyDescent="0.3">
      <c r="A602" t="s">
        <v>757</v>
      </c>
      <c r="B602" t="s">
        <v>24</v>
      </c>
      <c r="C602" t="s">
        <v>21</v>
      </c>
      <c r="D602">
        <v>29</v>
      </c>
      <c r="E602" t="s">
        <v>52</v>
      </c>
      <c r="F602">
        <v>80933</v>
      </c>
      <c r="G602">
        <v>7272</v>
      </c>
      <c r="H602">
        <v>2170</v>
      </c>
      <c r="I602">
        <v>1343</v>
      </c>
      <c r="J602">
        <v>589577</v>
      </c>
      <c r="K602">
        <v>205.53</v>
      </c>
      <c r="L602">
        <v>1.1399999999999999</v>
      </c>
      <c r="M602">
        <v>13.33</v>
      </c>
      <c r="N602" t="s">
        <v>17</v>
      </c>
      <c r="O602" s="1">
        <v>45734</v>
      </c>
    </row>
    <row r="603" spans="1:15" x14ac:dyDescent="0.3">
      <c r="A603" t="s">
        <v>758</v>
      </c>
      <c r="B603" t="s">
        <v>44</v>
      </c>
      <c r="C603" t="s">
        <v>35</v>
      </c>
      <c r="D603">
        <v>20</v>
      </c>
      <c r="E603" t="s">
        <v>243</v>
      </c>
      <c r="F603">
        <v>10156</v>
      </c>
      <c r="G603">
        <v>1063</v>
      </c>
      <c r="H603">
        <v>366</v>
      </c>
      <c r="I603">
        <v>135</v>
      </c>
      <c r="J603">
        <v>77085</v>
      </c>
      <c r="K603">
        <v>986.93</v>
      </c>
      <c r="L603">
        <v>-0.42</v>
      </c>
      <c r="M603">
        <v>15.4</v>
      </c>
      <c r="N603" t="s">
        <v>25</v>
      </c>
      <c r="O603" s="1">
        <v>45574</v>
      </c>
    </row>
    <row r="604" spans="1:15" x14ac:dyDescent="0.3">
      <c r="A604" t="s">
        <v>759</v>
      </c>
      <c r="B604" t="s">
        <v>44</v>
      </c>
      <c r="C604" t="s">
        <v>29</v>
      </c>
      <c r="D604">
        <v>6</v>
      </c>
      <c r="E604" t="s">
        <v>154</v>
      </c>
      <c r="F604">
        <v>49801</v>
      </c>
      <c r="G604">
        <v>4739</v>
      </c>
      <c r="H604">
        <v>2658</v>
      </c>
      <c r="I604">
        <v>2077</v>
      </c>
      <c r="J604">
        <v>1634599</v>
      </c>
      <c r="K604">
        <v>73.87</v>
      </c>
      <c r="L604">
        <v>9.65</v>
      </c>
      <c r="M604">
        <v>19.02</v>
      </c>
      <c r="N604" t="s">
        <v>17</v>
      </c>
      <c r="O604" s="1">
        <v>45633</v>
      </c>
    </row>
    <row r="605" spans="1:15" x14ac:dyDescent="0.3">
      <c r="A605" t="s">
        <v>760</v>
      </c>
      <c r="B605" t="s">
        <v>20</v>
      </c>
      <c r="C605" t="s">
        <v>29</v>
      </c>
      <c r="D605">
        <v>22</v>
      </c>
      <c r="E605" t="s">
        <v>761</v>
      </c>
      <c r="F605">
        <v>75807</v>
      </c>
      <c r="G605">
        <v>7530</v>
      </c>
      <c r="H605">
        <v>2753</v>
      </c>
      <c r="I605">
        <v>861</v>
      </c>
      <c r="J605">
        <v>543291</v>
      </c>
      <c r="K605">
        <v>110.79</v>
      </c>
      <c r="L605">
        <v>4.7</v>
      </c>
      <c r="M605">
        <v>14.7</v>
      </c>
      <c r="N605" t="s">
        <v>17</v>
      </c>
      <c r="O605" s="1">
        <v>45698</v>
      </c>
    </row>
    <row r="606" spans="1:15" x14ac:dyDescent="0.3">
      <c r="A606" t="s">
        <v>762</v>
      </c>
      <c r="B606" t="s">
        <v>16</v>
      </c>
      <c r="C606" t="s">
        <v>25</v>
      </c>
      <c r="D606">
        <v>21</v>
      </c>
      <c r="E606" t="s">
        <v>465</v>
      </c>
      <c r="F606">
        <v>68993</v>
      </c>
      <c r="G606">
        <v>8964</v>
      </c>
      <c r="H606">
        <v>1867</v>
      </c>
      <c r="I606">
        <v>644</v>
      </c>
      <c r="J606">
        <v>206724</v>
      </c>
      <c r="K606">
        <v>187.4</v>
      </c>
      <c r="L606">
        <v>0.71</v>
      </c>
      <c r="M606">
        <v>16.63</v>
      </c>
      <c r="N606" t="s">
        <v>21</v>
      </c>
      <c r="O606" s="1">
        <v>45504</v>
      </c>
    </row>
    <row r="607" spans="1:15" x14ac:dyDescent="0.3">
      <c r="A607" t="s">
        <v>763</v>
      </c>
      <c r="B607" t="s">
        <v>20</v>
      </c>
      <c r="C607" t="s">
        <v>35</v>
      </c>
      <c r="D607">
        <v>28</v>
      </c>
      <c r="E607" t="s">
        <v>494</v>
      </c>
      <c r="F607">
        <v>29349</v>
      </c>
      <c r="G607">
        <v>2702</v>
      </c>
      <c r="H607">
        <v>626</v>
      </c>
      <c r="I607">
        <v>447</v>
      </c>
      <c r="J607">
        <v>140358</v>
      </c>
      <c r="K607">
        <v>647.65</v>
      </c>
      <c r="L607">
        <v>-0.52</v>
      </c>
      <c r="M607">
        <v>12.86</v>
      </c>
      <c r="N607" t="s">
        <v>17</v>
      </c>
      <c r="O607" s="1">
        <v>45793</v>
      </c>
    </row>
    <row r="608" spans="1:15" x14ac:dyDescent="0.3">
      <c r="A608" t="s">
        <v>764</v>
      </c>
      <c r="B608" t="s">
        <v>24</v>
      </c>
      <c r="C608" t="s">
        <v>35</v>
      </c>
      <c r="D608">
        <v>13</v>
      </c>
      <c r="E608" t="s">
        <v>52</v>
      </c>
      <c r="F608">
        <v>21703</v>
      </c>
      <c r="G608">
        <v>2104</v>
      </c>
      <c r="H608">
        <v>1000</v>
      </c>
      <c r="I608">
        <v>735</v>
      </c>
      <c r="J608">
        <v>521850</v>
      </c>
      <c r="K608">
        <v>318.87</v>
      </c>
      <c r="L608">
        <v>1.23</v>
      </c>
      <c r="M608">
        <v>17.690000000000001</v>
      </c>
      <c r="N608" t="s">
        <v>21</v>
      </c>
      <c r="O608" s="1">
        <v>45558</v>
      </c>
    </row>
    <row r="609" spans="1:15" x14ac:dyDescent="0.3">
      <c r="A609" t="s">
        <v>765</v>
      </c>
      <c r="B609" t="s">
        <v>28</v>
      </c>
      <c r="C609" t="s">
        <v>25</v>
      </c>
      <c r="D609">
        <v>13</v>
      </c>
      <c r="E609" t="s">
        <v>766</v>
      </c>
      <c r="F609">
        <v>32464</v>
      </c>
      <c r="G609">
        <v>1151</v>
      </c>
      <c r="H609">
        <v>248</v>
      </c>
      <c r="I609">
        <v>127</v>
      </c>
      <c r="J609">
        <v>101473</v>
      </c>
      <c r="K609">
        <v>1072.4000000000001</v>
      </c>
      <c r="L609">
        <v>-0.25</v>
      </c>
      <c r="M609">
        <v>4.7</v>
      </c>
      <c r="N609" t="s">
        <v>29</v>
      </c>
      <c r="O609" s="1">
        <v>45804</v>
      </c>
    </row>
    <row r="610" spans="1:15" x14ac:dyDescent="0.3">
      <c r="A610" t="s">
        <v>767</v>
      </c>
      <c r="B610" t="s">
        <v>16</v>
      </c>
      <c r="C610" t="s">
        <v>21</v>
      </c>
      <c r="D610">
        <v>11</v>
      </c>
      <c r="E610" t="s">
        <v>465</v>
      </c>
      <c r="F610">
        <v>97381</v>
      </c>
      <c r="G610">
        <v>11785</v>
      </c>
      <c r="H610">
        <v>5850</v>
      </c>
      <c r="I610">
        <v>3898</v>
      </c>
      <c r="J610">
        <v>865356</v>
      </c>
      <c r="K610">
        <v>18.2</v>
      </c>
      <c r="L610">
        <v>11.2</v>
      </c>
      <c r="M610">
        <v>22.11</v>
      </c>
      <c r="N610" t="s">
        <v>17</v>
      </c>
      <c r="O610" s="1">
        <v>45501</v>
      </c>
    </row>
    <row r="611" spans="1:15" x14ac:dyDescent="0.3">
      <c r="A611" t="s">
        <v>768</v>
      </c>
      <c r="B611" t="s">
        <v>44</v>
      </c>
      <c r="C611" t="s">
        <v>21</v>
      </c>
      <c r="D611">
        <v>22</v>
      </c>
      <c r="E611" t="s">
        <v>30</v>
      </c>
      <c r="F611">
        <v>18542</v>
      </c>
      <c r="G611">
        <v>1212</v>
      </c>
      <c r="H611">
        <v>270</v>
      </c>
      <c r="I611">
        <v>146</v>
      </c>
      <c r="J611">
        <v>113004</v>
      </c>
      <c r="K611">
        <v>1405.86</v>
      </c>
      <c r="L611">
        <v>-0.45</v>
      </c>
      <c r="M611">
        <v>8.7799999999999994</v>
      </c>
      <c r="N611" t="s">
        <v>21</v>
      </c>
      <c r="O611" s="1">
        <v>45661</v>
      </c>
    </row>
    <row r="612" spans="1:15" x14ac:dyDescent="0.3">
      <c r="A612" t="s">
        <v>769</v>
      </c>
      <c r="B612" t="s">
        <v>24</v>
      </c>
      <c r="C612" t="s">
        <v>21</v>
      </c>
      <c r="D612">
        <v>23</v>
      </c>
      <c r="E612" t="s">
        <v>494</v>
      </c>
      <c r="F612">
        <v>60556</v>
      </c>
      <c r="G612">
        <v>4939</v>
      </c>
      <c r="H612">
        <v>2529</v>
      </c>
      <c r="I612">
        <v>1055</v>
      </c>
      <c r="J612">
        <v>704740</v>
      </c>
      <c r="K612">
        <v>222.49</v>
      </c>
      <c r="L612">
        <v>2</v>
      </c>
      <c r="M612">
        <v>14.07</v>
      </c>
      <c r="N612" t="s">
        <v>29</v>
      </c>
      <c r="O612" s="1">
        <v>45757</v>
      </c>
    </row>
    <row r="613" spans="1:15" x14ac:dyDescent="0.3">
      <c r="A613" t="s">
        <v>770</v>
      </c>
      <c r="B613" t="s">
        <v>16</v>
      </c>
      <c r="C613" t="s">
        <v>21</v>
      </c>
      <c r="D613">
        <v>21</v>
      </c>
      <c r="E613" t="s">
        <v>22</v>
      </c>
      <c r="F613">
        <v>51489</v>
      </c>
      <c r="G613">
        <v>3383</v>
      </c>
      <c r="H613">
        <v>1396</v>
      </c>
      <c r="I613">
        <v>556</v>
      </c>
      <c r="J613">
        <v>363068</v>
      </c>
      <c r="K613">
        <v>144.91999999999999</v>
      </c>
      <c r="L613">
        <v>3.51</v>
      </c>
      <c r="M613">
        <v>10.36</v>
      </c>
      <c r="N613" t="s">
        <v>25</v>
      </c>
      <c r="O613" s="1">
        <v>45809</v>
      </c>
    </row>
    <row r="614" spans="1:15" x14ac:dyDescent="0.3">
      <c r="A614" t="s">
        <v>771</v>
      </c>
      <c r="B614" t="s">
        <v>24</v>
      </c>
      <c r="C614" t="s">
        <v>21</v>
      </c>
      <c r="D614">
        <v>27</v>
      </c>
      <c r="E614" t="s">
        <v>30</v>
      </c>
      <c r="F614">
        <v>81702</v>
      </c>
      <c r="G614">
        <v>11902</v>
      </c>
      <c r="H614">
        <v>4609</v>
      </c>
      <c r="I614">
        <v>1890</v>
      </c>
      <c r="J614">
        <v>1357020</v>
      </c>
      <c r="K614">
        <v>37.17</v>
      </c>
      <c r="L614">
        <v>18.309999999999999</v>
      </c>
      <c r="M614">
        <v>22.52</v>
      </c>
      <c r="N614" t="s">
        <v>35</v>
      </c>
      <c r="O614" s="1">
        <v>45596</v>
      </c>
    </row>
    <row r="615" spans="1:15" x14ac:dyDescent="0.3">
      <c r="A615" t="s">
        <v>772</v>
      </c>
      <c r="B615" t="s">
        <v>24</v>
      </c>
      <c r="C615" t="s">
        <v>25</v>
      </c>
      <c r="D615">
        <v>29</v>
      </c>
      <c r="E615" t="s">
        <v>405</v>
      </c>
      <c r="F615">
        <v>93208</v>
      </c>
      <c r="G615">
        <v>3010</v>
      </c>
      <c r="H615">
        <v>1450</v>
      </c>
      <c r="I615">
        <v>929</v>
      </c>
      <c r="J615">
        <v>544394</v>
      </c>
      <c r="K615">
        <v>219.74</v>
      </c>
      <c r="L615">
        <v>1.67</v>
      </c>
      <c r="M615">
        <v>5.78</v>
      </c>
      <c r="N615" t="s">
        <v>21</v>
      </c>
      <c r="O615" s="1">
        <v>45799</v>
      </c>
    </row>
    <row r="616" spans="1:15" x14ac:dyDescent="0.3">
      <c r="A616" t="s">
        <v>773</v>
      </c>
      <c r="B616" t="s">
        <v>28</v>
      </c>
      <c r="C616" t="s">
        <v>21</v>
      </c>
      <c r="D616">
        <v>9</v>
      </c>
      <c r="E616" t="s">
        <v>512</v>
      </c>
      <c r="F616">
        <v>52100</v>
      </c>
      <c r="G616">
        <v>4531</v>
      </c>
      <c r="H616">
        <v>2559</v>
      </c>
      <c r="I616">
        <v>1318</v>
      </c>
      <c r="J616">
        <v>728854</v>
      </c>
      <c r="K616">
        <v>178.34</v>
      </c>
      <c r="L616">
        <v>2.1</v>
      </c>
      <c r="M616">
        <v>16.14</v>
      </c>
      <c r="N616" t="s">
        <v>35</v>
      </c>
      <c r="O616" s="1">
        <v>45684</v>
      </c>
    </row>
    <row r="617" spans="1:15" x14ac:dyDescent="0.3">
      <c r="A617" t="s">
        <v>774</v>
      </c>
      <c r="B617" t="s">
        <v>16</v>
      </c>
      <c r="C617" t="s">
        <v>25</v>
      </c>
      <c r="D617">
        <v>12</v>
      </c>
      <c r="E617" t="s">
        <v>26</v>
      </c>
      <c r="F617">
        <v>78994</v>
      </c>
      <c r="G617">
        <v>2075</v>
      </c>
      <c r="H617">
        <v>428</v>
      </c>
      <c r="I617">
        <v>337</v>
      </c>
      <c r="J617">
        <v>189394</v>
      </c>
      <c r="K617">
        <v>414.45</v>
      </c>
      <c r="L617">
        <v>0.36</v>
      </c>
      <c r="M617">
        <v>3.6</v>
      </c>
      <c r="N617" t="s">
        <v>21</v>
      </c>
      <c r="O617" s="1">
        <v>45495</v>
      </c>
    </row>
    <row r="618" spans="1:15" x14ac:dyDescent="0.3">
      <c r="A618" t="s">
        <v>775</v>
      </c>
      <c r="B618" t="s">
        <v>24</v>
      </c>
      <c r="C618" t="s">
        <v>21</v>
      </c>
      <c r="D618">
        <v>18</v>
      </c>
      <c r="E618" t="s">
        <v>71</v>
      </c>
      <c r="F618">
        <v>18542</v>
      </c>
      <c r="G618">
        <v>1091</v>
      </c>
      <c r="H618">
        <v>620</v>
      </c>
      <c r="I618">
        <v>296</v>
      </c>
      <c r="J618">
        <v>61568</v>
      </c>
      <c r="K618">
        <v>691.12</v>
      </c>
      <c r="L618">
        <v>-0.7</v>
      </c>
      <c r="M618">
        <v>10.82</v>
      </c>
      <c r="N618" t="s">
        <v>25</v>
      </c>
      <c r="O618" s="1">
        <v>45707</v>
      </c>
    </row>
    <row r="619" spans="1:15" x14ac:dyDescent="0.3">
      <c r="A619" t="s">
        <v>776</v>
      </c>
      <c r="B619" t="s">
        <v>24</v>
      </c>
      <c r="C619" t="s">
        <v>17</v>
      </c>
      <c r="D619">
        <v>8</v>
      </c>
      <c r="E619" t="s">
        <v>348</v>
      </c>
      <c r="F619">
        <v>14943</v>
      </c>
      <c r="G619">
        <v>2137</v>
      </c>
      <c r="H619">
        <v>820</v>
      </c>
      <c r="I619">
        <v>383</v>
      </c>
      <c r="J619">
        <v>275377</v>
      </c>
      <c r="K619">
        <v>264.83</v>
      </c>
      <c r="L619">
        <v>1.71</v>
      </c>
      <c r="M619">
        <v>22.35</v>
      </c>
      <c r="N619" t="s">
        <v>25</v>
      </c>
      <c r="O619" s="1">
        <v>45682</v>
      </c>
    </row>
    <row r="620" spans="1:15" x14ac:dyDescent="0.3">
      <c r="A620" t="s">
        <v>777</v>
      </c>
      <c r="B620" t="s">
        <v>20</v>
      </c>
      <c r="C620" t="s">
        <v>35</v>
      </c>
      <c r="D620">
        <v>27</v>
      </c>
      <c r="E620" t="s">
        <v>34</v>
      </c>
      <c r="F620">
        <v>38344</v>
      </c>
      <c r="G620">
        <v>3288</v>
      </c>
      <c r="H620">
        <v>835</v>
      </c>
      <c r="I620">
        <v>318</v>
      </c>
      <c r="J620">
        <v>98898</v>
      </c>
      <c r="K620">
        <v>218.25</v>
      </c>
      <c r="L620">
        <v>0.43</v>
      </c>
      <c r="M620">
        <v>11.58</v>
      </c>
      <c r="N620" t="s">
        <v>25</v>
      </c>
      <c r="O620" s="1">
        <v>45545</v>
      </c>
    </row>
    <row r="621" spans="1:15" x14ac:dyDescent="0.3">
      <c r="A621" t="s">
        <v>778</v>
      </c>
      <c r="B621" t="s">
        <v>44</v>
      </c>
      <c r="C621" t="s">
        <v>17</v>
      </c>
      <c r="D621">
        <v>5</v>
      </c>
      <c r="E621" t="s">
        <v>569</v>
      </c>
      <c r="F621">
        <v>15352</v>
      </c>
      <c r="G621">
        <v>437</v>
      </c>
      <c r="H621">
        <v>110</v>
      </c>
      <c r="I621">
        <v>83</v>
      </c>
      <c r="J621">
        <v>58598</v>
      </c>
      <c r="K621">
        <v>2435.64</v>
      </c>
      <c r="L621">
        <v>-0.71</v>
      </c>
      <c r="M621">
        <v>4.0999999999999996</v>
      </c>
      <c r="N621" t="s">
        <v>21</v>
      </c>
      <c r="O621" s="1">
        <v>45826</v>
      </c>
    </row>
    <row r="622" spans="1:15" x14ac:dyDescent="0.3">
      <c r="A622" t="s">
        <v>779</v>
      </c>
      <c r="B622" t="s">
        <v>44</v>
      </c>
      <c r="C622" t="s">
        <v>35</v>
      </c>
      <c r="D622">
        <v>24</v>
      </c>
      <c r="E622" t="s">
        <v>103</v>
      </c>
      <c r="F622">
        <v>85695</v>
      </c>
      <c r="G622">
        <v>8615</v>
      </c>
      <c r="H622">
        <v>2294</v>
      </c>
      <c r="I622">
        <v>1431</v>
      </c>
      <c r="J622">
        <v>781326</v>
      </c>
      <c r="K622">
        <v>168.06</v>
      </c>
      <c r="L622">
        <v>2.25</v>
      </c>
      <c r="M622">
        <v>14.4</v>
      </c>
      <c r="N622" t="s">
        <v>29</v>
      </c>
      <c r="O622" s="1">
        <v>45588</v>
      </c>
    </row>
    <row r="623" spans="1:15" x14ac:dyDescent="0.3">
      <c r="A623" t="s">
        <v>780</v>
      </c>
      <c r="B623" t="s">
        <v>28</v>
      </c>
      <c r="C623" t="s">
        <v>17</v>
      </c>
      <c r="D623">
        <v>22</v>
      </c>
      <c r="E623" t="s">
        <v>263</v>
      </c>
      <c r="F623">
        <v>48413</v>
      </c>
      <c r="G623">
        <v>1449</v>
      </c>
      <c r="H623">
        <v>737</v>
      </c>
      <c r="I623">
        <v>563</v>
      </c>
      <c r="J623">
        <v>216192</v>
      </c>
      <c r="K623">
        <v>530.53</v>
      </c>
      <c r="L623">
        <v>-0.28000000000000003</v>
      </c>
      <c r="M623">
        <v>5.68</v>
      </c>
      <c r="N623" t="s">
        <v>21</v>
      </c>
      <c r="O623" s="1">
        <v>45585</v>
      </c>
    </row>
    <row r="624" spans="1:15" x14ac:dyDescent="0.3">
      <c r="A624" t="s">
        <v>781</v>
      </c>
      <c r="B624" t="s">
        <v>44</v>
      </c>
      <c r="C624" t="s">
        <v>17</v>
      </c>
      <c r="D624">
        <v>20</v>
      </c>
      <c r="E624" t="s">
        <v>343</v>
      </c>
      <c r="F624">
        <v>48751</v>
      </c>
      <c r="G624">
        <v>1616</v>
      </c>
      <c r="H624">
        <v>958</v>
      </c>
      <c r="I624">
        <v>400</v>
      </c>
      <c r="J624">
        <v>124400</v>
      </c>
      <c r="K624">
        <v>689.3</v>
      </c>
      <c r="L624">
        <v>-0.55000000000000004</v>
      </c>
      <c r="M624">
        <v>6.1</v>
      </c>
      <c r="N624" t="s">
        <v>25</v>
      </c>
      <c r="O624" s="1">
        <v>45705</v>
      </c>
    </row>
    <row r="625" spans="1:15" x14ac:dyDescent="0.3">
      <c r="A625" t="s">
        <v>782</v>
      </c>
      <c r="B625" t="s">
        <v>28</v>
      </c>
      <c r="C625" t="s">
        <v>21</v>
      </c>
      <c r="D625">
        <v>24</v>
      </c>
      <c r="E625" t="s">
        <v>363</v>
      </c>
      <c r="F625">
        <v>62190</v>
      </c>
      <c r="G625">
        <v>3493</v>
      </c>
      <c r="H625">
        <v>1037</v>
      </c>
      <c r="I625">
        <v>478</v>
      </c>
      <c r="J625">
        <v>141966</v>
      </c>
      <c r="K625">
        <v>508.98</v>
      </c>
      <c r="L625">
        <v>-0.42</v>
      </c>
      <c r="M625">
        <v>8.0500000000000007</v>
      </c>
      <c r="N625" t="s">
        <v>21</v>
      </c>
      <c r="O625" s="1">
        <v>45688</v>
      </c>
    </row>
    <row r="626" spans="1:15" x14ac:dyDescent="0.3">
      <c r="A626" t="s">
        <v>783</v>
      </c>
      <c r="B626" t="s">
        <v>20</v>
      </c>
      <c r="C626" t="s">
        <v>29</v>
      </c>
      <c r="D626">
        <v>8</v>
      </c>
      <c r="E626" t="s">
        <v>56</v>
      </c>
      <c r="F626">
        <v>26992</v>
      </c>
      <c r="G626">
        <v>3409</v>
      </c>
      <c r="H626">
        <v>1450</v>
      </c>
      <c r="I626">
        <v>1063</v>
      </c>
      <c r="J626">
        <v>835518</v>
      </c>
      <c r="K626">
        <v>133.32</v>
      </c>
      <c r="L626">
        <v>4.9000000000000004</v>
      </c>
      <c r="M626">
        <v>21.94</v>
      </c>
      <c r="N626" t="s">
        <v>17</v>
      </c>
      <c r="O626" s="1">
        <v>45493</v>
      </c>
    </row>
    <row r="627" spans="1:15" x14ac:dyDescent="0.3">
      <c r="A627" t="s">
        <v>784</v>
      </c>
      <c r="B627" t="s">
        <v>28</v>
      </c>
      <c r="C627" t="s">
        <v>29</v>
      </c>
      <c r="D627">
        <v>30</v>
      </c>
      <c r="E627" t="s">
        <v>28</v>
      </c>
      <c r="F627">
        <v>52230</v>
      </c>
      <c r="G627">
        <v>7402</v>
      </c>
      <c r="H627">
        <v>3153</v>
      </c>
      <c r="I627">
        <v>1848</v>
      </c>
      <c r="J627">
        <v>992376</v>
      </c>
      <c r="K627">
        <v>92.87</v>
      </c>
      <c r="L627">
        <v>4.78</v>
      </c>
      <c r="M627">
        <v>23.75</v>
      </c>
      <c r="N627" t="s">
        <v>35</v>
      </c>
      <c r="O627" s="1">
        <v>45741</v>
      </c>
    </row>
    <row r="628" spans="1:15" x14ac:dyDescent="0.3">
      <c r="A628" t="s">
        <v>785</v>
      </c>
      <c r="B628" t="s">
        <v>44</v>
      </c>
      <c r="C628" t="s">
        <v>21</v>
      </c>
      <c r="D628">
        <v>29</v>
      </c>
      <c r="E628" t="s">
        <v>107</v>
      </c>
      <c r="F628">
        <v>95258</v>
      </c>
      <c r="G628">
        <v>5510</v>
      </c>
      <c r="H628">
        <v>1424</v>
      </c>
      <c r="I628">
        <v>919</v>
      </c>
      <c r="J628">
        <v>477880</v>
      </c>
      <c r="K628">
        <v>202.32</v>
      </c>
      <c r="L628">
        <v>1.57</v>
      </c>
      <c r="M628">
        <v>8.24</v>
      </c>
      <c r="N628" t="s">
        <v>25</v>
      </c>
      <c r="O628" s="1">
        <v>45797</v>
      </c>
    </row>
    <row r="629" spans="1:15" x14ac:dyDescent="0.3">
      <c r="A629" t="s">
        <v>786</v>
      </c>
      <c r="B629" t="s">
        <v>44</v>
      </c>
      <c r="C629" t="s">
        <v>17</v>
      </c>
      <c r="D629">
        <v>14</v>
      </c>
      <c r="E629" t="s">
        <v>58</v>
      </c>
      <c r="F629">
        <v>69728</v>
      </c>
      <c r="G629">
        <v>3647</v>
      </c>
      <c r="H629">
        <v>1821</v>
      </c>
      <c r="I629">
        <v>573</v>
      </c>
      <c r="J629">
        <v>377607</v>
      </c>
      <c r="K629">
        <v>438.13</v>
      </c>
      <c r="L629">
        <v>0.5</v>
      </c>
      <c r="M629">
        <v>8.66</v>
      </c>
      <c r="N629" t="s">
        <v>25</v>
      </c>
      <c r="O629" s="1">
        <v>45489</v>
      </c>
    </row>
    <row r="630" spans="1:15" x14ac:dyDescent="0.3">
      <c r="A630" t="s">
        <v>787</v>
      </c>
      <c r="B630" t="s">
        <v>28</v>
      </c>
      <c r="C630" t="s">
        <v>35</v>
      </c>
      <c r="D630">
        <v>6</v>
      </c>
      <c r="E630" t="s">
        <v>788</v>
      </c>
      <c r="F630">
        <v>75400</v>
      </c>
      <c r="G630">
        <v>3232</v>
      </c>
      <c r="H630">
        <v>1293</v>
      </c>
      <c r="I630">
        <v>466</v>
      </c>
      <c r="J630">
        <v>298706</v>
      </c>
      <c r="K630">
        <v>493.82</v>
      </c>
      <c r="L630">
        <v>0.3</v>
      </c>
      <c r="M630">
        <v>6.62</v>
      </c>
      <c r="N630" t="s">
        <v>25</v>
      </c>
      <c r="O630" s="1">
        <v>45714</v>
      </c>
    </row>
    <row r="631" spans="1:15" x14ac:dyDescent="0.3">
      <c r="A631" t="s">
        <v>789</v>
      </c>
      <c r="B631" t="s">
        <v>28</v>
      </c>
      <c r="C631" t="s">
        <v>35</v>
      </c>
      <c r="D631">
        <v>20</v>
      </c>
      <c r="E631" t="s">
        <v>290</v>
      </c>
      <c r="F631">
        <v>22650</v>
      </c>
      <c r="G631">
        <v>3381</v>
      </c>
      <c r="H631">
        <v>1566</v>
      </c>
      <c r="I631">
        <v>1193</v>
      </c>
      <c r="J631">
        <v>496288</v>
      </c>
      <c r="K631">
        <v>140.37</v>
      </c>
      <c r="L631">
        <v>1.96</v>
      </c>
      <c r="M631">
        <v>27.11</v>
      </c>
      <c r="N631" t="s">
        <v>17</v>
      </c>
      <c r="O631" s="1">
        <v>45498</v>
      </c>
    </row>
    <row r="632" spans="1:15" x14ac:dyDescent="0.3">
      <c r="A632" t="s">
        <v>790</v>
      </c>
      <c r="B632" t="s">
        <v>20</v>
      </c>
      <c r="C632" t="s">
        <v>25</v>
      </c>
      <c r="D632">
        <v>21</v>
      </c>
      <c r="E632" t="s">
        <v>18</v>
      </c>
      <c r="F632">
        <v>68355</v>
      </c>
      <c r="G632">
        <v>8407</v>
      </c>
      <c r="H632">
        <v>2973</v>
      </c>
      <c r="I632">
        <v>1837</v>
      </c>
      <c r="J632">
        <v>657646</v>
      </c>
      <c r="K632">
        <v>100.34</v>
      </c>
      <c r="L632">
        <v>2.57</v>
      </c>
      <c r="M632">
        <v>19.34</v>
      </c>
      <c r="N632" t="s">
        <v>17</v>
      </c>
      <c r="O632" s="1">
        <v>45585</v>
      </c>
    </row>
    <row r="633" spans="1:15" x14ac:dyDescent="0.3">
      <c r="A633" t="s">
        <v>791</v>
      </c>
      <c r="B633" t="s">
        <v>24</v>
      </c>
      <c r="C633" t="s">
        <v>21</v>
      </c>
      <c r="D633">
        <v>28</v>
      </c>
      <c r="E633" t="s">
        <v>56</v>
      </c>
      <c r="F633">
        <v>93185</v>
      </c>
      <c r="G633">
        <v>8635</v>
      </c>
      <c r="H633">
        <v>1901</v>
      </c>
      <c r="I633">
        <v>1156</v>
      </c>
      <c r="J633">
        <v>618460</v>
      </c>
      <c r="K633">
        <v>155.71</v>
      </c>
      <c r="L633">
        <v>2.44</v>
      </c>
      <c r="M633">
        <v>12.55</v>
      </c>
      <c r="N633" t="s">
        <v>29</v>
      </c>
      <c r="O633" s="1">
        <v>45508</v>
      </c>
    </row>
    <row r="634" spans="1:15" x14ac:dyDescent="0.3">
      <c r="A634" t="s">
        <v>792</v>
      </c>
      <c r="B634" t="s">
        <v>28</v>
      </c>
      <c r="C634" t="s">
        <v>35</v>
      </c>
      <c r="D634">
        <v>10</v>
      </c>
      <c r="E634" t="s">
        <v>28</v>
      </c>
      <c r="F634">
        <v>24909</v>
      </c>
      <c r="G634">
        <v>3533</v>
      </c>
      <c r="H634">
        <v>913</v>
      </c>
      <c r="I634">
        <v>726</v>
      </c>
      <c r="J634">
        <v>204006</v>
      </c>
      <c r="K634">
        <v>337.71</v>
      </c>
      <c r="L634">
        <v>-0.17</v>
      </c>
      <c r="M634">
        <v>20.76</v>
      </c>
      <c r="N634" t="s">
        <v>35</v>
      </c>
      <c r="O634" s="1">
        <v>45706</v>
      </c>
    </row>
    <row r="635" spans="1:15" x14ac:dyDescent="0.3">
      <c r="A635" t="s">
        <v>793</v>
      </c>
      <c r="B635" t="s">
        <v>24</v>
      </c>
      <c r="C635" t="s">
        <v>35</v>
      </c>
      <c r="D635">
        <v>9</v>
      </c>
      <c r="E635" t="s">
        <v>183</v>
      </c>
      <c r="F635">
        <v>93072</v>
      </c>
      <c r="G635">
        <v>9536</v>
      </c>
      <c r="H635">
        <v>1941</v>
      </c>
      <c r="I635">
        <v>1456</v>
      </c>
      <c r="J635">
        <v>719264</v>
      </c>
      <c r="K635">
        <v>127.59</v>
      </c>
      <c r="L635">
        <v>2.87</v>
      </c>
      <c r="M635">
        <v>13.9</v>
      </c>
      <c r="N635" t="s">
        <v>25</v>
      </c>
      <c r="O635" s="1">
        <v>45524</v>
      </c>
    </row>
    <row r="636" spans="1:15" x14ac:dyDescent="0.3">
      <c r="A636" t="s">
        <v>794</v>
      </c>
      <c r="B636" t="s">
        <v>16</v>
      </c>
      <c r="C636" t="s">
        <v>29</v>
      </c>
      <c r="D636">
        <v>17</v>
      </c>
      <c r="E636" t="s">
        <v>363</v>
      </c>
      <c r="F636">
        <v>26755</v>
      </c>
      <c r="G636">
        <v>1654</v>
      </c>
      <c r="H636">
        <v>800</v>
      </c>
      <c r="I636">
        <v>409</v>
      </c>
      <c r="J636">
        <v>107976</v>
      </c>
      <c r="K636">
        <v>587.05999999999995</v>
      </c>
      <c r="L636">
        <v>-0.55000000000000004</v>
      </c>
      <c r="M636">
        <v>10.7</v>
      </c>
      <c r="N636" t="s">
        <v>17</v>
      </c>
      <c r="O636" s="1">
        <v>45755</v>
      </c>
    </row>
    <row r="637" spans="1:15" x14ac:dyDescent="0.3">
      <c r="A637" t="s">
        <v>795</v>
      </c>
      <c r="B637" t="s">
        <v>20</v>
      </c>
      <c r="C637" t="s">
        <v>35</v>
      </c>
      <c r="D637">
        <v>18</v>
      </c>
      <c r="E637" t="s">
        <v>149</v>
      </c>
      <c r="F637">
        <v>62809</v>
      </c>
      <c r="G637">
        <v>3960</v>
      </c>
      <c r="H637">
        <v>2113</v>
      </c>
      <c r="I637">
        <v>1416</v>
      </c>
      <c r="J637">
        <v>1076160</v>
      </c>
      <c r="K637">
        <v>206.91</v>
      </c>
      <c r="L637">
        <v>2.67</v>
      </c>
      <c r="M637">
        <v>11.92</v>
      </c>
      <c r="N637" t="s">
        <v>29</v>
      </c>
      <c r="O637" s="1">
        <v>45639</v>
      </c>
    </row>
    <row r="638" spans="1:15" x14ac:dyDescent="0.3">
      <c r="A638" t="s">
        <v>796</v>
      </c>
      <c r="B638" t="s">
        <v>20</v>
      </c>
      <c r="C638" t="s">
        <v>25</v>
      </c>
      <c r="D638">
        <v>7</v>
      </c>
      <c r="E638" t="s">
        <v>107</v>
      </c>
      <c r="F638">
        <v>23966</v>
      </c>
      <c r="G638">
        <v>3015</v>
      </c>
      <c r="H638">
        <v>1345</v>
      </c>
      <c r="I638">
        <v>775</v>
      </c>
      <c r="J638">
        <v>432450</v>
      </c>
      <c r="K638">
        <v>299.12</v>
      </c>
      <c r="L638">
        <v>0.87</v>
      </c>
      <c r="M638">
        <v>21.43</v>
      </c>
      <c r="N638" t="s">
        <v>25</v>
      </c>
      <c r="O638" s="1">
        <v>45587</v>
      </c>
    </row>
    <row r="639" spans="1:15" x14ac:dyDescent="0.3">
      <c r="A639" t="s">
        <v>797</v>
      </c>
      <c r="B639" t="s">
        <v>24</v>
      </c>
      <c r="C639" t="s">
        <v>29</v>
      </c>
      <c r="D639">
        <v>12</v>
      </c>
      <c r="E639" t="s">
        <v>195</v>
      </c>
      <c r="F639">
        <v>72688</v>
      </c>
      <c r="G639">
        <v>8132</v>
      </c>
      <c r="H639">
        <v>4806</v>
      </c>
      <c r="I639">
        <v>3211</v>
      </c>
      <c r="J639">
        <v>1637610</v>
      </c>
      <c r="K639">
        <v>17.97</v>
      </c>
      <c r="L639">
        <v>27.37</v>
      </c>
      <c r="M639">
        <v>22.22</v>
      </c>
      <c r="N639" t="s">
        <v>17</v>
      </c>
      <c r="O639" s="1">
        <v>45525</v>
      </c>
    </row>
    <row r="640" spans="1:15" x14ac:dyDescent="0.3">
      <c r="A640" t="s">
        <v>798</v>
      </c>
      <c r="B640" t="s">
        <v>24</v>
      </c>
      <c r="C640" t="s">
        <v>35</v>
      </c>
      <c r="D640">
        <v>18</v>
      </c>
      <c r="E640" t="s">
        <v>118</v>
      </c>
      <c r="F640">
        <v>69579</v>
      </c>
      <c r="G640">
        <v>7074</v>
      </c>
      <c r="H640">
        <v>2694</v>
      </c>
      <c r="I640">
        <v>1614</v>
      </c>
      <c r="J640">
        <v>784404</v>
      </c>
      <c r="K640">
        <v>80.13</v>
      </c>
      <c r="L640">
        <v>5.0599999999999996</v>
      </c>
      <c r="M640">
        <v>16.36</v>
      </c>
      <c r="N640" t="s">
        <v>25</v>
      </c>
      <c r="O640" s="1">
        <v>45524</v>
      </c>
    </row>
    <row r="641" spans="1:15" x14ac:dyDescent="0.3">
      <c r="A641" t="s">
        <v>799</v>
      </c>
      <c r="B641" t="s">
        <v>24</v>
      </c>
      <c r="C641" t="s">
        <v>17</v>
      </c>
      <c r="D641">
        <v>16</v>
      </c>
      <c r="E641" t="s">
        <v>81</v>
      </c>
      <c r="F641">
        <v>93673</v>
      </c>
      <c r="G641">
        <v>6392</v>
      </c>
      <c r="H641">
        <v>3535</v>
      </c>
      <c r="I641">
        <v>1929</v>
      </c>
      <c r="J641">
        <v>426309</v>
      </c>
      <c r="K641">
        <v>91.74</v>
      </c>
      <c r="L641">
        <v>1.41</v>
      </c>
      <c r="M641">
        <v>12.66</v>
      </c>
      <c r="N641" t="s">
        <v>17</v>
      </c>
      <c r="O641" s="1">
        <v>45593</v>
      </c>
    </row>
    <row r="642" spans="1:15" x14ac:dyDescent="0.3">
      <c r="A642" t="s">
        <v>800</v>
      </c>
      <c r="B642" t="s">
        <v>16</v>
      </c>
      <c r="C642" t="s">
        <v>35</v>
      </c>
      <c r="D642">
        <v>28</v>
      </c>
      <c r="E642" t="s">
        <v>162</v>
      </c>
      <c r="F642">
        <v>99580</v>
      </c>
      <c r="G642">
        <v>7664</v>
      </c>
      <c r="H642">
        <v>3967</v>
      </c>
      <c r="I642">
        <v>3015</v>
      </c>
      <c r="J642">
        <v>1139670</v>
      </c>
      <c r="K642">
        <v>47.72</v>
      </c>
      <c r="L642">
        <v>6.92</v>
      </c>
      <c r="M642">
        <v>14.71</v>
      </c>
      <c r="N642" t="s">
        <v>35</v>
      </c>
      <c r="O642" s="1">
        <v>45496</v>
      </c>
    </row>
    <row r="643" spans="1:15" x14ac:dyDescent="0.3">
      <c r="A643" t="s">
        <v>801</v>
      </c>
      <c r="B643" t="s">
        <v>24</v>
      </c>
      <c r="C643" t="s">
        <v>35</v>
      </c>
      <c r="D643">
        <v>25</v>
      </c>
      <c r="E643" t="s">
        <v>52</v>
      </c>
      <c r="F643">
        <v>84581</v>
      </c>
      <c r="G643">
        <v>6796</v>
      </c>
      <c r="H643">
        <v>3664</v>
      </c>
      <c r="I643">
        <v>2023</v>
      </c>
      <c r="J643">
        <v>671636</v>
      </c>
      <c r="K643">
        <v>92.85</v>
      </c>
      <c r="L643">
        <v>2.58</v>
      </c>
      <c r="M643">
        <v>14.76</v>
      </c>
      <c r="N643" t="s">
        <v>17</v>
      </c>
      <c r="O643" s="1">
        <v>45660</v>
      </c>
    </row>
    <row r="644" spans="1:15" x14ac:dyDescent="0.3">
      <c r="A644" t="s">
        <v>802</v>
      </c>
      <c r="B644" t="s">
        <v>16</v>
      </c>
      <c r="C644" t="s">
        <v>17</v>
      </c>
      <c r="D644">
        <v>8</v>
      </c>
      <c r="E644" t="s">
        <v>45</v>
      </c>
      <c r="F644">
        <v>70390</v>
      </c>
      <c r="G644">
        <v>2797</v>
      </c>
      <c r="H644">
        <v>1409</v>
      </c>
      <c r="I644">
        <v>1050</v>
      </c>
      <c r="J644">
        <v>221550</v>
      </c>
      <c r="K644">
        <v>282.27999999999997</v>
      </c>
      <c r="L644">
        <v>-0.25</v>
      </c>
      <c r="M644">
        <v>7.47</v>
      </c>
      <c r="N644" t="s">
        <v>17</v>
      </c>
      <c r="O644" s="1">
        <v>45524</v>
      </c>
    </row>
    <row r="645" spans="1:15" x14ac:dyDescent="0.3">
      <c r="A645" t="s">
        <v>803</v>
      </c>
      <c r="B645" t="s">
        <v>20</v>
      </c>
      <c r="C645" t="s">
        <v>35</v>
      </c>
      <c r="D645">
        <v>9</v>
      </c>
      <c r="E645" t="s">
        <v>32</v>
      </c>
      <c r="F645">
        <v>29865</v>
      </c>
      <c r="G645">
        <v>716</v>
      </c>
      <c r="H645">
        <v>178</v>
      </c>
      <c r="I645">
        <v>81</v>
      </c>
      <c r="J645">
        <v>58563</v>
      </c>
      <c r="K645">
        <v>794.33</v>
      </c>
      <c r="L645">
        <v>-0.09</v>
      </c>
      <c r="M645">
        <v>3.26</v>
      </c>
      <c r="N645" t="s">
        <v>21</v>
      </c>
      <c r="O645" s="1">
        <v>45697</v>
      </c>
    </row>
    <row r="646" spans="1:15" x14ac:dyDescent="0.3">
      <c r="A646" t="s">
        <v>804</v>
      </c>
      <c r="B646" t="s">
        <v>44</v>
      </c>
      <c r="C646" t="s">
        <v>29</v>
      </c>
      <c r="D646">
        <v>15</v>
      </c>
      <c r="E646" t="s">
        <v>351</v>
      </c>
      <c r="F646">
        <v>30664</v>
      </c>
      <c r="G646">
        <v>2825</v>
      </c>
      <c r="H646">
        <v>1368</v>
      </c>
      <c r="I646">
        <v>731</v>
      </c>
      <c r="J646">
        <v>250002</v>
      </c>
      <c r="K646">
        <v>72.709999999999994</v>
      </c>
      <c r="L646">
        <v>3.7</v>
      </c>
      <c r="M646">
        <v>16.059999999999999</v>
      </c>
      <c r="N646" t="s">
        <v>17</v>
      </c>
      <c r="O646" s="1">
        <v>45639</v>
      </c>
    </row>
    <row r="647" spans="1:15" x14ac:dyDescent="0.3">
      <c r="A647" t="s">
        <v>805</v>
      </c>
      <c r="B647" t="s">
        <v>28</v>
      </c>
      <c r="C647" t="s">
        <v>35</v>
      </c>
      <c r="D647">
        <v>16</v>
      </c>
      <c r="E647" t="s">
        <v>52</v>
      </c>
      <c r="F647">
        <v>86464</v>
      </c>
      <c r="G647">
        <v>5105</v>
      </c>
      <c r="H647">
        <v>1301</v>
      </c>
      <c r="I647">
        <v>651</v>
      </c>
      <c r="J647">
        <v>322245</v>
      </c>
      <c r="K647">
        <v>365.09</v>
      </c>
      <c r="L647">
        <v>0.36</v>
      </c>
      <c r="M647">
        <v>8.16</v>
      </c>
      <c r="N647" t="s">
        <v>21</v>
      </c>
      <c r="O647" s="1">
        <v>45755</v>
      </c>
    </row>
    <row r="648" spans="1:15" x14ac:dyDescent="0.3">
      <c r="A648" t="s">
        <v>806</v>
      </c>
      <c r="B648" t="s">
        <v>44</v>
      </c>
      <c r="C648" t="s">
        <v>35</v>
      </c>
      <c r="D648">
        <v>22</v>
      </c>
      <c r="E648" t="s">
        <v>37</v>
      </c>
      <c r="F648">
        <v>33156</v>
      </c>
      <c r="G648">
        <v>1367</v>
      </c>
      <c r="H648">
        <v>814</v>
      </c>
      <c r="I648">
        <v>307</v>
      </c>
      <c r="J648">
        <v>243144</v>
      </c>
      <c r="K648">
        <v>680.18</v>
      </c>
      <c r="L648">
        <v>0.16</v>
      </c>
      <c r="M648">
        <v>7.5</v>
      </c>
      <c r="N648" t="s">
        <v>25</v>
      </c>
      <c r="O648" s="1">
        <v>45727</v>
      </c>
    </row>
    <row r="649" spans="1:15" x14ac:dyDescent="0.3">
      <c r="A649" t="s">
        <v>807</v>
      </c>
      <c r="B649" t="s">
        <v>44</v>
      </c>
      <c r="C649" t="s">
        <v>21</v>
      </c>
      <c r="D649">
        <v>18</v>
      </c>
      <c r="E649" t="s">
        <v>121</v>
      </c>
      <c r="F649">
        <v>10213</v>
      </c>
      <c r="G649">
        <v>612</v>
      </c>
      <c r="H649">
        <v>217</v>
      </c>
      <c r="I649">
        <v>144</v>
      </c>
      <c r="J649">
        <v>93600</v>
      </c>
      <c r="K649">
        <v>584.16999999999996</v>
      </c>
      <c r="L649">
        <v>0.11</v>
      </c>
      <c r="M649">
        <v>9.5299999999999994</v>
      </c>
      <c r="N649" t="s">
        <v>25</v>
      </c>
      <c r="O649" s="1">
        <v>45616</v>
      </c>
    </row>
    <row r="650" spans="1:15" x14ac:dyDescent="0.3">
      <c r="A650" t="s">
        <v>808</v>
      </c>
      <c r="B650" t="s">
        <v>20</v>
      </c>
      <c r="C650" t="s">
        <v>35</v>
      </c>
      <c r="D650">
        <v>22</v>
      </c>
      <c r="E650" t="s">
        <v>107</v>
      </c>
      <c r="F650">
        <v>53691</v>
      </c>
      <c r="G650">
        <v>5317</v>
      </c>
      <c r="H650">
        <v>1117</v>
      </c>
      <c r="I650">
        <v>869</v>
      </c>
      <c r="J650">
        <v>589182</v>
      </c>
      <c r="K650">
        <v>275.08999999999997</v>
      </c>
      <c r="L650">
        <v>1.46</v>
      </c>
      <c r="M650">
        <v>13.6</v>
      </c>
      <c r="N650" t="s">
        <v>21</v>
      </c>
      <c r="O650" s="1">
        <v>45621</v>
      </c>
    </row>
    <row r="651" spans="1:15" x14ac:dyDescent="0.3">
      <c r="A651" t="s">
        <v>809</v>
      </c>
      <c r="B651" t="s">
        <v>44</v>
      </c>
      <c r="C651" t="s">
        <v>35</v>
      </c>
      <c r="D651">
        <v>18</v>
      </c>
      <c r="E651" t="s">
        <v>52</v>
      </c>
      <c r="F651">
        <v>85903</v>
      </c>
      <c r="G651">
        <v>5184</v>
      </c>
      <c r="H651">
        <v>2315</v>
      </c>
      <c r="I651">
        <v>1159</v>
      </c>
      <c r="J651">
        <v>264252</v>
      </c>
      <c r="K651">
        <v>248.8</v>
      </c>
      <c r="L651">
        <v>-0.08</v>
      </c>
      <c r="M651">
        <v>10.08</v>
      </c>
      <c r="N651" t="s">
        <v>35</v>
      </c>
      <c r="O651" s="1">
        <v>45659</v>
      </c>
    </row>
    <row r="652" spans="1:15" x14ac:dyDescent="0.3">
      <c r="A652" t="s">
        <v>810</v>
      </c>
      <c r="B652" t="s">
        <v>24</v>
      </c>
      <c r="C652" t="s">
        <v>29</v>
      </c>
      <c r="D652">
        <v>11</v>
      </c>
      <c r="E652" t="s">
        <v>144</v>
      </c>
      <c r="F652">
        <v>37018</v>
      </c>
      <c r="G652">
        <v>1810</v>
      </c>
      <c r="H652">
        <v>521</v>
      </c>
      <c r="I652">
        <v>294</v>
      </c>
      <c r="J652">
        <v>88494</v>
      </c>
      <c r="K652">
        <v>196.4</v>
      </c>
      <c r="L652">
        <v>0.53</v>
      </c>
      <c r="M652">
        <v>7.09</v>
      </c>
      <c r="N652" t="s">
        <v>17</v>
      </c>
      <c r="O652" s="1">
        <v>45802</v>
      </c>
    </row>
    <row r="653" spans="1:15" x14ac:dyDescent="0.3">
      <c r="A653" t="s">
        <v>811</v>
      </c>
      <c r="B653" t="s">
        <v>24</v>
      </c>
      <c r="C653" t="s">
        <v>17</v>
      </c>
      <c r="D653">
        <v>17</v>
      </c>
      <c r="E653" t="s">
        <v>28</v>
      </c>
      <c r="F653">
        <v>19856</v>
      </c>
      <c r="G653">
        <v>2467</v>
      </c>
      <c r="H653">
        <v>1227</v>
      </c>
      <c r="I653">
        <v>815</v>
      </c>
      <c r="J653">
        <v>585170</v>
      </c>
      <c r="K653">
        <v>141.63</v>
      </c>
      <c r="L653">
        <v>4.07</v>
      </c>
      <c r="M653">
        <v>22.71</v>
      </c>
      <c r="N653" t="s">
        <v>25</v>
      </c>
      <c r="O653" s="1">
        <v>45760</v>
      </c>
    </row>
    <row r="654" spans="1:15" x14ac:dyDescent="0.3">
      <c r="A654" t="s">
        <v>812</v>
      </c>
      <c r="B654" t="s">
        <v>44</v>
      </c>
      <c r="C654" t="s">
        <v>17</v>
      </c>
      <c r="D654">
        <v>14</v>
      </c>
      <c r="E654" t="s">
        <v>195</v>
      </c>
      <c r="F654">
        <v>69234</v>
      </c>
      <c r="G654">
        <v>8233</v>
      </c>
      <c r="H654">
        <v>4643</v>
      </c>
      <c r="I654">
        <v>1852</v>
      </c>
      <c r="J654">
        <v>446332</v>
      </c>
      <c r="K654">
        <v>82.83</v>
      </c>
      <c r="L654">
        <v>1.91</v>
      </c>
      <c r="M654">
        <v>21.27</v>
      </c>
      <c r="N654" t="s">
        <v>25</v>
      </c>
      <c r="O654" s="1">
        <v>45544</v>
      </c>
    </row>
    <row r="655" spans="1:15" x14ac:dyDescent="0.3">
      <c r="A655" t="s">
        <v>813</v>
      </c>
      <c r="B655" t="s">
        <v>28</v>
      </c>
      <c r="C655" t="s">
        <v>17</v>
      </c>
      <c r="D655">
        <v>5</v>
      </c>
      <c r="E655" t="s">
        <v>107</v>
      </c>
      <c r="F655">
        <v>96560</v>
      </c>
      <c r="G655">
        <v>8514</v>
      </c>
      <c r="H655">
        <v>3764</v>
      </c>
      <c r="I655">
        <v>2112</v>
      </c>
      <c r="J655">
        <v>1385472</v>
      </c>
      <c r="K655">
        <v>128.66</v>
      </c>
      <c r="L655">
        <v>4.0999999999999996</v>
      </c>
      <c r="M655">
        <v>14.9</v>
      </c>
      <c r="N655" t="s">
        <v>35</v>
      </c>
      <c r="O655" s="1">
        <v>45775</v>
      </c>
    </row>
    <row r="656" spans="1:15" x14ac:dyDescent="0.3">
      <c r="A656" t="s">
        <v>814</v>
      </c>
      <c r="B656" t="s">
        <v>20</v>
      </c>
      <c r="C656" t="s">
        <v>29</v>
      </c>
      <c r="D656">
        <v>16</v>
      </c>
      <c r="E656" t="s">
        <v>195</v>
      </c>
      <c r="F656">
        <v>59618</v>
      </c>
      <c r="G656">
        <v>2772</v>
      </c>
      <c r="H656">
        <v>1208</v>
      </c>
      <c r="I656">
        <v>607</v>
      </c>
      <c r="J656">
        <v>271329</v>
      </c>
      <c r="K656">
        <v>268.77999999999997</v>
      </c>
      <c r="L656">
        <v>0.66</v>
      </c>
      <c r="M656">
        <v>7.69</v>
      </c>
      <c r="N656" t="s">
        <v>17</v>
      </c>
      <c r="O656" s="1">
        <v>45635</v>
      </c>
    </row>
    <row r="657" spans="1:15" x14ac:dyDescent="0.3">
      <c r="A657" t="s">
        <v>815</v>
      </c>
      <c r="B657" t="s">
        <v>16</v>
      </c>
      <c r="C657" t="s">
        <v>29</v>
      </c>
      <c r="D657">
        <v>13</v>
      </c>
      <c r="E657" t="s">
        <v>32</v>
      </c>
      <c r="F657">
        <v>26781</v>
      </c>
      <c r="G657">
        <v>1979</v>
      </c>
      <c r="H657">
        <v>957</v>
      </c>
      <c r="I657">
        <v>539</v>
      </c>
      <c r="J657">
        <v>349811</v>
      </c>
      <c r="K657">
        <v>228.8</v>
      </c>
      <c r="L657">
        <v>1.84</v>
      </c>
      <c r="M657">
        <v>12.98</v>
      </c>
      <c r="N657" t="s">
        <v>21</v>
      </c>
      <c r="O657" s="1">
        <v>45729</v>
      </c>
    </row>
    <row r="658" spans="1:15" x14ac:dyDescent="0.3">
      <c r="A658" t="s">
        <v>816</v>
      </c>
      <c r="B658" t="s">
        <v>44</v>
      </c>
      <c r="C658" t="s">
        <v>17</v>
      </c>
      <c r="D658">
        <v>13</v>
      </c>
      <c r="E658" t="s">
        <v>121</v>
      </c>
      <c r="F658">
        <v>40053</v>
      </c>
      <c r="G658">
        <v>5960</v>
      </c>
      <c r="H658">
        <v>3158</v>
      </c>
      <c r="I658">
        <v>2110</v>
      </c>
      <c r="J658">
        <v>1601490</v>
      </c>
      <c r="K658">
        <v>89.38</v>
      </c>
      <c r="L658">
        <v>7.49</v>
      </c>
      <c r="M658">
        <v>28.03</v>
      </c>
      <c r="N658" t="s">
        <v>21</v>
      </c>
      <c r="O658" s="1">
        <v>45743</v>
      </c>
    </row>
    <row r="659" spans="1:15" x14ac:dyDescent="0.3">
      <c r="A659" t="s">
        <v>817</v>
      </c>
      <c r="B659" t="s">
        <v>24</v>
      </c>
      <c r="C659" t="s">
        <v>35</v>
      </c>
      <c r="D659">
        <v>12</v>
      </c>
      <c r="E659" t="s">
        <v>179</v>
      </c>
      <c r="F659">
        <v>26243</v>
      </c>
      <c r="G659">
        <v>3624</v>
      </c>
      <c r="H659">
        <v>894</v>
      </c>
      <c r="I659">
        <v>548</v>
      </c>
      <c r="J659">
        <v>429084</v>
      </c>
      <c r="K659">
        <v>474.42</v>
      </c>
      <c r="L659">
        <v>0.65</v>
      </c>
      <c r="M659">
        <v>19.3</v>
      </c>
      <c r="N659" t="s">
        <v>25</v>
      </c>
      <c r="O659" s="1">
        <v>45798</v>
      </c>
    </row>
    <row r="660" spans="1:15" x14ac:dyDescent="0.3">
      <c r="A660" t="s">
        <v>818</v>
      </c>
      <c r="B660" t="s">
        <v>28</v>
      </c>
      <c r="C660" t="s">
        <v>35</v>
      </c>
      <c r="D660">
        <v>29</v>
      </c>
      <c r="E660" t="s">
        <v>45</v>
      </c>
      <c r="F660">
        <v>38906</v>
      </c>
      <c r="G660">
        <v>4455</v>
      </c>
      <c r="H660">
        <v>2164</v>
      </c>
      <c r="I660">
        <v>977</v>
      </c>
      <c r="J660">
        <v>341950</v>
      </c>
      <c r="K660">
        <v>109.21</v>
      </c>
      <c r="L660">
        <v>2.2000000000000002</v>
      </c>
      <c r="M660">
        <v>19.52</v>
      </c>
      <c r="N660" t="s">
        <v>29</v>
      </c>
      <c r="O660" s="1">
        <v>45772</v>
      </c>
    </row>
    <row r="661" spans="1:15" x14ac:dyDescent="0.3">
      <c r="A661" t="s">
        <v>819</v>
      </c>
      <c r="B661" t="s">
        <v>20</v>
      </c>
      <c r="C661" t="s">
        <v>35</v>
      </c>
      <c r="D661">
        <v>15</v>
      </c>
      <c r="E661" t="s">
        <v>67</v>
      </c>
      <c r="F661">
        <v>41701</v>
      </c>
      <c r="G661">
        <v>1469</v>
      </c>
      <c r="H661">
        <v>760</v>
      </c>
      <c r="I661">
        <v>438</v>
      </c>
      <c r="J661">
        <v>168192</v>
      </c>
      <c r="K661">
        <v>360.46</v>
      </c>
      <c r="L661">
        <v>7.0000000000000007E-2</v>
      </c>
      <c r="M661">
        <v>6.4</v>
      </c>
      <c r="N661" t="s">
        <v>29</v>
      </c>
      <c r="O661" s="1">
        <v>45729</v>
      </c>
    </row>
    <row r="662" spans="1:15" x14ac:dyDescent="0.3">
      <c r="A662" t="s">
        <v>820</v>
      </c>
      <c r="B662" t="s">
        <v>28</v>
      </c>
      <c r="C662" t="s">
        <v>29</v>
      </c>
      <c r="D662">
        <v>16</v>
      </c>
      <c r="E662" t="s">
        <v>154</v>
      </c>
      <c r="F662">
        <v>69994</v>
      </c>
      <c r="G662">
        <v>4481</v>
      </c>
      <c r="H662">
        <v>2541</v>
      </c>
      <c r="I662">
        <v>926</v>
      </c>
      <c r="J662">
        <v>353732</v>
      </c>
      <c r="K662">
        <v>299.62</v>
      </c>
      <c r="L662">
        <v>0.27</v>
      </c>
      <c r="M662">
        <v>11.36</v>
      </c>
      <c r="N662" t="s">
        <v>21</v>
      </c>
      <c r="O662" s="1">
        <v>45589</v>
      </c>
    </row>
    <row r="663" spans="1:15" x14ac:dyDescent="0.3">
      <c r="A663" t="s">
        <v>821</v>
      </c>
      <c r="B663" t="s">
        <v>44</v>
      </c>
      <c r="C663" t="s">
        <v>25</v>
      </c>
      <c r="D663">
        <v>12</v>
      </c>
      <c r="E663" t="s">
        <v>18</v>
      </c>
      <c r="F663">
        <v>70470</v>
      </c>
      <c r="G663">
        <v>4309</v>
      </c>
      <c r="H663">
        <v>869</v>
      </c>
      <c r="I663">
        <v>672</v>
      </c>
      <c r="J663">
        <v>238560</v>
      </c>
      <c r="K663">
        <v>380.11</v>
      </c>
      <c r="L663">
        <v>-7.0000000000000007E-2</v>
      </c>
      <c r="M663">
        <v>8.3000000000000007</v>
      </c>
      <c r="N663" t="s">
        <v>17</v>
      </c>
      <c r="O663" s="1">
        <v>45816</v>
      </c>
    </row>
    <row r="664" spans="1:15" x14ac:dyDescent="0.3">
      <c r="A664" t="s">
        <v>822</v>
      </c>
      <c r="B664" t="s">
        <v>24</v>
      </c>
      <c r="C664" t="s">
        <v>21</v>
      </c>
      <c r="D664">
        <v>29</v>
      </c>
      <c r="E664" t="s">
        <v>22</v>
      </c>
      <c r="F664">
        <v>63497</v>
      </c>
      <c r="G664">
        <v>2757</v>
      </c>
      <c r="H664">
        <v>918</v>
      </c>
      <c r="I664">
        <v>430</v>
      </c>
      <c r="J664">
        <v>183180</v>
      </c>
      <c r="K664">
        <v>408.18</v>
      </c>
      <c r="L664">
        <v>0.04</v>
      </c>
      <c r="M664">
        <v>6.46</v>
      </c>
      <c r="N664" t="s">
        <v>29</v>
      </c>
      <c r="O664" s="1">
        <v>45534</v>
      </c>
    </row>
    <row r="665" spans="1:15" x14ac:dyDescent="0.3">
      <c r="A665" t="s">
        <v>823</v>
      </c>
      <c r="B665" t="s">
        <v>28</v>
      </c>
      <c r="C665" t="s">
        <v>17</v>
      </c>
      <c r="D665">
        <v>21</v>
      </c>
      <c r="E665" t="s">
        <v>28</v>
      </c>
      <c r="F665">
        <v>64330</v>
      </c>
      <c r="G665">
        <v>6471</v>
      </c>
      <c r="H665">
        <v>3303</v>
      </c>
      <c r="I665">
        <v>1045</v>
      </c>
      <c r="J665">
        <v>545490</v>
      </c>
      <c r="K665">
        <v>188.21</v>
      </c>
      <c r="L665">
        <v>1.77</v>
      </c>
      <c r="M665">
        <v>16.82</v>
      </c>
      <c r="N665" t="s">
        <v>29</v>
      </c>
      <c r="O665" s="1">
        <v>45534</v>
      </c>
    </row>
    <row r="666" spans="1:15" x14ac:dyDescent="0.3">
      <c r="A666" t="s">
        <v>824</v>
      </c>
      <c r="B666" t="s">
        <v>20</v>
      </c>
      <c r="C666" t="s">
        <v>21</v>
      </c>
      <c r="D666">
        <v>27</v>
      </c>
      <c r="E666" t="s">
        <v>825</v>
      </c>
      <c r="F666">
        <v>37348</v>
      </c>
      <c r="G666">
        <v>2813</v>
      </c>
      <c r="H666">
        <v>1103</v>
      </c>
      <c r="I666">
        <v>514</v>
      </c>
      <c r="J666">
        <v>340268</v>
      </c>
      <c r="K666">
        <v>197.01</v>
      </c>
      <c r="L666">
        <v>2.36</v>
      </c>
      <c r="M666">
        <v>11.86</v>
      </c>
      <c r="N666" t="s">
        <v>17</v>
      </c>
      <c r="O666" s="1">
        <v>45530</v>
      </c>
    </row>
    <row r="667" spans="1:15" x14ac:dyDescent="0.3">
      <c r="A667" t="s">
        <v>826</v>
      </c>
      <c r="B667" t="s">
        <v>24</v>
      </c>
      <c r="C667" t="s">
        <v>29</v>
      </c>
      <c r="D667">
        <v>16</v>
      </c>
      <c r="E667" t="s">
        <v>56</v>
      </c>
      <c r="F667">
        <v>18583</v>
      </c>
      <c r="G667">
        <v>951</v>
      </c>
      <c r="H667">
        <v>535</v>
      </c>
      <c r="I667">
        <v>337</v>
      </c>
      <c r="J667">
        <v>188046</v>
      </c>
      <c r="K667">
        <v>832.73</v>
      </c>
      <c r="L667">
        <v>-0.33</v>
      </c>
      <c r="M667">
        <v>9.81</v>
      </c>
      <c r="N667" t="s">
        <v>35</v>
      </c>
      <c r="O667" s="1">
        <v>45805</v>
      </c>
    </row>
    <row r="668" spans="1:15" x14ac:dyDescent="0.3">
      <c r="A668" t="s">
        <v>827</v>
      </c>
      <c r="B668" t="s">
        <v>28</v>
      </c>
      <c r="C668" t="s">
        <v>35</v>
      </c>
      <c r="D668">
        <v>20</v>
      </c>
      <c r="E668" t="s">
        <v>81</v>
      </c>
      <c r="F668">
        <v>86179</v>
      </c>
      <c r="G668">
        <v>12842</v>
      </c>
      <c r="H668">
        <v>3031</v>
      </c>
      <c r="I668">
        <v>1326</v>
      </c>
      <c r="J668">
        <v>778362</v>
      </c>
      <c r="K668">
        <v>198.63</v>
      </c>
      <c r="L668">
        <v>1.96</v>
      </c>
      <c r="M668">
        <v>19.96</v>
      </c>
      <c r="N668" t="s">
        <v>17</v>
      </c>
      <c r="O668" s="1">
        <v>45809</v>
      </c>
    </row>
    <row r="669" spans="1:15" x14ac:dyDescent="0.3">
      <c r="A669" t="s">
        <v>828</v>
      </c>
      <c r="B669" t="s">
        <v>24</v>
      </c>
      <c r="C669" t="s">
        <v>17</v>
      </c>
      <c r="D669">
        <v>24</v>
      </c>
      <c r="E669" t="s">
        <v>81</v>
      </c>
      <c r="F669">
        <v>38068</v>
      </c>
      <c r="G669">
        <v>2331</v>
      </c>
      <c r="H669">
        <v>492</v>
      </c>
      <c r="I669">
        <v>359</v>
      </c>
      <c r="J669">
        <v>119547</v>
      </c>
      <c r="K669">
        <v>784.31</v>
      </c>
      <c r="L669">
        <v>-0.57999999999999996</v>
      </c>
      <c r="M669">
        <v>8.36</v>
      </c>
      <c r="N669" t="s">
        <v>21</v>
      </c>
      <c r="O669" s="1">
        <v>45705</v>
      </c>
    </row>
    <row r="670" spans="1:15" x14ac:dyDescent="0.3">
      <c r="A670" t="s">
        <v>829</v>
      </c>
      <c r="B670" t="s">
        <v>24</v>
      </c>
      <c r="C670" t="s">
        <v>25</v>
      </c>
      <c r="D670">
        <v>24</v>
      </c>
      <c r="E670" t="s">
        <v>52</v>
      </c>
      <c r="F670">
        <v>76236</v>
      </c>
      <c r="G670">
        <v>10039</v>
      </c>
      <c r="H670">
        <v>5296</v>
      </c>
      <c r="I670">
        <v>2427</v>
      </c>
      <c r="J670">
        <v>512097</v>
      </c>
      <c r="K670">
        <v>25.13</v>
      </c>
      <c r="L670">
        <v>7.39</v>
      </c>
      <c r="M670">
        <v>23.3</v>
      </c>
      <c r="N670" t="s">
        <v>17</v>
      </c>
      <c r="O670" s="1">
        <v>45622</v>
      </c>
    </row>
    <row r="671" spans="1:15" x14ac:dyDescent="0.3">
      <c r="A671" t="s">
        <v>830</v>
      </c>
      <c r="B671" t="s">
        <v>44</v>
      </c>
      <c r="C671" t="s">
        <v>25</v>
      </c>
      <c r="D671">
        <v>27</v>
      </c>
      <c r="E671" t="s">
        <v>195</v>
      </c>
      <c r="F671">
        <v>74335</v>
      </c>
      <c r="G671">
        <v>1597</v>
      </c>
      <c r="H671">
        <v>321</v>
      </c>
      <c r="I671">
        <v>187</v>
      </c>
      <c r="J671">
        <v>131835</v>
      </c>
      <c r="K671">
        <v>1510.64</v>
      </c>
      <c r="L671">
        <v>-0.53</v>
      </c>
      <c r="M671">
        <v>2.83</v>
      </c>
      <c r="N671" t="s">
        <v>35</v>
      </c>
      <c r="O671" s="1">
        <v>45535</v>
      </c>
    </row>
    <row r="672" spans="1:15" x14ac:dyDescent="0.3">
      <c r="A672" t="s">
        <v>831</v>
      </c>
      <c r="B672" t="s">
        <v>20</v>
      </c>
      <c r="C672" t="s">
        <v>21</v>
      </c>
      <c r="D672">
        <v>16</v>
      </c>
      <c r="E672" t="s">
        <v>272</v>
      </c>
      <c r="F672">
        <v>68040</v>
      </c>
      <c r="G672">
        <v>5368</v>
      </c>
      <c r="H672">
        <v>2435</v>
      </c>
      <c r="I672">
        <v>1220</v>
      </c>
      <c r="J672">
        <v>893040</v>
      </c>
      <c r="K672">
        <v>158.97</v>
      </c>
      <c r="L672">
        <v>3.6</v>
      </c>
      <c r="M672">
        <v>13.26</v>
      </c>
      <c r="N672" t="s">
        <v>17</v>
      </c>
      <c r="O672" s="1">
        <v>45797</v>
      </c>
    </row>
    <row r="673" spans="1:15" x14ac:dyDescent="0.3">
      <c r="A673" t="s">
        <v>832</v>
      </c>
      <c r="B673" t="s">
        <v>20</v>
      </c>
      <c r="C673" t="s">
        <v>17</v>
      </c>
      <c r="D673">
        <v>23</v>
      </c>
      <c r="E673" t="s">
        <v>156</v>
      </c>
      <c r="F673">
        <v>64032</v>
      </c>
      <c r="G673">
        <v>8938</v>
      </c>
      <c r="H673">
        <v>1977</v>
      </c>
      <c r="I673">
        <v>1259</v>
      </c>
      <c r="J673">
        <v>859897</v>
      </c>
      <c r="K673">
        <v>134.54</v>
      </c>
      <c r="L673">
        <v>4.08</v>
      </c>
      <c r="M673">
        <v>19.010000000000002</v>
      </c>
      <c r="N673" t="s">
        <v>29</v>
      </c>
      <c r="O673" s="1">
        <v>45574</v>
      </c>
    </row>
    <row r="674" spans="1:15" x14ac:dyDescent="0.3">
      <c r="A674" t="s">
        <v>833</v>
      </c>
      <c r="B674" t="s">
        <v>20</v>
      </c>
      <c r="C674" t="s">
        <v>35</v>
      </c>
      <c r="D674">
        <v>20</v>
      </c>
      <c r="E674" t="s">
        <v>179</v>
      </c>
      <c r="F674">
        <v>58893</v>
      </c>
      <c r="G674">
        <v>2884</v>
      </c>
      <c r="H674">
        <v>1597</v>
      </c>
      <c r="I674">
        <v>1229</v>
      </c>
      <c r="J674">
        <v>818514</v>
      </c>
      <c r="K674">
        <v>188.08</v>
      </c>
      <c r="L674">
        <v>2.54</v>
      </c>
      <c r="M674">
        <v>9.6999999999999993</v>
      </c>
      <c r="N674" t="s">
        <v>35</v>
      </c>
      <c r="O674" s="1">
        <v>45780</v>
      </c>
    </row>
    <row r="675" spans="1:15" x14ac:dyDescent="0.3">
      <c r="A675" t="s">
        <v>834</v>
      </c>
      <c r="B675" t="s">
        <v>28</v>
      </c>
      <c r="C675" t="s">
        <v>17</v>
      </c>
      <c r="D675">
        <v>17</v>
      </c>
      <c r="E675" t="s">
        <v>704</v>
      </c>
      <c r="F675">
        <v>62139</v>
      </c>
      <c r="G675">
        <v>5242</v>
      </c>
      <c r="H675">
        <v>2221</v>
      </c>
      <c r="I675">
        <v>1647</v>
      </c>
      <c r="J675">
        <v>1189134</v>
      </c>
      <c r="K675">
        <v>181.5</v>
      </c>
      <c r="L675">
        <v>2.98</v>
      </c>
      <c r="M675">
        <v>14.66</v>
      </c>
      <c r="N675" t="s">
        <v>21</v>
      </c>
      <c r="O675" s="1">
        <v>45674</v>
      </c>
    </row>
    <row r="676" spans="1:15" x14ac:dyDescent="0.3">
      <c r="A676" t="s">
        <v>835</v>
      </c>
      <c r="B676" t="s">
        <v>44</v>
      </c>
      <c r="C676" t="s">
        <v>21</v>
      </c>
      <c r="D676">
        <v>30</v>
      </c>
      <c r="E676" t="s">
        <v>222</v>
      </c>
      <c r="F676">
        <v>23460</v>
      </c>
      <c r="G676">
        <v>3448</v>
      </c>
      <c r="H676">
        <v>1865</v>
      </c>
      <c r="I676">
        <v>860</v>
      </c>
      <c r="J676">
        <v>546100</v>
      </c>
      <c r="K676">
        <v>205</v>
      </c>
      <c r="L676">
        <v>2.1</v>
      </c>
      <c r="M676">
        <v>26.31</v>
      </c>
      <c r="N676" t="s">
        <v>21</v>
      </c>
      <c r="O676" s="1">
        <v>45753</v>
      </c>
    </row>
    <row r="677" spans="1:15" x14ac:dyDescent="0.3">
      <c r="A677" t="s">
        <v>836</v>
      </c>
      <c r="B677" t="s">
        <v>28</v>
      </c>
      <c r="C677" t="s">
        <v>29</v>
      </c>
      <c r="D677">
        <v>11</v>
      </c>
      <c r="E677" t="s">
        <v>195</v>
      </c>
      <c r="F677">
        <v>58988</v>
      </c>
      <c r="G677">
        <v>3614</v>
      </c>
      <c r="H677">
        <v>917</v>
      </c>
      <c r="I677">
        <v>628</v>
      </c>
      <c r="J677">
        <v>211636</v>
      </c>
      <c r="K677">
        <v>211.6</v>
      </c>
      <c r="L677">
        <v>0.59</v>
      </c>
      <c r="M677">
        <v>8.75</v>
      </c>
      <c r="N677" t="s">
        <v>25</v>
      </c>
      <c r="O677" s="1">
        <v>45738</v>
      </c>
    </row>
    <row r="678" spans="1:15" x14ac:dyDescent="0.3">
      <c r="A678" t="s">
        <v>837</v>
      </c>
      <c r="B678" t="s">
        <v>24</v>
      </c>
      <c r="C678" t="s">
        <v>35</v>
      </c>
      <c r="D678">
        <v>5</v>
      </c>
      <c r="E678" t="s">
        <v>210</v>
      </c>
      <c r="F678">
        <v>57324</v>
      </c>
      <c r="G678">
        <v>7205</v>
      </c>
      <c r="H678">
        <v>3395</v>
      </c>
      <c r="I678">
        <v>1336</v>
      </c>
      <c r="J678">
        <v>404808</v>
      </c>
      <c r="K678">
        <v>77.69</v>
      </c>
      <c r="L678">
        <v>2.9</v>
      </c>
      <c r="M678">
        <v>20.82</v>
      </c>
      <c r="N678" t="s">
        <v>25</v>
      </c>
      <c r="O678" s="1">
        <v>45792</v>
      </c>
    </row>
    <row r="679" spans="1:15" x14ac:dyDescent="0.3">
      <c r="A679" t="s">
        <v>838</v>
      </c>
      <c r="B679" t="s">
        <v>16</v>
      </c>
      <c r="C679" t="s">
        <v>25</v>
      </c>
      <c r="D679">
        <v>23</v>
      </c>
      <c r="E679" t="s">
        <v>839</v>
      </c>
      <c r="F679">
        <v>39301</v>
      </c>
      <c r="G679">
        <v>2732</v>
      </c>
      <c r="H679">
        <v>1061</v>
      </c>
      <c r="I679">
        <v>630</v>
      </c>
      <c r="J679">
        <v>131670</v>
      </c>
      <c r="K679">
        <v>289.33999999999997</v>
      </c>
      <c r="L679">
        <v>-0.28000000000000003</v>
      </c>
      <c r="M679">
        <v>11.25</v>
      </c>
      <c r="N679" t="s">
        <v>21</v>
      </c>
      <c r="O679" s="1">
        <v>45664</v>
      </c>
    </row>
    <row r="680" spans="1:15" x14ac:dyDescent="0.3">
      <c r="A680" t="s">
        <v>840</v>
      </c>
      <c r="B680" t="s">
        <v>20</v>
      </c>
      <c r="C680" t="s">
        <v>29</v>
      </c>
      <c r="D680">
        <v>12</v>
      </c>
      <c r="E680" t="s">
        <v>841</v>
      </c>
      <c r="F680">
        <v>70440</v>
      </c>
      <c r="G680">
        <v>9843</v>
      </c>
      <c r="H680">
        <v>3494</v>
      </c>
      <c r="I680">
        <v>2280</v>
      </c>
      <c r="J680">
        <v>984960</v>
      </c>
      <c r="K680">
        <v>123.35</v>
      </c>
      <c r="L680">
        <v>2.5</v>
      </c>
      <c r="M680">
        <v>22.17</v>
      </c>
      <c r="N680" t="s">
        <v>35</v>
      </c>
      <c r="O680" s="1">
        <v>45800</v>
      </c>
    </row>
    <row r="681" spans="1:15" x14ac:dyDescent="0.3">
      <c r="A681" t="s">
        <v>842</v>
      </c>
      <c r="B681" t="s">
        <v>20</v>
      </c>
      <c r="C681" t="s">
        <v>17</v>
      </c>
      <c r="D681">
        <v>7</v>
      </c>
      <c r="E681" t="s">
        <v>519</v>
      </c>
      <c r="F681">
        <v>88689</v>
      </c>
      <c r="G681">
        <v>12594</v>
      </c>
      <c r="H681">
        <v>2797</v>
      </c>
      <c r="I681">
        <v>1283</v>
      </c>
      <c r="J681">
        <v>955835</v>
      </c>
      <c r="K681">
        <v>89.11</v>
      </c>
      <c r="L681">
        <v>7.36</v>
      </c>
      <c r="M681">
        <v>18.8</v>
      </c>
      <c r="N681" t="s">
        <v>17</v>
      </c>
      <c r="O681" s="1">
        <v>45512</v>
      </c>
    </row>
    <row r="682" spans="1:15" x14ac:dyDescent="0.3">
      <c r="A682" t="s">
        <v>843</v>
      </c>
      <c r="B682" t="s">
        <v>16</v>
      </c>
      <c r="C682" t="s">
        <v>29</v>
      </c>
      <c r="D682">
        <v>21</v>
      </c>
      <c r="E682" t="s">
        <v>766</v>
      </c>
      <c r="F682">
        <v>18520</v>
      </c>
      <c r="G682">
        <v>1103</v>
      </c>
      <c r="H682">
        <v>256</v>
      </c>
      <c r="I682">
        <v>131</v>
      </c>
      <c r="J682">
        <v>72050</v>
      </c>
      <c r="K682">
        <v>1363.01</v>
      </c>
      <c r="L682">
        <v>-0.6</v>
      </c>
      <c r="M682">
        <v>8.0500000000000007</v>
      </c>
      <c r="N682" t="s">
        <v>17</v>
      </c>
      <c r="O682" s="1">
        <v>45713</v>
      </c>
    </row>
    <row r="683" spans="1:15" x14ac:dyDescent="0.3">
      <c r="A683" t="s">
        <v>844</v>
      </c>
      <c r="B683" t="s">
        <v>24</v>
      </c>
      <c r="C683" t="s">
        <v>25</v>
      </c>
      <c r="D683">
        <v>18</v>
      </c>
      <c r="E683" t="s">
        <v>845</v>
      </c>
      <c r="F683">
        <v>13263</v>
      </c>
      <c r="G683">
        <v>1878</v>
      </c>
      <c r="H683">
        <v>459</v>
      </c>
      <c r="I683">
        <v>247</v>
      </c>
      <c r="J683">
        <v>134121</v>
      </c>
      <c r="K683">
        <v>312.19</v>
      </c>
      <c r="L683">
        <v>0.74</v>
      </c>
      <c r="M683">
        <v>19.48</v>
      </c>
      <c r="N683" t="s">
        <v>21</v>
      </c>
      <c r="O683" s="1">
        <v>45752</v>
      </c>
    </row>
    <row r="684" spans="1:15" x14ac:dyDescent="0.3">
      <c r="A684" t="s">
        <v>846</v>
      </c>
      <c r="B684" t="s">
        <v>44</v>
      </c>
      <c r="C684" t="s">
        <v>25</v>
      </c>
      <c r="D684">
        <v>15</v>
      </c>
      <c r="E684" t="s">
        <v>231</v>
      </c>
      <c r="F684">
        <v>74723</v>
      </c>
      <c r="G684">
        <v>7704</v>
      </c>
      <c r="H684">
        <v>4000</v>
      </c>
      <c r="I684">
        <v>2340</v>
      </c>
      <c r="J684">
        <v>1062360</v>
      </c>
      <c r="K684">
        <v>59.78</v>
      </c>
      <c r="L684">
        <v>6.59</v>
      </c>
      <c r="M684">
        <v>18.79</v>
      </c>
      <c r="N684" t="s">
        <v>25</v>
      </c>
      <c r="O684" s="1">
        <v>45805</v>
      </c>
    </row>
    <row r="685" spans="1:15" x14ac:dyDescent="0.3">
      <c r="A685" t="s">
        <v>847</v>
      </c>
      <c r="B685" t="s">
        <v>44</v>
      </c>
      <c r="C685" t="s">
        <v>29</v>
      </c>
      <c r="D685">
        <v>23</v>
      </c>
      <c r="E685" t="s">
        <v>848</v>
      </c>
      <c r="F685">
        <v>73824</v>
      </c>
      <c r="G685">
        <v>6889</v>
      </c>
      <c r="H685">
        <v>4036</v>
      </c>
      <c r="I685">
        <v>1438</v>
      </c>
      <c r="J685">
        <v>849858</v>
      </c>
      <c r="K685">
        <v>184.13</v>
      </c>
      <c r="L685">
        <v>2.21</v>
      </c>
      <c r="M685">
        <v>16.75</v>
      </c>
      <c r="N685" t="s">
        <v>21</v>
      </c>
      <c r="O685" s="1">
        <v>45666</v>
      </c>
    </row>
    <row r="686" spans="1:15" x14ac:dyDescent="0.3">
      <c r="A686" t="s">
        <v>849</v>
      </c>
      <c r="B686" t="s">
        <v>20</v>
      </c>
      <c r="C686" t="s">
        <v>29</v>
      </c>
      <c r="D686">
        <v>21</v>
      </c>
      <c r="E686" t="s">
        <v>118</v>
      </c>
      <c r="F686">
        <v>68880</v>
      </c>
      <c r="G686">
        <v>3286</v>
      </c>
      <c r="H686">
        <v>950</v>
      </c>
      <c r="I686">
        <v>337</v>
      </c>
      <c r="J686">
        <v>175240</v>
      </c>
      <c r="K686">
        <v>857.44</v>
      </c>
      <c r="L686">
        <v>-0.39</v>
      </c>
      <c r="M686">
        <v>6.64</v>
      </c>
      <c r="N686" t="s">
        <v>21</v>
      </c>
      <c r="O686" s="1">
        <v>45683</v>
      </c>
    </row>
    <row r="687" spans="1:15" x14ac:dyDescent="0.3">
      <c r="A687" t="s">
        <v>850</v>
      </c>
      <c r="B687" t="s">
        <v>20</v>
      </c>
      <c r="C687" t="s">
        <v>35</v>
      </c>
      <c r="D687">
        <v>16</v>
      </c>
      <c r="E687" t="s">
        <v>137</v>
      </c>
      <c r="F687">
        <v>92052</v>
      </c>
      <c r="G687">
        <v>2420</v>
      </c>
      <c r="H687">
        <v>1013</v>
      </c>
      <c r="I687">
        <v>549</v>
      </c>
      <c r="J687">
        <v>434259</v>
      </c>
      <c r="K687">
        <v>206.53</v>
      </c>
      <c r="L687">
        <v>2.83</v>
      </c>
      <c r="M687">
        <v>4.33</v>
      </c>
      <c r="N687" t="s">
        <v>17</v>
      </c>
      <c r="O687" s="1">
        <v>45749</v>
      </c>
    </row>
    <row r="688" spans="1:15" x14ac:dyDescent="0.3">
      <c r="A688" t="s">
        <v>851</v>
      </c>
      <c r="B688" t="s">
        <v>16</v>
      </c>
      <c r="C688" t="s">
        <v>29</v>
      </c>
      <c r="D688">
        <v>22</v>
      </c>
      <c r="E688" t="s">
        <v>22</v>
      </c>
      <c r="F688">
        <v>88749</v>
      </c>
      <c r="G688">
        <v>10861</v>
      </c>
      <c r="H688">
        <v>5599</v>
      </c>
      <c r="I688">
        <v>3805</v>
      </c>
      <c r="J688">
        <v>856125</v>
      </c>
      <c r="K688">
        <v>78.03</v>
      </c>
      <c r="L688">
        <v>1.88</v>
      </c>
      <c r="M688">
        <v>22.83</v>
      </c>
      <c r="N688" t="s">
        <v>25</v>
      </c>
      <c r="O688" s="1">
        <v>45747</v>
      </c>
    </row>
    <row r="689" spans="1:15" x14ac:dyDescent="0.3">
      <c r="A689" t="s">
        <v>852</v>
      </c>
      <c r="B689" t="s">
        <v>24</v>
      </c>
      <c r="C689" t="s">
        <v>29</v>
      </c>
      <c r="D689">
        <v>30</v>
      </c>
      <c r="E689" t="s">
        <v>34</v>
      </c>
      <c r="F689">
        <v>75473</v>
      </c>
      <c r="G689">
        <v>3128</v>
      </c>
      <c r="H689">
        <v>1096</v>
      </c>
      <c r="I689">
        <v>505</v>
      </c>
      <c r="J689">
        <v>372690</v>
      </c>
      <c r="K689">
        <v>270.99</v>
      </c>
      <c r="L689">
        <v>1.72</v>
      </c>
      <c r="M689">
        <v>6.27</v>
      </c>
      <c r="N689" t="s">
        <v>17</v>
      </c>
      <c r="O689" s="1">
        <v>45542</v>
      </c>
    </row>
    <row r="690" spans="1:15" x14ac:dyDescent="0.3">
      <c r="A690" t="s">
        <v>853</v>
      </c>
      <c r="B690" t="s">
        <v>20</v>
      </c>
      <c r="C690" t="s">
        <v>29</v>
      </c>
      <c r="D690">
        <v>30</v>
      </c>
      <c r="E690" t="s">
        <v>28</v>
      </c>
      <c r="F690">
        <v>57520</v>
      </c>
      <c r="G690">
        <v>3633</v>
      </c>
      <c r="H690">
        <v>815</v>
      </c>
      <c r="I690">
        <v>541</v>
      </c>
      <c r="J690">
        <v>234794</v>
      </c>
      <c r="K690">
        <v>455.37</v>
      </c>
      <c r="L690">
        <v>-0.05</v>
      </c>
      <c r="M690">
        <v>8.67</v>
      </c>
      <c r="N690" t="s">
        <v>29</v>
      </c>
      <c r="O690" s="1">
        <v>45553</v>
      </c>
    </row>
    <row r="691" spans="1:15" x14ac:dyDescent="0.3">
      <c r="A691" t="s">
        <v>854</v>
      </c>
      <c r="B691" t="s">
        <v>20</v>
      </c>
      <c r="C691" t="s">
        <v>29</v>
      </c>
      <c r="D691">
        <v>6</v>
      </c>
      <c r="E691" t="s">
        <v>52</v>
      </c>
      <c r="F691">
        <v>30651</v>
      </c>
      <c r="G691">
        <v>3088</v>
      </c>
      <c r="H691">
        <v>1346</v>
      </c>
      <c r="I691">
        <v>623</v>
      </c>
      <c r="J691">
        <v>183785</v>
      </c>
      <c r="K691">
        <v>103.62</v>
      </c>
      <c r="L691">
        <v>1.85</v>
      </c>
      <c r="M691">
        <v>16.5</v>
      </c>
      <c r="N691" t="s">
        <v>35</v>
      </c>
      <c r="O691" s="1">
        <v>45708</v>
      </c>
    </row>
    <row r="692" spans="1:15" x14ac:dyDescent="0.3">
      <c r="A692" t="s">
        <v>855</v>
      </c>
      <c r="B692" t="s">
        <v>28</v>
      </c>
      <c r="C692" t="s">
        <v>21</v>
      </c>
      <c r="D692">
        <v>16</v>
      </c>
      <c r="E692" t="s">
        <v>52</v>
      </c>
      <c r="F692">
        <v>27849</v>
      </c>
      <c r="G692">
        <v>800</v>
      </c>
      <c r="H692">
        <v>329</v>
      </c>
      <c r="I692">
        <v>254</v>
      </c>
      <c r="J692">
        <v>178816</v>
      </c>
      <c r="K692">
        <v>1180.1099999999999</v>
      </c>
      <c r="L692">
        <v>-0.4</v>
      </c>
      <c r="M692">
        <v>4.97</v>
      </c>
      <c r="N692" t="s">
        <v>17</v>
      </c>
      <c r="O692" s="1">
        <v>45745</v>
      </c>
    </row>
    <row r="693" spans="1:15" x14ac:dyDescent="0.3">
      <c r="A693" t="s">
        <v>856</v>
      </c>
      <c r="B693" t="s">
        <v>28</v>
      </c>
      <c r="C693" t="s">
        <v>29</v>
      </c>
      <c r="D693">
        <v>22</v>
      </c>
      <c r="E693" t="s">
        <v>130</v>
      </c>
      <c r="F693">
        <v>32607</v>
      </c>
      <c r="G693">
        <v>4200</v>
      </c>
      <c r="H693">
        <v>1669</v>
      </c>
      <c r="I693">
        <v>897</v>
      </c>
      <c r="J693">
        <v>566904</v>
      </c>
      <c r="K693">
        <v>186.14</v>
      </c>
      <c r="L693">
        <v>2.4</v>
      </c>
      <c r="M693">
        <v>20.75</v>
      </c>
      <c r="N693" t="s">
        <v>17</v>
      </c>
      <c r="O693" s="1">
        <v>45696</v>
      </c>
    </row>
    <row r="694" spans="1:15" x14ac:dyDescent="0.3">
      <c r="A694" t="s">
        <v>857</v>
      </c>
      <c r="B694" t="s">
        <v>28</v>
      </c>
      <c r="C694" t="s">
        <v>35</v>
      </c>
      <c r="D694">
        <v>10</v>
      </c>
      <c r="E694" t="s">
        <v>529</v>
      </c>
      <c r="F694">
        <v>45944</v>
      </c>
      <c r="G694">
        <v>6214</v>
      </c>
      <c r="H694">
        <v>2213</v>
      </c>
      <c r="I694">
        <v>1609</v>
      </c>
      <c r="J694">
        <v>683825</v>
      </c>
      <c r="K694">
        <v>64.319999999999993</v>
      </c>
      <c r="L694">
        <v>5.61</v>
      </c>
      <c r="M694">
        <v>21.84</v>
      </c>
      <c r="N694" t="s">
        <v>29</v>
      </c>
      <c r="O694" s="1">
        <v>45823</v>
      </c>
    </row>
    <row r="695" spans="1:15" x14ac:dyDescent="0.3">
      <c r="A695" t="s">
        <v>858</v>
      </c>
      <c r="B695" t="s">
        <v>20</v>
      </c>
      <c r="C695" t="s">
        <v>35</v>
      </c>
      <c r="D695">
        <v>26</v>
      </c>
      <c r="E695" t="s">
        <v>56</v>
      </c>
      <c r="F695">
        <v>50912</v>
      </c>
      <c r="G695">
        <v>3034</v>
      </c>
      <c r="H695">
        <v>1414</v>
      </c>
      <c r="I695">
        <v>1074</v>
      </c>
      <c r="J695">
        <v>737838</v>
      </c>
      <c r="K695">
        <v>48.07</v>
      </c>
      <c r="L695">
        <v>13.29</v>
      </c>
      <c r="M695">
        <v>10.85</v>
      </c>
      <c r="N695" t="s">
        <v>29</v>
      </c>
      <c r="O695" s="1">
        <v>45637</v>
      </c>
    </row>
    <row r="696" spans="1:15" x14ac:dyDescent="0.3">
      <c r="A696" t="s">
        <v>859</v>
      </c>
      <c r="B696" t="s">
        <v>16</v>
      </c>
      <c r="C696" t="s">
        <v>25</v>
      </c>
      <c r="D696">
        <v>23</v>
      </c>
      <c r="E696" t="s">
        <v>351</v>
      </c>
      <c r="F696">
        <v>93166</v>
      </c>
      <c r="G696">
        <v>2018</v>
      </c>
      <c r="H696">
        <v>980</v>
      </c>
      <c r="I696">
        <v>509</v>
      </c>
      <c r="J696">
        <v>267734</v>
      </c>
      <c r="K696">
        <v>267.31</v>
      </c>
      <c r="L696">
        <v>0.97</v>
      </c>
      <c r="M696">
        <v>3.76</v>
      </c>
      <c r="N696" t="s">
        <v>25</v>
      </c>
      <c r="O696" s="1">
        <v>45492</v>
      </c>
    </row>
    <row r="697" spans="1:15" x14ac:dyDescent="0.3">
      <c r="A697" t="s">
        <v>860</v>
      </c>
      <c r="B697" t="s">
        <v>44</v>
      </c>
      <c r="C697" t="s">
        <v>21</v>
      </c>
      <c r="D697">
        <v>30</v>
      </c>
      <c r="E697" t="s">
        <v>309</v>
      </c>
      <c r="F697">
        <v>57374</v>
      </c>
      <c r="G697">
        <v>1532</v>
      </c>
      <c r="H697">
        <v>337</v>
      </c>
      <c r="I697">
        <v>219</v>
      </c>
      <c r="J697">
        <v>112347</v>
      </c>
      <c r="K697">
        <v>1016.48</v>
      </c>
      <c r="L697">
        <v>-0.5</v>
      </c>
      <c r="M697">
        <v>3.64</v>
      </c>
      <c r="N697" t="s">
        <v>25</v>
      </c>
      <c r="O697" s="1">
        <v>45720</v>
      </c>
    </row>
    <row r="698" spans="1:15" x14ac:dyDescent="0.3">
      <c r="A698" t="s">
        <v>861</v>
      </c>
      <c r="B698" t="s">
        <v>28</v>
      </c>
      <c r="C698" t="s">
        <v>25</v>
      </c>
      <c r="D698">
        <v>7</v>
      </c>
      <c r="E698" t="s">
        <v>28</v>
      </c>
      <c r="F698">
        <v>40665</v>
      </c>
      <c r="G698">
        <v>2480</v>
      </c>
      <c r="H698">
        <v>615</v>
      </c>
      <c r="I698">
        <v>255</v>
      </c>
      <c r="J698">
        <v>59160</v>
      </c>
      <c r="K698">
        <v>606.97</v>
      </c>
      <c r="L698">
        <v>-0.62</v>
      </c>
      <c r="M698">
        <v>8.24</v>
      </c>
      <c r="N698" t="s">
        <v>17</v>
      </c>
      <c r="O698" s="1">
        <v>45630</v>
      </c>
    </row>
    <row r="699" spans="1:15" x14ac:dyDescent="0.3">
      <c r="A699" t="s">
        <v>862</v>
      </c>
      <c r="B699" t="s">
        <v>28</v>
      </c>
      <c r="C699" t="s">
        <v>21</v>
      </c>
      <c r="D699">
        <v>24</v>
      </c>
      <c r="E699" t="s">
        <v>18</v>
      </c>
      <c r="F699">
        <v>41505</v>
      </c>
      <c r="G699">
        <v>5415</v>
      </c>
      <c r="H699">
        <v>2839</v>
      </c>
      <c r="I699">
        <v>1184</v>
      </c>
      <c r="J699">
        <v>610944</v>
      </c>
      <c r="K699">
        <v>190.23</v>
      </c>
      <c r="L699">
        <v>1.71</v>
      </c>
      <c r="M699">
        <v>22.74</v>
      </c>
      <c r="N699" t="s">
        <v>17</v>
      </c>
      <c r="O699" s="1">
        <v>45643</v>
      </c>
    </row>
    <row r="700" spans="1:15" x14ac:dyDescent="0.3">
      <c r="A700" t="s">
        <v>863</v>
      </c>
      <c r="B700" t="s">
        <v>16</v>
      </c>
      <c r="C700" t="s">
        <v>25</v>
      </c>
      <c r="D700">
        <v>8</v>
      </c>
      <c r="E700" t="s">
        <v>864</v>
      </c>
      <c r="F700">
        <v>99834</v>
      </c>
      <c r="G700">
        <v>3395</v>
      </c>
      <c r="H700">
        <v>1506</v>
      </c>
      <c r="I700">
        <v>954</v>
      </c>
      <c r="J700">
        <v>725994</v>
      </c>
      <c r="K700">
        <v>223.3</v>
      </c>
      <c r="L700">
        <v>2.41</v>
      </c>
      <c r="M700">
        <v>5.86</v>
      </c>
      <c r="N700" t="s">
        <v>29</v>
      </c>
      <c r="O700" s="1">
        <v>45503</v>
      </c>
    </row>
    <row r="701" spans="1:15" x14ac:dyDescent="0.3">
      <c r="A701" t="s">
        <v>865</v>
      </c>
      <c r="B701" t="s">
        <v>28</v>
      </c>
      <c r="C701" t="s">
        <v>21</v>
      </c>
      <c r="D701">
        <v>28</v>
      </c>
      <c r="E701" t="s">
        <v>254</v>
      </c>
      <c r="F701">
        <v>28130</v>
      </c>
      <c r="G701">
        <v>969</v>
      </c>
      <c r="H701">
        <v>302</v>
      </c>
      <c r="I701">
        <v>201</v>
      </c>
      <c r="J701">
        <v>134871</v>
      </c>
      <c r="K701">
        <v>802.89</v>
      </c>
      <c r="L701">
        <v>-0.16</v>
      </c>
      <c r="M701">
        <v>5.23</v>
      </c>
      <c r="N701" t="s">
        <v>29</v>
      </c>
      <c r="O701" s="1">
        <v>45766</v>
      </c>
    </row>
    <row r="702" spans="1:15" x14ac:dyDescent="0.3">
      <c r="A702" t="s">
        <v>866</v>
      </c>
      <c r="B702" t="s">
        <v>16</v>
      </c>
      <c r="C702" t="s">
        <v>17</v>
      </c>
      <c r="D702">
        <v>30</v>
      </c>
      <c r="E702" t="s">
        <v>62</v>
      </c>
      <c r="F702">
        <v>11872</v>
      </c>
      <c r="G702">
        <v>1182</v>
      </c>
      <c r="H702">
        <v>578</v>
      </c>
      <c r="I702">
        <v>266</v>
      </c>
      <c r="J702">
        <v>69692</v>
      </c>
      <c r="K702">
        <v>1005.95</v>
      </c>
      <c r="L702">
        <v>-0.74</v>
      </c>
      <c r="M702">
        <v>17.07</v>
      </c>
      <c r="N702" t="s">
        <v>35</v>
      </c>
      <c r="O702" s="1">
        <v>45567</v>
      </c>
    </row>
    <row r="703" spans="1:15" x14ac:dyDescent="0.3">
      <c r="A703" t="s">
        <v>867</v>
      </c>
      <c r="B703" t="s">
        <v>24</v>
      </c>
      <c r="C703" t="s">
        <v>17</v>
      </c>
      <c r="D703">
        <v>6</v>
      </c>
      <c r="E703" t="s">
        <v>52</v>
      </c>
      <c r="F703">
        <v>96419</v>
      </c>
      <c r="G703">
        <v>2866</v>
      </c>
      <c r="H703">
        <v>1442</v>
      </c>
      <c r="I703">
        <v>536</v>
      </c>
      <c r="J703">
        <v>147936</v>
      </c>
      <c r="K703">
        <v>449.59</v>
      </c>
      <c r="L703">
        <v>-0.39</v>
      </c>
      <c r="M703">
        <v>5.0199999999999996</v>
      </c>
      <c r="N703" t="s">
        <v>29</v>
      </c>
      <c r="O703" s="1">
        <v>45705</v>
      </c>
    </row>
    <row r="704" spans="1:15" x14ac:dyDescent="0.3">
      <c r="A704" t="s">
        <v>868</v>
      </c>
      <c r="B704" t="s">
        <v>16</v>
      </c>
      <c r="C704" t="s">
        <v>25</v>
      </c>
      <c r="D704">
        <v>20</v>
      </c>
      <c r="E704" t="s">
        <v>766</v>
      </c>
      <c r="F704">
        <v>28199</v>
      </c>
      <c r="G704">
        <v>1804</v>
      </c>
      <c r="H704">
        <v>839</v>
      </c>
      <c r="I704">
        <v>512</v>
      </c>
      <c r="J704">
        <v>259584</v>
      </c>
      <c r="K704">
        <v>111.53</v>
      </c>
      <c r="L704">
        <v>3.55</v>
      </c>
      <c r="M704">
        <v>11.19</v>
      </c>
      <c r="N704" t="s">
        <v>29</v>
      </c>
      <c r="O704" s="1">
        <v>45526</v>
      </c>
    </row>
    <row r="705" spans="1:15" x14ac:dyDescent="0.3">
      <c r="A705" t="s">
        <v>869</v>
      </c>
      <c r="B705" t="s">
        <v>16</v>
      </c>
      <c r="C705" t="s">
        <v>29</v>
      </c>
      <c r="D705">
        <v>17</v>
      </c>
      <c r="E705" t="s">
        <v>788</v>
      </c>
      <c r="F705">
        <v>95025</v>
      </c>
      <c r="G705">
        <v>6375</v>
      </c>
      <c r="H705">
        <v>3482</v>
      </c>
      <c r="I705">
        <v>1175</v>
      </c>
      <c r="J705">
        <v>796650</v>
      </c>
      <c r="K705">
        <v>212.81</v>
      </c>
      <c r="L705">
        <v>2.19</v>
      </c>
      <c r="M705">
        <v>11.61</v>
      </c>
      <c r="N705" t="s">
        <v>25</v>
      </c>
      <c r="O705" s="1">
        <v>45655</v>
      </c>
    </row>
    <row r="706" spans="1:15" x14ac:dyDescent="0.3">
      <c r="A706" t="s">
        <v>870</v>
      </c>
      <c r="B706" t="s">
        <v>20</v>
      </c>
      <c r="C706" t="s">
        <v>35</v>
      </c>
      <c r="D706">
        <v>30</v>
      </c>
      <c r="E706" t="s">
        <v>109</v>
      </c>
      <c r="F706">
        <v>83836</v>
      </c>
      <c r="G706">
        <v>4532</v>
      </c>
      <c r="H706">
        <v>1580</v>
      </c>
      <c r="I706">
        <v>600</v>
      </c>
      <c r="J706">
        <v>244800</v>
      </c>
      <c r="K706">
        <v>261.38</v>
      </c>
      <c r="L706">
        <v>0.56000000000000005</v>
      </c>
      <c r="M706">
        <v>8.01</v>
      </c>
      <c r="N706" t="s">
        <v>17</v>
      </c>
      <c r="O706" s="1">
        <v>45538</v>
      </c>
    </row>
    <row r="707" spans="1:15" x14ac:dyDescent="0.3">
      <c r="A707" t="s">
        <v>871</v>
      </c>
      <c r="B707" t="s">
        <v>24</v>
      </c>
      <c r="C707" t="s">
        <v>17</v>
      </c>
      <c r="D707">
        <v>25</v>
      </c>
      <c r="E707" t="s">
        <v>256</v>
      </c>
      <c r="F707">
        <v>38961</v>
      </c>
      <c r="G707">
        <v>5841</v>
      </c>
      <c r="H707">
        <v>2641</v>
      </c>
      <c r="I707">
        <v>832</v>
      </c>
      <c r="J707">
        <v>433472</v>
      </c>
      <c r="K707">
        <v>185.01</v>
      </c>
      <c r="L707">
        <v>1.82</v>
      </c>
      <c r="M707">
        <v>23.91</v>
      </c>
      <c r="N707" t="s">
        <v>29</v>
      </c>
      <c r="O707" s="1">
        <v>45517</v>
      </c>
    </row>
    <row r="708" spans="1:15" x14ac:dyDescent="0.3">
      <c r="A708" t="s">
        <v>872</v>
      </c>
      <c r="B708" t="s">
        <v>28</v>
      </c>
      <c r="C708" t="s">
        <v>21</v>
      </c>
      <c r="D708">
        <v>23</v>
      </c>
      <c r="E708" t="s">
        <v>62</v>
      </c>
      <c r="F708">
        <v>81008</v>
      </c>
      <c r="G708">
        <v>8639</v>
      </c>
      <c r="H708">
        <v>3199</v>
      </c>
      <c r="I708">
        <v>1891</v>
      </c>
      <c r="J708">
        <v>1431487</v>
      </c>
      <c r="K708">
        <v>75.760000000000005</v>
      </c>
      <c r="L708">
        <v>8.99</v>
      </c>
      <c r="M708">
        <v>16.95</v>
      </c>
      <c r="N708" t="s">
        <v>29</v>
      </c>
      <c r="O708" s="1">
        <v>45526</v>
      </c>
    </row>
    <row r="709" spans="1:15" x14ac:dyDescent="0.3">
      <c r="A709" t="s">
        <v>873</v>
      </c>
      <c r="B709" t="s">
        <v>28</v>
      </c>
      <c r="C709" t="s">
        <v>17</v>
      </c>
      <c r="D709">
        <v>20</v>
      </c>
      <c r="E709" t="s">
        <v>28</v>
      </c>
      <c r="F709">
        <v>55391</v>
      </c>
      <c r="G709">
        <v>3228</v>
      </c>
      <c r="H709">
        <v>793</v>
      </c>
      <c r="I709">
        <v>385</v>
      </c>
      <c r="J709">
        <v>81620</v>
      </c>
      <c r="K709">
        <v>666.26</v>
      </c>
      <c r="L709">
        <v>-0.68</v>
      </c>
      <c r="M709">
        <v>7.95</v>
      </c>
      <c r="N709" t="s">
        <v>35</v>
      </c>
      <c r="O709" s="1">
        <v>45545</v>
      </c>
    </row>
    <row r="710" spans="1:15" x14ac:dyDescent="0.3">
      <c r="A710" t="s">
        <v>874</v>
      </c>
      <c r="B710" t="s">
        <v>20</v>
      </c>
      <c r="C710" t="s">
        <v>21</v>
      </c>
      <c r="D710">
        <v>16</v>
      </c>
      <c r="E710" t="s">
        <v>118</v>
      </c>
      <c r="F710">
        <v>19339</v>
      </c>
      <c r="G710">
        <v>2136</v>
      </c>
      <c r="H710">
        <v>1210</v>
      </c>
      <c r="I710">
        <v>709</v>
      </c>
      <c r="J710">
        <v>365135</v>
      </c>
      <c r="K710">
        <v>261.11</v>
      </c>
      <c r="L710">
        <v>0.97</v>
      </c>
      <c r="M710">
        <v>20.97</v>
      </c>
      <c r="N710" t="s">
        <v>29</v>
      </c>
      <c r="O710" s="1">
        <v>45618</v>
      </c>
    </row>
    <row r="711" spans="1:15" x14ac:dyDescent="0.3">
      <c r="A711" t="s">
        <v>875</v>
      </c>
      <c r="B711" t="s">
        <v>44</v>
      </c>
      <c r="C711" t="s">
        <v>21</v>
      </c>
      <c r="D711">
        <v>27</v>
      </c>
      <c r="E711" t="s">
        <v>876</v>
      </c>
      <c r="F711">
        <v>47764</v>
      </c>
      <c r="G711">
        <v>1008</v>
      </c>
      <c r="H711">
        <v>366</v>
      </c>
      <c r="I711">
        <v>127</v>
      </c>
      <c r="J711">
        <v>98044</v>
      </c>
      <c r="K711">
        <v>1716.16</v>
      </c>
      <c r="L711">
        <v>-0.55000000000000004</v>
      </c>
      <c r="M711">
        <v>3.14</v>
      </c>
      <c r="N711" t="s">
        <v>17</v>
      </c>
      <c r="O711" s="1">
        <v>45556</v>
      </c>
    </row>
    <row r="712" spans="1:15" x14ac:dyDescent="0.3">
      <c r="A712" t="s">
        <v>877</v>
      </c>
      <c r="B712" t="s">
        <v>16</v>
      </c>
      <c r="C712" t="s">
        <v>35</v>
      </c>
      <c r="D712">
        <v>26</v>
      </c>
      <c r="E712" t="s">
        <v>704</v>
      </c>
      <c r="F712">
        <v>91495</v>
      </c>
      <c r="G712">
        <v>2253</v>
      </c>
      <c r="H712">
        <v>843</v>
      </c>
      <c r="I712">
        <v>646</v>
      </c>
      <c r="J712">
        <v>273258</v>
      </c>
      <c r="K712">
        <v>267.41000000000003</v>
      </c>
      <c r="L712">
        <v>0.57999999999999996</v>
      </c>
      <c r="M712">
        <v>4.09</v>
      </c>
      <c r="N712" t="s">
        <v>25</v>
      </c>
      <c r="O712" s="1">
        <v>45701</v>
      </c>
    </row>
    <row r="713" spans="1:15" x14ac:dyDescent="0.3">
      <c r="A713" t="s">
        <v>878</v>
      </c>
      <c r="B713" t="s">
        <v>24</v>
      </c>
      <c r="C713" t="s">
        <v>17</v>
      </c>
      <c r="D713">
        <v>12</v>
      </c>
      <c r="E713" t="s">
        <v>98</v>
      </c>
      <c r="F713">
        <v>53169</v>
      </c>
      <c r="G713">
        <v>4490</v>
      </c>
      <c r="H713">
        <v>2268</v>
      </c>
      <c r="I713">
        <v>861</v>
      </c>
      <c r="J713">
        <v>344400</v>
      </c>
      <c r="K713">
        <v>324.67</v>
      </c>
      <c r="L713">
        <v>0.23</v>
      </c>
      <c r="M713">
        <v>14.33</v>
      </c>
      <c r="N713" t="s">
        <v>35</v>
      </c>
      <c r="O713" s="1">
        <v>45577</v>
      </c>
    </row>
    <row r="714" spans="1:15" x14ac:dyDescent="0.3">
      <c r="A714" t="s">
        <v>879</v>
      </c>
      <c r="B714" t="s">
        <v>44</v>
      </c>
      <c r="C714" t="s">
        <v>29</v>
      </c>
      <c r="D714">
        <v>30</v>
      </c>
      <c r="E714" t="s">
        <v>343</v>
      </c>
      <c r="F714">
        <v>75916</v>
      </c>
      <c r="G714">
        <v>10438</v>
      </c>
      <c r="H714">
        <v>3420</v>
      </c>
      <c r="I714">
        <v>1572</v>
      </c>
      <c r="J714">
        <v>971496</v>
      </c>
      <c r="K714">
        <v>74.37</v>
      </c>
      <c r="L714">
        <v>7.31</v>
      </c>
      <c r="M714">
        <v>20.329999999999998</v>
      </c>
      <c r="N714" t="s">
        <v>17</v>
      </c>
      <c r="O714" s="1">
        <v>45523</v>
      </c>
    </row>
    <row r="715" spans="1:15" x14ac:dyDescent="0.3">
      <c r="A715" t="s">
        <v>880</v>
      </c>
      <c r="B715" t="s">
        <v>20</v>
      </c>
      <c r="C715" t="s">
        <v>21</v>
      </c>
      <c r="D715">
        <v>11</v>
      </c>
      <c r="E715" t="s">
        <v>28</v>
      </c>
      <c r="F715">
        <v>69786</v>
      </c>
      <c r="G715">
        <v>4680</v>
      </c>
      <c r="H715">
        <v>1324</v>
      </c>
      <c r="I715">
        <v>663</v>
      </c>
      <c r="J715">
        <v>262548</v>
      </c>
      <c r="K715">
        <v>184.49</v>
      </c>
      <c r="L715">
        <v>1.1499999999999999</v>
      </c>
      <c r="M715">
        <v>9.5500000000000007</v>
      </c>
      <c r="N715" t="s">
        <v>35</v>
      </c>
      <c r="O715" s="1">
        <v>45764</v>
      </c>
    </row>
    <row r="716" spans="1:15" x14ac:dyDescent="0.3">
      <c r="A716" t="s">
        <v>881</v>
      </c>
      <c r="B716" t="s">
        <v>28</v>
      </c>
      <c r="C716" t="s">
        <v>29</v>
      </c>
      <c r="D716">
        <v>17</v>
      </c>
      <c r="E716" t="s">
        <v>28</v>
      </c>
      <c r="F716">
        <v>70446</v>
      </c>
      <c r="G716">
        <v>3231</v>
      </c>
      <c r="H716">
        <v>970</v>
      </c>
      <c r="I716">
        <v>601</v>
      </c>
      <c r="J716">
        <v>214557</v>
      </c>
      <c r="K716">
        <v>371.2</v>
      </c>
      <c r="L716">
        <v>-0.04</v>
      </c>
      <c r="M716">
        <v>6.82</v>
      </c>
      <c r="N716" t="s">
        <v>25</v>
      </c>
      <c r="O716" s="1">
        <v>45530</v>
      </c>
    </row>
    <row r="717" spans="1:15" x14ac:dyDescent="0.3">
      <c r="A717" t="s">
        <v>882</v>
      </c>
      <c r="B717" t="s">
        <v>24</v>
      </c>
      <c r="C717" t="s">
        <v>29</v>
      </c>
      <c r="D717">
        <v>26</v>
      </c>
      <c r="E717" t="s">
        <v>52</v>
      </c>
      <c r="F717">
        <v>65800</v>
      </c>
      <c r="G717">
        <v>8996</v>
      </c>
      <c r="H717">
        <v>4071</v>
      </c>
      <c r="I717">
        <v>2307</v>
      </c>
      <c r="J717">
        <v>1434954</v>
      </c>
      <c r="K717">
        <v>123.45</v>
      </c>
      <c r="L717">
        <v>4.04</v>
      </c>
      <c r="M717">
        <v>23.36</v>
      </c>
      <c r="N717" t="s">
        <v>29</v>
      </c>
      <c r="O717" s="1">
        <v>45515</v>
      </c>
    </row>
    <row r="718" spans="1:15" x14ac:dyDescent="0.3">
      <c r="A718" t="s">
        <v>883</v>
      </c>
      <c r="B718" t="s">
        <v>16</v>
      </c>
      <c r="C718" t="s">
        <v>25</v>
      </c>
      <c r="D718">
        <v>21</v>
      </c>
      <c r="E718" t="s">
        <v>195</v>
      </c>
      <c r="F718">
        <v>70302</v>
      </c>
      <c r="G718">
        <v>8041</v>
      </c>
      <c r="H718">
        <v>1964</v>
      </c>
      <c r="I718">
        <v>995</v>
      </c>
      <c r="J718">
        <v>299495</v>
      </c>
      <c r="K718">
        <v>95.49</v>
      </c>
      <c r="L718">
        <v>2.15</v>
      </c>
      <c r="M718">
        <v>15.65</v>
      </c>
      <c r="N718" t="s">
        <v>35</v>
      </c>
      <c r="O718" s="1">
        <v>45623</v>
      </c>
    </row>
    <row r="719" spans="1:15" x14ac:dyDescent="0.3">
      <c r="A719" t="s">
        <v>884</v>
      </c>
      <c r="B719" t="s">
        <v>44</v>
      </c>
      <c r="C719" t="s">
        <v>25</v>
      </c>
      <c r="D719">
        <v>8</v>
      </c>
      <c r="E719" t="s">
        <v>22</v>
      </c>
      <c r="F719">
        <v>61671</v>
      </c>
      <c r="G719">
        <v>5873</v>
      </c>
      <c r="H719">
        <v>1514</v>
      </c>
      <c r="I719">
        <v>886</v>
      </c>
      <c r="J719">
        <v>649438</v>
      </c>
      <c r="K719">
        <v>236.91</v>
      </c>
      <c r="L719">
        <v>2.09</v>
      </c>
      <c r="M719">
        <v>13.41</v>
      </c>
      <c r="N719" t="s">
        <v>17</v>
      </c>
      <c r="O719" s="1">
        <v>45479</v>
      </c>
    </row>
    <row r="720" spans="1:15" x14ac:dyDescent="0.3">
      <c r="A720" t="s">
        <v>885</v>
      </c>
      <c r="B720" t="s">
        <v>44</v>
      </c>
      <c r="C720" t="s">
        <v>17</v>
      </c>
      <c r="D720">
        <v>25</v>
      </c>
      <c r="E720" t="s">
        <v>179</v>
      </c>
      <c r="F720">
        <v>17031</v>
      </c>
      <c r="G720">
        <v>815</v>
      </c>
      <c r="H720">
        <v>459</v>
      </c>
      <c r="I720">
        <v>242</v>
      </c>
      <c r="J720">
        <v>143022</v>
      </c>
      <c r="K720">
        <v>537.58000000000004</v>
      </c>
      <c r="L720">
        <v>0.1</v>
      </c>
      <c r="M720">
        <v>8.9</v>
      </c>
      <c r="N720" t="s">
        <v>25</v>
      </c>
      <c r="O720" s="1">
        <v>45656</v>
      </c>
    </row>
    <row r="721" spans="1:15" x14ac:dyDescent="0.3">
      <c r="A721" t="s">
        <v>886</v>
      </c>
      <c r="B721" t="s">
        <v>24</v>
      </c>
      <c r="C721" t="s">
        <v>35</v>
      </c>
      <c r="D721">
        <v>17</v>
      </c>
      <c r="E721" t="s">
        <v>494</v>
      </c>
      <c r="F721">
        <v>77081</v>
      </c>
      <c r="G721">
        <v>1552</v>
      </c>
      <c r="H721">
        <v>813</v>
      </c>
      <c r="I721">
        <v>440</v>
      </c>
      <c r="J721">
        <v>316360</v>
      </c>
      <c r="K721">
        <v>215.71</v>
      </c>
      <c r="L721">
        <v>2.33</v>
      </c>
      <c r="M721">
        <v>3.64</v>
      </c>
      <c r="N721" t="s">
        <v>29</v>
      </c>
      <c r="O721" s="1">
        <v>45478</v>
      </c>
    </row>
    <row r="722" spans="1:15" x14ac:dyDescent="0.3">
      <c r="A722" t="s">
        <v>887</v>
      </c>
      <c r="B722" t="s">
        <v>24</v>
      </c>
      <c r="C722" t="s">
        <v>35</v>
      </c>
      <c r="D722">
        <v>24</v>
      </c>
      <c r="E722" t="s">
        <v>69</v>
      </c>
      <c r="F722">
        <v>34765</v>
      </c>
      <c r="G722">
        <v>1986</v>
      </c>
      <c r="H722">
        <v>429</v>
      </c>
      <c r="I722">
        <v>321</v>
      </c>
      <c r="J722">
        <v>202230</v>
      </c>
      <c r="K722">
        <v>465.86</v>
      </c>
      <c r="L722">
        <v>0.35</v>
      </c>
      <c r="M722">
        <v>7.87</v>
      </c>
      <c r="N722" t="s">
        <v>29</v>
      </c>
      <c r="O722" s="1">
        <v>45480</v>
      </c>
    </row>
    <row r="723" spans="1:15" x14ac:dyDescent="0.3">
      <c r="A723" t="s">
        <v>888</v>
      </c>
      <c r="B723" t="s">
        <v>28</v>
      </c>
      <c r="C723" t="s">
        <v>21</v>
      </c>
      <c r="D723">
        <v>27</v>
      </c>
      <c r="E723" t="s">
        <v>78</v>
      </c>
      <c r="F723">
        <v>43130</v>
      </c>
      <c r="G723">
        <v>882</v>
      </c>
      <c r="H723">
        <v>238</v>
      </c>
      <c r="I723">
        <v>114</v>
      </c>
      <c r="J723">
        <v>40470</v>
      </c>
      <c r="K723">
        <v>1954.66</v>
      </c>
      <c r="L723">
        <v>-0.82</v>
      </c>
      <c r="M723">
        <v>2.86</v>
      </c>
      <c r="N723" t="s">
        <v>17</v>
      </c>
      <c r="O723" s="1">
        <v>45708</v>
      </c>
    </row>
    <row r="724" spans="1:15" x14ac:dyDescent="0.3">
      <c r="A724" t="s">
        <v>889</v>
      </c>
      <c r="B724" t="s">
        <v>44</v>
      </c>
      <c r="C724" t="s">
        <v>17</v>
      </c>
      <c r="D724">
        <v>20</v>
      </c>
      <c r="E724" t="s">
        <v>28</v>
      </c>
      <c r="F724">
        <v>57458</v>
      </c>
      <c r="G724">
        <v>4599</v>
      </c>
      <c r="H724">
        <v>2493</v>
      </c>
      <c r="I724">
        <v>1227</v>
      </c>
      <c r="J724">
        <v>669942</v>
      </c>
      <c r="K724">
        <v>101.03</v>
      </c>
      <c r="L724">
        <v>4.4000000000000004</v>
      </c>
      <c r="M724">
        <v>14.48</v>
      </c>
      <c r="N724" t="s">
        <v>17</v>
      </c>
      <c r="O724" s="1">
        <v>45730</v>
      </c>
    </row>
    <row r="725" spans="1:15" x14ac:dyDescent="0.3">
      <c r="A725" t="s">
        <v>890</v>
      </c>
      <c r="B725" t="s">
        <v>24</v>
      </c>
      <c r="C725" t="s">
        <v>29</v>
      </c>
      <c r="D725">
        <v>19</v>
      </c>
      <c r="E725" t="s">
        <v>199</v>
      </c>
      <c r="F725">
        <v>68640</v>
      </c>
      <c r="G725">
        <v>6606</v>
      </c>
      <c r="H725">
        <v>1701</v>
      </c>
      <c r="I725">
        <v>1344</v>
      </c>
      <c r="J725">
        <v>956928</v>
      </c>
      <c r="K725">
        <v>87.76</v>
      </c>
      <c r="L725">
        <v>7.11</v>
      </c>
      <c r="M725">
        <v>14.06</v>
      </c>
      <c r="N725" t="s">
        <v>29</v>
      </c>
      <c r="O725" s="1">
        <v>45635</v>
      </c>
    </row>
    <row r="726" spans="1:15" x14ac:dyDescent="0.3">
      <c r="A726" t="s">
        <v>891</v>
      </c>
      <c r="B726" t="s">
        <v>20</v>
      </c>
      <c r="C726" t="s">
        <v>29</v>
      </c>
      <c r="D726">
        <v>13</v>
      </c>
      <c r="E726" t="s">
        <v>56</v>
      </c>
      <c r="F726">
        <v>56785</v>
      </c>
      <c r="G726">
        <v>8244</v>
      </c>
      <c r="H726">
        <v>4046</v>
      </c>
      <c r="I726">
        <v>2055</v>
      </c>
      <c r="J726">
        <v>427440</v>
      </c>
      <c r="K726">
        <v>85.47</v>
      </c>
      <c r="L726">
        <v>1.43</v>
      </c>
      <c r="M726">
        <v>25.26</v>
      </c>
      <c r="N726" t="s">
        <v>25</v>
      </c>
      <c r="O726" s="1">
        <v>45768</v>
      </c>
    </row>
    <row r="727" spans="1:15" x14ac:dyDescent="0.3">
      <c r="A727" t="s">
        <v>892</v>
      </c>
      <c r="B727" t="s">
        <v>16</v>
      </c>
      <c r="C727" t="s">
        <v>35</v>
      </c>
      <c r="D727">
        <v>9</v>
      </c>
      <c r="E727" t="s">
        <v>628</v>
      </c>
      <c r="F727">
        <v>29056</v>
      </c>
      <c r="G727">
        <v>3781</v>
      </c>
      <c r="H727">
        <v>2177</v>
      </c>
      <c r="I727">
        <v>727</v>
      </c>
      <c r="J727">
        <v>509627</v>
      </c>
      <c r="K727">
        <v>89.58</v>
      </c>
      <c r="L727">
        <v>6.83</v>
      </c>
      <c r="M727">
        <v>23.01</v>
      </c>
      <c r="N727" t="s">
        <v>25</v>
      </c>
      <c r="O727" s="1">
        <v>45539</v>
      </c>
    </row>
    <row r="728" spans="1:15" x14ac:dyDescent="0.3">
      <c r="A728" t="s">
        <v>893</v>
      </c>
      <c r="B728" t="s">
        <v>20</v>
      </c>
      <c r="C728" t="s">
        <v>17</v>
      </c>
      <c r="D728">
        <v>6</v>
      </c>
      <c r="E728" t="s">
        <v>172</v>
      </c>
      <c r="F728">
        <v>17707</v>
      </c>
      <c r="G728">
        <v>1825</v>
      </c>
      <c r="H728">
        <v>1021</v>
      </c>
      <c r="I728">
        <v>483</v>
      </c>
      <c r="J728">
        <v>340032</v>
      </c>
      <c r="K728">
        <v>522.95000000000005</v>
      </c>
      <c r="L728">
        <v>0.35</v>
      </c>
      <c r="M728">
        <v>18.8</v>
      </c>
      <c r="N728" t="s">
        <v>21</v>
      </c>
      <c r="O728" s="1">
        <v>45657</v>
      </c>
    </row>
    <row r="729" spans="1:15" x14ac:dyDescent="0.3">
      <c r="A729" t="s">
        <v>894</v>
      </c>
      <c r="B729" t="s">
        <v>16</v>
      </c>
      <c r="C729" t="s">
        <v>25</v>
      </c>
      <c r="D729">
        <v>19</v>
      </c>
      <c r="E729" t="s">
        <v>195</v>
      </c>
      <c r="F729">
        <v>10345</v>
      </c>
      <c r="G729">
        <v>920</v>
      </c>
      <c r="H729">
        <v>521</v>
      </c>
      <c r="I729">
        <v>298</v>
      </c>
      <c r="J729">
        <v>122180</v>
      </c>
      <c r="K729">
        <v>469.99</v>
      </c>
      <c r="L729">
        <v>-0.13</v>
      </c>
      <c r="M729">
        <v>16.809999999999999</v>
      </c>
      <c r="N729" t="s">
        <v>35</v>
      </c>
      <c r="O729" s="1">
        <v>45742</v>
      </c>
    </row>
    <row r="730" spans="1:15" x14ac:dyDescent="0.3">
      <c r="A730" t="s">
        <v>895</v>
      </c>
      <c r="B730" t="s">
        <v>28</v>
      </c>
      <c r="C730" t="s">
        <v>17</v>
      </c>
      <c r="D730">
        <v>14</v>
      </c>
      <c r="E730" t="s">
        <v>18</v>
      </c>
      <c r="F730">
        <v>94256</v>
      </c>
      <c r="G730">
        <v>12138</v>
      </c>
      <c r="H730">
        <v>5130</v>
      </c>
      <c r="I730">
        <v>2937</v>
      </c>
      <c r="J730">
        <v>878163</v>
      </c>
      <c r="K730">
        <v>29.8</v>
      </c>
      <c r="L730">
        <v>9.0299999999999994</v>
      </c>
      <c r="M730">
        <v>21.44</v>
      </c>
      <c r="N730" t="s">
        <v>29</v>
      </c>
      <c r="O730" s="1">
        <v>45622</v>
      </c>
    </row>
    <row r="731" spans="1:15" x14ac:dyDescent="0.3">
      <c r="A731" t="s">
        <v>896</v>
      </c>
      <c r="B731" t="s">
        <v>24</v>
      </c>
      <c r="C731" t="s">
        <v>21</v>
      </c>
      <c r="D731">
        <v>29</v>
      </c>
      <c r="E731" t="s">
        <v>467</v>
      </c>
      <c r="F731">
        <v>34715</v>
      </c>
      <c r="G731">
        <v>2635</v>
      </c>
      <c r="H731">
        <v>793</v>
      </c>
      <c r="I731">
        <v>596</v>
      </c>
      <c r="J731">
        <v>405876</v>
      </c>
      <c r="K731">
        <v>366.46</v>
      </c>
      <c r="L731">
        <v>0.86</v>
      </c>
      <c r="M731">
        <v>11.59</v>
      </c>
      <c r="N731" t="s">
        <v>21</v>
      </c>
      <c r="O731" s="1">
        <v>45678</v>
      </c>
    </row>
    <row r="732" spans="1:15" x14ac:dyDescent="0.3">
      <c r="A732" t="s">
        <v>897</v>
      </c>
      <c r="B732" t="s">
        <v>16</v>
      </c>
      <c r="C732" t="s">
        <v>35</v>
      </c>
      <c r="D732">
        <v>14</v>
      </c>
      <c r="E732" t="s">
        <v>736</v>
      </c>
      <c r="F732">
        <v>22153</v>
      </c>
      <c r="G732">
        <v>3024</v>
      </c>
      <c r="H732">
        <v>799</v>
      </c>
      <c r="I732">
        <v>413</v>
      </c>
      <c r="J732">
        <v>287448</v>
      </c>
      <c r="K732">
        <v>246.42</v>
      </c>
      <c r="L732">
        <v>1.82</v>
      </c>
      <c r="M732">
        <v>19.12</v>
      </c>
      <c r="N732" t="s">
        <v>17</v>
      </c>
      <c r="O732" s="1">
        <v>45592</v>
      </c>
    </row>
    <row r="733" spans="1:15" x14ac:dyDescent="0.3">
      <c r="A733" t="s">
        <v>898</v>
      </c>
      <c r="B733" t="s">
        <v>24</v>
      </c>
      <c r="C733" t="s">
        <v>21</v>
      </c>
      <c r="D733">
        <v>8</v>
      </c>
      <c r="E733" t="s">
        <v>195</v>
      </c>
      <c r="F733">
        <v>38083</v>
      </c>
      <c r="G733">
        <v>3562</v>
      </c>
      <c r="H733">
        <v>1932</v>
      </c>
      <c r="I733">
        <v>660</v>
      </c>
      <c r="J733">
        <v>313500</v>
      </c>
      <c r="K733">
        <v>313.56</v>
      </c>
      <c r="L733">
        <v>0.51</v>
      </c>
      <c r="M733">
        <v>16.16</v>
      </c>
      <c r="N733" t="s">
        <v>25</v>
      </c>
      <c r="O733" s="1">
        <v>45689</v>
      </c>
    </row>
    <row r="734" spans="1:15" x14ac:dyDescent="0.3">
      <c r="A734" t="s">
        <v>899</v>
      </c>
      <c r="B734" t="s">
        <v>44</v>
      </c>
      <c r="C734" t="s">
        <v>17</v>
      </c>
      <c r="D734">
        <v>6</v>
      </c>
      <c r="E734" t="s">
        <v>47</v>
      </c>
      <c r="F734">
        <v>34959</v>
      </c>
      <c r="G734">
        <v>1479</v>
      </c>
      <c r="H734">
        <v>311</v>
      </c>
      <c r="I734">
        <v>188</v>
      </c>
      <c r="J734">
        <v>128592</v>
      </c>
      <c r="K734">
        <v>1366.88</v>
      </c>
      <c r="L734">
        <v>-0.5</v>
      </c>
      <c r="M734">
        <v>5.66</v>
      </c>
      <c r="N734" t="s">
        <v>25</v>
      </c>
      <c r="O734" s="1">
        <v>45686</v>
      </c>
    </row>
    <row r="735" spans="1:15" x14ac:dyDescent="0.3">
      <c r="A735" t="s">
        <v>900</v>
      </c>
      <c r="B735" t="s">
        <v>44</v>
      </c>
      <c r="C735" t="s">
        <v>21</v>
      </c>
      <c r="D735">
        <v>8</v>
      </c>
      <c r="E735" t="s">
        <v>22</v>
      </c>
      <c r="F735">
        <v>33656</v>
      </c>
      <c r="G735">
        <v>2212</v>
      </c>
      <c r="H735">
        <v>989</v>
      </c>
      <c r="I735">
        <v>583</v>
      </c>
      <c r="J735">
        <v>290334</v>
      </c>
      <c r="K735">
        <v>217.86</v>
      </c>
      <c r="L735">
        <v>1.29</v>
      </c>
      <c r="M735">
        <v>11.24</v>
      </c>
      <c r="N735" t="s">
        <v>25</v>
      </c>
      <c r="O735" s="1">
        <v>45789</v>
      </c>
    </row>
    <row r="736" spans="1:15" x14ac:dyDescent="0.3">
      <c r="A736" t="s">
        <v>901</v>
      </c>
      <c r="B736" t="s">
        <v>24</v>
      </c>
      <c r="C736" t="s">
        <v>17</v>
      </c>
      <c r="D736">
        <v>24</v>
      </c>
      <c r="E736" t="s">
        <v>137</v>
      </c>
      <c r="F736">
        <v>82754</v>
      </c>
      <c r="G736">
        <v>5591</v>
      </c>
      <c r="H736">
        <v>1179</v>
      </c>
      <c r="I736">
        <v>639</v>
      </c>
      <c r="J736">
        <v>307998</v>
      </c>
      <c r="K736">
        <v>106.42</v>
      </c>
      <c r="L736">
        <v>3.53</v>
      </c>
      <c r="M736">
        <v>8.9499999999999993</v>
      </c>
      <c r="N736" t="s">
        <v>21</v>
      </c>
      <c r="O736" s="1">
        <v>45591</v>
      </c>
    </row>
    <row r="737" spans="1:15" x14ac:dyDescent="0.3">
      <c r="A737" t="s">
        <v>902</v>
      </c>
      <c r="B737" t="s">
        <v>16</v>
      </c>
      <c r="C737" t="s">
        <v>29</v>
      </c>
      <c r="D737">
        <v>22</v>
      </c>
      <c r="E737" t="s">
        <v>147</v>
      </c>
      <c r="F737">
        <v>13049</v>
      </c>
      <c r="G737">
        <v>1438</v>
      </c>
      <c r="H737">
        <v>572</v>
      </c>
      <c r="I737">
        <v>334</v>
      </c>
      <c r="J737">
        <v>87174</v>
      </c>
      <c r="K737">
        <v>356.54</v>
      </c>
      <c r="L737">
        <v>-0.27</v>
      </c>
      <c r="M737">
        <v>17.96</v>
      </c>
      <c r="N737" t="s">
        <v>35</v>
      </c>
      <c r="O737" s="1">
        <v>45584</v>
      </c>
    </row>
    <row r="738" spans="1:15" x14ac:dyDescent="0.3">
      <c r="A738" t="s">
        <v>903</v>
      </c>
      <c r="B738" t="s">
        <v>28</v>
      </c>
      <c r="C738" t="s">
        <v>17</v>
      </c>
      <c r="D738">
        <v>17</v>
      </c>
      <c r="E738" t="s">
        <v>151</v>
      </c>
      <c r="F738">
        <v>32509</v>
      </c>
      <c r="G738">
        <v>1241</v>
      </c>
      <c r="H738">
        <v>374</v>
      </c>
      <c r="I738">
        <v>294</v>
      </c>
      <c r="J738">
        <v>61152</v>
      </c>
      <c r="K738">
        <v>576.34</v>
      </c>
      <c r="L738">
        <v>-0.64</v>
      </c>
      <c r="M738">
        <v>5.87</v>
      </c>
      <c r="N738" t="s">
        <v>21</v>
      </c>
      <c r="O738" s="1">
        <v>45648</v>
      </c>
    </row>
    <row r="739" spans="1:15" x14ac:dyDescent="0.3">
      <c r="A739" t="s">
        <v>904</v>
      </c>
      <c r="B739" t="s">
        <v>24</v>
      </c>
      <c r="C739" t="s">
        <v>25</v>
      </c>
      <c r="D739">
        <v>6</v>
      </c>
      <c r="E739" t="s">
        <v>112</v>
      </c>
      <c r="F739">
        <v>91739</v>
      </c>
      <c r="G739">
        <v>5867</v>
      </c>
      <c r="H739">
        <v>3091</v>
      </c>
      <c r="I739">
        <v>1029</v>
      </c>
      <c r="J739">
        <v>680169</v>
      </c>
      <c r="K739">
        <v>205.98</v>
      </c>
      <c r="L739">
        <v>2.21</v>
      </c>
      <c r="M739">
        <v>10.89</v>
      </c>
      <c r="N739" t="s">
        <v>25</v>
      </c>
      <c r="O739" s="1">
        <v>45820</v>
      </c>
    </row>
    <row r="740" spans="1:15" x14ac:dyDescent="0.3">
      <c r="A740" t="s">
        <v>905</v>
      </c>
      <c r="B740" t="s">
        <v>24</v>
      </c>
      <c r="C740" t="s">
        <v>29</v>
      </c>
      <c r="D740">
        <v>15</v>
      </c>
      <c r="E740" t="s">
        <v>300</v>
      </c>
      <c r="F740">
        <v>54922</v>
      </c>
      <c r="G740">
        <v>1692</v>
      </c>
      <c r="H740">
        <v>426</v>
      </c>
      <c r="I740">
        <v>326</v>
      </c>
      <c r="J740">
        <v>223636</v>
      </c>
      <c r="K740">
        <v>917.29</v>
      </c>
      <c r="L740">
        <v>-0.25</v>
      </c>
      <c r="M740">
        <v>4.45</v>
      </c>
      <c r="N740" t="s">
        <v>17</v>
      </c>
      <c r="O740" s="1">
        <v>45665</v>
      </c>
    </row>
    <row r="741" spans="1:15" x14ac:dyDescent="0.3">
      <c r="A741" t="s">
        <v>906</v>
      </c>
      <c r="B741" t="s">
        <v>24</v>
      </c>
      <c r="C741" t="s">
        <v>17</v>
      </c>
      <c r="D741">
        <v>10</v>
      </c>
      <c r="E741" t="s">
        <v>179</v>
      </c>
      <c r="F741">
        <v>15457</v>
      </c>
      <c r="G741">
        <v>1866</v>
      </c>
      <c r="H741">
        <v>584</v>
      </c>
      <c r="I741">
        <v>429</v>
      </c>
      <c r="J741">
        <v>222651</v>
      </c>
      <c r="K741">
        <v>688.85</v>
      </c>
      <c r="L741">
        <v>-0.25</v>
      </c>
      <c r="M741">
        <v>18.63</v>
      </c>
      <c r="N741" t="s">
        <v>35</v>
      </c>
      <c r="O741" s="1">
        <v>45759</v>
      </c>
    </row>
    <row r="742" spans="1:15" x14ac:dyDescent="0.3">
      <c r="A742" t="s">
        <v>907</v>
      </c>
      <c r="B742" t="s">
        <v>28</v>
      </c>
      <c r="C742" t="s">
        <v>17</v>
      </c>
      <c r="D742">
        <v>22</v>
      </c>
      <c r="E742" t="s">
        <v>351</v>
      </c>
      <c r="F742">
        <v>27263</v>
      </c>
      <c r="G742">
        <v>3222</v>
      </c>
      <c r="H742">
        <v>1477</v>
      </c>
      <c r="I742">
        <v>549</v>
      </c>
      <c r="J742">
        <v>297558</v>
      </c>
      <c r="K742">
        <v>247.3</v>
      </c>
      <c r="L742">
        <v>1.19</v>
      </c>
      <c r="M742">
        <v>19.25</v>
      </c>
      <c r="N742" t="s">
        <v>35</v>
      </c>
      <c r="O742" s="1">
        <v>45661</v>
      </c>
    </row>
    <row r="743" spans="1:15" x14ac:dyDescent="0.3">
      <c r="A743" t="s">
        <v>908</v>
      </c>
      <c r="B743" t="s">
        <v>20</v>
      </c>
      <c r="C743" t="s">
        <v>35</v>
      </c>
      <c r="D743">
        <v>10</v>
      </c>
      <c r="E743" t="s">
        <v>107</v>
      </c>
      <c r="F743">
        <v>51806</v>
      </c>
      <c r="G743">
        <v>1542</v>
      </c>
      <c r="H743">
        <v>327</v>
      </c>
      <c r="I743">
        <v>157</v>
      </c>
      <c r="J743">
        <v>97340</v>
      </c>
      <c r="K743">
        <v>764.99</v>
      </c>
      <c r="L743">
        <v>-0.19</v>
      </c>
      <c r="M743">
        <v>3.91</v>
      </c>
      <c r="N743" t="s">
        <v>25</v>
      </c>
      <c r="O743" s="1">
        <v>45585</v>
      </c>
    </row>
    <row r="744" spans="1:15" x14ac:dyDescent="0.3">
      <c r="A744" t="s">
        <v>909</v>
      </c>
      <c r="B744" t="s">
        <v>44</v>
      </c>
      <c r="C744" t="s">
        <v>21</v>
      </c>
      <c r="D744">
        <v>8</v>
      </c>
      <c r="E744" t="s">
        <v>125</v>
      </c>
      <c r="F744">
        <v>68409</v>
      </c>
      <c r="G744">
        <v>3991</v>
      </c>
      <c r="H744">
        <v>798</v>
      </c>
      <c r="I744">
        <v>594</v>
      </c>
      <c r="J744">
        <v>282150</v>
      </c>
      <c r="K744">
        <v>345.6</v>
      </c>
      <c r="L744">
        <v>0.37</v>
      </c>
      <c r="M744">
        <v>7.87</v>
      </c>
      <c r="N744" t="s">
        <v>21</v>
      </c>
      <c r="O744" s="1">
        <v>45770</v>
      </c>
    </row>
    <row r="745" spans="1:15" x14ac:dyDescent="0.3">
      <c r="A745" t="s">
        <v>910</v>
      </c>
      <c r="B745" t="s">
        <v>20</v>
      </c>
      <c r="C745" t="s">
        <v>21</v>
      </c>
      <c r="D745">
        <v>9</v>
      </c>
      <c r="E745" t="s">
        <v>91</v>
      </c>
      <c r="F745">
        <v>96668</v>
      </c>
      <c r="G745">
        <v>4849</v>
      </c>
      <c r="H745">
        <v>2337</v>
      </c>
      <c r="I745">
        <v>1776</v>
      </c>
      <c r="J745">
        <v>831168</v>
      </c>
      <c r="K745">
        <v>130.84</v>
      </c>
      <c r="L745">
        <v>2.58</v>
      </c>
      <c r="M745">
        <v>9.27</v>
      </c>
      <c r="N745" t="s">
        <v>21</v>
      </c>
      <c r="O745" s="1">
        <v>45593</v>
      </c>
    </row>
    <row r="746" spans="1:15" x14ac:dyDescent="0.3">
      <c r="A746" t="s">
        <v>911</v>
      </c>
      <c r="B746" t="s">
        <v>24</v>
      </c>
      <c r="C746" t="s">
        <v>29</v>
      </c>
      <c r="D746">
        <v>17</v>
      </c>
      <c r="E746" t="s">
        <v>71</v>
      </c>
      <c r="F746">
        <v>35851</v>
      </c>
      <c r="G746">
        <v>3305</v>
      </c>
      <c r="H746">
        <v>1075</v>
      </c>
      <c r="I746">
        <v>497</v>
      </c>
      <c r="J746">
        <v>370762</v>
      </c>
      <c r="K746">
        <v>398.97</v>
      </c>
      <c r="L746">
        <v>0.87</v>
      </c>
      <c r="M746">
        <v>13.6</v>
      </c>
      <c r="N746" t="s">
        <v>21</v>
      </c>
      <c r="O746" s="1">
        <v>45751</v>
      </c>
    </row>
    <row r="747" spans="1:15" x14ac:dyDescent="0.3">
      <c r="A747" t="s">
        <v>912</v>
      </c>
      <c r="B747" t="s">
        <v>24</v>
      </c>
      <c r="C747" t="s">
        <v>17</v>
      </c>
      <c r="D747">
        <v>29</v>
      </c>
      <c r="E747" t="s">
        <v>277</v>
      </c>
      <c r="F747">
        <v>61374</v>
      </c>
      <c r="G747">
        <v>3268</v>
      </c>
      <c r="H747">
        <v>1307</v>
      </c>
      <c r="I747">
        <v>937</v>
      </c>
      <c r="J747">
        <v>670892</v>
      </c>
      <c r="K747">
        <v>140.41999999999999</v>
      </c>
      <c r="L747">
        <v>4.0999999999999996</v>
      </c>
      <c r="M747">
        <v>8.98</v>
      </c>
      <c r="N747" t="s">
        <v>35</v>
      </c>
      <c r="O747" s="1">
        <v>45495</v>
      </c>
    </row>
    <row r="748" spans="1:15" x14ac:dyDescent="0.3">
      <c r="A748" t="s">
        <v>913</v>
      </c>
      <c r="B748" t="s">
        <v>20</v>
      </c>
      <c r="C748" t="s">
        <v>35</v>
      </c>
      <c r="D748">
        <v>20</v>
      </c>
      <c r="E748" t="s">
        <v>357</v>
      </c>
      <c r="F748">
        <v>36685</v>
      </c>
      <c r="G748">
        <v>2018</v>
      </c>
      <c r="H748">
        <v>818</v>
      </c>
      <c r="I748">
        <v>279</v>
      </c>
      <c r="J748">
        <v>87327</v>
      </c>
      <c r="K748">
        <v>973.3</v>
      </c>
      <c r="L748">
        <v>-0.68</v>
      </c>
      <c r="M748">
        <v>8.49</v>
      </c>
      <c r="N748" t="s">
        <v>21</v>
      </c>
      <c r="O748" s="1">
        <v>45493</v>
      </c>
    </row>
    <row r="749" spans="1:15" x14ac:dyDescent="0.3">
      <c r="A749" t="s">
        <v>914</v>
      </c>
      <c r="B749" t="s">
        <v>20</v>
      </c>
      <c r="C749" t="s">
        <v>29</v>
      </c>
      <c r="D749">
        <v>20</v>
      </c>
      <c r="E749" t="s">
        <v>94</v>
      </c>
      <c r="F749">
        <v>86637</v>
      </c>
      <c r="G749">
        <v>6577</v>
      </c>
      <c r="H749">
        <v>3489</v>
      </c>
      <c r="I749">
        <v>2728</v>
      </c>
      <c r="J749">
        <v>578336</v>
      </c>
      <c r="K749">
        <v>23.86</v>
      </c>
      <c r="L749">
        <v>7.89</v>
      </c>
      <c r="M749">
        <v>14.77</v>
      </c>
      <c r="N749" t="s">
        <v>25</v>
      </c>
      <c r="O749" s="1">
        <v>45533</v>
      </c>
    </row>
    <row r="750" spans="1:15" x14ac:dyDescent="0.3">
      <c r="A750" t="s">
        <v>915</v>
      </c>
      <c r="B750" t="s">
        <v>20</v>
      </c>
      <c r="C750" t="s">
        <v>29</v>
      </c>
      <c r="D750">
        <v>18</v>
      </c>
      <c r="E750" t="s">
        <v>22</v>
      </c>
      <c r="F750">
        <v>88623</v>
      </c>
      <c r="G750">
        <v>4732</v>
      </c>
      <c r="H750">
        <v>2222</v>
      </c>
      <c r="I750">
        <v>1100</v>
      </c>
      <c r="J750">
        <v>416900</v>
      </c>
      <c r="K750">
        <v>156.13</v>
      </c>
      <c r="L750">
        <v>1.43</v>
      </c>
      <c r="M750">
        <v>9.09</v>
      </c>
      <c r="N750" t="s">
        <v>25</v>
      </c>
      <c r="O750" s="1">
        <v>45501</v>
      </c>
    </row>
    <row r="751" spans="1:15" x14ac:dyDescent="0.3">
      <c r="A751" t="s">
        <v>916</v>
      </c>
      <c r="B751" t="s">
        <v>20</v>
      </c>
      <c r="C751" t="s">
        <v>25</v>
      </c>
      <c r="D751">
        <v>16</v>
      </c>
      <c r="E751" t="s">
        <v>56</v>
      </c>
      <c r="F751">
        <v>85138</v>
      </c>
      <c r="G751">
        <v>3495</v>
      </c>
      <c r="H751">
        <v>1252</v>
      </c>
      <c r="I751">
        <v>431</v>
      </c>
      <c r="J751">
        <v>281012</v>
      </c>
      <c r="K751">
        <v>621.86</v>
      </c>
      <c r="L751">
        <v>0.05</v>
      </c>
      <c r="M751">
        <v>6.08</v>
      </c>
      <c r="N751" t="s">
        <v>35</v>
      </c>
      <c r="O751" s="1">
        <v>45650</v>
      </c>
    </row>
    <row r="752" spans="1:15" x14ac:dyDescent="0.3">
      <c r="A752" t="s">
        <v>917</v>
      </c>
      <c r="B752" t="s">
        <v>24</v>
      </c>
      <c r="C752" t="s">
        <v>29</v>
      </c>
      <c r="D752">
        <v>18</v>
      </c>
      <c r="E752" t="s">
        <v>142</v>
      </c>
      <c r="F752">
        <v>36834</v>
      </c>
      <c r="G752">
        <v>3437</v>
      </c>
      <c r="H752">
        <v>1895</v>
      </c>
      <c r="I752">
        <v>791</v>
      </c>
      <c r="J752">
        <v>337757</v>
      </c>
      <c r="K752">
        <v>197.52</v>
      </c>
      <c r="L752">
        <v>1.1599999999999999</v>
      </c>
      <c r="M752">
        <v>16.62</v>
      </c>
      <c r="N752" t="s">
        <v>29</v>
      </c>
      <c r="O752" s="1">
        <v>45483</v>
      </c>
    </row>
    <row r="753" spans="1:15" x14ac:dyDescent="0.3">
      <c r="A753" t="s">
        <v>918</v>
      </c>
      <c r="B753" t="s">
        <v>44</v>
      </c>
      <c r="C753" t="s">
        <v>17</v>
      </c>
      <c r="D753">
        <v>15</v>
      </c>
      <c r="E753" t="s">
        <v>195</v>
      </c>
      <c r="F753">
        <v>38727</v>
      </c>
      <c r="G753">
        <v>4175</v>
      </c>
      <c r="H753">
        <v>1688</v>
      </c>
      <c r="I753">
        <v>1320</v>
      </c>
      <c r="J753">
        <v>491040</v>
      </c>
      <c r="K753">
        <v>191</v>
      </c>
      <c r="L753">
        <v>0.95</v>
      </c>
      <c r="M753">
        <v>18.55</v>
      </c>
      <c r="N753" t="s">
        <v>21</v>
      </c>
      <c r="O753" s="1">
        <v>45725</v>
      </c>
    </row>
    <row r="754" spans="1:15" x14ac:dyDescent="0.3">
      <c r="A754" t="s">
        <v>919</v>
      </c>
      <c r="B754" t="s">
        <v>16</v>
      </c>
      <c r="C754" t="s">
        <v>21</v>
      </c>
      <c r="D754">
        <v>16</v>
      </c>
      <c r="E754" t="s">
        <v>357</v>
      </c>
      <c r="F754">
        <v>18643</v>
      </c>
      <c r="G754">
        <v>772</v>
      </c>
      <c r="H754">
        <v>221</v>
      </c>
      <c r="I754">
        <v>67</v>
      </c>
      <c r="J754">
        <v>14807</v>
      </c>
      <c r="K754">
        <v>3263.19</v>
      </c>
      <c r="L754">
        <v>-0.93</v>
      </c>
      <c r="M754">
        <v>5.69</v>
      </c>
      <c r="N754" t="s">
        <v>21</v>
      </c>
      <c r="O754" s="1">
        <v>45681</v>
      </c>
    </row>
    <row r="755" spans="1:15" x14ac:dyDescent="0.3">
      <c r="A755" t="s">
        <v>920</v>
      </c>
      <c r="B755" t="s">
        <v>16</v>
      </c>
      <c r="C755" t="s">
        <v>25</v>
      </c>
      <c r="D755">
        <v>20</v>
      </c>
      <c r="E755" t="s">
        <v>679</v>
      </c>
      <c r="F755">
        <v>96148</v>
      </c>
      <c r="G755">
        <v>9092</v>
      </c>
      <c r="H755">
        <v>4386</v>
      </c>
      <c r="I755">
        <v>2434</v>
      </c>
      <c r="J755">
        <v>1944766</v>
      </c>
      <c r="K755">
        <v>94.54</v>
      </c>
      <c r="L755">
        <v>7.45</v>
      </c>
      <c r="M755">
        <v>16.55</v>
      </c>
      <c r="N755" t="s">
        <v>21</v>
      </c>
      <c r="O755" s="1">
        <v>45712</v>
      </c>
    </row>
    <row r="756" spans="1:15" x14ac:dyDescent="0.3">
      <c r="A756" t="s">
        <v>921</v>
      </c>
      <c r="B756" t="s">
        <v>44</v>
      </c>
      <c r="C756" t="s">
        <v>35</v>
      </c>
      <c r="D756">
        <v>13</v>
      </c>
      <c r="E756" t="s">
        <v>28</v>
      </c>
      <c r="F756">
        <v>53327</v>
      </c>
      <c r="G756">
        <v>2746</v>
      </c>
      <c r="H756">
        <v>1349</v>
      </c>
      <c r="I756">
        <v>956</v>
      </c>
      <c r="J756">
        <v>391004</v>
      </c>
      <c r="K756">
        <v>171.12</v>
      </c>
      <c r="L756">
        <v>1.39</v>
      </c>
      <c r="M756">
        <v>9.4700000000000006</v>
      </c>
      <c r="N756" t="s">
        <v>29</v>
      </c>
      <c r="O756" s="1">
        <v>45572</v>
      </c>
    </row>
    <row r="757" spans="1:15" x14ac:dyDescent="0.3">
      <c r="A757" t="s">
        <v>922</v>
      </c>
      <c r="B757" t="s">
        <v>24</v>
      </c>
      <c r="C757" t="s">
        <v>25</v>
      </c>
      <c r="D757">
        <v>21</v>
      </c>
      <c r="E757" t="s">
        <v>351</v>
      </c>
      <c r="F757">
        <v>97185</v>
      </c>
      <c r="G757">
        <v>11138</v>
      </c>
      <c r="H757">
        <v>4000</v>
      </c>
      <c r="I757">
        <v>2421</v>
      </c>
      <c r="J757">
        <v>1396917</v>
      </c>
      <c r="K757">
        <v>111.01</v>
      </c>
      <c r="L757">
        <v>4.2</v>
      </c>
      <c r="M757">
        <v>18.07</v>
      </c>
      <c r="N757" t="s">
        <v>17</v>
      </c>
      <c r="O757" s="1">
        <v>45782</v>
      </c>
    </row>
    <row r="758" spans="1:15" x14ac:dyDescent="0.3">
      <c r="A758" t="s">
        <v>923</v>
      </c>
      <c r="B758" t="s">
        <v>16</v>
      </c>
      <c r="C758" t="s">
        <v>29</v>
      </c>
      <c r="D758">
        <v>17</v>
      </c>
      <c r="E758" t="s">
        <v>363</v>
      </c>
      <c r="F758">
        <v>79863</v>
      </c>
      <c r="G758">
        <v>9112</v>
      </c>
      <c r="H758">
        <v>3909</v>
      </c>
      <c r="I758">
        <v>1717</v>
      </c>
      <c r="J758">
        <v>1033634</v>
      </c>
      <c r="K758">
        <v>73.400000000000006</v>
      </c>
      <c r="L758">
        <v>7.2</v>
      </c>
      <c r="M758">
        <v>18.45</v>
      </c>
      <c r="N758" t="s">
        <v>35</v>
      </c>
      <c r="O758" s="1">
        <v>45621</v>
      </c>
    </row>
    <row r="759" spans="1:15" x14ac:dyDescent="0.3">
      <c r="A759" t="s">
        <v>924</v>
      </c>
      <c r="B759" t="s">
        <v>20</v>
      </c>
      <c r="C759" t="s">
        <v>17</v>
      </c>
      <c r="D759">
        <v>13</v>
      </c>
      <c r="E759" t="s">
        <v>107</v>
      </c>
      <c r="F759">
        <v>20751</v>
      </c>
      <c r="G759">
        <v>1567</v>
      </c>
      <c r="H759">
        <v>635</v>
      </c>
      <c r="I759">
        <v>221</v>
      </c>
      <c r="J759">
        <v>64974</v>
      </c>
      <c r="K759">
        <v>918.19</v>
      </c>
      <c r="L759">
        <v>-0.68</v>
      </c>
      <c r="M759">
        <v>11.68</v>
      </c>
      <c r="N759" t="s">
        <v>35</v>
      </c>
      <c r="O759" s="1">
        <v>45490</v>
      </c>
    </row>
    <row r="760" spans="1:15" x14ac:dyDescent="0.3">
      <c r="A760" t="s">
        <v>925</v>
      </c>
      <c r="B760" t="s">
        <v>24</v>
      </c>
      <c r="C760" t="s">
        <v>17</v>
      </c>
      <c r="D760">
        <v>30</v>
      </c>
      <c r="E760" t="s">
        <v>243</v>
      </c>
      <c r="F760">
        <v>57300</v>
      </c>
      <c r="G760">
        <v>1272</v>
      </c>
      <c r="H760">
        <v>411</v>
      </c>
      <c r="I760">
        <v>159</v>
      </c>
      <c r="J760">
        <v>70437</v>
      </c>
      <c r="K760">
        <v>767.97</v>
      </c>
      <c r="L760">
        <v>-0.42</v>
      </c>
      <c r="M760">
        <v>3.21</v>
      </c>
      <c r="N760" t="s">
        <v>17</v>
      </c>
      <c r="O760" s="1">
        <v>45565</v>
      </c>
    </row>
    <row r="761" spans="1:15" x14ac:dyDescent="0.3">
      <c r="A761" t="s">
        <v>926</v>
      </c>
      <c r="B761" t="s">
        <v>16</v>
      </c>
      <c r="C761" t="s">
        <v>29</v>
      </c>
      <c r="D761">
        <v>25</v>
      </c>
      <c r="E761" t="s">
        <v>300</v>
      </c>
      <c r="F761">
        <v>53555</v>
      </c>
      <c r="G761">
        <v>4471</v>
      </c>
      <c r="H761">
        <v>1902</v>
      </c>
      <c r="I761">
        <v>1088</v>
      </c>
      <c r="J761">
        <v>567936</v>
      </c>
      <c r="K761">
        <v>130.44</v>
      </c>
      <c r="L761">
        <v>3</v>
      </c>
      <c r="M761">
        <v>13.93</v>
      </c>
      <c r="N761" t="s">
        <v>25</v>
      </c>
      <c r="O761" s="1">
        <v>45482</v>
      </c>
    </row>
    <row r="762" spans="1:15" x14ac:dyDescent="0.3">
      <c r="A762" t="s">
        <v>927</v>
      </c>
      <c r="B762" t="s">
        <v>16</v>
      </c>
      <c r="C762" t="s">
        <v>35</v>
      </c>
      <c r="D762">
        <v>18</v>
      </c>
      <c r="E762" t="s">
        <v>56</v>
      </c>
      <c r="F762">
        <v>62329</v>
      </c>
      <c r="G762">
        <v>7431</v>
      </c>
      <c r="H762">
        <v>1561</v>
      </c>
      <c r="I762">
        <v>896</v>
      </c>
      <c r="J762">
        <v>493696</v>
      </c>
      <c r="K762">
        <v>291.99</v>
      </c>
      <c r="L762">
        <v>0.89</v>
      </c>
      <c r="M762">
        <v>15.86</v>
      </c>
      <c r="N762" t="s">
        <v>29</v>
      </c>
      <c r="O762" s="1">
        <v>45693</v>
      </c>
    </row>
    <row r="763" spans="1:15" x14ac:dyDescent="0.3">
      <c r="A763" t="s">
        <v>928</v>
      </c>
      <c r="B763" t="s">
        <v>24</v>
      </c>
      <c r="C763" t="s">
        <v>29</v>
      </c>
      <c r="D763">
        <v>28</v>
      </c>
      <c r="E763" t="s">
        <v>30</v>
      </c>
      <c r="F763">
        <v>50597</v>
      </c>
      <c r="G763">
        <v>1785</v>
      </c>
      <c r="H763">
        <v>953</v>
      </c>
      <c r="I763">
        <v>596</v>
      </c>
      <c r="J763">
        <v>454152</v>
      </c>
      <c r="K763">
        <v>288.64999999999998</v>
      </c>
      <c r="L763">
        <v>1.64</v>
      </c>
      <c r="M763">
        <v>6.59</v>
      </c>
      <c r="N763" t="s">
        <v>25</v>
      </c>
      <c r="O763" s="1">
        <v>45758</v>
      </c>
    </row>
    <row r="764" spans="1:15" x14ac:dyDescent="0.3">
      <c r="A764" t="s">
        <v>929</v>
      </c>
      <c r="B764" t="s">
        <v>16</v>
      </c>
      <c r="C764" t="s">
        <v>21</v>
      </c>
      <c r="D764">
        <v>11</v>
      </c>
      <c r="E764" t="s">
        <v>381</v>
      </c>
      <c r="F764">
        <v>93411</v>
      </c>
      <c r="G764">
        <v>8512</v>
      </c>
      <c r="H764">
        <v>4422</v>
      </c>
      <c r="I764">
        <v>2724</v>
      </c>
      <c r="J764">
        <v>626520</v>
      </c>
      <c r="K764">
        <v>47.52</v>
      </c>
      <c r="L764">
        <v>3.84</v>
      </c>
      <c r="M764">
        <v>16.760000000000002</v>
      </c>
      <c r="N764" t="s">
        <v>17</v>
      </c>
      <c r="O764" s="1">
        <v>45788</v>
      </c>
    </row>
    <row r="765" spans="1:15" x14ac:dyDescent="0.3">
      <c r="A765" t="s">
        <v>930</v>
      </c>
      <c r="B765" t="s">
        <v>44</v>
      </c>
      <c r="C765" t="s">
        <v>35</v>
      </c>
      <c r="D765">
        <v>28</v>
      </c>
      <c r="E765" t="s">
        <v>28</v>
      </c>
      <c r="F765">
        <v>48578</v>
      </c>
      <c r="G765">
        <v>4373</v>
      </c>
      <c r="H765">
        <v>931</v>
      </c>
      <c r="I765">
        <v>349</v>
      </c>
      <c r="J765">
        <v>234179</v>
      </c>
      <c r="K765">
        <v>332.64</v>
      </c>
      <c r="L765">
        <v>1.02</v>
      </c>
      <c r="M765">
        <v>11.64</v>
      </c>
      <c r="N765" t="s">
        <v>35</v>
      </c>
      <c r="O765" s="1">
        <v>45758</v>
      </c>
    </row>
    <row r="766" spans="1:15" x14ac:dyDescent="0.3">
      <c r="A766" t="s">
        <v>931</v>
      </c>
      <c r="B766" t="s">
        <v>44</v>
      </c>
      <c r="C766" t="s">
        <v>21</v>
      </c>
      <c r="D766">
        <v>6</v>
      </c>
      <c r="E766" t="s">
        <v>22</v>
      </c>
      <c r="F766">
        <v>65768</v>
      </c>
      <c r="G766">
        <v>2953</v>
      </c>
      <c r="H766">
        <v>1270</v>
      </c>
      <c r="I766">
        <v>864</v>
      </c>
      <c r="J766">
        <v>342144</v>
      </c>
      <c r="K766">
        <v>75.45</v>
      </c>
      <c r="L766">
        <v>4.25</v>
      </c>
      <c r="M766">
        <v>7.73</v>
      </c>
      <c r="N766" t="s">
        <v>29</v>
      </c>
      <c r="O766" s="1">
        <v>45656</v>
      </c>
    </row>
    <row r="767" spans="1:15" x14ac:dyDescent="0.3">
      <c r="A767" t="s">
        <v>932</v>
      </c>
      <c r="B767" t="s">
        <v>16</v>
      </c>
      <c r="C767" t="s">
        <v>17</v>
      </c>
      <c r="D767">
        <v>21</v>
      </c>
      <c r="E767" t="s">
        <v>71</v>
      </c>
      <c r="F767">
        <v>65851</v>
      </c>
      <c r="G767">
        <v>8522</v>
      </c>
      <c r="H767">
        <v>1797</v>
      </c>
      <c r="I767">
        <v>850</v>
      </c>
      <c r="J767">
        <v>572900</v>
      </c>
      <c r="K767">
        <v>205.24</v>
      </c>
      <c r="L767">
        <v>2.2799999999999998</v>
      </c>
      <c r="M767">
        <v>16.96</v>
      </c>
      <c r="N767" t="s">
        <v>29</v>
      </c>
      <c r="O767" s="1">
        <v>45595</v>
      </c>
    </row>
    <row r="768" spans="1:15" x14ac:dyDescent="0.3">
      <c r="A768" t="s">
        <v>933</v>
      </c>
      <c r="B768" t="s">
        <v>44</v>
      </c>
      <c r="C768" t="s">
        <v>35</v>
      </c>
      <c r="D768">
        <v>25</v>
      </c>
      <c r="E768" t="s">
        <v>34</v>
      </c>
      <c r="F768">
        <v>61182</v>
      </c>
      <c r="G768">
        <v>4514</v>
      </c>
      <c r="H768">
        <v>1702</v>
      </c>
      <c r="I768">
        <v>968</v>
      </c>
      <c r="J768">
        <v>517880</v>
      </c>
      <c r="K768">
        <v>228.7</v>
      </c>
      <c r="L768">
        <v>1.34</v>
      </c>
      <c r="M768">
        <v>11.74</v>
      </c>
      <c r="N768" t="s">
        <v>29</v>
      </c>
      <c r="O768" s="1">
        <v>45612</v>
      </c>
    </row>
    <row r="769" spans="1:15" x14ac:dyDescent="0.3">
      <c r="A769" t="s">
        <v>934</v>
      </c>
      <c r="B769" t="s">
        <v>16</v>
      </c>
      <c r="C769" t="s">
        <v>25</v>
      </c>
      <c r="D769">
        <v>7</v>
      </c>
      <c r="E769" t="s">
        <v>201</v>
      </c>
      <c r="F769">
        <v>65069</v>
      </c>
      <c r="G769">
        <v>7616</v>
      </c>
      <c r="H769">
        <v>3670</v>
      </c>
      <c r="I769">
        <v>2111</v>
      </c>
      <c r="J769">
        <v>1446035</v>
      </c>
      <c r="K769">
        <v>121.35</v>
      </c>
      <c r="L769">
        <v>4.6399999999999997</v>
      </c>
      <c r="M769">
        <v>20.59</v>
      </c>
      <c r="N769" t="s">
        <v>25</v>
      </c>
      <c r="O769" s="1">
        <v>45684</v>
      </c>
    </row>
    <row r="770" spans="1:15" x14ac:dyDescent="0.3">
      <c r="A770" t="s">
        <v>935</v>
      </c>
      <c r="B770" t="s">
        <v>16</v>
      </c>
      <c r="C770" t="s">
        <v>29</v>
      </c>
      <c r="D770">
        <v>29</v>
      </c>
      <c r="E770" t="s">
        <v>134</v>
      </c>
      <c r="F770">
        <v>35954</v>
      </c>
      <c r="G770">
        <v>4836</v>
      </c>
      <c r="H770">
        <v>1533</v>
      </c>
      <c r="I770">
        <v>528</v>
      </c>
      <c r="J770">
        <v>392832</v>
      </c>
      <c r="K770">
        <v>168.87</v>
      </c>
      <c r="L770">
        <v>3.41</v>
      </c>
      <c r="M770">
        <v>19.18</v>
      </c>
      <c r="N770" t="s">
        <v>17</v>
      </c>
      <c r="O770" s="1">
        <v>45497</v>
      </c>
    </row>
    <row r="771" spans="1:15" x14ac:dyDescent="0.3">
      <c r="A771" t="s">
        <v>936</v>
      </c>
      <c r="B771" t="s">
        <v>16</v>
      </c>
      <c r="C771" t="s">
        <v>25</v>
      </c>
      <c r="D771">
        <v>17</v>
      </c>
      <c r="E771" t="s">
        <v>28</v>
      </c>
      <c r="F771">
        <v>52304</v>
      </c>
      <c r="G771">
        <v>7627</v>
      </c>
      <c r="H771">
        <v>4302</v>
      </c>
      <c r="I771">
        <v>2616</v>
      </c>
      <c r="J771">
        <v>1090872</v>
      </c>
      <c r="K771">
        <v>77.599999999999994</v>
      </c>
      <c r="L771">
        <v>4.37</v>
      </c>
      <c r="M771">
        <v>27.81</v>
      </c>
      <c r="N771" t="s">
        <v>35</v>
      </c>
      <c r="O771" s="1">
        <v>45653</v>
      </c>
    </row>
    <row r="772" spans="1:15" x14ac:dyDescent="0.3">
      <c r="A772" t="s">
        <v>937</v>
      </c>
      <c r="B772" t="s">
        <v>16</v>
      </c>
      <c r="C772" t="s">
        <v>25</v>
      </c>
      <c r="D772">
        <v>15</v>
      </c>
      <c r="E772" t="s">
        <v>37</v>
      </c>
      <c r="F772">
        <v>91831</v>
      </c>
      <c r="G772">
        <v>10612</v>
      </c>
      <c r="H772">
        <v>5023</v>
      </c>
      <c r="I772">
        <v>3942</v>
      </c>
      <c r="J772">
        <v>1273266</v>
      </c>
      <c r="K772">
        <v>68.930000000000007</v>
      </c>
      <c r="L772">
        <v>3.69</v>
      </c>
      <c r="M772">
        <v>21.32</v>
      </c>
      <c r="N772" t="s">
        <v>25</v>
      </c>
      <c r="O772" s="1">
        <v>45702</v>
      </c>
    </row>
    <row r="773" spans="1:15" x14ac:dyDescent="0.3">
      <c r="A773" t="s">
        <v>938</v>
      </c>
      <c r="B773" t="s">
        <v>24</v>
      </c>
      <c r="C773" t="s">
        <v>21</v>
      </c>
      <c r="D773">
        <v>16</v>
      </c>
      <c r="E773" t="s">
        <v>52</v>
      </c>
      <c r="F773">
        <v>19525</v>
      </c>
      <c r="G773">
        <v>2911</v>
      </c>
      <c r="H773">
        <v>1251</v>
      </c>
      <c r="I773">
        <v>886</v>
      </c>
      <c r="J773">
        <v>300354</v>
      </c>
      <c r="K773">
        <v>218.51</v>
      </c>
      <c r="L773">
        <v>0.55000000000000004</v>
      </c>
      <c r="M773">
        <v>25.85</v>
      </c>
      <c r="N773" t="s">
        <v>35</v>
      </c>
      <c r="O773" s="1">
        <v>45806</v>
      </c>
    </row>
    <row r="774" spans="1:15" x14ac:dyDescent="0.3">
      <c r="A774" t="s">
        <v>939</v>
      </c>
      <c r="B774" t="s">
        <v>28</v>
      </c>
      <c r="C774" t="s">
        <v>21</v>
      </c>
      <c r="D774">
        <v>19</v>
      </c>
      <c r="E774" t="s">
        <v>451</v>
      </c>
      <c r="F774">
        <v>49119</v>
      </c>
      <c r="G774">
        <v>2420</v>
      </c>
      <c r="H774">
        <v>1124</v>
      </c>
      <c r="I774">
        <v>641</v>
      </c>
      <c r="J774">
        <v>295501</v>
      </c>
      <c r="K774">
        <v>253.94</v>
      </c>
      <c r="L774">
        <v>0.82</v>
      </c>
      <c r="M774">
        <v>8.52</v>
      </c>
      <c r="N774" t="s">
        <v>29</v>
      </c>
      <c r="O774" s="1">
        <v>45605</v>
      </c>
    </row>
    <row r="775" spans="1:15" x14ac:dyDescent="0.3">
      <c r="A775" t="s">
        <v>940</v>
      </c>
      <c r="B775" t="s">
        <v>20</v>
      </c>
      <c r="C775" t="s">
        <v>29</v>
      </c>
      <c r="D775">
        <v>25</v>
      </c>
      <c r="E775" t="s">
        <v>351</v>
      </c>
      <c r="F775">
        <v>74828</v>
      </c>
      <c r="G775">
        <v>9625</v>
      </c>
      <c r="H775">
        <v>3617</v>
      </c>
      <c r="I775">
        <v>1743</v>
      </c>
      <c r="J775">
        <v>829668</v>
      </c>
      <c r="K775">
        <v>75.17</v>
      </c>
      <c r="L775">
        <v>5.33</v>
      </c>
      <c r="M775">
        <v>20.03</v>
      </c>
      <c r="N775" t="s">
        <v>17</v>
      </c>
      <c r="O775" s="1">
        <v>45558</v>
      </c>
    </row>
    <row r="776" spans="1:15" x14ac:dyDescent="0.3">
      <c r="A776" t="s">
        <v>941</v>
      </c>
      <c r="B776" t="s">
        <v>24</v>
      </c>
      <c r="C776" t="s">
        <v>29</v>
      </c>
      <c r="D776">
        <v>7</v>
      </c>
      <c r="E776" t="s">
        <v>71</v>
      </c>
      <c r="F776">
        <v>24792</v>
      </c>
      <c r="G776">
        <v>3148</v>
      </c>
      <c r="H776">
        <v>1647</v>
      </c>
      <c r="I776">
        <v>1112</v>
      </c>
      <c r="J776">
        <v>332488</v>
      </c>
      <c r="K776">
        <v>187.92</v>
      </c>
      <c r="L776">
        <v>0.59</v>
      </c>
      <c r="M776">
        <v>23.83</v>
      </c>
      <c r="N776" t="s">
        <v>17</v>
      </c>
      <c r="O776" s="1">
        <v>45728</v>
      </c>
    </row>
    <row r="777" spans="1:15" x14ac:dyDescent="0.3">
      <c r="A777" t="s">
        <v>942</v>
      </c>
      <c r="B777" t="s">
        <v>20</v>
      </c>
      <c r="C777" t="s">
        <v>35</v>
      </c>
      <c r="D777">
        <v>8</v>
      </c>
      <c r="E777" t="s">
        <v>351</v>
      </c>
      <c r="F777">
        <v>38472</v>
      </c>
      <c r="G777">
        <v>3310</v>
      </c>
      <c r="H777">
        <v>1372</v>
      </c>
      <c r="I777">
        <v>964</v>
      </c>
      <c r="J777">
        <v>669980</v>
      </c>
      <c r="K777">
        <v>110.71</v>
      </c>
      <c r="L777">
        <v>5.28</v>
      </c>
      <c r="M777">
        <v>14.68</v>
      </c>
      <c r="N777" t="s">
        <v>17</v>
      </c>
      <c r="O777" s="1">
        <v>45609</v>
      </c>
    </row>
    <row r="778" spans="1:15" x14ac:dyDescent="0.3">
      <c r="A778" t="s">
        <v>943</v>
      </c>
      <c r="B778" t="s">
        <v>44</v>
      </c>
      <c r="C778" t="s">
        <v>17</v>
      </c>
      <c r="D778">
        <v>14</v>
      </c>
      <c r="E778" t="s">
        <v>684</v>
      </c>
      <c r="F778">
        <v>59214</v>
      </c>
      <c r="G778">
        <v>3617</v>
      </c>
      <c r="H778">
        <v>1557</v>
      </c>
      <c r="I778">
        <v>1038</v>
      </c>
      <c r="J778">
        <v>649788</v>
      </c>
      <c r="K778">
        <v>277.8</v>
      </c>
      <c r="L778">
        <v>1.25</v>
      </c>
      <c r="M778">
        <v>10.49</v>
      </c>
      <c r="N778" t="s">
        <v>25</v>
      </c>
      <c r="O778" s="1">
        <v>45532</v>
      </c>
    </row>
    <row r="779" spans="1:15" x14ac:dyDescent="0.3">
      <c r="A779" t="s">
        <v>944</v>
      </c>
      <c r="B779" t="s">
        <v>28</v>
      </c>
      <c r="C779" t="s">
        <v>21</v>
      </c>
      <c r="D779">
        <v>13</v>
      </c>
      <c r="E779" t="s">
        <v>210</v>
      </c>
      <c r="F779">
        <v>69788</v>
      </c>
      <c r="G779">
        <v>7754</v>
      </c>
      <c r="H779">
        <v>3949</v>
      </c>
      <c r="I779">
        <v>1587</v>
      </c>
      <c r="J779">
        <v>1060116</v>
      </c>
      <c r="K779">
        <v>169.89</v>
      </c>
      <c r="L779">
        <v>2.93</v>
      </c>
      <c r="M779">
        <v>19.04</v>
      </c>
      <c r="N779" t="s">
        <v>29</v>
      </c>
      <c r="O779" s="1">
        <v>45616</v>
      </c>
    </row>
    <row r="780" spans="1:15" x14ac:dyDescent="0.3">
      <c r="A780" t="s">
        <v>945</v>
      </c>
      <c r="B780" t="s">
        <v>28</v>
      </c>
      <c r="C780" t="s">
        <v>29</v>
      </c>
      <c r="D780">
        <v>25</v>
      </c>
      <c r="E780" t="s">
        <v>348</v>
      </c>
      <c r="F780">
        <v>64784</v>
      </c>
      <c r="G780">
        <v>3417</v>
      </c>
      <c r="H780">
        <v>873</v>
      </c>
      <c r="I780">
        <v>325</v>
      </c>
      <c r="J780">
        <v>116675</v>
      </c>
      <c r="K780">
        <v>511.17</v>
      </c>
      <c r="L780">
        <v>-0.3</v>
      </c>
      <c r="M780">
        <v>7.12</v>
      </c>
      <c r="N780" t="s">
        <v>17</v>
      </c>
      <c r="O780" s="1">
        <v>45564</v>
      </c>
    </row>
    <row r="781" spans="1:15" x14ac:dyDescent="0.3">
      <c r="A781" t="s">
        <v>946</v>
      </c>
      <c r="B781" t="s">
        <v>20</v>
      </c>
      <c r="C781" t="s">
        <v>25</v>
      </c>
      <c r="D781">
        <v>17</v>
      </c>
      <c r="E781" t="s">
        <v>47</v>
      </c>
      <c r="F781">
        <v>44992</v>
      </c>
      <c r="G781">
        <v>2520</v>
      </c>
      <c r="H781">
        <v>1363</v>
      </c>
      <c r="I781">
        <v>439</v>
      </c>
      <c r="J781">
        <v>218622</v>
      </c>
      <c r="K781">
        <v>497.45</v>
      </c>
      <c r="L781">
        <v>0</v>
      </c>
      <c r="M781">
        <v>9.61</v>
      </c>
      <c r="N781" t="s">
        <v>17</v>
      </c>
      <c r="O781" s="1">
        <v>45720</v>
      </c>
    </row>
    <row r="782" spans="1:15" x14ac:dyDescent="0.3">
      <c r="A782" t="s">
        <v>947</v>
      </c>
      <c r="B782" t="s">
        <v>20</v>
      </c>
      <c r="C782" t="s">
        <v>25</v>
      </c>
      <c r="D782">
        <v>20</v>
      </c>
      <c r="E782" t="s">
        <v>34</v>
      </c>
      <c r="F782">
        <v>64615</v>
      </c>
      <c r="G782">
        <v>7428</v>
      </c>
      <c r="H782">
        <v>1643</v>
      </c>
      <c r="I782">
        <v>547</v>
      </c>
      <c r="J782">
        <v>118699</v>
      </c>
      <c r="K782">
        <v>341.02</v>
      </c>
      <c r="L782">
        <v>-0.36</v>
      </c>
      <c r="M782">
        <v>14.89</v>
      </c>
      <c r="N782" t="s">
        <v>17</v>
      </c>
      <c r="O782" s="1">
        <v>45613</v>
      </c>
    </row>
    <row r="783" spans="1:15" x14ac:dyDescent="0.3">
      <c r="A783" t="s">
        <v>948</v>
      </c>
      <c r="B783" t="s">
        <v>20</v>
      </c>
      <c r="C783" t="s">
        <v>29</v>
      </c>
      <c r="D783">
        <v>19</v>
      </c>
      <c r="E783" t="s">
        <v>501</v>
      </c>
      <c r="F783">
        <v>38593</v>
      </c>
      <c r="G783">
        <v>1993</v>
      </c>
      <c r="H783">
        <v>679</v>
      </c>
      <c r="I783">
        <v>260</v>
      </c>
      <c r="J783">
        <v>98800</v>
      </c>
      <c r="K783">
        <v>481.33</v>
      </c>
      <c r="L783">
        <v>-0.21</v>
      </c>
      <c r="M783">
        <v>7.6</v>
      </c>
      <c r="N783" t="s">
        <v>17</v>
      </c>
      <c r="O783" s="1">
        <v>45477</v>
      </c>
    </row>
    <row r="784" spans="1:15" x14ac:dyDescent="0.3">
      <c r="A784" t="s">
        <v>949</v>
      </c>
      <c r="B784" t="s">
        <v>20</v>
      </c>
      <c r="C784" t="s">
        <v>35</v>
      </c>
      <c r="D784">
        <v>21</v>
      </c>
      <c r="E784" t="s">
        <v>179</v>
      </c>
      <c r="F784">
        <v>31016</v>
      </c>
      <c r="G784">
        <v>2683</v>
      </c>
      <c r="H784">
        <v>634</v>
      </c>
      <c r="I784">
        <v>440</v>
      </c>
      <c r="J784">
        <v>104720</v>
      </c>
      <c r="K784">
        <v>275.68</v>
      </c>
      <c r="L784">
        <v>-0.14000000000000001</v>
      </c>
      <c r="M784">
        <v>12.11</v>
      </c>
      <c r="N784" t="s">
        <v>29</v>
      </c>
      <c r="O784" s="1">
        <v>45667</v>
      </c>
    </row>
    <row r="785" spans="1:15" x14ac:dyDescent="0.3">
      <c r="A785" t="s">
        <v>950</v>
      </c>
      <c r="B785" t="s">
        <v>44</v>
      </c>
      <c r="C785" t="s">
        <v>35</v>
      </c>
      <c r="D785">
        <v>28</v>
      </c>
      <c r="E785" t="s">
        <v>501</v>
      </c>
      <c r="F785">
        <v>64476</v>
      </c>
      <c r="G785">
        <v>5508</v>
      </c>
      <c r="H785">
        <v>1310</v>
      </c>
      <c r="I785">
        <v>1041</v>
      </c>
      <c r="J785">
        <v>517377</v>
      </c>
      <c r="K785">
        <v>272.61</v>
      </c>
      <c r="L785">
        <v>0.82</v>
      </c>
      <c r="M785">
        <v>12.19</v>
      </c>
      <c r="N785" t="s">
        <v>21</v>
      </c>
      <c r="O785" s="1">
        <v>45710</v>
      </c>
    </row>
    <row r="786" spans="1:15" x14ac:dyDescent="0.3">
      <c r="A786" t="s">
        <v>951</v>
      </c>
      <c r="B786" t="s">
        <v>44</v>
      </c>
      <c r="C786" t="s">
        <v>25</v>
      </c>
      <c r="D786">
        <v>12</v>
      </c>
      <c r="E786" t="s">
        <v>62</v>
      </c>
      <c r="F786">
        <v>68220</v>
      </c>
      <c r="G786">
        <v>5210</v>
      </c>
      <c r="H786">
        <v>1480</v>
      </c>
      <c r="I786">
        <v>683</v>
      </c>
      <c r="J786">
        <v>230171</v>
      </c>
      <c r="K786">
        <v>85.14</v>
      </c>
      <c r="L786">
        <v>2.96</v>
      </c>
      <c r="M786">
        <v>10.81</v>
      </c>
      <c r="N786" t="s">
        <v>17</v>
      </c>
      <c r="O786" s="1">
        <v>45695</v>
      </c>
    </row>
    <row r="787" spans="1:15" x14ac:dyDescent="0.3">
      <c r="A787" t="s">
        <v>952</v>
      </c>
      <c r="B787" t="s">
        <v>44</v>
      </c>
      <c r="C787" t="s">
        <v>25</v>
      </c>
      <c r="D787">
        <v>15</v>
      </c>
      <c r="E787" t="s">
        <v>88</v>
      </c>
      <c r="F787">
        <v>26153</v>
      </c>
      <c r="G787">
        <v>2774</v>
      </c>
      <c r="H787">
        <v>1265</v>
      </c>
      <c r="I787">
        <v>609</v>
      </c>
      <c r="J787">
        <v>479283</v>
      </c>
      <c r="K787">
        <v>82.67</v>
      </c>
      <c r="L787">
        <v>8.52</v>
      </c>
      <c r="M787">
        <v>17.77</v>
      </c>
      <c r="N787" t="s">
        <v>25</v>
      </c>
      <c r="O787" s="1">
        <v>45627</v>
      </c>
    </row>
    <row r="788" spans="1:15" x14ac:dyDescent="0.3">
      <c r="A788" t="s">
        <v>953</v>
      </c>
      <c r="B788" t="s">
        <v>20</v>
      </c>
      <c r="C788" t="s">
        <v>17</v>
      </c>
      <c r="D788">
        <v>17</v>
      </c>
      <c r="E788" t="s">
        <v>118</v>
      </c>
      <c r="F788">
        <v>19187</v>
      </c>
      <c r="G788">
        <v>920</v>
      </c>
      <c r="H788">
        <v>388</v>
      </c>
      <c r="I788">
        <v>186</v>
      </c>
      <c r="J788">
        <v>80352</v>
      </c>
      <c r="K788">
        <v>1406.39</v>
      </c>
      <c r="L788">
        <v>-0.69</v>
      </c>
      <c r="M788">
        <v>7.79</v>
      </c>
      <c r="N788" t="s">
        <v>25</v>
      </c>
      <c r="O788" s="1">
        <v>45494</v>
      </c>
    </row>
    <row r="789" spans="1:15" x14ac:dyDescent="0.3">
      <c r="A789" t="s">
        <v>954</v>
      </c>
      <c r="B789" t="s">
        <v>44</v>
      </c>
      <c r="C789" t="s">
        <v>29</v>
      </c>
      <c r="D789">
        <v>6</v>
      </c>
      <c r="E789" t="s">
        <v>32</v>
      </c>
      <c r="F789">
        <v>40328</v>
      </c>
      <c r="G789">
        <v>3095</v>
      </c>
      <c r="H789">
        <v>765</v>
      </c>
      <c r="I789">
        <v>321</v>
      </c>
      <c r="J789">
        <v>249096</v>
      </c>
      <c r="K789">
        <v>583.1</v>
      </c>
      <c r="L789">
        <v>0.33</v>
      </c>
      <c r="M789">
        <v>10.37</v>
      </c>
      <c r="N789" t="s">
        <v>25</v>
      </c>
      <c r="O789" s="1">
        <v>45606</v>
      </c>
    </row>
    <row r="790" spans="1:15" x14ac:dyDescent="0.3">
      <c r="A790" t="s">
        <v>955</v>
      </c>
      <c r="B790" t="s">
        <v>44</v>
      </c>
      <c r="C790" t="s">
        <v>25</v>
      </c>
      <c r="D790">
        <v>6</v>
      </c>
      <c r="E790" t="s">
        <v>243</v>
      </c>
      <c r="F790">
        <v>98437</v>
      </c>
      <c r="G790">
        <v>13063</v>
      </c>
      <c r="H790">
        <v>4750</v>
      </c>
      <c r="I790">
        <v>2614</v>
      </c>
      <c r="J790">
        <v>912286</v>
      </c>
      <c r="K790">
        <v>38.65</v>
      </c>
      <c r="L790">
        <v>8.0299999999999994</v>
      </c>
      <c r="M790">
        <v>20.75</v>
      </c>
      <c r="N790" t="s">
        <v>17</v>
      </c>
      <c r="O790" s="1">
        <v>45666</v>
      </c>
    </row>
    <row r="791" spans="1:15" x14ac:dyDescent="0.3">
      <c r="A791" t="s">
        <v>956</v>
      </c>
      <c r="B791" t="s">
        <v>20</v>
      </c>
      <c r="C791" t="s">
        <v>17</v>
      </c>
      <c r="D791">
        <v>9</v>
      </c>
      <c r="E791" t="s">
        <v>169</v>
      </c>
      <c r="F791">
        <v>11231</v>
      </c>
      <c r="G791">
        <v>1189</v>
      </c>
      <c r="H791">
        <v>464</v>
      </c>
      <c r="I791">
        <v>338</v>
      </c>
      <c r="J791">
        <v>155818</v>
      </c>
      <c r="K791">
        <v>396.88</v>
      </c>
      <c r="L791">
        <v>0.16</v>
      </c>
      <c r="M791">
        <v>17.73</v>
      </c>
      <c r="N791" t="s">
        <v>21</v>
      </c>
      <c r="O791" s="1">
        <v>45632</v>
      </c>
    </row>
    <row r="792" spans="1:15" x14ac:dyDescent="0.3">
      <c r="A792" t="s">
        <v>957</v>
      </c>
      <c r="B792" t="s">
        <v>16</v>
      </c>
      <c r="C792" t="s">
        <v>21</v>
      </c>
      <c r="D792">
        <v>7</v>
      </c>
      <c r="E792" t="s">
        <v>590</v>
      </c>
      <c r="F792">
        <v>57776</v>
      </c>
      <c r="G792">
        <v>1529</v>
      </c>
      <c r="H792">
        <v>347</v>
      </c>
      <c r="I792">
        <v>113</v>
      </c>
      <c r="J792">
        <v>47121</v>
      </c>
      <c r="K792">
        <v>2350.3000000000002</v>
      </c>
      <c r="L792">
        <v>-0.82</v>
      </c>
      <c r="M792">
        <v>3.44</v>
      </c>
      <c r="N792" t="s">
        <v>25</v>
      </c>
      <c r="O792" s="1">
        <v>45799</v>
      </c>
    </row>
    <row r="793" spans="1:15" x14ac:dyDescent="0.3">
      <c r="A793" t="s">
        <v>958</v>
      </c>
      <c r="B793" t="s">
        <v>24</v>
      </c>
      <c r="C793" t="s">
        <v>25</v>
      </c>
      <c r="D793">
        <v>13</v>
      </c>
      <c r="E793" t="s">
        <v>277</v>
      </c>
      <c r="F793">
        <v>42522</v>
      </c>
      <c r="G793">
        <v>4227</v>
      </c>
      <c r="H793">
        <v>2132</v>
      </c>
      <c r="I793">
        <v>1101</v>
      </c>
      <c r="J793">
        <v>238917</v>
      </c>
      <c r="K793">
        <v>140.04</v>
      </c>
      <c r="L793">
        <v>0.55000000000000004</v>
      </c>
      <c r="M793">
        <v>17.54</v>
      </c>
      <c r="N793" t="s">
        <v>21</v>
      </c>
      <c r="O793" s="1">
        <v>45754</v>
      </c>
    </row>
    <row r="794" spans="1:15" x14ac:dyDescent="0.3">
      <c r="A794" t="s">
        <v>959</v>
      </c>
      <c r="B794" t="s">
        <v>24</v>
      </c>
      <c r="C794" t="s">
        <v>29</v>
      </c>
      <c r="D794">
        <v>12</v>
      </c>
      <c r="E794" t="s">
        <v>305</v>
      </c>
      <c r="F794">
        <v>31723</v>
      </c>
      <c r="G794">
        <v>1589</v>
      </c>
      <c r="H794">
        <v>730</v>
      </c>
      <c r="I794">
        <v>537</v>
      </c>
      <c r="J794">
        <v>137472</v>
      </c>
      <c r="K794">
        <v>453.47</v>
      </c>
      <c r="L794">
        <v>-0.44</v>
      </c>
      <c r="M794">
        <v>9</v>
      </c>
      <c r="N794" t="s">
        <v>21</v>
      </c>
      <c r="O794" s="1">
        <v>45623</v>
      </c>
    </row>
    <row r="795" spans="1:15" x14ac:dyDescent="0.3">
      <c r="A795" t="s">
        <v>960</v>
      </c>
      <c r="B795" t="s">
        <v>28</v>
      </c>
      <c r="C795" t="s">
        <v>21</v>
      </c>
      <c r="D795">
        <v>10</v>
      </c>
      <c r="E795" t="s">
        <v>26</v>
      </c>
      <c r="F795">
        <v>92496</v>
      </c>
      <c r="G795">
        <v>3762</v>
      </c>
      <c r="H795">
        <v>1544</v>
      </c>
      <c r="I795">
        <v>792</v>
      </c>
      <c r="J795">
        <v>588456</v>
      </c>
      <c r="K795">
        <v>211.11</v>
      </c>
      <c r="L795">
        <v>2.52</v>
      </c>
      <c r="M795">
        <v>6.59</v>
      </c>
      <c r="N795" t="s">
        <v>25</v>
      </c>
      <c r="O795" s="1">
        <v>45578</v>
      </c>
    </row>
    <row r="796" spans="1:15" x14ac:dyDescent="0.3">
      <c r="A796" t="s">
        <v>961</v>
      </c>
      <c r="B796" t="s">
        <v>20</v>
      </c>
      <c r="C796" t="s">
        <v>35</v>
      </c>
      <c r="D796">
        <v>15</v>
      </c>
      <c r="E796" t="s">
        <v>210</v>
      </c>
      <c r="F796">
        <v>85416</v>
      </c>
      <c r="G796">
        <v>2362</v>
      </c>
      <c r="H796">
        <v>870</v>
      </c>
      <c r="I796">
        <v>261</v>
      </c>
      <c r="J796">
        <v>192879</v>
      </c>
      <c r="K796">
        <v>412.72</v>
      </c>
      <c r="L796">
        <v>0.79</v>
      </c>
      <c r="M796">
        <v>4.09</v>
      </c>
      <c r="N796" t="s">
        <v>17</v>
      </c>
      <c r="O796" s="1">
        <v>45511</v>
      </c>
    </row>
    <row r="797" spans="1:15" x14ac:dyDescent="0.3">
      <c r="A797" t="s">
        <v>962</v>
      </c>
      <c r="B797" t="s">
        <v>24</v>
      </c>
      <c r="C797" t="s">
        <v>35</v>
      </c>
      <c r="D797">
        <v>18</v>
      </c>
      <c r="E797" t="s">
        <v>28</v>
      </c>
      <c r="F797">
        <v>51904</v>
      </c>
      <c r="G797">
        <v>4532</v>
      </c>
      <c r="H797">
        <v>1465</v>
      </c>
      <c r="I797">
        <v>562</v>
      </c>
      <c r="J797">
        <v>143872</v>
      </c>
      <c r="K797">
        <v>493.28</v>
      </c>
      <c r="L797">
        <v>-0.48</v>
      </c>
      <c r="M797">
        <v>12.64</v>
      </c>
      <c r="N797" t="s">
        <v>35</v>
      </c>
      <c r="O797" s="1">
        <v>45575</v>
      </c>
    </row>
    <row r="798" spans="1:15" x14ac:dyDescent="0.3">
      <c r="A798" t="s">
        <v>963</v>
      </c>
      <c r="B798" t="s">
        <v>16</v>
      </c>
      <c r="C798" t="s">
        <v>35</v>
      </c>
      <c r="D798">
        <v>23</v>
      </c>
      <c r="E798" t="s">
        <v>512</v>
      </c>
      <c r="F798">
        <v>72141</v>
      </c>
      <c r="G798">
        <v>3595</v>
      </c>
      <c r="H798">
        <v>1530</v>
      </c>
      <c r="I798">
        <v>783</v>
      </c>
      <c r="J798">
        <v>444744</v>
      </c>
      <c r="K798">
        <v>152.38999999999999</v>
      </c>
      <c r="L798">
        <v>2.73</v>
      </c>
      <c r="M798">
        <v>8.19</v>
      </c>
      <c r="N798" t="s">
        <v>25</v>
      </c>
      <c r="O798" s="1">
        <v>45710</v>
      </c>
    </row>
    <row r="799" spans="1:15" x14ac:dyDescent="0.3">
      <c r="A799" t="s">
        <v>964</v>
      </c>
      <c r="B799" t="s">
        <v>24</v>
      </c>
      <c r="C799" t="s">
        <v>29</v>
      </c>
      <c r="D799">
        <v>25</v>
      </c>
      <c r="E799" t="s">
        <v>121</v>
      </c>
      <c r="F799">
        <v>58086</v>
      </c>
      <c r="G799">
        <v>8550</v>
      </c>
      <c r="H799">
        <v>1738</v>
      </c>
      <c r="I799">
        <v>1111</v>
      </c>
      <c r="J799">
        <v>515504</v>
      </c>
      <c r="K799">
        <v>226.48</v>
      </c>
      <c r="L799">
        <v>1.05</v>
      </c>
      <c r="M799">
        <v>19.62</v>
      </c>
      <c r="N799" t="s">
        <v>29</v>
      </c>
      <c r="O799" s="1">
        <v>45511</v>
      </c>
    </row>
    <row r="800" spans="1:15" x14ac:dyDescent="0.3">
      <c r="A800" t="s">
        <v>965</v>
      </c>
      <c r="B800" t="s">
        <v>28</v>
      </c>
      <c r="C800" t="s">
        <v>35</v>
      </c>
      <c r="D800">
        <v>30</v>
      </c>
      <c r="E800" t="s">
        <v>56</v>
      </c>
      <c r="F800">
        <v>73103</v>
      </c>
      <c r="G800">
        <v>7708</v>
      </c>
      <c r="H800">
        <v>1909</v>
      </c>
      <c r="I800">
        <v>1459</v>
      </c>
      <c r="J800">
        <v>1056316</v>
      </c>
      <c r="K800">
        <v>70.37</v>
      </c>
      <c r="L800">
        <v>9.2899999999999991</v>
      </c>
      <c r="M800">
        <v>15.15</v>
      </c>
      <c r="N800" t="s">
        <v>17</v>
      </c>
      <c r="O800" s="1">
        <v>45480</v>
      </c>
    </row>
    <row r="801" spans="1:15" x14ac:dyDescent="0.3">
      <c r="A801" t="s">
        <v>966</v>
      </c>
      <c r="B801" t="s">
        <v>28</v>
      </c>
      <c r="C801" t="s">
        <v>25</v>
      </c>
      <c r="D801">
        <v>17</v>
      </c>
      <c r="E801" t="s">
        <v>22</v>
      </c>
      <c r="F801">
        <v>98439</v>
      </c>
      <c r="G801">
        <v>5553</v>
      </c>
      <c r="H801">
        <v>3199</v>
      </c>
      <c r="I801">
        <v>2021</v>
      </c>
      <c r="J801">
        <v>470893</v>
      </c>
      <c r="K801">
        <v>131.91999999999999</v>
      </c>
      <c r="L801">
        <v>0.77</v>
      </c>
      <c r="M801">
        <v>10.94</v>
      </c>
      <c r="N801" t="s">
        <v>21</v>
      </c>
      <c r="O801" s="1">
        <v>45635</v>
      </c>
    </row>
    <row r="802" spans="1:15" x14ac:dyDescent="0.3">
      <c r="A802" t="s">
        <v>967</v>
      </c>
      <c r="B802" t="s">
        <v>28</v>
      </c>
      <c r="C802" t="s">
        <v>21</v>
      </c>
      <c r="D802">
        <v>16</v>
      </c>
      <c r="E802" t="s">
        <v>300</v>
      </c>
      <c r="F802">
        <v>49826</v>
      </c>
      <c r="G802">
        <v>5988</v>
      </c>
      <c r="H802">
        <v>2259</v>
      </c>
      <c r="I802">
        <v>1123</v>
      </c>
      <c r="J802">
        <v>729950</v>
      </c>
      <c r="K802">
        <v>89.8</v>
      </c>
      <c r="L802">
        <v>6.24</v>
      </c>
      <c r="M802">
        <v>18.809999999999999</v>
      </c>
      <c r="N802" t="s">
        <v>29</v>
      </c>
      <c r="O802" s="1">
        <v>45798</v>
      </c>
    </row>
    <row r="803" spans="1:15" x14ac:dyDescent="0.3">
      <c r="A803" t="s">
        <v>968</v>
      </c>
      <c r="B803" t="s">
        <v>20</v>
      </c>
      <c r="C803" t="s">
        <v>29</v>
      </c>
      <c r="D803">
        <v>26</v>
      </c>
      <c r="E803" t="s">
        <v>107</v>
      </c>
      <c r="F803">
        <v>82484</v>
      </c>
      <c r="G803">
        <v>5122</v>
      </c>
      <c r="H803">
        <v>1393</v>
      </c>
      <c r="I803">
        <v>1081</v>
      </c>
      <c r="J803">
        <v>255116</v>
      </c>
      <c r="K803">
        <v>164.93</v>
      </c>
      <c r="L803">
        <v>0.43</v>
      </c>
      <c r="M803">
        <v>9.2100000000000009</v>
      </c>
      <c r="N803" t="s">
        <v>17</v>
      </c>
      <c r="O803" s="1">
        <v>45545</v>
      </c>
    </row>
    <row r="804" spans="1:15" x14ac:dyDescent="0.3">
      <c r="A804" t="s">
        <v>969</v>
      </c>
      <c r="B804" t="s">
        <v>20</v>
      </c>
      <c r="C804" t="s">
        <v>35</v>
      </c>
      <c r="D804">
        <v>29</v>
      </c>
      <c r="E804" t="s">
        <v>28</v>
      </c>
      <c r="F804">
        <v>45452</v>
      </c>
      <c r="G804">
        <v>2402</v>
      </c>
      <c r="H804">
        <v>792</v>
      </c>
      <c r="I804">
        <v>266</v>
      </c>
      <c r="J804">
        <v>186466</v>
      </c>
      <c r="K804">
        <v>355.17</v>
      </c>
      <c r="L804">
        <v>0.97</v>
      </c>
      <c r="M804">
        <v>7.61</v>
      </c>
      <c r="N804" t="s">
        <v>25</v>
      </c>
      <c r="O804" s="1">
        <v>45529</v>
      </c>
    </row>
    <row r="805" spans="1:15" x14ac:dyDescent="0.3">
      <c r="A805" t="s">
        <v>970</v>
      </c>
      <c r="B805" t="s">
        <v>28</v>
      </c>
      <c r="C805" t="s">
        <v>35</v>
      </c>
      <c r="D805">
        <v>11</v>
      </c>
      <c r="E805" t="s">
        <v>28</v>
      </c>
      <c r="F805">
        <v>21615</v>
      </c>
      <c r="G805">
        <v>582</v>
      </c>
      <c r="H805">
        <v>306</v>
      </c>
      <c r="I805">
        <v>232</v>
      </c>
      <c r="J805">
        <v>78184</v>
      </c>
      <c r="K805">
        <v>1020.32</v>
      </c>
      <c r="L805">
        <v>-0.67</v>
      </c>
      <c r="M805">
        <v>5.18</v>
      </c>
      <c r="N805" t="s">
        <v>21</v>
      </c>
      <c r="O805" s="1">
        <v>45567</v>
      </c>
    </row>
    <row r="806" spans="1:15" x14ac:dyDescent="0.3">
      <c r="A806" t="s">
        <v>971</v>
      </c>
      <c r="B806" t="s">
        <v>24</v>
      </c>
      <c r="C806" t="s">
        <v>17</v>
      </c>
      <c r="D806">
        <v>18</v>
      </c>
      <c r="E806" t="s">
        <v>272</v>
      </c>
      <c r="F806">
        <v>56343</v>
      </c>
      <c r="G806">
        <v>4693</v>
      </c>
      <c r="H806">
        <v>2242</v>
      </c>
      <c r="I806">
        <v>1007</v>
      </c>
      <c r="J806">
        <v>526661</v>
      </c>
      <c r="K806">
        <v>279.32</v>
      </c>
      <c r="L806">
        <v>0.87</v>
      </c>
      <c r="M806">
        <v>14.1</v>
      </c>
      <c r="N806" t="s">
        <v>25</v>
      </c>
      <c r="O806" s="1">
        <v>45551</v>
      </c>
    </row>
    <row r="807" spans="1:15" x14ac:dyDescent="0.3">
      <c r="A807" t="s">
        <v>972</v>
      </c>
      <c r="B807" t="s">
        <v>44</v>
      </c>
      <c r="C807" t="s">
        <v>35</v>
      </c>
      <c r="D807">
        <v>15</v>
      </c>
      <c r="E807" t="s">
        <v>45</v>
      </c>
      <c r="F807">
        <v>96602</v>
      </c>
      <c r="G807">
        <v>9617</v>
      </c>
      <c r="H807">
        <v>3372</v>
      </c>
      <c r="I807">
        <v>1871</v>
      </c>
      <c r="J807">
        <v>501428</v>
      </c>
      <c r="K807">
        <v>40.01</v>
      </c>
      <c r="L807">
        <v>5.7</v>
      </c>
      <c r="M807">
        <v>15.38</v>
      </c>
      <c r="N807" t="s">
        <v>25</v>
      </c>
      <c r="O807" s="1">
        <v>45498</v>
      </c>
    </row>
    <row r="808" spans="1:15" x14ac:dyDescent="0.3">
      <c r="A808" t="s">
        <v>973</v>
      </c>
      <c r="B808" t="s">
        <v>44</v>
      </c>
      <c r="C808" t="s">
        <v>17</v>
      </c>
      <c r="D808">
        <v>20</v>
      </c>
      <c r="E808" t="s">
        <v>76</v>
      </c>
      <c r="F808">
        <v>61721</v>
      </c>
      <c r="G808">
        <v>5986</v>
      </c>
      <c r="H808">
        <v>1715</v>
      </c>
      <c r="I808">
        <v>939</v>
      </c>
      <c r="J808">
        <v>288273</v>
      </c>
      <c r="K808">
        <v>181.85</v>
      </c>
      <c r="L808">
        <v>0.69</v>
      </c>
      <c r="M808">
        <v>14</v>
      </c>
      <c r="N808" t="s">
        <v>29</v>
      </c>
      <c r="O808" s="1">
        <v>45794</v>
      </c>
    </row>
    <row r="809" spans="1:15" x14ac:dyDescent="0.3">
      <c r="A809" t="s">
        <v>974</v>
      </c>
      <c r="B809" t="s">
        <v>24</v>
      </c>
      <c r="C809" t="s">
        <v>29</v>
      </c>
      <c r="D809">
        <v>5</v>
      </c>
      <c r="E809" t="s">
        <v>309</v>
      </c>
      <c r="F809">
        <v>83649</v>
      </c>
      <c r="G809">
        <v>5728</v>
      </c>
      <c r="H809">
        <v>1985</v>
      </c>
      <c r="I809">
        <v>1423</v>
      </c>
      <c r="J809">
        <v>570623</v>
      </c>
      <c r="K809">
        <v>125.33</v>
      </c>
      <c r="L809">
        <v>2.2000000000000002</v>
      </c>
      <c r="M809">
        <v>10.92</v>
      </c>
      <c r="N809" t="s">
        <v>25</v>
      </c>
      <c r="O809" s="1">
        <v>45603</v>
      </c>
    </row>
    <row r="810" spans="1:15" x14ac:dyDescent="0.3">
      <c r="A810" t="s">
        <v>975</v>
      </c>
      <c r="B810" t="s">
        <v>44</v>
      </c>
      <c r="C810" t="s">
        <v>21</v>
      </c>
      <c r="D810">
        <v>30</v>
      </c>
      <c r="E810" t="s">
        <v>357</v>
      </c>
      <c r="F810">
        <v>21930</v>
      </c>
      <c r="G810">
        <v>1294</v>
      </c>
      <c r="H810">
        <v>303</v>
      </c>
      <c r="I810">
        <v>189</v>
      </c>
      <c r="J810">
        <v>95823</v>
      </c>
      <c r="K810">
        <v>290.70999999999998</v>
      </c>
      <c r="L810">
        <v>0.74</v>
      </c>
      <c r="M810">
        <v>8.14</v>
      </c>
      <c r="N810" t="s">
        <v>25</v>
      </c>
      <c r="O810" s="1">
        <v>45654</v>
      </c>
    </row>
    <row r="811" spans="1:15" x14ac:dyDescent="0.3">
      <c r="A811" t="s">
        <v>976</v>
      </c>
      <c r="B811" t="s">
        <v>16</v>
      </c>
      <c r="C811" t="s">
        <v>29</v>
      </c>
      <c r="D811">
        <v>25</v>
      </c>
      <c r="E811" t="s">
        <v>684</v>
      </c>
      <c r="F811">
        <v>82238</v>
      </c>
      <c r="G811">
        <v>9376</v>
      </c>
      <c r="H811">
        <v>4003</v>
      </c>
      <c r="I811">
        <v>1851</v>
      </c>
      <c r="J811">
        <v>805185</v>
      </c>
      <c r="K811">
        <v>103.25</v>
      </c>
      <c r="L811">
        <v>3.21</v>
      </c>
      <c r="M811">
        <v>18.52</v>
      </c>
      <c r="N811" t="s">
        <v>17</v>
      </c>
      <c r="O811" s="1">
        <v>45568</v>
      </c>
    </row>
    <row r="812" spans="1:15" x14ac:dyDescent="0.3">
      <c r="A812" t="s">
        <v>977</v>
      </c>
      <c r="B812" t="s">
        <v>24</v>
      </c>
      <c r="C812" t="s">
        <v>25</v>
      </c>
      <c r="D812">
        <v>7</v>
      </c>
      <c r="E812" t="s">
        <v>52</v>
      </c>
      <c r="F812">
        <v>71367</v>
      </c>
      <c r="G812">
        <v>8041</v>
      </c>
      <c r="H812">
        <v>4579</v>
      </c>
      <c r="I812">
        <v>3068</v>
      </c>
      <c r="J812">
        <v>2350088</v>
      </c>
      <c r="K812">
        <v>42.3</v>
      </c>
      <c r="L812">
        <v>17.11</v>
      </c>
      <c r="M812">
        <v>21.98</v>
      </c>
      <c r="N812" t="s">
        <v>21</v>
      </c>
      <c r="O812" s="1">
        <v>45648</v>
      </c>
    </row>
    <row r="813" spans="1:15" x14ac:dyDescent="0.3">
      <c r="A813" t="s">
        <v>978</v>
      </c>
      <c r="B813" t="s">
        <v>16</v>
      </c>
      <c r="C813" t="s">
        <v>17</v>
      </c>
      <c r="D813">
        <v>29</v>
      </c>
      <c r="E813" t="s">
        <v>107</v>
      </c>
      <c r="F813">
        <v>57762</v>
      </c>
      <c r="G813">
        <v>7992</v>
      </c>
      <c r="H813">
        <v>4372</v>
      </c>
      <c r="I813">
        <v>2684</v>
      </c>
      <c r="J813">
        <v>2098888</v>
      </c>
      <c r="K813">
        <v>28.91</v>
      </c>
      <c r="L813">
        <v>26.05</v>
      </c>
      <c r="M813">
        <v>26.05</v>
      </c>
      <c r="N813" t="s">
        <v>35</v>
      </c>
      <c r="O813" s="1">
        <v>45529</v>
      </c>
    </row>
    <row r="814" spans="1:15" x14ac:dyDescent="0.3">
      <c r="A814" t="s">
        <v>979</v>
      </c>
      <c r="B814" t="s">
        <v>28</v>
      </c>
      <c r="C814" t="s">
        <v>17</v>
      </c>
      <c r="D814">
        <v>13</v>
      </c>
      <c r="E814" t="s">
        <v>363</v>
      </c>
      <c r="F814">
        <v>38408</v>
      </c>
      <c r="G814">
        <v>2590</v>
      </c>
      <c r="H814">
        <v>1455</v>
      </c>
      <c r="I814">
        <v>529</v>
      </c>
      <c r="J814">
        <v>121670</v>
      </c>
      <c r="K814">
        <v>368.1</v>
      </c>
      <c r="L814">
        <v>-0.38</v>
      </c>
      <c r="M814">
        <v>11.91</v>
      </c>
      <c r="N814" t="s">
        <v>29</v>
      </c>
      <c r="O814" s="1">
        <v>45585</v>
      </c>
    </row>
    <row r="815" spans="1:15" x14ac:dyDescent="0.3">
      <c r="A815" t="s">
        <v>980</v>
      </c>
      <c r="B815" t="s">
        <v>20</v>
      </c>
      <c r="C815" t="s">
        <v>21</v>
      </c>
      <c r="D815">
        <v>25</v>
      </c>
      <c r="E815" t="s">
        <v>45</v>
      </c>
      <c r="F815">
        <v>76961</v>
      </c>
      <c r="G815">
        <v>10441</v>
      </c>
      <c r="H815">
        <v>3904</v>
      </c>
      <c r="I815">
        <v>1911</v>
      </c>
      <c r="J815">
        <v>473928</v>
      </c>
      <c r="K815">
        <v>137.41</v>
      </c>
      <c r="L815">
        <v>0.8</v>
      </c>
      <c r="M815">
        <v>21.12</v>
      </c>
      <c r="N815" t="s">
        <v>21</v>
      </c>
      <c r="O815" s="1">
        <v>45493</v>
      </c>
    </row>
    <row r="816" spans="1:15" x14ac:dyDescent="0.3">
      <c r="A816" t="s">
        <v>981</v>
      </c>
      <c r="B816" t="s">
        <v>20</v>
      </c>
      <c r="C816" t="s">
        <v>25</v>
      </c>
      <c r="D816">
        <v>13</v>
      </c>
      <c r="E816" t="s">
        <v>52</v>
      </c>
      <c r="F816">
        <v>66009</v>
      </c>
      <c r="G816">
        <v>6138</v>
      </c>
      <c r="H816">
        <v>3186</v>
      </c>
      <c r="I816">
        <v>1636</v>
      </c>
      <c r="J816">
        <v>472804</v>
      </c>
      <c r="K816">
        <v>113.2</v>
      </c>
      <c r="L816">
        <v>1.55</v>
      </c>
      <c r="M816">
        <v>16.600000000000001</v>
      </c>
      <c r="N816" t="s">
        <v>17</v>
      </c>
      <c r="O816" s="1">
        <v>45569</v>
      </c>
    </row>
    <row r="817" spans="1:15" x14ac:dyDescent="0.3">
      <c r="A817" t="s">
        <v>982</v>
      </c>
      <c r="B817" t="s">
        <v>44</v>
      </c>
      <c r="C817" t="s">
        <v>29</v>
      </c>
      <c r="D817">
        <v>11</v>
      </c>
      <c r="E817" t="s">
        <v>28</v>
      </c>
      <c r="F817">
        <v>72399</v>
      </c>
      <c r="G817">
        <v>9726</v>
      </c>
      <c r="H817">
        <v>4877</v>
      </c>
      <c r="I817">
        <v>1838</v>
      </c>
      <c r="J817">
        <v>1380338</v>
      </c>
      <c r="K817">
        <v>155.99</v>
      </c>
      <c r="L817">
        <v>3.81</v>
      </c>
      <c r="M817">
        <v>22.71</v>
      </c>
      <c r="N817" t="s">
        <v>17</v>
      </c>
      <c r="O817" s="1">
        <v>45525</v>
      </c>
    </row>
    <row r="818" spans="1:15" x14ac:dyDescent="0.3">
      <c r="A818" t="s">
        <v>983</v>
      </c>
      <c r="B818" t="s">
        <v>20</v>
      </c>
      <c r="C818" t="s">
        <v>25</v>
      </c>
      <c r="D818">
        <v>12</v>
      </c>
      <c r="E818" t="s">
        <v>326</v>
      </c>
      <c r="F818">
        <v>76944</v>
      </c>
      <c r="G818">
        <v>4094</v>
      </c>
      <c r="H818">
        <v>1283</v>
      </c>
      <c r="I818">
        <v>453</v>
      </c>
      <c r="J818">
        <v>242355</v>
      </c>
      <c r="K818">
        <v>584.04</v>
      </c>
      <c r="L818">
        <v>-0.08</v>
      </c>
      <c r="M818">
        <v>7.58</v>
      </c>
      <c r="N818" t="s">
        <v>35</v>
      </c>
      <c r="O818" s="1">
        <v>45819</v>
      </c>
    </row>
    <row r="819" spans="1:15" x14ac:dyDescent="0.3">
      <c r="A819" t="s">
        <v>984</v>
      </c>
      <c r="B819" t="s">
        <v>24</v>
      </c>
      <c r="C819" t="s">
        <v>21</v>
      </c>
      <c r="D819">
        <v>15</v>
      </c>
      <c r="E819" t="s">
        <v>195</v>
      </c>
      <c r="F819">
        <v>22138</v>
      </c>
      <c r="G819">
        <v>1240</v>
      </c>
      <c r="H819">
        <v>460</v>
      </c>
      <c r="I819">
        <v>352</v>
      </c>
      <c r="J819">
        <v>202048</v>
      </c>
      <c r="K819">
        <v>754.84</v>
      </c>
      <c r="L819">
        <v>-0.24</v>
      </c>
      <c r="M819">
        <v>9.27</v>
      </c>
      <c r="N819" t="s">
        <v>35</v>
      </c>
      <c r="O819" s="1">
        <v>45780</v>
      </c>
    </row>
    <row r="820" spans="1:15" x14ac:dyDescent="0.3">
      <c r="A820" t="s">
        <v>985</v>
      </c>
      <c r="B820" t="s">
        <v>28</v>
      </c>
      <c r="C820" t="s">
        <v>29</v>
      </c>
      <c r="D820">
        <v>14</v>
      </c>
      <c r="E820" t="s">
        <v>274</v>
      </c>
      <c r="F820">
        <v>31685</v>
      </c>
      <c r="G820">
        <v>3640</v>
      </c>
      <c r="H820">
        <v>1833</v>
      </c>
      <c r="I820">
        <v>576</v>
      </c>
      <c r="J820">
        <v>310464</v>
      </c>
      <c r="K820">
        <v>405</v>
      </c>
      <c r="L820">
        <v>0.33</v>
      </c>
      <c r="M820">
        <v>19.09</v>
      </c>
      <c r="N820" t="s">
        <v>21</v>
      </c>
      <c r="O820" s="1">
        <v>45756</v>
      </c>
    </row>
    <row r="821" spans="1:15" x14ac:dyDescent="0.3">
      <c r="A821" t="s">
        <v>986</v>
      </c>
      <c r="B821" t="s">
        <v>44</v>
      </c>
      <c r="C821" t="s">
        <v>25</v>
      </c>
      <c r="D821">
        <v>15</v>
      </c>
      <c r="E821" t="s">
        <v>788</v>
      </c>
      <c r="F821">
        <v>13397</v>
      </c>
      <c r="G821">
        <v>1747</v>
      </c>
      <c r="H821">
        <v>380</v>
      </c>
      <c r="I821">
        <v>144</v>
      </c>
      <c r="J821">
        <v>84960</v>
      </c>
      <c r="K821">
        <v>2056.59</v>
      </c>
      <c r="L821">
        <v>-0.71</v>
      </c>
      <c r="M821">
        <v>16.95</v>
      </c>
      <c r="N821" t="s">
        <v>17</v>
      </c>
      <c r="O821" s="1">
        <v>45507</v>
      </c>
    </row>
    <row r="822" spans="1:15" x14ac:dyDescent="0.3">
      <c r="A822" t="s">
        <v>987</v>
      </c>
      <c r="B822" t="s">
        <v>28</v>
      </c>
      <c r="C822" t="s">
        <v>35</v>
      </c>
      <c r="D822">
        <v>5</v>
      </c>
      <c r="E822" t="s">
        <v>69</v>
      </c>
      <c r="F822">
        <v>37808</v>
      </c>
      <c r="G822">
        <v>2994</v>
      </c>
      <c r="H822">
        <v>1410</v>
      </c>
      <c r="I822">
        <v>963</v>
      </c>
      <c r="J822">
        <v>249417</v>
      </c>
      <c r="K822">
        <v>276.39999999999998</v>
      </c>
      <c r="L822">
        <v>-0.06</v>
      </c>
      <c r="M822">
        <v>14.2</v>
      </c>
      <c r="N822" t="s">
        <v>21</v>
      </c>
      <c r="O822" s="1">
        <v>45778</v>
      </c>
    </row>
    <row r="823" spans="1:15" x14ac:dyDescent="0.3">
      <c r="A823" t="s">
        <v>988</v>
      </c>
      <c r="B823" t="s">
        <v>20</v>
      </c>
      <c r="C823" t="s">
        <v>25</v>
      </c>
      <c r="D823">
        <v>15</v>
      </c>
      <c r="E823" t="s">
        <v>195</v>
      </c>
      <c r="F823">
        <v>59578</v>
      </c>
      <c r="G823">
        <v>4572</v>
      </c>
      <c r="H823">
        <v>2088</v>
      </c>
      <c r="I823">
        <v>1383</v>
      </c>
      <c r="J823">
        <v>461922</v>
      </c>
      <c r="K823">
        <v>118.23</v>
      </c>
      <c r="L823">
        <v>1.83</v>
      </c>
      <c r="M823">
        <v>13.5</v>
      </c>
      <c r="N823" t="s">
        <v>17</v>
      </c>
      <c r="O823" s="1">
        <v>45692</v>
      </c>
    </row>
    <row r="824" spans="1:15" x14ac:dyDescent="0.3">
      <c r="A824" t="s">
        <v>989</v>
      </c>
      <c r="B824" t="s">
        <v>44</v>
      </c>
      <c r="C824" t="s">
        <v>25</v>
      </c>
      <c r="D824">
        <v>17</v>
      </c>
      <c r="E824" t="s">
        <v>28</v>
      </c>
      <c r="F824">
        <v>17174</v>
      </c>
      <c r="G824">
        <v>1615</v>
      </c>
      <c r="H824">
        <v>529</v>
      </c>
      <c r="I824">
        <v>323</v>
      </c>
      <c r="J824">
        <v>241927</v>
      </c>
      <c r="K824">
        <v>893.27</v>
      </c>
      <c r="L824">
        <v>-0.16</v>
      </c>
      <c r="M824">
        <v>14.36</v>
      </c>
      <c r="N824" t="s">
        <v>35</v>
      </c>
      <c r="O824" s="1">
        <v>45489</v>
      </c>
    </row>
    <row r="825" spans="1:15" x14ac:dyDescent="0.3">
      <c r="A825" t="s">
        <v>990</v>
      </c>
      <c r="B825" t="s">
        <v>20</v>
      </c>
      <c r="C825" t="s">
        <v>25</v>
      </c>
      <c r="D825">
        <v>23</v>
      </c>
      <c r="E825" t="s">
        <v>22</v>
      </c>
      <c r="F825">
        <v>63250</v>
      </c>
      <c r="G825">
        <v>4352</v>
      </c>
      <c r="H825">
        <v>1997</v>
      </c>
      <c r="I825">
        <v>744</v>
      </c>
      <c r="J825">
        <v>397296</v>
      </c>
      <c r="K825">
        <v>316.20999999999998</v>
      </c>
      <c r="L825">
        <v>0.69</v>
      </c>
      <c r="M825">
        <v>11.21</v>
      </c>
      <c r="N825" t="s">
        <v>35</v>
      </c>
      <c r="O825" s="1">
        <v>45571</v>
      </c>
    </row>
    <row r="826" spans="1:15" x14ac:dyDescent="0.3">
      <c r="A826" t="s">
        <v>991</v>
      </c>
      <c r="B826" t="s">
        <v>20</v>
      </c>
      <c r="C826" t="s">
        <v>21</v>
      </c>
      <c r="D826">
        <v>7</v>
      </c>
      <c r="E826" t="s">
        <v>336</v>
      </c>
      <c r="F826">
        <v>47599</v>
      </c>
      <c r="G826">
        <v>1787</v>
      </c>
      <c r="H826">
        <v>749</v>
      </c>
      <c r="I826">
        <v>319</v>
      </c>
      <c r="J826">
        <v>66990</v>
      </c>
      <c r="K826">
        <v>261.86</v>
      </c>
      <c r="L826">
        <v>-0.2</v>
      </c>
      <c r="M826">
        <v>6</v>
      </c>
      <c r="N826" t="s">
        <v>25</v>
      </c>
      <c r="O826" s="1">
        <v>45517</v>
      </c>
    </row>
    <row r="827" spans="1:15" x14ac:dyDescent="0.3">
      <c r="A827" t="s">
        <v>992</v>
      </c>
      <c r="B827" t="s">
        <v>24</v>
      </c>
      <c r="C827" t="s">
        <v>25</v>
      </c>
      <c r="D827">
        <v>14</v>
      </c>
      <c r="E827" t="s">
        <v>460</v>
      </c>
      <c r="F827">
        <v>46989</v>
      </c>
      <c r="G827">
        <v>4592</v>
      </c>
      <c r="H827">
        <v>1246</v>
      </c>
      <c r="I827">
        <v>941</v>
      </c>
      <c r="J827">
        <v>350052</v>
      </c>
      <c r="K827">
        <v>274.8</v>
      </c>
      <c r="L827">
        <v>0.35</v>
      </c>
      <c r="M827">
        <v>14.43</v>
      </c>
      <c r="N827" t="s">
        <v>29</v>
      </c>
      <c r="O827" s="1">
        <v>45549</v>
      </c>
    </row>
    <row r="828" spans="1:15" x14ac:dyDescent="0.3">
      <c r="A828" t="s">
        <v>993</v>
      </c>
      <c r="B828" t="s">
        <v>16</v>
      </c>
      <c r="C828" t="s">
        <v>35</v>
      </c>
      <c r="D828">
        <v>6</v>
      </c>
      <c r="E828" t="s">
        <v>295</v>
      </c>
      <c r="F828">
        <v>28791</v>
      </c>
      <c r="G828">
        <v>2887</v>
      </c>
      <c r="H828">
        <v>1363</v>
      </c>
      <c r="I828">
        <v>625</v>
      </c>
      <c r="J828">
        <v>443750</v>
      </c>
      <c r="K828">
        <v>209.76</v>
      </c>
      <c r="L828">
        <v>2.38</v>
      </c>
      <c r="M828">
        <v>16.93</v>
      </c>
      <c r="N828" t="s">
        <v>17</v>
      </c>
      <c r="O828" s="1">
        <v>45785</v>
      </c>
    </row>
    <row r="829" spans="1:15" x14ac:dyDescent="0.3">
      <c r="A829" t="s">
        <v>994</v>
      </c>
      <c r="B829" t="s">
        <v>28</v>
      </c>
      <c r="C829" t="s">
        <v>17</v>
      </c>
      <c r="D829">
        <v>17</v>
      </c>
      <c r="E829" t="s">
        <v>118</v>
      </c>
      <c r="F829">
        <v>69302</v>
      </c>
      <c r="G829">
        <v>9786</v>
      </c>
      <c r="H829">
        <v>4376</v>
      </c>
      <c r="I829">
        <v>3335</v>
      </c>
      <c r="J829">
        <v>1904285</v>
      </c>
      <c r="K829">
        <v>66.98</v>
      </c>
      <c r="L829">
        <v>7.52</v>
      </c>
      <c r="M829">
        <v>25.25</v>
      </c>
      <c r="N829" t="s">
        <v>35</v>
      </c>
      <c r="O829" s="1">
        <v>45697</v>
      </c>
    </row>
    <row r="830" spans="1:15" x14ac:dyDescent="0.3">
      <c r="A830" t="s">
        <v>995</v>
      </c>
      <c r="B830" t="s">
        <v>16</v>
      </c>
      <c r="C830" t="s">
        <v>35</v>
      </c>
      <c r="D830">
        <v>21</v>
      </c>
      <c r="E830" t="s">
        <v>28</v>
      </c>
      <c r="F830">
        <v>96576</v>
      </c>
      <c r="G830">
        <v>6574</v>
      </c>
      <c r="H830">
        <v>2012</v>
      </c>
      <c r="I830">
        <v>892</v>
      </c>
      <c r="J830">
        <v>506656</v>
      </c>
      <c r="K830">
        <v>272.16000000000003</v>
      </c>
      <c r="L830">
        <v>1.0900000000000001</v>
      </c>
      <c r="M830">
        <v>9.81</v>
      </c>
      <c r="N830" t="s">
        <v>17</v>
      </c>
      <c r="O830" s="1">
        <v>45778</v>
      </c>
    </row>
    <row r="831" spans="1:15" x14ac:dyDescent="0.3">
      <c r="A831" t="s">
        <v>996</v>
      </c>
      <c r="B831" t="s">
        <v>16</v>
      </c>
      <c r="C831" t="s">
        <v>25</v>
      </c>
      <c r="D831">
        <v>15</v>
      </c>
      <c r="E831" t="s">
        <v>58</v>
      </c>
      <c r="F831">
        <v>95206</v>
      </c>
      <c r="G831">
        <v>9762</v>
      </c>
      <c r="H831">
        <v>4539</v>
      </c>
      <c r="I831">
        <v>2348</v>
      </c>
      <c r="J831">
        <v>749012</v>
      </c>
      <c r="K831">
        <v>118.76</v>
      </c>
      <c r="L831">
        <v>1.69</v>
      </c>
      <c r="M831">
        <v>17.489999999999998</v>
      </c>
      <c r="N831" t="s">
        <v>35</v>
      </c>
      <c r="O831" s="1">
        <v>45613</v>
      </c>
    </row>
    <row r="832" spans="1:15" x14ac:dyDescent="0.3">
      <c r="A832" t="s">
        <v>997</v>
      </c>
      <c r="B832" t="s">
        <v>20</v>
      </c>
      <c r="C832" t="s">
        <v>35</v>
      </c>
      <c r="D832">
        <v>25</v>
      </c>
      <c r="E832" t="s">
        <v>363</v>
      </c>
      <c r="F832">
        <v>41667</v>
      </c>
      <c r="G832">
        <v>4151</v>
      </c>
      <c r="H832">
        <v>1665</v>
      </c>
      <c r="I832">
        <v>1220</v>
      </c>
      <c r="J832">
        <v>492880</v>
      </c>
      <c r="K832">
        <v>64.06</v>
      </c>
      <c r="L832">
        <v>5.31</v>
      </c>
      <c r="M832">
        <v>16.89</v>
      </c>
      <c r="N832" t="s">
        <v>35</v>
      </c>
      <c r="O832" s="1">
        <v>45692</v>
      </c>
    </row>
    <row r="833" spans="1:15" x14ac:dyDescent="0.3">
      <c r="A833" t="s">
        <v>998</v>
      </c>
      <c r="B833" t="s">
        <v>20</v>
      </c>
      <c r="C833" t="s">
        <v>21</v>
      </c>
      <c r="D833">
        <v>9</v>
      </c>
      <c r="E833" t="s">
        <v>28</v>
      </c>
      <c r="F833">
        <v>75865</v>
      </c>
      <c r="G833">
        <v>6780</v>
      </c>
      <c r="H833">
        <v>3391</v>
      </c>
      <c r="I833">
        <v>1654</v>
      </c>
      <c r="J833">
        <v>342378</v>
      </c>
      <c r="K833">
        <v>73.41</v>
      </c>
      <c r="L833">
        <v>1.82</v>
      </c>
      <c r="M833">
        <v>15.59</v>
      </c>
      <c r="N833" t="s">
        <v>25</v>
      </c>
      <c r="O833" s="1">
        <v>45659</v>
      </c>
    </row>
    <row r="834" spans="1:15" x14ac:dyDescent="0.3">
      <c r="A834" t="s">
        <v>999</v>
      </c>
      <c r="B834" t="s">
        <v>20</v>
      </c>
      <c r="C834" t="s">
        <v>25</v>
      </c>
      <c r="D834">
        <v>12</v>
      </c>
      <c r="E834" t="s">
        <v>88</v>
      </c>
      <c r="F834">
        <v>32966</v>
      </c>
      <c r="G834">
        <v>4101</v>
      </c>
      <c r="H834">
        <v>1017</v>
      </c>
      <c r="I834">
        <v>783</v>
      </c>
      <c r="J834">
        <v>496422</v>
      </c>
      <c r="K834">
        <v>326.98</v>
      </c>
      <c r="L834">
        <v>0.94</v>
      </c>
      <c r="M834">
        <v>17.899999999999999</v>
      </c>
      <c r="N834" t="s">
        <v>25</v>
      </c>
      <c r="O834" s="1">
        <v>45692</v>
      </c>
    </row>
    <row r="835" spans="1:15" x14ac:dyDescent="0.3">
      <c r="A835" t="s">
        <v>1000</v>
      </c>
      <c r="B835" t="s">
        <v>20</v>
      </c>
      <c r="C835" t="s">
        <v>35</v>
      </c>
      <c r="D835">
        <v>14</v>
      </c>
      <c r="E835" t="s">
        <v>73</v>
      </c>
      <c r="F835">
        <v>78901</v>
      </c>
      <c r="G835">
        <v>5933</v>
      </c>
      <c r="H835">
        <v>1992</v>
      </c>
      <c r="I835">
        <v>779</v>
      </c>
      <c r="J835">
        <v>467400</v>
      </c>
      <c r="K835">
        <v>347.44</v>
      </c>
      <c r="L835">
        <v>0.73</v>
      </c>
      <c r="M835">
        <v>11.03</v>
      </c>
      <c r="N835" t="s">
        <v>29</v>
      </c>
      <c r="O835" s="1">
        <v>45665</v>
      </c>
    </row>
    <row r="836" spans="1:15" x14ac:dyDescent="0.3">
      <c r="A836" t="s">
        <v>1001</v>
      </c>
      <c r="B836" t="s">
        <v>24</v>
      </c>
      <c r="C836" t="s">
        <v>25</v>
      </c>
      <c r="D836">
        <v>28</v>
      </c>
      <c r="E836" t="s">
        <v>52</v>
      </c>
      <c r="F836">
        <v>58625</v>
      </c>
      <c r="G836">
        <v>4691</v>
      </c>
      <c r="H836">
        <v>2002</v>
      </c>
      <c r="I836">
        <v>1247</v>
      </c>
      <c r="J836">
        <v>880382</v>
      </c>
      <c r="K836">
        <v>47.51</v>
      </c>
      <c r="L836">
        <v>13.86</v>
      </c>
      <c r="M836">
        <v>13.54</v>
      </c>
      <c r="N836" t="s">
        <v>35</v>
      </c>
      <c r="O836" s="1">
        <v>45520</v>
      </c>
    </row>
    <row r="837" spans="1:15" x14ac:dyDescent="0.3">
      <c r="A837" t="s">
        <v>1002</v>
      </c>
      <c r="B837" t="s">
        <v>20</v>
      </c>
      <c r="C837" t="s">
        <v>25</v>
      </c>
      <c r="D837">
        <v>18</v>
      </c>
      <c r="E837" t="s">
        <v>103</v>
      </c>
      <c r="F837">
        <v>57039</v>
      </c>
      <c r="G837">
        <v>4384</v>
      </c>
      <c r="H837">
        <v>999</v>
      </c>
      <c r="I837">
        <v>778</v>
      </c>
      <c r="J837">
        <v>408450</v>
      </c>
      <c r="K837">
        <v>333.25</v>
      </c>
      <c r="L837">
        <v>0.57999999999999996</v>
      </c>
      <c r="M837">
        <v>10.8</v>
      </c>
      <c r="N837" t="s">
        <v>29</v>
      </c>
      <c r="O837" s="1">
        <v>45477</v>
      </c>
    </row>
    <row r="838" spans="1:15" x14ac:dyDescent="0.3">
      <c r="A838" t="s">
        <v>1003</v>
      </c>
      <c r="B838" t="s">
        <v>24</v>
      </c>
      <c r="C838" t="s">
        <v>21</v>
      </c>
      <c r="D838">
        <v>7</v>
      </c>
      <c r="E838" t="s">
        <v>210</v>
      </c>
      <c r="F838">
        <v>84987</v>
      </c>
      <c r="G838">
        <v>11904</v>
      </c>
      <c r="H838">
        <v>4413</v>
      </c>
      <c r="I838">
        <v>2412</v>
      </c>
      <c r="J838">
        <v>1109520</v>
      </c>
      <c r="K838">
        <v>68.56</v>
      </c>
      <c r="L838">
        <v>5.71</v>
      </c>
      <c r="M838">
        <v>22.04</v>
      </c>
      <c r="N838" t="s">
        <v>21</v>
      </c>
      <c r="O838" s="1">
        <v>45811</v>
      </c>
    </row>
    <row r="839" spans="1:15" x14ac:dyDescent="0.3">
      <c r="A839" t="s">
        <v>1004</v>
      </c>
      <c r="B839" t="s">
        <v>16</v>
      </c>
      <c r="C839" t="s">
        <v>29</v>
      </c>
      <c r="D839">
        <v>11</v>
      </c>
      <c r="E839" t="s">
        <v>1005</v>
      </c>
      <c r="F839">
        <v>56514</v>
      </c>
      <c r="G839">
        <v>5722</v>
      </c>
      <c r="H839">
        <v>1515</v>
      </c>
      <c r="I839">
        <v>1167</v>
      </c>
      <c r="J839">
        <v>245070</v>
      </c>
      <c r="K839">
        <v>103.99</v>
      </c>
      <c r="L839">
        <v>1.02</v>
      </c>
      <c r="M839">
        <v>14.87</v>
      </c>
      <c r="N839" t="s">
        <v>35</v>
      </c>
      <c r="O839" s="1">
        <v>45699</v>
      </c>
    </row>
    <row r="840" spans="1:15" x14ac:dyDescent="0.3">
      <c r="A840" t="s">
        <v>1006</v>
      </c>
      <c r="B840" t="s">
        <v>20</v>
      </c>
      <c r="C840" t="s">
        <v>17</v>
      </c>
      <c r="D840">
        <v>5</v>
      </c>
      <c r="E840" t="s">
        <v>94</v>
      </c>
      <c r="F840">
        <v>67550</v>
      </c>
      <c r="G840">
        <v>7945</v>
      </c>
      <c r="H840">
        <v>2623</v>
      </c>
      <c r="I840">
        <v>1927</v>
      </c>
      <c r="J840">
        <v>1163908</v>
      </c>
      <c r="K840">
        <v>150.65</v>
      </c>
      <c r="L840">
        <v>3.01</v>
      </c>
      <c r="M840">
        <v>18.5</v>
      </c>
      <c r="N840" t="s">
        <v>21</v>
      </c>
      <c r="O840" s="1">
        <v>45598</v>
      </c>
    </row>
    <row r="841" spans="1:15" x14ac:dyDescent="0.3">
      <c r="A841" t="s">
        <v>1007</v>
      </c>
      <c r="B841" t="s">
        <v>44</v>
      </c>
      <c r="C841" t="s">
        <v>17</v>
      </c>
      <c r="D841">
        <v>6</v>
      </c>
      <c r="E841" t="s">
        <v>56</v>
      </c>
      <c r="F841">
        <v>66416</v>
      </c>
      <c r="G841">
        <v>4839</v>
      </c>
      <c r="H841">
        <v>2693</v>
      </c>
      <c r="I841">
        <v>1958</v>
      </c>
      <c r="J841">
        <v>843898</v>
      </c>
      <c r="K841">
        <v>74.540000000000006</v>
      </c>
      <c r="L841">
        <v>4.78</v>
      </c>
      <c r="M841">
        <v>14.29</v>
      </c>
      <c r="N841" t="s">
        <v>21</v>
      </c>
      <c r="O841" s="1">
        <v>45818</v>
      </c>
    </row>
    <row r="842" spans="1:15" x14ac:dyDescent="0.3">
      <c r="A842" t="s">
        <v>1008</v>
      </c>
      <c r="B842" t="s">
        <v>20</v>
      </c>
      <c r="C842" t="s">
        <v>29</v>
      </c>
      <c r="D842">
        <v>11</v>
      </c>
      <c r="E842" t="s">
        <v>107</v>
      </c>
      <c r="F842">
        <v>48259</v>
      </c>
      <c r="G842">
        <v>1088</v>
      </c>
      <c r="H842">
        <v>647</v>
      </c>
      <c r="I842">
        <v>493</v>
      </c>
      <c r="J842">
        <v>143956</v>
      </c>
      <c r="K842">
        <v>436.47</v>
      </c>
      <c r="L842">
        <v>-0.33</v>
      </c>
      <c r="M842">
        <v>4.62</v>
      </c>
      <c r="N842" t="s">
        <v>35</v>
      </c>
      <c r="O842" s="1">
        <v>45677</v>
      </c>
    </row>
    <row r="843" spans="1:15" x14ac:dyDescent="0.3">
      <c r="A843" t="s">
        <v>1009</v>
      </c>
      <c r="B843" t="s">
        <v>24</v>
      </c>
      <c r="C843" t="s">
        <v>29</v>
      </c>
      <c r="D843">
        <v>10</v>
      </c>
      <c r="E843" t="s">
        <v>28</v>
      </c>
      <c r="F843">
        <v>72203</v>
      </c>
      <c r="G843">
        <v>1700</v>
      </c>
      <c r="H843">
        <v>391</v>
      </c>
      <c r="I843">
        <v>126</v>
      </c>
      <c r="J843">
        <v>72450</v>
      </c>
      <c r="K843">
        <v>1962.83</v>
      </c>
      <c r="L843">
        <v>-0.71</v>
      </c>
      <c r="M843">
        <v>3.07</v>
      </c>
      <c r="N843" t="s">
        <v>17</v>
      </c>
      <c r="O843" s="1">
        <v>45725</v>
      </c>
    </row>
    <row r="844" spans="1:15" x14ac:dyDescent="0.3">
      <c r="A844" t="s">
        <v>1010</v>
      </c>
      <c r="B844" t="s">
        <v>28</v>
      </c>
      <c r="C844" t="s">
        <v>25</v>
      </c>
      <c r="D844">
        <v>16</v>
      </c>
      <c r="E844" t="s">
        <v>47</v>
      </c>
      <c r="F844">
        <v>13193</v>
      </c>
      <c r="G844">
        <v>1160</v>
      </c>
      <c r="H844">
        <v>427</v>
      </c>
      <c r="I844">
        <v>289</v>
      </c>
      <c r="J844">
        <v>217617</v>
      </c>
      <c r="K844">
        <v>1004.47</v>
      </c>
      <c r="L844">
        <v>-0.25</v>
      </c>
      <c r="M844">
        <v>14.22</v>
      </c>
      <c r="N844" t="s">
        <v>21</v>
      </c>
      <c r="O844" s="1">
        <v>45683</v>
      </c>
    </row>
    <row r="845" spans="1:15" x14ac:dyDescent="0.3">
      <c r="A845" t="s">
        <v>1011</v>
      </c>
      <c r="B845" t="s">
        <v>24</v>
      </c>
      <c r="C845" t="s">
        <v>29</v>
      </c>
      <c r="D845">
        <v>13</v>
      </c>
      <c r="E845" t="s">
        <v>256</v>
      </c>
      <c r="F845">
        <v>17454</v>
      </c>
      <c r="G845">
        <v>1734</v>
      </c>
      <c r="H845">
        <v>890</v>
      </c>
      <c r="I845">
        <v>402</v>
      </c>
      <c r="J845">
        <v>259692</v>
      </c>
      <c r="K845">
        <v>195.12</v>
      </c>
      <c r="L845">
        <v>2.31</v>
      </c>
      <c r="M845">
        <v>17.34</v>
      </c>
      <c r="N845" t="s">
        <v>25</v>
      </c>
      <c r="O845" s="1">
        <v>45613</v>
      </c>
    </row>
    <row r="846" spans="1:15" x14ac:dyDescent="0.3">
      <c r="A846" t="s">
        <v>1012</v>
      </c>
      <c r="B846" t="s">
        <v>16</v>
      </c>
      <c r="C846" t="s">
        <v>21</v>
      </c>
      <c r="D846">
        <v>22</v>
      </c>
      <c r="E846" t="s">
        <v>702</v>
      </c>
      <c r="F846">
        <v>43452</v>
      </c>
      <c r="G846">
        <v>6065</v>
      </c>
      <c r="H846">
        <v>1568</v>
      </c>
      <c r="I846">
        <v>903</v>
      </c>
      <c r="J846">
        <v>643839</v>
      </c>
      <c r="K846">
        <v>75.11</v>
      </c>
      <c r="L846">
        <v>8.49</v>
      </c>
      <c r="M846">
        <v>19.64</v>
      </c>
      <c r="N846" t="s">
        <v>35</v>
      </c>
      <c r="O846" s="1">
        <v>45767</v>
      </c>
    </row>
    <row r="847" spans="1:15" x14ac:dyDescent="0.3">
      <c r="A847" t="s">
        <v>1013</v>
      </c>
      <c r="B847" t="s">
        <v>28</v>
      </c>
      <c r="C847" t="s">
        <v>21</v>
      </c>
      <c r="D847">
        <v>25</v>
      </c>
      <c r="E847" t="s">
        <v>195</v>
      </c>
      <c r="F847">
        <v>22413</v>
      </c>
      <c r="G847">
        <v>1675</v>
      </c>
      <c r="H847">
        <v>714</v>
      </c>
      <c r="I847">
        <v>271</v>
      </c>
      <c r="J847">
        <v>71815</v>
      </c>
      <c r="K847">
        <v>220.72</v>
      </c>
      <c r="L847">
        <v>0.2</v>
      </c>
      <c r="M847">
        <v>11.87</v>
      </c>
      <c r="N847" t="s">
        <v>17</v>
      </c>
      <c r="O847" s="1">
        <v>45636</v>
      </c>
    </row>
    <row r="848" spans="1:15" x14ac:dyDescent="0.3">
      <c r="A848" t="s">
        <v>1014</v>
      </c>
      <c r="B848" t="s">
        <v>20</v>
      </c>
      <c r="C848" t="s">
        <v>35</v>
      </c>
      <c r="D848">
        <v>19</v>
      </c>
      <c r="E848" t="s">
        <v>62</v>
      </c>
      <c r="F848">
        <v>40581</v>
      </c>
      <c r="G848">
        <v>1593</v>
      </c>
      <c r="H848">
        <v>886</v>
      </c>
      <c r="I848">
        <v>451</v>
      </c>
      <c r="J848">
        <v>307131</v>
      </c>
      <c r="K848">
        <v>404.7</v>
      </c>
      <c r="L848">
        <v>0.68</v>
      </c>
      <c r="M848">
        <v>7.22</v>
      </c>
      <c r="N848" t="s">
        <v>25</v>
      </c>
      <c r="O848" s="1">
        <v>45677</v>
      </c>
    </row>
    <row r="849" spans="1:15" x14ac:dyDescent="0.3">
      <c r="A849" t="s">
        <v>1015</v>
      </c>
      <c r="B849" t="s">
        <v>44</v>
      </c>
      <c r="C849" t="s">
        <v>17</v>
      </c>
      <c r="D849">
        <v>28</v>
      </c>
      <c r="E849" t="s">
        <v>137</v>
      </c>
      <c r="F849">
        <v>28513</v>
      </c>
      <c r="G849">
        <v>2132</v>
      </c>
      <c r="H849">
        <v>580</v>
      </c>
      <c r="I849">
        <v>419</v>
      </c>
      <c r="J849">
        <v>331429</v>
      </c>
      <c r="K849">
        <v>576.33000000000004</v>
      </c>
      <c r="L849">
        <v>0.37</v>
      </c>
      <c r="M849">
        <v>10.98</v>
      </c>
      <c r="N849" t="s">
        <v>17</v>
      </c>
      <c r="O849" s="1">
        <v>45579</v>
      </c>
    </row>
    <row r="850" spans="1:15" x14ac:dyDescent="0.3">
      <c r="A850" t="s">
        <v>1016</v>
      </c>
      <c r="B850" t="s">
        <v>28</v>
      </c>
      <c r="C850" t="s">
        <v>17</v>
      </c>
      <c r="D850">
        <v>28</v>
      </c>
      <c r="E850" t="s">
        <v>28</v>
      </c>
      <c r="F850">
        <v>14147</v>
      </c>
      <c r="G850">
        <v>1461</v>
      </c>
      <c r="H850">
        <v>837</v>
      </c>
      <c r="I850">
        <v>609</v>
      </c>
      <c r="J850">
        <v>249690</v>
      </c>
      <c r="K850">
        <v>421.8</v>
      </c>
      <c r="L850">
        <v>-0.03</v>
      </c>
      <c r="M850">
        <v>20.55</v>
      </c>
      <c r="N850" t="s">
        <v>21</v>
      </c>
      <c r="O850" s="1">
        <v>45483</v>
      </c>
    </row>
    <row r="851" spans="1:15" x14ac:dyDescent="0.3">
      <c r="A851" t="s">
        <v>1017</v>
      </c>
      <c r="B851" t="s">
        <v>44</v>
      </c>
      <c r="C851" t="s">
        <v>25</v>
      </c>
      <c r="D851">
        <v>13</v>
      </c>
      <c r="E851" t="s">
        <v>32</v>
      </c>
      <c r="F851">
        <v>38707</v>
      </c>
      <c r="G851">
        <v>1106</v>
      </c>
      <c r="H851">
        <v>319</v>
      </c>
      <c r="I851">
        <v>185</v>
      </c>
      <c r="J851">
        <v>94165</v>
      </c>
      <c r="K851">
        <v>703.51</v>
      </c>
      <c r="L851">
        <v>-0.28000000000000003</v>
      </c>
      <c r="M851">
        <v>4.16</v>
      </c>
      <c r="N851" t="s">
        <v>35</v>
      </c>
      <c r="O851" s="1">
        <v>45683</v>
      </c>
    </row>
    <row r="852" spans="1:15" x14ac:dyDescent="0.3">
      <c r="A852" t="s">
        <v>1018</v>
      </c>
      <c r="B852" t="s">
        <v>28</v>
      </c>
      <c r="C852" t="s">
        <v>35</v>
      </c>
      <c r="D852">
        <v>11</v>
      </c>
      <c r="E852" t="s">
        <v>154</v>
      </c>
      <c r="F852">
        <v>43540</v>
      </c>
      <c r="G852">
        <v>6497</v>
      </c>
      <c r="H852">
        <v>3227</v>
      </c>
      <c r="I852">
        <v>1575</v>
      </c>
      <c r="J852">
        <v>1234800</v>
      </c>
      <c r="K852">
        <v>178.52</v>
      </c>
      <c r="L852">
        <v>3.39</v>
      </c>
      <c r="M852">
        <v>25.95</v>
      </c>
      <c r="N852" t="s">
        <v>29</v>
      </c>
      <c r="O852" s="1">
        <v>45769</v>
      </c>
    </row>
    <row r="853" spans="1:15" x14ac:dyDescent="0.3">
      <c r="A853" t="s">
        <v>1019</v>
      </c>
      <c r="B853" t="s">
        <v>20</v>
      </c>
      <c r="C853" t="s">
        <v>17</v>
      </c>
      <c r="D853">
        <v>28</v>
      </c>
      <c r="E853" t="s">
        <v>22</v>
      </c>
      <c r="F853">
        <v>45468</v>
      </c>
      <c r="G853">
        <v>3810</v>
      </c>
      <c r="H853">
        <v>1031</v>
      </c>
      <c r="I853">
        <v>442</v>
      </c>
      <c r="J853">
        <v>305422</v>
      </c>
      <c r="K853">
        <v>222.74</v>
      </c>
      <c r="L853">
        <v>2.1</v>
      </c>
      <c r="M853">
        <v>11.62</v>
      </c>
      <c r="N853" t="s">
        <v>25</v>
      </c>
      <c r="O853" s="1">
        <v>45766</v>
      </c>
    </row>
    <row r="854" spans="1:15" x14ac:dyDescent="0.3">
      <c r="A854" t="s">
        <v>1020</v>
      </c>
      <c r="B854" t="s">
        <v>24</v>
      </c>
      <c r="C854" t="s">
        <v>17</v>
      </c>
      <c r="D854">
        <v>29</v>
      </c>
      <c r="E854" t="s">
        <v>351</v>
      </c>
      <c r="F854">
        <v>41505</v>
      </c>
      <c r="G854">
        <v>6170</v>
      </c>
      <c r="H854">
        <v>3483</v>
      </c>
      <c r="I854">
        <v>2771</v>
      </c>
      <c r="J854">
        <v>961537</v>
      </c>
      <c r="K854">
        <v>52.41</v>
      </c>
      <c r="L854">
        <v>5.62</v>
      </c>
      <c r="M854">
        <v>29.93</v>
      </c>
      <c r="N854" t="s">
        <v>35</v>
      </c>
      <c r="O854" s="1">
        <v>45668</v>
      </c>
    </row>
    <row r="855" spans="1:15" x14ac:dyDescent="0.3">
      <c r="A855" t="s">
        <v>1021</v>
      </c>
      <c r="B855" t="s">
        <v>20</v>
      </c>
      <c r="C855" t="s">
        <v>29</v>
      </c>
      <c r="D855">
        <v>20</v>
      </c>
      <c r="E855" t="s">
        <v>26</v>
      </c>
      <c r="F855">
        <v>96602</v>
      </c>
      <c r="G855">
        <v>6466</v>
      </c>
      <c r="H855">
        <v>1867</v>
      </c>
      <c r="I855">
        <v>1479</v>
      </c>
      <c r="J855">
        <v>961350</v>
      </c>
      <c r="K855">
        <v>41.85</v>
      </c>
      <c r="L855">
        <v>14.53</v>
      </c>
      <c r="M855">
        <v>10.16</v>
      </c>
      <c r="N855" t="s">
        <v>21</v>
      </c>
      <c r="O855" s="1">
        <v>45599</v>
      </c>
    </row>
    <row r="856" spans="1:15" x14ac:dyDescent="0.3">
      <c r="A856" t="s">
        <v>1022</v>
      </c>
      <c r="B856" t="s">
        <v>16</v>
      </c>
      <c r="C856" t="s">
        <v>17</v>
      </c>
      <c r="D856">
        <v>8</v>
      </c>
      <c r="E856" t="s">
        <v>351</v>
      </c>
      <c r="F856">
        <v>29986</v>
      </c>
      <c r="G856">
        <v>1376</v>
      </c>
      <c r="H856">
        <v>514</v>
      </c>
      <c r="I856">
        <v>325</v>
      </c>
      <c r="J856">
        <v>246350</v>
      </c>
      <c r="K856">
        <v>858.9</v>
      </c>
      <c r="L856">
        <v>-0.12</v>
      </c>
      <c r="M856">
        <v>7.39</v>
      </c>
      <c r="N856" t="s">
        <v>29</v>
      </c>
      <c r="O856" s="1">
        <v>45612</v>
      </c>
    </row>
    <row r="857" spans="1:15" x14ac:dyDescent="0.3">
      <c r="A857" t="s">
        <v>1023</v>
      </c>
      <c r="B857" t="s">
        <v>24</v>
      </c>
      <c r="C857" t="s">
        <v>17</v>
      </c>
      <c r="D857">
        <v>9</v>
      </c>
      <c r="E857" t="s">
        <v>363</v>
      </c>
      <c r="F857">
        <v>52781</v>
      </c>
      <c r="G857">
        <v>6190</v>
      </c>
      <c r="H857">
        <v>3519</v>
      </c>
      <c r="I857">
        <v>1965</v>
      </c>
      <c r="J857">
        <v>1554315</v>
      </c>
      <c r="K857">
        <v>29.22</v>
      </c>
      <c r="L857">
        <v>26.07</v>
      </c>
      <c r="M857">
        <v>22.12</v>
      </c>
      <c r="N857" t="s">
        <v>21</v>
      </c>
      <c r="O857" s="1">
        <v>45784</v>
      </c>
    </row>
    <row r="858" spans="1:15" x14ac:dyDescent="0.3">
      <c r="A858" t="s">
        <v>1024</v>
      </c>
      <c r="B858" t="s">
        <v>44</v>
      </c>
      <c r="C858" t="s">
        <v>25</v>
      </c>
      <c r="D858">
        <v>25</v>
      </c>
      <c r="E858" t="s">
        <v>274</v>
      </c>
      <c r="F858">
        <v>69299</v>
      </c>
      <c r="G858">
        <v>8802</v>
      </c>
      <c r="H858">
        <v>4029</v>
      </c>
      <c r="I858">
        <v>1594</v>
      </c>
      <c r="J858">
        <v>564276</v>
      </c>
      <c r="K858">
        <v>55.71</v>
      </c>
      <c r="L858">
        <v>5.35</v>
      </c>
      <c r="M858">
        <v>20.82</v>
      </c>
      <c r="N858" t="s">
        <v>17</v>
      </c>
      <c r="O858" s="1">
        <v>45591</v>
      </c>
    </row>
    <row r="859" spans="1:15" x14ac:dyDescent="0.3">
      <c r="A859" t="s">
        <v>1025</v>
      </c>
      <c r="B859" t="s">
        <v>20</v>
      </c>
      <c r="C859" t="s">
        <v>29</v>
      </c>
      <c r="D859">
        <v>6</v>
      </c>
      <c r="E859" t="s">
        <v>529</v>
      </c>
      <c r="F859">
        <v>31670</v>
      </c>
      <c r="G859">
        <v>3702</v>
      </c>
      <c r="H859">
        <v>2008</v>
      </c>
      <c r="I859">
        <v>963</v>
      </c>
      <c r="J859">
        <v>311049</v>
      </c>
      <c r="K859">
        <v>255.91</v>
      </c>
      <c r="L859">
        <v>0.26</v>
      </c>
      <c r="M859">
        <v>21.07</v>
      </c>
      <c r="N859" t="s">
        <v>25</v>
      </c>
      <c r="O859" s="1">
        <v>45547</v>
      </c>
    </row>
    <row r="860" spans="1:15" x14ac:dyDescent="0.3">
      <c r="A860" t="s">
        <v>1026</v>
      </c>
      <c r="B860" t="s">
        <v>16</v>
      </c>
      <c r="C860" t="s">
        <v>17</v>
      </c>
      <c r="D860">
        <v>17</v>
      </c>
      <c r="E860" t="s">
        <v>52</v>
      </c>
      <c r="F860">
        <v>48282</v>
      </c>
      <c r="G860">
        <v>4460</v>
      </c>
      <c r="H860">
        <v>1741</v>
      </c>
      <c r="I860">
        <v>1078</v>
      </c>
      <c r="J860">
        <v>271656</v>
      </c>
      <c r="K860">
        <v>267.47000000000003</v>
      </c>
      <c r="L860">
        <v>-0.06</v>
      </c>
      <c r="M860">
        <v>15.08</v>
      </c>
      <c r="N860" t="s">
        <v>21</v>
      </c>
      <c r="O860" s="1">
        <v>45481</v>
      </c>
    </row>
    <row r="861" spans="1:15" x14ac:dyDescent="0.3">
      <c r="A861" t="s">
        <v>1027</v>
      </c>
      <c r="B861" t="s">
        <v>20</v>
      </c>
      <c r="C861" t="s">
        <v>21</v>
      </c>
      <c r="D861">
        <v>18</v>
      </c>
      <c r="E861" t="s">
        <v>118</v>
      </c>
      <c r="F861">
        <v>83849</v>
      </c>
      <c r="G861">
        <v>7862</v>
      </c>
      <c r="H861">
        <v>1985</v>
      </c>
      <c r="I861">
        <v>650</v>
      </c>
      <c r="J861">
        <v>314600</v>
      </c>
      <c r="K861">
        <v>458.64</v>
      </c>
      <c r="L861">
        <v>0.06</v>
      </c>
      <c r="M861">
        <v>12.52</v>
      </c>
      <c r="N861" t="s">
        <v>17</v>
      </c>
      <c r="O861" s="1">
        <v>45592</v>
      </c>
    </row>
    <row r="862" spans="1:15" x14ac:dyDescent="0.3">
      <c r="A862" t="s">
        <v>1028</v>
      </c>
      <c r="B862" t="s">
        <v>16</v>
      </c>
      <c r="C862" t="s">
        <v>29</v>
      </c>
      <c r="D862">
        <v>9</v>
      </c>
      <c r="E862" t="s">
        <v>1029</v>
      </c>
      <c r="F862">
        <v>43278</v>
      </c>
      <c r="G862">
        <v>5677</v>
      </c>
      <c r="H862">
        <v>2376</v>
      </c>
      <c r="I862">
        <v>1309</v>
      </c>
      <c r="J862">
        <v>683298</v>
      </c>
      <c r="K862">
        <v>88.83</v>
      </c>
      <c r="L862">
        <v>4.88</v>
      </c>
      <c r="M862">
        <v>21.63</v>
      </c>
      <c r="N862" t="s">
        <v>25</v>
      </c>
      <c r="O862" s="1">
        <v>45681</v>
      </c>
    </row>
    <row r="863" spans="1:15" x14ac:dyDescent="0.3">
      <c r="A863" t="s">
        <v>1030</v>
      </c>
      <c r="B863" t="s">
        <v>44</v>
      </c>
      <c r="C863" t="s">
        <v>29</v>
      </c>
      <c r="D863">
        <v>27</v>
      </c>
      <c r="E863" t="s">
        <v>56</v>
      </c>
      <c r="F863">
        <v>70387</v>
      </c>
      <c r="G863">
        <v>4252</v>
      </c>
      <c r="H863">
        <v>2294</v>
      </c>
      <c r="I863">
        <v>1545</v>
      </c>
      <c r="J863">
        <v>692160</v>
      </c>
      <c r="K863">
        <v>156.49</v>
      </c>
      <c r="L863">
        <v>1.86</v>
      </c>
      <c r="M863">
        <v>11.5</v>
      </c>
      <c r="N863" t="s">
        <v>17</v>
      </c>
      <c r="O863" s="1">
        <v>45632</v>
      </c>
    </row>
    <row r="864" spans="1:15" x14ac:dyDescent="0.3">
      <c r="A864" t="s">
        <v>1031</v>
      </c>
      <c r="B864" t="s">
        <v>16</v>
      </c>
      <c r="C864" t="s">
        <v>17</v>
      </c>
      <c r="D864">
        <v>10</v>
      </c>
      <c r="E864" t="s">
        <v>334</v>
      </c>
      <c r="F864">
        <v>62286</v>
      </c>
      <c r="G864">
        <v>4826</v>
      </c>
      <c r="H864">
        <v>2011</v>
      </c>
      <c r="I864">
        <v>1244</v>
      </c>
      <c r="J864">
        <v>291096</v>
      </c>
      <c r="K864">
        <v>108.13</v>
      </c>
      <c r="L864">
        <v>1.1599999999999999</v>
      </c>
      <c r="M864">
        <v>12.97</v>
      </c>
      <c r="N864" t="s">
        <v>29</v>
      </c>
      <c r="O864" s="1">
        <v>45501</v>
      </c>
    </row>
    <row r="865" spans="1:15" x14ac:dyDescent="0.3">
      <c r="A865" t="s">
        <v>1032</v>
      </c>
      <c r="B865" t="s">
        <v>24</v>
      </c>
      <c r="C865" t="s">
        <v>35</v>
      </c>
      <c r="D865">
        <v>30</v>
      </c>
      <c r="E865" t="s">
        <v>109</v>
      </c>
      <c r="F865">
        <v>56101</v>
      </c>
      <c r="G865">
        <v>5619</v>
      </c>
      <c r="H865">
        <v>3054</v>
      </c>
      <c r="I865">
        <v>1902</v>
      </c>
      <c r="J865">
        <v>1202064</v>
      </c>
      <c r="K865">
        <v>49.61</v>
      </c>
      <c r="L865">
        <v>11.74</v>
      </c>
      <c r="M865">
        <v>18.850000000000001</v>
      </c>
      <c r="N865" t="s">
        <v>21</v>
      </c>
      <c r="O865" s="1">
        <v>45753</v>
      </c>
    </row>
    <row r="866" spans="1:15" x14ac:dyDescent="0.3">
      <c r="A866" t="s">
        <v>1033</v>
      </c>
      <c r="B866" t="s">
        <v>20</v>
      </c>
      <c r="C866" t="s">
        <v>29</v>
      </c>
      <c r="D866">
        <v>22</v>
      </c>
      <c r="E866" t="s">
        <v>460</v>
      </c>
      <c r="F866">
        <v>61482</v>
      </c>
      <c r="G866">
        <v>2768</v>
      </c>
      <c r="H866">
        <v>1572</v>
      </c>
      <c r="I866">
        <v>518</v>
      </c>
      <c r="J866">
        <v>395752</v>
      </c>
      <c r="K866">
        <v>159.93</v>
      </c>
      <c r="L866">
        <v>3.78</v>
      </c>
      <c r="M866">
        <v>7.9</v>
      </c>
      <c r="N866" t="s">
        <v>17</v>
      </c>
      <c r="O866" s="1">
        <v>45589</v>
      </c>
    </row>
    <row r="867" spans="1:15" x14ac:dyDescent="0.3">
      <c r="A867" t="s">
        <v>1034</v>
      </c>
      <c r="B867" t="s">
        <v>44</v>
      </c>
      <c r="C867" t="s">
        <v>17</v>
      </c>
      <c r="D867">
        <v>19</v>
      </c>
      <c r="E867" t="s">
        <v>159</v>
      </c>
      <c r="F867">
        <v>57598</v>
      </c>
      <c r="G867">
        <v>3097</v>
      </c>
      <c r="H867">
        <v>1266</v>
      </c>
      <c r="I867">
        <v>600</v>
      </c>
      <c r="J867">
        <v>310800</v>
      </c>
      <c r="K867">
        <v>279.33999999999997</v>
      </c>
      <c r="L867">
        <v>0.85</v>
      </c>
      <c r="M867">
        <v>8.6199999999999992</v>
      </c>
      <c r="N867" t="s">
        <v>29</v>
      </c>
      <c r="O867" s="1">
        <v>45512</v>
      </c>
    </row>
    <row r="868" spans="1:15" x14ac:dyDescent="0.3">
      <c r="A868" t="s">
        <v>1035</v>
      </c>
      <c r="B868" t="s">
        <v>24</v>
      </c>
      <c r="C868" t="s">
        <v>29</v>
      </c>
      <c r="D868">
        <v>16</v>
      </c>
      <c r="E868" t="s">
        <v>56</v>
      </c>
      <c r="F868">
        <v>67958</v>
      </c>
      <c r="G868">
        <v>7166</v>
      </c>
      <c r="H868">
        <v>2675</v>
      </c>
      <c r="I868">
        <v>1623</v>
      </c>
      <c r="J868">
        <v>373290</v>
      </c>
      <c r="K868">
        <v>107.45</v>
      </c>
      <c r="L868">
        <v>1.1399999999999999</v>
      </c>
      <c r="M868">
        <v>16.87</v>
      </c>
      <c r="N868" t="s">
        <v>25</v>
      </c>
      <c r="O868" s="1">
        <v>45764</v>
      </c>
    </row>
    <row r="869" spans="1:15" x14ac:dyDescent="0.3">
      <c r="A869" t="s">
        <v>1036</v>
      </c>
      <c r="B869" t="s">
        <v>44</v>
      </c>
      <c r="C869" t="s">
        <v>29</v>
      </c>
      <c r="D869">
        <v>16</v>
      </c>
      <c r="E869" t="s">
        <v>290</v>
      </c>
      <c r="F869">
        <v>60914</v>
      </c>
      <c r="G869">
        <v>2936</v>
      </c>
      <c r="H869">
        <v>1483</v>
      </c>
      <c r="I869">
        <v>1013</v>
      </c>
      <c r="J869">
        <v>466993</v>
      </c>
      <c r="K869">
        <v>64.349999999999994</v>
      </c>
      <c r="L869">
        <v>6.16</v>
      </c>
      <c r="M869">
        <v>8.92</v>
      </c>
      <c r="N869" t="s">
        <v>21</v>
      </c>
      <c r="O869" s="1">
        <v>45766</v>
      </c>
    </row>
    <row r="870" spans="1:15" x14ac:dyDescent="0.3">
      <c r="A870" t="s">
        <v>1037</v>
      </c>
      <c r="B870" t="s">
        <v>44</v>
      </c>
      <c r="C870" t="s">
        <v>21</v>
      </c>
      <c r="D870">
        <v>16</v>
      </c>
      <c r="E870" t="s">
        <v>34</v>
      </c>
      <c r="F870">
        <v>73094</v>
      </c>
      <c r="G870">
        <v>10190</v>
      </c>
      <c r="H870">
        <v>3909</v>
      </c>
      <c r="I870">
        <v>1398</v>
      </c>
      <c r="J870">
        <v>673836</v>
      </c>
      <c r="K870">
        <v>104.18</v>
      </c>
      <c r="L870">
        <v>3.63</v>
      </c>
      <c r="M870">
        <v>21.2</v>
      </c>
      <c r="N870" t="s">
        <v>17</v>
      </c>
      <c r="O870" s="1">
        <v>45765</v>
      </c>
    </row>
    <row r="871" spans="1:15" x14ac:dyDescent="0.3">
      <c r="A871" t="s">
        <v>1038</v>
      </c>
      <c r="B871" t="s">
        <v>44</v>
      </c>
      <c r="C871" t="s">
        <v>21</v>
      </c>
      <c r="D871">
        <v>20</v>
      </c>
      <c r="E871" t="s">
        <v>22</v>
      </c>
      <c r="F871">
        <v>89331</v>
      </c>
      <c r="G871">
        <v>3365</v>
      </c>
      <c r="H871">
        <v>1705</v>
      </c>
      <c r="I871">
        <v>1183</v>
      </c>
      <c r="J871">
        <v>330057</v>
      </c>
      <c r="K871">
        <v>253.04</v>
      </c>
      <c r="L871">
        <v>0.1</v>
      </c>
      <c r="M871">
        <v>7</v>
      </c>
      <c r="N871" t="s">
        <v>25</v>
      </c>
      <c r="O871" s="1">
        <v>45577</v>
      </c>
    </row>
    <row r="872" spans="1:15" x14ac:dyDescent="0.3">
      <c r="A872" t="s">
        <v>1039</v>
      </c>
      <c r="B872" t="s">
        <v>28</v>
      </c>
      <c r="C872" t="s">
        <v>21</v>
      </c>
      <c r="D872">
        <v>25</v>
      </c>
      <c r="E872" t="s">
        <v>274</v>
      </c>
      <c r="F872">
        <v>84264</v>
      </c>
      <c r="G872">
        <v>5068</v>
      </c>
      <c r="H872">
        <v>1604</v>
      </c>
      <c r="I872">
        <v>1212</v>
      </c>
      <c r="J872">
        <v>892032</v>
      </c>
      <c r="K872">
        <v>162.05000000000001</v>
      </c>
      <c r="L872">
        <v>3.54</v>
      </c>
      <c r="M872">
        <v>9.36</v>
      </c>
      <c r="N872" t="s">
        <v>35</v>
      </c>
      <c r="O872" s="1">
        <v>45638</v>
      </c>
    </row>
    <row r="873" spans="1:15" x14ac:dyDescent="0.3">
      <c r="A873" t="s">
        <v>1040</v>
      </c>
      <c r="B873" t="s">
        <v>44</v>
      </c>
      <c r="C873" t="s">
        <v>21</v>
      </c>
      <c r="D873">
        <v>23</v>
      </c>
      <c r="E873" t="s">
        <v>628</v>
      </c>
      <c r="F873">
        <v>57610</v>
      </c>
      <c r="G873">
        <v>8167</v>
      </c>
      <c r="H873">
        <v>2777</v>
      </c>
      <c r="I873">
        <v>1612</v>
      </c>
      <c r="J873">
        <v>1233180</v>
      </c>
      <c r="K873">
        <v>152.81</v>
      </c>
      <c r="L873">
        <v>4.01</v>
      </c>
      <c r="M873">
        <v>21.79</v>
      </c>
      <c r="N873" t="s">
        <v>21</v>
      </c>
      <c r="O873" s="1">
        <v>45511</v>
      </c>
    </row>
    <row r="874" spans="1:15" x14ac:dyDescent="0.3">
      <c r="A874" t="s">
        <v>1041</v>
      </c>
      <c r="B874" t="s">
        <v>24</v>
      </c>
      <c r="C874" t="s">
        <v>21</v>
      </c>
      <c r="D874">
        <v>23</v>
      </c>
      <c r="E874" t="s">
        <v>519</v>
      </c>
      <c r="F874">
        <v>39000</v>
      </c>
      <c r="G874">
        <v>2193</v>
      </c>
      <c r="H874">
        <v>1118</v>
      </c>
      <c r="I874">
        <v>685</v>
      </c>
      <c r="J874">
        <v>322635</v>
      </c>
      <c r="K874">
        <v>257.82</v>
      </c>
      <c r="L874">
        <v>0.83</v>
      </c>
      <c r="M874">
        <v>10.25</v>
      </c>
      <c r="N874" t="s">
        <v>29</v>
      </c>
      <c r="O874" s="1">
        <v>45757</v>
      </c>
    </row>
    <row r="875" spans="1:15" x14ac:dyDescent="0.3">
      <c r="A875" t="s">
        <v>1042</v>
      </c>
      <c r="B875" t="s">
        <v>28</v>
      </c>
      <c r="C875" t="s">
        <v>35</v>
      </c>
      <c r="D875">
        <v>20</v>
      </c>
      <c r="E875" t="s">
        <v>1043</v>
      </c>
      <c r="F875">
        <v>76327</v>
      </c>
      <c r="G875">
        <v>5411</v>
      </c>
      <c r="H875">
        <v>2369</v>
      </c>
      <c r="I875">
        <v>1049</v>
      </c>
      <c r="J875">
        <v>597930</v>
      </c>
      <c r="K875">
        <v>278.22000000000003</v>
      </c>
      <c r="L875">
        <v>1.05</v>
      </c>
      <c r="M875">
        <v>11.57</v>
      </c>
      <c r="N875" t="s">
        <v>25</v>
      </c>
      <c r="O875" s="1">
        <v>45795</v>
      </c>
    </row>
    <row r="876" spans="1:15" x14ac:dyDescent="0.3">
      <c r="A876" t="s">
        <v>1044</v>
      </c>
      <c r="B876" t="s">
        <v>44</v>
      </c>
      <c r="C876" t="s">
        <v>21</v>
      </c>
      <c r="D876">
        <v>19</v>
      </c>
      <c r="E876" t="s">
        <v>1045</v>
      </c>
      <c r="F876">
        <v>87903</v>
      </c>
      <c r="G876">
        <v>5932</v>
      </c>
      <c r="H876">
        <v>2736</v>
      </c>
      <c r="I876">
        <v>937</v>
      </c>
      <c r="J876">
        <v>656837</v>
      </c>
      <c r="K876">
        <v>81.489999999999995</v>
      </c>
      <c r="L876">
        <v>7.6</v>
      </c>
      <c r="M876">
        <v>10.93</v>
      </c>
      <c r="N876" t="s">
        <v>21</v>
      </c>
      <c r="O876" s="1">
        <v>45743</v>
      </c>
    </row>
    <row r="877" spans="1:15" x14ac:dyDescent="0.3">
      <c r="A877" t="s">
        <v>1046</v>
      </c>
      <c r="B877" t="s">
        <v>44</v>
      </c>
      <c r="C877" t="s">
        <v>35</v>
      </c>
      <c r="D877">
        <v>24</v>
      </c>
      <c r="E877" t="s">
        <v>169</v>
      </c>
      <c r="F877">
        <v>40499</v>
      </c>
      <c r="G877">
        <v>2290</v>
      </c>
      <c r="H877">
        <v>791</v>
      </c>
      <c r="I877">
        <v>599</v>
      </c>
      <c r="J877">
        <v>174309</v>
      </c>
      <c r="K877">
        <v>88.14</v>
      </c>
      <c r="L877">
        <v>2.2999999999999998</v>
      </c>
      <c r="M877">
        <v>9.09</v>
      </c>
      <c r="N877" t="s">
        <v>25</v>
      </c>
      <c r="O877" s="1">
        <v>45658</v>
      </c>
    </row>
    <row r="878" spans="1:15" x14ac:dyDescent="0.3">
      <c r="A878" t="s">
        <v>1047</v>
      </c>
      <c r="B878" t="s">
        <v>24</v>
      </c>
      <c r="C878" t="s">
        <v>21</v>
      </c>
      <c r="D878">
        <v>17</v>
      </c>
      <c r="E878" t="s">
        <v>47</v>
      </c>
      <c r="F878">
        <v>32872</v>
      </c>
      <c r="G878">
        <v>1366</v>
      </c>
      <c r="H878">
        <v>290</v>
      </c>
      <c r="I878">
        <v>186</v>
      </c>
      <c r="J878">
        <v>147870</v>
      </c>
      <c r="K878">
        <v>912.82</v>
      </c>
      <c r="L878">
        <v>-0.13</v>
      </c>
      <c r="M878">
        <v>5.6</v>
      </c>
      <c r="N878" t="s">
        <v>35</v>
      </c>
      <c r="O878" s="1">
        <v>45634</v>
      </c>
    </row>
    <row r="879" spans="1:15" x14ac:dyDescent="0.3">
      <c r="A879" t="s">
        <v>1048</v>
      </c>
      <c r="B879" t="s">
        <v>28</v>
      </c>
      <c r="C879" t="s">
        <v>21</v>
      </c>
      <c r="D879">
        <v>20</v>
      </c>
      <c r="E879" t="s">
        <v>1049</v>
      </c>
      <c r="F879">
        <v>11315</v>
      </c>
      <c r="G879">
        <v>411</v>
      </c>
      <c r="H879">
        <v>121</v>
      </c>
      <c r="I879">
        <v>81</v>
      </c>
      <c r="J879">
        <v>52731</v>
      </c>
      <c r="K879">
        <v>704.83</v>
      </c>
      <c r="L879">
        <v>-0.08</v>
      </c>
      <c r="M879">
        <v>5.42</v>
      </c>
      <c r="N879" t="s">
        <v>29</v>
      </c>
      <c r="O879" s="1">
        <v>45667</v>
      </c>
    </row>
    <row r="880" spans="1:15" x14ac:dyDescent="0.3">
      <c r="A880" t="s">
        <v>1050</v>
      </c>
      <c r="B880" t="s">
        <v>16</v>
      </c>
      <c r="C880" t="s">
        <v>17</v>
      </c>
      <c r="D880">
        <v>10</v>
      </c>
      <c r="E880" t="s">
        <v>118</v>
      </c>
      <c r="F880">
        <v>27856</v>
      </c>
      <c r="G880">
        <v>3359</v>
      </c>
      <c r="H880">
        <v>1967</v>
      </c>
      <c r="I880">
        <v>805</v>
      </c>
      <c r="J880">
        <v>264845</v>
      </c>
      <c r="K880">
        <v>77.44</v>
      </c>
      <c r="L880">
        <v>3.25</v>
      </c>
      <c r="M880">
        <v>22.01</v>
      </c>
      <c r="N880" t="s">
        <v>25</v>
      </c>
      <c r="O880" s="1">
        <v>45481</v>
      </c>
    </row>
    <row r="881" spans="1:15" x14ac:dyDescent="0.3">
      <c r="A881" t="s">
        <v>1051</v>
      </c>
      <c r="B881" t="s">
        <v>44</v>
      </c>
      <c r="C881" t="s">
        <v>29</v>
      </c>
      <c r="D881">
        <v>23</v>
      </c>
      <c r="E881" t="s">
        <v>569</v>
      </c>
      <c r="F881">
        <v>26461</v>
      </c>
      <c r="G881">
        <v>3588</v>
      </c>
      <c r="H881">
        <v>1198</v>
      </c>
      <c r="I881">
        <v>481</v>
      </c>
      <c r="J881">
        <v>288600</v>
      </c>
      <c r="K881">
        <v>608.80999999999995</v>
      </c>
      <c r="L881">
        <v>-0.01</v>
      </c>
      <c r="M881">
        <v>19.899999999999999</v>
      </c>
      <c r="N881" t="s">
        <v>29</v>
      </c>
      <c r="O881" s="1">
        <v>45730</v>
      </c>
    </row>
    <row r="882" spans="1:15" x14ac:dyDescent="0.3">
      <c r="A882" t="s">
        <v>1052</v>
      </c>
      <c r="B882" t="s">
        <v>28</v>
      </c>
      <c r="C882" t="s">
        <v>17</v>
      </c>
      <c r="D882">
        <v>28</v>
      </c>
      <c r="E882" t="s">
        <v>195</v>
      </c>
      <c r="F882">
        <v>75746</v>
      </c>
      <c r="G882">
        <v>7695</v>
      </c>
      <c r="H882">
        <v>2313</v>
      </c>
      <c r="I882">
        <v>1484</v>
      </c>
      <c r="J882">
        <v>1172360</v>
      </c>
      <c r="K882">
        <v>192.17</v>
      </c>
      <c r="L882">
        <v>3.11</v>
      </c>
      <c r="M882">
        <v>15.17</v>
      </c>
      <c r="N882" t="s">
        <v>35</v>
      </c>
      <c r="O882" s="1">
        <v>45527</v>
      </c>
    </row>
    <row r="883" spans="1:15" x14ac:dyDescent="0.3">
      <c r="A883" t="s">
        <v>1053</v>
      </c>
      <c r="B883" t="s">
        <v>16</v>
      </c>
      <c r="C883" t="s">
        <v>21</v>
      </c>
      <c r="D883">
        <v>14</v>
      </c>
      <c r="E883" t="s">
        <v>56</v>
      </c>
      <c r="F883">
        <v>52688</v>
      </c>
      <c r="G883">
        <v>3739</v>
      </c>
      <c r="H883">
        <v>1568</v>
      </c>
      <c r="I883">
        <v>537</v>
      </c>
      <c r="J883">
        <v>363549</v>
      </c>
      <c r="K883">
        <v>240.44</v>
      </c>
      <c r="L883">
        <v>1.82</v>
      </c>
      <c r="M883">
        <v>11.09</v>
      </c>
      <c r="N883" t="s">
        <v>21</v>
      </c>
      <c r="O883" s="1">
        <v>45524</v>
      </c>
    </row>
    <row r="884" spans="1:15" x14ac:dyDescent="0.3">
      <c r="A884" t="s">
        <v>1054</v>
      </c>
      <c r="B884" t="s">
        <v>20</v>
      </c>
      <c r="C884" t="s">
        <v>17</v>
      </c>
      <c r="D884">
        <v>23</v>
      </c>
      <c r="E884" t="s">
        <v>788</v>
      </c>
      <c r="F884">
        <v>34731</v>
      </c>
      <c r="G884">
        <v>3641</v>
      </c>
      <c r="H884">
        <v>1486</v>
      </c>
      <c r="I884">
        <v>939</v>
      </c>
      <c r="J884">
        <v>198129</v>
      </c>
      <c r="K884">
        <v>224.22</v>
      </c>
      <c r="L884">
        <v>-0.06</v>
      </c>
      <c r="M884">
        <v>17.47</v>
      </c>
      <c r="N884" t="s">
        <v>35</v>
      </c>
      <c r="O884" s="1">
        <v>45702</v>
      </c>
    </row>
    <row r="885" spans="1:15" x14ac:dyDescent="0.3">
      <c r="A885" t="s">
        <v>1055</v>
      </c>
      <c r="B885" t="s">
        <v>24</v>
      </c>
      <c r="C885" t="s">
        <v>29</v>
      </c>
      <c r="D885">
        <v>18</v>
      </c>
      <c r="E885" t="s">
        <v>28</v>
      </c>
      <c r="F885">
        <v>34353</v>
      </c>
      <c r="G885">
        <v>4155</v>
      </c>
      <c r="H885">
        <v>1710</v>
      </c>
      <c r="I885">
        <v>867</v>
      </c>
      <c r="J885">
        <v>681462</v>
      </c>
      <c r="K885">
        <v>152.03</v>
      </c>
      <c r="L885">
        <v>4.17</v>
      </c>
      <c r="M885">
        <v>19.600000000000001</v>
      </c>
      <c r="N885" t="s">
        <v>35</v>
      </c>
      <c r="O885" s="1">
        <v>45718</v>
      </c>
    </row>
    <row r="886" spans="1:15" x14ac:dyDescent="0.3">
      <c r="A886" t="s">
        <v>1056</v>
      </c>
      <c r="B886" t="s">
        <v>16</v>
      </c>
      <c r="C886" t="s">
        <v>29</v>
      </c>
      <c r="D886">
        <v>25</v>
      </c>
      <c r="E886" t="s">
        <v>118</v>
      </c>
      <c r="F886">
        <v>28523</v>
      </c>
      <c r="G886">
        <v>3786</v>
      </c>
      <c r="H886">
        <v>1044</v>
      </c>
      <c r="I886">
        <v>730</v>
      </c>
      <c r="J886">
        <v>255500</v>
      </c>
      <c r="K886">
        <v>183.91</v>
      </c>
      <c r="L886">
        <v>0.9</v>
      </c>
      <c r="M886">
        <v>19.489999999999998</v>
      </c>
      <c r="N886" t="s">
        <v>17</v>
      </c>
      <c r="O886" s="1">
        <v>45630</v>
      </c>
    </row>
    <row r="887" spans="1:15" x14ac:dyDescent="0.3">
      <c r="A887" t="s">
        <v>1057</v>
      </c>
      <c r="B887" t="s">
        <v>16</v>
      </c>
      <c r="C887" t="s">
        <v>25</v>
      </c>
      <c r="D887">
        <v>15</v>
      </c>
      <c r="E887" t="s">
        <v>56</v>
      </c>
      <c r="F887">
        <v>88723</v>
      </c>
      <c r="G887">
        <v>8224</v>
      </c>
      <c r="H887">
        <v>4737</v>
      </c>
      <c r="I887">
        <v>3542</v>
      </c>
      <c r="J887">
        <v>2518362</v>
      </c>
      <c r="K887">
        <v>16.03</v>
      </c>
      <c r="L887">
        <v>43.36</v>
      </c>
      <c r="M887">
        <v>18.600000000000001</v>
      </c>
      <c r="N887" t="s">
        <v>17</v>
      </c>
      <c r="O887" s="1">
        <v>45716</v>
      </c>
    </row>
    <row r="888" spans="1:15" x14ac:dyDescent="0.3">
      <c r="A888" t="s">
        <v>1058</v>
      </c>
      <c r="B888" t="s">
        <v>28</v>
      </c>
      <c r="C888" t="s">
        <v>29</v>
      </c>
      <c r="D888">
        <v>20</v>
      </c>
      <c r="E888" t="s">
        <v>52</v>
      </c>
      <c r="F888">
        <v>57112</v>
      </c>
      <c r="G888">
        <v>4102</v>
      </c>
      <c r="H888">
        <v>2087</v>
      </c>
      <c r="I888">
        <v>658</v>
      </c>
      <c r="J888">
        <v>493500</v>
      </c>
      <c r="K888">
        <v>221.31</v>
      </c>
      <c r="L888">
        <v>2.39</v>
      </c>
      <c r="M888">
        <v>11.99</v>
      </c>
      <c r="N888" t="s">
        <v>35</v>
      </c>
      <c r="O888" s="1">
        <v>45634</v>
      </c>
    </row>
    <row r="889" spans="1:15" x14ac:dyDescent="0.3">
      <c r="A889" t="s">
        <v>1059</v>
      </c>
      <c r="B889" t="s">
        <v>16</v>
      </c>
      <c r="C889" t="s">
        <v>35</v>
      </c>
      <c r="D889">
        <v>17</v>
      </c>
      <c r="E889" t="s">
        <v>183</v>
      </c>
      <c r="F889">
        <v>87278</v>
      </c>
      <c r="G889">
        <v>4207</v>
      </c>
      <c r="H889">
        <v>1545</v>
      </c>
      <c r="I889">
        <v>723</v>
      </c>
      <c r="J889">
        <v>336195</v>
      </c>
      <c r="K889">
        <v>125.26</v>
      </c>
      <c r="L889">
        <v>2.71</v>
      </c>
      <c r="M889">
        <v>7.42</v>
      </c>
      <c r="N889" t="s">
        <v>29</v>
      </c>
      <c r="O889" s="1">
        <v>45495</v>
      </c>
    </row>
    <row r="890" spans="1:15" x14ac:dyDescent="0.3">
      <c r="A890" t="s">
        <v>1060</v>
      </c>
      <c r="B890" t="s">
        <v>28</v>
      </c>
      <c r="C890" t="s">
        <v>21</v>
      </c>
      <c r="D890">
        <v>6</v>
      </c>
      <c r="E890" t="s">
        <v>69</v>
      </c>
      <c r="F890">
        <v>97901</v>
      </c>
      <c r="G890">
        <v>14549</v>
      </c>
      <c r="H890">
        <v>7758</v>
      </c>
      <c r="I890">
        <v>4438</v>
      </c>
      <c r="J890">
        <v>1429036</v>
      </c>
      <c r="K890">
        <v>18.48</v>
      </c>
      <c r="L890">
        <v>16.420000000000002</v>
      </c>
      <c r="M890">
        <v>27.32</v>
      </c>
      <c r="N890" t="s">
        <v>29</v>
      </c>
      <c r="O890" s="1">
        <v>45619</v>
      </c>
    </row>
    <row r="891" spans="1:15" x14ac:dyDescent="0.3">
      <c r="A891" t="s">
        <v>1061</v>
      </c>
      <c r="B891" t="s">
        <v>44</v>
      </c>
      <c r="C891" t="s">
        <v>25</v>
      </c>
      <c r="D891">
        <v>6</v>
      </c>
      <c r="E891" t="s">
        <v>28</v>
      </c>
      <c r="F891">
        <v>14787</v>
      </c>
      <c r="G891">
        <v>605</v>
      </c>
      <c r="H891">
        <v>272</v>
      </c>
      <c r="I891">
        <v>174</v>
      </c>
      <c r="J891">
        <v>104748</v>
      </c>
      <c r="K891">
        <v>697.23</v>
      </c>
      <c r="L891">
        <v>-0.14000000000000001</v>
      </c>
      <c r="M891">
        <v>7.11</v>
      </c>
      <c r="N891" t="s">
        <v>29</v>
      </c>
      <c r="O891" s="1">
        <v>45553</v>
      </c>
    </row>
    <row r="892" spans="1:15" x14ac:dyDescent="0.3">
      <c r="A892" t="s">
        <v>1062</v>
      </c>
      <c r="B892" t="s">
        <v>16</v>
      </c>
      <c r="C892" t="s">
        <v>35</v>
      </c>
      <c r="D892">
        <v>13</v>
      </c>
      <c r="E892" t="s">
        <v>465</v>
      </c>
      <c r="F892">
        <v>37049</v>
      </c>
      <c r="G892">
        <v>3184</v>
      </c>
      <c r="H892">
        <v>753</v>
      </c>
      <c r="I892">
        <v>484</v>
      </c>
      <c r="J892">
        <v>165044</v>
      </c>
      <c r="K892">
        <v>357.82</v>
      </c>
      <c r="L892">
        <v>-0.05</v>
      </c>
      <c r="M892">
        <v>11.93</v>
      </c>
      <c r="N892" t="s">
        <v>21</v>
      </c>
      <c r="O892" s="1">
        <v>45800</v>
      </c>
    </row>
    <row r="893" spans="1:15" x14ac:dyDescent="0.3">
      <c r="A893" t="s">
        <v>1063</v>
      </c>
      <c r="B893" t="s">
        <v>24</v>
      </c>
      <c r="C893" t="s">
        <v>29</v>
      </c>
      <c r="D893">
        <v>12</v>
      </c>
      <c r="E893" t="s">
        <v>18</v>
      </c>
      <c r="F893">
        <v>23023</v>
      </c>
      <c r="G893">
        <v>2290</v>
      </c>
      <c r="H893">
        <v>1257</v>
      </c>
      <c r="I893">
        <v>755</v>
      </c>
      <c r="J893">
        <v>450735</v>
      </c>
      <c r="K893">
        <v>221.42</v>
      </c>
      <c r="L893">
        <v>1.7</v>
      </c>
      <c r="M893">
        <v>18.690000000000001</v>
      </c>
      <c r="N893" t="s">
        <v>25</v>
      </c>
      <c r="O893" s="1">
        <v>45625</v>
      </c>
    </row>
    <row r="894" spans="1:15" x14ac:dyDescent="0.3">
      <c r="A894" t="s">
        <v>1064</v>
      </c>
      <c r="B894" t="s">
        <v>16</v>
      </c>
      <c r="C894" t="s">
        <v>29</v>
      </c>
      <c r="D894">
        <v>28</v>
      </c>
      <c r="E894" t="s">
        <v>52</v>
      </c>
      <c r="F894">
        <v>99435</v>
      </c>
      <c r="G894">
        <v>4162</v>
      </c>
      <c r="H894">
        <v>1180</v>
      </c>
      <c r="I894">
        <v>661</v>
      </c>
      <c r="J894">
        <v>272993</v>
      </c>
      <c r="K894">
        <v>396.02</v>
      </c>
      <c r="L894">
        <v>0.04</v>
      </c>
      <c r="M894">
        <v>6.04</v>
      </c>
      <c r="N894" t="s">
        <v>35</v>
      </c>
      <c r="O894" s="1">
        <v>45739</v>
      </c>
    </row>
    <row r="895" spans="1:15" x14ac:dyDescent="0.3">
      <c r="A895" t="s">
        <v>1065</v>
      </c>
      <c r="B895" t="s">
        <v>28</v>
      </c>
      <c r="C895" t="s">
        <v>25</v>
      </c>
      <c r="D895">
        <v>22</v>
      </c>
      <c r="E895" t="s">
        <v>118</v>
      </c>
      <c r="F895">
        <v>13497</v>
      </c>
      <c r="G895">
        <v>525</v>
      </c>
      <c r="H895">
        <v>257</v>
      </c>
      <c r="I895">
        <v>188</v>
      </c>
      <c r="J895">
        <v>146264</v>
      </c>
      <c r="K895">
        <v>690.34</v>
      </c>
      <c r="L895">
        <v>0.13</v>
      </c>
      <c r="M895">
        <v>7.19</v>
      </c>
      <c r="N895" t="s">
        <v>35</v>
      </c>
      <c r="O895" s="1">
        <v>45681</v>
      </c>
    </row>
    <row r="896" spans="1:15" x14ac:dyDescent="0.3">
      <c r="A896" t="s">
        <v>1066</v>
      </c>
      <c r="B896" t="s">
        <v>20</v>
      </c>
      <c r="C896" t="s">
        <v>25</v>
      </c>
      <c r="D896">
        <v>30</v>
      </c>
      <c r="E896" t="s">
        <v>270</v>
      </c>
      <c r="F896">
        <v>40195</v>
      </c>
      <c r="G896">
        <v>1952</v>
      </c>
      <c r="H896">
        <v>1168</v>
      </c>
      <c r="I896">
        <v>887</v>
      </c>
      <c r="J896">
        <v>652832</v>
      </c>
      <c r="K896">
        <v>60.95</v>
      </c>
      <c r="L896">
        <v>11.08</v>
      </c>
      <c r="M896">
        <v>9.9700000000000006</v>
      </c>
      <c r="N896" t="s">
        <v>25</v>
      </c>
      <c r="O896" s="1">
        <v>45625</v>
      </c>
    </row>
    <row r="897" spans="1:15" x14ac:dyDescent="0.3">
      <c r="A897" t="s">
        <v>1067</v>
      </c>
      <c r="B897" t="s">
        <v>16</v>
      </c>
      <c r="C897" t="s">
        <v>35</v>
      </c>
      <c r="D897">
        <v>21</v>
      </c>
      <c r="E897" t="s">
        <v>501</v>
      </c>
      <c r="F897">
        <v>67206</v>
      </c>
      <c r="G897">
        <v>8337</v>
      </c>
      <c r="H897">
        <v>2021</v>
      </c>
      <c r="I897">
        <v>786</v>
      </c>
      <c r="J897">
        <v>608364</v>
      </c>
      <c r="K897">
        <v>213.59</v>
      </c>
      <c r="L897">
        <v>2.62</v>
      </c>
      <c r="M897">
        <v>16.579999999999998</v>
      </c>
      <c r="N897" t="s">
        <v>25</v>
      </c>
      <c r="O897" s="1">
        <v>45620</v>
      </c>
    </row>
    <row r="898" spans="1:15" x14ac:dyDescent="0.3">
      <c r="A898" t="s">
        <v>1068</v>
      </c>
      <c r="B898" t="s">
        <v>24</v>
      </c>
      <c r="C898" t="s">
        <v>35</v>
      </c>
      <c r="D898">
        <v>17</v>
      </c>
      <c r="E898" t="s">
        <v>78</v>
      </c>
      <c r="F898">
        <v>50767</v>
      </c>
      <c r="G898">
        <v>1160</v>
      </c>
      <c r="H898">
        <v>563</v>
      </c>
      <c r="I898">
        <v>247</v>
      </c>
      <c r="J898">
        <v>64467</v>
      </c>
      <c r="K898">
        <v>601.12</v>
      </c>
      <c r="L898">
        <v>-0.56999999999999995</v>
      </c>
      <c r="M898">
        <v>3.88</v>
      </c>
      <c r="N898" t="s">
        <v>29</v>
      </c>
      <c r="O898" s="1">
        <v>45483</v>
      </c>
    </row>
    <row r="899" spans="1:15" x14ac:dyDescent="0.3">
      <c r="A899" t="s">
        <v>1069</v>
      </c>
      <c r="B899" t="s">
        <v>44</v>
      </c>
      <c r="C899" t="s">
        <v>21</v>
      </c>
      <c r="D899">
        <v>26</v>
      </c>
      <c r="E899" t="s">
        <v>236</v>
      </c>
      <c r="F899">
        <v>27696</v>
      </c>
      <c r="G899">
        <v>3434</v>
      </c>
      <c r="H899">
        <v>1618</v>
      </c>
      <c r="I899">
        <v>1259</v>
      </c>
      <c r="J899">
        <v>751623</v>
      </c>
      <c r="K899">
        <v>137.07</v>
      </c>
      <c r="L899">
        <v>3.36</v>
      </c>
      <c r="M899">
        <v>22.79</v>
      </c>
      <c r="N899" t="s">
        <v>25</v>
      </c>
      <c r="O899" s="1">
        <v>45674</v>
      </c>
    </row>
    <row r="900" spans="1:15" x14ac:dyDescent="0.3">
      <c r="A900" t="s">
        <v>1070</v>
      </c>
      <c r="B900" t="s">
        <v>28</v>
      </c>
      <c r="C900" t="s">
        <v>25</v>
      </c>
      <c r="D900">
        <v>20</v>
      </c>
      <c r="E900" t="s">
        <v>22</v>
      </c>
      <c r="F900">
        <v>10667</v>
      </c>
      <c r="G900">
        <v>1302</v>
      </c>
      <c r="H900">
        <v>510</v>
      </c>
      <c r="I900">
        <v>302</v>
      </c>
      <c r="J900">
        <v>150094</v>
      </c>
      <c r="K900">
        <v>745.94</v>
      </c>
      <c r="L900">
        <v>-0.33</v>
      </c>
      <c r="M900">
        <v>19.82</v>
      </c>
      <c r="N900" t="s">
        <v>25</v>
      </c>
      <c r="O900" s="1">
        <v>45783</v>
      </c>
    </row>
    <row r="901" spans="1:15" x14ac:dyDescent="0.3">
      <c r="A901" t="s">
        <v>1071</v>
      </c>
      <c r="B901" t="s">
        <v>20</v>
      </c>
      <c r="C901" t="s">
        <v>29</v>
      </c>
      <c r="D901">
        <v>28</v>
      </c>
      <c r="E901" t="s">
        <v>28</v>
      </c>
      <c r="F901">
        <v>97393</v>
      </c>
      <c r="G901">
        <v>3657</v>
      </c>
      <c r="H901">
        <v>820</v>
      </c>
      <c r="I901">
        <v>477</v>
      </c>
      <c r="J901">
        <v>220851</v>
      </c>
      <c r="K901">
        <v>143.25</v>
      </c>
      <c r="L901">
        <v>2.23</v>
      </c>
      <c r="M901">
        <v>5.09</v>
      </c>
      <c r="N901" t="s">
        <v>21</v>
      </c>
      <c r="O901" s="1">
        <v>45790</v>
      </c>
    </row>
    <row r="902" spans="1:15" x14ac:dyDescent="0.3">
      <c r="A902" t="s">
        <v>1072</v>
      </c>
      <c r="B902" t="s">
        <v>28</v>
      </c>
      <c r="C902" t="s">
        <v>35</v>
      </c>
      <c r="D902">
        <v>13</v>
      </c>
      <c r="E902" t="s">
        <v>121</v>
      </c>
      <c r="F902">
        <v>90492</v>
      </c>
      <c r="G902">
        <v>4242</v>
      </c>
      <c r="H902">
        <v>1811</v>
      </c>
      <c r="I902">
        <v>1191</v>
      </c>
      <c r="J902">
        <v>877767</v>
      </c>
      <c r="K902">
        <v>111.9</v>
      </c>
      <c r="L902">
        <v>5.59</v>
      </c>
      <c r="M902">
        <v>8.01</v>
      </c>
      <c r="N902" t="s">
        <v>25</v>
      </c>
      <c r="O902" s="1">
        <v>45587</v>
      </c>
    </row>
    <row r="903" spans="1:15" x14ac:dyDescent="0.3">
      <c r="A903" t="s">
        <v>1073</v>
      </c>
      <c r="B903" t="s">
        <v>16</v>
      </c>
      <c r="C903" t="s">
        <v>29</v>
      </c>
      <c r="D903">
        <v>12</v>
      </c>
      <c r="E903" t="s">
        <v>179</v>
      </c>
      <c r="F903">
        <v>42636</v>
      </c>
      <c r="G903">
        <v>4732</v>
      </c>
      <c r="H903">
        <v>2488</v>
      </c>
      <c r="I903">
        <v>1965</v>
      </c>
      <c r="J903">
        <v>1432485</v>
      </c>
      <c r="K903">
        <v>150.5</v>
      </c>
      <c r="L903">
        <v>3.84</v>
      </c>
      <c r="M903">
        <v>21.54</v>
      </c>
      <c r="N903" t="s">
        <v>25</v>
      </c>
      <c r="O903" s="1">
        <v>45637</v>
      </c>
    </row>
    <row r="904" spans="1:15" x14ac:dyDescent="0.3">
      <c r="A904" t="s">
        <v>1074</v>
      </c>
      <c r="B904" t="s">
        <v>28</v>
      </c>
      <c r="C904" t="s">
        <v>21</v>
      </c>
      <c r="D904">
        <v>27</v>
      </c>
      <c r="E904" t="s">
        <v>1043</v>
      </c>
      <c r="F904">
        <v>25561</v>
      </c>
      <c r="G904">
        <v>2871</v>
      </c>
      <c r="H904">
        <v>1721</v>
      </c>
      <c r="I904">
        <v>1043</v>
      </c>
      <c r="J904">
        <v>515242</v>
      </c>
      <c r="K904">
        <v>142.59</v>
      </c>
      <c r="L904">
        <v>2.46</v>
      </c>
      <c r="M904">
        <v>22.05</v>
      </c>
      <c r="N904" t="s">
        <v>25</v>
      </c>
      <c r="O904" s="1">
        <v>45508</v>
      </c>
    </row>
    <row r="905" spans="1:15" x14ac:dyDescent="0.3">
      <c r="A905" t="s">
        <v>1075</v>
      </c>
      <c r="B905" t="s">
        <v>20</v>
      </c>
      <c r="C905" t="s">
        <v>35</v>
      </c>
      <c r="D905">
        <v>13</v>
      </c>
      <c r="E905" t="s">
        <v>118</v>
      </c>
      <c r="F905">
        <v>29277</v>
      </c>
      <c r="G905">
        <v>3010</v>
      </c>
      <c r="H905">
        <v>1146</v>
      </c>
      <c r="I905">
        <v>517</v>
      </c>
      <c r="J905">
        <v>379478</v>
      </c>
      <c r="K905">
        <v>571.41</v>
      </c>
      <c r="L905">
        <v>0.28000000000000003</v>
      </c>
      <c r="M905">
        <v>15.96</v>
      </c>
      <c r="N905" t="s">
        <v>35</v>
      </c>
      <c r="O905" s="1">
        <v>45563</v>
      </c>
    </row>
    <row r="906" spans="1:15" x14ac:dyDescent="0.3">
      <c r="A906" t="s">
        <v>1076</v>
      </c>
      <c r="B906" t="s">
        <v>16</v>
      </c>
      <c r="C906" t="s">
        <v>21</v>
      </c>
      <c r="D906">
        <v>19</v>
      </c>
      <c r="E906" t="s">
        <v>1077</v>
      </c>
      <c r="F906">
        <v>49627</v>
      </c>
      <c r="G906">
        <v>4573</v>
      </c>
      <c r="H906">
        <v>2549</v>
      </c>
      <c r="I906">
        <v>1689</v>
      </c>
      <c r="J906">
        <v>839433</v>
      </c>
      <c r="K906">
        <v>107.88</v>
      </c>
      <c r="L906">
        <v>3.61</v>
      </c>
      <c r="M906">
        <v>17.75</v>
      </c>
      <c r="N906" t="s">
        <v>29</v>
      </c>
      <c r="O906" s="1">
        <v>45635</v>
      </c>
    </row>
    <row r="907" spans="1:15" x14ac:dyDescent="0.3">
      <c r="A907" t="s">
        <v>1078</v>
      </c>
      <c r="B907" t="s">
        <v>28</v>
      </c>
      <c r="C907" t="s">
        <v>25</v>
      </c>
      <c r="D907">
        <v>18</v>
      </c>
      <c r="E907" t="s">
        <v>107</v>
      </c>
      <c r="F907">
        <v>37197</v>
      </c>
      <c r="G907">
        <v>5202</v>
      </c>
      <c r="H907">
        <v>2697</v>
      </c>
      <c r="I907">
        <v>1694</v>
      </c>
      <c r="J907">
        <v>467544</v>
      </c>
      <c r="K907">
        <v>169.33</v>
      </c>
      <c r="L907">
        <v>0.63</v>
      </c>
      <c r="M907">
        <v>25.79</v>
      </c>
      <c r="N907" t="s">
        <v>21</v>
      </c>
      <c r="O907" s="1">
        <v>45766</v>
      </c>
    </row>
    <row r="908" spans="1:15" x14ac:dyDescent="0.3">
      <c r="A908" t="s">
        <v>1079</v>
      </c>
      <c r="B908" t="s">
        <v>20</v>
      </c>
      <c r="C908" t="s">
        <v>21</v>
      </c>
      <c r="D908">
        <v>17</v>
      </c>
      <c r="E908" t="s">
        <v>365</v>
      </c>
      <c r="F908">
        <v>62316</v>
      </c>
      <c r="G908">
        <v>6986</v>
      </c>
      <c r="H908">
        <v>2247</v>
      </c>
      <c r="I908">
        <v>1561</v>
      </c>
      <c r="J908">
        <v>393372</v>
      </c>
      <c r="K908">
        <v>54.14</v>
      </c>
      <c r="L908">
        <v>3.65</v>
      </c>
      <c r="M908">
        <v>17.32</v>
      </c>
      <c r="N908" t="s">
        <v>25</v>
      </c>
      <c r="O908" s="1">
        <v>45474</v>
      </c>
    </row>
    <row r="909" spans="1:15" x14ac:dyDescent="0.3">
      <c r="A909" t="s">
        <v>1080</v>
      </c>
      <c r="B909" t="s">
        <v>44</v>
      </c>
      <c r="C909" t="s">
        <v>17</v>
      </c>
      <c r="D909">
        <v>14</v>
      </c>
      <c r="E909" t="s">
        <v>130</v>
      </c>
      <c r="F909">
        <v>63088</v>
      </c>
      <c r="G909">
        <v>7658</v>
      </c>
      <c r="H909">
        <v>2266</v>
      </c>
      <c r="I909">
        <v>1286</v>
      </c>
      <c r="J909">
        <v>286778</v>
      </c>
      <c r="K909">
        <v>52.07</v>
      </c>
      <c r="L909">
        <v>3.28</v>
      </c>
      <c r="M909">
        <v>17.77</v>
      </c>
      <c r="N909" t="s">
        <v>21</v>
      </c>
      <c r="O909" s="1">
        <v>45668</v>
      </c>
    </row>
    <row r="910" spans="1:15" x14ac:dyDescent="0.3">
      <c r="A910" t="s">
        <v>1081</v>
      </c>
      <c r="B910" t="s">
        <v>44</v>
      </c>
      <c r="C910" t="s">
        <v>17</v>
      </c>
      <c r="D910">
        <v>21</v>
      </c>
      <c r="E910" t="s">
        <v>37</v>
      </c>
      <c r="F910">
        <v>39077</v>
      </c>
      <c r="G910">
        <v>5634</v>
      </c>
      <c r="H910">
        <v>1525</v>
      </c>
      <c r="I910">
        <v>890</v>
      </c>
      <c r="J910">
        <v>663940</v>
      </c>
      <c r="K910">
        <v>115.87</v>
      </c>
      <c r="L910">
        <v>5.44</v>
      </c>
      <c r="M910">
        <v>20.6</v>
      </c>
      <c r="N910" t="s">
        <v>29</v>
      </c>
      <c r="O910" s="1">
        <v>45667</v>
      </c>
    </row>
    <row r="911" spans="1:15" x14ac:dyDescent="0.3">
      <c r="A911" t="s">
        <v>1082</v>
      </c>
      <c r="B911" t="s">
        <v>28</v>
      </c>
      <c r="C911" t="s">
        <v>25</v>
      </c>
      <c r="D911">
        <v>29</v>
      </c>
      <c r="E911" t="s">
        <v>118</v>
      </c>
      <c r="F911">
        <v>72865</v>
      </c>
      <c r="G911">
        <v>6634</v>
      </c>
      <c r="H911">
        <v>3779</v>
      </c>
      <c r="I911">
        <v>2064</v>
      </c>
      <c r="J911">
        <v>1027872</v>
      </c>
      <c r="K911">
        <v>62.99</v>
      </c>
      <c r="L911">
        <v>6.91</v>
      </c>
      <c r="M911">
        <v>17.12</v>
      </c>
      <c r="N911" t="s">
        <v>21</v>
      </c>
      <c r="O911" s="1">
        <v>45504</v>
      </c>
    </row>
    <row r="912" spans="1:15" x14ac:dyDescent="0.3">
      <c r="A912" t="s">
        <v>1083</v>
      </c>
      <c r="B912" t="s">
        <v>16</v>
      </c>
      <c r="C912" t="s">
        <v>21</v>
      </c>
      <c r="D912">
        <v>8</v>
      </c>
      <c r="E912" t="s">
        <v>351</v>
      </c>
      <c r="F912">
        <v>39522</v>
      </c>
      <c r="G912">
        <v>5430</v>
      </c>
      <c r="H912">
        <v>2703</v>
      </c>
      <c r="I912">
        <v>1564</v>
      </c>
      <c r="J912">
        <v>833612</v>
      </c>
      <c r="K912">
        <v>46.62</v>
      </c>
      <c r="L912">
        <v>10.43</v>
      </c>
      <c r="M912">
        <v>24.54</v>
      </c>
      <c r="N912" t="s">
        <v>25</v>
      </c>
      <c r="O912" s="1">
        <v>45687</v>
      </c>
    </row>
    <row r="913" spans="1:15" x14ac:dyDescent="0.3">
      <c r="A913" t="s">
        <v>1084</v>
      </c>
      <c r="B913" t="s">
        <v>44</v>
      </c>
      <c r="C913" t="s">
        <v>29</v>
      </c>
      <c r="D913">
        <v>6</v>
      </c>
      <c r="E913" t="s">
        <v>365</v>
      </c>
      <c r="F913">
        <v>14720</v>
      </c>
      <c r="G913">
        <v>1553</v>
      </c>
      <c r="H913">
        <v>851</v>
      </c>
      <c r="I913">
        <v>379</v>
      </c>
      <c r="J913">
        <v>116732</v>
      </c>
      <c r="K913">
        <v>170.63</v>
      </c>
      <c r="L913">
        <v>0.81</v>
      </c>
      <c r="M913">
        <v>18.91</v>
      </c>
      <c r="N913" t="s">
        <v>25</v>
      </c>
      <c r="O913" s="1">
        <v>45532</v>
      </c>
    </row>
    <row r="914" spans="1:15" x14ac:dyDescent="0.3">
      <c r="A914" t="s">
        <v>1085</v>
      </c>
      <c r="B914" t="s">
        <v>28</v>
      </c>
      <c r="C914" t="s">
        <v>21</v>
      </c>
      <c r="D914">
        <v>29</v>
      </c>
      <c r="E914" t="s">
        <v>465</v>
      </c>
      <c r="F914">
        <v>79084</v>
      </c>
      <c r="G914">
        <v>3833</v>
      </c>
      <c r="H914">
        <v>1586</v>
      </c>
      <c r="I914">
        <v>1043</v>
      </c>
      <c r="J914">
        <v>624757</v>
      </c>
      <c r="K914">
        <v>109.8</v>
      </c>
      <c r="L914">
        <v>4.46</v>
      </c>
      <c r="M914">
        <v>8.17</v>
      </c>
      <c r="N914" t="s">
        <v>25</v>
      </c>
      <c r="O914" s="1">
        <v>45494</v>
      </c>
    </row>
    <row r="915" spans="1:15" x14ac:dyDescent="0.3">
      <c r="A915" t="s">
        <v>1086</v>
      </c>
      <c r="B915" t="s">
        <v>28</v>
      </c>
      <c r="C915" t="s">
        <v>29</v>
      </c>
      <c r="D915">
        <v>29</v>
      </c>
      <c r="E915" t="s">
        <v>363</v>
      </c>
      <c r="F915">
        <v>40249</v>
      </c>
      <c r="G915">
        <v>2958</v>
      </c>
      <c r="H915">
        <v>993</v>
      </c>
      <c r="I915">
        <v>528</v>
      </c>
      <c r="J915">
        <v>241824</v>
      </c>
      <c r="K915">
        <v>184.68</v>
      </c>
      <c r="L915">
        <v>1.48</v>
      </c>
      <c r="M915">
        <v>11.13</v>
      </c>
      <c r="N915" t="s">
        <v>25</v>
      </c>
      <c r="O915" s="1">
        <v>45723</v>
      </c>
    </row>
    <row r="916" spans="1:15" x14ac:dyDescent="0.3">
      <c r="A916" t="s">
        <v>1087</v>
      </c>
      <c r="B916" t="s">
        <v>28</v>
      </c>
      <c r="C916" t="s">
        <v>25</v>
      </c>
      <c r="D916">
        <v>9</v>
      </c>
      <c r="E916" t="s">
        <v>109</v>
      </c>
      <c r="F916">
        <v>96217</v>
      </c>
      <c r="G916">
        <v>5534</v>
      </c>
      <c r="H916">
        <v>1800</v>
      </c>
      <c r="I916">
        <v>854</v>
      </c>
      <c r="J916">
        <v>252784</v>
      </c>
      <c r="K916">
        <v>166.05</v>
      </c>
      <c r="L916">
        <v>0.78</v>
      </c>
      <c r="M916">
        <v>8.51</v>
      </c>
      <c r="N916" t="s">
        <v>35</v>
      </c>
      <c r="O916" s="1">
        <v>45642</v>
      </c>
    </row>
    <row r="917" spans="1:15" x14ac:dyDescent="0.3">
      <c r="A917" t="s">
        <v>1088</v>
      </c>
      <c r="B917" t="s">
        <v>44</v>
      </c>
      <c r="C917" t="s">
        <v>35</v>
      </c>
      <c r="D917">
        <v>26</v>
      </c>
      <c r="E917" t="s">
        <v>405</v>
      </c>
      <c r="F917">
        <v>62399</v>
      </c>
      <c r="G917">
        <v>4425</v>
      </c>
      <c r="H917">
        <v>1158</v>
      </c>
      <c r="I917">
        <v>896</v>
      </c>
      <c r="J917">
        <v>417536</v>
      </c>
      <c r="K917">
        <v>120.98</v>
      </c>
      <c r="L917">
        <v>2.85</v>
      </c>
      <c r="M917">
        <v>10.38</v>
      </c>
      <c r="N917" t="s">
        <v>29</v>
      </c>
      <c r="O917" s="1">
        <v>45707</v>
      </c>
    </row>
    <row r="918" spans="1:15" x14ac:dyDescent="0.3">
      <c r="A918" t="s">
        <v>1089</v>
      </c>
      <c r="B918" t="s">
        <v>28</v>
      </c>
      <c r="C918" t="s">
        <v>35</v>
      </c>
      <c r="D918">
        <v>21</v>
      </c>
      <c r="E918" t="s">
        <v>1090</v>
      </c>
      <c r="F918">
        <v>40952</v>
      </c>
      <c r="G918">
        <v>3255</v>
      </c>
      <c r="H918">
        <v>1075</v>
      </c>
      <c r="I918">
        <v>386</v>
      </c>
      <c r="J918">
        <v>193772</v>
      </c>
      <c r="K918">
        <v>669.61</v>
      </c>
      <c r="L918">
        <v>-0.25</v>
      </c>
      <c r="M918">
        <v>11.52</v>
      </c>
      <c r="N918" t="s">
        <v>17</v>
      </c>
      <c r="O918" s="1">
        <v>45480</v>
      </c>
    </row>
    <row r="919" spans="1:15" x14ac:dyDescent="0.3">
      <c r="A919" t="s">
        <v>1091</v>
      </c>
      <c r="B919" t="s">
        <v>24</v>
      </c>
      <c r="C919" t="s">
        <v>29</v>
      </c>
      <c r="D919">
        <v>26</v>
      </c>
      <c r="E919" t="s">
        <v>1043</v>
      </c>
      <c r="F919">
        <v>38655</v>
      </c>
      <c r="G919">
        <v>5194</v>
      </c>
      <c r="H919">
        <v>2346</v>
      </c>
      <c r="I919">
        <v>1859</v>
      </c>
      <c r="J919">
        <v>667381</v>
      </c>
      <c r="K919">
        <v>39.11</v>
      </c>
      <c r="L919">
        <v>8.18</v>
      </c>
      <c r="M919">
        <v>24.32</v>
      </c>
      <c r="N919" t="s">
        <v>21</v>
      </c>
      <c r="O919" s="1">
        <v>45692</v>
      </c>
    </row>
    <row r="920" spans="1:15" x14ac:dyDescent="0.3">
      <c r="A920" t="s">
        <v>1092</v>
      </c>
      <c r="B920" t="s">
        <v>20</v>
      </c>
      <c r="C920" t="s">
        <v>17</v>
      </c>
      <c r="D920">
        <v>14</v>
      </c>
      <c r="E920" t="s">
        <v>62</v>
      </c>
      <c r="F920">
        <v>74491</v>
      </c>
      <c r="G920">
        <v>10818</v>
      </c>
      <c r="H920">
        <v>3632</v>
      </c>
      <c r="I920">
        <v>1140</v>
      </c>
      <c r="J920">
        <v>694260</v>
      </c>
      <c r="K920">
        <v>202.09</v>
      </c>
      <c r="L920">
        <v>2.0099999999999998</v>
      </c>
      <c r="M920">
        <v>20.93</v>
      </c>
      <c r="N920" t="s">
        <v>21</v>
      </c>
      <c r="O920" s="1">
        <v>45524</v>
      </c>
    </row>
    <row r="921" spans="1:15" x14ac:dyDescent="0.3">
      <c r="A921" t="s">
        <v>1093</v>
      </c>
      <c r="B921" t="s">
        <v>28</v>
      </c>
      <c r="C921" t="s">
        <v>25</v>
      </c>
      <c r="D921">
        <v>28</v>
      </c>
      <c r="E921" t="s">
        <v>22</v>
      </c>
      <c r="F921">
        <v>22174</v>
      </c>
      <c r="G921">
        <v>2611</v>
      </c>
      <c r="H921">
        <v>1111</v>
      </c>
      <c r="I921">
        <v>410</v>
      </c>
      <c r="J921">
        <v>218530</v>
      </c>
      <c r="K921">
        <v>233.32</v>
      </c>
      <c r="L921">
        <v>1.28</v>
      </c>
      <c r="M921">
        <v>18.63</v>
      </c>
      <c r="N921" t="s">
        <v>21</v>
      </c>
      <c r="O921" s="1">
        <v>45594</v>
      </c>
    </row>
    <row r="922" spans="1:15" x14ac:dyDescent="0.3">
      <c r="A922" t="s">
        <v>1094</v>
      </c>
      <c r="B922" t="s">
        <v>16</v>
      </c>
      <c r="C922" t="s">
        <v>21</v>
      </c>
      <c r="D922">
        <v>18</v>
      </c>
      <c r="E922" t="s">
        <v>154</v>
      </c>
      <c r="F922">
        <v>73581</v>
      </c>
      <c r="G922">
        <v>3565</v>
      </c>
      <c r="H922">
        <v>1414</v>
      </c>
      <c r="I922">
        <v>639</v>
      </c>
      <c r="J922">
        <v>168057</v>
      </c>
      <c r="K922">
        <v>300.44</v>
      </c>
      <c r="L922">
        <v>-0.12</v>
      </c>
      <c r="M922">
        <v>7.64</v>
      </c>
      <c r="N922" t="s">
        <v>21</v>
      </c>
      <c r="O922" s="1">
        <v>45638</v>
      </c>
    </row>
    <row r="923" spans="1:15" x14ac:dyDescent="0.3">
      <c r="A923" t="s">
        <v>1095</v>
      </c>
      <c r="B923" t="s">
        <v>24</v>
      </c>
      <c r="C923" t="s">
        <v>17</v>
      </c>
      <c r="D923">
        <v>7</v>
      </c>
      <c r="E923" t="s">
        <v>569</v>
      </c>
      <c r="F923">
        <v>18602</v>
      </c>
      <c r="G923">
        <v>1835</v>
      </c>
      <c r="H923">
        <v>897</v>
      </c>
      <c r="I923">
        <v>297</v>
      </c>
      <c r="J923">
        <v>229284</v>
      </c>
      <c r="K923">
        <v>501.3</v>
      </c>
      <c r="L923">
        <v>0.54</v>
      </c>
      <c r="M923">
        <v>16.28</v>
      </c>
      <c r="N923" t="s">
        <v>17</v>
      </c>
      <c r="O923" s="1">
        <v>45830</v>
      </c>
    </row>
    <row r="924" spans="1:15" x14ac:dyDescent="0.3">
      <c r="A924" t="s">
        <v>1096</v>
      </c>
      <c r="B924" t="s">
        <v>20</v>
      </c>
      <c r="C924" t="s">
        <v>21</v>
      </c>
      <c r="D924">
        <v>14</v>
      </c>
      <c r="E924" t="s">
        <v>326</v>
      </c>
      <c r="F924">
        <v>59636</v>
      </c>
      <c r="G924">
        <v>7610</v>
      </c>
      <c r="H924">
        <v>2133</v>
      </c>
      <c r="I924">
        <v>1704</v>
      </c>
      <c r="J924">
        <v>1242216</v>
      </c>
      <c r="K924">
        <v>50.99</v>
      </c>
      <c r="L924">
        <v>13.3</v>
      </c>
      <c r="M924">
        <v>19.190000000000001</v>
      </c>
      <c r="N924" t="s">
        <v>35</v>
      </c>
      <c r="O924" s="1">
        <v>45752</v>
      </c>
    </row>
    <row r="925" spans="1:15" x14ac:dyDescent="0.3">
      <c r="A925" t="s">
        <v>1097</v>
      </c>
      <c r="B925" t="s">
        <v>28</v>
      </c>
      <c r="C925" t="s">
        <v>25</v>
      </c>
      <c r="D925">
        <v>27</v>
      </c>
      <c r="E925" t="s">
        <v>195</v>
      </c>
      <c r="F925">
        <v>61206</v>
      </c>
      <c r="G925">
        <v>8034</v>
      </c>
      <c r="H925">
        <v>1641</v>
      </c>
      <c r="I925">
        <v>1255</v>
      </c>
      <c r="J925">
        <v>399090</v>
      </c>
      <c r="K925">
        <v>211.86</v>
      </c>
      <c r="L925">
        <v>0.5</v>
      </c>
      <c r="M925">
        <v>17.86</v>
      </c>
      <c r="N925" t="s">
        <v>21</v>
      </c>
      <c r="O925" s="1">
        <v>45552</v>
      </c>
    </row>
    <row r="926" spans="1:15" x14ac:dyDescent="0.3">
      <c r="A926" t="s">
        <v>1098</v>
      </c>
      <c r="B926" t="s">
        <v>20</v>
      </c>
      <c r="C926" t="s">
        <v>17</v>
      </c>
      <c r="D926">
        <v>25</v>
      </c>
      <c r="E926" t="s">
        <v>56</v>
      </c>
      <c r="F926">
        <v>98579</v>
      </c>
      <c r="G926">
        <v>3954</v>
      </c>
      <c r="H926">
        <v>1804</v>
      </c>
      <c r="I926">
        <v>601</v>
      </c>
      <c r="J926">
        <v>439331</v>
      </c>
      <c r="K926">
        <v>88.78</v>
      </c>
      <c r="L926">
        <v>7.23</v>
      </c>
      <c r="M926">
        <v>6.45</v>
      </c>
      <c r="N926" t="s">
        <v>17</v>
      </c>
      <c r="O926" s="1">
        <v>45552</v>
      </c>
    </row>
    <row r="927" spans="1:15" x14ac:dyDescent="0.3">
      <c r="A927" t="s">
        <v>1099</v>
      </c>
      <c r="B927" t="s">
        <v>28</v>
      </c>
      <c r="C927" t="s">
        <v>21</v>
      </c>
      <c r="D927">
        <v>24</v>
      </c>
      <c r="E927" t="s">
        <v>56</v>
      </c>
      <c r="F927">
        <v>97620</v>
      </c>
      <c r="G927">
        <v>7794</v>
      </c>
      <c r="H927">
        <v>4672</v>
      </c>
      <c r="I927">
        <v>2548</v>
      </c>
      <c r="J927">
        <v>1709708</v>
      </c>
      <c r="K927">
        <v>62</v>
      </c>
      <c r="L927">
        <v>9.82</v>
      </c>
      <c r="M927">
        <v>15.38</v>
      </c>
      <c r="N927" t="s">
        <v>17</v>
      </c>
      <c r="O927" s="1">
        <v>45642</v>
      </c>
    </row>
    <row r="928" spans="1:15" x14ac:dyDescent="0.3">
      <c r="A928" t="s">
        <v>1100</v>
      </c>
      <c r="B928" t="s">
        <v>28</v>
      </c>
      <c r="C928" t="s">
        <v>21</v>
      </c>
      <c r="D928">
        <v>9</v>
      </c>
      <c r="E928" t="s">
        <v>56</v>
      </c>
      <c r="F928">
        <v>62654</v>
      </c>
      <c r="G928">
        <v>8560</v>
      </c>
      <c r="H928">
        <v>3298</v>
      </c>
      <c r="I928">
        <v>1735</v>
      </c>
      <c r="J928">
        <v>733905</v>
      </c>
      <c r="K928">
        <v>40.119999999999997</v>
      </c>
      <c r="L928">
        <v>9.5399999999999991</v>
      </c>
      <c r="M928">
        <v>21.7</v>
      </c>
      <c r="N928" t="s">
        <v>35</v>
      </c>
      <c r="O928" s="1">
        <v>45753</v>
      </c>
    </row>
    <row r="929" spans="1:15" x14ac:dyDescent="0.3">
      <c r="A929" t="s">
        <v>1101</v>
      </c>
      <c r="B929" t="s">
        <v>24</v>
      </c>
      <c r="C929" t="s">
        <v>21</v>
      </c>
      <c r="D929">
        <v>12</v>
      </c>
      <c r="E929" t="s">
        <v>363</v>
      </c>
      <c r="F929">
        <v>28609</v>
      </c>
      <c r="G929">
        <v>1605</v>
      </c>
      <c r="H929">
        <v>719</v>
      </c>
      <c r="I929">
        <v>274</v>
      </c>
      <c r="J929">
        <v>112888</v>
      </c>
      <c r="K929">
        <v>614.39</v>
      </c>
      <c r="L929">
        <v>-0.33</v>
      </c>
      <c r="M929">
        <v>9.08</v>
      </c>
      <c r="N929" t="s">
        <v>29</v>
      </c>
      <c r="O929" s="1">
        <v>45778</v>
      </c>
    </row>
    <row r="930" spans="1:15" x14ac:dyDescent="0.3">
      <c r="A930" t="s">
        <v>1102</v>
      </c>
      <c r="B930" t="s">
        <v>16</v>
      </c>
      <c r="C930" t="s">
        <v>17</v>
      </c>
      <c r="D930">
        <v>17</v>
      </c>
      <c r="E930" t="s">
        <v>28</v>
      </c>
      <c r="F930">
        <v>30607</v>
      </c>
      <c r="G930">
        <v>3151</v>
      </c>
      <c r="H930">
        <v>1323</v>
      </c>
      <c r="I930">
        <v>761</v>
      </c>
      <c r="J930">
        <v>194816</v>
      </c>
      <c r="K930">
        <v>362.99</v>
      </c>
      <c r="L930">
        <v>-0.28999999999999998</v>
      </c>
      <c r="M930">
        <v>17.100000000000001</v>
      </c>
      <c r="N930" t="s">
        <v>35</v>
      </c>
      <c r="O930" s="1">
        <v>45618</v>
      </c>
    </row>
    <row r="931" spans="1:15" x14ac:dyDescent="0.3">
      <c r="A931" t="s">
        <v>1103</v>
      </c>
      <c r="B931" t="s">
        <v>44</v>
      </c>
      <c r="C931" t="s">
        <v>29</v>
      </c>
      <c r="D931">
        <v>30</v>
      </c>
      <c r="E931" t="s">
        <v>47</v>
      </c>
      <c r="F931">
        <v>96982</v>
      </c>
      <c r="G931">
        <v>6452</v>
      </c>
      <c r="H931">
        <v>2620</v>
      </c>
      <c r="I931">
        <v>1699</v>
      </c>
      <c r="J931">
        <v>399265</v>
      </c>
      <c r="K931">
        <v>61.3</v>
      </c>
      <c r="L931">
        <v>2.83</v>
      </c>
      <c r="M931">
        <v>11.11</v>
      </c>
      <c r="N931" t="s">
        <v>17</v>
      </c>
      <c r="O931" s="1">
        <v>45759</v>
      </c>
    </row>
    <row r="932" spans="1:15" x14ac:dyDescent="0.3">
      <c r="A932" t="s">
        <v>1104</v>
      </c>
      <c r="B932" t="s">
        <v>28</v>
      </c>
      <c r="C932" t="s">
        <v>17</v>
      </c>
      <c r="D932">
        <v>21</v>
      </c>
      <c r="E932" t="s">
        <v>222</v>
      </c>
      <c r="F932">
        <v>24722</v>
      </c>
      <c r="G932">
        <v>2665</v>
      </c>
      <c r="H932">
        <v>872</v>
      </c>
      <c r="I932">
        <v>300</v>
      </c>
      <c r="J932">
        <v>158700</v>
      </c>
      <c r="K932">
        <v>805.11</v>
      </c>
      <c r="L932">
        <v>-0.34</v>
      </c>
      <c r="M932">
        <v>15.52</v>
      </c>
      <c r="N932" t="s">
        <v>29</v>
      </c>
      <c r="O932" s="1">
        <v>45793</v>
      </c>
    </row>
    <row r="933" spans="1:15" x14ac:dyDescent="0.3">
      <c r="A933" t="s">
        <v>1105</v>
      </c>
      <c r="B933" t="s">
        <v>24</v>
      </c>
      <c r="C933" t="s">
        <v>25</v>
      </c>
      <c r="D933">
        <v>26</v>
      </c>
      <c r="E933" t="s">
        <v>195</v>
      </c>
      <c r="F933">
        <v>39929</v>
      </c>
      <c r="G933">
        <v>3747</v>
      </c>
      <c r="H933">
        <v>1149</v>
      </c>
      <c r="I933">
        <v>401</v>
      </c>
      <c r="J933">
        <v>284710</v>
      </c>
      <c r="K933">
        <v>361.57</v>
      </c>
      <c r="L933">
        <v>0.96</v>
      </c>
      <c r="M933">
        <v>13.27</v>
      </c>
      <c r="N933" t="s">
        <v>25</v>
      </c>
      <c r="O933" s="1">
        <v>45476</v>
      </c>
    </row>
    <row r="934" spans="1:15" x14ac:dyDescent="0.3">
      <c r="A934" t="s">
        <v>1106</v>
      </c>
      <c r="B934" t="s">
        <v>20</v>
      </c>
      <c r="C934" t="s">
        <v>35</v>
      </c>
      <c r="D934">
        <v>29</v>
      </c>
      <c r="E934" t="s">
        <v>494</v>
      </c>
      <c r="F934">
        <v>27294</v>
      </c>
      <c r="G934">
        <v>654</v>
      </c>
      <c r="H934">
        <v>277</v>
      </c>
      <c r="I934">
        <v>92</v>
      </c>
      <c r="J934">
        <v>72956</v>
      </c>
      <c r="K934">
        <v>867.66</v>
      </c>
      <c r="L934">
        <v>-0.09</v>
      </c>
      <c r="M934">
        <v>3.75</v>
      </c>
      <c r="N934" t="s">
        <v>29</v>
      </c>
      <c r="O934" s="1">
        <v>45678</v>
      </c>
    </row>
    <row r="935" spans="1:15" x14ac:dyDescent="0.3">
      <c r="A935" t="s">
        <v>1107</v>
      </c>
      <c r="B935" t="s">
        <v>20</v>
      </c>
      <c r="C935" t="s">
        <v>17</v>
      </c>
      <c r="D935">
        <v>24</v>
      </c>
      <c r="E935" t="s">
        <v>876</v>
      </c>
      <c r="F935">
        <v>64791</v>
      </c>
      <c r="G935">
        <v>5107</v>
      </c>
      <c r="H935">
        <v>1187</v>
      </c>
      <c r="I935">
        <v>418</v>
      </c>
      <c r="J935">
        <v>221540</v>
      </c>
      <c r="K935">
        <v>162.19999999999999</v>
      </c>
      <c r="L935">
        <v>2.27</v>
      </c>
      <c r="M935">
        <v>10.36</v>
      </c>
      <c r="N935" t="s">
        <v>29</v>
      </c>
      <c r="O935" s="1">
        <v>45620</v>
      </c>
    </row>
    <row r="936" spans="1:15" x14ac:dyDescent="0.3">
      <c r="A936" t="s">
        <v>1108</v>
      </c>
      <c r="B936" t="s">
        <v>44</v>
      </c>
      <c r="C936" t="s">
        <v>17</v>
      </c>
      <c r="D936">
        <v>17</v>
      </c>
      <c r="E936" t="s">
        <v>405</v>
      </c>
      <c r="F936">
        <v>75149</v>
      </c>
      <c r="G936">
        <v>8943</v>
      </c>
      <c r="H936">
        <v>2050</v>
      </c>
      <c r="I936">
        <v>957</v>
      </c>
      <c r="J936">
        <v>695739</v>
      </c>
      <c r="K936">
        <v>175.41</v>
      </c>
      <c r="L936">
        <v>3.14</v>
      </c>
      <c r="M936">
        <v>15.9</v>
      </c>
      <c r="N936" t="s">
        <v>29</v>
      </c>
      <c r="O936" s="1">
        <v>45570</v>
      </c>
    </row>
    <row r="937" spans="1:15" x14ac:dyDescent="0.3">
      <c r="A937" t="s">
        <v>1109</v>
      </c>
      <c r="B937" t="s">
        <v>44</v>
      </c>
      <c r="C937" t="s">
        <v>35</v>
      </c>
      <c r="D937">
        <v>21</v>
      </c>
      <c r="E937" t="s">
        <v>788</v>
      </c>
      <c r="F937">
        <v>39520</v>
      </c>
      <c r="G937">
        <v>5023</v>
      </c>
      <c r="H937">
        <v>2889</v>
      </c>
      <c r="I937">
        <v>1173</v>
      </c>
      <c r="J937">
        <v>561867</v>
      </c>
      <c r="K937">
        <v>136.76</v>
      </c>
      <c r="L937">
        <v>2.5</v>
      </c>
      <c r="M937">
        <v>22.99</v>
      </c>
      <c r="N937" t="s">
        <v>29</v>
      </c>
      <c r="O937" s="1">
        <v>45646</v>
      </c>
    </row>
    <row r="938" spans="1:15" x14ac:dyDescent="0.3">
      <c r="A938" t="s">
        <v>1110</v>
      </c>
      <c r="B938" t="s">
        <v>16</v>
      </c>
      <c r="C938" t="s">
        <v>21</v>
      </c>
      <c r="D938">
        <v>13</v>
      </c>
      <c r="E938" t="s">
        <v>563</v>
      </c>
      <c r="F938">
        <v>19944</v>
      </c>
      <c r="G938">
        <v>2122</v>
      </c>
      <c r="H938">
        <v>747</v>
      </c>
      <c r="I938">
        <v>479</v>
      </c>
      <c r="J938">
        <v>131246</v>
      </c>
      <c r="K938">
        <v>196.96</v>
      </c>
      <c r="L938">
        <v>0.39</v>
      </c>
      <c r="M938">
        <v>16.79</v>
      </c>
      <c r="N938" t="s">
        <v>25</v>
      </c>
      <c r="O938" s="1">
        <v>45677</v>
      </c>
    </row>
    <row r="939" spans="1:15" x14ac:dyDescent="0.3">
      <c r="A939" t="s">
        <v>1111</v>
      </c>
      <c r="B939" t="s">
        <v>24</v>
      </c>
      <c r="C939" t="s">
        <v>25</v>
      </c>
      <c r="D939">
        <v>26</v>
      </c>
      <c r="E939" t="s">
        <v>154</v>
      </c>
      <c r="F939">
        <v>34152</v>
      </c>
      <c r="G939">
        <v>2610</v>
      </c>
      <c r="H939">
        <v>733</v>
      </c>
      <c r="I939">
        <v>253</v>
      </c>
      <c r="J939">
        <v>148764</v>
      </c>
      <c r="K939">
        <v>1063.29</v>
      </c>
      <c r="L939">
        <v>-0.45</v>
      </c>
      <c r="M939">
        <v>10.53</v>
      </c>
      <c r="N939" t="s">
        <v>17</v>
      </c>
      <c r="O939" s="1">
        <v>45687</v>
      </c>
    </row>
    <row r="940" spans="1:15" x14ac:dyDescent="0.3">
      <c r="A940" t="s">
        <v>1112</v>
      </c>
      <c r="B940" t="s">
        <v>16</v>
      </c>
      <c r="C940" t="s">
        <v>35</v>
      </c>
      <c r="D940">
        <v>28</v>
      </c>
      <c r="E940" t="s">
        <v>864</v>
      </c>
      <c r="F940">
        <v>16338</v>
      </c>
      <c r="G940">
        <v>850</v>
      </c>
      <c r="H940">
        <v>410</v>
      </c>
      <c r="I940">
        <v>315</v>
      </c>
      <c r="J940">
        <v>202230</v>
      </c>
      <c r="K940">
        <v>810.49</v>
      </c>
      <c r="L940">
        <v>-0.21</v>
      </c>
      <c r="M940">
        <v>9.64</v>
      </c>
      <c r="N940" t="s">
        <v>25</v>
      </c>
      <c r="O940" s="1">
        <v>45724</v>
      </c>
    </row>
    <row r="941" spans="1:15" x14ac:dyDescent="0.3">
      <c r="A941" t="s">
        <v>1113</v>
      </c>
      <c r="B941" t="s">
        <v>24</v>
      </c>
      <c r="C941" t="s">
        <v>29</v>
      </c>
      <c r="D941">
        <v>9</v>
      </c>
      <c r="E941" t="s">
        <v>326</v>
      </c>
      <c r="F941">
        <v>30626</v>
      </c>
      <c r="G941">
        <v>3518</v>
      </c>
      <c r="H941">
        <v>1104</v>
      </c>
      <c r="I941">
        <v>838</v>
      </c>
      <c r="J941">
        <v>631014</v>
      </c>
      <c r="K941">
        <v>123.43</v>
      </c>
      <c r="L941">
        <v>5.0999999999999996</v>
      </c>
      <c r="M941">
        <v>17.829999999999998</v>
      </c>
      <c r="N941" t="s">
        <v>35</v>
      </c>
      <c r="O941" s="1">
        <v>45574</v>
      </c>
    </row>
    <row r="942" spans="1:15" x14ac:dyDescent="0.3">
      <c r="A942" t="s">
        <v>1114</v>
      </c>
      <c r="B942" t="s">
        <v>44</v>
      </c>
      <c r="C942" t="s">
        <v>25</v>
      </c>
      <c r="D942">
        <v>23</v>
      </c>
      <c r="E942" t="s">
        <v>195</v>
      </c>
      <c r="F942">
        <v>24784</v>
      </c>
      <c r="G942">
        <v>2134</v>
      </c>
      <c r="H942">
        <v>599</v>
      </c>
      <c r="I942">
        <v>213</v>
      </c>
      <c r="J942">
        <v>158472</v>
      </c>
      <c r="K942">
        <v>1383.91</v>
      </c>
      <c r="L942">
        <v>-0.46</v>
      </c>
      <c r="M942">
        <v>11.89</v>
      </c>
      <c r="N942" t="s">
        <v>29</v>
      </c>
      <c r="O942" s="1">
        <v>45759</v>
      </c>
    </row>
    <row r="943" spans="1:15" x14ac:dyDescent="0.3">
      <c r="A943" t="s">
        <v>1115</v>
      </c>
      <c r="B943" t="s">
        <v>28</v>
      </c>
      <c r="C943" t="s">
        <v>29</v>
      </c>
      <c r="D943">
        <v>10</v>
      </c>
      <c r="E943" t="s">
        <v>69</v>
      </c>
      <c r="F943">
        <v>32692</v>
      </c>
      <c r="G943">
        <v>3295</v>
      </c>
      <c r="H943">
        <v>1302</v>
      </c>
      <c r="I943">
        <v>976</v>
      </c>
      <c r="J943">
        <v>425536</v>
      </c>
      <c r="K943">
        <v>281.27</v>
      </c>
      <c r="L943">
        <v>0.55000000000000004</v>
      </c>
      <c r="M943">
        <v>17.05</v>
      </c>
      <c r="N943" t="s">
        <v>17</v>
      </c>
      <c r="O943" s="1">
        <v>45730</v>
      </c>
    </row>
    <row r="944" spans="1:15" x14ac:dyDescent="0.3">
      <c r="A944" t="s">
        <v>1116</v>
      </c>
      <c r="B944" t="s">
        <v>44</v>
      </c>
      <c r="C944" t="s">
        <v>35</v>
      </c>
      <c r="D944">
        <v>27</v>
      </c>
      <c r="E944" t="s">
        <v>222</v>
      </c>
      <c r="F944">
        <v>53144</v>
      </c>
      <c r="G944">
        <v>3442</v>
      </c>
      <c r="H944">
        <v>807</v>
      </c>
      <c r="I944">
        <v>489</v>
      </c>
      <c r="J944">
        <v>184842</v>
      </c>
      <c r="K944">
        <v>549.02</v>
      </c>
      <c r="L944">
        <v>-0.31</v>
      </c>
      <c r="M944">
        <v>8.92</v>
      </c>
      <c r="N944" t="s">
        <v>35</v>
      </c>
      <c r="O944" s="1">
        <v>45666</v>
      </c>
    </row>
    <row r="945" spans="1:15" x14ac:dyDescent="0.3">
      <c r="A945" t="s">
        <v>1117</v>
      </c>
      <c r="B945" t="s">
        <v>24</v>
      </c>
      <c r="C945" t="s">
        <v>17</v>
      </c>
      <c r="D945">
        <v>14</v>
      </c>
      <c r="E945" t="s">
        <v>293</v>
      </c>
      <c r="F945">
        <v>52958</v>
      </c>
      <c r="G945">
        <v>6805</v>
      </c>
      <c r="H945">
        <v>1980</v>
      </c>
      <c r="I945">
        <v>1308</v>
      </c>
      <c r="J945">
        <v>770412</v>
      </c>
      <c r="K945">
        <v>209.8</v>
      </c>
      <c r="L945">
        <v>1.81</v>
      </c>
      <c r="M945">
        <v>19.059999999999999</v>
      </c>
      <c r="N945" t="s">
        <v>25</v>
      </c>
      <c r="O945" s="1">
        <v>45641</v>
      </c>
    </row>
    <row r="946" spans="1:15" x14ac:dyDescent="0.3">
      <c r="A946" t="s">
        <v>1118</v>
      </c>
      <c r="B946" t="s">
        <v>44</v>
      </c>
      <c r="C946" t="s">
        <v>29</v>
      </c>
      <c r="D946">
        <v>7</v>
      </c>
      <c r="E946" t="s">
        <v>28</v>
      </c>
      <c r="F946">
        <v>76844</v>
      </c>
      <c r="G946">
        <v>6573</v>
      </c>
      <c r="H946">
        <v>1660</v>
      </c>
      <c r="I946">
        <v>1001</v>
      </c>
      <c r="J946">
        <v>328328</v>
      </c>
      <c r="K946">
        <v>94.72</v>
      </c>
      <c r="L946">
        <v>2.46</v>
      </c>
      <c r="M946">
        <v>12.02</v>
      </c>
      <c r="N946" t="s">
        <v>29</v>
      </c>
      <c r="O946" s="1">
        <v>45770</v>
      </c>
    </row>
    <row r="947" spans="1:15" x14ac:dyDescent="0.3">
      <c r="A947" t="s">
        <v>1119</v>
      </c>
      <c r="B947" t="s">
        <v>20</v>
      </c>
      <c r="C947" t="s">
        <v>17</v>
      </c>
      <c r="D947">
        <v>12</v>
      </c>
      <c r="E947" t="s">
        <v>679</v>
      </c>
      <c r="F947">
        <v>58528</v>
      </c>
      <c r="G947">
        <v>3075</v>
      </c>
      <c r="H947">
        <v>1302</v>
      </c>
      <c r="I947">
        <v>747</v>
      </c>
      <c r="J947">
        <v>389187</v>
      </c>
      <c r="K947">
        <v>205.01</v>
      </c>
      <c r="L947">
        <v>1.54</v>
      </c>
      <c r="M947">
        <v>8.75</v>
      </c>
      <c r="N947" t="s">
        <v>17</v>
      </c>
      <c r="O947" s="1">
        <v>45784</v>
      </c>
    </row>
    <row r="948" spans="1:15" x14ac:dyDescent="0.3">
      <c r="A948" t="s">
        <v>1120</v>
      </c>
      <c r="B948" t="s">
        <v>20</v>
      </c>
      <c r="C948" t="s">
        <v>35</v>
      </c>
      <c r="D948">
        <v>22</v>
      </c>
      <c r="E948" t="s">
        <v>385</v>
      </c>
      <c r="F948">
        <v>63505</v>
      </c>
      <c r="G948">
        <v>9081</v>
      </c>
      <c r="H948">
        <v>4460</v>
      </c>
      <c r="I948">
        <v>2222</v>
      </c>
      <c r="J948">
        <v>1099890</v>
      </c>
      <c r="K948">
        <v>93.97</v>
      </c>
      <c r="L948">
        <v>4.2699999999999996</v>
      </c>
      <c r="M948">
        <v>24.82</v>
      </c>
      <c r="N948" t="s">
        <v>21</v>
      </c>
      <c r="O948" s="1">
        <v>45684</v>
      </c>
    </row>
    <row r="949" spans="1:15" x14ac:dyDescent="0.3">
      <c r="A949" t="s">
        <v>1121</v>
      </c>
      <c r="B949" t="s">
        <v>44</v>
      </c>
      <c r="C949" t="s">
        <v>25</v>
      </c>
      <c r="D949">
        <v>16</v>
      </c>
      <c r="E949" t="s">
        <v>39</v>
      </c>
      <c r="F949">
        <v>18795</v>
      </c>
      <c r="G949">
        <v>942</v>
      </c>
      <c r="H949">
        <v>543</v>
      </c>
      <c r="I949">
        <v>342</v>
      </c>
      <c r="J949">
        <v>142614</v>
      </c>
      <c r="K949">
        <v>652.27</v>
      </c>
      <c r="L949">
        <v>-0.36</v>
      </c>
      <c r="M949">
        <v>9.7200000000000006</v>
      </c>
      <c r="N949" t="s">
        <v>35</v>
      </c>
      <c r="O949" s="1">
        <v>45784</v>
      </c>
    </row>
    <row r="950" spans="1:15" x14ac:dyDescent="0.3">
      <c r="A950" t="s">
        <v>1122</v>
      </c>
      <c r="B950" t="s">
        <v>20</v>
      </c>
      <c r="C950" t="s">
        <v>35</v>
      </c>
      <c r="D950">
        <v>22</v>
      </c>
      <c r="E950" t="s">
        <v>22</v>
      </c>
      <c r="F950">
        <v>68956</v>
      </c>
      <c r="G950">
        <v>5933</v>
      </c>
      <c r="H950">
        <v>3518</v>
      </c>
      <c r="I950">
        <v>2435</v>
      </c>
      <c r="J950">
        <v>1631450</v>
      </c>
      <c r="K950">
        <v>72.010000000000005</v>
      </c>
      <c r="L950">
        <v>8.3000000000000007</v>
      </c>
      <c r="M950">
        <v>17.239999999999998</v>
      </c>
      <c r="N950" t="s">
        <v>35</v>
      </c>
      <c r="O950" s="1">
        <v>45707</v>
      </c>
    </row>
    <row r="951" spans="1:15" x14ac:dyDescent="0.3">
      <c r="A951" t="s">
        <v>1123</v>
      </c>
      <c r="B951" t="s">
        <v>44</v>
      </c>
      <c r="C951" t="s">
        <v>17</v>
      </c>
      <c r="D951">
        <v>26</v>
      </c>
      <c r="E951" t="s">
        <v>290</v>
      </c>
      <c r="F951">
        <v>75367</v>
      </c>
      <c r="G951">
        <v>2927</v>
      </c>
      <c r="H951">
        <v>1010</v>
      </c>
      <c r="I951">
        <v>424</v>
      </c>
      <c r="J951">
        <v>203944</v>
      </c>
      <c r="K951">
        <v>379.71</v>
      </c>
      <c r="L951">
        <v>0.27</v>
      </c>
      <c r="M951">
        <v>5.79</v>
      </c>
      <c r="N951" t="s">
        <v>17</v>
      </c>
      <c r="O951" s="1">
        <v>45718</v>
      </c>
    </row>
    <row r="952" spans="1:15" x14ac:dyDescent="0.3">
      <c r="A952" t="s">
        <v>1124</v>
      </c>
      <c r="B952" t="s">
        <v>20</v>
      </c>
      <c r="C952" t="s">
        <v>25</v>
      </c>
      <c r="D952">
        <v>22</v>
      </c>
      <c r="E952" t="s">
        <v>37</v>
      </c>
      <c r="F952">
        <v>41179</v>
      </c>
      <c r="G952">
        <v>6108</v>
      </c>
      <c r="H952">
        <v>1542</v>
      </c>
      <c r="I952">
        <v>1167</v>
      </c>
      <c r="J952">
        <v>764385</v>
      </c>
      <c r="K952">
        <v>114.26</v>
      </c>
      <c r="L952">
        <v>4.7300000000000004</v>
      </c>
      <c r="M952">
        <v>21.41</v>
      </c>
      <c r="N952" t="s">
        <v>25</v>
      </c>
      <c r="O952" s="1">
        <v>45590</v>
      </c>
    </row>
    <row r="953" spans="1:15" x14ac:dyDescent="0.3">
      <c r="A953" t="s">
        <v>1125</v>
      </c>
      <c r="B953" t="s">
        <v>24</v>
      </c>
      <c r="C953" t="s">
        <v>29</v>
      </c>
      <c r="D953">
        <v>21</v>
      </c>
      <c r="E953" t="s">
        <v>28</v>
      </c>
      <c r="F953">
        <v>17823</v>
      </c>
      <c r="G953">
        <v>2183</v>
      </c>
      <c r="H953">
        <v>726</v>
      </c>
      <c r="I953">
        <v>226</v>
      </c>
      <c r="J953">
        <v>70060</v>
      </c>
      <c r="K953">
        <v>1002.76</v>
      </c>
      <c r="L953">
        <v>-0.69</v>
      </c>
      <c r="M953">
        <v>17.59</v>
      </c>
      <c r="N953" t="s">
        <v>29</v>
      </c>
      <c r="O953" s="1">
        <v>45539</v>
      </c>
    </row>
    <row r="954" spans="1:15" x14ac:dyDescent="0.3">
      <c r="A954" t="s">
        <v>1126</v>
      </c>
      <c r="B954" t="s">
        <v>16</v>
      </c>
      <c r="C954" t="s">
        <v>35</v>
      </c>
      <c r="D954">
        <v>5</v>
      </c>
      <c r="E954" t="s">
        <v>130</v>
      </c>
      <c r="F954">
        <v>24724</v>
      </c>
      <c r="G954">
        <v>2255</v>
      </c>
      <c r="H954">
        <v>576</v>
      </c>
      <c r="I954">
        <v>293</v>
      </c>
      <c r="J954">
        <v>126283</v>
      </c>
      <c r="K954">
        <v>721.73</v>
      </c>
      <c r="L954">
        <v>-0.4</v>
      </c>
      <c r="M954">
        <v>12.64</v>
      </c>
      <c r="N954" t="s">
        <v>35</v>
      </c>
      <c r="O954" s="1">
        <v>45781</v>
      </c>
    </row>
    <row r="955" spans="1:15" x14ac:dyDescent="0.3">
      <c r="A955" t="s">
        <v>1127</v>
      </c>
      <c r="B955" t="s">
        <v>28</v>
      </c>
      <c r="C955" t="s">
        <v>29</v>
      </c>
      <c r="D955">
        <v>9</v>
      </c>
      <c r="E955" t="s">
        <v>199</v>
      </c>
      <c r="F955">
        <v>79078</v>
      </c>
      <c r="G955">
        <v>5564</v>
      </c>
      <c r="H955">
        <v>1586</v>
      </c>
      <c r="I955">
        <v>717</v>
      </c>
      <c r="J955">
        <v>382161</v>
      </c>
      <c r="K955">
        <v>272.88</v>
      </c>
      <c r="L955">
        <v>0.95</v>
      </c>
      <c r="M955">
        <v>9.9499999999999993</v>
      </c>
      <c r="N955" t="s">
        <v>17</v>
      </c>
      <c r="O955" s="1">
        <v>45763</v>
      </c>
    </row>
    <row r="956" spans="1:15" x14ac:dyDescent="0.3">
      <c r="A956" t="s">
        <v>1128</v>
      </c>
      <c r="B956" t="s">
        <v>16</v>
      </c>
      <c r="C956" t="s">
        <v>25</v>
      </c>
      <c r="D956">
        <v>26</v>
      </c>
      <c r="E956" t="s">
        <v>137</v>
      </c>
      <c r="F956">
        <v>61722</v>
      </c>
      <c r="G956">
        <v>6584</v>
      </c>
      <c r="H956">
        <v>3476</v>
      </c>
      <c r="I956">
        <v>2535</v>
      </c>
      <c r="J956">
        <v>795990</v>
      </c>
      <c r="K956">
        <v>83.27</v>
      </c>
      <c r="L956">
        <v>2.77</v>
      </c>
      <c r="M956">
        <v>20.41</v>
      </c>
      <c r="N956" t="s">
        <v>29</v>
      </c>
      <c r="O956" s="1">
        <v>45589</v>
      </c>
    </row>
    <row r="957" spans="1:15" x14ac:dyDescent="0.3">
      <c r="A957" t="s">
        <v>1129</v>
      </c>
      <c r="B957" t="s">
        <v>44</v>
      </c>
      <c r="C957" t="s">
        <v>17</v>
      </c>
      <c r="D957">
        <v>16</v>
      </c>
      <c r="E957" t="s">
        <v>71</v>
      </c>
      <c r="F957">
        <v>77775</v>
      </c>
      <c r="G957">
        <v>2403</v>
      </c>
      <c r="H957">
        <v>536</v>
      </c>
      <c r="I957">
        <v>191</v>
      </c>
      <c r="J957">
        <v>39919</v>
      </c>
      <c r="K957">
        <v>1436.63</v>
      </c>
      <c r="L957">
        <v>-0.85</v>
      </c>
      <c r="M957">
        <v>4.0199999999999996</v>
      </c>
      <c r="N957" t="s">
        <v>29</v>
      </c>
      <c r="O957" s="1">
        <v>45799</v>
      </c>
    </row>
    <row r="958" spans="1:15" x14ac:dyDescent="0.3">
      <c r="A958" t="s">
        <v>1130</v>
      </c>
      <c r="B958" t="s">
        <v>20</v>
      </c>
      <c r="C958" t="s">
        <v>29</v>
      </c>
      <c r="D958">
        <v>14</v>
      </c>
      <c r="E958" t="s">
        <v>365</v>
      </c>
      <c r="F958">
        <v>92072</v>
      </c>
      <c r="G958">
        <v>5849</v>
      </c>
      <c r="H958">
        <v>2558</v>
      </c>
      <c r="I958">
        <v>1750</v>
      </c>
      <c r="J958">
        <v>1226750</v>
      </c>
      <c r="K958">
        <v>143.63999999999999</v>
      </c>
      <c r="L958">
        <v>3.88</v>
      </c>
      <c r="M958">
        <v>11.03</v>
      </c>
      <c r="N958" t="s">
        <v>29</v>
      </c>
      <c r="O958" s="1">
        <v>45714</v>
      </c>
    </row>
    <row r="959" spans="1:15" x14ac:dyDescent="0.3">
      <c r="A959" t="s">
        <v>1131</v>
      </c>
      <c r="B959" t="s">
        <v>24</v>
      </c>
      <c r="C959" t="s">
        <v>25</v>
      </c>
      <c r="D959">
        <v>13</v>
      </c>
      <c r="E959" t="s">
        <v>201</v>
      </c>
      <c r="F959">
        <v>97546</v>
      </c>
      <c r="G959">
        <v>13388</v>
      </c>
      <c r="H959">
        <v>6028</v>
      </c>
      <c r="I959">
        <v>3258</v>
      </c>
      <c r="J959">
        <v>1475874</v>
      </c>
      <c r="K959">
        <v>61.72</v>
      </c>
      <c r="L959">
        <v>6.34</v>
      </c>
      <c r="M959">
        <v>23.24</v>
      </c>
      <c r="N959" t="s">
        <v>21</v>
      </c>
      <c r="O959" s="1">
        <v>45641</v>
      </c>
    </row>
    <row r="960" spans="1:15" x14ac:dyDescent="0.3">
      <c r="A960" t="s">
        <v>1132</v>
      </c>
      <c r="B960" t="s">
        <v>20</v>
      </c>
      <c r="C960" t="s">
        <v>17</v>
      </c>
      <c r="D960">
        <v>17</v>
      </c>
      <c r="E960" t="s">
        <v>107</v>
      </c>
      <c r="F960">
        <v>88472</v>
      </c>
      <c r="G960">
        <v>9910</v>
      </c>
      <c r="H960">
        <v>5890</v>
      </c>
      <c r="I960">
        <v>4696</v>
      </c>
      <c r="J960">
        <v>2127288</v>
      </c>
      <c r="K960">
        <v>20.41</v>
      </c>
      <c r="L960">
        <v>21.19</v>
      </c>
      <c r="M960">
        <v>23.17</v>
      </c>
      <c r="N960" t="s">
        <v>35</v>
      </c>
      <c r="O960" s="1">
        <v>45682</v>
      </c>
    </row>
    <row r="961" spans="1:15" x14ac:dyDescent="0.3">
      <c r="A961" t="s">
        <v>1133</v>
      </c>
      <c r="B961" t="s">
        <v>24</v>
      </c>
      <c r="C961" t="s">
        <v>29</v>
      </c>
      <c r="D961">
        <v>9</v>
      </c>
      <c r="E961" t="s">
        <v>58</v>
      </c>
      <c r="F961">
        <v>46819</v>
      </c>
      <c r="G961">
        <v>6883</v>
      </c>
      <c r="H961">
        <v>2035</v>
      </c>
      <c r="I961">
        <v>1325</v>
      </c>
      <c r="J961">
        <v>364375</v>
      </c>
      <c r="K961">
        <v>174.79</v>
      </c>
      <c r="L961">
        <v>0.56999999999999995</v>
      </c>
      <c r="M961">
        <v>21.88</v>
      </c>
      <c r="N961" t="s">
        <v>25</v>
      </c>
      <c r="O961" s="1">
        <v>45595</v>
      </c>
    </row>
    <row r="962" spans="1:15" x14ac:dyDescent="0.3">
      <c r="A962" t="s">
        <v>1134</v>
      </c>
      <c r="B962" t="s">
        <v>44</v>
      </c>
      <c r="C962" t="s">
        <v>25</v>
      </c>
      <c r="D962">
        <v>26</v>
      </c>
      <c r="E962" t="s">
        <v>195</v>
      </c>
      <c r="F962">
        <v>77406</v>
      </c>
      <c r="G962">
        <v>4668</v>
      </c>
      <c r="H962">
        <v>2745</v>
      </c>
      <c r="I962">
        <v>1064</v>
      </c>
      <c r="J962">
        <v>228760</v>
      </c>
      <c r="K962">
        <v>255.92</v>
      </c>
      <c r="L962">
        <v>-0.16</v>
      </c>
      <c r="M962">
        <v>10.95</v>
      </c>
      <c r="N962" t="s">
        <v>21</v>
      </c>
      <c r="O962" s="1">
        <v>45698</v>
      </c>
    </row>
    <row r="963" spans="1:15" x14ac:dyDescent="0.3">
      <c r="A963" t="s">
        <v>1135</v>
      </c>
      <c r="B963" t="s">
        <v>44</v>
      </c>
      <c r="C963" t="s">
        <v>25</v>
      </c>
      <c r="D963">
        <v>26</v>
      </c>
      <c r="E963" t="s">
        <v>22</v>
      </c>
      <c r="F963">
        <v>28339</v>
      </c>
      <c r="G963">
        <v>1610</v>
      </c>
      <c r="H963">
        <v>427</v>
      </c>
      <c r="I963">
        <v>193</v>
      </c>
      <c r="J963">
        <v>88780</v>
      </c>
      <c r="K963">
        <v>987.59</v>
      </c>
      <c r="L963">
        <v>-0.53</v>
      </c>
      <c r="M963">
        <v>7.87</v>
      </c>
      <c r="N963" t="s">
        <v>35</v>
      </c>
      <c r="O963" s="1">
        <v>45657</v>
      </c>
    </row>
    <row r="964" spans="1:15" x14ac:dyDescent="0.3">
      <c r="A964" t="s">
        <v>1136</v>
      </c>
      <c r="B964" t="s">
        <v>28</v>
      </c>
      <c r="C964" t="s">
        <v>21</v>
      </c>
      <c r="D964">
        <v>21</v>
      </c>
      <c r="E964" t="s">
        <v>45</v>
      </c>
      <c r="F964">
        <v>88980</v>
      </c>
      <c r="G964">
        <v>8010</v>
      </c>
      <c r="H964">
        <v>2009</v>
      </c>
      <c r="I964">
        <v>1434</v>
      </c>
      <c r="J964">
        <v>727038</v>
      </c>
      <c r="K964">
        <v>154.94</v>
      </c>
      <c r="L964">
        <v>2.27</v>
      </c>
      <c r="M964">
        <v>12.87</v>
      </c>
      <c r="N964" t="s">
        <v>35</v>
      </c>
      <c r="O964" s="1">
        <v>45573</v>
      </c>
    </row>
    <row r="965" spans="1:15" x14ac:dyDescent="0.3">
      <c r="A965" t="s">
        <v>1137</v>
      </c>
      <c r="B965" t="s">
        <v>20</v>
      </c>
      <c r="C965" t="s">
        <v>29</v>
      </c>
      <c r="D965">
        <v>14</v>
      </c>
      <c r="E965" t="s">
        <v>56</v>
      </c>
      <c r="F965">
        <v>57665</v>
      </c>
      <c r="G965">
        <v>6478</v>
      </c>
      <c r="H965">
        <v>1927</v>
      </c>
      <c r="I965">
        <v>1048</v>
      </c>
      <c r="J965">
        <v>666528</v>
      </c>
      <c r="K965">
        <v>220.74</v>
      </c>
      <c r="L965">
        <v>1.88</v>
      </c>
      <c r="M965">
        <v>16.39</v>
      </c>
      <c r="N965" t="s">
        <v>21</v>
      </c>
      <c r="O965" s="1">
        <v>45711</v>
      </c>
    </row>
    <row r="966" spans="1:15" x14ac:dyDescent="0.3">
      <c r="A966" t="s">
        <v>1138</v>
      </c>
      <c r="B966" t="s">
        <v>16</v>
      </c>
      <c r="C966" t="s">
        <v>29</v>
      </c>
      <c r="D966">
        <v>14</v>
      </c>
      <c r="E966" t="s">
        <v>876</v>
      </c>
      <c r="F966">
        <v>29230</v>
      </c>
      <c r="G966">
        <v>3723</v>
      </c>
      <c r="H966">
        <v>1897</v>
      </c>
      <c r="I966">
        <v>716</v>
      </c>
      <c r="J966">
        <v>519816</v>
      </c>
      <c r="K966">
        <v>240.83</v>
      </c>
      <c r="L966">
        <v>2.0099999999999998</v>
      </c>
      <c r="M966">
        <v>21.68</v>
      </c>
      <c r="N966" t="s">
        <v>17</v>
      </c>
      <c r="O966" s="1">
        <v>45727</v>
      </c>
    </row>
    <row r="967" spans="1:15" x14ac:dyDescent="0.3">
      <c r="A967" t="s">
        <v>1139</v>
      </c>
      <c r="B967" t="s">
        <v>16</v>
      </c>
      <c r="C967" t="s">
        <v>25</v>
      </c>
      <c r="D967">
        <v>21</v>
      </c>
      <c r="E967" t="s">
        <v>166</v>
      </c>
      <c r="F967">
        <v>70440</v>
      </c>
      <c r="G967">
        <v>3435</v>
      </c>
      <c r="H967">
        <v>778</v>
      </c>
      <c r="I967">
        <v>381</v>
      </c>
      <c r="J967">
        <v>248031</v>
      </c>
      <c r="K967">
        <v>437.48</v>
      </c>
      <c r="L967">
        <v>0.49</v>
      </c>
      <c r="M967">
        <v>6.52</v>
      </c>
      <c r="N967" t="s">
        <v>35</v>
      </c>
      <c r="O967" s="1">
        <v>45564</v>
      </c>
    </row>
    <row r="968" spans="1:15" x14ac:dyDescent="0.3">
      <c r="A968" t="s">
        <v>1140</v>
      </c>
      <c r="B968" t="s">
        <v>16</v>
      </c>
      <c r="C968" t="s">
        <v>21</v>
      </c>
      <c r="D968">
        <v>25</v>
      </c>
      <c r="E968" t="s">
        <v>147</v>
      </c>
      <c r="F968">
        <v>52312</v>
      </c>
      <c r="G968">
        <v>3242</v>
      </c>
      <c r="H968">
        <v>1456</v>
      </c>
      <c r="I968">
        <v>503</v>
      </c>
      <c r="J968">
        <v>385801</v>
      </c>
      <c r="K968">
        <v>439.18</v>
      </c>
      <c r="L968">
        <v>0.75</v>
      </c>
      <c r="M968">
        <v>9.94</v>
      </c>
      <c r="N968" t="s">
        <v>29</v>
      </c>
      <c r="O968" s="1">
        <v>45691</v>
      </c>
    </row>
    <row r="969" spans="1:15" x14ac:dyDescent="0.3">
      <c r="A969" t="s">
        <v>1141</v>
      </c>
      <c r="B969" t="s">
        <v>16</v>
      </c>
      <c r="C969" t="s">
        <v>25</v>
      </c>
      <c r="D969">
        <v>20</v>
      </c>
      <c r="E969" t="s">
        <v>28</v>
      </c>
      <c r="F969">
        <v>87942</v>
      </c>
      <c r="G969">
        <v>6822</v>
      </c>
      <c r="H969">
        <v>2887</v>
      </c>
      <c r="I969">
        <v>2046</v>
      </c>
      <c r="J969">
        <v>619938</v>
      </c>
      <c r="K969">
        <v>77.84</v>
      </c>
      <c r="L969">
        <v>2.89</v>
      </c>
      <c r="M969">
        <v>13.37</v>
      </c>
      <c r="N969" t="s">
        <v>21</v>
      </c>
      <c r="O969" s="1">
        <v>45567</v>
      </c>
    </row>
    <row r="970" spans="1:15" x14ac:dyDescent="0.3">
      <c r="A970" t="s">
        <v>1142</v>
      </c>
      <c r="B970" t="s">
        <v>44</v>
      </c>
      <c r="C970" t="s">
        <v>17</v>
      </c>
      <c r="D970">
        <v>26</v>
      </c>
      <c r="E970" t="s">
        <v>201</v>
      </c>
      <c r="F970">
        <v>12314</v>
      </c>
      <c r="G970">
        <v>829</v>
      </c>
      <c r="H970">
        <v>410</v>
      </c>
      <c r="I970">
        <v>272</v>
      </c>
      <c r="J970">
        <v>170544</v>
      </c>
      <c r="K970">
        <v>527.19000000000005</v>
      </c>
      <c r="L970">
        <v>0.19</v>
      </c>
      <c r="M970">
        <v>12.27</v>
      </c>
      <c r="N970" t="s">
        <v>29</v>
      </c>
      <c r="O970" s="1">
        <v>45660</v>
      </c>
    </row>
    <row r="971" spans="1:15" x14ac:dyDescent="0.3">
      <c r="A971" t="s">
        <v>1143</v>
      </c>
      <c r="B971" t="s">
        <v>44</v>
      </c>
      <c r="C971" t="s">
        <v>35</v>
      </c>
      <c r="D971">
        <v>17</v>
      </c>
      <c r="E971" t="s">
        <v>465</v>
      </c>
      <c r="F971">
        <v>35038</v>
      </c>
      <c r="G971">
        <v>4485</v>
      </c>
      <c r="H971">
        <v>1278</v>
      </c>
      <c r="I971">
        <v>748</v>
      </c>
      <c r="J971">
        <v>319396</v>
      </c>
      <c r="K971">
        <v>360.6</v>
      </c>
      <c r="L971">
        <v>0.18</v>
      </c>
      <c r="M971">
        <v>18.579999999999998</v>
      </c>
      <c r="N971" t="s">
        <v>35</v>
      </c>
      <c r="O971" s="1">
        <v>45667</v>
      </c>
    </row>
    <row r="972" spans="1:15" x14ac:dyDescent="0.3">
      <c r="A972" t="s">
        <v>1144</v>
      </c>
      <c r="B972" t="s">
        <v>44</v>
      </c>
      <c r="C972" t="s">
        <v>21</v>
      </c>
      <c r="D972">
        <v>10</v>
      </c>
      <c r="E972" t="s">
        <v>326</v>
      </c>
      <c r="F972">
        <v>74506</v>
      </c>
      <c r="G972">
        <v>9361</v>
      </c>
      <c r="H972">
        <v>1913</v>
      </c>
      <c r="I972">
        <v>1455</v>
      </c>
      <c r="J972">
        <v>391395</v>
      </c>
      <c r="K972">
        <v>88.43</v>
      </c>
      <c r="L972">
        <v>2.04</v>
      </c>
      <c r="M972">
        <v>17.079999999999998</v>
      </c>
      <c r="N972" t="s">
        <v>25</v>
      </c>
      <c r="O972" s="1">
        <v>45480</v>
      </c>
    </row>
    <row r="973" spans="1:15" x14ac:dyDescent="0.3">
      <c r="A973" t="s">
        <v>1145</v>
      </c>
      <c r="B973" t="s">
        <v>44</v>
      </c>
      <c r="C973" t="s">
        <v>17</v>
      </c>
      <c r="D973">
        <v>8</v>
      </c>
      <c r="E973" t="s">
        <v>22</v>
      </c>
      <c r="F973">
        <v>68209</v>
      </c>
      <c r="G973">
        <v>7861</v>
      </c>
      <c r="H973">
        <v>3664</v>
      </c>
      <c r="I973">
        <v>1404</v>
      </c>
      <c r="J973">
        <v>1076868</v>
      </c>
      <c r="K973">
        <v>110.59</v>
      </c>
      <c r="L973">
        <v>5.94</v>
      </c>
      <c r="M973">
        <v>18.95</v>
      </c>
      <c r="N973" t="s">
        <v>17</v>
      </c>
      <c r="O973" s="1">
        <v>45582</v>
      </c>
    </row>
    <row r="974" spans="1:15" x14ac:dyDescent="0.3">
      <c r="A974" t="s">
        <v>1146</v>
      </c>
      <c r="B974" t="s">
        <v>20</v>
      </c>
      <c r="C974" t="s">
        <v>35</v>
      </c>
      <c r="D974">
        <v>17</v>
      </c>
      <c r="E974" t="s">
        <v>409</v>
      </c>
      <c r="F974">
        <v>78113</v>
      </c>
      <c r="G974">
        <v>9327</v>
      </c>
      <c r="H974">
        <v>3710</v>
      </c>
      <c r="I974">
        <v>2657</v>
      </c>
      <c r="J974">
        <v>587197</v>
      </c>
      <c r="K974">
        <v>87.37</v>
      </c>
      <c r="L974">
        <v>1.53</v>
      </c>
      <c r="M974">
        <v>20.09</v>
      </c>
      <c r="N974" t="s">
        <v>29</v>
      </c>
      <c r="O974" s="1">
        <v>45749</v>
      </c>
    </row>
    <row r="975" spans="1:15" x14ac:dyDescent="0.3">
      <c r="A975" t="s">
        <v>1147</v>
      </c>
      <c r="B975" t="s">
        <v>16</v>
      </c>
      <c r="C975" t="s">
        <v>21</v>
      </c>
      <c r="D975">
        <v>5</v>
      </c>
      <c r="E975" t="s">
        <v>28</v>
      </c>
      <c r="F975">
        <v>10061</v>
      </c>
      <c r="G975">
        <v>1252</v>
      </c>
      <c r="H975">
        <v>565</v>
      </c>
      <c r="I975">
        <v>205</v>
      </c>
      <c r="J975">
        <v>126895</v>
      </c>
      <c r="K975">
        <v>885.31</v>
      </c>
      <c r="L975">
        <v>-0.3</v>
      </c>
      <c r="M975">
        <v>20.100000000000001</v>
      </c>
      <c r="N975" t="s">
        <v>25</v>
      </c>
      <c r="O975" s="1">
        <v>45486</v>
      </c>
    </row>
    <row r="976" spans="1:15" x14ac:dyDescent="0.3">
      <c r="A976" t="s">
        <v>1148</v>
      </c>
      <c r="B976" t="s">
        <v>16</v>
      </c>
      <c r="C976" t="s">
        <v>35</v>
      </c>
      <c r="D976">
        <v>14</v>
      </c>
      <c r="E976" t="s">
        <v>142</v>
      </c>
      <c r="F976">
        <v>72592</v>
      </c>
      <c r="G976">
        <v>3842</v>
      </c>
      <c r="H976">
        <v>1967</v>
      </c>
      <c r="I976">
        <v>657</v>
      </c>
      <c r="J976">
        <v>323244</v>
      </c>
      <c r="K976">
        <v>141.15</v>
      </c>
      <c r="L976">
        <v>2.4900000000000002</v>
      </c>
      <c r="M976">
        <v>8.91</v>
      </c>
      <c r="N976" t="s">
        <v>25</v>
      </c>
      <c r="O976" s="1">
        <v>45789</v>
      </c>
    </row>
    <row r="977" spans="1:15" x14ac:dyDescent="0.3">
      <c r="A977" t="s">
        <v>1149</v>
      </c>
      <c r="B977" t="s">
        <v>24</v>
      </c>
      <c r="C977" t="s">
        <v>25</v>
      </c>
      <c r="D977">
        <v>21</v>
      </c>
      <c r="E977" t="s">
        <v>193</v>
      </c>
      <c r="F977">
        <v>43830</v>
      </c>
      <c r="G977">
        <v>4103</v>
      </c>
      <c r="H977">
        <v>2331</v>
      </c>
      <c r="I977">
        <v>1461</v>
      </c>
      <c r="J977">
        <v>619464</v>
      </c>
      <c r="K977">
        <v>132.41</v>
      </c>
      <c r="L977">
        <v>2.2000000000000002</v>
      </c>
      <c r="M977">
        <v>18.010000000000002</v>
      </c>
      <c r="N977" t="s">
        <v>35</v>
      </c>
      <c r="O977" s="1">
        <v>45657</v>
      </c>
    </row>
    <row r="978" spans="1:15" x14ac:dyDescent="0.3">
      <c r="A978" t="s">
        <v>1150</v>
      </c>
      <c r="B978" t="s">
        <v>20</v>
      </c>
      <c r="C978" t="s">
        <v>25</v>
      </c>
      <c r="D978">
        <v>5</v>
      </c>
      <c r="E978" t="s">
        <v>351</v>
      </c>
      <c r="F978">
        <v>49293</v>
      </c>
      <c r="G978">
        <v>3665</v>
      </c>
      <c r="H978">
        <v>2163</v>
      </c>
      <c r="I978">
        <v>1069</v>
      </c>
      <c r="J978">
        <v>738679</v>
      </c>
      <c r="K978">
        <v>220.92</v>
      </c>
      <c r="L978">
        <v>2.13</v>
      </c>
      <c r="M978">
        <v>13.99</v>
      </c>
      <c r="N978" t="s">
        <v>25</v>
      </c>
      <c r="O978" s="1">
        <v>45565</v>
      </c>
    </row>
    <row r="979" spans="1:15" x14ac:dyDescent="0.3">
      <c r="A979" t="s">
        <v>1151</v>
      </c>
      <c r="B979" t="s">
        <v>44</v>
      </c>
      <c r="C979" t="s">
        <v>25</v>
      </c>
      <c r="D979">
        <v>17</v>
      </c>
      <c r="E979" t="s">
        <v>22</v>
      </c>
      <c r="F979">
        <v>13025</v>
      </c>
      <c r="G979">
        <v>900</v>
      </c>
      <c r="H979">
        <v>351</v>
      </c>
      <c r="I979">
        <v>138</v>
      </c>
      <c r="J979">
        <v>56718</v>
      </c>
      <c r="K979">
        <v>857.82</v>
      </c>
      <c r="L979">
        <v>-0.52</v>
      </c>
      <c r="M979">
        <v>10.66</v>
      </c>
      <c r="N979" t="s">
        <v>17</v>
      </c>
      <c r="O979" s="1">
        <v>45559</v>
      </c>
    </row>
    <row r="980" spans="1:15" x14ac:dyDescent="0.3">
      <c r="A980" t="s">
        <v>1152</v>
      </c>
      <c r="B980" t="s">
        <v>28</v>
      </c>
      <c r="C980" t="s">
        <v>21</v>
      </c>
      <c r="D980">
        <v>19</v>
      </c>
      <c r="E980" t="s">
        <v>69</v>
      </c>
      <c r="F980">
        <v>94688</v>
      </c>
      <c r="G980">
        <v>13340</v>
      </c>
      <c r="H980">
        <v>3749</v>
      </c>
      <c r="I980">
        <v>2973</v>
      </c>
      <c r="J980">
        <v>2033532</v>
      </c>
      <c r="K980">
        <v>83.05</v>
      </c>
      <c r="L980">
        <v>7.24</v>
      </c>
      <c r="M980">
        <v>21.19</v>
      </c>
      <c r="N980" t="s">
        <v>17</v>
      </c>
      <c r="O980" s="1">
        <v>45567</v>
      </c>
    </row>
    <row r="981" spans="1:15" x14ac:dyDescent="0.3">
      <c r="A981" t="s">
        <v>1153</v>
      </c>
      <c r="B981" t="s">
        <v>24</v>
      </c>
      <c r="C981" t="s">
        <v>25</v>
      </c>
      <c r="D981">
        <v>25</v>
      </c>
      <c r="E981" t="s">
        <v>71</v>
      </c>
      <c r="F981">
        <v>22043</v>
      </c>
      <c r="G981">
        <v>1522</v>
      </c>
      <c r="H981">
        <v>904</v>
      </c>
      <c r="I981">
        <v>297</v>
      </c>
      <c r="J981">
        <v>187407</v>
      </c>
      <c r="K981">
        <v>625.02</v>
      </c>
      <c r="L981">
        <v>0.01</v>
      </c>
      <c r="M981">
        <v>12.35</v>
      </c>
      <c r="N981" t="s">
        <v>29</v>
      </c>
      <c r="O981" s="1">
        <v>45697</v>
      </c>
    </row>
    <row r="982" spans="1:15" x14ac:dyDescent="0.3">
      <c r="A982" t="s">
        <v>1154</v>
      </c>
      <c r="B982" t="s">
        <v>44</v>
      </c>
      <c r="C982" t="s">
        <v>21</v>
      </c>
      <c r="D982">
        <v>27</v>
      </c>
      <c r="E982" t="s">
        <v>519</v>
      </c>
      <c r="F982">
        <v>96662</v>
      </c>
      <c r="G982">
        <v>8998</v>
      </c>
      <c r="H982">
        <v>4724</v>
      </c>
      <c r="I982">
        <v>3719</v>
      </c>
      <c r="J982">
        <v>2372722</v>
      </c>
      <c r="K982">
        <v>31.91</v>
      </c>
      <c r="L982">
        <v>18.989999999999998</v>
      </c>
      <c r="M982">
        <v>18.04</v>
      </c>
      <c r="N982" t="s">
        <v>17</v>
      </c>
      <c r="O982" s="1">
        <v>45733</v>
      </c>
    </row>
    <row r="983" spans="1:15" x14ac:dyDescent="0.3">
      <c r="A983" t="s">
        <v>1155</v>
      </c>
      <c r="B983" t="s">
        <v>20</v>
      </c>
      <c r="C983" t="s">
        <v>35</v>
      </c>
      <c r="D983">
        <v>21</v>
      </c>
      <c r="E983" t="s">
        <v>326</v>
      </c>
      <c r="F983">
        <v>33154</v>
      </c>
      <c r="G983">
        <v>4100</v>
      </c>
      <c r="H983">
        <v>1888</v>
      </c>
      <c r="I983">
        <v>1307</v>
      </c>
      <c r="J983">
        <v>589457</v>
      </c>
      <c r="K983">
        <v>181.94</v>
      </c>
      <c r="L983">
        <v>1.48</v>
      </c>
      <c r="M983">
        <v>22</v>
      </c>
      <c r="N983" t="s">
        <v>25</v>
      </c>
      <c r="O983" s="1">
        <v>45717</v>
      </c>
    </row>
    <row r="984" spans="1:15" x14ac:dyDescent="0.3">
      <c r="A984" t="s">
        <v>1156</v>
      </c>
      <c r="B984" t="s">
        <v>16</v>
      </c>
      <c r="C984" t="s">
        <v>17</v>
      </c>
      <c r="D984">
        <v>22</v>
      </c>
      <c r="E984" t="s">
        <v>71</v>
      </c>
      <c r="F984">
        <v>65521</v>
      </c>
      <c r="G984">
        <v>2666</v>
      </c>
      <c r="H984">
        <v>997</v>
      </c>
      <c r="I984">
        <v>719</v>
      </c>
      <c r="J984">
        <v>433557</v>
      </c>
      <c r="K984">
        <v>411.58</v>
      </c>
      <c r="L984">
        <v>0.47</v>
      </c>
      <c r="M984">
        <v>6.69</v>
      </c>
      <c r="N984" t="s">
        <v>25</v>
      </c>
      <c r="O984" s="1">
        <v>45802</v>
      </c>
    </row>
    <row r="985" spans="1:15" x14ac:dyDescent="0.3">
      <c r="A985" t="s">
        <v>1157</v>
      </c>
      <c r="B985" t="s">
        <v>44</v>
      </c>
      <c r="C985" t="s">
        <v>29</v>
      </c>
      <c r="D985">
        <v>23</v>
      </c>
      <c r="E985" t="s">
        <v>309</v>
      </c>
      <c r="F985">
        <v>16264</v>
      </c>
      <c r="G985">
        <v>1635</v>
      </c>
      <c r="H985">
        <v>615</v>
      </c>
      <c r="I985">
        <v>222</v>
      </c>
      <c r="J985">
        <v>116994</v>
      </c>
      <c r="K985">
        <v>1094.5899999999999</v>
      </c>
      <c r="L985">
        <v>-0.52</v>
      </c>
      <c r="M985">
        <v>15.2</v>
      </c>
      <c r="N985" t="s">
        <v>25</v>
      </c>
      <c r="O985" s="1">
        <v>45634</v>
      </c>
    </row>
    <row r="986" spans="1:15" x14ac:dyDescent="0.3">
      <c r="A986" t="s">
        <v>1158</v>
      </c>
      <c r="B986" t="s">
        <v>20</v>
      </c>
      <c r="C986" t="s">
        <v>17</v>
      </c>
      <c r="D986">
        <v>21</v>
      </c>
      <c r="E986" t="s">
        <v>326</v>
      </c>
      <c r="F986">
        <v>24261</v>
      </c>
      <c r="G986">
        <v>579</v>
      </c>
      <c r="H986">
        <v>334</v>
      </c>
      <c r="I986">
        <v>170</v>
      </c>
      <c r="J986">
        <v>62050</v>
      </c>
      <c r="K986">
        <v>1324.75</v>
      </c>
      <c r="L986">
        <v>-0.72</v>
      </c>
      <c r="M986">
        <v>4.46</v>
      </c>
      <c r="N986" t="s">
        <v>35</v>
      </c>
      <c r="O986" s="1">
        <v>45581</v>
      </c>
    </row>
    <row r="987" spans="1:15" x14ac:dyDescent="0.3">
      <c r="A987" t="s">
        <v>1159</v>
      </c>
      <c r="B987" t="s">
        <v>28</v>
      </c>
      <c r="C987" t="s">
        <v>25</v>
      </c>
      <c r="D987">
        <v>9</v>
      </c>
      <c r="E987" t="s">
        <v>195</v>
      </c>
      <c r="F987">
        <v>45617</v>
      </c>
      <c r="G987">
        <v>4028</v>
      </c>
      <c r="H987">
        <v>1498</v>
      </c>
      <c r="I987">
        <v>477</v>
      </c>
      <c r="J987">
        <v>321021</v>
      </c>
      <c r="K987">
        <v>118.3</v>
      </c>
      <c r="L987">
        <v>4.6900000000000004</v>
      </c>
      <c r="M987">
        <v>13.16</v>
      </c>
      <c r="N987" t="s">
        <v>17</v>
      </c>
      <c r="O987" s="1">
        <v>45786</v>
      </c>
    </row>
    <row r="988" spans="1:15" x14ac:dyDescent="0.3">
      <c r="A988" t="s">
        <v>1160</v>
      </c>
      <c r="B988" t="s">
        <v>24</v>
      </c>
      <c r="C988" t="s">
        <v>21</v>
      </c>
      <c r="D988">
        <v>26</v>
      </c>
      <c r="E988" t="s">
        <v>369</v>
      </c>
      <c r="F988">
        <v>30425</v>
      </c>
      <c r="G988">
        <v>4406</v>
      </c>
      <c r="H988">
        <v>1040</v>
      </c>
      <c r="I988">
        <v>639</v>
      </c>
      <c r="J988">
        <v>288189</v>
      </c>
      <c r="K988">
        <v>208.03</v>
      </c>
      <c r="L988">
        <v>1.17</v>
      </c>
      <c r="M988">
        <v>20</v>
      </c>
      <c r="N988" t="s">
        <v>29</v>
      </c>
      <c r="O988" s="1">
        <v>45619</v>
      </c>
    </row>
    <row r="989" spans="1:15" x14ac:dyDescent="0.3">
      <c r="A989" t="s">
        <v>1161</v>
      </c>
      <c r="B989" t="s">
        <v>44</v>
      </c>
      <c r="C989" t="s">
        <v>25</v>
      </c>
      <c r="D989">
        <v>10</v>
      </c>
      <c r="E989" t="s">
        <v>107</v>
      </c>
      <c r="F989">
        <v>81259</v>
      </c>
      <c r="G989">
        <v>5620</v>
      </c>
      <c r="H989">
        <v>1166</v>
      </c>
      <c r="I989">
        <v>704</v>
      </c>
      <c r="J989">
        <v>506880</v>
      </c>
      <c r="K989">
        <v>180.35</v>
      </c>
      <c r="L989">
        <v>2.99</v>
      </c>
      <c r="M989">
        <v>9.2200000000000006</v>
      </c>
      <c r="N989" t="s">
        <v>35</v>
      </c>
      <c r="O989" s="1">
        <v>45541</v>
      </c>
    </row>
    <row r="990" spans="1:15" x14ac:dyDescent="0.3">
      <c r="A990" t="s">
        <v>1162</v>
      </c>
      <c r="B990" t="s">
        <v>24</v>
      </c>
      <c r="C990" t="s">
        <v>21</v>
      </c>
      <c r="D990">
        <v>16</v>
      </c>
      <c r="E990" t="s">
        <v>222</v>
      </c>
      <c r="F990">
        <v>58571</v>
      </c>
      <c r="G990">
        <v>3711</v>
      </c>
      <c r="H990">
        <v>1363</v>
      </c>
      <c r="I990">
        <v>439</v>
      </c>
      <c r="J990">
        <v>206769</v>
      </c>
      <c r="K990">
        <v>126.54</v>
      </c>
      <c r="L990">
        <v>2.72</v>
      </c>
      <c r="M990">
        <v>9.41</v>
      </c>
      <c r="N990" t="s">
        <v>21</v>
      </c>
      <c r="O990" s="1">
        <v>45654</v>
      </c>
    </row>
    <row r="991" spans="1:15" x14ac:dyDescent="0.3">
      <c r="A991" t="s">
        <v>1163</v>
      </c>
      <c r="B991" t="s">
        <v>24</v>
      </c>
      <c r="C991" t="s">
        <v>21</v>
      </c>
      <c r="D991">
        <v>29</v>
      </c>
      <c r="E991" t="s">
        <v>210</v>
      </c>
      <c r="F991">
        <v>15354</v>
      </c>
      <c r="G991">
        <v>2092</v>
      </c>
      <c r="H991">
        <v>1088</v>
      </c>
      <c r="I991">
        <v>688</v>
      </c>
      <c r="J991">
        <v>491232</v>
      </c>
      <c r="K991">
        <v>126.52</v>
      </c>
      <c r="L991">
        <v>4.6399999999999997</v>
      </c>
      <c r="M991">
        <v>25.19</v>
      </c>
      <c r="N991" t="s">
        <v>21</v>
      </c>
      <c r="O991" s="1">
        <v>45718</v>
      </c>
    </row>
    <row r="992" spans="1:15" x14ac:dyDescent="0.3">
      <c r="A992" t="s">
        <v>1164</v>
      </c>
      <c r="B992" t="s">
        <v>24</v>
      </c>
      <c r="C992" t="s">
        <v>29</v>
      </c>
      <c r="D992">
        <v>13</v>
      </c>
      <c r="E992" t="s">
        <v>86</v>
      </c>
      <c r="F992">
        <v>56784</v>
      </c>
      <c r="G992">
        <v>1296</v>
      </c>
      <c r="H992">
        <v>521</v>
      </c>
      <c r="I992">
        <v>230</v>
      </c>
      <c r="J992">
        <v>114080</v>
      </c>
      <c r="K992">
        <v>885.5</v>
      </c>
      <c r="L992">
        <v>-0.44</v>
      </c>
      <c r="M992">
        <v>3.6</v>
      </c>
      <c r="N992" t="s">
        <v>25</v>
      </c>
      <c r="O992" s="1">
        <v>45627</v>
      </c>
    </row>
    <row r="993" spans="1:15" x14ac:dyDescent="0.3">
      <c r="A993" t="s">
        <v>1165</v>
      </c>
      <c r="B993" t="s">
        <v>44</v>
      </c>
      <c r="C993" t="s">
        <v>17</v>
      </c>
      <c r="D993">
        <v>16</v>
      </c>
      <c r="E993" t="s">
        <v>156</v>
      </c>
      <c r="F993">
        <v>12008</v>
      </c>
      <c r="G993">
        <v>1668</v>
      </c>
      <c r="H993">
        <v>403</v>
      </c>
      <c r="I993">
        <v>297</v>
      </c>
      <c r="J993">
        <v>144342</v>
      </c>
      <c r="K993">
        <v>349.52</v>
      </c>
      <c r="L993">
        <v>0.39</v>
      </c>
      <c r="M993">
        <v>19.72</v>
      </c>
      <c r="N993" t="s">
        <v>21</v>
      </c>
      <c r="O993" s="1">
        <v>45736</v>
      </c>
    </row>
    <row r="994" spans="1:15" x14ac:dyDescent="0.3">
      <c r="A994" t="s">
        <v>1166</v>
      </c>
      <c r="B994" t="s">
        <v>20</v>
      </c>
      <c r="C994" t="s">
        <v>35</v>
      </c>
      <c r="D994">
        <v>5</v>
      </c>
      <c r="E994" t="s">
        <v>62</v>
      </c>
      <c r="F994">
        <v>64806</v>
      </c>
      <c r="G994">
        <v>8899</v>
      </c>
      <c r="H994">
        <v>5044</v>
      </c>
      <c r="I994">
        <v>3191</v>
      </c>
      <c r="J994">
        <v>1975229</v>
      </c>
      <c r="K994">
        <v>56.06</v>
      </c>
      <c r="L994">
        <v>10.039999999999999</v>
      </c>
      <c r="M994">
        <v>26.44</v>
      </c>
      <c r="N994" t="s">
        <v>21</v>
      </c>
      <c r="O994" s="1">
        <v>45604</v>
      </c>
    </row>
    <row r="995" spans="1:15" x14ac:dyDescent="0.3">
      <c r="A995" t="s">
        <v>1167</v>
      </c>
      <c r="B995" t="s">
        <v>16</v>
      </c>
      <c r="C995" t="s">
        <v>29</v>
      </c>
      <c r="D995">
        <v>13</v>
      </c>
      <c r="E995" t="s">
        <v>30</v>
      </c>
      <c r="F995">
        <v>50726</v>
      </c>
      <c r="G995">
        <v>2395</v>
      </c>
      <c r="H995">
        <v>540</v>
      </c>
      <c r="I995">
        <v>295</v>
      </c>
      <c r="J995">
        <v>71685</v>
      </c>
      <c r="K995">
        <v>601.54999999999995</v>
      </c>
      <c r="L995">
        <v>-0.6</v>
      </c>
      <c r="M995">
        <v>6.37</v>
      </c>
      <c r="N995" t="s">
        <v>21</v>
      </c>
      <c r="O995" s="1">
        <v>45624</v>
      </c>
    </row>
    <row r="996" spans="1:15" x14ac:dyDescent="0.3">
      <c r="A996" t="s">
        <v>1168</v>
      </c>
      <c r="B996" t="s">
        <v>24</v>
      </c>
      <c r="C996" t="s">
        <v>17</v>
      </c>
      <c r="D996">
        <v>27</v>
      </c>
      <c r="E996" t="s">
        <v>56</v>
      </c>
      <c r="F996">
        <v>81475</v>
      </c>
      <c r="G996">
        <v>7438</v>
      </c>
      <c r="H996">
        <v>2328</v>
      </c>
      <c r="I996">
        <v>708</v>
      </c>
      <c r="J996">
        <v>238596</v>
      </c>
      <c r="K996">
        <v>337.43</v>
      </c>
      <c r="L996">
        <v>0</v>
      </c>
      <c r="M996">
        <v>12.86</v>
      </c>
      <c r="N996" t="s">
        <v>29</v>
      </c>
      <c r="O996" s="1">
        <v>45658</v>
      </c>
    </row>
    <row r="997" spans="1:15" x14ac:dyDescent="0.3">
      <c r="A997" t="s">
        <v>1169</v>
      </c>
      <c r="B997" t="s">
        <v>24</v>
      </c>
      <c r="C997" t="s">
        <v>21</v>
      </c>
      <c r="D997">
        <v>12</v>
      </c>
      <c r="E997" t="s">
        <v>107</v>
      </c>
      <c r="F997">
        <v>19354</v>
      </c>
      <c r="G997">
        <v>2690</v>
      </c>
      <c r="H997">
        <v>712</v>
      </c>
      <c r="I997">
        <v>234</v>
      </c>
      <c r="J997">
        <v>149994</v>
      </c>
      <c r="K997">
        <v>1192.3499999999999</v>
      </c>
      <c r="L997">
        <v>-0.46</v>
      </c>
      <c r="M997">
        <v>18.79</v>
      </c>
      <c r="N997" t="s">
        <v>29</v>
      </c>
      <c r="O997" s="1">
        <v>45474</v>
      </c>
    </row>
    <row r="998" spans="1:15" x14ac:dyDescent="0.3">
      <c r="A998" t="s">
        <v>1170</v>
      </c>
      <c r="B998" t="s">
        <v>28</v>
      </c>
      <c r="C998" t="s">
        <v>29</v>
      </c>
      <c r="D998">
        <v>18</v>
      </c>
      <c r="E998" t="s">
        <v>22</v>
      </c>
      <c r="F998">
        <v>64477</v>
      </c>
      <c r="G998">
        <v>3116</v>
      </c>
      <c r="H998">
        <v>1368</v>
      </c>
      <c r="I998">
        <v>532</v>
      </c>
      <c r="J998">
        <v>143640</v>
      </c>
      <c r="K998">
        <v>112.62</v>
      </c>
      <c r="L998">
        <v>1.4</v>
      </c>
      <c r="M998">
        <v>7.78</v>
      </c>
      <c r="N998" t="s">
        <v>35</v>
      </c>
      <c r="O998" s="1">
        <v>45579</v>
      </c>
    </row>
    <row r="999" spans="1:15" x14ac:dyDescent="0.3">
      <c r="A999" t="s">
        <v>1171</v>
      </c>
      <c r="B999" t="s">
        <v>44</v>
      </c>
      <c r="C999" t="s">
        <v>29</v>
      </c>
      <c r="D999">
        <v>30</v>
      </c>
      <c r="E999" t="s">
        <v>848</v>
      </c>
      <c r="F999">
        <v>28155</v>
      </c>
      <c r="G999">
        <v>1350</v>
      </c>
      <c r="H999">
        <v>601</v>
      </c>
      <c r="I999">
        <v>453</v>
      </c>
      <c r="J999">
        <v>310758</v>
      </c>
      <c r="K999">
        <v>362.55</v>
      </c>
      <c r="L999">
        <v>0.89</v>
      </c>
      <c r="M999">
        <v>8.5399999999999991</v>
      </c>
      <c r="N999" t="s">
        <v>25</v>
      </c>
      <c r="O999" s="1">
        <v>45791</v>
      </c>
    </row>
    <row r="1000" spans="1:15" x14ac:dyDescent="0.3">
      <c r="A1000" t="s">
        <v>1172</v>
      </c>
      <c r="B1000" t="s">
        <v>28</v>
      </c>
      <c r="C1000" t="s">
        <v>29</v>
      </c>
      <c r="D1000">
        <v>8</v>
      </c>
      <c r="E1000" t="s">
        <v>195</v>
      </c>
      <c r="F1000">
        <v>52054</v>
      </c>
      <c r="G1000">
        <v>3203</v>
      </c>
      <c r="H1000">
        <v>696</v>
      </c>
      <c r="I1000">
        <v>228</v>
      </c>
      <c r="J1000">
        <v>100320</v>
      </c>
      <c r="K1000">
        <v>843.92</v>
      </c>
      <c r="L1000">
        <v>-0.48</v>
      </c>
      <c r="M1000">
        <v>7.93</v>
      </c>
      <c r="N1000" t="s">
        <v>17</v>
      </c>
      <c r="O1000" s="1">
        <v>45794</v>
      </c>
    </row>
    <row r="1001" spans="1:15" x14ac:dyDescent="0.3">
      <c r="A1001" t="s">
        <v>1173</v>
      </c>
      <c r="B1001" t="s">
        <v>28</v>
      </c>
      <c r="C1001" t="s">
        <v>35</v>
      </c>
      <c r="D1001">
        <v>15</v>
      </c>
      <c r="E1001" t="s">
        <v>56</v>
      </c>
      <c r="F1001">
        <v>23635</v>
      </c>
      <c r="G1001">
        <v>1692</v>
      </c>
      <c r="H1001">
        <v>457</v>
      </c>
      <c r="I1001">
        <v>153</v>
      </c>
      <c r="J1001">
        <v>81090</v>
      </c>
      <c r="K1001">
        <v>1390.76</v>
      </c>
      <c r="L1001">
        <v>-0.62</v>
      </c>
      <c r="M1001">
        <v>9.74</v>
      </c>
      <c r="N1001" t="s">
        <v>17</v>
      </c>
      <c r="O1001" s="1">
        <v>45742</v>
      </c>
    </row>
    <row r="1002" spans="1:15" x14ac:dyDescent="0.3">
      <c r="A1002" t="s">
        <v>1174</v>
      </c>
      <c r="B1002" t="s">
        <v>16</v>
      </c>
      <c r="C1002" t="s">
        <v>35</v>
      </c>
      <c r="D1002">
        <v>19</v>
      </c>
      <c r="E1002" t="s">
        <v>73</v>
      </c>
      <c r="F1002">
        <v>44904</v>
      </c>
      <c r="G1002">
        <v>3769</v>
      </c>
      <c r="H1002">
        <v>1445</v>
      </c>
      <c r="I1002">
        <v>1053</v>
      </c>
      <c r="J1002">
        <v>709722</v>
      </c>
      <c r="K1002">
        <v>127.22</v>
      </c>
      <c r="L1002">
        <v>4.3</v>
      </c>
      <c r="M1002">
        <v>13.96</v>
      </c>
      <c r="N1002" t="s">
        <v>21</v>
      </c>
      <c r="O1002" s="1">
        <v>45621</v>
      </c>
    </row>
    <row r="1003" spans="1:15" x14ac:dyDescent="0.3">
      <c r="A1003" t="s">
        <v>1175</v>
      </c>
      <c r="B1003" t="s">
        <v>44</v>
      </c>
      <c r="C1003" t="s">
        <v>21</v>
      </c>
      <c r="D1003">
        <v>6</v>
      </c>
      <c r="E1003" t="s">
        <v>357</v>
      </c>
      <c r="F1003">
        <v>45720</v>
      </c>
      <c r="G1003">
        <v>2298</v>
      </c>
      <c r="H1003">
        <v>753</v>
      </c>
      <c r="I1003">
        <v>408</v>
      </c>
      <c r="J1003">
        <v>301920</v>
      </c>
      <c r="K1003">
        <v>470.05</v>
      </c>
      <c r="L1003">
        <v>0.56999999999999995</v>
      </c>
      <c r="M1003">
        <v>7.57</v>
      </c>
      <c r="N1003" t="s">
        <v>21</v>
      </c>
      <c r="O1003" s="1">
        <v>45479</v>
      </c>
    </row>
    <row r="1004" spans="1:15" x14ac:dyDescent="0.3">
      <c r="A1004" t="s">
        <v>1176</v>
      </c>
      <c r="B1004" t="s">
        <v>44</v>
      </c>
      <c r="C1004" t="s">
        <v>25</v>
      </c>
      <c r="D1004">
        <v>28</v>
      </c>
      <c r="E1004" t="s">
        <v>62</v>
      </c>
      <c r="F1004">
        <v>57826</v>
      </c>
      <c r="G1004">
        <v>8357</v>
      </c>
      <c r="H1004">
        <v>4220</v>
      </c>
      <c r="I1004">
        <v>3144</v>
      </c>
      <c r="J1004">
        <v>1094112</v>
      </c>
      <c r="K1004">
        <v>47.53</v>
      </c>
      <c r="L1004">
        <v>6.32</v>
      </c>
      <c r="M1004">
        <v>27.19</v>
      </c>
      <c r="N1004" t="s">
        <v>35</v>
      </c>
      <c r="O1004" s="1">
        <v>45664</v>
      </c>
    </row>
    <row r="1005" spans="1:15" x14ac:dyDescent="0.3">
      <c r="A1005" t="s">
        <v>1177</v>
      </c>
      <c r="B1005" t="s">
        <v>20</v>
      </c>
      <c r="C1005" t="s">
        <v>21</v>
      </c>
      <c r="D1005">
        <v>26</v>
      </c>
      <c r="E1005" t="s">
        <v>210</v>
      </c>
      <c r="F1005">
        <v>62339</v>
      </c>
      <c r="G1005">
        <v>6351</v>
      </c>
      <c r="H1005">
        <v>1842</v>
      </c>
      <c r="I1005">
        <v>903</v>
      </c>
      <c r="J1005">
        <v>460530</v>
      </c>
      <c r="K1005">
        <v>189.48</v>
      </c>
      <c r="L1005">
        <v>1.69</v>
      </c>
      <c r="M1005">
        <v>14.59</v>
      </c>
      <c r="N1005" t="s">
        <v>21</v>
      </c>
      <c r="O1005" s="1">
        <v>45687</v>
      </c>
    </row>
    <row r="1006" spans="1:15" x14ac:dyDescent="0.3">
      <c r="A1006" t="s">
        <v>1178</v>
      </c>
      <c r="B1006" t="s">
        <v>28</v>
      </c>
      <c r="C1006" t="s">
        <v>17</v>
      </c>
      <c r="D1006">
        <v>22</v>
      </c>
      <c r="E1006" t="s">
        <v>315</v>
      </c>
      <c r="F1006">
        <v>90321</v>
      </c>
      <c r="G1006">
        <v>11949</v>
      </c>
      <c r="H1006">
        <v>4873</v>
      </c>
      <c r="I1006">
        <v>2569</v>
      </c>
      <c r="J1006">
        <v>2001251</v>
      </c>
      <c r="K1006">
        <v>55.55</v>
      </c>
      <c r="L1006">
        <v>13.02</v>
      </c>
      <c r="M1006">
        <v>21.47</v>
      </c>
      <c r="N1006" t="s">
        <v>25</v>
      </c>
      <c r="O1006" s="1">
        <v>45661</v>
      </c>
    </row>
    <row r="1007" spans="1:15" x14ac:dyDescent="0.3">
      <c r="A1007" t="s">
        <v>1179</v>
      </c>
      <c r="B1007" t="s">
        <v>20</v>
      </c>
      <c r="C1007" t="s">
        <v>17</v>
      </c>
      <c r="D1007">
        <v>7</v>
      </c>
      <c r="E1007" t="s">
        <v>62</v>
      </c>
      <c r="F1007">
        <v>10687</v>
      </c>
      <c r="G1007">
        <v>1121</v>
      </c>
      <c r="H1007">
        <v>589</v>
      </c>
      <c r="I1007">
        <v>437</v>
      </c>
      <c r="J1007">
        <v>283613</v>
      </c>
      <c r="K1007">
        <v>142.56</v>
      </c>
      <c r="L1007">
        <v>3.55</v>
      </c>
      <c r="M1007">
        <v>20.09</v>
      </c>
      <c r="N1007" t="s">
        <v>29</v>
      </c>
      <c r="O1007" s="1">
        <v>45691</v>
      </c>
    </row>
    <row r="1008" spans="1:15" x14ac:dyDescent="0.3">
      <c r="A1008" t="s">
        <v>1180</v>
      </c>
      <c r="B1008" t="s">
        <v>16</v>
      </c>
      <c r="C1008" t="s">
        <v>25</v>
      </c>
      <c r="D1008">
        <v>16</v>
      </c>
      <c r="E1008" t="s">
        <v>56</v>
      </c>
      <c r="F1008">
        <v>95983</v>
      </c>
      <c r="G1008">
        <v>11988</v>
      </c>
      <c r="H1008">
        <v>2686</v>
      </c>
      <c r="I1008">
        <v>1587</v>
      </c>
      <c r="J1008">
        <v>588777</v>
      </c>
      <c r="K1008">
        <v>140.27000000000001</v>
      </c>
      <c r="L1008">
        <v>1.64</v>
      </c>
      <c r="M1008">
        <v>16.940000000000001</v>
      </c>
      <c r="N1008" t="s">
        <v>17</v>
      </c>
      <c r="O1008" s="1">
        <v>45673</v>
      </c>
    </row>
    <row r="1009" spans="1:15" x14ac:dyDescent="0.3">
      <c r="A1009" t="s">
        <v>1181</v>
      </c>
      <c r="B1009" t="s">
        <v>24</v>
      </c>
      <c r="C1009" t="s">
        <v>35</v>
      </c>
      <c r="D1009">
        <v>10</v>
      </c>
      <c r="E1009" t="s">
        <v>47</v>
      </c>
      <c r="F1009">
        <v>39319</v>
      </c>
      <c r="G1009">
        <v>4454</v>
      </c>
      <c r="H1009">
        <v>1046</v>
      </c>
      <c r="I1009">
        <v>432</v>
      </c>
      <c r="J1009">
        <v>179280</v>
      </c>
      <c r="K1009">
        <v>305.58999999999997</v>
      </c>
      <c r="L1009">
        <v>0.36</v>
      </c>
      <c r="M1009">
        <v>15.09</v>
      </c>
      <c r="N1009" t="s">
        <v>29</v>
      </c>
      <c r="O1009" s="1">
        <v>45482</v>
      </c>
    </row>
    <row r="1010" spans="1:15" x14ac:dyDescent="0.3">
      <c r="A1010" t="s">
        <v>1182</v>
      </c>
      <c r="B1010" t="s">
        <v>20</v>
      </c>
      <c r="C1010" t="s">
        <v>25</v>
      </c>
      <c r="D1010">
        <v>20</v>
      </c>
      <c r="E1010" t="s">
        <v>1183</v>
      </c>
      <c r="F1010">
        <v>19950</v>
      </c>
      <c r="G1010">
        <v>1543</v>
      </c>
      <c r="H1010">
        <v>552</v>
      </c>
      <c r="I1010">
        <v>176</v>
      </c>
      <c r="J1010">
        <v>118976</v>
      </c>
      <c r="K1010">
        <v>1610.01</v>
      </c>
      <c r="L1010">
        <v>-0.57999999999999996</v>
      </c>
      <c r="M1010">
        <v>11.38</v>
      </c>
      <c r="N1010" t="s">
        <v>29</v>
      </c>
      <c r="O1010" s="1">
        <v>45647</v>
      </c>
    </row>
    <row r="1011" spans="1:15" x14ac:dyDescent="0.3">
      <c r="A1011" t="s">
        <v>1184</v>
      </c>
      <c r="B1011" t="s">
        <v>16</v>
      </c>
      <c r="C1011" t="s">
        <v>25</v>
      </c>
      <c r="D1011">
        <v>30</v>
      </c>
      <c r="E1011" t="s">
        <v>37</v>
      </c>
      <c r="F1011">
        <v>68238</v>
      </c>
      <c r="G1011">
        <v>5144</v>
      </c>
      <c r="H1011">
        <v>1162</v>
      </c>
      <c r="I1011">
        <v>391</v>
      </c>
      <c r="J1011">
        <v>303416</v>
      </c>
      <c r="K1011">
        <v>634.04</v>
      </c>
      <c r="L1011">
        <v>0.22</v>
      </c>
      <c r="M1011">
        <v>9.81</v>
      </c>
      <c r="N1011" t="s">
        <v>25</v>
      </c>
      <c r="O1011" s="1">
        <v>45668</v>
      </c>
    </row>
    <row r="1012" spans="1:15" x14ac:dyDescent="0.3">
      <c r="A1012" t="s">
        <v>1185</v>
      </c>
      <c r="B1012" t="s">
        <v>20</v>
      </c>
      <c r="C1012" t="s">
        <v>21</v>
      </c>
      <c r="D1012">
        <v>19</v>
      </c>
      <c r="E1012" t="s">
        <v>166</v>
      </c>
      <c r="F1012">
        <v>92219</v>
      </c>
      <c r="G1012">
        <v>8506</v>
      </c>
      <c r="H1012">
        <v>2606</v>
      </c>
      <c r="I1012">
        <v>1900</v>
      </c>
      <c r="J1012">
        <v>999400</v>
      </c>
      <c r="K1012">
        <v>67.209999999999994</v>
      </c>
      <c r="L1012">
        <v>6.83</v>
      </c>
      <c r="M1012">
        <v>14.11</v>
      </c>
      <c r="N1012" t="s">
        <v>17</v>
      </c>
      <c r="O1012" s="1">
        <v>45518</v>
      </c>
    </row>
    <row r="1013" spans="1:15" x14ac:dyDescent="0.3">
      <c r="A1013" t="s">
        <v>1186</v>
      </c>
      <c r="B1013" t="s">
        <v>44</v>
      </c>
      <c r="C1013" t="s">
        <v>17</v>
      </c>
      <c r="D1013">
        <v>8</v>
      </c>
      <c r="E1013" t="s">
        <v>326</v>
      </c>
      <c r="F1013">
        <v>16795</v>
      </c>
      <c r="G1013">
        <v>1369</v>
      </c>
      <c r="H1013">
        <v>407</v>
      </c>
      <c r="I1013">
        <v>323</v>
      </c>
      <c r="J1013">
        <v>164084</v>
      </c>
      <c r="K1013">
        <v>505.92</v>
      </c>
      <c r="L1013">
        <v>0</v>
      </c>
      <c r="M1013">
        <v>12.5</v>
      </c>
      <c r="N1013" t="s">
        <v>29</v>
      </c>
      <c r="O1013" s="1">
        <v>45689</v>
      </c>
    </row>
    <row r="1014" spans="1:15" x14ac:dyDescent="0.3">
      <c r="A1014" t="s">
        <v>1187</v>
      </c>
      <c r="B1014" t="s">
        <v>44</v>
      </c>
      <c r="C1014" t="s">
        <v>35</v>
      </c>
      <c r="D1014">
        <v>30</v>
      </c>
      <c r="E1014" t="s">
        <v>351</v>
      </c>
      <c r="F1014">
        <v>75563</v>
      </c>
      <c r="G1014">
        <v>2404</v>
      </c>
      <c r="H1014">
        <v>729</v>
      </c>
      <c r="I1014">
        <v>223</v>
      </c>
      <c r="J1014">
        <v>142720</v>
      </c>
      <c r="K1014">
        <v>735.88</v>
      </c>
      <c r="L1014">
        <v>-0.13</v>
      </c>
      <c r="M1014">
        <v>4.4400000000000004</v>
      </c>
      <c r="N1014" t="s">
        <v>17</v>
      </c>
      <c r="O1014" s="1">
        <v>45716</v>
      </c>
    </row>
    <row r="1015" spans="1:15" x14ac:dyDescent="0.3">
      <c r="A1015" t="s">
        <v>1188</v>
      </c>
      <c r="B1015" t="s">
        <v>44</v>
      </c>
      <c r="C1015" t="s">
        <v>17</v>
      </c>
      <c r="D1015">
        <v>14</v>
      </c>
      <c r="E1015" t="s">
        <v>64</v>
      </c>
      <c r="F1015">
        <v>73805</v>
      </c>
      <c r="G1015">
        <v>9551</v>
      </c>
      <c r="H1015">
        <v>3179</v>
      </c>
      <c r="I1015">
        <v>2492</v>
      </c>
      <c r="J1015">
        <v>750092</v>
      </c>
      <c r="K1015">
        <v>81.48</v>
      </c>
      <c r="L1015">
        <v>2.69</v>
      </c>
      <c r="M1015">
        <v>20.62</v>
      </c>
      <c r="N1015" t="s">
        <v>35</v>
      </c>
      <c r="O1015" s="1">
        <v>45620</v>
      </c>
    </row>
    <row r="1016" spans="1:15" x14ac:dyDescent="0.3">
      <c r="A1016" t="s">
        <v>1189</v>
      </c>
      <c r="B1016" t="s">
        <v>16</v>
      </c>
      <c r="C1016" t="s">
        <v>21</v>
      </c>
      <c r="D1016">
        <v>12</v>
      </c>
      <c r="E1016" t="s">
        <v>52</v>
      </c>
      <c r="F1016">
        <v>47111</v>
      </c>
      <c r="G1016">
        <v>4239</v>
      </c>
      <c r="H1016">
        <v>1186</v>
      </c>
      <c r="I1016">
        <v>623</v>
      </c>
      <c r="J1016">
        <v>474103</v>
      </c>
      <c r="K1016">
        <v>430.74</v>
      </c>
      <c r="L1016">
        <v>0.77</v>
      </c>
      <c r="M1016">
        <v>12.84</v>
      </c>
      <c r="N1016" t="s">
        <v>17</v>
      </c>
      <c r="O1016" s="1">
        <v>45739</v>
      </c>
    </row>
    <row r="1017" spans="1:15" x14ac:dyDescent="0.3">
      <c r="A1017" t="s">
        <v>1190</v>
      </c>
      <c r="B1017" t="s">
        <v>28</v>
      </c>
      <c r="C1017" t="s">
        <v>35</v>
      </c>
      <c r="D1017">
        <v>7</v>
      </c>
      <c r="E1017" t="s">
        <v>28</v>
      </c>
      <c r="F1017">
        <v>38724</v>
      </c>
      <c r="G1017">
        <v>2411</v>
      </c>
      <c r="H1017">
        <v>1152</v>
      </c>
      <c r="I1017">
        <v>795</v>
      </c>
      <c r="J1017">
        <v>521520</v>
      </c>
      <c r="K1017">
        <v>335</v>
      </c>
      <c r="L1017">
        <v>0.96</v>
      </c>
      <c r="M1017">
        <v>11.25</v>
      </c>
      <c r="N1017" t="s">
        <v>29</v>
      </c>
      <c r="O1017" s="1">
        <v>45503</v>
      </c>
    </row>
    <row r="1018" spans="1:15" x14ac:dyDescent="0.3">
      <c r="A1018" t="s">
        <v>1191</v>
      </c>
      <c r="B1018" t="s">
        <v>28</v>
      </c>
      <c r="C1018" t="s">
        <v>29</v>
      </c>
      <c r="D1018">
        <v>26</v>
      </c>
      <c r="E1018" t="s">
        <v>18</v>
      </c>
      <c r="F1018">
        <v>43222</v>
      </c>
      <c r="G1018">
        <v>2582</v>
      </c>
      <c r="H1018">
        <v>1182</v>
      </c>
      <c r="I1018">
        <v>866</v>
      </c>
      <c r="J1018">
        <v>418278</v>
      </c>
      <c r="K1018">
        <v>282.37</v>
      </c>
      <c r="L1018">
        <v>0.71</v>
      </c>
      <c r="M1018">
        <v>10.71</v>
      </c>
      <c r="N1018" t="s">
        <v>29</v>
      </c>
      <c r="O1018" s="1">
        <v>45727</v>
      </c>
    </row>
    <row r="1019" spans="1:15" x14ac:dyDescent="0.3">
      <c r="A1019" t="s">
        <v>1192</v>
      </c>
      <c r="B1019" t="s">
        <v>24</v>
      </c>
      <c r="C1019" t="s">
        <v>35</v>
      </c>
      <c r="D1019">
        <v>10</v>
      </c>
      <c r="E1019" t="s">
        <v>28</v>
      </c>
      <c r="F1019">
        <v>85023</v>
      </c>
      <c r="G1019">
        <v>4306</v>
      </c>
      <c r="H1019">
        <v>1500</v>
      </c>
      <c r="I1019">
        <v>849</v>
      </c>
      <c r="J1019">
        <v>418557</v>
      </c>
      <c r="K1019">
        <v>62.39</v>
      </c>
      <c r="L1019">
        <v>6.9</v>
      </c>
      <c r="M1019">
        <v>7.83</v>
      </c>
      <c r="N1019" t="s">
        <v>25</v>
      </c>
      <c r="O1019" s="1">
        <v>45688</v>
      </c>
    </row>
    <row r="1020" spans="1:15" x14ac:dyDescent="0.3">
      <c r="A1020" t="s">
        <v>1193</v>
      </c>
      <c r="B1020" t="s">
        <v>16</v>
      </c>
      <c r="C1020" t="s">
        <v>29</v>
      </c>
      <c r="D1020">
        <v>21</v>
      </c>
      <c r="E1020" t="s">
        <v>277</v>
      </c>
      <c r="F1020">
        <v>46553</v>
      </c>
      <c r="G1020">
        <v>6251</v>
      </c>
      <c r="H1020">
        <v>1353</v>
      </c>
      <c r="I1020">
        <v>1041</v>
      </c>
      <c r="J1020">
        <v>718290</v>
      </c>
      <c r="K1020">
        <v>58.62</v>
      </c>
      <c r="L1020">
        <v>10.77</v>
      </c>
      <c r="M1020">
        <v>18.57</v>
      </c>
      <c r="N1020" t="s">
        <v>25</v>
      </c>
      <c r="O1020" s="1">
        <v>45531</v>
      </c>
    </row>
    <row r="1021" spans="1:15" x14ac:dyDescent="0.3">
      <c r="A1021" t="s">
        <v>1194</v>
      </c>
      <c r="B1021" t="s">
        <v>16</v>
      </c>
      <c r="C1021" t="s">
        <v>35</v>
      </c>
      <c r="D1021">
        <v>18</v>
      </c>
      <c r="E1021" t="s">
        <v>195</v>
      </c>
      <c r="F1021">
        <v>76987</v>
      </c>
      <c r="G1021">
        <v>3614</v>
      </c>
      <c r="H1021">
        <v>2111</v>
      </c>
      <c r="I1021">
        <v>1579</v>
      </c>
      <c r="J1021">
        <v>1223725</v>
      </c>
      <c r="K1021">
        <v>110.7</v>
      </c>
      <c r="L1021">
        <v>6</v>
      </c>
      <c r="M1021">
        <v>9.49</v>
      </c>
      <c r="N1021" t="s">
        <v>25</v>
      </c>
      <c r="O1021" s="1">
        <v>45816</v>
      </c>
    </row>
    <row r="1022" spans="1:15" x14ac:dyDescent="0.3">
      <c r="A1022" t="s">
        <v>1195</v>
      </c>
      <c r="B1022" t="s">
        <v>16</v>
      </c>
      <c r="C1022" t="s">
        <v>35</v>
      </c>
      <c r="D1022">
        <v>26</v>
      </c>
      <c r="E1022" t="s">
        <v>45</v>
      </c>
      <c r="F1022">
        <v>29565</v>
      </c>
      <c r="G1022">
        <v>1412</v>
      </c>
      <c r="H1022">
        <v>834</v>
      </c>
      <c r="I1022">
        <v>535</v>
      </c>
      <c r="J1022">
        <v>350960</v>
      </c>
      <c r="K1022">
        <v>354.52</v>
      </c>
      <c r="L1022">
        <v>0.85</v>
      </c>
      <c r="M1022">
        <v>9.41</v>
      </c>
      <c r="N1022" t="s">
        <v>17</v>
      </c>
      <c r="O1022" s="1">
        <v>45516</v>
      </c>
    </row>
    <row r="1023" spans="1:15" x14ac:dyDescent="0.3">
      <c r="A1023" t="s">
        <v>1196</v>
      </c>
      <c r="B1023" t="s">
        <v>16</v>
      </c>
      <c r="C1023" t="s">
        <v>35</v>
      </c>
      <c r="D1023">
        <v>25</v>
      </c>
      <c r="E1023" t="s">
        <v>121</v>
      </c>
      <c r="F1023">
        <v>42692</v>
      </c>
      <c r="G1023">
        <v>4769</v>
      </c>
      <c r="H1023">
        <v>2452</v>
      </c>
      <c r="I1023">
        <v>1596</v>
      </c>
      <c r="J1023">
        <v>807576</v>
      </c>
      <c r="K1023">
        <v>73.03</v>
      </c>
      <c r="L1023">
        <v>5.93</v>
      </c>
      <c r="M1023">
        <v>20.65</v>
      </c>
      <c r="N1023" t="s">
        <v>21</v>
      </c>
      <c r="O1023" s="1">
        <v>45475</v>
      </c>
    </row>
    <row r="1024" spans="1:15" x14ac:dyDescent="0.3">
      <c r="A1024" t="s">
        <v>1197</v>
      </c>
      <c r="B1024" t="s">
        <v>28</v>
      </c>
      <c r="C1024" t="s">
        <v>25</v>
      </c>
      <c r="D1024">
        <v>15</v>
      </c>
      <c r="E1024" t="s">
        <v>52</v>
      </c>
      <c r="F1024">
        <v>60639</v>
      </c>
      <c r="G1024">
        <v>5370</v>
      </c>
      <c r="H1024">
        <v>2726</v>
      </c>
      <c r="I1024">
        <v>1036</v>
      </c>
      <c r="J1024">
        <v>322196</v>
      </c>
      <c r="K1024">
        <v>50.24</v>
      </c>
      <c r="L1024">
        <v>5.19</v>
      </c>
      <c r="M1024">
        <v>15.06</v>
      </c>
      <c r="N1024" t="s">
        <v>25</v>
      </c>
      <c r="O1024" s="1">
        <v>45714</v>
      </c>
    </row>
    <row r="1025" spans="1:15" x14ac:dyDescent="0.3">
      <c r="A1025" t="s">
        <v>1198</v>
      </c>
      <c r="B1025" t="s">
        <v>24</v>
      </c>
      <c r="C1025" t="s">
        <v>25</v>
      </c>
      <c r="D1025">
        <v>18</v>
      </c>
      <c r="E1025" t="s">
        <v>1199</v>
      </c>
      <c r="F1025">
        <v>80071</v>
      </c>
      <c r="G1025">
        <v>2731</v>
      </c>
      <c r="H1025">
        <v>1153</v>
      </c>
      <c r="I1025">
        <v>826</v>
      </c>
      <c r="J1025">
        <v>339486</v>
      </c>
      <c r="K1025">
        <v>114.44</v>
      </c>
      <c r="L1025">
        <v>2.59</v>
      </c>
      <c r="M1025">
        <v>5.88</v>
      </c>
      <c r="N1025" t="s">
        <v>21</v>
      </c>
      <c r="O1025" s="1">
        <v>45659</v>
      </c>
    </row>
    <row r="1026" spans="1:15" x14ac:dyDescent="0.3">
      <c r="A1026" t="s">
        <v>1200</v>
      </c>
      <c r="B1026" t="s">
        <v>24</v>
      </c>
      <c r="C1026" t="s">
        <v>35</v>
      </c>
      <c r="D1026">
        <v>21</v>
      </c>
      <c r="E1026" t="s">
        <v>151</v>
      </c>
      <c r="F1026">
        <v>86781</v>
      </c>
      <c r="G1026">
        <v>7798</v>
      </c>
      <c r="H1026">
        <v>4385</v>
      </c>
      <c r="I1026">
        <v>3041</v>
      </c>
      <c r="J1026">
        <v>2235135</v>
      </c>
      <c r="K1026">
        <v>78.849999999999994</v>
      </c>
      <c r="L1026">
        <v>8.32</v>
      </c>
      <c r="M1026">
        <v>17.54</v>
      </c>
      <c r="N1026" t="s">
        <v>35</v>
      </c>
      <c r="O1026" s="1">
        <v>45584</v>
      </c>
    </row>
    <row r="1027" spans="1:15" x14ac:dyDescent="0.3">
      <c r="A1027" t="s">
        <v>1201</v>
      </c>
      <c r="B1027" t="s">
        <v>44</v>
      </c>
      <c r="C1027" t="s">
        <v>21</v>
      </c>
      <c r="D1027">
        <v>22</v>
      </c>
      <c r="E1027" t="s">
        <v>210</v>
      </c>
      <c r="F1027">
        <v>25886</v>
      </c>
      <c r="G1027">
        <v>2741</v>
      </c>
      <c r="H1027">
        <v>885</v>
      </c>
      <c r="I1027">
        <v>267</v>
      </c>
      <c r="J1027">
        <v>87576</v>
      </c>
      <c r="K1027">
        <v>582.1</v>
      </c>
      <c r="L1027">
        <v>-0.44</v>
      </c>
      <c r="M1027">
        <v>15.04</v>
      </c>
      <c r="N1027" t="s">
        <v>21</v>
      </c>
      <c r="O1027" s="1">
        <v>45484</v>
      </c>
    </row>
    <row r="1028" spans="1:15" x14ac:dyDescent="0.3">
      <c r="A1028" t="s">
        <v>1202</v>
      </c>
      <c r="B1028" t="s">
        <v>28</v>
      </c>
      <c r="C1028" t="s">
        <v>21</v>
      </c>
      <c r="D1028">
        <v>15</v>
      </c>
      <c r="E1028" t="s">
        <v>195</v>
      </c>
      <c r="F1028">
        <v>11473</v>
      </c>
      <c r="G1028">
        <v>1360</v>
      </c>
      <c r="H1028">
        <v>447</v>
      </c>
      <c r="I1028">
        <v>258</v>
      </c>
      <c r="J1028">
        <v>164604</v>
      </c>
      <c r="K1028">
        <v>1134.52</v>
      </c>
      <c r="L1028">
        <v>-0.44</v>
      </c>
      <c r="M1028">
        <v>18</v>
      </c>
      <c r="N1028" t="s">
        <v>25</v>
      </c>
      <c r="O1028" s="1">
        <v>45748</v>
      </c>
    </row>
    <row r="1029" spans="1:15" x14ac:dyDescent="0.3">
      <c r="A1029" t="s">
        <v>1203</v>
      </c>
      <c r="B1029" t="s">
        <v>44</v>
      </c>
      <c r="C1029" t="s">
        <v>35</v>
      </c>
      <c r="D1029">
        <v>28</v>
      </c>
      <c r="E1029" t="s">
        <v>717</v>
      </c>
      <c r="F1029">
        <v>38934</v>
      </c>
      <c r="G1029">
        <v>2467</v>
      </c>
      <c r="H1029">
        <v>1072</v>
      </c>
      <c r="I1029">
        <v>699</v>
      </c>
      <c r="J1029">
        <v>274707</v>
      </c>
      <c r="K1029">
        <v>280.45</v>
      </c>
      <c r="L1029">
        <v>0.4</v>
      </c>
      <c r="M1029">
        <v>10.89</v>
      </c>
      <c r="N1029" t="s">
        <v>17</v>
      </c>
      <c r="O1029" s="1">
        <v>45537</v>
      </c>
    </row>
    <row r="1030" spans="1:15" x14ac:dyDescent="0.3">
      <c r="A1030" t="s">
        <v>1204</v>
      </c>
      <c r="B1030" t="s">
        <v>20</v>
      </c>
      <c r="C1030" t="s">
        <v>17</v>
      </c>
      <c r="D1030">
        <v>17</v>
      </c>
      <c r="E1030" t="s">
        <v>22</v>
      </c>
      <c r="F1030">
        <v>88769</v>
      </c>
      <c r="G1030">
        <v>9881</v>
      </c>
      <c r="H1030">
        <v>3389</v>
      </c>
      <c r="I1030">
        <v>1587</v>
      </c>
      <c r="J1030">
        <v>952200</v>
      </c>
      <c r="K1030">
        <v>75.44</v>
      </c>
      <c r="L1030">
        <v>6.95</v>
      </c>
      <c r="M1030">
        <v>16.739999999999998</v>
      </c>
      <c r="N1030" t="s">
        <v>17</v>
      </c>
      <c r="O1030" s="1">
        <v>45681</v>
      </c>
    </row>
    <row r="1031" spans="1:15" x14ac:dyDescent="0.3">
      <c r="A1031" t="s">
        <v>1205</v>
      </c>
      <c r="B1031" t="s">
        <v>28</v>
      </c>
      <c r="C1031" t="s">
        <v>25</v>
      </c>
      <c r="D1031">
        <v>18</v>
      </c>
      <c r="E1031" t="s">
        <v>52</v>
      </c>
      <c r="F1031">
        <v>17562</v>
      </c>
      <c r="G1031">
        <v>649</v>
      </c>
      <c r="H1031">
        <v>374</v>
      </c>
      <c r="I1031">
        <v>189</v>
      </c>
      <c r="J1031">
        <v>74466</v>
      </c>
      <c r="K1031">
        <v>1378.97</v>
      </c>
      <c r="L1031">
        <v>-0.71</v>
      </c>
      <c r="M1031">
        <v>6.9</v>
      </c>
      <c r="N1031" t="s">
        <v>29</v>
      </c>
      <c r="O1031" s="1">
        <v>45751</v>
      </c>
    </row>
    <row r="1032" spans="1:15" x14ac:dyDescent="0.3">
      <c r="A1032" t="s">
        <v>1206</v>
      </c>
      <c r="B1032" t="s">
        <v>44</v>
      </c>
      <c r="C1032" t="s">
        <v>25</v>
      </c>
      <c r="D1032">
        <v>23</v>
      </c>
      <c r="E1032" t="s">
        <v>64</v>
      </c>
      <c r="F1032">
        <v>33900</v>
      </c>
      <c r="G1032">
        <v>4498</v>
      </c>
      <c r="H1032">
        <v>1705</v>
      </c>
      <c r="I1032">
        <v>686</v>
      </c>
      <c r="J1032">
        <v>174930</v>
      </c>
      <c r="K1032">
        <v>96.28</v>
      </c>
      <c r="L1032">
        <v>1.65</v>
      </c>
      <c r="M1032">
        <v>20.32</v>
      </c>
      <c r="N1032" t="s">
        <v>21</v>
      </c>
      <c r="O1032" s="1">
        <v>45787</v>
      </c>
    </row>
    <row r="1033" spans="1:15" x14ac:dyDescent="0.3">
      <c r="A1033" t="s">
        <v>1207</v>
      </c>
      <c r="B1033" t="s">
        <v>24</v>
      </c>
      <c r="C1033" t="s">
        <v>21</v>
      </c>
      <c r="D1033">
        <v>26</v>
      </c>
      <c r="E1033" t="s">
        <v>28</v>
      </c>
      <c r="F1033">
        <v>44955</v>
      </c>
      <c r="G1033">
        <v>2766</v>
      </c>
      <c r="H1033">
        <v>809</v>
      </c>
      <c r="I1033">
        <v>267</v>
      </c>
      <c r="J1033">
        <v>183429</v>
      </c>
      <c r="K1033">
        <v>194.36</v>
      </c>
      <c r="L1033">
        <v>2.5299999999999998</v>
      </c>
      <c r="M1033">
        <v>8.5500000000000007</v>
      </c>
      <c r="N1033" t="s">
        <v>25</v>
      </c>
      <c r="O1033" s="1">
        <v>45671</v>
      </c>
    </row>
    <row r="1034" spans="1:15" x14ac:dyDescent="0.3">
      <c r="A1034" t="s">
        <v>1208</v>
      </c>
      <c r="B1034" t="s">
        <v>44</v>
      </c>
      <c r="C1034" t="s">
        <v>35</v>
      </c>
      <c r="D1034">
        <v>12</v>
      </c>
      <c r="E1034" t="s">
        <v>1209</v>
      </c>
      <c r="F1034">
        <v>15271</v>
      </c>
      <c r="G1034">
        <v>747</v>
      </c>
      <c r="H1034">
        <v>278</v>
      </c>
      <c r="I1034">
        <v>125</v>
      </c>
      <c r="J1034">
        <v>97000</v>
      </c>
      <c r="K1034">
        <v>456.44</v>
      </c>
      <c r="L1034">
        <v>0.7</v>
      </c>
      <c r="M1034">
        <v>7.53</v>
      </c>
      <c r="N1034" t="s">
        <v>17</v>
      </c>
      <c r="O1034" s="1">
        <v>45489</v>
      </c>
    </row>
    <row r="1035" spans="1:15" x14ac:dyDescent="0.3">
      <c r="A1035" t="s">
        <v>1210</v>
      </c>
      <c r="B1035" t="s">
        <v>24</v>
      </c>
      <c r="C1035" t="s">
        <v>21</v>
      </c>
      <c r="D1035">
        <v>18</v>
      </c>
      <c r="E1035" t="s">
        <v>274</v>
      </c>
      <c r="F1035">
        <v>92849</v>
      </c>
      <c r="G1035">
        <v>10074</v>
      </c>
      <c r="H1035">
        <v>2310</v>
      </c>
      <c r="I1035">
        <v>1818</v>
      </c>
      <c r="J1035">
        <v>745380</v>
      </c>
      <c r="K1035">
        <v>156.31</v>
      </c>
      <c r="L1035">
        <v>1.62</v>
      </c>
      <c r="M1035">
        <v>15.3</v>
      </c>
      <c r="N1035" t="s">
        <v>21</v>
      </c>
      <c r="O1035" s="1">
        <v>45789</v>
      </c>
    </row>
    <row r="1036" spans="1:15" x14ac:dyDescent="0.3">
      <c r="A1036" t="s">
        <v>1211</v>
      </c>
      <c r="B1036" t="s">
        <v>20</v>
      </c>
      <c r="C1036" t="s">
        <v>35</v>
      </c>
      <c r="D1036">
        <v>6</v>
      </c>
      <c r="E1036" t="s">
        <v>179</v>
      </c>
      <c r="F1036">
        <v>58854</v>
      </c>
      <c r="G1036">
        <v>4183</v>
      </c>
      <c r="H1036">
        <v>1107</v>
      </c>
      <c r="I1036">
        <v>422</v>
      </c>
      <c r="J1036">
        <v>235898</v>
      </c>
      <c r="K1036">
        <v>652.46</v>
      </c>
      <c r="L1036">
        <v>-0.14000000000000001</v>
      </c>
      <c r="M1036">
        <v>9.7100000000000009</v>
      </c>
      <c r="N1036" t="s">
        <v>29</v>
      </c>
      <c r="O1036" s="1">
        <v>45540</v>
      </c>
    </row>
    <row r="1037" spans="1:15" x14ac:dyDescent="0.3">
      <c r="A1037" t="s">
        <v>1212</v>
      </c>
      <c r="B1037" t="s">
        <v>16</v>
      </c>
      <c r="C1037" t="s">
        <v>29</v>
      </c>
      <c r="D1037">
        <v>17</v>
      </c>
      <c r="E1037" t="s">
        <v>28</v>
      </c>
      <c r="F1037">
        <v>14981</v>
      </c>
      <c r="G1037">
        <v>1863</v>
      </c>
      <c r="H1037">
        <v>506</v>
      </c>
      <c r="I1037">
        <v>350</v>
      </c>
      <c r="J1037">
        <v>204400</v>
      </c>
      <c r="K1037">
        <v>845.78</v>
      </c>
      <c r="L1037">
        <v>-0.31</v>
      </c>
      <c r="M1037">
        <v>18.149999999999999</v>
      </c>
      <c r="N1037" t="s">
        <v>21</v>
      </c>
      <c r="O1037" s="1">
        <v>45799</v>
      </c>
    </row>
    <row r="1038" spans="1:15" x14ac:dyDescent="0.3">
      <c r="A1038" t="s">
        <v>1213</v>
      </c>
      <c r="B1038" t="s">
        <v>16</v>
      </c>
      <c r="C1038" t="s">
        <v>29</v>
      </c>
      <c r="D1038">
        <v>18</v>
      </c>
      <c r="E1038" t="s">
        <v>365</v>
      </c>
      <c r="F1038">
        <v>52683</v>
      </c>
      <c r="G1038">
        <v>4152</v>
      </c>
      <c r="H1038">
        <v>1962</v>
      </c>
      <c r="I1038">
        <v>805</v>
      </c>
      <c r="J1038">
        <v>469315</v>
      </c>
      <c r="K1038">
        <v>211.68</v>
      </c>
      <c r="L1038">
        <v>1.75</v>
      </c>
      <c r="M1038">
        <v>13.13</v>
      </c>
      <c r="N1038" t="s">
        <v>17</v>
      </c>
      <c r="O1038" s="1">
        <v>45769</v>
      </c>
    </row>
    <row r="1039" spans="1:15" x14ac:dyDescent="0.3">
      <c r="A1039" t="s">
        <v>1214</v>
      </c>
      <c r="B1039" t="s">
        <v>24</v>
      </c>
      <c r="C1039" t="s">
        <v>29</v>
      </c>
      <c r="D1039">
        <v>7</v>
      </c>
      <c r="E1039" t="s">
        <v>71</v>
      </c>
      <c r="F1039">
        <v>90261</v>
      </c>
      <c r="G1039">
        <v>8522</v>
      </c>
      <c r="H1039">
        <v>3273</v>
      </c>
      <c r="I1039">
        <v>1587</v>
      </c>
      <c r="J1039">
        <v>520536</v>
      </c>
      <c r="K1039">
        <v>117.41</v>
      </c>
      <c r="L1039">
        <v>1.79</v>
      </c>
      <c r="M1039">
        <v>14.83</v>
      </c>
      <c r="N1039" t="s">
        <v>17</v>
      </c>
      <c r="O1039" s="1">
        <v>45573</v>
      </c>
    </row>
    <row r="1040" spans="1:15" x14ac:dyDescent="0.3">
      <c r="A1040" t="s">
        <v>1215</v>
      </c>
      <c r="B1040" t="s">
        <v>28</v>
      </c>
      <c r="C1040" t="s">
        <v>21</v>
      </c>
      <c r="D1040">
        <v>15</v>
      </c>
      <c r="E1040" t="s">
        <v>107</v>
      </c>
      <c r="F1040">
        <v>61058</v>
      </c>
      <c r="G1040">
        <v>6089</v>
      </c>
      <c r="H1040">
        <v>2165</v>
      </c>
      <c r="I1040">
        <v>1515</v>
      </c>
      <c r="J1040">
        <v>412080</v>
      </c>
      <c r="K1040">
        <v>191.3</v>
      </c>
      <c r="L1040">
        <v>0.42</v>
      </c>
      <c r="M1040">
        <v>16</v>
      </c>
      <c r="N1040" t="s">
        <v>17</v>
      </c>
      <c r="O1040" s="1">
        <v>45739</v>
      </c>
    </row>
    <row r="1041" spans="1:15" x14ac:dyDescent="0.3">
      <c r="A1041" t="s">
        <v>1216</v>
      </c>
      <c r="B1041" t="s">
        <v>16</v>
      </c>
      <c r="C1041" t="s">
        <v>17</v>
      </c>
      <c r="D1041">
        <v>25</v>
      </c>
      <c r="E1041" t="s">
        <v>52</v>
      </c>
      <c r="F1041">
        <v>41633</v>
      </c>
      <c r="G1041">
        <v>5091</v>
      </c>
      <c r="H1041">
        <v>2519</v>
      </c>
      <c r="I1041">
        <v>936</v>
      </c>
      <c r="J1041">
        <v>680472</v>
      </c>
      <c r="K1041">
        <v>202.24</v>
      </c>
      <c r="L1041">
        <v>2.59</v>
      </c>
      <c r="M1041">
        <v>20.53</v>
      </c>
      <c r="N1041" t="s">
        <v>35</v>
      </c>
      <c r="O1041" s="1">
        <v>45535</v>
      </c>
    </row>
    <row r="1042" spans="1:15" x14ac:dyDescent="0.3">
      <c r="A1042" t="s">
        <v>1217</v>
      </c>
      <c r="B1042" t="s">
        <v>16</v>
      </c>
      <c r="C1042" t="s">
        <v>25</v>
      </c>
      <c r="D1042">
        <v>10</v>
      </c>
      <c r="E1042" t="s">
        <v>130</v>
      </c>
      <c r="F1042">
        <v>77224</v>
      </c>
      <c r="G1042">
        <v>8852</v>
      </c>
      <c r="H1042">
        <v>1865</v>
      </c>
      <c r="I1042">
        <v>1287</v>
      </c>
      <c r="J1042">
        <v>938223</v>
      </c>
      <c r="K1042">
        <v>177.04</v>
      </c>
      <c r="L1042">
        <v>3.12</v>
      </c>
      <c r="M1042">
        <v>15.54</v>
      </c>
      <c r="N1042" t="s">
        <v>21</v>
      </c>
      <c r="O1042" s="1">
        <v>45605</v>
      </c>
    </row>
    <row r="1043" spans="1:15" x14ac:dyDescent="0.3">
      <c r="A1043" t="s">
        <v>1218</v>
      </c>
      <c r="B1043" t="s">
        <v>44</v>
      </c>
      <c r="C1043" t="s">
        <v>35</v>
      </c>
      <c r="D1043">
        <v>23</v>
      </c>
      <c r="E1043" t="s">
        <v>363</v>
      </c>
      <c r="F1043">
        <v>42466</v>
      </c>
      <c r="G1043">
        <v>2257</v>
      </c>
      <c r="H1043">
        <v>1044</v>
      </c>
      <c r="I1043">
        <v>389</v>
      </c>
      <c r="J1043">
        <v>254795</v>
      </c>
      <c r="K1043">
        <v>241.53</v>
      </c>
      <c r="L1043">
        <v>1.71</v>
      </c>
      <c r="M1043">
        <v>8.69</v>
      </c>
      <c r="N1043" t="s">
        <v>25</v>
      </c>
      <c r="O1043" s="1">
        <v>45579</v>
      </c>
    </row>
    <row r="1044" spans="1:15" x14ac:dyDescent="0.3">
      <c r="A1044" t="s">
        <v>1219</v>
      </c>
      <c r="B1044" t="s">
        <v>28</v>
      </c>
      <c r="C1044" t="s">
        <v>21</v>
      </c>
      <c r="D1044">
        <v>9</v>
      </c>
      <c r="E1044" t="s">
        <v>22</v>
      </c>
      <c r="F1044">
        <v>12958</v>
      </c>
      <c r="G1044">
        <v>549</v>
      </c>
      <c r="H1044">
        <v>294</v>
      </c>
      <c r="I1044">
        <v>131</v>
      </c>
      <c r="J1044">
        <v>64714</v>
      </c>
      <c r="K1044">
        <v>919.8</v>
      </c>
      <c r="L1044">
        <v>-0.46</v>
      </c>
      <c r="M1044">
        <v>7.52</v>
      </c>
      <c r="N1044" t="s">
        <v>25</v>
      </c>
      <c r="O1044" s="1">
        <v>45772</v>
      </c>
    </row>
    <row r="1045" spans="1:15" x14ac:dyDescent="0.3">
      <c r="A1045" t="s">
        <v>1220</v>
      </c>
      <c r="B1045" t="s">
        <v>28</v>
      </c>
      <c r="C1045" t="s">
        <v>17</v>
      </c>
      <c r="D1045">
        <v>5</v>
      </c>
      <c r="E1045" t="s">
        <v>22</v>
      </c>
      <c r="F1045">
        <v>84396</v>
      </c>
      <c r="G1045">
        <v>6979</v>
      </c>
      <c r="H1045">
        <v>1926</v>
      </c>
      <c r="I1045">
        <v>609</v>
      </c>
      <c r="J1045">
        <v>182700</v>
      </c>
      <c r="K1045">
        <v>133.13</v>
      </c>
      <c r="L1045">
        <v>1.25</v>
      </c>
      <c r="M1045">
        <v>11.27</v>
      </c>
      <c r="N1045" t="s">
        <v>29</v>
      </c>
      <c r="O1045" s="1">
        <v>45486</v>
      </c>
    </row>
    <row r="1046" spans="1:15" x14ac:dyDescent="0.3">
      <c r="A1046" t="s">
        <v>1221</v>
      </c>
      <c r="B1046" t="s">
        <v>24</v>
      </c>
      <c r="C1046" t="s">
        <v>29</v>
      </c>
      <c r="D1046">
        <v>16</v>
      </c>
      <c r="E1046" t="s">
        <v>199</v>
      </c>
      <c r="F1046">
        <v>90601</v>
      </c>
      <c r="G1046">
        <v>6939</v>
      </c>
      <c r="H1046">
        <v>3698</v>
      </c>
      <c r="I1046">
        <v>2865</v>
      </c>
      <c r="J1046">
        <v>1057185</v>
      </c>
      <c r="K1046">
        <v>47.74</v>
      </c>
      <c r="L1046">
        <v>6.73</v>
      </c>
      <c r="M1046">
        <v>14.9</v>
      </c>
      <c r="N1046" t="s">
        <v>17</v>
      </c>
      <c r="O1046" s="1">
        <v>45812</v>
      </c>
    </row>
    <row r="1047" spans="1:15" x14ac:dyDescent="0.3">
      <c r="A1047" t="s">
        <v>1222</v>
      </c>
      <c r="B1047" t="s">
        <v>24</v>
      </c>
      <c r="C1047" t="s">
        <v>17</v>
      </c>
      <c r="D1047">
        <v>21</v>
      </c>
      <c r="E1047" t="s">
        <v>71</v>
      </c>
      <c r="F1047">
        <v>10794</v>
      </c>
      <c r="G1047">
        <v>549</v>
      </c>
      <c r="H1047">
        <v>203</v>
      </c>
      <c r="I1047">
        <v>87</v>
      </c>
      <c r="J1047">
        <v>46371</v>
      </c>
      <c r="K1047">
        <v>1241.67</v>
      </c>
      <c r="L1047">
        <v>-0.56999999999999995</v>
      </c>
      <c r="M1047">
        <v>7.77</v>
      </c>
      <c r="N1047" t="s">
        <v>25</v>
      </c>
      <c r="O1047" s="1">
        <v>45768</v>
      </c>
    </row>
    <row r="1048" spans="1:15" x14ac:dyDescent="0.3">
      <c r="A1048" t="s">
        <v>1223</v>
      </c>
      <c r="B1048" t="s">
        <v>20</v>
      </c>
      <c r="C1048" t="s">
        <v>25</v>
      </c>
      <c r="D1048">
        <v>29</v>
      </c>
      <c r="E1048" t="s">
        <v>107</v>
      </c>
      <c r="F1048">
        <v>63379</v>
      </c>
      <c r="G1048">
        <v>8220</v>
      </c>
      <c r="H1048">
        <v>2614</v>
      </c>
      <c r="I1048">
        <v>1984</v>
      </c>
      <c r="J1048">
        <v>888832</v>
      </c>
      <c r="K1048">
        <v>60.01</v>
      </c>
      <c r="L1048">
        <v>6.46</v>
      </c>
      <c r="M1048">
        <v>20.22</v>
      </c>
      <c r="N1048" t="s">
        <v>35</v>
      </c>
      <c r="O1048" s="1">
        <v>45808</v>
      </c>
    </row>
    <row r="1049" spans="1:15" x14ac:dyDescent="0.3">
      <c r="A1049" t="s">
        <v>1224</v>
      </c>
      <c r="B1049" t="s">
        <v>24</v>
      </c>
      <c r="C1049" t="s">
        <v>29</v>
      </c>
      <c r="D1049">
        <v>8</v>
      </c>
      <c r="E1049" t="s">
        <v>1225</v>
      </c>
      <c r="F1049">
        <v>82733</v>
      </c>
      <c r="G1049">
        <v>1968</v>
      </c>
      <c r="H1049">
        <v>843</v>
      </c>
      <c r="I1049">
        <v>540</v>
      </c>
      <c r="J1049">
        <v>416340</v>
      </c>
      <c r="K1049">
        <v>119.15</v>
      </c>
      <c r="L1049">
        <v>5.47</v>
      </c>
      <c r="M1049">
        <v>4.05</v>
      </c>
      <c r="N1049" t="s">
        <v>21</v>
      </c>
      <c r="O1049" s="1">
        <v>45506</v>
      </c>
    </row>
    <row r="1050" spans="1:15" x14ac:dyDescent="0.3">
      <c r="A1050" t="s">
        <v>1226</v>
      </c>
      <c r="B1050" t="s">
        <v>24</v>
      </c>
      <c r="C1050" t="s">
        <v>29</v>
      </c>
      <c r="D1050">
        <v>11</v>
      </c>
      <c r="E1050" t="s">
        <v>465</v>
      </c>
      <c r="F1050">
        <v>46445</v>
      </c>
      <c r="G1050">
        <v>5589</v>
      </c>
      <c r="H1050">
        <v>1336</v>
      </c>
      <c r="I1050">
        <v>732</v>
      </c>
      <c r="J1050">
        <v>210816</v>
      </c>
      <c r="K1050">
        <v>210.27</v>
      </c>
      <c r="L1050">
        <v>0.37</v>
      </c>
      <c r="M1050">
        <v>16.489999999999998</v>
      </c>
      <c r="N1050" t="s">
        <v>29</v>
      </c>
      <c r="O1050" s="1">
        <v>45483</v>
      </c>
    </row>
    <row r="1051" spans="1:15" x14ac:dyDescent="0.3">
      <c r="A1051" t="s">
        <v>1227</v>
      </c>
      <c r="B1051" t="s">
        <v>20</v>
      </c>
      <c r="C1051" t="s">
        <v>29</v>
      </c>
      <c r="D1051">
        <v>21</v>
      </c>
      <c r="E1051" t="s">
        <v>405</v>
      </c>
      <c r="F1051">
        <v>78951</v>
      </c>
      <c r="G1051">
        <v>4344</v>
      </c>
      <c r="H1051">
        <v>2111</v>
      </c>
      <c r="I1051">
        <v>748</v>
      </c>
      <c r="J1051">
        <v>418132</v>
      </c>
      <c r="K1051">
        <v>84.61</v>
      </c>
      <c r="L1051">
        <v>5.61</v>
      </c>
      <c r="M1051">
        <v>9.1199999999999992</v>
      </c>
      <c r="N1051" t="s">
        <v>25</v>
      </c>
      <c r="O1051" s="1">
        <v>45567</v>
      </c>
    </row>
    <row r="1052" spans="1:15" x14ac:dyDescent="0.3">
      <c r="A1052" t="s">
        <v>1228</v>
      </c>
      <c r="B1052" t="s">
        <v>44</v>
      </c>
      <c r="C1052" t="s">
        <v>35</v>
      </c>
      <c r="D1052">
        <v>9</v>
      </c>
      <c r="E1052" t="s">
        <v>32</v>
      </c>
      <c r="F1052">
        <v>97179</v>
      </c>
      <c r="G1052">
        <v>9060</v>
      </c>
      <c r="H1052">
        <v>3959</v>
      </c>
      <c r="I1052">
        <v>3089</v>
      </c>
      <c r="J1052">
        <v>2242614</v>
      </c>
      <c r="K1052">
        <v>29.72</v>
      </c>
      <c r="L1052">
        <v>23.43</v>
      </c>
      <c r="M1052">
        <v>16.579999999999998</v>
      </c>
      <c r="N1052" t="s">
        <v>35</v>
      </c>
      <c r="O1052" s="1">
        <v>45808</v>
      </c>
    </row>
    <row r="1053" spans="1:15" x14ac:dyDescent="0.3">
      <c r="A1053" t="s">
        <v>1229</v>
      </c>
      <c r="B1053" t="s">
        <v>24</v>
      </c>
      <c r="C1053" t="s">
        <v>35</v>
      </c>
      <c r="D1053">
        <v>8</v>
      </c>
      <c r="E1053" t="s">
        <v>365</v>
      </c>
      <c r="F1053">
        <v>68010</v>
      </c>
      <c r="G1053">
        <v>2034</v>
      </c>
      <c r="H1053">
        <v>821</v>
      </c>
      <c r="I1053">
        <v>260</v>
      </c>
      <c r="J1053">
        <v>166920</v>
      </c>
      <c r="K1053">
        <v>388.68</v>
      </c>
      <c r="L1053">
        <v>0.65</v>
      </c>
      <c r="M1053">
        <v>4.58</v>
      </c>
      <c r="N1053" t="s">
        <v>29</v>
      </c>
      <c r="O1053" s="1">
        <v>45646</v>
      </c>
    </row>
    <row r="1054" spans="1:15" x14ac:dyDescent="0.3">
      <c r="A1054" t="s">
        <v>1230</v>
      </c>
      <c r="B1054" t="s">
        <v>24</v>
      </c>
      <c r="C1054" t="s">
        <v>25</v>
      </c>
      <c r="D1054">
        <v>23</v>
      </c>
      <c r="E1054" t="s">
        <v>243</v>
      </c>
      <c r="F1054">
        <v>70350</v>
      </c>
      <c r="G1054">
        <v>2047</v>
      </c>
      <c r="H1054">
        <v>647</v>
      </c>
      <c r="I1054">
        <v>483</v>
      </c>
      <c r="J1054">
        <v>142002</v>
      </c>
      <c r="K1054">
        <v>459.88</v>
      </c>
      <c r="L1054">
        <v>-0.36</v>
      </c>
      <c r="M1054">
        <v>4.5199999999999996</v>
      </c>
      <c r="N1054" t="s">
        <v>17</v>
      </c>
      <c r="O1054" s="1">
        <v>45478</v>
      </c>
    </row>
    <row r="1055" spans="1:15" x14ac:dyDescent="0.3">
      <c r="A1055" t="s">
        <v>1231</v>
      </c>
      <c r="B1055" t="s">
        <v>28</v>
      </c>
      <c r="C1055" t="s">
        <v>29</v>
      </c>
      <c r="D1055">
        <v>13</v>
      </c>
      <c r="E1055" t="s">
        <v>52</v>
      </c>
      <c r="F1055">
        <v>82725</v>
      </c>
      <c r="G1055">
        <v>6740</v>
      </c>
      <c r="H1055">
        <v>2827</v>
      </c>
      <c r="I1055">
        <v>1804</v>
      </c>
      <c r="J1055">
        <v>835252</v>
      </c>
      <c r="K1055">
        <v>78.97</v>
      </c>
      <c r="L1055">
        <v>4.8600000000000003</v>
      </c>
      <c r="M1055">
        <v>13.75</v>
      </c>
      <c r="N1055" t="s">
        <v>29</v>
      </c>
      <c r="O1055" s="1">
        <v>45502</v>
      </c>
    </row>
    <row r="1056" spans="1:15" x14ac:dyDescent="0.3">
      <c r="A1056" t="s">
        <v>1232</v>
      </c>
      <c r="B1056" t="s">
        <v>44</v>
      </c>
      <c r="C1056" t="s">
        <v>21</v>
      </c>
      <c r="D1056">
        <v>28</v>
      </c>
      <c r="E1056" t="s">
        <v>22</v>
      </c>
      <c r="F1056">
        <v>36737</v>
      </c>
      <c r="G1056">
        <v>4230</v>
      </c>
      <c r="H1056">
        <v>2517</v>
      </c>
      <c r="I1056">
        <v>1021</v>
      </c>
      <c r="J1056">
        <v>238914</v>
      </c>
      <c r="K1056">
        <v>215.86</v>
      </c>
      <c r="L1056">
        <v>0.08</v>
      </c>
      <c r="M1056">
        <v>21.14</v>
      </c>
      <c r="N1056" t="s">
        <v>25</v>
      </c>
      <c r="O1056" s="1">
        <v>45499</v>
      </c>
    </row>
    <row r="1057" spans="1:15" x14ac:dyDescent="0.3">
      <c r="A1057" t="s">
        <v>1233</v>
      </c>
      <c r="B1057" t="s">
        <v>24</v>
      </c>
      <c r="C1057" t="s">
        <v>35</v>
      </c>
      <c r="D1057">
        <v>24</v>
      </c>
      <c r="E1057" t="s">
        <v>195</v>
      </c>
      <c r="F1057">
        <v>94531</v>
      </c>
      <c r="G1057">
        <v>14099</v>
      </c>
      <c r="H1057">
        <v>6112</v>
      </c>
      <c r="I1057">
        <v>3420</v>
      </c>
      <c r="J1057">
        <v>2376900</v>
      </c>
      <c r="K1057">
        <v>59.27</v>
      </c>
      <c r="L1057">
        <v>10.73</v>
      </c>
      <c r="M1057">
        <v>25</v>
      </c>
      <c r="N1057" t="s">
        <v>17</v>
      </c>
      <c r="O1057" s="1">
        <v>45612</v>
      </c>
    </row>
    <row r="1058" spans="1:15" x14ac:dyDescent="0.3">
      <c r="A1058" t="s">
        <v>1234</v>
      </c>
      <c r="B1058" t="s">
        <v>28</v>
      </c>
      <c r="C1058" t="s">
        <v>17</v>
      </c>
      <c r="D1058">
        <v>20</v>
      </c>
      <c r="E1058" t="s">
        <v>107</v>
      </c>
      <c r="F1058">
        <v>23141</v>
      </c>
      <c r="G1058">
        <v>667</v>
      </c>
      <c r="H1058">
        <v>213</v>
      </c>
      <c r="I1058">
        <v>140</v>
      </c>
      <c r="J1058">
        <v>101780</v>
      </c>
      <c r="K1058">
        <v>1634.76</v>
      </c>
      <c r="L1058">
        <v>-0.56000000000000005</v>
      </c>
      <c r="M1058">
        <v>4.41</v>
      </c>
      <c r="N1058" t="s">
        <v>35</v>
      </c>
      <c r="O1058" s="1">
        <v>45694</v>
      </c>
    </row>
    <row r="1059" spans="1:15" x14ac:dyDescent="0.3">
      <c r="A1059" t="s">
        <v>1235</v>
      </c>
      <c r="B1059" t="s">
        <v>44</v>
      </c>
      <c r="C1059" t="s">
        <v>29</v>
      </c>
      <c r="D1059">
        <v>17</v>
      </c>
      <c r="E1059" t="s">
        <v>56</v>
      </c>
      <c r="F1059">
        <v>49395</v>
      </c>
      <c r="G1059">
        <v>4075</v>
      </c>
      <c r="H1059">
        <v>1657</v>
      </c>
      <c r="I1059">
        <v>743</v>
      </c>
      <c r="J1059">
        <v>523072</v>
      </c>
      <c r="K1059">
        <v>163.05000000000001</v>
      </c>
      <c r="L1059">
        <v>3.32</v>
      </c>
      <c r="M1059">
        <v>13.11</v>
      </c>
      <c r="N1059" t="s">
        <v>21</v>
      </c>
      <c r="O1059" s="1">
        <v>45495</v>
      </c>
    </row>
    <row r="1060" spans="1:15" x14ac:dyDescent="0.3">
      <c r="A1060" t="s">
        <v>1236</v>
      </c>
      <c r="B1060" t="s">
        <v>20</v>
      </c>
      <c r="C1060" t="s">
        <v>29</v>
      </c>
      <c r="D1060">
        <v>16</v>
      </c>
      <c r="E1060" t="s">
        <v>195</v>
      </c>
      <c r="F1060">
        <v>61815</v>
      </c>
      <c r="G1060">
        <v>6712</v>
      </c>
      <c r="H1060">
        <v>2924</v>
      </c>
      <c r="I1060">
        <v>1788</v>
      </c>
      <c r="J1060">
        <v>956580</v>
      </c>
      <c r="K1060">
        <v>50.11</v>
      </c>
      <c r="L1060">
        <v>9.68</v>
      </c>
      <c r="M1060">
        <v>18.48</v>
      </c>
      <c r="N1060" t="s">
        <v>21</v>
      </c>
      <c r="O1060" s="1">
        <v>45810</v>
      </c>
    </row>
    <row r="1061" spans="1:15" x14ac:dyDescent="0.3">
      <c r="A1061" t="s">
        <v>1237</v>
      </c>
      <c r="B1061" t="s">
        <v>16</v>
      </c>
      <c r="C1061" t="s">
        <v>21</v>
      </c>
      <c r="D1061">
        <v>28</v>
      </c>
      <c r="E1061" t="s">
        <v>109</v>
      </c>
      <c r="F1061">
        <v>68784</v>
      </c>
      <c r="G1061">
        <v>7325</v>
      </c>
      <c r="H1061">
        <v>2730</v>
      </c>
      <c r="I1061">
        <v>1275</v>
      </c>
      <c r="J1061">
        <v>406725</v>
      </c>
      <c r="K1061">
        <v>232.31</v>
      </c>
      <c r="L1061">
        <v>0.37</v>
      </c>
      <c r="M1061">
        <v>16.47</v>
      </c>
      <c r="N1061" t="s">
        <v>29</v>
      </c>
      <c r="O1061" s="1">
        <v>45651</v>
      </c>
    </row>
    <row r="1062" spans="1:15" x14ac:dyDescent="0.3">
      <c r="A1062" t="s">
        <v>1238</v>
      </c>
      <c r="B1062" t="s">
        <v>44</v>
      </c>
      <c r="C1062" t="s">
        <v>25</v>
      </c>
      <c r="D1062">
        <v>26</v>
      </c>
      <c r="E1062" t="s">
        <v>290</v>
      </c>
      <c r="F1062">
        <v>81777</v>
      </c>
      <c r="G1062">
        <v>6017</v>
      </c>
      <c r="H1062">
        <v>2072</v>
      </c>
      <c r="I1062">
        <v>648</v>
      </c>
      <c r="J1062">
        <v>296784</v>
      </c>
      <c r="K1062">
        <v>234.6</v>
      </c>
      <c r="L1062">
        <v>0.95</v>
      </c>
      <c r="M1062">
        <v>10.68</v>
      </c>
      <c r="N1062" t="s">
        <v>35</v>
      </c>
      <c r="O1062" s="1">
        <v>45476</v>
      </c>
    </row>
    <row r="1063" spans="1:15" x14ac:dyDescent="0.3">
      <c r="A1063" t="s">
        <v>1239</v>
      </c>
      <c r="B1063" t="s">
        <v>20</v>
      </c>
      <c r="C1063" t="s">
        <v>35</v>
      </c>
      <c r="D1063">
        <v>11</v>
      </c>
      <c r="E1063" t="s">
        <v>26</v>
      </c>
      <c r="F1063">
        <v>54781</v>
      </c>
      <c r="G1063">
        <v>6055</v>
      </c>
      <c r="H1063">
        <v>2889</v>
      </c>
      <c r="I1063">
        <v>1229</v>
      </c>
      <c r="J1063">
        <v>468249</v>
      </c>
      <c r="K1063">
        <v>177.31</v>
      </c>
      <c r="L1063">
        <v>1.1499999999999999</v>
      </c>
      <c r="M1063">
        <v>18.57</v>
      </c>
      <c r="N1063" t="s">
        <v>17</v>
      </c>
      <c r="O1063" s="1">
        <v>45760</v>
      </c>
    </row>
    <row r="1064" spans="1:15" x14ac:dyDescent="0.3">
      <c r="A1064" t="s">
        <v>1240</v>
      </c>
      <c r="B1064" t="s">
        <v>28</v>
      </c>
      <c r="C1064" t="s">
        <v>35</v>
      </c>
      <c r="D1064">
        <v>13</v>
      </c>
      <c r="E1064" t="s">
        <v>154</v>
      </c>
      <c r="F1064">
        <v>18418</v>
      </c>
      <c r="G1064">
        <v>1693</v>
      </c>
      <c r="H1064">
        <v>860</v>
      </c>
      <c r="I1064">
        <v>563</v>
      </c>
      <c r="J1064">
        <v>199302</v>
      </c>
      <c r="K1064">
        <v>282.48</v>
      </c>
      <c r="L1064">
        <v>0.25</v>
      </c>
      <c r="M1064">
        <v>16.920000000000002</v>
      </c>
      <c r="N1064" t="s">
        <v>35</v>
      </c>
      <c r="O1064" s="1">
        <v>45483</v>
      </c>
    </row>
    <row r="1065" spans="1:15" x14ac:dyDescent="0.3">
      <c r="A1065" t="s">
        <v>1241</v>
      </c>
      <c r="B1065" t="s">
        <v>24</v>
      </c>
      <c r="C1065" t="s">
        <v>21</v>
      </c>
      <c r="D1065">
        <v>12</v>
      </c>
      <c r="E1065" t="s">
        <v>78</v>
      </c>
      <c r="F1065">
        <v>15358</v>
      </c>
      <c r="G1065">
        <v>604</v>
      </c>
      <c r="H1065">
        <v>122</v>
      </c>
      <c r="I1065">
        <v>45</v>
      </c>
      <c r="J1065">
        <v>22095</v>
      </c>
      <c r="K1065">
        <v>1364.24</v>
      </c>
      <c r="L1065">
        <v>-0.64</v>
      </c>
      <c r="M1065">
        <v>5.0199999999999996</v>
      </c>
      <c r="N1065" t="s">
        <v>21</v>
      </c>
      <c r="O1065" s="1">
        <v>45706</v>
      </c>
    </row>
    <row r="1066" spans="1:15" x14ac:dyDescent="0.3">
      <c r="A1066" t="s">
        <v>1242</v>
      </c>
      <c r="B1066" t="s">
        <v>16</v>
      </c>
      <c r="C1066" t="s">
        <v>17</v>
      </c>
      <c r="D1066">
        <v>8</v>
      </c>
      <c r="E1066" t="s">
        <v>130</v>
      </c>
      <c r="F1066">
        <v>23206</v>
      </c>
      <c r="G1066">
        <v>3016</v>
      </c>
      <c r="H1066">
        <v>1634</v>
      </c>
      <c r="I1066">
        <v>531</v>
      </c>
      <c r="J1066">
        <v>125847</v>
      </c>
      <c r="K1066">
        <v>406.23</v>
      </c>
      <c r="L1066">
        <v>-0.42</v>
      </c>
      <c r="M1066">
        <v>22.33</v>
      </c>
      <c r="N1066" t="s">
        <v>35</v>
      </c>
      <c r="O1066" s="1">
        <v>45764</v>
      </c>
    </row>
    <row r="1067" spans="1:15" x14ac:dyDescent="0.3">
      <c r="A1067" t="s">
        <v>1243</v>
      </c>
      <c r="B1067" t="s">
        <v>20</v>
      </c>
      <c r="C1067" t="s">
        <v>25</v>
      </c>
      <c r="D1067">
        <v>23</v>
      </c>
      <c r="E1067" t="s">
        <v>52</v>
      </c>
      <c r="F1067">
        <v>93420</v>
      </c>
      <c r="G1067">
        <v>13122</v>
      </c>
      <c r="H1067">
        <v>4735</v>
      </c>
      <c r="I1067">
        <v>1595</v>
      </c>
      <c r="J1067">
        <v>1084600</v>
      </c>
      <c r="K1067">
        <v>43.78</v>
      </c>
      <c r="L1067">
        <v>14.53</v>
      </c>
      <c r="M1067">
        <v>20.82</v>
      </c>
      <c r="N1067" t="s">
        <v>25</v>
      </c>
      <c r="O1067" s="1">
        <v>45531</v>
      </c>
    </row>
    <row r="1068" spans="1:15" x14ac:dyDescent="0.3">
      <c r="A1068" t="s">
        <v>1244</v>
      </c>
      <c r="B1068" t="s">
        <v>44</v>
      </c>
      <c r="C1068" t="s">
        <v>21</v>
      </c>
      <c r="D1068">
        <v>17</v>
      </c>
      <c r="E1068" t="s">
        <v>26</v>
      </c>
      <c r="F1068">
        <v>57101</v>
      </c>
      <c r="G1068">
        <v>6054</v>
      </c>
      <c r="H1068">
        <v>2221</v>
      </c>
      <c r="I1068">
        <v>749</v>
      </c>
      <c r="J1068">
        <v>412699</v>
      </c>
      <c r="K1068">
        <v>141.34</v>
      </c>
      <c r="L1068">
        <v>2.9</v>
      </c>
      <c r="M1068">
        <v>15.8</v>
      </c>
      <c r="N1068" t="s">
        <v>35</v>
      </c>
      <c r="O1068" s="1">
        <v>45550</v>
      </c>
    </row>
    <row r="1069" spans="1:15" x14ac:dyDescent="0.3">
      <c r="A1069" t="s">
        <v>1245</v>
      </c>
      <c r="B1069" t="s">
        <v>24</v>
      </c>
      <c r="C1069" t="s">
        <v>25</v>
      </c>
      <c r="D1069">
        <v>24</v>
      </c>
      <c r="E1069" t="s">
        <v>52</v>
      </c>
      <c r="F1069">
        <v>52054</v>
      </c>
      <c r="G1069">
        <v>6753</v>
      </c>
      <c r="H1069">
        <v>2617</v>
      </c>
      <c r="I1069">
        <v>908</v>
      </c>
      <c r="J1069">
        <v>600188</v>
      </c>
      <c r="K1069">
        <v>122.56</v>
      </c>
      <c r="L1069">
        <v>4.3899999999999997</v>
      </c>
      <c r="M1069">
        <v>19.739999999999998</v>
      </c>
      <c r="N1069" t="s">
        <v>29</v>
      </c>
      <c r="O1069" s="1">
        <v>45597</v>
      </c>
    </row>
    <row r="1070" spans="1:15" x14ac:dyDescent="0.3">
      <c r="A1070" t="s">
        <v>1246</v>
      </c>
      <c r="B1070" t="s">
        <v>20</v>
      </c>
      <c r="C1070" t="s">
        <v>29</v>
      </c>
      <c r="D1070">
        <v>6</v>
      </c>
      <c r="E1070" t="s">
        <v>365</v>
      </c>
      <c r="F1070">
        <v>78019</v>
      </c>
      <c r="G1070">
        <v>2310</v>
      </c>
      <c r="H1070">
        <v>904</v>
      </c>
      <c r="I1070">
        <v>272</v>
      </c>
      <c r="J1070">
        <v>84320</v>
      </c>
      <c r="K1070">
        <v>432.1</v>
      </c>
      <c r="L1070">
        <v>-0.28000000000000003</v>
      </c>
      <c r="M1070">
        <v>4.47</v>
      </c>
      <c r="N1070" t="s">
        <v>17</v>
      </c>
      <c r="O1070" s="1">
        <v>45666</v>
      </c>
    </row>
    <row r="1071" spans="1:15" x14ac:dyDescent="0.3">
      <c r="A1071" t="s">
        <v>1247</v>
      </c>
      <c r="B1071" t="s">
        <v>28</v>
      </c>
      <c r="C1071" t="s">
        <v>25</v>
      </c>
      <c r="D1071">
        <v>5</v>
      </c>
      <c r="E1071" t="s">
        <v>52</v>
      </c>
      <c r="F1071">
        <v>22893</v>
      </c>
      <c r="G1071">
        <v>1275</v>
      </c>
      <c r="H1071">
        <v>323</v>
      </c>
      <c r="I1071">
        <v>187</v>
      </c>
      <c r="J1071">
        <v>111078</v>
      </c>
      <c r="K1071">
        <v>1292.47</v>
      </c>
      <c r="L1071">
        <v>-0.54</v>
      </c>
      <c r="M1071">
        <v>7.8</v>
      </c>
      <c r="N1071" t="s">
        <v>35</v>
      </c>
      <c r="O1071" s="1">
        <v>45636</v>
      </c>
    </row>
    <row r="1072" spans="1:15" x14ac:dyDescent="0.3">
      <c r="A1072" t="s">
        <v>1248</v>
      </c>
      <c r="B1072" t="s">
        <v>24</v>
      </c>
      <c r="C1072" t="s">
        <v>17</v>
      </c>
      <c r="D1072">
        <v>6</v>
      </c>
      <c r="E1072" t="s">
        <v>195</v>
      </c>
      <c r="F1072">
        <v>94392</v>
      </c>
      <c r="G1072">
        <v>13168</v>
      </c>
      <c r="H1072">
        <v>4394</v>
      </c>
      <c r="I1072">
        <v>3334</v>
      </c>
      <c r="J1072">
        <v>1340268</v>
      </c>
      <c r="K1072">
        <v>32.130000000000003</v>
      </c>
      <c r="L1072">
        <v>11.51</v>
      </c>
      <c r="M1072">
        <v>22.14</v>
      </c>
      <c r="N1072" t="s">
        <v>35</v>
      </c>
      <c r="O1072" s="1">
        <v>45591</v>
      </c>
    </row>
    <row r="1073" spans="1:15" x14ac:dyDescent="0.3">
      <c r="A1073" t="s">
        <v>1249</v>
      </c>
      <c r="B1073" t="s">
        <v>24</v>
      </c>
      <c r="C1073" t="s">
        <v>21</v>
      </c>
      <c r="D1073">
        <v>5</v>
      </c>
      <c r="E1073" t="s">
        <v>169</v>
      </c>
      <c r="F1073">
        <v>97557</v>
      </c>
      <c r="G1073">
        <v>8123</v>
      </c>
      <c r="H1073">
        <v>1729</v>
      </c>
      <c r="I1073">
        <v>1132</v>
      </c>
      <c r="J1073">
        <v>491288</v>
      </c>
      <c r="K1073">
        <v>138.88</v>
      </c>
      <c r="L1073">
        <v>2.13</v>
      </c>
      <c r="M1073">
        <v>11.26</v>
      </c>
      <c r="N1073" t="s">
        <v>35</v>
      </c>
      <c r="O1073" s="1">
        <v>45661</v>
      </c>
    </row>
    <row r="1074" spans="1:15" x14ac:dyDescent="0.3">
      <c r="A1074" t="s">
        <v>1250</v>
      </c>
      <c r="B1074" t="s">
        <v>24</v>
      </c>
      <c r="C1074" t="s">
        <v>25</v>
      </c>
      <c r="D1074">
        <v>17</v>
      </c>
      <c r="E1074" t="s">
        <v>563</v>
      </c>
      <c r="F1074">
        <v>96273</v>
      </c>
      <c r="G1074">
        <v>2503</v>
      </c>
      <c r="H1074">
        <v>1363</v>
      </c>
      <c r="I1074">
        <v>663</v>
      </c>
      <c r="J1074">
        <v>199563</v>
      </c>
      <c r="K1074">
        <v>110.4</v>
      </c>
      <c r="L1074">
        <v>1.73</v>
      </c>
      <c r="M1074">
        <v>4.7</v>
      </c>
      <c r="N1074" t="s">
        <v>17</v>
      </c>
      <c r="O1074" s="1">
        <v>45772</v>
      </c>
    </row>
    <row r="1075" spans="1:15" x14ac:dyDescent="0.3">
      <c r="A1075" t="s">
        <v>1251</v>
      </c>
      <c r="B1075" t="s">
        <v>24</v>
      </c>
      <c r="C1075" t="s">
        <v>29</v>
      </c>
      <c r="D1075">
        <v>15</v>
      </c>
      <c r="E1075" t="s">
        <v>1090</v>
      </c>
      <c r="F1075">
        <v>62158</v>
      </c>
      <c r="G1075">
        <v>4054</v>
      </c>
      <c r="H1075">
        <v>827</v>
      </c>
      <c r="I1075">
        <v>653</v>
      </c>
      <c r="J1075">
        <v>327806</v>
      </c>
      <c r="K1075">
        <v>242.93</v>
      </c>
      <c r="L1075">
        <v>1.07</v>
      </c>
      <c r="M1075">
        <v>8.9</v>
      </c>
      <c r="N1075" t="s">
        <v>17</v>
      </c>
      <c r="O1075" s="1">
        <v>45495</v>
      </c>
    </row>
    <row r="1076" spans="1:15" x14ac:dyDescent="0.3">
      <c r="A1076" t="s">
        <v>1252</v>
      </c>
      <c r="B1076" t="s">
        <v>16</v>
      </c>
      <c r="C1076" t="s">
        <v>25</v>
      </c>
      <c r="D1076">
        <v>16</v>
      </c>
      <c r="E1076" t="s">
        <v>22</v>
      </c>
      <c r="F1076">
        <v>14541</v>
      </c>
      <c r="G1076">
        <v>679</v>
      </c>
      <c r="H1076">
        <v>214</v>
      </c>
      <c r="I1076">
        <v>170</v>
      </c>
      <c r="J1076">
        <v>48450</v>
      </c>
      <c r="K1076">
        <v>880.96</v>
      </c>
      <c r="L1076">
        <v>-0.68</v>
      </c>
      <c r="M1076">
        <v>7.31</v>
      </c>
      <c r="N1076" t="s">
        <v>25</v>
      </c>
      <c r="O1076" s="1">
        <v>45492</v>
      </c>
    </row>
    <row r="1077" spans="1:15" x14ac:dyDescent="0.3">
      <c r="A1077" t="s">
        <v>1253</v>
      </c>
      <c r="B1077" t="s">
        <v>24</v>
      </c>
      <c r="C1077" t="s">
        <v>35</v>
      </c>
      <c r="D1077">
        <v>25</v>
      </c>
      <c r="E1077" t="s">
        <v>357</v>
      </c>
      <c r="F1077">
        <v>32384</v>
      </c>
      <c r="G1077">
        <v>2977</v>
      </c>
      <c r="H1077">
        <v>1209</v>
      </c>
      <c r="I1077">
        <v>577</v>
      </c>
      <c r="J1077">
        <v>425826</v>
      </c>
      <c r="K1077">
        <v>134.94999999999999</v>
      </c>
      <c r="L1077">
        <v>4.47</v>
      </c>
      <c r="M1077">
        <v>14.71</v>
      </c>
      <c r="N1077" t="s">
        <v>29</v>
      </c>
      <c r="O1077" s="1">
        <v>45640</v>
      </c>
    </row>
    <row r="1078" spans="1:15" x14ac:dyDescent="0.3">
      <c r="A1078" t="s">
        <v>1254</v>
      </c>
      <c r="B1078" t="s">
        <v>20</v>
      </c>
      <c r="C1078" t="s">
        <v>35</v>
      </c>
      <c r="D1078">
        <v>25</v>
      </c>
      <c r="E1078" t="s">
        <v>32</v>
      </c>
      <c r="F1078">
        <v>48657</v>
      </c>
      <c r="G1078">
        <v>6981</v>
      </c>
      <c r="H1078">
        <v>3621</v>
      </c>
      <c r="I1078">
        <v>2369</v>
      </c>
      <c r="J1078">
        <v>1250832</v>
      </c>
      <c r="K1078">
        <v>100.59</v>
      </c>
      <c r="L1078">
        <v>4.25</v>
      </c>
      <c r="M1078">
        <v>26.66</v>
      </c>
      <c r="N1078" t="s">
        <v>29</v>
      </c>
      <c r="O1078" s="1">
        <v>45791</v>
      </c>
    </row>
    <row r="1079" spans="1:15" x14ac:dyDescent="0.3">
      <c r="A1079" t="s">
        <v>1255</v>
      </c>
      <c r="B1079" t="s">
        <v>20</v>
      </c>
      <c r="C1079" t="s">
        <v>17</v>
      </c>
      <c r="D1079">
        <v>22</v>
      </c>
      <c r="E1079" t="s">
        <v>409</v>
      </c>
      <c r="F1079">
        <v>51783</v>
      </c>
      <c r="G1079">
        <v>4994</v>
      </c>
      <c r="H1079">
        <v>1693</v>
      </c>
      <c r="I1079">
        <v>895</v>
      </c>
      <c r="J1079">
        <v>529840</v>
      </c>
      <c r="K1079">
        <v>161.47</v>
      </c>
      <c r="L1079">
        <v>2.67</v>
      </c>
      <c r="M1079">
        <v>14.64</v>
      </c>
      <c r="N1079" t="s">
        <v>35</v>
      </c>
      <c r="O1079" s="1">
        <v>45616</v>
      </c>
    </row>
    <row r="1080" spans="1:15" x14ac:dyDescent="0.3">
      <c r="A1080" t="s">
        <v>1256</v>
      </c>
      <c r="B1080" t="s">
        <v>24</v>
      </c>
      <c r="C1080" t="s">
        <v>21</v>
      </c>
      <c r="D1080">
        <v>28</v>
      </c>
      <c r="E1080" t="s">
        <v>52</v>
      </c>
      <c r="F1080">
        <v>16657</v>
      </c>
      <c r="G1080">
        <v>1228</v>
      </c>
      <c r="H1080">
        <v>409</v>
      </c>
      <c r="I1080">
        <v>162</v>
      </c>
      <c r="J1080">
        <v>71928</v>
      </c>
      <c r="K1080">
        <v>1513.42</v>
      </c>
      <c r="L1080">
        <v>-0.71</v>
      </c>
      <c r="M1080">
        <v>10.8</v>
      </c>
      <c r="N1080" t="s">
        <v>21</v>
      </c>
      <c r="O1080" s="1">
        <v>45520</v>
      </c>
    </row>
    <row r="1081" spans="1:15" x14ac:dyDescent="0.3">
      <c r="A1081" t="s">
        <v>1257</v>
      </c>
      <c r="B1081" t="s">
        <v>44</v>
      </c>
      <c r="C1081" t="s">
        <v>35</v>
      </c>
      <c r="D1081">
        <v>7</v>
      </c>
      <c r="E1081" t="s">
        <v>597</v>
      </c>
      <c r="F1081">
        <v>44230</v>
      </c>
      <c r="G1081">
        <v>1028</v>
      </c>
      <c r="H1081">
        <v>543</v>
      </c>
      <c r="I1081">
        <v>358</v>
      </c>
      <c r="J1081">
        <v>171840</v>
      </c>
      <c r="K1081">
        <v>393.65</v>
      </c>
      <c r="L1081">
        <v>0.22</v>
      </c>
      <c r="M1081">
        <v>4.3600000000000003</v>
      </c>
      <c r="N1081" t="s">
        <v>21</v>
      </c>
      <c r="O1081" s="1">
        <v>45529</v>
      </c>
    </row>
    <row r="1082" spans="1:15" x14ac:dyDescent="0.3">
      <c r="A1082" t="s">
        <v>1258</v>
      </c>
      <c r="B1082" t="s">
        <v>20</v>
      </c>
      <c r="C1082" t="s">
        <v>21</v>
      </c>
      <c r="D1082">
        <v>12</v>
      </c>
      <c r="E1082" t="s">
        <v>590</v>
      </c>
      <c r="F1082">
        <v>97037</v>
      </c>
      <c r="G1082">
        <v>4349</v>
      </c>
      <c r="H1082">
        <v>1578</v>
      </c>
      <c r="I1082">
        <v>1242</v>
      </c>
      <c r="J1082">
        <v>931500</v>
      </c>
      <c r="K1082">
        <v>113.61</v>
      </c>
      <c r="L1082">
        <v>5.6</v>
      </c>
      <c r="M1082">
        <v>7.39</v>
      </c>
      <c r="N1082" t="s">
        <v>29</v>
      </c>
      <c r="O1082" s="1">
        <v>45490</v>
      </c>
    </row>
    <row r="1083" spans="1:15" x14ac:dyDescent="0.3">
      <c r="A1083" t="s">
        <v>1259</v>
      </c>
      <c r="B1083" t="s">
        <v>24</v>
      </c>
      <c r="C1083" t="s">
        <v>35</v>
      </c>
      <c r="D1083">
        <v>20</v>
      </c>
      <c r="E1083" t="s">
        <v>195</v>
      </c>
      <c r="F1083">
        <v>79635</v>
      </c>
      <c r="G1083">
        <v>7504</v>
      </c>
      <c r="H1083">
        <v>2163</v>
      </c>
      <c r="I1083">
        <v>1016</v>
      </c>
      <c r="J1083">
        <v>635000</v>
      </c>
      <c r="K1083">
        <v>72.05</v>
      </c>
      <c r="L1083">
        <v>7.67</v>
      </c>
      <c r="M1083">
        <v>13.41</v>
      </c>
      <c r="N1083" t="s">
        <v>25</v>
      </c>
      <c r="O1083" s="1">
        <v>45662</v>
      </c>
    </row>
    <row r="1084" spans="1:15" x14ac:dyDescent="0.3">
      <c r="A1084" t="s">
        <v>1260</v>
      </c>
      <c r="B1084" t="s">
        <v>28</v>
      </c>
      <c r="C1084" t="s">
        <v>25</v>
      </c>
      <c r="D1084">
        <v>30</v>
      </c>
      <c r="E1084" t="s">
        <v>134</v>
      </c>
      <c r="F1084">
        <v>27249</v>
      </c>
      <c r="G1084">
        <v>3967</v>
      </c>
      <c r="H1084">
        <v>1327</v>
      </c>
      <c r="I1084">
        <v>469</v>
      </c>
      <c r="J1084">
        <v>326893</v>
      </c>
      <c r="K1084">
        <v>566.89</v>
      </c>
      <c r="L1084">
        <v>0.23</v>
      </c>
      <c r="M1084">
        <v>21.15</v>
      </c>
      <c r="N1084" t="s">
        <v>29</v>
      </c>
      <c r="O1084" s="1">
        <v>45755</v>
      </c>
    </row>
    <row r="1085" spans="1:15" x14ac:dyDescent="0.3">
      <c r="A1085" t="s">
        <v>1261</v>
      </c>
      <c r="B1085" t="s">
        <v>20</v>
      </c>
      <c r="C1085" t="s">
        <v>21</v>
      </c>
      <c r="D1085">
        <v>15</v>
      </c>
      <c r="E1085" t="s">
        <v>56</v>
      </c>
      <c r="F1085">
        <v>93456</v>
      </c>
      <c r="G1085">
        <v>11119</v>
      </c>
      <c r="H1085">
        <v>6583</v>
      </c>
      <c r="I1085">
        <v>5154</v>
      </c>
      <c r="J1085">
        <v>2283222</v>
      </c>
      <c r="K1085">
        <v>34.6</v>
      </c>
      <c r="L1085">
        <v>11.8</v>
      </c>
      <c r="M1085">
        <v>24.46</v>
      </c>
      <c r="N1085" t="s">
        <v>29</v>
      </c>
      <c r="O1085" s="1">
        <v>45507</v>
      </c>
    </row>
    <row r="1086" spans="1:15" x14ac:dyDescent="0.3">
      <c r="A1086" t="s">
        <v>1262</v>
      </c>
      <c r="B1086" t="s">
        <v>24</v>
      </c>
      <c r="C1086" t="s">
        <v>29</v>
      </c>
      <c r="D1086">
        <v>17</v>
      </c>
      <c r="E1086" t="s">
        <v>56</v>
      </c>
      <c r="F1086">
        <v>74045</v>
      </c>
      <c r="G1086">
        <v>10108</v>
      </c>
      <c r="H1086">
        <v>3225</v>
      </c>
      <c r="I1086">
        <v>2502</v>
      </c>
      <c r="J1086">
        <v>1909026</v>
      </c>
      <c r="K1086">
        <v>67.599999999999994</v>
      </c>
      <c r="L1086">
        <v>10.29</v>
      </c>
      <c r="M1086">
        <v>21.39</v>
      </c>
      <c r="N1086" t="s">
        <v>29</v>
      </c>
      <c r="O1086" s="1">
        <v>45584</v>
      </c>
    </row>
    <row r="1087" spans="1:15" x14ac:dyDescent="0.3">
      <c r="A1087" t="s">
        <v>1263</v>
      </c>
      <c r="B1087" t="s">
        <v>24</v>
      </c>
      <c r="C1087" t="s">
        <v>35</v>
      </c>
      <c r="D1087">
        <v>9</v>
      </c>
      <c r="E1087" t="s">
        <v>305</v>
      </c>
      <c r="F1087">
        <v>74516</v>
      </c>
      <c r="G1087">
        <v>8870</v>
      </c>
      <c r="H1087">
        <v>5102</v>
      </c>
      <c r="I1087">
        <v>2412</v>
      </c>
      <c r="J1087">
        <v>1690812</v>
      </c>
      <c r="K1087">
        <v>111.71</v>
      </c>
      <c r="L1087">
        <v>5.28</v>
      </c>
      <c r="M1087">
        <v>21.99</v>
      </c>
      <c r="N1087" t="s">
        <v>29</v>
      </c>
      <c r="O1087" s="1">
        <v>45825</v>
      </c>
    </row>
    <row r="1088" spans="1:15" x14ac:dyDescent="0.3">
      <c r="A1088" t="s">
        <v>1264</v>
      </c>
      <c r="B1088" t="s">
        <v>44</v>
      </c>
      <c r="C1088" t="s">
        <v>25</v>
      </c>
      <c r="D1088">
        <v>14</v>
      </c>
      <c r="E1088" t="s">
        <v>107</v>
      </c>
      <c r="F1088">
        <v>34909</v>
      </c>
      <c r="G1088">
        <v>864</v>
      </c>
      <c r="H1088">
        <v>477</v>
      </c>
      <c r="I1088">
        <v>326</v>
      </c>
      <c r="J1088">
        <v>111166</v>
      </c>
      <c r="K1088">
        <v>290.86</v>
      </c>
      <c r="L1088">
        <v>0.17</v>
      </c>
      <c r="M1088">
        <v>4.78</v>
      </c>
      <c r="N1088" t="s">
        <v>17</v>
      </c>
      <c r="O1088" s="1">
        <v>45611</v>
      </c>
    </row>
    <row r="1089" spans="1:15" x14ac:dyDescent="0.3">
      <c r="A1089" t="s">
        <v>1265</v>
      </c>
      <c r="B1089" t="s">
        <v>16</v>
      </c>
      <c r="C1089" t="s">
        <v>17</v>
      </c>
      <c r="D1089">
        <v>25</v>
      </c>
      <c r="E1089" t="s">
        <v>71</v>
      </c>
      <c r="F1089">
        <v>82974</v>
      </c>
      <c r="G1089">
        <v>12009</v>
      </c>
      <c r="H1089">
        <v>4017</v>
      </c>
      <c r="I1089">
        <v>1345</v>
      </c>
      <c r="J1089">
        <v>484200</v>
      </c>
      <c r="K1089">
        <v>79.27</v>
      </c>
      <c r="L1089">
        <v>3.54</v>
      </c>
      <c r="M1089">
        <v>20.94</v>
      </c>
      <c r="N1089" t="s">
        <v>35</v>
      </c>
      <c r="O1089" s="1">
        <v>45636</v>
      </c>
    </row>
    <row r="1090" spans="1:15" x14ac:dyDescent="0.3">
      <c r="A1090" t="s">
        <v>1266</v>
      </c>
      <c r="B1090" t="s">
        <v>20</v>
      </c>
      <c r="C1090" t="s">
        <v>17</v>
      </c>
      <c r="D1090">
        <v>6</v>
      </c>
      <c r="E1090" t="s">
        <v>52</v>
      </c>
      <c r="F1090">
        <v>48575</v>
      </c>
      <c r="G1090">
        <v>3741</v>
      </c>
      <c r="H1090">
        <v>1887</v>
      </c>
      <c r="I1090">
        <v>1001</v>
      </c>
      <c r="J1090">
        <v>784784</v>
      </c>
      <c r="K1090">
        <v>138.52000000000001</v>
      </c>
      <c r="L1090">
        <v>4.66</v>
      </c>
      <c r="M1090">
        <v>13.65</v>
      </c>
      <c r="N1090" t="s">
        <v>21</v>
      </c>
      <c r="O1090" s="1">
        <v>45635</v>
      </c>
    </row>
    <row r="1091" spans="1:15" x14ac:dyDescent="0.3">
      <c r="A1091" t="s">
        <v>1267</v>
      </c>
      <c r="B1091" t="s">
        <v>20</v>
      </c>
      <c r="C1091" t="s">
        <v>29</v>
      </c>
      <c r="D1091">
        <v>17</v>
      </c>
      <c r="E1091" t="s">
        <v>56</v>
      </c>
      <c r="F1091">
        <v>95932</v>
      </c>
      <c r="G1091">
        <v>3646</v>
      </c>
      <c r="H1091">
        <v>1755</v>
      </c>
      <c r="I1091">
        <v>918</v>
      </c>
      <c r="J1091">
        <v>415854</v>
      </c>
      <c r="K1091">
        <v>227.23</v>
      </c>
      <c r="L1091">
        <v>0.99</v>
      </c>
      <c r="M1091">
        <v>6.59</v>
      </c>
      <c r="N1091" t="s">
        <v>21</v>
      </c>
      <c r="O1091" s="1">
        <v>45558</v>
      </c>
    </row>
    <row r="1092" spans="1:15" x14ac:dyDescent="0.3">
      <c r="A1092" t="s">
        <v>1268</v>
      </c>
      <c r="B1092" t="s">
        <v>20</v>
      </c>
      <c r="C1092" t="s">
        <v>25</v>
      </c>
      <c r="D1092">
        <v>23</v>
      </c>
      <c r="E1092" t="s">
        <v>179</v>
      </c>
      <c r="F1092">
        <v>89088</v>
      </c>
      <c r="G1092">
        <v>11837</v>
      </c>
      <c r="H1092">
        <v>5397</v>
      </c>
      <c r="I1092">
        <v>2083</v>
      </c>
      <c r="J1092">
        <v>787374</v>
      </c>
      <c r="K1092">
        <v>133.84</v>
      </c>
      <c r="L1092">
        <v>1.82</v>
      </c>
      <c r="M1092">
        <v>21.68</v>
      </c>
      <c r="N1092" t="s">
        <v>17</v>
      </c>
      <c r="O1092" s="1">
        <v>45641</v>
      </c>
    </row>
    <row r="1093" spans="1:15" x14ac:dyDescent="0.3">
      <c r="A1093" t="s">
        <v>1269</v>
      </c>
      <c r="B1093" t="s">
        <v>20</v>
      </c>
      <c r="C1093" t="s">
        <v>25</v>
      </c>
      <c r="D1093">
        <v>19</v>
      </c>
      <c r="E1093" t="s">
        <v>199</v>
      </c>
      <c r="F1093">
        <v>34821</v>
      </c>
      <c r="G1093">
        <v>5026</v>
      </c>
      <c r="H1093">
        <v>2055</v>
      </c>
      <c r="I1093">
        <v>1306</v>
      </c>
      <c r="J1093">
        <v>492362</v>
      </c>
      <c r="K1093">
        <v>121.15</v>
      </c>
      <c r="L1093">
        <v>2.11</v>
      </c>
      <c r="M1093">
        <v>24.09</v>
      </c>
      <c r="N1093" t="s">
        <v>25</v>
      </c>
      <c r="O1093" s="1">
        <v>45576</v>
      </c>
    </row>
    <row r="1094" spans="1:15" x14ac:dyDescent="0.3">
      <c r="A1094" t="s">
        <v>1270</v>
      </c>
      <c r="B1094" t="s">
        <v>44</v>
      </c>
      <c r="C1094" t="s">
        <v>29</v>
      </c>
      <c r="D1094">
        <v>29</v>
      </c>
      <c r="E1094" t="s">
        <v>22</v>
      </c>
      <c r="F1094">
        <v>24715</v>
      </c>
      <c r="G1094">
        <v>1106</v>
      </c>
      <c r="H1094">
        <v>276</v>
      </c>
      <c r="I1094">
        <v>163</v>
      </c>
      <c r="J1094">
        <v>109373</v>
      </c>
      <c r="K1094">
        <v>1245.1500000000001</v>
      </c>
      <c r="L1094">
        <v>-0.46</v>
      </c>
      <c r="M1094">
        <v>6.25</v>
      </c>
      <c r="N1094" t="s">
        <v>17</v>
      </c>
      <c r="O1094" s="1">
        <v>45778</v>
      </c>
    </row>
    <row r="1095" spans="1:15" x14ac:dyDescent="0.3">
      <c r="A1095" t="s">
        <v>1271</v>
      </c>
      <c r="B1095" t="s">
        <v>16</v>
      </c>
      <c r="C1095" t="s">
        <v>17</v>
      </c>
      <c r="D1095">
        <v>14</v>
      </c>
      <c r="E1095" t="s">
        <v>482</v>
      </c>
      <c r="F1095">
        <v>92876</v>
      </c>
      <c r="G1095">
        <v>8722</v>
      </c>
      <c r="H1095">
        <v>3620</v>
      </c>
      <c r="I1095">
        <v>2187</v>
      </c>
      <c r="J1095">
        <v>581742</v>
      </c>
      <c r="K1095">
        <v>33.64</v>
      </c>
      <c r="L1095">
        <v>6.91</v>
      </c>
      <c r="M1095">
        <v>15.64</v>
      </c>
      <c r="N1095" t="s">
        <v>17</v>
      </c>
      <c r="O1095" s="1">
        <v>45746</v>
      </c>
    </row>
    <row r="1096" spans="1:15" x14ac:dyDescent="0.3">
      <c r="A1096" t="s">
        <v>1272</v>
      </c>
      <c r="B1096" t="s">
        <v>44</v>
      </c>
      <c r="C1096" t="s">
        <v>21</v>
      </c>
      <c r="D1096">
        <v>5</v>
      </c>
      <c r="E1096" t="s">
        <v>179</v>
      </c>
      <c r="F1096">
        <v>48464</v>
      </c>
      <c r="G1096">
        <v>6350</v>
      </c>
      <c r="H1096">
        <v>2981</v>
      </c>
      <c r="I1096">
        <v>1878</v>
      </c>
      <c r="J1096">
        <v>743688</v>
      </c>
      <c r="K1096">
        <v>104.95</v>
      </c>
      <c r="L1096">
        <v>2.77</v>
      </c>
      <c r="M1096">
        <v>23.13</v>
      </c>
      <c r="N1096" t="s">
        <v>17</v>
      </c>
      <c r="O1096" s="1">
        <v>45711</v>
      </c>
    </row>
    <row r="1097" spans="1:15" x14ac:dyDescent="0.3">
      <c r="A1097" t="s">
        <v>1273</v>
      </c>
      <c r="B1097" t="s">
        <v>28</v>
      </c>
      <c r="C1097" t="s">
        <v>17</v>
      </c>
      <c r="D1097">
        <v>10</v>
      </c>
      <c r="E1097" t="s">
        <v>121</v>
      </c>
      <c r="F1097">
        <v>76690</v>
      </c>
      <c r="G1097">
        <v>2802</v>
      </c>
      <c r="H1097">
        <v>1499</v>
      </c>
      <c r="I1097">
        <v>864</v>
      </c>
      <c r="J1097">
        <v>620352</v>
      </c>
      <c r="K1097">
        <v>220.26</v>
      </c>
      <c r="L1097">
        <v>2.2599999999999998</v>
      </c>
      <c r="M1097">
        <v>6.73</v>
      </c>
      <c r="N1097" t="s">
        <v>21</v>
      </c>
      <c r="O1097" s="1">
        <v>45768</v>
      </c>
    </row>
    <row r="1098" spans="1:15" x14ac:dyDescent="0.3">
      <c r="A1098" t="s">
        <v>1274</v>
      </c>
      <c r="B1098" t="s">
        <v>16</v>
      </c>
      <c r="C1098" t="s">
        <v>25</v>
      </c>
      <c r="D1098">
        <v>17</v>
      </c>
      <c r="E1098" t="s">
        <v>519</v>
      </c>
      <c r="F1098">
        <v>46640</v>
      </c>
      <c r="G1098">
        <v>4362</v>
      </c>
      <c r="H1098">
        <v>944</v>
      </c>
      <c r="I1098">
        <v>321</v>
      </c>
      <c r="J1098">
        <v>252627</v>
      </c>
      <c r="K1098">
        <v>590.4</v>
      </c>
      <c r="L1098">
        <v>0.33</v>
      </c>
      <c r="M1098">
        <v>12.06</v>
      </c>
      <c r="N1098" t="s">
        <v>29</v>
      </c>
      <c r="O1098" s="1">
        <v>45493</v>
      </c>
    </row>
    <row r="1099" spans="1:15" x14ac:dyDescent="0.3">
      <c r="A1099" t="s">
        <v>1275</v>
      </c>
      <c r="B1099" t="s">
        <v>24</v>
      </c>
      <c r="C1099" t="s">
        <v>17</v>
      </c>
      <c r="D1099">
        <v>15</v>
      </c>
      <c r="E1099" t="s">
        <v>1199</v>
      </c>
      <c r="F1099">
        <v>95893</v>
      </c>
      <c r="G1099">
        <v>12007</v>
      </c>
      <c r="H1099">
        <v>3971</v>
      </c>
      <c r="I1099">
        <v>1666</v>
      </c>
      <c r="J1099">
        <v>874650</v>
      </c>
      <c r="K1099">
        <v>61.57</v>
      </c>
      <c r="L1099">
        <v>7.53</v>
      </c>
      <c r="M1099">
        <v>18.399999999999999</v>
      </c>
      <c r="N1099" t="s">
        <v>21</v>
      </c>
      <c r="O1099" s="1">
        <v>45678</v>
      </c>
    </row>
    <row r="1100" spans="1:15" x14ac:dyDescent="0.3">
      <c r="A1100" t="s">
        <v>1276</v>
      </c>
      <c r="B1100" t="s">
        <v>44</v>
      </c>
      <c r="C1100" t="s">
        <v>35</v>
      </c>
      <c r="D1100">
        <v>13</v>
      </c>
      <c r="E1100" t="s">
        <v>107</v>
      </c>
      <c r="F1100">
        <v>29582</v>
      </c>
      <c r="G1100">
        <v>3404</v>
      </c>
      <c r="H1100">
        <v>1614</v>
      </c>
      <c r="I1100">
        <v>547</v>
      </c>
      <c r="J1100">
        <v>243415</v>
      </c>
      <c r="K1100">
        <v>220.05</v>
      </c>
      <c r="L1100">
        <v>1.02</v>
      </c>
      <c r="M1100">
        <v>18.809999999999999</v>
      </c>
      <c r="N1100" t="s">
        <v>17</v>
      </c>
      <c r="O1100" s="1">
        <v>45620</v>
      </c>
    </row>
    <row r="1101" spans="1:15" x14ac:dyDescent="0.3">
      <c r="A1101" t="s">
        <v>1277</v>
      </c>
      <c r="B1101" t="s">
        <v>28</v>
      </c>
      <c r="C1101" t="s">
        <v>25</v>
      </c>
      <c r="D1101">
        <v>23</v>
      </c>
      <c r="E1101" t="s">
        <v>467</v>
      </c>
      <c r="F1101">
        <v>28718</v>
      </c>
      <c r="G1101">
        <v>1913</v>
      </c>
      <c r="H1101">
        <v>905</v>
      </c>
      <c r="I1101">
        <v>639</v>
      </c>
      <c r="J1101">
        <v>383400</v>
      </c>
      <c r="K1101">
        <v>294.27999999999997</v>
      </c>
      <c r="L1101">
        <v>1.04</v>
      </c>
      <c r="M1101">
        <v>12.04</v>
      </c>
      <c r="N1101" t="s">
        <v>17</v>
      </c>
      <c r="O1101" s="1">
        <v>45718</v>
      </c>
    </row>
    <row r="1102" spans="1:15" x14ac:dyDescent="0.3">
      <c r="A1102" t="s">
        <v>1278</v>
      </c>
      <c r="B1102" t="s">
        <v>44</v>
      </c>
      <c r="C1102" t="s">
        <v>25</v>
      </c>
      <c r="D1102">
        <v>30</v>
      </c>
      <c r="E1102" t="s">
        <v>369</v>
      </c>
      <c r="F1102">
        <v>33058</v>
      </c>
      <c r="G1102">
        <v>2653</v>
      </c>
      <c r="H1102">
        <v>995</v>
      </c>
      <c r="I1102">
        <v>599</v>
      </c>
      <c r="J1102">
        <v>298901</v>
      </c>
      <c r="K1102">
        <v>159.81</v>
      </c>
      <c r="L1102">
        <v>2.12</v>
      </c>
      <c r="M1102">
        <v>12.85</v>
      </c>
      <c r="N1102" t="s">
        <v>35</v>
      </c>
      <c r="O1102" s="1">
        <v>45503</v>
      </c>
    </row>
    <row r="1103" spans="1:15" x14ac:dyDescent="0.3">
      <c r="A1103" t="s">
        <v>1279</v>
      </c>
      <c r="B1103" t="s">
        <v>44</v>
      </c>
      <c r="C1103" t="s">
        <v>17</v>
      </c>
      <c r="D1103">
        <v>25</v>
      </c>
      <c r="E1103" t="s">
        <v>465</v>
      </c>
      <c r="F1103">
        <v>60840</v>
      </c>
      <c r="G1103">
        <v>5543</v>
      </c>
      <c r="H1103">
        <v>2830</v>
      </c>
      <c r="I1103">
        <v>2081</v>
      </c>
      <c r="J1103">
        <v>636786</v>
      </c>
      <c r="K1103">
        <v>24.77</v>
      </c>
      <c r="L1103">
        <v>11.35</v>
      </c>
      <c r="M1103">
        <v>17.18</v>
      </c>
      <c r="N1103" t="s">
        <v>29</v>
      </c>
      <c r="O1103" s="1">
        <v>45509</v>
      </c>
    </row>
    <row r="1104" spans="1:15" x14ac:dyDescent="0.3">
      <c r="A1104" t="s">
        <v>1280</v>
      </c>
      <c r="B1104" t="s">
        <v>28</v>
      </c>
      <c r="C1104" t="s">
        <v>17</v>
      </c>
      <c r="D1104">
        <v>9</v>
      </c>
      <c r="E1104" t="s">
        <v>56</v>
      </c>
      <c r="F1104">
        <v>24966</v>
      </c>
      <c r="G1104">
        <v>1144</v>
      </c>
      <c r="H1104">
        <v>275</v>
      </c>
      <c r="I1104">
        <v>128</v>
      </c>
      <c r="J1104">
        <v>39680</v>
      </c>
      <c r="K1104">
        <v>712.05</v>
      </c>
      <c r="L1104">
        <v>-0.56000000000000005</v>
      </c>
      <c r="M1104">
        <v>6.2</v>
      </c>
      <c r="N1104" t="s">
        <v>25</v>
      </c>
      <c r="O1104" s="1">
        <v>45695</v>
      </c>
    </row>
    <row r="1105" spans="1:15" x14ac:dyDescent="0.3">
      <c r="A1105" t="s">
        <v>1281</v>
      </c>
      <c r="B1105" t="s">
        <v>28</v>
      </c>
      <c r="C1105" t="s">
        <v>29</v>
      </c>
      <c r="D1105">
        <v>26</v>
      </c>
      <c r="E1105" t="s">
        <v>679</v>
      </c>
      <c r="F1105">
        <v>48203</v>
      </c>
      <c r="G1105">
        <v>5070</v>
      </c>
      <c r="H1105">
        <v>1341</v>
      </c>
      <c r="I1105">
        <v>896</v>
      </c>
      <c r="J1105">
        <v>385280</v>
      </c>
      <c r="K1105">
        <v>119.05</v>
      </c>
      <c r="L1105">
        <v>2.61</v>
      </c>
      <c r="M1105">
        <v>15.16</v>
      </c>
      <c r="N1105" t="s">
        <v>17</v>
      </c>
      <c r="O1105" s="1">
        <v>45650</v>
      </c>
    </row>
    <row r="1106" spans="1:15" x14ac:dyDescent="0.3">
      <c r="A1106" t="s">
        <v>1282</v>
      </c>
      <c r="B1106" t="s">
        <v>28</v>
      </c>
      <c r="C1106" t="s">
        <v>35</v>
      </c>
      <c r="D1106">
        <v>15</v>
      </c>
      <c r="E1106" t="s">
        <v>465</v>
      </c>
      <c r="F1106">
        <v>99040</v>
      </c>
      <c r="G1106">
        <v>4516</v>
      </c>
      <c r="H1106">
        <v>1703</v>
      </c>
      <c r="I1106">
        <v>801</v>
      </c>
      <c r="J1106">
        <v>386883</v>
      </c>
      <c r="K1106">
        <v>186.13</v>
      </c>
      <c r="L1106">
        <v>1.59</v>
      </c>
      <c r="M1106">
        <v>7.09</v>
      </c>
      <c r="N1106" t="s">
        <v>25</v>
      </c>
      <c r="O1106" s="1">
        <v>45764</v>
      </c>
    </row>
    <row r="1107" spans="1:15" x14ac:dyDescent="0.3">
      <c r="A1107" t="s">
        <v>1283</v>
      </c>
      <c r="B1107" t="s">
        <v>16</v>
      </c>
      <c r="C1107" t="s">
        <v>29</v>
      </c>
      <c r="D1107">
        <v>25</v>
      </c>
      <c r="E1107" t="s">
        <v>704</v>
      </c>
      <c r="F1107">
        <v>58651</v>
      </c>
      <c r="G1107">
        <v>7048</v>
      </c>
      <c r="H1107">
        <v>1869</v>
      </c>
      <c r="I1107">
        <v>849</v>
      </c>
      <c r="J1107">
        <v>586659</v>
      </c>
      <c r="K1107">
        <v>94.52</v>
      </c>
      <c r="L1107">
        <v>6.31</v>
      </c>
      <c r="M1107">
        <v>16.649999999999999</v>
      </c>
      <c r="N1107" t="s">
        <v>25</v>
      </c>
      <c r="O1107" s="1">
        <v>45496</v>
      </c>
    </row>
    <row r="1108" spans="1:15" x14ac:dyDescent="0.3">
      <c r="A1108" t="s">
        <v>1284</v>
      </c>
      <c r="B1108" t="s">
        <v>44</v>
      </c>
      <c r="C1108" t="s">
        <v>29</v>
      </c>
      <c r="D1108">
        <v>13</v>
      </c>
      <c r="E1108" t="s">
        <v>351</v>
      </c>
      <c r="F1108">
        <v>18484</v>
      </c>
      <c r="G1108">
        <v>1756</v>
      </c>
      <c r="H1108">
        <v>859</v>
      </c>
      <c r="I1108">
        <v>624</v>
      </c>
      <c r="J1108">
        <v>419952</v>
      </c>
      <c r="K1108">
        <v>127.04</v>
      </c>
      <c r="L1108">
        <v>4.3</v>
      </c>
      <c r="M1108">
        <v>17.52</v>
      </c>
      <c r="N1108" t="s">
        <v>25</v>
      </c>
      <c r="O1108" s="1">
        <v>45489</v>
      </c>
    </row>
    <row r="1109" spans="1:15" x14ac:dyDescent="0.3">
      <c r="A1109" t="s">
        <v>1285</v>
      </c>
      <c r="B1109" t="s">
        <v>16</v>
      </c>
      <c r="C1109" t="s">
        <v>21</v>
      </c>
      <c r="D1109">
        <v>22</v>
      </c>
      <c r="E1109" t="s">
        <v>169</v>
      </c>
      <c r="F1109">
        <v>90860</v>
      </c>
      <c r="G1109">
        <v>4758</v>
      </c>
      <c r="H1109">
        <v>2712</v>
      </c>
      <c r="I1109">
        <v>2153</v>
      </c>
      <c r="J1109">
        <v>740632</v>
      </c>
      <c r="K1109">
        <v>105.72</v>
      </c>
      <c r="L1109">
        <v>2.25</v>
      </c>
      <c r="M1109">
        <v>10.59</v>
      </c>
      <c r="N1109" t="s">
        <v>29</v>
      </c>
      <c r="O1109" s="1">
        <v>45681</v>
      </c>
    </row>
    <row r="1110" spans="1:15" x14ac:dyDescent="0.3">
      <c r="A1110" t="s">
        <v>1286</v>
      </c>
      <c r="B1110" t="s">
        <v>44</v>
      </c>
      <c r="C1110" t="s">
        <v>29</v>
      </c>
      <c r="D1110">
        <v>27</v>
      </c>
      <c r="E1110" t="s">
        <v>88</v>
      </c>
      <c r="F1110">
        <v>17638</v>
      </c>
      <c r="G1110">
        <v>1893</v>
      </c>
      <c r="H1110">
        <v>1121</v>
      </c>
      <c r="I1110">
        <v>559</v>
      </c>
      <c r="J1110">
        <v>237016</v>
      </c>
      <c r="K1110">
        <v>132.71</v>
      </c>
      <c r="L1110">
        <v>2.19</v>
      </c>
      <c r="M1110">
        <v>20.260000000000002</v>
      </c>
      <c r="N1110" t="s">
        <v>29</v>
      </c>
      <c r="O1110" s="1">
        <v>45547</v>
      </c>
    </row>
    <row r="1111" spans="1:15" x14ac:dyDescent="0.3">
      <c r="A1111" t="s">
        <v>1287</v>
      </c>
      <c r="B1111" t="s">
        <v>20</v>
      </c>
      <c r="C1111" t="s">
        <v>29</v>
      </c>
      <c r="D1111">
        <v>17</v>
      </c>
      <c r="E1111" t="s">
        <v>69</v>
      </c>
      <c r="F1111">
        <v>83808</v>
      </c>
      <c r="G1111">
        <v>1728</v>
      </c>
      <c r="H1111">
        <v>768</v>
      </c>
      <c r="I1111">
        <v>452</v>
      </c>
      <c r="J1111">
        <v>105768</v>
      </c>
      <c r="K1111">
        <v>230.77</v>
      </c>
      <c r="L1111">
        <v>0.01</v>
      </c>
      <c r="M1111">
        <v>3.52</v>
      </c>
      <c r="N1111" t="s">
        <v>25</v>
      </c>
      <c r="O1111" s="1">
        <v>45540</v>
      </c>
    </row>
    <row r="1112" spans="1:15" x14ac:dyDescent="0.3">
      <c r="A1112" t="s">
        <v>1288</v>
      </c>
      <c r="B1112" t="s">
        <v>44</v>
      </c>
      <c r="C1112" t="s">
        <v>17</v>
      </c>
      <c r="D1112">
        <v>22</v>
      </c>
      <c r="E1112" t="s">
        <v>56</v>
      </c>
      <c r="F1112">
        <v>22335</v>
      </c>
      <c r="G1112">
        <v>1895</v>
      </c>
      <c r="H1112">
        <v>407</v>
      </c>
      <c r="I1112">
        <v>243</v>
      </c>
      <c r="J1112">
        <v>190269</v>
      </c>
      <c r="K1112">
        <v>599.79999999999995</v>
      </c>
      <c r="L1112">
        <v>0.31</v>
      </c>
      <c r="M1112">
        <v>11.39</v>
      </c>
      <c r="N1112" t="s">
        <v>17</v>
      </c>
      <c r="O1112" s="1">
        <v>45766</v>
      </c>
    </row>
    <row r="1113" spans="1:15" x14ac:dyDescent="0.3">
      <c r="A1113" t="s">
        <v>1289</v>
      </c>
      <c r="B1113" t="s">
        <v>24</v>
      </c>
      <c r="C1113" t="s">
        <v>17</v>
      </c>
      <c r="D1113">
        <v>25</v>
      </c>
      <c r="E1113" t="s">
        <v>34</v>
      </c>
      <c r="F1113">
        <v>51802</v>
      </c>
      <c r="G1113">
        <v>5467</v>
      </c>
      <c r="H1113">
        <v>2600</v>
      </c>
      <c r="I1113">
        <v>1564</v>
      </c>
      <c r="J1113">
        <v>661572</v>
      </c>
      <c r="K1113">
        <v>111.51</v>
      </c>
      <c r="L1113">
        <v>2.79</v>
      </c>
      <c r="M1113">
        <v>18.59</v>
      </c>
      <c r="N1113" t="s">
        <v>17</v>
      </c>
      <c r="O1113" s="1">
        <v>45601</v>
      </c>
    </row>
    <row r="1114" spans="1:15" x14ac:dyDescent="0.3">
      <c r="A1114" t="s">
        <v>1290</v>
      </c>
      <c r="B1114" t="s">
        <v>16</v>
      </c>
      <c r="C1114" t="s">
        <v>21</v>
      </c>
      <c r="D1114">
        <v>7</v>
      </c>
      <c r="E1114" t="s">
        <v>22</v>
      </c>
      <c r="F1114">
        <v>66335</v>
      </c>
      <c r="G1114">
        <v>6844</v>
      </c>
      <c r="H1114">
        <v>2066</v>
      </c>
      <c r="I1114">
        <v>1553</v>
      </c>
      <c r="J1114">
        <v>774947</v>
      </c>
      <c r="K1114">
        <v>127.39</v>
      </c>
      <c r="L1114">
        <v>2.92</v>
      </c>
      <c r="M1114">
        <v>15.77</v>
      </c>
      <c r="N1114" t="s">
        <v>35</v>
      </c>
      <c r="O1114" s="1">
        <v>45728</v>
      </c>
    </row>
    <row r="1115" spans="1:15" x14ac:dyDescent="0.3">
      <c r="A1115" t="s">
        <v>1291</v>
      </c>
      <c r="B1115" t="s">
        <v>16</v>
      </c>
      <c r="C1115" t="s">
        <v>25</v>
      </c>
      <c r="D1115">
        <v>11</v>
      </c>
      <c r="E1115" t="s">
        <v>400</v>
      </c>
      <c r="F1115">
        <v>19652</v>
      </c>
      <c r="G1115">
        <v>2162</v>
      </c>
      <c r="H1115">
        <v>815</v>
      </c>
      <c r="I1115">
        <v>432</v>
      </c>
      <c r="J1115">
        <v>190944</v>
      </c>
      <c r="K1115">
        <v>220.36</v>
      </c>
      <c r="L1115">
        <v>1.01</v>
      </c>
      <c r="M1115">
        <v>17.350000000000001</v>
      </c>
      <c r="N1115" t="s">
        <v>29</v>
      </c>
      <c r="O1115" s="1">
        <v>45577</v>
      </c>
    </row>
    <row r="1116" spans="1:15" x14ac:dyDescent="0.3">
      <c r="A1116" t="s">
        <v>1292</v>
      </c>
      <c r="B1116" t="s">
        <v>24</v>
      </c>
      <c r="C1116" t="s">
        <v>17</v>
      </c>
      <c r="D1116">
        <v>18</v>
      </c>
      <c r="E1116" t="s">
        <v>22</v>
      </c>
      <c r="F1116">
        <v>74072</v>
      </c>
      <c r="G1116">
        <v>2273</v>
      </c>
      <c r="H1116">
        <v>1317</v>
      </c>
      <c r="I1116">
        <v>990</v>
      </c>
      <c r="J1116">
        <v>484110</v>
      </c>
      <c r="K1116">
        <v>294.97000000000003</v>
      </c>
      <c r="L1116">
        <v>0.66</v>
      </c>
      <c r="M1116">
        <v>6.18</v>
      </c>
      <c r="N1116" t="s">
        <v>29</v>
      </c>
      <c r="O1116" s="1">
        <v>45619</v>
      </c>
    </row>
    <row r="1117" spans="1:15" x14ac:dyDescent="0.3">
      <c r="A1117" t="s">
        <v>1293</v>
      </c>
      <c r="B1117" t="s">
        <v>24</v>
      </c>
      <c r="C1117" t="s">
        <v>35</v>
      </c>
      <c r="D1117">
        <v>27</v>
      </c>
      <c r="E1117" t="s">
        <v>1225</v>
      </c>
      <c r="F1117">
        <v>20800</v>
      </c>
      <c r="G1117">
        <v>1528</v>
      </c>
      <c r="H1117">
        <v>858</v>
      </c>
      <c r="I1117">
        <v>437</v>
      </c>
      <c r="J1117">
        <v>279243</v>
      </c>
      <c r="K1117">
        <v>412.26</v>
      </c>
      <c r="L1117">
        <v>0.55000000000000004</v>
      </c>
      <c r="M1117">
        <v>13.57</v>
      </c>
      <c r="N1117" t="s">
        <v>21</v>
      </c>
      <c r="O1117" s="1">
        <v>45758</v>
      </c>
    </row>
    <row r="1118" spans="1:15" x14ac:dyDescent="0.3">
      <c r="A1118" t="s">
        <v>1294</v>
      </c>
      <c r="B1118" t="s">
        <v>44</v>
      </c>
      <c r="C1118" t="s">
        <v>17</v>
      </c>
      <c r="D1118">
        <v>5</v>
      </c>
      <c r="E1118" t="s">
        <v>88</v>
      </c>
      <c r="F1118">
        <v>15016</v>
      </c>
      <c r="G1118">
        <v>1804</v>
      </c>
      <c r="H1118">
        <v>536</v>
      </c>
      <c r="I1118">
        <v>285</v>
      </c>
      <c r="J1118">
        <v>159600</v>
      </c>
      <c r="K1118">
        <v>808.61</v>
      </c>
      <c r="L1118">
        <v>-0.31</v>
      </c>
      <c r="M1118">
        <v>17.48</v>
      </c>
      <c r="N1118" t="s">
        <v>35</v>
      </c>
      <c r="O1118" s="1">
        <v>45633</v>
      </c>
    </row>
    <row r="1119" spans="1:15" x14ac:dyDescent="0.3">
      <c r="A1119" t="s">
        <v>1295</v>
      </c>
      <c r="B1119" t="s">
        <v>44</v>
      </c>
      <c r="C1119" t="s">
        <v>21</v>
      </c>
      <c r="D1119">
        <v>11</v>
      </c>
      <c r="E1119" t="s">
        <v>529</v>
      </c>
      <c r="F1119">
        <v>93639</v>
      </c>
      <c r="G1119">
        <v>6421</v>
      </c>
      <c r="H1119">
        <v>2701</v>
      </c>
      <c r="I1119">
        <v>1172</v>
      </c>
      <c r="J1119">
        <v>255496</v>
      </c>
      <c r="K1119">
        <v>63.35</v>
      </c>
      <c r="L1119">
        <v>2.44</v>
      </c>
      <c r="M1119">
        <v>10.99</v>
      </c>
      <c r="N1119" t="s">
        <v>25</v>
      </c>
      <c r="O1119" s="1">
        <v>45781</v>
      </c>
    </row>
    <row r="1120" spans="1:15" x14ac:dyDescent="0.3">
      <c r="A1120" t="s">
        <v>1296</v>
      </c>
      <c r="B1120" t="s">
        <v>20</v>
      </c>
      <c r="C1120" t="s">
        <v>29</v>
      </c>
      <c r="D1120">
        <v>21</v>
      </c>
      <c r="E1120" t="s">
        <v>107</v>
      </c>
      <c r="F1120">
        <v>89576</v>
      </c>
      <c r="G1120">
        <v>9772</v>
      </c>
      <c r="H1120">
        <v>5794</v>
      </c>
      <c r="I1120">
        <v>3779</v>
      </c>
      <c r="J1120">
        <v>1122363</v>
      </c>
      <c r="K1120">
        <v>54.07</v>
      </c>
      <c r="L1120">
        <v>4.49</v>
      </c>
      <c r="M1120">
        <v>21.6</v>
      </c>
      <c r="N1120" t="s">
        <v>25</v>
      </c>
      <c r="O1120" s="1">
        <v>45523</v>
      </c>
    </row>
    <row r="1121" spans="1:15" x14ac:dyDescent="0.3">
      <c r="A1121" t="s">
        <v>1297</v>
      </c>
      <c r="B1121" t="s">
        <v>44</v>
      </c>
      <c r="C1121" t="s">
        <v>25</v>
      </c>
      <c r="D1121">
        <v>29</v>
      </c>
      <c r="E1121" t="s">
        <v>73</v>
      </c>
      <c r="F1121">
        <v>94273</v>
      </c>
      <c r="G1121">
        <v>12871</v>
      </c>
      <c r="H1121">
        <v>6575</v>
      </c>
      <c r="I1121">
        <v>2147</v>
      </c>
      <c r="J1121">
        <v>1590927</v>
      </c>
      <c r="K1121">
        <v>54.43</v>
      </c>
      <c r="L1121">
        <v>12.61</v>
      </c>
      <c r="M1121">
        <v>22.9</v>
      </c>
      <c r="N1121" t="s">
        <v>21</v>
      </c>
      <c r="O1121" s="1">
        <v>45639</v>
      </c>
    </row>
    <row r="1122" spans="1:15" x14ac:dyDescent="0.3">
      <c r="A1122" t="s">
        <v>1298</v>
      </c>
      <c r="B1122" t="s">
        <v>24</v>
      </c>
      <c r="C1122" t="s">
        <v>25</v>
      </c>
      <c r="D1122">
        <v>29</v>
      </c>
      <c r="E1122" t="s">
        <v>569</v>
      </c>
      <c r="F1122">
        <v>73529</v>
      </c>
      <c r="G1122">
        <v>10580</v>
      </c>
      <c r="H1122">
        <v>3706</v>
      </c>
      <c r="I1122">
        <v>2647</v>
      </c>
      <c r="J1122">
        <v>590281</v>
      </c>
      <c r="K1122">
        <v>75.260000000000005</v>
      </c>
      <c r="L1122">
        <v>1.96</v>
      </c>
      <c r="M1122">
        <v>23.03</v>
      </c>
      <c r="N1122" t="s">
        <v>25</v>
      </c>
      <c r="O1122" s="1">
        <v>45666</v>
      </c>
    </row>
    <row r="1123" spans="1:15" x14ac:dyDescent="0.3">
      <c r="A1123" t="s">
        <v>1299</v>
      </c>
      <c r="B1123" t="s">
        <v>16</v>
      </c>
      <c r="C1123" t="s">
        <v>21</v>
      </c>
      <c r="D1123">
        <v>29</v>
      </c>
      <c r="E1123" t="s">
        <v>1005</v>
      </c>
      <c r="F1123">
        <v>42068</v>
      </c>
      <c r="G1123">
        <v>3065</v>
      </c>
      <c r="H1123">
        <v>1795</v>
      </c>
      <c r="I1123">
        <v>1110</v>
      </c>
      <c r="J1123">
        <v>729270</v>
      </c>
      <c r="K1123">
        <v>246.91</v>
      </c>
      <c r="L1123">
        <v>1.66</v>
      </c>
      <c r="M1123">
        <v>14.19</v>
      </c>
      <c r="N1123" t="s">
        <v>35</v>
      </c>
      <c r="O1123" s="1">
        <v>45663</v>
      </c>
    </row>
    <row r="1124" spans="1:15" x14ac:dyDescent="0.3">
      <c r="A1124" t="s">
        <v>1300</v>
      </c>
      <c r="B1124" t="s">
        <v>24</v>
      </c>
      <c r="C1124" t="s">
        <v>29</v>
      </c>
      <c r="D1124">
        <v>29</v>
      </c>
      <c r="E1124" t="s">
        <v>684</v>
      </c>
      <c r="F1124">
        <v>32211</v>
      </c>
      <c r="G1124">
        <v>1918</v>
      </c>
      <c r="H1124">
        <v>770</v>
      </c>
      <c r="I1124">
        <v>465</v>
      </c>
      <c r="J1124">
        <v>281790</v>
      </c>
      <c r="K1124">
        <v>321.67</v>
      </c>
      <c r="L1124">
        <v>0.88</v>
      </c>
      <c r="M1124">
        <v>9.7899999999999991</v>
      </c>
      <c r="N1124" t="s">
        <v>21</v>
      </c>
      <c r="O1124" s="1">
        <v>45727</v>
      </c>
    </row>
    <row r="1125" spans="1:15" x14ac:dyDescent="0.3">
      <c r="A1125" t="s">
        <v>1301</v>
      </c>
      <c r="B1125" t="s">
        <v>24</v>
      </c>
      <c r="C1125" t="s">
        <v>17</v>
      </c>
      <c r="D1125">
        <v>15</v>
      </c>
      <c r="E1125" t="s">
        <v>272</v>
      </c>
      <c r="F1125">
        <v>67790</v>
      </c>
      <c r="G1125">
        <v>7184</v>
      </c>
      <c r="H1125">
        <v>4005</v>
      </c>
      <c r="I1125">
        <v>3088</v>
      </c>
      <c r="J1125">
        <v>2158512</v>
      </c>
      <c r="K1125">
        <v>36.770000000000003</v>
      </c>
      <c r="L1125">
        <v>18.010000000000002</v>
      </c>
      <c r="M1125">
        <v>21.06</v>
      </c>
      <c r="N1125" t="s">
        <v>25</v>
      </c>
      <c r="O1125" s="1">
        <v>45755</v>
      </c>
    </row>
    <row r="1126" spans="1:15" x14ac:dyDescent="0.3">
      <c r="A1126" t="s">
        <v>1302</v>
      </c>
      <c r="B1126" t="s">
        <v>20</v>
      </c>
      <c r="C1126" t="s">
        <v>17</v>
      </c>
      <c r="D1126">
        <v>20</v>
      </c>
      <c r="E1126" t="s">
        <v>107</v>
      </c>
      <c r="F1126">
        <v>60607</v>
      </c>
      <c r="G1126">
        <v>1994</v>
      </c>
      <c r="H1126">
        <v>684</v>
      </c>
      <c r="I1126">
        <v>435</v>
      </c>
      <c r="J1126">
        <v>131805</v>
      </c>
      <c r="K1126">
        <v>658.44</v>
      </c>
      <c r="L1126">
        <v>-0.54</v>
      </c>
      <c r="M1126">
        <v>5.14</v>
      </c>
      <c r="N1126" t="s">
        <v>29</v>
      </c>
      <c r="O1126" s="1">
        <v>45499</v>
      </c>
    </row>
    <row r="1127" spans="1:15" x14ac:dyDescent="0.3">
      <c r="A1127" t="s">
        <v>1303</v>
      </c>
      <c r="B1127" t="s">
        <v>16</v>
      </c>
      <c r="C1127" t="s">
        <v>21</v>
      </c>
      <c r="D1127">
        <v>29</v>
      </c>
      <c r="E1127" t="s">
        <v>841</v>
      </c>
      <c r="F1127">
        <v>71451</v>
      </c>
      <c r="G1127">
        <v>8632</v>
      </c>
      <c r="H1127">
        <v>3981</v>
      </c>
      <c r="I1127">
        <v>2647</v>
      </c>
      <c r="J1127">
        <v>1199091</v>
      </c>
      <c r="K1127">
        <v>97.64</v>
      </c>
      <c r="L1127">
        <v>3.64</v>
      </c>
      <c r="M1127">
        <v>21.36</v>
      </c>
      <c r="N1127" t="s">
        <v>35</v>
      </c>
      <c r="O1127" s="1">
        <v>45499</v>
      </c>
    </row>
    <row r="1128" spans="1:15" x14ac:dyDescent="0.3">
      <c r="A1128" t="s">
        <v>1304</v>
      </c>
      <c r="B1128" t="s">
        <v>16</v>
      </c>
      <c r="C1128" t="s">
        <v>21</v>
      </c>
      <c r="D1128">
        <v>25</v>
      </c>
      <c r="E1128" t="s">
        <v>69</v>
      </c>
      <c r="F1128">
        <v>52177</v>
      </c>
      <c r="G1128">
        <v>6446</v>
      </c>
      <c r="H1128">
        <v>3370</v>
      </c>
      <c r="I1128">
        <v>1212</v>
      </c>
      <c r="J1128">
        <v>322392</v>
      </c>
      <c r="K1128">
        <v>141.24</v>
      </c>
      <c r="L1128">
        <v>0.88</v>
      </c>
      <c r="M1128">
        <v>21.14</v>
      </c>
      <c r="N1128" t="s">
        <v>21</v>
      </c>
      <c r="O1128" s="1">
        <v>45619</v>
      </c>
    </row>
    <row r="1129" spans="1:15" x14ac:dyDescent="0.3">
      <c r="A1129" t="s">
        <v>1305</v>
      </c>
      <c r="B1129" t="s">
        <v>16</v>
      </c>
      <c r="C1129" t="s">
        <v>25</v>
      </c>
      <c r="D1129">
        <v>24</v>
      </c>
      <c r="E1129" t="s">
        <v>231</v>
      </c>
      <c r="F1129">
        <v>84062</v>
      </c>
      <c r="G1129">
        <v>1962</v>
      </c>
      <c r="H1129">
        <v>647</v>
      </c>
      <c r="I1129">
        <v>351</v>
      </c>
      <c r="J1129">
        <v>193050</v>
      </c>
      <c r="K1129">
        <v>608.08000000000004</v>
      </c>
      <c r="L1129">
        <v>-0.1</v>
      </c>
      <c r="M1129">
        <v>3.52</v>
      </c>
      <c r="N1129" t="s">
        <v>29</v>
      </c>
      <c r="O1129" s="1">
        <v>45592</v>
      </c>
    </row>
    <row r="1130" spans="1:15" x14ac:dyDescent="0.3">
      <c r="A1130" t="s">
        <v>1306</v>
      </c>
      <c r="B1130" t="s">
        <v>44</v>
      </c>
      <c r="C1130" t="s">
        <v>29</v>
      </c>
      <c r="D1130">
        <v>14</v>
      </c>
      <c r="E1130" t="s">
        <v>142</v>
      </c>
      <c r="F1130">
        <v>69323</v>
      </c>
      <c r="G1130">
        <v>9063</v>
      </c>
      <c r="H1130">
        <v>2791</v>
      </c>
      <c r="I1130">
        <v>2038</v>
      </c>
      <c r="J1130">
        <v>900796</v>
      </c>
      <c r="K1130">
        <v>92.9</v>
      </c>
      <c r="L1130">
        <v>3.76</v>
      </c>
      <c r="M1130">
        <v>20.04</v>
      </c>
      <c r="N1130" t="s">
        <v>35</v>
      </c>
      <c r="O1130" s="1">
        <v>45595</v>
      </c>
    </row>
    <row r="1131" spans="1:15" x14ac:dyDescent="0.3">
      <c r="A1131" t="s">
        <v>1307</v>
      </c>
      <c r="B1131" t="s">
        <v>16</v>
      </c>
      <c r="C1131" t="s">
        <v>35</v>
      </c>
      <c r="D1131">
        <v>7</v>
      </c>
      <c r="E1131" t="s">
        <v>30</v>
      </c>
      <c r="F1131">
        <v>56502</v>
      </c>
      <c r="G1131">
        <v>7652</v>
      </c>
      <c r="H1131">
        <v>4222</v>
      </c>
      <c r="I1131">
        <v>1682</v>
      </c>
      <c r="J1131">
        <v>612248</v>
      </c>
      <c r="K1131">
        <v>170.91</v>
      </c>
      <c r="L1131">
        <v>1.1299999999999999</v>
      </c>
      <c r="M1131">
        <v>23.99</v>
      </c>
      <c r="N1131" t="s">
        <v>29</v>
      </c>
      <c r="O1131" s="1">
        <v>45683</v>
      </c>
    </row>
    <row r="1132" spans="1:15" x14ac:dyDescent="0.3">
      <c r="A1132" t="s">
        <v>1308</v>
      </c>
      <c r="B1132" t="s">
        <v>20</v>
      </c>
      <c r="C1132" t="s">
        <v>21</v>
      </c>
      <c r="D1132">
        <v>5</v>
      </c>
      <c r="E1132" t="s">
        <v>83</v>
      </c>
      <c r="F1132">
        <v>56535</v>
      </c>
      <c r="G1132">
        <v>3578</v>
      </c>
      <c r="H1132">
        <v>1701</v>
      </c>
      <c r="I1132">
        <v>845</v>
      </c>
      <c r="J1132">
        <v>294905</v>
      </c>
      <c r="K1132">
        <v>230.89</v>
      </c>
      <c r="L1132">
        <v>0.51</v>
      </c>
      <c r="M1132">
        <v>10.83</v>
      </c>
      <c r="N1132" t="s">
        <v>29</v>
      </c>
      <c r="O1132" s="1">
        <v>45640</v>
      </c>
    </row>
    <row r="1133" spans="1:15" x14ac:dyDescent="0.3">
      <c r="A1133" t="s">
        <v>1309</v>
      </c>
      <c r="B1133" t="s">
        <v>28</v>
      </c>
      <c r="C1133" t="s">
        <v>25</v>
      </c>
      <c r="D1133">
        <v>11</v>
      </c>
      <c r="E1133" t="s">
        <v>142</v>
      </c>
      <c r="F1133">
        <v>53698</v>
      </c>
      <c r="G1133">
        <v>7460</v>
      </c>
      <c r="H1133">
        <v>4118</v>
      </c>
      <c r="I1133">
        <v>2412</v>
      </c>
      <c r="J1133">
        <v>564408</v>
      </c>
      <c r="K1133">
        <v>65.37</v>
      </c>
      <c r="L1133">
        <v>2.58</v>
      </c>
      <c r="M1133">
        <v>26.05</v>
      </c>
      <c r="N1133" t="s">
        <v>29</v>
      </c>
      <c r="O1133" s="1">
        <v>45676</v>
      </c>
    </row>
    <row r="1134" spans="1:15" x14ac:dyDescent="0.3">
      <c r="A1134" t="s">
        <v>1310</v>
      </c>
      <c r="B1134" t="s">
        <v>16</v>
      </c>
      <c r="C1134" t="s">
        <v>35</v>
      </c>
      <c r="D1134">
        <v>5</v>
      </c>
      <c r="E1134" t="s">
        <v>766</v>
      </c>
      <c r="F1134">
        <v>76905</v>
      </c>
      <c r="G1134">
        <v>4800</v>
      </c>
      <c r="H1134">
        <v>1758</v>
      </c>
      <c r="I1134">
        <v>1055</v>
      </c>
      <c r="J1134">
        <v>502180</v>
      </c>
      <c r="K1134">
        <v>95.66</v>
      </c>
      <c r="L1134">
        <v>3.98</v>
      </c>
      <c r="M1134">
        <v>9.9</v>
      </c>
      <c r="N1134" t="s">
        <v>29</v>
      </c>
      <c r="O1134" s="1">
        <v>45722</v>
      </c>
    </row>
    <row r="1135" spans="1:15" x14ac:dyDescent="0.3">
      <c r="A1135" t="s">
        <v>1311</v>
      </c>
      <c r="B1135" t="s">
        <v>44</v>
      </c>
      <c r="C1135" t="s">
        <v>25</v>
      </c>
      <c r="D1135">
        <v>30</v>
      </c>
      <c r="E1135" t="s">
        <v>107</v>
      </c>
      <c r="F1135">
        <v>81578</v>
      </c>
      <c r="G1135">
        <v>3354</v>
      </c>
      <c r="H1135">
        <v>1536</v>
      </c>
      <c r="I1135">
        <v>1158</v>
      </c>
      <c r="J1135">
        <v>869658</v>
      </c>
      <c r="K1135">
        <v>231.52</v>
      </c>
      <c r="L1135">
        <v>2.2400000000000002</v>
      </c>
      <c r="M1135">
        <v>7.41</v>
      </c>
      <c r="N1135" t="s">
        <v>29</v>
      </c>
      <c r="O1135" s="1">
        <v>45477</v>
      </c>
    </row>
    <row r="1136" spans="1:15" x14ac:dyDescent="0.3">
      <c r="A1136" t="s">
        <v>1312</v>
      </c>
      <c r="B1136" t="s">
        <v>44</v>
      </c>
      <c r="C1136" t="s">
        <v>29</v>
      </c>
      <c r="D1136">
        <v>19</v>
      </c>
      <c r="E1136" t="s">
        <v>52</v>
      </c>
      <c r="F1136">
        <v>78291</v>
      </c>
      <c r="G1136">
        <v>10690</v>
      </c>
      <c r="H1136">
        <v>4825</v>
      </c>
      <c r="I1136">
        <v>3145</v>
      </c>
      <c r="J1136">
        <v>1050430</v>
      </c>
      <c r="K1136">
        <v>22.42</v>
      </c>
      <c r="L1136">
        <v>13.9</v>
      </c>
      <c r="M1136">
        <v>23.83</v>
      </c>
      <c r="N1136" t="s">
        <v>35</v>
      </c>
      <c r="O1136" s="1">
        <v>45774</v>
      </c>
    </row>
    <row r="1137" spans="1:15" x14ac:dyDescent="0.3">
      <c r="A1137" t="s">
        <v>1313</v>
      </c>
      <c r="B1137" t="s">
        <v>16</v>
      </c>
      <c r="C1137" t="s">
        <v>29</v>
      </c>
      <c r="D1137">
        <v>17</v>
      </c>
      <c r="E1137" t="s">
        <v>107</v>
      </c>
      <c r="F1137">
        <v>82026</v>
      </c>
      <c r="G1137">
        <v>3253</v>
      </c>
      <c r="H1137">
        <v>1182</v>
      </c>
      <c r="I1137">
        <v>383</v>
      </c>
      <c r="J1137">
        <v>119113</v>
      </c>
      <c r="K1137">
        <v>236.3</v>
      </c>
      <c r="L1137">
        <v>0.32</v>
      </c>
      <c r="M1137">
        <v>5.87</v>
      </c>
      <c r="N1137" t="s">
        <v>29</v>
      </c>
      <c r="O1137" s="1">
        <v>45574</v>
      </c>
    </row>
    <row r="1138" spans="1:15" x14ac:dyDescent="0.3">
      <c r="A1138" t="s">
        <v>1314</v>
      </c>
      <c r="B1138" t="s">
        <v>16</v>
      </c>
      <c r="C1138" t="s">
        <v>21</v>
      </c>
      <c r="D1138">
        <v>8</v>
      </c>
      <c r="E1138" t="s">
        <v>151</v>
      </c>
      <c r="F1138">
        <v>33440</v>
      </c>
      <c r="G1138">
        <v>843</v>
      </c>
      <c r="H1138">
        <v>449</v>
      </c>
      <c r="I1138">
        <v>352</v>
      </c>
      <c r="J1138">
        <v>126368</v>
      </c>
      <c r="K1138">
        <v>213.74</v>
      </c>
      <c r="L1138">
        <v>0.68</v>
      </c>
      <c r="M1138">
        <v>4.92</v>
      </c>
      <c r="N1138" t="s">
        <v>17</v>
      </c>
      <c r="O1138" s="1">
        <v>45606</v>
      </c>
    </row>
    <row r="1139" spans="1:15" x14ac:dyDescent="0.3">
      <c r="A1139" t="s">
        <v>1315</v>
      </c>
      <c r="B1139" t="s">
        <v>28</v>
      </c>
      <c r="C1139" t="s">
        <v>17</v>
      </c>
      <c r="D1139">
        <v>21</v>
      </c>
      <c r="E1139" t="s">
        <v>210</v>
      </c>
      <c r="F1139">
        <v>71696</v>
      </c>
      <c r="G1139">
        <v>8549</v>
      </c>
      <c r="H1139">
        <v>3656</v>
      </c>
      <c r="I1139">
        <v>2302</v>
      </c>
      <c r="J1139">
        <v>1687366</v>
      </c>
      <c r="K1139">
        <v>71.790000000000006</v>
      </c>
      <c r="L1139">
        <v>9.2100000000000009</v>
      </c>
      <c r="M1139">
        <v>20.23</v>
      </c>
      <c r="N1139" t="s">
        <v>17</v>
      </c>
      <c r="O1139" s="1">
        <v>45543</v>
      </c>
    </row>
    <row r="1140" spans="1:15" x14ac:dyDescent="0.3">
      <c r="A1140" t="s">
        <v>1316</v>
      </c>
      <c r="B1140" t="s">
        <v>16</v>
      </c>
      <c r="C1140" t="s">
        <v>17</v>
      </c>
      <c r="D1140">
        <v>25</v>
      </c>
      <c r="E1140" t="s">
        <v>825</v>
      </c>
      <c r="F1140">
        <v>57143</v>
      </c>
      <c r="G1140">
        <v>8071</v>
      </c>
      <c r="H1140">
        <v>1745</v>
      </c>
      <c r="I1140">
        <v>1329</v>
      </c>
      <c r="J1140">
        <v>673803</v>
      </c>
      <c r="K1140">
        <v>121.53</v>
      </c>
      <c r="L1140">
        <v>3.17</v>
      </c>
      <c r="M1140">
        <v>19.5</v>
      </c>
      <c r="N1140" t="s">
        <v>21</v>
      </c>
      <c r="O1140" s="1">
        <v>45779</v>
      </c>
    </row>
    <row r="1141" spans="1:15" x14ac:dyDescent="0.3">
      <c r="A1141" t="s">
        <v>1317</v>
      </c>
      <c r="B1141" t="s">
        <v>28</v>
      </c>
      <c r="C1141" t="s">
        <v>29</v>
      </c>
      <c r="D1141">
        <v>29</v>
      </c>
      <c r="E1141" t="s">
        <v>195</v>
      </c>
      <c r="F1141">
        <v>35265</v>
      </c>
      <c r="G1141">
        <v>1164</v>
      </c>
      <c r="H1141">
        <v>559</v>
      </c>
      <c r="I1141">
        <v>265</v>
      </c>
      <c r="J1141">
        <v>90630</v>
      </c>
      <c r="K1141">
        <v>523.57000000000005</v>
      </c>
      <c r="L1141">
        <v>-0.35</v>
      </c>
      <c r="M1141">
        <v>5.64</v>
      </c>
      <c r="N1141" t="s">
        <v>35</v>
      </c>
      <c r="O1141" s="1">
        <v>45588</v>
      </c>
    </row>
    <row r="1142" spans="1:15" x14ac:dyDescent="0.3">
      <c r="A1142" t="s">
        <v>1318</v>
      </c>
      <c r="B1142" t="s">
        <v>28</v>
      </c>
      <c r="C1142" t="s">
        <v>25</v>
      </c>
      <c r="D1142">
        <v>5</v>
      </c>
      <c r="E1142" t="s">
        <v>109</v>
      </c>
      <c r="F1142">
        <v>69578</v>
      </c>
      <c r="G1142">
        <v>10211</v>
      </c>
      <c r="H1142">
        <v>3969</v>
      </c>
      <c r="I1142">
        <v>1780</v>
      </c>
      <c r="J1142">
        <v>594520</v>
      </c>
      <c r="K1142">
        <v>71.62</v>
      </c>
      <c r="L1142">
        <v>3.66</v>
      </c>
      <c r="M1142">
        <v>22.94</v>
      </c>
      <c r="N1142" t="s">
        <v>29</v>
      </c>
      <c r="O1142" s="1">
        <v>45812</v>
      </c>
    </row>
    <row r="1143" spans="1:15" x14ac:dyDescent="0.3">
      <c r="A1143" t="s">
        <v>1319</v>
      </c>
      <c r="B1143" t="s">
        <v>28</v>
      </c>
      <c r="C1143" t="s">
        <v>21</v>
      </c>
      <c r="D1143">
        <v>18</v>
      </c>
      <c r="E1143" t="s">
        <v>385</v>
      </c>
      <c r="F1143">
        <v>17015</v>
      </c>
      <c r="G1143">
        <v>1568</v>
      </c>
      <c r="H1143">
        <v>453</v>
      </c>
      <c r="I1143">
        <v>279</v>
      </c>
      <c r="J1143">
        <v>173817</v>
      </c>
      <c r="K1143">
        <v>871.32</v>
      </c>
      <c r="L1143">
        <v>-0.28000000000000003</v>
      </c>
      <c r="M1143">
        <v>13.52</v>
      </c>
      <c r="N1143" t="s">
        <v>25</v>
      </c>
      <c r="O1143" s="1">
        <v>45716</v>
      </c>
    </row>
    <row r="1144" spans="1:15" x14ac:dyDescent="0.3">
      <c r="A1144" t="s">
        <v>1320</v>
      </c>
      <c r="B1144" t="s">
        <v>28</v>
      </c>
      <c r="C1144" t="s">
        <v>17</v>
      </c>
      <c r="D1144">
        <v>15</v>
      </c>
      <c r="E1144" t="s">
        <v>56</v>
      </c>
      <c r="F1144">
        <v>28012</v>
      </c>
      <c r="G1144">
        <v>1078</v>
      </c>
      <c r="H1144">
        <v>375</v>
      </c>
      <c r="I1144">
        <v>211</v>
      </c>
      <c r="J1144">
        <v>45998</v>
      </c>
      <c r="K1144">
        <v>246.73</v>
      </c>
      <c r="L1144">
        <v>-0.12</v>
      </c>
      <c r="M1144">
        <v>5.94</v>
      </c>
      <c r="N1144" t="s">
        <v>29</v>
      </c>
      <c r="O1144" s="1">
        <v>45731</v>
      </c>
    </row>
    <row r="1145" spans="1:15" x14ac:dyDescent="0.3">
      <c r="A1145" t="s">
        <v>1321</v>
      </c>
      <c r="B1145" t="s">
        <v>24</v>
      </c>
      <c r="C1145" t="s">
        <v>35</v>
      </c>
      <c r="D1145">
        <v>25</v>
      </c>
      <c r="E1145" t="s">
        <v>293</v>
      </c>
      <c r="F1145">
        <v>94910</v>
      </c>
      <c r="G1145">
        <v>2940</v>
      </c>
      <c r="H1145">
        <v>725</v>
      </c>
      <c r="I1145">
        <v>266</v>
      </c>
      <c r="J1145">
        <v>170506</v>
      </c>
      <c r="K1145">
        <v>587.33000000000004</v>
      </c>
      <c r="L1145">
        <v>0.09</v>
      </c>
      <c r="M1145">
        <v>4.1399999999999997</v>
      </c>
      <c r="N1145" t="s">
        <v>17</v>
      </c>
      <c r="O1145" s="1">
        <v>45497</v>
      </c>
    </row>
    <row r="1146" spans="1:15" x14ac:dyDescent="0.3">
      <c r="A1146" t="s">
        <v>1322</v>
      </c>
      <c r="B1146" t="s">
        <v>20</v>
      </c>
      <c r="C1146" t="s">
        <v>35</v>
      </c>
      <c r="D1146">
        <v>28</v>
      </c>
      <c r="E1146" t="s">
        <v>28</v>
      </c>
      <c r="F1146">
        <v>25795</v>
      </c>
      <c r="G1146">
        <v>1783</v>
      </c>
      <c r="H1146">
        <v>938</v>
      </c>
      <c r="I1146">
        <v>605</v>
      </c>
      <c r="J1146">
        <v>297055</v>
      </c>
      <c r="K1146">
        <v>147.37</v>
      </c>
      <c r="L1146">
        <v>2.33</v>
      </c>
      <c r="M1146">
        <v>12.89</v>
      </c>
      <c r="N1146" t="s">
        <v>21</v>
      </c>
      <c r="O1146" s="1">
        <v>45693</v>
      </c>
    </row>
    <row r="1147" spans="1:15" x14ac:dyDescent="0.3">
      <c r="A1147" t="s">
        <v>1323</v>
      </c>
      <c r="B1147" t="s">
        <v>28</v>
      </c>
      <c r="C1147" t="s">
        <v>21</v>
      </c>
      <c r="D1147">
        <v>18</v>
      </c>
      <c r="E1147" t="s">
        <v>274</v>
      </c>
      <c r="F1147">
        <v>35000</v>
      </c>
      <c r="G1147">
        <v>765</v>
      </c>
      <c r="H1147">
        <v>207</v>
      </c>
      <c r="I1147">
        <v>123</v>
      </c>
      <c r="J1147">
        <v>54120</v>
      </c>
      <c r="K1147">
        <v>1038.06</v>
      </c>
      <c r="L1147">
        <v>-0.57999999999999996</v>
      </c>
      <c r="M1147">
        <v>3.13</v>
      </c>
      <c r="N1147" t="s">
        <v>25</v>
      </c>
      <c r="O1147" s="1">
        <v>45736</v>
      </c>
    </row>
    <row r="1148" spans="1:15" x14ac:dyDescent="0.3">
      <c r="A1148" t="s">
        <v>1324</v>
      </c>
      <c r="B1148" t="s">
        <v>44</v>
      </c>
      <c r="C1148" t="s">
        <v>17</v>
      </c>
      <c r="D1148">
        <v>23</v>
      </c>
      <c r="E1148" t="s">
        <v>400</v>
      </c>
      <c r="F1148">
        <v>39223</v>
      </c>
      <c r="G1148">
        <v>5453</v>
      </c>
      <c r="H1148">
        <v>2877</v>
      </c>
      <c r="I1148">
        <v>1146</v>
      </c>
      <c r="J1148">
        <v>780426</v>
      </c>
      <c r="K1148">
        <v>190.08</v>
      </c>
      <c r="L1148">
        <v>2.58</v>
      </c>
      <c r="M1148">
        <v>24.16</v>
      </c>
      <c r="N1148" t="s">
        <v>17</v>
      </c>
      <c r="O1148" s="1">
        <v>45573</v>
      </c>
    </row>
    <row r="1149" spans="1:15" x14ac:dyDescent="0.3">
      <c r="A1149" t="s">
        <v>1325</v>
      </c>
      <c r="B1149" t="s">
        <v>44</v>
      </c>
      <c r="C1149" t="s">
        <v>17</v>
      </c>
      <c r="D1149">
        <v>19</v>
      </c>
      <c r="E1149" t="s">
        <v>49</v>
      </c>
      <c r="F1149">
        <v>39865</v>
      </c>
      <c r="G1149">
        <v>4450</v>
      </c>
      <c r="H1149">
        <v>2232</v>
      </c>
      <c r="I1149">
        <v>1508</v>
      </c>
      <c r="J1149">
        <v>478036</v>
      </c>
      <c r="K1149">
        <v>52.91</v>
      </c>
      <c r="L1149">
        <v>4.99</v>
      </c>
      <c r="M1149">
        <v>20.54</v>
      </c>
      <c r="N1149" t="s">
        <v>21</v>
      </c>
      <c r="O1149" s="1">
        <v>45504</v>
      </c>
    </row>
    <row r="1150" spans="1:15" x14ac:dyDescent="0.3">
      <c r="A1150" t="s">
        <v>1326</v>
      </c>
      <c r="B1150" t="s">
        <v>16</v>
      </c>
      <c r="C1150" t="s">
        <v>25</v>
      </c>
      <c r="D1150">
        <v>26</v>
      </c>
      <c r="E1150" t="s">
        <v>22</v>
      </c>
      <c r="F1150">
        <v>34923</v>
      </c>
      <c r="G1150">
        <v>1532</v>
      </c>
      <c r="H1150">
        <v>436</v>
      </c>
      <c r="I1150">
        <v>283</v>
      </c>
      <c r="J1150">
        <v>202062</v>
      </c>
      <c r="K1150">
        <v>354.42</v>
      </c>
      <c r="L1150">
        <v>1.01</v>
      </c>
      <c r="M1150">
        <v>6.45</v>
      </c>
      <c r="N1150" t="s">
        <v>25</v>
      </c>
      <c r="O1150" s="1">
        <v>45606</v>
      </c>
    </row>
    <row r="1151" spans="1:15" x14ac:dyDescent="0.3">
      <c r="A1151" t="s">
        <v>1327</v>
      </c>
      <c r="B1151" t="s">
        <v>16</v>
      </c>
      <c r="C1151" t="s">
        <v>21</v>
      </c>
      <c r="D1151">
        <v>10</v>
      </c>
      <c r="E1151" t="s">
        <v>544</v>
      </c>
      <c r="F1151">
        <v>84663</v>
      </c>
      <c r="G1151">
        <v>9283</v>
      </c>
      <c r="H1151">
        <v>3688</v>
      </c>
      <c r="I1151">
        <v>2680</v>
      </c>
      <c r="J1151">
        <v>1567800</v>
      </c>
      <c r="K1151">
        <v>27.89</v>
      </c>
      <c r="L1151">
        <v>19.97</v>
      </c>
      <c r="M1151">
        <v>18.489999999999998</v>
      </c>
      <c r="N1151" t="s">
        <v>35</v>
      </c>
      <c r="O1151" s="1">
        <v>45649</v>
      </c>
    </row>
    <row r="1152" spans="1:15" x14ac:dyDescent="0.3">
      <c r="A1152" t="s">
        <v>1328</v>
      </c>
      <c r="B1152" t="s">
        <v>16</v>
      </c>
      <c r="C1152" t="s">
        <v>35</v>
      </c>
      <c r="D1152">
        <v>9</v>
      </c>
      <c r="E1152" t="s">
        <v>121</v>
      </c>
      <c r="F1152">
        <v>17932</v>
      </c>
      <c r="G1152">
        <v>2363</v>
      </c>
      <c r="H1152">
        <v>1045</v>
      </c>
      <c r="I1152">
        <v>540</v>
      </c>
      <c r="J1152">
        <v>351540</v>
      </c>
      <c r="K1152">
        <v>486.1</v>
      </c>
      <c r="L1152">
        <v>0.34</v>
      </c>
      <c r="M1152">
        <v>22.02</v>
      </c>
      <c r="N1152" t="s">
        <v>35</v>
      </c>
      <c r="O1152" s="1">
        <v>45797</v>
      </c>
    </row>
    <row r="1153" spans="1:15" x14ac:dyDescent="0.3">
      <c r="A1153" t="s">
        <v>1329</v>
      </c>
      <c r="B1153" t="s">
        <v>16</v>
      </c>
      <c r="C1153" t="s">
        <v>17</v>
      </c>
      <c r="D1153">
        <v>12</v>
      </c>
      <c r="E1153" t="s">
        <v>195</v>
      </c>
      <c r="F1153">
        <v>32957</v>
      </c>
      <c r="G1153">
        <v>1186</v>
      </c>
      <c r="H1153">
        <v>551</v>
      </c>
      <c r="I1153">
        <v>356</v>
      </c>
      <c r="J1153">
        <v>245284</v>
      </c>
      <c r="K1153">
        <v>407.3</v>
      </c>
      <c r="L1153">
        <v>0.69</v>
      </c>
      <c r="M1153">
        <v>6.35</v>
      </c>
      <c r="N1153" t="s">
        <v>25</v>
      </c>
      <c r="O1153" s="1">
        <v>45724</v>
      </c>
    </row>
    <row r="1154" spans="1:15" x14ac:dyDescent="0.3">
      <c r="A1154" t="s">
        <v>1330</v>
      </c>
      <c r="B1154" t="s">
        <v>20</v>
      </c>
      <c r="C1154" t="s">
        <v>35</v>
      </c>
      <c r="D1154">
        <v>24</v>
      </c>
      <c r="E1154" t="s">
        <v>52</v>
      </c>
      <c r="F1154">
        <v>64354</v>
      </c>
      <c r="G1154">
        <v>3388</v>
      </c>
      <c r="H1154">
        <v>2010</v>
      </c>
      <c r="I1154">
        <v>1203</v>
      </c>
      <c r="J1154">
        <v>363306</v>
      </c>
      <c r="K1154">
        <v>217.91</v>
      </c>
      <c r="L1154">
        <v>0.39</v>
      </c>
      <c r="M1154">
        <v>10.26</v>
      </c>
      <c r="N1154" t="s">
        <v>17</v>
      </c>
      <c r="O1154" s="1">
        <v>45573</v>
      </c>
    </row>
    <row r="1155" spans="1:15" x14ac:dyDescent="0.3">
      <c r="A1155" t="s">
        <v>1331</v>
      </c>
      <c r="B1155" t="s">
        <v>16</v>
      </c>
      <c r="C1155" t="s">
        <v>25</v>
      </c>
      <c r="D1155">
        <v>29</v>
      </c>
      <c r="E1155" t="s">
        <v>222</v>
      </c>
      <c r="F1155">
        <v>77736</v>
      </c>
      <c r="G1155">
        <v>8150</v>
      </c>
      <c r="H1155">
        <v>4261</v>
      </c>
      <c r="I1155">
        <v>2486</v>
      </c>
      <c r="J1155">
        <v>1879416</v>
      </c>
      <c r="K1155">
        <v>61.31</v>
      </c>
      <c r="L1155">
        <v>11.33</v>
      </c>
      <c r="M1155">
        <v>19.16</v>
      </c>
      <c r="N1155" t="s">
        <v>29</v>
      </c>
      <c r="O1155" s="1">
        <v>45808</v>
      </c>
    </row>
    <row r="1156" spans="1:15" x14ac:dyDescent="0.3">
      <c r="A1156" t="s">
        <v>1332</v>
      </c>
      <c r="B1156" t="s">
        <v>16</v>
      </c>
      <c r="C1156" t="s">
        <v>21</v>
      </c>
      <c r="D1156">
        <v>28</v>
      </c>
      <c r="E1156" t="s">
        <v>52</v>
      </c>
      <c r="F1156">
        <v>78058</v>
      </c>
      <c r="G1156">
        <v>7750</v>
      </c>
      <c r="H1156">
        <v>3053</v>
      </c>
      <c r="I1156">
        <v>2389</v>
      </c>
      <c r="J1156">
        <v>1853864</v>
      </c>
      <c r="K1156">
        <v>39.22</v>
      </c>
      <c r="L1156">
        <v>18.79</v>
      </c>
      <c r="M1156">
        <v>16.899999999999999</v>
      </c>
      <c r="N1156" t="s">
        <v>21</v>
      </c>
      <c r="O1156" s="1">
        <v>45687</v>
      </c>
    </row>
    <row r="1157" spans="1:15" x14ac:dyDescent="0.3">
      <c r="A1157" t="s">
        <v>1333</v>
      </c>
      <c r="B1157" t="s">
        <v>16</v>
      </c>
      <c r="C1157" t="s">
        <v>35</v>
      </c>
      <c r="D1157">
        <v>8</v>
      </c>
      <c r="E1157" t="s">
        <v>195</v>
      </c>
      <c r="F1157">
        <v>27599</v>
      </c>
      <c r="G1157">
        <v>1056</v>
      </c>
      <c r="H1157">
        <v>270</v>
      </c>
      <c r="I1157">
        <v>182</v>
      </c>
      <c r="J1157">
        <v>59878</v>
      </c>
      <c r="K1157">
        <v>821.36</v>
      </c>
      <c r="L1157">
        <v>-0.6</v>
      </c>
      <c r="M1157">
        <v>5.46</v>
      </c>
      <c r="N1157" t="s">
        <v>25</v>
      </c>
      <c r="O1157" s="1">
        <v>45707</v>
      </c>
    </row>
    <row r="1158" spans="1:15" x14ac:dyDescent="0.3">
      <c r="A1158" t="s">
        <v>1334</v>
      </c>
      <c r="B1158" t="s">
        <v>20</v>
      </c>
      <c r="C1158" t="s">
        <v>35</v>
      </c>
      <c r="D1158">
        <v>19</v>
      </c>
      <c r="E1158" t="s">
        <v>22</v>
      </c>
      <c r="F1158">
        <v>43244</v>
      </c>
      <c r="G1158">
        <v>3423</v>
      </c>
      <c r="H1158">
        <v>1958</v>
      </c>
      <c r="I1158">
        <v>1455</v>
      </c>
      <c r="J1158">
        <v>539805</v>
      </c>
      <c r="K1158">
        <v>172.76</v>
      </c>
      <c r="L1158">
        <v>1.1499999999999999</v>
      </c>
      <c r="M1158">
        <v>15.81</v>
      </c>
      <c r="N1158" t="s">
        <v>21</v>
      </c>
      <c r="O1158" s="1">
        <v>45641</v>
      </c>
    </row>
    <row r="1159" spans="1:15" x14ac:dyDescent="0.3">
      <c r="A1159" t="s">
        <v>1335</v>
      </c>
      <c r="B1159" t="s">
        <v>16</v>
      </c>
      <c r="C1159" t="s">
        <v>25</v>
      </c>
      <c r="D1159">
        <v>30</v>
      </c>
      <c r="E1159" t="s">
        <v>465</v>
      </c>
      <c r="F1159">
        <v>83553</v>
      </c>
      <c r="G1159">
        <v>5178</v>
      </c>
      <c r="H1159">
        <v>1633</v>
      </c>
      <c r="I1159">
        <v>1244</v>
      </c>
      <c r="J1159">
        <v>558556</v>
      </c>
      <c r="K1159">
        <v>167.92</v>
      </c>
      <c r="L1159">
        <v>1.67</v>
      </c>
      <c r="M1159">
        <v>9.64</v>
      </c>
      <c r="N1159" t="s">
        <v>25</v>
      </c>
      <c r="O1159" s="1">
        <v>45549</v>
      </c>
    </row>
    <row r="1160" spans="1:15" x14ac:dyDescent="0.3">
      <c r="A1160" t="s">
        <v>1336</v>
      </c>
      <c r="B1160" t="s">
        <v>28</v>
      </c>
      <c r="C1160" t="s">
        <v>17</v>
      </c>
      <c r="D1160">
        <v>25</v>
      </c>
      <c r="E1160" t="s">
        <v>236</v>
      </c>
      <c r="F1160">
        <v>60225</v>
      </c>
      <c r="G1160">
        <v>9023</v>
      </c>
      <c r="H1160">
        <v>3770</v>
      </c>
      <c r="I1160">
        <v>1988</v>
      </c>
      <c r="J1160">
        <v>1471120</v>
      </c>
      <c r="K1160">
        <v>62.88</v>
      </c>
      <c r="L1160">
        <v>10.77</v>
      </c>
      <c r="M1160">
        <v>24.54</v>
      </c>
      <c r="N1160" t="s">
        <v>29</v>
      </c>
      <c r="O1160" s="1">
        <v>45520</v>
      </c>
    </row>
    <row r="1161" spans="1:15" x14ac:dyDescent="0.3">
      <c r="A1161" t="s">
        <v>1337</v>
      </c>
      <c r="B1161" t="s">
        <v>16</v>
      </c>
      <c r="C1161" t="s">
        <v>35</v>
      </c>
      <c r="D1161">
        <v>7</v>
      </c>
      <c r="E1161" t="s">
        <v>56</v>
      </c>
      <c r="F1161">
        <v>60915</v>
      </c>
      <c r="G1161">
        <v>1486</v>
      </c>
      <c r="H1161">
        <v>817</v>
      </c>
      <c r="I1161">
        <v>348</v>
      </c>
      <c r="J1161">
        <v>209148</v>
      </c>
      <c r="K1161">
        <v>732.29</v>
      </c>
      <c r="L1161">
        <v>-0.18</v>
      </c>
      <c r="M1161">
        <v>4.3499999999999996</v>
      </c>
      <c r="N1161" t="s">
        <v>29</v>
      </c>
      <c r="O1161" s="1">
        <v>45527</v>
      </c>
    </row>
    <row r="1162" spans="1:15" x14ac:dyDescent="0.3">
      <c r="A1162" t="s">
        <v>1338</v>
      </c>
      <c r="B1162" t="s">
        <v>28</v>
      </c>
      <c r="C1162" t="s">
        <v>35</v>
      </c>
      <c r="D1162">
        <v>21</v>
      </c>
      <c r="E1162" t="s">
        <v>544</v>
      </c>
      <c r="F1162">
        <v>84950</v>
      </c>
      <c r="G1162">
        <v>2759</v>
      </c>
      <c r="H1162">
        <v>593</v>
      </c>
      <c r="I1162">
        <v>411</v>
      </c>
      <c r="J1162">
        <v>88365</v>
      </c>
      <c r="K1162">
        <v>131.84</v>
      </c>
      <c r="L1162">
        <v>0.63</v>
      </c>
      <c r="M1162">
        <v>4.43</v>
      </c>
      <c r="N1162" t="s">
        <v>29</v>
      </c>
      <c r="O1162" s="1">
        <v>45630</v>
      </c>
    </row>
    <row r="1163" spans="1:15" x14ac:dyDescent="0.3">
      <c r="A1163" t="s">
        <v>1339</v>
      </c>
      <c r="B1163" t="s">
        <v>44</v>
      </c>
      <c r="C1163" t="s">
        <v>21</v>
      </c>
      <c r="D1163">
        <v>12</v>
      </c>
      <c r="E1163" t="s">
        <v>187</v>
      </c>
      <c r="F1163">
        <v>44269</v>
      </c>
      <c r="G1163">
        <v>1816</v>
      </c>
      <c r="H1163">
        <v>609</v>
      </c>
      <c r="I1163">
        <v>403</v>
      </c>
      <c r="J1163">
        <v>301041</v>
      </c>
      <c r="K1163">
        <v>381.28</v>
      </c>
      <c r="L1163">
        <v>0.96</v>
      </c>
      <c r="M1163">
        <v>6.39</v>
      </c>
      <c r="N1163" t="s">
        <v>25</v>
      </c>
      <c r="O1163" s="1">
        <v>45601</v>
      </c>
    </row>
    <row r="1164" spans="1:15" x14ac:dyDescent="0.3">
      <c r="A1164" t="s">
        <v>1340</v>
      </c>
      <c r="B1164" t="s">
        <v>28</v>
      </c>
      <c r="C1164" t="s">
        <v>17</v>
      </c>
      <c r="D1164">
        <v>27</v>
      </c>
      <c r="E1164" t="s">
        <v>442</v>
      </c>
      <c r="F1164">
        <v>24625</v>
      </c>
      <c r="G1164">
        <v>2681</v>
      </c>
      <c r="H1164">
        <v>1302</v>
      </c>
      <c r="I1164">
        <v>911</v>
      </c>
      <c r="J1164">
        <v>527469</v>
      </c>
      <c r="K1164">
        <v>131.78</v>
      </c>
      <c r="L1164">
        <v>3.39</v>
      </c>
      <c r="M1164">
        <v>19.87</v>
      </c>
      <c r="N1164" t="s">
        <v>29</v>
      </c>
      <c r="O1164" s="1">
        <v>45710</v>
      </c>
    </row>
    <row r="1165" spans="1:15" x14ac:dyDescent="0.3">
      <c r="A1165" t="s">
        <v>1341</v>
      </c>
      <c r="B1165" t="s">
        <v>24</v>
      </c>
      <c r="C1165" t="s">
        <v>17</v>
      </c>
      <c r="D1165">
        <v>7</v>
      </c>
      <c r="E1165" t="s">
        <v>56</v>
      </c>
      <c r="F1165">
        <v>67650</v>
      </c>
      <c r="G1165">
        <v>5301</v>
      </c>
      <c r="H1165">
        <v>1824</v>
      </c>
      <c r="I1165">
        <v>1272</v>
      </c>
      <c r="J1165">
        <v>970536</v>
      </c>
      <c r="K1165">
        <v>193.82</v>
      </c>
      <c r="L1165">
        <v>2.94</v>
      </c>
      <c r="M1165">
        <v>12.41</v>
      </c>
      <c r="N1165" t="s">
        <v>35</v>
      </c>
      <c r="O1165" s="1">
        <v>45642</v>
      </c>
    </row>
    <row r="1166" spans="1:15" x14ac:dyDescent="0.3">
      <c r="A1166" t="s">
        <v>1342</v>
      </c>
      <c r="B1166" t="s">
        <v>44</v>
      </c>
      <c r="C1166" t="s">
        <v>29</v>
      </c>
      <c r="D1166">
        <v>29</v>
      </c>
      <c r="E1166" t="s">
        <v>326</v>
      </c>
      <c r="F1166">
        <v>80303</v>
      </c>
      <c r="G1166">
        <v>5412</v>
      </c>
      <c r="H1166">
        <v>1464</v>
      </c>
      <c r="I1166">
        <v>741</v>
      </c>
      <c r="J1166">
        <v>299364</v>
      </c>
      <c r="K1166">
        <v>96.5</v>
      </c>
      <c r="L1166">
        <v>3.19</v>
      </c>
      <c r="M1166">
        <v>9.49</v>
      </c>
      <c r="N1166" t="s">
        <v>17</v>
      </c>
      <c r="O1166" s="1">
        <v>45483</v>
      </c>
    </row>
    <row r="1167" spans="1:15" x14ac:dyDescent="0.3">
      <c r="A1167" t="s">
        <v>1343</v>
      </c>
      <c r="B1167" t="s">
        <v>20</v>
      </c>
      <c r="C1167" t="s">
        <v>25</v>
      </c>
      <c r="D1167">
        <v>19</v>
      </c>
      <c r="E1167" t="s">
        <v>22</v>
      </c>
      <c r="F1167">
        <v>10989</v>
      </c>
      <c r="G1167">
        <v>398</v>
      </c>
      <c r="H1167">
        <v>139</v>
      </c>
      <c r="I1167">
        <v>78</v>
      </c>
      <c r="J1167">
        <v>31122</v>
      </c>
      <c r="K1167">
        <v>2869.63</v>
      </c>
      <c r="L1167">
        <v>-0.86</v>
      </c>
      <c r="M1167">
        <v>5.6</v>
      </c>
      <c r="N1167" t="s">
        <v>35</v>
      </c>
      <c r="O1167" s="1">
        <v>45545</v>
      </c>
    </row>
    <row r="1168" spans="1:15" x14ac:dyDescent="0.3">
      <c r="A1168" t="s">
        <v>1344</v>
      </c>
      <c r="B1168" t="s">
        <v>24</v>
      </c>
      <c r="C1168" t="s">
        <v>21</v>
      </c>
      <c r="D1168">
        <v>20</v>
      </c>
      <c r="E1168" t="s">
        <v>45</v>
      </c>
      <c r="F1168">
        <v>49391</v>
      </c>
      <c r="G1168">
        <v>3696</v>
      </c>
      <c r="H1168">
        <v>906</v>
      </c>
      <c r="I1168">
        <v>629</v>
      </c>
      <c r="J1168">
        <v>177378</v>
      </c>
      <c r="K1168">
        <v>157.1</v>
      </c>
      <c r="L1168">
        <v>0.8</v>
      </c>
      <c r="M1168">
        <v>10.59</v>
      </c>
      <c r="N1168" t="s">
        <v>29</v>
      </c>
      <c r="O1168" s="1">
        <v>45490</v>
      </c>
    </row>
    <row r="1169" spans="1:15" x14ac:dyDescent="0.3">
      <c r="A1169" t="s">
        <v>1345</v>
      </c>
      <c r="B1169" t="s">
        <v>24</v>
      </c>
      <c r="C1169" t="s">
        <v>35</v>
      </c>
      <c r="D1169">
        <v>24</v>
      </c>
      <c r="E1169" t="s">
        <v>343</v>
      </c>
      <c r="F1169">
        <v>88637</v>
      </c>
      <c r="G1169">
        <v>7735</v>
      </c>
      <c r="H1169">
        <v>4545</v>
      </c>
      <c r="I1169">
        <v>2723</v>
      </c>
      <c r="J1169">
        <v>691642</v>
      </c>
      <c r="K1169">
        <v>73.290000000000006</v>
      </c>
      <c r="L1169">
        <v>2.4700000000000002</v>
      </c>
      <c r="M1169">
        <v>16.93</v>
      </c>
      <c r="N1169" t="s">
        <v>35</v>
      </c>
      <c r="O1169" s="1">
        <v>45633</v>
      </c>
    </row>
    <row r="1170" spans="1:15" x14ac:dyDescent="0.3">
      <c r="A1170" t="s">
        <v>1346</v>
      </c>
      <c r="B1170" t="s">
        <v>24</v>
      </c>
      <c r="C1170" t="s">
        <v>21</v>
      </c>
      <c r="D1170">
        <v>6</v>
      </c>
      <c r="E1170" t="s">
        <v>695</v>
      </c>
      <c r="F1170">
        <v>28784</v>
      </c>
      <c r="G1170">
        <v>3057</v>
      </c>
      <c r="H1170">
        <v>757</v>
      </c>
      <c r="I1170">
        <v>597</v>
      </c>
      <c r="J1170">
        <v>185070</v>
      </c>
      <c r="K1170">
        <v>257.89999999999998</v>
      </c>
      <c r="L1170">
        <v>0.2</v>
      </c>
      <c r="M1170">
        <v>15.32</v>
      </c>
      <c r="N1170" t="s">
        <v>29</v>
      </c>
      <c r="O1170" s="1">
        <v>45594</v>
      </c>
    </row>
    <row r="1171" spans="1:15" x14ac:dyDescent="0.3">
      <c r="A1171" t="s">
        <v>1347</v>
      </c>
      <c r="B1171" t="s">
        <v>28</v>
      </c>
      <c r="C1171" t="s">
        <v>35</v>
      </c>
      <c r="D1171">
        <v>30</v>
      </c>
      <c r="E1171" t="s">
        <v>67</v>
      </c>
      <c r="F1171">
        <v>24010</v>
      </c>
      <c r="G1171">
        <v>1192</v>
      </c>
      <c r="H1171">
        <v>274</v>
      </c>
      <c r="I1171">
        <v>115</v>
      </c>
      <c r="J1171">
        <v>33580</v>
      </c>
      <c r="K1171">
        <v>1745.43</v>
      </c>
      <c r="L1171">
        <v>-0.83</v>
      </c>
      <c r="M1171">
        <v>6.58</v>
      </c>
      <c r="N1171" t="s">
        <v>35</v>
      </c>
      <c r="O1171" s="1">
        <v>45805</v>
      </c>
    </row>
    <row r="1172" spans="1:15" x14ac:dyDescent="0.3">
      <c r="A1172" t="s">
        <v>1348</v>
      </c>
      <c r="B1172" t="s">
        <v>16</v>
      </c>
      <c r="C1172" t="s">
        <v>17</v>
      </c>
      <c r="D1172">
        <v>25</v>
      </c>
      <c r="E1172" t="s">
        <v>343</v>
      </c>
      <c r="F1172">
        <v>24763</v>
      </c>
      <c r="G1172">
        <v>2463</v>
      </c>
      <c r="H1172">
        <v>1012</v>
      </c>
      <c r="I1172">
        <v>539</v>
      </c>
      <c r="J1172">
        <v>272734</v>
      </c>
      <c r="K1172">
        <v>367.32</v>
      </c>
      <c r="L1172">
        <v>0.38</v>
      </c>
      <c r="M1172">
        <v>16.21</v>
      </c>
      <c r="N1172" t="s">
        <v>29</v>
      </c>
      <c r="O1172" s="1">
        <v>45804</v>
      </c>
    </row>
    <row r="1173" spans="1:15" x14ac:dyDescent="0.3">
      <c r="A1173" t="s">
        <v>1349</v>
      </c>
      <c r="B1173" t="s">
        <v>28</v>
      </c>
      <c r="C1173" t="s">
        <v>35</v>
      </c>
      <c r="D1173">
        <v>16</v>
      </c>
      <c r="E1173" t="s">
        <v>467</v>
      </c>
      <c r="F1173">
        <v>24817</v>
      </c>
      <c r="G1173">
        <v>3243</v>
      </c>
      <c r="H1173">
        <v>1049</v>
      </c>
      <c r="I1173">
        <v>736</v>
      </c>
      <c r="J1173">
        <v>377568</v>
      </c>
      <c r="K1173">
        <v>268.67</v>
      </c>
      <c r="L1173">
        <v>0.91</v>
      </c>
      <c r="M1173">
        <v>20.260000000000002</v>
      </c>
      <c r="N1173" t="s">
        <v>25</v>
      </c>
      <c r="O1173" s="1">
        <v>45767</v>
      </c>
    </row>
    <row r="1174" spans="1:15" x14ac:dyDescent="0.3">
      <c r="A1174" t="s">
        <v>1350</v>
      </c>
      <c r="B1174" t="s">
        <v>20</v>
      </c>
      <c r="C1174" t="s">
        <v>29</v>
      </c>
      <c r="D1174">
        <v>11</v>
      </c>
      <c r="E1174" t="s">
        <v>501</v>
      </c>
      <c r="F1174">
        <v>99839</v>
      </c>
      <c r="G1174">
        <v>10592</v>
      </c>
      <c r="H1174">
        <v>2523</v>
      </c>
      <c r="I1174">
        <v>785</v>
      </c>
      <c r="J1174">
        <v>617010</v>
      </c>
      <c r="K1174">
        <v>133.66999999999999</v>
      </c>
      <c r="L1174">
        <v>4.88</v>
      </c>
      <c r="M1174">
        <v>13.92</v>
      </c>
      <c r="N1174" t="s">
        <v>25</v>
      </c>
      <c r="O1174" s="1">
        <v>45755</v>
      </c>
    </row>
    <row r="1175" spans="1:15" x14ac:dyDescent="0.3">
      <c r="A1175" t="s">
        <v>1351</v>
      </c>
      <c r="B1175" t="s">
        <v>16</v>
      </c>
      <c r="C1175" t="s">
        <v>29</v>
      </c>
      <c r="D1175">
        <v>17</v>
      </c>
      <c r="E1175" t="s">
        <v>52</v>
      </c>
      <c r="F1175">
        <v>49684</v>
      </c>
      <c r="G1175">
        <v>4651</v>
      </c>
      <c r="H1175">
        <v>2151</v>
      </c>
      <c r="I1175">
        <v>1330</v>
      </c>
      <c r="J1175">
        <v>876470</v>
      </c>
      <c r="K1175">
        <v>89.28</v>
      </c>
      <c r="L1175">
        <v>6.38</v>
      </c>
      <c r="M1175">
        <v>16.37</v>
      </c>
      <c r="N1175" t="s">
        <v>21</v>
      </c>
      <c r="O1175" s="1">
        <v>45670</v>
      </c>
    </row>
    <row r="1176" spans="1:15" x14ac:dyDescent="0.3">
      <c r="A1176" t="s">
        <v>1352</v>
      </c>
      <c r="B1176" t="s">
        <v>24</v>
      </c>
      <c r="C1176" t="s">
        <v>17</v>
      </c>
      <c r="D1176">
        <v>30</v>
      </c>
      <c r="E1176" t="s">
        <v>56</v>
      </c>
      <c r="F1176">
        <v>97028</v>
      </c>
      <c r="G1176">
        <v>14251</v>
      </c>
      <c r="H1176">
        <v>7739</v>
      </c>
      <c r="I1176">
        <v>4050</v>
      </c>
      <c r="J1176">
        <v>3126600</v>
      </c>
      <c r="K1176">
        <v>13.72</v>
      </c>
      <c r="L1176">
        <v>55.27</v>
      </c>
      <c r="M1176">
        <v>26.84</v>
      </c>
      <c r="N1176" t="s">
        <v>17</v>
      </c>
      <c r="O1176" s="1">
        <v>45765</v>
      </c>
    </row>
    <row r="1177" spans="1:15" x14ac:dyDescent="0.3">
      <c r="A1177" t="s">
        <v>1353</v>
      </c>
      <c r="B1177" t="s">
        <v>28</v>
      </c>
      <c r="C1177" t="s">
        <v>25</v>
      </c>
      <c r="D1177">
        <v>13</v>
      </c>
      <c r="E1177" t="s">
        <v>169</v>
      </c>
      <c r="F1177">
        <v>15010</v>
      </c>
      <c r="G1177">
        <v>507</v>
      </c>
      <c r="H1177">
        <v>195</v>
      </c>
      <c r="I1177">
        <v>148</v>
      </c>
      <c r="J1177">
        <v>115736</v>
      </c>
      <c r="K1177">
        <v>867.76</v>
      </c>
      <c r="L1177">
        <v>-0.1</v>
      </c>
      <c r="M1177">
        <v>5.66</v>
      </c>
      <c r="N1177" t="s">
        <v>17</v>
      </c>
      <c r="O1177" s="1">
        <v>45532</v>
      </c>
    </row>
    <row r="1178" spans="1:15" x14ac:dyDescent="0.3">
      <c r="A1178" t="s">
        <v>1354</v>
      </c>
      <c r="B1178" t="s">
        <v>28</v>
      </c>
      <c r="C1178" t="s">
        <v>21</v>
      </c>
      <c r="D1178">
        <v>28</v>
      </c>
      <c r="E1178" t="s">
        <v>309</v>
      </c>
      <c r="F1178">
        <v>50554</v>
      </c>
      <c r="G1178">
        <v>7406</v>
      </c>
      <c r="H1178">
        <v>2682</v>
      </c>
      <c r="I1178">
        <v>1847</v>
      </c>
      <c r="J1178">
        <v>953052</v>
      </c>
      <c r="K1178">
        <v>88.51</v>
      </c>
      <c r="L1178">
        <v>4.83</v>
      </c>
      <c r="M1178">
        <v>23.61</v>
      </c>
      <c r="N1178" t="s">
        <v>17</v>
      </c>
      <c r="O1178" s="1">
        <v>45503</v>
      </c>
    </row>
    <row r="1179" spans="1:15" x14ac:dyDescent="0.3">
      <c r="A1179" t="s">
        <v>1355</v>
      </c>
      <c r="B1179" t="s">
        <v>16</v>
      </c>
      <c r="C1179" t="s">
        <v>29</v>
      </c>
      <c r="D1179">
        <v>20</v>
      </c>
      <c r="E1179" t="s">
        <v>22</v>
      </c>
      <c r="F1179">
        <v>69324</v>
      </c>
      <c r="G1179">
        <v>8778</v>
      </c>
      <c r="H1179">
        <v>2878</v>
      </c>
      <c r="I1179">
        <v>1116</v>
      </c>
      <c r="J1179">
        <v>727632</v>
      </c>
      <c r="K1179">
        <v>104.77</v>
      </c>
      <c r="L1179">
        <v>5.22</v>
      </c>
      <c r="M1179">
        <v>18.420000000000002</v>
      </c>
      <c r="N1179" t="s">
        <v>21</v>
      </c>
      <c r="O1179" s="1">
        <v>45696</v>
      </c>
    </row>
    <row r="1180" spans="1:15" x14ac:dyDescent="0.3">
      <c r="A1180" t="s">
        <v>1356</v>
      </c>
      <c r="B1180" t="s">
        <v>24</v>
      </c>
      <c r="C1180" t="s">
        <v>21</v>
      </c>
      <c r="D1180">
        <v>11</v>
      </c>
      <c r="E1180" t="s">
        <v>52</v>
      </c>
      <c r="F1180">
        <v>15721</v>
      </c>
      <c r="G1180">
        <v>2304</v>
      </c>
      <c r="H1180">
        <v>847</v>
      </c>
      <c r="I1180">
        <v>647</v>
      </c>
      <c r="J1180">
        <v>180513</v>
      </c>
      <c r="K1180">
        <v>87.15</v>
      </c>
      <c r="L1180">
        <v>2.2000000000000002</v>
      </c>
      <c r="M1180">
        <v>24.16</v>
      </c>
      <c r="N1180" t="s">
        <v>17</v>
      </c>
      <c r="O1180" s="1">
        <v>45655</v>
      </c>
    </row>
    <row r="1181" spans="1:15" x14ac:dyDescent="0.3">
      <c r="A1181" t="s">
        <v>1357</v>
      </c>
      <c r="B1181" t="s">
        <v>20</v>
      </c>
      <c r="C1181" t="s">
        <v>35</v>
      </c>
      <c r="D1181">
        <v>11</v>
      </c>
      <c r="E1181" t="s">
        <v>56</v>
      </c>
      <c r="F1181">
        <v>98002</v>
      </c>
      <c r="G1181">
        <v>11666</v>
      </c>
      <c r="H1181">
        <v>4026</v>
      </c>
      <c r="I1181">
        <v>1345</v>
      </c>
      <c r="J1181">
        <v>899805</v>
      </c>
      <c r="K1181">
        <v>161.96</v>
      </c>
      <c r="L1181">
        <v>3.13</v>
      </c>
      <c r="M1181">
        <v>17.38</v>
      </c>
      <c r="N1181" t="s">
        <v>25</v>
      </c>
      <c r="O1181" s="1">
        <v>45514</v>
      </c>
    </row>
    <row r="1182" spans="1:15" x14ac:dyDescent="0.3">
      <c r="A1182" t="s">
        <v>1358</v>
      </c>
      <c r="B1182" t="s">
        <v>16</v>
      </c>
      <c r="C1182" t="s">
        <v>29</v>
      </c>
      <c r="D1182">
        <v>7</v>
      </c>
      <c r="E1182" t="s">
        <v>18</v>
      </c>
      <c r="F1182">
        <v>13249</v>
      </c>
      <c r="G1182">
        <v>529</v>
      </c>
      <c r="H1182">
        <v>129</v>
      </c>
      <c r="I1182">
        <v>57</v>
      </c>
      <c r="J1182">
        <v>36252</v>
      </c>
      <c r="K1182">
        <v>1824.47</v>
      </c>
      <c r="L1182">
        <v>-0.65</v>
      </c>
      <c r="M1182">
        <v>5.4</v>
      </c>
      <c r="N1182" t="s">
        <v>35</v>
      </c>
      <c r="O1182" s="1">
        <v>45775</v>
      </c>
    </row>
    <row r="1183" spans="1:15" x14ac:dyDescent="0.3">
      <c r="A1183" t="s">
        <v>1359</v>
      </c>
      <c r="B1183" t="s">
        <v>16</v>
      </c>
      <c r="C1183" t="s">
        <v>21</v>
      </c>
      <c r="D1183">
        <v>29</v>
      </c>
      <c r="E1183" t="s">
        <v>351</v>
      </c>
      <c r="F1183">
        <v>34663</v>
      </c>
      <c r="G1183">
        <v>4782</v>
      </c>
      <c r="H1183">
        <v>1188</v>
      </c>
      <c r="I1183">
        <v>360</v>
      </c>
      <c r="J1183">
        <v>96480</v>
      </c>
      <c r="K1183">
        <v>279.56</v>
      </c>
      <c r="L1183">
        <v>-0.04</v>
      </c>
      <c r="M1183">
        <v>18.260000000000002</v>
      </c>
      <c r="N1183" t="s">
        <v>29</v>
      </c>
      <c r="O1183" s="1">
        <v>45573</v>
      </c>
    </row>
    <row r="1184" spans="1:15" x14ac:dyDescent="0.3">
      <c r="A1184" t="s">
        <v>1360</v>
      </c>
      <c r="B1184" t="s">
        <v>16</v>
      </c>
      <c r="C1184" t="s">
        <v>25</v>
      </c>
      <c r="D1184">
        <v>8</v>
      </c>
      <c r="E1184" t="s">
        <v>73</v>
      </c>
      <c r="F1184">
        <v>32076</v>
      </c>
      <c r="G1184">
        <v>4611</v>
      </c>
      <c r="H1184">
        <v>1081</v>
      </c>
      <c r="I1184">
        <v>330</v>
      </c>
      <c r="J1184">
        <v>136290</v>
      </c>
      <c r="K1184">
        <v>731.82</v>
      </c>
      <c r="L1184">
        <v>-0.44</v>
      </c>
      <c r="M1184">
        <v>18.77</v>
      </c>
      <c r="N1184" t="s">
        <v>29</v>
      </c>
      <c r="O1184" s="1">
        <v>45829</v>
      </c>
    </row>
    <row r="1185" spans="1:15" x14ac:dyDescent="0.3">
      <c r="A1185" t="s">
        <v>1361</v>
      </c>
      <c r="B1185" t="s">
        <v>16</v>
      </c>
      <c r="C1185" t="s">
        <v>25</v>
      </c>
      <c r="D1185">
        <v>26</v>
      </c>
      <c r="E1185" t="s">
        <v>121</v>
      </c>
      <c r="F1185">
        <v>16104</v>
      </c>
      <c r="G1185">
        <v>2261</v>
      </c>
      <c r="H1185">
        <v>519</v>
      </c>
      <c r="I1185">
        <v>349</v>
      </c>
      <c r="J1185">
        <v>233481</v>
      </c>
      <c r="K1185">
        <v>414.63</v>
      </c>
      <c r="L1185">
        <v>0.61</v>
      </c>
      <c r="M1185">
        <v>19.43</v>
      </c>
      <c r="N1185" t="s">
        <v>29</v>
      </c>
      <c r="O1185" s="1">
        <v>45495</v>
      </c>
    </row>
    <row r="1186" spans="1:15" x14ac:dyDescent="0.3">
      <c r="A1186" t="s">
        <v>1362</v>
      </c>
      <c r="B1186" t="s">
        <v>44</v>
      </c>
      <c r="C1186" t="s">
        <v>21</v>
      </c>
      <c r="D1186">
        <v>13</v>
      </c>
      <c r="E1186" t="s">
        <v>56</v>
      </c>
      <c r="F1186">
        <v>89134</v>
      </c>
      <c r="G1186">
        <v>8011</v>
      </c>
      <c r="H1186">
        <v>4207</v>
      </c>
      <c r="I1186">
        <v>3051</v>
      </c>
      <c r="J1186">
        <v>878688</v>
      </c>
      <c r="K1186">
        <v>26.18</v>
      </c>
      <c r="L1186">
        <v>10</v>
      </c>
      <c r="M1186">
        <v>17.13</v>
      </c>
      <c r="N1186" t="s">
        <v>35</v>
      </c>
      <c r="O1186" s="1">
        <v>45483</v>
      </c>
    </row>
    <row r="1187" spans="1:15" x14ac:dyDescent="0.3">
      <c r="A1187" t="s">
        <v>1363</v>
      </c>
      <c r="B1187" t="s">
        <v>20</v>
      </c>
      <c r="C1187" t="s">
        <v>25</v>
      </c>
      <c r="D1187">
        <v>20</v>
      </c>
      <c r="E1187" t="s">
        <v>22</v>
      </c>
      <c r="F1187">
        <v>43207</v>
      </c>
      <c r="G1187">
        <v>3855</v>
      </c>
      <c r="H1187">
        <v>1559</v>
      </c>
      <c r="I1187">
        <v>496</v>
      </c>
      <c r="J1187">
        <v>242048</v>
      </c>
      <c r="K1187">
        <v>548.1</v>
      </c>
      <c r="L1187">
        <v>-0.11</v>
      </c>
      <c r="M1187">
        <v>13.68</v>
      </c>
      <c r="N1187" t="s">
        <v>21</v>
      </c>
      <c r="O1187" s="1">
        <v>45588</v>
      </c>
    </row>
    <row r="1188" spans="1:15" x14ac:dyDescent="0.3">
      <c r="A1188" t="s">
        <v>1364</v>
      </c>
      <c r="B1188" t="s">
        <v>16</v>
      </c>
      <c r="C1188" t="s">
        <v>21</v>
      </c>
      <c r="D1188">
        <v>14</v>
      </c>
      <c r="E1188" t="s">
        <v>130</v>
      </c>
      <c r="F1188">
        <v>46626</v>
      </c>
      <c r="G1188">
        <v>3150</v>
      </c>
      <c r="H1188">
        <v>1330</v>
      </c>
      <c r="I1188">
        <v>720</v>
      </c>
      <c r="J1188">
        <v>249120</v>
      </c>
      <c r="K1188">
        <v>244.16</v>
      </c>
      <c r="L1188">
        <v>0.42</v>
      </c>
      <c r="M1188">
        <v>11.15</v>
      </c>
      <c r="N1188" t="s">
        <v>21</v>
      </c>
      <c r="O1188" s="1">
        <v>45736</v>
      </c>
    </row>
    <row r="1189" spans="1:15" x14ac:dyDescent="0.3">
      <c r="A1189" t="s">
        <v>1365</v>
      </c>
      <c r="B1189" t="s">
        <v>28</v>
      </c>
      <c r="C1189" t="s">
        <v>21</v>
      </c>
      <c r="D1189">
        <v>30</v>
      </c>
      <c r="E1189" t="s">
        <v>28</v>
      </c>
      <c r="F1189">
        <v>26599</v>
      </c>
      <c r="G1189">
        <v>3031</v>
      </c>
      <c r="H1189">
        <v>1415</v>
      </c>
      <c r="I1189">
        <v>768</v>
      </c>
      <c r="J1189">
        <v>241920</v>
      </c>
      <c r="K1189">
        <v>190.11</v>
      </c>
      <c r="L1189">
        <v>0.66</v>
      </c>
      <c r="M1189">
        <v>19.600000000000001</v>
      </c>
      <c r="N1189" t="s">
        <v>35</v>
      </c>
      <c r="O1189" s="1">
        <v>45614</v>
      </c>
    </row>
    <row r="1190" spans="1:15" x14ac:dyDescent="0.3">
      <c r="A1190" t="s">
        <v>1366</v>
      </c>
      <c r="B1190" t="s">
        <v>20</v>
      </c>
      <c r="C1190" t="s">
        <v>35</v>
      </c>
      <c r="D1190">
        <v>18</v>
      </c>
      <c r="E1190" t="s">
        <v>351</v>
      </c>
      <c r="F1190">
        <v>98102</v>
      </c>
      <c r="G1190">
        <v>5559</v>
      </c>
      <c r="H1190">
        <v>1198</v>
      </c>
      <c r="I1190">
        <v>493</v>
      </c>
      <c r="J1190">
        <v>113390</v>
      </c>
      <c r="K1190">
        <v>221.37</v>
      </c>
      <c r="L1190">
        <v>0.04</v>
      </c>
      <c r="M1190">
        <v>7.39</v>
      </c>
      <c r="N1190" t="s">
        <v>29</v>
      </c>
      <c r="O1190" s="1">
        <v>45770</v>
      </c>
    </row>
    <row r="1191" spans="1:15" x14ac:dyDescent="0.3">
      <c r="A1191" t="s">
        <v>1367</v>
      </c>
      <c r="B1191" t="s">
        <v>44</v>
      </c>
      <c r="C1191" t="s">
        <v>29</v>
      </c>
      <c r="D1191">
        <v>21</v>
      </c>
      <c r="E1191" t="s">
        <v>179</v>
      </c>
      <c r="F1191">
        <v>70506</v>
      </c>
      <c r="G1191">
        <v>3061</v>
      </c>
      <c r="H1191">
        <v>1085</v>
      </c>
      <c r="I1191">
        <v>374</v>
      </c>
      <c r="J1191">
        <v>133518</v>
      </c>
      <c r="K1191">
        <v>610.61</v>
      </c>
      <c r="L1191">
        <v>-0.42</v>
      </c>
      <c r="M1191">
        <v>6.41</v>
      </c>
      <c r="N1191" t="s">
        <v>35</v>
      </c>
      <c r="O1191" s="1">
        <v>45744</v>
      </c>
    </row>
    <row r="1192" spans="1:15" x14ac:dyDescent="0.3">
      <c r="A1192" t="s">
        <v>1368</v>
      </c>
      <c r="B1192" t="s">
        <v>16</v>
      </c>
      <c r="C1192" t="s">
        <v>25</v>
      </c>
      <c r="D1192">
        <v>28</v>
      </c>
      <c r="E1192" t="s">
        <v>22</v>
      </c>
      <c r="F1192">
        <v>23529</v>
      </c>
      <c r="G1192">
        <v>1756</v>
      </c>
      <c r="H1192">
        <v>550</v>
      </c>
      <c r="I1192">
        <v>408</v>
      </c>
      <c r="J1192">
        <v>259896</v>
      </c>
      <c r="K1192">
        <v>442.52</v>
      </c>
      <c r="L1192">
        <v>0.44</v>
      </c>
      <c r="M1192">
        <v>11.53</v>
      </c>
      <c r="N1192" t="s">
        <v>35</v>
      </c>
      <c r="O1192" s="1">
        <v>45576</v>
      </c>
    </row>
    <row r="1193" spans="1:15" x14ac:dyDescent="0.3">
      <c r="A1193" t="s">
        <v>1369</v>
      </c>
      <c r="B1193" t="s">
        <v>24</v>
      </c>
      <c r="C1193" t="s">
        <v>21</v>
      </c>
      <c r="D1193">
        <v>5</v>
      </c>
      <c r="E1193" t="s">
        <v>18</v>
      </c>
      <c r="F1193">
        <v>13214</v>
      </c>
      <c r="G1193">
        <v>1861</v>
      </c>
      <c r="H1193">
        <v>668</v>
      </c>
      <c r="I1193">
        <v>383</v>
      </c>
      <c r="J1193">
        <v>168137</v>
      </c>
      <c r="K1193">
        <v>780.45</v>
      </c>
      <c r="L1193">
        <v>-0.44</v>
      </c>
      <c r="M1193">
        <v>22.04</v>
      </c>
      <c r="N1193" t="s">
        <v>21</v>
      </c>
      <c r="O1193" s="1">
        <v>45772</v>
      </c>
    </row>
    <row r="1194" spans="1:15" x14ac:dyDescent="0.3">
      <c r="A1194" t="s">
        <v>1370</v>
      </c>
      <c r="B1194" t="s">
        <v>24</v>
      </c>
      <c r="C1194" t="s">
        <v>25</v>
      </c>
      <c r="D1194">
        <v>5</v>
      </c>
      <c r="E1194" t="s">
        <v>326</v>
      </c>
      <c r="F1194">
        <v>78988</v>
      </c>
      <c r="G1194">
        <v>6529</v>
      </c>
      <c r="H1194">
        <v>2736</v>
      </c>
      <c r="I1194">
        <v>1405</v>
      </c>
      <c r="J1194">
        <v>944160</v>
      </c>
      <c r="K1194">
        <v>120.16</v>
      </c>
      <c r="L1194">
        <v>4.59</v>
      </c>
      <c r="M1194">
        <v>13.51</v>
      </c>
      <c r="N1194" t="s">
        <v>35</v>
      </c>
      <c r="O1194" s="1">
        <v>45521</v>
      </c>
    </row>
    <row r="1195" spans="1:15" x14ac:dyDescent="0.3">
      <c r="A1195" t="s">
        <v>1371</v>
      </c>
      <c r="B1195" t="s">
        <v>20</v>
      </c>
      <c r="C1195" t="s">
        <v>29</v>
      </c>
      <c r="D1195">
        <v>7</v>
      </c>
      <c r="E1195" t="s">
        <v>274</v>
      </c>
      <c r="F1195">
        <v>60437</v>
      </c>
      <c r="G1195">
        <v>2836</v>
      </c>
      <c r="H1195">
        <v>1565</v>
      </c>
      <c r="I1195">
        <v>508</v>
      </c>
      <c r="J1195">
        <v>171196</v>
      </c>
      <c r="K1195">
        <v>557.92999999999995</v>
      </c>
      <c r="L1195">
        <v>-0.4</v>
      </c>
      <c r="M1195">
        <v>8.1199999999999992</v>
      </c>
      <c r="N1195" t="s">
        <v>35</v>
      </c>
      <c r="O1195" s="1">
        <v>45617</v>
      </c>
    </row>
    <row r="1196" spans="1:15" x14ac:dyDescent="0.3">
      <c r="A1196" t="s">
        <v>1372</v>
      </c>
      <c r="B1196" t="s">
        <v>44</v>
      </c>
      <c r="C1196" t="s">
        <v>21</v>
      </c>
      <c r="D1196">
        <v>7</v>
      </c>
      <c r="E1196" t="s">
        <v>274</v>
      </c>
      <c r="F1196">
        <v>45615</v>
      </c>
      <c r="G1196">
        <v>5721</v>
      </c>
      <c r="H1196">
        <v>2568</v>
      </c>
      <c r="I1196">
        <v>1379</v>
      </c>
      <c r="J1196">
        <v>317170</v>
      </c>
      <c r="K1196">
        <v>46.81</v>
      </c>
      <c r="L1196">
        <v>3.91</v>
      </c>
      <c r="M1196">
        <v>21.19</v>
      </c>
      <c r="N1196" t="s">
        <v>21</v>
      </c>
      <c r="O1196" s="1">
        <v>45540</v>
      </c>
    </row>
    <row r="1197" spans="1:15" x14ac:dyDescent="0.3">
      <c r="A1197" t="s">
        <v>1373</v>
      </c>
      <c r="B1197" t="s">
        <v>20</v>
      </c>
      <c r="C1197" t="s">
        <v>29</v>
      </c>
      <c r="D1197">
        <v>13</v>
      </c>
      <c r="E1197" t="s">
        <v>199</v>
      </c>
      <c r="F1197">
        <v>14906</v>
      </c>
      <c r="G1197">
        <v>1206</v>
      </c>
      <c r="H1197">
        <v>653</v>
      </c>
      <c r="I1197">
        <v>408</v>
      </c>
      <c r="J1197">
        <v>283560</v>
      </c>
      <c r="K1197">
        <v>612.61</v>
      </c>
      <c r="L1197">
        <v>0.13</v>
      </c>
      <c r="M1197">
        <v>15.21</v>
      </c>
      <c r="N1197" t="s">
        <v>21</v>
      </c>
      <c r="O1197" s="1">
        <v>45669</v>
      </c>
    </row>
    <row r="1198" spans="1:15" x14ac:dyDescent="0.3">
      <c r="A1198" t="s">
        <v>1374</v>
      </c>
      <c r="B1198" t="s">
        <v>28</v>
      </c>
      <c r="C1198" t="s">
        <v>29</v>
      </c>
      <c r="D1198">
        <v>20</v>
      </c>
      <c r="E1198" t="s">
        <v>357</v>
      </c>
      <c r="F1198">
        <v>86942</v>
      </c>
      <c r="G1198">
        <v>10322</v>
      </c>
      <c r="H1198">
        <v>5050</v>
      </c>
      <c r="I1198">
        <v>3768</v>
      </c>
      <c r="J1198">
        <v>2656440</v>
      </c>
      <c r="K1198">
        <v>42.47</v>
      </c>
      <c r="L1198">
        <v>15.6</v>
      </c>
      <c r="M1198">
        <v>22.01</v>
      </c>
      <c r="N1198" t="s">
        <v>29</v>
      </c>
      <c r="O1198" s="1">
        <v>45497</v>
      </c>
    </row>
    <row r="1199" spans="1:15" x14ac:dyDescent="0.3">
      <c r="A1199" t="s">
        <v>1375</v>
      </c>
      <c r="B1199" t="s">
        <v>20</v>
      </c>
      <c r="C1199" t="s">
        <v>29</v>
      </c>
      <c r="D1199">
        <v>26</v>
      </c>
      <c r="E1199" t="s">
        <v>69</v>
      </c>
      <c r="F1199">
        <v>24276</v>
      </c>
      <c r="G1199">
        <v>2779</v>
      </c>
      <c r="H1199">
        <v>1416</v>
      </c>
      <c r="I1199">
        <v>663</v>
      </c>
      <c r="J1199">
        <v>415701</v>
      </c>
      <c r="K1199">
        <v>412.29</v>
      </c>
      <c r="L1199">
        <v>0.52</v>
      </c>
      <c r="M1199">
        <v>20.010000000000002</v>
      </c>
      <c r="N1199" t="s">
        <v>35</v>
      </c>
      <c r="O1199" s="1">
        <v>45687</v>
      </c>
    </row>
    <row r="1200" spans="1:15" x14ac:dyDescent="0.3">
      <c r="A1200" t="s">
        <v>1376</v>
      </c>
      <c r="B1200" t="s">
        <v>44</v>
      </c>
      <c r="C1200" t="s">
        <v>25</v>
      </c>
      <c r="D1200">
        <v>17</v>
      </c>
      <c r="E1200" t="s">
        <v>1077</v>
      </c>
      <c r="F1200">
        <v>54557</v>
      </c>
      <c r="G1200">
        <v>2631</v>
      </c>
      <c r="H1200">
        <v>1029</v>
      </c>
      <c r="I1200">
        <v>599</v>
      </c>
      <c r="J1200">
        <v>187487</v>
      </c>
      <c r="K1200">
        <v>238.39</v>
      </c>
      <c r="L1200">
        <v>0.31</v>
      </c>
      <c r="M1200">
        <v>7.81</v>
      </c>
      <c r="N1200" t="s">
        <v>35</v>
      </c>
      <c r="O1200" s="1">
        <v>45663</v>
      </c>
    </row>
    <row r="1201" spans="1:15" x14ac:dyDescent="0.3">
      <c r="A1201" t="s">
        <v>1377</v>
      </c>
      <c r="B1201" t="s">
        <v>16</v>
      </c>
      <c r="C1201" t="s">
        <v>21</v>
      </c>
      <c r="D1201">
        <v>30</v>
      </c>
      <c r="E1201" t="s">
        <v>69</v>
      </c>
      <c r="F1201">
        <v>31384</v>
      </c>
      <c r="G1201">
        <v>2409</v>
      </c>
      <c r="H1201">
        <v>919</v>
      </c>
      <c r="I1201">
        <v>538</v>
      </c>
      <c r="J1201">
        <v>338402</v>
      </c>
      <c r="K1201">
        <v>113.75</v>
      </c>
      <c r="L1201">
        <v>4.53</v>
      </c>
      <c r="M1201">
        <v>12.32</v>
      </c>
      <c r="N1201" t="s">
        <v>35</v>
      </c>
      <c r="O1201" s="1">
        <v>45598</v>
      </c>
    </row>
    <row r="1202" spans="1:15" x14ac:dyDescent="0.3">
      <c r="A1202" t="s">
        <v>1378</v>
      </c>
      <c r="B1202" t="s">
        <v>16</v>
      </c>
      <c r="C1202" t="s">
        <v>29</v>
      </c>
      <c r="D1202">
        <v>19</v>
      </c>
      <c r="E1202" t="s">
        <v>348</v>
      </c>
      <c r="F1202">
        <v>55887</v>
      </c>
      <c r="G1202">
        <v>2259</v>
      </c>
      <c r="H1202">
        <v>510</v>
      </c>
      <c r="I1202">
        <v>297</v>
      </c>
      <c r="J1202">
        <v>82566</v>
      </c>
      <c r="K1202">
        <v>472.86</v>
      </c>
      <c r="L1202">
        <v>-0.41</v>
      </c>
      <c r="M1202">
        <v>5.49</v>
      </c>
      <c r="N1202" t="s">
        <v>29</v>
      </c>
      <c r="O1202" s="1">
        <v>45764</v>
      </c>
    </row>
    <row r="1203" spans="1:15" x14ac:dyDescent="0.3">
      <c r="A1203" t="s">
        <v>1379</v>
      </c>
      <c r="B1203" t="s">
        <v>44</v>
      </c>
      <c r="C1203" t="s">
        <v>25</v>
      </c>
      <c r="D1203">
        <v>26</v>
      </c>
      <c r="E1203" t="s">
        <v>107</v>
      </c>
      <c r="F1203">
        <v>35426</v>
      </c>
      <c r="G1203">
        <v>3964</v>
      </c>
      <c r="H1203">
        <v>1965</v>
      </c>
      <c r="I1203">
        <v>1344</v>
      </c>
      <c r="J1203">
        <v>307776</v>
      </c>
      <c r="K1203">
        <v>121.98</v>
      </c>
      <c r="L1203">
        <v>0.88</v>
      </c>
      <c r="M1203">
        <v>20.53</v>
      </c>
      <c r="N1203" t="s">
        <v>29</v>
      </c>
      <c r="O1203" s="1">
        <v>45625</v>
      </c>
    </row>
    <row r="1204" spans="1:15" x14ac:dyDescent="0.3">
      <c r="A1204" t="s">
        <v>1380</v>
      </c>
      <c r="B1204" t="s">
        <v>20</v>
      </c>
      <c r="C1204" t="s">
        <v>25</v>
      </c>
      <c r="D1204">
        <v>15</v>
      </c>
      <c r="E1204" t="s">
        <v>277</v>
      </c>
      <c r="F1204">
        <v>28830</v>
      </c>
      <c r="G1204">
        <v>2829</v>
      </c>
      <c r="H1204">
        <v>606</v>
      </c>
      <c r="I1204">
        <v>462</v>
      </c>
      <c r="J1204">
        <v>352044</v>
      </c>
      <c r="K1204">
        <v>431.1</v>
      </c>
      <c r="L1204">
        <v>0.77</v>
      </c>
      <c r="M1204">
        <v>13.52</v>
      </c>
      <c r="N1204" t="s">
        <v>21</v>
      </c>
      <c r="O1204" s="1">
        <v>45565</v>
      </c>
    </row>
    <row r="1205" spans="1:15" x14ac:dyDescent="0.3">
      <c r="A1205" t="s">
        <v>1381</v>
      </c>
      <c r="B1205" t="s">
        <v>16</v>
      </c>
      <c r="C1205" t="s">
        <v>29</v>
      </c>
      <c r="D1205">
        <v>16</v>
      </c>
      <c r="E1205" t="s">
        <v>56</v>
      </c>
      <c r="F1205">
        <v>90012</v>
      </c>
      <c r="G1205">
        <v>8118</v>
      </c>
      <c r="H1205">
        <v>4810</v>
      </c>
      <c r="I1205">
        <v>3443</v>
      </c>
      <c r="J1205">
        <v>1084545</v>
      </c>
      <c r="K1205">
        <v>54.52</v>
      </c>
      <c r="L1205">
        <v>4.78</v>
      </c>
      <c r="M1205">
        <v>18.190000000000001</v>
      </c>
      <c r="N1205" t="s">
        <v>29</v>
      </c>
      <c r="O1205" s="1">
        <v>45797</v>
      </c>
    </row>
    <row r="1206" spans="1:15" x14ac:dyDescent="0.3">
      <c r="A1206" t="s">
        <v>1382</v>
      </c>
      <c r="B1206" t="s">
        <v>44</v>
      </c>
      <c r="C1206" t="s">
        <v>35</v>
      </c>
      <c r="D1206">
        <v>18</v>
      </c>
      <c r="E1206" t="s">
        <v>137</v>
      </c>
      <c r="F1206">
        <v>38573</v>
      </c>
      <c r="G1206">
        <v>4621</v>
      </c>
      <c r="H1206">
        <v>1212</v>
      </c>
      <c r="I1206">
        <v>640</v>
      </c>
      <c r="J1206">
        <v>323200</v>
      </c>
      <c r="K1206">
        <v>260.02999999999997</v>
      </c>
      <c r="L1206">
        <v>0.94</v>
      </c>
      <c r="M1206">
        <v>16.78</v>
      </c>
      <c r="N1206" t="s">
        <v>17</v>
      </c>
      <c r="O1206" s="1">
        <v>45632</v>
      </c>
    </row>
    <row r="1207" spans="1:15" x14ac:dyDescent="0.3">
      <c r="A1207" t="s">
        <v>1383</v>
      </c>
      <c r="B1207" t="s">
        <v>20</v>
      </c>
      <c r="C1207" t="s">
        <v>25</v>
      </c>
      <c r="D1207">
        <v>20</v>
      </c>
      <c r="E1207" t="s">
        <v>357</v>
      </c>
      <c r="F1207">
        <v>92916</v>
      </c>
      <c r="G1207">
        <v>3809</v>
      </c>
      <c r="H1207">
        <v>2027</v>
      </c>
      <c r="I1207">
        <v>761</v>
      </c>
      <c r="J1207">
        <v>381261</v>
      </c>
      <c r="K1207">
        <v>393.35</v>
      </c>
      <c r="L1207">
        <v>0.27</v>
      </c>
      <c r="M1207">
        <v>7.1</v>
      </c>
      <c r="N1207" t="s">
        <v>21</v>
      </c>
      <c r="O1207" s="1">
        <v>45620</v>
      </c>
    </row>
    <row r="1208" spans="1:15" x14ac:dyDescent="0.3">
      <c r="A1208" t="s">
        <v>1384</v>
      </c>
      <c r="B1208" t="s">
        <v>28</v>
      </c>
      <c r="C1208" t="s">
        <v>25</v>
      </c>
      <c r="D1208">
        <v>16</v>
      </c>
      <c r="E1208" t="s">
        <v>22</v>
      </c>
      <c r="F1208">
        <v>93928</v>
      </c>
      <c r="G1208">
        <v>7987</v>
      </c>
      <c r="H1208">
        <v>2674</v>
      </c>
      <c r="I1208">
        <v>1955</v>
      </c>
      <c r="J1208">
        <v>506345</v>
      </c>
      <c r="K1208">
        <v>77.010000000000005</v>
      </c>
      <c r="L1208">
        <v>2.36</v>
      </c>
      <c r="M1208">
        <v>13.43</v>
      </c>
      <c r="N1208" t="s">
        <v>29</v>
      </c>
      <c r="O1208" s="1">
        <v>45676</v>
      </c>
    </row>
    <row r="1209" spans="1:15" x14ac:dyDescent="0.3">
      <c r="A1209" t="s">
        <v>1385</v>
      </c>
      <c r="B1209" t="s">
        <v>16</v>
      </c>
      <c r="C1209" t="s">
        <v>21</v>
      </c>
      <c r="D1209">
        <v>28</v>
      </c>
      <c r="E1209" t="s">
        <v>52</v>
      </c>
      <c r="F1209">
        <v>95245</v>
      </c>
      <c r="G1209">
        <v>11838</v>
      </c>
      <c r="H1209">
        <v>2475</v>
      </c>
      <c r="I1209">
        <v>1785</v>
      </c>
      <c r="J1209">
        <v>1344105</v>
      </c>
      <c r="K1209">
        <v>120.12</v>
      </c>
      <c r="L1209">
        <v>5.27</v>
      </c>
      <c r="M1209">
        <v>16.899999999999999</v>
      </c>
      <c r="N1209" t="s">
        <v>17</v>
      </c>
      <c r="O1209" s="1">
        <v>45697</v>
      </c>
    </row>
    <row r="1210" spans="1:15" x14ac:dyDescent="0.3">
      <c r="A1210" t="s">
        <v>1386</v>
      </c>
      <c r="B1210" t="s">
        <v>24</v>
      </c>
      <c r="C1210" t="s">
        <v>21</v>
      </c>
      <c r="D1210">
        <v>22</v>
      </c>
      <c r="E1210" t="s">
        <v>130</v>
      </c>
      <c r="F1210">
        <v>57927</v>
      </c>
      <c r="G1210">
        <v>7065</v>
      </c>
      <c r="H1210">
        <v>1502</v>
      </c>
      <c r="I1210">
        <v>1093</v>
      </c>
      <c r="J1210">
        <v>578197</v>
      </c>
      <c r="K1210">
        <v>98.88</v>
      </c>
      <c r="L1210">
        <v>4.3499999999999996</v>
      </c>
      <c r="M1210">
        <v>16.68</v>
      </c>
      <c r="N1210" t="s">
        <v>29</v>
      </c>
      <c r="O1210" s="1">
        <v>45501</v>
      </c>
    </row>
    <row r="1211" spans="1:15" x14ac:dyDescent="0.3">
      <c r="A1211" t="s">
        <v>1387</v>
      </c>
      <c r="B1211" t="s">
        <v>20</v>
      </c>
      <c r="C1211" t="s">
        <v>25</v>
      </c>
      <c r="D1211">
        <v>10</v>
      </c>
      <c r="E1211" t="s">
        <v>123</v>
      </c>
      <c r="F1211">
        <v>82365</v>
      </c>
      <c r="G1211">
        <v>8891</v>
      </c>
      <c r="H1211">
        <v>4328</v>
      </c>
      <c r="I1211">
        <v>1814</v>
      </c>
      <c r="J1211">
        <v>923326</v>
      </c>
      <c r="K1211">
        <v>83.35</v>
      </c>
      <c r="L1211">
        <v>5.1100000000000003</v>
      </c>
      <c r="M1211">
        <v>18.25</v>
      </c>
      <c r="N1211" t="s">
        <v>29</v>
      </c>
      <c r="O1211" s="1">
        <v>45477</v>
      </c>
    </row>
    <row r="1212" spans="1:15" x14ac:dyDescent="0.3">
      <c r="A1212" t="s">
        <v>1388</v>
      </c>
      <c r="B1212" t="s">
        <v>28</v>
      </c>
      <c r="C1212" t="s">
        <v>35</v>
      </c>
      <c r="D1212">
        <v>6</v>
      </c>
      <c r="E1212" t="s">
        <v>222</v>
      </c>
      <c r="F1212">
        <v>47067</v>
      </c>
      <c r="G1212">
        <v>4614</v>
      </c>
      <c r="H1212">
        <v>2480</v>
      </c>
      <c r="I1212">
        <v>1949</v>
      </c>
      <c r="J1212">
        <v>945265</v>
      </c>
      <c r="K1212">
        <v>122.02</v>
      </c>
      <c r="L1212">
        <v>2.97</v>
      </c>
      <c r="M1212">
        <v>19.21</v>
      </c>
      <c r="N1212" t="s">
        <v>35</v>
      </c>
      <c r="O1212" s="1">
        <v>45655</v>
      </c>
    </row>
    <row r="1213" spans="1:15" x14ac:dyDescent="0.3">
      <c r="A1213" t="s">
        <v>1389</v>
      </c>
      <c r="B1213" t="s">
        <v>44</v>
      </c>
      <c r="C1213" t="s">
        <v>21</v>
      </c>
      <c r="D1213">
        <v>20</v>
      </c>
      <c r="E1213" t="s">
        <v>369</v>
      </c>
      <c r="F1213">
        <v>48375</v>
      </c>
      <c r="G1213">
        <v>4133</v>
      </c>
      <c r="H1213">
        <v>2259</v>
      </c>
      <c r="I1213">
        <v>820</v>
      </c>
      <c r="J1213">
        <v>597780</v>
      </c>
      <c r="K1213">
        <v>260.88</v>
      </c>
      <c r="L1213">
        <v>1.79</v>
      </c>
      <c r="M1213">
        <v>14.91</v>
      </c>
      <c r="N1213" t="s">
        <v>17</v>
      </c>
      <c r="O1213" s="1">
        <v>45581</v>
      </c>
    </row>
    <row r="1214" spans="1:15" x14ac:dyDescent="0.3">
      <c r="A1214" t="s">
        <v>1390</v>
      </c>
      <c r="B1214" t="s">
        <v>24</v>
      </c>
      <c r="C1214" t="s">
        <v>25</v>
      </c>
      <c r="D1214">
        <v>8</v>
      </c>
      <c r="E1214" t="s">
        <v>28</v>
      </c>
      <c r="F1214">
        <v>51556</v>
      </c>
      <c r="G1214">
        <v>3543</v>
      </c>
      <c r="H1214">
        <v>1326</v>
      </c>
      <c r="I1214">
        <v>416</v>
      </c>
      <c r="J1214">
        <v>114816</v>
      </c>
      <c r="K1214">
        <v>583.23</v>
      </c>
      <c r="L1214">
        <v>-0.53</v>
      </c>
      <c r="M1214">
        <v>10.25</v>
      </c>
      <c r="N1214" t="s">
        <v>35</v>
      </c>
      <c r="O1214" s="1">
        <v>45480</v>
      </c>
    </row>
    <row r="1215" spans="1:15" x14ac:dyDescent="0.3">
      <c r="A1215" t="s">
        <v>1391</v>
      </c>
      <c r="B1215" t="s">
        <v>16</v>
      </c>
      <c r="C1215" t="s">
        <v>29</v>
      </c>
      <c r="D1215">
        <v>8</v>
      </c>
      <c r="E1215" t="s">
        <v>195</v>
      </c>
      <c r="F1215">
        <v>42301</v>
      </c>
      <c r="G1215">
        <v>6012</v>
      </c>
      <c r="H1215">
        <v>3289</v>
      </c>
      <c r="I1215">
        <v>2318</v>
      </c>
      <c r="J1215">
        <v>1423252</v>
      </c>
      <c r="K1215">
        <v>71.63</v>
      </c>
      <c r="L1215">
        <v>7.57</v>
      </c>
      <c r="M1215">
        <v>27.47</v>
      </c>
      <c r="N1215" t="s">
        <v>29</v>
      </c>
      <c r="O1215" s="1">
        <v>45828</v>
      </c>
    </row>
    <row r="1216" spans="1:15" x14ac:dyDescent="0.3">
      <c r="A1216" t="s">
        <v>1392</v>
      </c>
      <c r="B1216" t="s">
        <v>44</v>
      </c>
      <c r="C1216" t="s">
        <v>29</v>
      </c>
      <c r="D1216">
        <v>10</v>
      </c>
      <c r="E1216" t="s">
        <v>864</v>
      </c>
      <c r="F1216">
        <v>41864</v>
      </c>
      <c r="G1216">
        <v>1790</v>
      </c>
      <c r="H1216">
        <v>407</v>
      </c>
      <c r="I1216">
        <v>160</v>
      </c>
      <c r="J1216">
        <v>117120</v>
      </c>
      <c r="K1216">
        <v>313.99</v>
      </c>
      <c r="L1216">
        <v>1.33</v>
      </c>
      <c r="M1216">
        <v>5.63</v>
      </c>
      <c r="N1216" t="s">
        <v>35</v>
      </c>
      <c r="O1216" s="1">
        <v>45479</v>
      </c>
    </row>
    <row r="1217" spans="1:15" x14ac:dyDescent="0.3">
      <c r="A1217" t="s">
        <v>1393</v>
      </c>
      <c r="B1217" t="s">
        <v>44</v>
      </c>
      <c r="C1217" t="s">
        <v>25</v>
      </c>
      <c r="D1217">
        <v>13</v>
      </c>
      <c r="E1217" t="s">
        <v>22</v>
      </c>
      <c r="F1217">
        <v>33283</v>
      </c>
      <c r="G1217">
        <v>2798</v>
      </c>
      <c r="H1217">
        <v>887</v>
      </c>
      <c r="I1217">
        <v>479</v>
      </c>
      <c r="J1217">
        <v>304644</v>
      </c>
      <c r="K1217">
        <v>417.23</v>
      </c>
      <c r="L1217">
        <v>0.52</v>
      </c>
      <c r="M1217">
        <v>12.51</v>
      </c>
      <c r="N1217" t="s">
        <v>29</v>
      </c>
      <c r="O1217" s="1">
        <v>45662</v>
      </c>
    </row>
    <row r="1218" spans="1:15" x14ac:dyDescent="0.3">
      <c r="A1218" t="s">
        <v>1394</v>
      </c>
      <c r="B1218" t="s">
        <v>24</v>
      </c>
      <c r="C1218" t="s">
        <v>25</v>
      </c>
      <c r="D1218">
        <v>26</v>
      </c>
      <c r="E1218" t="s">
        <v>34</v>
      </c>
      <c r="F1218">
        <v>73880</v>
      </c>
      <c r="G1218">
        <v>8434</v>
      </c>
      <c r="H1218">
        <v>1821</v>
      </c>
      <c r="I1218">
        <v>562</v>
      </c>
      <c r="J1218">
        <v>324836</v>
      </c>
      <c r="K1218">
        <v>299.45999999999998</v>
      </c>
      <c r="L1218">
        <v>0.93</v>
      </c>
      <c r="M1218">
        <v>14.64</v>
      </c>
      <c r="N1218" t="s">
        <v>35</v>
      </c>
      <c r="O1218" s="1">
        <v>45524</v>
      </c>
    </row>
    <row r="1219" spans="1:15" x14ac:dyDescent="0.3">
      <c r="A1219" t="s">
        <v>1395</v>
      </c>
      <c r="B1219" t="s">
        <v>28</v>
      </c>
      <c r="C1219" t="s">
        <v>25</v>
      </c>
      <c r="D1219">
        <v>16</v>
      </c>
      <c r="E1219" t="s">
        <v>28</v>
      </c>
      <c r="F1219">
        <v>56141</v>
      </c>
      <c r="G1219">
        <v>6439</v>
      </c>
      <c r="H1219">
        <v>2032</v>
      </c>
      <c r="I1219">
        <v>1583</v>
      </c>
      <c r="J1219">
        <v>911808</v>
      </c>
      <c r="K1219">
        <v>148.97999999999999</v>
      </c>
      <c r="L1219">
        <v>2.87</v>
      </c>
      <c r="M1219">
        <v>17.91</v>
      </c>
      <c r="N1219" t="s">
        <v>35</v>
      </c>
      <c r="O1219" s="1">
        <v>45763</v>
      </c>
    </row>
    <row r="1220" spans="1:15" x14ac:dyDescent="0.3">
      <c r="A1220" t="s">
        <v>1396</v>
      </c>
      <c r="B1220" t="s">
        <v>44</v>
      </c>
      <c r="C1220" t="s">
        <v>35</v>
      </c>
      <c r="D1220">
        <v>10</v>
      </c>
      <c r="E1220" t="s">
        <v>864</v>
      </c>
      <c r="F1220">
        <v>10036</v>
      </c>
      <c r="G1220">
        <v>1332</v>
      </c>
      <c r="H1220">
        <v>506</v>
      </c>
      <c r="I1220">
        <v>287</v>
      </c>
      <c r="J1220">
        <v>184254</v>
      </c>
      <c r="K1220">
        <v>249.29</v>
      </c>
      <c r="L1220">
        <v>1.58</v>
      </c>
      <c r="M1220">
        <v>21.17</v>
      </c>
      <c r="N1220" t="s">
        <v>25</v>
      </c>
      <c r="O1220" s="1">
        <v>45826</v>
      </c>
    </row>
    <row r="1221" spans="1:15" x14ac:dyDescent="0.3">
      <c r="A1221" t="s">
        <v>1397</v>
      </c>
      <c r="B1221" t="s">
        <v>24</v>
      </c>
      <c r="C1221" t="s">
        <v>25</v>
      </c>
      <c r="D1221">
        <v>13</v>
      </c>
      <c r="E1221" t="s">
        <v>300</v>
      </c>
      <c r="F1221">
        <v>58368</v>
      </c>
      <c r="G1221">
        <v>2667</v>
      </c>
      <c r="H1221">
        <v>1367</v>
      </c>
      <c r="I1221">
        <v>899</v>
      </c>
      <c r="J1221">
        <v>493551</v>
      </c>
      <c r="K1221">
        <v>188.17</v>
      </c>
      <c r="L1221">
        <v>1.92</v>
      </c>
      <c r="M1221">
        <v>8.4499999999999993</v>
      </c>
      <c r="N1221" t="s">
        <v>35</v>
      </c>
      <c r="O1221" s="1">
        <v>45487</v>
      </c>
    </row>
    <row r="1222" spans="1:15" x14ac:dyDescent="0.3">
      <c r="A1222" t="s">
        <v>1398</v>
      </c>
      <c r="B1222" t="s">
        <v>16</v>
      </c>
      <c r="C1222" t="s">
        <v>21</v>
      </c>
      <c r="D1222">
        <v>29</v>
      </c>
      <c r="E1222" t="s">
        <v>195</v>
      </c>
      <c r="F1222">
        <v>31299</v>
      </c>
      <c r="G1222">
        <v>2467</v>
      </c>
      <c r="H1222">
        <v>819</v>
      </c>
      <c r="I1222">
        <v>466</v>
      </c>
      <c r="J1222">
        <v>228340</v>
      </c>
      <c r="K1222">
        <v>153.99</v>
      </c>
      <c r="L1222">
        <v>2.1800000000000002</v>
      </c>
      <c r="M1222">
        <v>11.99</v>
      </c>
      <c r="N1222" t="s">
        <v>17</v>
      </c>
      <c r="O1222" s="1">
        <v>45742</v>
      </c>
    </row>
    <row r="1223" spans="1:15" x14ac:dyDescent="0.3">
      <c r="A1223" t="s">
        <v>1399</v>
      </c>
      <c r="B1223" t="s">
        <v>44</v>
      </c>
      <c r="C1223" t="s">
        <v>21</v>
      </c>
      <c r="D1223">
        <v>24</v>
      </c>
      <c r="E1223" t="s">
        <v>52</v>
      </c>
      <c r="F1223">
        <v>60401</v>
      </c>
      <c r="G1223">
        <v>1284</v>
      </c>
      <c r="H1223">
        <v>539</v>
      </c>
      <c r="I1223">
        <v>253</v>
      </c>
      <c r="J1223">
        <v>199111</v>
      </c>
      <c r="K1223">
        <v>536.25</v>
      </c>
      <c r="L1223">
        <v>0.47</v>
      </c>
      <c r="M1223">
        <v>3.44</v>
      </c>
      <c r="N1223" t="s">
        <v>25</v>
      </c>
      <c r="O1223" s="1">
        <v>45474</v>
      </c>
    </row>
    <row r="1224" spans="1:15" x14ac:dyDescent="0.3">
      <c r="A1224" t="s">
        <v>1400</v>
      </c>
      <c r="B1224" t="s">
        <v>44</v>
      </c>
      <c r="C1224" t="s">
        <v>25</v>
      </c>
      <c r="D1224">
        <v>17</v>
      </c>
      <c r="E1224" t="s">
        <v>26</v>
      </c>
      <c r="F1224">
        <v>13711</v>
      </c>
      <c r="G1224">
        <v>633</v>
      </c>
      <c r="H1224">
        <v>332</v>
      </c>
      <c r="I1224">
        <v>258</v>
      </c>
      <c r="J1224">
        <v>173376</v>
      </c>
      <c r="K1224">
        <v>1016.35</v>
      </c>
      <c r="L1224">
        <v>-0.34</v>
      </c>
      <c r="M1224">
        <v>8.92</v>
      </c>
      <c r="N1224" t="s">
        <v>21</v>
      </c>
      <c r="O1224" s="1">
        <v>45623</v>
      </c>
    </row>
    <row r="1225" spans="1:15" x14ac:dyDescent="0.3">
      <c r="A1225" t="s">
        <v>1401</v>
      </c>
      <c r="B1225" t="s">
        <v>28</v>
      </c>
      <c r="C1225" t="s">
        <v>17</v>
      </c>
      <c r="D1225">
        <v>17</v>
      </c>
      <c r="E1225" t="s">
        <v>107</v>
      </c>
      <c r="F1225">
        <v>90142</v>
      </c>
      <c r="G1225">
        <v>10926</v>
      </c>
      <c r="H1225">
        <v>3687</v>
      </c>
      <c r="I1225">
        <v>2588</v>
      </c>
      <c r="J1225">
        <v>1286236</v>
      </c>
      <c r="K1225">
        <v>91.28</v>
      </c>
      <c r="L1225">
        <v>4.4400000000000004</v>
      </c>
      <c r="M1225">
        <v>19.079999999999998</v>
      </c>
      <c r="N1225" t="s">
        <v>29</v>
      </c>
      <c r="O1225" s="1">
        <v>45586</v>
      </c>
    </row>
    <row r="1226" spans="1:15" x14ac:dyDescent="0.3">
      <c r="A1226" t="s">
        <v>1402</v>
      </c>
      <c r="B1226" t="s">
        <v>24</v>
      </c>
      <c r="C1226" t="s">
        <v>29</v>
      </c>
      <c r="D1226">
        <v>30</v>
      </c>
      <c r="E1226" t="s">
        <v>56</v>
      </c>
      <c r="F1226">
        <v>68371</v>
      </c>
      <c r="G1226">
        <v>1464</v>
      </c>
      <c r="H1226">
        <v>668</v>
      </c>
      <c r="I1226">
        <v>415</v>
      </c>
      <c r="J1226">
        <v>305855</v>
      </c>
      <c r="K1226">
        <v>615.49</v>
      </c>
      <c r="L1226">
        <v>0.2</v>
      </c>
      <c r="M1226">
        <v>3.73</v>
      </c>
      <c r="N1226" t="s">
        <v>25</v>
      </c>
      <c r="O1226" s="1">
        <v>45552</v>
      </c>
    </row>
    <row r="1227" spans="1:15" x14ac:dyDescent="0.3">
      <c r="A1227" t="s">
        <v>1403</v>
      </c>
      <c r="B1227" t="s">
        <v>28</v>
      </c>
      <c r="C1227" t="s">
        <v>21</v>
      </c>
      <c r="D1227">
        <v>14</v>
      </c>
      <c r="E1227" t="s">
        <v>195</v>
      </c>
      <c r="F1227">
        <v>13814</v>
      </c>
      <c r="G1227">
        <v>678</v>
      </c>
      <c r="H1227">
        <v>286</v>
      </c>
      <c r="I1227">
        <v>183</v>
      </c>
      <c r="J1227">
        <v>136884</v>
      </c>
      <c r="K1227">
        <v>1098.06</v>
      </c>
      <c r="L1227">
        <v>-0.32</v>
      </c>
      <c r="M1227">
        <v>8.3000000000000007</v>
      </c>
      <c r="N1227" t="s">
        <v>29</v>
      </c>
      <c r="O1227" s="1">
        <v>45649</v>
      </c>
    </row>
    <row r="1228" spans="1:15" x14ac:dyDescent="0.3">
      <c r="A1228" t="s">
        <v>1404</v>
      </c>
      <c r="B1228" t="s">
        <v>20</v>
      </c>
      <c r="C1228" t="s">
        <v>29</v>
      </c>
      <c r="D1228">
        <v>15</v>
      </c>
      <c r="E1228" t="s">
        <v>195</v>
      </c>
      <c r="F1228">
        <v>68151</v>
      </c>
      <c r="G1228">
        <v>2970</v>
      </c>
      <c r="H1228">
        <v>1133</v>
      </c>
      <c r="I1228">
        <v>897</v>
      </c>
      <c r="J1228">
        <v>642252</v>
      </c>
      <c r="K1228">
        <v>286.25</v>
      </c>
      <c r="L1228">
        <v>1.5</v>
      </c>
      <c r="M1228">
        <v>7.34</v>
      </c>
      <c r="N1228" t="s">
        <v>21</v>
      </c>
      <c r="O1228" s="1">
        <v>45589</v>
      </c>
    </row>
    <row r="1229" spans="1:15" x14ac:dyDescent="0.3">
      <c r="A1229" t="s">
        <v>1405</v>
      </c>
      <c r="B1229" t="s">
        <v>24</v>
      </c>
      <c r="C1229" t="s">
        <v>29</v>
      </c>
      <c r="D1229">
        <v>25</v>
      </c>
      <c r="E1229" t="s">
        <v>137</v>
      </c>
      <c r="F1229">
        <v>83653</v>
      </c>
      <c r="G1229">
        <v>3376</v>
      </c>
      <c r="H1229">
        <v>684</v>
      </c>
      <c r="I1229">
        <v>294</v>
      </c>
      <c r="J1229">
        <v>165816</v>
      </c>
      <c r="K1229">
        <v>787.92</v>
      </c>
      <c r="L1229">
        <v>-0.28000000000000003</v>
      </c>
      <c r="M1229">
        <v>5.2</v>
      </c>
      <c r="N1229" t="s">
        <v>25</v>
      </c>
      <c r="O1229" s="1">
        <v>45693</v>
      </c>
    </row>
    <row r="1230" spans="1:15" x14ac:dyDescent="0.3">
      <c r="A1230" t="s">
        <v>1406</v>
      </c>
      <c r="B1230" t="s">
        <v>20</v>
      </c>
      <c r="C1230" t="s">
        <v>35</v>
      </c>
      <c r="D1230">
        <v>24</v>
      </c>
      <c r="E1230" t="s">
        <v>365</v>
      </c>
      <c r="F1230">
        <v>11374</v>
      </c>
      <c r="G1230">
        <v>642</v>
      </c>
      <c r="H1230">
        <v>193</v>
      </c>
      <c r="I1230">
        <v>138</v>
      </c>
      <c r="J1230">
        <v>44298</v>
      </c>
      <c r="K1230">
        <v>1804.51</v>
      </c>
      <c r="L1230">
        <v>-0.82</v>
      </c>
      <c r="M1230">
        <v>8.5500000000000007</v>
      </c>
      <c r="N1230" t="s">
        <v>21</v>
      </c>
      <c r="O1230" s="1">
        <v>45798</v>
      </c>
    </row>
    <row r="1231" spans="1:15" x14ac:dyDescent="0.3">
      <c r="A1231" t="s">
        <v>1407</v>
      </c>
      <c r="B1231" t="s">
        <v>24</v>
      </c>
      <c r="C1231" t="s">
        <v>17</v>
      </c>
      <c r="D1231">
        <v>23</v>
      </c>
      <c r="E1231" t="s">
        <v>277</v>
      </c>
      <c r="F1231">
        <v>89642</v>
      </c>
      <c r="G1231">
        <v>5751</v>
      </c>
      <c r="H1231">
        <v>2978</v>
      </c>
      <c r="I1231">
        <v>1858</v>
      </c>
      <c r="J1231">
        <v>1051628</v>
      </c>
      <c r="K1231">
        <v>102.26</v>
      </c>
      <c r="L1231">
        <v>4.54</v>
      </c>
      <c r="M1231">
        <v>11.81</v>
      </c>
      <c r="N1231" t="s">
        <v>35</v>
      </c>
      <c r="O1231" s="1">
        <v>45536</v>
      </c>
    </row>
    <row r="1232" spans="1:15" x14ac:dyDescent="0.3">
      <c r="A1232" t="s">
        <v>1408</v>
      </c>
      <c r="B1232" t="s">
        <v>28</v>
      </c>
      <c r="C1232" t="s">
        <v>29</v>
      </c>
      <c r="D1232">
        <v>15</v>
      </c>
      <c r="E1232" t="s">
        <v>195</v>
      </c>
      <c r="F1232">
        <v>82418</v>
      </c>
      <c r="G1232">
        <v>6558</v>
      </c>
      <c r="H1232">
        <v>1818</v>
      </c>
      <c r="I1232">
        <v>1317</v>
      </c>
      <c r="J1232">
        <v>525483</v>
      </c>
      <c r="K1232">
        <v>182.6</v>
      </c>
      <c r="L1232">
        <v>1.19</v>
      </c>
      <c r="M1232">
        <v>11.76</v>
      </c>
      <c r="N1232" t="s">
        <v>29</v>
      </c>
      <c r="O1232" s="1">
        <v>45822</v>
      </c>
    </row>
    <row r="1233" spans="1:15" x14ac:dyDescent="0.3">
      <c r="A1233" t="s">
        <v>1409</v>
      </c>
      <c r="B1233" t="s">
        <v>44</v>
      </c>
      <c r="C1233" t="s">
        <v>25</v>
      </c>
      <c r="D1233">
        <v>25</v>
      </c>
      <c r="E1233" t="s">
        <v>704</v>
      </c>
      <c r="F1233">
        <v>30454</v>
      </c>
      <c r="G1233">
        <v>1590</v>
      </c>
      <c r="H1233">
        <v>751</v>
      </c>
      <c r="I1233">
        <v>435</v>
      </c>
      <c r="J1233">
        <v>285360</v>
      </c>
      <c r="K1233">
        <v>310.60000000000002</v>
      </c>
      <c r="L1233">
        <v>1.1100000000000001</v>
      </c>
      <c r="M1233">
        <v>9.1199999999999992</v>
      </c>
      <c r="N1233" t="s">
        <v>21</v>
      </c>
      <c r="O1233" s="1">
        <v>45801</v>
      </c>
    </row>
    <row r="1234" spans="1:15" x14ac:dyDescent="0.3">
      <c r="A1234" t="s">
        <v>1410</v>
      </c>
      <c r="B1234" t="s">
        <v>28</v>
      </c>
      <c r="C1234" t="s">
        <v>21</v>
      </c>
      <c r="D1234">
        <v>28</v>
      </c>
      <c r="E1234" t="s">
        <v>28</v>
      </c>
      <c r="F1234">
        <v>23741</v>
      </c>
      <c r="G1234">
        <v>2189</v>
      </c>
      <c r="H1234">
        <v>716</v>
      </c>
      <c r="I1234">
        <v>421</v>
      </c>
      <c r="J1234">
        <v>254284</v>
      </c>
      <c r="K1234">
        <v>483.47</v>
      </c>
      <c r="L1234">
        <v>0.25</v>
      </c>
      <c r="M1234">
        <v>14.01</v>
      </c>
      <c r="N1234" t="s">
        <v>35</v>
      </c>
      <c r="O1234" s="1">
        <v>45769</v>
      </c>
    </row>
    <row r="1235" spans="1:15" x14ac:dyDescent="0.3">
      <c r="A1235" t="s">
        <v>1411</v>
      </c>
      <c r="B1235" t="s">
        <v>16</v>
      </c>
      <c r="C1235" t="s">
        <v>29</v>
      </c>
      <c r="D1235">
        <v>10</v>
      </c>
      <c r="E1235" t="s">
        <v>134</v>
      </c>
      <c r="F1235">
        <v>70539</v>
      </c>
      <c r="G1235">
        <v>2589</v>
      </c>
      <c r="H1235">
        <v>1331</v>
      </c>
      <c r="I1235">
        <v>732</v>
      </c>
      <c r="J1235">
        <v>272304</v>
      </c>
      <c r="K1235">
        <v>267.64</v>
      </c>
      <c r="L1235">
        <v>0.39</v>
      </c>
      <c r="M1235">
        <v>6.59</v>
      </c>
      <c r="N1235" t="s">
        <v>25</v>
      </c>
      <c r="O1235" s="1">
        <v>45724</v>
      </c>
    </row>
    <row r="1236" spans="1:15" x14ac:dyDescent="0.3">
      <c r="A1236" t="s">
        <v>1412</v>
      </c>
      <c r="B1236" t="s">
        <v>44</v>
      </c>
      <c r="C1236" t="s">
        <v>35</v>
      </c>
      <c r="D1236">
        <v>5</v>
      </c>
      <c r="E1236" t="s">
        <v>142</v>
      </c>
      <c r="F1236">
        <v>54267</v>
      </c>
      <c r="G1236">
        <v>5409</v>
      </c>
      <c r="H1236">
        <v>1758</v>
      </c>
      <c r="I1236">
        <v>599</v>
      </c>
      <c r="J1236">
        <v>374974</v>
      </c>
      <c r="K1236">
        <v>399.36</v>
      </c>
      <c r="L1236">
        <v>0.56999999999999995</v>
      </c>
      <c r="M1236">
        <v>14.31</v>
      </c>
      <c r="N1236" t="s">
        <v>17</v>
      </c>
      <c r="O1236" s="1">
        <v>45625</v>
      </c>
    </row>
    <row r="1237" spans="1:15" x14ac:dyDescent="0.3">
      <c r="A1237" t="s">
        <v>1413</v>
      </c>
      <c r="B1237" t="s">
        <v>24</v>
      </c>
      <c r="C1237" t="s">
        <v>29</v>
      </c>
      <c r="D1237">
        <v>15</v>
      </c>
      <c r="E1237" t="s">
        <v>130</v>
      </c>
      <c r="F1237">
        <v>76478</v>
      </c>
      <c r="G1237">
        <v>9622</v>
      </c>
      <c r="H1237">
        <v>3214</v>
      </c>
      <c r="I1237">
        <v>1279</v>
      </c>
      <c r="J1237">
        <v>274985</v>
      </c>
      <c r="K1237">
        <v>217.81</v>
      </c>
      <c r="L1237">
        <v>-0.01</v>
      </c>
      <c r="M1237">
        <v>18.46</v>
      </c>
      <c r="N1237" t="s">
        <v>35</v>
      </c>
      <c r="O1237" s="1">
        <v>45479</v>
      </c>
    </row>
    <row r="1238" spans="1:15" x14ac:dyDescent="0.3">
      <c r="A1238" t="s">
        <v>1414</v>
      </c>
      <c r="B1238" t="s">
        <v>24</v>
      </c>
      <c r="C1238" t="s">
        <v>17</v>
      </c>
      <c r="D1238">
        <v>6</v>
      </c>
      <c r="E1238" t="s">
        <v>45</v>
      </c>
      <c r="F1238">
        <v>75288</v>
      </c>
      <c r="G1238">
        <v>10291</v>
      </c>
      <c r="H1238">
        <v>3650</v>
      </c>
      <c r="I1238">
        <v>1890</v>
      </c>
      <c r="J1238">
        <v>941220</v>
      </c>
      <c r="K1238">
        <v>118.36</v>
      </c>
      <c r="L1238">
        <v>3.21</v>
      </c>
      <c r="M1238">
        <v>21.03</v>
      </c>
      <c r="N1238" t="s">
        <v>29</v>
      </c>
      <c r="O1238" s="1">
        <v>45793</v>
      </c>
    </row>
    <row r="1239" spans="1:15" x14ac:dyDescent="0.3">
      <c r="A1239" t="s">
        <v>1415</v>
      </c>
      <c r="B1239" t="s">
        <v>16</v>
      </c>
      <c r="C1239" t="s">
        <v>25</v>
      </c>
      <c r="D1239">
        <v>14</v>
      </c>
      <c r="E1239" t="s">
        <v>32</v>
      </c>
      <c r="F1239">
        <v>14549</v>
      </c>
      <c r="G1239">
        <v>617</v>
      </c>
      <c r="H1239">
        <v>276</v>
      </c>
      <c r="I1239">
        <v>204</v>
      </c>
      <c r="J1239">
        <v>107508</v>
      </c>
      <c r="K1239">
        <v>797.99</v>
      </c>
      <c r="L1239">
        <v>-0.34</v>
      </c>
      <c r="M1239">
        <v>7.54</v>
      </c>
      <c r="N1239" t="s">
        <v>29</v>
      </c>
      <c r="O1239" s="1">
        <v>45720</v>
      </c>
    </row>
    <row r="1240" spans="1:15" x14ac:dyDescent="0.3">
      <c r="A1240" t="s">
        <v>1416</v>
      </c>
      <c r="B1240" t="s">
        <v>20</v>
      </c>
      <c r="C1240" t="s">
        <v>35</v>
      </c>
      <c r="D1240">
        <v>8</v>
      </c>
      <c r="E1240" t="s">
        <v>107</v>
      </c>
      <c r="F1240">
        <v>23014</v>
      </c>
      <c r="G1240">
        <v>947</v>
      </c>
      <c r="H1240">
        <v>411</v>
      </c>
      <c r="I1240">
        <v>191</v>
      </c>
      <c r="J1240">
        <v>84231</v>
      </c>
      <c r="K1240">
        <v>794.35</v>
      </c>
      <c r="L1240">
        <v>-0.44</v>
      </c>
      <c r="M1240">
        <v>6.73</v>
      </c>
      <c r="N1240" t="s">
        <v>21</v>
      </c>
      <c r="O1240" s="1">
        <v>45552</v>
      </c>
    </row>
    <row r="1241" spans="1:15" x14ac:dyDescent="0.3">
      <c r="A1241" t="s">
        <v>1417</v>
      </c>
      <c r="B1241" t="s">
        <v>44</v>
      </c>
      <c r="C1241" t="s">
        <v>17</v>
      </c>
      <c r="D1241">
        <v>20</v>
      </c>
      <c r="E1241" t="s">
        <v>28</v>
      </c>
      <c r="F1241">
        <v>30999</v>
      </c>
      <c r="G1241">
        <v>2249</v>
      </c>
      <c r="H1241">
        <v>760</v>
      </c>
      <c r="I1241">
        <v>505</v>
      </c>
      <c r="J1241">
        <v>292395</v>
      </c>
      <c r="K1241">
        <v>415.63</v>
      </c>
      <c r="L1241">
        <v>0.39</v>
      </c>
      <c r="M1241">
        <v>11.34</v>
      </c>
      <c r="N1241" t="s">
        <v>21</v>
      </c>
      <c r="O1241" s="1">
        <v>45810</v>
      </c>
    </row>
    <row r="1242" spans="1:15" x14ac:dyDescent="0.3">
      <c r="A1242" t="s">
        <v>1418</v>
      </c>
      <c r="B1242" t="s">
        <v>20</v>
      </c>
      <c r="C1242" t="s">
        <v>35</v>
      </c>
      <c r="D1242">
        <v>20</v>
      </c>
      <c r="E1242" t="s">
        <v>334</v>
      </c>
      <c r="F1242">
        <v>48927</v>
      </c>
      <c r="G1242">
        <v>4762</v>
      </c>
      <c r="H1242">
        <v>2006</v>
      </c>
      <c r="I1242">
        <v>650</v>
      </c>
      <c r="J1242">
        <v>410150</v>
      </c>
      <c r="K1242">
        <v>221.23</v>
      </c>
      <c r="L1242">
        <v>1.85</v>
      </c>
      <c r="M1242">
        <v>15.16</v>
      </c>
      <c r="N1242" t="s">
        <v>29</v>
      </c>
      <c r="O1242" s="1">
        <v>45510</v>
      </c>
    </row>
    <row r="1243" spans="1:15" x14ac:dyDescent="0.3">
      <c r="A1243" t="s">
        <v>1419</v>
      </c>
      <c r="B1243" t="s">
        <v>44</v>
      </c>
      <c r="C1243" t="s">
        <v>29</v>
      </c>
      <c r="D1243">
        <v>26</v>
      </c>
      <c r="E1243" t="s">
        <v>845</v>
      </c>
      <c r="F1243">
        <v>95468</v>
      </c>
      <c r="G1243">
        <v>7513</v>
      </c>
      <c r="H1243">
        <v>1670</v>
      </c>
      <c r="I1243">
        <v>1184</v>
      </c>
      <c r="J1243">
        <v>601472</v>
      </c>
      <c r="K1243">
        <v>165.45</v>
      </c>
      <c r="L1243">
        <v>2.0699999999999998</v>
      </c>
      <c r="M1243">
        <v>10.86</v>
      </c>
      <c r="N1243" t="s">
        <v>29</v>
      </c>
      <c r="O1243" s="1">
        <v>45729</v>
      </c>
    </row>
    <row r="1244" spans="1:15" x14ac:dyDescent="0.3">
      <c r="A1244" t="s">
        <v>1420</v>
      </c>
      <c r="B1244" t="s">
        <v>20</v>
      </c>
      <c r="C1244" t="s">
        <v>17</v>
      </c>
      <c r="D1244">
        <v>5</v>
      </c>
      <c r="E1244" t="s">
        <v>195</v>
      </c>
      <c r="F1244">
        <v>25824</v>
      </c>
      <c r="G1244">
        <v>2889</v>
      </c>
      <c r="H1244">
        <v>988</v>
      </c>
      <c r="I1244">
        <v>319</v>
      </c>
      <c r="J1244">
        <v>70180</v>
      </c>
      <c r="K1244">
        <v>509.15</v>
      </c>
      <c r="L1244">
        <v>-0.56999999999999995</v>
      </c>
      <c r="M1244">
        <v>16.25</v>
      </c>
      <c r="N1244" t="s">
        <v>21</v>
      </c>
      <c r="O1244" s="1">
        <v>45659</v>
      </c>
    </row>
    <row r="1245" spans="1:15" x14ac:dyDescent="0.3">
      <c r="A1245" t="s">
        <v>1421</v>
      </c>
      <c r="B1245" t="s">
        <v>28</v>
      </c>
      <c r="C1245" t="s">
        <v>25</v>
      </c>
      <c r="D1245">
        <v>9</v>
      </c>
      <c r="E1245" t="s">
        <v>56</v>
      </c>
      <c r="F1245">
        <v>78421</v>
      </c>
      <c r="G1245">
        <v>2912</v>
      </c>
      <c r="H1245">
        <v>758</v>
      </c>
      <c r="I1245">
        <v>514</v>
      </c>
      <c r="J1245">
        <v>364426</v>
      </c>
      <c r="K1245">
        <v>446.6</v>
      </c>
      <c r="L1245">
        <v>0.59</v>
      </c>
      <c r="M1245">
        <v>5.34</v>
      </c>
      <c r="N1245" t="s">
        <v>29</v>
      </c>
      <c r="O1245" s="1">
        <v>45581</v>
      </c>
    </row>
    <row r="1246" spans="1:15" x14ac:dyDescent="0.3">
      <c r="A1246" t="s">
        <v>1422</v>
      </c>
      <c r="B1246" t="s">
        <v>24</v>
      </c>
      <c r="C1246" t="s">
        <v>17</v>
      </c>
      <c r="D1246">
        <v>28</v>
      </c>
      <c r="E1246" t="s">
        <v>277</v>
      </c>
      <c r="F1246">
        <v>16408</v>
      </c>
      <c r="G1246">
        <v>2206</v>
      </c>
      <c r="H1246">
        <v>891</v>
      </c>
      <c r="I1246">
        <v>521</v>
      </c>
      <c r="J1246">
        <v>242265</v>
      </c>
      <c r="K1246">
        <v>295.44</v>
      </c>
      <c r="L1246">
        <v>0.56999999999999995</v>
      </c>
      <c r="M1246">
        <v>22.05</v>
      </c>
      <c r="N1246" t="s">
        <v>25</v>
      </c>
      <c r="O1246" s="1">
        <v>45791</v>
      </c>
    </row>
    <row r="1247" spans="1:15" x14ac:dyDescent="0.3">
      <c r="A1247" t="s">
        <v>1423</v>
      </c>
      <c r="B1247" t="s">
        <v>20</v>
      </c>
      <c r="C1247" t="s">
        <v>35</v>
      </c>
      <c r="D1247">
        <v>6</v>
      </c>
      <c r="E1247" t="s">
        <v>125</v>
      </c>
      <c r="F1247">
        <v>79038</v>
      </c>
      <c r="G1247">
        <v>5634</v>
      </c>
      <c r="H1247">
        <v>2987</v>
      </c>
      <c r="I1247">
        <v>1429</v>
      </c>
      <c r="J1247">
        <v>924563</v>
      </c>
      <c r="K1247">
        <v>185.9</v>
      </c>
      <c r="L1247">
        <v>2.48</v>
      </c>
      <c r="M1247">
        <v>12.72</v>
      </c>
      <c r="N1247" t="s">
        <v>25</v>
      </c>
      <c r="O1247" s="1">
        <v>45787</v>
      </c>
    </row>
    <row r="1248" spans="1:15" x14ac:dyDescent="0.3">
      <c r="A1248" t="s">
        <v>1424</v>
      </c>
      <c r="B1248" t="s">
        <v>16</v>
      </c>
      <c r="C1248" t="s">
        <v>29</v>
      </c>
      <c r="D1248">
        <v>19</v>
      </c>
      <c r="E1248" t="s">
        <v>125</v>
      </c>
      <c r="F1248">
        <v>57756</v>
      </c>
      <c r="G1248">
        <v>7262</v>
      </c>
      <c r="H1248">
        <v>3950</v>
      </c>
      <c r="I1248">
        <v>1214</v>
      </c>
      <c r="J1248">
        <v>821878</v>
      </c>
      <c r="K1248">
        <v>127.6</v>
      </c>
      <c r="L1248">
        <v>4.3099999999999996</v>
      </c>
      <c r="M1248">
        <v>21.51</v>
      </c>
      <c r="N1248" t="s">
        <v>25</v>
      </c>
      <c r="O1248" s="1">
        <v>45571</v>
      </c>
    </row>
    <row r="1249" spans="1:15" x14ac:dyDescent="0.3">
      <c r="A1249" t="s">
        <v>1425</v>
      </c>
      <c r="B1249" t="s">
        <v>16</v>
      </c>
      <c r="C1249" t="s">
        <v>21</v>
      </c>
      <c r="D1249">
        <v>19</v>
      </c>
      <c r="E1249" t="s">
        <v>28</v>
      </c>
      <c r="F1249">
        <v>13360</v>
      </c>
      <c r="G1249">
        <v>1244</v>
      </c>
      <c r="H1249">
        <v>340</v>
      </c>
      <c r="I1249">
        <v>141</v>
      </c>
      <c r="J1249">
        <v>46530</v>
      </c>
      <c r="K1249">
        <v>1671.89</v>
      </c>
      <c r="L1249">
        <v>-0.8</v>
      </c>
      <c r="M1249">
        <v>12.91</v>
      </c>
      <c r="N1249" t="s">
        <v>25</v>
      </c>
      <c r="O1249" s="1">
        <v>45675</v>
      </c>
    </row>
    <row r="1250" spans="1:15" x14ac:dyDescent="0.3">
      <c r="A1250" t="s">
        <v>1426</v>
      </c>
      <c r="B1250" t="s">
        <v>44</v>
      </c>
      <c r="C1250" t="s">
        <v>21</v>
      </c>
      <c r="D1250">
        <v>23</v>
      </c>
      <c r="E1250" t="s">
        <v>32</v>
      </c>
      <c r="F1250">
        <v>82400</v>
      </c>
      <c r="G1250">
        <v>8240</v>
      </c>
      <c r="H1250">
        <v>2783</v>
      </c>
      <c r="I1250">
        <v>939</v>
      </c>
      <c r="J1250">
        <v>669507</v>
      </c>
      <c r="K1250">
        <v>213.34</v>
      </c>
      <c r="L1250">
        <v>2.34</v>
      </c>
      <c r="M1250">
        <v>14.52</v>
      </c>
      <c r="N1250" t="s">
        <v>25</v>
      </c>
      <c r="O1250" s="1">
        <v>45590</v>
      </c>
    </row>
    <row r="1251" spans="1:15" x14ac:dyDescent="0.3">
      <c r="A1251" t="s">
        <v>1427</v>
      </c>
      <c r="B1251" t="s">
        <v>20</v>
      </c>
      <c r="C1251" t="s">
        <v>21</v>
      </c>
      <c r="D1251">
        <v>19</v>
      </c>
      <c r="E1251" t="s">
        <v>67</v>
      </c>
      <c r="F1251">
        <v>24541</v>
      </c>
      <c r="G1251">
        <v>1405</v>
      </c>
      <c r="H1251">
        <v>777</v>
      </c>
      <c r="I1251">
        <v>323</v>
      </c>
      <c r="J1251">
        <v>211242</v>
      </c>
      <c r="K1251">
        <v>704.14</v>
      </c>
      <c r="L1251">
        <v>-7.0000000000000007E-2</v>
      </c>
      <c r="M1251">
        <v>10.210000000000001</v>
      </c>
      <c r="N1251" t="s">
        <v>35</v>
      </c>
      <c r="O1251" s="1">
        <v>45509</v>
      </c>
    </row>
    <row r="1252" spans="1:15" x14ac:dyDescent="0.3">
      <c r="A1252" t="s">
        <v>1428</v>
      </c>
      <c r="B1252" t="s">
        <v>16</v>
      </c>
      <c r="C1252" t="s">
        <v>29</v>
      </c>
      <c r="D1252">
        <v>5</v>
      </c>
      <c r="E1252" t="s">
        <v>56</v>
      </c>
      <c r="F1252">
        <v>96999</v>
      </c>
      <c r="G1252">
        <v>13239</v>
      </c>
      <c r="H1252">
        <v>5770</v>
      </c>
      <c r="I1252">
        <v>2356</v>
      </c>
      <c r="J1252">
        <v>1559672</v>
      </c>
      <c r="K1252">
        <v>35.049999999999997</v>
      </c>
      <c r="L1252">
        <v>17.89</v>
      </c>
      <c r="M1252">
        <v>22.03</v>
      </c>
      <c r="N1252" t="s">
        <v>17</v>
      </c>
      <c r="O1252" s="1">
        <v>45523</v>
      </c>
    </row>
    <row r="1253" spans="1:15" x14ac:dyDescent="0.3">
      <c r="A1253" t="s">
        <v>1429</v>
      </c>
      <c r="B1253" t="s">
        <v>44</v>
      </c>
      <c r="C1253" t="s">
        <v>29</v>
      </c>
      <c r="D1253">
        <v>16</v>
      </c>
      <c r="E1253" t="s">
        <v>107</v>
      </c>
      <c r="F1253">
        <v>68217</v>
      </c>
      <c r="G1253">
        <v>5009</v>
      </c>
      <c r="H1253">
        <v>1764</v>
      </c>
      <c r="I1253">
        <v>1231</v>
      </c>
      <c r="J1253">
        <v>957718</v>
      </c>
      <c r="K1253">
        <v>42.67</v>
      </c>
      <c r="L1253">
        <v>17.23</v>
      </c>
      <c r="M1253">
        <v>11.73</v>
      </c>
      <c r="N1253" t="s">
        <v>21</v>
      </c>
      <c r="O1253" s="1">
        <v>45687</v>
      </c>
    </row>
    <row r="1254" spans="1:15" x14ac:dyDescent="0.3">
      <c r="A1254" t="s">
        <v>1430</v>
      </c>
      <c r="B1254" t="s">
        <v>20</v>
      </c>
      <c r="C1254" t="s">
        <v>35</v>
      </c>
      <c r="D1254">
        <v>29</v>
      </c>
      <c r="E1254" t="s">
        <v>357</v>
      </c>
      <c r="F1254">
        <v>42252</v>
      </c>
      <c r="G1254">
        <v>3779</v>
      </c>
      <c r="H1254">
        <v>2066</v>
      </c>
      <c r="I1254">
        <v>1092</v>
      </c>
      <c r="J1254">
        <v>440076</v>
      </c>
      <c r="K1254">
        <v>57.67</v>
      </c>
      <c r="L1254">
        <v>5.99</v>
      </c>
      <c r="M1254">
        <v>16.420000000000002</v>
      </c>
      <c r="N1254" t="s">
        <v>21</v>
      </c>
      <c r="O1254" s="1">
        <v>45513</v>
      </c>
    </row>
    <row r="1255" spans="1:15" x14ac:dyDescent="0.3">
      <c r="A1255" t="s">
        <v>1431</v>
      </c>
      <c r="B1255" t="s">
        <v>20</v>
      </c>
      <c r="C1255" t="s">
        <v>29</v>
      </c>
      <c r="D1255">
        <v>16</v>
      </c>
      <c r="E1255" t="s">
        <v>34</v>
      </c>
      <c r="F1255">
        <v>65574</v>
      </c>
      <c r="G1255">
        <v>9025</v>
      </c>
      <c r="H1255">
        <v>1839</v>
      </c>
      <c r="I1255">
        <v>593</v>
      </c>
      <c r="J1255">
        <v>148250</v>
      </c>
      <c r="K1255">
        <v>437.18</v>
      </c>
      <c r="L1255">
        <v>-0.43</v>
      </c>
      <c r="M1255">
        <v>17.47</v>
      </c>
      <c r="N1255" t="s">
        <v>29</v>
      </c>
      <c r="O1255" s="1">
        <v>45783</v>
      </c>
    </row>
    <row r="1256" spans="1:15" x14ac:dyDescent="0.3">
      <c r="A1256" t="s">
        <v>1432</v>
      </c>
      <c r="B1256" t="s">
        <v>20</v>
      </c>
      <c r="C1256" t="s">
        <v>29</v>
      </c>
      <c r="D1256">
        <v>23</v>
      </c>
      <c r="E1256" t="s">
        <v>54</v>
      </c>
      <c r="F1256">
        <v>50034</v>
      </c>
      <c r="G1256">
        <v>3108</v>
      </c>
      <c r="H1256">
        <v>976</v>
      </c>
      <c r="I1256">
        <v>482</v>
      </c>
      <c r="J1256">
        <v>318120</v>
      </c>
      <c r="K1256">
        <v>272.99</v>
      </c>
      <c r="L1256">
        <v>1.42</v>
      </c>
      <c r="M1256">
        <v>9.1300000000000008</v>
      </c>
      <c r="N1256" t="s">
        <v>21</v>
      </c>
      <c r="O1256" s="1">
        <v>45668</v>
      </c>
    </row>
    <row r="1257" spans="1:15" x14ac:dyDescent="0.3">
      <c r="A1257" t="s">
        <v>1433</v>
      </c>
      <c r="B1257" t="s">
        <v>44</v>
      </c>
      <c r="C1257" t="s">
        <v>17</v>
      </c>
      <c r="D1257">
        <v>13</v>
      </c>
      <c r="E1257" t="s">
        <v>277</v>
      </c>
      <c r="F1257">
        <v>44561</v>
      </c>
      <c r="G1257">
        <v>2533</v>
      </c>
      <c r="H1257">
        <v>1006</v>
      </c>
      <c r="I1257">
        <v>440</v>
      </c>
      <c r="J1257">
        <v>208560</v>
      </c>
      <c r="K1257">
        <v>348.4</v>
      </c>
      <c r="L1257">
        <v>0.36</v>
      </c>
      <c r="M1257">
        <v>8.93</v>
      </c>
      <c r="N1257" t="s">
        <v>17</v>
      </c>
      <c r="O1257" s="1">
        <v>45712</v>
      </c>
    </row>
    <row r="1258" spans="1:15" x14ac:dyDescent="0.3">
      <c r="A1258" t="s">
        <v>1434</v>
      </c>
      <c r="B1258" t="s">
        <v>16</v>
      </c>
      <c r="C1258" t="s">
        <v>25</v>
      </c>
      <c r="D1258">
        <v>20</v>
      </c>
      <c r="E1258" t="s">
        <v>22</v>
      </c>
      <c r="F1258">
        <v>35618</v>
      </c>
      <c r="G1258">
        <v>4386</v>
      </c>
      <c r="H1258">
        <v>1036</v>
      </c>
      <c r="I1258">
        <v>321</v>
      </c>
      <c r="J1258">
        <v>219564</v>
      </c>
      <c r="K1258">
        <v>654.37</v>
      </c>
      <c r="L1258">
        <v>0.05</v>
      </c>
      <c r="M1258">
        <v>16.12</v>
      </c>
      <c r="N1258" t="s">
        <v>29</v>
      </c>
      <c r="O1258" s="1">
        <v>45723</v>
      </c>
    </row>
    <row r="1259" spans="1:15" x14ac:dyDescent="0.3">
      <c r="A1259" t="s">
        <v>1435</v>
      </c>
      <c r="B1259" t="s">
        <v>16</v>
      </c>
      <c r="C1259" t="s">
        <v>17</v>
      </c>
      <c r="D1259">
        <v>15</v>
      </c>
      <c r="E1259" t="s">
        <v>195</v>
      </c>
      <c r="F1259">
        <v>57892</v>
      </c>
      <c r="G1259">
        <v>4673</v>
      </c>
      <c r="H1259">
        <v>2313</v>
      </c>
      <c r="I1259">
        <v>846</v>
      </c>
      <c r="J1259">
        <v>437382</v>
      </c>
      <c r="K1259">
        <v>276.77</v>
      </c>
      <c r="L1259">
        <v>0.87</v>
      </c>
      <c r="M1259">
        <v>13.53</v>
      </c>
      <c r="N1259" t="s">
        <v>29</v>
      </c>
      <c r="O1259" s="1">
        <v>45722</v>
      </c>
    </row>
    <row r="1260" spans="1:15" x14ac:dyDescent="0.3">
      <c r="A1260" t="s">
        <v>1436</v>
      </c>
      <c r="B1260" t="s">
        <v>24</v>
      </c>
      <c r="C1260" t="s">
        <v>17</v>
      </c>
      <c r="D1260">
        <v>24</v>
      </c>
      <c r="E1260" t="s">
        <v>28</v>
      </c>
      <c r="F1260">
        <v>91967</v>
      </c>
      <c r="G1260">
        <v>6358</v>
      </c>
      <c r="H1260">
        <v>1950</v>
      </c>
      <c r="I1260">
        <v>1015</v>
      </c>
      <c r="J1260">
        <v>747040</v>
      </c>
      <c r="K1260">
        <v>132.97</v>
      </c>
      <c r="L1260">
        <v>4.53</v>
      </c>
      <c r="M1260">
        <v>10.14</v>
      </c>
      <c r="N1260" t="s">
        <v>21</v>
      </c>
      <c r="O1260" s="1">
        <v>45518</v>
      </c>
    </row>
    <row r="1261" spans="1:15" x14ac:dyDescent="0.3">
      <c r="A1261" t="s">
        <v>1437</v>
      </c>
      <c r="B1261" t="s">
        <v>44</v>
      </c>
      <c r="C1261" t="s">
        <v>29</v>
      </c>
      <c r="D1261">
        <v>26</v>
      </c>
      <c r="E1261" t="s">
        <v>277</v>
      </c>
      <c r="F1261">
        <v>32176</v>
      </c>
      <c r="G1261">
        <v>3873</v>
      </c>
      <c r="H1261">
        <v>1824</v>
      </c>
      <c r="I1261">
        <v>814</v>
      </c>
      <c r="J1261">
        <v>454212</v>
      </c>
      <c r="K1261">
        <v>98.07</v>
      </c>
      <c r="L1261">
        <v>4.6900000000000004</v>
      </c>
      <c r="M1261">
        <v>20.239999999999998</v>
      </c>
      <c r="N1261" t="s">
        <v>25</v>
      </c>
      <c r="O1261" s="1">
        <v>45535</v>
      </c>
    </row>
    <row r="1262" spans="1:15" x14ac:dyDescent="0.3">
      <c r="A1262" t="s">
        <v>1438</v>
      </c>
      <c r="B1262" t="s">
        <v>24</v>
      </c>
      <c r="C1262" t="s">
        <v>17</v>
      </c>
      <c r="D1262">
        <v>25</v>
      </c>
      <c r="E1262" t="s">
        <v>109</v>
      </c>
      <c r="F1262">
        <v>27708</v>
      </c>
      <c r="G1262">
        <v>3734</v>
      </c>
      <c r="H1262">
        <v>1503</v>
      </c>
      <c r="I1262">
        <v>1121</v>
      </c>
      <c r="J1262">
        <v>735376</v>
      </c>
      <c r="K1262">
        <v>45.55</v>
      </c>
      <c r="L1262">
        <v>13.4</v>
      </c>
      <c r="M1262">
        <v>22.95</v>
      </c>
      <c r="N1262" t="s">
        <v>17</v>
      </c>
      <c r="O1262" s="1">
        <v>45663</v>
      </c>
    </row>
    <row r="1263" spans="1:15" x14ac:dyDescent="0.3">
      <c r="A1263" t="s">
        <v>1439</v>
      </c>
      <c r="B1263" t="s">
        <v>20</v>
      </c>
      <c r="C1263" t="s">
        <v>35</v>
      </c>
      <c r="D1263">
        <v>30</v>
      </c>
      <c r="E1263" t="s">
        <v>121</v>
      </c>
      <c r="F1263">
        <v>89598</v>
      </c>
      <c r="G1263">
        <v>11862</v>
      </c>
      <c r="H1263">
        <v>6516</v>
      </c>
      <c r="I1263">
        <v>2601</v>
      </c>
      <c r="J1263">
        <v>1334313</v>
      </c>
      <c r="K1263">
        <v>77.650000000000006</v>
      </c>
      <c r="L1263">
        <v>5.61</v>
      </c>
      <c r="M1263">
        <v>23.41</v>
      </c>
      <c r="N1263" t="s">
        <v>29</v>
      </c>
      <c r="O1263" s="1">
        <v>45504</v>
      </c>
    </row>
    <row r="1264" spans="1:15" x14ac:dyDescent="0.3">
      <c r="A1264" t="s">
        <v>1440</v>
      </c>
      <c r="B1264" t="s">
        <v>16</v>
      </c>
      <c r="C1264" t="s">
        <v>29</v>
      </c>
      <c r="D1264">
        <v>25</v>
      </c>
      <c r="E1264" t="s">
        <v>263</v>
      </c>
      <c r="F1264">
        <v>48438</v>
      </c>
      <c r="G1264">
        <v>991</v>
      </c>
      <c r="H1264">
        <v>524</v>
      </c>
      <c r="I1264">
        <v>324</v>
      </c>
      <c r="J1264">
        <v>159084</v>
      </c>
      <c r="K1264">
        <v>371.66</v>
      </c>
      <c r="L1264">
        <v>0.32</v>
      </c>
      <c r="M1264">
        <v>3.8</v>
      </c>
      <c r="N1264" t="s">
        <v>17</v>
      </c>
      <c r="O1264" s="1">
        <v>45736</v>
      </c>
    </row>
    <row r="1265" spans="1:15" x14ac:dyDescent="0.3">
      <c r="A1265" t="s">
        <v>1441</v>
      </c>
      <c r="B1265" t="s">
        <v>24</v>
      </c>
      <c r="C1265" t="s">
        <v>29</v>
      </c>
      <c r="D1265">
        <v>28</v>
      </c>
      <c r="E1265" t="s">
        <v>22</v>
      </c>
      <c r="F1265">
        <v>40894</v>
      </c>
      <c r="G1265">
        <v>1656</v>
      </c>
      <c r="H1265">
        <v>442</v>
      </c>
      <c r="I1265">
        <v>217</v>
      </c>
      <c r="J1265">
        <v>105245</v>
      </c>
      <c r="K1265">
        <v>970.54</v>
      </c>
      <c r="L1265">
        <v>-0.5</v>
      </c>
      <c r="M1265">
        <v>5.66</v>
      </c>
      <c r="N1265" t="s">
        <v>29</v>
      </c>
      <c r="O1265" s="1">
        <v>45603</v>
      </c>
    </row>
    <row r="1266" spans="1:15" x14ac:dyDescent="0.3">
      <c r="A1266" t="s">
        <v>1442</v>
      </c>
      <c r="B1266" t="s">
        <v>20</v>
      </c>
      <c r="C1266" t="s">
        <v>29</v>
      </c>
      <c r="D1266">
        <v>13</v>
      </c>
      <c r="E1266" t="s">
        <v>28</v>
      </c>
      <c r="F1266">
        <v>24222</v>
      </c>
      <c r="G1266">
        <v>2760</v>
      </c>
      <c r="H1266">
        <v>1121</v>
      </c>
      <c r="I1266">
        <v>863</v>
      </c>
      <c r="J1266">
        <v>252859</v>
      </c>
      <c r="K1266">
        <v>277.79000000000002</v>
      </c>
      <c r="L1266">
        <v>0.05</v>
      </c>
      <c r="M1266">
        <v>19.59</v>
      </c>
      <c r="N1266" t="s">
        <v>35</v>
      </c>
      <c r="O1266" s="1">
        <v>45490</v>
      </c>
    </row>
    <row r="1267" spans="1:15" x14ac:dyDescent="0.3">
      <c r="A1267" t="s">
        <v>1443</v>
      </c>
      <c r="B1267" t="s">
        <v>44</v>
      </c>
      <c r="C1267" t="s">
        <v>29</v>
      </c>
      <c r="D1267">
        <v>5</v>
      </c>
      <c r="E1267" t="s">
        <v>351</v>
      </c>
      <c r="F1267">
        <v>56107</v>
      </c>
      <c r="G1267">
        <v>2527</v>
      </c>
      <c r="H1267">
        <v>1174</v>
      </c>
      <c r="I1267">
        <v>357</v>
      </c>
      <c r="J1267">
        <v>99246</v>
      </c>
      <c r="K1267">
        <v>223.7</v>
      </c>
      <c r="L1267">
        <v>0.24</v>
      </c>
      <c r="M1267">
        <v>7.23</v>
      </c>
      <c r="N1267" t="s">
        <v>21</v>
      </c>
      <c r="O1267" s="1">
        <v>45654</v>
      </c>
    </row>
    <row r="1268" spans="1:15" x14ac:dyDescent="0.3">
      <c r="A1268" t="s">
        <v>1444</v>
      </c>
      <c r="B1268" t="s">
        <v>20</v>
      </c>
      <c r="C1268" t="s">
        <v>21</v>
      </c>
      <c r="D1268">
        <v>5</v>
      </c>
      <c r="E1268" t="s">
        <v>195</v>
      </c>
      <c r="F1268">
        <v>96948</v>
      </c>
      <c r="G1268">
        <v>13726</v>
      </c>
      <c r="H1268">
        <v>5154</v>
      </c>
      <c r="I1268">
        <v>3244</v>
      </c>
      <c r="J1268">
        <v>2225384</v>
      </c>
      <c r="K1268">
        <v>72.03</v>
      </c>
      <c r="L1268">
        <v>8.52</v>
      </c>
      <c r="M1268">
        <v>22.82</v>
      </c>
      <c r="N1268" t="s">
        <v>17</v>
      </c>
      <c r="O1268" s="1">
        <v>45775</v>
      </c>
    </row>
    <row r="1269" spans="1:15" x14ac:dyDescent="0.3">
      <c r="A1269" t="s">
        <v>1445</v>
      </c>
      <c r="B1269" t="s">
        <v>28</v>
      </c>
      <c r="C1269" t="s">
        <v>21</v>
      </c>
      <c r="D1269">
        <v>18</v>
      </c>
      <c r="E1269" t="s">
        <v>52</v>
      </c>
      <c r="F1269">
        <v>77931</v>
      </c>
      <c r="G1269">
        <v>10332</v>
      </c>
      <c r="H1269">
        <v>6095</v>
      </c>
      <c r="I1269">
        <v>4251</v>
      </c>
      <c r="J1269">
        <v>2036229</v>
      </c>
      <c r="K1269">
        <v>68.989999999999995</v>
      </c>
      <c r="L1269">
        <v>5.94</v>
      </c>
      <c r="M1269">
        <v>26.53</v>
      </c>
      <c r="N1269" t="s">
        <v>25</v>
      </c>
      <c r="O1269" s="1">
        <v>45663</v>
      </c>
    </row>
    <row r="1270" spans="1:15" x14ac:dyDescent="0.3">
      <c r="A1270" t="s">
        <v>1446</v>
      </c>
      <c r="B1270" t="s">
        <v>20</v>
      </c>
      <c r="C1270" t="s">
        <v>29</v>
      </c>
      <c r="D1270">
        <v>29</v>
      </c>
      <c r="E1270" t="s">
        <v>195</v>
      </c>
      <c r="F1270">
        <v>85692</v>
      </c>
      <c r="G1270">
        <v>8171</v>
      </c>
      <c r="H1270">
        <v>3462</v>
      </c>
      <c r="I1270">
        <v>2675</v>
      </c>
      <c r="J1270">
        <v>1420425</v>
      </c>
      <c r="K1270">
        <v>107.41</v>
      </c>
      <c r="L1270">
        <v>3.94</v>
      </c>
      <c r="M1270">
        <v>16.7</v>
      </c>
      <c r="N1270" t="s">
        <v>35</v>
      </c>
      <c r="O1270" s="1">
        <v>45639</v>
      </c>
    </row>
    <row r="1271" spans="1:15" x14ac:dyDescent="0.3">
      <c r="A1271" t="s">
        <v>1447</v>
      </c>
      <c r="B1271" t="s">
        <v>16</v>
      </c>
      <c r="C1271" t="s">
        <v>17</v>
      </c>
      <c r="D1271">
        <v>13</v>
      </c>
      <c r="E1271" t="s">
        <v>309</v>
      </c>
      <c r="F1271">
        <v>59809</v>
      </c>
      <c r="G1271">
        <v>1964</v>
      </c>
      <c r="H1271">
        <v>428</v>
      </c>
      <c r="I1271">
        <v>327</v>
      </c>
      <c r="J1271">
        <v>87636</v>
      </c>
      <c r="K1271">
        <v>326.12</v>
      </c>
      <c r="L1271">
        <v>-0.18</v>
      </c>
      <c r="M1271">
        <v>4.55</v>
      </c>
      <c r="N1271" t="s">
        <v>21</v>
      </c>
      <c r="O1271" s="1">
        <v>45618</v>
      </c>
    </row>
    <row r="1272" spans="1:15" x14ac:dyDescent="0.3">
      <c r="A1272" t="s">
        <v>1448</v>
      </c>
      <c r="B1272" t="s">
        <v>16</v>
      </c>
      <c r="C1272" t="s">
        <v>29</v>
      </c>
      <c r="D1272">
        <v>27</v>
      </c>
      <c r="E1272" t="s">
        <v>637</v>
      </c>
      <c r="F1272">
        <v>98499</v>
      </c>
      <c r="G1272">
        <v>3687</v>
      </c>
      <c r="H1272">
        <v>852</v>
      </c>
      <c r="I1272">
        <v>359</v>
      </c>
      <c r="J1272">
        <v>241966</v>
      </c>
      <c r="K1272">
        <v>660.54</v>
      </c>
      <c r="L1272">
        <v>0.02</v>
      </c>
      <c r="M1272">
        <v>4.97</v>
      </c>
      <c r="N1272" t="s">
        <v>25</v>
      </c>
      <c r="O1272" s="1">
        <v>45690</v>
      </c>
    </row>
    <row r="1273" spans="1:15" x14ac:dyDescent="0.3">
      <c r="A1273" t="s">
        <v>1449</v>
      </c>
      <c r="B1273" t="s">
        <v>16</v>
      </c>
      <c r="C1273" t="s">
        <v>35</v>
      </c>
      <c r="D1273">
        <v>22</v>
      </c>
      <c r="E1273" t="s">
        <v>357</v>
      </c>
      <c r="F1273">
        <v>98680</v>
      </c>
      <c r="G1273">
        <v>14640</v>
      </c>
      <c r="H1273">
        <v>5159</v>
      </c>
      <c r="I1273">
        <v>1732</v>
      </c>
      <c r="J1273">
        <v>730904</v>
      </c>
      <c r="K1273">
        <v>102.79</v>
      </c>
      <c r="L1273">
        <v>3.11</v>
      </c>
      <c r="M1273">
        <v>21.82</v>
      </c>
      <c r="N1273" t="s">
        <v>25</v>
      </c>
      <c r="O1273" s="1">
        <v>45609</v>
      </c>
    </row>
    <row r="1274" spans="1:15" x14ac:dyDescent="0.3">
      <c r="A1274" t="s">
        <v>1450</v>
      </c>
      <c r="B1274" t="s">
        <v>28</v>
      </c>
      <c r="C1274" t="s">
        <v>17</v>
      </c>
      <c r="D1274">
        <v>7</v>
      </c>
      <c r="E1274" t="s">
        <v>103</v>
      </c>
      <c r="F1274">
        <v>79540</v>
      </c>
      <c r="G1274">
        <v>7262</v>
      </c>
      <c r="H1274">
        <v>4186</v>
      </c>
      <c r="I1274">
        <v>3092</v>
      </c>
      <c r="J1274">
        <v>627676</v>
      </c>
      <c r="K1274">
        <v>22.18</v>
      </c>
      <c r="L1274">
        <v>8.15</v>
      </c>
      <c r="M1274">
        <v>18.28</v>
      </c>
      <c r="N1274" t="s">
        <v>29</v>
      </c>
      <c r="O1274" s="1">
        <v>45810</v>
      </c>
    </row>
    <row r="1275" spans="1:15" x14ac:dyDescent="0.3">
      <c r="A1275" t="s">
        <v>1451</v>
      </c>
      <c r="B1275" t="s">
        <v>20</v>
      </c>
      <c r="C1275" t="s">
        <v>17</v>
      </c>
      <c r="D1275">
        <v>24</v>
      </c>
      <c r="E1275" t="s">
        <v>326</v>
      </c>
      <c r="F1275">
        <v>51682</v>
      </c>
      <c r="G1275">
        <v>4960</v>
      </c>
      <c r="H1275">
        <v>2803</v>
      </c>
      <c r="I1275">
        <v>1163</v>
      </c>
      <c r="J1275">
        <v>719897</v>
      </c>
      <c r="K1275">
        <v>222.89</v>
      </c>
      <c r="L1275">
        <v>1.78</v>
      </c>
      <c r="M1275">
        <v>17.27</v>
      </c>
      <c r="N1275" t="s">
        <v>21</v>
      </c>
      <c r="O1275" s="1">
        <v>45790</v>
      </c>
    </row>
    <row r="1276" spans="1:15" x14ac:dyDescent="0.3">
      <c r="A1276" t="s">
        <v>1452</v>
      </c>
      <c r="B1276" t="s">
        <v>44</v>
      </c>
      <c r="C1276" t="s">
        <v>17</v>
      </c>
      <c r="D1276">
        <v>30</v>
      </c>
      <c r="E1276" t="s">
        <v>222</v>
      </c>
      <c r="F1276">
        <v>66121</v>
      </c>
      <c r="G1276">
        <v>2062</v>
      </c>
      <c r="H1276">
        <v>560</v>
      </c>
      <c r="I1276">
        <v>226</v>
      </c>
      <c r="J1276">
        <v>177636</v>
      </c>
      <c r="K1276">
        <v>411.83</v>
      </c>
      <c r="L1276">
        <v>0.91</v>
      </c>
      <c r="M1276">
        <v>4.3099999999999996</v>
      </c>
      <c r="N1276" t="s">
        <v>25</v>
      </c>
      <c r="O1276" s="1">
        <v>45553</v>
      </c>
    </row>
    <row r="1277" spans="1:15" x14ac:dyDescent="0.3">
      <c r="A1277" t="s">
        <v>1453</v>
      </c>
      <c r="B1277" t="s">
        <v>24</v>
      </c>
      <c r="C1277" t="s">
        <v>21</v>
      </c>
      <c r="D1277">
        <v>11</v>
      </c>
      <c r="E1277" t="s">
        <v>142</v>
      </c>
      <c r="F1277">
        <v>89103</v>
      </c>
      <c r="G1277">
        <v>11516</v>
      </c>
      <c r="H1277">
        <v>3519</v>
      </c>
      <c r="I1277">
        <v>1943</v>
      </c>
      <c r="J1277">
        <v>446890</v>
      </c>
      <c r="K1277">
        <v>39.14</v>
      </c>
      <c r="L1277">
        <v>4.88</v>
      </c>
      <c r="M1277">
        <v>19.05</v>
      </c>
      <c r="N1277" t="s">
        <v>25</v>
      </c>
      <c r="O1277" s="1">
        <v>45635</v>
      </c>
    </row>
    <row r="1278" spans="1:15" x14ac:dyDescent="0.3">
      <c r="A1278" t="s">
        <v>1454</v>
      </c>
      <c r="B1278" t="s">
        <v>20</v>
      </c>
      <c r="C1278" t="s">
        <v>35</v>
      </c>
      <c r="D1278">
        <v>8</v>
      </c>
      <c r="E1278" t="s">
        <v>174</v>
      </c>
      <c r="F1278">
        <v>34138</v>
      </c>
      <c r="G1278">
        <v>865</v>
      </c>
      <c r="H1278">
        <v>350</v>
      </c>
      <c r="I1278">
        <v>265</v>
      </c>
      <c r="J1278">
        <v>157940</v>
      </c>
      <c r="K1278">
        <v>1058.1500000000001</v>
      </c>
      <c r="L1278">
        <v>-0.44</v>
      </c>
      <c r="M1278">
        <v>4.34</v>
      </c>
      <c r="N1278" t="s">
        <v>25</v>
      </c>
      <c r="O1278" s="1">
        <v>45661</v>
      </c>
    </row>
    <row r="1279" spans="1:15" x14ac:dyDescent="0.3">
      <c r="A1279" t="s">
        <v>1455</v>
      </c>
      <c r="B1279" t="s">
        <v>44</v>
      </c>
      <c r="C1279" t="s">
        <v>35</v>
      </c>
      <c r="D1279">
        <v>29</v>
      </c>
      <c r="E1279" t="s">
        <v>295</v>
      </c>
      <c r="F1279">
        <v>58356</v>
      </c>
      <c r="G1279">
        <v>8528</v>
      </c>
      <c r="H1279">
        <v>4567</v>
      </c>
      <c r="I1279">
        <v>1868</v>
      </c>
      <c r="J1279">
        <v>592156</v>
      </c>
      <c r="K1279">
        <v>60.28</v>
      </c>
      <c r="L1279">
        <v>4.26</v>
      </c>
      <c r="M1279">
        <v>25.64</v>
      </c>
      <c r="N1279" t="s">
        <v>17</v>
      </c>
      <c r="O1279" s="1">
        <v>45582</v>
      </c>
    </row>
    <row r="1280" spans="1:15" x14ac:dyDescent="0.3">
      <c r="A1280" t="s">
        <v>1456</v>
      </c>
      <c r="B1280" t="s">
        <v>16</v>
      </c>
      <c r="C1280" t="s">
        <v>17</v>
      </c>
      <c r="D1280">
        <v>19</v>
      </c>
      <c r="E1280" t="s">
        <v>195</v>
      </c>
      <c r="F1280">
        <v>32683</v>
      </c>
      <c r="G1280">
        <v>4673</v>
      </c>
      <c r="H1280">
        <v>1001</v>
      </c>
      <c r="I1280">
        <v>466</v>
      </c>
      <c r="J1280">
        <v>189662</v>
      </c>
      <c r="K1280">
        <v>616.86</v>
      </c>
      <c r="L1280">
        <v>-0.34</v>
      </c>
      <c r="M1280">
        <v>18.79</v>
      </c>
      <c r="N1280" t="s">
        <v>21</v>
      </c>
      <c r="O1280" s="1">
        <v>45491</v>
      </c>
    </row>
    <row r="1281" spans="1:15" x14ac:dyDescent="0.3">
      <c r="A1281" t="s">
        <v>1457</v>
      </c>
      <c r="B1281" t="s">
        <v>28</v>
      </c>
      <c r="C1281" t="s">
        <v>21</v>
      </c>
      <c r="D1281">
        <v>28</v>
      </c>
      <c r="E1281" t="s">
        <v>78</v>
      </c>
      <c r="F1281">
        <v>31523</v>
      </c>
      <c r="G1281">
        <v>2503</v>
      </c>
      <c r="H1281">
        <v>1014</v>
      </c>
      <c r="I1281">
        <v>720</v>
      </c>
      <c r="J1281">
        <v>529200</v>
      </c>
      <c r="K1281">
        <v>324.43</v>
      </c>
      <c r="L1281">
        <v>1.27</v>
      </c>
      <c r="M1281">
        <v>13.44</v>
      </c>
      <c r="N1281" t="s">
        <v>35</v>
      </c>
      <c r="O1281" s="1">
        <v>45598</v>
      </c>
    </row>
    <row r="1282" spans="1:15" x14ac:dyDescent="0.3">
      <c r="A1282" t="s">
        <v>1458</v>
      </c>
      <c r="B1282" t="s">
        <v>24</v>
      </c>
      <c r="C1282" t="s">
        <v>29</v>
      </c>
      <c r="D1282">
        <v>22</v>
      </c>
      <c r="E1282" t="s">
        <v>107</v>
      </c>
      <c r="F1282">
        <v>51799</v>
      </c>
      <c r="G1282">
        <v>2828</v>
      </c>
      <c r="H1282">
        <v>1671</v>
      </c>
      <c r="I1282">
        <v>811</v>
      </c>
      <c r="J1282">
        <v>510119</v>
      </c>
      <c r="K1282">
        <v>184.88</v>
      </c>
      <c r="L1282">
        <v>2.4</v>
      </c>
      <c r="M1282">
        <v>10.25</v>
      </c>
      <c r="N1282" t="s">
        <v>21</v>
      </c>
      <c r="O1282" s="1">
        <v>45732</v>
      </c>
    </row>
    <row r="1283" spans="1:15" x14ac:dyDescent="0.3">
      <c r="A1283" t="s">
        <v>1459</v>
      </c>
      <c r="B1283" t="s">
        <v>28</v>
      </c>
      <c r="C1283" t="s">
        <v>35</v>
      </c>
      <c r="D1283">
        <v>24</v>
      </c>
      <c r="E1283" t="s">
        <v>841</v>
      </c>
      <c r="F1283">
        <v>12640</v>
      </c>
      <c r="G1283">
        <v>1685</v>
      </c>
      <c r="H1283">
        <v>986</v>
      </c>
      <c r="I1283">
        <v>461</v>
      </c>
      <c r="J1283">
        <v>191315</v>
      </c>
      <c r="K1283">
        <v>503.66</v>
      </c>
      <c r="L1283">
        <v>-0.18</v>
      </c>
      <c r="M1283">
        <v>24.78</v>
      </c>
      <c r="N1283" t="s">
        <v>35</v>
      </c>
      <c r="O1283" s="1">
        <v>45648</v>
      </c>
    </row>
    <row r="1284" spans="1:15" x14ac:dyDescent="0.3">
      <c r="A1284" t="s">
        <v>1460</v>
      </c>
      <c r="B1284" t="s">
        <v>28</v>
      </c>
      <c r="C1284" t="s">
        <v>29</v>
      </c>
      <c r="D1284">
        <v>12</v>
      </c>
      <c r="E1284" t="s">
        <v>56</v>
      </c>
      <c r="F1284">
        <v>96856</v>
      </c>
      <c r="G1284">
        <v>11436</v>
      </c>
      <c r="H1284">
        <v>5322</v>
      </c>
      <c r="I1284">
        <v>4051</v>
      </c>
      <c r="J1284">
        <v>875016</v>
      </c>
      <c r="K1284">
        <v>37.49</v>
      </c>
      <c r="L1284">
        <v>4.76</v>
      </c>
      <c r="M1284">
        <v>21.48</v>
      </c>
      <c r="N1284" t="s">
        <v>35</v>
      </c>
      <c r="O1284" s="1">
        <v>45732</v>
      </c>
    </row>
    <row r="1285" spans="1:15" x14ac:dyDescent="0.3">
      <c r="A1285" t="s">
        <v>1461</v>
      </c>
      <c r="B1285" t="s">
        <v>44</v>
      </c>
      <c r="C1285" t="s">
        <v>35</v>
      </c>
      <c r="D1285">
        <v>9</v>
      </c>
      <c r="E1285" t="s">
        <v>107</v>
      </c>
      <c r="F1285">
        <v>40437</v>
      </c>
      <c r="G1285">
        <v>1159</v>
      </c>
      <c r="H1285">
        <v>562</v>
      </c>
      <c r="I1285">
        <v>245</v>
      </c>
      <c r="J1285">
        <v>131320</v>
      </c>
      <c r="K1285">
        <v>562.4</v>
      </c>
      <c r="L1285">
        <v>-0.05</v>
      </c>
      <c r="M1285">
        <v>4.8600000000000003</v>
      </c>
      <c r="N1285" t="s">
        <v>17</v>
      </c>
      <c r="O1285" s="1">
        <v>45563</v>
      </c>
    </row>
    <row r="1286" spans="1:15" x14ac:dyDescent="0.3">
      <c r="A1286" t="s">
        <v>1462</v>
      </c>
      <c r="B1286" t="s">
        <v>16</v>
      </c>
      <c r="C1286" t="s">
        <v>29</v>
      </c>
      <c r="D1286">
        <v>25</v>
      </c>
      <c r="E1286" t="s">
        <v>195</v>
      </c>
      <c r="F1286">
        <v>47042</v>
      </c>
      <c r="G1286">
        <v>2881</v>
      </c>
      <c r="H1286">
        <v>1214</v>
      </c>
      <c r="I1286">
        <v>741</v>
      </c>
      <c r="J1286">
        <v>472758</v>
      </c>
      <c r="K1286">
        <v>330.17</v>
      </c>
      <c r="L1286">
        <v>0.93</v>
      </c>
      <c r="M1286">
        <v>10.28</v>
      </c>
      <c r="N1286" t="s">
        <v>29</v>
      </c>
      <c r="O1286" s="1">
        <v>45733</v>
      </c>
    </row>
    <row r="1287" spans="1:15" x14ac:dyDescent="0.3">
      <c r="A1287" t="s">
        <v>1463</v>
      </c>
      <c r="B1287" t="s">
        <v>16</v>
      </c>
      <c r="C1287" t="s">
        <v>35</v>
      </c>
      <c r="D1287">
        <v>24</v>
      </c>
      <c r="E1287" t="s">
        <v>761</v>
      </c>
      <c r="F1287">
        <v>24506</v>
      </c>
      <c r="G1287">
        <v>2009</v>
      </c>
      <c r="H1287">
        <v>519</v>
      </c>
      <c r="I1287">
        <v>358</v>
      </c>
      <c r="J1287">
        <v>218022</v>
      </c>
      <c r="K1287">
        <v>447.19</v>
      </c>
      <c r="L1287">
        <v>0.36</v>
      </c>
      <c r="M1287">
        <v>11.78</v>
      </c>
      <c r="N1287" t="s">
        <v>29</v>
      </c>
      <c r="O1287" s="1">
        <v>45734</v>
      </c>
    </row>
    <row r="1288" spans="1:15" x14ac:dyDescent="0.3">
      <c r="A1288" t="s">
        <v>1464</v>
      </c>
      <c r="B1288" t="s">
        <v>16</v>
      </c>
      <c r="C1288" t="s">
        <v>17</v>
      </c>
      <c r="D1288">
        <v>27</v>
      </c>
      <c r="E1288" t="s">
        <v>154</v>
      </c>
      <c r="F1288">
        <v>87341</v>
      </c>
      <c r="G1288">
        <v>6808</v>
      </c>
      <c r="H1288">
        <v>3721</v>
      </c>
      <c r="I1288">
        <v>1742</v>
      </c>
      <c r="J1288">
        <v>1085266</v>
      </c>
      <c r="K1288">
        <v>129.03</v>
      </c>
      <c r="L1288">
        <v>3.83</v>
      </c>
      <c r="M1288">
        <v>14.05</v>
      </c>
      <c r="N1288" t="s">
        <v>29</v>
      </c>
      <c r="O1288" s="1">
        <v>45549</v>
      </c>
    </row>
    <row r="1289" spans="1:15" x14ac:dyDescent="0.3">
      <c r="A1289" t="s">
        <v>1465</v>
      </c>
      <c r="B1289" t="s">
        <v>28</v>
      </c>
      <c r="C1289" t="s">
        <v>25</v>
      </c>
      <c r="D1289">
        <v>13</v>
      </c>
      <c r="E1289" t="s">
        <v>28</v>
      </c>
      <c r="F1289">
        <v>69377</v>
      </c>
      <c r="G1289">
        <v>6455</v>
      </c>
      <c r="H1289">
        <v>3390</v>
      </c>
      <c r="I1289">
        <v>2041</v>
      </c>
      <c r="J1289">
        <v>1185821</v>
      </c>
      <c r="K1289">
        <v>116.12</v>
      </c>
      <c r="L1289">
        <v>4</v>
      </c>
      <c r="M1289">
        <v>17.13</v>
      </c>
      <c r="N1289" t="s">
        <v>29</v>
      </c>
      <c r="O1289" s="1">
        <v>45682</v>
      </c>
    </row>
    <row r="1290" spans="1:15" x14ac:dyDescent="0.3">
      <c r="A1290" t="s">
        <v>1466</v>
      </c>
      <c r="B1290" t="s">
        <v>16</v>
      </c>
      <c r="C1290" t="s">
        <v>17</v>
      </c>
      <c r="D1290">
        <v>11</v>
      </c>
      <c r="E1290" t="s">
        <v>52</v>
      </c>
      <c r="F1290">
        <v>26474</v>
      </c>
      <c r="G1290">
        <v>2153</v>
      </c>
      <c r="H1290">
        <v>817</v>
      </c>
      <c r="I1290">
        <v>518</v>
      </c>
      <c r="J1290">
        <v>205128</v>
      </c>
      <c r="K1290">
        <v>339.73</v>
      </c>
      <c r="L1290">
        <v>0.17</v>
      </c>
      <c r="M1290">
        <v>13.18</v>
      </c>
      <c r="N1290" t="s">
        <v>29</v>
      </c>
      <c r="O1290" s="1">
        <v>45694</v>
      </c>
    </row>
    <row r="1291" spans="1:15" x14ac:dyDescent="0.3">
      <c r="A1291" t="s">
        <v>1467</v>
      </c>
      <c r="B1291" t="s">
        <v>20</v>
      </c>
      <c r="C1291" t="s">
        <v>21</v>
      </c>
      <c r="D1291">
        <v>30</v>
      </c>
      <c r="E1291" t="s">
        <v>563</v>
      </c>
      <c r="F1291">
        <v>66468</v>
      </c>
      <c r="G1291">
        <v>1355</v>
      </c>
      <c r="H1291">
        <v>331</v>
      </c>
      <c r="I1291">
        <v>251</v>
      </c>
      <c r="J1291">
        <v>181724</v>
      </c>
      <c r="K1291">
        <v>684.94</v>
      </c>
      <c r="L1291">
        <v>0.06</v>
      </c>
      <c r="M1291">
        <v>2.91</v>
      </c>
      <c r="N1291" t="s">
        <v>25</v>
      </c>
      <c r="O1291" s="1">
        <v>45775</v>
      </c>
    </row>
    <row r="1292" spans="1:15" x14ac:dyDescent="0.3">
      <c r="A1292" t="s">
        <v>1468</v>
      </c>
      <c r="B1292" t="s">
        <v>16</v>
      </c>
      <c r="C1292" t="s">
        <v>17</v>
      </c>
      <c r="D1292">
        <v>15</v>
      </c>
      <c r="E1292" t="s">
        <v>81</v>
      </c>
      <c r="F1292">
        <v>39298</v>
      </c>
      <c r="G1292">
        <v>4433</v>
      </c>
      <c r="H1292">
        <v>2534</v>
      </c>
      <c r="I1292">
        <v>1910</v>
      </c>
      <c r="J1292">
        <v>1212850</v>
      </c>
      <c r="K1292">
        <v>28.07</v>
      </c>
      <c r="L1292">
        <v>21.62</v>
      </c>
      <c r="M1292">
        <v>22.59</v>
      </c>
      <c r="N1292" t="s">
        <v>17</v>
      </c>
      <c r="O1292" s="1">
        <v>45795</v>
      </c>
    </row>
    <row r="1293" spans="1:15" x14ac:dyDescent="0.3">
      <c r="A1293" t="s">
        <v>1469</v>
      </c>
      <c r="B1293" t="s">
        <v>24</v>
      </c>
      <c r="C1293" t="s">
        <v>25</v>
      </c>
      <c r="D1293">
        <v>9</v>
      </c>
      <c r="E1293" t="s">
        <v>195</v>
      </c>
      <c r="F1293">
        <v>91976</v>
      </c>
      <c r="G1293">
        <v>5914</v>
      </c>
      <c r="H1293">
        <v>2353</v>
      </c>
      <c r="I1293">
        <v>1388</v>
      </c>
      <c r="J1293">
        <v>374760</v>
      </c>
      <c r="K1293">
        <v>163.12</v>
      </c>
      <c r="L1293">
        <v>0.66</v>
      </c>
      <c r="M1293">
        <v>10.5</v>
      </c>
      <c r="N1293" t="s">
        <v>25</v>
      </c>
      <c r="O1293" s="1">
        <v>45474</v>
      </c>
    </row>
    <row r="1294" spans="1:15" x14ac:dyDescent="0.3">
      <c r="A1294" t="s">
        <v>1470</v>
      </c>
      <c r="B1294" t="s">
        <v>24</v>
      </c>
      <c r="C1294" t="s">
        <v>25</v>
      </c>
      <c r="D1294">
        <v>10</v>
      </c>
      <c r="E1294" t="s">
        <v>52</v>
      </c>
      <c r="F1294">
        <v>77626</v>
      </c>
      <c r="G1294">
        <v>4318</v>
      </c>
      <c r="H1294">
        <v>2433</v>
      </c>
      <c r="I1294">
        <v>1688</v>
      </c>
      <c r="J1294">
        <v>1176536</v>
      </c>
      <c r="K1294">
        <v>167.23</v>
      </c>
      <c r="L1294">
        <v>3.17</v>
      </c>
      <c r="M1294">
        <v>10.87</v>
      </c>
      <c r="N1294" t="s">
        <v>17</v>
      </c>
      <c r="O1294" s="1">
        <v>45701</v>
      </c>
    </row>
    <row r="1295" spans="1:15" x14ac:dyDescent="0.3">
      <c r="A1295" t="s">
        <v>1471</v>
      </c>
      <c r="B1295" t="s">
        <v>44</v>
      </c>
      <c r="C1295" t="s">
        <v>17</v>
      </c>
      <c r="D1295">
        <v>25</v>
      </c>
      <c r="E1295" t="s">
        <v>52</v>
      </c>
      <c r="F1295">
        <v>99277</v>
      </c>
      <c r="G1295">
        <v>5991</v>
      </c>
      <c r="H1295">
        <v>1583</v>
      </c>
      <c r="I1295">
        <v>927</v>
      </c>
      <c r="J1295">
        <v>209502</v>
      </c>
      <c r="K1295">
        <v>208</v>
      </c>
      <c r="L1295">
        <v>0.09</v>
      </c>
      <c r="M1295">
        <v>8.56</v>
      </c>
      <c r="N1295" t="s">
        <v>29</v>
      </c>
      <c r="O1295" s="1">
        <v>45684</v>
      </c>
    </row>
    <row r="1296" spans="1:15" x14ac:dyDescent="0.3">
      <c r="A1296" t="s">
        <v>1472</v>
      </c>
      <c r="B1296" t="s">
        <v>28</v>
      </c>
      <c r="C1296" t="s">
        <v>25</v>
      </c>
      <c r="D1296">
        <v>30</v>
      </c>
      <c r="E1296" t="s">
        <v>45</v>
      </c>
      <c r="F1296">
        <v>46724</v>
      </c>
      <c r="G1296">
        <v>4707</v>
      </c>
      <c r="H1296">
        <v>1329</v>
      </c>
      <c r="I1296">
        <v>792</v>
      </c>
      <c r="J1296">
        <v>170280</v>
      </c>
      <c r="K1296">
        <v>213.69</v>
      </c>
      <c r="L1296">
        <v>0.01</v>
      </c>
      <c r="M1296">
        <v>14.61</v>
      </c>
      <c r="N1296" t="s">
        <v>29</v>
      </c>
      <c r="O1296" s="1">
        <v>45513</v>
      </c>
    </row>
    <row r="1297" spans="1:15" x14ac:dyDescent="0.3">
      <c r="A1297" t="s">
        <v>1473</v>
      </c>
      <c r="B1297" t="s">
        <v>24</v>
      </c>
      <c r="C1297" t="s">
        <v>35</v>
      </c>
      <c r="D1297">
        <v>29</v>
      </c>
      <c r="E1297" t="s">
        <v>130</v>
      </c>
      <c r="F1297">
        <v>57388</v>
      </c>
      <c r="G1297">
        <v>6942</v>
      </c>
      <c r="H1297">
        <v>3813</v>
      </c>
      <c r="I1297">
        <v>2494</v>
      </c>
      <c r="J1297">
        <v>1611124</v>
      </c>
      <c r="K1297">
        <v>22.4</v>
      </c>
      <c r="L1297">
        <v>27.84</v>
      </c>
      <c r="M1297">
        <v>23.09</v>
      </c>
      <c r="N1297" t="s">
        <v>35</v>
      </c>
      <c r="O1297" s="1">
        <v>45764</v>
      </c>
    </row>
    <row r="1298" spans="1:15" x14ac:dyDescent="0.3">
      <c r="A1298" t="s">
        <v>1474</v>
      </c>
      <c r="B1298" t="s">
        <v>28</v>
      </c>
      <c r="C1298" t="s">
        <v>35</v>
      </c>
      <c r="D1298">
        <v>13</v>
      </c>
      <c r="E1298" t="s">
        <v>22</v>
      </c>
      <c r="F1298">
        <v>79146</v>
      </c>
      <c r="G1298">
        <v>5797</v>
      </c>
      <c r="H1298">
        <v>1912</v>
      </c>
      <c r="I1298">
        <v>1298</v>
      </c>
      <c r="J1298">
        <v>785290</v>
      </c>
      <c r="K1298">
        <v>96.63</v>
      </c>
      <c r="L1298">
        <v>5.26</v>
      </c>
      <c r="M1298">
        <v>11.38</v>
      </c>
      <c r="N1298" t="s">
        <v>29</v>
      </c>
      <c r="O1298" s="1">
        <v>45475</v>
      </c>
    </row>
    <row r="1299" spans="1:15" x14ac:dyDescent="0.3">
      <c r="A1299" t="s">
        <v>1475</v>
      </c>
      <c r="B1299" t="s">
        <v>44</v>
      </c>
      <c r="C1299" t="s">
        <v>29</v>
      </c>
      <c r="D1299">
        <v>11</v>
      </c>
      <c r="E1299" t="s">
        <v>309</v>
      </c>
      <c r="F1299">
        <v>63125</v>
      </c>
      <c r="G1299">
        <v>3884</v>
      </c>
      <c r="H1299">
        <v>1359</v>
      </c>
      <c r="I1299">
        <v>1027</v>
      </c>
      <c r="J1299">
        <v>332748</v>
      </c>
      <c r="K1299">
        <v>86.95</v>
      </c>
      <c r="L1299">
        <v>2.73</v>
      </c>
      <c r="M1299">
        <v>9.93</v>
      </c>
      <c r="N1299" t="s">
        <v>25</v>
      </c>
      <c r="O1299" s="1">
        <v>45760</v>
      </c>
    </row>
    <row r="1300" spans="1:15" x14ac:dyDescent="0.3">
      <c r="A1300" t="s">
        <v>1476</v>
      </c>
      <c r="B1300" t="s">
        <v>44</v>
      </c>
      <c r="C1300" t="s">
        <v>35</v>
      </c>
      <c r="D1300">
        <v>24</v>
      </c>
      <c r="E1300" t="s">
        <v>343</v>
      </c>
      <c r="F1300">
        <v>69114</v>
      </c>
      <c r="G1300">
        <v>3489</v>
      </c>
      <c r="H1300">
        <v>916</v>
      </c>
      <c r="I1300">
        <v>657</v>
      </c>
      <c r="J1300">
        <v>267399</v>
      </c>
      <c r="K1300">
        <v>418.76</v>
      </c>
      <c r="L1300">
        <v>-0.03</v>
      </c>
      <c r="M1300">
        <v>7.32</v>
      </c>
      <c r="N1300" t="s">
        <v>25</v>
      </c>
      <c r="O1300" s="1">
        <v>45789</v>
      </c>
    </row>
    <row r="1301" spans="1:15" x14ac:dyDescent="0.3">
      <c r="A1301" t="s">
        <v>1477</v>
      </c>
      <c r="B1301" t="s">
        <v>20</v>
      </c>
      <c r="C1301" t="s">
        <v>35</v>
      </c>
      <c r="D1301">
        <v>25</v>
      </c>
      <c r="E1301" t="s">
        <v>343</v>
      </c>
      <c r="F1301">
        <v>84580</v>
      </c>
      <c r="G1301">
        <v>1901</v>
      </c>
      <c r="H1301">
        <v>937</v>
      </c>
      <c r="I1301">
        <v>659</v>
      </c>
      <c r="J1301">
        <v>191110</v>
      </c>
      <c r="K1301">
        <v>285.95</v>
      </c>
      <c r="L1301">
        <v>0.01</v>
      </c>
      <c r="M1301">
        <v>4.13</v>
      </c>
      <c r="N1301" t="s">
        <v>29</v>
      </c>
      <c r="O1301" s="1">
        <v>45477</v>
      </c>
    </row>
    <row r="1302" spans="1:15" x14ac:dyDescent="0.3">
      <c r="A1302" t="s">
        <v>1478</v>
      </c>
      <c r="B1302" t="s">
        <v>24</v>
      </c>
      <c r="C1302" t="s">
        <v>25</v>
      </c>
      <c r="D1302">
        <v>30</v>
      </c>
      <c r="E1302" t="s">
        <v>1029</v>
      </c>
      <c r="F1302">
        <v>74336</v>
      </c>
      <c r="G1302">
        <v>10405</v>
      </c>
      <c r="H1302">
        <v>3204</v>
      </c>
      <c r="I1302">
        <v>1393</v>
      </c>
      <c r="J1302">
        <v>908236</v>
      </c>
      <c r="K1302">
        <v>90.73</v>
      </c>
      <c r="L1302">
        <v>6.19</v>
      </c>
      <c r="M1302">
        <v>20.18</v>
      </c>
      <c r="N1302" t="s">
        <v>35</v>
      </c>
      <c r="O1302" s="1">
        <v>45696</v>
      </c>
    </row>
    <row r="1303" spans="1:15" x14ac:dyDescent="0.3">
      <c r="A1303" t="s">
        <v>1479</v>
      </c>
      <c r="B1303" t="s">
        <v>20</v>
      </c>
      <c r="C1303" t="s">
        <v>17</v>
      </c>
      <c r="D1303">
        <v>27</v>
      </c>
      <c r="E1303" t="s">
        <v>28</v>
      </c>
      <c r="F1303">
        <v>14266</v>
      </c>
      <c r="G1303">
        <v>1455</v>
      </c>
      <c r="H1303">
        <v>404</v>
      </c>
      <c r="I1303">
        <v>290</v>
      </c>
      <c r="J1303">
        <v>125570</v>
      </c>
      <c r="K1303">
        <v>643.08000000000004</v>
      </c>
      <c r="L1303">
        <v>-0.33</v>
      </c>
      <c r="M1303">
        <v>15.06</v>
      </c>
      <c r="N1303" t="s">
        <v>25</v>
      </c>
      <c r="O1303" s="1">
        <v>45774</v>
      </c>
    </row>
    <row r="1304" spans="1:15" x14ac:dyDescent="0.3">
      <c r="A1304" t="s">
        <v>1480</v>
      </c>
      <c r="B1304" t="s">
        <v>24</v>
      </c>
      <c r="C1304" t="s">
        <v>17</v>
      </c>
      <c r="D1304">
        <v>29</v>
      </c>
      <c r="E1304" t="s">
        <v>34</v>
      </c>
      <c r="F1304">
        <v>47211</v>
      </c>
      <c r="G1304">
        <v>3210</v>
      </c>
      <c r="H1304">
        <v>853</v>
      </c>
      <c r="I1304">
        <v>352</v>
      </c>
      <c r="J1304">
        <v>278432</v>
      </c>
      <c r="K1304">
        <v>674.03</v>
      </c>
      <c r="L1304">
        <v>0.17</v>
      </c>
      <c r="M1304">
        <v>9.35</v>
      </c>
      <c r="N1304" t="s">
        <v>25</v>
      </c>
      <c r="O1304" s="1">
        <v>45708</v>
      </c>
    </row>
    <row r="1305" spans="1:15" x14ac:dyDescent="0.3">
      <c r="A1305" t="s">
        <v>1481</v>
      </c>
      <c r="B1305" t="s">
        <v>44</v>
      </c>
      <c r="C1305" t="s">
        <v>29</v>
      </c>
      <c r="D1305">
        <v>13</v>
      </c>
      <c r="E1305" t="s">
        <v>22</v>
      </c>
      <c r="F1305">
        <v>31328</v>
      </c>
      <c r="G1305">
        <v>2061</v>
      </c>
      <c r="H1305">
        <v>650</v>
      </c>
      <c r="I1305">
        <v>487</v>
      </c>
      <c r="J1305">
        <v>351127</v>
      </c>
      <c r="K1305">
        <v>137.87</v>
      </c>
      <c r="L1305">
        <v>4.2300000000000004</v>
      </c>
      <c r="M1305">
        <v>10.210000000000001</v>
      </c>
      <c r="N1305" t="s">
        <v>17</v>
      </c>
      <c r="O1305" s="1">
        <v>45810</v>
      </c>
    </row>
    <row r="1306" spans="1:15" x14ac:dyDescent="0.3">
      <c r="A1306" t="s">
        <v>1482</v>
      </c>
      <c r="B1306" t="s">
        <v>28</v>
      </c>
      <c r="C1306" t="s">
        <v>25</v>
      </c>
      <c r="D1306">
        <v>11</v>
      </c>
      <c r="E1306" t="s">
        <v>137</v>
      </c>
      <c r="F1306">
        <v>70479</v>
      </c>
      <c r="G1306">
        <v>5351</v>
      </c>
      <c r="H1306">
        <v>2709</v>
      </c>
      <c r="I1306">
        <v>1266</v>
      </c>
      <c r="J1306">
        <v>630468</v>
      </c>
      <c r="K1306">
        <v>173.57</v>
      </c>
      <c r="L1306">
        <v>1.87</v>
      </c>
      <c r="M1306">
        <v>13.23</v>
      </c>
      <c r="N1306" t="s">
        <v>21</v>
      </c>
      <c r="O1306" s="1">
        <v>45647</v>
      </c>
    </row>
    <row r="1307" spans="1:15" x14ac:dyDescent="0.3">
      <c r="A1307" t="s">
        <v>1483</v>
      </c>
      <c r="B1307" t="s">
        <v>20</v>
      </c>
      <c r="C1307" t="s">
        <v>21</v>
      </c>
      <c r="D1307">
        <v>14</v>
      </c>
      <c r="E1307" t="s">
        <v>52</v>
      </c>
      <c r="F1307">
        <v>41265</v>
      </c>
      <c r="G1307">
        <v>2020</v>
      </c>
      <c r="H1307">
        <v>406</v>
      </c>
      <c r="I1307">
        <v>227</v>
      </c>
      <c r="J1307">
        <v>168207</v>
      </c>
      <c r="K1307">
        <v>548.15</v>
      </c>
      <c r="L1307">
        <v>0.35</v>
      </c>
      <c r="M1307">
        <v>6.43</v>
      </c>
      <c r="N1307" t="s">
        <v>25</v>
      </c>
      <c r="O1307" s="1">
        <v>45632</v>
      </c>
    </row>
    <row r="1308" spans="1:15" x14ac:dyDescent="0.3">
      <c r="A1308" t="s">
        <v>1484</v>
      </c>
      <c r="B1308" t="s">
        <v>16</v>
      </c>
      <c r="C1308" t="s">
        <v>21</v>
      </c>
      <c r="D1308">
        <v>8</v>
      </c>
      <c r="E1308" t="s">
        <v>274</v>
      </c>
      <c r="F1308">
        <v>53660</v>
      </c>
      <c r="G1308">
        <v>6718</v>
      </c>
      <c r="H1308">
        <v>3427</v>
      </c>
      <c r="I1308">
        <v>2592</v>
      </c>
      <c r="J1308">
        <v>1156032</v>
      </c>
      <c r="K1308">
        <v>89.86</v>
      </c>
      <c r="L1308">
        <v>3.96</v>
      </c>
      <c r="M1308">
        <v>23.74</v>
      </c>
      <c r="N1308" t="s">
        <v>25</v>
      </c>
      <c r="O1308" s="1">
        <v>45723</v>
      </c>
    </row>
    <row r="1309" spans="1:15" x14ac:dyDescent="0.3">
      <c r="A1309" t="s">
        <v>1485</v>
      </c>
      <c r="B1309" t="s">
        <v>20</v>
      </c>
      <c r="C1309" t="s">
        <v>25</v>
      </c>
      <c r="D1309">
        <v>10</v>
      </c>
      <c r="E1309" t="s">
        <v>400</v>
      </c>
      <c r="F1309">
        <v>22877</v>
      </c>
      <c r="G1309">
        <v>1739</v>
      </c>
      <c r="H1309">
        <v>565</v>
      </c>
      <c r="I1309">
        <v>283</v>
      </c>
      <c r="J1309">
        <v>199232</v>
      </c>
      <c r="K1309">
        <v>1002.09</v>
      </c>
      <c r="L1309">
        <v>-0.3</v>
      </c>
      <c r="M1309">
        <v>11.31</v>
      </c>
      <c r="N1309" t="s">
        <v>35</v>
      </c>
      <c r="O1309" s="1">
        <v>45577</v>
      </c>
    </row>
    <row r="1310" spans="1:15" x14ac:dyDescent="0.3">
      <c r="A1310" t="s">
        <v>1486</v>
      </c>
      <c r="B1310" t="s">
        <v>24</v>
      </c>
      <c r="C1310" t="s">
        <v>29</v>
      </c>
      <c r="D1310">
        <v>15</v>
      </c>
      <c r="E1310" t="s">
        <v>125</v>
      </c>
      <c r="F1310">
        <v>79180</v>
      </c>
      <c r="G1310">
        <v>4728</v>
      </c>
      <c r="H1310">
        <v>2123</v>
      </c>
      <c r="I1310">
        <v>1688</v>
      </c>
      <c r="J1310">
        <v>1056688</v>
      </c>
      <c r="K1310">
        <v>40.549999999999997</v>
      </c>
      <c r="L1310">
        <v>14.44</v>
      </c>
      <c r="M1310">
        <v>10.78</v>
      </c>
      <c r="N1310" t="s">
        <v>29</v>
      </c>
      <c r="O1310" s="1">
        <v>45657</v>
      </c>
    </row>
    <row r="1311" spans="1:15" x14ac:dyDescent="0.3">
      <c r="A1311" t="s">
        <v>1487</v>
      </c>
      <c r="B1311" t="s">
        <v>16</v>
      </c>
      <c r="C1311" t="s">
        <v>35</v>
      </c>
      <c r="D1311">
        <v>7</v>
      </c>
      <c r="E1311" t="s">
        <v>71</v>
      </c>
      <c r="F1311">
        <v>94143</v>
      </c>
      <c r="G1311">
        <v>5167</v>
      </c>
      <c r="H1311">
        <v>1068</v>
      </c>
      <c r="I1311">
        <v>337</v>
      </c>
      <c r="J1311">
        <v>116265</v>
      </c>
      <c r="K1311">
        <v>867.18</v>
      </c>
      <c r="L1311">
        <v>-0.6</v>
      </c>
      <c r="M1311">
        <v>6.98</v>
      </c>
      <c r="N1311" t="s">
        <v>29</v>
      </c>
      <c r="O1311" s="1">
        <v>45700</v>
      </c>
    </row>
    <row r="1312" spans="1:15" x14ac:dyDescent="0.3">
      <c r="A1312" t="s">
        <v>1488</v>
      </c>
      <c r="B1312" t="s">
        <v>28</v>
      </c>
      <c r="C1312" t="s">
        <v>21</v>
      </c>
      <c r="D1312">
        <v>8</v>
      </c>
      <c r="E1312" t="s">
        <v>32</v>
      </c>
      <c r="F1312">
        <v>56546</v>
      </c>
      <c r="G1312">
        <v>4393</v>
      </c>
      <c r="H1312">
        <v>1891</v>
      </c>
      <c r="I1312">
        <v>1505</v>
      </c>
      <c r="J1312">
        <v>412370</v>
      </c>
      <c r="K1312">
        <v>81.23</v>
      </c>
      <c r="L1312">
        <v>2.37</v>
      </c>
      <c r="M1312">
        <v>13.77</v>
      </c>
      <c r="N1312" t="s">
        <v>17</v>
      </c>
      <c r="O1312" s="1">
        <v>45556</v>
      </c>
    </row>
    <row r="1313" spans="1:15" x14ac:dyDescent="0.3">
      <c r="A1313" t="s">
        <v>1489</v>
      </c>
      <c r="B1313" t="s">
        <v>44</v>
      </c>
      <c r="C1313" t="s">
        <v>35</v>
      </c>
      <c r="D1313">
        <v>16</v>
      </c>
      <c r="E1313" t="s">
        <v>69</v>
      </c>
      <c r="F1313">
        <v>20305</v>
      </c>
      <c r="G1313">
        <v>481</v>
      </c>
      <c r="H1313">
        <v>99</v>
      </c>
      <c r="I1313">
        <v>50</v>
      </c>
      <c r="J1313">
        <v>12700</v>
      </c>
      <c r="K1313">
        <v>2342.42</v>
      </c>
      <c r="L1313">
        <v>-0.89</v>
      </c>
      <c r="M1313">
        <v>3.1</v>
      </c>
      <c r="N1313" t="s">
        <v>35</v>
      </c>
      <c r="O1313" s="1">
        <v>45637</v>
      </c>
    </row>
    <row r="1314" spans="1:15" x14ac:dyDescent="0.3">
      <c r="A1314" t="s">
        <v>1490</v>
      </c>
      <c r="B1314" t="s">
        <v>28</v>
      </c>
      <c r="C1314" t="s">
        <v>21</v>
      </c>
      <c r="D1314">
        <v>5</v>
      </c>
      <c r="E1314" t="s">
        <v>112</v>
      </c>
      <c r="F1314">
        <v>68794</v>
      </c>
      <c r="G1314">
        <v>8465</v>
      </c>
      <c r="H1314">
        <v>3713</v>
      </c>
      <c r="I1314">
        <v>1365</v>
      </c>
      <c r="J1314">
        <v>803985</v>
      </c>
      <c r="K1314">
        <v>157.29</v>
      </c>
      <c r="L1314">
        <v>2.74</v>
      </c>
      <c r="M1314">
        <v>19.690000000000001</v>
      </c>
      <c r="N1314" t="s">
        <v>21</v>
      </c>
      <c r="O1314" s="1">
        <v>45706</v>
      </c>
    </row>
    <row r="1315" spans="1:15" x14ac:dyDescent="0.3">
      <c r="A1315" t="s">
        <v>1491</v>
      </c>
      <c r="B1315" t="s">
        <v>16</v>
      </c>
      <c r="C1315" t="s">
        <v>35</v>
      </c>
      <c r="D1315">
        <v>16</v>
      </c>
      <c r="E1315" t="s">
        <v>169</v>
      </c>
      <c r="F1315">
        <v>37458</v>
      </c>
      <c r="G1315">
        <v>2595</v>
      </c>
      <c r="H1315">
        <v>1226</v>
      </c>
      <c r="I1315">
        <v>490</v>
      </c>
      <c r="J1315">
        <v>300860</v>
      </c>
      <c r="K1315">
        <v>167.35</v>
      </c>
      <c r="L1315">
        <v>2.67</v>
      </c>
      <c r="M1315">
        <v>11.51</v>
      </c>
      <c r="N1315" t="s">
        <v>35</v>
      </c>
      <c r="O1315" s="1">
        <v>45676</v>
      </c>
    </row>
    <row r="1316" spans="1:15" x14ac:dyDescent="0.3">
      <c r="A1316" t="s">
        <v>1492</v>
      </c>
      <c r="B1316" t="s">
        <v>16</v>
      </c>
      <c r="C1316" t="s">
        <v>25</v>
      </c>
      <c r="D1316">
        <v>17</v>
      </c>
      <c r="E1316" t="s">
        <v>195</v>
      </c>
      <c r="F1316">
        <v>27615</v>
      </c>
      <c r="G1316">
        <v>3821</v>
      </c>
      <c r="H1316">
        <v>1889</v>
      </c>
      <c r="I1316">
        <v>1443</v>
      </c>
      <c r="J1316">
        <v>1070706</v>
      </c>
      <c r="K1316">
        <v>116.51</v>
      </c>
      <c r="L1316">
        <v>5.37</v>
      </c>
      <c r="M1316">
        <v>25.9</v>
      </c>
      <c r="N1316" t="s">
        <v>29</v>
      </c>
      <c r="O1316" s="1">
        <v>45567</v>
      </c>
    </row>
    <row r="1317" spans="1:15" x14ac:dyDescent="0.3">
      <c r="A1317" t="s">
        <v>1493</v>
      </c>
      <c r="B1317" t="s">
        <v>24</v>
      </c>
      <c r="C1317" t="s">
        <v>25</v>
      </c>
      <c r="D1317">
        <v>15</v>
      </c>
      <c r="E1317" t="s">
        <v>22</v>
      </c>
      <c r="F1317">
        <v>20849</v>
      </c>
      <c r="G1317">
        <v>479</v>
      </c>
      <c r="H1317">
        <v>238</v>
      </c>
      <c r="I1317">
        <v>110</v>
      </c>
      <c r="J1317">
        <v>56650</v>
      </c>
      <c r="K1317">
        <v>2136.79</v>
      </c>
      <c r="L1317">
        <v>-0.76</v>
      </c>
      <c r="M1317">
        <v>3.97</v>
      </c>
      <c r="N1317" t="s">
        <v>21</v>
      </c>
      <c r="O1317" s="1">
        <v>45772</v>
      </c>
    </row>
    <row r="1318" spans="1:15" x14ac:dyDescent="0.3">
      <c r="A1318" t="s">
        <v>1494</v>
      </c>
      <c r="B1318" t="s">
        <v>24</v>
      </c>
      <c r="C1318" t="s">
        <v>21</v>
      </c>
      <c r="D1318">
        <v>19</v>
      </c>
      <c r="E1318" t="s">
        <v>415</v>
      </c>
      <c r="F1318">
        <v>19458</v>
      </c>
      <c r="G1318">
        <v>1229</v>
      </c>
      <c r="H1318">
        <v>581</v>
      </c>
      <c r="I1318">
        <v>434</v>
      </c>
      <c r="J1318">
        <v>157542</v>
      </c>
      <c r="K1318">
        <v>202.81</v>
      </c>
      <c r="L1318">
        <v>0.79</v>
      </c>
      <c r="M1318">
        <v>11.53</v>
      </c>
      <c r="N1318" t="s">
        <v>17</v>
      </c>
      <c r="O1318" s="1">
        <v>45677</v>
      </c>
    </row>
    <row r="1319" spans="1:15" x14ac:dyDescent="0.3">
      <c r="A1319" t="s">
        <v>1495</v>
      </c>
      <c r="B1319" t="s">
        <v>28</v>
      </c>
      <c r="C1319" t="s">
        <v>25</v>
      </c>
      <c r="D1319">
        <v>29</v>
      </c>
      <c r="E1319" t="s">
        <v>107</v>
      </c>
      <c r="F1319">
        <v>31768</v>
      </c>
      <c r="G1319">
        <v>3501</v>
      </c>
      <c r="H1319">
        <v>1657</v>
      </c>
      <c r="I1319">
        <v>1091</v>
      </c>
      <c r="J1319">
        <v>830251</v>
      </c>
      <c r="K1319">
        <v>46.39</v>
      </c>
      <c r="L1319">
        <v>15.4</v>
      </c>
      <c r="M1319">
        <v>19.670000000000002</v>
      </c>
      <c r="N1319" t="s">
        <v>17</v>
      </c>
      <c r="O1319" s="1">
        <v>45618</v>
      </c>
    </row>
    <row r="1320" spans="1:15" x14ac:dyDescent="0.3">
      <c r="A1320" t="s">
        <v>1496</v>
      </c>
      <c r="B1320" t="s">
        <v>20</v>
      </c>
      <c r="C1320" t="s">
        <v>35</v>
      </c>
      <c r="D1320">
        <v>22</v>
      </c>
      <c r="E1320" t="s">
        <v>326</v>
      </c>
      <c r="F1320">
        <v>57613</v>
      </c>
      <c r="G1320">
        <v>6771</v>
      </c>
      <c r="H1320">
        <v>3010</v>
      </c>
      <c r="I1320">
        <v>1702</v>
      </c>
      <c r="J1320">
        <v>565064</v>
      </c>
      <c r="K1320">
        <v>127.15</v>
      </c>
      <c r="L1320">
        <v>1.61</v>
      </c>
      <c r="M1320">
        <v>19.93</v>
      </c>
      <c r="N1320" t="s">
        <v>21</v>
      </c>
      <c r="O1320" s="1">
        <v>45482</v>
      </c>
    </row>
    <row r="1321" spans="1:15" x14ac:dyDescent="0.3">
      <c r="A1321" t="s">
        <v>1497</v>
      </c>
      <c r="B1321" t="s">
        <v>44</v>
      </c>
      <c r="C1321" t="s">
        <v>35</v>
      </c>
      <c r="D1321">
        <v>17</v>
      </c>
      <c r="E1321" t="s">
        <v>56</v>
      </c>
      <c r="F1321">
        <v>52917</v>
      </c>
      <c r="G1321">
        <v>4813</v>
      </c>
      <c r="H1321">
        <v>1868</v>
      </c>
      <c r="I1321">
        <v>779</v>
      </c>
      <c r="J1321">
        <v>610736</v>
      </c>
      <c r="K1321">
        <v>149.03</v>
      </c>
      <c r="L1321">
        <v>4.26</v>
      </c>
      <c r="M1321">
        <v>14.1</v>
      </c>
      <c r="N1321" t="s">
        <v>25</v>
      </c>
      <c r="O1321" s="1">
        <v>45622</v>
      </c>
    </row>
    <row r="1322" spans="1:15" x14ac:dyDescent="0.3">
      <c r="A1322" t="s">
        <v>1498</v>
      </c>
      <c r="B1322" t="s">
        <v>20</v>
      </c>
      <c r="C1322" t="s">
        <v>17</v>
      </c>
      <c r="D1322">
        <v>9</v>
      </c>
      <c r="E1322" t="s">
        <v>195</v>
      </c>
      <c r="F1322">
        <v>34590</v>
      </c>
      <c r="G1322">
        <v>3410</v>
      </c>
      <c r="H1322">
        <v>811</v>
      </c>
      <c r="I1322">
        <v>404</v>
      </c>
      <c r="J1322">
        <v>207656</v>
      </c>
      <c r="K1322">
        <v>285.14999999999998</v>
      </c>
      <c r="L1322">
        <v>0.8</v>
      </c>
      <c r="M1322">
        <v>13.37</v>
      </c>
      <c r="N1322" t="s">
        <v>29</v>
      </c>
      <c r="O1322" s="1">
        <v>45629</v>
      </c>
    </row>
    <row r="1323" spans="1:15" x14ac:dyDescent="0.3">
      <c r="A1323" t="s">
        <v>1499</v>
      </c>
      <c r="B1323" t="s">
        <v>16</v>
      </c>
      <c r="C1323" t="s">
        <v>25</v>
      </c>
      <c r="D1323">
        <v>21</v>
      </c>
      <c r="E1323" t="s">
        <v>34</v>
      </c>
      <c r="F1323">
        <v>78685</v>
      </c>
      <c r="G1323">
        <v>4264</v>
      </c>
      <c r="H1323">
        <v>859</v>
      </c>
      <c r="I1323">
        <v>616</v>
      </c>
      <c r="J1323">
        <v>172480</v>
      </c>
      <c r="K1323">
        <v>240.53</v>
      </c>
      <c r="L1323">
        <v>0.16</v>
      </c>
      <c r="M1323">
        <v>7.29</v>
      </c>
      <c r="N1323" t="s">
        <v>25</v>
      </c>
      <c r="O1323" s="1">
        <v>45589</v>
      </c>
    </row>
    <row r="1324" spans="1:15" x14ac:dyDescent="0.3">
      <c r="A1324" t="s">
        <v>1500</v>
      </c>
      <c r="B1324" t="s">
        <v>16</v>
      </c>
      <c r="C1324" t="s">
        <v>17</v>
      </c>
      <c r="D1324">
        <v>30</v>
      </c>
      <c r="E1324" t="s">
        <v>405</v>
      </c>
      <c r="F1324">
        <v>83199</v>
      </c>
      <c r="G1324">
        <v>9536</v>
      </c>
      <c r="H1324">
        <v>2702</v>
      </c>
      <c r="I1324">
        <v>1016</v>
      </c>
      <c r="J1324">
        <v>538480</v>
      </c>
      <c r="K1324">
        <v>224.25</v>
      </c>
      <c r="L1324">
        <v>1.36</v>
      </c>
      <c r="M1324">
        <v>15.93</v>
      </c>
      <c r="N1324" t="s">
        <v>35</v>
      </c>
      <c r="O1324" s="1">
        <v>45734</v>
      </c>
    </row>
    <row r="1325" spans="1:15" x14ac:dyDescent="0.3">
      <c r="A1325" t="s">
        <v>1501</v>
      </c>
      <c r="B1325" t="s">
        <v>28</v>
      </c>
      <c r="C1325" t="s">
        <v>25</v>
      </c>
      <c r="D1325">
        <v>7</v>
      </c>
      <c r="E1325" t="s">
        <v>277</v>
      </c>
      <c r="F1325">
        <v>97335</v>
      </c>
      <c r="G1325">
        <v>7467</v>
      </c>
      <c r="H1325">
        <v>2780</v>
      </c>
      <c r="I1325">
        <v>1983</v>
      </c>
      <c r="J1325">
        <v>880452</v>
      </c>
      <c r="K1325">
        <v>146.27000000000001</v>
      </c>
      <c r="L1325">
        <v>2.04</v>
      </c>
      <c r="M1325">
        <v>12.56</v>
      </c>
      <c r="N1325" t="s">
        <v>25</v>
      </c>
      <c r="O1325" s="1">
        <v>45619</v>
      </c>
    </row>
    <row r="1326" spans="1:15" x14ac:dyDescent="0.3">
      <c r="A1326" t="s">
        <v>1502</v>
      </c>
      <c r="B1326" t="s">
        <v>20</v>
      </c>
      <c r="C1326" t="s">
        <v>21</v>
      </c>
      <c r="D1326">
        <v>10</v>
      </c>
      <c r="E1326" t="s">
        <v>258</v>
      </c>
      <c r="F1326">
        <v>20133</v>
      </c>
      <c r="G1326">
        <v>1992</v>
      </c>
      <c r="H1326">
        <v>857</v>
      </c>
      <c r="I1326">
        <v>486</v>
      </c>
      <c r="J1326">
        <v>175446</v>
      </c>
      <c r="K1326">
        <v>461.02</v>
      </c>
      <c r="L1326">
        <v>-0.22</v>
      </c>
      <c r="M1326">
        <v>16.559999999999999</v>
      </c>
      <c r="N1326" t="s">
        <v>25</v>
      </c>
      <c r="O1326" s="1">
        <v>45541</v>
      </c>
    </row>
    <row r="1327" spans="1:15" x14ac:dyDescent="0.3">
      <c r="A1327" t="s">
        <v>1503</v>
      </c>
      <c r="B1327" t="s">
        <v>28</v>
      </c>
      <c r="C1327" t="s">
        <v>21</v>
      </c>
      <c r="D1327">
        <v>9</v>
      </c>
      <c r="E1327" t="s">
        <v>32</v>
      </c>
      <c r="F1327">
        <v>82486</v>
      </c>
      <c r="G1327">
        <v>5871</v>
      </c>
      <c r="H1327">
        <v>3497</v>
      </c>
      <c r="I1327">
        <v>1120</v>
      </c>
      <c r="J1327">
        <v>480480</v>
      </c>
      <c r="K1327">
        <v>192.52</v>
      </c>
      <c r="L1327">
        <v>1.23</v>
      </c>
      <c r="M1327">
        <v>12.71</v>
      </c>
      <c r="N1327" t="s">
        <v>35</v>
      </c>
      <c r="O1327" s="1">
        <v>45764</v>
      </c>
    </row>
    <row r="1328" spans="1:15" x14ac:dyDescent="0.3">
      <c r="A1328" t="s">
        <v>1504</v>
      </c>
      <c r="B1328" t="s">
        <v>24</v>
      </c>
      <c r="C1328" t="s">
        <v>35</v>
      </c>
      <c r="D1328">
        <v>28</v>
      </c>
      <c r="E1328" t="s">
        <v>49</v>
      </c>
      <c r="F1328">
        <v>36978</v>
      </c>
      <c r="G1328">
        <v>3506</v>
      </c>
      <c r="H1328">
        <v>802</v>
      </c>
      <c r="I1328">
        <v>610</v>
      </c>
      <c r="J1328">
        <v>326350</v>
      </c>
      <c r="K1328">
        <v>238.75</v>
      </c>
      <c r="L1328">
        <v>1.24</v>
      </c>
      <c r="M1328">
        <v>13.3</v>
      </c>
      <c r="N1328" t="s">
        <v>25</v>
      </c>
      <c r="O1328" s="1">
        <v>45596</v>
      </c>
    </row>
    <row r="1329" spans="1:15" x14ac:dyDescent="0.3">
      <c r="A1329" t="s">
        <v>1505</v>
      </c>
      <c r="B1329" t="s">
        <v>20</v>
      </c>
      <c r="C1329" t="s">
        <v>21</v>
      </c>
      <c r="D1329">
        <v>30</v>
      </c>
      <c r="E1329" t="s">
        <v>179</v>
      </c>
      <c r="F1329">
        <v>51117</v>
      </c>
      <c r="G1329">
        <v>7330</v>
      </c>
      <c r="H1329">
        <v>1680</v>
      </c>
      <c r="I1329">
        <v>854</v>
      </c>
      <c r="J1329">
        <v>450058</v>
      </c>
      <c r="K1329">
        <v>331.4</v>
      </c>
      <c r="L1329">
        <v>0.59</v>
      </c>
      <c r="M1329">
        <v>19.3</v>
      </c>
      <c r="N1329" t="s">
        <v>25</v>
      </c>
      <c r="O1329" s="1">
        <v>45495</v>
      </c>
    </row>
    <row r="1330" spans="1:15" x14ac:dyDescent="0.3">
      <c r="A1330" t="s">
        <v>1506</v>
      </c>
      <c r="B1330" t="s">
        <v>20</v>
      </c>
      <c r="C1330" t="s">
        <v>21</v>
      </c>
      <c r="D1330">
        <v>7</v>
      </c>
      <c r="E1330" t="s">
        <v>107</v>
      </c>
      <c r="F1330">
        <v>80012</v>
      </c>
      <c r="G1330">
        <v>7226</v>
      </c>
      <c r="H1330">
        <v>3248</v>
      </c>
      <c r="I1330">
        <v>2591</v>
      </c>
      <c r="J1330">
        <v>1230725</v>
      </c>
      <c r="K1330">
        <v>88.88</v>
      </c>
      <c r="L1330">
        <v>4.34</v>
      </c>
      <c r="M1330">
        <v>16.329999999999998</v>
      </c>
      <c r="N1330" t="s">
        <v>25</v>
      </c>
      <c r="O1330" s="1">
        <v>45502</v>
      </c>
    </row>
    <row r="1331" spans="1:15" x14ac:dyDescent="0.3">
      <c r="A1331" t="s">
        <v>1507</v>
      </c>
      <c r="B1331" t="s">
        <v>28</v>
      </c>
      <c r="C1331" t="s">
        <v>25</v>
      </c>
      <c r="D1331">
        <v>6</v>
      </c>
      <c r="E1331" t="s">
        <v>169</v>
      </c>
      <c r="F1331">
        <v>91805</v>
      </c>
      <c r="G1331">
        <v>11177</v>
      </c>
      <c r="H1331">
        <v>5008</v>
      </c>
      <c r="I1331">
        <v>3373</v>
      </c>
      <c r="J1331">
        <v>2681535</v>
      </c>
      <c r="K1331">
        <v>38.36</v>
      </c>
      <c r="L1331">
        <v>19.73</v>
      </c>
      <c r="M1331">
        <v>21.3</v>
      </c>
      <c r="N1331" t="s">
        <v>17</v>
      </c>
      <c r="O1331" s="1">
        <v>45603</v>
      </c>
    </row>
    <row r="1332" spans="1:15" x14ac:dyDescent="0.3">
      <c r="A1332" t="s">
        <v>1508</v>
      </c>
      <c r="B1332" t="s">
        <v>16</v>
      </c>
      <c r="C1332" t="s">
        <v>21</v>
      </c>
      <c r="D1332">
        <v>21</v>
      </c>
      <c r="E1332" t="s">
        <v>52</v>
      </c>
      <c r="F1332">
        <v>27795</v>
      </c>
      <c r="G1332">
        <v>3332</v>
      </c>
      <c r="H1332">
        <v>899</v>
      </c>
      <c r="I1332">
        <v>320</v>
      </c>
      <c r="J1332">
        <v>132480</v>
      </c>
      <c r="K1332">
        <v>848.2</v>
      </c>
      <c r="L1332">
        <v>-0.51</v>
      </c>
      <c r="M1332">
        <v>16.37</v>
      </c>
      <c r="N1332" t="s">
        <v>21</v>
      </c>
      <c r="O1332" s="1">
        <v>45798</v>
      </c>
    </row>
    <row r="1333" spans="1:15" x14ac:dyDescent="0.3">
      <c r="A1333" t="s">
        <v>1509</v>
      </c>
      <c r="B1333" t="s">
        <v>24</v>
      </c>
      <c r="C1333" t="s">
        <v>35</v>
      </c>
      <c r="D1333">
        <v>8</v>
      </c>
      <c r="E1333" t="s">
        <v>864</v>
      </c>
      <c r="F1333">
        <v>37391</v>
      </c>
      <c r="G1333">
        <v>2825</v>
      </c>
      <c r="H1333">
        <v>1305</v>
      </c>
      <c r="I1333">
        <v>726</v>
      </c>
      <c r="J1333">
        <v>334686</v>
      </c>
      <c r="K1333">
        <v>231.4</v>
      </c>
      <c r="L1333">
        <v>0.99</v>
      </c>
      <c r="M1333">
        <v>12.99</v>
      </c>
      <c r="N1333" t="s">
        <v>35</v>
      </c>
      <c r="O1333" s="1">
        <v>45787</v>
      </c>
    </row>
    <row r="1334" spans="1:15" x14ac:dyDescent="0.3">
      <c r="A1334" t="s">
        <v>1510</v>
      </c>
      <c r="B1334" t="s">
        <v>20</v>
      </c>
      <c r="C1334" t="s">
        <v>35</v>
      </c>
      <c r="D1334">
        <v>30</v>
      </c>
      <c r="E1334" t="s">
        <v>243</v>
      </c>
      <c r="F1334">
        <v>20699</v>
      </c>
      <c r="G1334">
        <v>1724</v>
      </c>
      <c r="H1334">
        <v>646</v>
      </c>
      <c r="I1334">
        <v>503</v>
      </c>
      <c r="J1334">
        <v>365178</v>
      </c>
      <c r="K1334">
        <v>504.7</v>
      </c>
      <c r="L1334">
        <v>0.44</v>
      </c>
      <c r="M1334">
        <v>13.88</v>
      </c>
      <c r="N1334" t="s">
        <v>21</v>
      </c>
      <c r="O1334" s="1">
        <v>45594</v>
      </c>
    </row>
    <row r="1335" spans="1:15" x14ac:dyDescent="0.3">
      <c r="A1335" t="s">
        <v>1511</v>
      </c>
      <c r="B1335" t="s">
        <v>44</v>
      </c>
      <c r="C1335" t="s">
        <v>35</v>
      </c>
      <c r="D1335">
        <v>18</v>
      </c>
      <c r="E1335" t="s">
        <v>56</v>
      </c>
      <c r="F1335">
        <v>87000</v>
      </c>
      <c r="G1335">
        <v>6519</v>
      </c>
      <c r="H1335">
        <v>3347</v>
      </c>
      <c r="I1335">
        <v>2184</v>
      </c>
      <c r="J1335">
        <v>1292928</v>
      </c>
      <c r="K1335">
        <v>30.51</v>
      </c>
      <c r="L1335">
        <v>18.41</v>
      </c>
      <c r="M1335">
        <v>13.85</v>
      </c>
      <c r="N1335" t="s">
        <v>35</v>
      </c>
      <c r="O1335" s="1">
        <v>45568</v>
      </c>
    </row>
    <row r="1336" spans="1:15" x14ac:dyDescent="0.3">
      <c r="A1336" t="s">
        <v>1512</v>
      </c>
      <c r="B1336" t="s">
        <v>16</v>
      </c>
      <c r="C1336" t="s">
        <v>29</v>
      </c>
      <c r="D1336">
        <v>28</v>
      </c>
      <c r="E1336" t="s">
        <v>839</v>
      </c>
      <c r="F1336">
        <v>57819</v>
      </c>
      <c r="G1336">
        <v>1405</v>
      </c>
      <c r="H1336">
        <v>678</v>
      </c>
      <c r="I1336">
        <v>455</v>
      </c>
      <c r="J1336">
        <v>223860</v>
      </c>
      <c r="K1336">
        <v>346.51</v>
      </c>
      <c r="L1336">
        <v>0.42</v>
      </c>
      <c r="M1336">
        <v>4.3899999999999997</v>
      </c>
      <c r="N1336" t="s">
        <v>35</v>
      </c>
      <c r="O1336" s="1">
        <v>45769</v>
      </c>
    </row>
    <row r="1337" spans="1:15" x14ac:dyDescent="0.3">
      <c r="A1337" t="s">
        <v>1513</v>
      </c>
      <c r="B1337" t="s">
        <v>24</v>
      </c>
      <c r="C1337" t="s">
        <v>29</v>
      </c>
      <c r="D1337">
        <v>12</v>
      </c>
      <c r="E1337" t="s">
        <v>56</v>
      </c>
      <c r="F1337">
        <v>52628</v>
      </c>
      <c r="G1337">
        <v>4568</v>
      </c>
      <c r="H1337">
        <v>982</v>
      </c>
      <c r="I1337">
        <v>725</v>
      </c>
      <c r="J1337">
        <v>204450</v>
      </c>
      <c r="K1337">
        <v>135.6</v>
      </c>
      <c r="L1337">
        <v>1.08</v>
      </c>
      <c r="M1337">
        <v>11.92</v>
      </c>
      <c r="N1337" t="s">
        <v>25</v>
      </c>
      <c r="O1337" s="1">
        <v>45521</v>
      </c>
    </row>
    <row r="1338" spans="1:15" x14ac:dyDescent="0.3">
      <c r="A1338" t="s">
        <v>1514</v>
      </c>
      <c r="B1338" t="s">
        <v>28</v>
      </c>
      <c r="C1338" t="s">
        <v>21</v>
      </c>
      <c r="D1338">
        <v>24</v>
      </c>
      <c r="E1338" t="s">
        <v>112</v>
      </c>
      <c r="F1338">
        <v>45982</v>
      </c>
      <c r="G1338">
        <v>1945</v>
      </c>
      <c r="H1338">
        <v>481</v>
      </c>
      <c r="I1338">
        <v>360</v>
      </c>
      <c r="J1338">
        <v>284760</v>
      </c>
      <c r="K1338">
        <v>423.43</v>
      </c>
      <c r="L1338">
        <v>0.87</v>
      </c>
      <c r="M1338">
        <v>6.06</v>
      </c>
      <c r="N1338" t="s">
        <v>25</v>
      </c>
      <c r="O1338" s="1">
        <v>45552</v>
      </c>
    </row>
    <row r="1339" spans="1:15" x14ac:dyDescent="0.3">
      <c r="A1339" t="s">
        <v>1515</v>
      </c>
      <c r="B1339" t="s">
        <v>20</v>
      </c>
      <c r="C1339" t="s">
        <v>25</v>
      </c>
      <c r="D1339">
        <v>9</v>
      </c>
      <c r="E1339" t="s">
        <v>28</v>
      </c>
      <c r="F1339">
        <v>35025</v>
      </c>
      <c r="G1339">
        <v>4443</v>
      </c>
      <c r="H1339">
        <v>996</v>
      </c>
      <c r="I1339">
        <v>359</v>
      </c>
      <c r="J1339">
        <v>215400</v>
      </c>
      <c r="K1339">
        <v>316.5</v>
      </c>
      <c r="L1339">
        <v>0.9</v>
      </c>
      <c r="M1339">
        <v>16.55</v>
      </c>
      <c r="N1339" t="s">
        <v>29</v>
      </c>
      <c r="O1339" s="1">
        <v>45566</v>
      </c>
    </row>
    <row r="1340" spans="1:15" x14ac:dyDescent="0.3">
      <c r="A1340" t="s">
        <v>1516</v>
      </c>
      <c r="B1340" t="s">
        <v>16</v>
      </c>
      <c r="C1340" t="s">
        <v>17</v>
      </c>
      <c r="D1340">
        <v>7</v>
      </c>
      <c r="E1340" t="s">
        <v>351</v>
      </c>
      <c r="F1340">
        <v>83159</v>
      </c>
      <c r="G1340">
        <v>4742</v>
      </c>
      <c r="H1340">
        <v>1961</v>
      </c>
      <c r="I1340">
        <v>1565</v>
      </c>
      <c r="J1340">
        <v>643215</v>
      </c>
      <c r="K1340">
        <v>47.66</v>
      </c>
      <c r="L1340">
        <v>7.62</v>
      </c>
      <c r="M1340">
        <v>9.94</v>
      </c>
      <c r="N1340" t="s">
        <v>25</v>
      </c>
      <c r="O1340" s="1">
        <v>45518</v>
      </c>
    </row>
    <row r="1341" spans="1:15" x14ac:dyDescent="0.3">
      <c r="A1341" t="s">
        <v>1517</v>
      </c>
      <c r="B1341" t="s">
        <v>24</v>
      </c>
      <c r="C1341" t="s">
        <v>17</v>
      </c>
      <c r="D1341">
        <v>13</v>
      </c>
      <c r="E1341" t="s">
        <v>56</v>
      </c>
      <c r="F1341">
        <v>44776</v>
      </c>
      <c r="G1341">
        <v>4578</v>
      </c>
      <c r="H1341">
        <v>1077</v>
      </c>
      <c r="I1341">
        <v>370</v>
      </c>
      <c r="J1341">
        <v>265660</v>
      </c>
      <c r="K1341">
        <v>347.03</v>
      </c>
      <c r="L1341">
        <v>1.07</v>
      </c>
      <c r="M1341">
        <v>13.46</v>
      </c>
      <c r="N1341" t="s">
        <v>21</v>
      </c>
      <c r="O1341" s="1">
        <v>45685</v>
      </c>
    </row>
    <row r="1342" spans="1:15" x14ac:dyDescent="0.3">
      <c r="A1342" t="s">
        <v>1518</v>
      </c>
      <c r="B1342" t="s">
        <v>44</v>
      </c>
      <c r="C1342" t="s">
        <v>21</v>
      </c>
      <c r="D1342">
        <v>8</v>
      </c>
      <c r="E1342" t="s">
        <v>28</v>
      </c>
      <c r="F1342">
        <v>14183</v>
      </c>
      <c r="G1342">
        <v>1711</v>
      </c>
      <c r="H1342">
        <v>406</v>
      </c>
      <c r="I1342">
        <v>309</v>
      </c>
      <c r="J1342">
        <v>172422</v>
      </c>
      <c r="K1342">
        <v>884.93</v>
      </c>
      <c r="L1342">
        <v>-0.37</v>
      </c>
      <c r="M1342">
        <v>17.100000000000001</v>
      </c>
      <c r="N1342" t="s">
        <v>17</v>
      </c>
      <c r="O1342" s="1">
        <v>45514</v>
      </c>
    </row>
    <row r="1343" spans="1:15" x14ac:dyDescent="0.3">
      <c r="A1343" t="s">
        <v>1519</v>
      </c>
      <c r="B1343" t="s">
        <v>16</v>
      </c>
      <c r="C1343" t="s">
        <v>17</v>
      </c>
      <c r="D1343">
        <v>25</v>
      </c>
      <c r="E1343" t="s">
        <v>169</v>
      </c>
      <c r="F1343">
        <v>56926</v>
      </c>
      <c r="G1343">
        <v>4365</v>
      </c>
      <c r="H1343">
        <v>1107</v>
      </c>
      <c r="I1343">
        <v>515</v>
      </c>
      <c r="J1343">
        <v>118965</v>
      </c>
      <c r="K1343">
        <v>352.86</v>
      </c>
      <c r="L1343">
        <v>-0.35</v>
      </c>
      <c r="M1343">
        <v>10.52</v>
      </c>
      <c r="N1343" t="s">
        <v>29</v>
      </c>
      <c r="O1343" s="1">
        <v>45752</v>
      </c>
    </row>
    <row r="1344" spans="1:15" x14ac:dyDescent="0.3">
      <c r="A1344" t="s">
        <v>1520</v>
      </c>
      <c r="B1344" t="s">
        <v>16</v>
      </c>
      <c r="C1344" t="s">
        <v>35</v>
      </c>
      <c r="D1344">
        <v>7</v>
      </c>
      <c r="E1344" t="s">
        <v>47</v>
      </c>
      <c r="F1344">
        <v>28771</v>
      </c>
      <c r="G1344">
        <v>850</v>
      </c>
      <c r="H1344">
        <v>394</v>
      </c>
      <c r="I1344">
        <v>308</v>
      </c>
      <c r="J1344">
        <v>68376</v>
      </c>
      <c r="K1344">
        <v>696.25</v>
      </c>
      <c r="L1344">
        <v>-0.68</v>
      </c>
      <c r="M1344">
        <v>5.39</v>
      </c>
      <c r="N1344" t="s">
        <v>17</v>
      </c>
      <c r="O1344" s="1">
        <v>45524</v>
      </c>
    </row>
    <row r="1345" spans="1:15" x14ac:dyDescent="0.3">
      <c r="A1345" t="s">
        <v>1521</v>
      </c>
      <c r="B1345" t="s">
        <v>20</v>
      </c>
      <c r="C1345" t="s">
        <v>29</v>
      </c>
      <c r="D1345">
        <v>22</v>
      </c>
      <c r="E1345" t="s">
        <v>195</v>
      </c>
      <c r="F1345">
        <v>57962</v>
      </c>
      <c r="G1345">
        <v>6555</v>
      </c>
      <c r="H1345">
        <v>2949</v>
      </c>
      <c r="I1345">
        <v>1770</v>
      </c>
      <c r="J1345">
        <v>1315110</v>
      </c>
      <c r="K1345">
        <v>93.52</v>
      </c>
      <c r="L1345">
        <v>6.94</v>
      </c>
      <c r="M1345">
        <v>19.45</v>
      </c>
      <c r="N1345" t="s">
        <v>17</v>
      </c>
      <c r="O1345" s="1">
        <v>45760</v>
      </c>
    </row>
    <row r="1346" spans="1:15" x14ac:dyDescent="0.3">
      <c r="A1346" t="s">
        <v>1522</v>
      </c>
      <c r="B1346" t="s">
        <v>20</v>
      </c>
      <c r="C1346" t="s">
        <v>17</v>
      </c>
      <c r="D1346">
        <v>26</v>
      </c>
      <c r="E1346" t="s">
        <v>195</v>
      </c>
      <c r="F1346">
        <v>58192</v>
      </c>
      <c r="G1346">
        <v>7964</v>
      </c>
      <c r="H1346">
        <v>4641</v>
      </c>
      <c r="I1346">
        <v>2366</v>
      </c>
      <c r="J1346">
        <v>1322594</v>
      </c>
      <c r="K1346">
        <v>108.88</v>
      </c>
      <c r="L1346">
        <v>4.13</v>
      </c>
      <c r="M1346">
        <v>25.73</v>
      </c>
      <c r="N1346" t="s">
        <v>25</v>
      </c>
      <c r="O1346" s="1">
        <v>45677</v>
      </c>
    </row>
    <row r="1347" spans="1:15" x14ac:dyDescent="0.3">
      <c r="A1347" t="s">
        <v>1523</v>
      </c>
      <c r="B1347" t="s">
        <v>20</v>
      </c>
      <c r="C1347" t="s">
        <v>35</v>
      </c>
      <c r="D1347">
        <v>19</v>
      </c>
      <c r="E1347" t="s">
        <v>351</v>
      </c>
      <c r="F1347">
        <v>62438</v>
      </c>
      <c r="G1347">
        <v>3433</v>
      </c>
      <c r="H1347">
        <v>1517</v>
      </c>
      <c r="I1347">
        <v>856</v>
      </c>
      <c r="J1347">
        <v>464808</v>
      </c>
      <c r="K1347">
        <v>67</v>
      </c>
      <c r="L1347">
        <v>7.1</v>
      </c>
      <c r="M1347">
        <v>9.3000000000000007</v>
      </c>
      <c r="N1347" t="s">
        <v>25</v>
      </c>
      <c r="O1347" s="1">
        <v>45730</v>
      </c>
    </row>
    <row r="1348" spans="1:15" x14ac:dyDescent="0.3">
      <c r="A1348" t="s">
        <v>1524</v>
      </c>
      <c r="B1348" t="s">
        <v>20</v>
      </c>
      <c r="C1348" t="s">
        <v>35</v>
      </c>
      <c r="D1348">
        <v>22</v>
      </c>
      <c r="E1348" t="s">
        <v>222</v>
      </c>
      <c r="F1348">
        <v>83810</v>
      </c>
      <c r="G1348">
        <v>11841</v>
      </c>
      <c r="H1348">
        <v>3365</v>
      </c>
      <c r="I1348">
        <v>2258</v>
      </c>
      <c r="J1348">
        <v>1795110</v>
      </c>
      <c r="K1348">
        <v>57</v>
      </c>
      <c r="L1348">
        <v>12.95</v>
      </c>
      <c r="M1348">
        <v>20.84</v>
      </c>
      <c r="N1348" t="s">
        <v>29</v>
      </c>
      <c r="O1348" s="1">
        <v>45529</v>
      </c>
    </row>
    <row r="1349" spans="1:15" x14ac:dyDescent="0.3">
      <c r="A1349" t="s">
        <v>1525</v>
      </c>
      <c r="B1349" t="s">
        <v>28</v>
      </c>
      <c r="C1349" t="s">
        <v>35</v>
      </c>
      <c r="D1349">
        <v>10</v>
      </c>
      <c r="E1349" t="s">
        <v>76</v>
      </c>
      <c r="F1349">
        <v>80382</v>
      </c>
      <c r="G1349">
        <v>9662</v>
      </c>
      <c r="H1349">
        <v>3659</v>
      </c>
      <c r="I1349">
        <v>2193</v>
      </c>
      <c r="J1349">
        <v>864042</v>
      </c>
      <c r="K1349">
        <v>83.07</v>
      </c>
      <c r="L1349">
        <v>3.74</v>
      </c>
      <c r="M1349">
        <v>19.3</v>
      </c>
      <c r="N1349" t="s">
        <v>21</v>
      </c>
      <c r="O1349" s="1">
        <v>45515</v>
      </c>
    </row>
    <row r="1350" spans="1:15" x14ac:dyDescent="0.3">
      <c r="A1350" t="s">
        <v>1526</v>
      </c>
      <c r="B1350" t="s">
        <v>16</v>
      </c>
      <c r="C1350" t="s">
        <v>29</v>
      </c>
      <c r="D1350">
        <v>15</v>
      </c>
      <c r="E1350" t="s">
        <v>179</v>
      </c>
      <c r="F1350">
        <v>19413</v>
      </c>
      <c r="G1350">
        <v>2256</v>
      </c>
      <c r="H1350">
        <v>1348</v>
      </c>
      <c r="I1350">
        <v>669</v>
      </c>
      <c r="J1350">
        <v>264924</v>
      </c>
      <c r="K1350">
        <v>382.49</v>
      </c>
      <c r="L1350">
        <v>0.04</v>
      </c>
      <c r="M1350">
        <v>22.01</v>
      </c>
      <c r="N1350" t="s">
        <v>25</v>
      </c>
      <c r="O1350" s="1">
        <v>45660</v>
      </c>
    </row>
    <row r="1351" spans="1:15" x14ac:dyDescent="0.3">
      <c r="A1351" t="s">
        <v>1527</v>
      </c>
      <c r="B1351" t="s">
        <v>20</v>
      </c>
      <c r="C1351" t="s">
        <v>21</v>
      </c>
      <c r="D1351">
        <v>24</v>
      </c>
      <c r="E1351" t="s">
        <v>295</v>
      </c>
      <c r="F1351">
        <v>11708</v>
      </c>
      <c r="G1351">
        <v>723</v>
      </c>
      <c r="H1351">
        <v>381</v>
      </c>
      <c r="I1351">
        <v>172</v>
      </c>
      <c r="J1351">
        <v>77400</v>
      </c>
      <c r="K1351">
        <v>719.13</v>
      </c>
      <c r="L1351">
        <v>-0.37</v>
      </c>
      <c r="M1351">
        <v>10.9</v>
      </c>
      <c r="N1351" t="s">
        <v>25</v>
      </c>
      <c r="O1351" s="1">
        <v>45692</v>
      </c>
    </row>
    <row r="1352" spans="1:15" x14ac:dyDescent="0.3">
      <c r="A1352" t="s">
        <v>1528</v>
      </c>
      <c r="B1352" t="s">
        <v>24</v>
      </c>
      <c r="C1352" t="s">
        <v>29</v>
      </c>
      <c r="D1352">
        <v>11</v>
      </c>
      <c r="E1352" t="s">
        <v>159</v>
      </c>
      <c r="F1352">
        <v>90198</v>
      </c>
      <c r="G1352">
        <v>6809</v>
      </c>
      <c r="H1352">
        <v>1681</v>
      </c>
      <c r="I1352">
        <v>1057</v>
      </c>
      <c r="J1352">
        <v>598262</v>
      </c>
      <c r="K1352">
        <v>224.49</v>
      </c>
      <c r="L1352">
        <v>1.52</v>
      </c>
      <c r="M1352">
        <v>10.58</v>
      </c>
      <c r="N1352" t="s">
        <v>25</v>
      </c>
      <c r="O1352" s="1">
        <v>45812</v>
      </c>
    </row>
    <row r="1353" spans="1:15" x14ac:dyDescent="0.3">
      <c r="A1353" t="s">
        <v>1529</v>
      </c>
      <c r="B1353" t="s">
        <v>44</v>
      </c>
      <c r="C1353" t="s">
        <v>17</v>
      </c>
      <c r="D1353">
        <v>29</v>
      </c>
      <c r="E1353" t="s">
        <v>199</v>
      </c>
      <c r="F1353">
        <v>71192</v>
      </c>
      <c r="G1353">
        <v>10151</v>
      </c>
      <c r="H1353">
        <v>3889</v>
      </c>
      <c r="I1353">
        <v>2036</v>
      </c>
      <c r="J1353">
        <v>842904</v>
      </c>
      <c r="K1353">
        <v>56.51</v>
      </c>
      <c r="L1353">
        <v>6.33</v>
      </c>
      <c r="M1353">
        <v>22.58</v>
      </c>
      <c r="N1353" t="s">
        <v>17</v>
      </c>
      <c r="O1353" s="1">
        <v>45693</v>
      </c>
    </row>
    <row r="1354" spans="1:15" x14ac:dyDescent="0.3">
      <c r="A1354" t="s">
        <v>1530</v>
      </c>
      <c r="B1354" t="s">
        <v>28</v>
      </c>
      <c r="C1354" t="s">
        <v>29</v>
      </c>
      <c r="D1354">
        <v>11</v>
      </c>
      <c r="E1354" t="s">
        <v>652</v>
      </c>
      <c r="F1354">
        <v>53452</v>
      </c>
      <c r="G1354">
        <v>1391</v>
      </c>
      <c r="H1354">
        <v>484</v>
      </c>
      <c r="I1354">
        <v>323</v>
      </c>
      <c r="J1354">
        <v>235144</v>
      </c>
      <c r="K1354">
        <v>628.88</v>
      </c>
      <c r="L1354">
        <v>0.16</v>
      </c>
      <c r="M1354">
        <v>4.1100000000000003</v>
      </c>
      <c r="N1354" t="s">
        <v>25</v>
      </c>
      <c r="O1354" s="1">
        <v>45677</v>
      </c>
    </row>
    <row r="1355" spans="1:15" x14ac:dyDescent="0.3">
      <c r="A1355" t="s">
        <v>1531</v>
      </c>
      <c r="B1355" t="s">
        <v>24</v>
      </c>
      <c r="C1355" t="s">
        <v>25</v>
      </c>
      <c r="D1355">
        <v>16</v>
      </c>
      <c r="E1355" t="s">
        <v>107</v>
      </c>
      <c r="F1355">
        <v>31923</v>
      </c>
      <c r="G1355">
        <v>3378</v>
      </c>
      <c r="H1355">
        <v>1046</v>
      </c>
      <c r="I1355">
        <v>531</v>
      </c>
      <c r="J1355">
        <v>142308</v>
      </c>
      <c r="K1355">
        <v>454.82</v>
      </c>
      <c r="L1355">
        <v>-0.41</v>
      </c>
      <c r="M1355">
        <v>15.52</v>
      </c>
      <c r="N1355" t="s">
        <v>21</v>
      </c>
      <c r="O1355" s="1">
        <v>45789</v>
      </c>
    </row>
    <row r="1356" spans="1:15" x14ac:dyDescent="0.3">
      <c r="A1356" t="s">
        <v>1532</v>
      </c>
      <c r="B1356" t="s">
        <v>24</v>
      </c>
      <c r="C1356" t="s">
        <v>35</v>
      </c>
      <c r="D1356">
        <v>11</v>
      </c>
      <c r="E1356" t="s">
        <v>563</v>
      </c>
      <c r="F1356">
        <v>14965</v>
      </c>
      <c r="G1356">
        <v>1331</v>
      </c>
      <c r="H1356">
        <v>540</v>
      </c>
      <c r="I1356">
        <v>295</v>
      </c>
      <c r="J1356">
        <v>230395</v>
      </c>
      <c r="K1356">
        <v>929.01</v>
      </c>
      <c r="L1356">
        <v>-0.16</v>
      </c>
      <c r="M1356">
        <v>14.47</v>
      </c>
      <c r="N1356" t="s">
        <v>17</v>
      </c>
      <c r="O1356" s="1">
        <v>45516</v>
      </c>
    </row>
    <row r="1357" spans="1:15" x14ac:dyDescent="0.3">
      <c r="A1357" t="s">
        <v>1533</v>
      </c>
      <c r="B1357" t="s">
        <v>24</v>
      </c>
      <c r="C1357" t="s">
        <v>21</v>
      </c>
      <c r="D1357">
        <v>30</v>
      </c>
      <c r="E1357" t="s">
        <v>130</v>
      </c>
      <c r="F1357">
        <v>22881</v>
      </c>
      <c r="G1357">
        <v>2637</v>
      </c>
      <c r="H1357">
        <v>1551</v>
      </c>
      <c r="I1357">
        <v>914</v>
      </c>
      <c r="J1357">
        <v>310760</v>
      </c>
      <c r="K1357">
        <v>271.08</v>
      </c>
      <c r="L1357">
        <v>0.25</v>
      </c>
      <c r="M1357">
        <v>22.3</v>
      </c>
      <c r="N1357" t="s">
        <v>25</v>
      </c>
      <c r="O1357" s="1">
        <v>45671</v>
      </c>
    </row>
    <row r="1358" spans="1:15" x14ac:dyDescent="0.3">
      <c r="A1358" t="s">
        <v>1534</v>
      </c>
      <c r="B1358" t="s">
        <v>44</v>
      </c>
      <c r="C1358" t="s">
        <v>29</v>
      </c>
      <c r="D1358">
        <v>5</v>
      </c>
      <c r="E1358" t="s">
        <v>52</v>
      </c>
      <c r="F1358">
        <v>87674</v>
      </c>
      <c r="G1358">
        <v>9345</v>
      </c>
      <c r="H1358">
        <v>4179</v>
      </c>
      <c r="I1358">
        <v>1639</v>
      </c>
      <c r="J1358">
        <v>840807</v>
      </c>
      <c r="K1358">
        <v>59.43</v>
      </c>
      <c r="L1358">
        <v>7.63</v>
      </c>
      <c r="M1358">
        <v>17.29</v>
      </c>
      <c r="N1358" t="s">
        <v>29</v>
      </c>
      <c r="O1358" s="1">
        <v>45609</v>
      </c>
    </row>
    <row r="1359" spans="1:15" x14ac:dyDescent="0.3">
      <c r="A1359" t="s">
        <v>1535</v>
      </c>
      <c r="B1359" t="s">
        <v>24</v>
      </c>
      <c r="C1359" t="s">
        <v>25</v>
      </c>
      <c r="D1359">
        <v>19</v>
      </c>
      <c r="E1359" t="s">
        <v>210</v>
      </c>
      <c r="F1359">
        <v>51467</v>
      </c>
      <c r="G1359">
        <v>2582</v>
      </c>
      <c r="H1359">
        <v>1450</v>
      </c>
      <c r="I1359">
        <v>1107</v>
      </c>
      <c r="J1359">
        <v>745011</v>
      </c>
      <c r="K1359">
        <v>54.58</v>
      </c>
      <c r="L1359">
        <v>11.33</v>
      </c>
      <c r="M1359">
        <v>9.99</v>
      </c>
      <c r="N1359" t="s">
        <v>17</v>
      </c>
      <c r="O1359" s="1">
        <v>45600</v>
      </c>
    </row>
    <row r="1360" spans="1:15" x14ac:dyDescent="0.3">
      <c r="A1360" t="s">
        <v>1536</v>
      </c>
      <c r="B1360" t="s">
        <v>44</v>
      </c>
      <c r="C1360" t="s">
        <v>29</v>
      </c>
      <c r="D1360">
        <v>25</v>
      </c>
      <c r="E1360" t="s">
        <v>1090</v>
      </c>
      <c r="F1360">
        <v>56546</v>
      </c>
      <c r="G1360">
        <v>2624</v>
      </c>
      <c r="H1360">
        <v>1417</v>
      </c>
      <c r="I1360">
        <v>444</v>
      </c>
      <c r="J1360">
        <v>227772</v>
      </c>
      <c r="K1360">
        <v>170.28</v>
      </c>
      <c r="L1360">
        <v>2.0099999999999998</v>
      </c>
      <c r="M1360">
        <v>7.93</v>
      </c>
      <c r="N1360" t="s">
        <v>21</v>
      </c>
      <c r="O1360" s="1">
        <v>45747</v>
      </c>
    </row>
    <row r="1361" spans="1:15" x14ac:dyDescent="0.3">
      <c r="A1361" t="s">
        <v>1537</v>
      </c>
      <c r="B1361" t="s">
        <v>20</v>
      </c>
      <c r="C1361" t="s">
        <v>29</v>
      </c>
      <c r="D1361">
        <v>10</v>
      </c>
      <c r="E1361" t="s">
        <v>290</v>
      </c>
      <c r="F1361">
        <v>86937</v>
      </c>
      <c r="G1361">
        <v>7116</v>
      </c>
      <c r="H1361">
        <v>4147</v>
      </c>
      <c r="I1361">
        <v>1547</v>
      </c>
      <c r="J1361">
        <v>674492</v>
      </c>
      <c r="K1361">
        <v>42.96</v>
      </c>
      <c r="L1361">
        <v>9.15</v>
      </c>
      <c r="M1361">
        <v>14.73</v>
      </c>
      <c r="N1361" t="s">
        <v>17</v>
      </c>
      <c r="O1361" s="1">
        <v>45497</v>
      </c>
    </row>
    <row r="1362" spans="1:15" x14ac:dyDescent="0.3">
      <c r="A1362" t="s">
        <v>1538</v>
      </c>
      <c r="B1362" t="s">
        <v>28</v>
      </c>
      <c r="C1362" t="s">
        <v>35</v>
      </c>
      <c r="D1362">
        <v>5</v>
      </c>
      <c r="E1362" t="s">
        <v>195</v>
      </c>
      <c r="F1362">
        <v>70234</v>
      </c>
      <c r="G1362">
        <v>9703</v>
      </c>
      <c r="H1362">
        <v>5734</v>
      </c>
      <c r="I1362">
        <v>4216</v>
      </c>
      <c r="J1362">
        <v>1926712</v>
      </c>
      <c r="K1362">
        <v>12.93</v>
      </c>
      <c r="L1362">
        <v>34.340000000000003</v>
      </c>
      <c r="M1362">
        <v>27.98</v>
      </c>
      <c r="N1362" t="s">
        <v>17</v>
      </c>
      <c r="O1362" s="1">
        <v>45760</v>
      </c>
    </row>
    <row r="1363" spans="1:15" x14ac:dyDescent="0.3">
      <c r="A1363" t="s">
        <v>1539</v>
      </c>
      <c r="B1363" t="s">
        <v>16</v>
      </c>
      <c r="C1363" t="s">
        <v>35</v>
      </c>
      <c r="D1363">
        <v>21</v>
      </c>
      <c r="E1363" t="s">
        <v>118</v>
      </c>
      <c r="F1363">
        <v>73197</v>
      </c>
      <c r="G1363">
        <v>8144</v>
      </c>
      <c r="H1363">
        <v>1690</v>
      </c>
      <c r="I1363">
        <v>769</v>
      </c>
      <c r="J1363">
        <v>406032</v>
      </c>
      <c r="K1363">
        <v>269.25</v>
      </c>
      <c r="L1363">
        <v>0.96</v>
      </c>
      <c r="M1363">
        <v>14.49</v>
      </c>
      <c r="N1363" t="s">
        <v>29</v>
      </c>
      <c r="O1363" s="1">
        <v>45698</v>
      </c>
    </row>
    <row r="1364" spans="1:15" x14ac:dyDescent="0.3">
      <c r="A1364" t="s">
        <v>1540</v>
      </c>
      <c r="B1364" t="s">
        <v>20</v>
      </c>
      <c r="C1364" t="s">
        <v>25</v>
      </c>
      <c r="D1364">
        <v>24</v>
      </c>
      <c r="E1364" t="s">
        <v>199</v>
      </c>
      <c r="F1364">
        <v>23725</v>
      </c>
      <c r="G1364">
        <v>3050</v>
      </c>
      <c r="H1364">
        <v>1714</v>
      </c>
      <c r="I1364">
        <v>1024</v>
      </c>
      <c r="J1364">
        <v>368640</v>
      </c>
      <c r="K1364">
        <v>212.35</v>
      </c>
      <c r="L1364">
        <v>0.7</v>
      </c>
      <c r="M1364">
        <v>24.4</v>
      </c>
      <c r="N1364" t="s">
        <v>29</v>
      </c>
      <c r="O1364" s="1">
        <v>45726</v>
      </c>
    </row>
    <row r="1365" spans="1:15" x14ac:dyDescent="0.3">
      <c r="A1365" t="s">
        <v>1541</v>
      </c>
      <c r="B1365" t="s">
        <v>24</v>
      </c>
      <c r="C1365" t="s">
        <v>25</v>
      </c>
      <c r="D1365">
        <v>19</v>
      </c>
      <c r="E1365" t="s">
        <v>137</v>
      </c>
      <c r="F1365">
        <v>69887</v>
      </c>
      <c r="G1365">
        <v>7679</v>
      </c>
      <c r="H1365">
        <v>4269</v>
      </c>
      <c r="I1365">
        <v>1471</v>
      </c>
      <c r="J1365">
        <v>632530</v>
      </c>
      <c r="K1365">
        <v>88.99</v>
      </c>
      <c r="L1365">
        <v>3.83</v>
      </c>
      <c r="M1365">
        <v>19.2</v>
      </c>
      <c r="N1365" t="s">
        <v>17</v>
      </c>
      <c r="O1365" s="1">
        <v>45581</v>
      </c>
    </row>
    <row r="1366" spans="1:15" x14ac:dyDescent="0.3">
      <c r="A1366" t="s">
        <v>1542</v>
      </c>
      <c r="B1366" t="s">
        <v>16</v>
      </c>
      <c r="C1366" t="s">
        <v>29</v>
      </c>
      <c r="D1366">
        <v>15</v>
      </c>
      <c r="E1366" t="s">
        <v>107</v>
      </c>
      <c r="F1366">
        <v>14251</v>
      </c>
      <c r="G1366">
        <v>1978</v>
      </c>
      <c r="H1366">
        <v>1123</v>
      </c>
      <c r="I1366">
        <v>440</v>
      </c>
      <c r="J1366">
        <v>295240</v>
      </c>
      <c r="K1366">
        <v>336.48</v>
      </c>
      <c r="L1366">
        <v>0.99</v>
      </c>
      <c r="M1366">
        <v>24.85</v>
      </c>
      <c r="N1366" t="s">
        <v>21</v>
      </c>
      <c r="O1366" s="1">
        <v>45477</v>
      </c>
    </row>
    <row r="1367" spans="1:15" x14ac:dyDescent="0.3">
      <c r="A1367" t="s">
        <v>1543</v>
      </c>
      <c r="B1367" t="s">
        <v>28</v>
      </c>
      <c r="C1367" t="s">
        <v>35</v>
      </c>
      <c r="D1367">
        <v>20</v>
      </c>
      <c r="E1367" t="s">
        <v>381</v>
      </c>
      <c r="F1367">
        <v>18322</v>
      </c>
      <c r="G1367">
        <v>1603</v>
      </c>
      <c r="H1367">
        <v>554</v>
      </c>
      <c r="I1367">
        <v>405</v>
      </c>
      <c r="J1367">
        <v>313065</v>
      </c>
      <c r="K1367">
        <v>162.91</v>
      </c>
      <c r="L1367">
        <v>3.74</v>
      </c>
      <c r="M1367">
        <v>13.98</v>
      </c>
      <c r="N1367" t="s">
        <v>29</v>
      </c>
      <c r="O1367" s="1">
        <v>45650</v>
      </c>
    </row>
    <row r="1368" spans="1:15" x14ac:dyDescent="0.3">
      <c r="A1368" t="s">
        <v>1544</v>
      </c>
      <c r="B1368" t="s">
        <v>20</v>
      </c>
      <c r="C1368" t="s">
        <v>21</v>
      </c>
      <c r="D1368">
        <v>8</v>
      </c>
      <c r="E1368" t="s">
        <v>137</v>
      </c>
      <c r="F1368">
        <v>49051</v>
      </c>
      <c r="G1368">
        <v>4217</v>
      </c>
      <c r="H1368">
        <v>1911</v>
      </c>
      <c r="I1368">
        <v>1375</v>
      </c>
      <c r="J1368">
        <v>512875</v>
      </c>
      <c r="K1368">
        <v>143.97999999999999</v>
      </c>
      <c r="L1368">
        <v>1.59</v>
      </c>
      <c r="M1368">
        <v>15.3</v>
      </c>
      <c r="N1368" t="s">
        <v>35</v>
      </c>
      <c r="O1368" s="1">
        <v>45590</v>
      </c>
    </row>
    <row r="1369" spans="1:15" x14ac:dyDescent="0.3">
      <c r="A1369" t="s">
        <v>1545</v>
      </c>
      <c r="B1369" t="s">
        <v>24</v>
      </c>
      <c r="C1369" t="s">
        <v>29</v>
      </c>
      <c r="D1369">
        <v>18</v>
      </c>
      <c r="E1369" t="s">
        <v>363</v>
      </c>
      <c r="F1369">
        <v>30819</v>
      </c>
      <c r="G1369">
        <v>3690</v>
      </c>
      <c r="H1369">
        <v>1416</v>
      </c>
      <c r="I1369">
        <v>772</v>
      </c>
      <c r="J1369">
        <v>186824</v>
      </c>
      <c r="K1369">
        <v>112.56</v>
      </c>
      <c r="L1369">
        <v>1.1499999999999999</v>
      </c>
      <c r="M1369">
        <v>19.07</v>
      </c>
      <c r="N1369" t="s">
        <v>29</v>
      </c>
      <c r="O1369" s="1">
        <v>45530</v>
      </c>
    </row>
    <row r="1370" spans="1:15" x14ac:dyDescent="0.3">
      <c r="A1370" t="s">
        <v>1546</v>
      </c>
      <c r="B1370" t="s">
        <v>20</v>
      </c>
      <c r="C1370" t="s">
        <v>17</v>
      </c>
      <c r="D1370">
        <v>29</v>
      </c>
      <c r="E1370" t="s">
        <v>52</v>
      </c>
      <c r="F1370">
        <v>56142</v>
      </c>
      <c r="G1370">
        <v>7850</v>
      </c>
      <c r="H1370">
        <v>3207</v>
      </c>
      <c r="I1370">
        <v>2310</v>
      </c>
      <c r="J1370">
        <v>1113420</v>
      </c>
      <c r="K1370">
        <v>101.89</v>
      </c>
      <c r="L1370">
        <v>3.73</v>
      </c>
      <c r="M1370">
        <v>23.81</v>
      </c>
      <c r="N1370" t="s">
        <v>29</v>
      </c>
      <c r="O1370" s="1">
        <v>45601</v>
      </c>
    </row>
    <row r="1371" spans="1:15" x14ac:dyDescent="0.3">
      <c r="A1371" t="s">
        <v>1547</v>
      </c>
      <c r="B1371" t="s">
        <v>20</v>
      </c>
      <c r="C1371" t="s">
        <v>21</v>
      </c>
      <c r="D1371">
        <v>6</v>
      </c>
      <c r="E1371" t="s">
        <v>109</v>
      </c>
      <c r="F1371">
        <v>53497</v>
      </c>
      <c r="G1371">
        <v>6569</v>
      </c>
      <c r="H1371">
        <v>1787</v>
      </c>
      <c r="I1371">
        <v>926</v>
      </c>
      <c r="J1371">
        <v>696352</v>
      </c>
      <c r="K1371">
        <v>135.77000000000001</v>
      </c>
      <c r="L1371">
        <v>4.54</v>
      </c>
      <c r="M1371">
        <v>17.350000000000001</v>
      </c>
      <c r="N1371" t="s">
        <v>21</v>
      </c>
      <c r="O1371" s="1">
        <v>45689</v>
      </c>
    </row>
    <row r="1372" spans="1:15" x14ac:dyDescent="0.3">
      <c r="A1372" t="s">
        <v>1548</v>
      </c>
      <c r="B1372" t="s">
        <v>24</v>
      </c>
      <c r="C1372" t="s">
        <v>17</v>
      </c>
      <c r="D1372">
        <v>14</v>
      </c>
      <c r="E1372" t="s">
        <v>210</v>
      </c>
      <c r="F1372">
        <v>96684</v>
      </c>
      <c r="G1372">
        <v>5049</v>
      </c>
      <c r="H1372">
        <v>1465</v>
      </c>
      <c r="I1372">
        <v>525</v>
      </c>
      <c r="J1372">
        <v>282450</v>
      </c>
      <c r="K1372">
        <v>210.8</v>
      </c>
      <c r="L1372">
        <v>1.55</v>
      </c>
      <c r="M1372">
        <v>7.28</v>
      </c>
      <c r="N1372" t="s">
        <v>25</v>
      </c>
      <c r="O1372" s="1">
        <v>45805</v>
      </c>
    </row>
    <row r="1373" spans="1:15" x14ac:dyDescent="0.3">
      <c r="A1373" t="s">
        <v>1549</v>
      </c>
      <c r="B1373" t="s">
        <v>28</v>
      </c>
      <c r="C1373" t="s">
        <v>21</v>
      </c>
      <c r="D1373">
        <v>26</v>
      </c>
      <c r="E1373" t="s">
        <v>147</v>
      </c>
      <c r="F1373">
        <v>87079</v>
      </c>
      <c r="G1373">
        <v>10484</v>
      </c>
      <c r="H1373">
        <v>4612</v>
      </c>
      <c r="I1373">
        <v>3121</v>
      </c>
      <c r="J1373">
        <v>2346992</v>
      </c>
      <c r="K1373">
        <v>70.290000000000006</v>
      </c>
      <c r="L1373">
        <v>9.6999999999999993</v>
      </c>
      <c r="M1373">
        <v>20.92</v>
      </c>
      <c r="N1373" t="s">
        <v>17</v>
      </c>
      <c r="O1373" s="1">
        <v>45629</v>
      </c>
    </row>
    <row r="1374" spans="1:15" x14ac:dyDescent="0.3">
      <c r="A1374" t="s">
        <v>1550</v>
      </c>
      <c r="B1374" t="s">
        <v>44</v>
      </c>
      <c r="C1374" t="s">
        <v>25</v>
      </c>
      <c r="D1374">
        <v>23</v>
      </c>
      <c r="E1374" t="s">
        <v>130</v>
      </c>
      <c r="F1374">
        <v>74451</v>
      </c>
      <c r="G1374">
        <v>1962</v>
      </c>
      <c r="H1374">
        <v>637</v>
      </c>
      <c r="I1374">
        <v>197</v>
      </c>
      <c r="J1374">
        <v>102834</v>
      </c>
      <c r="K1374">
        <v>985.76</v>
      </c>
      <c r="L1374">
        <v>-0.47</v>
      </c>
      <c r="M1374">
        <v>3.76</v>
      </c>
      <c r="N1374" t="s">
        <v>25</v>
      </c>
      <c r="O1374" s="1">
        <v>45618</v>
      </c>
    </row>
    <row r="1375" spans="1:15" x14ac:dyDescent="0.3">
      <c r="A1375" t="s">
        <v>1551</v>
      </c>
      <c r="B1375" t="s">
        <v>20</v>
      </c>
      <c r="C1375" t="s">
        <v>25</v>
      </c>
      <c r="D1375">
        <v>18</v>
      </c>
      <c r="E1375" t="s">
        <v>52</v>
      </c>
      <c r="F1375">
        <v>41213</v>
      </c>
      <c r="G1375">
        <v>4546</v>
      </c>
      <c r="H1375">
        <v>1287</v>
      </c>
      <c r="I1375">
        <v>601</v>
      </c>
      <c r="J1375">
        <v>346777</v>
      </c>
      <c r="K1375">
        <v>348.22</v>
      </c>
      <c r="L1375">
        <v>0.66</v>
      </c>
      <c r="M1375">
        <v>15.61</v>
      </c>
      <c r="N1375" t="s">
        <v>17</v>
      </c>
      <c r="O1375" s="1">
        <v>45613</v>
      </c>
    </row>
    <row r="1376" spans="1:15" x14ac:dyDescent="0.3">
      <c r="A1376" t="s">
        <v>1552</v>
      </c>
      <c r="B1376" t="s">
        <v>44</v>
      </c>
      <c r="C1376" t="s">
        <v>29</v>
      </c>
      <c r="D1376">
        <v>29</v>
      </c>
      <c r="E1376" t="s">
        <v>22</v>
      </c>
      <c r="F1376">
        <v>32779</v>
      </c>
      <c r="G1376">
        <v>3072</v>
      </c>
      <c r="H1376">
        <v>1830</v>
      </c>
      <c r="I1376">
        <v>1297</v>
      </c>
      <c r="J1376">
        <v>712053</v>
      </c>
      <c r="K1376">
        <v>109.57</v>
      </c>
      <c r="L1376">
        <v>4.01</v>
      </c>
      <c r="M1376">
        <v>18.91</v>
      </c>
      <c r="N1376" t="s">
        <v>17</v>
      </c>
      <c r="O1376" s="1">
        <v>45545</v>
      </c>
    </row>
    <row r="1377" spans="1:15" x14ac:dyDescent="0.3">
      <c r="A1377" t="s">
        <v>1553</v>
      </c>
      <c r="B1377" t="s">
        <v>28</v>
      </c>
      <c r="C1377" t="s">
        <v>25</v>
      </c>
      <c r="D1377">
        <v>29</v>
      </c>
      <c r="E1377" t="s">
        <v>134</v>
      </c>
      <c r="F1377">
        <v>34835</v>
      </c>
      <c r="G1377">
        <v>1440</v>
      </c>
      <c r="H1377">
        <v>462</v>
      </c>
      <c r="I1377">
        <v>308</v>
      </c>
      <c r="J1377">
        <v>204512</v>
      </c>
      <c r="K1377">
        <v>519.47</v>
      </c>
      <c r="L1377">
        <v>0.28000000000000003</v>
      </c>
      <c r="M1377">
        <v>6.34</v>
      </c>
      <c r="N1377" t="s">
        <v>25</v>
      </c>
      <c r="O1377" s="1">
        <v>45544</v>
      </c>
    </row>
    <row r="1378" spans="1:15" x14ac:dyDescent="0.3">
      <c r="A1378" t="s">
        <v>1554</v>
      </c>
      <c r="B1378" t="s">
        <v>20</v>
      </c>
      <c r="C1378" t="s">
        <v>35</v>
      </c>
      <c r="D1378">
        <v>8</v>
      </c>
      <c r="E1378" t="s">
        <v>73</v>
      </c>
      <c r="F1378">
        <v>70531</v>
      </c>
      <c r="G1378">
        <v>4800</v>
      </c>
      <c r="H1378">
        <v>962</v>
      </c>
      <c r="I1378">
        <v>718</v>
      </c>
      <c r="J1378">
        <v>395618</v>
      </c>
      <c r="K1378">
        <v>129.59</v>
      </c>
      <c r="L1378">
        <v>3.25</v>
      </c>
      <c r="M1378">
        <v>9.19</v>
      </c>
      <c r="N1378" t="s">
        <v>35</v>
      </c>
      <c r="O1378" s="1">
        <v>45601</v>
      </c>
    </row>
    <row r="1379" spans="1:15" x14ac:dyDescent="0.3">
      <c r="A1379" t="s">
        <v>1555</v>
      </c>
      <c r="B1379" t="s">
        <v>16</v>
      </c>
      <c r="C1379" t="s">
        <v>29</v>
      </c>
      <c r="D1379">
        <v>29</v>
      </c>
      <c r="E1379" t="s">
        <v>876</v>
      </c>
      <c r="F1379">
        <v>58758</v>
      </c>
      <c r="G1379">
        <v>3017</v>
      </c>
      <c r="H1379">
        <v>709</v>
      </c>
      <c r="I1379">
        <v>456</v>
      </c>
      <c r="J1379">
        <v>246696</v>
      </c>
      <c r="K1379">
        <v>230.79</v>
      </c>
      <c r="L1379">
        <v>1.34</v>
      </c>
      <c r="M1379">
        <v>7.12</v>
      </c>
      <c r="N1379" t="s">
        <v>21</v>
      </c>
      <c r="O1379" s="1">
        <v>45689</v>
      </c>
    </row>
    <row r="1380" spans="1:15" x14ac:dyDescent="0.3">
      <c r="A1380" t="s">
        <v>1556</v>
      </c>
      <c r="B1380" t="s">
        <v>44</v>
      </c>
      <c r="C1380" t="s">
        <v>29</v>
      </c>
      <c r="D1380">
        <v>29</v>
      </c>
      <c r="E1380" t="s">
        <v>704</v>
      </c>
      <c r="F1380">
        <v>88314</v>
      </c>
      <c r="G1380">
        <v>4250</v>
      </c>
      <c r="H1380">
        <v>1077</v>
      </c>
      <c r="I1380">
        <v>602</v>
      </c>
      <c r="J1380">
        <v>229362</v>
      </c>
      <c r="K1380">
        <v>464.08</v>
      </c>
      <c r="L1380">
        <v>-0.18</v>
      </c>
      <c r="M1380">
        <v>6.71</v>
      </c>
      <c r="N1380" t="s">
        <v>35</v>
      </c>
      <c r="O1380" s="1">
        <v>45644</v>
      </c>
    </row>
    <row r="1381" spans="1:15" x14ac:dyDescent="0.3">
      <c r="A1381" t="s">
        <v>1557</v>
      </c>
      <c r="B1381" t="s">
        <v>44</v>
      </c>
      <c r="C1381" t="s">
        <v>25</v>
      </c>
      <c r="D1381">
        <v>26</v>
      </c>
      <c r="E1381" t="s">
        <v>1045</v>
      </c>
      <c r="F1381">
        <v>88963</v>
      </c>
      <c r="G1381">
        <v>3382</v>
      </c>
      <c r="H1381">
        <v>1717</v>
      </c>
      <c r="I1381">
        <v>631</v>
      </c>
      <c r="J1381">
        <v>223374</v>
      </c>
      <c r="K1381">
        <v>228.3</v>
      </c>
      <c r="L1381">
        <v>0.55000000000000004</v>
      </c>
      <c r="M1381">
        <v>6.44</v>
      </c>
      <c r="N1381" t="s">
        <v>29</v>
      </c>
      <c r="O1381" s="1">
        <v>45708</v>
      </c>
    </row>
    <row r="1382" spans="1:15" x14ac:dyDescent="0.3">
      <c r="A1382" t="s">
        <v>1558</v>
      </c>
      <c r="B1382" t="s">
        <v>28</v>
      </c>
      <c r="C1382" t="s">
        <v>25</v>
      </c>
      <c r="D1382">
        <v>17</v>
      </c>
      <c r="E1382" t="s">
        <v>405</v>
      </c>
      <c r="F1382">
        <v>48039</v>
      </c>
      <c r="G1382">
        <v>2530</v>
      </c>
      <c r="H1382">
        <v>1014</v>
      </c>
      <c r="I1382">
        <v>723</v>
      </c>
      <c r="J1382">
        <v>315951</v>
      </c>
      <c r="K1382">
        <v>168.55</v>
      </c>
      <c r="L1382">
        <v>1.59</v>
      </c>
      <c r="M1382">
        <v>8.8800000000000008</v>
      </c>
      <c r="N1382" t="s">
        <v>17</v>
      </c>
      <c r="O1382" s="1">
        <v>45505</v>
      </c>
    </row>
    <row r="1383" spans="1:15" x14ac:dyDescent="0.3">
      <c r="A1383" t="s">
        <v>1559</v>
      </c>
      <c r="B1383" t="s">
        <v>44</v>
      </c>
      <c r="C1383" t="s">
        <v>25</v>
      </c>
      <c r="D1383">
        <v>20</v>
      </c>
      <c r="E1383" t="s">
        <v>22</v>
      </c>
      <c r="F1383">
        <v>38940</v>
      </c>
      <c r="G1383">
        <v>1144</v>
      </c>
      <c r="H1383">
        <v>348</v>
      </c>
      <c r="I1383">
        <v>183</v>
      </c>
      <c r="J1383">
        <v>64416</v>
      </c>
      <c r="K1383">
        <v>577.54</v>
      </c>
      <c r="L1383">
        <v>-0.39</v>
      </c>
      <c r="M1383">
        <v>4.3</v>
      </c>
      <c r="N1383" t="s">
        <v>17</v>
      </c>
      <c r="O1383" s="1">
        <v>45536</v>
      </c>
    </row>
    <row r="1384" spans="1:15" x14ac:dyDescent="0.3">
      <c r="A1384" t="s">
        <v>1560</v>
      </c>
      <c r="B1384" t="s">
        <v>24</v>
      </c>
      <c r="C1384" t="s">
        <v>35</v>
      </c>
      <c r="D1384">
        <v>6</v>
      </c>
      <c r="E1384" t="s">
        <v>71</v>
      </c>
      <c r="F1384">
        <v>76388</v>
      </c>
      <c r="G1384">
        <v>5630</v>
      </c>
      <c r="H1384">
        <v>2470</v>
      </c>
      <c r="I1384">
        <v>1440</v>
      </c>
      <c r="J1384">
        <v>663840</v>
      </c>
      <c r="K1384">
        <v>77.290000000000006</v>
      </c>
      <c r="L1384">
        <v>4.96</v>
      </c>
      <c r="M1384">
        <v>12.49</v>
      </c>
      <c r="N1384" t="s">
        <v>21</v>
      </c>
      <c r="O1384" s="1">
        <v>45738</v>
      </c>
    </row>
    <row r="1385" spans="1:15" x14ac:dyDescent="0.3">
      <c r="A1385" t="s">
        <v>1561</v>
      </c>
      <c r="B1385" t="s">
        <v>44</v>
      </c>
      <c r="C1385" t="s">
        <v>25</v>
      </c>
      <c r="D1385">
        <v>21</v>
      </c>
      <c r="E1385" t="s">
        <v>270</v>
      </c>
      <c r="F1385">
        <v>15604</v>
      </c>
      <c r="G1385">
        <v>2208</v>
      </c>
      <c r="H1385">
        <v>856</v>
      </c>
      <c r="I1385">
        <v>521</v>
      </c>
      <c r="J1385">
        <v>118267</v>
      </c>
      <c r="K1385">
        <v>495.62</v>
      </c>
      <c r="L1385">
        <v>-0.54</v>
      </c>
      <c r="M1385">
        <v>22.97</v>
      </c>
      <c r="N1385" t="s">
        <v>21</v>
      </c>
      <c r="O1385" s="1">
        <v>45474</v>
      </c>
    </row>
    <row r="1386" spans="1:15" x14ac:dyDescent="0.3">
      <c r="A1386" t="s">
        <v>1562</v>
      </c>
      <c r="B1386" t="s">
        <v>24</v>
      </c>
      <c r="C1386" t="s">
        <v>35</v>
      </c>
      <c r="D1386">
        <v>5</v>
      </c>
      <c r="E1386" t="s">
        <v>45</v>
      </c>
      <c r="F1386">
        <v>97083</v>
      </c>
      <c r="G1386">
        <v>4436</v>
      </c>
      <c r="H1386">
        <v>2180</v>
      </c>
      <c r="I1386">
        <v>1554</v>
      </c>
      <c r="J1386">
        <v>368298</v>
      </c>
      <c r="K1386">
        <v>119.75</v>
      </c>
      <c r="L1386">
        <v>0.98</v>
      </c>
      <c r="M1386">
        <v>8.42</v>
      </c>
      <c r="N1386" t="s">
        <v>25</v>
      </c>
      <c r="O1386" s="1">
        <v>45674</v>
      </c>
    </row>
    <row r="1387" spans="1:15" x14ac:dyDescent="0.3">
      <c r="A1387" t="s">
        <v>1563</v>
      </c>
      <c r="B1387" t="s">
        <v>28</v>
      </c>
      <c r="C1387" t="s">
        <v>21</v>
      </c>
      <c r="D1387">
        <v>15</v>
      </c>
      <c r="E1387" t="s">
        <v>28</v>
      </c>
      <c r="F1387">
        <v>28640</v>
      </c>
      <c r="G1387">
        <v>4164</v>
      </c>
      <c r="H1387">
        <v>994</v>
      </c>
      <c r="I1387">
        <v>477</v>
      </c>
      <c r="J1387">
        <v>255195</v>
      </c>
      <c r="K1387">
        <v>212.76</v>
      </c>
      <c r="L1387">
        <v>1.51</v>
      </c>
      <c r="M1387">
        <v>19.68</v>
      </c>
      <c r="N1387" t="s">
        <v>17</v>
      </c>
      <c r="O1387" s="1">
        <v>45773</v>
      </c>
    </row>
    <row r="1388" spans="1:15" x14ac:dyDescent="0.3">
      <c r="A1388" t="s">
        <v>1564</v>
      </c>
      <c r="B1388" t="s">
        <v>16</v>
      </c>
      <c r="C1388" t="s">
        <v>25</v>
      </c>
      <c r="D1388">
        <v>20</v>
      </c>
      <c r="E1388" t="s">
        <v>121</v>
      </c>
      <c r="F1388">
        <v>75858</v>
      </c>
      <c r="G1388">
        <v>6438</v>
      </c>
      <c r="H1388">
        <v>2543</v>
      </c>
      <c r="I1388">
        <v>802</v>
      </c>
      <c r="J1388">
        <v>203708</v>
      </c>
      <c r="K1388">
        <v>166.41</v>
      </c>
      <c r="L1388">
        <v>0.53</v>
      </c>
      <c r="M1388">
        <v>12.9</v>
      </c>
      <c r="N1388" t="s">
        <v>25</v>
      </c>
      <c r="O1388" s="1">
        <v>45650</v>
      </c>
    </row>
    <row r="1389" spans="1:15" x14ac:dyDescent="0.3">
      <c r="A1389" t="s">
        <v>1565</v>
      </c>
      <c r="B1389" t="s">
        <v>16</v>
      </c>
      <c r="C1389" t="s">
        <v>25</v>
      </c>
      <c r="D1389">
        <v>15</v>
      </c>
      <c r="E1389" t="s">
        <v>81</v>
      </c>
      <c r="F1389">
        <v>75376</v>
      </c>
      <c r="G1389">
        <v>5140</v>
      </c>
      <c r="H1389">
        <v>1708</v>
      </c>
      <c r="I1389">
        <v>1021</v>
      </c>
      <c r="J1389">
        <v>497227</v>
      </c>
      <c r="K1389">
        <v>76.66</v>
      </c>
      <c r="L1389">
        <v>5.35</v>
      </c>
      <c r="M1389">
        <v>10.44</v>
      </c>
      <c r="N1389" t="s">
        <v>17</v>
      </c>
      <c r="O1389" s="1">
        <v>45628</v>
      </c>
    </row>
    <row r="1390" spans="1:15" x14ac:dyDescent="0.3">
      <c r="A1390" t="s">
        <v>1566</v>
      </c>
      <c r="B1390" t="s">
        <v>28</v>
      </c>
      <c r="C1390" t="s">
        <v>17</v>
      </c>
      <c r="D1390">
        <v>13</v>
      </c>
      <c r="E1390" t="s">
        <v>56</v>
      </c>
      <c r="F1390">
        <v>73557</v>
      </c>
      <c r="G1390">
        <v>4058</v>
      </c>
      <c r="H1390">
        <v>842</v>
      </c>
      <c r="I1390">
        <v>294</v>
      </c>
      <c r="J1390">
        <v>77616</v>
      </c>
      <c r="K1390">
        <v>714.51</v>
      </c>
      <c r="L1390">
        <v>-0.63</v>
      </c>
      <c r="M1390">
        <v>7.06</v>
      </c>
      <c r="N1390" t="s">
        <v>35</v>
      </c>
      <c r="O1390" s="1">
        <v>45672</v>
      </c>
    </row>
    <row r="1391" spans="1:15" x14ac:dyDescent="0.3">
      <c r="A1391" t="s">
        <v>1567</v>
      </c>
      <c r="B1391" t="s">
        <v>44</v>
      </c>
      <c r="C1391" t="s">
        <v>17</v>
      </c>
      <c r="D1391">
        <v>23</v>
      </c>
      <c r="E1391" t="s">
        <v>130</v>
      </c>
      <c r="F1391">
        <v>83504</v>
      </c>
      <c r="G1391">
        <v>1707</v>
      </c>
      <c r="H1391">
        <v>834</v>
      </c>
      <c r="I1391">
        <v>561</v>
      </c>
      <c r="J1391">
        <v>288915</v>
      </c>
      <c r="K1391">
        <v>484.89</v>
      </c>
      <c r="L1391">
        <v>0.06</v>
      </c>
      <c r="M1391">
        <v>3.71</v>
      </c>
      <c r="N1391" t="s">
        <v>25</v>
      </c>
      <c r="O1391" s="1">
        <v>45500</v>
      </c>
    </row>
    <row r="1392" spans="1:15" x14ac:dyDescent="0.3">
      <c r="A1392" t="s">
        <v>1568</v>
      </c>
      <c r="B1392" t="s">
        <v>44</v>
      </c>
      <c r="C1392" t="s">
        <v>17</v>
      </c>
      <c r="D1392">
        <v>8</v>
      </c>
      <c r="E1392" t="s">
        <v>98</v>
      </c>
      <c r="F1392">
        <v>74665</v>
      </c>
      <c r="G1392">
        <v>10239</v>
      </c>
      <c r="H1392">
        <v>2286</v>
      </c>
      <c r="I1392">
        <v>1502</v>
      </c>
      <c r="J1392">
        <v>1114484</v>
      </c>
      <c r="K1392">
        <v>45.09</v>
      </c>
      <c r="L1392">
        <v>15.46</v>
      </c>
      <c r="M1392">
        <v>18.79</v>
      </c>
      <c r="N1392" t="s">
        <v>25</v>
      </c>
      <c r="O1392" s="1">
        <v>45591</v>
      </c>
    </row>
    <row r="1393" spans="1:15" x14ac:dyDescent="0.3">
      <c r="A1393" t="s">
        <v>1569</v>
      </c>
      <c r="B1393" t="s">
        <v>28</v>
      </c>
      <c r="C1393" t="s">
        <v>17</v>
      </c>
      <c r="D1393">
        <v>28</v>
      </c>
      <c r="E1393" t="s">
        <v>47</v>
      </c>
      <c r="F1393">
        <v>10653</v>
      </c>
      <c r="G1393">
        <v>547</v>
      </c>
      <c r="H1393">
        <v>257</v>
      </c>
      <c r="I1393">
        <v>186</v>
      </c>
      <c r="J1393">
        <v>58590</v>
      </c>
      <c r="K1393">
        <v>1395.95</v>
      </c>
      <c r="L1393">
        <v>-0.77</v>
      </c>
      <c r="M1393">
        <v>9.2899999999999991</v>
      </c>
      <c r="N1393" t="s">
        <v>21</v>
      </c>
      <c r="O1393" s="1">
        <v>45641</v>
      </c>
    </row>
    <row r="1394" spans="1:15" x14ac:dyDescent="0.3">
      <c r="A1394" t="s">
        <v>1570</v>
      </c>
      <c r="B1394" t="s">
        <v>24</v>
      </c>
      <c r="C1394" t="s">
        <v>21</v>
      </c>
      <c r="D1394">
        <v>24</v>
      </c>
      <c r="E1394" t="s">
        <v>179</v>
      </c>
      <c r="F1394">
        <v>16282</v>
      </c>
      <c r="G1394">
        <v>948</v>
      </c>
      <c r="H1394">
        <v>320</v>
      </c>
      <c r="I1394">
        <v>255</v>
      </c>
      <c r="J1394">
        <v>139995</v>
      </c>
      <c r="K1394">
        <v>866.2</v>
      </c>
      <c r="L1394">
        <v>-0.37</v>
      </c>
      <c r="M1394">
        <v>9.35</v>
      </c>
      <c r="N1394" t="s">
        <v>21</v>
      </c>
      <c r="O1394" s="1">
        <v>45574</v>
      </c>
    </row>
    <row r="1395" spans="1:15" x14ac:dyDescent="0.3">
      <c r="A1395" t="s">
        <v>1571</v>
      </c>
      <c r="B1395" t="s">
        <v>20</v>
      </c>
      <c r="C1395" t="s">
        <v>29</v>
      </c>
      <c r="D1395">
        <v>18</v>
      </c>
      <c r="E1395" t="s">
        <v>300</v>
      </c>
      <c r="F1395">
        <v>13787</v>
      </c>
      <c r="G1395">
        <v>983</v>
      </c>
      <c r="H1395">
        <v>521</v>
      </c>
      <c r="I1395">
        <v>231</v>
      </c>
      <c r="J1395">
        <v>56364</v>
      </c>
      <c r="K1395">
        <v>671.43</v>
      </c>
      <c r="L1395">
        <v>-0.64</v>
      </c>
      <c r="M1395">
        <v>12.58</v>
      </c>
      <c r="N1395" t="s">
        <v>25</v>
      </c>
      <c r="O1395" s="1">
        <v>45529</v>
      </c>
    </row>
    <row r="1396" spans="1:15" x14ac:dyDescent="0.3">
      <c r="A1396" t="s">
        <v>1572</v>
      </c>
      <c r="B1396" t="s">
        <v>16</v>
      </c>
      <c r="C1396" t="s">
        <v>17</v>
      </c>
      <c r="D1396">
        <v>28</v>
      </c>
      <c r="E1396" t="s">
        <v>151</v>
      </c>
      <c r="F1396">
        <v>84363</v>
      </c>
      <c r="G1396">
        <v>9870</v>
      </c>
      <c r="H1396">
        <v>3701</v>
      </c>
      <c r="I1396">
        <v>2515</v>
      </c>
      <c r="J1396">
        <v>676535</v>
      </c>
      <c r="K1396">
        <v>93.6</v>
      </c>
      <c r="L1396">
        <v>1.87</v>
      </c>
      <c r="M1396">
        <v>19.07</v>
      </c>
      <c r="N1396" t="s">
        <v>17</v>
      </c>
      <c r="O1396" s="1">
        <v>45597</v>
      </c>
    </row>
    <row r="1397" spans="1:15" x14ac:dyDescent="0.3">
      <c r="A1397" t="s">
        <v>1573</v>
      </c>
      <c r="B1397" t="s">
        <v>24</v>
      </c>
      <c r="C1397" t="s">
        <v>17</v>
      </c>
      <c r="D1397">
        <v>16</v>
      </c>
      <c r="E1397" t="s">
        <v>28</v>
      </c>
      <c r="F1397">
        <v>58022</v>
      </c>
      <c r="G1397">
        <v>7355</v>
      </c>
      <c r="H1397">
        <v>2493</v>
      </c>
      <c r="I1397">
        <v>838</v>
      </c>
      <c r="J1397">
        <v>215366</v>
      </c>
      <c r="K1397">
        <v>351.13</v>
      </c>
      <c r="L1397">
        <v>-0.27</v>
      </c>
      <c r="M1397">
        <v>18.420000000000002</v>
      </c>
      <c r="N1397" t="s">
        <v>17</v>
      </c>
      <c r="O1397" s="1">
        <v>45717</v>
      </c>
    </row>
    <row r="1398" spans="1:15" x14ac:dyDescent="0.3">
      <c r="A1398" t="s">
        <v>1574</v>
      </c>
      <c r="B1398" t="s">
        <v>44</v>
      </c>
      <c r="C1398" t="s">
        <v>25</v>
      </c>
      <c r="D1398">
        <v>15</v>
      </c>
      <c r="E1398" t="s">
        <v>256</v>
      </c>
      <c r="F1398">
        <v>37636</v>
      </c>
      <c r="G1398">
        <v>4722</v>
      </c>
      <c r="H1398">
        <v>1194</v>
      </c>
      <c r="I1398">
        <v>804</v>
      </c>
      <c r="J1398">
        <v>381096</v>
      </c>
      <c r="K1398">
        <v>185.01</v>
      </c>
      <c r="L1398">
        <v>1.56</v>
      </c>
      <c r="M1398">
        <v>17.86</v>
      </c>
      <c r="N1398" t="s">
        <v>21</v>
      </c>
      <c r="O1398" s="1">
        <v>45614</v>
      </c>
    </row>
    <row r="1399" spans="1:15" x14ac:dyDescent="0.3">
      <c r="A1399" t="s">
        <v>1575</v>
      </c>
      <c r="B1399" t="s">
        <v>20</v>
      </c>
      <c r="C1399" t="s">
        <v>21</v>
      </c>
      <c r="D1399">
        <v>5</v>
      </c>
      <c r="E1399" t="s">
        <v>118</v>
      </c>
      <c r="F1399">
        <v>22154</v>
      </c>
      <c r="G1399">
        <v>2283</v>
      </c>
      <c r="H1399">
        <v>883</v>
      </c>
      <c r="I1399">
        <v>455</v>
      </c>
      <c r="J1399">
        <v>226590</v>
      </c>
      <c r="K1399">
        <v>550.91999999999996</v>
      </c>
      <c r="L1399">
        <v>-0.1</v>
      </c>
      <c r="M1399">
        <v>16.34</v>
      </c>
      <c r="N1399" t="s">
        <v>21</v>
      </c>
      <c r="O1399" s="1">
        <v>45477</v>
      </c>
    </row>
    <row r="1400" spans="1:15" x14ac:dyDescent="0.3">
      <c r="A1400" t="s">
        <v>1576</v>
      </c>
      <c r="B1400" t="s">
        <v>44</v>
      </c>
      <c r="C1400" t="s">
        <v>21</v>
      </c>
      <c r="D1400">
        <v>26</v>
      </c>
      <c r="E1400" t="s">
        <v>121</v>
      </c>
      <c r="F1400">
        <v>78983</v>
      </c>
      <c r="G1400">
        <v>10669</v>
      </c>
      <c r="H1400">
        <v>4644</v>
      </c>
      <c r="I1400">
        <v>1681</v>
      </c>
      <c r="J1400">
        <v>1015324</v>
      </c>
      <c r="K1400">
        <v>154.69</v>
      </c>
      <c r="L1400">
        <v>2.9</v>
      </c>
      <c r="M1400">
        <v>21.52</v>
      </c>
      <c r="N1400" t="s">
        <v>29</v>
      </c>
      <c r="O1400" s="1">
        <v>45645</v>
      </c>
    </row>
    <row r="1401" spans="1:15" x14ac:dyDescent="0.3">
      <c r="A1401" t="s">
        <v>1577</v>
      </c>
      <c r="B1401" t="s">
        <v>28</v>
      </c>
      <c r="C1401" t="s">
        <v>17</v>
      </c>
      <c r="D1401">
        <v>24</v>
      </c>
      <c r="E1401" t="s">
        <v>199</v>
      </c>
      <c r="F1401">
        <v>46106</v>
      </c>
      <c r="G1401">
        <v>2980</v>
      </c>
      <c r="H1401">
        <v>1123</v>
      </c>
      <c r="I1401">
        <v>807</v>
      </c>
      <c r="J1401">
        <v>198522</v>
      </c>
      <c r="K1401">
        <v>156.18</v>
      </c>
      <c r="L1401">
        <v>0.57999999999999996</v>
      </c>
      <c r="M1401">
        <v>10.65</v>
      </c>
      <c r="N1401" t="s">
        <v>29</v>
      </c>
      <c r="O1401" s="1">
        <v>45662</v>
      </c>
    </row>
    <row r="1402" spans="1:15" x14ac:dyDescent="0.3">
      <c r="A1402" t="s">
        <v>1578</v>
      </c>
      <c r="B1402" t="s">
        <v>16</v>
      </c>
      <c r="C1402" t="s">
        <v>21</v>
      </c>
      <c r="D1402">
        <v>18</v>
      </c>
      <c r="E1402" t="s">
        <v>365</v>
      </c>
      <c r="F1402">
        <v>13606</v>
      </c>
      <c r="G1402">
        <v>417</v>
      </c>
      <c r="H1402">
        <v>219</v>
      </c>
      <c r="I1402">
        <v>122</v>
      </c>
      <c r="J1402">
        <v>24644</v>
      </c>
      <c r="K1402">
        <v>1317.16</v>
      </c>
      <c r="L1402">
        <v>-0.85</v>
      </c>
      <c r="M1402">
        <v>5.57</v>
      </c>
      <c r="N1402" t="s">
        <v>21</v>
      </c>
      <c r="O1402" s="1">
        <v>45763</v>
      </c>
    </row>
    <row r="1403" spans="1:15" x14ac:dyDescent="0.3">
      <c r="A1403" t="s">
        <v>1579</v>
      </c>
      <c r="B1403" t="s">
        <v>16</v>
      </c>
      <c r="C1403" t="s">
        <v>29</v>
      </c>
      <c r="D1403">
        <v>15</v>
      </c>
      <c r="E1403" t="s">
        <v>1225</v>
      </c>
      <c r="F1403">
        <v>74264</v>
      </c>
      <c r="G1403">
        <v>9778</v>
      </c>
      <c r="H1403">
        <v>5293</v>
      </c>
      <c r="I1403">
        <v>2208</v>
      </c>
      <c r="J1403">
        <v>1318176</v>
      </c>
      <c r="K1403">
        <v>33.29</v>
      </c>
      <c r="L1403">
        <v>16.93</v>
      </c>
      <c r="M1403">
        <v>23.27</v>
      </c>
      <c r="N1403" t="s">
        <v>25</v>
      </c>
      <c r="O1403" s="1">
        <v>45616</v>
      </c>
    </row>
    <row r="1404" spans="1:15" x14ac:dyDescent="0.3">
      <c r="A1404" t="s">
        <v>1580</v>
      </c>
      <c r="B1404" t="s">
        <v>28</v>
      </c>
      <c r="C1404" t="s">
        <v>25</v>
      </c>
      <c r="D1404">
        <v>5</v>
      </c>
      <c r="E1404" t="s">
        <v>28</v>
      </c>
      <c r="F1404">
        <v>33359</v>
      </c>
      <c r="G1404">
        <v>2537</v>
      </c>
      <c r="H1404">
        <v>1361</v>
      </c>
      <c r="I1404">
        <v>540</v>
      </c>
      <c r="J1404">
        <v>192780</v>
      </c>
      <c r="K1404">
        <v>404.45</v>
      </c>
      <c r="L1404">
        <v>-0.12</v>
      </c>
      <c r="M1404">
        <v>13.3</v>
      </c>
      <c r="N1404" t="s">
        <v>29</v>
      </c>
      <c r="O1404" s="1">
        <v>45710</v>
      </c>
    </row>
    <row r="1405" spans="1:15" x14ac:dyDescent="0.3">
      <c r="A1405" t="s">
        <v>1581</v>
      </c>
      <c r="B1405" t="s">
        <v>44</v>
      </c>
      <c r="C1405" t="s">
        <v>35</v>
      </c>
      <c r="D1405">
        <v>24</v>
      </c>
      <c r="E1405" t="s">
        <v>512</v>
      </c>
      <c r="F1405">
        <v>43875</v>
      </c>
      <c r="G1405">
        <v>5017</v>
      </c>
      <c r="H1405">
        <v>1149</v>
      </c>
      <c r="I1405">
        <v>556</v>
      </c>
      <c r="J1405">
        <v>348056</v>
      </c>
      <c r="K1405">
        <v>121.06</v>
      </c>
      <c r="L1405">
        <v>4.17</v>
      </c>
      <c r="M1405">
        <v>15.32</v>
      </c>
      <c r="N1405" t="s">
        <v>35</v>
      </c>
      <c r="O1405" s="1">
        <v>45641</v>
      </c>
    </row>
    <row r="1406" spans="1:15" x14ac:dyDescent="0.3">
      <c r="A1406" t="s">
        <v>1582</v>
      </c>
      <c r="B1406" t="s">
        <v>28</v>
      </c>
      <c r="C1406" t="s">
        <v>25</v>
      </c>
      <c r="D1406">
        <v>26</v>
      </c>
      <c r="E1406" t="s">
        <v>107</v>
      </c>
      <c r="F1406">
        <v>92803</v>
      </c>
      <c r="G1406">
        <v>11548</v>
      </c>
      <c r="H1406">
        <v>5815</v>
      </c>
      <c r="I1406">
        <v>4297</v>
      </c>
      <c r="J1406">
        <v>3123919</v>
      </c>
      <c r="K1406">
        <v>66.98</v>
      </c>
      <c r="L1406">
        <v>9.85</v>
      </c>
      <c r="M1406">
        <v>23.34</v>
      </c>
      <c r="N1406" t="s">
        <v>21</v>
      </c>
      <c r="O1406" s="1">
        <v>45561</v>
      </c>
    </row>
    <row r="1407" spans="1:15" x14ac:dyDescent="0.3">
      <c r="A1407" t="s">
        <v>1583</v>
      </c>
      <c r="B1407" t="s">
        <v>24</v>
      </c>
      <c r="C1407" t="s">
        <v>35</v>
      </c>
      <c r="D1407">
        <v>12</v>
      </c>
      <c r="E1407" t="s">
        <v>18</v>
      </c>
      <c r="F1407">
        <v>22493</v>
      </c>
      <c r="G1407">
        <v>2357</v>
      </c>
      <c r="H1407">
        <v>1212</v>
      </c>
      <c r="I1407">
        <v>420</v>
      </c>
      <c r="J1407">
        <v>301140</v>
      </c>
      <c r="K1407">
        <v>394.23</v>
      </c>
      <c r="L1407">
        <v>0.82</v>
      </c>
      <c r="M1407">
        <v>17.73</v>
      </c>
      <c r="N1407" t="s">
        <v>29</v>
      </c>
      <c r="O1407" s="1">
        <v>45486</v>
      </c>
    </row>
    <row r="1408" spans="1:15" x14ac:dyDescent="0.3">
      <c r="A1408" t="s">
        <v>1584</v>
      </c>
      <c r="B1408" t="s">
        <v>16</v>
      </c>
      <c r="C1408" t="s">
        <v>17</v>
      </c>
      <c r="D1408">
        <v>21</v>
      </c>
      <c r="E1408" t="s">
        <v>144</v>
      </c>
      <c r="F1408">
        <v>17871</v>
      </c>
      <c r="G1408">
        <v>1270</v>
      </c>
      <c r="H1408">
        <v>463</v>
      </c>
      <c r="I1408">
        <v>170</v>
      </c>
      <c r="J1408">
        <v>60860</v>
      </c>
      <c r="K1408">
        <v>1062.4100000000001</v>
      </c>
      <c r="L1408">
        <v>-0.66</v>
      </c>
      <c r="M1408">
        <v>10.65</v>
      </c>
      <c r="N1408" t="s">
        <v>21</v>
      </c>
      <c r="O1408" s="1">
        <v>45535</v>
      </c>
    </row>
    <row r="1409" spans="1:15" x14ac:dyDescent="0.3">
      <c r="A1409" t="s">
        <v>1585</v>
      </c>
      <c r="B1409" t="s">
        <v>24</v>
      </c>
      <c r="C1409" t="s">
        <v>29</v>
      </c>
      <c r="D1409">
        <v>21</v>
      </c>
      <c r="E1409" t="s">
        <v>357</v>
      </c>
      <c r="F1409">
        <v>68528</v>
      </c>
      <c r="G1409">
        <v>7261</v>
      </c>
      <c r="H1409">
        <v>3971</v>
      </c>
      <c r="I1409">
        <v>1640</v>
      </c>
      <c r="J1409">
        <v>1079120</v>
      </c>
      <c r="K1409">
        <v>32.6</v>
      </c>
      <c r="L1409">
        <v>19.190000000000001</v>
      </c>
      <c r="M1409">
        <v>18.78</v>
      </c>
      <c r="N1409" t="s">
        <v>29</v>
      </c>
      <c r="O1409" s="1">
        <v>45780</v>
      </c>
    </row>
    <row r="1410" spans="1:15" x14ac:dyDescent="0.3">
      <c r="A1410" t="s">
        <v>1586</v>
      </c>
      <c r="B1410" t="s">
        <v>24</v>
      </c>
      <c r="C1410" t="s">
        <v>21</v>
      </c>
      <c r="D1410">
        <v>13</v>
      </c>
      <c r="E1410" t="s">
        <v>405</v>
      </c>
      <c r="F1410">
        <v>20538</v>
      </c>
      <c r="G1410">
        <v>534</v>
      </c>
      <c r="H1410">
        <v>311</v>
      </c>
      <c r="I1410">
        <v>182</v>
      </c>
      <c r="J1410">
        <v>136500</v>
      </c>
      <c r="K1410">
        <v>540.4</v>
      </c>
      <c r="L1410">
        <v>0.39</v>
      </c>
      <c r="M1410">
        <v>5</v>
      </c>
      <c r="N1410" t="s">
        <v>25</v>
      </c>
      <c r="O1410" s="1">
        <v>45558</v>
      </c>
    </row>
    <row r="1411" spans="1:15" x14ac:dyDescent="0.3">
      <c r="A1411" t="s">
        <v>1587</v>
      </c>
      <c r="B1411" t="s">
        <v>24</v>
      </c>
      <c r="C1411" t="s">
        <v>25</v>
      </c>
      <c r="D1411">
        <v>19</v>
      </c>
      <c r="E1411" t="s">
        <v>83</v>
      </c>
      <c r="F1411">
        <v>88735</v>
      </c>
      <c r="G1411">
        <v>11810</v>
      </c>
      <c r="H1411">
        <v>6478</v>
      </c>
      <c r="I1411">
        <v>2163</v>
      </c>
      <c r="J1411">
        <v>969024</v>
      </c>
      <c r="K1411">
        <v>104.38</v>
      </c>
      <c r="L1411">
        <v>3.29</v>
      </c>
      <c r="M1411">
        <v>23.05</v>
      </c>
      <c r="N1411" t="s">
        <v>17</v>
      </c>
      <c r="O1411" s="1">
        <v>45728</v>
      </c>
    </row>
    <row r="1412" spans="1:15" x14ac:dyDescent="0.3">
      <c r="A1412" t="s">
        <v>1588</v>
      </c>
      <c r="B1412" t="s">
        <v>16</v>
      </c>
      <c r="C1412" t="s">
        <v>21</v>
      </c>
      <c r="D1412">
        <v>17</v>
      </c>
      <c r="E1412" t="s">
        <v>28</v>
      </c>
      <c r="F1412">
        <v>12924</v>
      </c>
      <c r="G1412">
        <v>1240</v>
      </c>
      <c r="H1412">
        <v>399</v>
      </c>
      <c r="I1412">
        <v>298</v>
      </c>
      <c r="J1412">
        <v>61686</v>
      </c>
      <c r="K1412">
        <v>991.99</v>
      </c>
      <c r="L1412">
        <v>-0.79</v>
      </c>
      <c r="M1412">
        <v>14.99</v>
      </c>
      <c r="N1412" t="s">
        <v>25</v>
      </c>
      <c r="O1412" s="1">
        <v>45786</v>
      </c>
    </row>
    <row r="1413" spans="1:15" x14ac:dyDescent="0.3">
      <c r="A1413" t="s">
        <v>1589</v>
      </c>
      <c r="B1413" t="s">
        <v>28</v>
      </c>
      <c r="C1413" t="s">
        <v>35</v>
      </c>
      <c r="D1413">
        <v>11</v>
      </c>
      <c r="E1413" t="s">
        <v>78</v>
      </c>
      <c r="F1413">
        <v>44592</v>
      </c>
      <c r="G1413">
        <v>4677</v>
      </c>
      <c r="H1413">
        <v>1952</v>
      </c>
      <c r="I1413">
        <v>807</v>
      </c>
      <c r="J1413">
        <v>558444</v>
      </c>
      <c r="K1413">
        <v>151.16</v>
      </c>
      <c r="L1413">
        <v>3.58</v>
      </c>
      <c r="M1413">
        <v>16.68</v>
      </c>
      <c r="N1413" t="s">
        <v>29</v>
      </c>
      <c r="O1413" s="1">
        <v>45741</v>
      </c>
    </row>
    <row r="1414" spans="1:15" x14ac:dyDescent="0.3">
      <c r="A1414" t="s">
        <v>1590</v>
      </c>
      <c r="B1414" t="s">
        <v>24</v>
      </c>
      <c r="C1414" t="s">
        <v>25</v>
      </c>
      <c r="D1414">
        <v>23</v>
      </c>
      <c r="E1414" t="s">
        <v>56</v>
      </c>
      <c r="F1414">
        <v>92891</v>
      </c>
      <c r="G1414">
        <v>2294</v>
      </c>
      <c r="H1414">
        <v>818</v>
      </c>
      <c r="I1414">
        <v>479</v>
      </c>
      <c r="J1414">
        <v>305602</v>
      </c>
      <c r="K1414">
        <v>309.04000000000002</v>
      </c>
      <c r="L1414">
        <v>1.06</v>
      </c>
      <c r="M1414">
        <v>3.87</v>
      </c>
      <c r="N1414" t="s">
        <v>29</v>
      </c>
      <c r="O1414" s="1">
        <v>45664</v>
      </c>
    </row>
    <row r="1415" spans="1:15" x14ac:dyDescent="0.3">
      <c r="A1415" t="s">
        <v>1591</v>
      </c>
      <c r="B1415" t="s">
        <v>44</v>
      </c>
      <c r="C1415" t="s">
        <v>17</v>
      </c>
      <c r="D1415">
        <v>19</v>
      </c>
      <c r="E1415" t="s">
        <v>52</v>
      </c>
      <c r="F1415">
        <v>99715</v>
      </c>
      <c r="G1415">
        <v>11848</v>
      </c>
      <c r="H1415">
        <v>5788</v>
      </c>
      <c r="I1415">
        <v>4474</v>
      </c>
      <c r="J1415">
        <v>2532284</v>
      </c>
      <c r="K1415">
        <v>27.17</v>
      </c>
      <c r="L1415">
        <v>19.829999999999998</v>
      </c>
      <c r="M1415">
        <v>22.17</v>
      </c>
      <c r="N1415" t="s">
        <v>21</v>
      </c>
      <c r="O1415" s="1">
        <v>45800</v>
      </c>
    </row>
    <row r="1416" spans="1:15" x14ac:dyDescent="0.3">
      <c r="A1416" t="s">
        <v>1592</v>
      </c>
      <c r="B1416" t="s">
        <v>24</v>
      </c>
      <c r="C1416" t="s">
        <v>17</v>
      </c>
      <c r="D1416">
        <v>13</v>
      </c>
      <c r="E1416" t="s">
        <v>107</v>
      </c>
      <c r="F1416">
        <v>54793</v>
      </c>
      <c r="G1416">
        <v>8172</v>
      </c>
      <c r="H1416">
        <v>4745</v>
      </c>
      <c r="I1416">
        <v>3090</v>
      </c>
      <c r="J1416">
        <v>1489380</v>
      </c>
      <c r="K1416">
        <v>89.17</v>
      </c>
      <c r="L1416">
        <v>4.41</v>
      </c>
      <c r="M1416">
        <v>29.21</v>
      </c>
      <c r="N1416" t="s">
        <v>35</v>
      </c>
      <c r="O1416" s="1">
        <v>45742</v>
      </c>
    </row>
    <row r="1417" spans="1:15" x14ac:dyDescent="0.3">
      <c r="A1417" t="s">
        <v>1593</v>
      </c>
      <c r="B1417" t="s">
        <v>28</v>
      </c>
      <c r="C1417" t="s">
        <v>25</v>
      </c>
      <c r="D1417">
        <v>26</v>
      </c>
      <c r="E1417" t="s">
        <v>45</v>
      </c>
      <c r="F1417">
        <v>71063</v>
      </c>
      <c r="G1417">
        <v>9458</v>
      </c>
      <c r="H1417">
        <v>2704</v>
      </c>
      <c r="I1417">
        <v>1692</v>
      </c>
      <c r="J1417">
        <v>463608</v>
      </c>
      <c r="K1417">
        <v>32.71</v>
      </c>
      <c r="L1417">
        <v>7.38</v>
      </c>
      <c r="M1417">
        <v>19.5</v>
      </c>
      <c r="N1417" t="s">
        <v>17</v>
      </c>
      <c r="O1417" s="1">
        <v>45647</v>
      </c>
    </row>
    <row r="1418" spans="1:15" x14ac:dyDescent="0.3">
      <c r="A1418" t="s">
        <v>1594</v>
      </c>
      <c r="B1418" t="s">
        <v>24</v>
      </c>
      <c r="C1418" t="s">
        <v>25</v>
      </c>
      <c r="D1418">
        <v>22</v>
      </c>
      <c r="E1418" t="s">
        <v>28</v>
      </c>
      <c r="F1418">
        <v>25805</v>
      </c>
      <c r="G1418">
        <v>1521</v>
      </c>
      <c r="H1418">
        <v>503</v>
      </c>
      <c r="I1418">
        <v>251</v>
      </c>
      <c r="J1418">
        <v>139556</v>
      </c>
      <c r="K1418">
        <v>405.43</v>
      </c>
      <c r="L1418">
        <v>0.37</v>
      </c>
      <c r="M1418">
        <v>8.82</v>
      </c>
      <c r="N1418" t="s">
        <v>29</v>
      </c>
      <c r="O1418" s="1">
        <v>45492</v>
      </c>
    </row>
    <row r="1419" spans="1:15" x14ac:dyDescent="0.3">
      <c r="A1419" t="s">
        <v>1595</v>
      </c>
      <c r="B1419" t="s">
        <v>20</v>
      </c>
      <c r="C1419" t="s">
        <v>21</v>
      </c>
      <c r="D1419">
        <v>21</v>
      </c>
      <c r="E1419" t="s">
        <v>123</v>
      </c>
      <c r="F1419">
        <v>81372</v>
      </c>
      <c r="G1419">
        <v>10888</v>
      </c>
      <c r="H1419">
        <v>2626</v>
      </c>
      <c r="I1419">
        <v>1361</v>
      </c>
      <c r="J1419">
        <v>1037082</v>
      </c>
      <c r="K1419">
        <v>158.9</v>
      </c>
      <c r="L1419">
        <v>3.8</v>
      </c>
      <c r="M1419">
        <v>18.28</v>
      </c>
      <c r="N1419" t="s">
        <v>29</v>
      </c>
      <c r="O1419" s="1">
        <v>45635</v>
      </c>
    </row>
    <row r="1420" spans="1:15" x14ac:dyDescent="0.3">
      <c r="A1420" t="s">
        <v>1596</v>
      </c>
      <c r="B1420" t="s">
        <v>28</v>
      </c>
      <c r="C1420" t="s">
        <v>21</v>
      </c>
      <c r="D1420">
        <v>24</v>
      </c>
      <c r="E1420" t="s">
        <v>71</v>
      </c>
      <c r="F1420">
        <v>82623</v>
      </c>
      <c r="G1420">
        <v>7124</v>
      </c>
      <c r="H1420">
        <v>4118</v>
      </c>
      <c r="I1420">
        <v>1630</v>
      </c>
      <c r="J1420">
        <v>1271400</v>
      </c>
      <c r="K1420">
        <v>40.799999999999997</v>
      </c>
      <c r="L1420">
        <v>18.12</v>
      </c>
      <c r="M1420">
        <v>15.58</v>
      </c>
      <c r="N1420" t="s">
        <v>35</v>
      </c>
      <c r="O1420" s="1">
        <v>45587</v>
      </c>
    </row>
    <row r="1421" spans="1:15" x14ac:dyDescent="0.3">
      <c r="A1421" t="s">
        <v>1597</v>
      </c>
      <c r="B1421" t="s">
        <v>28</v>
      </c>
      <c r="C1421" t="s">
        <v>29</v>
      </c>
      <c r="D1421">
        <v>29</v>
      </c>
      <c r="E1421" t="s">
        <v>195</v>
      </c>
      <c r="F1421">
        <v>94045</v>
      </c>
      <c r="G1421">
        <v>11829</v>
      </c>
      <c r="H1421">
        <v>3458</v>
      </c>
      <c r="I1421">
        <v>2625</v>
      </c>
      <c r="J1421">
        <v>1000125</v>
      </c>
      <c r="K1421">
        <v>65.150000000000006</v>
      </c>
      <c r="L1421">
        <v>4.8499999999999996</v>
      </c>
      <c r="M1421">
        <v>19.05</v>
      </c>
      <c r="N1421" t="s">
        <v>29</v>
      </c>
      <c r="O1421" s="1">
        <v>45505</v>
      </c>
    </row>
    <row r="1422" spans="1:15" x14ac:dyDescent="0.3">
      <c r="A1422" t="s">
        <v>1598</v>
      </c>
      <c r="B1422" t="s">
        <v>16</v>
      </c>
      <c r="C1422" t="s">
        <v>29</v>
      </c>
      <c r="D1422">
        <v>11</v>
      </c>
      <c r="E1422" t="s">
        <v>107</v>
      </c>
      <c r="F1422">
        <v>84543</v>
      </c>
      <c r="G1422">
        <v>9384</v>
      </c>
      <c r="H1422">
        <v>3304</v>
      </c>
      <c r="I1422">
        <v>1248</v>
      </c>
      <c r="J1422">
        <v>356928</v>
      </c>
      <c r="K1422">
        <v>168.88</v>
      </c>
      <c r="L1422">
        <v>0.69</v>
      </c>
      <c r="M1422">
        <v>16.48</v>
      </c>
      <c r="N1422" t="s">
        <v>29</v>
      </c>
      <c r="O1422" s="1">
        <v>45819</v>
      </c>
    </row>
    <row r="1423" spans="1:15" x14ac:dyDescent="0.3">
      <c r="A1423" t="s">
        <v>1599</v>
      </c>
      <c r="B1423" t="s">
        <v>16</v>
      </c>
      <c r="C1423" t="s">
        <v>17</v>
      </c>
      <c r="D1423">
        <v>22</v>
      </c>
      <c r="E1423" t="s">
        <v>351</v>
      </c>
      <c r="F1423">
        <v>35691</v>
      </c>
      <c r="G1423">
        <v>3491</v>
      </c>
      <c r="H1423">
        <v>1158</v>
      </c>
      <c r="I1423">
        <v>407</v>
      </c>
      <c r="J1423">
        <v>123321</v>
      </c>
      <c r="K1423">
        <v>525.51</v>
      </c>
      <c r="L1423">
        <v>-0.42</v>
      </c>
      <c r="M1423">
        <v>14.17</v>
      </c>
      <c r="N1423" t="s">
        <v>17</v>
      </c>
      <c r="O1423" s="1">
        <v>45506</v>
      </c>
    </row>
    <row r="1424" spans="1:15" x14ac:dyDescent="0.3">
      <c r="A1424" t="s">
        <v>1600</v>
      </c>
      <c r="B1424" t="s">
        <v>24</v>
      </c>
      <c r="C1424" t="s">
        <v>35</v>
      </c>
      <c r="D1424">
        <v>23</v>
      </c>
      <c r="E1424" t="s">
        <v>52</v>
      </c>
      <c r="F1424">
        <v>31999</v>
      </c>
      <c r="G1424">
        <v>2332</v>
      </c>
      <c r="H1424">
        <v>1220</v>
      </c>
      <c r="I1424">
        <v>733</v>
      </c>
      <c r="J1424">
        <v>458125</v>
      </c>
      <c r="K1424">
        <v>302.91000000000003</v>
      </c>
      <c r="L1424">
        <v>1.06</v>
      </c>
      <c r="M1424">
        <v>13.39</v>
      </c>
      <c r="N1424" t="s">
        <v>21</v>
      </c>
      <c r="O1424" s="1">
        <v>45556</v>
      </c>
    </row>
    <row r="1425" spans="1:15" x14ac:dyDescent="0.3">
      <c r="A1425" t="s">
        <v>1601</v>
      </c>
      <c r="B1425" t="s">
        <v>28</v>
      </c>
      <c r="C1425" t="s">
        <v>17</v>
      </c>
      <c r="D1425">
        <v>26</v>
      </c>
      <c r="E1425" t="s">
        <v>22</v>
      </c>
      <c r="F1425">
        <v>53907</v>
      </c>
      <c r="G1425">
        <v>4274</v>
      </c>
      <c r="H1425">
        <v>966</v>
      </c>
      <c r="I1425">
        <v>549</v>
      </c>
      <c r="J1425">
        <v>356850</v>
      </c>
      <c r="K1425">
        <v>287.68</v>
      </c>
      <c r="L1425">
        <v>1.26</v>
      </c>
      <c r="M1425">
        <v>10.74</v>
      </c>
      <c r="N1425" t="s">
        <v>35</v>
      </c>
      <c r="O1425" s="1">
        <v>45488</v>
      </c>
    </row>
    <row r="1426" spans="1:15" x14ac:dyDescent="0.3">
      <c r="A1426" t="s">
        <v>1602</v>
      </c>
      <c r="B1426" t="s">
        <v>16</v>
      </c>
      <c r="C1426" t="s">
        <v>17</v>
      </c>
      <c r="D1426">
        <v>6</v>
      </c>
      <c r="E1426" t="s">
        <v>326</v>
      </c>
      <c r="F1426">
        <v>37341</v>
      </c>
      <c r="G1426">
        <v>2663</v>
      </c>
      <c r="H1426">
        <v>903</v>
      </c>
      <c r="I1426">
        <v>404</v>
      </c>
      <c r="J1426">
        <v>294516</v>
      </c>
      <c r="K1426">
        <v>671.84</v>
      </c>
      <c r="L1426">
        <v>0.09</v>
      </c>
      <c r="M1426">
        <v>10.63</v>
      </c>
      <c r="N1426" t="s">
        <v>29</v>
      </c>
      <c r="O1426" s="1">
        <v>45492</v>
      </c>
    </row>
    <row r="1427" spans="1:15" x14ac:dyDescent="0.3">
      <c r="A1427" t="s">
        <v>1603</v>
      </c>
      <c r="B1427" t="s">
        <v>16</v>
      </c>
      <c r="C1427" t="s">
        <v>21</v>
      </c>
      <c r="D1427">
        <v>8</v>
      </c>
      <c r="E1427" t="s">
        <v>309</v>
      </c>
      <c r="F1427">
        <v>36540</v>
      </c>
      <c r="G1427">
        <v>4676</v>
      </c>
      <c r="H1427">
        <v>2555</v>
      </c>
      <c r="I1427">
        <v>1520</v>
      </c>
      <c r="J1427">
        <v>322240</v>
      </c>
      <c r="K1427">
        <v>176.65</v>
      </c>
      <c r="L1427">
        <v>0.2</v>
      </c>
      <c r="M1427">
        <v>23.95</v>
      </c>
      <c r="N1427" t="s">
        <v>29</v>
      </c>
      <c r="O1427" s="1">
        <v>45510</v>
      </c>
    </row>
    <row r="1428" spans="1:15" x14ac:dyDescent="0.3">
      <c r="A1428" t="s">
        <v>1604</v>
      </c>
      <c r="B1428" t="s">
        <v>28</v>
      </c>
      <c r="C1428" t="s">
        <v>21</v>
      </c>
      <c r="D1428">
        <v>18</v>
      </c>
      <c r="E1428" t="s">
        <v>357</v>
      </c>
      <c r="F1428">
        <v>38437</v>
      </c>
      <c r="G1428">
        <v>1300</v>
      </c>
      <c r="H1428">
        <v>556</v>
      </c>
      <c r="I1428">
        <v>305</v>
      </c>
      <c r="J1428">
        <v>62220</v>
      </c>
      <c r="K1428">
        <v>826.37</v>
      </c>
      <c r="L1428">
        <v>-0.75</v>
      </c>
      <c r="M1428">
        <v>5.62</v>
      </c>
      <c r="N1428" t="s">
        <v>21</v>
      </c>
      <c r="O1428" s="1">
        <v>45797</v>
      </c>
    </row>
    <row r="1429" spans="1:15" x14ac:dyDescent="0.3">
      <c r="A1429" t="s">
        <v>1605</v>
      </c>
      <c r="B1429" t="s">
        <v>28</v>
      </c>
      <c r="C1429" t="s">
        <v>25</v>
      </c>
      <c r="D1429">
        <v>11</v>
      </c>
      <c r="E1429" t="s">
        <v>30</v>
      </c>
      <c r="F1429">
        <v>95236</v>
      </c>
      <c r="G1429">
        <v>7793</v>
      </c>
      <c r="H1429">
        <v>3236</v>
      </c>
      <c r="I1429">
        <v>2180</v>
      </c>
      <c r="J1429">
        <v>1170660</v>
      </c>
      <c r="K1429">
        <v>101.44</v>
      </c>
      <c r="L1429">
        <v>4.29</v>
      </c>
      <c r="M1429">
        <v>13.87</v>
      </c>
      <c r="N1429" t="s">
        <v>21</v>
      </c>
      <c r="O1429" s="1">
        <v>45502</v>
      </c>
    </row>
    <row r="1430" spans="1:15" x14ac:dyDescent="0.3">
      <c r="A1430" t="s">
        <v>1606</v>
      </c>
      <c r="B1430" t="s">
        <v>16</v>
      </c>
      <c r="C1430" t="s">
        <v>29</v>
      </c>
      <c r="D1430">
        <v>6</v>
      </c>
      <c r="E1430" t="s">
        <v>300</v>
      </c>
      <c r="F1430">
        <v>51904</v>
      </c>
      <c r="G1430">
        <v>2340</v>
      </c>
      <c r="H1430">
        <v>700</v>
      </c>
      <c r="I1430">
        <v>478</v>
      </c>
      <c r="J1430">
        <v>239478</v>
      </c>
      <c r="K1430">
        <v>113.94</v>
      </c>
      <c r="L1430">
        <v>3.4</v>
      </c>
      <c r="M1430">
        <v>6.78</v>
      </c>
      <c r="N1430" t="s">
        <v>25</v>
      </c>
      <c r="O1430" s="1">
        <v>45508</v>
      </c>
    </row>
    <row r="1431" spans="1:15" x14ac:dyDescent="0.3">
      <c r="A1431" t="s">
        <v>1607</v>
      </c>
      <c r="B1431" t="s">
        <v>44</v>
      </c>
      <c r="C1431" t="s">
        <v>29</v>
      </c>
      <c r="D1431">
        <v>7</v>
      </c>
      <c r="E1431" t="s">
        <v>179</v>
      </c>
      <c r="F1431">
        <v>72188</v>
      </c>
      <c r="G1431">
        <v>7473</v>
      </c>
      <c r="H1431">
        <v>3576</v>
      </c>
      <c r="I1431">
        <v>1586</v>
      </c>
      <c r="J1431">
        <v>1178398</v>
      </c>
      <c r="K1431">
        <v>64.739999999999995</v>
      </c>
      <c r="L1431">
        <v>10.48</v>
      </c>
      <c r="M1431">
        <v>17.5</v>
      </c>
      <c r="N1431" t="s">
        <v>17</v>
      </c>
      <c r="O1431" s="1">
        <v>45672</v>
      </c>
    </row>
    <row r="1432" spans="1:15" x14ac:dyDescent="0.3">
      <c r="A1432" t="s">
        <v>1608</v>
      </c>
      <c r="B1432" t="s">
        <v>16</v>
      </c>
      <c r="C1432" t="s">
        <v>25</v>
      </c>
      <c r="D1432">
        <v>7</v>
      </c>
      <c r="E1432" t="s">
        <v>199</v>
      </c>
      <c r="F1432">
        <v>75740</v>
      </c>
      <c r="G1432">
        <v>1528</v>
      </c>
      <c r="H1432">
        <v>608</v>
      </c>
      <c r="I1432">
        <v>389</v>
      </c>
      <c r="J1432">
        <v>308866</v>
      </c>
      <c r="K1432">
        <v>317.41000000000003</v>
      </c>
      <c r="L1432">
        <v>1.5</v>
      </c>
      <c r="M1432">
        <v>3.33</v>
      </c>
      <c r="N1432" t="s">
        <v>17</v>
      </c>
      <c r="O1432" s="1">
        <v>45752</v>
      </c>
    </row>
    <row r="1433" spans="1:15" x14ac:dyDescent="0.3">
      <c r="A1433" t="s">
        <v>1609</v>
      </c>
      <c r="B1433" t="s">
        <v>24</v>
      </c>
      <c r="C1433" t="s">
        <v>35</v>
      </c>
      <c r="D1433">
        <v>28</v>
      </c>
      <c r="E1433" t="s">
        <v>28</v>
      </c>
      <c r="F1433">
        <v>72946</v>
      </c>
      <c r="G1433">
        <v>7170</v>
      </c>
      <c r="H1433">
        <v>2532</v>
      </c>
      <c r="I1433">
        <v>1797</v>
      </c>
      <c r="J1433">
        <v>533709</v>
      </c>
      <c r="K1433">
        <v>104.81</v>
      </c>
      <c r="L1433">
        <v>1.83</v>
      </c>
      <c r="M1433">
        <v>15.76</v>
      </c>
      <c r="N1433" t="s">
        <v>29</v>
      </c>
      <c r="O1433" s="1">
        <v>45630</v>
      </c>
    </row>
    <row r="1434" spans="1:15" x14ac:dyDescent="0.3">
      <c r="A1434" t="s">
        <v>1610</v>
      </c>
      <c r="B1434" t="s">
        <v>44</v>
      </c>
      <c r="C1434" t="s">
        <v>25</v>
      </c>
      <c r="D1434">
        <v>17</v>
      </c>
      <c r="E1434" t="s">
        <v>270</v>
      </c>
      <c r="F1434">
        <v>41962</v>
      </c>
      <c r="G1434">
        <v>4472</v>
      </c>
      <c r="H1434">
        <v>1450</v>
      </c>
      <c r="I1434">
        <v>1089</v>
      </c>
      <c r="J1434">
        <v>543411</v>
      </c>
      <c r="K1434">
        <v>232.6</v>
      </c>
      <c r="L1434">
        <v>1.1499999999999999</v>
      </c>
      <c r="M1434">
        <v>16.71</v>
      </c>
      <c r="N1434" t="s">
        <v>35</v>
      </c>
      <c r="O1434" s="1">
        <v>45510</v>
      </c>
    </row>
    <row r="1435" spans="1:15" x14ac:dyDescent="0.3">
      <c r="A1435" t="s">
        <v>1611</v>
      </c>
      <c r="B1435" t="s">
        <v>28</v>
      </c>
      <c r="C1435" t="s">
        <v>29</v>
      </c>
      <c r="D1435">
        <v>24</v>
      </c>
      <c r="E1435" t="s">
        <v>28</v>
      </c>
      <c r="F1435">
        <v>86014</v>
      </c>
      <c r="G1435">
        <v>8416</v>
      </c>
      <c r="H1435">
        <v>1790</v>
      </c>
      <c r="I1435">
        <v>1343</v>
      </c>
      <c r="J1435">
        <v>972332</v>
      </c>
      <c r="K1435">
        <v>144.35</v>
      </c>
      <c r="L1435">
        <v>4.0199999999999996</v>
      </c>
      <c r="M1435">
        <v>13.43</v>
      </c>
      <c r="N1435" t="s">
        <v>35</v>
      </c>
      <c r="O1435" s="1">
        <v>45484</v>
      </c>
    </row>
    <row r="1436" spans="1:15" x14ac:dyDescent="0.3">
      <c r="A1436" t="s">
        <v>1612</v>
      </c>
      <c r="B1436" t="s">
        <v>16</v>
      </c>
      <c r="C1436" t="s">
        <v>21</v>
      </c>
      <c r="D1436">
        <v>19</v>
      </c>
      <c r="E1436" t="s">
        <v>22</v>
      </c>
      <c r="F1436">
        <v>61827</v>
      </c>
      <c r="G1436">
        <v>8391</v>
      </c>
      <c r="H1436">
        <v>3873</v>
      </c>
      <c r="I1436">
        <v>2717</v>
      </c>
      <c r="J1436">
        <v>1410123</v>
      </c>
      <c r="K1436">
        <v>54.41</v>
      </c>
      <c r="L1436">
        <v>8.5399999999999991</v>
      </c>
      <c r="M1436">
        <v>24.23</v>
      </c>
      <c r="N1436" t="s">
        <v>17</v>
      </c>
      <c r="O1436" s="1">
        <v>45749</v>
      </c>
    </row>
    <row r="1437" spans="1:15" x14ac:dyDescent="0.3">
      <c r="A1437" t="s">
        <v>1613</v>
      </c>
      <c r="B1437" t="s">
        <v>20</v>
      </c>
      <c r="C1437" t="s">
        <v>17</v>
      </c>
      <c r="D1437">
        <v>6</v>
      </c>
      <c r="E1437" t="s">
        <v>18</v>
      </c>
      <c r="F1437">
        <v>30099</v>
      </c>
      <c r="G1437">
        <v>4243</v>
      </c>
      <c r="H1437">
        <v>1339</v>
      </c>
      <c r="I1437">
        <v>722</v>
      </c>
      <c r="J1437">
        <v>446918</v>
      </c>
      <c r="K1437">
        <v>237.07</v>
      </c>
      <c r="L1437">
        <v>1.61</v>
      </c>
      <c r="M1437">
        <v>20.94</v>
      </c>
      <c r="N1437" t="s">
        <v>21</v>
      </c>
      <c r="O1437" s="1">
        <v>45735</v>
      </c>
    </row>
    <row r="1438" spans="1:15" x14ac:dyDescent="0.3">
      <c r="A1438" t="s">
        <v>1614</v>
      </c>
      <c r="B1438" t="s">
        <v>28</v>
      </c>
      <c r="C1438" t="s">
        <v>21</v>
      </c>
      <c r="D1438">
        <v>13</v>
      </c>
      <c r="E1438" t="s">
        <v>76</v>
      </c>
      <c r="F1438">
        <v>80023</v>
      </c>
      <c r="G1438">
        <v>5451</v>
      </c>
      <c r="H1438">
        <v>1570</v>
      </c>
      <c r="I1438">
        <v>901</v>
      </c>
      <c r="J1438">
        <v>389232</v>
      </c>
      <c r="K1438">
        <v>228.91</v>
      </c>
      <c r="L1438">
        <v>0.89</v>
      </c>
      <c r="M1438">
        <v>9.9</v>
      </c>
      <c r="N1438" t="s">
        <v>21</v>
      </c>
      <c r="O1438" s="1">
        <v>45776</v>
      </c>
    </row>
    <row r="1439" spans="1:15" x14ac:dyDescent="0.3">
      <c r="A1439" t="s">
        <v>1615</v>
      </c>
      <c r="B1439" t="s">
        <v>44</v>
      </c>
      <c r="C1439" t="s">
        <v>21</v>
      </c>
      <c r="D1439">
        <v>6</v>
      </c>
      <c r="E1439" t="s">
        <v>357</v>
      </c>
      <c r="F1439">
        <v>32553</v>
      </c>
      <c r="G1439">
        <v>3508</v>
      </c>
      <c r="H1439">
        <v>850</v>
      </c>
      <c r="I1439">
        <v>593</v>
      </c>
      <c r="J1439">
        <v>209922</v>
      </c>
      <c r="K1439">
        <v>376.92</v>
      </c>
      <c r="L1439">
        <v>-0.06</v>
      </c>
      <c r="M1439">
        <v>15.21</v>
      </c>
      <c r="N1439" t="s">
        <v>17</v>
      </c>
      <c r="O1439" s="1">
        <v>45746</v>
      </c>
    </row>
    <row r="1440" spans="1:15" x14ac:dyDescent="0.3">
      <c r="A1440" t="s">
        <v>1616</v>
      </c>
      <c r="B1440" t="s">
        <v>16</v>
      </c>
      <c r="C1440" t="s">
        <v>35</v>
      </c>
      <c r="D1440">
        <v>28</v>
      </c>
      <c r="E1440" t="s">
        <v>107</v>
      </c>
      <c r="F1440">
        <v>98194</v>
      </c>
      <c r="G1440">
        <v>9746</v>
      </c>
      <c r="H1440">
        <v>3632</v>
      </c>
      <c r="I1440">
        <v>2515</v>
      </c>
      <c r="J1440">
        <v>1556785</v>
      </c>
      <c r="K1440">
        <v>61.66</v>
      </c>
      <c r="L1440">
        <v>9.0399999999999991</v>
      </c>
      <c r="M1440">
        <v>16.190000000000001</v>
      </c>
      <c r="N1440" t="s">
        <v>17</v>
      </c>
      <c r="O1440" s="1">
        <v>45764</v>
      </c>
    </row>
    <row r="1441" spans="1:15" x14ac:dyDescent="0.3">
      <c r="A1441" t="s">
        <v>1617</v>
      </c>
      <c r="B1441" t="s">
        <v>28</v>
      </c>
      <c r="C1441" t="s">
        <v>29</v>
      </c>
      <c r="D1441">
        <v>28</v>
      </c>
      <c r="E1441" t="s">
        <v>52</v>
      </c>
      <c r="F1441">
        <v>27633</v>
      </c>
      <c r="G1441">
        <v>775</v>
      </c>
      <c r="H1441">
        <v>402</v>
      </c>
      <c r="I1441">
        <v>291</v>
      </c>
      <c r="J1441">
        <v>207483</v>
      </c>
      <c r="K1441">
        <v>805.48</v>
      </c>
      <c r="L1441">
        <v>-0.11</v>
      </c>
      <c r="M1441">
        <v>5.31</v>
      </c>
      <c r="N1441" t="s">
        <v>21</v>
      </c>
      <c r="O1441" s="1">
        <v>45773</v>
      </c>
    </row>
    <row r="1442" spans="1:15" x14ac:dyDescent="0.3">
      <c r="A1442" t="s">
        <v>1618</v>
      </c>
      <c r="B1442" t="s">
        <v>20</v>
      </c>
      <c r="C1442" t="s">
        <v>17</v>
      </c>
      <c r="D1442">
        <v>30</v>
      </c>
      <c r="E1442" t="s">
        <v>107</v>
      </c>
      <c r="F1442">
        <v>39221</v>
      </c>
      <c r="G1442">
        <v>3633</v>
      </c>
      <c r="H1442">
        <v>960</v>
      </c>
      <c r="I1442">
        <v>597</v>
      </c>
      <c r="J1442">
        <v>263277</v>
      </c>
      <c r="K1442">
        <v>434.14</v>
      </c>
      <c r="L1442">
        <v>0.02</v>
      </c>
      <c r="M1442">
        <v>13.23</v>
      </c>
      <c r="N1442" t="s">
        <v>21</v>
      </c>
      <c r="O1442" s="1">
        <v>45645</v>
      </c>
    </row>
    <row r="1443" spans="1:15" x14ac:dyDescent="0.3">
      <c r="A1443" t="s">
        <v>1619</v>
      </c>
      <c r="B1443" t="s">
        <v>44</v>
      </c>
      <c r="C1443" t="s">
        <v>25</v>
      </c>
      <c r="D1443">
        <v>26</v>
      </c>
      <c r="E1443" t="s">
        <v>467</v>
      </c>
      <c r="F1443">
        <v>52091</v>
      </c>
      <c r="G1443">
        <v>2883</v>
      </c>
      <c r="H1443">
        <v>870</v>
      </c>
      <c r="I1443">
        <v>474</v>
      </c>
      <c r="J1443">
        <v>291984</v>
      </c>
      <c r="K1443">
        <v>300.64</v>
      </c>
      <c r="L1443">
        <v>1.05</v>
      </c>
      <c r="M1443">
        <v>8.11</v>
      </c>
      <c r="N1443" t="s">
        <v>35</v>
      </c>
      <c r="O1443" s="1">
        <v>45672</v>
      </c>
    </row>
    <row r="1444" spans="1:15" x14ac:dyDescent="0.3">
      <c r="A1444" t="s">
        <v>1620</v>
      </c>
      <c r="B1444" t="s">
        <v>44</v>
      </c>
      <c r="C1444" t="s">
        <v>29</v>
      </c>
      <c r="D1444">
        <v>8</v>
      </c>
      <c r="E1444" t="s">
        <v>284</v>
      </c>
      <c r="F1444">
        <v>53842</v>
      </c>
      <c r="G1444">
        <v>1340</v>
      </c>
      <c r="H1444">
        <v>604</v>
      </c>
      <c r="I1444">
        <v>437</v>
      </c>
      <c r="J1444">
        <v>167371</v>
      </c>
      <c r="K1444">
        <v>573.85</v>
      </c>
      <c r="L1444">
        <v>-0.33</v>
      </c>
      <c r="M1444">
        <v>4.42</v>
      </c>
      <c r="N1444" t="s">
        <v>17</v>
      </c>
      <c r="O1444" s="1">
        <v>45742</v>
      </c>
    </row>
    <row r="1445" spans="1:15" x14ac:dyDescent="0.3">
      <c r="A1445" t="s">
        <v>1621</v>
      </c>
      <c r="B1445" t="s">
        <v>20</v>
      </c>
      <c r="C1445" t="s">
        <v>29</v>
      </c>
      <c r="D1445">
        <v>9</v>
      </c>
      <c r="E1445" t="s">
        <v>45</v>
      </c>
      <c r="F1445">
        <v>57165</v>
      </c>
      <c r="G1445">
        <v>6782</v>
      </c>
      <c r="H1445">
        <v>3199</v>
      </c>
      <c r="I1445">
        <v>1382</v>
      </c>
      <c r="J1445">
        <v>458824</v>
      </c>
      <c r="K1445">
        <v>199.57</v>
      </c>
      <c r="L1445">
        <v>0.66</v>
      </c>
      <c r="M1445">
        <v>19.88</v>
      </c>
      <c r="N1445" t="s">
        <v>21</v>
      </c>
      <c r="O1445" s="1">
        <v>45662</v>
      </c>
    </row>
    <row r="1446" spans="1:15" x14ac:dyDescent="0.3">
      <c r="A1446" t="s">
        <v>1622</v>
      </c>
      <c r="B1446" t="s">
        <v>28</v>
      </c>
      <c r="C1446" t="s">
        <v>17</v>
      </c>
      <c r="D1446">
        <v>18</v>
      </c>
      <c r="E1446" t="s">
        <v>151</v>
      </c>
      <c r="F1446">
        <v>57282</v>
      </c>
      <c r="G1446">
        <v>1988</v>
      </c>
      <c r="H1446">
        <v>942</v>
      </c>
      <c r="I1446">
        <v>685</v>
      </c>
      <c r="J1446">
        <v>467170</v>
      </c>
      <c r="K1446">
        <v>141.66999999999999</v>
      </c>
      <c r="L1446">
        <v>3.81</v>
      </c>
      <c r="M1446">
        <v>6.31</v>
      </c>
      <c r="N1446" t="s">
        <v>21</v>
      </c>
      <c r="O1446" s="1">
        <v>45684</v>
      </c>
    </row>
    <row r="1447" spans="1:15" x14ac:dyDescent="0.3">
      <c r="A1447" t="s">
        <v>1623</v>
      </c>
      <c r="B1447" t="s">
        <v>44</v>
      </c>
      <c r="C1447" t="s">
        <v>25</v>
      </c>
      <c r="D1447">
        <v>8</v>
      </c>
      <c r="E1447" t="s">
        <v>210</v>
      </c>
      <c r="F1447">
        <v>80628</v>
      </c>
      <c r="G1447">
        <v>8268</v>
      </c>
      <c r="H1447">
        <v>4176</v>
      </c>
      <c r="I1447">
        <v>2770</v>
      </c>
      <c r="J1447">
        <v>1457020</v>
      </c>
      <c r="K1447">
        <v>58.43</v>
      </c>
      <c r="L1447">
        <v>8</v>
      </c>
      <c r="M1447">
        <v>18.87</v>
      </c>
      <c r="N1447" t="s">
        <v>35</v>
      </c>
      <c r="O1447" s="1">
        <v>45517</v>
      </c>
    </row>
    <row r="1448" spans="1:15" x14ac:dyDescent="0.3">
      <c r="A1448" t="s">
        <v>1624</v>
      </c>
      <c r="B1448" t="s">
        <v>44</v>
      </c>
      <c r="C1448" t="s">
        <v>21</v>
      </c>
      <c r="D1448">
        <v>9</v>
      </c>
      <c r="E1448" t="s">
        <v>195</v>
      </c>
      <c r="F1448">
        <v>29858</v>
      </c>
      <c r="G1448">
        <v>1871</v>
      </c>
      <c r="H1448">
        <v>722</v>
      </c>
      <c r="I1448">
        <v>220</v>
      </c>
      <c r="J1448">
        <v>111540</v>
      </c>
      <c r="K1448">
        <v>1008.32</v>
      </c>
      <c r="L1448">
        <v>-0.5</v>
      </c>
      <c r="M1448">
        <v>9.42</v>
      </c>
      <c r="N1448" t="s">
        <v>25</v>
      </c>
      <c r="O1448" s="1">
        <v>45489</v>
      </c>
    </row>
    <row r="1449" spans="1:15" x14ac:dyDescent="0.3">
      <c r="A1449" t="s">
        <v>1625</v>
      </c>
      <c r="B1449" t="s">
        <v>20</v>
      </c>
      <c r="C1449" t="s">
        <v>17</v>
      </c>
      <c r="D1449">
        <v>24</v>
      </c>
      <c r="E1449" t="s">
        <v>195</v>
      </c>
      <c r="F1449">
        <v>69308</v>
      </c>
      <c r="G1449">
        <v>6528</v>
      </c>
      <c r="H1449">
        <v>1571</v>
      </c>
      <c r="I1449">
        <v>1177</v>
      </c>
      <c r="J1449">
        <v>346038</v>
      </c>
      <c r="K1449">
        <v>102.8</v>
      </c>
      <c r="L1449">
        <v>1.86</v>
      </c>
      <c r="M1449">
        <v>13.38</v>
      </c>
      <c r="N1449" t="s">
        <v>29</v>
      </c>
      <c r="O1449" s="1">
        <v>45782</v>
      </c>
    </row>
    <row r="1450" spans="1:15" x14ac:dyDescent="0.3">
      <c r="A1450" t="s">
        <v>1626</v>
      </c>
      <c r="B1450" t="s">
        <v>28</v>
      </c>
      <c r="C1450" t="s">
        <v>17</v>
      </c>
      <c r="D1450">
        <v>15</v>
      </c>
      <c r="E1450" t="s">
        <v>1005</v>
      </c>
      <c r="F1450">
        <v>61799</v>
      </c>
      <c r="G1450">
        <v>8822</v>
      </c>
      <c r="H1450">
        <v>4313</v>
      </c>
      <c r="I1450">
        <v>1990</v>
      </c>
      <c r="J1450">
        <v>1361160</v>
      </c>
      <c r="K1450">
        <v>27.29</v>
      </c>
      <c r="L1450">
        <v>24.06</v>
      </c>
      <c r="M1450">
        <v>24.47</v>
      </c>
      <c r="N1450" t="s">
        <v>17</v>
      </c>
      <c r="O1450" s="1">
        <v>45657</v>
      </c>
    </row>
    <row r="1451" spans="1:15" x14ac:dyDescent="0.3">
      <c r="A1451" t="s">
        <v>1627</v>
      </c>
      <c r="B1451" t="s">
        <v>24</v>
      </c>
      <c r="C1451" t="s">
        <v>35</v>
      </c>
      <c r="D1451">
        <v>17</v>
      </c>
      <c r="E1451" t="s">
        <v>162</v>
      </c>
      <c r="F1451">
        <v>88066</v>
      </c>
      <c r="G1451">
        <v>8889</v>
      </c>
      <c r="H1451">
        <v>3852</v>
      </c>
      <c r="I1451">
        <v>1868</v>
      </c>
      <c r="J1451">
        <v>762144</v>
      </c>
      <c r="K1451">
        <v>53.6</v>
      </c>
      <c r="L1451">
        <v>6.61</v>
      </c>
      <c r="M1451">
        <v>16.59</v>
      </c>
      <c r="N1451" t="s">
        <v>29</v>
      </c>
      <c r="O1451" s="1">
        <v>45714</v>
      </c>
    </row>
    <row r="1452" spans="1:15" x14ac:dyDescent="0.3">
      <c r="A1452" t="s">
        <v>1628</v>
      </c>
      <c r="B1452" t="s">
        <v>16</v>
      </c>
      <c r="C1452" t="s">
        <v>17</v>
      </c>
      <c r="D1452">
        <v>16</v>
      </c>
      <c r="E1452" t="s">
        <v>467</v>
      </c>
      <c r="F1452">
        <v>59219</v>
      </c>
      <c r="G1452">
        <v>6404</v>
      </c>
      <c r="H1452">
        <v>2597</v>
      </c>
      <c r="I1452">
        <v>1615</v>
      </c>
      <c r="J1452">
        <v>1254855</v>
      </c>
      <c r="K1452">
        <v>185.75</v>
      </c>
      <c r="L1452">
        <v>3.18</v>
      </c>
      <c r="M1452">
        <v>17.93</v>
      </c>
      <c r="N1452" t="s">
        <v>25</v>
      </c>
      <c r="O1452" s="1">
        <v>45796</v>
      </c>
    </row>
    <row r="1453" spans="1:15" x14ac:dyDescent="0.3">
      <c r="A1453" t="s">
        <v>1629</v>
      </c>
      <c r="B1453" t="s">
        <v>16</v>
      </c>
      <c r="C1453" t="s">
        <v>35</v>
      </c>
      <c r="D1453">
        <v>10</v>
      </c>
      <c r="E1453" t="s">
        <v>357</v>
      </c>
      <c r="F1453">
        <v>61557</v>
      </c>
      <c r="G1453">
        <v>7632</v>
      </c>
      <c r="H1453">
        <v>2913</v>
      </c>
      <c r="I1453">
        <v>2040</v>
      </c>
      <c r="J1453">
        <v>911880</v>
      </c>
      <c r="K1453">
        <v>129.16</v>
      </c>
      <c r="L1453">
        <v>2.46</v>
      </c>
      <c r="M1453">
        <v>20.440000000000001</v>
      </c>
      <c r="N1453" t="s">
        <v>29</v>
      </c>
      <c r="O1453" s="1">
        <v>45530</v>
      </c>
    </row>
    <row r="1454" spans="1:15" x14ac:dyDescent="0.3">
      <c r="A1454" t="s">
        <v>1630</v>
      </c>
      <c r="B1454" t="s">
        <v>20</v>
      </c>
      <c r="C1454" t="s">
        <v>29</v>
      </c>
      <c r="D1454">
        <v>13</v>
      </c>
      <c r="E1454" t="s">
        <v>81</v>
      </c>
      <c r="F1454">
        <v>10623</v>
      </c>
      <c r="G1454">
        <v>1230</v>
      </c>
      <c r="H1454">
        <v>643</v>
      </c>
      <c r="I1454">
        <v>251</v>
      </c>
      <c r="J1454">
        <v>88352</v>
      </c>
      <c r="K1454">
        <v>324.08</v>
      </c>
      <c r="L1454">
        <v>0.09</v>
      </c>
      <c r="M1454">
        <v>19.989999999999998</v>
      </c>
      <c r="N1454" t="s">
        <v>35</v>
      </c>
      <c r="O1454" s="1">
        <v>45517</v>
      </c>
    </row>
    <row r="1455" spans="1:15" x14ac:dyDescent="0.3">
      <c r="A1455" t="s">
        <v>1631</v>
      </c>
      <c r="B1455" t="s">
        <v>28</v>
      </c>
      <c r="C1455" t="s">
        <v>17</v>
      </c>
      <c r="D1455">
        <v>17</v>
      </c>
      <c r="E1455" t="s">
        <v>274</v>
      </c>
      <c r="F1455">
        <v>74310</v>
      </c>
      <c r="G1455">
        <v>7457</v>
      </c>
      <c r="H1455">
        <v>3489</v>
      </c>
      <c r="I1455">
        <v>1302</v>
      </c>
      <c r="J1455">
        <v>291648</v>
      </c>
      <c r="K1455">
        <v>160.63999999999999</v>
      </c>
      <c r="L1455">
        <v>0.39</v>
      </c>
      <c r="M1455">
        <v>16.48</v>
      </c>
      <c r="N1455" t="s">
        <v>35</v>
      </c>
      <c r="O1455" s="1">
        <v>45545</v>
      </c>
    </row>
    <row r="1456" spans="1:15" x14ac:dyDescent="0.3">
      <c r="A1456" t="s">
        <v>1632</v>
      </c>
      <c r="B1456" t="s">
        <v>28</v>
      </c>
      <c r="C1456" t="s">
        <v>29</v>
      </c>
      <c r="D1456">
        <v>23</v>
      </c>
      <c r="E1456" t="s">
        <v>52</v>
      </c>
      <c r="F1456">
        <v>46510</v>
      </c>
      <c r="G1456">
        <v>2078</v>
      </c>
      <c r="H1456">
        <v>1132</v>
      </c>
      <c r="I1456">
        <v>392</v>
      </c>
      <c r="J1456">
        <v>98784</v>
      </c>
      <c r="K1456">
        <v>484.54</v>
      </c>
      <c r="L1456">
        <v>-0.48</v>
      </c>
      <c r="M1456">
        <v>7.74</v>
      </c>
      <c r="N1456" t="s">
        <v>25</v>
      </c>
      <c r="O1456" s="1">
        <v>45796</v>
      </c>
    </row>
    <row r="1457" spans="1:15" x14ac:dyDescent="0.3">
      <c r="A1457" t="s">
        <v>1633</v>
      </c>
      <c r="B1457" t="s">
        <v>16</v>
      </c>
      <c r="C1457" t="s">
        <v>35</v>
      </c>
      <c r="D1457">
        <v>25</v>
      </c>
      <c r="E1457" t="s">
        <v>56</v>
      </c>
      <c r="F1457">
        <v>10802</v>
      </c>
      <c r="G1457">
        <v>1079</v>
      </c>
      <c r="H1457">
        <v>368</v>
      </c>
      <c r="I1457">
        <v>146</v>
      </c>
      <c r="J1457">
        <v>96360</v>
      </c>
      <c r="K1457">
        <v>1243.3599999999999</v>
      </c>
      <c r="L1457">
        <v>-0.47</v>
      </c>
      <c r="M1457">
        <v>14.75</v>
      </c>
      <c r="N1457" t="s">
        <v>21</v>
      </c>
      <c r="O1457" s="1">
        <v>45737</v>
      </c>
    </row>
    <row r="1458" spans="1:15" x14ac:dyDescent="0.3">
      <c r="A1458" t="s">
        <v>1634</v>
      </c>
      <c r="B1458" t="s">
        <v>28</v>
      </c>
      <c r="C1458" t="s">
        <v>17</v>
      </c>
      <c r="D1458">
        <v>5</v>
      </c>
      <c r="E1458" t="s">
        <v>28</v>
      </c>
      <c r="F1458">
        <v>26994</v>
      </c>
      <c r="G1458">
        <v>1939</v>
      </c>
      <c r="H1458">
        <v>1004</v>
      </c>
      <c r="I1458">
        <v>362</v>
      </c>
      <c r="J1458">
        <v>197290</v>
      </c>
      <c r="K1458">
        <v>186.96</v>
      </c>
      <c r="L1458">
        <v>1.92</v>
      </c>
      <c r="M1458">
        <v>12.24</v>
      </c>
      <c r="N1458" t="s">
        <v>25</v>
      </c>
      <c r="O1458" s="1">
        <v>45620</v>
      </c>
    </row>
    <row r="1459" spans="1:15" x14ac:dyDescent="0.3">
      <c r="A1459" t="s">
        <v>1635</v>
      </c>
      <c r="B1459" t="s">
        <v>20</v>
      </c>
      <c r="C1459" t="s">
        <v>17</v>
      </c>
      <c r="D1459">
        <v>6</v>
      </c>
      <c r="E1459" t="s">
        <v>56</v>
      </c>
      <c r="F1459">
        <v>70195</v>
      </c>
      <c r="G1459">
        <v>5920</v>
      </c>
      <c r="H1459">
        <v>3433</v>
      </c>
      <c r="I1459">
        <v>1717</v>
      </c>
      <c r="J1459">
        <v>1104031</v>
      </c>
      <c r="K1459">
        <v>81.34</v>
      </c>
      <c r="L1459">
        <v>6.91</v>
      </c>
      <c r="M1459">
        <v>15.77</v>
      </c>
      <c r="N1459" t="s">
        <v>29</v>
      </c>
      <c r="O1459" s="1">
        <v>45697</v>
      </c>
    </row>
    <row r="1460" spans="1:15" x14ac:dyDescent="0.3">
      <c r="A1460" t="s">
        <v>1636</v>
      </c>
      <c r="B1460" t="s">
        <v>20</v>
      </c>
      <c r="C1460" t="s">
        <v>29</v>
      </c>
      <c r="D1460">
        <v>18</v>
      </c>
      <c r="E1460" t="s">
        <v>32</v>
      </c>
      <c r="F1460">
        <v>47290</v>
      </c>
      <c r="G1460">
        <v>1962</v>
      </c>
      <c r="H1460">
        <v>475</v>
      </c>
      <c r="I1460">
        <v>356</v>
      </c>
      <c r="J1460">
        <v>244216</v>
      </c>
      <c r="K1460">
        <v>751.34</v>
      </c>
      <c r="L1460">
        <v>-0.09</v>
      </c>
      <c r="M1460">
        <v>5.91</v>
      </c>
      <c r="N1460" t="s">
        <v>25</v>
      </c>
      <c r="O1460" s="1">
        <v>45682</v>
      </c>
    </row>
    <row r="1461" spans="1:15" x14ac:dyDescent="0.3">
      <c r="A1461" t="s">
        <v>1637</v>
      </c>
      <c r="B1461" t="s">
        <v>16</v>
      </c>
      <c r="C1461" t="s">
        <v>35</v>
      </c>
      <c r="D1461">
        <v>17</v>
      </c>
      <c r="E1461" t="s">
        <v>107</v>
      </c>
      <c r="F1461">
        <v>34348</v>
      </c>
      <c r="G1461">
        <v>3161</v>
      </c>
      <c r="H1461">
        <v>645</v>
      </c>
      <c r="I1461">
        <v>315</v>
      </c>
      <c r="J1461">
        <v>227115</v>
      </c>
      <c r="K1461">
        <v>346.48</v>
      </c>
      <c r="L1461">
        <v>1.08</v>
      </c>
      <c r="M1461">
        <v>12</v>
      </c>
      <c r="N1461" t="s">
        <v>21</v>
      </c>
      <c r="O1461" s="1">
        <v>45492</v>
      </c>
    </row>
    <row r="1462" spans="1:15" x14ac:dyDescent="0.3">
      <c r="A1462" t="s">
        <v>1638</v>
      </c>
      <c r="B1462" t="s">
        <v>20</v>
      </c>
      <c r="C1462" t="s">
        <v>17</v>
      </c>
      <c r="D1462">
        <v>13</v>
      </c>
      <c r="E1462" t="s">
        <v>28</v>
      </c>
      <c r="F1462">
        <v>56312</v>
      </c>
      <c r="G1462">
        <v>1743</v>
      </c>
      <c r="H1462">
        <v>372</v>
      </c>
      <c r="I1462">
        <v>257</v>
      </c>
      <c r="J1462">
        <v>178101</v>
      </c>
      <c r="K1462">
        <v>859.45</v>
      </c>
      <c r="L1462">
        <v>-0.19</v>
      </c>
      <c r="M1462">
        <v>4.21</v>
      </c>
      <c r="N1462" t="s">
        <v>21</v>
      </c>
      <c r="O1462" s="1">
        <v>45686</v>
      </c>
    </row>
    <row r="1463" spans="1:15" x14ac:dyDescent="0.3">
      <c r="A1463" t="s">
        <v>1639</v>
      </c>
      <c r="B1463" t="s">
        <v>20</v>
      </c>
      <c r="C1463" t="s">
        <v>21</v>
      </c>
      <c r="D1463">
        <v>20</v>
      </c>
      <c r="E1463" t="s">
        <v>28</v>
      </c>
      <c r="F1463">
        <v>58447</v>
      </c>
      <c r="G1463">
        <v>2250</v>
      </c>
      <c r="H1463">
        <v>1136</v>
      </c>
      <c r="I1463">
        <v>723</v>
      </c>
      <c r="J1463">
        <v>206055</v>
      </c>
      <c r="K1463">
        <v>373.44</v>
      </c>
      <c r="L1463">
        <v>-0.24</v>
      </c>
      <c r="M1463">
        <v>7.03</v>
      </c>
      <c r="N1463" t="s">
        <v>21</v>
      </c>
      <c r="O1463" s="1">
        <v>45737</v>
      </c>
    </row>
    <row r="1464" spans="1:15" x14ac:dyDescent="0.3">
      <c r="A1464" t="s">
        <v>1640</v>
      </c>
      <c r="B1464" t="s">
        <v>44</v>
      </c>
      <c r="C1464" t="s">
        <v>35</v>
      </c>
      <c r="D1464">
        <v>11</v>
      </c>
      <c r="E1464" t="s">
        <v>56</v>
      </c>
      <c r="F1464">
        <v>93727</v>
      </c>
      <c r="G1464">
        <v>9595</v>
      </c>
      <c r="H1464">
        <v>2646</v>
      </c>
      <c r="I1464">
        <v>1235</v>
      </c>
      <c r="J1464">
        <v>275405</v>
      </c>
      <c r="K1464">
        <v>91.97</v>
      </c>
      <c r="L1464">
        <v>1.42</v>
      </c>
      <c r="M1464">
        <v>14.38</v>
      </c>
      <c r="N1464" t="s">
        <v>29</v>
      </c>
      <c r="O1464" s="1">
        <v>45693</v>
      </c>
    </row>
    <row r="1465" spans="1:15" x14ac:dyDescent="0.3">
      <c r="A1465" t="s">
        <v>1641</v>
      </c>
      <c r="B1465" t="s">
        <v>44</v>
      </c>
      <c r="C1465" t="s">
        <v>35</v>
      </c>
      <c r="D1465">
        <v>12</v>
      </c>
      <c r="E1465" t="s">
        <v>45</v>
      </c>
      <c r="F1465">
        <v>38471</v>
      </c>
      <c r="G1465">
        <v>5434</v>
      </c>
      <c r="H1465">
        <v>1884</v>
      </c>
      <c r="I1465">
        <v>813</v>
      </c>
      <c r="J1465">
        <v>547149</v>
      </c>
      <c r="K1465">
        <v>174.61</v>
      </c>
      <c r="L1465">
        <v>2.85</v>
      </c>
      <c r="M1465">
        <v>21.14</v>
      </c>
      <c r="N1465" t="s">
        <v>25</v>
      </c>
      <c r="O1465" s="1">
        <v>45593</v>
      </c>
    </row>
    <row r="1466" spans="1:15" x14ac:dyDescent="0.3">
      <c r="A1466" t="s">
        <v>1642</v>
      </c>
      <c r="B1466" t="s">
        <v>24</v>
      </c>
      <c r="C1466" t="s">
        <v>25</v>
      </c>
      <c r="D1466">
        <v>19</v>
      </c>
      <c r="E1466" t="s">
        <v>222</v>
      </c>
      <c r="F1466">
        <v>66454</v>
      </c>
      <c r="G1466">
        <v>6893</v>
      </c>
      <c r="H1466">
        <v>1850</v>
      </c>
      <c r="I1466">
        <v>966</v>
      </c>
      <c r="J1466">
        <v>464646</v>
      </c>
      <c r="K1466">
        <v>125.74</v>
      </c>
      <c r="L1466">
        <v>2.83</v>
      </c>
      <c r="M1466">
        <v>14.61</v>
      </c>
      <c r="N1466" t="s">
        <v>29</v>
      </c>
      <c r="O1466" s="1">
        <v>45709</v>
      </c>
    </row>
    <row r="1467" spans="1:15" x14ac:dyDescent="0.3">
      <c r="A1467" t="s">
        <v>1643</v>
      </c>
      <c r="B1467" t="s">
        <v>16</v>
      </c>
      <c r="C1467" t="s">
        <v>35</v>
      </c>
      <c r="D1467">
        <v>19</v>
      </c>
      <c r="E1467" t="s">
        <v>425</v>
      </c>
      <c r="F1467">
        <v>61205</v>
      </c>
      <c r="G1467">
        <v>1313</v>
      </c>
      <c r="H1467">
        <v>634</v>
      </c>
      <c r="I1467">
        <v>321</v>
      </c>
      <c r="J1467">
        <v>124869</v>
      </c>
      <c r="K1467">
        <v>909.17</v>
      </c>
      <c r="L1467">
        <v>-0.56999999999999995</v>
      </c>
      <c r="M1467">
        <v>3.71</v>
      </c>
      <c r="N1467" t="s">
        <v>25</v>
      </c>
      <c r="O1467" s="1">
        <v>45768</v>
      </c>
    </row>
    <row r="1468" spans="1:15" x14ac:dyDescent="0.3">
      <c r="A1468" t="s">
        <v>1644</v>
      </c>
      <c r="B1468" t="s">
        <v>44</v>
      </c>
      <c r="C1468" t="s">
        <v>29</v>
      </c>
      <c r="D1468">
        <v>25</v>
      </c>
      <c r="E1468" t="s">
        <v>28</v>
      </c>
      <c r="F1468">
        <v>74922</v>
      </c>
      <c r="G1468">
        <v>4912</v>
      </c>
      <c r="H1468">
        <v>1045</v>
      </c>
      <c r="I1468">
        <v>811</v>
      </c>
      <c r="J1468">
        <v>264386</v>
      </c>
      <c r="K1468">
        <v>334.4</v>
      </c>
      <c r="L1468">
        <v>-0.03</v>
      </c>
      <c r="M1468">
        <v>9.0299999999999994</v>
      </c>
      <c r="N1468" t="s">
        <v>29</v>
      </c>
      <c r="O1468" s="1">
        <v>45640</v>
      </c>
    </row>
    <row r="1469" spans="1:15" x14ac:dyDescent="0.3">
      <c r="A1469" t="s">
        <v>1645</v>
      </c>
      <c r="B1469" t="s">
        <v>28</v>
      </c>
      <c r="C1469" t="s">
        <v>35</v>
      </c>
      <c r="D1469">
        <v>9</v>
      </c>
      <c r="E1469" t="s">
        <v>22</v>
      </c>
      <c r="F1469">
        <v>70884</v>
      </c>
      <c r="G1469">
        <v>4924</v>
      </c>
      <c r="H1469">
        <v>2278</v>
      </c>
      <c r="I1469">
        <v>858</v>
      </c>
      <c r="J1469">
        <v>260832</v>
      </c>
      <c r="K1469">
        <v>89.06</v>
      </c>
      <c r="L1469">
        <v>2.41</v>
      </c>
      <c r="M1469">
        <v>11.37</v>
      </c>
      <c r="N1469" t="s">
        <v>21</v>
      </c>
      <c r="O1469" s="1">
        <v>45646</v>
      </c>
    </row>
    <row r="1470" spans="1:15" x14ac:dyDescent="0.3">
      <c r="A1470" t="s">
        <v>1646</v>
      </c>
      <c r="B1470" t="s">
        <v>44</v>
      </c>
      <c r="C1470" t="s">
        <v>21</v>
      </c>
      <c r="D1470">
        <v>15</v>
      </c>
      <c r="E1470" t="s">
        <v>52</v>
      </c>
      <c r="F1470">
        <v>57953</v>
      </c>
      <c r="G1470">
        <v>1897</v>
      </c>
      <c r="H1470">
        <v>379</v>
      </c>
      <c r="I1470">
        <v>264</v>
      </c>
      <c r="J1470">
        <v>154704</v>
      </c>
      <c r="K1470">
        <v>920.47</v>
      </c>
      <c r="L1470">
        <v>-0.36</v>
      </c>
      <c r="M1470">
        <v>4.38</v>
      </c>
      <c r="N1470" t="s">
        <v>17</v>
      </c>
      <c r="O1470" s="1">
        <v>45755</v>
      </c>
    </row>
    <row r="1471" spans="1:15" x14ac:dyDescent="0.3">
      <c r="A1471" t="s">
        <v>1647</v>
      </c>
      <c r="B1471" t="s">
        <v>24</v>
      </c>
      <c r="C1471" t="s">
        <v>21</v>
      </c>
      <c r="D1471">
        <v>30</v>
      </c>
      <c r="E1471" t="s">
        <v>405</v>
      </c>
      <c r="F1471">
        <v>58362</v>
      </c>
      <c r="G1471">
        <v>1656</v>
      </c>
      <c r="H1471">
        <v>666</v>
      </c>
      <c r="I1471">
        <v>272</v>
      </c>
      <c r="J1471">
        <v>125120</v>
      </c>
      <c r="K1471">
        <v>404.5</v>
      </c>
      <c r="L1471">
        <v>0.14000000000000001</v>
      </c>
      <c r="M1471">
        <v>4.4400000000000004</v>
      </c>
      <c r="N1471" t="s">
        <v>35</v>
      </c>
      <c r="O1471" s="1">
        <v>45751</v>
      </c>
    </row>
    <row r="1472" spans="1:15" x14ac:dyDescent="0.3">
      <c r="A1472" t="s">
        <v>1648</v>
      </c>
      <c r="B1472" t="s">
        <v>44</v>
      </c>
      <c r="C1472" t="s">
        <v>35</v>
      </c>
      <c r="D1472">
        <v>11</v>
      </c>
      <c r="E1472" t="s">
        <v>137</v>
      </c>
      <c r="F1472">
        <v>44471</v>
      </c>
      <c r="G1472">
        <v>3681</v>
      </c>
      <c r="H1472">
        <v>1419</v>
      </c>
      <c r="I1472">
        <v>464</v>
      </c>
      <c r="J1472">
        <v>210192</v>
      </c>
      <c r="K1472">
        <v>221.59</v>
      </c>
      <c r="L1472">
        <v>1.04</v>
      </c>
      <c r="M1472">
        <v>12.51</v>
      </c>
      <c r="N1472" t="s">
        <v>25</v>
      </c>
      <c r="O1472" s="1">
        <v>45583</v>
      </c>
    </row>
    <row r="1473" spans="1:15" x14ac:dyDescent="0.3">
      <c r="A1473" t="s">
        <v>1649</v>
      </c>
      <c r="B1473" t="s">
        <v>28</v>
      </c>
      <c r="C1473" t="s">
        <v>21</v>
      </c>
      <c r="D1473">
        <v>5</v>
      </c>
      <c r="E1473" t="s">
        <v>451</v>
      </c>
      <c r="F1473">
        <v>79995</v>
      </c>
      <c r="G1473">
        <v>2746</v>
      </c>
      <c r="H1473">
        <v>1250</v>
      </c>
      <c r="I1473">
        <v>555</v>
      </c>
      <c r="J1473">
        <v>268620</v>
      </c>
      <c r="K1473">
        <v>169.63</v>
      </c>
      <c r="L1473">
        <v>1.85</v>
      </c>
      <c r="M1473">
        <v>5.69</v>
      </c>
      <c r="N1473" t="s">
        <v>25</v>
      </c>
      <c r="O1473" s="1">
        <v>45724</v>
      </c>
    </row>
    <row r="1474" spans="1:15" x14ac:dyDescent="0.3">
      <c r="A1474" t="s">
        <v>1650</v>
      </c>
      <c r="B1474" t="s">
        <v>16</v>
      </c>
      <c r="C1474" t="s">
        <v>29</v>
      </c>
      <c r="D1474">
        <v>19</v>
      </c>
      <c r="E1474" t="s">
        <v>22</v>
      </c>
      <c r="F1474">
        <v>17353</v>
      </c>
      <c r="G1474">
        <v>657</v>
      </c>
      <c r="H1474">
        <v>235</v>
      </c>
      <c r="I1474">
        <v>157</v>
      </c>
      <c r="J1474">
        <v>48356</v>
      </c>
      <c r="K1474">
        <v>1037.6300000000001</v>
      </c>
      <c r="L1474">
        <v>-0.7</v>
      </c>
      <c r="M1474">
        <v>6.05</v>
      </c>
      <c r="N1474" t="s">
        <v>29</v>
      </c>
      <c r="O1474" s="1">
        <v>45492</v>
      </c>
    </row>
    <row r="1475" spans="1:15" x14ac:dyDescent="0.3">
      <c r="A1475" t="s">
        <v>1651</v>
      </c>
      <c r="B1475" t="s">
        <v>20</v>
      </c>
      <c r="C1475" t="s">
        <v>29</v>
      </c>
      <c r="D1475">
        <v>21</v>
      </c>
      <c r="E1475" t="s">
        <v>684</v>
      </c>
      <c r="F1475">
        <v>39579</v>
      </c>
      <c r="G1475">
        <v>2516</v>
      </c>
      <c r="H1475">
        <v>1069</v>
      </c>
      <c r="I1475">
        <v>346</v>
      </c>
      <c r="J1475">
        <v>261576</v>
      </c>
      <c r="K1475">
        <v>221.73</v>
      </c>
      <c r="L1475">
        <v>2.41</v>
      </c>
      <c r="M1475">
        <v>9.93</v>
      </c>
      <c r="N1475" t="s">
        <v>25</v>
      </c>
      <c r="O1475" s="1">
        <v>45484</v>
      </c>
    </row>
    <row r="1476" spans="1:15" x14ac:dyDescent="0.3">
      <c r="A1476" t="s">
        <v>1652</v>
      </c>
      <c r="B1476" t="s">
        <v>44</v>
      </c>
      <c r="C1476" t="s">
        <v>29</v>
      </c>
      <c r="D1476">
        <v>12</v>
      </c>
      <c r="E1476" t="s">
        <v>142</v>
      </c>
      <c r="F1476">
        <v>62639</v>
      </c>
      <c r="G1476">
        <v>7976</v>
      </c>
      <c r="H1476">
        <v>2972</v>
      </c>
      <c r="I1476">
        <v>1254</v>
      </c>
      <c r="J1476">
        <v>485298</v>
      </c>
      <c r="K1476">
        <v>200.38</v>
      </c>
      <c r="L1476">
        <v>0.93</v>
      </c>
      <c r="M1476">
        <v>19.48</v>
      </c>
      <c r="N1476" t="s">
        <v>35</v>
      </c>
      <c r="O1476" s="1">
        <v>45581</v>
      </c>
    </row>
    <row r="1477" spans="1:15" x14ac:dyDescent="0.3">
      <c r="A1477" t="s">
        <v>1653</v>
      </c>
      <c r="B1477" t="s">
        <v>20</v>
      </c>
      <c r="C1477" t="s">
        <v>29</v>
      </c>
      <c r="D1477">
        <v>16</v>
      </c>
      <c r="E1477" t="s">
        <v>1045</v>
      </c>
      <c r="F1477">
        <v>19962</v>
      </c>
      <c r="G1477">
        <v>2775</v>
      </c>
      <c r="H1477">
        <v>1055</v>
      </c>
      <c r="I1477">
        <v>384</v>
      </c>
      <c r="J1477">
        <v>228096</v>
      </c>
      <c r="K1477">
        <v>299.22000000000003</v>
      </c>
      <c r="L1477">
        <v>0.99</v>
      </c>
      <c r="M1477">
        <v>21.11</v>
      </c>
      <c r="N1477" t="s">
        <v>25</v>
      </c>
      <c r="O1477" s="1">
        <v>45562</v>
      </c>
    </row>
    <row r="1478" spans="1:15" x14ac:dyDescent="0.3">
      <c r="A1478" t="s">
        <v>1654</v>
      </c>
      <c r="B1478" t="s">
        <v>24</v>
      </c>
      <c r="C1478" t="s">
        <v>35</v>
      </c>
      <c r="D1478">
        <v>20</v>
      </c>
      <c r="E1478" t="s">
        <v>22</v>
      </c>
      <c r="F1478">
        <v>25537</v>
      </c>
      <c r="G1478">
        <v>798</v>
      </c>
      <c r="H1478">
        <v>376</v>
      </c>
      <c r="I1478">
        <v>133</v>
      </c>
      <c r="J1478">
        <v>61712</v>
      </c>
      <c r="K1478">
        <v>1994.42</v>
      </c>
      <c r="L1478">
        <v>-0.77</v>
      </c>
      <c r="M1478">
        <v>5.12</v>
      </c>
      <c r="N1478" t="s">
        <v>21</v>
      </c>
      <c r="O1478" s="1">
        <v>45505</v>
      </c>
    </row>
    <row r="1479" spans="1:15" x14ac:dyDescent="0.3">
      <c r="A1479" t="s">
        <v>1655</v>
      </c>
      <c r="B1479" t="s">
        <v>24</v>
      </c>
      <c r="C1479" t="s">
        <v>21</v>
      </c>
      <c r="D1479">
        <v>22</v>
      </c>
      <c r="E1479" t="s">
        <v>351</v>
      </c>
      <c r="F1479">
        <v>70915</v>
      </c>
      <c r="G1479">
        <v>5701</v>
      </c>
      <c r="H1479">
        <v>1914</v>
      </c>
      <c r="I1479">
        <v>987</v>
      </c>
      <c r="J1479">
        <v>449085</v>
      </c>
      <c r="K1479">
        <v>140.22</v>
      </c>
      <c r="L1479">
        <v>2.2400000000000002</v>
      </c>
      <c r="M1479">
        <v>12.13</v>
      </c>
      <c r="N1479" t="s">
        <v>29</v>
      </c>
      <c r="O1479" s="1">
        <v>45488</v>
      </c>
    </row>
    <row r="1480" spans="1:15" x14ac:dyDescent="0.3">
      <c r="A1480" t="s">
        <v>1656</v>
      </c>
      <c r="B1480" t="s">
        <v>16</v>
      </c>
      <c r="C1480" t="s">
        <v>25</v>
      </c>
      <c r="D1480">
        <v>23</v>
      </c>
      <c r="E1480" t="s">
        <v>142</v>
      </c>
      <c r="F1480">
        <v>61220</v>
      </c>
      <c r="G1480">
        <v>9039</v>
      </c>
      <c r="H1480">
        <v>5145</v>
      </c>
      <c r="I1480">
        <v>2982</v>
      </c>
      <c r="J1480">
        <v>1279278</v>
      </c>
      <c r="K1480">
        <v>96.78</v>
      </c>
      <c r="L1480">
        <v>3.43</v>
      </c>
      <c r="M1480">
        <v>28.04</v>
      </c>
      <c r="N1480" t="s">
        <v>25</v>
      </c>
      <c r="O1480" s="1">
        <v>45548</v>
      </c>
    </row>
    <row r="1481" spans="1:15" x14ac:dyDescent="0.3">
      <c r="A1481" t="s">
        <v>1657</v>
      </c>
      <c r="B1481" t="s">
        <v>20</v>
      </c>
      <c r="C1481" t="s">
        <v>25</v>
      </c>
      <c r="D1481">
        <v>24</v>
      </c>
      <c r="E1481" t="s">
        <v>130</v>
      </c>
      <c r="F1481">
        <v>84853</v>
      </c>
      <c r="G1481">
        <v>3849</v>
      </c>
      <c r="H1481">
        <v>2012</v>
      </c>
      <c r="I1481">
        <v>1577</v>
      </c>
      <c r="J1481">
        <v>411597</v>
      </c>
      <c r="K1481">
        <v>178.98</v>
      </c>
      <c r="L1481">
        <v>0.46</v>
      </c>
      <c r="M1481">
        <v>8.77</v>
      </c>
      <c r="N1481" t="s">
        <v>29</v>
      </c>
      <c r="O1481" s="1">
        <v>45751</v>
      </c>
    </row>
    <row r="1482" spans="1:15" x14ac:dyDescent="0.3">
      <c r="A1482" t="s">
        <v>1658</v>
      </c>
      <c r="B1482" t="s">
        <v>16</v>
      </c>
      <c r="C1482" t="s">
        <v>17</v>
      </c>
      <c r="D1482">
        <v>15</v>
      </c>
      <c r="E1482" t="s">
        <v>201</v>
      </c>
      <c r="F1482">
        <v>74682</v>
      </c>
      <c r="G1482">
        <v>10156</v>
      </c>
      <c r="H1482">
        <v>5810</v>
      </c>
      <c r="I1482">
        <v>3792</v>
      </c>
      <c r="J1482">
        <v>1641936</v>
      </c>
      <c r="K1482">
        <v>35.32</v>
      </c>
      <c r="L1482">
        <v>11.26</v>
      </c>
      <c r="M1482">
        <v>26.46</v>
      </c>
      <c r="N1482" t="s">
        <v>35</v>
      </c>
      <c r="O1482" s="1">
        <v>45762</v>
      </c>
    </row>
    <row r="1483" spans="1:15" x14ac:dyDescent="0.3">
      <c r="A1483" t="s">
        <v>1659</v>
      </c>
      <c r="B1483" t="s">
        <v>20</v>
      </c>
      <c r="C1483" t="s">
        <v>25</v>
      </c>
      <c r="D1483">
        <v>27</v>
      </c>
      <c r="E1483" t="s">
        <v>195</v>
      </c>
      <c r="F1483">
        <v>60751</v>
      </c>
      <c r="G1483">
        <v>6820</v>
      </c>
      <c r="H1483">
        <v>1635</v>
      </c>
      <c r="I1483">
        <v>921</v>
      </c>
      <c r="J1483">
        <v>263406</v>
      </c>
      <c r="K1483">
        <v>104.36</v>
      </c>
      <c r="L1483">
        <v>1.74</v>
      </c>
      <c r="M1483">
        <v>15.43</v>
      </c>
      <c r="N1483" t="s">
        <v>29</v>
      </c>
      <c r="O1483" s="1">
        <v>45726</v>
      </c>
    </row>
    <row r="1484" spans="1:15" x14ac:dyDescent="0.3">
      <c r="A1484" t="s">
        <v>1660</v>
      </c>
      <c r="B1484" t="s">
        <v>24</v>
      </c>
      <c r="C1484" t="s">
        <v>29</v>
      </c>
      <c r="D1484">
        <v>6</v>
      </c>
      <c r="E1484" t="s">
        <v>103</v>
      </c>
      <c r="F1484">
        <v>14303</v>
      </c>
      <c r="G1484">
        <v>444</v>
      </c>
      <c r="H1484">
        <v>214</v>
      </c>
      <c r="I1484">
        <v>136</v>
      </c>
      <c r="J1484">
        <v>77384</v>
      </c>
      <c r="K1484">
        <v>1671.74</v>
      </c>
      <c r="L1484">
        <v>-0.66</v>
      </c>
      <c r="M1484">
        <v>5.55</v>
      </c>
      <c r="N1484" t="s">
        <v>25</v>
      </c>
      <c r="O1484" s="1">
        <v>45739</v>
      </c>
    </row>
    <row r="1485" spans="1:15" x14ac:dyDescent="0.3">
      <c r="A1485" t="s">
        <v>1661</v>
      </c>
      <c r="B1485" t="s">
        <v>44</v>
      </c>
      <c r="C1485" t="s">
        <v>25</v>
      </c>
      <c r="D1485">
        <v>21</v>
      </c>
      <c r="E1485" t="s">
        <v>107</v>
      </c>
      <c r="F1485">
        <v>97399</v>
      </c>
      <c r="G1485">
        <v>8416</v>
      </c>
      <c r="H1485">
        <v>5019</v>
      </c>
      <c r="I1485">
        <v>2590</v>
      </c>
      <c r="J1485">
        <v>1649830</v>
      </c>
      <c r="K1485">
        <v>23.24</v>
      </c>
      <c r="L1485">
        <v>26.41</v>
      </c>
      <c r="M1485">
        <v>16.45</v>
      </c>
      <c r="N1485" t="s">
        <v>21</v>
      </c>
      <c r="O1485" s="1">
        <v>45532</v>
      </c>
    </row>
    <row r="1486" spans="1:15" x14ac:dyDescent="0.3">
      <c r="A1486" t="s">
        <v>1662</v>
      </c>
      <c r="B1486" t="s">
        <v>44</v>
      </c>
      <c r="C1486" t="s">
        <v>29</v>
      </c>
      <c r="D1486">
        <v>22</v>
      </c>
      <c r="E1486" t="s">
        <v>28</v>
      </c>
      <c r="F1486">
        <v>90833</v>
      </c>
      <c r="G1486">
        <v>9083</v>
      </c>
      <c r="H1486">
        <v>4430</v>
      </c>
      <c r="I1486">
        <v>2720</v>
      </c>
      <c r="J1486">
        <v>2048160</v>
      </c>
      <c r="K1486">
        <v>27.02</v>
      </c>
      <c r="L1486">
        <v>26.87</v>
      </c>
      <c r="M1486">
        <v>17.87</v>
      </c>
      <c r="N1486" t="s">
        <v>35</v>
      </c>
      <c r="O1486" s="1">
        <v>45804</v>
      </c>
    </row>
    <row r="1487" spans="1:15" x14ac:dyDescent="0.3">
      <c r="A1487" t="s">
        <v>1663</v>
      </c>
      <c r="B1487" t="s">
        <v>16</v>
      </c>
      <c r="C1487" t="s">
        <v>29</v>
      </c>
      <c r="D1487">
        <v>20</v>
      </c>
      <c r="E1487" t="s">
        <v>28</v>
      </c>
      <c r="F1487">
        <v>52960</v>
      </c>
      <c r="G1487">
        <v>7352</v>
      </c>
      <c r="H1487">
        <v>3121</v>
      </c>
      <c r="I1487">
        <v>1406</v>
      </c>
      <c r="J1487">
        <v>1057312</v>
      </c>
      <c r="K1487">
        <v>199.1</v>
      </c>
      <c r="L1487">
        <v>2.78</v>
      </c>
      <c r="M1487">
        <v>22.43</v>
      </c>
      <c r="N1487" t="s">
        <v>17</v>
      </c>
      <c r="O1487" s="1">
        <v>45524</v>
      </c>
    </row>
    <row r="1488" spans="1:15" x14ac:dyDescent="0.3">
      <c r="A1488" t="s">
        <v>1664</v>
      </c>
      <c r="B1488" t="s">
        <v>16</v>
      </c>
      <c r="C1488" t="s">
        <v>17</v>
      </c>
      <c r="D1488">
        <v>21</v>
      </c>
      <c r="E1488" t="s">
        <v>766</v>
      </c>
      <c r="F1488">
        <v>26744</v>
      </c>
      <c r="G1488">
        <v>1017</v>
      </c>
      <c r="H1488">
        <v>569</v>
      </c>
      <c r="I1488">
        <v>269</v>
      </c>
      <c r="J1488">
        <v>161131</v>
      </c>
      <c r="K1488">
        <v>646.77</v>
      </c>
      <c r="L1488">
        <v>-7.0000000000000007E-2</v>
      </c>
      <c r="M1488">
        <v>6.94</v>
      </c>
      <c r="N1488" t="s">
        <v>29</v>
      </c>
      <c r="O1488" s="1">
        <v>45746</v>
      </c>
    </row>
    <row r="1489" spans="1:15" x14ac:dyDescent="0.3">
      <c r="A1489" t="s">
        <v>1665</v>
      </c>
      <c r="B1489" t="s">
        <v>24</v>
      </c>
      <c r="C1489" t="s">
        <v>21</v>
      </c>
      <c r="D1489">
        <v>15</v>
      </c>
      <c r="E1489" t="s">
        <v>274</v>
      </c>
      <c r="F1489">
        <v>78702</v>
      </c>
      <c r="G1489">
        <v>1821</v>
      </c>
      <c r="H1489">
        <v>590</v>
      </c>
      <c r="I1489">
        <v>361</v>
      </c>
      <c r="J1489">
        <v>226347</v>
      </c>
      <c r="K1489">
        <v>813.51</v>
      </c>
      <c r="L1489">
        <v>-0.23</v>
      </c>
      <c r="M1489">
        <v>3.52</v>
      </c>
      <c r="N1489" t="s">
        <v>25</v>
      </c>
      <c r="O1489" s="1">
        <v>45615</v>
      </c>
    </row>
    <row r="1490" spans="1:15" x14ac:dyDescent="0.3">
      <c r="A1490" t="s">
        <v>1666</v>
      </c>
      <c r="B1490" t="s">
        <v>20</v>
      </c>
      <c r="C1490" t="s">
        <v>29</v>
      </c>
      <c r="D1490">
        <v>14</v>
      </c>
      <c r="E1490" t="s">
        <v>295</v>
      </c>
      <c r="F1490">
        <v>22692</v>
      </c>
      <c r="G1490">
        <v>1551</v>
      </c>
      <c r="H1490">
        <v>366</v>
      </c>
      <c r="I1490">
        <v>122</v>
      </c>
      <c r="J1490">
        <v>85400</v>
      </c>
      <c r="K1490">
        <v>1408.08</v>
      </c>
      <c r="L1490">
        <v>-0.5</v>
      </c>
      <c r="M1490">
        <v>8.99</v>
      </c>
      <c r="N1490" t="s">
        <v>35</v>
      </c>
      <c r="O1490" s="1">
        <v>45605</v>
      </c>
    </row>
    <row r="1491" spans="1:15" x14ac:dyDescent="0.3">
      <c r="A1491" t="s">
        <v>1667</v>
      </c>
      <c r="B1491" t="s">
        <v>16</v>
      </c>
      <c r="C1491" t="s">
        <v>25</v>
      </c>
      <c r="D1491">
        <v>8</v>
      </c>
      <c r="E1491" t="s">
        <v>788</v>
      </c>
      <c r="F1491">
        <v>89718</v>
      </c>
      <c r="G1491">
        <v>4918</v>
      </c>
      <c r="H1491">
        <v>1389</v>
      </c>
      <c r="I1491">
        <v>806</v>
      </c>
      <c r="J1491">
        <v>596440</v>
      </c>
      <c r="K1491">
        <v>64.95</v>
      </c>
      <c r="L1491">
        <v>10.39</v>
      </c>
      <c r="M1491">
        <v>7.93</v>
      </c>
      <c r="N1491" t="s">
        <v>35</v>
      </c>
      <c r="O1491" s="1">
        <v>45659</v>
      </c>
    </row>
    <row r="1492" spans="1:15" x14ac:dyDescent="0.3">
      <c r="A1492" t="s">
        <v>1668</v>
      </c>
      <c r="B1492" t="s">
        <v>28</v>
      </c>
      <c r="C1492" t="s">
        <v>29</v>
      </c>
      <c r="D1492">
        <v>19</v>
      </c>
      <c r="E1492" t="s">
        <v>174</v>
      </c>
      <c r="F1492">
        <v>55497</v>
      </c>
      <c r="G1492">
        <v>6676</v>
      </c>
      <c r="H1492">
        <v>1837</v>
      </c>
      <c r="I1492">
        <v>1460</v>
      </c>
      <c r="J1492">
        <v>821980</v>
      </c>
      <c r="K1492">
        <v>43.62</v>
      </c>
      <c r="L1492">
        <v>11.91</v>
      </c>
      <c r="M1492">
        <v>17.97</v>
      </c>
      <c r="N1492" t="s">
        <v>17</v>
      </c>
      <c r="O1492" s="1">
        <v>45813</v>
      </c>
    </row>
    <row r="1493" spans="1:15" x14ac:dyDescent="0.3">
      <c r="A1493" t="s">
        <v>1669</v>
      </c>
      <c r="B1493" t="s">
        <v>20</v>
      </c>
      <c r="C1493" t="s">
        <v>35</v>
      </c>
      <c r="D1493">
        <v>19</v>
      </c>
      <c r="E1493" t="s">
        <v>277</v>
      </c>
      <c r="F1493">
        <v>37745</v>
      </c>
      <c r="G1493">
        <v>4691</v>
      </c>
      <c r="H1493">
        <v>1513</v>
      </c>
      <c r="I1493">
        <v>638</v>
      </c>
      <c r="J1493">
        <v>510400</v>
      </c>
      <c r="K1493">
        <v>451.18</v>
      </c>
      <c r="L1493">
        <v>0.77</v>
      </c>
      <c r="M1493">
        <v>18.13</v>
      </c>
      <c r="N1493" t="s">
        <v>35</v>
      </c>
      <c r="O1493" s="1">
        <v>45688</v>
      </c>
    </row>
    <row r="1494" spans="1:15" x14ac:dyDescent="0.3">
      <c r="A1494" t="s">
        <v>1670</v>
      </c>
      <c r="B1494" t="s">
        <v>24</v>
      </c>
      <c r="C1494" t="s">
        <v>29</v>
      </c>
      <c r="D1494">
        <v>22</v>
      </c>
      <c r="E1494" t="s">
        <v>107</v>
      </c>
      <c r="F1494">
        <v>73741</v>
      </c>
      <c r="G1494">
        <v>1747</v>
      </c>
      <c r="H1494">
        <v>823</v>
      </c>
      <c r="I1494">
        <v>550</v>
      </c>
      <c r="J1494">
        <v>409200</v>
      </c>
      <c r="K1494">
        <v>462.73</v>
      </c>
      <c r="L1494">
        <v>0.61</v>
      </c>
      <c r="M1494">
        <v>4.2300000000000004</v>
      </c>
      <c r="N1494" t="s">
        <v>29</v>
      </c>
      <c r="O1494" s="1">
        <v>45780</v>
      </c>
    </row>
    <row r="1495" spans="1:15" x14ac:dyDescent="0.3">
      <c r="A1495" t="s">
        <v>1671</v>
      </c>
      <c r="B1495" t="s">
        <v>28</v>
      </c>
      <c r="C1495" t="s">
        <v>35</v>
      </c>
      <c r="D1495">
        <v>9</v>
      </c>
      <c r="E1495" t="s">
        <v>81</v>
      </c>
      <c r="F1495">
        <v>98304</v>
      </c>
      <c r="G1495">
        <v>3204</v>
      </c>
      <c r="H1495">
        <v>790</v>
      </c>
      <c r="I1495">
        <v>562</v>
      </c>
      <c r="J1495">
        <v>396210</v>
      </c>
      <c r="K1495">
        <v>335.31</v>
      </c>
      <c r="L1495">
        <v>1.1000000000000001</v>
      </c>
      <c r="M1495">
        <v>4.63</v>
      </c>
      <c r="N1495" t="s">
        <v>25</v>
      </c>
      <c r="O1495" s="1">
        <v>45694</v>
      </c>
    </row>
    <row r="1496" spans="1:15" x14ac:dyDescent="0.3">
      <c r="A1496" t="s">
        <v>1672</v>
      </c>
      <c r="B1496" t="s">
        <v>28</v>
      </c>
      <c r="C1496" t="s">
        <v>21</v>
      </c>
      <c r="D1496">
        <v>22</v>
      </c>
      <c r="E1496" t="s">
        <v>22</v>
      </c>
      <c r="F1496">
        <v>16592</v>
      </c>
      <c r="G1496">
        <v>2066</v>
      </c>
      <c r="H1496">
        <v>776</v>
      </c>
      <c r="I1496">
        <v>283</v>
      </c>
      <c r="J1496">
        <v>87164</v>
      </c>
      <c r="K1496">
        <v>779.73</v>
      </c>
      <c r="L1496">
        <v>-0.6</v>
      </c>
      <c r="M1496">
        <v>18.829999999999998</v>
      </c>
      <c r="N1496" t="s">
        <v>29</v>
      </c>
      <c r="O1496" s="1">
        <v>45478</v>
      </c>
    </row>
    <row r="1497" spans="1:15" x14ac:dyDescent="0.3">
      <c r="A1497" t="s">
        <v>1673</v>
      </c>
      <c r="B1497" t="s">
        <v>20</v>
      </c>
      <c r="C1497" t="s">
        <v>21</v>
      </c>
      <c r="D1497">
        <v>16</v>
      </c>
      <c r="E1497" t="s">
        <v>137</v>
      </c>
      <c r="F1497">
        <v>32375</v>
      </c>
      <c r="G1497">
        <v>4150</v>
      </c>
      <c r="H1497">
        <v>1725</v>
      </c>
      <c r="I1497">
        <v>1218</v>
      </c>
      <c r="J1497">
        <v>404376</v>
      </c>
      <c r="K1497">
        <v>103.73</v>
      </c>
      <c r="L1497">
        <v>2.2000000000000002</v>
      </c>
      <c r="M1497">
        <v>21.91</v>
      </c>
      <c r="N1497" t="s">
        <v>35</v>
      </c>
      <c r="O1497" s="1">
        <v>45565</v>
      </c>
    </row>
    <row r="1498" spans="1:15" x14ac:dyDescent="0.3">
      <c r="A1498" t="s">
        <v>1674</v>
      </c>
      <c r="B1498" t="s">
        <v>28</v>
      </c>
      <c r="C1498" t="s">
        <v>17</v>
      </c>
      <c r="D1498">
        <v>5</v>
      </c>
      <c r="E1498" t="s">
        <v>56</v>
      </c>
      <c r="F1498">
        <v>37452</v>
      </c>
      <c r="G1498">
        <v>5146</v>
      </c>
      <c r="H1498">
        <v>2501</v>
      </c>
      <c r="I1498">
        <v>834</v>
      </c>
      <c r="J1498">
        <v>474546</v>
      </c>
      <c r="K1498">
        <v>91.54</v>
      </c>
      <c r="L1498">
        <v>5.22</v>
      </c>
      <c r="M1498">
        <v>22.64</v>
      </c>
      <c r="N1498" t="s">
        <v>35</v>
      </c>
      <c r="O1498" s="1">
        <v>45582</v>
      </c>
    </row>
    <row r="1499" spans="1:15" x14ac:dyDescent="0.3">
      <c r="A1499" t="s">
        <v>1675</v>
      </c>
      <c r="B1499" t="s">
        <v>24</v>
      </c>
      <c r="C1499" t="s">
        <v>25</v>
      </c>
      <c r="D1499">
        <v>17</v>
      </c>
      <c r="E1499" t="s">
        <v>71</v>
      </c>
      <c r="F1499">
        <v>79437</v>
      </c>
      <c r="G1499">
        <v>11821</v>
      </c>
      <c r="H1499">
        <v>3334</v>
      </c>
      <c r="I1499">
        <v>2520</v>
      </c>
      <c r="J1499">
        <v>1202040</v>
      </c>
      <c r="K1499">
        <v>31.57</v>
      </c>
      <c r="L1499">
        <v>14.11</v>
      </c>
      <c r="M1499">
        <v>22.25</v>
      </c>
      <c r="N1499" t="s">
        <v>29</v>
      </c>
      <c r="O1499" s="1">
        <v>45606</v>
      </c>
    </row>
    <row r="1500" spans="1:15" x14ac:dyDescent="0.3">
      <c r="A1500" t="s">
        <v>1676</v>
      </c>
      <c r="B1500" t="s">
        <v>24</v>
      </c>
      <c r="C1500" t="s">
        <v>29</v>
      </c>
      <c r="D1500">
        <v>6</v>
      </c>
      <c r="E1500" t="s">
        <v>45</v>
      </c>
      <c r="F1500">
        <v>82224</v>
      </c>
      <c r="G1500">
        <v>7154</v>
      </c>
      <c r="H1500">
        <v>2875</v>
      </c>
      <c r="I1500">
        <v>1343</v>
      </c>
      <c r="J1500">
        <v>457963</v>
      </c>
      <c r="K1500">
        <v>127.47</v>
      </c>
      <c r="L1500">
        <v>1.68</v>
      </c>
      <c r="M1500">
        <v>13.83</v>
      </c>
      <c r="N1500" t="s">
        <v>21</v>
      </c>
      <c r="O1500" s="1">
        <v>45522</v>
      </c>
    </row>
    <row r="1501" spans="1:15" x14ac:dyDescent="0.3">
      <c r="A1501" t="s">
        <v>1677</v>
      </c>
      <c r="B1501" t="s">
        <v>24</v>
      </c>
      <c r="C1501" t="s">
        <v>21</v>
      </c>
      <c r="D1501">
        <v>22</v>
      </c>
      <c r="E1501" t="s">
        <v>56</v>
      </c>
      <c r="F1501">
        <v>17561</v>
      </c>
      <c r="G1501">
        <v>620</v>
      </c>
      <c r="H1501">
        <v>364</v>
      </c>
      <c r="I1501">
        <v>259</v>
      </c>
      <c r="J1501">
        <v>188034</v>
      </c>
      <c r="K1501">
        <v>552.64</v>
      </c>
      <c r="L1501">
        <v>0.31</v>
      </c>
      <c r="M1501">
        <v>7.08</v>
      </c>
      <c r="N1501" t="s">
        <v>25</v>
      </c>
      <c r="O1501" s="1">
        <v>45654</v>
      </c>
    </row>
    <row r="1502" spans="1:15" x14ac:dyDescent="0.3">
      <c r="A1502" t="s">
        <v>1678</v>
      </c>
      <c r="B1502" t="s">
        <v>16</v>
      </c>
      <c r="C1502" t="s">
        <v>25</v>
      </c>
      <c r="D1502">
        <v>20</v>
      </c>
      <c r="E1502" t="s">
        <v>142</v>
      </c>
      <c r="F1502">
        <v>74573</v>
      </c>
      <c r="G1502">
        <v>6015</v>
      </c>
      <c r="H1502">
        <v>2394</v>
      </c>
      <c r="I1502">
        <v>1254</v>
      </c>
      <c r="J1502">
        <v>546744</v>
      </c>
      <c r="K1502">
        <v>92.05</v>
      </c>
      <c r="L1502">
        <v>3.74</v>
      </c>
      <c r="M1502">
        <v>12.96</v>
      </c>
      <c r="N1502" t="s">
        <v>29</v>
      </c>
      <c r="O1502" s="1">
        <v>45783</v>
      </c>
    </row>
    <row r="1503" spans="1:15" x14ac:dyDescent="0.3">
      <c r="A1503" t="s">
        <v>1679</v>
      </c>
      <c r="B1503" t="s">
        <v>16</v>
      </c>
      <c r="C1503" t="s">
        <v>35</v>
      </c>
      <c r="D1503">
        <v>24</v>
      </c>
      <c r="E1503" t="s">
        <v>363</v>
      </c>
      <c r="F1503">
        <v>79856</v>
      </c>
      <c r="G1503">
        <v>10079</v>
      </c>
      <c r="H1503">
        <v>5604</v>
      </c>
      <c r="I1503">
        <v>2235</v>
      </c>
      <c r="J1503">
        <v>1410285</v>
      </c>
      <c r="K1503">
        <v>24.39</v>
      </c>
      <c r="L1503">
        <v>24.87</v>
      </c>
      <c r="M1503">
        <v>22.44</v>
      </c>
      <c r="N1503" t="s">
        <v>17</v>
      </c>
      <c r="O1503" s="1">
        <v>45810</v>
      </c>
    </row>
    <row r="1504" spans="1:15" x14ac:dyDescent="0.3">
      <c r="A1504" t="s">
        <v>1680</v>
      </c>
      <c r="B1504" t="s">
        <v>16</v>
      </c>
      <c r="C1504" t="s">
        <v>17</v>
      </c>
      <c r="D1504">
        <v>23</v>
      </c>
      <c r="E1504" t="s">
        <v>187</v>
      </c>
      <c r="F1504">
        <v>13710</v>
      </c>
      <c r="G1504">
        <v>1156</v>
      </c>
      <c r="H1504">
        <v>273</v>
      </c>
      <c r="I1504">
        <v>206</v>
      </c>
      <c r="J1504">
        <v>48822</v>
      </c>
      <c r="K1504">
        <v>846.57</v>
      </c>
      <c r="L1504">
        <v>-0.72</v>
      </c>
      <c r="M1504">
        <v>11.93</v>
      </c>
      <c r="N1504" t="s">
        <v>25</v>
      </c>
      <c r="O1504" s="1">
        <v>45626</v>
      </c>
    </row>
    <row r="1505" spans="1:15" x14ac:dyDescent="0.3">
      <c r="A1505" t="s">
        <v>1681</v>
      </c>
      <c r="B1505" t="s">
        <v>44</v>
      </c>
      <c r="C1505" t="s">
        <v>25</v>
      </c>
      <c r="D1505">
        <v>12</v>
      </c>
      <c r="E1505" t="s">
        <v>52</v>
      </c>
      <c r="F1505">
        <v>88470</v>
      </c>
      <c r="G1505">
        <v>7105</v>
      </c>
      <c r="H1505">
        <v>3598</v>
      </c>
      <c r="I1505">
        <v>2846</v>
      </c>
      <c r="J1505">
        <v>1423000</v>
      </c>
      <c r="K1505">
        <v>41.75</v>
      </c>
      <c r="L1505">
        <v>10.98</v>
      </c>
      <c r="M1505">
        <v>15.31</v>
      </c>
      <c r="N1505" t="s">
        <v>25</v>
      </c>
      <c r="O1505" s="1">
        <v>45616</v>
      </c>
    </row>
    <row r="1506" spans="1:15" x14ac:dyDescent="0.3">
      <c r="A1506" t="s">
        <v>1682</v>
      </c>
      <c r="B1506" t="s">
        <v>44</v>
      </c>
      <c r="C1506" t="s">
        <v>35</v>
      </c>
      <c r="D1506">
        <v>6</v>
      </c>
      <c r="E1506" t="s">
        <v>326</v>
      </c>
      <c r="F1506">
        <v>54236</v>
      </c>
      <c r="G1506">
        <v>6698</v>
      </c>
      <c r="H1506">
        <v>1937</v>
      </c>
      <c r="I1506">
        <v>1439</v>
      </c>
      <c r="J1506">
        <v>692159</v>
      </c>
      <c r="K1506">
        <v>66.67</v>
      </c>
      <c r="L1506">
        <v>6.22</v>
      </c>
      <c r="M1506">
        <v>18.57</v>
      </c>
      <c r="N1506" t="s">
        <v>25</v>
      </c>
      <c r="O1506" s="1">
        <v>45582</v>
      </c>
    </row>
    <row r="1507" spans="1:15" x14ac:dyDescent="0.3">
      <c r="A1507" t="s">
        <v>1683</v>
      </c>
      <c r="B1507" t="s">
        <v>24</v>
      </c>
      <c r="C1507" t="s">
        <v>17</v>
      </c>
      <c r="D1507">
        <v>10</v>
      </c>
      <c r="E1507" t="s">
        <v>465</v>
      </c>
      <c r="F1507">
        <v>66684</v>
      </c>
      <c r="G1507">
        <v>4084</v>
      </c>
      <c r="H1507">
        <v>1566</v>
      </c>
      <c r="I1507">
        <v>473</v>
      </c>
      <c r="J1507">
        <v>241230</v>
      </c>
      <c r="K1507">
        <v>438.71</v>
      </c>
      <c r="L1507">
        <v>0.16</v>
      </c>
      <c r="M1507">
        <v>9.18</v>
      </c>
      <c r="N1507" t="s">
        <v>21</v>
      </c>
      <c r="O1507" s="1">
        <v>45545</v>
      </c>
    </row>
    <row r="1508" spans="1:15" x14ac:dyDescent="0.3">
      <c r="A1508" t="s">
        <v>1684</v>
      </c>
      <c r="B1508" t="s">
        <v>28</v>
      </c>
      <c r="C1508" t="s">
        <v>17</v>
      </c>
      <c r="D1508">
        <v>9</v>
      </c>
      <c r="E1508" t="s">
        <v>315</v>
      </c>
      <c r="F1508">
        <v>29528</v>
      </c>
      <c r="G1508">
        <v>4288</v>
      </c>
      <c r="H1508">
        <v>2473</v>
      </c>
      <c r="I1508">
        <v>1563</v>
      </c>
      <c r="J1508">
        <v>768996</v>
      </c>
      <c r="K1508">
        <v>92.02</v>
      </c>
      <c r="L1508">
        <v>4.3499999999999996</v>
      </c>
      <c r="M1508">
        <v>28.19</v>
      </c>
      <c r="N1508" t="s">
        <v>21</v>
      </c>
      <c r="O1508" s="1">
        <v>45573</v>
      </c>
    </row>
    <row r="1509" spans="1:15" x14ac:dyDescent="0.3">
      <c r="A1509" t="s">
        <v>1685</v>
      </c>
      <c r="B1509" t="s">
        <v>16</v>
      </c>
      <c r="C1509" t="s">
        <v>21</v>
      </c>
      <c r="D1509">
        <v>24</v>
      </c>
      <c r="E1509" t="s">
        <v>1043</v>
      </c>
      <c r="F1509">
        <v>90530</v>
      </c>
      <c r="G1509">
        <v>2037</v>
      </c>
      <c r="H1509">
        <v>1004</v>
      </c>
      <c r="I1509">
        <v>709</v>
      </c>
      <c r="J1509">
        <v>369389</v>
      </c>
      <c r="K1509">
        <v>131.63999999999999</v>
      </c>
      <c r="L1509">
        <v>2.96</v>
      </c>
      <c r="M1509">
        <v>4.1399999999999997</v>
      </c>
      <c r="N1509" t="s">
        <v>29</v>
      </c>
      <c r="O1509" s="1">
        <v>45717</v>
      </c>
    </row>
    <row r="1510" spans="1:15" x14ac:dyDescent="0.3">
      <c r="A1510" t="s">
        <v>1686</v>
      </c>
      <c r="B1510" t="s">
        <v>28</v>
      </c>
      <c r="C1510" t="s">
        <v>21</v>
      </c>
      <c r="D1510">
        <v>9</v>
      </c>
      <c r="E1510" t="s">
        <v>343</v>
      </c>
      <c r="F1510">
        <v>90114</v>
      </c>
      <c r="G1510">
        <v>10695</v>
      </c>
      <c r="H1510">
        <v>4528</v>
      </c>
      <c r="I1510">
        <v>2882</v>
      </c>
      <c r="J1510">
        <v>1031756</v>
      </c>
      <c r="K1510">
        <v>86.17</v>
      </c>
      <c r="L1510">
        <v>3.15</v>
      </c>
      <c r="M1510">
        <v>20.09</v>
      </c>
      <c r="N1510" t="s">
        <v>17</v>
      </c>
      <c r="O1510" s="1">
        <v>45782</v>
      </c>
    </row>
    <row r="1511" spans="1:15" x14ac:dyDescent="0.3">
      <c r="A1511" t="s">
        <v>1687</v>
      </c>
      <c r="B1511" t="s">
        <v>44</v>
      </c>
      <c r="C1511" t="s">
        <v>17</v>
      </c>
      <c r="D1511">
        <v>7</v>
      </c>
      <c r="E1511" t="s">
        <v>52</v>
      </c>
      <c r="F1511">
        <v>52356</v>
      </c>
      <c r="G1511">
        <v>1800</v>
      </c>
      <c r="H1511">
        <v>825</v>
      </c>
      <c r="I1511">
        <v>419</v>
      </c>
      <c r="J1511">
        <v>279054</v>
      </c>
      <c r="K1511">
        <v>333.98</v>
      </c>
      <c r="L1511">
        <v>0.99</v>
      </c>
      <c r="M1511">
        <v>5.81</v>
      </c>
      <c r="N1511" t="s">
        <v>21</v>
      </c>
      <c r="O1511" s="1">
        <v>45583</v>
      </c>
    </row>
    <row r="1512" spans="1:15" x14ac:dyDescent="0.3">
      <c r="A1512" t="s">
        <v>1688</v>
      </c>
      <c r="B1512" t="s">
        <v>28</v>
      </c>
      <c r="C1512" t="s">
        <v>21</v>
      </c>
      <c r="D1512">
        <v>8</v>
      </c>
      <c r="E1512" t="s">
        <v>28</v>
      </c>
      <c r="F1512">
        <v>14012</v>
      </c>
      <c r="G1512">
        <v>1367</v>
      </c>
      <c r="H1512">
        <v>582</v>
      </c>
      <c r="I1512">
        <v>211</v>
      </c>
      <c r="J1512">
        <v>98748</v>
      </c>
      <c r="K1512">
        <v>779.41</v>
      </c>
      <c r="L1512">
        <v>-0.4</v>
      </c>
      <c r="M1512">
        <v>15.42</v>
      </c>
      <c r="N1512" t="s">
        <v>21</v>
      </c>
      <c r="O1512" s="1">
        <v>45708</v>
      </c>
    </row>
    <row r="1513" spans="1:15" x14ac:dyDescent="0.3">
      <c r="A1513" t="s">
        <v>1689</v>
      </c>
      <c r="B1513" t="s">
        <v>16</v>
      </c>
      <c r="C1513" t="s">
        <v>17</v>
      </c>
      <c r="D1513">
        <v>5</v>
      </c>
      <c r="E1513" t="s">
        <v>107</v>
      </c>
      <c r="F1513">
        <v>91499</v>
      </c>
      <c r="G1513">
        <v>7622</v>
      </c>
      <c r="H1513">
        <v>2403</v>
      </c>
      <c r="I1513">
        <v>779</v>
      </c>
      <c r="J1513">
        <v>467400</v>
      </c>
      <c r="K1513">
        <v>367.98</v>
      </c>
      <c r="L1513">
        <v>0.63</v>
      </c>
      <c r="M1513">
        <v>11.81</v>
      </c>
      <c r="N1513" t="s">
        <v>21</v>
      </c>
      <c r="O1513" s="1">
        <v>45808</v>
      </c>
    </row>
    <row r="1514" spans="1:15" x14ac:dyDescent="0.3">
      <c r="A1514" t="s">
        <v>1690</v>
      </c>
      <c r="B1514" t="s">
        <v>24</v>
      </c>
      <c r="C1514" t="s">
        <v>21</v>
      </c>
      <c r="D1514">
        <v>23</v>
      </c>
      <c r="E1514" t="s">
        <v>1077</v>
      </c>
      <c r="F1514">
        <v>14739</v>
      </c>
      <c r="G1514">
        <v>1735</v>
      </c>
      <c r="H1514">
        <v>895</v>
      </c>
      <c r="I1514">
        <v>308</v>
      </c>
      <c r="J1514">
        <v>121660</v>
      </c>
      <c r="K1514">
        <v>257.17</v>
      </c>
      <c r="L1514">
        <v>0.54</v>
      </c>
      <c r="M1514">
        <v>19.93</v>
      </c>
      <c r="N1514" t="s">
        <v>17</v>
      </c>
      <c r="O1514" s="1">
        <v>45749</v>
      </c>
    </row>
    <row r="1515" spans="1:15" x14ac:dyDescent="0.3">
      <c r="A1515" t="s">
        <v>1691</v>
      </c>
      <c r="B1515" t="s">
        <v>44</v>
      </c>
      <c r="C1515" t="s">
        <v>35</v>
      </c>
      <c r="D1515">
        <v>30</v>
      </c>
      <c r="E1515" t="s">
        <v>52</v>
      </c>
      <c r="F1515">
        <v>89624</v>
      </c>
      <c r="G1515">
        <v>6992</v>
      </c>
      <c r="H1515">
        <v>2881</v>
      </c>
      <c r="I1515">
        <v>2073</v>
      </c>
      <c r="J1515">
        <v>1444881</v>
      </c>
      <c r="K1515">
        <v>97.12</v>
      </c>
      <c r="L1515">
        <v>6.18</v>
      </c>
      <c r="M1515">
        <v>13.33</v>
      </c>
      <c r="N1515" t="s">
        <v>17</v>
      </c>
      <c r="O1515" s="1">
        <v>45779</v>
      </c>
    </row>
    <row r="1516" spans="1:15" x14ac:dyDescent="0.3">
      <c r="A1516" t="s">
        <v>1692</v>
      </c>
      <c r="B1516" t="s">
        <v>24</v>
      </c>
      <c r="C1516" t="s">
        <v>29</v>
      </c>
      <c r="D1516">
        <v>20</v>
      </c>
      <c r="E1516" t="s">
        <v>121</v>
      </c>
      <c r="F1516">
        <v>76119</v>
      </c>
      <c r="G1516">
        <v>6671</v>
      </c>
      <c r="H1516">
        <v>3993</v>
      </c>
      <c r="I1516">
        <v>1948</v>
      </c>
      <c r="J1516">
        <v>1069452</v>
      </c>
      <c r="K1516">
        <v>124.67</v>
      </c>
      <c r="L1516">
        <v>3.4</v>
      </c>
      <c r="M1516">
        <v>16.57</v>
      </c>
      <c r="N1516" t="s">
        <v>35</v>
      </c>
      <c r="O1516" s="1">
        <v>45772</v>
      </c>
    </row>
    <row r="1517" spans="1:15" x14ac:dyDescent="0.3">
      <c r="A1517" t="s">
        <v>1693</v>
      </c>
      <c r="B1517" t="s">
        <v>16</v>
      </c>
      <c r="C1517" t="s">
        <v>29</v>
      </c>
      <c r="D1517">
        <v>19</v>
      </c>
      <c r="E1517" t="s">
        <v>147</v>
      </c>
      <c r="F1517">
        <v>29966</v>
      </c>
      <c r="G1517">
        <v>4235</v>
      </c>
      <c r="H1517">
        <v>1489</v>
      </c>
      <c r="I1517">
        <v>1093</v>
      </c>
      <c r="J1517">
        <v>677660</v>
      </c>
      <c r="K1517">
        <v>72.069999999999993</v>
      </c>
      <c r="L1517">
        <v>7.6</v>
      </c>
      <c r="M1517">
        <v>22.75</v>
      </c>
      <c r="N1517" t="s">
        <v>25</v>
      </c>
      <c r="O1517" s="1">
        <v>45749</v>
      </c>
    </row>
    <row r="1518" spans="1:15" x14ac:dyDescent="0.3">
      <c r="A1518" t="s">
        <v>1694</v>
      </c>
      <c r="B1518" t="s">
        <v>24</v>
      </c>
      <c r="C1518" t="s">
        <v>25</v>
      </c>
      <c r="D1518">
        <v>6</v>
      </c>
      <c r="E1518" t="s">
        <v>365</v>
      </c>
      <c r="F1518">
        <v>65972</v>
      </c>
      <c r="G1518">
        <v>3964</v>
      </c>
      <c r="H1518">
        <v>1956</v>
      </c>
      <c r="I1518">
        <v>1334</v>
      </c>
      <c r="J1518">
        <v>398866</v>
      </c>
      <c r="K1518">
        <v>79.17</v>
      </c>
      <c r="L1518">
        <v>2.78</v>
      </c>
      <c r="M1518">
        <v>11</v>
      </c>
      <c r="N1518" t="s">
        <v>21</v>
      </c>
      <c r="O1518" s="1">
        <v>45570</v>
      </c>
    </row>
    <row r="1519" spans="1:15" x14ac:dyDescent="0.3">
      <c r="A1519" t="s">
        <v>1695</v>
      </c>
      <c r="B1519" t="s">
        <v>24</v>
      </c>
      <c r="C1519" t="s">
        <v>21</v>
      </c>
      <c r="D1519">
        <v>24</v>
      </c>
      <c r="E1519" t="s">
        <v>195</v>
      </c>
      <c r="F1519">
        <v>86504</v>
      </c>
      <c r="G1519">
        <v>4861</v>
      </c>
      <c r="H1519">
        <v>1655</v>
      </c>
      <c r="I1519">
        <v>840</v>
      </c>
      <c r="J1519">
        <v>304920</v>
      </c>
      <c r="K1519">
        <v>116.61</v>
      </c>
      <c r="L1519">
        <v>2.11</v>
      </c>
      <c r="M1519">
        <v>8.5</v>
      </c>
      <c r="N1519" t="s">
        <v>25</v>
      </c>
      <c r="O1519" s="1">
        <v>45541</v>
      </c>
    </row>
    <row r="1520" spans="1:15" x14ac:dyDescent="0.3">
      <c r="A1520" t="s">
        <v>1696</v>
      </c>
      <c r="B1520" t="s">
        <v>24</v>
      </c>
      <c r="C1520" t="s">
        <v>17</v>
      </c>
      <c r="D1520">
        <v>8</v>
      </c>
      <c r="E1520" t="s">
        <v>22</v>
      </c>
      <c r="F1520">
        <v>98466</v>
      </c>
      <c r="G1520">
        <v>13940</v>
      </c>
      <c r="H1520">
        <v>4938</v>
      </c>
      <c r="I1520">
        <v>1886</v>
      </c>
      <c r="J1520">
        <v>1354148</v>
      </c>
      <c r="K1520">
        <v>140.35</v>
      </c>
      <c r="L1520">
        <v>4.12</v>
      </c>
      <c r="M1520">
        <v>21.09</v>
      </c>
      <c r="N1520" t="s">
        <v>29</v>
      </c>
      <c r="O1520" s="1">
        <v>45763</v>
      </c>
    </row>
    <row r="1521" spans="1:15" x14ac:dyDescent="0.3">
      <c r="A1521" t="s">
        <v>1697</v>
      </c>
      <c r="B1521" t="s">
        <v>28</v>
      </c>
      <c r="C1521" t="s">
        <v>17</v>
      </c>
      <c r="D1521">
        <v>19</v>
      </c>
      <c r="E1521" t="s">
        <v>71</v>
      </c>
      <c r="F1521">
        <v>52156</v>
      </c>
      <c r="G1521">
        <v>1095</v>
      </c>
      <c r="H1521">
        <v>294</v>
      </c>
      <c r="I1521">
        <v>218</v>
      </c>
      <c r="J1521">
        <v>109436</v>
      </c>
      <c r="K1521">
        <v>531.44000000000005</v>
      </c>
      <c r="L1521">
        <v>-0.06</v>
      </c>
      <c r="M1521">
        <v>3.08</v>
      </c>
      <c r="N1521" t="s">
        <v>25</v>
      </c>
      <c r="O1521" s="1">
        <v>45786</v>
      </c>
    </row>
    <row r="1522" spans="1:15" x14ac:dyDescent="0.3">
      <c r="A1522" t="s">
        <v>1698</v>
      </c>
      <c r="B1522" t="s">
        <v>24</v>
      </c>
      <c r="C1522" t="s">
        <v>35</v>
      </c>
      <c r="D1522">
        <v>18</v>
      </c>
      <c r="E1522" t="s">
        <v>34</v>
      </c>
      <c r="F1522">
        <v>75101</v>
      </c>
      <c r="G1522">
        <v>3671</v>
      </c>
      <c r="H1522">
        <v>1329</v>
      </c>
      <c r="I1522">
        <v>507</v>
      </c>
      <c r="J1522">
        <v>340704</v>
      </c>
      <c r="K1522">
        <v>437.8</v>
      </c>
      <c r="L1522">
        <v>0.53</v>
      </c>
      <c r="M1522">
        <v>7.33</v>
      </c>
      <c r="N1522" t="s">
        <v>17</v>
      </c>
      <c r="O1522" s="1">
        <v>45619</v>
      </c>
    </row>
    <row r="1523" spans="1:15" x14ac:dyDescent="0.3">
      <c r="A1523" t="s">
        <v>1699</v>
      </c>
      <c r="B1523" t="s">
        <v>24</v>
      </c>
      <c r="C1523" t="s">
        <v>29</v>
      </c>
      <c r="D1523">
        <v>27</v>
      </c>
      <c r="E1523" t="s">
        <v>290</v>
      </c>
      <c r="F1523">
        <v>82500</v>
      </c>
      <c r="G1523">
        <v>7304</v>
      </c>
      <c r="H1523">
        <v>2316</v>
      </c>
      <c r="I1523">
        <v>1263</v>
      </c>
      <c r="J1523">
        <v>479940</v>
      </c>
      <c r="K1523">
        <v>44.11</v>
      </c>
      <c r="L1523">
        <v>7.61</v>
      </c>
      <c r="M1523">
        <v>13.19</v>
      </c>
      <c r="N1523" t="s">
        <v>17</v>
      </c>
      <c r="O1523" s="1">
        <v>45601</v>
      </c>
    </row>
    <row r="1524" spans="1:15" x14ac:dyDescent="0.3">
      <c r="A1524" t="s">
        <v>1700</v>
      </c>
      <c r="B1524" t="s">
        <v>16</v>
      </c>
      <c r="C1524" t="s">
        <v>35</v>
      </c>
      <c r="D1524">
        <v>16</v>
      </c>
      <c r="E1524" t="s">
        <v>71</v>
      </c>
      <c r="F1524">
        <v>18030</v>
      </c>
      <c r="G1524">
        <v>1449</v>
      </c>
      <c r="H1524">
        <v>715</v>
      </c>
      <c r="I1524">
        <v>449</v>
      </c>
      <c r="J1524">
        <v>117189</v>
      </c>
      <c r="K1524">
        <v>227.51</v>
      </c>
      <c r="L1524">
        <v>0.15</v>
      </c>
      <c r="M1524">
        <v>14.49</v>
      </c>
      <c r="N1524" t="s">
        <v>35</v>
      </c>
      <c r="O1524" s="1">
        <v>45784</v>
      </c>
    </row>
    <row r="1525" spans="1:15" x14ac:dyDescent="0.3">
      <c r="A1525" t="s">
        <v>1701</v>
      </c>
      <c r="B1525" t="s">
        <v>16</v>
      </c>
      <c r="C1525" t="s">
        <v>35</v>
      </c>
      <c r="D1525">
        <v>16</v>
      </c>
      <c r="E1525" t="s">
        <v>309</v>
      </c>
      <c r="F1525">
        <v>25264</v>
      </c>
      <c r="G1525">
        <v>3687</v>
      </c>
      <c r="H1525">
        <v>2097</v>
      </c>
      <c r="I1525">
        <v>1544</v>
      </c>
      <c r="J1525">
        <v>537312</v>
      </c>
      <c r="K1525">
        <v>115.87</v>
      </c>
      <c r="L1525">
        <v>2</v>
      </c>
      <c r="M1525">
        <v>29.01</v>
      </c>
      <c r="N1525" t="s">
        <v>17</v>
      </c>
      <c r="O1525" s="1">
        <v>45592</v>
      </c>
    </row>
    <row r="1526" spans="1:15" x14ac:dyDescent="0.3">
      <c r="A1526" t="s">
        <v>1702</v>
      </c>
      <c r="B1526" t="s">
        <v>20</v>
      </c>
      <c r="C1526" t="s">
        <v>35</v>
      </c>
      <c r="D1526">
        <v>23</v>
      </c>
      <c r="E1526" t="s">
        <v>45</v>
      </c>
      <c r="F1526">
        <v>62416</v>
      </c>
      <c r="G1526">
        <v>2863</v>
      </c>
      <c r="H1526">
        <v>721</v>
      </c>
      <c r="I1526">
        <v>555</v>
      </c>
      <c r="J1526">
        <v>360195</v>
      </c>
      <c r="K1526">
        <v>180.6</v>
      </c>
      <c r="L1526">
        <v>2.59</v>
      </c>
      <c r="M1526">
        <v>6.63</v>
      </c>
      <c r="N1526" t="s">
        <v>29</v>
      </c>
      <c r="O1526" s="1">
        <v>45807</v>
      </c>
    </row>
    <row r="1527" spans="1:15" x14ac:dyDescent="0.3">
      <c r="A1527" t="s">
        <v>1703</v>
      </c>
      <c r="B1527" t="s">
        <v>28</v>
      </c>
      <c r="C1527" t="s">
        <v>35</v>
      </c>
      <c r="D1527">
        <v>27</v>
      </c>
      <c r="E1527" t="s">
        <v>590</v>
      </c>
      <c r="F1527">
        <v>86102</v>
      </c>
      <c r="G1527">
        <v>7531</v>
      </c>
      <c r="H1527">
        <v>3592</v>
      </c>
      <c r="I1527">
        <v>2216</v>
      </c>
      <c r="J1527">
        <v>1719616</v>
      </c>
      <c r="K1527">
        <v>35.340000000000003</v>
      </c>
      <c r="L1527">
        <v>20.96</v>
      </c>
      <c r="M1527">
        <v>15.49</v>
      </c>
      <c r="N1527" t="s">
        <v>17</v>
      </c>
      <c r="O1527" s="1">
        <v>45730</v>
      </c>
    </row>
    <row r="1528" spans="1:15" x14ac:dyDescent="0.3">
      <c r="A1528" t="s">
        <v>1704</v>
      </c>
      <c r="B1528" t="s">
        <v>44</v>
      </c>
      <c r="C1528" t="s">
        <v>25</v>
      </c>
      <c r="D1528">
        <v>13</v>
      </c>
      <c r="E1528" t="s">
        <v>277</v>
      </c>
      <c r="F1528">
        <v>61601</v>
      </c>
      <c r="G1528">
        <v>7151</v>
      </c>
      <c r="H1528">
        <v>2080</v>
      </c>
      <c r="I1528">
        <v>1601</v>
      </c>
      <c r="J1528">
        <v>1111094</v>
      </c>
      <c r="K1528">
        <v>80.069999999999993</v>
      </c>
      <c r="L1528">
        <v>7.67</v>
      </c>
      <c r="M1528">
        <v>17.579999999999998</v>
      </c>
      <c r="N1528" t="s">
        <v>29</v>
      </c>
      <c r="O1528" s="1">
        <v>45519</v>
      </c>
    </row>
    <row r="1529" spans="1:15" x14ac:dyDescent="0.3">
      <c r="A1529" t="s">
        <v>1705</v>
      </c>
      <c r="B1529" t="s">
        <v>44</v>
      </c>
      <c r="C1529" t="s">
        <v>29</v>
      </c>
      <c r="D1529">
        <v>25</v>
      </c>
      <c r="E1529" t="s">
        <v>142</v>
      </c>
      <c r="F1529">
        <v>87607</v>
      </c>
      <c r="G1529">
        <v>7610</v>
      </c>
      <c r="H1529">
        <v>3237</v>
      </c>
      <c r="I1529">
        <v>1914</v>
      </c>
      <c r="J1529">
        <v>1332144</v>
      </c>
      <c r="K1529">
        <v>133.26</v>
      </c>
      <c r="L1529">
        <v>4.22</v>
      </c>
      <c r="M1529">
        <v>14.57</v>
      </c>
      <c r="N1529" t="s">
        <v>17</v>
      </c>
      <c r="O1529" s="1">
        <v>45539</v>
      </c>
    </row>
    <row r="1530" spans="1:15" x14ac:dyDescent="0.3">
      <c r="A1530" t="s">
        <v>1706</v>
      </c>
      <c r="B1530" t="s">
        <v>20</v>
      </c>
      <c r="C1530" t="s">
        <v>17</v>
      </c>
      <c r="D1530">
        <v>12</v>
      </c>
      <c r="E1530" t="s">
        <v>56</v>
      </c>
      <c r="F1530">
        <v>40403</v>
      </c>
      <c r="G1530">
        <v>2327</v>
      </c>
      <c r="H1530">
        <v>1313</v>
      </c>
      <c r="I1530">
        <v>794</v>
      </c>
      <c r="J1530">
        <v>488310</v>
      </c>
      <c r="K1530">
        <v>131.4</v>
      </c>
      <c r="L1530">
        <v>3.68</v>
      </c>
      <c r="M1530">
        <v>10.97</v>
      </c>
      <c r="N1530" t="s">
        <v>25</v>
      </c>
      <c r="O1530" s="1">
        <v>45801</v>
      </c>
    </row>
    <row r="1531" spans="1:15" x14ac:dyDescent="0.3">
      <c r="A1531" t="s">
        <v>1707</v>
      </c>
      <c r="B1531" t="s">
        <v>28</v>
      </c>
      <c r="C1531" t="s">
        <v>35</v>
      </c>
      <c r="D1531">
        <v>11</v>
      </c>
      <c r="E1531" t="s">
        <v>169</v>
      </c>
      <c r="F1531">
        <v>56489</v>
      </c>
      <c r="G1531">
        <v>6844</v>
      </c>
      <c r="H1531">
        <v>3746</v>
      </c>
      <c r="I1531">
        <v>2898</v>
      </c>
      <c r="J1531">
        <v>936054</v>
      </c>
      <c r="K1531">
        <v>61.09</v>
      </c>
      <c r="L1531">
        <v>4.29</v>
      </c>
      <c r="M1531">
        <v>23.88</v>
      </c>
      <c r="N1531" t="s">
        <v>35</v>
      </c>
      <c r="O1531" s="1">
        <v>45793</v>
      </c>
    </row>
    <row r="1532" spans="1:15" x14ac:dyDescent="0.3">
      <c r="A1532" t="s">
        <v>1708</v>
      </c>
      <c r="B1532" t="s">
        <v>44</v>
      </c>
      <c r="C1532" t="s">
        <v>25</v>
      </c>
      <c r="D1532">
        <v>18</v>
      </c>
      <c r="E1532" t="s">
        <v>34</v>
      </c>
      <c r="F1532">
        <v>88587</v>
      </c>
      <c r="G1532">
        <v>7899</v>
      </c>
      <c r="H1532">
        <v>4318</v>
      </c>
      <c r="I1532">
        <v>2007</v>
      </c>
      <c r="J1532">
        <v>1097829</v>
      </c>
      <c r="K1532">
        <v>124.96</v>
      </c>
      <c r="L1532">
        <v>3.38</v>
      </c>
      <c r="M1532">
        <v>16.059999999999999</v>
      </c>
      <c r="N1532" t="s">
        <v>21</v>
      </c>
      <c r="O1532" s="1">
        <v>45604</v>
      </c>
    </row>
    <row r="1533" spans="1:15" x14ac:dyDescent="0.3">
      <c r="A1533" t="s">
        <v>1709</v>
      </c>
      <c r="B1533" t="s">
        <v>28</v>
      </c>
      <c r="C1533" t="s">
        <v>35</v>
      </c>
      <c r="D1533">
        <v>18</v>
      </c>
      <c r="E1533" t="s">
        <v>195</v>
      </c>
      <c r="F1533">
        <v>92554</v>
      </c>
      <c r="G1533">
        <v>5443</v>
      </c>
      <c r="H1533">
        <v>2947</v>
      </c>
      <c r="I1533">
        <v>1718</v>
      </c>
      <c r="J1533">
        <v>656276</v>
      </c>
      <c r="K1533">
        <v>80.11</v>
      </c>
      <c r="L1533">
        <v>3.77</v>
      </c>
      <c r="M1533">
        <v>10.92</v>
      </c>
      <c r="N1533" t="s">
        <v>29</v>
      </c>
      <c r="O1533" s="1">
        <v>45730</v>
      </c>
    </row>
    <row r="1534" spans="1:15" x14ac:dyDescent="0.3">
      <c r="A1534" t="s">
        <v>1710</v>
      </c>
      <c r="B1534" t="s">
        <v>24</v>
      </c>
      <c r="C1534" t="s">
        <v>29</v>
      </c>
      <c r="D1534">
        <v>17</v>
      </c>
      <c r="E1534" t="s">
        <v>28</v>
      </c>
      <c r="F1534">
        <v>70627</v>
      </c>
      <c r="G1534">
        <v>10196</v>
      </c>
      <c r="H1534">
        <v>4515</v>
      </c>
      <c r="I1534">
        <v>3250</v>
      </c>
      <c r="J1534">
        <v>806000</v>
      </c>
      <c r="K1534">
        <v>49.49</v>
      </c>
      <c r="L1534">
        <v>4.01</v>
      </c>
      <c r="M1534">
        <v>25.43</v>
      </c>
      <c r="N1534" t="s">
        <v>35</v>
      </c>
      <c r="O1534" s="1">
        <v>45755</v>
      </c>
    </row>
    <row r="1535" spans="1:15" x14ac:dyDescent="0.3">
      <c r="A1535" t="s">
        <v>1711</v>
      </c>
      <c r="B1535" t="s">
        <v>24</v>
      </c>
      <c r="C1535" t="s">
        <v>17</v>
      </c>
      <c r="D1535">
        <v>18</v>
      </c>
      <c r="E1535" t="s">
        <v>460</v>
      </c>
      <c r="F1535">
        <v>36991</v>
      </c>
      <c r="G1535">
        <v>771</v>
      </c>
      <c r="H1535">
        <v>183</v>
      </c>
      <c r="I1535">
        <v>57</v>
      </c>
      <c r="J1535">
        <v>26391</v>
      </c>
      <c r="K1535">
        <v>2401.37</v>
      </c>
      <c r="L1535">
        <v>-0.81</v>
      </c>
      <c r="M1535">
        <v>2.73</v>
      </c>
      <c r="N1535" t="s">
        <v>17</v>
      </c>
      <c r="O1535" s="1">
        <v>45734</v>
      </c>
    </row>
    <row r="1536" spans="1:15" x14ac:dyDescent="0.3">
      <c r="A1536" t="s">
        <v>1712</v>
      </c>
      <c r="B1536" t="s">
        <v>44</v>
      </c>
      <c r="C1536" t="s">
        <v>35</v>
      </c>
      <c r="D1536">
        <v>14</v>
      </c>
      <c r="E1536" t="s">
        <v>199</v>
      </c>
      <c r="F1536">
        <v>63344</v>
      </c>
      <c r="G1536">
        <v>6458</v>
      </c>
      <c r="H1536">
        <v>3152</v>
      </c>
      <c r="I1536">
        <v>2443</v>
      </c>
      <c r="J1536">
        <v>1903097</v>
      </c>
      <c r="K1536">
        <v>31.94</v>
      </c>
      <c r="L1536">
        <v>23.39</v>
      </c>
      <c r="M1536">
        <v>19.03</v>
      </c>
      <c r="N1536" t="s">
        <v>17</v>
      </c>
      <c r="O1536" s="1">
        <v>45744</v>
      </c>
    </row>
    <row r="1537" spans="1:15" x14ac:dyDescent="0.3">
      <c r="A1537" t="s">
        <v>1713</v>
      </c>
      <c r="B1537" t="s">
        <v>28</v>
      </c>
      <c r="C1537" t="s">
        <v>25</v>
      </c>
      <c r="D1537">
        <v>17</v>
      </c>
      <c r="E1537" t="s">
        <v>118</v>
      </c>
      <c r="F1537">
        <v>38819</v>
      </c>
      <c r="G1537">
        <v>2273</v>
      </c>
      <c r="H1537">
        <v>832</v>
      </c>
      <c r="I1537">
        <v>393</v>
      </c>
      <c r="J1537">
        <v>89997</v>
      </c>
      <c r="K1537">
        <v>400.3</v>
      </c>
      <c r="L1537">
        <v>-0.43</v>
      </c>
      <c r="M1537">
        <v>9.01</v>
      </c>
      <c r="N1537" t="s">
        <v>35</v>
      </c>
      <c r="O1537" s="1">
        <v>45549</v>
      </c>
    </row>
    <row r="1538" spans="1:15" x14ac:dyDescent="0.3">
      <c r="A1538" t="s">
        <v>1714</v>
      </c>
      <c r="B1538" t="s">
        <v>28</v>
      </c>
      <c r="C1538" t="s">
        <v>25</v>
      </c>
      <c r="D1538">
        <v>17</v>
      </c>
      <c r="E1538" t="s">
        <v>169</v>
      </c>
      <c r="F1538">
        <v>17243</v>
      </c>
      <c r="G1538">
        <v>1875</v>
      </c>
      <c r="H1538">
        <v>409</v>
      </c>
      <c r="I1538">
        <v>251</v>
      </c>
      <c r="J1538">
        <v>106173</v>
      </c>
      <c r="K1538">
        <v>799.27</v>
      </c>
      <c r="L1538">
        <v>-0.47</v>
      </c>
      <c r="M1538">
        <v>14.7</v>
      </c>
      <c r="N1538" t="s">
        <v>21</v>
      </c>
      <c r="O1538" s="1">
        <v>45573</v>
      </c>
    </row>
    <row r="1539" spans="1:15" x14ac:dyDescent="0.3">
      <c r="A1539" t="s">
        <v>1715</v>
      </c>
      <c r="B1539" t="s">
        <v>20</v>
      </c>
      <c r="C1539" t="s">
        <v>29</v>
      </c>
      <c r="D1539">
        <v>25</v>
      </c>
      <c r="E1539" t="s">
        <v>52</v>
      </c>
      <c r="F1539">
        <v>65908</v>
      </c>
      <c r="G1539">
        <v>5183</v>
      </c>
      <c r="H1539">
        <v>2452</v>
      </c>
      <c r="I1539">
        <v>1889</v>
      </c>
      <c r="J1539">
        <v>485473</v>
      </c>
      <c r="K1539">
        <v>127.59</v>
      </c>
      <c r="L1539">
        <v>1.01</v>
      </c>
      <c r="M1539">
        <v>14.45</v>
      </c>
      <c r="N1539" t="s">
        <v>17</v>
      </c>
      <c r="O1539" s="1">
        <v>45728</v>
      </c>
    </row>
    <row r="1540" spans="1:15" x14ac:dyDescent="0.3">
      <c r="A1540" t="s">
        <v>1716</v>
      </c>
      <c r="B1540" t="s">
        <v>44</v>
      </c>
      <c r="C1540" t="s">
        <v>17</v>
      </c>
      <c r="D1540">
        <v>19</v>
      </c>
      <c r="E1540" t="s">
        <v>47</v>
      </c>
      <c r="F1540">
        <v>14331</v>
      </c>
      <c r="G1540">
        <v>1926</v>
      </c>
      <c r="H1540">
        <v>389</v>
      </c>
      <c r="I1540">
        <v>143</v>
      </c>
      <c r="J1540">
        <v>49764</v>
      </c>
      <c r="K1540">
        <v>1817.07</v>
      </c>
      <c r="L1540">
        <v>-0.81</v>
      </c>
      <c r="M1540">
        <v>17.149999999999999</v>
      </c>
      <c r="N1540" t="s">
        <v>25</v>
      </c>
      <c r="O1540" s="1">
        <v>45624</v>
      </c>
    </row>
    <row r="1541" spans="1:15" x14ac:dyDescent="0.3">
      <c r="A1541" t="s">
        <v>1717</v>
      </c>
      <c r="B1541" t="s">
        <v>24</v>
      </c>
      <c r="C1541" t="s">
        <v>29</v>
      </c>
      <c r="D1541">
        <v>30</v>
      </c>
      <c r="E1541" t="s">
        <v>34</v>
      </c>
      <c r="F1541">
        <v>73514</v>
      </c>
      <c r="G1541">
        <v>9237</v>
      </c>
      <c r="H1541">
        <v>5242</v>
      </c>
      <c r="I1541">
        <v>1934</v>
      </c>
      <c r="J1541">
        <v>1131390</v>
      </c>
      <c r="K1541">
        <v>38.28</v>
      </c>
      <c r="L1541">
        <v>14.28</v>
      </c>
      <c r="M1541">
        <v>22.33</v>
      </c>
      <c r="N1541" t="s">
        <v>21</v>
      </c>
      <c r="O1541" s="1">
        <v>45564</v>
      </c>
    </row>
    <row r="1542" spans="1:15" x14ac:dyDescent="0.3">
      <c r="A1542" t="s">
        <v>1718</v>
      </c>
      <c r="B1542" t="s">
        <v>44</v>
      </c>
      <c r="C1542" t="s">
        <v>35</v>
      </c>
      <c r="D1542">
        <v>12</v>
      </c>
      <c r="E1542" t="s">
        <v>465</v>
      </c>
      <c r="F1542">
        <v>18139</v>
      </c>
      <c r="G1542">
        <v>1943</v>
      </c>
      <c r="H1542">
        <v>972</v>
      </c>
      <c r="I1542">
        <v>658</v>
      </c>
      <c r="J1542">
        <v>465206</v>
      </c>
      <c r="K1542">
        <v>214.61</v>
      </c>
      <c r="L1542">
        <v>2.29</v>
      </c>
      <c r="M1542">
        <v>19.7</v>
      </c>
      <c r="N1542" t="s">
        <v>35</v>
      </c>
      <c r="O1542" s="1">
        <v>45536</v>
      </c>
    </row>
    <row r="1543" spans="1:15" x14ac:dyDescent="0.3">
      <c r="A1543" t="s">
        <v>1719</v>
      </c>
      <c r="B1543" t="s">
        <v>44</v>
      </c>
      <c r="C1543" t="s">
        <v>17</v>
      </c>
      <c r="D1543">
        <v>15</v>
      </c>
      <c r="E1543" t="s">
        <v>845</v>
      </c>
      <c r="F1543">
        <v>92694</v>
      </c>
      <c r="G1543">
        <v>4651</v>
      </c>
      <c r="H1543">
        <v>1960</v>
      </c>
      <c r="I1543">
        <v>962</v>
      </c>
      <c r="J1543">
        <v>543530</v>
      </c>
      <c r="K1543">
        <v>81.91</v>
      </c>
      <c r="L1543">
        <v>5.9</v>
      </c>
      <c r="M1543">
        <v>8.17</v>
      </c>
      <c r="N1543" t="s">
        <v>25</v>
      </c>
      <c r="O1543" s="1">
        <v>45720</v>
      </c>
    </row>
    <row r="1544" spans="1:15" x14ac:dyDescent="0.3">
      <c r="A1544" t="s">
        <v>1720</v>
      </c>
      <c r="B1544" t="s">
        <v>24</v>
      </c>
      <c r="C1544" t="s">
        <v>25</v>
      </c>
      <c r="D1544">
        <v>9</v>
      </c>
      <c r="E1544" t="s">
        <v>69</v>
      </c>
      <c r="F1544">
        <v>92698</v>
      </c>
      <c r="G1544">
        <v>6942</v>
      </c>
      <c r="H1544">
        <v>3735</v>
      </c>
      <c r="I1544">
        <v>2564</v>
      </c>
      <c r="J1544">
        <v>705100</v>
      </c>
      <c r="K1544">
        <v>56.22</v>
      </c>
      <c r="L1544">
        <v>3.89</v>
      </c>
      <c r="M1544">
        <v>14.28</v>
      </c>
      <c r="N1544" t="s">
        <v>17</v>
      </c>
      <c r="O1544" s="1">
        <v>45706</v>
      </c>
    </row>
    <row r="1545" spans="1:15" x14ac:dyDescent="0.3">
      <c r="A1545" t="s">
        <v>1721</v>
      </c>
      <c r="B1545" t="s">
        <v>44</v>
      </c>
      <c r="C1545" t="s">
        <v>25</v>
      </c>
      <c r="D1545">
        <v>28</v>
      </c>
      <c r="E1545" t="s">
        <v>130</v>
      </c>
      <c r="F1545">
        <v>14703</v>
      </c>
      <c r="G1545">
        <v>1234</v>
      </c>
      <c r="H1545">
        <v>448</v>
      </c>
      <c r="I1545">
        <v>201</v>
      </c>
      <c r="J1545">
        <v>112158</v>
      </c>
      <c r="K1545">
        <v>1341.26</v>
      </c>
      <c r="L1545">
        <v>-0.57999999999999996</v>
      </c>
      <c r="M1545">
        <v>12.81</v>
      </c>
      <c r="N1545" t="s">
        <v>29</v>
      </c>
      <c r="O1545" s="1">
        <v>45628</v>
      </c>
    </row>
    <row r="1546" spans="1:15" x14ac:dyDescent="0.3">
      <c r="A1546" t="s">
        <v>1722</v>
      </c>
      <c r="B1546" t="s">
        <v>44</v>
      </c>
      <c r="C1546" t="s">
        <v>35</v>
      </c>
      <c r="D1546">
        <v>20</v>
      </c>
      <c r="E1546" t="s">
        <v>295</v>
      </c>
      <c r="F1546">
        <v>39126</v>
      </c>
      <c r="G1546">
        <v>3216</v>
      </c>
      <c r="H1546">
        <v>1343</v>
      </c>
      <c r="I1546">
        <v>634</v>
      </c>
      <c r="J1546">
        <v>325242</v>
      </c>
      <c r="K1546">
        <v>401.98</v>
      </c>
      <c r="L1546">
        <v>0.28000000000000003</v>
      </c>
      <c r="M1546">
        <v>13.27</v>
      </c>
      <c r="N1546" t="s">
        <v>25</v>
      </c>
      <c r="O1546" s="1">
        <v>45595</v>
      </c>
    </row>
    <row r="1547" spans="1:15" x14ac:dyDescent="0.3">
      <c r="A1547" t="s">
        <v>1723</v>
      </c>
      <c r="B1547" t="s">
        <v>16</v>
      </c>
      <c r="C1547" t="s">
        <v>17</v>
      </c>
      <c r="D1547">
        <v>5</v>
      </c>
      <c r="E1547" t="s">
        <v>597</v>
      </c>
      <c r="F1547">
        <v>68629</v>
      </c>
      <c r="G1547">
        <v>6293</v>
      </c>
      <c r="H1547">
        <v>1471</v>
      </c>
      <c r="I1547">
        <v>622</v>
      </c>
      <c r="J1547">
        <v>439132</v>
      </c>
      <c r="K1547">
        <v>99.72</v>
      </c>
      <c r="L1547">
        <v>6.08</v>
      </c>
      <c r="M1547">
        <v>12.22</v>
      </c>
      <c r="N1547" t="s">
        <v>29</v>
      </c>
      <c r="O1547" s="1">
        <v>45804</v>
      </c>
    </row>
    <row r="1548" spans="1:15" x14ac:dyDescent="0.3">
      <c r="A1548" t="s">
        <v>1724</v>
      </c>
      <c r="B1548" t="s">
        <v>44</v>
      </c>
      <c r="C1548" t="s">
        <v>29</v>
      </c>
      <c r="D1548">
        <v>8</v>
      </c>
      <c r="E1548" t="s">
        <v>142</v>
      </c>
      <c r="F1548">
        <v>73747</v>
      </c>
      <c r="G1548">
        <v>10433</v>
      </c>
      <c r="H1548">
        <v>4641</v>
      </c>
      <c r="I1548">
        <v>1439</v>
      </c>
      <c r="J1548">
        <v>427383</v>
      </c>
      <c r="K1548">
        <v>158.87</v>
      </c>
      <c r="L1548">
        <v>0.87</v>
      </c>
      <c r="M1548">
        <v>22.39</v>
      </c>
      <c r="N1548" t="s">
        <v>25</v>
      </c>
      <c r="O1548" s="1">
        <v>45690</v>
      </c>
    </row>
    <row r="1549" spans="1:15" x14ac:dyDescent="0.3">
      <c r="A1549" t="s">
        <v>1725</v>
      </c>
      <c r="B1549" t="s">
        <v>24</v>
      </c>
      <c r="C1549" t="s">
        <v>25</v>
      </c>
      <c r="D1549">
        <v>19</v>
      </c>
      <c r="E1549" t="s">
        <v>199</v>
      </c>
      <c r="F1549">
        <v>72355</v>
      </c>
      <c r="G1549">
        <v>10096</v>
      </c>
      <c r="H1549">
        <v>2247</v>
      </c>
      <c r="I1549">
        <v>1081</v>
      </c>
      <c r="J1549">
        <v>384836</v>
      </c>
      <c r="K1549">
        <v>82.7</v>
      </c>
      <c r="L1549">
        <v>3.3</v>
      </c>
      <c r="M1549">
        <v>18.55</v>
      </c>
      <c r="N1549" t="s">
        <v>21</v>
      </c>
      <c r="O1549" s="1">
        <v>45550</v>
      </c>
    </row>
    <row r="1550" spans="1:15" x14ac:dyDescent="0.3">
      <c r="A1550" t="s">
        <v>1726</v>
      </c>
      <c r="B1550" t="s">
        <v>44</v>
      </c>
      <c r="C1550" t="s">
        <v>17</v>
      </c>
      <c r="D1550">
        <v>14</v>
      </c>
      <c r="E1550" t="s">
        <v>121</v>
      </c>
      <c r="F1550">
        <v>11993</v>
      </c>
      <c r="G1550">
        <v>595</v>
      </c>
      <c r="H1550">
        <v>192</v>
      </c>
      <c r="I1550">
        <v>146</v>
      </c>
      <c r="J1550">
        <v>69788</v>
      </c>
      <c r="K1550">
        <v>1194.26</v>
      </c>
      <c r="L1550">
        <v>-0.6</v>
      </c>
      <c r="M1550">
        <v>7.78</v>
      </c>
      <c r="N1550" t="s">
        <v>25</v>
      </c>
      <c r="O1550" s="1">
        <v>45752</v>
      </c>
    </row>
    <row r="1551" spans="1:15" x14ac:dyDescent="0.3">
      <c r="A1551" t="s">
        <v>1727</v>
      </c>
      <c r="B1551" t="s">
        <v>28</v>
      </c>
      <c r="C1551" t="s">
        <v>35</v>
      </c>
      <c r="D1551">
        <v>9</v>
      </c>
      <c r="E1551" t="s">
        <v>56</v>
      </c>
      <c r="F1551">
        <v>84889</v>
      </c>
      <c r="G1551">
        <v>8504</v>
      </c>
      <c r="H1551">
        <v>5047</v>
      </c>
      <c r="I1551">
        <v>2445</v>
      </c>
      <c r="J1551">
        <v>1635705</v>
      </c>
      <c r="K1551">
        <v>72.67</v>
      </c>
      <c r="L1551">
        <v>8.2100000000000009</v>
      </c>
      <c r="M1551">
        <v>18.84</v>
      </c>
      <c r="N1551" t="s">
        <v>17</v>
      </c>
      <c r="O1551" s="1">
        <v>45570</v>
      </c>
    </row>
    <row r="1552" spans="1:15" x14ac:dyDescent="0.3">
      <c r="A1552" t="s">
        <v>1728</v>
      </c>
      <c r="B1552" t="s">
        <v>16</v>
      </c>
      <c r="C1552" t="s">
        <v>29</v>
      </c>
      <c r="D1552">
        <v>7</v>
      </c>
      <c r="E1552" t="s">
        <v>195</v>
      </c>
      <c r="F1552">
        <v>92273</v>
      </c>
      <c r="G1552">
        <v>12631</v>
      </c>
      <c r="H1552">
        <v>6969</v>
      </c>
      <c r="I1552">
        <v>4458</v>
      </c>
      <c r="J1552">
        <v>2202252</v>
      </c>
      <c r="K1552">
        <v>58.6</v>
      </c>
      <c r="L1552">
        <v>7.43</v>
      </c>
      <c r="M1552">
        <v>26.07</v>
      </c>
      <c r="N1552" t="s">
        <v>21</v>
      </c>
      <c r="O1552" s="1">
        <v>45794</v>
      </c>
    </row>
    <row r="1553" spans="1:15" x14ac:dyDescent="0.3">
      <c r="A1553" t="s">
        <v>1729</v>
      </c>
      <c r="B1553" t="s">
        <v>28</v>
      </c>
      <c r="C1553" t="s">
        <v>35</v>
      </c>
      <c r="D1553">
        <v>11</v>
      </c>
      <c r="E1553" t="s">
        <v>199</v>
      </c>
      <c r="F1553">
        <v>13412</v>
      </c>
      <c r="G1553">
        <v>1949</v>
      </c>
      <c r="H1553">
        <v>1063</v>
      </c>
      <c r="I1553">
        <v>561</v>
      </c>
      <c r="J1553">
        <v>295647</v>
      </c>
      <c r="K1553">
        <v>126.11</v>
      </c>
      <c r="L1553">
        <v>3.18</v>
      </c>
      <c r="M1553">
        <v>26.64</v>
      </c>
      <c r="N1553" t="s">
        <v>21</v>
      </c>
      <c r="O1553" s="1">
        <v>45652</v>
      </c>
    </row>
    <row r="1554" spans="1:15" x14ac:dyDescent="0.3">
      <c r="A1554" t="s">
        <v>1730</v>
      </c>
      <c r="B1554" t="s">
        <v>20</v>
      </c>
      <c r="C1554" t="s">
        <v>17</v>
      </c>
      <c r="D1554">
        <v>11</v>
      </c>
      <c r="E1554" t="s">
        <v>195</v>
      </c>
      <c r="F1554">
        <v>61885</v>
      </c>
      <c r="G1554">
        <v>5289</v>
      </c>
      <c r="H1554">
        <v>1084</v>
      </c>
      <c r="I1554">
        <v>500</v>
      </c>
      <c r="J1554">
        <v>232000</v>
      </c>
      <c r="K1554">
        <v>178.88</v>
      </c>
      <c r="L1554">
        <v>1.59</v>
      </c>
      <c r="M1554">
        <v>11.11</v>
      </c>
      <c r="N1554" t="s">
        <v>35</v>
      </c>
      <c r="O1554" s="1">
        <v>45621</v>
      </c>
    </row>
    <row r="1555" spans="1:15" x14ac:dyDescent="0.3">
      <c r="A1555" t="s">
        <v>1731</v>
      </c>
      <c r="B1555" t="s">
        <v>16</v>
      </c>
      <c r="C1555" t="s">
        <v>29</v>
      </c>
      <c r="D1555">
        <v>10</v>
      </c>
      <c r="E1555" t="s">
        <v>210</v>
      </c>
      <c r="F1555">
        <v>50534</v>
      </c>
      <c r="G1555">
        <v>4193</v>
      </c>
      <c r="H1555">
        <v>1286</v>
      </c>
      <c r="I1555">
        <v>955</v>
      </c>
      <c r="J1555">
        <v>505195</v>
      </c>
      <c r="K1555">
        <v>125.01</v>
      </c>
      <c r="L1555">
        <v>3.23</v>
      </c>
      <c r="M1555">
        <v>12.73</v>
      </c>
      <c r="N1555" t="s">
        <v>17</v>
      </c>
      <c r="O1555" s="1">
        <v>45651</v>
      </c>
    </row>
    <row r="1556" spans="1:15" x14ac:dyDescent="0.3">
      <c r="A1556" t="s">
        <v>1732</v>
      </c>
      <c r="B1556" t="s">
        <v>24</v>
      </c>
      <c r="C1556" t="s">
        <v>35</v>
      </c>
      <c r="D1556">
        <v>25</v>
      </c>
      <c r="E1556" t="s">
        <v>326</v>
      </c>
      <c r="F1556">
        <v>65867</v>
      </c>
      <c r="G1556">
        <v>7768</v>
      </c>
      <c r="H1556">
        <v>1806</v>
      </c>
      <c r="I1556">
        <v>690</v>
      </c>
      <c r="J1556">
        <v>300840</v>
      </c>
      <c r="K1556">
        <v>353.85</v>
      </c>
      <c r="L1556">
        <v>0.23</v>
      </c>
      <c r="M1556">
        <v>15.58</v>
      </c>
      <c r="N1556" t="s">
        <v>29</v>
      </c>
      <c r="O1556" s="1">
        <v>45515</v>
      </c>
    </row>
    <row r="1557" spans="1:15" x14ac:dyDescent="0.3">
      <c r="A1557" t="s">
        <v>1733</v>
      </c>
      <c r="B1557" t="s">
        <v>16</v>
      </c>
      <c r="C1557" t="s">
        <v>21</v>
      </c>
      <c r="D1557">
        <v>7</v>
      </c>
      <c r="E1557" t="s">
        <v>71</v>
      </c>
      <c r="F1557">
        <v>43510</v>
      </c>
      <c r="G1557">
        <v>5562</v>
      </c>
      <c r="H1557">
        <v>2259</v>
      </c>
      <c r="I1557">
        <v>1744</v>
      </c>
      <c r="J1557">
        <v>1013264</v>
      </c>
      <c r="K1557">
        <v>127.3</v>
      </c>
      <c r="L1557">
        <v>3.56</v>
      </c>
      <c r="M1557">
        <v>21.98</v>
      </c>
      <c r="N1557" t="s">
        <v>29</v>
      </c>
      <c r="O1557" s="1">
        <v>45759</v>
      </c>
    </row>
    <row r="1558" spans="1:15" x14ac:dyDescent="0.3">
      <c r="A1558" t="s">
        <v>1734</v>
      </c>
      <c r="B1558" t="s">
        <v>16</v>
      </c>
      <c r="C1558" t="s">
        <v>21</v>
      </c>
      <c r="D1558">
        <v>18</v>
      </c>
      <c r="E1558" t="s">
        <v>309</v>
      </c>
      <c r="F1558">
        <v>84953</v>
      </c>
      <c r="G1558">
        <v>5805</v>
      </c>
      <c r="H1558">
        <v>1894</v>
      </c>
      <c r="I1558">
        <v>692</v>
      </c>
      <c r="J1558">
        <v>177152</v>
      </c>
      <c r="K1558">
        <v>241.19</v>
      </c>
      <c r="L1558">
        <v>0.06</v>
      </c>
      <c r="M1558">
        <v>9.8800000000000008</v>
      </c>
      <c r="N1558" t="s">
        <v>25</v>
      </c>
      <c r="O1558" s="1">
        <v>45708</v>
      </c>
    </row>
    <row r="1559" spans="1:15" x14ac:dyDescent="0.3">
      <c r="A1559" t="s">
        <v>1735</v>
      </c>
      <c r="B1559" t="s">
        <v>28</v>
      </c>
      <c r="C1559" t="s">
        <v>17</v>
      </c>
      <c r="D1559">
        <v>20</v>
      </c>
      <c r="E1559" t="s">
        <v>22</v>
      </c>
      <c r="F1559">
        <v>98762</v>
      </c>
      <c r="G1559">
        <v>12689</v>
      </c>
      <c r="H1559">
        <v>3761</v>
      </c>
      <c r="I1559">
        <v>1178</v>
      </c>
      <c r="J1559">
        <v>250914</v>
      </c>
      <c r="K1559">
        <v>89.1</v>
      </c>
      <c r="L1559">
        <v>1.39</v>
      </c>
      <c r="M1559">
        <v>17.850000000000001</v>
      </c>
      <c r="N1559" t="s">
        <v>21</v>
      </c>
      <c r="O1559" s="1">
        <v>45792</v>
      </c>
    </row>
    <row r="1560" spans="1:15" x14ac:dyDescent="0.3">
      <c r="A1560" t="s">
        <v>1736</v>
      </c>
      <c r="B1560" t="s">
        <v>28</v>
      </c>
      <c r="C1560" t="s">
        <v>21</v>
      </c>
      <c r="D1560">
        <v>7</v>
      </c>
      <c r="E1560" t="s">
        <v>103</v>
      </c>
      <c r="F1560">
        <v>31331</v>
      </c>
      <c r="G1560">
        <v>2661</v>
      </c>
      <c r="H1560">
        <v>1553</v>
      </c>
      <c r="I1560">
        <v>1022</v>
      </c>
      <c r="J1560">
        <v>504868</v>
      </c>
      <c r="K1560">
        <v>113.96</v>
      </c>
      <c r="L1560">
        <v>3.33</v>
      </c>
      <c r="M1560">
        <v>16.71</v>
      </c>
      <c r="N1560" t="s">
        <v>35</v>
      </c>
      <c r="O1560" s="1">
        <v>45794</v>
      </c>
    </row>
    <row r="1561" spans="1:15" x14ac:dyDescent="0.3">
      <c r="A1561" t="s">
        <v>1737</v>
      </c>
      <c r="B1561" t="s">
        <v>44</v>
      </c>
      <c r="C1561" t="s">
        <v>21</v>
      </c>
      <c r="D1561">
        <v>7</v>
      </c>
      <c r="E1561" t="s">
        <v>199</v>
      </c>
      <c r="F1561">
        <v>40364</v>
      </c>
      <c r="G1561">
        <v>2336</v>
      </c>
      <c r="H1561">
        <v>583</v>
      </c>
      <c r="I1561">
        <v>210</v>
      </c>
      <c r="J1561">
        <v>74340</v>
      </c>
      <c r="K1561">
        <v>438.86</v>
      </c>
      <c r="L1561">
        <v>-0.19</v>
      </c>
      <c r="M1561">
        <v>7.75</v>
      </c>
      <c r="N1561" t="s">
        <v>29</v>
      </c>
      <c r="O1561" s="1">
        <v>45762</v>
      </c>
    </row>
    <row r="1562" spans="1:15" x14ac:dyDescent="0.3">
      <c r="A1562" t="s">
        <v>1738</v>
      </c>
      <c r="B1562" t="s">
        <v>24</v>
      </c>
      <c r="C1562" t="s">
        <v>35</v>
      </c>
      <c r="D1562">
        <v>13</v>
      </c>
      <c r="E1562" t="s">
        <v>159</v>
      </c>
      <c r="F1562">
        <v>24149</v>
      </c>
      <c r="G1562">
        <v>1259</v>
      </c>
      <c r="H1562">
        <v>275</v>
      </c>
      <c r="I1562">
        <v>93</v>
      </c>
      <c r="J1562">
        <v>43896</v>
      </c>
      <c r="K1562">
        <v>1393.35</v>
      </c>
      <c r="L1562">
        <v>-0.66</v>
      </c>
      <c r="M1562">
        <v>6.74</v>
      </c>
      <c r="N1562" t="s">
        <v>17</v>
      </c>
      <c r="O1562" s="1">
        <v>45781</v>
      </c>
    </row>
    <row r="1563" spans="1:15" x14ac:dyDescent="0.3">
      <c r="A1563" t="s">
        <v>1739</v>
      </c>
      <c r="B1563" t="s">
        <v>24</v>
      </c>
      <c r="C1563" t="s">
        <v>21</v>
      </c>
      <c r="D1563">
        <v>28</v>
      </c>
      <c r="E1563" t="s">
        <v>270</v>
      </c>
      <c r="F1563">
        <v>21493</v>
      </c>
      <c r="G1563">
        <v>863</v>
      </c>
      <c r="H1563">
        <v>450</v>
      </c>
      <c r="I1563">
        <v>350</v>
      </c>
      <c r="J1563">
        <v>253750</v>
      </c>
      <c r="K1563">
        <v>640.67999999999995</v>
      </c>
      <c r="L1563">
        <v>0.13</v>
      </c>
      <c r="M1563">
        <v>7.74</v>
      </c>
      <c r="N1563" t="s">
        <v>21</v>
      </c>
      <c r="O1563" s="1">
        <v>45783</v>
      </c>
    </row>
    <row r="1564" spans="1:15" x14ac:dyDescent="0.3">
      <c r="A1564" t="s">
        <v>1740</v>
      </c>
      <c r="B1564" t="s">
        <v>16</v>
      </c>
      <c r="C1564" t="s">
        <v>29</v>
      </c>
      <c r="D1564">
        <v>26</v>
      </c>
      <c r="E1564" t="s">
        <v>151</v>
      </c>
      <c r="F1564">
        <v>98521</v>
      </c>
      <c r="G1564">
        <v>13077</v>
      </c>
      <c r="H1564">
        <v>6606</v>
      </c>
      <c r="I1564">
        <v>4765</v>
      </c>
      <c r="J1564">
        <v>1906000</v>
      </c>
      <c r="K1564">
        <v>54.88</v>
      </c>
      <c r="L1564">
        <v>6.29</v>
      </c>
      <c r="M1564">
        <v>24.82</v>
      </c>
      <c r="N1564" t="s">
        <v>17</v>
      </c>
      <c r="O1564" s="1">
        <v>45724</v>
      </c>
    </row>
    <row r="1565" spans="1:15" x14ac:dyDescent="0.3">
      <c r="A1565" t="s">
        <v>1741</v>
      </c>
      <c r="B1565" t="s">
        <v>28</v>
      </c>
      <c r="C1565" t="s">
        <v>25</v>
      </c>
      <c r="D1565">
        <v>20</v>
      </c>
      <c r="E1565" t="s">
        <v>28</v>
      </c>
      <c r="F1565">
        <v>10360</v>
      </c>
      <c r="G1565">
        <v>456</v>
      </c>
      <c r="H1565">
        <v>146</v>
      </c>
      <c r="I1565">
        <v>71</v>
      </c>
      <c r="J1565">
        <v>30956</v>
      </c>
      <c r="K1565">
        <v>2915.34</v>
      </c>
      <c r="L1565">
        <v>-0.85</v>
      </c>
      <c r="M1565">
        <v>6.5</v>
      </c>
      <c r="N1565" t="s">
        <v>17</v>
      </c>
      <c r="O1565" s="1">
        <v>45484</v>
      </c>
    </row>
    <row r="1566" spans="1:15" x14ac:dyDescent="0.3">
      <c r="A1566" t="s">
        <v>1742</v>
      </c>
      <c r="B1566" t="s">
        <v>44</v>
      </c>
      <c r="C1566" t="s">
        <v>25</v>
      </c>
      <c r="D1566">
        <v>24</v>
      </c>
      <c r="E1566" t="s">
        <v>121</v>
      </c>
      <c r="F1566">
        <v>80689</v>
      </c>
      <c r="G1566">
        <v>6402</v>
      </c>
      <c r="H1566">
        <v>1786</v>
      </c>
      <c r="I1566">
        <v>931</v>
      </c>
      <c r="J1566">
        <v>213199</v>
      </c>
      <c r="K1566">
        <v>60.97</v>
      </c>
      <c r="L1566">
        <v>2.76</v>
      </c>
      <c r="M1566">
        <v>11.3</v>
      </c>
      <c r="N1566" t="s">
        <v>21</v>
      </c>
      <c r="O1566" s="1">
        <v>45794</v>
      </c>
    </row>
    <row r="1567" spans="1:15" x14ac:dyDescent="0.3">
      <c r="A1567" t="s">
        <v>1743</v>
      </c>
      <c r="B1567" t="s">
        <v>20</v>
      </c>
      <c r="C1567" t="s">
        <v>29</v>
      </c>
      <c r="D1567">
        <v>23</v>
      </c>
      <c r="E1567" t="s">
        <v>41</v>
      </c>
      <c r="F1567">
        <v>85847</v>
      </c>
      <c r="G1567">
        <v>6630</v>
      </c>
      <c r="H1567">
        <v>2444</v>
      </c>
      <c r="I1567">
        <v>1213</v>
      </c>
      <c r="J1567">
        <v>709605</v>
      </c>
      <c r="K1567">
        <v>212.16</v>
      </c>
      <c r="L1567">
        <v>1.76</v>
      </c>
      <c r="M1567">
        <v>11.98</v>
      </c>
      <c r="N1567" t="s">
        <v>21</v>
      </c>
      <c r="O1567" s="1">
        <v>45752</v>
      </c>
    </row>
    <row r="1568" spans="1:15" x14ac:dyDescent="0.3">
      <c r="A1568" t="s">
        <v>1744</v>
      </c>
      <c r="B1568" t="s">
        <v>44</v>
      </c>
      <c r="C1568" t="s">
        <v>21</v>
      </c>
      <c r="D1568">
        <v>16</v>
      </c>
      <c r="E1568" t="s">
        <v>154</v>
      </c>
      <c r="F1568">
        <v>21863</v>
      </c>
      <c r="G1568">
        <v>1728</v>
      </c>
      <c r="H1568">
        <v>724</v>
      </c>
      <c r="I1568">
        <v>244</v>
      </c>
      <c r="J1568">
        <v>83692</v>
      </c>
      <c r="K1568">
        <v>1203.3599999999999</v>
      </c>
      <c r="L1568">
        <v>-0.71</v>
      </c>
      <c r="M1568">
        <v>12.33</v>
      </c>
      <c r="N1568" t="s">
        <v>21</v>
      </c>
      <c r="O1568" s="1">
        <v>45700</v>
      </c>
    </row>
    <row r="1569" spans="1:15" x14ac:dyDescent="0.3">
      <c r="A1569" t="s">
        <v>1745</v>
      </c>
      <c r="B1569" t="s">
        <v>20</v>
      </c>
      <c r="C1569" t="s">
        <v>21</v>
      </c>
      <c r="D1569">
        <v>16</v>
      </c>
      <c r="E1569" t="s">
        <v>107</v>
      </c>
      <c r="F1569">
        <v>43744</v>
      </c>
      <c r="G1569">
        <v>4894</v>
      </c>
      <c r="H1569">
        <v>1171</v>
      </c>
      <c r="I1569">
        <v>477</v>
      </c>
      <c r="J1569">
        <v>264735</v>
      </c>
      <c r="K1569">
        <v>316.32</v>
      </c>
      <c r="L1569">
        <v>0.75</v>
      </c>
      <c r="M1569">
        <v>14.96</v>
      </c>
      <c r="N1569" t="s">
        <v>17</v>
      </c>
      <c r="O1569" s="1">
        <v>45770</v>
      </c>
    </row>
    <row r="1570" spans="1:15" x14ac:dyDescent="0.3">
      <c r="A1570" t="s">
        <v>1746</v>
      </c>
      <c r="B1570" t="s">
        <v>16</v>
      </c>
      <c r="C1570" t="s">
        <v>35</v>
      </c>
      <c r="D1570">
        <v>16</v>
      </c>
      <c r="E1570" t="s">
        <v>839</v>
      </c>
      <c r="F1570">
        <v>74453</v>
      </c>
      <c r="G1570">
        <v>7732</v>
      </c>
      <c r="H1570">
        <v>3512</v>
      </c>
      <c r="I1570">
        <v>1961</v>
      </c>
      <c r="J1570">
        <v>1460945</v>
      </c>
      <c r="K1570">
        <v>100.52</v>
      </c>
      <c r="L1570">
        <v>6.41</v>
      </c>
      <c r="M1570">
        <v>17.739999999999998</v>
      </c>
      <c r="N1570" t="s">
        <v>21</v>
      </c>
      <c r="O1570" s="1">
        <v>45749</v>
      </c>
    </row>
    <row r="1571" spans="1:15" x14ac:dyDescent="0.3">
      <c r="A1571" t="s">
        <v>1747</v>
      </c>
      <c r="B1571" t="s">
        <v>16</v>
      </c>
      <c r="C1571" t="s">
        <v>17</v>
      </c>
      <c r="D1571">
        <v>24</v>
      </c>
      <c r="E1571" t="s">
        <v>179</v>
      </c>
      <c r="F1571">
        <v>31818</v>
      </c>
      <c r="G1571">
        <v>2633</v>
      </c>
      <c r="H1571">
        <v>692</v>
      </c>
      <c r="I1571">
        <v>358</v>
      </c>
      <c r="J1571">
        <v>281388</v>
      </c>
      <c r="K1571">
        <v>611.16</v>
      </c>
      <c r="L1571">
        <v>0.28999999999999998</v>
      </c>
      <c r="M1571">
        <v>11.58</v>
      </c>
      <c r="N1571" t="s">
        <v>17</v>
      </c>
      <c r="O1571" s="1">
        <v>45482</v>
      </c>
    </row>
    <row r="1572" spans="1:15" x14ac:dyDescent="0.3">
      <c r="A1572" t="s">
        <v>1748</v>
      </c>
      <c r="B1572" t="s">
        <v>44</v>
      </c>
      <c r="C1572" t="s">
        <v>21</v>
      </c>
      <c r="D1572">
        <v>11</v>
      </c>
      <c r="E1572" t="s">
        <v>704</v>
      </c>
      <c r="F1572">
        <v>14487</v>
      </c>
      <c r="G1572">
        <v>1958</v>
      </c>
      <c r="H1572">
        <v>1111</v>
      </c>
      <c r="I1572">
        <v>507</v>
      </c>
      <c r="J1572">
        <v>284427</v>
      </c>
      <c r="K1572">
        <v>220.25</v>
      </c>
      <c r="L1572">
        <v>1.55</v>
      </c>
      <c r="M1572">
        <v>24.68</v>
      </c>
      <c r="N1572" t="s">
        <v>17</v>
      </c>
      <c r="O1572" s="1">
        <v>45513</v>
      </c>
    </row>
    <row r="1573" spans="1:15" x14ac:dyDescent="0.3">
      <c r="A1573" t="s">
        <v>1749</v>
      </c>
      <c r="B1573" t="s">
        <v>44</v>
      </c>
      <c r="C1573" t="s">
        <v>21</v>
      </c>
      <c r="D1573">
        <v>17</v>
      </c>
      <c r="E1573" t="s">
        <v>438</v>
      </c>
      <c r="F1573">
        <v>80635</v>
      </c>
      <c r="G1573">
        <v>9251</v>
      </c>
      <c r="H1573">
        <v>2298</v>
      </c>
      <c r="I1573">
        <v>1202</v>
      </c>
      <c r="J1573">
        <v>664706</v>
      </c>
      <c r="K1573">
        <v>212.84</v>
      </c>
      <c r="L1573">
        <v>1.6</v>
      </c>
      <c r="M1573">
        <v>15.81</v>
      </c>
      <c r="N1573" t="s">
        <v>25</v>
      </c>
      <c r="O1573" s="1">
        <v>45657</v>
      </c>
    </row>
    <row r="1574" spans="1:15" x14ac:dyDescent="0.3">
      <c r="A1574" t="s">
        <v>1750</v>
      </c>
      <c r="B1574" t="s">
        <v>44</v>
      </c>
      <c r="C1574" t="s">
        <v>29</v>
      </c>
      <c r="D1574">
        <v>5</v>
      </c>
      <c r="E1574" t="s">
        <v>107</v>
      </c>
      <c r="F1574">
        <v>89663</v>
      </c>
      <c r="G1574">
        <v>9465</v>
      </c>
      <c r="H1574">
        <v>4736</v>
      </c>
      <c r="I1574">
        <v>2466</v>
      </c>
      <c r="J1574">
        <v>1950606</v>
      </c>
      <c r="K1574">
        <v>103.38</v>
      </c>
      <c r="L1574">
        <v>6.65</v>
      </c>
      <c r="M1574">
        <v>18.59</v>
      </c>
      <c r="N1574" t="s">
        <v>17</v>
      </c>
      <c r="O1574" s="1">
        <v>45760</v>
      </c>
    </row>
    <row r="1575" spans="1:15" x14ac:dyDescent="0.3">
      <c r="A1575" t="s">
        <v>1751</v>
      </c>
      <c r="B1575" t="s">
        <v>44</v>
      </c>
      <c r="C1575" t="s">
        <v>21</v>
      </c>
      <c r="D1575">
        <v>21</v>
      </c>
      <c r="E1575" t="s">
        <v>169</v>
      </c>
      <c r="F1575">
        <v>10006</v>
      </c>
      <c r="G1575">
        <v>1202</v>
      </c>
      <c r="H1575">
        <v>705</v>
      </c>
      <c r="I1575">
        <v>363</v>
      </c>
      <c r="J1575">
        <v>275880</v>
      </c>
      <c r="K1575">
        <v>754.07</v>
      </c>
      <c r="L1575">
        <v>0.01</v>
      </c>
      <c r="M1575">
        <v>22.69</v>
      </c>
      <c r="N1575" t="s">
        <v>35</v>
      </c>
      <c r="O1575" s="1">
        <v>45478</v>
      </c>
    </row>
    <row r="1576" spans="1:15" x14ac:dyDescent="0.3">
      <c r="A1576" t="s">
        <v>1752</v>
      </c>
      <c r="B1576" t="s">
        <v>28</v>
      </c>
      <c r="C1576" t="s">
        <v>29</v>
      </c>
      <c r="D1576">
        <v>13</v>
      </c>
      <c r="E1576" t="s">
        <v>56</v>
      </c>
      <c r="F1576">
        <v>65182</v>
      </c>
      <c r="G1576">
        <v>2770</v>
      </c>
      <c r="H1576">
        <v>1051</v>
      </c>
      <c r="I1576">
        <v>402</v>
      </c>
      <c r="J1576">
        <v>81606</v>
      </c>
      <c r="K1576">
        <v>271.17</v>
      </c>
      <c r="L1576">
        <v>-0.25</v>
      </c>
      <c r="M1576">
        <v>6.48</v>
      </c>
      <c r="N1576" t="s">
        <v>29</v>
      </c>
      <c r="O1576" s="1">
        <v>45615</v>
      </c>
    </row>
    <row r="1577" spans="1:15" x14ac:dyDescent="0.3">
      <c r="A1577" t="s">
        <v>1753</v>
      </c>
      <c r="B1577" t="s">
        <v>28</v>
      </c>
      <c r="C1577" t="s">
        <v>17</v>
      </c>
      <c r="D1577">
        <v>13</v>
      </c>
      <c r="E1577" t="s">
        <v>118</v>
      </c>
      <c r="F1577">
        <v>40049</v>
      </c>
      <c r="G1577">
        <v>4983</v>
      </c>
      <c r="H1577">
        <v>2603</v>
      </c>
      <c r="I1577">
        <v>1881</v>
      </c>
      <c r="J1577">
        <v>1361844</v>
      </c>
      <c r="K1577">
        <v>126.77</v>
      </c>
      <c r="L1577">
        <v>4.71</v>
      </c>
      <c r="M1577">
        <v>23.64</v>
      </c>
      <c r="N1577" t="s">
        <v>17</v>
      </c>
      <c r="O1577" s="1">
        <v>45673</v>
      </c>
    </row>
    <row r="1578" spans="1:15" x14ac:dyDescent="0.3">
      <c r="A1578" t="s">
        <v>1754</v>
      </c>
      <c r="B1578" t="s">
        <v>24</v>
      </c>
      <c r="C1578" t="s">
        <v>17</v>
      </c>
      <c r="D1578">
        <v>23</v>
      </c>
      <c r="E1578" t="s">
        <v>118</v>
      </c>
      <c r="F1578">
        <v>28483</v>
      </c>
      <c r="G1578">
        <v>664</v>
      </c>
      <c r="H1578">
        <v>175</v>
      </c>
      <c r="I1578">
        <v>119</v>
      </c>
      <c r="J1578">
        <v>50932</v>
      </c>
      <c r="K1578">
        <v>1839.57</v>
      </c>
      <c r="L1578">
        <v>-0.77</v>
      </c>
      <c r="M1578">
        <v>3.36</v>
      </c>
      <c r="N1578" t="s">
        <v>21</v>
      </c>
      <c r="O1578" s="1">
        <v>45673</v>
      </c>
    </row>
    <row r="1579" spans="1:15" x14ac:dyDescent="0.3">
      <c r="A1579" t="s">
        <v>1755</v>
      </c>
      <c r="B1579" t="s">
        <v>20</v>
      </c>
      <c r="C1579" t="s">
        <v>17</v>
      </c>
      <c r="D1579">
        <v>22</v>
      </c>
      <c r="E1579" t="s">
        <v>52</v>
      </c>
      <c r="F1579">
        <v>64501</v>
      </c>
      <c r="G1579">
        <v>6177</v>
      </c>
      <c r="H1579">
        <v>1769</v>
      </c>
      <c r="I1579">
        <v>871</v>
      </c>
      <c r="J1579">
        <v>249977</v>
      </c>
      <c r="K1579">
        <v>206.62</v>
      </c>
      <c r="L1579">
        <v>0.39</v>
      </c>
      <c r="M1579">
        <v>13.67</v>
      </c>
      <c r="N1579" t="s">
        <v>21</v>
      </c>
      <c r="O1579" s="1">
        <v>45782</v>
      </c>
    </row>
    <row r="1580" spans="1:15" x14ac:dyDescent="0.3">
      <c r="A1580" t="s">
        <v>1756</v>
      </c>
      <c r="B1580" t="s">
        <v>16</v>
      </c>
      <c r="C1580" t="s">
        <v>17</v>
      </c>
      <c r="D1580">
        <v>19</v>
      </c>
      <c r="E1580" t="s">
        <v>28</v>
      </c>
      <c r="F1580">
        <v>60933</v>
      </c>
      <c r="G1580">
        <v>8567</v>
      </c>
      <c r="H1580">
        <v>2537</v>
      </c>
      <c r="I1580">
        <v>1601</v>
      </c>
      <c r="J1580">
        <v>715647</v>
      </c>
      <c r="K1580">
        <v>37.31</v>
      </c>
      <c r="L1580">
        <v>10.98</v>
      </c>
      <c r="M1580">
        <v>20.85</v>
      </c>
      <c r="N1580" t="s">
        <v>21</v>
      </c>
      <c r="O1580" s="1">
        <v>45589</v>
      </c>
    </row>
    <row r="1581" spans="1:15" x14ac:dyDescent="0.3">
      <c r="A1581" t="s">
        <v>1757</v>
      </c>
      <c r="B1581" t="s">
        <v>24</v>
      </c>
      <c r="C1581" t="s">
        <v>35</v>
      </c>
      <c r="D1581">
        <v>20</v>
      </c>
      <c r="E1581" t="s">
        <v>118</v>
      </c>
      <c r="F1581">
        <v>36070</v>
      </c>
      <c r="G1581">
        <v>4578</v>
      </c>
      <c r="H1581">
        <v>1535</v>
      </c>
      <c r="I1581">
        <v>876</v>
      </c>
      <c r="J1581">
        <v>675396</v>
      </c>
      <c r="K1581">
        <v>320.73</v>
      </c>
      <c r="L1581">
        <v>1.4</v>
      </c>
      <c r="M1581">
        <v>19.38</v>
      </c>
      <c r="N1581" t="s">
        <v>21</v>
      </c>
      <c r="O1581" s="1">
        <v>45529</v>
      </c>
    </row>
    <row r="1582" spans="1:15" x14ac:dyDescent="0.3">
      <c r="A1582" t="s">
        <v>1758</v>
      </c>
      <c r="B1582" t="s">
        <v>16</v>
      </c>
      <c r="C1582" t="s">
        <v>21</v>
      </c>
      <c r="D1582">
        <v>12</v>
      </c>
      <c r="E1582" t="s">
        <v>1029</v>
      </c>
      <c r="F1582">
        <v>13506</v>
      </c>
      <c r="G1582">
        <v>532</v>
      </c>
      <c r="H1582">
        <v>315</v>
      </c>
      <c r="I1582">
        <v>201</v>
      </c>
      <c r="J1582">
        <v>58692</v>
      </c>
      <c r="K1582">
        <v>1271.9000000000001</v>
      </c>
      <c r="L1582">
        <v>-0.77</v>
      </c>
      <c r="M1582">
        <v>7.76</v>
      </c>
      <c r="N1582" t="s">
        <v>25</v>
      </c>
      <c r="O1582" s="1">
        <v>45754</v>
      </c>
    </row>
    <row r="1583" spans="1:15" x14ac:dyDescent="0.3">
      <c r="A1583" t="s">
        <v>1759</v>
      </c>
      <c r="B1583" t="s">
        <v>16</v>
      </c>
      <c r="C1583" t="s">
        <v>25</v>
      </c>
      <c r="D1583">
        <v>22</v>
      </c>
      <c r="E1583" t="s">
        <v>365</v>
      </c>
      <c r="F1583">
        <v>48789</v>
      </c>
      <c r="G1583">
        <v>5202</v>
      </c>
      <c r="H1583">
        <v>2773</v>
      </c>
      <c r="I1583">
        <v>1423</v>
      </c>
      <c r="J1583">
        <v>355750</v>
      </c>
      <c r="K1583">
        <v>187.25</v>
      </c>
      <c r="L1583">
        <v>0.34</v>
      </c>
      <c r="M1583">
        <v>19.260000000000002</v>
      </c>
      <c r="N1583" t="s">
        <v>17</v>
      </c>
      <c r="O1583" s="1">
        <v>45561</v>
      </c>
    </row>
    <row r="1584" spans="1:15" x14ac:dyDescent="0.3">
      <c r="A1584" t="s">
        <v>1760</v>
      </c>
      <c r="B1584" t="s">
        <v>44</v>
      </c>
      <c r="C1584" t="s">
        <v>21</v>
      </c>
      <c r="D1584">
        <v>22</v>
      </c>
      <c r="E1584" t="s">
        <v>326</v>
      </c>
      <c r="F1584">
        <v>64108</v>
      </c>
      <c r="G1584">
        <v>2278</v>
      </c>
      <c r="H1584">
        <v>554</v>
      </c>
      <c r="I1584">
        <v>354</v>
      </c>
      <c r="J1584">
        <v>103722</v>
      </c>
      <c r="K1584">
        <v>382.08</v>
      </c>
      <c r="L1584">
        <v>-0.23</v>
      </c>
      <c r="M1584">
        <v>4.97</v>
      </c>
      <c r="N1584" t="s">
        <v>17</v>
      </c>
      <c r="O1584" s="1">
        <v>45609</v>
      </c>
    </row>
    <row r="1585" spans="1:15" x14ac:dyDescent="0.3">
      <c r="A1585" t="s">
        <v>1761</v>
      </c>
      <c r="B1585" t="s">
        <v>44</v>
      </c>
      <c r="C1585" t="s">
        <v>21</v>
      </c>
      <c r="D1585">
        <v>18</v>
      </c>
      <c r="E1585" t="s">
        <v>109</v>
      </c>
      <c r="F1585">
        <v>55790</v>
      </c>
      <c r="G1585">
        <v>3541</v>
      </c>
      <c r="H1585">
        <v>1381</v>
      </c>
      <c r="I1585">
        <v>833</v>
      </c>
      <c r="J1585">
        <v>517293</v>
      </c>
      <c r="K1585">
        <v>343.7</v>
      </c>
      <c r="L1585">
        <v>0.81</v>
      </c>
      <c r="M1585">
        <v>10.32</v>
      </c>
      <c r="N1585" t="s">
        <v>25</v>
      </c>
      <c r="O1585" s="1">
        <v>45554</v>
      </c>
    </row>
    <row r="1586" spans="1:15" x14ac:dyDescent="0.3">
      <c r="A1586" t="s">
        <v>1762</v>
      </c>
      <c r="B1586" t="s">
        <v>20</v>
      </c>
      <c r="C1586" t="s">
        <v>25</v>
      </c>
      <c r="D1586">
        <v>10</v>
      </c>
      <c r="E1586" t="s">
        <v>142</v>
      </c>
      <c r="F1586">
        <v>62713</v>
      </c>
      <c r="G1586">
        <v>2771</v>
      </c>
      <c r="H1586">
        <v>702</v>
      </c>
      <c r="I1586">
        <v>372</v>
      </c>
      <c r="J1586">
        <v>204972</v>
      </c>
      <c r="K1586">
        <v>463.06</v>
      </c>
      <c r="L1586">
        <v>0.19</v>
      </c>
      <c r="M1586">
        <v>6.13</v>
      </c>
      <c r="N1586" t="s">
        <v>21</v>
      </c>
      <c r="O1586" s="1">
        <v>45606</v>
      </c>
    </row>
    <row r="1587" spans="1:15" x14ac:dyDescent="0.3">
      <c r="A1587" t="s">
        <v>1763</v>
      </c>
      <c r="B1587" t="s">
        <v>16</v>
      </c>
      <c r="C1587" t="s">
        <v>21</v>
      </c>
      <c r="D1587">
        <v>12</v>
      </c>
      <c r="E1587" t="s">
        <v>88</v>
      </c>
      <c r="F1587">
        <v>35171</v>
      </c>
      <c r="G1587">
        <v>1727</v>
      </c>
      <c r="H1587">
        <v>856</v>
      </c>
      <c r="I1587">
        <v>674</v>
      </c>
      <c r="J1587">
        <v>348458</v>
      </c>
      <c r="K1587">
        <v>120.9</v>
      </c>
      <c r="L1587">
        <v>3.28</v>
      </c>
      <c r="M1587">
        <v>9.26</v>
      </c>
      <c r="N1587" t="s">
        <v>25</v>
      </c>
      <c r="O1587" s="1">
        <v>45770</v>
      </c>
    </row>
    <row r="1588" spans="1:15" x14ac:dyDescent="0.3">
      <c r="A1588" t="s">
        <v>1764</v>
      </c>
      <c r="B1588" t="s">
        <v>44</v>
      </c>
      <c r="C1588" t="s">
        <v>21</v>
      </c>
      <c r="D1588">
        <v>30</v>
      </c>
      <c r="E1588" t="s">
        <v>76</v>
      </c>
      <c r="F1588">
        <v>16028</v>
      </c>
      <c r="G1588">
        <v>1678</v>
      </c>
      <c r="H1588">
        <v>884</v>
      </c>
      <c r="I1588">
        <v>449</v>
      </c>
      <c r="J1588">
        <v>193519</v>
      </c>
      <c r="K1588">
        <v>613.11</v>
      </c>
      <c r="L1588">
        <v>-0.3</v>
      </c>
      <c r="M1588">
        <v>18.79</v>
      </c>
      <c r="N1588" t="s">
        <v>25</v>
      </c>
      <c r="O1588" s="1">
        <v>45576</v>
      </c>
    </row>
    <row r="1589" spans="1:15" x14ac:dyDescent="0.3">
      <c r="A1589" t="s">
        <v>1765</v>
      </c>
      <c r="B1589" t="s">
        <v>44</v>
      </c>
      <c r="C1589" t="s">
        <v>17</v>
      </c>
      <c r="D1589">
        <v>12</v>
      </c>
      <c r="E1589" t="s">
        <v>18</v>
      </c>
      <c r="F1589">
        <v>52831</v>
      </c>
      <c r="G1589">
        <v>1686</v>
      </c>
      <c r="H1589">
        <v>810</v>
      </c>
      <c r="I1589">
        <v>251</v>
      </c>
      <c r="J1589">
        <v>109436</v>
      </c>
      <c r="K1589">
        <v>203.22</v>
      </c>
      <c r="L1589">
        <v>1.1499999999999999</v>
      </c>
      <c r="M1589">
        <v>5.2</v>
      </c>
      <c r="N1589" t="s">
        <v>17</v>
      </c>
      <c r="O1589" s="1">
        <v>45549</v>
      </c>
    </row>
    <row r="1590" spans="1:15" x14ac:dyDescent="0.3">
      <c r="A1590" t="s">
        <v>1766</v>
      </c>
      <c r="B1590" t="s">
        <v>28</v>
      </c>
      <c r="C1590" t="s">
        <v>17</v>
      </c>
      <c r="D1590">
        <v>16</v>
      </c>
      <c r="E1590" t="s">
        <v>107</v>
      </c>
      <c r="F1590">
        <v>86303</v>
      </c>
      <c r="G1590">
        <v>4999</v>
      </c>
      <c r="H1590">
        <v>2315</v>
      </c>
      <c r="I1590">
        <v>928</v>
      </c>
      <c r="J1590">
        <v>713632</v>
      </c>
      <c r="K1590">
        <v>217.79</v>
      </c>
      <c r="L1590">
        <v>2.5299999999999998</v>
      </c>
      <c r="M1590">
        <v>9.5500000000000007</v>
      </c>
      <c r="N1590" t="s">
        <v>29</v>
      </c>
      <c r="O1590" s="1">
        <v>45616</v>
      </c>
    </row>
    <row r="1591" spans="1:15" x14ac:dyDescent="0.3">
      <c r="A1591" t="s">
        <v>1767</v>
      </c>
      <c r="B1591" t="s">
        <v>16</v>
      </c>
      <c r="C1591" t="s">
        <v>35</v>
      </c>
      <c r="D1591">
        <v>19</v>
      </c>
      <c r="E1591" t="s">
        <v>107</v>
      </c>
      <c r="F1591">
        <v>91522</v>
      </c>
      <c r="G1591">
        <v>5640</v>
      </c>
      <c r="H1591">
        <v>3277</v>
      </c>
      <c r="I1591">
        <v>1804</v>
      </c>
      <c r="J1591">
        <v>1057144</v>
      </c>
      <c r="K1591">
        <v>119.33</v>
      </c>
      <c r="L1591">
        <v>3.91</v>
      </c>
      <c r="M1591">
        <v>11.71</v>
      </c>
      <c r="N1591" t="s">
        <v>25</v>
      </c>
      <c r="O1591" s="1">
        <v>45779</v>
      </c>
    </row>
    <row r="1592" spans="1:15" x14ac:dyDescent="0.3">
      <c r="A1592" t="s">
        <v>1768</v>
      </c>
      <c r="B1592" t="s">
        <v>20</v>
      </c>
      <c r="C1592" t="s">
        <v>25</v>
      </c>
      <c r="D1592">
        <v>29</v>
      </c>
      <c r="E1592" t="s">
        <v>39</v>
      </c>
      <c r="F1592">
        <v>80453</v>
      </c>
      <c r="G1592">
        <v>11592</v>
      </c>
      <c r="H1592">
        <v>3128</v>
      </c>
      <c r="I1592">
        <v>2322</v>
      </c>
      <c r="J1592">
        <v>524772</v>
      </c>
      <c r="K1592">
        <v>109.83</v>
      </c>
      <c r="L1592">
        <v>1.06</v>
      </c>
      <c r="M1592">
        <v>21.18</v>
      </c>
      <c r="N1592" t="s">
        <v>21</v>
      </c>
      <c r="O1592" s="1">
        <v>45559</v>
      </c>
    </row>
    <row r="1593" spans="1:15" x14ac:dyDescent="0.3">
      <c r="A1593" t="s">
        <v>1769</v>
      </c>
      <c r="B1593" t="s">
        <v>20</v>
      </c>
      <c r="C1593" t="s">
        <v>25</v>
      </c>
      <c r="D1593">
        <v>12</v>
      </c>
      <c r="E1593" t="s">
        <v>28</v>
      </c>
      <c r="F1593">
        <v>38284</v>
      </c>
      <c r="G1593">
        <v>3724</v>
      </c>
      <c r="H1593">
        <v>1641</v>
      </c>
      <c r="I1593">
        <v>1042</v>
      </c>
      <c r="J1593">
        <v>510580</v>
      </c>
      <c r="K1593">
        <v>263.13</v>
      </c>
      <c r="L1593">
        <v>0.86</v>
      </c>
      <c r="M1593">
        <v>16.739999999999998</v>
      </c>
      <c r="N1593" t="s">
        <v>35</v>
      </c>
      <c r="O1593" s="1">
        <v>45600</v>
      </c>
    </row>
    <row r="1594" spans="1:15" x14ac:dyDescent="0.3">
      <c r="A1594" t="s">
        <v>1770</v>
      </c>
      <c r="B1594" t="s">
        <v>24</v>
      </c>
      <c r="C1594" t="s">
        <v>29</v>
      </c>
      <c r="D1594">
        <v>19</v>
      </c>
      <c r="E1594" t="s">
        <v>187</v>
      </c>
      <c r="F1594">
        <v>87099</v>
      </c>
      <c r="G1594">
        <v>11124</v>
      </c>
      <c r="H1594">
        <v>5444</v>
      </c>
      <c r="I1594">
        <v>1953</v>
      </c>
      <c r="J1594">
        <v>1146411</v>
      </c>
      <c r="K1594">
        <v>121.01</v>
      </c>
      <c r="L1594">
        <v>3.85</v>
      </c>
      <c r="M1594">
        <v>21.26</v>
      </c>
      <c r="N1594" t="s">
        <v>17</v>
      </c>
      <c r="O1594" s="1">
        <v>45580</v>
      </c>
    </row>
    <row r="1595" spans="1:15" x14ac:dyDescent="0.3">
      <c r="A1595" t="s">
        <v>1771</v>
      </c>
      <c r="B1595" t="s">
        <v>24</v>
      </c>
      <c r="C1595" t="s">
        <v>21</v>
      </c>
      <c r="D1595">
        <v>27</v>
      </c>
      <c r="E1595" t="s">
        <v>357</v>
      </c>
      <c r="F1595">
        <v>28234</v>
      </c>
      <c r="G1595">
        <v>4001</v>
      </c>
      <c r="H1595">
        <v>2132</v>
      </c>
      <c r="I1595">
        <v>1441</v>
      </c>
      <c r="J1595">
        <v>746438</v>
      </c>
      <c r="K1595">
        <v>115.65</v>
      </c>
      <c r="L1595">
        <v>3.48</v>
      </c>
      <c r="M1595">
        <v>26.83</v>
      </c>
      <c r="N1595" t="s">
        <v>29</v>
      </c>
      <c r="O1595" s="1">
        <v>45574</v>
      </c>
    </row>
    <row r="1596" spans="1:15" x14ac:dyDescent="0.3">
      <c r="A1596" t="s">
        <v>1772</v>
      </c>
      <c r="B1596" t="s">
        <v>16</v>
      </c>
      <c r="C1596" t="s">
        <v>21</v>
      </c>
      <c r="D1596">
        <v>15</v>
      </c>
      <c r="E1596" t="s">
        <v>365</v>
      </c>
      <c r="F1596">
        <v>61244</v>
      </c>
      <c r="G1596">
        <v>5295</v>
      </c>
      <c r="H1596">
        <v>3034</v>
      </c>
      <c r="I1596">
        <v>1945</v>
      </c>
      <c r="J1596">
        <v>1108650</v>
      </c>
      <c r="K1596">
        <v>53.91</v>
      </c>
      <c r="L1596">
        <v>9.57</v>
      </c>
      <c r="M1596">
        <v>16.78</v>
      </c>
      <c r="N1596" t="s">
        <v>17</v>
      </c>
      <c r="O1596" s="1">
        <v>45723</v>
      </c>
    </row>
    <row r="1597" spans="1:15" x14ac:dyDescent="0.3">
      <c r="A1597" t="s">
        <v>1773</v>
      </c>
      <c r="B1597" t="s">
        <v>16</v>
      </c>
      <c r="C1597" t="s">
        <v>35</v>
      </c>
      <c r="D1597">
        <v>8</v>
      </c>
      <c r="E1597" t="s">
        <v>195</v>
      </c>
      <c r="F1597">
        <v>17696</v>
      </c>
      <c r="G1597">
        <v>638</v>
      </c>
      <c r="H1597">
        <v>240</v>
      </c>
      <c r="I1597">
        <v>79</v>
      </c>
      <c r="J1597">
        <v>56959</v>
      </c>
      <c r="K1597">
        <v>3091.52</v>
      </c>
      <c r="L1597">
        <v>-0.77</v>
      </c>
      <c r="M1597">
        <v>5.41</v>
      </c>
      <c r="N1597" t="s">
        <v>35</v>
      </c>
      <c r="O1597" s="1">
        <v>45751</v>
      </c>
    </row>
    <row r="1598" spans="1:15" x14ac:dyDescent="0.3">
      <c r="A1598" t="s">
        <v>1774</v>
      </c>
      <c r="B1598" t="s">
        <v>20</v>
      </c>
      <c r="C1598" t="s">
        <v>17</v>
      </c>
      <c r="D1598">
        <v>19</v>
      </c>
      <c r="E1598" t="s">
        <v>137</v>
      </c>
      <c r="F1598">
        <v>12931</v>
      </c>
      <c r="G1598">
        <v>379</v>
      </c>
      <c r="H1598">
        <v>177</v>
      </c>
      <c r="I1598">
        <v>110</v>
      </c>
      <c r="J1598">
        <v>67540</v>
      </c>
      <c r="K1598">
        <v>1472.86</v>
      </c>
      <c r="L1598">
        <v>-0.57999999999999996</v>
      </c>
      <c r="M1598">
        <v>5.15</v>
      </c>
      <c r="N1598" t="s">
        <v>35</v>
      </c>
      <c r="O1598" s="1">
        <v>45813</v>
      </c>
    </row>
    <row r="1599" spans="1:15" x14ac:dyDescent="0.3">
      <c r="A1599" t="s">
        <v>1775</v>
      </c>
      <c r="B1599" t="s">
        <v>24</v>
      </c>
      <c r="C1599" t="s">
        <v>25</v>
      </c>
      <c r="D1599">
        <v>9</v>
      </c>
      <c r="E1599" t="s">
        <v>1077</v>
      </c>
      <c r="F1599">
        <v>98998</v>
      </c>
      <c r="G1599">
        <v>5004</v>
      </c>
      <c r="H1599">
        <v>2890</v>
      </c>
      <c r="I1599">
        <v>2016</v>
      </c>
      <c r="J1599">
        <v>860832</v>
      </c>
      <c r="K1599">
        <v>30.75</v>
      </c>
      <c r="L1599">
        <v>12.89</v>
      </c>
      <c r="M1599">
        <v>10.01</v>
      </c>
      <c r="N1599" t="s">
        <v>25</v>
      </c>
      <c r="O1599" s="1">
        <v>45576</v>
      </c>
    </row>
    <row r="1600" spans="1:15" x14ac:dyDescent="0.3">
      <c r="A1600" t="s">
        <v>1776</v>
      </c>
      <c r="B1600" t="s">
        <v>24</v>
      </c>
      <c r="C1600" t="s">
        <v>29</v>
      </c>
      <c r="D1600">
        <v>29</v>
      </c>
      <c r="E1600" t="s">
        <v>256</v>
      </c>
      <c r="F1600">
        <v>13659</v>
      </c>
      <c r="G1600">
        <v>1417</v>
      </c>
      <c r="H1600">
        <v>640</v>
      </c>
      <c r="I1600">
        <v>349</v>
      </c>
      <c r="J1600">
        <v>157399</v>
      </c>
      <c r="K1600">
        <v>428.23</v>
      </c>
      <c r="L1600">
        <v>0.05</v>
      </c>
      <c r="M1600">
        <v>17.61</v>
      </c>
      <c r="N1600" t="s">
        <v>29</v>
      </c>
      <c r="O1600" s="1">
        <v>45613</v>
      </c>
    </row>
    <row r="1601" spans="1:15" x14ac:dyDescent="0.3">
      <c r="A1601" t="s">
        <v>1777</v>
      </c>
      <c r="B1601" t="s">
        <v>16</v>
      </c>
      <c r="C1601" t="s">
        <v>25</v>
      </c>
      <c r="D1601">
        <v>21</v>
      </c>
      <c r="E1601" t="s">
        <v>222</v>
      </c>
      <c r="F1601">
        <v>90343</v>
      </c>
      <c r="G1601">
        <v>12880</v>
      </c>
      <c r="H1601">
        <v>6345</v>
      </c>
      <c r="I1601">
        <v>3556</v>
      </c>
      <c r="J1601">
        <v>2599436</v>
      </c>
      <c r="K1601">
        <v>84.15</v>
      </c>
      <c r="L1601">
        <v>7.69</v>
      </c>
      <c r="M1601">
        <v>25.22</v>
      </c>
      <c r="N1601" t="s">
        <v>17</v>
      </c>
      <c r="O1601" s="1">
        <v>45715</v>
      </c>
    </row>
    <row r="1602" spans="1:15" x14ac:dyDescent="0.3">
      <c r="A1602" t="s">
        <v>1778</v>
      </c>
      <c r="B1602" t="s">
        <v>28</v>
      </c>
      <c r="C1602" t="s">
        <v>21</v>
      </c>
      <c r="D1602">
        <v>20</v>
      </c>
      <c r="E1602" t="s">
        <v>652</v>
      </c>
      <c r="F1602">
        <v>18787</v>
      </c>
      <c r="G1602">
        <v>2704</v>
      </c>
      <c r="H1602">
        <v>746</v>
      </c>
      <c r="I1602">
        <v>459</v>
      </c>
      <c r="J1602">
        <v>302940</v>
      </c>
      <c r="K1602">
        <v>426.57</v>
      </c>
      <c r="L1602">
        <v>0.55000000000000004</v>
      </c>
      <c r="M1602">
        <v>20.81</v>
      </c>
      <c r="N1602" t="s">
        <v>25</v>
      </c>
      <c r="O1602" s="1">
        <v>45562</v>
      </c>
    </row>
    <row r="1603" spans="1:15" x14ac:dyDescent="0.3">
      <c r="A1603" t="s">
        <v>1779</v>
      </c>
      <c r="B1603" t="s">
        <v>44</v>
      </c>
      <c r="C1603" t="s">
        <v>35</v>
      </c>
      <c r="D1603">
        <v>21</v>
      </c>
      <c r="E1603" t="s">
        <v>130</v>
      </c>
      <c r="F1603">
        <v>51045</v>
      </c>
      <c r="G1603">
        <v>4344</v>
      </c>
      <c r="H1603">
        <v>1049</v>
      </c>
      <c r="I1603">
        <v>429</v>
      </c>
      <c r="J1603">
        <v>122694</v>
      </c>
      <c r="K1603">
        <v>597.21</v>
      </c>
      <c r="L1603">
        <v>-0.52</v>
      </c>
      <c r="M1603">
        <v>11.41</v>
      </c>
      <c r="N1603" t="s">
        <v>21</v>
      </c>
      <c r="O1603" s="1">
        <v>45505</v>
      </c>
    </row>
    <row r="1604" spans="1:15" x14ac:dyDescent="0.3">
      <c r="A1604" t="s">
        <v>1780</v>
      </c>
      <c r="B1604" t="s">
        <v>28</v>
      </c>
      <c r="C1604" t="s">
        <v>21</v>
      </c>
      <c r="D1604">
        <v>24</v>
      </c>
      <c r="E1604" t="s">
        <v>49</v>
      </c>
      <c r="F1604">
        <v>78076</v>
      </c>
      <c r="G1604">
        <v>6640</v>
      </c>
      <c r="H1604">
        <v>1466</v>
      </c>
      <c r="I1604">
        <v>948</v>
      </c>
      <c r="J1604">
        <v>655068</v>
      </c>
      <c r="K1604">
        <v>118.27</v>
      </c>
      <c r="L1604">
        <v>4.84</v>
      </c>
      <c r="M1604">
        <v>11.6</v>
      </c>
      <c r="N1604" t="s">
        <v>21</v>
      </c>
      <c r="O1604" s="1">
        <v>45800</v>
      </c>
    </row>
    <row r="1605" spans="1:15" x14ac:dyDescent="0.3">
      <c r="A1605" t="s">
        <v>1781</v>
      </c>
      <c r="B1605" t="s">
        <v>44</v>
      </c>
      <c r="C1605" t="s">
        <v>35</v>
      </c>
      <c r="D1605">
        <v>8</v>
      </c>
      <c r="E1605" t="s">
        <v>381</v>
      </c>
      <c r="F1605">
        <v>70512</v>
      </c>
      <c r="G1605">
        <v>5901</v>
      </c>
      <c r="H1605">
        <v>3141</v>
      </c>
      <c r="I1605">
        <v>1383</v>
      </c>
      <c r="J1605">
        <v>654159</v>
      </c>
      <c r="K1605">
        <v>108.21</v>
      </c>
      <c r="L1605">
        <v>3.37</v>
      </c>
      <c r="M1605">
        <v>14.78</v>
      </c>
      <c r="N1605" t="s">
        <v>17</v>
      </c>
      <c r="O1605" s="1">
        <v>45650</v>
      </c>
    </row>
    <row r="1606" spans="1:15" x14ac:dyDescent="0.3">
      <c r="A1606" t="s">
        <v>1782</v>
      </c>
      <c r="B1606" t="s">
        <v>24</v>
      </c>
      <c r="C1606" t="s">
        <v>17</v>
      </c>
      <c r="D1606">
        <v>29</v>
      </c>
      <c r="E1606" t="s">
        <v>597</v>
      </c>
      <c r="F1606">
        <v>99272</v>
      </c>
      <c r="G1606">
        <v>4976</v>
      </c>
      <c r="H1606">
        <v>2914</v>
      </c>
      <c r="I1606">
        <v>1733</v>
      </c>
      <c r="J1606">
        <v>1057130</v>
      </c>
      <c r="K1606">
        <v>112.31</v>
      </c>
      <c r="L1606">
        <v>4.43</v>
      </c>
      <c r="M1606">
        <v>9.69</v>
      </c>
      <c r="N1606" t="s">
        <v>21</v>
      </c>
      <c r="O1606" s="1">
        <v>45549</v>
      </c>
    </row>
    <row r="1607" spans="1:15" x14ac:dyDescent="0.3">
      <c r="A1607" t="s">
        <v>1783</v>
      </c>
      <c r="B1607" t="s">
        <v>16</v>
      </c>
      <c r="C1607" t="s">
        <v>17</v>
      </c>
      <c r="D1607">
        <v>17</v>
      </c>
      <c r="E1607" t="s">
        <v>125</v>
      </c>
      <c r="F1607">
        <v>74055</v>
      </c>
      <c r="G1607">
        <v>5949</v>
      </c>
      <c r="H1607">
        <v>2259</v>
      </c>
      <c r="I1607">
        <v>1778</v>
      </c>
      <c r="J1607">
        <v>1118362</v>
      </c>
      <c r="K1607">
        <v>85.87</v>
      </c>
      <c r="L1607">
        <v>6.33</v>
      </c>
      <c r="M1607">
        <v>13.48</v>
      </c>
      <c r="N1607" t="s">
        <v>29</v>
      </c>
      <c r="O1607" s="1">
        <v>45614</v>
      </c>
    </row>
    <row r="1608" spans="1:15" x14ac:dyDescent="0.3">
      <c r="A1608" t="s">
        <v>1784</v>
      </c>
      <c r="B1608" t="s">
        <v>44</v>
      </c>
      <c r="C1608" t="s">
        <v>17</v>
      </c>
      <c r="D1608">
        <v>29</v>
      </c>
      <c r="E1608" t="s">
        <v>736</v>
      </c>
      <c r="F1608">
        <v>15055</v>
      </c>
      <c r="G1608">
        <v>1625</v>
      </c>
      <c r="H1608">
        <v>874</v>
      </c>
      <c r="I1608">
        <v>273</v>
      </c>
      <c r="J1608">
        <v>205842</v>
      </c>
      <c r="K1608">
        <v>345.75</v>
      </c>
      <c r="L1608">
        <v>1.18</v>
      </c>
      <c r="M1608">
        <v>18.41</v>
      </c>
      <c r="N1608" t="s">
        <v>25</v>
      </c>
      <c r="O1608" s="1">
        <v>45492</v>
      </c>
    </row>
    <row r="1609" spans="1:15" x14ac:dyDescent="0.3">
      <c r="A1609" t="s">
        <v>1785</v>
      </c>
      <c r="B1609" t="s">
        <v>44</v>
      </c>
      <c r="C1609" t="s">
        <v>17</v>
      </c>
      <c r="D1609">
        <v>30</v>
      </c>
      <c r="E1609" t="s">
        <v>130</v>
      </c>
      <c r="F1609">
        <v>14543</v>
      </c>
      <c r="G1609">
        <v>724</v>
      </c>
      <c r="H1609">
        <v>388</v>
      </c>
      <c r="I1609">
        <v>248</v>
      </c>
      <c r="J1609">
        <v>81096</v>
      </c>
      <c r="K1609">
        <v>475.77</v>
      </c>
      <c r="L1609">
        <v>-0.31</v>
      </c>
      <c r="M1609">
        <v>9.35</v>
      </c>
      <c r="N1609" t="s">
        <v>17</v>
      </c>
      <c r="O1609" s="1">
        <v>45804</v>
      </c>
    </row>
    <row r="1610" spans="1:15" x14ac:dyDescent="0.3">
      <c r="A1610" t="s">
        <v>1786</v>
      </c>
      <c r="B1610" t="s">
        <v>44</v>
      </c>
      <c r="C1610" t="s">
        <v>17</v>
      </c>
      <c r="D1610">
        <v>5</v>
      </c>
      <c r="E1610" t="s">
        <v>107</v>
      </c>
      <c r="F1610">
        <v>70031</v>
      </c>
      <c r="G1610">
        <v>8512</v>
      </c>
      <c r="H1610">
        <v>4462</v>
      </c>
      <c r="I1610">
        <v>3452</v>
      </c>
      <c r="J1610">
        <v>1715644</v>
      </c>
      <c r="K1610">
        <v>77.98</v>
      </c>
      <c r="L1610">
        <v>5.37</v>
      </c>
      <c r="M1610">
        <v>23.46</v>
      </c>
      <c r="N1610" t="s">
        <v>29</v>
      </c>
      <c r="O1610" s="1">
        <v>45603</v>
      </c>
    </row>
    <row r="1611" spans="1:15" x14ac:dyDescent="0.3">
      <c r="A1611" t="s">
        <v>1787</v>
      </c>
      <c r="B1611" t="s">
        <v>44</v>
      </c>
      <c r="C1611" t="s">
        <v>25</v>
      </c>
      <c r="D1611">
        <v>15</v>
      </c>
      <c r="E1611" t="s">
        <v>717</v>
      </c>
      <c r="F1611">
        <v>92115</v>
      </c>
      <c r="G1611">
        <v>12883</v>
      </c>
      <c r="H1611">
        <v>6496</v>
      </c>
      <c r="I1611">
        <v>3522</v>
      </c>
      <c r="J1611">
        <v>2599236</v>
      </c>
      <c r="K1611">
        <v>63.24</v>
      </c>
      <c r="L1611">
        <v>10.67</v>
      </c>
      <c r="M1611">
        <v>24.86</v>
      </c>
      <c r="N1611" t="s">
        <v>21</v>
      </c>
      <c r="O1611" s="1">
        <v>45774</v>
      </c>
    </row>
    <row r="1612" spans="1:15" x14ac:dyDescent="0.3">
      <c r="A1612" t="s">
        <v>1788</v>
      </c>
      <c r="B1612" t="s">
        <v>28</v>
      </c>
      <c r="C1612" t="s">
        <v>29</v>
      </c>
      <c r="D1612">
        <v>16</v>
      </c>
      <c r="E1612" t="s">
        <v>22</v>
      </c>
      <c r="F1612">
        <v>51316</v>
      </c>
      <c r="G1612">
        <v>2524</v>
      </c>
      <c r="H1612">
        <v>1361</v>
      </c>
      <c r="I1612">
        <v>635</v>
      </c>
      <c r="J1612">
        <v>464185</v>
      </c>
      <c r="K1612">
        <v>165.91</v>
      </c>
      <c r="L1612">
        <v>3.41</v>
      </c>
      <c r="M1612">
        <v>8.81</v>
      </c>
      <c r="N1612" t="s">
        <v>21</v>
      </c>
      <c r="O1612" s="1">
        <v>45723</v>
      </c>
    </row>
    <row r="1613" spans="1:15" x14ac:dyDescent="0.3">
      <c r="A1613" t="s">
        <v>1789</v>
      </c>
      <c r="B1613" t="s">
        <v>16</v>
      </c>
      <c r="C1613" t="s">
        <v>29</v>
      </c>
      <c r="D1613">
        <v>13</v>
      </c>
      <c r="E1613" t="s">
        <v>351</v>
      </c>
      <c r="F1613">
        <v>52592</v>
      </c>
      <c r="G1613">
        <v>2489</v>
      </c>
      <c r="H1613">
        <v>515</v>
      </c>
      <c r="I1613">
        <v>327</v>
      </c>
      <c r="J1613">
        <v>170694</v>
      </c>
      <c r="K1613">
        <v>415.65</v>
      </c>
      <c r="L1613">
        <v>0.26</v>
      </c>
      <c r="M1613">
        <v>6.33</v>
      </c>
      <c r="N1613" t="s">
        <v>29</v>
      </c>
      <c r="O1613" s="1">
        <v>45740</v>
      </c>
    </row>
    <row r="1614" spans="1:15" x14ac:dyDescent="0.3">
      <c r="A1614" t="s">
        <v>1790</v>
      </c>
      <c r="B1614" t="s">
        <v>20</v>
      </c>
      <c r="C1614" t="s">
        <v>35</v>
      </c>
      <c r="D1614">
        <v>25</v>
      </c>
      <c r="E1614" t="s">
        <v>179</v>
      </c>
      <c r="F1614">
        <v>80274</v>
      </c>
      <c r="G1614">
        <v>10124</v>
      </c>
      <c r="H1614">
        <v>2942</v>
      </c>
      <c r="I1614">
        <v>1590</v>
      </c>
      <c r="J1614">
        <v>605790</v>
      </c>
      <c r="K1614">
        <v>38.979999999999997</v>
      </c>
      <c r="L1614">
        <v>8.77</v>
      </c>
      <c r="M1614">
        <v>18.260000000000002</v>
      </c>
      <c r="N1614" t="s">
        <v>35</v>
      </c>
      <c r="O1614" s="1">
        <v>45723</v>
      </c>
    </row>
    <row r="1615" spans="1:15" x14ac:dyDescent="0.3">
      <c r="A1615" t="s">
        <v>1791</v>
      </c>
      <c r="B1615" t="s">
        <v>20</v>
      </c>
      <c r="C1615" t="s">
        <v>21</v>
      </c>
      <c r="D1615">
        <v>30</v>
      </c>
      <c r="E1615" t="s">
        <v>154</v>
      </c>
      <c r="F1615">
        <v>80810</v>
      </c>
      <c r="G1615">
        <v>3293</v>
      </c>
      <c r="H1615">
        <v>751</v>
      </c>
      <c r="I1615">
        <v>241</v>
      </c>
      <c r="J1615">
        <v>84109</v>
      </c>
      <c r="K1615">
        <v>529.16999999999996</v>
      </c>
      <c r="L1615">
        <v>-0.34</v>
      </c>
      <c r="M1615">
        <v>5.3</v>
      </c>
      <c r="N1615" t="s">
        <v>25</v>
      </c>
      <c r="O1615" s="1">
        <v>45786</v>
      </c>
    </row>
    <row r="1616" spans="1:15" x14ac:dyDescent="0.3">
      <c r="A1616" t="s">
        <v>1792</v>
      </c>
      <c r="B1616" t="s">
        <v>20</v>
      </c>
      <c r="C1616" t="s">
        <v>35</v>
      </c>
      <c r="D1616">
        <v>30</v>
      </c>
      <c r="E1616" t="s">
        <v>98</v>
      </c>
      <c r="F1616">
        <v>71666</v>
      </c>
      <c r="G1616">
        <v>2218</v>
      </c>
      <c r="H1616">
        <v>806</v>
      </c>
      <c r="I1616">
        <v>320</v>
      </c>
      <c r="J1616">
        <v>165760</v>
      </c>
      <c r="K1616">
        <v>286.54000000000002</v>
      </c>
      <c r="L1616">
        <v>0.81</v>
      </c>
      <c r="M1616">
        <v>4.67</v>
      </c>
      <c r="N1616" t="s">
        <v>25</v>
      </c>
      <c r="O1616" s="1">
        <v>45478</v>
      </c>
    </row>
    <row r="1617" spans="1:15" x14ac:dyDescent="0.3">
      <c r="A1617" t="s">
        <v>1793</v>
      </c>
      <c r="B1617" t="s">
        <v>20</v>
      </c>
      <c r="C1617" t="s">
        <v>17</v>
      </c>
      <c r="D1617">
        <v>19</v>
      </c>
      <c r="E1617" t="s">
        <v>107</v>
      </c>
      <c r="F1617">
        <v>28495</v>
      </c>
      <c r="G1617">
        <v>4122</v>
      </c>
      <c r="H1617">
        <v>1955</v>
      </c>
      <c r="I1617">
        <v>1082</v>
      </c>
      <c r="J1617">
        <v>443620</v>
      </c>
      <c r="K1617">
        <v>213.79</v>
      </c>
      <c r="L1617">
        <v>0.92</v>
      </c>
      <c r="M1617">
        <v>25.12</v>
      </c>
      <c r="N1617" t="s">
        <v>25</v>
      </c>
      <c r="O1617" s="1">
        <v>45644</v>
      </c>
    </row>
    <row r="1618" spans="1:15" x14ac:dyDescent="0.3">
      <c r="A1618" t="s">
        <v>1794</v>
      </c>
      <c r="B1618" t="s">
        <v>24</v>
      </c>
      <c r="C1618" t="s">
        <v>29</v>
      </c>
      <c r="D1618">
        <v>8</v>
      </c>
      <c r="E1618" t="s">
        <v>107</v>
      </c>
      <c r="F1618">
        <v>32804</v>
      </c>
      <c r="G1618">
        <v>990</v>
      </c>
      <c r="H1618">
        <v>358</v>
      </c>
      <c r="I1618">
        <v>120</v>
      </c>
      <c r="J1618">
        <v>55440</v>
      </c>
      <c r="K1618">
        <v>941.91</v>
      </c>
      <c r="L1618">
        <v>-0.51</v>
      </c>
      <c r="M1618">
        <v>4.4800000000000004</v>
      </c>
      <c r="N1618" t="s">
        <v>25</v>
      </c>
      <c r="O1618" s="1">
        <v>45616</v>
      </c>
    </row>
    <row r="1619" spans="1:15" x14ac:dyDescent="0.3">
      <c r="A1619" t="s">
        <v>1795</v>
      </c>
      <c r="B1619" t="s">
        <v>20</v>
      </c>
      <c r="C1619" t="s">
        <v>29</v>
      </c>
      <c r="D1619">
        <v>14</v>
      </c>
      <c r="E1619" t="s">
        <v>62</v>
      </c>
      <c r="F1619">
        <v>71620</v>
      </c>
      <c r="G1619">
        <v>3688</v>
      </c>
      <c r="H1619">
        <v>1798</v>
      </c>
      <c r="I1619">
        <v>956</v>
      </c>
      <c r="J1619">
        <v>561172</v>
      </c>
      <c r="K1619">
        <v>198.15</v>
      </c>
      <c r="L1619">
        <v>1.96</v>
      </c>
      <c r="M1619">
        <v>8.99</v>
      </c>
      <c r="N1619" t="s">
        <v>21</v>
      </c>
      <c r="O1619" s="1">
        <v>45589</v>
      </c>
    </row>
    <row r="1620" spans="1:15" x14ac:dyDescent="0.3">
      <c r="A1620" t="s">
        <v>1796</v>
      </c>
      <c r="B1620" t="s">
        <v>28</v>
      </c>
      <c r="C1620" t="s">
        <v>29</v>
      </c>
      <c r="D1620">
        <v>20</v>
      </c>
      <c r="E1620" t="s">
        <v>144</v>
      </c>
      <c r="F1620">
        <v>58396</v>
      </c>
      <c r="G1620">
        <v>7772</v>
      </c>
      <c r="H1620">
        <v>2571</v>
      </c>
      <c r="I1620">
        <v>1826</v>
      </c>
      <c r="J1620">
        <v>589798</v>
      </c>
      <c r="K1620">
        <v>63.94</v>
      </c>
      <c r="L1620">
        <v>4.05</v>
      </c>
      <c r="M1620">
        <v>20.84</v>
      </c>
      <c r="N1620" t="s">
        <v>17</v>
      </c>
      <c r="O1620" s="1">
        <v>45657</v>
      </c>
    </row>
    <row r="1621" spans="1:15" x14ac:dyDescent="0.3">
      <c r="A1621" t="s">
        <v>1797</v>
      </c>
      <c r="B1621" t="s">
        <v>20</v>
      </c>
      <c r="C1621" t="s">
        <v>17</v>
      </c>
      <c r="D1621">
        <v>8</v>
      </c>
      <c r="E1621" t="s">
        <v>142</v>
      </c>
      <c r="F1621">
        <v>45119</v>
      </c>
      <c r="G1621">
        <v>4446</v>
      </c>
      <c r="H1621">
        <v>2552</v>
      </c>
      <c r="I1621">
        <v>1214</v>
      </c>
      <c r="J1621">
        <v>308356</v>
      </c>
      <c r="K1621">
        <v>148.36000000000001</v>
      </c>
      <c r="L1621">
        <v>0.71</v>
      </c>
      <c r="M1621">
        <v>18.2</v>
      </c>
      <c r="N1621" t="s">
        <v>21</v>
      </c>
      <c r="O1621" s="1">
        <v>45624</v>
      </c>
    </row>
    <row r="1622" spans="1:15" x14ac:dyDescent="0.3">
      <c r="A1622" t="s">
        <v>1798</v>
      </c>
      <c r="B1622" t="s">
        <v>28</v>
      </c>
      <c r="C1622" t="s">
        <v>29</v>
      </c>
      <c r="D1622">
        <v>20</v>
      </c>
      <c r="E1622" t="s">
        <v>222</v>
      </c>
      <c r="F1622">
        <v>51562</v>
      </c>
      <c r="G1622">
        <v>2989</v>
      </c>
      <c r="H1622">
        <v>1059</v>
      </c>
      <c r="I1622">
        <v>353</v>
      </c>
      <c r="J1622">
        <v>172617</v>
      </c>
      <c r="K1622">
        <v>281.52</v>
      </c>
      <c r="L1622">
        <v>0.74</v>
      </c>
      <c r="M1622">
        <v>8.5399999999999991</v>
      </c>
      <c r="N1622" t="s">
        <v>17</v>
      </c>
      <c r="O1622" s="1">
        <v>45548</v>
      </c>
    </row>
    <row r="1623" spans="1:15" x14ac:dyDescent="0.3">
      <c r="A1623" t="s">
        <v>1799</v>
      </c>
      <c r="B1623" t="s">
        <v>44</v>
      </c>
      <c r="C1623" t="s">
        <v>25</v>
      </c>
      <c r="D1623">
        <v>23</v>
      </c>
      <c r="E1623" t="s">
        <v>309</v>
      </c>
      <c r="F1623">
        <v>94192</v>
      </c>
      <c r="G1623">
        <v>11896</v>
      </c>
      <c r="H1623">
        <v>7017</v>
      </c>
      <c r="I1623">
        <v>3048</v>
      </c>
      <c r="J1623">
        <v>2203704</v>
      </c>
      <c r="K1623">
        <v>44.4</v>
      </c>
      <c r="L1623">
        <v>15.28</v>
      </c>
      <c r="M1623">
        <v>23.32</v>
      </c>
      <c r="N1623" t="s">
        <v>35</v>
      </c>
      <c r="O1623" s="1">
        <v>45579</v>
      </c>
    </row>
    <row r="1624" spans="1:15" x14ac:dyDescent="0.3">
      <c r="A1624" t="s">
        <v>1800</v>
      </c>
      <c r="B1624" t="s">
        <v>28</v>
      </c>
      <c r="C1624" t="s">
        <v>25</v>
      </c>
      <c r="D1624">
        <v>24</v>
      </c>
      <c r="E1624" t="s">
        <v>118</v>
      </c>
      <c r="F1624">
        <v>13475</v>
      </c>
      <c r="G1624">
        <v>1376</v>
      </c>
      <c r="H1624">
        <v>368</v>
      </c>
      <c r="I1624">
        <v>268</v>
      </c>
      <c r="J1624">
        <v>179828</v>
      </c>
      <c r="K1624">
        <v>513.71</v>
      </c>
      <c r="L1624">
        <v>0.31</v>
      </c>
      <c r="M1624">
        <v>14.93</v>
      </c>
      <c r="N1624" t="s">
        <v>35</v>
      </c>
      <c r="O1624" s="1">
        <v>45603</v>
      </c>
    </row>
    <row r="1625" spans="1:15" x14ac:dyDescent="0.3">
      <c r="A1625" t="s">
        <v>1801</v>
      </c>
      <c r="B1625" t="s">
        <v>44</v>
      </c>
      <c r="C1625" t="s">
        <v>35</v>
      </c>
      <c r="D1625">
        <v>14</v>
      </c>
      <c r="E1625" t="s">
        <v>1090</v>
      </c>
      <c r="F1625">
        <v>38324</v>
      </c>
      <c r="G1625">
        <v>3102</v>
      </c>
      <c r="H1625">
        <v>949</v>
      </c>
      <c r="I1625">
        <v>399</v>
      </c>
      <c r="J1625">
        <v>170772</v>
      </c>
      <c r="K1625">
        <v>677</v>
      </c>
      <c r="L1625">
        <v>-0.37</v>
      </c>
      <c r="M1625">
        <v>11.61</v>
      </c>
      <c r="N1625" t="s">
        <v>29</v>
      </c>
      <c r="O1625" s="1">
        <v>45562</v>
      </c>
    </row>
    <row r="1626" spans="1:15" x14ac:dyDescent="0.3">
      <c r="A1626" t="s">
        <v>1802</v>
      </c>
      <c r="B1626" t="s">
        <v>16</v>
      </c>
      <c r="C1626" t="s">
        <v>35</v>
      </c>
      <c r="D1626">
        <v>7</v>
      </c>
      <c r="E1626" t="s">
        <v>142</v>
      </c>
      <c r="F1626">
        <v>65816</v>
      </c>
      <c r="G1626">
        <v>7017</v>
      </c>
      <c r="H1626">
        <v>3573</v>
      </c>
      <c r="I1626">
        <v>2792</v>
      </c>
      <c r="J1626">
        <v>946488</v>
      </c>
      <c r="K1626">
        <v>28.06</v>
      </c>
      <c r="L1626">
        <v>11.08</v>
      </c>
      <c r="M1626">
        <v>20.329999999999998</v>
      </c>
      <c r="N1626" t="s">
        <v>25</v>
      </c>
      <c r="O1626" s="1">
        <v>45489</v>
      </c>
    </row>
    <row r="1627" spans="1:15" x14ac:dyDescent="0.3">
      <c r="A1627" t="s">
        <v>1803</v>
      </c>
      <c r="B1627" t="s">
        <v>28</v>
      </c>
      <c r="C1627" t="s">
        <v>35</v>
      </c>
      <c r="D1627">
        <v>8</v>
      </c>
      <c r="E1627" t="s">
        <v>348</v>
      </c>
      <c r="F1627">
        <v>92523</v>
      </c>
      <c r="G1627">
        <v>12165</v>
      </c>
      <c r="H1627">
        <v>3389</v>
      </c>
      <c r="I1627">
        <v>1669</v>
      </c>
      <c r="J1627">
        <v>942985</v>
      </c>
      <c r="K1627">
        <v>136.44</v>
      </c>
      <c r="L1627">
        <v>3.14</v>
      </c>
      <c r="M1627">
        <v>18.61</v>
      </c>
      <c r="N1627" t="s">
        <v>35</v>
      </c>
      <c r="O1627" s="1">
        <v>45659</v>
      </c>
    </row>
    <row r="1628" spans="1:15" x14ac:dyDescent="0.3">
      <c r="A1628" t="s">
        <v>1804</v>
      </c>
      <c r="B1628" t="s">
        <v>44</v>
      </c>
      <c r="C1628" t="s">
        <v>35</v>
      </c>
      <c r="D1628">
        <v>22</v>
      </c>
      <c r="E1628" t="s">
        <v>107</v>
      </c>
      <c r="F1628">
        <v>55501</v>
      </c>
      <c r="G1628">
        <v>5004</v>
      </c>
      <c r="H1628">
        <v>1444</v>
      </c>
      <c r="I1628">
        <v>702</v>
      </c>
      <c r="J1628">
        <v>471042</v>
      </c>
      <c r="K1628">
        <v>285.11</v>
      </c>
      <c r="L1628">
        <v>1.35</v>
      </c>
      <c r="M1628">
        <v>12.88</v>
      </c>
      <c r="N1628" t="s">
        <v>25</v>
      </c>
      <c r="O1628" s="1">
        <v>45630</v>
      </c>
    </row>
    <row r="1629" spans="1:15" x14ac:dyDescent="0.3">
      <c r="A1629" t="s">
        <v>1805</v>
      </c>
      <c r="B1629" t="s">
        <v>28</v>
      </c>
      <c r="C1629" t="s">
        <v>29</v>
      </c>
      <c r="D1629">
        <v>17</v>
      </c>
      <c r="E1629" t="s">
        <v>56</v>
      </c>
      <c r="F1629">
        <v>25905</v>
      </c>
      <c r="G1629">
        <v>1641</v>
      </c>
      <c r="H1629">
        <v>822</v>
      </c>
      <c r="I1629">
        <v>375</v>
      </c>
      <c r="J1629">
        <v>184500</v>
      </c>
      <c r="K1629">
        <v>183.27</v>
      </c>
      <c r="L1629">
        <v>1.68</v>
      </c>
      <c r="M1629">
        <v>10.96</v>
      </c>
      <c r="N1629" t="s">
        <v>21</v>
      </c>
      <c r="O1629" s="1">
        <v>45618</v>
      </c>
    </row>
    <row r="1630" spans="1:15" x14ac:dyDescent="0.3">
      <c r="A1630" t="s">
        <v>1806</v>
      </c>
      <c r="B1630" t="s">
        <v>44</v>
      </c>
      <c r="C1630" t="s">
        <v>25</v>
      </c>
      <c r="D1630">
        <v>27</v>
      </c>
      <c r="E1630" t="s">
        <v>290</v>
      </c>
      <c r="F1630">
        <v>46629</v>
      </c>
      <c r="G1630">
        <v>6818</v>
      </c>
      <c r="H1630">
        <v>2012</v>
      </c>
      <c r="I1630">
        <v>757</v>
      </c>
      <c r="J1630">
        <v>160484</v>
      </c>
      <c r="K1630">
        <v>197.31</v>
      </c>
      <c r="L1630">
        <v>7.0000000000000007E-2</v>
      </c>
      <c r="M1630">
        <v>20.56</v>
      </c>
      <c r="N1630" t="s">
        <v>17</v>
      </c>
      <c r="O1630" s="1">
        <v>45522</v>
      </c>
    </row>
    <row r="1631" spans="1:15" x14ac:dyDescent="0.3">
      <c r="A1631" t="s">
        <v>1807</v>
      </c>
      <c r="B1631" t="s">
        <v>28</v>
      </c>
      <c r="C1631" t="s">
        <v>29</v>
      </c>
      <c r="D1631">
        <v>29</v>
      </c>
      <c r="E1631" t="s">
        <v>18</v>
      </c>
      <c r="F1631">
        <v>15950</v>
      </c>
      <c r="G1631">
        <v>2299</v>
      </c>
      <c r="H1631">
        <v>546</v>
      </c>
      <c r="I1631">
        <v>188</v>
      </c>
      <c r="J1631">
        <v>122764</v>
      </c>
      <c r="K1631">
        <v>999</v>
      </c>
      <c r="L1631">
        <v>-0.35</v>
      </c>
      <c r="M1631">
        <v>19.02</v>
      </c>
      <c r="N1631" t="s">
        <v>29</v>
      </c>
      <c r="O1631" s="1">
        <v>45609</v>
      </c>
    </row>
    <row r="1632" spans="1:15" x14ac:dyDescent="0.3">
      <c r="A1632" t="s">
        <v>1808</v>
      </c>
      <c r="B1632" t="s">
        <v>16</v>
      </c>
      <c r="C1632" t="s">
        <v>21</v>
      </c>
      <c r="D1632">
        <v>18</v>
      </c>
      <c r="E1632" t="s">
        <v>58</v>
      </c>
      <c r="F1632">
        <v>23907</v>
      </c>
      <c r="G1632">
        <v>1327</v>
      </c>
      <c r="H1632">
        <v>442</v>
      </c>
      <c r="I1632">
        <v>215</v>
      </c>
      <c r="J1632">
        <v>87290</v>
      </c>
      <c r="K1632">
        <v>738.78</v>
      </c>
      <c r="L1632">
        <v>-0.45</v>
      </c>
      <c r="M1632">
        <v>8.3000000000000007</v>
      </c>
      <c r="N1632" t="s">
        <v>25</v>
      </c>
      <c r="O1632" s="1">
        <v>45743</v>
      </c>
    </row>
    <row r="1633" spans="1:15" x14ac:dyDescent="0.3">
      <c r="A1633" t="s">
        <v>1809</v>
      </c>
      <c r="B1633" t="s">
        <v>44</v>
      </c>
      <c r="C1633" t="s">
        <v>21</v>
      </c>
      <c r="D1633">
        <v>6</v>
      </c>
      <c r="E1633" t="s">
        <v>28</v>
      </c>
      <c r="F1633">
        <v>26424</v>
      </c>
      <c r="G1633">
        <v>984</v>
      </c>
      <c r="H1633">
        <v>466</v>
      </c>
      <c r="I1633">
        <v>370</v>
      </c>
      <c r="J1633">
        <v>270100</v>
      </c>
      <c r="K1633">
        <v>433.31</v>
      </c>
      <c r="L1633">
        <v>0.68</v>
      </c>
      <c r="M1633">
        <v>6.89</v>
      </c>
      <c r="N1633" t="s">
        <v>35</v>
      </c>
      <c r="O1633" s="1">
        <v>45722</v>
      </c>
    </row>
    <row r="1634" spans="1:15" x14ac:dyDescent="0.3">
      <c r="A1634" t="s">
        <v>1810</v>
      </c>
      <c r="B1634" t="s">
        <v>16</v>
      </c>
      <c r="C1634" t="s">
        <v>25</v>
      </c>
      <c r="D1634">
        <v>23</v>
      </c>
      <c r="E1634" t="s">
        <v>460</v>
      </c>
      <c r="F1634">
        <v>30592</v>
      </c>
      <c r="G1634">
        <v>726</v>
      </c>
      <c r="H1634">
        <v>178</v>
      </c>
      <c r="I1634">
        <v>55</v>
      </c>
      <c r="J1634">
        <v>21615</v>
      </c>
      <c r="K1634">
        <v>1016.98</v>
      </c>
      <c r="L1634">
        <v>-0.61</v>
      </c>
      <c r="M1634">
        <v>3.13</v>
      </c>
      <c r="N1634" t="s">
        <v>29</v>
      </c>
      <c r="O1634" s="1">
        <v>45653</v>
      </c>
    </row>
    <row r="1635" spans="1:15" x14ac:dyDescent="0.3">
      <c r="A1635" t="s">
        <v>1811</v>
      </c>
      <c r="B1635" t="s">
        <v>28</v>
      </c>
      <c r="C1635" t="s">
        <v>17</v>
      </c>
      <c r="D1635">
        <v>16</v>
      </c>
      <c r="E1635" t="s">
        <v>467</v>
      </c>
      <c r="F1635">
        <v>85420</v>
      </c>
      <c r="G1635">
        <v>5160</v>
      </c>
      <c r="H1635">
        <v>2432</v>
      </c>
      <c r="I1635">
        <v>1802</v>
      </c>
      <c r="J1635">
        <v>1317262</v>
      </c>
      <c r="K1635">
        <v>61.19</v>
      </c>
      <c r="L1635">
        <v>10.95</v>
      </c>
      <c r="M1635">
        <v>11</v>
      </c>
      <c r="N1635" t="s">
        <v>29</v>
      </c>
      <c r="O1635" s="1">
        <v>45730</v>
      </c>
    </row>
    <row r="1636" spans="1:15" x14ac:dyDescent="0.3">
      <c r="A1636" t="s">
        <v>1812</v>
      </c>
      <c r="B1636" t="s">
        <v>24</v>
      </c>
      <c r="C1636" t="s">
        <v>21</v>
      </c>
      <c r="D1636">
        <v>16</v>
      </c>
      <c r="E1636" t="s">
        <v>52</v>
      </c>
      <c r="F1636">
        <v>79908</v>
      </c>
      <c r="G1636">
        <v>8807</v>
      </c>
      <c r="H1636">
        <v>4319</v>
      </c>
      <c r="I1636">
        <v>1437</v>
      </c>
      <c r="J1636">
        <v>826275</v>
      </c>
      <c r="K1636">
        <v>140.59</v>
      </c>
      <c r="L1636">
        <v>3.09</v>
      </c>
      <c r="M1636">
        <v>18.22</v>
      </c>
      <c r="N1636" t="s">
        <v>17</v>
      </c>
      <c r="O1636" s="1">
        <v>45489</v>
      </c>
    </row>
    <row r="1637" spans="1:15" x14ac:dyDescent="0.3">
      <c r="A1637" t="s">
        <v>1813</v>
      </c>
      <c r="B1637" t="s">
        <v>44</v>
      </c>
      <c r="C1637" t="s">
        <v>17</v>
      </c>
      <c r="D1637">
        <v>7</v>
      </c>
      <c r="E1637" t="s">
        <v>839</v>
      </c>
      <c r="F1637">
        <v>78557</v>
      </c>
      <c r="G1637">
        <v>4393</v>
      </c>
      <c r="H1637">
        <v>1732</v>
      </c>
      <c r="I1637">
        <v>1375</v>
      </c>
      <c r="J1637">
        <v>1018875</v>
      </c>
      <c r="K1637">
        <v>93.33</v>
      </c>
      <c r="L1637">
        <v>6.94</v>
      </c>
      <c r="M1637">
        <v>9.5500000000000007</v>
      </c>
      <c r="N1637" t="s">
        <v>17</v>
      </c>
      <c r="O1637" s="1">
        <v>45507</v>
      </c>
    </row>
    <row r="1638" spans="1:15" x14ac:dyDescent="0.3">
      <c r="A1638" t="s">
        <v>1814</v>
      </c>
      <c r="B1638" t="s">
        <v>24</v>
      </c>
      <c r="C1638" t="s">
        <v>35</v>
      </c>
      <c r="D1638">
        <v>14</v>
      </c>
      <c r="E1638" t="s">
        <v>166</v>
      </c>
      <c r="F1638">
        <v>18460</v>
      </c>
      <c r="G1638">
        <v>1862</v>
      </c>
      <c r="H1638">
        <v>414</v>
      </c>
      <c r="I1638">
        <v>149</v>
      </c>
      <c r="J1638">
        <v>73904</v>
      </c>
      <c r="K1638">
        <v>700.06</v>
      </c>
      <c r="L1638">
        <v>-0.28999999999999998</v>
      </c>
      <c r="M1638">
        <v>13.14</v>
      </c>
      <c r="N1638" t="s">
        <v>25</v>
      </c>
      <c r="O1638" s="1">
        <v>45543</v>
      </c>
    </row>
    <row r="1639" spans="1:15" x14ac:dyDescent="0.3">
      <c r="A1639" t="s">
        <v>1815</v>
      </c>
      <c r="B1639" t="s">
        <v>16</v>
      </c>
      <c r="C1639" t="s">
        <v>29</v>
      </c>
      <c r="D1639">
        <v>28</v>
      </c>
      <c r="E1639" t="s">
        <v>52</v>
      </c>
      <c r="F1639">
        <v>61043</v>
      </c>
      <c r="G1639">
        <v>7200</v>
      </c>
      <c r="H1639">
        <v>2428</v>
      </c>
      <c r="I1639">
        <v>770</v>
      </c>
      <c r="J1639">
        <v>306460</v>
      </c>
      <c r="K1639">
        <v>134.22</v>
      </c>
      <c r="L1639">
        <v>1.97</v>
      </c>
      <c r="M1639">
        <v>17.03</v>
      </c>
      <c r="N1639" t="s">
        <v>35</v>
      </c>
      <c r="O1639" s="1">
        <v>45500</v>
      </c>
    </row>
    <row r="1640" spans="1:15" x14ac:dyDescent="0.3">
      <c r="A1640" t="s">
        <v>1816</v>
      </c>
      <c r="B1640" t="s">
        <v>24</v>
      </c>
      <c r="C1640" t="s">
        <v>35</v>
      </c>
      <c r="D1640">
        <v>11</v>
      </c>
      <c r="E1640" t="s">
        <v>52</v>
      </c>
      <c r="F1640">
        <v>91669</v>
      </c>
      <c r="G1640">
        <v>12141</v>
      </c>
      <c r="H1640">
        <v>5696</v>
      </c>
      <c r="I1640">
        <v>4049</v>
      </c>
      <c r="J1640">
        <v>983907</v>
      </c>
      <c r="K1640">
        <v>15.36</v>
      </c>
      <c r="L1640">
        <v>14.82</v>
      </c>
      <c r="M1640">
        <v>23.88</v>
      </c>
      <c r="N1640" t="s">
        <v>17</v>
      </c>
      <c r="O1640" s="1">
        <v>45495</v>
      </c>
    </row>
    <row r="1641" spans="1:15" x14ac:dyDescent="0.3">
      <c r="A1641" t="s">
        <v>1817</v>
      </c>
      <c r="B1641" t="s">
        <v>44</v>
      </c>
      <c r="C1641" t="s">
        <v>25</v>
      </c>
      <c r="D1641">
        <v>30</v>
      </c>
      <c r="E1641" t="s">
        <v>628</v>
      </c>
      <c r="F1641">
        <v>52372</v>
      </c>
      <c r="G1641">
        <v>1320</v>
      </c>
      <c r="H1641">
        <v>774</v>
      </c>
      <c r="I1641">
        <v>348</v>
      </c>
      <c r="J1641">
        <v>171564</v>
      </c>
      <c r="K1641">
        <v>173.48</v>
      </c>
      <c r="L1641">
        <v>1.84</v>
      </c>
      <c r="M1641">
        <v>4.66</v>
      </c>
      <c r="N1641" t="s">
        <v>29</v>
      </c>
      <c r="O1641" s="1">
        <v>45495</v>
      </c>
    </row>
    <row r="1642" spans="1:15" x14ac:dyDescent="0.3">
      <c r="A1642" t="s">
        <v>1818</v>
      </c>
      <c r="B1642" t="s">
        <v>20</v>
      </c>
      <c r="C1642" t="s">
        <v>29</v>
      </c>
      <c r="D1642">
        <v>10</v>
      </c>
      <c r="E1642" t="s">
        <v>679</v>
      </c>
      <c r="F1642">
        <v>82541</v>
      </c>
      <c r="G1642">
        <v>9635</v>
      </c>
      <c r="H1642">
        <v>5678</v>
      </c>
      <c r="I1642">
        <v>2103</v>
      </c>
      <c r="J1642">
        <v>498411</v>
      </c>
      <c r="K1642">
        <v>41.92</v>
      </c>
      <c r="L1642">
        <v>4.6500000000000004</v>
      </c>
      <c r="M1642">
        <v>21.1</v>
      </c>
      <c r="N1642" t="s">
        <v>17</v>
      </c>
      <c r="O1642" s="1">
        <v>45720</v>
      </c>
    </row>
    <row r="1643" spans="1:15" x14ac:dyDescent="0.3">
      <c r="A1643" t="s">
        <v>1819</v>
      </c>
      <c r="B1643" t="s">
        <v>16</v>
      </c>
      <c r="C1643" t="s">
        <v>35</v>
      </c>
      <c r="D1643">
        <v>16</v>
      </c>
      <c r="E1643" t="s">
        <v>52</v>
      </c>
      <c r="F1643">
        <v>10890</v>
      </c>
      <c r="G1643">
        <v>866</v>
      </c>
      <c r="H1643">
        <v>282</v>
      </c>
      <c r="I1643">
        <v>207</v>
      </c>
      <c r="J1643">
        <v>103707</v>
      </c>
      <c r="K1643">
        <v>805.59</v>
      </c>
      <c r="L1643">
        <v>-0.38</v>
      </c>
      <c r="M1643">
        <v>12.44</v>
      </c>
      <c r="N1643" t="s">
        <v>29</v>
      </c>
      <c r="O1643" s="1">
        <v>45759</v>
      </c>
    </row>
    <row r="1644" spans="1:15" x14ac:dyDescent="0.3">
      <c r="A1644" t="s">
        <v>1820</v>
      </c>
      <c r="B1644" t="s">
        <v>20</v>
      </c>
      <c r="C1644" t="s">
        <v>29</v>
      </c>
      <c r="D1644">
        <v>20</v>
      </c>
      <c r="E1644" t="s">
        <v>210</v>
      </c>
      <c r="F1644">
        <v>15877</v>
      </c>
      <c r="G1644">
        <v>434</v>
      </c>
      <c r="H1644">
        <v>138</v>
      </c>
      <c r="I1644">
        <v>97</v>
      </c>
      <c r="J1644">
        <v>56842</v>
      </c>
      <c r="K1644">
        <v>2211.02</v>
      </c>
      <c r="L1644">
        <v>-0.73</v>
      </c>
      <c r="M1644">
        <v>4.21</v>
      </c>
      <c r="N1644" t="s">
        <v>25</v>
      </c>
      <c r="O1644" s="1">
        <v>45484</v>
      </c>
    </row>
    <row r="1645" spans="1:15" x14ac:dyDescent="0.3">
      <c r="A1645" t="s">
        <v>1821</v>
      </c>
      <c r="B1645" t="s">
        <v>44</v>
      </c>
      <c r="C1645" t="s">
        <v>25</v>
      </c>
      <c r="D1645">
        <v>17</v>
      </c>
      <c r="E1645" t="s">
        <v>45</v>
      </c>
      <c r="F1645">
        <v>34146</v>
      </c>
      <c r="G1645">
        <v>1122</v>
      </c>
      <c r="H1645">
        <v>246</v>
      </c>
      <c r="I1645">
        <v>138</v>
      </c>
      <c r="J1645">
        <v>39054</v>
      </c>
      <c r="K1645">
        <v>470.54</v>
      </c>
      <c r="L1645">
        <v>-0.4</v>
      </c>
      <c r="M1645">
        <v>4.41</v>
      </c>
      <c r="N1645" t="s">
        <v>21</v>
      </c>
      <c r="O1645" s="1">
        <v>45710</v>
      </c>
    </row>
    <row r="1646" spans="1:15" x14ac:dyDescent="0.3">
      <c r="A1646" t="s">
        <v>1822</v>
      </c>
      <c r="B1646" t="s">
        <v>16</v>
      </c>
      <c r="C1646" t="s">
        <v>21</v>
      </c>
      <c r="D1646">
        <v>24</v>
      </c>
      <c r="E1646" t="s">
        <v>277</v>
      </c>
      <c r="F1646">
        <v>70522</v>
      </c>
      <c r="G1646">
        <v>8856</v>
      </c>
      <c r="H1646">
        <v>2351</v>
      </c>
      <c r="I1646">
        <v>1880</v>
      </c>
      <c r="J1646">
        <v>509480</v>
      </c>
      <c r="K1646">
        <v>75.45</v>
      </c>
      <c r="L1646">
        <v>2.59</v>
      </c>
      <c r="M1646">
        <v>18.559999999999999</v>
      </c>
      <c r="N1646" t="s">
        <v>17</v>
      </c>
      <c r="O1646" s="1">
        <v>45708</v>
      </c>
    </row>
    <row r="1647" spans="1:15" x14ac:dyDescent="0.3">
      <c r="A1647" t="s">
        <v>1823</v>
      </c>
      <c r="B1647" t="s">
        <v>20</v>
      </c>
      <c r="C1647" t="s">
        <v>25</v>
      </c>
      <c r="D1647">
        <v>20</v>
      </c>
      <c r="E1647" t="s">
        <v>231</v>
      </c>
      <c r="F1647">
        <v>63562</v>
      </c>
      <c r="G1647">
        <v>5138</v>
      </c>
      <c r="H1647">
        <v>1740</v>
      </c>
      <c r="I1647">
        <v>671</v>
      </c>
      <c r="J1647">
        <v>210694</v>
      </c>
      <c r="K1647">
        <v>383.84</v>
      </c>
      <c r="L1647">
        <v>-0.18</v>
      </c>
      <c r="M1647">
        <v>11.88</v>
      </c>
      <c r="N1647" t="s">
        <v>25</v>
      </c>
      <c r="O1647" s="1">
        <v>45513</v>
      </c>
    </row>
    <row r="1648" spans="1:15" x14ac:dyDescent="0.3">
      <c r="A1648" t="s">
        <v>1824</v>
      </c>
      <c r="B1648" t="s">
        <v>24</v>
      </c>
      <c r="C1648" t="s">
        <v>17</v>
      </c>
      <c r="D1648">
        <v>23</v>
      </c>
      <c r="E1648" t="s">
        <v>109</v>
      </c>
      <c r="F1648">
        <v>62247</v>
      </c>
      <c r="G1648">
        <v>1946</v>
      </c>
      <c r="H1648">
        <v>665</v>
      </c>
      <c r="I1648">
        <v>439</v>
      </c>
      <c r="J1648">
        <v>241450</v>
      </c>
      <c r="K1648">
        <v>614.67999999999995</v>
      </c>
      <c r="L1648">
        <v>-0.11</v>
      </c>
      <c r="M1648">
        <v>4.9000000000000004</v>
      </c>
      <c r="N1648" t="s">
        <v>29</v>
      </c>
      <c r="O1648" s="1">
        <v>45490</v>
      </c>
    </row>
    <row r="1649" spans="1:15" x14ac:dyDescent="0.3">
      <c r="A1649" t="s">
        <v>1825</v>
      </c>
      <c r="B1649" t="s">
        <v>24</v>
      </c>
      <c r="C1649" t="s">
        <v>25</v>
      </c>
      <c r="D1649">
        <v>29</v>
      </c>
      <c r="E1649" t="s">
        <v>637</v>
      </c>
      <c r="F1649">
        <v>22838</v>
      </c>
      <c r="G1649">
        <v>3240</v>
      </c>
      <c r="H1649">
        <v>1432</v>
      </c>
      <c r="I1649">
        <v>447</v>
      </c>
      <c r="J1649">
        <v>258813</v>
      </c>
      <c r="K1649">
        <v>556.37</v>
      </c>
      <c r="L1649">
        <v>0.04</v>
      </c>
      <c r="M1649">
        <v>22.41</v>
      </c>
      <c r="N1649" t="s">
        <v>29</v>
      </c>
      <c r="O1649" s="1">
        <v>45562</v>
      </c>
    </row>
    <row r="1650" spans="1:15" x14ac:dyDescent="0.3">
      <c r="A1650" t="s">
        <v>1826</v>
      </c>
      <c r="B1650" t="s">
        <v>24</v>
      </c>
      <c r="C1650" t="s">
        <v>35</v>
      </c>
      <c r="D1650">
        <v>30</v>
      </c>
      <c r="E1650" t="s">
        <v>385</v>
      </c>
      <c r="F1650">
        <v>10551</v>
      </c>
      <c r="G1650">
        <v>1377</v>
      </c>
      <c r="H1650">
        <v>699</v>
      </c>
      <c r="I1650">
        <v>332</v>
      </c>
      <c r="J1650">
        <v>150064</v>
      </c>
      <c r="K1650">
        <v>641.79999999999995</v>
      </c>
      <c r="L1650">
        <v>-0.3</v>
      </c>
      <c r="M1650">
        <v>22.82</v>
      </c>
      <c r="N1650" t="s">
        <v>25</v>
      </c>
      <c r="O1650" s="1">
        <v>45778</v>
      </c>
    </row>
    <row r="1651" spans="1:15" x14ac:dyDescent="0.3">
      <c r="A1651" t="s">
        <v>1827</v>
      </c>
      <c r="B1651" t="s">
        <v>24</v>
      </c>
      <c r="C1651" t="s">
        <v>35</v>
      </c>
      <c r="D1651">
        <v>11</v>
      </c>
      <c r="E1651" t="s">
        <v>637</v>
      </c>
      <c r="F1651">
        <v>98582</v>
      </c>
      <c r="G1651">
        <v>3061</v>
      </c>
      <c r="H1651">
        <v>1798</v>
      </c>
      <c r="I1651">
        <v>1257</v>
      </c>
      <c r="J1651">
        <v>559365</v>
      </c>
      <c r="K1651">
        <v>125.59</v>
      </c>
      <c r="L1651">
        <v>2.54</v>
      </c>
      <c r="M1651">
        <v>6.2</v>
      </c>
      <c r="N1651" t="s">
        <v>25</v>
      </c>
      <c r="O1651" s="1">
        <v>45621</v>
      </c>
    </row>
    <row r="1652" spans="1:15" x14ac:dyDescent="0.3">
      <c r="A1652" t="s">
        <v>1828</v>
      </c>
      <c r="B1652" t="s">
        <v>20</v>
      </c>
      <c r="C1652" t="s">
        <v>25</v>
      </c>
      <c r="D1652">
        <v>16</v>
      </c>
      <c r="E1652" t="s">
        <v>1077</v>
      </c>
      <c r="F1652">
        <v>84031</v>
      </c>
      <c r="G1652">
        <v>10395</v>
      </c>
      <c r="H1652">
        <v>3872</v>
      </c>
      <c r="I1652">
        <v>2556</v>
      </c>
      <c r="J1652">
        <v>1730412</v>
      </c>
      <c r="K1652">
        <v>113.41</v>
      </c>
      <c r="L1652">
        <v>4.97</v>
      </c>
      <c r="M1652">
        <v>20.02</v>
      </c>
      <c r="N1652" t="s">
        <v>17</v>
      </c>
      <c r="O1652" s="1">
        <v>45636</v>
      </c>
    </row>
    <row r="1653" spans="1:15" x14ac:dyDescent="0.3">
      <c r="A1653" t="s">
        <v>1829</v>
      </c>
      <c r="B1653" t="s">
        <v>20</v>
      </c>
      <c r="C1653" t="s">
        <v>35</v>
      </c>
      <c r="D1653">
        <v>11</v>
      </c>
      <c r="E1653" t="s">
        <v>28</v>
      </c>
      <c r="F1653">
        <v>51021</v>
      </c>
      <c r="G1653">
        <v>3355</v>
      </c>
      <c r="H1653">
        <v>1406</v>
      </c>
      <c r="I1653">
        <v>729</v>
      </c>
      <c r="J1653">
        <v>494262</v>
      </c>
      <c r="K1653">
        <v>97.69</v>
      </c>
      <c r="L1653">
        <v>5.94</v>
      </c>
      <c r="M1653">
        <v>10.76</v>
      </c>
      <c r="N1653" t="s">
        <v>17</v>
      </c>
      <c r="O1653" s="1">
        <v>45748</v>
      </c>
    </row>
    <row r="1654" spans="1:15" x14ac:dyDescent="0.3">
      <c r="A1654" t="s">
        <v>1830</v>
      </c>
      <c r="B1654" t="s">
        <v>20</v>
      </c>
      <c r="C1654" t="s">
        <v>29</v>
      </c>
      <c r="D1654">
        <v>22</v>
      </c>
      <c r="E1654" t="s">
        <v>137</v>
      </c>
      <c r="F1654">
        <v>30395</v>
      </c>
      <c r="G1654">
        <v>2209</v>
      </c>
      <c r="H1654">
        <v>1313</v>
      </c>
      <c r="I1654">
        <v>776</v>
      </c>
      <c r="J1654">
        <v>299536</v>
      </c>
      <c r="K1654">
        <v>263.10000000000002</v>
      </c>
      <c r="L1654">
        <v>0.47</v>
      </c>
      <c r="M1654">
        <v>14.14</v>
      </c>
      <c r="N1654" t="s">
        <v>21</v>
      </c>
      <c r="O1654" s="1">
        <v>45489</v>
      </c>
    </row>
    <row r="1655" spans="1:15" x14ac:dyDescent="0.3">
      <c r="A1655" t="s">
        <v>1831</v>
      </c>
      <c r="B1655" t="s">
        <v>16</v>
      </c>
      <c r="C1655" t="s">
        <v>21</v>
      </c>
      <c r="D1655">
        <v>17</v>
      </c>
      <c r="E1655" t="s">
        <v>295</v>
      </c>
      <c r="F1655">
        <v>47128</v>
      </c>
      <c r="G1655">
        <v>3294</v>
      </c>
      <c r="H1655">
        <v>702</v>
      </c>
      <c r="I1655">
        <v>328</v>
      </c>
      <c r="J1655">
        <v>202376</v>
      </c>
      <c r="K1655">
        <v>236.66</v>
      </c>
      <c r="L1655">
        <v>1.61</v>
      </c>
      <c r="M1655">
        <v>9.18</v>
      </c>
      <c r="N1655" t="s">
        <v>35</v>
      </c>
      <c r="O1655" s="1">
        <v>45538</v>
      </c>
    </row>
    <row r="1656" spans="1:15" x14ac:dyDescent="0.3">
      <c r="A1656" t="s">
        <v>1832</v>
      </c>
      <c r="B1656" t="s">
        <v>20</v>
      </c>
      <c r="C1656" t="s">
        <v>25</v>
      </c>
      <c r="D1656">
        <v>28</v>
      </c>
      <c r="E1656" t="s">
        <v>179</v>
      </c>
      <c r="F1656">
        <v>47260</v>
      </c>
      <c r="G1656">
        <v>1966</v>
      </c>
      <c r="H1656">
        <v>529</v>
      </c>
      <c r="I1656">
        <v>187</v>
      </c>
      <c r="J1656">
        <v>113883</v>
      </c>
      <c r="K1656">
        <v>1164.2</v>
      </c>
      <c r="L1656">
        <v>-0.48</v>
      </c>
      <c r="M1656">
        <v>5.67</v>
      </c>
      <c r="N1656" t="s">
        <v>29</v>
      </c>
      <c r="O1656" s="1">
        <v>45649</v>
      </c>
    </row>
    <row r="1657" spans="1:15" x14ac:dyDescent="0.3">
      <c r="A1657" t="s">
        <v>1833</v>
      </c>
      <c r="B1657" t="s">
        <v>44</v>
      </c>
      <c r="C1657" t="s">
        <v>35</v>
      </c>
      <c r="D1657">
        <v>25</v>
      </c>
      <c r="E1657" t="s">
        <v>195</v>
      </c>
      <c r="F1657">
        <v>18083</v>
      </c>
      <c r="G1657">
        <v>431</v>
      </c>
      <c r="H1657">
        <v>92</v>
      </c>
      <c r="I1657">
        <v>39</v>
      </c>
      <c r="J1657">
        <v>11271</v>
      </c>
      <c r="K1657">
        <v>6410.38</v>
      </c>
      <c r="L1657">
        <v>-0.95</v>
      </c>
      <c r="M1657">
        <v>3.11</v>
      </c>
      <c r="N1657" t="s">
        <v>25</v>
      </c>
      <c r="O1657" s="1">
        <v>45685</v>
      </c>
    </row>
    <row r="1658" spans="1:15" x14ac:dyDescent="0.3">
      <c r="A1658" t="s">
        <v>1834</v>
      </c>
      <c r="B1658" t="s">
        <v>16</v>
      </c>
      <c r="C1658" t="s">
        <v>35</v>
      </c>
      <c r="D1658">
        <v>16</v>
      </c>
      <c r="E1658" t="s">
        <v>597</v>
      </c>
      <c r="F1658">
        <v>31356</v>
      </c>
      <c r="G1658">
        <v>3811</v>
      </c>
      <c r="H1658">
        <v>1404</v>
      </c>
      <c r="I1658">
        <v>1038</v>
      </c>
      <c r="J1658">
        <v>561558</v>
      </c>
      <c r="K1658">
        <v>200.67</v>
      </c>
      <c r="L1658">
        <v>1.7</v>
      </c>
      <c r="M1658">
        <v>19.940000000000001</v>
      </c>
      <c r="N1658" t="s">
        <v>17</v>
      </c>
      <c r="O1658" s="1">
        <v>45585</v>
      </c>
    </row>
    <row r="1659" spans="1:15" x14ac:dyDescent="0.3">
      <c r="A1659" t="s">
        <v>1835</v>
      </c>
      <c r="B1659" t="s">
        <v>24</v>
      </c>
      <c r="C1659" t="s">
        <v>25</v>
      </c>
      <c r="D1659">
        <v>30</v>
      </c>
      <c r="E1659" t="s">
        <v>22</v>
      </c>
      <c r="F1659">
        <v>84055</v>
      </c>
      <c r="G1659">
        <v>11586</v>
      </c>
      <c r="H1659">
        <v>2409</v>
      </c>
      <c r="I1659">
        <v>1731</v>
      </c>
      <c r="J1659">
        <v>637008</v>
      </c>
      <c r="K1659">
        <v>43.31</v>
      </c>
      <c r="L1659">
        <v>7.5</v>
      </c>
      <c r="M1659">
        <v>18.71</v>
      </c>
      <c r="N1659" t="s">
        <v>25</v>
      </c>
      <c r="O1659" s="1">
        <v>45596</v>
      </c>
    </row>
    <row r="1660" spans="1:15" x14ac:dyDescent="0.3">
      <c r="A1660" t="s">
        <v>1836</v>
      </c>
      <c r="B1660" t="s">
        <v>24</v>
      </c>
      <c r="C1660" t="s">
        <v>21</v>
      </c>
      <c r="D1660">
        <v>14</v>
      </c>
      <c r="E1660" t="s">
        <v>637</v>
      </c>
      <c r="F1660">
        <v>79200</v>
      </c>
      <c r="G1660">
        <v>11117</v>
      </c>
      <c r="H1660">
        <v>4001</v>
      </c>
      <c r="I1660">
        <v>2636</v>
      </c>
      <c r="J1660">
        <v>1038584</v>
      </c>
      <c r="K1660">
        <v>108.73</v>
      </c>
      <c r="L1660">
        <v>2.62</v>
      </c>
      <c r="M1660">
        <v>22.42</v>
      </c>
      <c r="N1660" t="s">
        <v>25</v>
      </c>
      <c r="O1660" s="1">
        <v>45807</v>
      </c>
    </row>
    <row r="1661" spans="1:15" x14ac:dyDescent="0.3">
      <c r="A1661" t="s">
        <v>1837</v>
      </c>
      <c r="B1661" t="s">
        <v>20</v>
      </c>
      <c r="C1661" t="s">
        <v>21</v>
      </c>
      <c r="D1661">
        <v>14</v>
      </c>
      <c r="E1661" t="s">
        <v>130</v>
      </c>
      <c r="F1661">
        <v>82842</v>
      </c>
      <c r="G1661">
        <v>10629</v>
      </c>
      <c r="H1661">
        <v>5101</v>
      </c>
      <c r="I1661">
        <v>3634</v>
      </c>
      <c r="J1661">
        <v>2456584</v>
      </c>
      <c r="K1661">
        <v>24.93</v>
      </c>
      <c r="L1661">
        <v>26.11</v>
      </c>
      <c r="M1661">
        <v>23.37</v>
      </c>
      <c r="N1661" t="s">
        <v>21</v>
      </c>
      <c r="O1661" s="1">
        <v>45571</v>
      </c>
    </row>
    <row r="1662" spans="1:15" x14ac:dyDescent="0.3">
      <c r="A1662" t="s">
        <v>1838</v>
      </c>
      <c r="B1662" t="s">
        <v>24</v>
      </c>
      <c r="C1662" t="s">
        <v>25</v>
      </c>
      <c r="D1662">
        <v>11</v>
      </c>
      <c r="E1662" t="s">
        <v>52</v>
      </c>
      <c r="F1662">
        <v>89223</v>
      </c>
      <c r="G1662">
        <v>8782</v>
      </c>
      <c r="H1662">
        <v>3755</v>
      </c>
      <c r="I1662">
        <v>2065</v>
      </c>
      <c r="J1662">
        <v>472885</v>
      </c>
      <c r="K1662">
        <v>101.92</v>
      </c>
      <c r="L1662">
        <v>1.25</v>
      </c>
      <c r="M1662">
        <v>16.37</v>
      </c>
      <c r="N1662" t="s">
        <v>21</v>
      </c>
      <c r="O1662" s="1">
        <v>45554</v>
      </c>
    </row>
    <row r="1663" spans="1:15" x14ac:dyDescent="0.3">
      <c r="A1663" t="s">
        <v>1839</v>
      </c>
      <c r="B1663" t="s">
        <v>20</v>
      </c>
      <c r="C1663" t="s">
        <v>29</v>
      </c>
      <c r="D1663">
        <v>5</v>
      </c>
      <c r="E1663" t="s">
        <v>30</v>
      </c>
      <c r="F1663">
        <v>89637</v>
      </c>
      <c r="G1663">
        <v>2224</v>
      </c>
      <c r="H1663">
        <v>846</v>
      </c>
      <c r="I1663">
        <v>527</v>
      </c>
      <c r="J1663">
        <v>296701</v>
      </c>
      <c r="K1663">
        <v>534.87</v>
      </c>
      <c r="L1663">
        <v>0.05</v>
      </c>
      <c r="M1663">
        <v>4.01</v>
      </c>
      <c r="N1663" t="s">
        <v>35</v>
      </c>
      <c r="O1663" s="1">
        <v>45715</v>
      </c>
    </row>
    <row r="1664" spans="1:15" x14ac:dyDescent="0.3">
      <c r="A1664" t="s">
        <v>1840</v>
      </c>
      <c r="B1664" t="s">
        <v>44</v>
      </c>
      <c r="C1664" t="s">
        <v>17</v>
      </c>
      <c r="D1664">
        <v>14</v>
      </c>
      <c r="E1664" t="s">
        <v>52</v>
      </c>
      <c r="F1664">
        <v>97773</v>
      </c>
      <c r="G1664">
        <v>5678</v>
      </c>
      <c r="H1664">
        <v>2589</v>
      </c>
      <c r="I1664">
        <v>1815</v>
      </c>
      <c r="J1664">
        <v>722370</v>
      </c>
      <c r="K1664">
        <v>98.58</v>
      </c>
      <c r="L1664">
        <v>3.04</v>
      </c>
      <c r="M1664">
        <v>10.31</v>
      </c>
      <c r="N1664" t="s">
        <v>25</v>
      </c>
      <c r="O1664" s="1">
        <v>45627</v>
      </c>
    </row>
    <row r="1665" spans="1:15" x14ac:dyDescent="0.3">
      <c r="A1665" t="s">
        <v>1841</v>
      </c>
      <c r="B1665" t="s">
        <v>44</v>
      </c>
      <c r="C1665" t="s">
        <v>25</v>
      </c>
      <c r="D1665">
        <v>18</v>
      </c>
      <c r="E1665" t="s">
        <v>179</v>
      </c>
      <c r="F1665">
        <v>16327</v>
      </c>
      <c r="G1665">
        <v>1561</v>
      </c>
      <c r="H1665">
        <v>396</v>
      </c>
      <c r="I1665">
        <v>216</v>
      </c>
      <c r="J1665">
        <v>167616</v>
      </c>
      <c r="K1665">
        <v>553.66999999999996</v>
      </c>
      <c r="L1665">
        <v>0.4</v>
      </c>
      <c r="M1665">
        <v>13.31</v>
      </c>
      <c r="N1665" t="s">
        <v>21</v>
      </c>
      <c r="O1665" s="1">
        <v>45549</v>
      </c>
    </row>
    <row r="1666" spans="1:15" x14ac:dyDescent="0.3">
      <c r="A1666" t="s">
        <v>1842</v>
      </c>
      <c r="B1666" t="s">
        <v>16</v>
      </c>
      <c r="C1666" t="s">
        <v>25</v>
      </c>
      <c r="D1666">
        <v>13</v>
      </c>
      <c r="E1666" t="s">
        <v>195</v>
      </c>
      <c r="F1666">
        <v>21009</v>
      </c>
      <c r="G1666">
        <v>1134</v>
      </c>
      <c r="H1666">
        <v>437</v>
      </c>
      <c r="I1666">
        <v>296</v>
      </c>
      <c r="J1666">
        <v>130832</v>
      </c>
      <c r="K1666">
        <v>776.31</v>
      </c>
      <c r="L1666">
        <v>-0.43</v>
      </c>
      <c r="M1666">
        <v>8.89</v>
      </c>
      <c r="N1666" t="s">
        <v>29</v>
      </c>
      <c r="O1666" s="1">
        <v>45616</v>
      </c>
    </row>
    <row r="1667" spans="1:15" x14ac:dyDescent="0.3">
      <c r="A1667" t="s">
        <v>1843</v>
      </c>
      <c r="B1667" t="s">
        <v>28</v>
      </c>
      <c r="C1667" t="s">
        <v>17</v>
      </c>
      <c r="D1667">
        <v>9</v>
      </c>
      <c r="E1667" t="s">
        <v>162</v>
      </c>
      <c r="F1667">
        <v>50042</v>
      </c>
      <c r="G1667">
        <v>6063</v>
      </c>
      <c r="H1667">
        <v>3146</v>
      </c>
      <c r="I1667">
        <v>1459</v>
      </c>
      <c r="J1667">
        <v>945432</v>
      </c>
      <c r="K1667">
        <v>91.76</v>
      </c>
      <c r="L1667">
        <v>6.06</v>
      </c>
      <c r="M1667">
        <v>21.32</v>
      </c>
      <c r="N1667" t="s">
        <v>29</v>
      </c>
      <c r="O1667" s="1">
        <v>45773</v>
      </c>
    </row>
    <row r="1668" spans="1:15" x14ac:dyDescent="0.3">
      <c r="A1668" t="s">
        <v>1844</v>
      </c>
      <c r="B1668" t="s">
        <v>16</v>
      </c>
      <c r="C1668" t="s">
        <v>35</v>
      </c>
      <c r="D1668">
        <v>20</v>
      </c>
      <c r="E1668" t="s">
        <v>465</v>
      </c>
      <c r="F1668">
        <v>29563</v>
      </c>
      <c r="G1668">
        <v>3716</v>
      </c>
      <c r="H1668">
        <v>989</v>
      </c>
      <c r="I1668">
        <v>318</v>
      </c>
      <c r="J1668">
        <v>121158</v>
      </c>
      <c r="K1668">
        <v>346.38</v>
      </c>
      <c r="L1668">
        <v>0.1</v>
      </c>
      <c r="M1668">
        <v>16.989999999999998</v>
      </c>
      <c r="N1668" t="s">
        <v>29</v>
      </c>
      <c r="O1668" s="1">
        <v>45494</v>
      </c>
    </row>
    <row r="1669" spans="1:15" x14ac:dyDescent="0.3">
      <c r="A1669" t="s">
        <v>1845</v>
      </c>
      <c r="B1669" t="s">
        <v>24</v>
      </c>
      <c r="C1669" t="s">
        <v>29</v>
      </c>
      <c r="D1669">
        <v>14</v>
      </c>
      <c r="E1669" t="s">
        <v>326</v>
      </c>
      <c r="F1669">
        <v>84449</v>
      </c>
      <c r="G1669">
        <v>5690</v>
      </c>
      <c r="H1669">
        <v>2901</v>
      </c>
      <c r="I1669">
        <v>1263</v>
      </c>
      <c r="J1669">
        <v>717384</v>
      </c>
      <c r="K1669">
        <v>102.47</v>
      </c>
      <c r="L1669">
        <v>4.54</v>
      </c>
      <c r="M1669">
        <v>11.67</v>
      </c>
      <c r="N1669" t="s">
        <v>35</v>
      </c>
      <c r="O1669" s="1">
        <v>45570</v>
      </c>
    </row>
    <row r="1670" spans="1:15" x14ac:dyDescent="0.3">
      <c r="A1670" t="s">
        <v>1846</v>
      </c>
      <c r="B1670" t="s">
        <v>24</v>
      </c>
      <c r="C1670" t="s">
        <v>25</v>
      </c>
      <c r="D1670">
        <v>9</v>
      </c>
      <c r="E1670" t="s">
        <v>52</v>
      </c>
      <c r="F1670">
        <v>20703</v>
      </c>
      <c r="G1670">
        <v>2440</v>
      </c>
      <c r="H1670">
        <v>1027</v>
      </c>
      <c r="I1670">
        <v>531</v>
      </c>
      <c r="J1670">
        <v>231516</v>
      </c>
      <c r="K1670">
        <v>320.67</v>
      </c>
      <c r="L1670">
        <v>0.36</v>
      </c>
      <c r="M1670">
        <v>19.309999999999999</v>
      </c>
      <c r="N1670" t="s">
        <v>21</v>
      </c>
      <c r="O1670" s="1">
        <v>45574</v>
      </c>
    </row>
    <row r="1671" spans="1:15" x14ac:dyDescent="0.3">
      <c r="A1671" t="s">
        <v>1847</v>
      </c>
      <c r="B1671" t="s">
        <v>24</v>
      </c>
      <c r="C1671" t="s">
        <v>21</v>
      </c>
      <c r="D1671">
        <v>22</v>
      </c>
      <c r="E1671" t="s">
        <v>438</v>
      </c>
      <c r="F1671">
        <v>31743</v>
      </c>
      <c r="G1671">
        <v>3949</v>
      </c>
      <c r="H1671">
        <v>1311</v>
      </c>
      <c r="I1671">
        <v>844</v>
      </c>
      <c r="J1671">
        <v>286960</v>
      </c>
      <c r="K1671">
        <v>77.97</v>
      </c>
      <c r="L1671">
        <v>3.36</v>
      </c>
      <c r="M1671">
        <v>19.23</v>
      </c>
      <c r="N1671" t="s">
        <v>25</v>
      </c>
      <c r="O1671" s="1">
        <v>45484</v>
      </c>
    </row>
    <row r="1672" spans="1:15" x14ac:dyDescent="0.3">
      <c r="A1672" t="s">
        <v>1848</v>
      </c>
      <c r="B1672" t="s">
        <v>24</v>
      </c>
      <c r="C1672" t="s">
        <v>35</v>
      </c>
      <c r="D1672">
        <v>19</v>
      </c>
      <c r="E1672" t="s">
        <v>56</v>
      </c>
      <c r="F1672">
        <v>44264</v>
      </c>
      <c r="G1672">
        <v>6413</v>
      </c>
      <c r="H1672">
        <v>2701</v>
      </c>
      <c r="I1672">
        <v>1463</v>
      </c>
      <c r="J1672">
        <v>633479</v>
      </c>
      <c r="K1672">
        <v>93.92</v>
      </c>
      <c r="L1672">
        <v>3.61</v>
      </c>
      <c r="M1672">
        <v>23.9</v>
      </c>
      <c r="N1672" t="s">
        <v>29</v>
      </c>
      <c r="O1672" s="1">
        <v>45671</v>
      </c>
    </row>
    <row r="1673" spans="1:15" x14ac:dyDescent="0.3">
      <c r="A1673" t="s">
        <v>1849</v>
      </c>
      <c r="B1673" t="s">
        <v>44</v>
      </c>
      <c r="C1673" t="s">
        <v>17</v>
      </c>
      <c r="D1673">
        <v>17</v>
      </c>
      <c r="E1673" t="s">
        <v>52</v>
      </c>
      <c r="F1673">
        <v>25063</v>
      </c>
      <c r="G1673">
        <v>1220</v>
      </c>
      <c r="H1673">
        <v>338</v>
      </c>
      <c r="I1673">
        <v>262</v>
      </c>
      <c r="J1673">
        <v>110302</v>
      </c>
      <c r="K1673">
        <v>872.09</v>
      </c>
      <c r="L1673">
        <v>-0.52</v>
      </c>
      <c r="M1673">
        <v>7.26</v>
      </c>
      <c r="N1673" t="s">
        <v>35</v>
      </c>
      <c r="O1673" s="1">
        <v>45494</v>
      </c>
    </row>
    <row r="1674" spans="1:15" x14ac:dyDescent="0.3">
      <c r="A1674" t="s">
        <v>1850</v>
      </c>
      <c r="B1674" t="s">
        <v>28</v>
      </c>
      <c r="C1674" t="s">
        <v>29</v>
      </c>
      <c r="D1674">
        <v>5</v>
      </c>
      <c r="E1674" t="s">
        <v>28</v>
      </c>
      <c r="F1674">
        <v>27412</v>
      </c>
      <c r="G1674">
        <v>3636</v>
      </c>
      <c r="H1674">
        <v>1033</v>
      </c>
      <c r="I1674">
        <v>784</v>
      </c>
      <c r="J1674">
        <v>441392</v>
      </c>
      <c r="K1674">
        <v>189.81</v>
      </c>
      <c r="L1674">
        <v>1.97</v>
      </c>
      <c r="M1674">
        <v>19.89</v>
      </c>
      <c r="N1674" t="s">
        <v>35</v>
      </c>
      <c r="O1674" s="1">
        <v>45793</v>
      </c>
    </row>
    <row r="1675" spans="1:15" x14ac:dyDescent="0.3">
      <c r="A1675" t="s">
        <v>1851</v>
      </c>
      <c r="B1675" t="s">
        <v>28</v>
      </c>
      <c r="C1675" t="s">
        <v>29</v>
      </c>
      <c r="D1675">
        <v>24</v>
      </c>
      <c r="E1675" t="s">
        <v>195</v>
      </c>
      <c r="F1675">
        <v>45648</v>
      </c>
      <c r="G1675">
        <v>5799</v>
      </c>
      <c r="H1675">
        <v>2100</v>
      </c>
      <c r="I1675">
        <v>1513</v>
      </c>
      <c r="J1675">
        <v>1034892</v>
      </c>
      <c r="K1675">
        <v>33.78</v>
      </c>
      <c r="L1675">
        <v>19.25</v>
      </c>
      <c r="M1675">
        <v>20.62</v>
      </c>
      <c r="N1675" t="s">
        <v>29</v>
      </c>
      <c r="O1675" s="1">
        <v>45636</v>
      </c>
    </row>
    <row r="1676" spans="1:15" x14ac:dyDescent="0.3">
      <c r="A1676" t="s">
        <v>1852</v>
      </c>
      <c r="B1676" t="s">
        <v>24</v>
      </c>
      <c r="C1676" t="s">
        <v>17</v>
      </c>
      <c r="D1676">
        <v>9</v>
      </c>
      <c r="E1676" t="s">
        <v>142</v>
      </c>
      <c r="F1676">
        <v>94655</v>
      </c>
      <c r="G1676">
        <v>12597</v>
      </c>
      <c r="H1676">
        <v>5947</v>
      </c>
      <c r="I1676">
        <v>1825</v>
      </c>
      <c r="J1676">
        <v>1248300</v>
      </c>
      <c r="K1676">
        <v>35.69</v>
      </c>
      <c r="L1676">
        <v>18.170000000000002</v>
      </c>
      <c r="M1676">
        <v>21.52</v>
      </c>
      <c r="N1676" t="s">
        <v>25</v>
      </c>
      <c r="O1676" s="1">
        <v>45488</v>
      </c>
    </row>
    <row r="1677" spans="1:15" x14ac:dyDescent="0.3">
      <c r="A1677" t="s">
        <v>1853</v>
      </c>
      <c r="B1677" t="s">
        <v>24</v>
      </c>
      <c r="C1677" t="s">
        <v>35</v>
      </c>
      <c r="D1677">
        <v>24</v>
      </c>
      <c r="E1677" t="s">
        <v>28</v>
      </c>
      <c r="F1677">
        <v>32208</v>
      </c>
      <c r="G1677">
        <v>4063</v>
      </c>
      <c r="H1677">
        <v>2027</v>
      </c>
      <c r="I1677">
        <v>1597</v>
      </c>
      <c r="J1677">
        <v>511040</v>
      </c>
      <c r="K1677">
        <v>31.48</v>
      </c>
      <c r="L1677">
        <v>9.17</v>
      </c>
      <c r="M1677">
        <v>23.87</v>
      </c>
      <c r="N1677" t="s">
        <v>21</v>
      </c>
      <c r="O1677" s="1">
        <v>45756</v>
      </c>
    </row>
    <row r="1678" spans="1:15" x14ac:dyDescent="0.3">
      <c r="A1678" t="s">
        <v>1854</v>
      </c>
      <c r="B1678" t="s">
        <v>28</v>
      </c>
      <c r="C1678" t="s">
        <v>21</v>
      </c>
      <c r="D1678">
        <v>18</v>
      </c>
      <c r="E1678" t="s">
        <v>107</v>
      </c>
      <c r="F1678">
        <v>91639</v>
      </c>
      <c r="G1678">
        <v>6188</v>
      </c>
      <c r="H1678">
        <v>2454</v>
      </c>
      <c r="I1678">
        <v>1555</v>
      </c>
      <c r="J1678">
        <v>323440</v>
      </c>
      <c r="K1678">
        <v>151.04</v>
      </c>
      <c r="L1678">
        <v>0.38</v>
      </c>
      <c r="M1678">
        <v>11.13</v>
      </c>
      <c r="N1678" t="s">
        <v>35</v>
      </c>
      <c r="O1678" s="1">
        <v>45788</v>
      </c>
    </row>
    <row r="1679" spans="1:15" x14ac:dyDescent="0.3">
      <c r="A1679" t="s">
        <v>1855</v>
      </c>
      <c r="B1679" t="s">
        <v>24</v>
      </c>
      <c r="C1679" t="s">
        <v>21</v>
      </c>
      <c r="D1679">
        <v>15</v>
      </c>
      <c r="E1679" t="s">
        <v>351</v>
      </c>
      <c r="F1679">
        <v>47679</v>
      </c>
      <c r="G1679">
        <v>4842</v>
      </c>
      <c r="H1679">
        <v>1057</v>
      </c>
      <c r="I1679">
        <v>606</v>
      </c>
      <c r="J1679">
        <v>364812</v>
      </c>
      <c r="K1679">
        <v>450.63</v>
      </c>
      <c r="L1679">
        <v>0.34</v>
      </c>
      <c r="M1679">
        <v>13.64</v>
      </c>
      <c r="N1679" t="s">
        <v>35</v>
      </c>
      <c r="O1679" s="1">
        <v>45685</v>
      </c>
    </row>
    <row r="1680" spans="1:15" x14ac:dyDescent="0.3">
      <c r="A1680" t="s">
        <v>1856</v>
      </c>
      <c r="B1680" t="s">
        <v>16</v>
      </c>
      <c r="C1680" t="s">
        <v>21</v>
      </c>
      <c r="D1680">
        <v>24</v>
      </c>
      <c r="E1680" t="s">
        <v>343</v>
      </c>
      <c r="F1680">
        <v>58631</v>
      </c>
      <c r="G1680">
        <v>6926</v>
      </c>
      <c r="H1680">
        <v>3059</v>
      </c>
      <c r="I1680">
        <v>1541</v>
      </c>
      <c r="J1680">
        <v>516235</v>
      </c>
      <c r="K1680">
        <v>97.45</v>
      </c>
      <c r="L1680">
        <v>2.44</v>
      </c>
      <c r="M1680">
        <v>19.66</v>
      </c>
      <c r="N1680" t="s">
        <v>25</v>
      </c>
      <c r="O1680" s="1">
        <v>45546</v>
      </c>
    </row>
    <row r="1681" spans="1:15" x14ac:dyDescent="0.3">
      <c r="A1681" t="s">
        <v>1857</v>
      </c>
      <c r="B1681" t="s">
        <v>44</v>
      </c>
      <c r="C1681" t="s">
        <v>17</v>
      </c>
      <c r="D1681">
        <v>29</v>
      </c>
      <c r="E1681" t="s">
        <v>465</v>
      </c>
      <c r="F1681">
        <v>92191</v>
      </c>
      <c r="G1681">
        <v>9251</v>
      </c>
      <c r="H1681">
        <v>5248</v>
      </c>
      <c r="I1681">
        <v>2974</v>
      </c>
      <c r="J1681">
        <v>1686258</v>
      </c>
      <c r="K1681">
        <v>92.21</v>
      </c>
      <c r="L1681">
        <v>5.15</v>
      </c>
      <c r="M1681">
        <v>18.95</v>
      </c>
      <c r="N1681" t="s">
        <v>29</v>
      </c>
      <c r="O1681" s="1">
        <v>45730</v>
      </c>
    </row>
    <row r="1682" spans="1:15" x14ac:dyDescent="0.3">
      <c r="A1682" t="s">
        <v>1858</v>
      </c>
      <c r="B1682" t="s">
        <v>44</v>
      </c>
      <c r="C1682" t="s">
        <v>21</v>
      </c>
      <c r="D1682">
        <v>22</v>
      </c>
      <c r="E1682" t="s">
        <v>169</v>
      </c>
      <c r="F1682">
        <v>44617</v>
      </c>
      <c r="G1682">
        <v>1449</v>
      </c>
      <c r="H1682">
        <v>709</v>
      </c>
      <c r="I1682">
        <v>277</v>
      </c>
      <c r="J1682">
        <v>62879</v>
      </c>
      <c r="K1682">
        <v>816.86</v>
      </c>
      <c r="L1682">
        <v>-0.72</v>
      </c>
      <c r="M1682">
        <v>5.46</v>
      </c>
      <c r="N1682" t="s">
        <v>21</v>
      </c>
      <c r="O1682" s="1">
        <v>45554</v>
      </c>
    </row>
    <row r="1683" spans="1:15" x14ac:dyDescent="0.3">
      <c r="A1683" t="s">
        <v>1859</v>
      </c>
      <c r="B1683" t="s">
        <v>28</v>
      </c>
      <c r="C1683" t="s">
        <v>17</v>
      </c>
      <c r="D1683">
        <v>25</v>
      </c>
      <c r="E1683" t="s">
        <v>58</v>
      </c>
      <c r="F1683">
        <v>88302</v>
      </c>
      <c r="G1683">
        <v>6880</v>
      </c>
      <c r="H1683">
        <v>3161</v>
      </c>
      <c r="I1683">
        <v>2512</v>
      </c>
      <c r="J1683">
        <v>1981968</v>
      </c>
      <c r="K1683">
        <v>76.8</v>
      </c>
      <c r="L1683">
        <v>9.27</v>
      </c>
      <c r="M1683">
        <v>14.22</v>
      </c>
      <c r="N1683" t="s">
        <v>25</v>
      </c>
      <c r="O1683" s="1">
        <v>45633</v>
      </c>
    </row>
    <row r="1684" spans="1:15" x14ac:dyDescent="0.3">
      <c r="A1684" t="s">
        <v>1860</v>
      </c>
      <c r="B1684" t="s">
        <v>44</v>
      </c>
      <c r="C1684" t="s">
        <v>29</v>
      </c>
      <c r="D1684">
        <v>6</v>
      </c>
      <c r="E1684" t="s">
        <v>52</v>
      </c>
      <c r="F1684">
        <v>39096</v>
      </c>
      <c r="G1684">
        <v>2921</v>
      </c>
      <c r="H1684">
        <v>1339</v>
      </c>
      <c r="I1684">
        <v>719</v>
      </c>
      <c r="J1684">
        <v>245898</v>
      </c>
      <c r="K1684">
        <v>188.85</v>
      </c>
      <c r="L1684">
        <v>0.81</v>
      </c>
      <c r="M1684">
        <v>12.74</v>
      </c>
      <c r="N1684" t="s">
        <v>29</v>
      </c>
      <c r="O1684" s="1">
        <v>45563</v>
      </c>
    </row>
    <row r="1685" spans="1:15" x14ac:dyDescent="0.3">
      <c r="A1685" t="s">
        <v>1861</v>
      </c>
      <c r="B1685" t="s">
        <v>16</v>
      </c>
      <c r="C1685" t="s">
        <v>17</v>
      </c>
      <c r="D1685">
        <v>27</v>
      </c>
      <c r="E1685" t="s">
        <v>118</v>
      </c>
      <c r="F1685">
        <v>64802</v>
      </c>
      <c r="G1685">
        <v>7627</v>
      </c>
      <c r="H1685">
        <v>2756</v>
      </c>
      <c r="I1685">
        <v>2096</v>
      </c>
      <c r="J1685">
        <v>595264</v>
      </c>
      <c r="K1685">
        <v>82.07</v>
      </c>
      <c r="L1685">
        <v>2.46</v>
      </c>
      <c r="M1685">
        <v>19.260000000000002</v>
      </c>
      <c r="N1685" t="s">
        <v>35</v>
      </c>
      <c r="O1685" s="1">
        <v>45668</v>
      </c>
    </row>
    <row r="1686" spans="1:15" x14ac:dyDescent="0.3">
      <c r="A1686" t="s">
        <v>1862</v>
      </c>
      <c r="B1686" t="s">
        <v>16</v>
      </c>
      <c r="C1686" t="s">
        <v>29</v>
      </c>
      <c r="D1686">
        <v>6</v>
      </c>
      <c r="E1686" t="s">
        <v>130</v>
      </c>
      <c r="F1686">
        <v>70618</v>
      </c>
      <c r="G1686">
        <v>1472</v>
      </c>
      <c r="H1686">
        <v>761</v>
      </c>
      <c r="I1686">
        <v>405</v>
      </c>
      <c r="J1686">
        <v>287550</v>
      </c>
      <c r="K1686">
        <v>276.35000000000002</v>
      </c>
      <c r="L1686">
        <v>1.57</v>
      </c>
      <c r="M1686">
        <v>3.74</v>
      </c>
      <c r="N1686" t="s">
        <v>25</v>
      </c>
      <c r="O1686" s="1">
        <v>45675</v>
      </c>
    </row>
    <row r="1687" spans="1:15" x14ac:dyDescent="0.3">
      <c r="A1687" t="s">
        <v>1863</v>
      </c>
      <c r="B1687" t="s">
        <v>28</v>
      </c>
      <c r="C1687" t="s">
        <v>29</v>
      </c>
      <c r="D1687">
        <v>15</v>
      </c>
      <c r="E1687" t="s">
        <v>88</v>
      </c>
      <c r="F1687">
        <v>37372</v>
      </c>
      <c r="G1687">
        <v>5256</v>
      </c>
      <c r="H1687">
        <v>1921</v>
      </c>
      <c r="I1687">
        <v>1381</v>
      </c>
      <c r="J1687">
        <v>657356</v>
      </c>
      <c r="K1687">
        <v>147.13999999999999</v>
      </c>
      <c r="L1687">
        <v>2.2400000000000002</v>
      </c>
      <c r="M1687">
        <v>22.9</v>
      </c>
      <c r="N1687" t="s">
        <v>35</v>
      </c>
      <c r="O1687" s="1">
        <v>45523</v>
      </c>
    </row>
    <row r="1688" spans="1:15" x14ac:dyDescent="0.3">
      <c r="A1688" t="s">
        <v>1864</v>
      </c>
      <c r="B1688" t="s">
        <v>24</v>
      </c>
      <c r="C1688" t="s">
        <v>35</v>
      </c>
      <c r="D1688">
        <v>23</v>
      </c>
      <c r="E1688" t="s">
        <v>293</v>
      </c>
      <c r="F1688">
        <v>52537</v>
      </c>
      <c r="G1688">
        <v>3997</v>
      </c>
      <c r="H1688">
        <v>1605</v>
      </c>
      <c r="I1688">
        <v>1096</v>
      </c>
      <c r="J1688">
        <v>601704</v>
      </c>
      <c r="K1688">
        <v>88.12</v>
      </c>
      <c r="L1688">
        <v>5.23</v>
      </c>
      <c r="M1688">
        <v>12.75</v>
      </c>
      <c r="N1688" t="s">
        <v>17</v>
      </c>
      <c r="O1688" s="1">
        <v>45642</v>
      </c>
    </row>
    <row r="1689" spans="1:15" x14ac:dyDescent="0.3">
      <c r="A1689" t="s">
        <v>1865</v>
      </c>
      <c r="B1689" t="s">
        <v>44</v>
      </c>
      <c r="C1689" t="s">
        <v>17</v>
      </c>
      <c r="D1689">
        <v>11</v>
      </c>
      <c r="E1689" t="s">
        <v>130</v>
      </c>
      <c r="F1689">
        <v>28976</v>
      </c>
      <c r="G1689">
        <v>3839</v>
      </c>
      <c r="H1689">
        <v>1178</v>
      </c>
      <c r="I1689">
        <v>805</v>
      </c>
      <c r="J1689">
        <v>310730</v>
      </c>
      <c r="K1689">
        <v>371.09</v>
      </c>
      <c r="L1689">
        <v>0.04</v>
      </c>
      <c r="M1689">
        <v>20.09</v>
      </c>
      <c r="N1689" t="s">
        <v>17</v>
      </c>
      <c r="O1689" s="1">
        <v>45714</v>
      </c>
    </row>
    <row r="1690" spans="1:15" x14ac:dyDescent="0.3">
      <c r="A1690" t="s">
        <v>1866</v>
      </c>
      <c r="B1690" t="s">
        <v>20</v>
      </c>
      <c r="C1690" t="s">
        <v>29</v>
      </c>
      <c r="D1690">
        <v>6</v>
      </c>
      <c r="E1690" t="s">
        <v>839</v>
      </c>
      <c r="F1690">
        <v>45910</v>
      </c>
      <c r="G1690">
        <v>1809</v>
      </c>
      <c r="H1690">
        <v>566</v>
      </c>
      <c r="I1690">
        <v>425</v>
      </c>
      <c r="J1690">
        <v>327250</v>
      </c>
      <c r="K1690">
        <v>138.49</v>
      </c>
      <c r="L1690">
        <v>4.5599999999999996</v>
      </c>
      <c r="M1690">
        <v>6.1</v>
      </c>
      <c r="N1690" t="s">
        <v>25</v>
      </c>
      <c r="O1690" s="1">
        <v>45638</v>
      </c>
    </row>
    <row r="1691" spans="1:15" x14ac:dyDescent="0.3">
      <c r="A1691" t="s">
        <v>1867</v>
      </c>
      <c r="B1691" t="s">
        <v>44</v>
      </c>
      <c r="C1691" t="s">
        <v>29</v>
      </c>
      <c r="D1691">
        <v>24</v>
      </c>
      <c r="E1691" t="s">
        <v>195</v>
      </c>
      <c r="F1691">
        <v>42435</v>
      </c>
      <c r="G1691">
        <v>5739</v>
      </c>
      <c r="H1691">
        <v>1635</v>
      </c>
      <c r="I1691">
        <v>684</v>
      </c>
      <c r="J1691">
        <v>168948</v>
      </c>
      <c r="K1691">
        <v>353.71</v>
      </c>
      <c r="L1691">
        <v>-0.3</v>
      </c>
      <c r="M1691">
        <v>18.989999999999998</v>
      </c>
      <c r="N1691" t="s">
        <v>29</v>
      </c>
      <c r="O1691" s="1">
        <v>45542</v>
      </c>
    </row>
    <row r="1692" spans="1:15" x14ac:dyDescent="0.3">
      <c r="A1692" t="s">
        <v>1868</v>
      </c>
      <c r="B1692" t="s">
        <v>28</v>
      </c>
      <c r="C1692" t="s">
        <v>25</v>
      </c>
      <c r="D1692">
        <v>22</v>
      </c>
      <c r="E1692" t="s">
        <v>28</v>
      </c>
      <c r="F1692">
        <v>67751</v>
      </c>
      <c r="G1692">
        <v>7938</v>
      </c>
      <c r="H1692">
        <v>3526</v>
      </c>
      <c r="I1692">
        <v>2793</v>
      </c>
      <c r="J1692">
        <v>1002687</v>
      </c>
      <c r="K1692">
        <v>28.89</v>
      </c>
      <c r="L1692">
        <v>11.43</v>
      </c>
      <c r="M1692">
        <v>21.04</v>
      </c>
      <c r="N1692" t="s">
        <v>29</v>
      </c>
      <c r="O1692" s="1">
        <v>45555</v>
      </c>
    </row>
    <row r="1693" spans="1:15" x14ac:dyDescent="0.3">
      <c r="A1693" t="s">
        <v>1869</v>
      </c>
      <c r="B1693" t="s">
        <v>24</v>
      </c>
      <c r="C1693" t="s">
        <v>17</v>
      </c>
      <c r="D1693">
        <v>7</v>
      </c>
      <c r="E1693" t="s">
        <v>22</v>
      </c>
      <c r="F1693">
        <v>55210</v>
      </c>
      <c r="G1693">
        <v>5612</v>
      </c>
      <c r="H1693">
        <v>2167</v>
      </c>
      <c r="I1693">
        <v>1267</v>
      </c>
      <c r="J1693">
        <v>369964</v>
      </c>
      <c r="K1693">
        <v>124.4</v>
      </c>
      <c r="L1693">
        <v>1.35</v>
      </c>
      <c r="M1693">
        <v>16.38</v>
      </c>
      <c r="N1693" t="s">
        <v>21</v>
      </c>
      <c r="O1693" s="1">
        <v>45664</v>
      </c>
    </row>
    <row r="1694" spans="1:15" x14ac:dyDescent="0.3">
      <c r="A1694" t="s">
        <v>1870</v>
      </c>
      <c r="B1694" t="s">
        <v>44</v>
      </c>
      <c r="C1694" t="s">
        <v>25</v>
      </c>
      <c r="D1694">
        <v>18</v>
      </c>
      <c r="E1694" t="s">
        <v>465</v>
      </c>
      <c r="F1694">
        <v>11269</v>
      </c>
      <c r="G1694">
        <v>791</v>
      </c>
      <c r="H1694">
        <v>228</v>
      </c>
      <c r="I1694">
        <v>105</v>
      </c>
      <c r="J1694">
        <v>39690</v>
      </c>
      <c r="K1694">
        <v>2036.01</v>
      </c>
      <c r="L1694">
        <v>-0.81</v>
      </c>
      <c r="M1694">
        <v>9.9700000000000006</v>
      </c>
      <c r="N1694" t="s">
        <v>25</v>
      </c>
      <c r="O1694" s="1">
        <v>45732</v>
      </c>
    </row>
    <row r="1695" spans="1:15" x14ac:dyDescent="0.3">
      <c r="A1695" t="s">
        <v>1871</v>
      </c>
      <c r="B1695" t="s">
        <v>28</v>
      </c>
      <c r="C1695" t="s">
        <v>17</v>
      </c>
      <c r="D1695">
        <v>9</v>
      </c>
      <c r="E1695" t="s">
        <v>67</v>
      </c>
      <c r="F1695">
        <v>81209</v>
      </c>
      <c r="G1695">
        <v>10075</v>
      </c>
      <c r="H1695">
        <v>3669</v>
      </c>
      <c r="I1695">
        <v>1589</v>
      </c>
      <c r="J1695">
        <v>737296</v>
      </c>
      <c r="K1695">
        <v>84.37</v>
      </c>
      <c r="L1695">
        <v>4.5</v>
      </c>
      <c r="M1695">
        <v>18.88</v>
      </c>
      <c r="N1695" t="s">
        <v>29</v>
      </c>
      <c r="O1695" s="1">
        <v>45687</v>
      </c>
    </row>
    <row r="1696" spans="1:15" x14ac:dyDescent="0.3">
      <c r="A1696" t="s">
        <v>1872</v>
      </c>
      <c r="B1696" t="s">
        <v>20</v>
      </c>
      <c r="C1696" t="s">
        <v>29</v>
      </c>
      <c r="D1696">
        <v>19</v>
      </c>
      <c r="E1696" t="s">
        <v>71</v>
      </c>
      <c r="F1696">
        <v>77202</v>
      </c>
      <c r="G1696">
        <v>7411</v>
      </c>
      <c r="H1696">
        <v>3812</v>
      </c>
      <c r="I1696">
        <v>2686</v>
      </c>
      <c r="J1696">
        <v>561374</v>
      </c>
      <c r="K1696">
        <v>55.47</v>
      </c>
      <c r="L1696">
        <v>2.77</v>
      </c>
      <c r="M1696">
        <v>18.02</v>
      </c>
      <c r="N1696" t="s">
        <v>25</v>
      </c>
      <c r="O1696" s="1">
        <v>45669</v>
      </c>
    </row>
    <row r="1697" spans="1:15" x14ac:dyDescent="0.3">
      <c r="A1697" t="s">
        <v>1873</v>
      </c>
      <c r="B1697" t="s">
        <v>44</v>
      </c>
      <c r="C1697" t="s">
        <v>25</v>
      </c>
      <c r="D1697">
        <v>16</v>
      </c>
      <c r="E1697" t="s">
        <v>54</v>
      </c>
      <c r="F1697">
        <v>55084</v>
      </c>
      <c r="G1697">
        <v>7991</v>
      </c>
      <c r="H1697">
        <v>3173</v>
      </c>
      <c r="I1697">
        <v>1793</v>
      </c>
      <c r="J1697">
        <v>686719</v>
      </c>
      <c r="K1697">
        <v>105.69</v>
      </c>
      <c r="L1697">
        <v>2.62</v>
      </c>
      <c r="M1697">
        <v>23.52</v>
      </c>
      <c r="N1697" t="s">
        <v>17</v>
      </c>
      <c r="O1697" s="1">
        <v>45566</v>
      </c>
    </row>
    <row r="1698" spans="1:15" x14ac:dyDescent="0.3">
      <c r="A1698" t="s">
        <v>1874</v>
      </c>
      <c r="B1698" t="s">
        <v>20</v>
      </c>
      <c r="C1698" t="s">
        <v>35</v>
      </c>
      <c r="D1698">
        <v>20</v>
      </c>
      <c r="E1698" t="s">
        <v>320</v>
      </c>
      <c r="F1698">
        <v>96174</v>
      </c>
      <c r="G1698">
        <v>9803</v>
      </c>
      <c r="H1698">
        <v>5696</v>
      </c>
      <c r="I1698">
        <v>3867</v>
      </c>
      <c r="J1698">
        <v>2954388</v>
      </c>
      <c r="K1698">
        <v>63.07</v>
      </c>
      <c r="L1698">
        <v>11.11</v>
      </c>
      <c r="M1698">
        <v>20.14</v>
      </c>
      <c r="N1698" t="s">
        <v>29</v>
      </c>
      <c r="O1698" s="1">
        <v>45567</v>
      </c>
    </row>
    <row r="1699" spans="1:15" x14ac:dyDescent="0.3">
      <c r="A1699" t="s">
        <v>1875</v>
      </c>
      <c r="B1699" t="s">
        <v>20</v>
      </c>
      <c r="C1699" t="s">
        <v>29</v>
      </c>
      <c r="D1699">
        <v>14</v>
      </c>
      <c r="E1699" t="s">
        <v>81</v>
      </c>
      <c r="F1699">
        <v>77125</v>
      </c>
      <c r="G1699">
        <v>7421</v>
      </c>
      <c r="H1699">
        <v>3023</v>
      </c>
      <c r="I1699">
        <v>2035</v>
      </c>
      <c r="J1699">
        <v>1566950</v>
      </c>
      <c r="K1699">
        <v>133.77000000000001</v>
      </c>
      <c r="L1699">
        <v>4.76</v>
      </c>
      <c r="M1699">
        <v>16.18</v>
      </c>
      <c r="N1699" t="s">
        <v>25</v>
      </c>
      <c r="O1699" s="1">
        <v>45805</v>
      </c>
    </row>
    <row r="1700" spans="1:15" x14ac:dyDescent="0.3">
      <c r="A1700" t="s">
        <v>1876</v>
      </c>
      <c r="B1700" t="s">
        <v>44</v>
      </c>
      <c r="C1700" t="s">
        <v>35</v>
      </c>
      <c r="D1700">
        <v>15</v>
      </c>
      <c r="E1700" t="s">
        <v>274</v>
      </c>
      <c r="F1700">
        <v>53730</v>
      </c>
      <c r="G1700">
        <v>7005</v>
      </c>
      <c r="H1700">
        <v>3039</v>
      </c>
      <c r="I1700">
        <v>2151</v>
      </c>
      <c r="J1700">
        <v>1619703</v>
      </c>
      <c r="K1700">
        <v>78.77</v>
      </c>
      <c r="L1700">
        <v>8.56</v>
      </c>
      <c r="M1700">
        <v>22.7</v>
      </c>
      <c r="N1700" t="s">
        <v>29</v>
      </c>
      <c r="O1700" s="1">
        <v>45758</v>
      </c>
    </row>
    <row r="1701" spans="1:15" x14ac:dyDescent="0.3">
      <c r="A1701" t="s">
        <v>1877</v>
      </c>
      <c r="B1701" t="s">
        <v>28</v>
      </c>
      <c r="C1701" t="s">
        <v>25</v>
      </c>
      <c r="D1701">
        <v>17</v>
      </c>
      <c r="E1701" t="s">
        <v>54</v>
      </c>
      <c r="F1701">
        <v>47735</v>
      </c>
      <c r="G1701">
        <v>4045</v>
      </c>
      <c r="H1701">
        <v>815</v>
      </c>
      <c r="I1701">
        <v>526</v>
      </c>
      <c r="J1701">
        <v>221446</v>
      </c>
      <c r="K1701">
        <v>458.4</v>
      </c>
      <c r="L1701">
        <v>-0.08</v>
      </c>
      <c r="M1701">
        <v>11.28</v>
      </c>
      <c r="N1701" t="s">
        <v>25</v>
      </c>
      <c r="O1701" s="1">
        <v>45737</v>
      </c>
    </row>
    <row r="1702" spans="1:15" x14ac:dyDescent="0.3">
      <c r="A1702" t="s">
        <v>1878</v>
      </c>
      <c r="B1702" t="s">
        <v>24</v>
      </c>
      <c r="C1702" t="s">
        <v>17</v>
      </c>
      <c r="D1702">
        <v>17</v>
      </c>
      <c r="E1702" t="s">
        <v>32</v>
      </c>
      <c r="F1702">
        <v>47676</v>
      </c>
      <c r="G1702">
        <v>3232</v>
      </c>
      <c r="H1702">
        <v>1324</v>
      </c>
      <c r="I1702">
        <v>946</v>
      </c>
      <c r="J1702">
        <v>393536</v>
      </c>
      <c r="K1702">
        <v>189.17</v>
      </c>
      <c r="L1702">
        <v>1.2</v>
      </c>
      <c r="M1702">
        <v>11.54</v>
      </c>
      <c r="N1702" t="s">
        <v>21</v>
      </c>
      <c r="O1702" s="1">
        <v>45475</v>
      </c>
    </row>
    <row r="1703" spans="1:15" x14ac:dyDescent="0.3">
      <c r="A1703" t="s">
        <v>1879</v>
      </c>
      <c r="B1703" t="s">
        <v>24</v>
      </c>
      <c r="C1703" t="s">
        <v>17</v>
      </c>
      <c r="D1703">
        <v>24</v>
      </c>
      <c r="E1703" t="s">
        <v>365</v>
      </c>
      <c r="F1703">
        <v>18154</v>
      </c>
      <c r="G1703">
        <v>2232</v>
      </c>
      <c r="H1703">
        <v>1143</v>
      </c>
      <c r="I1703">
        <v>502</v>
      </c>
      <c r="J1703">
        <v>111444</v>
      </c>
      <c r="K1703">
        <v>407.97</v>
      </c>
      <c r="L1703">
        <v>-0.46</v>
      </c>
      <c r="M1703">
        <v>21.36</v>
      </c>
      <c r="N1703" t="s">
        <v>29</v>
      </c>
      <c r="O1703" s="1">
        <v>45776</v>
      </c>
    </row>
    <row r="1704" spans="1:15" x14ac:dyDescent="0.3">
      <c r="A1704" t="s">
        <v>1880</v>
      </c>
      <c r="B1704" t="s">
        <v>24</v>
      </c>
      <c r="C1704" t="s">
        <v>17</v>
      </c>
      <c r="D1704">
        <v>18</v>
      </c>
      <c r="E1704" t="s">
        <v>400</v>
      </c>
      <c r="F1704">
        <v>14919</v>
      </c>
      <c r="G1704">
        <v>1617</v>
      </c>
      <c r="H1704">
        <v>752</v>
      </c>
      <c r="I1704">
        <v>376</v>
      </c>
      <c r="J1704">
        <v>113552</v>
      </c>
      <c r="K1704">
        <v>684.45</v>
      </c>
      <c r="L1704">
        <v>-0.56000000000000005</v>
      </c>
      <c r="M1704">
        <v>18.399999999999999</v>
      </c>
      <c r="N1704" t="s">
        <v>35</v>
      </c>
      <c r="O1704" s="1">
        <v>45494</v>
      </c>
    </row>
    <row r="1705" spans="1:15" x14ac:dyDescent="0.3">
      <c r="A1705" t="s">
        <v>1881</v>
      </c>
      <c r="B1705" t="s">
        <v>28</v>
      </c>
      <c r="C1705" t="s">
        <v>35</v>
      </c>
      <c r="D1705">
        <v>5</v>
      </c>
      <c r="E1705" t="s">
        <v>1199</v>
      </c>
      <c r="F1705">
        <v>67906</v>
      </c>
      <c r="G1705">
        <v>8783</v>
      </c>
      <c r="H1705">
        <v>4157</v>
      </c>
      <c r="I1705">
        <v>2050</v>
      </c>
      <c r="J1705">
        <v>955300</v>
      </c>
      <c r="K1705">
        <v>33.18</v>
      </c>
      <c r="L1705">
        <v>13.05</v>
      </c>
      <c r="M1705">
        <v>22.07</v>
      </c>
      <c r="N1705" t="s">
        <v>35</v>
      </c>
      <c r="O1705" s="1">
        <v>45654</v>
      </c>
    </row>
    <row r="1706" spans="1:15" x14ac:dyDescent="0.3">
      <c r="A1706" t="s">
        <v>1882</v>
      </c>
      <c r="B1706" t="s">
        <v>16</v>
      </c>
      <c r="C1706" t="s">
        <v>25</v>
      </c>
      <c r="D1706">
        <v>7</v>
      </c>
      <c r="E1706" t="s">
        <v>137</v>
      </c>
      <c r="F1706">
        <v>45770</v>
      </c>
      <c r="G1706">
        <v>6689</v>
      </c>
      <c r="H1706">
        <v>1802</v>
      </c>
      <c r="I1706">
        <v>844</v>
      </c>
      <c r="J1706">
        <v>336756</v>
      </c>
      <c r="K1706">
        <v>94.29</v>
      </c>
      <c r="L1706">
        <v>3.23</v>
      </c>
      <c r="M1706">
        <v>20.399999999999999</v>
      </c>
      <c r="N1706" t="s">
        <v>29</v>
      </c>
      <c r="O1706" s="1">
        <v>45770</v>
      </c>
    </row>
    <row r="1707" spans="1:15" x14ac:dyDescent="0.3">
      <c r="A1707" t="s">
        <v>1883</v>
      </c>
      <c r="B1707" t="s">
        <v>24</v>
      </c>
      <c r="C1707" t="s">
        <v>25</v>
      </c>
      <c r="D1707">
        <v>16</v>
      </c>
      <c r="E1707" t="s">
        <v>144</v>
      </c>
      <c r="F1707">
        <v>20568</v>
      </c>
      <c r="G1707">
        <v>1336</v>
      </c>
      <c r="H1707">
        <v>620</v>
      </c>
      <c r="I1707">
        <v>281</v>
      </c>
      <c r="J1707">
        <v>122797</v>
      </c>
      <c r="K1707">
        <v>281.55</v>
      </c>
      <c r="L1707">
        <v>0.55000000000000004</v>
      </c>
      <c r="M1707">
        <v>10.88</v>
      </c>
      <c r="N1707" t="s">
        <v>35</v>
      </c>
      <c r="O1707" s="1">
        <v>45474</v>
      </c>
    </row>
    <row r="1708" spans="1:15" x14ac:dyDescent="0.3">
      <c r="A1708" t="s">
        <v>1884</v>
      </c>
      <c r="B1708" t="s">
        <v>28</v>
      </c>
      <c r="C1708" t="s">
        <v>29</v>
      </c>
      <c r="D1708">
        <v>10</v>
      </c>
      <c r="E1708" t="s">
        <v>67</v>
      </c>
      <c r="F1708">
        <v>39091</v>
      </c>
      <c r="G1708">
        <v>5444</v>
      </c>
      <c r="H1708">
        <v>1516</v>
      </c>
      <c r="I1708">
        <v>983</v>
      </c>
      <c r="J1708">
        <v>747080</v>
      </c>
      <c r="K1708">
        <v>131.72999999999999</v>
      </c>
      <c r="L1708">
        <v>4.7699999999999996</v>
      </c>
      <c r="M1708">
        <v>20.32</v>
      </c>
      <c r="N1708" t="s">
        <v>35</v>
      </c>
      <c r="O1708" s="1">
        <v>45481</v>
      </c>
    </row>
    <row r="1709" spans="1:15" x14ac:dyDescent="0.3">
      <c r="A1709" t="s">
        <v>1885</v>
      </c>
      <c r="B1709" t="s">
        <v>44</v>
      </c>
      <c r="C1709" t="s">
        <v>35</v>
      </c>
      <c r="D1709">
        <v>9</v>
      </c>
      <c r="E1709" t="s">
        <v>210</v>
      </c>
      <c r="F1709">
        <v>91739</v>
      </c>
      <c r="G1709">
        <v>7460</v>
      </c>
      <c r="H1709">
        <v>3547</v>
      </c>
      <c r="I1709">
        <v>2449</v>
      </c>
      <c r="J1709">
        <v>600005</v>
      </c>
      <c r="K1709">
        <v>39.24</v>
      </c>
      <c r="L1709">
        <v>5.24</v>
      </c>
      <c r="M1709">
        <v>14.67</v>
      </c>
      <c r="N1709" t="s">
        <v>21</v>
      </c>
      <c r="O1709" s="1">
        <v>45674</v>
      </c>
    </row>
    <row r="1710" spans="1:15" x14ac:dyDescent="0.3">
      <c r="A1710" t="s">
        <v>1886</v>
      </c>
      <c r="B1710" t="s">
        <v>44</v>
      </c>
      <c r="C1710" t="s">
        <v>25</v>
      </c>
      <c r="D1710">
        <v>25</v>
      </c>
      <c r="E1710" t="s">
        <v>88</v>
      </c>
      <c r="F1710">
        <v>38972</v>
      </c>
      <c r="G1710">
        <v>2923</v>
      </c>
      <c r="H1710">
        <v>763</v>
      </c>
      <c r="I1710">
        <v>298</v>
      </c>
      <c r="J1710">
        <v>68540</v>
      </c>
      <c r="K1710">
        <v>482.8</v>
      </c>
      <c r="L1710">
        <v>-0.52</v>
      </c>
      <c r="M1710">
        <v>10.220000000000001</v>
      </c>
      <c r="N1710" t="s">
        <v>21</v>
      </c>
      <c r="O1710" s="1">
        <v>45687</v>
      </c>
    </row>
    <row r="1711" spans="1:15" x14ac:dyDescent="0.3">
      <c r="A1711" t="s">
        <v>1887</v>
      </c>
      <c r="B1711" t="s">
        <v>24</v>
      </c>
      <c r="C1711" t="s">
        <v>17</v>
      </c>
      <c r="D1711">
        <v>23</v>
      </c>
      <c r="E1711" t="s">
        <v>22</v>
      </c>
      <c r="F1711">
        <v>71858</v>
      </c>
      <c r="G1711">
        <v>3672</v>
      </c>
      <c r="H1711">
        <v>1206</v>
      </c>
      <c r="I1711">
        <v>586</v>
      </c>
      <c r="J1711">
        <v>383244</v>
      </c>
      <c r="K1711">
        <v>150.49</v>
      </c>
      <c r="L1711">
        <v>3.35</v>
      </c>
      <c r="M1711">
        <v>7.6</v>
      </c>
      <c r="N1711" t="s">
        <v>17</v>
      </c>
      <c r="O1711" s="1">
        <v>45672</v>
      </c>
    </row>
    <row r="1712" spans="1:15" x14ac:dyDescent="0.3">
      <c r="A1712" t="s">
        <v>1888</v>
      </c>
      <c r="B1712" t="s">
        <v>44</v>
      </c>
      <c r="C1712" t="s">
        <v>21</v>
      </c>
      <c r="D1712">
        <v>17</v>
      </c>
      <c r="E1712" t="s">
        <v>62</v>
      </c>
      <c r="F1712">
        <v>23809</v>
      </c>
      <c r="G1712">
        <v>485</v>
      </c>
      <c r="H1712">
        <v>191</v>
      </c>
      <c r="I1712">
        <v>72</v>
      </c>
      <c r="J1712">
        <v>33120</v>
      </c>
      <c r="K1712">
        <v>3513.99</v>
      </c>
      <c r="L1712">
        <v>-0.87</v>
      </c>
      <c r="M1712">
        <v>3.14</v>
      </c>
      <c r="N1712" t="s">
        <v>29</v>
      </c>
      <c r="O1712" s="1">
        <v>45512</v>
      </c>
    </row>
    <row r="1713" spans="1:15" x14ac:dyDescent="0.3">
      <c r="A1713" t="s">
        <v>1889</v>
      </c>
      <c r="B1713" t="s">
        <v>16</v>
      </c>
      <c r="C1713" t="s">
        <v>25</v>
      </c>
      <c r="D1713">
        <v>14</v>
      </c>
      <c r="E1713" t="s">
        <v>222</v>
      </c>
      <c r="F1713">
        <v>49562</v>
      </c>
      <c r="G1713">
        <v>1768</v>
      </c>
      <c r="H1713">
        <v>647</v>
      </c>
      <c r="I1713">
        <v>205</v>
      </c>
      <c r="J1713">
        <v>149855</v>
      </c>
      <c r="K1713">
        <v>1343.2</v>
      </c>
      <c r="L1713">
        <v>-0.46</v>
      </c>
      <c r="M1713">
        <v>5.29</v>
      </c>
      <c r="N1713" t="s">
        <v>17</v>
      </c>
      <c r="O1713" s="1">
        <v>45636</v>
      </c>
    </row>
    <row r="1714" spans="1:15" x14ac:dyDescent="0.3">
      <c r="A1714" t="s">
        <v>1890</v>
      </c>
      <c r="B1714" t="s">
        <v>16</v>
      </c>
      <c r="C1714" t="s">
        <v>21</v>
      </c>
      <c r="D1714">
        <v>13</v>
      </c>
      <c r="E1714" t="s">
        <v>442</v>
      </c>
      <c r="F1714">
        <v>44200</v>
      </c>
      <c r="G1714">
        <v>2353</v>
      </c>
      <c r="H1714">
        <v>1140</v>
      </c>
      <c r="I1714">
        <v>442</v>
      </c>
      <c r="J1714">
        <v>307190</v>
      </c>
      <c r="K1714">
        <v>441.68</v>
      </c>
      <c r="L1714">
        <v>0.56999999999999995</v>
      </c>
      <c r="M1714">
        <v>8.9</v>
      </c>
      <c r="N1714" t="s">
        <v>29</v>
      </c>
      <c r="O1714" s="1">
        <v>45807</v>
      </c>
    </row>
    <row r="1715" spans="1:15" x14ac:dyDescent="0.3">
      <c r="A1715" t="s">
        <v>1891</v>
      </c>
      <c r="B1715" t="s">
        <v>44</v>
      </c>
      <c r="C1715" t="s">
        <v>17</v>
      </c>
      <c r="D1715">
        <v>15</v>
      </c>
      <c r="E1715" t="s">
        <v>69</v>
      </c>
      <c r="F1715">
        <v>86900</v>
      </c>
      <c r="G1715">
        <v>2813</v>
      </c>
      <c r="H1715">
        <v>589</v>
      </c>
      <c r="I1715">
        <v>270</v>
      </c>
      <c r="J1715">
        <v>201690</v>
      </c>
      <c r="K1715">
        <v>731.4</v>
      </c>
      <c r="L1715">
        <v>0.02</v>
      </c>
      <c r="M1715">
        <v>4.2300000000000004</v>
      </c>
      <c r="N1715" t="s">
        <v>25</v>
      </c>
      <c r="O1715" s="1">
        <v>45730</v>
      </c>
    </row>
    <row r="1716" spans="1:15" x14ac:dyDescent="0.3">
      <c r="A1716" t="s">
        <v>1892</v>
      </c>
      <c r="B1716" t="s">
        <v>16</v>
      </c>
      <c r="C1716" t="s">
        <v>17</v>
      </c>
      <c r="D1716">
        <v>9</v>
      </c>
      <c r="E1716" t="s">
        <v>199</v>
      </c>
      <c r="F1716">
        <v>87445</v>
      </c>
      <c r="G1716">
        <v>8921</v>
      </c>
      <c r="H1716">
        <v>4980</v>
      </c>
      <c r="I1716">
        <v>1678</v>
      </c>
      <c r="J1716">
        <v>807118</v>
      </c>
      <c r="K1716">
        <v>84.38</v>
      </c>
      <c r="L1716">
        <v>4.7</v>
      </c>
      <c r="M1716">
        <v>17.82</v>
      </c>
      <c r="N1716" t="s">
        <v>29</v>
      </c>
      <c r="O1716" s="1">
        <v>45576</v>
      </c>
    </row>
    <row r="1717" spans="1:15" x14ac:dyDescent="0.3">
      <c r="A1717" t="s">
        <v>1893</v>
      </c>
      <c r="B1717" t="s">
        <v>16</v>
      </c>
      <c r="C1717" t="s">
        <v>35</v>
      </c>
      <c r="D1717">
        <v>30</v>
      </c>
      <c r="E1717" t="s">
        <v>222</v>
      </c>
      <c r="F1717">
        <v>40096</v>
      </c>
      <c r="G1717">
        <v>999</v>
      </c>
      <c r="H1717">
        <v>545</v>
      </c>
      <c r="I1717">
        <v>271</v>
      </c>
      <c r="J1717">
        <v>109213</v>
      </c>
      <c r="K1717">
        <v>197.64</v>
      </c>
      <c r="L1717">
        <v>1.04</v>
      </c>
      <c r="M1717">
        <v>4.53</v>
      </c>
      <c r="N1717" t="s">
        <v>25</v>
      </c>
      <c r="O1717" s="1">
        <v>45624</v>
      </c>
    </row>
    <row r="1718" spans="1:15" x14ac:dyDescent="0.3">
      <c r="A1718" t="s">
        <v>1894</v>
      </c>
      <c r="B1718" t="s">
        <v>28</v>
      </c>
      <c r="C1718" t="s">
        <v>17</v>
      </c>
      <c r="D1718">
        <v>22</v>
      </c>
      <c r="E1718" t="s">
        <v>56</v>
      </c>
      <c r="F1718">
        <v>16489</v>
      </c>
      <c r="G1718">
        <v>1524</v>
      </c>
      <c r="H1718">
        <v>377</v>
      </c>
      <c r="I1718">
        <v>166</v>
      </c>
      <c r="J1718">
        <v>105078</v>
      </c>
      <c r="K1718">
        <v>1405.92</v>
      </c>
      <c r="L1718">
        <v>-0.55000000000000004</v>
      </c>
      <c r="M1718">
        <v>12.54</v>
      </c>
      <c r="N1718" t="s">
        <v>25</v>
      </c>
      <c r="O1718" s="1">
        <v>45774</v>
      </c>
    </row>
    <row r="1719" spans="1:15" x14ac:dyDescent="0.3">
      <c r="A1719" t="s">
        <v>1895</v>
      </c>
      <c r="B1719" t="s">
        <v>44</v>
      </c>
      <c r="C1719" t="s">
        <v>35</v>
      </c>
      <c r="D1719">
        <v>16</v>
      </c>
      <c r="E1719" t="s">
        <v>1005</v>
      </c>
      <c r="F1719">
        <v>94713</v>
      </c>
      <c r="G1719">
        <v>12015</v>
      </c>
      <c r="H1719">
        <v>5970</v>
      </c>
      <c r="I1719">
        <v>3754</v>
      </c>
      <c r="J1719">
        <v>2785468</v>
      </c>
      <c r="K1719">
        <v>45.39</v>
      </c>
      <c r="L1719">
        <v>15.35</v>
      </c>
      <c r="M1719">
        <v>22.95</v>
      </c>
      <c r="N1719" t="s">
        <v>29</v>
      </c>
      <c r="O1719" s="1">
        <v>45719</v>
      </c>
    </row>
    <row r="1720" spans="1:15" x14ac:dyDescent="0.3">
      <c r="A1720" t="s">
        <v>1896</v>
      </c>
      <c r="B1720" t="s">
        <v>16</v>
      </c>
      <c r="C1720" t="s">
        <v>21</v>
      </c>
      <c r="D1720">
        <v>10</v>
      </c>
      <c r="E1720" t="s">
        <v>195</v>
      </c>
      <c r="F1720">
        <v>53334</v>
      </c>
      <c r="G1720">
        <v>3710</v>
      </c>
      <c r="H1720">
        <v>891</v>
      </c>
      <c r="I1720">
        <v>447</v>
      </c>
      <c r="J1720">
        <v>278481</v>
      </c>
      <c r="K1720">
        <v>446.91</v>
      </c>
      <c r="L1720">
        <v>0.39</v>
      </c>
      <c r="M1720">
        <v>9.4600000000000009</v>
      </c>
      <c r="N1720" t="s">
        <v>25</v>
      </c>
      <c r="O1720" s="1">
        <v>45532</v>
      </c>
    </row>
    <row r="1721" spans="1:15" x14ac:dyDescent="0.3">
      <c r="A1721" t="s">
        <v>1897</v>
      </c>
      <c r="B1721" t="s">
        <v>20</v>
      </c>
      <c r="C1721" t="s">
        <v>29</v>
      </c>
      <c r="D1721">
        <v>5</v>
      </c>
      <c r="E1721" t="s">
        <v>315</v>
      </c>
      <c r="F1721">
        <v>16182</v>
      </c>
      <c r="G1721">
        <v>1924</v>
      </c>
      <c r="H1721">
        <v>517</v>
      </c>
      <c r="I1721">
        <v>240</v>
      </c>
      <c r="J1721">
        <v>180000</v>
      </c>
      <c r="K1721">
        <v>254.02</v>
      </c>
      <c r="L1721">
        <v>1.95</v>
      </c>
      <c r="M1721">
        <v>16.57</v>
      </c>
      <c r="N1721" t="s">
        <v>29</v>
      </c>
      <c r="O1721" s="1">
        <v>45688</v>
      </c>
    </row>
    <row r="1722" spans="1:15" x14ac:dyDescent="0.3">
      <c r="A1722" t="s">
        <v>1898</v>
      </c>
      <c r="B1722" t="s">
        <v>16</v>
      </c>
      <c r="C1722" t="s">
        <v>29</v>
      </c>
      <c r="D1722">
        <v>25</v>
      </c>
      <c r="E1722" t="s">
        <v>210</v>
      </c>
      <c r="F1722">
        <v>21560</v>
      </c>
      <c r="G1722">
        <v>1189</v>
      </c>
      <c r="H1722">
        <v>550</v>
      </c>
      <c r="I1722">
        <v>341</v>
      </c>
      <c r="J1722">
        <v>247566</v>
      </c>
      <c r="K1722">
        <v>747.78</v>
      </c>
      <c r="L1722">
        <v>-0.03</v>
      </c>
      <c r="M1722">
        <v>9.65</v>
      </c>
      <c r="N1722" t="s">
        <v>35</v>
      </c>
      <c r="O1722" s="1">
        <v>45568</v>
      </c>
    </row>
    <row r="1723" spans="1:15" x14ac:dyDescent="0.3">
      <c r="A1723" t="s">
        <v>1899</v>
      </c>
      <c r="B1723" t="s">
        <v>28</v>
      </c>
      <c r="C1723" t="s">
        <v>17</v>
      </c>
      <c r="D1723">
        <v>8</v>
      </c>
      <c r="E1723" t="s">
        <v>62</v>
      </c>
      <c r="F1723">
        <v>88470</v>
      </c>
      <c r="G1723">
        <v>6356</v>
      </c>
      <c r="H1723">
        <v>2029</v>
      </c>
      <c r="I1723">
        <v>1241</v>
      </c>
      <c r="J1723">
        <v>768179</v>
      </c>
      <c r="K1723">
        <v>233.93</v>
      </c>
      <c r="L1723">
        <v>1.65</v>
      </c>
      <c r="M1723">
        <v>10.88</v>
      </c>
      <c r="N1723" t="s">
        <v>17</v>
      </c>
      <c r="O1723" s="1">
        <v>45629</v>
      </c>
    </row>
    <row r="1724" spans="1:15" x14ac:dyDescent="0.3">
      <c r="A1724" t="s">
        <v>1900</v>
      </c>
      <c r="B1724" t="s">
        <v>16</v>
      </c>
      <c r="C1724" t="s">
        <v>35</v>
      </c>
      <c r="D1724">
        <v>17</v>
      </c>
      <c r="E1724" t="s">
        <v>166</v>
      </c>
      <c r="F1724">
        <v>42377</v>
      </c>
      <c r="G1724">
        <v>6303</v>
      </c>
      <c r="H1724">
        <v>2834</v>
      </c>
      <c r="I1724">
        <v>1990</v>
      </c>
      <c r="J1724">
        <v>1508420</v>
      </c>
      <c r="K1724">
        <v>46.24</v>
      </c>
      <c r="L1724">
        <v>15.39</v>
      </c>
      <c r="M1724">
        <v>26.26</v>
      </c>
      <c r="N1724" t="s">
        <v>21</v>
      </c>
      <c r="O1724" s="1">
        <v>45479</v>
      </c>
    </row>
    <row r="1725" spans="1:15" x14ac:dyDescent="0.3">
      <c r="A1725" t="s">
        <v>1901</v>
      </c>
      <c r="B1725" t="s">
        <v>28</v>
      </c>
      <c r="C1725" t="s">
        <v>35</v>
      </c>
      <c r="D1725">
        <v>5</v>
      </c>
      <c r="E1725" t="s">
        <v>107</v>
      </c>
      <c r="F1725">
        <v>19499</v>
      </c>
      <c r="G1725">
        <v>1837</v>
      </c>
      <c r="H1725">
        <v>946</v>
      </c>
      <c r="I1725">
        <v>407</v>
      </c>
      <c r="J1725">
        <v>250305</v>
      </c>
      <c r="K1725">
        <v>226.37</v>
      </c>
      <c r="L1725">
        <v>1.72</v>
      </c>
      <c r="M1725">
        <v>16.36</v>
      </c>
      <c r="N1725" t="s">
        <v>35</v>
      </c>
      <c r="O1725" s="1">
        <v>45553</v>
      </c>
    </row>
    <row r="1726" spans="1:15" x14ac:dyDescent="0.3">
      <c r="A1726" t="s">
        <v>1902</v>
      </c>
      <c r="B1726" t="s">
        <v>16</v>
      </c>
      <c r="C1726" t="s">
        <v>25</v>
      </c>
      <c r="D1726">
        <v>28</v>
      </c>
      <c r="E1726" t="s">
        <v>195</v>
      </c>
      <c r="F1726">
        <v>29003</v>
      </c>
      <c r="G1726">
        <v>1716</v>
      </c>
      <c r="H1726">
        <v>557</v>
      </c>
      <c r="I1726">
        <v>269</v>
      </c>
      <c r="J1726">
        <v>60525</v>
      </c>
      <c r="K1726">
        <v>453.52</v>
      </c>
      <c r="L1726">
        <v>-0.5</v>
      </c>
      <c r="M1726">
        <v>8.76</v>
      </c>
      <c r="N1726" t="s">
        <v>25</v>
      </c>
      <c r="O1726" s="1">
        <v>45624</v>
      </c>
    </row>
    <row r="1727" spans="1:15" x14ac:dyDescent="0.3">
      <c r="A1727" t="s">
        <v>1903</v>
      </c>
      <c r="B1727" t="s">
        <v>20</v>
      </c>
      <c r="C1727" t="s">
        <v>21</v>
      </c>
      <c r="D1727">
        <v>13</v>
      </c>
      <c r="E1727" t="s">
        <v>107</v>
      </c>
      <c r="F1727">
        <v>10292</v>
      </c>
      <c r="G1727">
        <v>786</v>
      </c>
      <c r="H1727">
        <v>177</v>
      </c>
      <c r="I1727">
        <v>136</v>
      </c>
      <c r="J1727">
        <v>62968</v>
      </c>
      <c r="K1727">
        <v>1224.24</v>
      </c>
      <c r="L1727">
        <v>-0.62</v>
      </c>
      <c r="M1727">
        <v>10.68</v>
      </c>
      <c r="N1727" t="s">
        <v>35</v>
      </c>
      <c r="O1727" s="1">
        <v>45613</v>
      </c>
    </row>
    <row r="1728" spans="1:15" x14ac:dyDescent="0.3">
      <c r="A1728" t="s">
        <v>1904</v>
      </c>
      <c r="B1728" t="s">
        <v>28</v>
      </c>
      <c r="C1728" t="s">
        <v>35</v>
      </c>
      <c r="D1728">
        <v>5</v>
      </c>
      <c r="E1728" t="s">
        <v>169</v>
      </c>
      <c r="F1728">
        <v>37467</v>
      </c>
      <c r="G1728">
        <v>4732</v>
      </c>
      <c r="H1728">
        <v>2208</v>
      </c>
      <c r="I1728">
        <v>1242</v>
      </c>
      <c r="J1728">
        <v>987390</v>
      </c>
      <c r="K1728">
        <v>44.07</v>
      </c>
      <c r="L1728">
        <v>17.04</v>
      </c>
      <c r="M1728">
        <v>21.84</v>
      </c>
      <c r="N1728" t="s">
        <v>29</v>
      </c>
      <c r="O1728" s="1">
        <v>45732</v>
      </c>
    </row>
    <row r="1729" spans="1:15" x14ac:dyDescent="0.3">
      <c r="A1729" t="s">
        <v>1905</v>
      </c>
      <c r="B1729" t="s">
        <v>28</v>
      </c>
      <c r="C1729" t="s">
        <v>25</v>
      </c>
      <c r="D1729">
        <v>30</v>
      </c>
      <c r="E1729" t="s">
        <v>195</v>
      </c>
      <c r="F1729">
        <v>94724</v>
      </c>
      <c r="G1729">
        <v>9240</v>
      </c>
      <c r="H1729">
        <v>1959</v>
      </c>
      <c r="I1729">
        <v>1422</v>
      </c>
      <c r="J1729">
        <v>513342</v>
      </c>
      <c r="K1729">
        <v>57.79</v>
      </c>
      <c r="L1729">
        <v>5.25</v>
      </c>
      <c r="M1729">
        <v>13.32</v>
      </c>
      <c r="N1729" t="s">
        <v>25</v>
      </c>
      <c r="O1729" s="1">
        <v>45763</v>
      </c>
    </row>
    <row r="1730" spans="1:15" x14ac:dyDescent="0.3">
      <c r="A1730" t="s">
        <v>1906</v>
      </c>
      <c r="B1730" t="s">
        <v>16</v>
      </c>
      <c r="C1730" t="s">
        <v>35</v>
      </c>
      <c r="D1730">
        <v>19</v>
      </c>
      <c r="E1730" t="s">
        <v>22</v>
      </c>
      <c r="F1730">
        <v>65746</v>
      </c>
      <c r="G1730">
        <v>3103</v>
      </c>
      <c r="H1730">
        <v>1646</v>
      </c>
      <c r="I1730">
        <v>642</v>
      </c>
      <c r="J1730">
        <v>326778</v>
      </c>
      <c r="K1730">
        <v>413.83</v>
      </c>
      <c r="L1730">
        <v>0.23</v>
      </c>
      <c r="M1730">
        <v>8.1999999999999993</v>
      </c>
      <c r="N1730" t="s">
        <v>35</v>
      </c>
      <c r="O1730" s="1">
        <v>45804</v>
      </c>
    </row>
    <row r="1731" spans="1:15" x14ac:dyDescent="0.3">
      <c r="A1731" t="s">
        <v>1907</v>
      </c>
      <c r="B1731" t="s">
        <v>16</v>
      </c>
      <c r="C1731" t="s">
        <v>17</v>
      </c>
      <c r="D1731">
        <v>23</v>
      </c>
      <c r="E1731" t="s">
        <v>109</v>
      </c>
      <c r="F1731">
        <v>53373</v>
      </c>
      <c r="G1731">
        <v>7398</v>
      </c>
      <c r="H1731">
        <v>1668</v>
      </c>
      <c r="I1731">
        <v>984</v>
      </c>
      <c r="J1731">
        <v>267648</v>
      </c>
      <c r="K1731">
        <v>282.99</v>
      </c>
      <c r="L1731">
        <v>-0.04</v>
      </c>
      <c r="M1731">
        <v>18.829999999999998</v>
      </c>
      <c r="N1731" t="s">
        <v>17</v>
      </c>
      <c r="O1731" s="1">
        <v>45634</v>
      </c>
    </row>
    <row r="1732" spans="1:15" x14ac:dyDescent="0.3">
      <c r="A1732" t="s">
        <v>1908</v>
      </c>
      <c r="B1732" t="s">
        <v>28</v>
      </c>
      <c r="C1732" t="s">
        <v>21</v>
      </c>
      <c r="D1732">
        <v>23</v>
      </c>
      <c r="E1732" t="s">
        <v>210</v>
      </c>
      <c r="F1732">
        <v>57114</v>
      </c>
      <c r="G1732">
        <v>1239</v>
      </c>
      <c r="H1732">
        <v>461</v>
      </c>
      <c r="I1732">
        <v>284</v>
      </c>
      <c r="J1732">
        <v>187156</v>
      </c>
      <c r="K1732">
        <v>570</v>
      </c>
      <c r="L1732">
        <v>0.16</v>
      </c>
      <c r="M1732">
        <v>3.47</v>
      </c>
      <c r="N1732" t="s">
        <v>25</v>
      </c>
      <c r="O1732" s="1">
        <v>45710</v>
      </c>
    </row>
    <row r="1733" spans="1:15" x14ac:dyDescent="0.3">
      <c r="A1733" t="s">
        <v>1909</v>
      </c>
      <c r="B1733" t="s">
        <v>16</v>
      </c>
      <c r="C1733" t="s">
        <v>17</v>
      </c>
      <c r="D1733">
        <v>15</v>
      </c>
      <c r="E1733" t="s">
        <v>18</v>
      </c>
      <c r="F1733">
        <v>77999</v>
      </c>
      <c r="G1733">
        <v>3962</v>
      </c>
      <c r="H1733">
        <v>1327</v>
      </c>
      <c r="I1733">
        <v>477</v>
      </c>
      <c r="J1733">
        <v>360612</v>
      </c>
      <c r="K1733">
        <v>497.61</v>
      </c>
      <c r="L1733">
        <v>0.52</v>
      </c>
      <c r="M1733">
        <v>7.39</v>
      </c>
      <c r="N1733" t="s">
        <v>35</v>
      </c>
      <c r="O1733" s="1">
        <v>45699</v>
      </c>
    </row>
    <row r="1734" spans="1:15" x14ac:dyDescent="0.3">
      <c r="A1734" t="s">
        <v>1910</v>
      </c>
      <c r="B1734" t="s">
        <v>20</v>
      </c>
      <c r="C1734" t="s">
        <v>29</v>
      </c>
      <c r="D1734">
        <v>23</v>
      </c>
      <c r="E1734" t="s">
        <v>365</v>
      </c>
      <c r="F1734">
        <v>61547</v>
      </c>
      <c r="G1734">
        <v>7809</v>
      </c>
      <c r="H1734">
        <v>4467</v>
      </c>
      <c r="I1734">
        <v>1404</v>
      </c>
      <c r="J1734">
        <v>463320</v>
      </c>
      <c r="K1734">
        <v>203.34</v>
      </c>
      <c r="L1734">
        <v>0.62</v>
      </c>
      <c r="M1734">
        <v>22.23</v>
      </c>
      <c r="N1734" t="s">
        <v>35</v>
      </c>
      <c r="O1734" s="1">
        <v>45724</v>
      </c>
    </row>
    <row r="1735" spans="1:15" x14ac:dyDescent="0.3">
      <c r="A1735" t="s">
        <v>1911</v>
      </c>
      <c r="B1735" t="s">
        <v>20</v>
      </c>
      <c r="C1735" t="s">
        <v>25</v>
      </c>
      <c r="D1735">
        <v>10</v>
      </c>
      <c r="E1735" t="s">
        <v>1049</v>
      </c>
      <c r="F1735">
        <v>21280</v>
      </c>
      <c r="G1735">
        <v>2818</v>
      </c>
      <c r="H1735">
        <v>799</v>
      </c>
      <c r="I1735">
        <v>453</v>
      </c>
      <c r="J1735">
        <v>220158</v>
      </c>
      <c r="K1735">
        <v>142.91999999999999</v>
      </c>
      <c r="L1735">
        <v>2.4</v>
      </c>
      <c r="M1735">
        <v>19.13</v>
      </c>
      <c r="N1735" t="s">
        <v>21</v>
      </c>
      <c r="O1735" s="1">
        <v>45619</v>
      </c>
    </row>
    <row r="1736" spans="1:15" x14ac:dyDescent="0.3">
      <c r="A1736" t="s">
        <v>1912</v>
      </c>
      <c r="B1736" t="s">
        <v>16</v>
      </c>
      <c r="C1736" t="s">
        <v>21</v>
      </c>
      <c r="D1736">
        <v>20</v>
      </c>
      <c r="E1736" t="s">
        <v>1183</v>
      </c>
      <c r="F1736">
        <v>48921</v>
      </c>
      <c r="G1736">
        <v>1760</v>
      </c>
      <c r="H1736">
        <v>593</v>
      </c>
      <c r="I1736">
        <v>330</v>
      </c>
      <c r="J1736">
        <v>258390</v>
      </c>
      <c r="K1736">
        <v>389.08</v>
      </c>
      <c r="L1736">
        <v>1.01</v>
      </c>
      <c r="M1736">
        <v>5.48</v>
      </c>
      <c r="N1736" t="s">
        <v>25</v>
      </c>
      <c r="O1736" s="1">
        <v>45597</v>
      </c>
    </row>
    <row r="1737" spans="1:15" x14ac:dyDescent="0.3">
      <c r="A1737" t="s">
        <v>1913</v>
      </c>
      <c r="B1737" t="s">
        <v>44</v>
      </c>
      <c r="C1737" t="s">
        <v>17</v>
      </c>
      <c r="D1737">
        <v>6</v>
      </c>
      <c r="E1737" t="s">
        <v>151</v>
      </c>
      <c r="F1737">
        <v>35958</v>
      </c>
      <c r="G1737">
        <v>2250</v>
      </c>
      <c r="H1737">
        <v>1230</v>
      </c>
      <c r="I1737">
        <v>683</v>
      </c>
      <c r="J1737">
        <v>180995</v>
      </c>
      <c r="K1737">
        <v>133.18</v>
      </c>
      <c r="L1737">
        <v>0.99</v>
      </c>
      <c r="M1737">
        <v>11.58</v>
      </c>
      <c r="N1737" t="s">
        <v>35</v>
      </c>
      <c r="O1737" s="1">
        <v>45515</v>
      </c>
    </row>
    <row r="1738" spans="1:15" x14ac:dyDescent="0.3">
      <c r="A1738" t="s">
        <v>1914</v>
      </c>
      <c r="B1738" t="s">
        <v>16</v>
      </c>
      <c r="C1738" t="s">
        <v>17</v>
      </c>
      <c r="D1738">
        <v>13</v>
      </c>
      <c r="E1738" t="s">
        <v>107</v>
      </c>
      <c r="F1738">
        <v>12079</v>
      </c>
      <c r="G1738">
        <v>1791</v>
      </c>
      <c r="H1738">
        <v>971</v>
      </c>
      <c r="I1738">
        <v>592</v>
      </c>
      <c r="J1738">
        <v>261664</v>
      </c>
      <c r="K1738">
        <v>188.16</v>
      </c>
      <c r="L1738">
        <v>1.35</v>
      </c>
      <c r="M1738">
        <v>27.77</v>
      </c>
      <c r="N1738" t="s">
        <v>29</v>
      </c>
      <c r="O1738" s="1">
        <v>45523</v>
      </c>
    </row>
    <row r="1739" spans="1:15" x14ac:dyDescent="0.3">
      <c r="A1739" t="s">
        <v>1915</v>
      </c>
      <c r="B1739" t="s">
        <v>28</v>
      </c>
      <c r="C1739" t="s">
        <v>21</v>
      </c>
      <c r="D1739">
        <v>22</v>
      </c>
      <c r="E1739" t="s">
        <v>159</v>
      </c>
      <c r="F1739">
        <v>59023</v>
      </c>
      <c r="G1739">
        <v>1383</v>
      </c>
      <c r="H1739">
        <v>509</v>
      </c>
      <c r="I1739">
        <v>398</v>
      </c>
      <c r="J1739">
        <v>185070</v>
      </c>
      <c r="K1739">
        <v>176.83</v>
      </c>
      <c r="L1739">
        <v>1.63</v>
      </c>
      <c r="M1739">
        <v>3.88</v>
      </c>
      <c r="N1739" t="s">
        <v>29</v>
      </c>
      <c r="O1739" s="1">
        <v>45695</v>
      </c>
    </row>
    <row r="1740" spans="1:15" x14ac:dyDescent="0.3">
      <c r="A1740" t="s">
        <v>1916</v>
      </c>
      <c r="B1740" t="s">
        <v>28</v>
      </c>
      <c r="C1740" t="s">
        <v>29</v>
      </c>
      <c r="D1740">
        <v>8</v>
      </c>
      <c r="E1740" t="s">
        <v>405</v>
      </c>
      <c r="F1740">
        <v>71515</v>
      </c>
      <c r="G1740">
        <v>4865</v>
      </c>
      <c r="H1740">
        <v>2368</v>
      </c>
      <c r="I1740">
        <v>1162</v>
      </c>
      <c r="J1740">
        <v>385784</v>
      </c>
      <c r="K1740">
        <v>164.12</v>
      </c>
      <c r="L1740">
        <v>1.02</v>
      </c>
      <c r="M1740">
        <v>11.74</v>
      </c>
      <c r="N1740" t="s">
        <v>21</v>
      </c>
      <c r="O1740" s="1">
        <v>45501</v>
      </c>
    </row>
    <row r="1741" spans="1:15" x14ac:dyDescent="0.3">
      <c r="A1741" t="s">
        <v>1917</v>
      </c>
      <c r="B1741" t="s">
        <v>28</v>
      </c>
      <c r="C1741" t="s">
        <v>29</v>
      </c>
      <c r="D1741">
        <v>16</v>
      </c>
      <c r="E1741" t="s">
        <v>62</v>
      </c>
      <c r="F1741">
        <v>69192</v>
      </c>
      <c r="G1741">
        <v>1895</v>
      </c>
      <c r="H1741">
        <v>807</v>
      </c>
      <c r="I1741">
        <v>334</v>
      </c>
      <c r="J1741">
        <v>206412</v>
      </c>
      <c r="K1741">
        <v>627.05999999999995</v>
      </c>
      <c r="L1741">
        <v>-0.01</v>
      </c>
      <c r="M1741">
        <v>4.3899999999999997</v>
      </c>
      <c r="N1741" t="s">
        <v>17</v>
      </c>
      <c r="O1741" s="1">
        <v>45767</v>
      </c>
    </row>
    <row r="1742" spans="1:15" x14ac:dyDescent="0.3">
      <c r="A1742" t="s">
        <v>1918</v>
      </c>
      <c r="B1742" t="s">
        <v>24</v>
      </c>
      <c r="C1742" t="s">
        <v>25</v>
      </c>
      <c r="D1742">
        <v>16</v>
      </c>
      <c r="E1742" t="s">
        <v>151</v>
      </c>
      <c r="F1742">
        <v>96028</v>
      </c>
      <c r="G1742">
        <v>13133</v>
      </c>
      <c r="H1742">
        <v>6010</v>
      </c>
      <c r="I1742">
        <v>3757</v>
      </c>
      <c r="J1742">
        <v>856596</v>
      </c>
      <c r="K1742">
        <v>26.28</v>
      </c>
      <c r="L1742">
        <v>7.68</v>
      </c>
      <c r="M1742">
        <v>23.85</v>
      </c>
      <c r="N1742" t="s">
        <v>17</v>
      </c>
      <c r="O1742" s="1">
        <v>45759</v>
      </c>
    </row>
    <row r="1743" spans="1:15" x14ac:dyDescent="0.3">
      <c r="A1743" t="s">
        <v>1919</v>
      </c>
      <c r="B1743" t="s">
        <v>20</v>
      </c>
      <c r="C1743" t="s">
        <v>25</v>
      </c>
      <c r="D1743">
        <v>28</v>
      </c>
      <c r="E1743" t="s">
        <v>47</v>
      </c>
      <c r="F1743">
        <v>34862</v>
      </c>
      <c r="G1743">
        <v>1805</v>
      </c>
      <c r="H1743">
        <v>405</v>
      </c>
      <c r="I1743">
        <v>144</v>
      </c>
      <c r="J1743">
        <v>80784</v>
      </c>
      <c r="K1743">
        <v>1519.76</v>
      </c>
      <c r="L1743">
        <v>-0.63</v>
      </c>
      <c r="M1743">
        <v>6.75</v>
      </c>
      <c r="N1743" t="s">
        <v>29</v>
      </c>
      <c r="O1743" s="1">
        <v>45806</v>
      </c>
    </row>
    <row r="1744" spans="1:15" x14ac:dyDescent="0.3">
      <c r="A1744" t="s">
        <v>1920</v>
      </c>
      <c r="B1744" t="s">
        <v>24</v>
      </c>
      <c r="C1744" t="s">
        <v>17</v>
      </c>
      <c r="D1744">
        <v>27</v>
      </c>
      <c r="E1744" t="s">
        <v>405</v>
      </c>
      <c r="F1744">
        <v>37081</v>
      </c>
      <c r="G1744">
        <v>904</v>
      </c>
      <c r="H1744">
        <v>490</v>
      </c>
      <c r="I1744">
        <v>147</v>
      </c>
      <c r="J1744">
        <v>98049</v>
      </c>
      <c r="K1744">
        <v>1134.83</v>
      </c>
      <c r="L1744">
        <v>-0.41</v>
      </c>
      <c r="M1744">
        <v>4.16</v>
      </c>
      <c r="N1744" t="s">
        <v>29</v>
      </c>
      <c r="O1744" s="1">
        <v>45617</v>
      </c>
    </row>
    <row r="1745" spans="1:15" x14ac:dyDescent="0.3">
      <c r="A1745" t="s">
        <v>1921</v>
      </c>
      <c r="B1745" t="s">
        <v>44</v>
      </c>
      <c r="C1745" t="s">
        <v>25</v>
      </c>
      <c r="D1745">
        <v>17</v>
      </c>
      <c r="E1745" t="s">
        <v>290</v>
      </c>
      <c r="F1745">
        <v>73698</v>
      </c>
      <c r="G1745">
        <v>5553</v>
      </c>
      <c r="H1745">
        <v>2332</v>
      </c>
      <c r="I1745">
        <v>1130</v>
      </c>
      <c r="J1745">
        <v>687040</v>
      </c>
      <c r="K1745">
        <v>223.71</v>
      </c>
      <c r="L1745">
        <v>1.72</v>
      </c>
      <c r="M1745">
        <v>12.23</v>
      </c>
      <c r="N1745" t="s">
        <v>35</v>
      </c>
      <c r="O1745" s="1">
        <v>45580</v>
      </c>
    </row>
    <row r="1746" spans="1:15" x14ac:dyDescent="0.3">
      <c r="A1746" t="s">
        <v>1922</v>
      </c>
      <c r="B1746" t="s">
        <v>20</v>
      </c>
      <c r="C1746" t="s">
        <v>17</v>
      </c>
      <c r="D1746">
        <v>29</v>
      </c>
      <c r="E1746" t="s">
        <v>309</v>
      </c>
      <c r="F1746">
        <v>13620</v>
      </c>
      <c r="G1746">
        <v>1024</v>
      </c>
      <c r="H1746">
        <v>256</v>
      </c>
      <c r="I1746">
        <v>163</v>
      </c>
      <c r="J1746">
        <v>68134</v>
      </c>
      <c r="K1746">
        <v>389.43</v>
      </c>
      <c r="L1746">
        <v>7.0000000000000007E-2</v>
      </c>
      <c r="M1746">
        <v>10.59</v>
      </c>
      <c r="N1746" t="s">
        <v>35</v>
      </c>
      <c r="O1746" s="1">
        <v>45655</v>
      </c>
    </row>
    <row r="1747" spans="1:15" x14ac:dyDescent="0.3">
      <c r="A1747" t="s">
        <v>1923</v>
      </c>
      <c r="B1747" t="s">
        <v>28</v>
      </c>
      <c r="C1747" t="s">
        <v>17</v>
      </c>
      <c r="D1747">
        <v>29</v>
      </c>
      <c r="E1747" t="s">
        <v>56</v>
      </c>
      <c r="F1747">
        <v>86966</v>
      </c>
      <c r="G1747">
        <v>9853</v>
      </c>
      <c r="H1747">
        <v>2356</v>
      </c>
      <c r="I1747">
        <v>1344</v>
      </c>
      <c r="J1747">
        <v>979776</v>
      </c>
      <c r="K1747">
        <v>51.51</v>
      </c>
      <c r="L1747">
        <v>13.15</v>
      </c>
      <c r="M1747">
        <v>15.58</v>
      </c>
      <c r="N1747" t="s">
        <v>29</v>
      </c>
      <c r="O1747" s="1">
        <v>45531</v>
      </c>
    </row>
    <row r="1748" spans="1:15" x14ac:dyDescent="0.3">
      <c r="A1748" t="s">
        <v>1924</v>
      </c>
      <c r="B1748" t="s">
        <v>28</v>
      </c>
      <c r="C1748" t="s">
        <v>25</v>
      </c>
      <c r="D1748">
        <v>10</v>
      </c>
      <c r="E1748" t="s">
        <v>460</v>
      </c>
      <c r="F1748">
        <v>82761</v>
      </c>
      <c r="G1748">
        <v>2442</v>
      </c>
      <c r="H1748">
        <v>1063</v>
      </c>
      <c r="I1748">
        <v>459</v>
      </c>
      <c r="J1748">
        <v>335988</v>
      </c>
      <c r="K1748">
        <v>567.55999999999995</v>
      </c>
      <c r="L1748">
        <v>0.28999999999999998</v>
      </c>
      <c r="M1748">
        <v>4.79</v>
      </c>
      <c r="N1748" t="s">
        <v>29</v>
      </c>
      <c r="O1748" s="1">
        <v>45631</v>
      </c>
    </row>
    <row r="1749" spans="1:15" x14ac:dyDescent="0.3">
      <c r="A1749" t="s">
        <v>1925</v>
      </c>
      <c r="B1749" t="s">
        <v>20</v>
      </c>
      <c r="C1749" t="s">
        <v>21</v>
      </c>
      <c r="D1749">
        <v>12</v>
      </c>
      <c r="E1749" t="s">
        <v>22</v>
      </c>
      <c r="F1749">
        <v>30663</v>
      </c>
      <c r="G1749">
        <v>1593</v>
      </c>
      <c r="H1749">
        <v>478</v>
      </c>
      <c r="I1749">
        <v>305</v>
      </c>
      <c r="J1749">
        <v>201605</v>
      </c>
      <c r="K1749">
        <v>677.81</v>
      </c>
      <c r="L1749">
        <v>-0.02</v>
      </c>
      <c r="M1749">
        <v>7.75</v>
      </c>
      <c r="N1749" t="s">
        <v>29</v>
      </c>
      <c r="O1749" s="1">
        <v>45699</v>
      </c>
    </row>
    <row r="1750" spans="1:15" x14ac:dyDescent="0.3">
      <c r="A1750" t="s">
        <v>1926</v>
      </c>
      <c r="B1750" t="s">
        <v>28</v>
      </c>
      <c r="C1750" t="s">
        <v>17</v>
      </c>
      <c r="D1750">
        <v>8</v>
      </c>
      <c r="E1750" t="s">
        <v>18</v>
      </c>
      <c r="F1750">
        <v>80961</v>
      </c>
      <c r="G1750">
        <v>4132</v>
      </c>
      <c r="H1750">
        <v>1788</v>
      </c>
      <c r="I1750">
        <v>1211</v>
      </c>
      <c r="J1750">
        <v>435960</v>
      </c>
      <c r="K1750">
        <v>109.3</v>
      </c>
      <c r="L1750">
        <v>2.29</v>
      </c>
      <c r="M1750">
        <v>8.81</v>
      </c>
      <c r="N1750" t="s">
        <v>21</v>
      </c>
      <c r="O1750" s="1">
        <v>45476</v>
      </c>
    </row>
    <row r="1751" spans="1:15" x14ac:dyDescent="0.3">
      <c r="A1751" t="s">
        <v>1927</v>
      </c>
      <c r="B1751" t="s">
        <v>20</v>
      </c>
      <c r="C1751" t="s">
        <v>29</v>
      </c>
      <c r="D1751">
        <v>30</v>
      </c>
      <c r="E1751" t="s">
        <v>315</v>
      </c>
      <c r="F1751">
        <v>60059</v>
      </c>
      <c r="G1751">
        <v>2897</v>
      </c>
      <c r="H1751">
        <v>1004</v>
      </c>
      <c r="I1751">
        <v>705</v>
      </c>
      <c r="J1751">
        <v>338400</v>
      </c>
      <c r="K1751">
        <v>201.53</v>
      </c>
      <c r="L1751">
        <v>1.38</v>
      </c>
      <c r="M1751">
        <v>7.67</v>
      </c>
      <c r="N1751" t="s">
        <v>17</v>
      </c>
      <c r="O1751" s="1">
        <v>45663</v>
      </c>
    </row>
    <row r="1752" spans="1:15" x14ac:dyDescent="0.3">
      <c r="A1752" t="s">
        <v>1928</v>
      </c>
      <c r="B1752" t="s">
        <v>28</v>
      </c>
      <c r="C1752" t="s">
        <v>29</v>
      </c>
      <c r="D1752">
        <v>6</v>
      </c>
      <c r="E1752" t="s">
        <v>28</v>
      </c>
      <c r="F1752">
        <v>52745</v>
      </c>
      <c r="G1752">
        <v>5548</v>
      </c>
      <c r="H1752">
        <v>1934</v>
      </c>
      <c r="I1752">
        <v>690</v>
      </c>
      <c r="J1752">
        <v>263580</v>
      </c>
      <c r="K1752">
        <v>393.01</v>
      </c>
      <c r="L1752">
        <v>-0.03</v>
      </c>
      <c r="M1752">
        <v>15.49</v>
      </c>
      <c r="N1752" t="s">
        <v>17</v>
      </c>
      <c r="O1752" s="1">
        <v>45493</v>
      </c>
    </row>
    <row r="1753" spans="1:15" x14ac:dyDescent="0.3">
      <c r="A1753" t="s">
        <v>1929</v>
      </c>
      <c r="B1753" t="s">
        <v>16</v>
      </c>
      <c r="C1753" t="s">
        <v>25</v>
      </c>
      <c r="D1753">
        <v>21</v>
      </c>
      <c r="E1753" t="s">
        <v>825</v>
      </c>
      <c r="F1753">
        <v>57815</v>
      </c>
      <c r="G1753">
        <v>1386</v>
      </c>
      <c r="H1753">
        <v>439</v>
      </c>
      <c r="I1753">
        <v>212</v>
      </c>
      <c r="J1753">
        <v>120840</v>
      </c>
      <c r="K1753">
        <v>270.5</v>
      </c>
      <c r="L1753">
        <v>1.1100000000000001</v>
      </c>
      <c r="M1753">
        <v>3.52</v>
      </c>
      <c r="N1753" t="s">
        <v>25</v>
      </c>
      <c r="O1753" s="1">
        <v>45588</v>
      </c>
    </row>
    <row r="1754" spans="1:15" x14ac:dyDescent="0.3">
      <c r="A1754" t="s">
        <v>1930</v>
      </c>
      <c r="B1754" t="s">
        <v>24</v>
      </c>
      <c r="C1754" t="s">
        <v>21</v>
      </c>
      <c r="D1754">
        <v>15</v>
      </c>
      <c r="E1754" t="s">
        <v>28</v>
      </c>
      <c r="F1754">
        <v>13909</v>
      </c>
      <c r="G1754">
        <v>1268</v>
      </c>
      <c r="H1754">
        <v>567</v>
      </c>
      <c r="I1754">
        <v>342</v>
      </c>
      <c r="J1754">
        <v>88236</v>
      </c>
      <c r="K1754">
        <v>618.33000000000004</v>
      </c>
      <c r="L1754">
        <v>-0.57999999999999996</v>
      </c>
      <c r="M1754">
        <v>15.65</v>
      </c>
      <c r="N1754" t="s">
        <v>21</v>
      </c>
      <c r="O1754" s="1">
        <v>45716</v>
      </c>
    </row>
    <row r="1755" spans="1:15" x14ac:dyDescent="0.3">
      <c r="A1755" t="s">
        <v>1931</v>
      </c>
      <c r="B1755" t="s">
        <v>28</v>
      </c>
      <c r="C1755" t="s">
        <v>25</v>
      </c>
      <c r="D1755">
        <v>15</v>
      </c>
      <c r="E1755" t="s">
        <v>256</v>
      </c>
      <c r="F1755">
        <v>60533</v>
      </c>
      <c r="G1755">
        <v>9073</v>
      </c>
      <c r="H1755">
        <v>3508</v>
      </c>
      <c r="I1755">
        <v>2331</v>
      </c>
      <c r="J1755">
        <v>1738926</v>
      </c>
      <c r="K1755">
        <v>61.23</v>
      </c>
      <c r="L1755">
        <v>11.18</v>
      </c>
      <c r="M1755">
        <v>24.63</v>
      </c>
      <c r="N1755" t="s">
        <v>21</v>
      </c>
      <c r="O1755" s="1">
        <v>45749</v>
      </c>
    </row>
    <row r="1756" spans="1:15" x14ac:dyDescent="0.3">
      <c r="A1756" t="s">
        <v>1932</v>
      </c>
      <c r="B1756" t="s">
        <v>28</v>
      </c>
      <c r="C1756" t="s">
        <v>25</v>
      </c>
      <c r="D1756">
        <v>28</v>
      </c>
      <c r="E1756" t="s">
        <v>28</v>
      </c>
      <c r="F1756">
        <v>68082</v>
      </c>
      <c r="G1756">
        <v>5927</v>
      </c>
      <c r="H1756">
        <v>2615</v>
      </c>
      <c r="I1756">
        <v>1298</v>
      </c>
      <c r="J1756">
        <v>873554</v>
      </c>
      <c r="K1756">
        <v>147.22</v>
      </c>
      <c r="L1756">
        <v>3.57</v>
      </c>
      <c r="M1756">
        <v>14.45</v>
      </c>
      <c r="N1756" t="s">
        <v>21</v>
      </c>
      <c r="O1756" s="1">
        <v>45695</v>
      </c>
    </row>
    <row r="1757" spans="1:15" x14ac:dyDescent="0.3">
      <c r="A1757" t="s">
        <v>1933</v>
      </c>
      <c r="B1757" t="s">
        <v>28</v>
      </c>
      <c r="C1757" t="s">
        <v>17</v>
      </c>
      <c r="D1757">
        <v>30</v>
      </c>
      <c r="E1757" t="s">
        <v>109</v>
      </c>
      <c r="F1757">
        <v>25740</v>
      </c>
      <c r="G1757">
        <v>1493</v>
      </c>
      <c r="H1757">
        <v>565</v>
      </c>
      <c r="I1757">
        <v>205</v>
      </c>
      <c r="J1757">
        <v>61910</v>
      </c>
      <c r="K1757">
        <v>1314.27</v>
      </c>
      <c r="L1757">
        <v>-0.77</v>
      </c>
      <c r="M1757">
        <v>8.7899999999999991</v>
      </c>
      <c r="N1757" t="s">
        <v>25</v>
      </c>
      <c r="O1757" s="1">
        <v>45674</v>
      </c>
    </row>
    <row r="1758" spans="1:15" x14ac:dyDescent="0.3">
      <c r="A1758" t="s">
        <v>1934</v>
      </c>
      <c r="B1758" t="s">
        <v>44</v>
      </c>
      <c r="C1758" t="s">
        <v>29</v>
      </c>
      <c r="D1758">
        <v>14</v>
      </c>
      <c r="E1758" t="s">
        <v>162</v>
      </c>
      <c r="F1758">
        <v>76480</v>
      </c>
      <c r="G1758">
        <v>6316</v>
      </c>
      <c r="H1758">
        <v>3123</v>
      </c>
      <c r="I1758">
        <v>1973</v>
      </c>
      <c r="J1758">
        <v>1396884</v>
      </c>
      <c r="K1758">
        <v>117.06</v>
      </c>
      <c r="L1758">
        <v>5.05</v>
      </c>
      <c r="M1758">
        <v>14.92</v>
      </c>
      <c r="N1758" t="s">
        <v>35</v>
      </c>
      <c r="O1758" s="1">
        <v>45529</v>
      </c>
    </row>
    <row r="1759" spans="1:15" x14ac:dyDescent="0.3">
      <c r="A1759" t="s">
        <v>1935</v>
      </c>
      <c r="B1759" t="s">
        <v>20</v>
      </c>
      <c r="C1759" t="s">
        <v>17</v>
      </c>
      <c r="D1759">
        <v>24</v>
      </c>
      <c r="E1759" t="s">
        <v>326</v>
      </c>
      <c r="F1759">
        <v>48100</v>
      </c>
      <c r="G1759">
        <v>3768</v>
      </c>
      <c r="H1759">
        <v>2003</v>
      </c>
      <c r="I1759">
        <v>796</v>
      </c>
      <c r="J1759">
        <v>620084</v>
      </c>
      <c r="K1759">
        <v>292.85000000000002</v>
      </c>
      <c r="L1759">
        <v>1.66</v>
      </c>
      <c r="M1759">
        <v>13.65</v>
      </c>
      <c r="N1759" t="s">
        <v>25</v>
      </c>
      <c r="O1759" s="1">
        <v>45571</v>
      </c>
    </row>
    <row r="1760" spans="1:15" x14ac:dyDescent="0.3">
      <c r="A1760" t="s">
        <v>1936</v>
      </c>
      <c r="B1760" t="s">
        <v>16</v>
      </c>
      <c r="C1760" t="s">
        <v>25</v>
      </c>
      <c r="D1760">
        <v>10</v>
      </c>
      <c r="E1760" t="s">
        <v>107</v>
      </c>
      <c r="F1760">
        <v>32931</v>
      </c>
      <c r="G1760">
        <v>2814</v>
      </c>
      <c r="H1760">
        <v>725</v>
      </c>
      <c r="I1760">
        <v>432</v>
      </c>
      <c r="J1760">
        <v>164160</v>
      </c>
      <c r="K1760">
        <v>423.44</v>
      </c>
      <c r="L1760">
        <v>-0.1</v>
      </c>
      <c r="M1760">
        <v>12.06</v>
      </c>
      <c r="N1760" t="s">
        <v>17</v>
      </c>
      <c r="O1760" s="1">
        <v>45583</v>
      </c>
    </row>
    <row r="1761" spans="1:15" x14ac:dyDescent="0.3">
      <c r="A1761" t="s">
        <v>1937</v>
      </c>
      <c r="B1761" t="s">
        <v>24</v>
      </c>
      <c r="C1761" t="s">
        <v>17</v>
      </c>
      <c r="D1761">
        <v>7</v>
      </c>
      <c r="E1761" t="s">
        <v>22</v>
      </c>
      <c r="F1761">
        <v>49791</v>
      </c>
      <c r="G1761">
        <v>2234</v>
      </c>
      <c r="H1761">
        <v>1288</v>
      </c>
      <c r="I1761">
        <v>1017</v>
      </c>
      <c r="J1761">
        <v>736308</v>
      </c>
      <c r="K1761">
        <v>179.36</v>
      </c>
      <c r="L1761">
        <v>3.04</v>
      </c>
      <c r="M1761">
        <v>9.1199999999999992</v>
      </c>
      <c r="N1761" t="s">
        <v>17</v>
      </c>
      <c r="O1761" s="1">
        <v>45592</v>
      </c>
    </row>
    <row r="1762" spans="1:15" x14ac:dyDescent="0.3">
      <c r="A1762" t="s">
        <v>1938</v>
      </c>
      <c r="B1762" t="s">
        <v>20</v>
      </c>
      <c r="C1762" t="s">
        <v>35</v>
      </c>
      <c r="D1762">
        <v>6</v>
      </c>
      <c r="E1762" t="s">
        <v>71</v>
      </c>
      <c r="F1762">
        <v>23069</v>
      </c>
      <c r="G1762">
        <v>1647</v>
      </c>
      <c r="H1762">
        <v>713</v>
      </c>
      <c r="I1762">
        <v>265</v>
      </c>
      <c r="J1762">
        <v>129585</v>
      </c>
      <c r="K1762">
        <v>1023.18</v>
      </c>
      <c r="L1762">
        <v>-0.52</v>
      </c>
      <c r="M1762">
        <v>11.38</v>
      </c>
      <c r="N1762" t="s">
        <v>17</v>
      </c>
      <c r="O1762" s="1">
        <v>45573</v>
      </c>
    </row>
    <row r="1763" spans="1:15" x14ac:dyDescent="0.3">
      <c r="A1763" t="s">
        <v>1939</v>
      </c>
      <c r="B1763" t="s">
        <v>24</v>
      </c>
      <c r="C1763" t="s">
        <v>21</v>
      </c>
      <c r="D1763">
        <v>25</v>
      </c>
      <c r="E1763" t="s">
        <v>28</v>
      </c>
      <c r="F1763">
        <v>32406</v>
      </c>
      <c r="G1763">
        <v>3492</v>
      </c>
      <c r="H1763">
        <v>1740</v>
      </c>
      <c r="I1763">
        <v>1111</v>
      </c>
      <c r="J1763">
        <v>814363</v>
      </c>
      <c r="K1763">
        <v>202.59</v>
      </c>
      <c r="L1763">
        <v>2.62</v>
      </c>
      <c r="M1763">
        <v>19.57</v>
      </c>
      <c r="N1763" t="s">
        <v>17</v>
      </c>
      <c r="O1763" s="1">
        <v>45734</v>
      </c>
    </row>
    <row r="1764" spans="1:15" x14ac:dyDescent="0.3">
      <c r="A1764" t="s">
        <v>1940</v>
      </c>
      <c r="B1764" t="s">
        <v>44</v>
      </c>
      <c r="C1764" t="s">
        <v>29</v>
      </c>
      <c r="D1764">
        <v>23</v>
      </c>
      <c r="E1764" t="s">
        <v>45</v>
      </c>
      <c r="F1764">
        <v>76245</v>
      </c>
      <c r="G1764">
        <v>9373</v>
      </c>
      <c r="H1764">
        <v>3259</v>
      </c>
      <c r="I1764">
        <v>2186</v>
      </c>
      <c r="J1764">
        <v>1031792</v>
      </c>
      <c r="K1764">
        <v>74.56</v>
      </c>
      <c r="L1764">
        <v>5.33</v>
      </c>
      <c r="M1764">
        <v>19.43</v>
      </c>
      <c r="N1764" t="s">
        <v>17</v>
      </c>
      <c r="O1764" s="1">
        <v>45607</v>
      </c>
    </row>
    <row r="1765" spans="1:15" x14ac:dyDescent="0.3">
      <c r="A1765" t="s">
        <v>1941</v>
      </c>
      <c r="B1765" t="s">
        <v>28</v>
      </c>
      <c r="C1765" t="s">
        <v>21</v>
      </c>
      <c r="D1765">
        <v>5</v>
      </c>
      <c r="E1765" t="s">
        <v>841</v>
      </c>
      <c r="F1765">
        <v>84634</v>
      </c>
      <c r="G1765">
        <v>9941</v>
      </c>
      <c r="H1765">
        <v>5574</v>
      </c>
      <c r="I1765">
        <v>4139</v>
      </c>
      <c r="J1765">
        <v>1469345</v>
      </c>
      <c r="K1765">
        <v>60.93</v>
      </c>
      <c r="L1765">
        <v>4.83</v>
      </c>
      <c r="M1765">
        <v>23.22</v>
      </c>
      <c r="N1765" t="s">
        <v>25</v>
      </c>
      <c r="O1765" s="1">
        <v>45523</v>
      </c>
    </row>
    <row r="1766" spans="1:15" x14ac:dyDescent="0.3">
      <c r="A1766" t="s">
        <v>1942</v>
      </c>
      <c r="B1766" t="s">
        <v>44</v>
      </c>
      <c r="C1766" t="s">
        <v>29</v>
      </c>
      <c r="D1766">
        <v>18</v>
      </c>
      <c r="E1766" t="s">
        <v>766</v>
      </c>
      <c r="F1766">
        <v>17498</v>
      </c>
      <c r="G1766">
        <v>2194</v>
      </c>
      <c r="H1766">
        <v>913</v>
      </c>
      <c r="I1766">
        <v>636</v>
      </c>
      <c r="J1766">
        <v>412764</v>
      </c>
      <c r="K1766">
        <v>103.65</v>
      </c>
      <c r="L1766">
        <v>5.26</v>
      </c>
      <c r="M1766">
        <v>21.39</v>
      </c>
      <c r="N1766" t="s">
        <v>25</v>
      </c>
      <c r="O1766" s="1">
        <v>45765</v>
      </c>
    </row>
    <row r="1767" spans="1:15" x14ac:dyDescent="0.3">
      <c r="A1767" t="s">
        <v>1943</v>
      </c>
      <c r="B1767" t="s">
        <v>20</v>
      </c>
      <c r="C1767" t="s">
        <v>17</v>
      </c>
      <c r="D1767">
        <v>17</v>
      </c>
      <c r="E1767" t="s">
        <v>597</v>
      </c>
      <c r="F1767">
        <v>79350</v>
      </c>
      <c r="G1767">
        <v>5167</v>
      </c>
      <c r="H1767">
        <v>2436</v>
      </c>
      <c r="I1767">
        <v>762</v>
      </c>
      <c r="J1767">
        <v>445008</v>
      </c>
      <c r="K1767">
        <v>196.64</v>
      </c>
      <c r="L1767">
        <v>1.97</v>
      </c>
      <c r="M1767">
        <v>10.54</v>
      </c>
      <c r="N1767" t="s">
        <v>17</v>
      </c>
      <c r="O1767" s="1">
        <v>45749</v>
      </c>
    </row>
    <row r="1768" spans="1:15" x14ac:dyDescent="0.3">
      <c r="A1768" t="s">
        <v>1944</v>
      </c>
      <c r="B1768" t="s">
        <v>20</v>
      </c>
      <c r="C1768" t="s">
        <v>29</v>
      </c>
      <c r="D1768">
        <v>26</v>
      </c>
      <c r="E1768" t="s">
        <v>107</v>
      </c>
      <c r="F1768">
        <v>36203</v>
      </c>
      <c r="G1768">
        <v>2856</v>
      </c>
      <c r="H1768">
        <v>1431</v>
      </c>
      <c r="I1768">
        <v>1125</v>
      </c>
      <c r="J1768">
        <v>236250</v>
      </c>
      <c r="K1768">
        <v>82.63</v>
      </c>
      <c r="L1768">
        <v>1.54</v>
      </c>
      <c r="M1768">
        <v>14.95</v>
      </c>
      <c r="N1768" t="s">
        <v>35</v>
      </c>
      <c r="O1768" s="1">
        <v>45726</v>
      </c>
    </row>
    <row r="1769" spans="1:15" x14ac:dyDescent="0.3">
      <c r="A1769" t="s">
        <v>1945</v>
      </c>
      <c r="B1769" t="s">
        <v>28</v>
      </c>
      <c r="C1769" t="s">
        <v>35</v>
      </c>
      <c r="D1769">
        <v>28</v>
      </c>
      <c r="E1769" t="s">
        <v>258</v>
      </c>
      <c r="F1769">
        <v>76804</v>
      </c>
      <c r="G1769">
        <v>9278</v>
      </c>
      <c r="H1769">
        <v>2212</v>
      </c>
      <c r="I1769">
        <v>1238</v>
      </c>
      <c r="J1769">
        <v>538530</v>
      </c>
      <c r="K1769">
        <v>200.67</v>
      </c>
      <c r="L1769">
        <v>1.17</v>
      </c>
      <c r="M1769">
        <v>16.57</v>
      </c>
      <c r="N1769" t="s">
        <v>25</v>
      </c>
      <c r="O1769" s="1">
        <v>45682</v>
      </c>
    </row>
    <row r="1770" spans="1:15" x14ac:dyDescent="0.3">
      <c r="A1770" t="s">
        <v>1946</v>
      </c>
      <c r="B1770" t="s">
        <v>24</v>
      </c>
      <c r="C1770" t="s">
        <v>25</v>
      </c>
      <c r="D1770">
        <v>19</v>
      </c>
      <c r="E1770" t="s">
        <v>295</v>
      </c>
      <c r="F1770">
        <v>62075</v>
      </c>
      <c r="G1770">
        <v>3996</v>
      </c>
      <c r="H1770">
        <v>1883</v>
      </c>
      <c r="I1770">
        <v>1488</v>
      </c>
      <c r="J1770">
        <v>495504</v>
      </c>
      <c r="K1770">
        <v>126.34</v>
      </c>
      <c r="L1770">
        <v>1.64</v>
      </c>
      <c r="M1770">
        <v>11.87</v>
      </c>
      <c r="N1770" t="s">
        <v>21</v>
      </c>
      <c r="O1770" s="1">
        <v>45617</v>
      </c>
    </row>
    <row r="1771" spans="1:15" x14ac:dyDescent="0.3">
      <c r="A1771" t="s">
        <v>1947</v>
      </c>
      <c r="B1771" t="s">
        <v>24</v>
      </c>
      <c r="C1771" t="s">
        <v>25</v>
      </c>
      <c r="D1771">
        <v>29</v>
      </c>
      <c r="E1771" t="s">
        <v>107</v>
      </c>
      <c r="F1771">
        <v>78902</v>
      </c>
      <c r="G1771">
        <v>4612</v>
      </c>
      <c r="H1771">
        <v>1854</v>
      </c>
      <c r="I1771">
        <v>1193</v>
      </c>
      <c r="J1771">
        <v>810047</v>
      </c>
      <c r="K1771">
        <v>209.93</v>
      </c>
      <c r="L1771">
        <v>2.23</v>
      </c>
      <c r="M1771">
        <v>9.7100000000000009</v>
      </c>
      <c r="N1771" t="s">
        <v>17</v>
      </c>
      <c r="O1771" s="1">
        <v>45564</v>
      </c>
    </row>
    <row r="1772" spans="1:15" x14ac:dyDescent="0.3">
      <c r="A1772" t="s">
        <v>1948</v>
      </c>
      <c r="B1772" t="s">
        <v>20</v>
      </c>
      <c r="C1772" t="s">
        <v>35</v>
      </c>
      <c r="D1772">
        <v>24</v>
      </c>
      <c r="E1772" t="s">
        <v>47</v>
      </c>
      <c r="F1772">
        <v>68649</v>
      </c>
      <c r="G1772">
        <v>2686</v>
      </c>
      <c r="H1772">
        <v>1235</v>
      </c>
      <c r="I1772">
        <v>541</v>
      </c>
      <c r="J1772">
        <v>132004</v>
      </c>
      <c r="K1772">
        <v>376.24</v>
      </c>
      <c r="L1772">
        <v>-0.35</v>
      </c>
      <c r="M1772">
        <v>6.5</v>
      </c>
      <c r="N1772" t="s">
        <v>17</v>
      </c>
      <c r="O1772" s="1">
        <v>45759</v>
      </c>
    </row>
    <row r="1773" spans="1:15" x14ac:dyDescent="0.3">
      <c r="A1773" t="s">
        <v>1949</v>
      </c>
      <c r="B1773" t="s">
        <v>24</v>
      </c>
      <c r="C1773" t="s">
        <v>29</v>
      </c>
      <c r="D1773">
        <v>22</v>
      </c>
      <c r="E1773" t="s">
        <v>56</v>
      </c>
      <c r="F1773">
        <v>45528</v>
      </c>
      <c r="G1773">
        <v>4634</v>
      </c>
      <c r="H1773">
        <v>2051</v>
      </c>
      <c r="I1773">
        <v>1488</v>
      </c>
      <c r="J1773">
        <v>360096</v>
      </c>
      <c r="K1773">
        <v>39.840000000000003</v>
      </c>
      <c r="L1773">
        <v>5.07</v>
      </c>
      <c r="M1773">
        <v>17.95</v>
      </c>
      <c r="N1773" t="s">
        <v>17</v>
      </c>
      <c r="O1773" s="1">
        <v>45710</v>
      </c>
    </row>
    <row r="1774" spans="1:15" x14ac:dyDescent="0.3">
      <c r="A1774" t="s">
        <v>1950</v>
      </c>
      <c r="B1774" t="s">
        <v>28</v>
      </c>
      <c r="C1774" t="s">
        <v>29</v>
      </c>
      <c r="D1774">
        <v>11</v>
      </c>
      <c r="E1774" t="s">
        <v>465</v>
      </c>
      <c r="F1774">
        <v>85192</v>
      </c>
      <c r="G1774">
        <v>11385</v>
      </c>
      <c r="H1774">
        <v>4563</v>
      </c>
      <c r="I1774">
        <v>3602</v>
      </c>
      <c r="J1774">
        <v>2319688</v>
      </c>
      <c r="K1774">
        <v>37.049999999999997</v>
      </c>
      <c r="L1774">
        <v>16.38</v>
      </c>
      <c r="M1774">
        <v>22.95</v>
      </c>
      <c r="N1774" t="s">
        <v>35</v>
      </c>
      <c r="O1774" s="1">
        <v>45681</v>
      </c>
    </row>
    <row r="1775" spans="1:15" x14ac:dyDescent="0.3">
      <c r="A1775" t="s">
        <v>1951</v>
      </c>
      <c r="B1775" t="s">
        <v>20</v>
      </c>
      <c r="C1775" t="s">
        <v>21</v>
      </c>
      <c r="D1775">
        <v>7</v>
      </c>
      <c r="E1775" t="s">
        <v>234</v>
      </c>
      <c r="F1775">
        <v>90506</v>
      </c>
      <c r="G1775">
        <v>12381</v>
      </c>
      <c r="H1775">
        <v>6379</v>
      </c>
      <c r="I1775">
        <v>4589</v>
      </c>
      <c r="J1775">
        <v>1115127</v>
      </c>
      <c r="K1775">
        <v>51.57</v>
      </c>
      <c r="L1775">
        <v>3.71</v>
      </c>
      <c r="M1775">
        <v>25.8</v>
      </c>
      <c r="N1775" t="s">
        <v>35</v>
      </c>
      <c r="O1775" s="1">
        <v>45587</v>
      </c>
    </row>
    <row r="1776" spans="1:15" x14ac:dyDescent="0.3">
      <c r="A1776" t="s">
        <v>1952</v>
      </c>
      <c r="B1776" t="s">
        <v>28</v>
      </c>
      <c r="C1776" t="s">
        <v>25</v>
      </c>
      <c r="D1776">
        <v>20</v>
      </c>
      <c r="E1776" t="s">
        <v>18</v>
      </c>
      <c r="F1776">
        <v>58563</v>
      </c>
      <c r="G1776">
        <v>8047</v>
      </c>
      <c r="H1776">
        <v>2702</v>
      </c>
      <c r="I1776">
        <v>1712</v>
      </c>
      <c r="J1776">
        <v>390336</v>
      </c>
      <c r="K1776">
        <v>103.68</v>
      </c>
      <c r="L1776">
        <v>1.2</v>
      </c>
      <c r="M1776">
        <v>21.28</v>
      </c>
      <c r="N1776" t="s">
        <v>25</v>
      </c>
      <c r="O1776" s="1">
        <v>45794</v>
      </c>
    </row>
    <row r="1777" spans="1:15" x14ac:dyDescent="0.3">
      <c r="A1777" t="s">
        <v>1953</v>
      </c>
      <c r="B1777" t="s">
        <v>20</v>
      </c>
      <c r="C1777" t="s">
        <v>35</v>
      </c>
      <c r="D1777">
        <v>11</v>
      </c>
      <c r="E1777" t="s">
        <v>71</v>
      </c>
      <c r="F1777">
        <v>26534</v>
      </c>
      <c r="G1777">
        <v>547</v>
      </c>
      <c r="H1777">
        <v>124</v>
      </c>
      <c r="I1777">
        <v>38</v>
      </c>
      <c r="J1777">
        <v>10602</v>
      </c>
      <c r="K1777">
        <v>1352.05</v>
      </c>
      <c r="L1777">
        <v>-0.79</v>
      </c>
      <c r="M1777">
        <v>2.67</v>
      </c>
      <c r="N1777" t="s">
        <v>25</v>
      </c>
      <c r="O1777" s="1">
        <v>45767</v>
      </c>
    </row>
    <row r="1778" spans="1:15" x14ac:dyDescent="0.3">
      <c r="A1778" t="s">
        <v>1954</v>
      </c>
      <c r="B1778" t="s">
        <v>16</v>
      </c>
      <c r="C1778" t="s">
        <v>29</v>
      </c>
      <c r="D1778">
        <v>30</v>
      </c>
      <c r="E1778" t="s">
        <v>351</v>
      </c>
      <c r="F1778">
        <v>12337</v>
      </c>
      <c r="G1778">
        <v>1589</v>
      </c>
      <c r="H1778">
        <v>471</v>
      </c>
      <c r="I1778">
        <v>150</v>
      </c>
      <c r="J1778">
        <v>80250</v>
      </c>
      <c r="K1778">
        <v>1198</v>
      </c>
      <c r="L1778">
        <v>-0.55000000000000004</v>
      </c>
      <c r="M1778">
        <v>17.91</v>
      </c>
      <c r="N1778" t="s">
        <v>29</v>
      </c>
      <c r="O1778" s="1">
        <v>45534</v>
      </c>
    </row>
    <row r="1779" spans="1:15" x14ac:dyDescent="0.3">
      <c r="A1779" t="s">
        <v>1955</v>
      </c>
      <c r="B1779" t="s">
        <v>24</v>
      </c>
      <c r="C1779" t="s">
        <v>29</v>
      </c>
      <c r="D1779">
        <v>8</v>
      </c>
      <c r="E1779" t="s">
        <v>49</v>
      </c>
      <c r="F1779">
        <v>58256</v>
      </c>
      <c r="G1779">
        <v>8456</v>
      </c>
      <c r="H1779">
        <v>3350</v>
      </c>
      <c r="I1779">
        <v>1101</v>
      </c>
      <c r="J1779">
        <v>453612</v>
      </c>
      <c r="K1779">
        <v>72.11</v>
      </c>
      <c r="L1779">
        <v>4.71</v>
      </c>
      <c r="M1779">
        <v>22.16</v>
      </c>
      <c r="N1779" t="s">
        <v>25</v>
      </c>
      <c r="O1779" s="1">
        <v>45700</v>
      </c>
    </row>
    <row r="1780" spans="1:15" x14ac:dyDescent="0.3">
      <c r="A1780" t="s">
        <v>1956</v>
      </c>
      <c r="B1780" t="s">
        <v>20</v>
      </c>
      <c r="C1780" t="s">
        <v>17</v>
      </c>
      <c r="D1780">
        <v>9</v>
      </c>
      <c r="E1780" t="s">
        <v>236</v>
      </c>
      <c r="F1780">
        <v>29760</v>
      </c>
      <c r="G1780">
        <v>3316</v>
      </c>
      <c r="H1780">
        <v>927</v>
      </c>
      <c r="I1780">
        <v>427</v>
      </c>
      <c r="J1780">
        <v>168665</v>
      </c>
      <c r="K1780">
        <v>146.65</v>
      </c>
      <c r="L1780">
        <v>1.69</v>
      </c>
      <c r="M1780">
        <v>15.69</v>
      </c>
      <c r="N1780" t="s">
        <v>25</v>
      </c>
      <c r="O1780" s="1">
        <v>45741</v>
      </c>
    </row>
    <row r="1781" spans="1:15" x14ac:dyDescent="0.3">
      <c r="A1781" t="s">
        <v>1957</v>
      </c>
      <c r="B1781" t="s">
        <v>44</v>
      </c>
      <c r="C1781" t="s">
        <v>35</v>
      </c>
      <c r="D1781">
        <v>7</v>
      </c>
      <c r="E1781" t="s">
        <v>28</v>
      </c>
      <c r="F1781">
        <v>50699</v>
      </c>
      <c r="G1781">
        <v>5595</v>
      </c>
      <c r="H1781">
        <v>1840</v>
      </c>
      <c r="I1781">
        <v>1014</v>
      </c>
      <c r="J1781">
        <v>641862</v>
      </c>
      <c r="K1781">
        <v>77.59</v>
      </c>
      <c r="L1781">
        <v>7.16</v>
      </c>
      <c r="M1781">
        <v>16.670000000000002</v>
      </c>
      <c r="N1781" t="s">
        <v>29</v>
      </c>
      <c r="O1781" s="1">
        <v>45802</v>
      </c>
    </row>
    <row r="1782" spans="1:15" x14ac:dyDescent="0.3">
      <c r="A1782" t="s">
        <v>1958</v>
      </c>
      <c r="B1782" t="s">
        <v>44</v>
      </c>
      <c r="C1782" t="s">
        <v>17</v>
      </c>
      <c r="D1782">
        <v>8</v>
      </c>
      <c r="E1782" t="s">
        <v>144</v>
      </c>
      <c r="F1782">
        <v>37284</v>
      </c>
      <c r="G1782">
        <v>4950</v>
      </c>
      <c r="H1782">
        <v>1812</v>
      </c>
      <c r="I1782">
        <v>1279</v>
      </c>
      <c r="J1782">
        <v>805770</v>
      </c>
      <c r="K1782">
        <v>227.57</v>
      </c>
      <c r="L1782">
        <v>1.77</v>
      </c>
      <c r="M1782">
        <v>21.57</v>
      </c>
      <c r="N1782" t="s">
        <v>21</v>
      </c>
      <c r="O1782" s="1">
        <v>45579</v>
      </c>
    </row>
    <row r="1783" spans="1:15" x14ac:dyDescent="0.3">
      <c r="A1783" t="s">
        <v>1959</v>
      </c>
      <c r="B1783" t="s">
        <v>44</v>
      </c>
      <c r="C1783" t="s">
        <v>25</v>
      </c>
      <c r="D1783">
        <v>10</v>
      </c>
      <c r="E1783" t="s">
        <v>45</v>
      </c>
      <c r="F1783">
        <v>13365</v>
      </c>
      <c r="G1783">
        <v>1423</v>
      </c>
      <c r="H1783">
        <v>651</v>
      </c>
      <c r="I1783">
        <v>276</v>
      </c>
      <c r="J1783">
        <v>78936</v>
      </c>
      <c r="K1783">
        <v>403.14</v>
      </c>
      <c r="L1783">
        <v>-0.28999999999999998</v>
      </c>
      <c r="M1783">
        <v>17.579999999999998</v>
      </c>
      <c r="N1783" t="s">
        <v>17</v>
      </c>
      <c r="O1783" s="1">
        <v>45726</v>
      </c>
    </row>
    <row r="1784" spans="1:15" x14ac:dyDescent="0.3">
      <c r="A1784" t="s">
        <v>1960</v>
      </c>
      <c r="B1784" t="s">
        <v>24</v>
      </c>
      <c r="C1784" t="s">
        <v>21</v>
      </c>
      <c r="D1784">
        <v>27</v>
      </c>
      <c r="E1784" t="s">
        <v>569</v>
      </c>
      <c r="F1784">
        <v>23625</v>
      </c>
      <c r="G1784">
        <v>2737</v>
      </c>
      <c r="H1784">
        <v>693</v>
      </c>
      <c r="I1784">
        <v>264</v>
      </c>
      <c r="J1784">
        <v>193776</v>
      </c>
      <c r="K1784">
        <v>946.35</v>
      </c>
      <c r="L1784">
        <v>-0.22</v>
      </c>
      <c r="M1784">
        <v>15.64</v>
      </c>
      <c r="N1784" t="s">
        <v>17</v>
      </c>
      <c r="O1784" s="1">
        <v>45612</v>
      </c>
    </row>
    <row r="1785" spans="1:15" x14ac:dyDescent="0.3">
      <c r="A1785" t="s">
        <v>1961</v>
      </c>
      <c r="B1785" t="s">
        <v>16</v>
      </c>
      <c r="C1785" t="s">
        <v>29</v>
      </c>
      <c r="D1785">
        <v>17</v>
      </c>
      <c r="E1785" t="s">
        <v>156</v>
      </c>
      <c r="F1785">
        <v>34542</v>
      </c>
      <c r="G1785">
        <v>3058</v>
      </c>
      <c r="H1785">
        <v>961</v>
      </c>
      <c r="I1785">
        <v>752</v>
      </c>
      <c r="J1785">
        <v>339152</v>
      </c>
      <c r="K1785">
        <v>200.03</v>
      </c>
      <c r="L1785">
        <v>1.25</v>
      </c>
      <c r="M1785">
        <v>13.81</v>
      </c>
      <c r="N1785" t="s">
        <v>29</v>
      </c>
      <c r="O1785" s="1">
        <v>45747</v>
      </c>
    </row>
    <row r="1786" spans="1:15" x14ac:dyDescent="0.3">
      <c r="A1786" t="s">
        <v>1962</v>
      </c>
      <c r="B1786" t="s">
        <v>44</v>
      </c>
      <c r="C1786" t="s">
        <v>21</v>
      </c>
      <c r="D1786">
        <v>25</v>
      </c>
      <c r="E1786" t="s">
        <v>385</v>
      </c>
      <c r="F1786">
        <v>54312</v>
      </c>
      <c r="G1786">
        <v>3954</v>
      </c>
      <c r="H1786">
        <v>1495</v>
      </c>
      <c r="I1786">
        <v>597</v>
      </c>
      <c r="J1786">
        <v>463869</v>
      </c>
      <c r="K1786">
        <v>407.43</v>
      </c>
      <c r="L1786">
        <v>0.91</v>
      </c>
      <c r="M1786">
        <v>11.13</v>
      </c>
      <c r="N1786" t="s">
        <v>25</v>
      </c>
      <c r="O1786" s="1">
        <v>45643</v>
      </c>
    </row>
    <row r="1787" spans="1:15" x14ac:dyDescent="0.3">
      <c r="A1787" t="s">
        <v>1963</v>
      </c>
      <c r="B1787" t="s">
        <v>28</v>
      </c>
      <c r="C1787" t="s">
        <v>25</v>
      </c>
      <c r="D1787">
        <v>29</v>
      </c>
      <c r="E1787" t="s">
        <v>199</v>
      </c>
      <c r="F1787">
        <v>99758</v>
      </c>
      <c r="G1787">
        <v>7121</v>
      </c>
      <c r="H1787">
        <v>3304</v>
      </c>
      <c r="I1787">
        <v>2310</v>
      </c>
      <c r="J1787">
        <v>815430</v>
      </c>
      <c r="K1787">
        <v>116.51</v>
      </c>
      <c r="L1787">
        <v>2.0299999999999998</v>
      </c>
      <c r="M1787">
        <v>12.77</v>
      </c>
      <c r="N1787" t="s">
        <v>21</v>
      </c>
      <c r="O1787" s="1">
        <v>45798</v>
      </c>
    </row>
    <row r="1788" spans="1:15" x14ac:dyDescent="0.3">
      <c r="A1788" t="s">
        <v>1964</v>
      </c>
      <c r="B1788" t="s">
        <v>44</v>
      </c>
      <c r="C1788" t="s">
        <v>17</v>
      </c>
      <c r="D1788">
        <v>12</v>
      </c>
      <c r="E1788" t="s">
        <v>71</v>
      </c>
      <c r="F1788">
        <v>18199</v>
      </c>
      <c r="G1788">
        <v>806</v>
      </c>
      <c r="H1788">
        <v>337</v>
      </c>
      <c r="I1788">
        <v>146</v>
      </c>
      <c r="J1788">
        <v>104098</v>
      </c>
      <c r="K1788">
        <v>1573.92</v>
      </c>
      <c r="L1788">
        <v>-0.55000000000000004</v>
      </c>
      <c r="M1788">
        <v>7.08</v>
      </c>
      <c r="N1788" t="s">
        <v>25</v>
      </c>
      <c r="O1788" s="1">
        <v>45789</v>
      </c>
    </row>
    <row r="1789" spans="1:15" x14ac:dyDescent="0.3">
      <c r="A1789" t="s">
        <v>1965</v>
      </c>
      <c r="B1789" t="s">
        <v>28</v>
      </c>
      <c r="C1789" t="s">
        <v>29</v>
      </c>
      <c r="D1789">
        <v>6</v>
      </c>
      <c r="E1789" t="s">
        <v>52</v>
      </c>
      <c r="F1789">
        <v>46891</v>
      </c>
      <c r="G1789">
        <v>5574</v>
      </c>
      <c r="H1789">
        <v>2827</v>
      </c>
      <c r="I1789">
        <v>1737</v>
      </c>
      <c r="J1789">
        <v>524574</v>
      </c>
      <c r="K1789">
        <v>34.799999999999997</v>
      </c>
      <c r="L1789">
        <v>7.68</v>
      </c>
      <c r="M1789">
        <v>21.62</v>
      </c>
      <c r="N1789" t="s">
        <v>25</v>
      </c>
      <c r="O1789" s="1">
        <v>45815</v>
      </c>
    </row>
    <row r="1790" spans="1:15" x14ac:dyDescent="0.3">
      <c r="A1790" t="s">
        <v>1966</v>
      </c>
      <c r="B1790" t="s">
        <v>44</v>
      </c>
      <c r="C1790" t="s">
        <v>25</v>
      </c>
      <c r="D1790">
        <v>11</v>
      </c>
      <c r="E1790" t="s">
        <v>52</v>
      </c>
      <c r="F1790">
        <v>48025</v>
      </c>
      <c r="G1790">
        <v>3784</v>
      </c>
      <c r="H1790">
        <v>1011</v>
      </c>
      <c r="I1790">
        <v>333</v>
      </c>
      <c r="J1790">
        <v>74259</v>
      </c>
      <c r="K1790">
        <v>895.35</v>
      </c>
      <c r="L1790">
        <v>-0.75</v>
      </c>
      <c r="M1790">
        <v>10.68</v>
      </c>
      <c r="N1790" t="s">
        <v>35</v>
      </c>
      <c r="O1790" s="1">
        <v>45765</v>
      </c>
    </row>
    <row r="1791" spans="1:15" x14ac:dyDescent="0.3">
      <c r="A1791" t="s">
        <v>1967</v>
      </c>
      <c r="B1791" t="s">
        <v>16</v>
      </c>
      <c r="C1791" t="s">
        <v>17</v>
      </c>
      <c r="D1791">
        <v>24</v>
      </c>
      <c r="E1791" t="s">
        <v>107</v>
      </c>
      <c r="F1791">
        <v>12167</v>
      </c>
      <c r="G1791">
        <v>1327</v>
      </c>
      <c r="H1791">
        <v>363</v>
      </c>
      <c r="I1791">
        <v>243</v>
      </c>
      <c r="J1791">
        <v>138996</v>
      </c>
      <c r="K1791">
        <v>938.43</v>
      </c>
      <c r="L1791">
        <v>-0.39</v>
      </c>
      <c r="M1791">
        <v>15.89</v>
      </c>
      <c r="N1791" t="s">
        <v>21</v>
      </c>
      <c r="O1791" s="1">
        <v>45752</v>
      </c>
    </row>
    <row r="1792" spans="1:15" x14ac:dyDescent="0.3">
      <c r="A1792" t="s">
        <v>1968</v>
      </c>
      <c r="B1792" t="s">
        <v>16</v>
      </c>
      <c r="C1792" t="s">
        <v>29</v>
      </c>
      <c r="D1792">
        <v>7</v>
      </c>
      <c r="E1792" t="s">
        <v>272</v>
      </c>
      <c r="F1792">
        <v>77655</v>
      </c>
      <c r="G1792">
        <v>4866</v>
      </c>
      <c r="H1792">
        <v>1460</v>
      </c>
      <c r="I1792">
        <v>1130</v>
      </c>
      <c r="J1792">
        <v>713030</v>
      </c>
      <c r="K1792">
        <v>252.2</v>
      </c>
      <c r="L1792">
        <v>1.5</v>
      </c>
      <c r="M1792">
        <v>9.6</v>
      </c>
      <c r="N1792" t="s">
        <v>25</v>
      </c>
      <c r="O1792" s="1">
        <v>45674</v>
      </c>
    </row>
    <row r="1793" spans="1:15" x14ac:dyDescent="0.3">
      <c r="A1793" t="s">
        <v>1969</v>
      </c>
      <c r="B1793" t="s">
        <v>20</v>
      </c>
      <c r="C1793" t="s">
        <v>25</v>
      </c>
      <c r="D1793">
        <v>5</v>
      </c>
      <c r="E1793" t="s">
        <v>56</v>
      </c>
      <c r="F1793">
        <v>11671</v>
      </c>
      <c r="G1793">
        <v>320</v>
      </c>
      <c r="H1793">
        <v>73</v>
      </c>
      <c r="I1793">
        <v>29</v>
      </c>
      <c r="J1793">
        <v>11890</v>
      </c>
      <c r="K1793">
        <v>5930.31</v>
      </c>
      <c r="L1793">
        <v>-0.93</v>
      </c>
      <c r="M1793">
        <v>3.62</v>
      </c>
      <c r="N1793" t="s">
        <v>21</v>
      </c>
      <c r="O1793" s="1">
        <v>45539</v>
      </c>
    </row>
    <row r="1794" spans="1:15" x14ac:dyDescent="0.3">
      <c r="A1794" t="s">
        <v>1970</v>
      </c>
      <c r="B1794" t="s">
        <v>16</v>
      </c>
      <c r="C1794" t="s">
        <v>17</v>
      </c>
      <c r="D1794">
        <v>10</v>
      </c>
      <c r="E1794" t="s">
        <v>107</v>
      </c>
      <c r="F1794">
        <v>42442</v>
      </c>
      <c r="G1794">
        <v>4417</v>
      </c>
      <c r="H1794">
        <v>1538</v>
      </c>
      <c r="I1794">
        <v>592</v>
      </c>
      <c r="J1794">
        <v>448736</v>
      </c>
      <c r="K1794">
        <v>247.66</v>
      </c>
      <c r="L1794">
        <v>2.06</v>
      </c>
      <c r="M1794">
        <v>15.43</v>
      </c>
      <c r="N1794" t="s">
        <v>25</v>
      </c>
      <c r="O1794" s="1">
        <v>45521</v>
      </c>
    </row>
    <row r="1795" spans="1:15" x14ac:dyDescent="0.3">
      <c r="A1795" t="s">
        <v>1971</v>
      </c>
      <c r="B1795" t="s">
        <v>24</v>
      </c>
      <c r="C1795" t="s">
        <v>29</v>
      </c>
      <c r="D1795">
        <v>9</v>
      </c>
      <c r="E1795" t="s">
        <v>56</v>
      </c>
      <c r="F1795">
        <v>42126</v>
      </c>
      <c r="G1795">
        <v>2850</v>
      </c>
      <c r="H1795">
        <v>1180</v>
      </c>
      <c r="I1795">
        <v>821</v>
      </c>
      <c r="J1795">
        <v>407216</v>
      </c>
      <c r="K1795">
        <v>254.58</v>
      </c>
      <c r="L1795">
        <v>0.95</v>
      </c>
      <c r="M1795">
        <v>11.52</v>
      </c>
      <c r="N1795" t="s">
        <v>29</v>
      </c>
      <c r="O1795" s="1">
        <v>45678</v>
      </c>
    </row>
    <row r="1796" spans="1:15" x14ac:dyDescent="0.3">
      <c r="A1796" t="s">
        <v>1972</v>
      </c>
      <c r="B1796" t="s">
        <v>44</v>
      </c>
      <c r="C1796" t="s">
        <v>35</v>
      </c>
      <c r="D1796">
        <v>11</v>
      </c>
      <c r="E1796" t="s">
        <v>788</v>
      </c>
      <c r="F1796">
        <v>53333</v>
      </c>
      <c r="G1796">
        <v>4333</v>
      </c>
      <c r="H1796">
        <v>1210</v>
      </c>
      <c r="I1796">
        <v>738</v>
      </c>
      <c r="J1796">
        <v>271584</v>
      </c>
      <c r="K1796">
        <v>231.77</v>
      </c>
      <c r="L1796">
        <v>0.59</v>
      </c>
      <c r="M1796">
        <v>11.78</v>
      </c>
      <c r="N1796" t="s">
        <v>21</v>
      </c>
      <c r="O1796" s="1">
        <v>45801</v>
      </c>
    </row>
    <row r="1797" spans="1:15" x14ac:dyDescent="0.3">
      <c r="A1797" t="s">
        <v>1973</v>
      </c>
      <c r="B1797" t="s">
        <v>28</v>
      </c>
      <c r="C1797" t="s">
        <v>17</v>
      </c>
      <c r="D1797">
        <v>12</v>
      </c>
      <c r="E1797" t="s">
        <v>34</v>
      </c>
      <c r="F1797">
        <v>21764</v>
      </c>
      <c r="G1797">
        <v>1584</v>
      </c>
      <c r="H1797">
        <v>793</v>
      </c>
      <c r="I1797">
        <v>623</v>
      </c>
      <c r="J1797">
        <v>262283</v>
      </c>
      <c r="K1797">
        <v>398.47</v>
      </c>
      <c r="L1797">
        <v>0.06</v>
      </c>
      <c r="M1797">
        <v>13.78</v>
      </c>
      <c r="N1797" t="s">
        <v>17</v>
      </c>
      <c r="O1797" s="1">
        <v>45678</v>
      </c>
    </row>
    <row r="1798" spans="1:15" x14ac:dyDescent="0.3">
      <c r="A1798" t="s">
        <v>1974</v>
      </c>
      <c r="B1798" t="s">
        <v>28</v>
      </c>
      <c r="C1798" t="s">
        <v>25</v>
      </c>
      <c r="D1798">
        <v>7</v>
      </c>
      <c r="E1798" t="s">
        <v>107</v>
      </c>
      <c r="F1798">
        <v>91016</v>
      </c>
      <c r="G1798">
        <v>3008</v>
      </c>
      <c r="H1798">
        <v>1764</v>
      </c>
      <c r="I1798">
        <v>538</v>
      </c>
      <c r="J1798">
        <v>115132</v>
      </c>
      <c r="K1798">
        <v>437.42</v>
      </c>
      <c r="L1798">
        <v>-0.51</v>
      </c>
      <c r="M1798">
        <v>5.83</v>
      </c>
      <c r="N1798" t="s">
        <v>17</v>
      </c>
      <c r="O1798" s="1">
        <v>45517</v>
      </c>
    </row>
    <row r="1799" spans="1:15" x14ac:dyDescent="0.3">
      <c r="A1799" t="s">
        <v>1975</v>
      </c>
      <c r="B1799" t="s">
        <v>16</v>
      </c>
      <c r="C1799" t="s">
        <v>29</v>
      </c>
      <c r="D1799">
        <v>10</v>
      </c>
      <c r="E1799" t="s">
        <v>365</v>
      </c>
      <c r="F1799">
        <v>27711</v>
      </c>
      <c r="G1799">
        <v>3209</v>
      </c>
      <c r="H1799">
        <v>725</v>
      </c>
      <c r="I1799">
        <v>506</v>
      </c>
      <c r="J1799">
        <v>188232</v>
      </c>
      <c r="K1799">
        <v>500.45</v>
      </c>
      <c r="L1799">
        <v>-0.26</v>
      </c>
      <c r="M1799">
        <v>16.02</v>
      </c>
      <c r="N1799" t="s">
        <v>25</v>
      </c>
      <c r="O1799" s="1">
        <v>45641</v>
      </c>
    </row>
    <row r="1800" spans="1:15" x14ac:dyDescent="0.3">
      <c r="A1800" t="s">
        <v>1976</v>
      </c>
      <c r="B1800" t="s">
        <v>28</v>
      </c>
      <c r="C1800" t="s">
        <v>35</v>
      </c>
      <c r="D1800">
        <v>7</v>
      </c>
      <c r="E1800" t="s">
        <v>274</v>
      </c>
      <c r="F1800">
        <v>95432</v>
      </c>
      <c r="G1800">
        <v>8212</v>
      </c>
      <c r="H1800">
        <v>2764</v>
      </c>
      <c r="I1800">
        <v>1742</v>
      </c>
      <c r="J1800">
        <v>569634</v>
      </c>
      <c r="K1800">
        <v>44.2</v>
      </c>
      <c r="L1800">
        <v>6.4</v>
      </c>
      <c r="M1800">
        <v>13.33</v>
      </c>
      <c r="N1800" t="s">
        <v>35</v>
      </c>
      <c r="O1800" s="1">
        <v>45600</v>
      </c>
    </row>
    <row r="1801" spans="1:15" x14ac:dyDescent="0.3">
      <c r="A1801" t="s">
        <v>1977</v>
      </c>
      <c r="B1801" t="s">
        <v>20</v>
      </c>
      <c r="C1801" t="s">
        <v>35</v>
      </c>
      <c r="D1801">
        <v>7</v>
      </c>
      <c r="E1801" t="s">
        <v>305</v>
      </c>
      <c r="F1801">
        <v>14344</v>
      </c>
      <c r="G1801">
        <v>1375</v>
      </c>
      <c r="H1801">
        <v>774</v>
      </c>
      <c r="I1801">
        <v>493</v>
      </c>
      <c r="J1801">
        <v>248965</v>
      </c>
      <c r="K1801">
        <v>140.5</v>
      </c>
      <c r="L1801">
        <v>2.59</v>
      </c>
      <c r="M1801">
        <v>18.420000000000002</v>
      </c>
      <c r="N1801" t="s">
        <v>17</v>
      </c>
      <c r="O1801" s="1">
        <v>45651</v>
      </c>
    </row>
    <row r="1802" spans="1:15" x14ac:dyDescent="0.3">
      <c r="A1802" t="s">
        <v>1978</v>
      </c>
      <c r="B1802" t="s">
        <v>20</v>
      </c>
      <c r="C1802" t="s">
        <v>35</v>
      </c>
      <c r="D1802">
        <v>14</v>
      </c>
      <c r="E1802" t="s">
        <v>195</v>
      </c>
      <c r="F1802">
        <v>35392</v>
      </c>
      <c r="G1802">
        <v>3115</v>
      </c>
      <c r="H1802">
        <v>871</v>
      </c>
      <c r="I1802">
        <v>426</v>
      </c>
      <c r="J1802">
        <v>319926</v>
      </c>
      <c r="K1802">
        <v>367.43</v>
      </c>
      <c r="L1802">
        <v>1.04</v>
      </c>
      <c r="M1802">
        <v>12.47</v>
      </c>
      <c r="N1802" t="s">
        <v>21</v>
      </c>
      <c r="O1802" s="1">
        <v>45707</v>
      </c>
    </row>
    <row r="1803" spans="1:15" x14ac:dyDescent="0.3">
      <c r="A1803" t="s">
        <v>1979</v>
      </c>
      <c r="B1803" t="s">
        <v>44</v>
      </c>
      <c r="C1803" t="s">
        <v>17</v>
      </c>
      <c r="D1803">
        <v>23</v>
      </c>
      <c r="E1803" t="s">
        <v>199</v>
      </c>
      <c r="F1803">
        <v>41940</v>
      </c>
      <c r="G1803">
        <v>2153</v>
      </c>
      <c r="H1803">
        <v>520</v>
      </c>
      <c r="I1803">
        <v>395</v>
      </c>
      <c r="J1803">
        <v>208165</v>
      </c>
      <c r="K1803">
        <v>363.12</v>
      </c>
      <c r="L1803">
        <v>0.45</v>
      </c>
      <c r="M1803">
        <v>7.32</v>
      </c>
      <c r="N1803" t="s">
        <v>35</v>
      </c>
      <c r="O1803" s="1">
        <v>45663</v>
      </c>
    </row>
    <row r="1804" spans="1:15" x14ac:dyDescent="0.3">
      <c r="A1804" t="s">
        <v>1980</v>
      </c>
      <c r="B1804" t="s">
        <v>20</v>
      </c>
      <c r="C1804" t="s">
        <v>17</v>
      </c>
      <c r="D1804">
        <v>21</v>
      </c>
      <c r="E1804" t="s">
        <v>320</v>
      </c>
      <c r="F1804">
        <v>45536</v>
      </c>
      <c r="G1804">
        <v>5852</v>
      </c>
      <c r="H1804">
        <v>2230</v>
      </c>
      <c r="I1804">
        <v>1674</v>
      </c>
      <c r="J1804">
        <v>1042902</v>
      </c>
      <c r="K1804">
        <v>33.200000000000003</v>
      </c>
      <c r="L1804">
        <v>17.77</v>
      </c>
      <c r="M1804">
        <v>21.42</v>
      </c>
      <c r="N1804" t="s">
        <v>25</v>
      </c>
      <c r="O1804" s="1">
        <v>45488</v>
      </c>
    </row>
    <row r="1805" spans="1:15" x14ac:dyDescent="0.3">
      <c r="A1805" t="s">
        <v>1981</v>
      </c>
      <c r="B1805" t="s">
        <v>28</v>
      </c>
      <c r="C1805" t="s">
        <v>29</v>
      </c>
      <c r="D1805">
        <v>18</v>
      </c>
      <c r="E1805" t="s">
        <v>1049</v>
      </c>
      <c r="F1805">
        <v>82196</v>
      </c>
      <c r="G1805">
        <v>3561</v>
      </c>
      <c r="H1805">
        <v>898</v>
      </c>
      <c r="I1805">
        <v>650</v>
      </c>
      <c r="J1805">
        <v>239200</v>
      </c>
      <c r="K1805">
        <v>385.18</v>
      </c>
      <c r="L1805">
        <v>-0.04</v>
      </c>
      <c r="M1805">
        <v>6.22</v>
      </c>
      <c r="N1805" t="s">
        <v>21</v>
      </c>
      <c r="O1805" s="1">
        <v>45507</v>
      </c>
    </row>
    <row r="1806" spans="1:15" x14ac:dyDescent="0.3">
      <c r="A1806" t="s">
        <v>1982</v>
      </c>
      <c r="B1806" t="s">
        <v>20</v>
      </c>
      <c r="C1806" t="s">
        <v>17</v>
      </c>
      <c r="D1806">
        <v>15</v>
      </c>
      <c r="E1806" t="s">
        <v>465</v>
      </c>
      <c r="F1806">
        <v>58679</v>
      </c>
      <c r="G1806">
        <v>2357</v>
      </c>
      <c r="H1806">
        <v>562</v>
      </c>
      <c r="I1806">
        <v>345</v>
      </c>
      <c r="J1806">
        <v>129375</v>
      </c>
      <c r="K1806">
        <v>282.27</v>
      </c>
      <c r="L1806">
        <v>0.33</v>
      </c>
      <c r="M1806">
        <v>5.56</v>
      </c>
      <c r="N1806" t="s">
        <v>21</v>
      </c>
      <c r="O1806" s="1">
        <v>45514</v>
      </c>
    </row>
    <row r="1807" spans="1:15" x14ac:dyDescent="0.3">
      <c r="A1807" t="s">
        <v>1983</v>
      </c>
      <c r="B1807" t="s">
        <v>24</v>
      </c>
      <c r="C1807" t="s">
        <v>25</v>
      </c>
      <c r="D1807">
        <v>14</v>
      </c>
      <c r="E1807" t="s">
        <v>56</v>
      </c>
      <c r="F1807">
        <v>84271</v>
      </c>
      <c r="G1807">
        <v>11616</v>
      </c>
      <c r="H1807">
        <v>5148</v>
      </c>
      <c r="I1807">
        <v>4020</v>
      </c>
      <c r="J1807">
        <v>3147660</v>
      </c>
      <c r="K1807">
        <v>68.36</v>
      </c>
      <c r="L1807">
        <v>10.45</v>
      </c>
      <c r="M1807">
        <v>24.66</v>
      </c>
      <c r="N1807" t="s">
        <v>21</v>
      </c>
      <c r="O1807" s="1">
        <v>45699</v>
      </c>
    </row>
    <row r="1808" spans="1:15" x14ac:dyDescent="0.3">
      <c r="A1808" t="s">
        <v>1984</v>
      </c>
      <c r="B1808" t="s">
        <v>20</v>
      </c>
      <c r="C1808" t="s">
        <v>21</v>
      </c>
      <c r="D1808">
        <v>30</v>
      </c>
      <c r="E1808" t="s">
        <v>32</v>
      </c>
      <c r="F1808">
        <v>78622</v>
      </c>
      <c r="G1808">
        <v>2985</v>
      </c>
      <c r="H1808">
        <v>747</v>
      </c>
      <c r="I1808">
        <v>455</v>
      </c>
      <c r="J1808">
        <v>342615</v>
      </c>
      <c r="K1808">
        <v>369.65</v>
      </c>
      <c r="L1808">
        <v>1.04</v>
      </c>
      <c r="M1808">
        <v>5.33</v>
      </c>
      <c r="N1808" t="s">
        <v>25</v>
      </c>
      <c r="O1808" s="1">
        <v>45642</v>
      </c>
    </row>
    <row r="1809" spans="1:15" x14ac:dyDescent="0.3">
      <c r="A1809" t="s">
        <v>1985</v>
      </c>
      <c r="B1809" t="s">
        <v>24</v>
      </c>
      <c r="C1809" t="s">
        <v>29</v>
      </c>
      <c r="D1809">
        <v>13</v>
      </c>
      <c r="E1809" t="s">
        <v>107</v>
      </c>
      <c r="F1809">
        <v>36997</v>
      </c>
      <c r="G1809">
        <v>3942</v>
      </c>
      <c r="H1809">
        <v>964</v>
      </c>
      <c r="I1809">
        <v>336</v>
      </c>
      <c r="J1809">
        <v>200928</v>
      </c>
      <c r="K1809">
        <v>442.19</v>
      </c>
      <c r="L1809">
        <v>0.35</v>
      </c>
      <c r="M1809">
        <v>14.17</v>
      </c>
      <c r="N1809" t="s">
        <v>29</v>
      </c>
      <c r="O1809" s="1">
        <v>45483</v>
      </c>
    </row>
    <row r="1810" spans="1:15" x14ac:dyDescent="0.3">
      <c r="A1810" t="s">
        <v>1986</v>
      </c>
      <c r="B1810" t="s">
        <v>16</v>
      </c>
      <c r="C1810" t="s">
        <v>35</v>
      </c>
      <c r="D1810">
        <v>22</v>
      </c>
      <c r="E1810" t="s">
        <v>22</v>
      </c>
      <c r="F1810">
        <v>59168</v>
      </c>
      <c r="G1810">
        <v>3765</v>
      </c>
      <c r="H1810">
        <v>1619</v>
      </c>
      <c r="I1810">
        <v>736</v>
      </c>
      <c r="J1810">
        <v>229632</v>
      </c>
      <c r="K1810">
        <v>170.08</v>
      </c>
      <c r="L1810">
        <v>0.83</v>
      </c>
      <c r="M1810">
        <v>10.34</v>
      </c>
      <c r="N1810" t="s">
        <v>35</v>
      </c>
      <c r="O1810" s="1">
        <v>45624</v>
      </c>
    </row>
    <row r="1811" spans="1:15" x14ac:dyDescent="0.3">
      <c r="A1811" t="s">
        <v>1987</v>
      </c>
      <c r="B1811" t="s">
        <v>44</v>
      </c>
      <c r="C1811" t="s">
        <v>21</v>
      </c>
      <c r="D1811">
        <v>27</v>
      </c>
      <c r="E1811" t="s">
        <v>222</v>
      </c>
      <c r="F1811">
        <v>75150</v>
      </c>
      <c r="G1811">
        <v>7722</v>
      </c>
      <c r="H1811">
        <v>4471</v>
      </c>
      <c r="I1811">
        <v>1635</v>
      </c>
      <c r="J1811">
        <v>1101990</v>
      </c>
      <c r="K1811">
        <v>63.63</v>
      </c>
      <c r="L1811">
        <v>9.59</v>
      </c>
      <c r="M1811">
        <v>18.399999999999999</v>
      </c>
      <c r="N1811" t="s">
        <v>21</v>
      </c>
      <c r="O1811" s="1">
        <v>45497</v>
      </c>
    </row>
    <row r="1812" spans="1:15" x14ac:dyDescent="0.3">
      <c r="A1812" t="s">
        <v>1988</v>
      </c>
      <c r="B1812" t="s">
        <v>28</v>
      </c>
      <c r="C1812" t="s">
        <v>35</v>
      </c>
      <c r="D1812">
        <v>21</v>
      </c>
      <c r="E1812" t="s">
        <v>28</v>
      </c>
      <c r="F1812">
        <v>83095</v>
      </c>
      <c r="G1812">
        <v>2732</v>
      </c>
      <c r="H1812">
        <v>1576</v>
      </c>
      <c r="I1812">
        <v>1026</v>
      </c>
      <c r="J1812">
        <v>305748</v>
      </c>
      <c r="K1812">
        <v>133.22</v>
      </c>
      <c r="L1812">
        <v>1.24</v>
      </c>
      <c r="M1812">
        <v>6.42</v>
      </c>
      <c r="N1812" t="s">
        <v>35</v>
      </c>
      <c r="O1812" s="1">
        <v>45656</v>
      </c>
    </row>
    <row r="1813" spans="1:15" x14ac:dyDescent="0.3">
      <c r="A1813" t="s">
        <v>1989</v>
      </c>
      <c r="B1813" t="s">
        <v>28</v>
      </c>
      <c r="C1813" t="s">
        <v>17</v>
      </c>
      <c r="D1813">
        <v>7</v>
      </c>
      <c r="E1813" t="s">
        <v>195</v>
      </c>
      <c r="F1813">
        <v>54069</v>
      </c>
      <c r="G1813">
        <v>5575</v>
      </c>
      <c r="H1813">
        <v>2119</v>
      </c>
      <c r="I1813">
        <v>1257</v>
      </c>
      <c r="J1813">
        <v>527940</v>
      </c>
      <c r="K1813">
        <v>199.46</v>
      </c>
      <c r="L1813">
        <v>1.1100000000000001</v>
      </c>
      <c r="M1813">
        <v>16.55</v>
      </c>
      <c r="N1813" t="s">
        <v>29</v>
      </c>
      <c r="O1813" s="1">
        <v>45613</v>
      </c>
    </row>
    <row r="1814" spans="1:15" x14ac:dyDescent="0.3">
      <c r="A1814" t="s">
        <v>1990</v>
      </c>
      <c r="B1814" t="s">
        <v>44</v>
      </c>
      <c r="C1814" t="s">
        <v>29</v>
      </c>
      <c r="D1814">
        <v>26</v>
      </c>
      <c r="E1814" t="s">
        <v>71</v>
      </c>
      <c r="F1814">
        <v>26120</v>
      </c>
      <c r="G1814">
        <v>1192</v>
      </c>
      <c r="H1814">
        <v>285</v>
      </c>
      <c r="I1814">
        <v>218</v>
      </c>
      <c r="J1814">
        <v>147804</v>
      </c>
      <c r="K1814">
        <v>300.63</v>
      </c>
      <c r="L1814">
        <v>1.26</v>
      </c>
      <c r="M1814">
        <v>6.49</v>
      </c>
      <c r="N1814" t="s">
        <v>35</v>
      </c>
      <c r="O1814" s="1">
        <v>45534</v>
      </c>
    </row>
    <row r="1815" spans="1:15" x14ac:dyDescent="0.3">
      <c r="A1815" t="s">
        <v>1991</v>
      </c>
      <c r="B1815" t="s">
        <v>20</v>
      </c>
      <c r="C1815" t="s">
        <v>21</v>
      </c>
      <c r="D1815">
        <v>12</v>
      </c>
      <c r="E1815" t="s">
        <v>107</v>
      </c>
      <c r="F1815">
        <v>97442</v>
      </c>
      <c r="G1815">
        <v>3055</v>
      </c>
      <c r="H1815">
        <v>825</v>
      </c>
      <c r="I1815">
        <v>649</v>
      </c>
      <c r="J1815">
        <v>286209</v>
      </c>
      <c r="K1815">
        <v>354.21</v>
      </c>
      <c r="L1815">
        <v>0.25</v>
      </c>
      <c r="M1815">
        <v>4.6500000000000004</v>
      </c>
      <c r="N1815" t="s">
        <v>21</v>
      </c>
      <c r="O1815" s="1">
        <v>45594</v>
      </c>
    </row>
    <row r="1816" spans="1:15" x14ac:dyDescent="0.3">
      <c r="A1816" t="s">
        <v>1992</v>
      </c>
      <c r="B1816" t="s">
        <v>44</v>
      </c>
      <c r="C1816" t="s">
        <v>35</v>
      </c>
      <c r="D1816">
        <v>13</v>
      </c>
      <c r="E1816" t="s">
        <v>56</v>
      </c>
      <c r="F1816">
        <v>90283</v>
      </c>
      <c r="G1816">
        <v>3353</v>
      </c>
      <c r="H1816">
        <v>1246</v>
      </c>
      <c r="I1816">
        <v>788</v>
      </c>
      <c r="J1816">
        <v>542932</v>
      </c>
      <c r="K1816">
        <v>173.9</v>
      </c>
      <c r="L1816">
        <v>2.96</v>
      </c>
      <c r="M1816">
        <v>5.97</v>
      </c>
      <c r="N1816" t="s">
        <v>17</v>
      </c>
      <c r="O1816" s="1">
        <v>45532</v>
      </c>
    </row>
    <row r="1817" spans="1:15" x14ac:dyDescent="0.3">
      <c r="A1817" t="s">
        <v>1993</v>
      </c>
      <c r="B1817" t="s">
        <v>16</v>
      </c>
      <c r="C1817" t="s">
        <v>17</v>
      </c>
      <c r="D1817">
        <v>21</v>
      </c>
      <c r="E1817" t="s">
        <v>326</v>
      </c>
      <c r="F1817">
        <v>43813</v>
      </c>
      <c r="G1817">
        <v>3838</v>
      </c>
      <c r="H1817">
        <v>1482</v>
      </c>
      <c r="I1817">
        <v>655</v>
      </c>
      <c r="J1817">
        <v>430335</v>
      </c>
      <c r="K1817">
        <v>267.58</v>
      </c>
      <c r="L1817">
        <v>1.46</v>
      </c>
      <c r="M1817">
        <v>13.64</v>
      </c>
      <c r="N1817" t="s">
        <v>25</v>
      </c>
      <c r="O1817" s="1">
        <v>45793</v>
      </c>
    </row>
    <row r="1818" spans="1:15" x14ac:dyDescent="0.3">
      <c r="A1818" t="s">
        <v>1994</v>
      </c>
      <c r="B1818" t="s">
        <v>20</v>
      </c>
      <c r="C1818" t="s">
        <v>21</v>
      </c>
      <c r="D1818">
        <v>5</v>
      </c>
      <c r="E1818" t="s">
        <v>293</v>
      </c>
      <c r="F1818">
        <v>22622</v>
      </c>
      <c r="G1818">
        <v>2665</v>
      </c>
      <c r="H1818">
        <v>1063</v>
      </c>
      <c r="I1818">
        <v>432</v>
      </c>
      <c r="J1818">
        <v>188352</v>
      </c>
      <c r="K1818">
        <v>118.37</v>
      </c>
      <c r="L1818">
        <v>2.68</v>
      </c>
      <c r="M1818">
        <v>18.39</v>
      </c>
      <c r="N1818" t="s">
        <v>29</v>
      </c>
      <c r="O1818" s="1">
        <v>45805</v>
      </c>
    </row>
    <row r="1819" spans="1:15" x14ac:dyDescent="0.3">
      <c r="A1819" t="s">
        <v>1995</v>
      </c>
      <c r="B1819" t="s">
        <v>44</v>
      </c>
      <c r="C1819" t="s">
        <v>25</v>
      </c>
      <c r="D1819">
        <v>13</v>
      </c>
      <c r="E1819" t="s">
        <v>563</v>
      </c>
      <c r="F1819">
        <v>85545</v>
      </c>
      <c r="G1819">
        <v>3657</v>
      </c>
      <c r="H1819">
        <v>1645</v>
      </c>
      <c r="I1819">
        <v>1188</v>
      </c>
      <c r="J1819">
        <v>583308</v>
      </c>
      <c r="K1819">
        <v>209.39</v>
      </c>
      <c r="L1819">
        <v>1.34</v>
      </c>
      <c r="M1819">
        <v>7.59</v>
      </c>
      <c r="N1819" t="s">
        <v>17</v>
      </c>
      <c r="O1819" s="1">
        <v>45646</v>
      </c>
    </row>
    <row r="1820" spans="1:15" x14ac:dyDescent="0.3">
      <c r="A1820" t="s">
        <v>1996</v>
      </c>
      <c r="B1820" t="s">
        <v>28</v>
      </c>
      <c r="C1820" t="s">
        <v>21</v>
      </c>
      <c r="D1820">
        <v>7</v>
      </c>
      <c r="E1820" t="s">
        <v>343</v>
      </c>
      <c r="F1820">
        <v>99224</v>
      </c>
      <c r="G1820">
        <v>11608</v>
      </c>
      <c r="H1820">
        <v>3091</v>
      </c>
      <c r="I1820">
        <v>1459</v>
      </c>
      <c r="J1820">
        <v>450831</v>
      </c>
      <c r="K1820">
        <v>122.66</v>
      </c>
      <c r="L1820">
        <v>1.52</v>
      </c>
      <c r="M1820">
        <v>16.28</v>
      </c>
      <c r="N1820" t="s">
        <v>29</v>
      </c>
      <c r="O1820" s="1">
        <v>45485</v>
      </c>
    </row>
    <row r="1821" spans="1:15" x14ac:dyDescent="0.3">
      <c r="A1821" t="s">
        <v>1997</v>
      </c>
      <c r="B1821" t="s">
        <v>28</v>
      </c>
      <c r="C1821" t="s">
        <v>35</v>
      </c>
      <c r="D1821">
        <v>14</v>
      </c>
      <c r="E1821" t="s">
        <v>290</v>
      </c>
      <c r="F1821">
        <v>67353</v>
      </c>
      <c r="G1821">
        <v>8980</v>
      </c>
      <c r="H1821">
        <v>4911</v>
      </c>
      <c r="I1821">
        <v>1560</v>
      </c>
      <c r="J1821">
        <v>1180920</v>
      </c>
      <c r="K1821">
        <v>85.45</v>
      </c>
      <c r="L1821">
        <v>7.86</v>
      </c>
      <c r="M1821">
        <v>22.94</v>
      </c>
      <c r="N1821" t="s">
        <v>21</v>
      </c>
      <c r="O1821" s="1">
        <v>45794</v>
      </c>
    </row>
    <row r="1822" spans="1:15" x14ac:dyDescent="0.3">
      <c r="A1822" t="s">
        <v>1998</v>
      </c>
      <c r="B1822" t="s">
        <v>20</v>
      </c>
      <c r="C1822" t="s">
        <v>25</v>
      </c>
      <c r="D1822">
        <v>19</v>
      </c>
      <c r="E1822" t="s">
        <v>201</v>
      </c>
      <c r="F1822">
        <v>37719</v>
      </c>
      <c r="G1822">
        <v>3301</v>
      </c>
      <c r="H1822">
        <v>1849</v>
      </c>
      <c r="I1822">
        <v>748</v>
      </c>
      <c r="J1822">
        <v>554268</v>
      </c>
      <c r="K1822">
        <v>69.25</v>
      </c>
      <c r="L1822">
        <v>9.6999999999999993</v>
      </c>
      <c r="M1822">
        <v>15.64</v>
      </c>
      <c r="N1822" t="s">
        <v>25</v>
      </c>
      <c r="O1822" s="1">
        <v>45553</v>
      </c>
    </row>
    <row r="1823" spans="1:15" x14ac:dyDescent="0.3">
      <c r="A1823" t="s">
        <v>1999</v>
      </c>
      <c r="B1823" t="s">
        <v>24</v>
      </c>
      <c r="C1823" t="s">
        <v>17</v>
      </c>
      <c r="D1823">
        <v>19</v>
      </c>
      <c r="E1823" t="s">
        <v>277</v>
      </c>
      <c r="F1823">
        <v>77953</v>
      </c>
      <c r="G1823">
        <v>2994</v>
      </c>
      <c r="H1823">
        <v>1695</v>
      </c>
      <c r="I1823">
        <v>1105</v>
      </c>
      <c r="J1823">
        <v>291720</v>
      </c>
      <c r="K1823">
        <v>60.64</v>
      </c>
      <c r="L1823">
        <v>3.35</v>
      </c>
      <c r="M1823">
        <v>7.43</v>
      </c>
      <c r="N1823" t="s">
        <v>35</v>
      </c>
      <c r="O1823" s="1">
        <v>45696</v>
      </c>
    </row>
    <row r="1824" spans="1:15" x14ac:dyDescent="0.3">
      <c r="A1824" t="s">
        <v>2000</v>
      </c>
      <c r="B1824" t="s">
        <v>44</v>
      </c>
      <c r="C1824" t="s">
        <v>21</v>
      </c>
      <c r="D1824">
        <v>20</v>
      </c>
      <c r="E1824" t="s">
        <v>28</v>
      </c>
      <c r="F1824">
        <v>78055</v>
      </c>
      <c r="G1824">
        <v>7009</v>
      </c>
      <c r="H1824">
        <v>2608</v>
      </c>
      <c r="I1824">
        <v>1845</v>
      </c>
      <c r="J1824">
        <v>1442790</v>
      </c>
      <c r="K1824">
        <v>54.12</v>
      </c>
      <c r="L1824">
        <v>13.45</v>
      </c>
      <c r="M1824">
        <v>14.68</v>
      </c>
      <c r="N1824" t="s">
        <v>35</v>
      </c>
      <c r="O1824" s="1">
        <v>45540</v>
      </c>
    </row>
    <row r="1825" spans="1:15" x14ac:dyDescent="0.3">
      <c r="A1825" t="s">
        <v>2001</v>
      </c>
      <c r="B1825" t="s">
        <v>20</v>
      </c>
      <c r="C1825" t="s">
        <v>35</v>
      </c>
      <c r="D1825">
        <v>28</v>
      </c>
      <c r="E1825" t="s">
        <v>451</v>
      </c>
      <c r="F1825">
        <v>80828</v>
      </c>
      <c r="G1825">
        <v>10127</v>
      </c>
      <c r="H1825">
        <v>5243</v>
      </c>
      <c r="I1825">
        <v>3508</v>
      </c>
      <c r="J1825">
        <v>1547028</v>
      </c>
      <c r="K1825">
        <v>32.46</v>
      </c>
      <c r="L1825">
        <v>12.59</v>
      </c>
      <c r="M1825">
        <v>23.36</v>
      </c>
      <c r="N1825" t="s">
        <v>35</v>
      </c>
      <c r="O1825" s="1">
        <v>45654</v>
      </c>
    </row>
    <row r="1826" spans="1:15" x14ac:dyDescent="0.3">
      <c r="A1826" t="s">
        <v>2002</v>
      </c>
      <c r="B1826" t="s">
        <v>44</v>
      </c>
      <c r="C1826" t="s">
        <v>25</v>
      </c>
      <c r="D1826">
        <v>29</v>
      </c>
      <c r="E1826" t="s">
        <v>144</v>
      </c>
      <c r="F1826">
        <v>36357</v>
      </c>
      <c r="G1826">
        <v>3523</v>
      </c>
      <c r="H1826">
        <v>734</v>
      </c>
      <c r="I1826">
        <v>561</v>
      </c>
      <c r="J1826">
        <v>413457</v>
      </c>
      <c r="K1826">
        <v>245.95</v>
      </c>
      <c r="L1826">
        <v>2</v>
      </c>
      <c r="M1826">
        <v>13.25</v>
      </c>
      <c r="N1826" t="s">
        <v>21</v>
      </c>
      <c r="O1826" s="1">
        <v>45518</v>
      </c>
    </row>
    <row r="1827" spans="1:15" x14ac:dyDescent="0.3">
      <c r="A1827" t="s">
        <v>2003</v>
      </c>
      <c r="B1827" t="s">
        <v>28</v>
      </c>
      <c r="C1827" t="s">
        <v>25</v>
      </c>
      <c r="D1827">
        <v>6</v>
      </c>
      <c r="E1827" t="s">
        <v>52</v>
      </c>
      <c r="F1827">
        <v>47757</v>
      </c>
      <c r="G1827">
        <v>976</v>
      </c>
      <c r="H1827">
        <v>375</v>
      </c>
      <c r="I1827">
        <v>256</v>
      </c>
      <c r="J1827">
        <v>155392</v>
      </c>
      <c r="K1827">
        <v>289.83999999999997</v>
      </c>
      <c r="L1827">
        <v>1.0900000000000001</v>
      </c>
      <c r="M1827">
        <v>3.36</v>
      </c>
      <c r="N1827" t="s">
        <v>35</v>
      </c>
      <c r="O1827" s="1">
        <v>45766</v>
      </c>
    </row>
    <row r="1828" spans="1:15" x14ac:dyDescent="0.3">
      <c r="A1828" t="s">
        <v>2004</v>
      </c>
      <c r="B1828" t="s">
        <v>16</v>
      </c>
      <c r="C1828" t="s">
        <v>25</v>
      </c>
      <c r="D1828">
        <v>15</v>
      </c>
      <c r="E1828" t="s">
        <v>684</v>
      </c>
      <c r="F1828">
        <v>10155</v>
      </c>
      <c r="G1828">
        <v>891</v>
      </c>
      <c r="H1828">
        <v>286</v>
      </c>
      <c r="I1828">
        <v>107</v>
      </c>
      <c r="J1828">
        <v>62488</v>
      </c>
      <c r="K1828">
        <v>2319.8000000000002</v>
      </c>
      <c r="L1828">
        <v>-0.75</v>
      </c>
      <c r="M1828">
        <v>12.64</v>
      </c>
      <c r="N1828" t="s">
        <v>17</v>
      </c>
      <c r="O1828" s="1">
        <v>45765</v>
      </c>
    </row>
    <row r="1829" spans="1:15" x14ac:dyDescent="0.3">
      <c r="A1829" t="s">
        <v>2005</v>
      </c>
      <c r="B1829" t="s">
        <v>44</v>
      </c>
      <c r="C1829" t="s">
        <v>35</v>
      </c>
      <c r="D1829">
        <v>16</v>
      </c>
      <c r="E1829" t="s">
        <v>300</v>
      </c>
      <c r="F1829">
        <v>93763</v>
      </c>
      <c r="G1829">
        <v>13649</v>
      </c>
      <c r="H1829">
        <v>3786</v>
      </c>
      <c r="I1829">
        <v>1836</v>
      </c>
      <c r="J1829">
        <v>1136484</v>
      </c>
      <c r="K1829">
        <v>64.489999999999995</v>
      </c>
      <c r="L1829">
        <v>8.6</v>
      </c>
      <c r="M1829">
        <v>20.55</v>
      </c>
      <c r="N1829" t="s">
        <v>21</v>
      </c>
      <c r="O1829" s="1">
        <v>45651</v>
      </c>
    </row>
    <row r="1830" spans="1:15" x14ac:dyDescent="0.3">
      <c r="A1830" t="s">
        <v>2006</v>
      </c>
      <c r="B1830" t="s">
        <v>20</v>
      </c>
      <c r="C1830" t="s">
        <v>35</v>
      </c>
      <c r="D1830">
        <v>9</v>
      </c>
      <c r="E1830" t="s">
        <v>22</v>
      </c>
      <c r="F1830">
        <v>84534</v>
      </c>
      <c r="G1830">
        <v>3064</v>
      </c>
      <c r="H1830">
        <v>759</v>
      </c>
      <c r="I1830">
        <v>601</v>
      </c>
      <c r="J1830">
        <v>444740</v>
      </c>
      <c r="K1830">
        <v>441.21</v>
      </c>
      <c r="L1830">
        <v>0.68</v>
      </c>
      <c r="M1830">
        <v>5.23</v>
      </c>
      <c r="N1830" t="s">
        <v>21</v>
      </c>
      <c r="O1830" s="1">
        <v>45617</v>
      </c>
    </row>
    <row r="1831" spans="1:15" x14ac:dyDescent="0.3">
      <c r="A1831" t="s">
        <v>2007</v>
      </c>
      <c r="B1831" t="s">
        <v>44</v>
      </c>
      <c r="C1831" t="s">
        <v>35</v>
      </c>
      <c r="D1831">
        <v>27</v>
      </c>
      <c r="E1831" t="s">
        <v>114</v>
      </c>
      <c r="F1831">
        <v>90935</v>
      </c>
      <c r="G1831">
        <v>11805</v>
      </c>
      <c r="H1831">
        <v>4776</v>
      </c>
      <c r="I1831">
        <v>1584</v>
      </c>
      <c r="J1831">
        <v>1034352</v>
      </c>
      <c r="K1831">
        <v>121.55</v>
      </c>
      <c r="L1831">
        <v>4.37</v>
      </c>
      <c r="M1831">
        <v>19.98</v>
      </c>
      <c r="N1831" t="s">
        <v>21</v>
      </c>
      <c r="O1831" s="1">
        <v>45592</v>
      </c>
    </row>
    <row r="1832" spans="1:15" x14ac:dyDescent="0.3">
      <c r="A1832" t="s">
        <v>2008</v>
      </c>
      <c r="B1832" t="s">
        <v>24</v>
      </c>
      <c r="C1832" t="s">
        <v>29</v>
      </c>
      <c r="D1832">
        <v>20</v>
      </c>
      <c r="E1832" t="s">
        <v>1029</v>
      </c>
      <c r="F1832">
        <v>60415</v>
      </c>
      <c r="G1832">
        <v>4244</v>
      </c>
      <c r="H1832">
        <v>1124</v>
      </c>
      <c r="I1832">
        <v>796</v>
      </c>
      <c r="J1832">
        <v>336708</v>
      </c>
      <c r="K1832">
        <v>227.2</v>
      </c>
      <c r="L1832">
        <v>0.86</v>
      </c>
      <c r="M1832">
        <v>10.199999999999999</v>
      </c>
      <c r="N1832" t="s">
        <v>35</v>
      </c>
      <c r="O1832" s="1">
        <v>45690</v>
      </c>
    </row>
    <row r="1833" spans="1:15" x14ac:dyDescent="0.3">
      <c r="A1833" t="s">
        <v>2009</v>
      </c>
      <c r="B1833" t="s">
        <v>20</v>
      </c>
      <c r="C1833" t="s">
        <v>17</v>
      </c>
      <c r="D1833">
        <v>15</v>
      </c>
      <c r="E1833" t="s">
        <v>28</v>
      </c>
      <c r="F1833">
        <v>72292</v>
      </c>
      <c r="G1833">
        <v>3797</v>
      </c>
      <c r="H1833">
        <v>1431</v>
      </c>
      <c r="I1833">
        <v>450</v>
      </c>
      <c r="J1833">
        <v>274950</v>
      </c>
      <c r="K1833">
        <v>647.79999999999995</v>
      </c>
      <c r="L1833">
        <v>-0.06</v>
      </c>
      <c r="M1833">
        <v>7.85</v>
      </c>
      <c r="N1833" t="s">
        <v>29</v>
      </c>
      <c r="O1833" s="1">
        <v>45641</v>
      </c>
    </row>
    <row r="1834" spans="1:15" x14ac:dyDescent="0.3">
      <c r="A1834" t="s">
        <v>2010</v>
      </c>
      <c r="B1834" t="s">
        <v>28</v>
      </c>
      <c r="C1834" t="s">
        <v>35</v>
      </c>
      <c r="D1834">
        <v>11</v>
      </c>
      <c r="E1834" t="s">
        <v>18</v>
      </c>
      <c r="F1834">
        <v>83901</v>
      </c>
      <c r="G1834">
        <v>7667</v>
      </c>
      <c r="H1834">
        <v>1962</v>
      </c>
      <c r="I1834">
        <v>1265</v>
      </c>
      <c r="J1834">
        <v>785565</v>
      </c>
      <c r="K1834">
        <v>139.69999999999999</v>
      </c>
      <c r="L1834">
        <v>3.45</v>
      </c>
      <c r="M1834">
        <v>12.98</v>
      </c>
      <c r="N1834" t="s">
        <v>25</v>
      </c>
      <c r="O1834" s="1">
        <v>45513</v>
      </c>
    </row>
    <row r="1835" spans="1:15" x14ac:dyDescent="0.3">
      <c r="A1835" t="s">
        <v>2011</v>
      </c>
      <c r="B1835" t="s">
        <v>20</v>
      </c>
      <c r="C1835" t="s">
        <v>25</v>
      </c>
      <c r="D1835">
        <v>12</v>
      </c>
      <c r="E1835" t="s">
        <v>22</v>
      </c>
      <c r="F1835">
        <v>42581</v>
      </c>
      <c r="G1835">
        <v>2594</v>
      </c>
      <c r="H1835">
        <v>1006</v>
      </c>
      <c r="I1835">
        <v>535</v>
      </c>
      <c r="J1835">
        <v>215605</v>
      </c>
      <c r="K1835">
        <v>157.71</v>
      </c>
      <c r="L1835">
        <v>1.56</v>
      </c>
      <c r="M1835">
        <v>9.7100000000000009</v>
      </c>
      <c r="N1835" t="s">
        <v>25</v>
      </c>
      <c r="O1835" s="1">
        <v>45482</v>
      </c>
    </row>
    <row r="1836" spans="1:15" x14ac:dyDescent="0.3">
      <c r="A1836" t="s">
        <v>2012</v>
      </c>
      <c r="B1836" t="s">
        <v>24</v>
      </c>
      <c r="C1836" t="s">
        <v>29</v>
      </c>
      <c r="D1836">
        <v>13</v>
      </c>
      <c r="E1836" t="s">
        <v>107</v>
      </c>
      <c r="F1836">
        <v>30455</v>
      </c>
      <c r="G1836">
        <v>2713</v>
      </c>
      <c r="H1836">
        <v>787</v>
      </c>
      <c r="I1836">
        <v>282</v>
      </c>
      <c r="J1836">
        <v>213756</v>
      </c>
      <c r="K1836">
        <v>848.08</v>
      </c>
      <c r="L1836">
        <v>-0.11</v>
      </c>
      <c r="M1836">
        <v>12.42</v>
      </c>
      <c r="N1836" t="s">
        <v>25</v>
      </c>
      <c r="O1836" s="1">
        <v>45761</v>
      </c>
    </row>
    <row r="1837" spans="1:15" x14ac:dyDescent="0.3">
      <c r="A1837" t="s">
        <v>2013</v>
      </c>
      <c r="B1837" t="s">
        <v>16</v>
      </c>
      <c r="C1837" t="s">
        <v>25</v>
      </c>
      <c r="D1837">
        <v>15</v>
      </c>
      <c r="E1837" t="s">
        <v>52</v>
      </c>
      <c r="F1837">
        <v>93118</v>
      </c>
      <c r="G1837">
        <v>3402</v>
      </c>
      <c r="H1837">
        <v>1160</v>
      </c>
      <c r="I1837">
        <v>802</v>
      </c>
      <c r="J1837">
        <v>469972</v>
      </c>
      <c r="K1837">
        <v>223.4</v>
      </c>
      <c r="L1837">
        <v>1.62</v>
      </c>
      <c r="M1837">
        <v>5.76</v>
      </c>
      <c r="N1837" t="s">
        <v>21</v>
      </c>
      <c r="O1837" s="1">
        <v>45655</v>
      </c>
    </row>
    <row r="1838" spans="1:15" x14ac:dyDescent="0.3">
      <c r="A1838" t="s">
        <v>2014</v>
      </c>
      <c r="B1838" t="s">
        <v>28</v>
      </c>
      <c r="C1838" t="s">
        <v>17</v>
      </c>
      <c r="D1838">
        <v>24</v>
      </c>
      <c r="E1838" t="s">
        <v>28</v>
      </c>
      <c r="F1838">
        <v>26990</v>
      </c>
      <c r="G1838">
        <v>990</v>
      </c>
      <c r="H1838">
        <v>359</v>
      </c>
      <c r="I1838">
        <v>217</v>
      </c>
      <c r="J1838">
        <v>69874</v>
      </c>
      <c r="K1838">
        <v>385.12</v>
      </c>
      <c r="L1838">
        <v>-0.16</v>
      </c>
      <c r="M1838">
        <v>5.8</v>
      </c>
      <c r="N1838" t="s">
        <v>25</v>
      </c>
      <c r="O1838" s="1">
        <v>45590</v>
      </c>
    </row>
    <row r="1839" spans="1:15" x14ac:dyDescent="0.3">
      <c r="A1839" t="s">
        <v>2015</v>
      </c>
      <c r="B1839" t="s">
        <v>20</v>
      </c>
      <c r="C1839" t="s">
        <v>17</v>
      </c>
      <c r="D1839">
        <v>27</v>
      </c>
      <c r="E1839" t="s">
        <v>28</v>
      </c>
      <c r="F1839">
        <v>31729</v>
      </c>
      <c r="G1839">
        <v>862</v>
      </c>
      <c r="H1839">
        <v>465</v>
      </c>
      <c r="I1839">
        <v>285</v>
      </c>
      <c r="J1839">
        <v>102315</v>
      </c>
      <c r="K1839">
        <v>201.72</v>
      </c>
      <c r="L1839">
        <v>0.78</v>
      </c>
      <c r="M1839">
        <v>5.08</v>
      </c>
      <c r="N1839" t="s">
        <v>17</v>
      </c>
      <c r="O1839" s="1">
        <v>45737</v>
      </c>
    </row>
    <row r="1840" spans="1:15" x14ac:dyDescent="0.3">
      <c r="A1840" t="s">
        <v>2016</v>
      </c>
      <c r="B1840" t="s">
        <v>24</v>
      </c>
      <c r="C1840" t="s">
        <v>35</v>
      </c>
      <c r="D1840">
        <v>25</v>
      </c>
      <c r="E1840" t="s">
        <v>425</v>
      </c>
      <c r="F1840">
        <v>51535</v>
      </c>
      <c r="G1840">
        <v>3418</v>
      </c>
      <c r="H1840">
        <v>1798</v>
      </c>
      <c r="I1840">
        <v>1277</v>
      </c>
      <c r="J1840">
        <v>936041</v>
      </c>
      <c r="K1840">
        <v>57.65</v>
      </c>
      <c r="L1840">
        <v>11.71</v>
      </c>
      <c r="M1840">
        <v>12.6</v>
      </c>
      <c r="N1840" t="s">
        <v>21</v>
      </c>
      <c r="O1840" s="1">
        <v>45617</v>
      </c>
    </row>
    <row r="1841" spans="1:15" x14ac:dyDescent="0.3">
      <c r="A1841" t="s">
        <v>2017</v>
      </c>
      <c r="B1841" t="s">
        <v>24</v>
      </c>
      <c r="C1841" t="s">
        <v>21</v>
      </c>
      <c r="D1841">
        <v>12</v>
      </c>
      <c r="E1841" t="s">
        <v>22</v>
      </c>
      <c r="F1841">
        <v>69384</v>
      </c>
      <c r="G1841">
        <v>6193</v>
      </c>
      <c r="H1841">
        <v>2944</v>
      </c>
      <c r="I1841">
        <v>1082</v>
      </c>
      <c r="J1841">
        <v>647036</v>
      </c>
      <c r="K1841">
        <v>172.7</v>
      </c>
      <c r="L1841">
        <v>2.46</v>
      </c>
      <c r="M1841">
        <v>14.73</v>
      </c>
      <c r="N1841" t="s">
        <v>17</v>
      </c>
      <c r="O1841" s="1">
        <v>45559</v>
      </c>
    </row>
    <row r="1842" spans="1:15" x14ac:dyDescent="0.3">
      <c r="A1842" t="s">
        <v>2018</v>
      </c>
      <c r="B1842" t="s">
        <v>16</v>
      </c>
      <c r="C1842" t="s">
        <v>17</v>
      </c>
      <c r="D1842">
        <v>12</v>
      </c>
      <c r="E1842" t="s">
        <v>1029</v>
      </c>
      <c r="F1842">
        <v>57872</v>
      </c>
      <c r="G1842">
        <v>6221</v>
      </c>
      <c r="H1842">
        <v>2934</v>
      </c>
      <c r="I1842">
        <v>1539</v>
      </c>
      <c r="J1842">
        <v>697167</v>
      </c>
      <c r="K1842">
        <v>148.33000000000001</v>
      </c>
      <c r="L1842">
        <v>2.0499999999999998</v>
      </c>
      <c r="M1842">
        <v>18.48</v>
      </c>
      <c r="N1842" t="s">
        <v>25</v>
      </c>
      <c r="O1842" s="1">
        <v>45608</v>
      </c>
    </row>
    <row r="1843" spans="1:15" x14ac:dyDescent="0.3">
      <c r="A1843" t="s">
        <v>2019</v>
      </c>
      <c r="B1843" t="s">
        <v>16</v>
      </c>
      <c r="C1843" t="s">
        <v>35</v>
      </c>
      <c r="D1843">
        <v>9</v>
      </c>
      <c r="E1843" t="s">
        <v>169</v>
      </c>
      <c r="F1843">
        <v>98081</v>
      </c>
      <c r="G1843">
        <v>7114</v>
      </c>
      <c r="H1843">
        <v>2620</v>
      </c>
      <c r="I1843">
        <v>888</v>
      </c>
      <c r="J1843">
        <v>440448</v>
      </c>
      <c r="K1843">
        <v>291.68</v>
      </c>
      <c r="L1843">
        <v>0.7</v>
      </c>
      <c r="M1843">
        <v>10.83</v>
      </c>
      <c r="N1843" t="s">
        <v>25</v>
      </c>
      <c r="O1843" s="1">
        <v>45731</v>
      </c>
    </row>
    <row r="1844" spans="1:15" x14ac:dyDescent="0.3">
      <c r="A1844" t="s">
        <v>2020</v>
      </c>
      <c r="B1844" t="s">
        <v>44</v>
      </c>
      <c r="C1844" t="s">
        <v>17</v>
      </c>
      <c r="D1844">
        <v>9</v>
      </c>
      <c r="E1844" t="s">
        <v>274</v>
      </c>
      <c r="F1844">
        <v>18627</v>
      </c>
      <c r="G1844">
        <v>1526</v>
      </c>
      <c r="H1844">
        <v>875</v>
      </c>
      <c r="I1844">
        <v>293</v>
      </c>
      <c r="J1844">
        <v>209495</v>
      </c>
      <c r="K1844">
        <v>194.11</v>
      </c>
      <c r="L1844">
        <v>2.68</v>
      </c>
      <c r="M1844">
        <v>14.46</v>
      </c>
      <c r="N1844" t="s">
        <v>17</v>
      </c>
      <c r="O1844" s="1">
        <v>45592</v>
      </c>
    </row>
    <row r="1845" spans="1:15" x14ac:dyDescent="0.3">
      <c r="A1845" t="s">
        <v>2021</v>
      </c>
      <c r="B1845" t="s">
        <v>24</v>
      </c>
      <c r="C1845" t="s">
        <v>35</v>
      </c>
      <c r="D1845">
        <v>14</v>
      </c>
      <c r="E1845" t="s">
        <v>62</v>
      </c>
      <c r="F1845">
        <v>28842</v>
      </c>
      <c r="G1845">
        <v>3322</v>
      </c>
      <c r="H1845">
        <v>1106</v>
      </c>
      <c r="I1845">
        <v>369</v>
      </c>
      <c r="J1845">
        <v>198891</v>
      </c>
      <c r="K1845">
        <v>755.16</v>
      </c>
      <c r="L1845">
        <v>-0.28999999999999998</v>
      </c>
      <c r="M1845">
        <v>16.63</v>
      </c>
      <c r="N1845" t="s">
        <v>21</v>
      </c>
      <c r="O1845" s="1">
        <v>45813</v>
      </c>
    </row>
    <row r="1846" spans="1:15" x14ac:dyDescent="0.3">
      <c r="A1846" t="s">
        <v>2022</v>
      </c>
      <c r="B1846" t="s">
        <v>16</v>
      </c>
      <c r="C1846" t="s">
        <v>35</v>
      </c>
      <c r="D1846">
        <v>8</v>
      </c>
      <c r="E1846" t="s">
        <v>52</v>
      </c>
      <c r="F1846">
        <v>43643</v>
      </c>
      <c r="G1846">
        <v>3876</v>
      </c>
      <c r="H1846">
        <v>1696</v>
      </c>
      <c r="I1846">
        <v>603</v>
      </c>
      <c r="J1846">
        <v>440190</v>
      </c>
      <c r="K1846">
        <v>200.96</v>
      </c>
      <c r="L1846">
        <v>2.63</v>
      </c>
      <c r="M1846">
        <v>14.15</v>
      </c>
      <c r="N1846" t="s">
        <v>29</v>
      </c>
      <c r="O1846" s="1">
        <v>45485</v>
      </c>
    </row>
    <row r="1847" spans="1:15" x14ac:dyDescent="0.3">
      <c r="A1847" t="s">
        <v>2023</v>
      </c>
      <c r="B1847" t="s">
        <v>44</v>
      </c>
      <c r="C1847" t="s">
        <v>29</v>
      </c>
      <c r="D1847">
        <v>10</v>
      </c>
      <c r="E1847" t="s">
        <v>154</v>
      </c>
      <c r="F1847">
        <v>34294</v>
      </c>
      <c r="G1847">
        <v>3521</v>
      </c>
      <c r="H1847">
        <v>1360</v>
      </c>
      <c r="I1847">
        <v>692</v>
      </c>
      <c r="J1847">
        <v>464332</v>
      </c>
      <c r="K1847">
        <v>280.69</v>
      </c>
      <c r="L1847">
        <v>1.39</v>
      </c>
      <c r="M1847">
        <v>16.25</v>
      </c>
      <c r="N1847" t="s">
        <v>35</v>
      </c>
      <c r="O1847" s="1">
        <v>45795</v>
      </c>
    </row>
    <row r="1848" spans="1:15" x14ac:dyDescent="0.3">
      <c r="A1848" t="s">
        <v>2024</v>
      </c>
      <c r="B1848" t="s">
        <v>28</v>
      </c>
      <c r="C1848" t="s">
        <v>25</v>
      </c>
      <c r="D1848">
        <v>29</v>
      </c>
      <c r="E1848" t="s">
        <v>277</v>
      </c>
      <c r="F1848">
        <v>83702</v>
      </c>
      <c r="G1848">
        <v>9677</v>
      </c>
      <c r="H1848">
        <v>4980</v>
      </c>
      <c r="I1848">
        <v>3353</v>
      </c>
      <c r="J1848">
        <v>1602734</v>
      </c>
      <c r="K1848">
        <v>41.56</v>
      </c>
      <c r="L1848">
        <v>10.5</v>
      </c>
      <c r="M1848">
        <v>21.52</v>
      </c>
      <c r="N1848" t="s">
        <v>35</v>
      </c>
      <c r="O1848" s="1">
        <v>45595</v>
      </c>
    </row>
    <row r="1849" spans="1:15" x14ac:dyDescent="0.3">
      <c r="A1849" t="s">
        <v>2025</v>
      </c>
      <c r="B1849" t="s">
        <v>24</v>
      </c>
      <c r="C1849" t="s">
        <v>35</v>
      </c>
      <c r="D1849">
        <v>22</v>
      </c>
      <c r="E1849" t="s">
        <v>199</v>
      </c>
      <c r="F1849">
        <v>47400</v>
      </c>
      <c r="G1849">
        <v>4083</v>
      </c>
      <c r="H1849">
        <v>889</v>
      </c>
      <c r="I1849">
        <v>643</v>
      </c>
      <c r="J1849">
        <v>282920</v>
      </c>
      <c r="K1849">
        <v>278.13</v>
      </c>
      <c r="L1849">
        <v>0.57999999999999996</v>
      </c>
      <c r="M1849">
        <v>11.85</v>
      </c>
      <c r="N1849" t="s">
        <v>25</v>
      </c>
      <c r="O1849" s="1">
        <v>45546</v>
      </c>
    </row>
    <row r="1850" spans="1:15" x14ac:dyDescent="0.3">
      <c r="A1850" t="s">
        <v>2026</v>
      </c>
      <c r="B1850" t="s">
        <v>44</v>
      </c>
      <c r="C1850" t="s">
        <v>17</v>
      </c>
      <c r="D1850">
        <v>17</v>
      </c>
      <c r="E1850" t="s">
        <v>71</v>
      </c>
      <c r="F1850">
        <v>89457</v>
      </c>
      <c r="G1850">
        <v>4701</v>
      </c>
      <c r="H1850">
        <v>1706</v>
      </c>
      <c r="I1850">
        <v>1216</v>
      </c>
      <c r="J1850">
        <v>603136</v>
      </c>
      <c r="K1850">
        <v>245.25</v>
      </c>
      <c r="L1850">
        <v>1.02</v>
      </c>
      <c r="M1850">
        <v>8.52</v>
      </c>
      <c r="N1850" t="s">
        <v>17</v>
      </c>
      <c r="O1850" s="1">
        <v>45601</v>
      </c>
    </row>
    <row r="1851" spans="1:15" x14ac:dyDescent="0.3">
      <c r="A1851" t="s">
        <v>2027</v>
      </c>
      <c r="B1851" t="s">
        <v>24</v>
      </c>
      <c r="C1851" t="s">
        <v>21</v>
      </c>
      <c r="D1851">
        <v>17</v>
      </c>
      <c r="E1851" t="s">
        <v>154</v>
      </c>
      <c r="F1851">
        <v>61243</v>
      </c>
      <c r="G1851">
        <v>8466</v>
      </c>
      <c r="H1851">
        <v>3902</v>
      </c>
      <c r="I1851">
        <v>1633</v>
      </c>
      <c r="J1851">
        <v>651567</v>
      </c>
      <c r="K1851">
        <v>99.75</v>
      </c>
      <c r="L1851">
        <v>3</v>
      </c>
      <c r="M1851">
        <v>22.86</v>
      </c>
      <c r="N1851" t="s">
        <v>35</v>
      </c>
      <c r="O1851" s="1">
        <v>45802</v>
      </c>
    </row>
    <row r="1852" spans="1:15" x14ac:dyDescent="0.3">
      <c r="A1852" t="s">
        <v>2028</v>
      </c>
      <c r="B1852" t="s">
        <v>16</v>
      </c>
      <c r="C1852" t="s">
        <v>25</v>
      </c>
      <c r="D1852">
        <v>11</v>
      </c>
      <c r="E1852" t="s">
        <v>71</v>
      </c>
      <c r="F1852">
        <v>23913</v>
      </c>
      <c r="G1852">
        <v>2856</v>
      </c>
      <c r="H1852">
        <v>604</v>
      </c>
      <c r="I1852">
        <v>320</v>
      </c>
      <c r="J1852">
        <v>149120</v>
      </c>
      <c r="K1852">
        <v>925.39</v>
      </c>
      <c r="L1852">
        <v>-0.5</v>
      </c>
      <c r="M1852">
        <v>15.81</v>
      </c>
      <c r="N1852" t="s">
        <v>29</v>
      </c>
      <c r="O1852" s="1">
        <v>45783</v>
      </c>
    </row>
    <row r="1853" spans="1:15" x14ac:dyDescent="0.3">
      <c r="A1853" t="s">
        <v>2029</v>
      </c>
      <c r="B1853" t="s">
        <v>16</v>
      </c>
      <c r="C1853" t="s">
        <v>21</v>
      </c>
      <c r="D1853">
        <v>12</v>
      </c>
      <c r="E1853" t="s">
        <v>62</v>
      </c>
      <c r="F1853">
        <v>11579</v>
      </c>
      <c r="G1853">
        <v>744</v>
      </c>
      <c r="H1853">
        <v>429</v>
      </c>
      <c r="I1853">
        <v>264</v>
      </c>
      <c r="J1853">
        <v>204072</v>
      </c>
      <c r="K1853">
        <v>489.52</v>
      </c>
      <c r="L1853">
        <v>0.57999999999999996</v>
      </c>
      <c r="M1853">
        <v>12.41</v>
      </c>
      <c r="N1853" t="s">
        <v>17</v>
      </c>
      <c r="O1853" s="1">
        <v>45798</v>
      </c>
    </row>
    <row r="1854" spans="1:15" x14ac:dyDescent="0.3">
      <c r="A1854" t="s">
        <v>2030</v>
      </c>
      <c r="B1854" t="s">
        <v>24</v>
      </c>
      <c r="C1854" t="s">
        <v>35</v>
      </c>
      <c r="D1854">
        <v>9</v>
      </c>
      <c r="E1854" t="s">
        <v>28</v>
      </c>
      <c r="F1854">
        <v>16824</v>
      </c>
      <c r="G1854">
        <v>1280</v>
      </c>
      <c r="H1854">
        <v>502</v>
      </c>
      <c r="I1854">
        <v>229</v>
      </c>
      <c r="J1854">
        <v>107172</v>
      </c>
      <c r="K1854">
        <v>983.19</v>
      </c>
      <c r="L1854">
        <v>-0.52</v>
      </c>
      <c r="M1854">
        <v>11.95</v>
      </c>
      <c r="N1854" t="s">
        <v>17</v>
      </c>
      <c r="O1854" s="1">
        <v>45568</v>
      </c>
    </row>
    <row r="1855" spans="1:15" x14ac:dyDescent="0.3">
      <c r="A1855" t="s">
        <v>2031</v>
      </c>
      <c r="B1855" t="s">
        <v>24</v>
      </c>
      <c r="C1855" t="s">
        <v>21</v>
      </c>
      <c r="D1855">
        <v>27</v>
      </c>
      <c r="E1855" t="s">
        <v>22</v>
      </c>
      <c r="F1855">
        <v>92880</v>
      </c>
      <c r="G1855">
        <v>7960</v>
      </c>
      <c r="H1855">
        <v>2214</v>
      </c>
      <c r="I1855">
        <v>1083</v>
      </c>
      <c r="J1855">
        <v>446196</v>
      </c>
      <c r="K1855">
        <v>198.32</v>
      </c>
      <c r="L1855">
        <v>1.08</v>
      </c>
      <c r="M1855">
        <v>12.12</v>
      </c>
      <c r="N1855" t="s">
        <v>21</v>
      </c>
      <c r="O1855" s="1">
        <v>45721</v>
      </c>
    </row>
    <row r="1856" spans="1:15" x14ac:dyDescent="0.3">
      <c r="A1856" t="s">
        <v>2032</v>
      </c>
      <c r="B1856" t="s">
        <v>16</v>
      </c>
      <c r="C1856" t="s">
        <v>21</v>
      </c>
      <c r="D1856">
        <v>24</v>
      </c>
      <c r="E1856" t="s">
        <v>1209</v>
      </c>
      <c r="F1856">
        <v>83750</v>
      </c>
      <c r="G1856">
        <v>2477</v>
      </c>
      <c r="H1856">
        <v>1424</v>
      </c>
      <c r="I1856">
        <v>598</v>
      </c>
      <c r="J1856">
        <v>294216</v>
      </c>
      <c r="K1856">
        <v>177.9</v>
      </c>
      <c r="L1856">
        <v>1.77</v>
      </c>
      <c r="M1856">
        <v>5.37</v>
      </c>
      <c r="N1856" t="s">
        <v>21</v>
      </c>
      <c r="O1856" s="1">
        <v>45614</v>
      </c>
    </row>
    <row r="1857" spans="1:15" x14ac:dyDescent="0.3">
      <c r="A1857" t="s">
        <v>2033</v>
      </c>
      <c r="B1857" t="s">
        <v>28</v>
      </c>
      <c r="C1857" t="s">
        <v>25</v>
      </c>
      <c r="D1857">
        <v>5</v>
      </c>
      <c r="E1857" t="s">
        <v>277</v>
      </c>
      <c r="F1857">
        <v>84234</v>
      </c>
      <c r="G1857">
        <v>10158</v>
      </c>
      <c r="H1857">
        <v>5273</v>
      </c>
      <c r="I1857">
        <v>3448</v>
      </c>
      <c r="J1857">
        <v>999920</v>
      </c>
      <c r="K1857">
        <v>71.650000000000006</v>
      </c>
      <c r="L1857">
        <v>3.05</v>
      </c>
      <c r="M1857">
        <v>22.41</v>
      </c>
      <c r="N1857" t="s">
        <v>29</v>
      </c>
      <c r="O1857" s="1">
        <v>45602</v>
      </c>
    </row>
    <row r="1858" spans="1:15" x14ac:dyDescent="0.3">
      <c r="A1858" t="s">
        <v>2034</v>
      </c>
      <c r="B1858" t="s">
        <v>20</v>
      </c>
      <c r="C1858" t="s">
        <v>25</v>
      </c>
      <c r="D1858">
        <v>25</v>
      </c>
      <c r="E1858" t="s">
        <v>494</v>
      </c>
      <c r="F1858">
        <v>96140</v>
      </c>
      <c r="G1858">
        <v>4492</v>
      </c>
      <c r="H1858">
        <v>2213</v>
      </c>
      <c r="I1858">
        <v>1588</v>
      </c>
      <c r="J1858">
        <v>982972</v>
      </c>
      <c r="K1858">
        <v>102.95</v>
      </c>
      <c r="L1858">
        <v>5.01</v>
      </c>
      <c r="M1858">
        <v>8.6300000000000008</v>
      </c>
      <c r="N1858" t="s">
        <v>21</v>
      </c>
      <c r="O1858" s="1">
        <v>45626</v>
      </c>
    </row>
    <row r="1859" spans="1:15" x14ac:dyDescent="0.3">
      <c r="A1859" t="s">
        <v>2035</v>
      </c>
      <c r="B1859" t="s">
        <v>20</v>
      </c>
      <c r="C1859" t="s">
        <v>21</v>
      </c>
      <c r="D1859">
        <v>22</v>
      </c>
      <c r="E1859" t="s">
        <v>277</v>
      </c>
      <c r="F1859">
        <v>36539</v>
      </c>
      <c r="G1859">
        <v>4388</v>
      </c>
      <c r="H1859">
        <v>879</v>
      </c>
      <c r="I1859">
        <v>287</v>
      </c>
      <c r="J1859">
        <v>58548</v>
      </c>
      <c r="K1859">
        <v>546.52</v>
      </c>
      <c r="L1859">
        <v>-0.63</v>
      </c>
      <c r="M1859">
        <v>15.2</v>
      </c>
      <c r="N1859" t="s">
        <v>21</v>
      </c>
      <c r="O1859" s="1">
        <v>45630</v>
      </c>
    </row>
    <row r="1860" spans="1:15" x14ac:dyDescent="0.3">
      <c r="A1860" t="s">
        <v>2036</v>
      </c>
      <c r="B1860" t="s">
        <v>24</v>
      </c>
      <c r="C1860" t="s">
        <v>35</v>
      </c>
      <c r="D1860">
        <v>25</v>
      </c>
      <c r="E1860" t="s">
        <v>107</v>
      </c>
      <c r="F1860">
        <v>50898</v>
      </c>
      <c r="G1860">
        <v>3583</v>
      </c>
      <c r="H1860">
        <v>964</v>
      </c>
      <c r="I1860">
        <v>420</v>
      </c>
      <c r="J1860">
        <v>249060</v>
      </c>
      <c r="K1860">
        <v>179.56</v>
      </c>
      <c r="L1860">
        <v>2.2999999999999998</v>
      </c>
      <c r="M1860">
        <v>9.76</v>
      </c>
      <c r="N1860" t="s">
        <v>35</v>
      </c>
      <c r="O1860" s="1">
        <v>45617</v>
      </c>
    </row>
    <row r="1861" spans="1:15" x14ac:dyDescent="0.3">
      <c r="A1861" t="s">
        <v>2037</v>
      </c>
      <c r="B1861" t="s">
        <v>24</v>
      </c>
      <c r="C1861" t="s">
        <v>25</v>
      </c>
      <c r="D1861">
        <v>11</v>
      </c>
      <c r="E1861" t="s">
        <v>788</v>
      </c>
      <c r="F1861">
        <v>56295</v>
      </c>
      <c r="G1861">
        <v>4218</v>
      </c>
      <c r="H1861">
        <v>1518</v>
      </c>
      <c r="I1861">
        <v>810</v>
      </c>
      <c r="J1861">
        <v>415530</v>
      </c>
      <c r="K1861">
        <v>314.85000000000002</v>
      </c>
      <c r="L1861">
        <v>0.63</v>
      </c>
      <c r="M1861">
        <v>11.63</v>
      </c>
      <c r="N1861" t="s">
        <v>25</v>
      </c>
      <c r="O1861" s="1">
        <v>45637</v>
      </c>
    </row>
    <row r="1862" spans="1:15" x14ac:dyDescent="0.3">
      <c r="A1862" t="s">
        <v>2038</v>
      </c>
      <c r="B1862" t="s">
        <v>16</v>
      </c>
      <c r="C1862" t="s">
        <v>35</v>
      </c>
      <c r="D1862">
        <v>7</v>
      </c>
      <c r="E1862" t="s">
        <v>107</v>
      </c>
      <c r="F1862">
        <v>16770</v>
      </c>
      <c r="G1862">
        <v>2292</v>
      </c>
      <c r="H1862">
        <v>854</v>
      </c>
      <c r="I1862">
        <v>631</v>
      </c>
      <c r="J1862">
        <v>433497</v>
      </c>
      <c r="K1862">
        <v>318.72000000000003</v>
      </c>
      <c r="L1862">
        <v>1.1599999999999999</v>
      </c>
      <c r="M1862">
        <v>22.52</v>
      </c>
      <c r="N1862" t="s">
        <v>25</v>
      </c>
      <c r="O1862" s="1">
        <v>45596</v>
      </c>
    </row>
    <row r="1863" spans="1:15" x14ac:dyDescent="0.3">
      <c r="A1863" t="s">
        <v>2039</v>
      </c>
      <c r="B1863" t="s">
        <v>16</v>
      </c>
      <c r="C1863" t="s">
        <v>35</v>
      </c>
      <c r="D1863">
        <v>30</v>
      </c>
      <c r="E1863" t="s">
        <v>67</v>
      </c>
      <c r="F1863">
        <v>11980</v>
      </c>
      <c r="G1863">
        <v>1612</v>
      </c>
      <c r="H1863">
        <v>462</v>
      </c>
      <c r="I1863">
        <v>354</v>
      </c>
      <c r="J1863">
        <v>104076</v>
      </c>
      <c r="K1863">
        <v>548.17999999999995</v>
      </c>
      <c r="L1863">
        <v>-0.46</v>
      </c>
      <c r="M1863">
        <v>20.27</v>
      </c>
      <c r="N1863" t="s">
        <v>35</v>
      </c>
      <c r="O1863" s="1">
        <v>45672</v>
      </c>
    </row>
    <row r="1864" spans="1:15" x14ac:dyDescent="0.3">
      <c r="A1864" t="s">
        <v>2040</v>
      </c>
      <c r="B1864" t="s">
        <v>20</v>
      </c>
      <c r="C1864" t="s">
        <v>35</v>
      </c>
      <c r="D1864">
        <v>12</v>
      </c>
      <c r="E1864" t="s">
        <v>652</v>
      </c>
      <c r="F1864">
        <v>63610</v>
      </c>
      <c r="G1864">
        <v>4493</v>
      </c>
      <c r="H1864">
        <v>936</v>
      </c>
      <c r="I1864">
        <v>514</v>
      </c>
      <c r="J1864">
        <v>173732</v>
      </c>
      <c r="K1864">
        <v>474.82</v>
      </c>
      <c r="L1864">
        <v>-0.28999999999999998</v>
      </c>
      <c r="M1864">
        <v>9.34</v>
      </c>
      <c r="N1864" t="s">
        <v>21</v>
      </c>
      <c r="O1864" s="1">
        <v>45530</v>
      </c>
    </row>
    <row r="1865" spans="1:15" x14ac:dyDescent="0.3">
      <c r="A1865" t="s">
        <v>2041</v>
      </c>
      <c r="B1865" t="s">
        <v>20</v>
      </c>
      <c r="C1865" t="s">
        <v>21</v>
      </c>
      <c r="D1865">
        <v>18</v>
      </c>
      <c r="E1865" t="s">
        <v>343</v>
      </c>
      <c r="F1865">
        <v>78687</v>
      </c>
      <c r="G1865">
        <v>11094</v>
      </c>
      <c r="H1865">
        <v>5603</v>
      </c>
      <c r="I1865">
        <v>3126</v>
      </c>
      <c r="J1865">
        <v>1531740</v>
      </c>
      <c r="K1865">
        <v>84.56</v>
      </c>
      <c r="L1865">
        <v>4.79</v>
      </c>
      <c r="M1865">
        <v>25.19</v>
      </c>
      <c r="N1865" t="s">
        <v>35</v>
      </c>
      <c r="O1865" s="1">
        <v>45697</v>
      </c>
    </row>
    <row r="1866" spans="1:15" x14ac:dyDescent="0.3">
      <c r="A1866" t="s">
        <v>2042</v>
      </c>
      <c r="B1866" t="s">
        <v>24</v>
      </c>
      <c r="C1866" t="s">
        <v>35</v>
      </c>
      <c r="D1866">
        <v>23</v>
      </c>
      <c r="E1866" t="s">
        <v>210</v>
      </c>
      <c r="F1866">
        <v>35552</v>
      </c>
      <c r="G1866">
        <v>2363</v>
      </c>
      <c r="H1866">
        <v>1204</v>
      </c>
      <c r="I1866">
        <v>616</v>
      </c>
      <c r="J1866">
        <v>370832</v>
      </c>
      <c r="K1866">
        <v>386.79</v>
      </c>
      <c r="L1866">
        <v>0.56000000000000005</v>
      </c>
      <c r="M1866">
        <v>11.77</v>
      </c>
      <c r="N1866" t="s">
        <v>29</v>
      </c>
      <c r="O1866" s="1">
        <v>45779</v>
      </c>
    </row>
    <row r="1867" spans="1:15" x14ac:dyDescent="0.3">
      <c r="A1867" t="s">
        <v>2043</v>
      </c>
      <c r="B1867" t="s">
        <v>44</v>
      </c>
      <c r="C1867" t="s">
        <v>21</v>
      </c>
      <c r="D1867">
        <v>26</v>
      </c>
      <c r="E1867" t="s">
        <v>18</v>
      </c>
      <c r="F1867">
        <v>42771</v>
      </c>
      <c r="G1867">
        <v>3428</v>
      </c>
      <c r="H1867">
        <v>957</v>
      </c>
      <c r="I1867">
        <v>760</v>
      </c>
      <c r="J1867">
        <v>371640</v>
      </c>
      <c r="K1867">
        <v>184.45</v>
      </c>
      <c r="L1867">
        <v>1.65</v>
      </c>
      <c r="M1867">
        <v>12.03</v>
      </c>
      <c r="N1867" t="s">
        <v>21</v>
      </c>
      <c r="O1867" s="1">
        <v>45613</v>
      </c>
    </row>
    <row r="1868" spans="1:15" x14ac:dyDescent="0.3">
      <c r="A1868" t="s">
        <v>2044</v>
      </c>
      <c r="B1868" t="s">
        <v>24</v>
      </c>
      <c r="C1868" t="s">
        <v>25</v>
      </c>
      <c r="D1868">
        <v>24</v>
      </c>
      <c r="E1868" t="s">
        <v>107</v>
      </c>
      <c r="F1868">
        <v>92192</v>
      </c>
      <c r="G1868">
        <v>10691</v>
      </c>
      <c r="H1868">
        <v>4302</v>
      </c>
      <c r="I1868">
        <v>1453</v>
      </c>
      <c r="J1868">
        <v>568123</v>
      </c>
      <c r="K1868">
        <v>143.68</v>
      </c>
      <c r="L1868">
        <v>1.72</v>
      </c>
      <c r="M1868">
        <v>17.84</v>
      </c>
      <c r="N1868" t="s">
        <v>21</v>
      </c>
      <c r="O1868" s="1">
        <v>45547</v>
      </c>
    </row>
    <row r="1869" spans="1:15" x14ac:dyDescent="0.3">
      <c r="A1869" t="s">
        <v>2045</v>
      </c>
      <c r="B1869" t="s">
        <v>24</v>
      </c>
      <c r="C1869" t="s">
        <v>17</v>
      </c>
      <c r="D1869">
        <v>25</v>
      </c>
      <c r="E1869" t="s">
        <v>243</v>
      </c>
      <c r="F1869">
        <v>17646</v>
      </c>
      <c r="G1869">
        <v>908</v>
      </c>
      <c r="H1869">
        <v>300</v>
      </c>
      <c r="I1869">
        <v>174</v>
      </c>
      <c r="J1869">
        <v>73254</v>
      </c>
      <c r="K1869">
        <v>292.35000000000002</v>
      </c>
      <c r="L1869">
        <v>0.44</v>
      </c>
      <c r="M1869">
        <v>7.83</v>
      </c>
      <c r="N1869" t="s">
        <v>29</v>
      </c>
      <c r="O1869" s="1">
        <v>45675</v>
      </c>
    </row>
    <row r="1870" spans="1:15" x14ac:dyDescent="0.3">
      <c r="A1870" t="s">
        <v>2046</v>
      </c>
      <c r="B1870" t="s">
        <v>24</v>
      </c>
      <c r="C1870" t="s">
        <v>17</v>
      </c>
      <c r="D1870">
        <v>7</v>
      </c>
      <c r="E1870" t="s">
        <v>154</v>
      </c>
      <c r="F1870">
        <v>48245</v>
      </c>
      <c r="G1870">
        <v>4276</v>
      </c>
      <c r="H1870">
        <v>1720</v>
      </c>
      <c r="I1870">
        <v>820</v>
      </c>
      <c r="J1870">
        <v>281260</v>
      </c>
      <c r="K1870">
        <v>287.11</v>
      </c>
      <c r="L1870">
        <v>0.19</v>
      </c>
      <c r="M1870">
        <v>14.13</v>
      </c>
      <c r="N1870" t="s">
        <v>21</v>
      </c>
      <c r="O1870" s="1">
        <v>45487</v>
      </c>
    </row>
    <row r="1871" spans="1:15" x14ac:dyDescent="0.3">
      <c r="A1871" t="s">
        <v>2047</v>
      </c>
      <c r="B1871" t="s">
        <v>16</v>
      </c>
      <c r="C1871" t="s">
        <v>17</v>
      </c>
      <c r="D1871">
        <v>18</v>
      </c>
      <c r="E1871" t="s">
        <v>107</v>
      </c>
      <c r="F1871">
        <v>84996</v>
      </c>
      <c r="G1871">
        <v>12227</v>
      </c>
      <c r="H1871">
        <v>3171</v>
      </c>
      <c r="I1871">
        <v>1660</v>
      </c>
      <c r="J1871">
        <v>1240020</v>
      </c>
      <c r="K1871">
        <v>57.24</v>
      </c>
      <c r="L1871">
        <v>12.05</v>
      </c>
      <c r="M1871">
        <v>20.07</v>
      </c>
      <c r="N1871" t="s">
        <v>21</v>
      </c>
      <c r="O1871" s="1">
        <v>45808</v>
      </c>
    </row>
    <row r="1872" spans="1:15" x14ac:dyDescent="0.3">
      <c r="A1872" t="s">
        <v>2048</v>
      </c>
      <c r="B1872" t="s">
        <v>44</v>
      </c>
      <c r="C1872" t="s">
        <v>21</v>
      </c>
      <c r="D1872">
        <v>16</v>
      </c>
      <c r="E1872" t="s">
        <v>28</v>
      </c>
      <c r="F1872">
        <v>30598</v>
      </c>
      <c r="G1872">
        <v>4252</v>
      </c>
      <c r="H1872">
        <v>1366</v>
      </c>
      <c r="I1872">
        <v>445</v>
      </c>
      <c r="J1872">
        <v>97900</v>
      </c>
      <c r="K1872">
        <v>462.69</v>
      </c>
      <c r="L1872">
        <v>-0.52</v>
      </c>
      <c r="M1872">
        <v>19.82</v>
      </c>
      <c r="N1872" t="s">
        <v>25</v>
      </c>
      <c r="O1872" s="1">
        <v>45807</v>
      </c>
    </row>
    <row r="1873" spans="1:15" x14ac:dyDescent="0.3">
      <c r="A1873" t="s">
        <v>2049</v>
      </c>
      <c r="B1873" t="s">
        <v>28</v>
      </c>
      <c r="C1873" t="s">
        <v>21</v>
      </c>
      <c r="D1873">
        <v>26</v>
      </c>
      <c r="E1873" t="s">
        <v>45</v>
      </c>
      <c r="F1873">
        <v>63421</v>
      </c>
      <c r="G1873">
        <v>5269</v>
      </c>
      <c r="H1873">
        <v>2946</v>
      </c>
      <c r="I1873">
        <v>1557</v>
      </c>
      <c r="J1873">
        <v>652383</v>
      </c>
      <c r="K1873">
        <v>52.5</v>
      </c>
      <c r="L1873">
        <v>6.98</v>
      </c>
      <c r="M1873">
        <v>15.41</v>
      </c>
      <c r="N1873" t="s">
        <v>35</v>
      </c>
      <c r="O1873" s="1">
        <v>45508</v>
      </c>
    </row>
    <row r="1874" spans="1:15" x14ac:dyDescent="0.3">
      <c r="A1874" t="s">
        <v>2050</v>
      </c>
      <c r="B1874" t="s">
        <v>24</v>
      </c>
      <c r="C1874" t="s">
        <v>17</v>
      </c>
      <c r="D1874">
        <v>6</v>
      </c>
      <c r="E1874" t="s">
        <v>222</v>
      </c>
      <c r="F1874">
        <v>94102</v>
      </c>
      <c r="G1874">
        <v>7249</v>
      </c>
      <c r="H1874">
        <v>2736</v>
      </c>
      <c r="I1874">
        <v>1580</v>
      </c>
      <c r="J1874">
        <v>1210280</v>
      </c>
      <c r="K1874">
        <v>69.430000000000007</v>
      </c>
      <c r="L1874">
        <v>10.029999999999999</v>
      </c>
      <c r="M1874">
        <v>12.29</v>
      </c>
      <c r="N1874" t="s">
        <v>17</v>
      </c>
      <c r="O1874" s="1">
        <v>45783</v>
      </c>
    </row>
    <row r="1875" spans="1:15" x14ac:dyDescent="0.3">
      <c r="A1875" t="s">
        <v>2051</v>
      </c>
      <c r="B1875" t="s">
        <v>20</v>
      </c>
      <c r="C1875" t="s">
        <v>17</v>
      </c>
      <c r="D1875">
        <v>17</v>
      </c>
      <c r="E1875" t="s">
        <v>195</v>
      </c>
      <c r="F1875">
        <v>28285</v>
      </c>
      <c r="G1875">
        <v>3896</v>
      </c>
      <c r="H1875">
        <v>1167</v>
      </c>
      <c r="I1875">
        <v>678</v>
      </c>
      <c r="J1875">
        <v>222384</v>
      </c>
      <c r="K1875">
        <v>322.99</v>
      </c>
      <c r="L1875">
        <v>0.02</v>
      </c>
      <c r="M1875">
        <v>20.3</v>
      </c>
      <c r="N1875" t="s">
        <v>35</v>
      </c>
      <c r="O1875" s="1">
        <v>45786</v>
      </c>
    </row>
    <row r="1876" spans="1:15" x14ac:dyDescent="0.3">
      <c r="A1876" t="s">
        <v>2052</v>
      </c>
      <c r="B1876" t="s">
        <v>44</v>
      </c>
      <c r="C1876" t="s">
        <v>35</v>
      </c>
      <c r="D1876">
        <v>5</v>
      </c>
      <c r="E1876" t="s">
        <v>351</v>
      </c>
      <c r="F1876">
        <v>43537</v>
      </c>
      <c r="G1876">
        <v>2901</v>
      </c>
      <c r="H1876">
        <v>1720</v>
      </c>
      <c r="I1876">
        <v>615</v>
      </c>
      <c r="J1876">
        <v>354855</v>
      </c>
      <c r="K1876">
        <v>280.33999999999997</v>
      </c>
      <c r="L1876">
        <v>1.06</v>
      </c>
      <c r="M1876">
        <v>12.03</v>
      </c>
      <c r="N1876" t="s">
        <v>17</v>
      </c>
      <c r="O1876" s="1">
        <v>45797</v>
      </c>
    </row>
    <row r="1877" spans="1:15" x14ac:dyDescent="0.3">
      <c r="A1877" t="s">
        <v>2053</v>
      </c>
      <c r="B1877" t="s">
        <v>24</v>
      </c>
      <c r="C1877" t="s">
        <v>29</v>
      </c>
      <c r="D1877">
        <v>14</v>
      </c>
      <c r="E1877" t="s">
        <v>544</v>
      </c>
      <c r="F1877">
        <v>77536</v>
      </c>
      <c r="G1877">
        <v>7762</v>
      </c>
      <c r="H1877">
        <v>3770</v>
      </c>
      <c r="I1877">
        <v>2956</v>
      </c>
      <c r="J1877">
        <v>1670140</v>
      </c>
      <c r="K1877">
        <v>88.94</v>
      </c>
      <c r="L1877">
        <v>5.35</v>
      </c>
      <c r="M1877">
        <v>18.690000000000001</v>
      </c>
      <c r="N1877" t="s">
        <v>25</v>
      </c>
      <c r="O1877" s="1">
        <v>45777</v>
      </c>
    </row>
    <row r="1878" spans="1:15" x14ac:dyDescent="0.3">
      <c r="A1878" t="s">
        <v>2054</v>
      </c>
      <c r="B1878" t="s">
        <v>16</v>
      </c>
      <c r="C1878" t="s">
        <v>21</v>
      </c>
      <c r="D1878">
        <v>16</v>
      </c>
      <c r="E1878" t="s">
        <v>56</v>
      </c>
      <c r="F1878">
        <v>19665</v>
      </c>
      <c r="G1878">
        <v>1123</v>
      </c>
      <c r="H1878">
        <v>597</v>
      </c>
      <c r="I1878">
        <v>182</v>
      </c>
      <c r="J1878">
        <v>133224</v>
      </c>
      <c r="K1878">
        <v>1063.6199999999999</v>
      </c>
      <c r="L1878">
        <v>-0.31</v>
      </c>
      <c r="M1878">
        <v>9.67</v>
      </c>
      <c r="N1878" t="s">
        <v>17</v>
      </c>
      <c r="O1878" s="1">
        <v>45776</v>
      </c>
    </row>
    <row r="1879" spans="1:15" x14ac:dyDescent="0.3">
      <c r="A1879" t="s">
        <v>2055</v>
      </c>
      <c r="B1879" t="s">
        <v>28</v>
      </c>
      <c r="C1879" t="s">
        <v>25</v>
      </c>
      <c r="D1879">
        <v>19</v>
      </c>
      <c r="E1879" t="s">
        <v>107</v>
      </c>
      <c r="F1879">
        <v>31753</v>
      </c>
      <c r="G1879">
        <v>3931</v>
      </c>
      <c r="H1879">
        <v>1760</v>
      </c>
      <c r="I1879">
        <v>539</v>
      </c>
      <c r="J1879">
        <v>397782</v>
      </c>
      <c r="K1879">
        <v>92.92</v>
      </c>
      <c r="L1879">
        <v>6.94</v>
      </c>
      <c r="M1879">
        <v>19.62</v>
      </c>
      <c r="N1879" t="s">
        <v>35</v>
      </c>
      <c r="O1879" s="1">
        <v>45724</v>
      </c>
    </row>
    <row r="1880" spans="1:15" x14ac:dyDescent="0.3">
      <c r="A1880" t="s">
        <v>2056</v>
      </c>
      <c r="B1880" t="s">
        <v>44</v>
      </c>
      <c r="C1880" t="s">
        <v>21</v>
      </c>
      <c r="D1880">
        <v>27</v>
      </c>
      <c r="E1880" t="s">
        <v>28</v>
      </c>
      <c r="F1880">
        <v>63723</v>
      </c>
      <c r="G1880">
        <v>6040</v>
      </c>
      <c r="H1880">
        <v>1834</v>
      </c>
      <c r="I1880">
        <v>1191</v>
      </c>
      <c r="J1880">
        <v>287031</v>
      </c>
      <c r="K1880">
        <v>233.71</v>
      </c>
      <c r="L1880">
        <v>0.03</v>
      </c>
      <c r="M1880">
        <v>14.23</v>
      </c>
      <c r="N1880" t="s">
        <v>17</v>
      </c>
      <c r="O1880" s="1">
        <v>45516</v>
      </c>
    </row>
    <row r="1881" spans="1:15" x14ac:dyDescent="0.3">
      <c r="A1881" t="s">
        <v>2057</v>
      </c>
      <c r="B1881" t="s">
        <v>16</v>
      </c>
      <c r="C1881" t="s">
        <v>17</v>
      </c>
      <c r="D1881">
        <v>9</v>
      </c>
      <c r="E1881" t="s">
        <v>597</v>
      </c>
      <c r="F1881">
        <v>59691</v>
      </c>
      <c r="G1881">
        <v>4334</v>
      </c>
      <c r="H1881">
        <v>1330</v>
      </c>
      <c r="I1881">
        <v>793</v>
      </c>
      <c r="J1881">
        <v>546377</v>
      </c>
      <c r="K1881">
        <v>178.97</v>
      </c>
      <c r="L1881">
        <v>2.85</v>
      </c>
      <c r="M1881">
        <v>10.82</v>
      </c>
      <c r="N1881" t="s">
        <v>21</v>
      </c>
      <c r="O1881" s="1">
        <v>45518</v>
      </c>
    </row>
    <row r="1882" spans="1:15" x14ac:dyDescent="0.3">
      <c r="A1882" t="s">
        <v>2058</v>
      </c>
      <c r="B1882" t="s">
        <v>16</v>
      </c>
      <c r="C1882" t="s">
        <v>29</v>
      </c>
      <c r="D1882">
        <v>30</v>
      </c>
      <c r="E1882" t="s">
        <v>501</v>
      </c>
      <c r="F1882">
        <v>82600</v>
      </c>
      <c r="G1882">
        <v>5940</v>
      </c>
      <c r="H1882">
        <v>2211</v>
      </c>
      <c r="I1882">
        <v>1446</v>
      </c>
      <c r="J1882">
        <v>513330</v>
      </c>
      <c r="K1882">
        <v>145.84</v>
      </c>
      <c r="L1882">
        <v>1.43</v>
      </c>
      <c r="M1882">
        <v>11.62</v>
      </c>
      <c r="N1882" t="s">
        <v>17</v>
      </c>
      <c r="O1882" s="1">
        <v>45806</v>
      </c>
    </row>
    <row r="1883" spans="1:15" x14ac:dyDescent="0.3">
      <c r="A1883" t="s">
        <v>2059</v>
      </c>
      <c r="B1883" t="s">
        <v>28</v>
      </c>
      <c r="C1883" t="s">
        <v>25</v>
      </c>
      <c r="D1883">
        <v>6</v>
      </c>
      <c r="E1883" t="s">
        <v>56</v>
      </c>
      <c r="F1883">
        <v>37241</v>
      </c>
      <c r="G1883">
        <v>2808</v>
      </c>
      <c r="H1883">
        <v>868</v>
      </c>
      <c r="I1883">
        <v>489</v>
      </c>
      <c r="J1883">
        <v>151101</v>
      </c>
      <c r="K1883">
        <v>457.26</v>
      </c>
      <c r="L1883">
        <v>-0.32</v>
      </c>
      <c r="M1883">
        <v>11.18</v>
      </c>
      <c r="N1883" t="s">
        <v>17</v>
      </c>
      <c r="O1883" s="1">
        <v>45758</v>
      </c>
    </row>
    <row r="1884" spans="1:15" x14ac:dyDescent="0.3">
      <c r="A1884" t="s">
        <v>2060</v>
      </c>
      <c r="B1884" t="s">
        <v>28</v>
      </c>
      <c r="C1884" t="s">
        <v>25</v>
      </c>
      <c r="D1884">
        <v>5</v>
      </c>
      <c r="E1884" t="s">
        <v>22</v>
      </c>
      <c r="F1884">
        <v>75781</v>
      </c>
      <c r="G1884">
        <v>9263</v>
      </c>
      <c r="H1884">
        <v>3289</v>
      </c>
      <c r="I1884">
        <v>2621</v>
      </c>
      <c r="J1884">
        <v>985496</v>
      </c>
      <c r="K1884">
        <v>40.92</v>
      </c>
      <c r="L1884">
        <v>8.19</v>
      </c>
      <c r="M1884">
        <v>20.02</v>
      </c>
      <c r="N1884" t="s">
        <v>25</v>
      </c>
      <c r="O1884" s="1">
        <v>45736</v>
      </c>
    </row>
    <row r="1885" spans="1:15" x14ac:dyDescent="0.3">
      <c r="A1885" t="s">
        <v>2061</v>
      </c>
      <c r="B1885" t="s">
        <v>16</v>
      </c>
      <c r="C1885" t="s">
        <v>17</v>
      </c>
      <c r="D1885">
        <v>8</v>
      </c>
      <c r="E1885" t="s">
        <v>107</v>
      </c>
      <c r="F1885">
        <v>33799</v>
      </c>
      <c r="G1885">
        <v>3994</v>
      </c>
      <c r="H1885">
        <v>2340</v>
      </c>
      <c r="I1885">
        <v>1609</v>
      </c>
      <c r="J1885">
        <v>342717</v>
      </c>
      <c r="K1885">
        <v>178.25</v>
      </c>
      <c r="L1885">
        <v>0.19</v>
      </c>
      <c r="M1885">
        <v>23.5</v>
      </c>
      <c r="N1885" t="s">
        <v>21</v>
      </c>
      <c r="O1885" s="1">
        <v>45506</v>
      </c>
    </row>
    <row r="1886" spans="1:15" x14ac:dyDescent="0.3">
      <c r="A1886" t="s">
        <v>2062</v>
      </c>
      <c r="B1886" t="s">
        <v>28</v>
      </c>
      <c r="C1886" t="s">
        <v>35</v>
      </c>
      <c r="D1886">
        <v>15</v>
      </c>
      <c r="E1886" t="s">
        <v>52</v>
      </c>
      <c r="F1886">
        <v>48163</v>
      </c>
      <c r="G1886">
        <v>7091</v>
      </c>
      <c r="H1886">
        <v>3765</v>
      </c>
      <c r="I1886">
        <v>1218</v>
      </c>
      <c r="J1886">
        <v>844074</v>
      </c>
      <c r="K1886">
        <v>178.6</v>
      </c>
      <c r="L1886">
        <v>2.88</v>
      </c>
      <c r="M1886">
        <v>25.07</v>
      </c>
      <c r="N1886" t="s">
        <v>25</v>
      </c>
      <c r="O1886" s="1">
        <v>45760</v>
      </c>
    </row>
    <row r="1887" spans="1:15" x14ac:dyDescent="0.3">
      <c r="A1887" t="s">
        <v>2063</v>
      </c>
      <c r="B1887" t="s">
        <v>24</v>
      </c>
      <c r="C1887" t="s">
        <v>35</v>
      </c>
      <c r="D1887">
        <v>7</v>
      </c>
      <c r="E1887" t="s">
        <v>1199</v>
      </c>
      <c r="F1887">
        <v>50093</v>
      </c>
      <c r="G1887">
        <v>3880</v>
      </c>
      <c r="H1887">
        <v>1988</v>
      </c>
      <c r="I1887">
        <v>1184</v>
      </c>
      <c r="J1887">
        <v>403744</v>
      </c>
      <c r="K1887">
        <v>108.51</v>
      </c>
      <c r="L1887">
        <v>2.14</v>
      </c>
      <c r="M1887">
        <v>14.08</v>
      </c>
      <c r="N1887" t="s">
        <v>29</v>
      </c>
      <c r="O1887" s="1">
        <v>45712</v>
      </c>
    </row>
    <row r="1888" spans="1:15" x14ac:dyDescent="0.3">
      <c r="A1888" t="s">
        <v>2064</v>
      </c>
      <c r="B1888" t="s">
        <v>44</v>
      </c>
      <c r="C1888" t="s">
        <v>25</v>
      </c>
      <c r="D1888">
        <v>23</v>
      </c>
      <c r="E1888" t="s">
        <v>1077</v>
      </c>
      <c r="F1888">
        <v>47708</v>
      </c>
      <c r="G1888">
        <v>2708</v>
      </c>
      <c r="H1888">
        <v>1286</v>
      </c>
      <c r="I1888">
        <v>700</v>
      </c>
      <c r="J1888">
        <v>514500</v>
      </c>
      <c r="K1888">
        <v>173.18</v>
      </c>
      <c r="L1888">
        <v>3.24</v>
      </c>
      <c r="M1888">
        <v>9.84</v>
      </c>
      <c r="N1888" t="s">
        <v>17</v>
      </c>
      <c r="O1888" s="1">
        <v>45707</v>
      </c>
    </row>
    <row r="1889" spans="1:15" x14ac:dyDescent="0.3">
      <c r="A1889" t="s">
        <v>2065</v>
      </c>
      <c r="B1889" t="s">
        <v>44</v>
      </c>
      <c r="C1889" t="s">
        <v>21</v>
      </c>
      <c r="D1889">
        <v>19</v>
      </c>
      <c r="E1889" t="s">
        <v>326</v>
      </c>
      <c r="F1889">
        <v>42274</v>
      </c>
      <c r="G1889">
        <v>2291</v>
      </c>
      <c r="H1889">
        <v>458</v>
      </c>
      <c r="I1889">
        <v>293</v>
      </c>
      <c r="J1889">
        <v>96690</v>
      </c>
      <c r="K1889">
        <v>865.11</v>
      </c>
      <c r="L1889">
        <v>-0.62</v>
      </c>
      <c r="M1889">
        <v>7.2</v>
      </c>
      <c r="N1889" t="s">
        <v>25</v>
      </c>
      <c r="O1889" s="1">
        <v>45490</v>
      </c>
    </row>
    <row r="1890" spans="1:15" x14ac:dyDescent="0.3">
      <c r="A1890" t="s">
        <v>2066</v>
      </c>
      <c r="B1890" t="s">
        <v>28</v>
      </c>
      <c r="C1890" t="s">
        <v>25</v>
      </c>
      <c r="D1890">
        <v>20</v>
      </c>
      <c r="E1890" t="s">
        <v>107</v>
      </c>
      <c r="F1890">
        <v>62871</v>
      </c>
      <c r="G1890">
        <v>5020</v>
      </c>
      <c r="H1890">
        <v>1983</v>
      </c>
      <c r="I1890">
        <v>1345</v>
      </c>
      <c r="J1890">
        <v>578350</v>
      </c>
      <c r="K1890">
        <v>184.52</v>
      </c>
      <c r="L1890">
        <v>1.33</v>
      </c>
      <c r="M1890">
        <v>13.28</v>
      </c>
      <c r="N1890" t="s">
        <v>35</v>
      </c>
      <c r="O1890" s="1">
        <v>45479</v>
      </c>
    </row>
    <row r="1891" spans="1:15" x14ac:dyDescent="0.3">
      <c r="A1891" t="s">
        <v>2067</v>
      </c>
      <c r="B1891" t="s">
        <v>28</v>
      </c>
      <c r="C1891" t="s">
        <v>29</v>
      </c>
      <c r="D1891">
        <v>8</v>
      </c>
      <c r="E1891" t="s">
        <v>788</v>
      </c>
      <c r="F1891">
        <v>19092</v>
      </c>
      <c r="G1891">
        <v>1261</v>
      </c>
      <c r="H1891">
        <v>569</v>
      </c>
      <c r="I1891">
        <v>184</v>
      </c>
      <c r="J1891">
        <v>92368</v>
      </c>
      <c r="K1891">
        <v>1339.69</v>
      </c>
      <c r="L1891">
        <v>-0.63</v>
      </c>
      <c r="M1891">
        <v>10.55</v>
      </c>
      <c r="N1891" t="s">
        <v>17</v>
      </c>
      <c r="O1891" s="1">
        <v>45493</v>
      </c>
    </row>
    <row r="1892" spans="1:15" x14ac:dyDescent="0.3">
      <c r="A1892" t="s">
        <v>2068</v>
      </c>
      <c r="B1892" t="s">
        <v>16</v>
      </c>
      <c r="C1892" t="s">
        <v>29</v>
      </c>
      <c r="D1892">
        <v>28</v>
      </c>
      <c r="E1892" t="s">
        <v>130</v>
      </c>
      <c r="F1892">
        <v>90352</v>
      </c>
      <c r="G1892">
        <v>9296</v>
      </c>
      <c r="H1892">
        <v>3251</v>
      </c>
      <c r="I1892">
        <v>1834</v>
      </c>
      <c r="J1892">
        <v>737268</v>
      </c>
      <c r="K1892">
        <v>83.75</v>
      </c>
      <c r="L1892">
        <v>3.8</v>
      </c>
      <c r="M1892">
        <v>15.92</v>
      </c>
      <c r="N1892" t="s">
        <v>35</v>
      </c>
      <c r="O1892" s="1">
        <v>45562</v>
      </c>
    </row>
    <row r="1893" spans="1:15" x14ac:dyDescent="0.3">
      <c r="A1893" t="s">
        <v>2069</v>
      </c>
      <c r="B1893" t="s">
        <v>24</v>
      </c>
      <c r="C1893" t="s">
        <v>29</v>
      </c>
      <c r="D1893">
        <v>5</v>
      </c>
      <c r="E1893" t="s">
        <v>195</v>
      </c>
      <c r="F1893">
        <v>73282</v>
      </c>
      <c r="G1893">
        <v>4009</v>
      </c>
      <c r="H1893">
        <v>2157</v>
      </c>
      <c r="I1893">
        <v>747</v>
      </c>
      <c r="J1893">
        <v>549045</v>
      </c>
      <c r="K1893">
        <v>136.19999999999999</v>
      </c>
      <c r="L1893">
        <v>4.4000000000000004</v>
      </c>
      <c r="M1893">
        <v>9.43</v>
      </c>
      <c r="N1893" t="s">
        <v>21</v>
      </c>
      <c r="O1893" s="1">
        <v>45490</v>
      </c>
    </row>
    <row r="1894" spans="1:15" x14ac:dyDescent="0.3">
      <c r="A1894" t="s">
        <v>2070</v>
      </c>
      <c r="B1894" t="s">
        <v>24</v>
      </c>
      <c r="C1894" t="s">
        <v>21</v>
      </c>
      <c r="D1894">
        <v>5</v>
      </c>
      <c r="E1894" t="s">
        <v>277</v>
      </c>
      <c r="F1894">
        <v>47882</v>
      </c>
      <c r="G1894">
        <v>3332</v>
      </c>
      <c r="H1894">
        <v>1145</v>
      </c>
      <c r="I1894">
        <v>872</v>
      </c>
      <c r="J1894">
        <v>648768</v>
      </c>
      <c r="K1894">
        <v>339.34</v>
      </c>
      <c r="L1894">
        <v>1.19</v>
      </c>
      <c r="M1894">
        <v>11.17</v>
      </c>
      <c r="N1894" t="s">
        <v>17</v>
      </c>
      <c r="O1894" s="1">
        <v>45509</v>
      </c>
    </row>
    <row r="1895" spans="1:15" x14ac:dyDescent="0.3">
      <c r="A1895" t="s">
        <v>2071</v>
      </c>
      <c r="B1895" t="s">
        <v>20</v>
      </c>
      <c r="C1895" t="s">
        <v>25</v>
      </c>
      <c r="D1895">
        <v>11</v>
      </c>
      <c r="E1895" t="s">
        <v>34</v>
      </c>
      <c r="F1895">
        <v>24369</v>
      </c>
      <c r="G1895">
        <v>549</v>
      </c>
      <c r="H1895">
        <v>220</v>
      </c>
      <c r="I1895">
        <v>124</v>
      </c>
      <c r="J1895">
        <v>73656</v>
      </c>
      <c r="K1895">
        <v>527.61</v>
      </c>
      <c r="L1895">
        <v>0.13</v>
      </c>
      <c r="M1895">
        <v>3.66</v>
      </c>
      <c r="N1895" t="s">
        <v>35</v>
      </c>
      <c r="O1895" s="1">
        <v>45608</v>
      </c>
    </row>
    <row r="1896" spans="1:15" x14ac:dyDescent="0.3">
      <c r="A1896" t="s">
        <v>2072</v>
      </c>
      <c r="B1896" t="s">
        <v>24</v>
      </c>
      <c r="C1896" t="s">
        <v>17</v>
      </c>
      <c r="D1896">
        <v>19</v>
      </c>
      <c r="E1896" t="s">
        <v>107</v>
      </c>
      <c r="F1896">
        <v>95619</v>
      </c>
      <c r="G1896">
        <v>9025</v>
      </c>
      <c r="H1896">
        <v>3862</v>
      </c>
      <c r="I1896">
        <v>1311</v>
      </c>
      <c r="J1896">
        <v>934743</v>
      </c>
      <c r="K1896">
        <v>197.17</v>
      </c>
      <c r="L1896">
        <v>2.62</v>
      </c>
      <c r="M1896">
        <v>14.85</v>
      </c>
      <c r="N1896" t="s">
        <v>21</v>
      </c>
      <c r="O1896" s="1">
        <v>45696</v>
      </c>
    </row>
    <row r="1897" spans="1:15" x14ac:dyDescent="0.3">
      <c r="A1897" t="s">
        <v>2073</v>
      </c>
      <c r="B1897" t="s">
        <v>24</v>
      </c>
      <c r="C1897" t="s">
        <v>25</v>
      </c>
      <c r="D1897">
        <v>30</v>
      </c>
      <c r="E1897" t="s">
        <v>107</v>
      </c>
      <c r="F1897">
        <v>12656</v>
      </c>
      <c r="G1897">
        <v>1344</v>
      </c>
      <c r="H1897">
        <v>461</v>
      </c>
      <c r="I1897">
        <v>298</v>
      </c>
      <c r="J1897">
        <v>98936</v>
      </c>
      <c r="K1897">
        <v>224.06</v>
      </c>
      <c r="L1897">
        <v>0.48</v>
      </c>
      <c r="M1897">
        <v>16.62</v>
      </c>
      <c r="N1897" t="s">
        <v>29</v>
      </c>
      <c r="O1897" s="1">
        <v>45656</v>
      </c>
    </row>
    <row r="1898" spans="1:15" x14ac:dyDescent="0.3">
      <c r="A1898" t="s">
        <v>2074</v>
      </c>
      <c r="B1898" t="s">
        <v>20</v>
      </c>
      <c r="C1898" t="s">
        <v>17</v>
      </c>
      <c r="D1898">
        <v>17</v>
      </c>
      <c r="E1898" t="s">
        <v>56</v>
      </c>
      <c r="F1898">
        <v>92641</v>
      </c>
      <c r="G1898">
        <v>3376</v>
      </c>
      <c r="H1898">
        <v>1786</v>
      </c>
      <c r="I1898">
        <v>727</v>
      </c>
      <c r="J1898">
        <v>287165</v>
      </c>
      <c r="K1898">
        <v>245.07</v>
      </c>
      <c r="L1898">
        <v>0.61</v>
      </c>
      <c r="M1898">
        <v>6.36</v>
      </c>
      <c r="N1898" t="s">
        <v>35</v>
      </c>
      <c r="O1898" s="1">
        <v>45768</v>
      </c>
    </row>
    <row r="1899" spans="1:15" x14ac:dyDescent="0.3">
      <c r="A1899" t="s">
        <v>2075</v>
      </c>
      <c r="B1899" t="s">
        <v>16</v>
      </c>
      <c r="C1899" t="s">
        <v>25</v>
      </c>
      <c r="D1899">
        <v>9</v>
      </c>
      <c r="E1899" t="s">
        <v>107</v>
      </c>
      <c r="F1899">
        <v>68818</v>
      </c>
      <c r="G1899">
        <v>1410</v>
      </c>
      <c r="H1899">
        <v>592</v>
      </c>
      <c r="I1899">
        <v>322</v>
      </c>
      <c r="J1899">
        <v>143290</v>
      </c>
      <c r="K1899">
        <v>673.96</v>
      </c>
      <c r="L1899">
        <v>-0.34</v>
      </c>
      <c r="M1899">
        <v>3.38</v>
      </c>
      <c r="N1899" t="s">
        <v>29</v>
      </c>
      <c r="O1899" s="1">
        <v>45549</v>
      </c>
    </row>
    <row r="1900" spans="1:15" x14ac:dyDescent="0.3">
      <c r="A1900" t="s">
        <v>2076</v>
      </c>
      <c r="B1900" t="s">
        <v>20</v>
      </c>
      <c r="C1900" t="s">
        <v>35</v>
      </c>
      <c r="D1900">
        <v>9</v>
      </c>
      <c r="E1900" t="s">
        <v>172</v>
      </c>
      <c r="F1900">
        <v>67344</v>
      </c>
      <c r="G1900">
        <v>6605</v>
      </c>
      <c r="H1900">
        <v>1926</v>
      </c>
      <c r="I1900">
        <v>1227</v>
      </c>
      <c r="J1900">
        <v>446628</v>
      </c>
      <c r="K1900">
        <v>235.22</v>
      </c>
      <c r="L1900">
        <v>0.55000000000000004</v>
      </c>
      <c r="M1900">
        <v>14.49</v>
      </c>
      <c r="N1900" t="s">
        <v>25</v>
      </c>
      <c r="O1900" s="1">
        <v>45797</v>
      </c>
    </row>
    <row r="1901" spans="1:15" x14ac:dyDescent="0.3">
      <c r="A1901" t="s">
        <v>2077</v>
      </c>
      <c r="B1901" t="s">
        <v>24</v>
      </c>
      <c r="C1901" t="s">
        <v>25</v>
      </c>
      <c r="D1901">
        <v>16</v>
      </c>
      <c r="E1901" t="s">
        <v>47</v>
      </c>
      <c r="F1901">
        <v>99504</v>
      </c>
      <c r="G1901">
        <v>2261</v>
      </c>
      <c r="H1901">
        <v>1059</v>
      </c>
      <c r="I1901">
        <v>678</v>
      </c>
      <c r="J1901">
        <v>296286</v>
      </c>
      <c r="K1901">
        <v>109.13</v>
      </c>
      <c r="L1901">
        <v>3</v>
      </c>
      <c r="M1901">
        <v>4.0199999999999996</v>
      </c>
      <c r="N1901" t="s">
        <v>35</v>
      </c>
      <c r="O1901" s="1">
        <v>45664</v>
      </c>
    </row>
    <row r="1902" spans="1:15" x14ac:dyDescent="0.3">
      <c r="A1902" t="s">
        <v>2078</v>
      </c>
      <c r="B1902" t="s">
        <v>24</v>
      </c>
      <c r="C1902" t="s">
        <v>35</v>
      </c>
      <c r="D1902">
        <v>14</v>
      </c>
      <c r="E1902" t="s">
        <v>41</v>
      </c>
      <c r="F1902">
        <v>18647</v>
      </c>
      <c r="G1902">
        <v>2603</v>
      </c>
      <c r="H1902">
        <v>787</v>
      </c>
      <c r="I1902">
        <v>254</v>
      </c>
      <c r="J1902">
        <v>90170</v>
      </c>
      <c r="K1902">
        <v>942.14</v>
      </c>
      <c r="L1902">
        <v>-0.62</v>
      </c>
      <c r="M1902">
        <v>19.54</v>
      </c>
      <c r="N1902" t="s">
        <v>17</v>
      </c>
      <c r="O1902" s="1">
        <v>45621</v>
      </c>
    </row>
    <row r="1903" spans="1:15" x14ac:dyDescent="0.3">
      <c r="A1903" t="s">
        <v>2079</v>
      </c>
      <c r="B1903" t="s">
        <v>28</v>
      </c>
      <c r="C1903" t="s">
        <v>21</v>
      </c>
      <c r="D1903">
        <v>21</v>
      </c>
      <c r="E1903" t="s">
        <v>91</v>
      </c>
      <c r="F1903">
        <v>76045</v>
      </c>
      <c r="G1903">
        <v>6930</v>
      </c>
      <c r="H1903">
        <v>2028</v>
      </c>
      <c r="I1903">
        <v>905</v>
      </c>
      <c r="J1903">
        <v>634405</v>
      </c>
      <c r="K1903">
        <v>315.39</v>
      </c>
      <c r="L1903">
        <v>1.22</v>
      </c>
      <c r="M1903">
        <v>12.97</v>
      </c>
      <c r="N1903" t="s">
        <v>17</v>
      </c>
      <c r="O1903" s="1">
        <v>45754</v>
      </c>
    </row>
    <row r="1904" spans="1:15" x14ac:dyDescent="0.3">
      <c r="A1904" t="s">
        <v>2080</v>
      </c>
      <c r="B1904" t="s">
        <v>24</v>
      </c>
      <c r="C1904" t="s">
        <v>29</v>
      </c>
      <c r="D1904">
        <v>5</v>
      </c>
      <c r="E1904" t="s">
        <v>465</v>
      </c>
      <c r="F1904">
        <v>25208</v>
      </c>
      <c r="G1904">
        <v>962</v>
      </c>
      <c r="H1904">
        <v>292</v>
      </c>
      <c r="I1904">
        <v>221</v>
      </c>
      <c r="J1904">
        <v>125528</v>
      </c>
      <c r="K1904">
        <v>672.56</v>
      </c>
      <c r="L1904">
        <v>-0.16</v>
      </c>
      <c r="M1904">
        <v>5.85</v>
      </c>
      <c r="N1904" t="s">
        <v>29</v>
      </c>
      <c r="O1904" s="1">
        <v>45766</v>
      </c>
    </row>
    <row r="1905" spans="1:15" x14ac:dyDescent="0.3">
      <c r="A1905" t="s">
        <v>2081</v>
      </c>
      <c r="B1905" t="s">
        <v>44</v>
      </c>
      <c r="C1905" t="s">
        <v>35</v>
      </c>
      <c r="D1905">
        <v>17</v>
      </c>
      <c r="E1905" t="s">
        <v>22</v>
      </c>
      <c r="F1905">
        <v>38824</v>
      </c>
      <c r="G1905">
        <v>4433</v>
      </c>
      <c r="H1905">
        <v>1418</v>
      </c>
      <c r="I1905">
        <v>945</v>
      </c>
      <c r="J1905">
        <v>429030</v>
      </c>
      <c r="K1905">
        <v>176.99</v>
      </c>
      <c r="L1905">
        <v>1.57</v>
      </c>
      <c r="M1905">
        <v>17.5</v>
      </c>
      <c r="N1905" t="s">
        <v>17</v>
      </c>
      <c r="O1905" s="1">
        <v>45768</v>
      </c>
    </row>
    <row r="1906" spans="1:15" x14ac:dyDescent="0.3">
      <c r="A1906" t="s">
        <v>2082</v>
      </c>
      <c r="B1906" t="s">
        <v>16</v>
      </c>
      <c r="C1906" t="s">
        <v>17</v>
      </c>
      <c r="D1906">
        <v>9</v>
      </c>
      <c r="E1906" t="s">
        <v>22</v>
      </c>
      <c r="F1906">
        <v>46713</v>
      </c>
      <c r="G1906">
        <v>3970</v>
      </c>
      <c r="H1906">
        <v>1068</v>
      </c>
      <c r="I1906">
        <v>359</v>
      </c>
      <c r="J1906">
        <v>143600</v>
      </c>
      <c r="K1906">
        <v>504.9</v>
      </c>
      <c r="L1906">
        <v>-0.21</v>
      </c>
      <c r="M1906">
        <v>11.55</v>
      </c>
      <c r="N1906" t="s">
        <v>29</v>
      </c>
      <c r="O1906" s="1">
        <v>45567</v>
      </c>
    </row>
    <row r="1907" spans="1:15" x14ac:dyDescent="0.3">
      <c r="A1907" t="s">
        <v>2083</v>
      </c>
      <c r="B1907" t="s">
        <v>16</v>
      </c>
      <c r="C1907" t="s">
        <v>17</v>
      </c>
      <c r="D1907">
        <v>16</v>
      </c>
      <c r="E1907" t="s">
        <v>351</v>
      </c>
      <c r="F1907">
        <v>68455</v>
      </c>
      <c r="G1907">
        <v>2443</v>
      </c>
      <c r="H1907">
        <v>545</v>
      </c>
      <c r="I1907">
        <v>218</v>
      </c>
      <c r="J1907">
        <v>114886</v>
      </c>
      <c r="K1907">
        <v>1096.06</v>
      </c>
      <c r="L1907">
        <v>-0.52</v>
      </c>
      <c r="M1907">
        <v>4.68</v>
      </c>
      <c r="N1907" t="s">
        <v>17</v>
      </c>
      <c r="O1907" s="1">
        <v>45668</v>
      </c>
    </row>
    <row r="1908" spans="1:15" x14ac:dyDescent="0.3">
      <c r="A1908" t="s">
        <v>2084</v>
      </c>
      <c r="B1908" t="s">
        <v>20</v>
      </c>
      <c r="C1908" t="s">
        <v>21</v>
      </c>
      <c r="D1908">
        <v>10</v>
      </c>
      <c r="E1908" t="s">
        <v>290</v>
      </c>
      <c r="F1908">
        <v>13365</v>
      </c>
      <c r="G1908">
        <v>1220</v>
      </c>
      <c r="H1908">
        <v>540</v>
      </c>
      <c r="I1908">
        <v>399</v>
      </c>
      <c r="J1908">
        <v>224637</v>
      </c>
      <c r="K1908">
        <v>434.28</v>
      </c>
      <c r="L1908">
        <v>0.3</v>
      </c>
      <c r="M1908">
        <v>16.149999999999999</v>
      </c>
      <c r="N1908" t="s">
        <v>35</v>
      </c>
      <c r="O1908" s="1">
        <v>45588</v>
      </c>
    </row>
    <row r="1909" spans="1:15" x14ac:dyDescent="0.3">
      <c r="A1909" t="s">
        <v>2085</v>
      </c>
      <c r="B1909" t="s">
        <v>44</v>
      </c>
      <c r="C1909" t="s">
        <v>21</v>
      </c>
      <c r="D1909">
        <v>30</v>
      </c>
      <c r="E1909" t="s">
        <v>118</v>
      </c>
      <c r="F1909">
        <v>80925</v>
      </c>
      <c r="G1909">
        <v>2773</v>
      </c>
      <c r="H1909">
        <v>616</v>
      </c>
      <c r="I1909">
        <v>202</v>
      </c>
      <c r="J1909">
        <v>102818</v>
      </c>
      <c r="K1909">
        <v>427.37</v>
      </c>
      <c r="L1909">
        <v>0.19</v>
      </c>
      <c r="M1909">
        <v>4.4400000000000004</v>
      </c>
      <c r="N1909" t="s">
        <v>35</v>
      </c>
      <c r="O1909" s="1">
        <v>45512</v>
      </c>
    </row>
    <row r="1910" spans="1:15" x14ac:dyDescent="0.3">
      <c r="A1910" t="s">
        <v>2086</v>
      </c>
      <c r="B1910" t="s">
        <v>16</v>
      </c>
      <c r="C1910" t="s">
        <v>17</v>
      </c>
      <c r="D1910">
        <v>28</v>
      </c>
      <c r="E1910" t="s">
        <v>363</v>
      </c>
      <c r="F1910">
        <v>92888</v>
      </c>
      <c r="G1910">
        <v>5809</v>
      </c>
      <c r="H1910">
        <v>2505</v>
      </c>
      <c r="I1910">
        <v>1005</v>
      </c>
      <c r="J1910">
        <v>421095</v>
      </c>
      <c r="K1910">
        <v>105.83</v>
      </c>
      <c r="L1910">
        <v>2.96</v>
      </c>
      <c r="M1910">
        <v>10.029999999999999</v>
      </c>
      <c r="N1910" t="s">
        <v>17</v>
      </c>
      <c r="O1910" s="1">
        <v>45725</v>
      </c>
    </row>
    <row r="1911" spans="1:15" x14ac:dyDescent="0.3">
      <c r="A1911" t="s">
        <v>2087</v>
      </c>
      <c r="B1911" t="s">
        <v>24</v>
      </c>
      <c r="C1911" t="s">
        <v>21</v>
      </c>
      <c r="D1911">
        <v>16</v>
      </c>
      <c r="E1911" t="s">
        <v>22</v>
      </c>
      <c r="F1911">
        <v>75460</v>
      </c>
      <c r="G1911">
        <v>7676</v>
      </c>
      <c r="H1911">
        <v>4088</v>
      </c>
      <c r="I1911">
        <v>2795</v>
      </c>
      <c r="J1911">
        <v>899990</v>
      </c>
      <c r="K1911">
        <v>18.34</v>
      </c>
      <c r="L1911">
        <v>16.55</v>
      </c>
      <c r="M1911">
        <v>19.29</v>
      </c>
      <c r="N1911" t="s">
        <v>35</v>
      </c>
      <c r="O1911" s="1">
        <v>45756</v>
      </c>
    </row>
    <row r="1912" spans="1:15" x14ac:dyDescent="0.3">
      <c r="A1912" t="s">
        <v>2088</v>
      </c>
      <c r="B1912" t="s">
        <v>16</v>
      </c>
      <c r="C1912" t="s">
        <v>17</v>
      </c>
      <c r="D1912">
        <v>13</v>
      </c>
      <c r="E1912" t="s">
        <v>277</v>
      </c>
      <c r="F1912">
        <v>66807</v>
      </c>
      <c r="G1912">
        <v>5434</v>
      </c>
      <c r="H1912">
        <v>1247</v>
      </c>
      <c r="I1912">
        <v>827</v>
      </c>
      <c r="J1912">
        <v>391171</v>
      </c>
      <c r="K1912">
        <v>201.44</v>
      </c>
      <c r="L1912">
        <v>1.35</v>
      </c>
      <c r="M1912">
        <v>11.24</v>
      </c>
      <c r="N1912" t="s">
        <v>17</v>
      </c>
      <c r="O1912" s="1">
        <v>45489</v>
      </c>
    </row>
    <row r="1913" spans="1:15" x14ac:dyDescent="0.3">
      <c r="A1913" t="s">
        <v>2089</v>
      </c>
      <c r="B1913" t="s">
        <v>24</v>
      </c>
      <c r="C1913" t="s">
        <v>29</v>
      </c>
      <c r="D1913">
        <v>22</v>
      </c>
      <c r="E1913" t="s">
        <v>309</v>
      </c>
      <c r="F1913">
        <v>39941</v>
      </c>
      <c r="G1913">
        <v>2641</v>
      </c>
      <c r="H1913">
        <v>939</v>
      </c>
      <c r="I1913">
        <v>566</v>
      </c>
      <c r="J1913">
        <v>295452</v>
      </c>
      <c r="K1913">
        <v>145.6</v>
      </c>
      <c r="L1913">
        <v>2.59</v>
      </c>
      <c r="M1913">
        <v>10.38</v>
      </c>
      <c r="N1913" t="s">
        <v>17</v>
      </c>
      <c r="O1913" s="1">
        <v>45696</v>
      </c>
    </row>
    <row r="1914" spans="1:15" x14ac:dyDescent="0.3">
      <c r="A1914" t="s">
        <v>2090</v>
      </c>
      <c r="B1914" t="s">
        <v>20</v>
      </c>
      <c r="C1914" t="s">
        <v>29</v>
      </c>
      <c r="D1914">
        <v>25</v>
      </c>
      <c r="E1914" t="s">
        <v>195</v>
      </c>
      <c r="F1914">
        <v>32664</v>
      </c>
      <c r="G1914">
        <v>1909</v>
      </c>
      <c r="H1914">
        <v>1048</v>
      </c>
      <c r="I1914">
        <v>730</v>
      </c>
      <c r="J1914">
        <v>349670</v>
      </c>
      <c r="K1914">
        <v>372.04</v>
      </c>
      <c r="L1914">
        <v>0.28999999999999998</v>
      </c>
      <c r="M1914">
        <v>11.29</v>
      </c>
      <c r="N1914" t="s">
        <v>29</v>
      </c>
      <c r="O1914" s="1">
        <v>45521</v>
      </c>
    </row>
    <row r="1915" spans="1:15" x14ac:dyDescent="0.3">
      <c r="A1915" t="s">
        <v>2091</v>
      </c>
      <c r="B1915" t="s">
        <v>20</v>
      </c>
      <c r="C1915" t="s">
        <v>29</v>
      </c>
      <c r="D1915">
        <v>9</v>
      </c>
      <c r="E1915" t="s">
        <v>195</v>
      </c>
      <c r="F1915">
        <v>17079</v>
      </c>
      <c r="G1915">
        <v>489</v>
      </c>
      <c r="H1915">
        <v>171</v>
      </c>
      <c r="I1915">
        <v>116</v>
      </c>
      <c r="J1915">
        <v>28536</v>
      </c>
      <c r="K1915">
        <v>2526.58</v>
      </c>
      <c r="L1915">
        <v>-0.9</v>
      </c>
      <c r="M1915">
        <v>4.54</v>
      </c>
      <c r="N1915" t="s">
        <v>17</v>
      </c>
      <c r="O1915" s="1">
        <v>45605</v>
      </c>
    </row>
    <row r="1916" spans="1:15" x14ac:dyDescent="0.3">
      <c r="A1916" t="s">
        <v>2092</v>
      </c>
      <c r="B1916" t="s">
        <v>44</v>
      </c>
      <c r="C1916" t="s">
        <v>29</v>
      </c>
      <c r="D1916">
        <v>25</v>
      </c>
      <c r="E1916" t="s">
        <v>69</v>
      </c>
      <c r="F1916">
        <v>40541</v>
      </c>
      <c r="G1916">
        <v>5292</v>
      </c>
      <c r="H1916">
        <v>2108</v>
      </c>
      <c r="I1916">
        <v>737</v>
      </c>
      <c r="J1916">
        <v>543169</v>
      </c>
      <c r="K1916">
        <v>268.60000000000002</v>
      </c>
      <c r="L1916">
        <v>1.74</v>
      </c>
      <c r="M1916">
        <v>20.07</v>
      </c>
      <c r="N1916" t="s">
        <v>35</v>
      </c>
      <c r="O1916" s="1">
        <v>45515</v>
      </c>
    </row>
    <row r="1917" spans="1:15" x14ac:dyDescent="0.3">
      <c r="A1917" t="s">
        <v>2093</v>
      </c>
      <c r="B1917" t="s">
        <v>16</v>
      </c>
      <c r="C1917" t="s">
        <v>35</v>
      </c>
      <c r="D1917">
        <v>8</v>
      </c>
      <c r="E1917" t="s">
        <v>45</v>
      </c>
      <c r="F1917">
        <v>92358</v>
      </c>
      <c r="G1917">
        <v>12359</v>
      </c>
      <c r="H1917">
        <v>4665</v>
      </c>
      <c r="I1917">
        <v>3223</v>
      </c>
      <c r="J1917">
        <v>1962807</v>
      </c>
      <c r="K1917">
        <v>34.21</v>
      </c>
      <c r="L1917">
        <v>16.8</v>
      </c>
      <c r="M1917">
        <v>21.92</v>
      </c>
      <c r="N1917" t="s">
        <v>29</v>
      </c>
      <c r="O1917" s="1">
        <v>45748</v>
      </c>
    </row>
    <row r="1918" spans="1:15" x14ac:dyDescent="0.3">
      <c r="A1918" t="s">
        <v>2094</v>
      </c>
      <c r="B1918" t="s">
        <v>16</v>
      </c>
      <c r="C1918" t="s">
        <v>21</v>
      </c>
      <c r="D1918">
        <v>28</v>
      </c>
      <c r="E1918" t="s">
        <v>195</v>
      </c>
      <c r="F1918">
        <v>79490</v>
      </c>
      <c r="G1918">
        <v>7274</v>
      </c>
      <c r="H1918">
        <v>2159</v>
      </c>
      <c r="I1918">
        <v>1345</v>
      </c>
      <c r="J1918">
        <v>910565</v>
      </c>
      <c r="K1918">
        <v>91.02</v>
      </c>
      <c r="L1918">
        <v>6.44</v>
      </c>
      <c r="M1918">
        <v>13.56</v>
      </c>
      <c r="N1918" t="s">
        <v>21</v>
      </c>
      <c r="O1918" s="1">
        <v>45784</v>
      </c>
    </row>
    <row r="1919" spans="1:15" x14ac:dyDescent="0.3">
      <c r="A1919" t="s">
        <v>2095</v>
      </c>
      <c r="B1919" t="s">
        <v>24</v>
      </c>
      <c r="C1919" t="s">
        <v>29</v>
      </c>
      <c r="D1919">
        <v>7</v>
      </c>
      <c r="E1919" t="s">
        <v>409</v>
      </c>
      <c r="F1919">
        <v>70535</v>
      </c>
      <c r="G1919">
        <v>8041</v>
      </c>
      <c r="H1919">
        <v>2750</v>
      </c>
      <c r="I1919">
        <v>2023</v>
      </c>
      <c r="J1919">
        <v>954856</v>
      </c>
      <c r="K1919">
        <v>55.71</v>
      </c>
      <c r="L1919">
        <v>7.47</v>
      </c>
      <c r="M1919">
        <v>18.170000000000002</v>
      </c>
      <c r="N1919" t="s">
        <v>25</v>
      </c>
      <c r="O1919" s="1">
        <v>45694</v>
      </c>
    </row>
    <row r="1920" spans="1:15" x14ac:dyDescent="0.3">
      <c r="A1920" t="s">
        <v>2096</v>
      </c>
      <c r="B1920" t="s">
        <v>24</v>
      </c>
      <c r="C1920" t="s">
        <v>21</v>
      </c>
      <c r="D1920">
        <v>11</v>
      </c>
      <c r="E1920" t="s">
        <v>876</v>
      </c>
      <c r="F1920">
        <v>74171</v>
      </c>
      <c r="G1920">
        <v>7912</v>
      </c>
      <c r="H1920">
        <v>4260</v>
      </c>
      <c r="I1920">
        <v>1424</v>
      </c>
      <c r="J1920">
        <v>857248</v>
      </c>
      <c r="K1920">
        <v>164.27</v>
      </c>
      <c r="L1920">
        <v>2.66</v>
      </c>
      <c r="M1920">
        <v>18.329999999999998</v>
      </c>
      <c r="N1920" t="s">
        <v>35</v>
      </c>
      <c r="O1920" s="1">
        <v>45747</v>
      </c>
    </row>
    <row r="1921" spans="1:15" x14ac:dyDescent="0.3">
      <c r="A1921" t="s">
        <v>2097</v>
      </c>
      <c r="B1921" t="s">
        <v>16</v>
      </c>
      <c r="C1921" t="s">
        <v>35</v>
      </c>
      <c r="D1921">
        <v>16</v>
      </c>
      <c r="E1921" t="s">
        <v>156</v>
      </c>
      <c r="F1921">
        <v>37374</v>
      </c>
      <c r="G1921">
        <v>2871</v>
      </c>
      <c r="H1921">
        <v>1476</v>
      </c>
      <c r="I1921">
        <v>658</v>
      </c>
      <c r="J1921">
        <v>444808</v>
      </c>
      <c r="K1921">
        <v>434.15</v>
      </c>
      <c r="L1921">
        <v>0.56000000000000005</v>
      </c>
      <c r="M1921">
        <v>13.39</v>
      </c>
      <c r="N1921" t="s">
        <v>35</v>
      </c>
      <c r="O1921" s="1">
        <v>45539</v>
      </c>
    </row>
    <row r="1922" spans="1:15" x14ac:dyDescent="0.3">
      <c r="A1922" t="s">
        <v>2098</v>
      </c>
      <c r="B1922" t="s">
        <v>28</v>
      </c>
      <c r="C1922" t="s">
        <v>35</v>
      </c>
      <c r="D1922">
        <v>11</v>
      </c>
      <c r="E1922" t="s">
        <v>351</v>
      </c>
      <c r="F1922">
        <v>76634</v>
      </c>
      <c r="G1922">
        <v>9731</v>
      </c>
      <c r="H1922">
        <v>4592</v>
      </c>
      <c r="I1922">
        <v>1847</v>
      </c>
      <c r="J1922">
        <v>472832</v>
      </c>
      <c r="K1922">
        <v>130.22</v>
      </c>
      <c r="L1922">
        <v>0.97</v>
      </c>
      <c r="M1922">
        <v>21.1</v>
      </c>
      <c r="N1922" t="s">
        <v>21</v>
      </c>
      <c r="O1922" s="1">
        <v>45817</v>
      </c>
    </row>
    <row r="1923" spans="1:15" x14ac:dyDescent="0.3">
      <c r="A1923" t="s">
        <v>2099</v>
      </c>
      <c r="B1923" t="s">
        <v>44</v>
      </c>
      <c r="C1923" t="s">
        <v>29</v>
      </c>
      <c r="D1923">
        <v>29</v>
      </c>
      <c r="E1923" t="s">
        <v>52</v>
      </c>
      <c r="F1923">
        <v>19914</v>
      </c>
      <c r="G1923">
        <v>2520</v>
      </c>
      <c r="H1923">
        <v>1197</v>
      </c>
      <c r="I1923">
        <v>611</v>
      </c>
      <c r="J1923">
        <v>235846</v>
      </c>
      <c r="K1923">
        <v>439.01</v>
      </c>
      <c r="L1923">
        <v>-0.12</v>
      </c>
      <c r="M1923">
        <v>21.73</v>
      </c>
      <c r="N1923" t="s">
        <v>35</v>
      </c>
      <c r="O1923" s="1">
        <v>45514</v>
      </c>
    </row>
    <row r="1924" spans="1:15" x14ac:dyDescent="0.3">
      <c r="A1924" t="s">
        <v>2100</v>
      </c>
      <c r="B1924" t="s">
        <v>16</v>
      </c>
      <c r="C1924" t="s">
        <v>29</v>
      </c>
      <c r="D1924">
        <v>27</v>
      </c>
      <c r="E1924" t="s">
        <v>1005</v>
      </c>
      <c r="F1924">
        <v>41772</v>
      </c>
      <c r="G1924">
        <v>3744</v>
      </c>
      <c r="H1924">
        <v>893</v>
      </c>
      <c r="I1924">
        <v>476</v>
      </c>
      <c r="J1924">
        <v>120904</v>
      </c>
      <c r="K1924">
        <v>464.31</v>
      </c>
      <c r="L1924">
        <v>-0.45</v>
      </c>
      <c r="M1924">
        <v>12.24</v>
      </c>
      <c r="N1924" t="s">
        <v>21</v>
      </c>
      <c r="O1924" s="1">
        <v>45643</v>
      </c>
    </row>
    <row r="1925" spans="1:15" x14ac:dyDescent="0.3">
      <c r="A1925" t="s">
        <v>2101</v>
      </c>
      <c r="B1925" t="s">
        <v>20</v>
      </c>
      <c r="C1925" t="s">
        <v>25</v>
      </c>
      <c r="D1925">
        <v>8</v>
      </c>
      <c r="E1925" t="s">
        <v>2102</v>
      </c>
      <c r="F1925">
        <v>26343</v>
      </c>
      <c r="G1925">
        <v>3363</v>
      </c>
      <c r="H1925">
        <v>1567</v>
      </c>
      <c r="I1925">
        <v>764</v>
      </c>
      <c r="J1925">
        <v>233020</v>
      </c>
      <c r="K1925">
        <v>364.84</v>
      </c>
      <c r="L1925">
        <v>-0.16</v>
      </c>
      <c r="M1925">
        <v>21.61</v>
      </c>
      <c r="N1925" t="s">
        <v>35</v>
      </c>
      <c r="O1925" s="1">
        <v>45587</v>
      </c>
    </row>
    <row r="1926" spans="1:15" x14ac:dyDescent="0.3">
      <c r="A1926" t="s">
        <v>2103</v>
      </c>
      <c r="B1926" t="s">
        <v>44</v>
      </c>
      <c r="C1926" t="s">
        <v>21</v>
      </c>
      <c r="D1926">
        <v>11</v>
      </c>
      <c r="E1926" t="s">
        <v>142</v>
      </c>
      <c r="F1926">
        <v>26595</v>
      </c>
      <c r="G1926">
        <v>747</v>
      </c>
      <c r="H1926">
        <v>160</v>
      </c>
      <c r="I1926">
        <v>123</v>
      </c>
      <c r="J1926">
        <v>28782</v>
      </c>
      <c r="K1926">
        <v>1007.99</v>
      </c>
      <c r="L1926">
        <v>-0.77</v>
      </c>
      <c r="M1926">
        <v>3.87</v>
      </c>
      <c r="N1926" t="s">
        <v>35</v>
      </c>
      <c r="O1926" s="1">
        <v>45668</v>
      </c>
    </row>
    <row r="1927" spans="1:15" x14ac:dyDescent="0.3">
      <c r="A1927" t="s">
        <v>2104</v>
      </c>
      <c r="B1927" t="s">
        <v>44</v>
      </c>
      <c r="C1927" t="s">
        <v>35</v>
      </c>
      <c r="D1927">
        <v>9</v>
      </c>
      <c r="E1927" t="s">
        <v>22</v>
      </c>
      <c r="F1927">
        <v>35582</v>
      </c>
      <c r="G1927">
        <v>1080</v>
      </c>
      <c r="H1927">
        <v>633</v>
      </c>
      <c r="I1927">
        <v>365</v>
      </c>
      <c r="J1927">
        <v>273385</v>
      </c>
      <c r="K1927">
        <v>599.88</v>
      </c>
      <c r="L1927">
        <v>0.25</v>
      </c>
      <c r="M1927">
        <v>5.84</v>
      </c>
      <c r="N1927" t="s">
        <v>21</v>
      </c>
      <c r="O1927" s="1">
        <v>45717</v>
      </c>
    </row>
    <row r="1928" spans="1:15" x14ac:dyDescent="0.3">
      <c r="A1928" t="s">
        <v>2105</v>
      </c>
      <c r="B1928" t="s">
        <v>24</v>
      </c>
      <c r="C1928" t="s">
        <v>25</v>
      </c>
      <c r="D1928">
        <v>8</v>
      </c>
      <c r="E1928" t="s">
        <v>28</v>
      </c>
      <c r="F1928">
        <v>27750</v>
      </c>
      <c r="G1928">
        <v>1762</v>
      </c>
      <c r="H1928">
        <v>972</v>
      </c>
      <c r="I1928">
        <v>768</v>
      </c>
      <c r="J1928">
        <v>542208</v>
      </c>
      <c r="K1928">
        <v>385.53</v>
      </c>
      <c r="L1928">
        <v>0.83</v>
      </c>
      <c r="M1928">
        <v>12.62</v>
      </c>
      <c r="N1928" t="s">
        <v>17</v>
      </c>
      <c r="O1928" s="1">
        <v>45805</v>
      </c>
    </row>
    <row r="1929" spans="1:15" x14ac:dyDescent="0.3">
      <c r="A1929" t="s">
        <v>2106</v>
      </c>
      <c r="B1929" t="s">
        <v>16</v>
      </c>
      <c r="C1929" t="s">
        <v>21</v>
      </c>
      <c r="D1929">
        <v>22</v>
      </c>
      <c r="E1929" t="s">
        <v>1043</v>
      </c>
      <c r="F1929">
        <v>99128</v>
      </c>
      <c r="G1929">
        <v>7637</v>
      </c>
      <c r="H1929">
        <v>2446</v>
      </c>
      <c r="I1929">
        <v>1459</v>
      </c>
      <c r="J1929">
        <v>350160</v>
      </c>
      <c r="K1929">
        <v>80.83</v>
      </c>
      <c r="L1929">
        <v>1.97</v>
      </c>
      <c r="M1929">
        <v>11.64</v>
      </c>
      <c r="N1929" t="s">
        <v>29</v>
      </c>
      <c r="O1929" s="1">
        <v>45719</v>
      </c>
    </row>
    <row r="1930" spans="1:15" x14ac:dyDescent="0.3">
      <c r="A1930" t="s">
        <v>2107</v>
      </c>
      <c r="B1930" t="s">
        <v>16</v>
      </c>
      <c r="C1930" t="s">
        <v>17</v>
      </c>
      <c r="D1930">
        <v>30</v>
      </c>
      <c r="E1930" t="s">
        <v>684</v>
      </c>
      <c r="F1930">
        <v>62294</v>
      </c>
      <c r="G1930">
        <v>1760</v>
      </c>
      <c r="H1930">
        <v>1011</v>
      </c>
      <c r="I1930">
        <v>343</v>
      </c>
      <c r="J1930">
        <v>79576</v>
      </c>
      <c r="K1930">
        <v>543.98</v>
      </c>
      <c r="L1930">
        <v>-0.56999999999999995</v>
      </c>
      <c r="M1930">
        <v>5</v>
      </c>
      <c r="N1930" t="s">
        <v>25</v>
      </c>
      <c r="O1930" s="1">
        <v>45647</v>
      </c>
    </row>
    <row r="1931" spans="1:15" x14ac:dyDescent="0.3">
      <c r="A1931" t="s">
        <v>2108</v>
      </c>
      <c r="B1931" t="s">
        <v>44</v>
      </c>
      <c r="C1931" t="s">
        <v>35</v>
      </c>
      <c r="D1931">
        <v>19</v>
      </c>
      <c r="E1931" t="s">
        <v>107</v>
      </c>
      <c r="F1931">
        <v>47919</v>
      </c>
      <c r="G1931">
        <v>3274</v>
      </c>
      <c r="H1931">
        <v>1584</v>
      </c>
      <c r="I1931">
        <v>600</v>
      </c>
      <c r="J1931">
        <v>429600</v>
      </c>
      <c r="K1931">
        <v>342.65</v>
      </c>
      <c r="L1931">
        <v>1.0900000000000001</v>
      </c>
      <c r="M1931">
        <v>11.39</v>
      </c>
      <c r="N1931" t="s">
        <v>21</v>
      </c>
      <c r="O1931" s="1">
        <v>45720</v>
      </c>
    </row>
    <row r="1932" spans="1:15" x14ac:dyDescent="0.3">
      <c r="A1932" t="s">
        <v>2109</v>
      </c>
      <c r="B1932" t="s">
        <v>16</v>
      </c>
      <c r="C1932" t="s">
        <v>29</v>
      </c>
      <c r="D1932">
        <v>8</v>
      </c>
      <c r="E1932" t="s">
        <v>195</v>
      </c>
      <c r="F1932">
        <v>81315</v>
      </c>
      <c r="G1932">
        <v>2650</v>
      </c>
      <c r="H1932">
        <v>1179</v>
      </c>
      <c r="I1932">
        <v>933</v>
      </c>
      <c r="J1932">
        <v>516882</v>
      </c>
      <c r="K1932">
        <v>72.84</v>
      </c>
      <c r="L1932">
        <v>6.61</v>
      </c>
      <c r="M1932">
        <v>5.86</v>
      </c>
      <c r="N1932" t="s">
        <v>17</v>
      </c>
      <c r="O1932" s="1">
        <v>45488</v>
      </c>
    </row>
    <row r="1933" spans="1:15" x14ac:dyDescent="0.3">
      <c r="A1933" t="s">
        <v>2110</v>
      </c>
      <c r="B1933" t="s">
        <v>44</v>
      </c>
      <c r="C1933" t="s">
        <v>35</v>
      </c>
      <c r="D1933">
        <v>22</v>
      </c>
      <c r="E1933" t="s">
        <v>628</v>
      </c>
      <c r="F1933">
        <v>30954</v>
      </c>
      <c r="G1933">
        <v>1150</v>
      </c>
      <c r="H1933">
        <v>528</v>
      </c>
      <c r="I1933">
        <v>206</v>
      </c>
      <c r="J1933">
        <v>108768</v>
      </c>
      <c r="K1933">
        <v>813.79</v>
      </c>
      <c r="L1933">
        <v>-0.35</v>
      </c>
      <c r="M1933">
        <v>6.09</v>
      </c>
      <c r="N1933" t="s">
        <v>17</v>
      </c>
      <c r="O1933" s="1">
        <v>45775</v>
      </c>
    </row>
    <row r="1934" spans="1:15" x14ac:dyDescent="0.3">
      <c r="A1934" t="s">
        <v>2111</v>
      </c>
      <c r="B1934" t="s">
        <v>16</v>
      </c>
      <c r="C1934" t="s">
        <v>35</v>
      </c>
      <c r="D1934">
        <v>24</v>
      </c>
      <c r="E1934" t="s">
        <v>243</v>
      </c>
      <c r="F1934">
        <v>35033</v>
      </c>
      <c r="G1934">
        <v>4899</v>
      </c>
      <c r="H1934">
        <v>1526</v>
      </c>
      <c r="I1934">
        <v>815</v>
      </c>
      <c r="J1934">
        <v>474330</v>
      </c>
      <c r="K1934">
        <v>229.41</v>
      </c>
      <c r="L1934">
        <v>1.54</v>
      </c>
      <c r="M1934">
        <v>20.67</v>
      </c>
      <c r="N1934" t="s">
        <v>21</v>
      </c>
      <c r="O1934" s="1">
        <v>45518</v>
      </c>
    </row>
    <row r="1935" spans="1:15" x14ac:dyDescent="0.3">
      <c r="A1935" t="s">
        <v>2112</v>
      </c>
      <c r="B1935" t="s">
        <v>44</v>
      </c>
      <c r="C1935" t="s">
        <v>21</v>
      </c>
      <c r="D1935">
        <v>9</v>
      </c>
      <c r="E1935" t="s">
        <v>415</v>
      </c>
      <c r="F1935">
        <v>66304</v>
      </c>
      <c r="G1935">
        <v>6214</v>
      </c>
      <c r="H1935">
        <v>1251</v>
      </c>
      <c r="I1935">
        <v>999</v>
      </c>
      <c r="J1935">
        <v>575424</v>
      </c>
      <c r="K1935">
        <v>232.74</v>
      </c>
      <c r="L1935">
        <v>1.47</v>
      </c>
      <c r="M1935">
        <v>12.77</v>
      </c>
      <c r="N1935" t="s">
        <v>29</v>
      </c>
      <c r="O1935" s="1">
        <v>45589</v>
      </c>
    </row>
    <row r="1936" spans="1:15" x14ac:dyDescent="0.3">
      <c r="A1936" t="s">
        <v>2113</v>
      </c>
      <c r="B1936" t="s">
        <v>24</v>
      </c>
      <c r="C1936" t="s">
        <v>35</v>
      </c>
      <c r="D1936">
        <v>16</v>
      </c>
      <c r="E1936" t="s">
        <v>130</v>
      </c>
      <c r="F1936">
        <v>73389</v>
      </c>
      <c r="G1936">
        <v>7315</v>
      </c>
      <c r="H1936">
        <v>4373</v>
      </c>
      <c r="I1936">
        <v>1815</v>
      </c>
      <c r="J1936">
        <v>1226940</v>
      </c>
      <c r="K1936">
        <v>139.56</v>
      </c>
      <c r="L1936">
        <v>3.84</v>
      </c>
      <c r="M1936">
        <v>18.399999999999999</v>
      </c>
      <c r="N1936" t="s">
        <v>35</v>
      </c>
      <c r="O1936" s="1">
        <v>45476</v>
      </c>
    </row>
    <row r="1937" spans="1:15" x14ac:dyDescent="0.3">
      <c r="A1937" t="s">
        <v>2114</v>
      </c>
      <c r="B1937" t="s">
        <v>20</v>
      </c>
      <c r="C1937" t="s">
        <v>35</v>
      </c>
      <c r="D1937">
        <v>21</v>
      </c>
      <c r="E1937" t="s">
        <v>169</v>
      </c>
      <c r="F1937">
        <v>68647</v>
      </c>
      <c r="G1937">
        <v>2658</v>
      </c>
      <c r="H1937">
        <v>1242</v>
      </c>
      <c r="I1937">
        <v>906</v>
      </c>
      <c r="J1937">
        <v>253680</v>
      </c>
      <c r="K1937">
        <v>161.77000000000001</v>
      </c>
      <c r="L1937">
        <v>0.73</v>
      </c>
      <c r="M1937">
        <v>7</v>
      </c>
      <c r="N1937" t="s">
        <v>21</v>
      </c>
      <c r="O1937" s="1">
        <v>45576</v>
      </c>
    </row>
    <row r="1938" spans="1:15" x14ac:dyDescent="0.3">
      <c r="A1938" t="s">
        <v>2115</v>
      </c>
      <c r="B1938" t="s">
        <v>24</v>
      </c>
      <c r="C1938" t="s">
        <v>21</v>
      </c>
      <c r="D1938">
        <v>14</v>
      </c>
      <c r="E1938" t="s">
        <v>761</v>
      </c>
      <c r="F1938">
        <v>77170</v>
      </c>
      <c r="G1938">
        <v>10650</v>
      </c>
      <c r="H1938">
        <v>5225</v>
      </c>
      <c r="I1938">
        <v>1975</v>
      </c>
      <c r="J1938">
        <v>426600</v>
      </c>
      <c r="K1938">
        <v>28.41</v>
      </c>
      <c r="L1938">
        <v>6.6</v>
      </c>
      <c r="M1938">
        <v>23.13</v>
      </c>
      <c r="N1938" t="s">
        <v>25</v>
      </c>
      <c r="O1938" s="1">
        <v>45702</v>
      </c>
    </row>
    <row r="1939" spans="1:15" x14ac:dyDescent="0.3">
      <c r="A1939" t="s">
        <v>2116</v>
      </c>
      <c r="B1939" t="s">
        <v>20</v>
      </c>
      <c r="C1939" t="s">
        <v>17</v>
      </c>
      <c r="D1939">
        <v>13</v>
      </c>
      <c r="E1939" t="s">
        <v>684</v>
      </c>
      <c r="F1939">
        <v>83551</v>
      </c>
      <c r="G1939">
        <v>9455</v>
      </c>
      <c r="H1939">
        <v>4973</v>
      </c>
      <c r="I1939">
        <v>2290</v>
      </c>
      <c r="J1939">
        <v>1270950</v>
      </c>
      <c r="K1939">
        <v>70.069999999999993</v>
      </c>
      <c r="L1939">
        <v>6.92</v>
      </c>
      <c r="M1939">
        <v>20.010000000000002</v>
      </c>
      <c r="N1939" t="s">
        <v>35</v>
      </c>
      <c r="O1939" s="1">
        <v>45804</v>
      </c>
    </row>
    <row r="1940" spans="1:15" x14ac:dyDescent="0.3">
      <c r="A1940" t="s">
        <v>2117</v>
      </c>
      <c r="B1940" t="s">
        <v>44</v>
      </c>
      <c r="C1940" t="s">
        <v>29</v>
      </c>
      <c r="D1940">
        <v>6</v>
      </c>
      <c r="E1940" t="s">
        <v>28</v>
      </c>
      <c r="F1940">
        <v>46310</v>
      </c>
      <c r="G1940">
        <v>6675</v>
      </c>
      <c r="H1940">
        <v>1953</v>
      </c>
      <c r="I1940">
        <v>1498</v>
      </c>
      <c r="J1940">
        <v>1101030</v>
      </c>
      <c r="K1940">
        <v>117.07</v>
      </c>
      <c r="L1940">
        <v>5.28</v>
      </c>
      <c r="M1940">
        <v>21.87</v>
      </c>
      <c r="N1940" t="s">
        <v>29</v>
      </c>
      <c r="O1940" s="1">
        <v>45553</v>
      </c>
    </row>
    <row r="1941" spans="1:15" x14ac:dyDescent="0.3">
      <c r="A1941" t="s">
        <v>2118</v>
      </c>
      <c r="B1941" t="s">
        <v>24</v>
      </c>
      <c r="C1941" t="s">
        <v>25</v>
      </c>
      <c r="D1941">
        <v>9</v>
      </c>
      <c r="E1941" t="s">
        <v>166</v>
      </c>
      <c r="F1941">
        <v>52548</v>
      </c>
      <c r="G1941">
        <v>5016</v>
      </c>
      <c r="H1941">
        <v>2277</v>
      </c>
      <c r="I1941">
        <v>963</v>
      </c>
      <c r="J1941">
        <v>508464</v>
      </c>
      <c r="K1941">
        <v>226.15</v>
      </c>
      <c r="L1941">
        <v>1.33</v>
      </c>
      <c r="M1941">
        <v>15.71</v>
      </c>
      <c r="N1941" t="s">
        <v>25</v>
      </c>
      <c r="O1941" s="1">
        <v>45821</v>
      </c>
    </row>
    <row r="1942" spans="1:15" x14ac:dyDescent="0.3">
      <c r="A1942" t="s">
        <v>2119</v>
      </c>
      <c r="B1942" t="s">
        <v>28</v>
      </c>
      <c r="C1942" t="s">
        <v>29</v>
      </c>
      <c r="D1942">
        <v>24</v>
      </c>
      <c r="E1942" t="s">
        <v>348</v>
      </c>
      <c r="F1942">
        <v>97573</v>
      </c>
      <c r="G1942">
        <v>9678</v>
      </c>
      <c r="H1942">
        <v>5425</v>
      </c>
      <c r="I1942">
        <v>2191</v>
      </c>
      <c r="J1942">
        <v>819434</v>
      </c>
      <c r="K1942">
        <v>115.7</v>
      </c>
      <c r="L1942">
        <v>2.23</v>
      </c>
      <c r="M1942">
        <v>17.72</v>
      </c>
      <c r="N1942" t="s">
        <v>21</v>
      </c>
      <c r="O1942" s="1">
        <v>45479</v>
      </c>
    </row>
    <row r="1943" spans="1:15" x14ac:dyDescent="0.3">
      <c r="A1943" t="s">
        <v>2120</v>
      </c>
      <c r="B1943" t="s">
        <v>24</v>
      </c>
      <c r="C1943" t="s">
        <v>29</v>
      </c>
      <c r="D1943">
        <v>30</v>
      </c>
      <c r="E1943" t="s">
        <v>18</v>
      </c>
      <c r="F1943">
        <v>48656</v>
      </c>
      <c r="G1943">
        <v>4984</v>
      </c>
      <c r="H1943">
        <v>1744</v>
      </c>
      <c r="I1943">
        <v>674</v>
      </c>
      <c r="J1943">
        <v>348458</v>
      </c>
      <c r="K1943">
        <v>166.08</v>
      </c>
      <c r="L1943">
        <v>2.11</v>
      </c>
      <c r="M1943">
        <v>15.21</v>
      </c>
      <c r="N1943" t="s">
        <v>21</v>
      </c>
      <c r="O1943" s="1">
        <v>45666</v>
      </c>
    </row>
    <row r="1944" spans="1:15" x14ac:dyDescent="0.3">
      <c r="A1944" t="s">
        <v>2121</v>
      </c>
      <c r="B1944" t="s">
        <v>24</v>
      </c>
      <c r="C1944" t="s">
        <v>25</v>
      </c>
      <c r="D1944">
        <v>28</v>
      </c>
      <c r="E1944" t="s">
        <v>56</v>
      </c>
      <c r="F1944">
        <v>18306</v>
      </c>
      <c r="G1944">
        <v>841</v>
      </c>
      <c r="H1944">
        <v>487</v>
      </c>
      <c r="I1944">
        <v>239</v>
      </c>
      <c r="J1944">
        <v>104204</v>
      </c>
      <c r="K1944">
        <v>804.51</v>
      </c>
      <c r="L1944">
        <v>-0.46</v>
      </c>
      <c r="M1944">
        <v>8.56</v>
      </c>
      <c r="N1944" t="s">
        <v>29</v>
      </c>
      <c r="O1944" s="1">
        <v>45565</v>
      </c>
    </row>
    <row r="1945" spans="1:15" x14ac:dyDescent="0.3">
      <c r="A1945" t="s">
        <v>2122</v>
      </c>
      <c r="B1945" t="s">
        <v>16</v>
      </c>
      <c r="C1945" t="s">
        <v>17</v>
      </c>
      <c r="D1945">
        <v>20</v>
      </c>
      <c r="E1945" t="s">
        <v>876</v>
      </c>
      <c r="F1945">
        <v>98002</v>
      </c>
      <c r="G1945">
        <v>6368</v>
      </c>
      <c r="H1945">
        <v>3706</v>
      </c>
      <c r="I1945">
        <v>1684</v>
      </c>
      <c r="J1945">
        <v>1028924</v>
      </c>
      <c r="K1945">
        <v>83.04</v>
      </c>
      <c r="L1945">
        <v>6.36</v>
      </c>
      <c r="M1945">
        <v>12</v>
      </c>
      <c r="N1945" t="s">
        <v>21</v>
      </c>
      <c r="O1945" s="1">
        <v>45512</v>
      </c>
    </row>
    <row r="1946" spans="1:15" x14ac:dyDescent="0.3">
      <c r="A1946" t="s">
        <v>2123</v>
      </c>
      <c r="B1946" t="s">
        <v>20</v>
      </c>
      <c r="C1946" t="s">
        <v>21</v>
      </c>
      <c r="D1946">
        <v>19</v>
      </c>
      <c r="E1946" t="s">
        <v>277</v>
      </c>
      <c r="F1946">
        <v>63455</v>
      </c>
      <c r="G1946">
        <v>9176</v>
      </c>
      <c r="H1946">
        <v>4163</v>
      </c>
      <c r="I1946">
        <v>2601</v>
      </c>
      <c r="J1946">
        <v>1737468</v>
      </c>
      <c r="K1946">
        <v>25.42</v>
      </c>
      <c r="L1946">
        <v>25.28</v>
      </c>
      <c r="M1946">
        <v>25.12</v>
      </c>
      <c r="N1946" t="s">
        <v>17</v>
      </c>
      <c r="O1946" s="1">
        <v>45717</v>
      </c>
    </row>
    <row r="1947" spans="1:15" x14ac:dyDescent="0.3">
      <c r="A1947" t="s">
        <v>2124</v>
      </c>
      <c r="B1947" t="s">
        <v>44</v>
      </c>
      <c r="C1947" t="s">
        <v>25</v>
      </c>
      <c r="D1947">
        <v>5</v>
      </c>
      <c r="E1947" t="s">
        <v>52</v>
      </c>
      <c r="F1947">
        <v>14436</v>
      </c>
      <c r="G1947">
        <v>589</v>
      </c>
      <c r="H1947">
        <v>119</v>
      </c>
      <c r="I1947">
        <v>57</v>
      </c>
      <c r="J1947">
        <v>12483</v>
      </c>
      <c r="K1947">
        <v>4820.8900000000003</v>
      </c>
      <c r="L1947">
        <v>-0.95</v>
      </c>
      <c r="M1947">
        <v>5.3</v>
      </c>
      <c r="N1947" t="s">
        <v>35</v>
      </c>
      <c r="O1947" s="1">
        <v>45658</v>
      </c>
    </row>
    <row r="1948" spans="1:15" x14ac:dyDescent="0.3">
      <c r="A1948" t="s">
        <v>2125</v>
      </c>
      <c r="B1948" t="s">
        <v>20</v>
      </c>
      <c r="C1948" t="s">
        <v>21</v>
      </c>
      <c r="D1948">
        <v>24</v>
      </c>
      <c r="E1948" t="s">
        <v>179</v>
      </c>
      <c r="F1948">
        <v>15818</v>
      </c>
      <c r="G1948">
        <v>2316</v>
      </c>
      <c r="H1948">
        <v>751</v>
      </c>
      <c r="I1948">
        <v>289</v>
      </c>
      <c r="J1948">
        <v>216461</v>
      </c>
      <c r="K1948">
        <v>650.16</v>
      </c>
      <c r="L1948">
        <v>0.15</v>
      </c>
      <c r="M1948">
        <v>21.22</v>
      </c>
      <c r="N1948" t="s">
        <v>21</v>
      </c>
      <c r="O1948" s="1">
        <v>45735</v>
      </c>
    </row>
    <row r="1949" spans="1:15" x14ac:dyDescent="0.3">
      <c r="A1949" t="s">
        <v>2126</v>
      </c>
      <c r="B1949" t="s">
        <v>24</v>
      </c>
      <c r="C1949" t="s">
        <v>21</v>
      </c>
      <c r="D1949">
        <v>20</v>
      </c>
      <c r="E1949" t="s">
        <v>351</v>
      </c>
      <c r="F1949">
        <v>54253</v>
      </c>
      <c r="G1949">
        <v>6347</v>
      </c>
      <c r="H1949">
        <v>2417</v>
      </c>
      <c r="I1949">
        <v>1533</v>
      </c>
      <c r="J1949">
        <v>1059303</v>
      </c>
      <c r="K1949">
        <v>169.44</v>
      </c>
      <c r="L1949">
        <v>3.08</v>
      </c>
      <c r="M1949">
        <v>18.98</v>
      </c>
      <c r="N1949" t="s">
        <v>25</v>
      </c>
      <c r="O1949" s="1">
        <v>45718</v>
      </c>
    </row>
    <row r="1950" spans="1:15" x14ac:dyDescent="0.3">
      <c r="A1950" t="s">
        <v>2127</v>
      </c>
      <c r="B1950" t="s">
        <v>44</v>
      </c>
      <c r="C1950" t="s">
        <v>25</v>
      </c>
      <c r="D1950">
        <v>11</v>
      </c>
      <c r="E1950" t="s">
        <v>22</v>
      </c>
      <c r="F1950">
        <v>64755</v>
      </c>
      <c r="G1950">
        <v>3407</v>
      </c>
      <c r="H1950">
        <v>1200</v>
      </c>
      <c r="I1950">
        <v>450</v>
      </c>
      <c r="J1950">
        <v>153000</v>
      </c>
      <c r="K1950">
        <v>196.97</v>
      </c>
      <c r="L1950">
        <v>0.73</v>
      </c>
      <c r="M1950">
        <v>7.81</v>
      </c>
      <c r="N1950" t="s">
        <v>21</v>
      </c>
      <c r="O1950" s="1">
        <v>45544</v>
      </c>
    </row>
    <row r="1951" spans="1:15" x14ac:dyDescent="0.3">
      <c r="A1951" t="s">
        <v>2128</v>
      </c>
      <c r="B1951" t="s">
        <v>28</v>
      </c>
      <c r="C1951" t="s">
        <v>21</v>
      </c>
      <c r="D1951">
        <v>28</v>
      </c>
      <c r="E1951" t="s">
        <v>22</v>
      </c>
      <c r="F1951">
        <v>17211</v>
      </c>
      <c r="G1951">
        <v>1987</v>
      </c>
      <c r="H1951">
        <v>1163</v>
      </c>
      <c r="I1951">
        <v>438</v>
      </c>
      <c r="J1951">
        <v>212868</v>
      </c>
      <c r="K1951">
        <v>549.39</v>
      </c>
      <c r="L1951">
        <v>-0.12</v>
      </c>
      <c r="M1951">
        <v>20.85</v>
      </c>
      <c r="N1951" t="s">
        <v>29</v>
      </c>
      <c r="O1951" s="1">
        <v>45712</v>
      </c>
    </row>
    <row r="1952" spans="1:15" x14ac:dyDescent="0.3">
      <c r="A1952" t="s">
        <v>2129</v>
      </c>
      <c r="B1952" t="s">
        <v>16</v>
      </c>
      <c r="C1952" t="s">
        <v>35</v>
      </c>
      <c r="D1952">
        <v>20</v>
      </c>
      <c r="E1952" t="s">
        <v>151</v>
      </c>
      <c r="F1952">
        <v>42609</v>
      </c>
      <c r="G1952">
        <v>3397</v>
      </c>
      <c r="H1952">
        <v>1145</v>
      </c>
      <c r="I1952">
        <v>597</v>
      </c>
      <c r="J1952">
        <v>213129</v>
      </c>
      <c r="K1952">
        <v>195.46</v>
      </c>
      <c r="L1952">
        <v>0.83</v>
      </c>
      <c r="M1952">
        <v>12.06</v>
      </c>
      <c r="N1952" t="s">
        <v>17</v>
      </c>
      <c r="O1952" s="1">
        <v>45714</v>
      </c>
    </row>
    <row r="1953" spans="1:15" x14ac:dyDescent="0.3">
      <c r="A1953" t="s">
        <v>2130</v>
      </c>
      <c r="B1953" t="s">
        <v>28</v>
      </c>
      <c r="C1953" t="s">
        <v>35</v>
      </c>
      <c r="D1953">
        <v>11</v>
      </c>
      <c r="E1953" t="s">
        <v>52</v>
      </c>
      <c r="F1953">
        <v>61535</v>
      </c>
      <c r="G1953">
        <v>1976</v>
      </c>
      <c r="H1953">
        <v>691</v>
      </c>
      <c r="I1953">
        <v>505</v>
      </c>
      <c r="J1953">
        <v>178265</v>
      </c>
      <c r="K1953">
        <v>318.97000000000003</v>
      </c>
      <c r="L1953">
        <v>0.11</v>
      </c>
      <c r="M1953">
        <v>5.15</v>
      </c>
      <c r="N1953" t="s">
        <v>35</v>
      </c>
      <c r="O1953" s="1">
        <v>45594</v>
      </c>
    </row>
    <row r="1954" spans="1:15" x14ac:dyDescent="0.3">
      <c r="A1954" t="s">
        <v>2131</v>
      </c>
      <c r="B1954" t="s">
        <v>20</v>
      </c>
      <c r="C1954" t="s">
        <v>17</v>
      </c>
      <c r="D1954">
        <v>9</v>
      </c>
      <c r="E1954" t="s">
        <v>52</v>
      </c>
      <c r="F1954">
        <v>82871</v>
      </c>
      <c r="G1954">
        <v>3074</v>
      </c>
      <c r="H1954">
        <v>922</v>
      </c>
      <c r="I1954">
        <v>321</v>
      </c>
      <c r="J1954">
        <v>104325</v>
      </c>
      <c r="K1954">
        <v>583.76</v>
      </c>
      <c r="L1954">
        <v>-0.44</v>
      </c>
      <c r="M1954">
        <v>5.21</v>
      </c>
      <c r="N1954" t="s">
        <v>29</v>
      </c>
      <c r="O1954" s="1">
        <v>45615</v>
      </c>
    </row>
    <row r="1955" spans="1:15" x14ac:dyDescent="0.3">
      <c r="A1955" t="s">
        <v>2132</v>
      </c>
      <c r="B1955" t="s">
        <v>44</v>
      </c>
      <c r="C1955" t="s">
        <v>17</v>
      </c>
      <c r="D1955">
        <v>21</v>
      </c>
      <c r="E1955" t="s">
        <v>326</v>
      </c>
      <c r="F1955">
        <v>97247</v>
      </c>
      <c r="G1955">
        <v>14261</v>
      </c>
      <c r="H1955">
        <v>8258</v>
      </c>
      <c r="I1955">
        <v>3103</v>
      </c>
      <c r="J1955">
        <v>1110874</v>
      </c>
      <c r="K1955">
        <v>21.38</v>
      </c>
      <c r="L1955">
        <v>15.74</v>
      </c>
      <c r="M1955">
        <v>26.35</v>
      </c>
      <c r="N1955" t="s">
        <v>25</v>
      </c>
      <c r="O1955" s="1">
        <v>45712</v>
      </c>
    </row>
    <row r="1956" spans="1:15" x14ac:dyDescent="0.3">
      <c r="A1956" t="s">
        <v>2133</v>
      </c>
      <c r="B1956" t="s">
        <v>28</v>
      </c>
      <c r="C1956" t="s">
        <v>17</v>
      </c>
      <c r="D1956">
        <v>26</v>
      </c>
      <c r="E1956" t="s">
        <v>28</v>
      </c>
      <c r="F1956">
        <v>36779</v>
      </c>
      <c r="G1956">
        <v>4883</v>
      </c>
      <c r="H1956">
        <v>2699</v>
      </c>
      <c r="I1956">
        <v>928</v>
      </c>
      <c r="J1956">
        <v>377696</v>
      </c>
      <c r="K1956">
        <v>193.42</v>
      </c>
      <c r="L1956">
        <v>1.1000000000000001</v>
      </c>
      <c r="M1956">
        <v>23.14</v>
      </c>
      <c r="N1956" t="s">
        <v>29</v>
      </c>
      <c r="O1956" s="1">
        <v>45602</v>
      </c>
    </row>
    <row r="1957" spans="1:15" x14ac:dyDescent="0.3">
      <c r="A1957" t="s">
        <v>2134</v>
      </c>
      <c r="B1957" t="s">
        <v>20</v>
      </c>
      <c r="C1957" t="s">
        <v>21</v>
      </c>
      <c r="D1957">
        <v>28</v>
      </c>
      <c r="E1957" t="s">
        <v>315</v>
      </c>
      <c r="F1957">
        <v>42026</v>
      </c>
      <c r="G1957">
        <v>2008</v>
      </c>
      <c r="H1957">
        <v>793</v>
      </c>
      <c r="I1957">
        <v>504</v>
      </c>
      <c r="J1957">
        <v>294336</v>
      </c>
      <c r="K1957">
        <v>532.44000000000005</v>
      </c>
      <c r="L1957">
        <v>0.1</v>
      </c>
      <c r="M1957">
        <v>7.86</v>
      </c>
      <c r="N1957" t="s">
        <v>29</v>
      </c>
      <c r="O1957" s="1">
        <v>45690</v>
      </c>
    </row>
    <row r="1958" spans="1:15" x14ac:dyDescent="0.3">
      <c r="A1958" t="s">
        <v>2135</v>
      </c>
      <c r="B1958" t="s">
        <v>24</v>
      </c>
      <c r="C1958" t="s">
        <v>17</v>
      </c>
      <c r="D1958">
        <v>30</v>
      </c>
      <c r="E1958" t="s">
        <v>193</v>
      </c>
      <c r="F1958">
        <v>43916</v>
      </c>
      <c r="G1958">
        <v>2081</v>
      </c>
      <c r="H1958">
        <v>647</v>
      </c>
      <c r="I1958">
        <v>364</v>
      </c>
      <c r="J1958">
        <v>75712</v>
      </c>
      <c r="K1958">
        <v>235.06</v>
      </c>
      <c r="L1958">
        <v>-0.12</v>
      </c>
      <c r="M1958">
        <v>7.04</v>
      </c>
      <c r="N1958" t="s">
        <v>21</v>
      </c>
      <c r="O1958" s="1">
        <v>45478</v>
      </c>
    </row>
    <row r="1959" spans="1:15" x14ac:dyDescent="0.3">
      <c r="A1959" t="s">
        <v>2136</v>
      </c>
      <c r="B1959" t="s">
        <v>16</v>
      </c>
      <c r="C1959" t="s">
        <v>21</v>
      </c>
      <c r="D1959">
        <v>20</v>
      </c>
      <c r="E1959" t="s">
        <v>62</v>
      </c>
      <c r="F1959">
        <v>59683</v>
      </c>
      <c r="G1959">
        <v>3717</v>
      </c>
      <c r="H1959">
        <v>1768</v>
      </c>
      <c r="I1959">
        <v>554</v>
      </c>
      <c r="J1959">
        <v>336278</v>
      </c>
      <c r="K1959">
        <v>244.29</v>
      </c>
      <c r="L1959">
        <v>1.48</v>
      </c>
      <c r="M1959">
        <v>10.119999999999999</v>
      </c>
      <c r="N1959" t="s">
        <v>35</v>
      </c>
      <c r="O1959" s="1">
        <v>45602</v>
      </c>
    </row>
    <row r="1960" spans="1:15" x14ac:dyDescent="0.3">
      <c r="A1960" t="s">
        <v>2137</v>
      </c>
      <c r="B1960" t="s">
        <v>44</v>
      </c>
      <c r="C1960" t="s">
        <v>29</v>
      </c>
      <c r="D1960">
        <v>21</v>
      </c>
      <c r="E1960" t="s">
        <v>156</v>
      </c>
      <c r="F1960">
        <v>20951</v>
      </c>
      <c r="G1960">
        <v>1876</v>
      </c>
      <c r="H1960">
        <v>962</v>
      </c>
      <c r="I1960">
        <v>591</v>
      </c>
      <c r="J1960">
        <v>468072</v>
      </c>
      <c r="K1960">
        <v>362.65</v>
      </c>
      <c r="L1960">
        <v>1.18</v>
      </c>
      <c r="M1960">
        <v>16.37</v>
      </c>
      <c r="N1960" t="s">
        <v>17</v>
      </c>
      <c r="O1960" s="1">
        <v>45783</v>
      </c>
    </row>
    <row r="1961" spans="1:15" x14ac:dyDescent="0.3">
      <c r="A1961" t="s">
        <v>2138</v>
      </c>
      <c r="B1961" t="s">
        <v>20</v>
      </c>
      <c r="C1961" t="s">
        <v>17</v>
      </c>
      <c r="D1961">
        <v>16</v>
      </c>
      <c r="E1961" t="s">
        <v>86</v>
      </c>
      <c r="F1961">
        <v>84161</v>
      </c>
      <c r="G1961">
        <v>6832</v>
      </c>
      <c r="H1961">
        <v>2400</v>
      </c>
      <c r="I1961">
        <v>937</v>
      </c>
      <c r="J1961">
        <v>409469</v>
      </c>
      <c r="K1961">
        <v>89.75</v>
      </c>
      <c r="L1961">
        <v>3.87</v>
      </c>
      <c r="M1961">
        <v>12.08</v>
      </c>
      <c r="N1961" t="s">
        <v>21</v>
      </c>
      <c r="O1961" s="1">
        <v>45570</v>
      </c>
    </row>
    <row r="1962" spans="1:15" x14ac:dyDescent="0.3">
      <c r="A1962" t="s">
        <v>2139</v>
      </c>
      <c r="B1962" t="s">
        <v>28</v>
      </c>
      <c r="C1962" t="s">
        <v>21</v>
      </c>
      <c r="D1962">
        <v>28</v>
      </c>
      <c r="E1962" t="s">
        <v>130</v>
      </c>
      <c r="F1962">
        <v>50894</v>
      </c>
      <c r="G1962">
        <v>3801</v>
      </c>
      <c r="H1962">
        <v>1584</v>
      </c>
      <c r="I1962">
        <v>1144</v>
      </c>
      <c r="J1962">
        <v>871728</v>
      </c>
      <c r="K1962">
        <v>230.13</v>
      </c>
      <c r="L1962">
        <v>2.31</v>
      </c>
      <c r="M1962">
        <v>12.83</v>
      </c>
      <c r="N1962" t="s">
        <v>25</v>
      </c>
      <c r="O1962" s="1">
        <v>45590</v>
      </c>
    </row>
    <row r="1963" spans="1:15" x14ac:dyDescent="0.3">
      <c r="A1963" t="s">
        <v>2140</v>
      </c>
      <c r="B1963" t="s">
        <v>16</v>
      </c>
      <c r="C1963" t="s">
        <v>29</v>
      </c>
      <c r="D1963">
        <v>23</v>
      </c>
      <c r="E1963" t="s">
        <v>73</v>
      </c>
      <c r="F1963">
        <v>21036</v>
      </c>
      <c r="G1963">
        <v>1595</v>
      </c>
      <c r="H1963">
        <v>568</v>
      </c>
      <c r="I1963">
        <v>424</v>
      </c>
      <c r="J1963">
        <v>126352</v>
      </c>
      <c r="K1963">
        <v>519</v>
      </c>
      <c r="L1963">
        <v>-0.43</v>
      </c>
      <c r="M1963">
        <v>12.3</v>
      </c>
      <c r="N1963" t="s">
        <v>25</v>
      </c>
      <c r="O1963" s="1">
        <v>45684</v>
      </c>
    </row>
    <row r="1964" spans="1:15" x14ac:dyDescent="0.3">
      <c r="A1964" t="s">
        <v>2141</v>
      </c>
      <c r="B1964" t="s">
        <v>16</v>
      </c>
      <c r="C1964" t="s">
        <v>29</v>
      </c>
      <c r="D1964">
        <v>10</v>
      </c>
      <c r="E1964" t="s">
        <v>34</v>
      </c>
      <c r="F1964">
        <v>67484</v>
      </c>
      <c r="G1964">
        <v>6307</v>
      </c>
      <c r="H1964">
        <v>2825</v>
      </c>
      <c r="I1964">
        <v>1139</v>
      </c>
      <c r="J1964">
        <v>339422</v>
      </c>
      <c r="K1964">
        <v>101.71</v>
      </c>
      <c r="L1964">
        <v>1.93</v>
      </c>
      <c r="M1964">
        <v>15.22</v>
      </c>
      <c r="N1964" t="s">
        <v>29</v>
      </c>
      <c r="O1964" s="1">
        <v>45664</v>
      </c>
    </row>
    <row r="1965" spans="1:15" x14ac:dyDescent="0.3">
      <c r="A1965" t="s">
        <v>2142</v>
      </c>
      <c r="B1965" t="s">
        <v>28</v>
      </c>
      <c r="C1965" t="s">
        <v>17</v>
      </c>
      <c r="D1965">
        <v>20</v>
      </c>
      <c r="E1965" t="s">
        <v>166</v>
      </c>
      <c r="F1965">
        <v>56934</v>
      </c>
      <c r="G1965">
        <v>4881</v>
      </c>
      <c r="H1965">
        <v>2628</v>
      </c>
      <c r="I1965">
        <v>2012</v>
      </c>
      <c r="J1965">
        <v>1110624</v>
      </c>
      <c r="K1965">
        <v>91.91</v>
      </c>
      <c r="L1965">
        <v>5.01</v>
      </c>
      <c r="M1965">
        <v>16.72</v>
      </c>
      <c r="N1965" t="s">
        <v>35</v>
      </c>
      <c r="O1965" s="1">
        <v>45581</v>
      </c>
    </row>
    <row r="1966" spans="1:15" x14ac:dyDescent="0.3">
      <c r="A1966" t="s">
        <v>2143</v>
      </c>
      <c r="B1966" t="s">
        <v>28</v>
      </c>
      <c r="C1966" t="s">
        <v>21</v>
      </c>
      <c r="D1966">
        <v>13</v>
      </c>
      <c r="E1966" t="s">
        <v>56</v>
      </c>
      <c r="F1966">
        <v>87425</v>
      </c>
      <c r="G1966">
        <v>5145</v>
      </c>
      <c r="H1966">
        <v>1255</v>
      </c>
      <c r="I1966">
        <v>565</v>
      </c>
      <c r="J1966">
        <v>164980</v>
      </c>
      <c r="K1966">
        <v>264.98</v>
      </c>
      <c r="L1966">
        <v>0.1</v>
      </c>
      <c r="M1966">
        <v>7.97</v>
      </c>
      <c r="N1966" t="s">
        <v>35</v>
      </c>
      <c r="O1966" s="1">
        <v>45662</v>
      </c>
    </row>
    <row r="1967" spans="1:15" x14ac:dyDescent="0.3">
      <c r="A1967" t="s">
        <v>2144</v>
      </c>
      <c r="B1967" t="s">
        <v>20</v>
      </c>
      <c r="C1967" t="s">
        <v>29</v>
      </c>
      <c r="D1967">
        <v>30</v>
      </c>
      <c r="E1967" t="s">
        <v>18</v>
      </c>
      <c r="F1967">
        <v>24807</v>
      </c>
      <c r="G1967">
        <v>2345</v>
      </c>
      <c r="H1967">
        <v>1085</v>
      </c>
      <c r="I1967">
        <v>588</v>
      </c>
      <c r="J1967">
        <v>289884</v>
      </c>
      <c r="K1967">
        <v>369.01</v>
      </c>
      <c r="L1967">
        <v>0.34</v>
      </c>
      <c r="M1967">
        <v>16.2</v>
      </c>
      <c r="N1967" t="s">
        <v>35</v>
      </c>
      <c r="O1967" s="1">
        <v>45721</v>
      </c>
    </row>
    <row r="1968" spans="1:15" x14ac:dyDescent="0.3">
      <c r="A1968" t="s">
        <v>2145</v>
      </c>
      <c r="B1968" t="s">
        <v>20</v>
      </c>
      <c r="C1968" t="s">
        <v>29</v>
      </c>
      <c r="D1968">
        <v>19</v>
      </c>
      <c r="E1968" t="s">
        <v>28</v>
      </c>
      <c r="F1968">
        <v>84606</v>
      </c>
      <c r="G1968">
        <v>3463</v>
      </c>
      <c r="H1968">
        <v>1742</v>
      </c>
      <c r="I1968">
        <v>1019</v>
      </c>
      <c r="J1968">
        <v>408619</v>
      </c>
      <c r="K1968">
        <v>82.39</v>
      </c>
      <c r="L1968">
        <v>3.87</v>
      </c>
      <c r="M1968">
        <v>7.36</v>
      </c>
      <c r="N1968" t="s">
        <v>25</v>
      </c>
      <c r="O1968" s="1">
        <v>45703</v>
      </c>
    </row>
    <row r="1969" spans="1:15" x14ac:dyDescent="0.3">
      <c r="A1969" t="s">
        <v>2146</v>
      </c>
      <c r="B1969" t="s">
        <v>20</v>
      </c>
      <c r="C1969" t="s">
        <v>29</v>
      </c>
      <c r="D1969">
        <v>5</v>
      </c>
      <c r="E1969" t="s">
        <v>195</v>
      </c>
      <c r="F1969">
        <v>68525</v>
      </c>
      <c r="G1969">
        <v>2288</v>
      </c>
      <c r="H1969">
        <v>544</v>
      </c>
      <c r="I1969">
        <v>277</v>
      </c>
      <c r="J1969">
        <v>219107</v>
      </c>
      <c r="K1969">
        <v>356.82</v>
      </c>
      <c r="L1969">
        <v>1.22</v>
      </c>
      <c r="M1969">
        <v>4.54</v>
      </c>
      <c r="N1969" t="s">
        <v>17</v>
      </c>
      <c r="O1969" s="1">
        <v>45504</v>
      </c>
    </row>
    <row r="1970" spans="1:15" x14ac:dyDescent="0.3">
      <c r="A1970" t="s">
        <v>2147</v>
      </c>
      <c r="B1970" t="s">
        <v>28</v>
      </c>
      <c r="C1970" t="s">
        <v>17</v>
      </c>
      <c r="D1970">
        <v>23</v>
      </c>
      <c r="E1970" t="s">
        <v>365</v>
      </c>
      <c r="F1970">
        <v>51479</v>
      </c>
      <c r="G1970">
        <v>4721</v>
      </c>
      <c r="H1970">
        <v>1027</v>
      </c>
      <c r="I1970">
        <v>681</v>
      </c>
      <c r="J1970">
        <v>257418</v>
      </c>
      <c r="K1970">
        <v>316.89</v>
      </c>
      <c r="L1970">
        <v>0.19</v>
      </c>
      <c r="M1970">
        <v>12.49</v>
      </c>
      <c r="N1970" t="s">
        <v>25</v>
      </c>
      <c r="O1970" s="1">
        <v>45548</v>
      </c>
    </row>
    <row r="1971" spans="1:15" x14ac:dyDescent="0.3">
      <c r="A1971" t="s">
        <v>2148</v>
      </c>
      <c r="B1971" t="s">
        <v>44</v>
      </c>
      <c r="C1971" t="s">
        <v>25</v>
      </c>
      <c r="D1971">
        <v>16</v>
      </c>
      <c r="E1971" t="s">
        <v>107</v>
      </c>
      <c r="F1971">
        <v>10307</v>
      </c>
      <c r="G1971">
        <v>302</v>
      </c>
      <c r="H1971">
        <v>99</v>
      </c>
      <c r="I1971">
        <v>54</v>
      </c>
      <c r="J1971">
        <v>21816</v>
      </c>
      <c r="K1971">
        <v>4078.74</v>
      </c>
      <c r="L1971">
        <v>-0.9</v>
      </c>
      <c r="M1971">
        <v>4.41</v>
      </c>
      <c r="N1971" t="s">
        <v>25</v>
      </c>
      <c r="O1971" s="1">
        <v>45708</v>
      </c>
    </row>
    <row r="1972" spans="1:15" x14ac:dyDescent="0.3">
      <c r="A1972" t="s">
        <v>2149</v>
      </c>
      <c r="B1972" t="s">
        <v>44</v>
      </c>
      <c r="C1972" t="s">
        <v>21</v>
      </c>
      <c r="D1972">
        <v>27</v>
      </c>
      <c r="E1972" t="s">
        <v>154</v>
      </c>
      <c r="F1972">
        <v>27987</v>
      </c>
      <c r="G1972">
        <v>1145</v>
      </c>
      <c r="H1972">
        <v>505</v>
      </c>
      <c r="I1972">
        <v>176</v>
      </c>
      <c r="J1972">
        <v>115104</v>
      </c>
      <c r="K1972">
        <v>656.65</v>
      </c>
      <c r="L1972">
        <v>0</v>
      </c>
      <c r="M1972">
        <v>6.52</v>
      </c>
      <c r="N1972" t="s">
        <v>25</v>
      </c>
      <c r="O1972" s="1">
        <v>45510</v>
      </c>
    </row>
    <row r="1973" spans="1:15" x14ac:dyDescent="0.3">
      <c r="A1973" t="s">
        <v>2150</v>
      </c>
      <c r="B1973" t="s">
        <v>28</v>
      </c>
      <c r="C1973" t="s">
        <v>29</v>
      </c>
      <c r="D1973">
        <v>17</v>
      </c>
      <c r="E1973" t="s">
        <v>365</v>
      </c>
      <c r="F1973">
        <v>68210</v>
      </c>
      <c r="G1973">
        <v>4977</v>
      </c>
      <c r="H1973">
        <v>1046</v>
      </c>
      <c r="I1973">
        <v>644</v>
      </c>
      <c r="J1973">
        <v>512624</v>
      </c>
      <c r="K1973">
        <v>117.78</v>
      </c>
      <c r="L1973">
        <v>5.76</v>
      </c>
      <c r="M1973">
        <v>9.77</v>
      </c>
      <c r="N1973" t="s">
        <v>29</v>
      </c>
      <c r="O1973" s="1">
        <v>45555</v>
      </c>
    </row>
    <row r="1974" spans="1:15" x14ac:dyDescent="0.3">
      <c r="A1974" t="s">
        <v>2151</v>
      </c>
      <c r="B1974" t="s">
        <v>44</v>
      </c>
      <c r="C1974" t="s">
        <v>17</v>
      </c>
      <c r="D1974">
        <v>28</v>
      </c>
      <c r="E1974" t="s">
        <v>22</v>
      </c>
      <c r="F1974">
        <v>71345</v>
      </c>
      <c r="G1974">
        <v>2780</v>
      </c>
      <c r="H1974">
        <v>1142</v>
      </c>
      <c r="I1974">
        <v>755</v>
      </c>
      <c r="J1974">
        <v>408455</v>
      </c>
      <c r="K1974">
        <v>393.66</v>
      </c>
      <c r="L1974">
        <v>0.37</v>
      </c>
      <c r="M1974">
        <v>6.56</v>
      </c>
      <c r="N1974" t="s">
        <v>25</v>
      </c>
      <c r="O1974" s="1">
        <v>45700</v>
      </c>
    </row>
    <row r="1975" spans="1:15" x14ac:dyDescent="0.3">
      <c r="A1975" t="s">
        <v>2152</v>
      </c>
      <c r="B1975" t="s">
        <v>44</v>
      </c>
      <c r="C1975" t="s">
        <v>25</v>
      </c>
      <c r="D1975">
        <v>17</v>
      </c>
      <c r="E1975" t="s">
        <v>415</v>
      </c>
      <c r="F1975">
        <v>60817</v>
      </c>
      <c r="G1975">
        <v>5729</v>
      </c>
      <c r="H1975">
        <v>1280</v>
      </c>
      <c r="I1975">
        <v>444</v>
      </c>
      <c r="J1975">
        <v>207348</v>
      </c>
      <c r="K1975">
        <v>493.7</v>
      </c>
      <c r="L1975">
        <v>-0.05</v>
      </c>
      <c r="M1975">
        <v>12.25</v>
      </c>
      <c r="N1975" t="s">
        <v>29</v>
      </c>
      <c r="O1975" s="1">
        <v>45664</v>
      </c>
    </row>
    <row r="1976" spans="1:15" x14ac:dyDescent="0.3">
      <c r="A1976" t="s">
        <v>2153</v>
      </c>
      <c r="B1976" t="s">
        <v>20</v>
      </c>
      <c r="C1976" t="s">
        <v>21</v>
      </c>
      <c r="D1976">
        <v>27</v>
      </c>
      <c r="E1976" t="s">
        <v>28</v>
      </c>
      <c r="F1976">
        <v>33524</v>
      </c>
      <c r="G1976">
        <v>4838</v>
      </c>
      <c r="H1976">
        <v>1435</v>
      </c>
      <c r="I1976">
        <v>1140</v>
      </c>
      <c r="J1976">
        <v>627000</v>
      </c>
      <c r="K1976">
        <v>103.38</v>
      </c>
      <c r="L1976">
        <v>4.32</v>
      </c>
      <c r="M1976">
        <v>22.11</v>
      </c>
      <c r="N1976" t="s">
        <v>25</v>
      </c>
      <c r="O1976" s="1">
        <v>45688</v>
      </c>
    </row>
    <row r="1977" spans="1:15" x14ac:dyDescent="0.3">
      <c r="A1977" t="s">
        <v>2154</v>
      </c>
      <c r="B1977" t="s">
        <v>44</v>
      </c>
      <c r="C1977" t="s">
        <v>29</v>
      </c>
      <c r="D1977">
        <v>28</v>
      </c>
      <c r="E1977" t="s">
        <v>32</v>
      </c>
      <c r="F1977">
        <v>78222</v>
      </c>
      <c r="G1977">
        <v>10973</v>
      </c>
      <c r="H1977">
        <v>2616</v>
      </c>
      <c r="I1977">
        <v>1457</v>
      </c>
      <c r="J1977">
        <v>409417</v>
      </c>
      <c r="K1977">
        <v>42.15</v>
      </c>
      <c r="L1977">
        <v>5.67</v>
      </c>
      <c r="M1977">
        <v>19.23</v>
      </c>
      <c r="N1977" t="s">
        <v>25</v>
      </c>
      <c r="O1977" s="1">
        <v>45763</v>
      </c>
    </row>
    <row r="1978" spans="1:15" x14ac:dyDescent="0.3">
      <c r="A1978" t="s">
        <v>2155</v>
      </c>
      <c r="B1978" t="s">
        <v>24</v>
      </c>
      <c r="C1978" t="s">
        <v>29</v>
      </c>
      <c r="D1978">
        <v>12</v>
      </c>
      <c r="E1978" t="s">
        <v>52</v>
      </c>
      <c r="F1978">
        <v>22942</v>
      </c>
      <c r="G1978">
        <v>2778</v>
      </c>
      <c r="H1978">
        <v>1583</v>
      </c>
      <c r="I1978">
        <v>996</v>
      </c>
      <c r="J1978">
        <v>528876</v>
      </c>
      <c r="K1978">
        <v>258.70999999999998</v>
      </c>
      <c r="L1978">
        <v>1.05</v>
      </c>
      <c r="M1978">
        <v>23.35</v>
      </c>
      <c r="N1978" t="s">
        <v>21</v>
      </c>
      <c r="O1978" s="1">
        <v>45491</v>
      </c>
    </row>
    <row r="1979" spans="1:15" x14ac:dyDescent="0.3">
      <c r="A1979" t="s">
        <v>2156</v>
      </c>
      <c r="B1979" t="s">
        <v>20</v>
      </c>
      <c r="C1979" t="s">
        <v>17</v>
      </c>
      <c r="D1979">
        <v>11</v>
      </c>
      <c r="E1979" t="s">
        <v>45</v>
      </c>
      <c r="F1979">
        <v>13960</v>
      </c>
      <c r="G1979">
        <v>1073</v>
      </c>
      <c r="H1979">
        <v>332</v>
      </c>
      <c r="I1979">
        <v>153</v>
      </c>
      <c r="J1979">
        <v>70839</v>
      </c>
      <c r="K1979">
        <v>1753.76</v>
      </c>
      <c r="L1979">
        <v>-0.74</v>
      </c>
      <c r="M1979">
        <v>11.16</v>
      </c>
      <c r="N1979" t="s">
        <v>25</v>
      </c>
      <c r="O1979" s="1">
        <v>45808</v>
      </c>
    </row>
    <row r="1980" spans="1:15" x14ac:dyDescent="0.3">
      <c r="A1980" t="s">
        <v>2157</v>
      </c>
      <c r="B1980" t="s">
        <v>16</v>
      </c>
      <c r="C1980" t="s">
        <v>35</v>
      </c>
      <c r="D1980">
        <v>12</v>
      </c>
      <c r="E1980" t="s">
        <v>118</v>
      </c>
      <c r="F1980">
        <v>70491</v>
      </c>
      <c r="G1980">
        <v>6192</v>
      </c>
      <c r="H1980">
        <v>3520</v>
      </c>
      <c r="I1980">
        <v>1908</v>
      </c>
      <c r="J1980">
        <v>774648</v>
      </c>
      <c r="K1980">
        <v>72.12</v>
      </c>
      <c r="L1980">
        <v>4.63</v>
      </c>
      <c r="M1980">
        <v>16.48</v>
      </c>
      <c r="N1980" t="s">
        <v>35</v>
      </c>
      <c r="O1980" s="1">
        <v>45670</v>
      </c>
    </row>
    <row r="1981" spans="1:15" x14ac:dyDescent="0.3">
      <c r="A1981" t="s">
        <v>2158</v>
      </c>
      <c r="B1981" t="s">
        <v>16</v>
      </c>
      <c r="C1981" t="s">
        <v>29</v>
      </c>
      <c r="D1981">
        <v>21</v>
      </c>
      <c r="E1981" t="s">
        <v>64</v>
      </c>
      <c r="F1981">
        <v>95428</v>
      </c>
      <c r="G1981">
        <v>6108</v>
      </c>
      <c r="H1981">
        <v>2742</v>
      </c>
      <c r="I1981">
        <v>2167</v>
      </c>
      <c r="J1981">
        <v>1087834</v>
      </c>
      <c r="K1981">
        <v>111.58</v>
      </c>
      <c r="L1981">
        <v>3.5</v>
      </c>
      <c r="M1981">
        <v>11.54</v>
      </c>
      <c r="N1981" t="s">
        <v>25</v>
      </c>
      <c r="O1981" s="1">
        <v>45526</v>
      </c>
    </row>
    <row r="1982" spans="1:15" x14ac:dyDescent="0.3">
      <c r="A1982" t="s">
        <v>2159</v>
      </c>
      <c r="B1982" t="s">
        <v>16</v>
      </c>
      <c r="C1982" t="s">
        <v>21</v>
      </c>
      <c r="D1982">
        <v>20</v>
      </c>
      <c r="E1982" t="s">
        <v>154</v>
      </c>
      <c r="F1982">
        <v>52666</v>
      </c>
      <c r="G1982">
        <v>1945</v>
      </c>
      <c r="H1982">
        <v>886</v>
      </c>
      <c r="I1982">
        <v>605</v>
      </c>
      <c r="J1982">
        <v>134915</v>
      </c>
      <c r="K1982">
        <v>429.97</v>
      </c>
      <c r="L1982">
        <v>-0.48</v>
      </c>
      <c r="M1982">
        <v>6.52</v>
      </c>
      <c r="N1982" t="s">
        <v>29</v>
      </c>
      <c r="O1982" s="1">
        <v>45778</v>
      </c>
    </row>
    <row r="1983" spans="1:15" x14ac:dyDescent="0.3">
      <c r="A1983" t="s">
        <v>2160</v>
      </c>
      <c r="B1983" t="s">
        <v>24</v>
      </c>
      <c r="C1983" t="s">
        <v>29</v>
      </c>
      <c r="D1983">
        <v>7</v>
      </c>
      <c r="E1983" t="s">
        <v>766</v>
      </c>
      <c r="F1983">
        <v>24548</v>
      </c>
      <c r="G1983">
        <v>594</v>
      </c>
      <c r="H1983">
        <v>168</v>
      </c>
      <c r="I1983">
        <v>66</v>
      </c>
      <c r="J1983">
        <v>42900</v>
      </c>
      <c r="K1983">
        <v>2119.3000000000002</v>
      </c>
      <c r="L1983">
        <v>-0.69</v>
      </c>
      <c r="M1983">
        <v>3.37</v>
      </c>
      <c r="N1983" t="s">
        <v>25</v>
      </c>
      <c r="O1983" s="1">
        <v>45675</v>
      </c>
    </row>
    <row r="1984" spans="1:15" x14ac:dyDescent="0.3">
      <c r="A1984" t="s">
        <v>2161</v>
      </c>
      <c r="B1984" t="s">
        <v>20</v>
      </c>
      <c r="C1984" t="s">
        <v>17</v>
      </c>
      <c r="D1984">
        <v>29</v>
      </c>
      <c r="E1984" t="s">
        <v>52</v>
      </c>
      <c r="F1984">
        <v>78294</v>
      </c>
      <c r="G1984">
        <v>2778</v>
      </c>
      <c r="H1984">
        <v>853</v>
      </c>
      <c r="I1984">
        <v>526</v>
      </c>
      <c r="J1984">
        <v>160430</v>
      </c>
      <c r="K1984">
        <v>182.91</v>
      </c>
      <c r="L1984">
        <v>0.67</v>
      </c>
      <c r="M1984">
        <v>5.31</v>
      </c>
      <c r="N1984" t="s">
        <v>35</v>
      </c>
      <c r="O1984" s="1">
        <v>45663</v>
      </c>
    </row>
    <row r="1985" spans="1:15" x14ac:dyDescent="0.3">
      <c r="A1985" t="s">
        <v>2162</v>
      </c>
      <c r="B1985" t="s">
        <v>24</v>
      </c>
      <c r="C1985" t="s">
        <v>17</v>
      </c>
      <c r="D1985">
        <v>19</v>
      </c>
      <c r="E1985" t="s">
        <v>78</v>
      </c>
      <c r="F1985">
        <v>21417</v>
      </c>
      <c r="G1985">
        <v>992</v>
      </c>
      <c r="H1985">
        <v>500</v>
      </c>
      <c r="I1985">
        <v>224</v>
      </c>
      <c r="J1985">
        <v>136864</v>
      </c>
      <c r="K1985">
        <v>518</v>
      </c>
      <c r="L1985">
        <v>0.18</v>
      </c>
      <c r="M1985">
        <v>8.01</v>
      </c>
      <c r="N1985" t="s">
        <v>35</v>
      </c>
      <c r="O1985" s="1">
        <v>45608</v>
      </c>
    </row>
    <row r="1986" spans="1:15" x14ac:dyDescent="0.3">
      <c r="A1986" t="s">
        <v>2163</v>
      </c>
      <c r="B1986" t="s">
        <v>20</v>
      </c>
      <c r="C1986" t="s">
        <v>29</v>
      </c>
      <c r="D1986">
        <v>6</v>
      </c>
      <c r="E1986" t="s">
        <v>179</v>
      </c>
      <c r="F1986">
        <v>69362</v>
      </c>
      <c r="G1986">
        <v>4398</v>
      </c>
      <c r="H1986">
        <v>1640</v>
      </c>
      <c r="I1986">
        <v>1065</v>
      </c>
      <c r="J1986">
        <v>665625</v>
      </c>
      <c r="K1986">
        <v>207.63</v>
      </c>
      <c r="L1986">
        <v>2.0099999999999998</v>
      </c>
      <c r="M1986">
        <v>10.24</v>
      </c>
      <c r="N1986" t="s">
        <v>29</v>
      </c>
      <c r="O1986" s="1">
        <v>45758</v>
      </c>
    </row>
    <row r="1987" spans="1:15" x14ac:dyDescent="0.3">
      <c r="A1987" t="s">
        <v>2164</v>
      </c>
      <c r="B1987" t="s">
        <v>28</v>
      </c>
      <c r="C1987" t="s">
        <v>25</v>
      </c>
      <c r="D1987">
        <v>14</v>
      </c>
      <c r="E1987" t="s">
        <v>465</v>
      </c>
      <c r="F1987">
        <v>19889</v>
      </c>
      <c r="G1987">
        <v>714</v>
      </c>
      <c r="H1987">
        <v>150</v>
      </c>
      <c r="I1987">
        <v>110</v>
      </c>
      <c r="J1987">
        <v>68200</v>
      </c>
      <c r="K1987">
        <v>476.22</v>
      </c>
      <c r="L1987">
        <v>0.3</v>
      </c>
      <c r="M1987">
        <v>4.9000000000000004</v>
      </c>
      <c r="N1987" t="s">
        <v>21</v>
      </c>
      <c r="O1987" s="1">
        <v>45691</v>
      </c>
    </row>
    <row r="1988" spans="1:15" x14ac:dyDescent="0.3">
      <c r="A1988" t="s">
        <v>2165</v>
      </c>
      <c r="B1988" t="s">
        <v>44</v>
      </c>
      <c r="C1988" t="s">
        <v>29</v>
      </c>
      <c r="D1988">
        <v>26</v>
      </c>
      <c r="E1988" t="s">
        <v>107</v>
      </c>
      <c r="F1988">
        <v>18953</v>
      </c>
      <c r="G1988">
        <v>865</v>
      </c>
      <c r="H1988">
        <v>234</v>
      </c>
      <c r="I1988">
        <v>106</v>
      </c>
      <c r="J1988">
        <v>45898</v>
      </c>
      <c r="K1988">
        <v>790.3</v>
      </c>
      <c r="L1988">
        <v>-0.45</v>
      </c>
      <c r="M1988">
        <v>6.36</v>
      </c>
      <c r="N1988" t="s">
        <v>21</v>
      </c>
      <c r="O1988" s="1">
        <v>45577</v>
      </c>
    </row>
    <row r="1989" spans="1:15" x14ac:dyDescent="0.3">
      <c r="A1989" t="s">
        <v>2166</v>
      </c>
      <c r="B1989" t="s">
        <v>44</v>
      </c>
      <c r="C1989" t="s">
        <v>35</v>
      </c>
      <c r="D1989">
        <v>24</v>
      </c>
      <c r="E1989" t="s">
        <v>32</v>
      </c>
      <c r="F1989">
        <v>89394</v>
      </c>
      <c r="G1989">
        <v>11118</v>
      </c>
      <c r="H1989">
        <v>5345</v>
      </c>
      <c r="I1989">
        <v>3224</v>
      </c>
      <c r="J1989">
        <v>1653912</v>
      </c>
      <c r="K1989">
        <v>55.56</v>
      </c>
      <c r="L1989">
        <v>8.23</v>
      </c>
      <c r="M1989">
        <v>22.02</v>
      </c>
      <c r="N1989" t="s">
        <v>35</v>
      </c>
      <c r="O1989" s="1">
        <v>45677</v>
      </c>
    </row>
    <row r="1990" spans="1:15" x14ac:dyDescent="0.3">
      <c r="A1990" t="s">
        <v>2167</v>
      </c>
      <c r="B1990" t="s">
        <v>44</v>
      </c>
      <c r="C1990" t="s">
        <v>25</v>
      </c>
      <c r="D1990">
        <v>24</v>
      </c>
      <c r="E1990" t="s">
        <v>169</v>
      </c>
      <c r="F1990">
        <v>11161</v>
      </c>
      <c r="G1990">
        <v>687</v>
      </c>
      <c r="H1990">
        <v>293</v>
      </c>
      <c r="I1990">
        <v>138</v>
      </c>
      <c r="J1990">
        <v>49128</v>
      </c>
      <c r="K1990">
        <v>1071.1199999999999</v>
      </c>
      <c r="L1990">
        <v>-0.67</v>
      </c>
      <c r="M1990">
        <v>10.02</v>
      </c>
      <c r="N1990" t="s">
        <v>17</v>
      </c>
      <c r="O1990" s="1">
        <v>45550</v>
      </c>
    </row>
    <row r="1991" spans="1:15" x14ac:dyDescent="0.3">
      <c r="A1991" t="s">
        <v>2168</v>
      </c>
      <c r="B1991" t="s">
        <v>24</v>
      </c>
      <c r="C1991" t="s">
        <v>29</v>
      </c>
      <c r="D1991">
        <v>29</v>
      </c>
      <c r="E1991" t="s">
        <v>154</v>
      </c>
      <c r="F1991">
        <v>13481</v>
      </c>
      <c r="G1991">
        <v>1619</v>
      </c>
      <c r="H1991">
        <v>752</v>
      </c>
      <c r="I1991">
        <v>535</v>
      </c>
      <c r="J1991">
        <v>385200</v>
      </c>
      <c r="K1991">
        <v>298.44</v>
      </c>
      <c r="L1991">
        <v>1.41</v>
      </c>
      <c r="M1991">
        <v>21.56</v>
      </c>
      <c r="N1991" t="s">
        <v>17</v>
      </c>
      <c r="O1991" s="1">
        <v>45690</v>
      </c>
    </row>
    <row r="1992" spans="1:15" x14ac:dyDescent="0.3">
      <c r="A1992" t="s">
        <v>2169</v>
      </c>
      <c r="B1992" t="s">
        <v>44</v>
      </c>
      <c r="C1992" t="s">
        <v>35</v>
      </c>
      <c r="D1992">
        <v>11</v>
      </c>
      <c r="E1992" t="s">
        <v>154</v>
      </c>
      <c r="F1992">
        <v>25237</v>
      </c>
      <c r="G1992">
        <v>1744</v>
      </c>
      <c r="H1992">
        <v>979</v>
      </c>
      <c r="I1992">
        <v>671</v>
      </c>
      <c r="J1992">
        <v>468358</v>
      </c>
      <c r="K1992">
        <v>272.70999999999998</v>
      </c>
      <c r="L1992">
        <v>1.56</v>
      </c>
      <c r="M1992">
        <v>13.45</v>
      </c>
      <c r="N1992" t="s">
        <v>21</v>
      </c>
      <c r="O1992" s="1">
        <v>45734</v>
      </c>
    </row>
    <row r="1993" spans="1:15" x14ac:dyDescent="0.3">
      <c r="A1993" t="s">
        <v>2170</v>
      </c>
      <c r="B1993" t="s">
        <v>28</v>
      </c>
      <c r="C1993" t="s">
        <v>21</v>
      </c>
      <c r="D1993">
        <v>27</v>
      </c>
      <c r="E1993" t="s">
        <v>848</v>
      </c>
      <c r="F1993">
        <v>23489</v>
      </c>
      <c r="G1993">
        <v>2629</v>
      </c>
      <c r="H1993">
        <v>1163</v>
      </c>
      <c r="I1993">
        <v>650</v>
      </c>
      <c r="J1993">
        <v>232700</v>
      </c>
      <c r="K1993">
        <v>438.04</v>
      </c>
      <c r="L1993">
        <v>-0.18</v>
      </c>
      <c r="M1993">
        <v>18.91</v>
      </c>
      <c r="N1993" t="s">
        <v>21</v>
      </c>
      <c r="O1993" s="1">
        <v>45740</v>
      </c>
    </row>
    <row r="1994" spans="1:15" x14ac:dyDescent="0.3">
      <c r="A1994" t="s">
        <v>2171</v>
      </c>
      <c r="B1994" t="s">
        <v>16</v>
      </c>
      <c r="C1994" t="s">
        <v>21</v>
      </c>
      <c r="D1994">
        <v>25</v>
      </c>
      <c r="E1994" t="s">
        <v>465</v>
      </c>
      <c r="F1994">
        <v>61184</v>
      </c>
      <c r="G1994">
        <v>5465</v>
      </c>
      <c r="H1994">
        <v>2341</v>
      </c>
      <c r="I1994">
        <v>854</v>
      </c>
      <c r="J1994">
        <v>187026</v>
      </c>
      <c r="K1994">
        <v>61.11</v>
      </c>
      <c r="L1994">
        <v>2.58</v>
      </c>
      <c r="M1994">
        <v>14.15</v>
      </c>
      <c r="N1994" t="s">
        <v>21</v>
      </c>
      <c r="O1994" s="1">
        <v>45657</v>
      </c>
    </row>
    <row r="1995" spans="1:15" x14ac:dyDescent="0.3">
      <c r="A1995" t="s">
        <v>2172</v>
      </c>
      <c r="B1995" t="s">
        <v>44</v>
      </c>
      <c r="C1995" t="s">
        <v>25</v>
      </c>
      <c r="D1995">
        <v>11</v>
      </c>
      <c r="E1995" t="s">
        <v>142</v>
      </c>
      <c r="F1995">
        <v>61982</v>
      </c>
      <c r="G1995">
        <v>2222</v>
      </c>
      <c r="H1995">
        <v>797</v>
      </c>
      <c r="I1995">
        <v>563</v>
      </c>
      <c r="J1995">
        <v>135120</v>
      </c>
      <c r="K1995">
        <v>351.39</v>
      </c>
      <c r="L1995">
        <v>-0.32</v>
      </c>
      <c r="M1995">
        <v>5.78</v>
      </c>
      <c r="N1995" t="s">
        <v>25</v>
      </c>
      <c r="O1995" s="1">
        <v>45734</v>
      </c>
    </row>
    <row r="1996" spans="1:15" x14ac:dyDescent="0.3">
      <c r="A1996" t="s">
        <v>2173</v>
      </c>
      <c r="B1996" t="s">
        <v>28</v>
      </c>
      <c r="C1996" t="s">
        <v>17</v>
      </c>
      <c r="D1996">
        <v>5</v>
      </c>
      <c r="E1996" t="s">
        <v>22</v>
      </c>
      <c r="F1996">
        <v>20536</v>
      </c>
      <c r="G1996">
        <v>576</v>
      </c>
      <c r="H1996">
        <v>145</v>
      </c>
      <c r="I1996">
        <v>84</v>
      </c>
      <c r="J1996">
        <v>25116</v>
      </c>
      <c r="K1996">
        <v>3245.48</v>
      </c>
      <c r="L1996">
        <v>-0.91</v>
      </c>
      <c r="M1996">
        <v>3.92</v>
      </c>
      <c r="N1996" t="s">
        <v>35</v>
      </c>
      <c r="O1996" s="1">
        <v>45528</v>
      </c>
    </row>
    <row r="1997" spans="1:15" x14ac:dyDescent="0.3">
      <c r="A1997" t="s">
        <v>2174</v>
      </c>
      <c r="B1997" t="s">
        <v>20</v>
      </c>
      <c r="C1997" t="s">
        <v>29</v>
      </c>
      <c r="D1997">
        <v>17</v>
      </c>
      <c r="E1997" t="s">
        <v>652</v>
      </c>
      <c r="F1997">
        <v>44714</v>
      </c>
      <c r="G1997">
        <v>1765</v>
      </c>
      <c r="H1997">
        <v>793</v>
      </c>
      <c r="I1997">
        <v>426</v>
      </c>
      <c r="J1997">
        <v>338670</v>
      </c>
      <c r="K1997">
        <v>600.08000000000004</v>
      </c>
      <c r="L1997">
        <v>0.32</v>
      </c>
      <c r="M1997">
        <v>6.67</v>
      </c>
      <c r="N1997" t="s">
        <v>35</v>
      </c>
      <c r="O1997" s="1">
        <v>45726</v>
      </c>
    </row>
    <row r="1998" spans="1:15" x14ac:dyDescent="0.3">
      <c r="A1998" t="s">
        <v>2175</v>
      </c>
      <c r="B1998" t="s">
        <v>24</v>
      </c>
      <c r="C1998" t="s">
        <v>17</v>
      </c>
      <c r="D1998">
        <v>26</v>
      </c>
      <c r="E1998" t="s">
        <v>22</v>
      </c>
      <c r="F1998">
        <v>41967</v>
      </c>
      <c r="G1998">
        <v>2868</v>
      </c>
      <c r="H1998">
        <v>611</v>
      </c>
      <c r="I1998">
        <v>444</v>
      </c>
      <c r="J1998">
        <v>315240</v>
      </c>
      <c r="K1998">
        <v>280.98</v>
      </c>
      <c r="L1998">
        <v>1.53</v>
      </c>
      <c r="M1998">
        <v>9.35</v>
      </c>
      <c r="N1998" t="s">
        <v>29</v>
      </c>
      <c r="O1998" s="1">
        <v>45532</v>
      </c>
    </row>
    <row r="1999" spans="1:15" x14ac:dyDescent="0.3">
      <c r="A1999" t="s">
        <v>2176</v>
      </c>
      <c r="B1999" t="s">
        <v>24</v>
      </c>
      <c r="C1999" t="s">
        <v>17</v>
      </c>
      <c r="D1999">
        <v>11</v>
      </c>
      <c r="E1999" t="s">
        <v>52</v>
      </c>
      <c r="F1999">
        <v>31176</v>
      </c>
      <c r="G1999">
        <v>3226</v>
      </c>
      <c r="H1999">
        <v>883</v>
      </c>
      <c r="I1999">
        <v>399</v>
      </c>
      <c r="J1999">
        <v>196707</v>
      </c>
      <c r="K1999">
        <v>331.26</v>
      </c>
      <c r="L1999">
        <v>0.49</v>
      </c>
      <c r="M1999">
        <v>14.46</v>
      </c>
      <c r="N1999" t="s">
        <v>17</v>
      </c>
      <c r="O1999" s="1">
        <v>45625</v>
      </c>
    </row>
    <row r="2000" spans="1:15" x14ac:dyDescent="0.3">
      <c r="A2000" t="s">
        <v>2177</v>
      </c>
      <c r="B2000" t="s">
        <v>16</v>
      </c>
      <c r="C2000" t="s">
        <v>29</v>
      </c>
      <c r="D2000">
        <v>7</v>
      </c>
      <c r="E2000" t="s">
        <v>22</v>
      </c>
      <c r="F2000">
        <v>12176</v>
      </c>
      <c r="G2000">
        <v>1376</v>
      </c>
      <c r="H2000">
        <v>293</v>
      </c>
      <c r="I2000">
        <v>96</v>
      </c>
      <c r="J2000">
        <v>63264</v>
      </c>
      <c r="K2000">
        <v>1818.88</v>
      </c>
      <c r="L2000">
        <v>-0.64</v>
      </c>
      <c r="M2000">
        <v>14.5</v>
      </c>
      <c r="N2000" t="s">
        <v>21</v>
      </c>
      <c r="O2000" s="1">
        <v>45705</v>
      </c>
    </row>
    <row r="2001" spans="1:15" x14ac:dyDescent="0.3">
      <c r="A2001" t="s">
        <v>2178</v>
      </c>
      <c r="B2001" t="s">
        <v>24</v>
      </c>
      <c r="C2001" t="s">
        <v>35</v>
      </c>
      <c r="D2001">
        <v>28</v>
      </c>
      <c r="E2001" t="s">
        <v>326</v>
      </c>
      <c r="F2001">
        <v>62949</v>
      </c>
      <c r="G2001">
        <v>3139</v>
      </c>
      <c r="H2001">
        <v>1728</v>
      </c>
      <c r="I2001">
        <v>1167</v>
      </c>
      <c r="J2001">
        <v>751548</v>
      </c>
      <c r="K2001">
        <v>231.95</v>
      </c>
      <c r="L2001">
        <v>1.78</v>
      </c>
      <c r="M2001">
        <v>9.59</v>
      </c>
      <c r="N2001" t="s">
        <v>25</v>
      </c>
      <c r="O2001" s="1">
        <v>45519</v>
      </c>
    </row>
    <row r="2002" spans="1:15" x14ac:dyDescent="0.3">
      <c r="A2002" t="s">
        <v>2179</v>
      </c>
      <c r="B2002" t="s">
        <v>44</v>
      </c>
      <c r="C2002" t="s">
        <v>35</v>
      </c>
      <c r="D2002">
        <v>25</v>
      </c>
      <c r="E2002" t="s">
        <v>52</v>
      </c>
      <c r="F2002">
        <v>25025</v>
      </c>
      <c r="G2002">
        <v>2683</v>
      </c>
      <c r="H2002">
        <v>1251</v>
      </c>
      <c r="I2002">
        <v>730</v>
      </c>
      <c r="J2002">
        <v>383980</v>
      </c>
      <c r="K2002">
        <v>269.91000000000003</v>
      </c>
      <c r="L2002">
        <v>0.95</v>
      </c>
      <c r="M2002">
        <v>18.64</v>
      </c>
      <c r="N2002" t="s">
        <v>21</v>
      </c>
      <c r="O2002" s="1">
        <v>45797</v>
      </c>
    </row>
    <row r="2003" spans="1:15" x14ac:dyDescent="0.3">
      <c r="O2003" s="1"/>
    </row>
    <row r="2004" spans="1:15" x14ac:dyDescent="0.3">
      <c r="O2004" s="1"/>
    </row>
    <row r="2005" spans="1:15" x14ac:dyDescent="0.3">
      <c r="O2005" s="1"/>
    </row>
    <row r="2006" spans="1:15" x14ac:dyDescent="0.3">
      <c r="O2006" s="1"/>
    </row>
    <row r="2007" spans="1:15" x14ac:dyDescent="0.3">
      <c r="O2007" s="1"/>
    </row>
    <row r="2008" spans="1:15" x14ac:dyDescent="0.3">
      <c r="O2008" s="1"/>
    </row>
    <row r="2009" spans="1:15" x14ac:dyDescent="0.3">
      <c r="O2009" s="1"/>
    </row>
    <row r="2010" spans="1:15" x14ac:dyDescent="0.3">
      <c r="O2010" s="1"/>
    </row>
    <row r="2011" spans="1:15" x14ac:dyDescent="0.3">
      <c r="O2011" s="1"/>
    </row>
    <row r="2012" spans="1:15" x14ac:dyDescent="0.3">
      <c r="O2012" s="1"/>
    </row>
    <row r="2013" spans="1:15" x14ac:dyDescent="0.3">
      <c r="O2013" s="1"/>
    </row>
    <row r="2014" spans="1:15" x14ac:dyDescent="0.3">
      <c r="O2014" s="1"/>
    </row>
    <row r="2015" spans="1:15" x14ac:dyDescent="0.3">
      <c r="O2015" s="1"/>
    </row>
    <row r="2016" spans="1:15" x14ac:dyDescent="0.3">
      <c r="O2016" s="1"/>
    </row>
    <row r="2017" spans="15:15" x14ac:dyDescent="0.3">
      <c r="O2017" s="1"/>
    </row>
    <row r="2018" spans="15:15" x14ac:dyDescent="0.3">
      <c r="O2018" s="1"/>
    </row>
    <row r="2019" spans="15:15" x14ac:dyDescent="0.3">
      <c r="O2019" s="1"/>
    </row>
    <row r="2020" spans="15:15" x14ac:dyDescent="0.3">
      <c r="O2020" s="1"/>
    </row>
    <row r="2021" spans="15:15" x14ac:dyDescent="0.3">
      <c r="O2021" s="1"/>
    </row>
    <row r="2022" spans="15:15" x14ac:dyDescent="0.3">
      <c r="O2022" s="1"/>
    </row>
    <row r="2023" spans="15:15" x14ac:dyDescent="0.3">
      <c r="O2023" s="1"/>
    </row>
    <row r="2024" spans="15:15" x14ac:dyDescent="0.3">
      <c r="O2024" s="1"/>
    </row>
    <row r="2025" spans="15:15" x14ac:dyDescent="0.3">
      <c r="O2025" s="1"/>
    </row>
    <row r="2026" spans="15:15" x14ac:dyDescent="0.3">
      <c r="O2026" s="1"/>
    </row>
    <row r="2027" spans="15:15" x14ac:dyDescent="0.3">
      <c r="O2027" s="1"/>
    </row>
    <row r="2028" spans="15:15" x14ac:dyDescent="0.3">
      <c r="O2028" s="1"/>
    </row>
    <row r="2029" spans="15:15" x14ac:dyDescent="0.3">
      <c r="O2029" s="1"/>
    </row>
    <row r="2030" spans="15:15" x14ac:dyDescent="0.3">
      <c r="O2030" s="1"/>
    </row>
    <row r="2031" spans="15:15" x14ac:dyDescent="0.3">
      <c r="O2031" s="1"/>
    </row>
    <row r="2032" spans="15:15" x14ac:dyDescent="0.3">
      <c r="O2032" s="1"/>
    </row>
    <row r="2033" spans="15:15" x14ac:dyDescent="0.3">
      <c r="O2033" s="1"/>
    </row>
    <row r="2034" spans="15:15" x14ac:dyDescent="0.3">
      <c r="O2034" s="1"/>
    </row>
    <row r="2035" spans="15:15" x14ac:dyDescent="0.3">
      <c r="O2035" s="1"/>
    </row>
    <row r="2036" spans="15:15" x14ac:dyDescent="0.3">
      <c r="O2036" s="1"/>
    </row>
    <row r="2037" spans="15:15" x14ac:dyDescent="0.3">
      <c r="O2037" s="1"/>
    </row>
    <row r="2038" spans="15:15" x14ac:dyDescent="0.3">
      <c r="O2038" s="1"/>
    </row>
    <row r="2039" spans="15:15" x14ac:dyDescent="0.3">
      <c r="O2039" s="1"/>
    </row>
    <row r="2040" spans="15:15" x14ac:dyDescent="0.3">
      <c r="O2040" s="1"/>
    </row>
    <row r="2041" spans="15:15" x14ac:dyDescent="0.3">
      <c r="O2041" s="1"/>
    </row>
    <row r="2042" spans="15:15" x14ac:dyDescent="0.3">
      <c r="O2042" s="1"/>
    </row>
    <row r="2043" spans="15:15" x14ac:dyDescent="0.3">
      <c r="O2043" s="1"/>
    </row>
    <row r="2044" spans="15:15" x14ac:dyDescent="0.3">
      <c r="O2044" s="1"/>
    </row>
    <row r="2045" spans="15:15" x14ac:dyDescent="0.3">
      <c r="O2045" s="1"/>
    </row>
    <row r="2046" spans="15:15" x14ac:dyDescent="0.3">
      <c r="O2046" s="1"/>
    </row>
    <row r="2047" spans="15:15" x14ac:dyDescent="0.3">
      <c r="O2047" s="1"/>
    </row>
    <row r="2048" spans="15:15" x14ac:dyDescent="0.3">
      <c r="O2048" s="1"/>
    </row>
    <row r="2049" spans="15:15" x14ac:dyDescent="0.3">
      <c r="O2049" s="1"/>
    </row>
    <row r="2050" spans="15:15" x14ac:dyDescent="0.3">
      <c r="O2050" s="1"/>
    </row>
    <row r="2051" spans="15:15" x14ac:dyDescent="0.3">
      <c r="O2051" s="1"/>
    </row>
    <row r="2052" spans="15:15" x14ac:dyDescent="0.3">
      <c r="O2052" s="1"/>
    </row>
    <row r="2053" spans="15:15" x14ac:dyDescent="0.3">
      <c r="O2053" s="1"/>
    </row>
    <row r="2054" spans="15:15" x14ac:dyDescent="0.3">
      <c r="O2054" s="1"/>
    </row>
    <row r="2055" spans="15:15" x14ac:dyDescent="0.3">
      <c r="O2055" s="1"/>
    </row>
    <row r="2056" spans="15:15" x14ac:dyDescent="0.3">
      <c r="O2056" s="1"/>
    </row>
    <row r="2057" spans="15:15" x14ac:dyDescent="0.3">
      <c r="O2057" s="1"/>
    </row>
    <row r="2058" spans="15:15" x14ac:dyDescent="0.3">
      <c r="O2058" s="1"/>
    </row>
    <row r="2059" spans="15:15" x14ac:dyDescent="0.3">
      <c r="O2059" s="1"/>
    </row>
    <row r="2060" spans="15:15" x14ac:dyDescent="0.3">
      <c r="O2060" s="1"/>
    </row>
    <row r="2061" spans="15:15" x14ac:dyDescent="0.3">
      <c r="O2061" s="1"/>
    </row>
    <row r="2062" spans="15:15" x14ac:dyDescent="0.3">
      <c r="O2062" s="1"/>
    </row>
    <row r="2063" spans="15:15" x14ac:dyDescent="0.3">
      <c r="O2063" s="1"/>
    </row>
    <row r="2064" spans="15:15" x14ac:dyDescent="0.3">
      <c r="O2064" s="1"/>
    </row>
    <row r="2065" spans="15:15" x14ac:dyDescent="0.3">
      <c r="O2065" s="1"/>
    </row>
    <row r="2066" spans="15:15" x14ac:dyDescent="0.3">
      <c r="O2066" s="1"/>
    </row>
    <row r="2067" spans="15:15" x14ac:dyDescent="0.3">
      <c r="O2067" s="1"/>
    </row>
    <row r="2068" spans="15:15" x14ac:dyDescent="0.3">
      <c r="O2068" s="1"/>
    </row>
    <row r="2069" spans="15:15" x14ac:dyDescent="0.3">
      <c r="O2069" s="1"/>
    </row>
    <row r="2070" spans="15:15" x14ac:dyDescent="0.3">
      <c r="O2070" s="1"/>
    </row>
    <row r="2071" spans="15:15" x14ac:dyDescent="0.3">
      <c r="O2071" s="1"/>
    </row>
    <row r="2072" spans="15:15" x14ac:dyDescent="0.3">
      <c r="O2072" s="1"/>
    </row>
    <row r="2073" spans="15:15" x14ac:dyDescent="0.3">
      <c r="O2073" s="1"/>
    </row>
    <row r="2074" spans="15:15" x14ac:dyDescent="0.3">
      <c r="O2074" s="1"/>
    </row>
    <row r="2075" spans="15:15" x14ac:dyDescent="0.3">
      <c r="O2075" s="1"/>
    </row>
    <row r="2076" spans="15:15" x14ac:dyDescent="0.3">
      <c r="O2076" s="1"/>
    </row>
    <row r="2077" spans="15:15" x14ac:dyDescent="0.3">
      <c r="O2077" s="1"/>
    </row>
    <row r="2078" spans="15:15" x14ac:dyDescent="0.3">
      <c r="O2078" s="1"/>
    </row>
    <row r="2079" spans="15:15" x14ac:dyDescent="0.3">
      <c r="O2079" s="1"/>
    </row>
    <row r="2080" spans="15:15" x14ac:dyDescent="0.3">
      <c r="O2080" s="1"/>
    </row>
    <row r="2081" spans="15:15" x14ac:dyDescent="0.3">
      <c r="O2081" s="1"/>
    </row>
    <row r="2082" spans="15:15" x14ac:dyDescent="0.3">
      <c r="O2082" s="1"/>
    </row>
    <row r="2083" spans="15:15" x14ac:dyDescent="0.3">
      <c r="O2083" s="1"/>
    </row>
    <row r="2084" spans="15:15" x14ac:dyDescent="0.3">
      <c r="O2084" s="1"/>
    </row>
    <row r="2085" spans="15:15" x14ac:dyDescent="0.3">
      <c r="O2085" s="1"/>
    </row>
    <row r="2086" spans="15:15" x14ac:dyDescent="0.3">
      <c r="O2086" s="1"/>
    </row>
    <row r="2087" spans="15:15" x14ac:dyDescent="0.3">
      <c r="O2087" s="1"/>
    </row>
    <row r="2088" spans="15:15" x14ac:dyDescent="0.3">
      <c r="O2088" s="1"/>
    </row>
    <row r="2089" spans="15:15" x14ac:dyDescent="0.3">
      <c r="O2089" s="1"/>
    </row>
    <row r="2090" spans="15:15" x14ac:dyDescent="0.3">
      <c r="O2090" s="1"/>
    </row>
    <row r="2091" spans="15:15" x14ac:dyDescent="0.3">
      <c r="O2091" s="1"/>
    </row>
    <row r="2092" spans="15:15" x14ac:dyDescent="0.3">
      <c r="O2092" s="1"/>
    </row>
    <row r="2093" spans="15:15" x14ac:dyDescent="0.3">
      <c r="O2093" s="1"/>
    </row>
    <row r="2094" spans="15:15" x14ac:dyDescent="0.3">
      <c r="O2094" s="1"/>
    </row>
    <row r="2095" spans="15:15" x14ac:dyDescent="0.3">
      <c r="O2095" s="1"/>
    </row>
    <row r="2096" spans="15:15" x14ac:dyDescent="0.3">
      <c r="O2096" s="1"/>
    </row>
    <row r="2097" spans="15:15" x14ac:dyDescent="0.3">
      <c r="O2097" s="1"/>
    </row>
    <row r="2098" spans="15:15" x14ac:dyDescent="0.3">
      <c r="O2098" s="1"/>
    </row>
    <row r="2099" spans="15:15" x14ac:dyDescent="0.3">
      <c r="O2099" s="1"/>
    </row>
    <row r="2100" spans="15:15" x14ac:dyDescent="0.3">
      <c r="O2100" s="1"/>
    </row>
    <row r="2101" spans="15:15" x14ac:dyDescent="0.3">
      <c r="O2101" s="1"/>
    </row>
    <row r="2102" spans="15:15" x14ac:dyDescent="0.3">
      <c r="O2102" s="1"/>
    </row>
    <row r="2103" spans="15:15" x14ac:dyDescent="0.3">
      <c r="O2103" s="1"/>
    </row>
    <row r="2104" spans="15:15" x14ac:dyDescent="0.3">
      <c r="O2104" s="1"/>
    </row>
    <row r="2105" spans="15:15" x14ac:dyDescent="0.3">
      <c r="O2105" s="1"/>
    </row>
    <row r="2106" spans="15:15" x14ac:dyDescent="0.3">
      <c r="O2106" s="1"/>
    </row>
    <row r="2107" spans="15:15" x14ac:dyDescent="0.3">
      <c r="O2107" s="1"/>
    </row>
    <row r="2108" spans="15:15" x14ac:dyDescent="0.3">
      <c r="O2108" s="1"/>
    </row>
    <row r="2109" spans="15:15" x14ac:dyDescent="0.3">
      <c r="O2109" s="1"/>
    </row>
    <row r="2110" spans="15:15" x14ac:dyDescent="0.3">
      <c r="O2110" s="1"/>
    </row>
    <row r="2111" spans="15:15" x14ac:dyDescent="0.3">
      <c r="O2111" s="1"/>
    </row>
    <row r="2112" spans="15:15" x14ac:dyDescent="0.3">
      <c r="O2112" s="1"/>
    </row>
    <row r="2113" spans="15:15" x14ac:dyDescent="0.3">
      <c r="O2113" s="1"/>
    </row>
    <row r="2114" spans="15:15" x14ac:dyDescent="0.3">
      <c r="O2114" s="1"/>
    </row>
    <row r="2115" spans="15:15" x14ac:dyDescent="0.3">
      <c r="O2115" s="1"/>
    </row>
    <row r="2116" spans="15:15" x14ac:dyDescent="0.3">
      <c r="O2116" s="1"/>
    </row>
    <row r="2117" spans="15:15" x14ac:dyDescent="0.3">
      <c r="O2117" s="1"/>
    </row>
    <row r="2118" spans="15:15" x14ac:dyDescent="0.3">
      <c r="O2118" s="1"/>
    </row>
    <row r="2119" spans="15:15" x14ac:dyDescent="0.3">
      <c r="O2119" s="1"/>
    </row>
    <row r="2120" spans="15:15" x14ac:dyDescent="0.3">
      <c r="O2120" s="1"/>
    </row>
    <row r="2121" spans="15:15" x14ac:dyDescent="0.3">
      <c r="O2121" s="1"/>
    </row>
    <row r="2122" spans="15:15" x14ac:dyDescent="0.3">
      <c r="O2122" s="1"/>
    </row>
    <row r="2123" spans="15:15" x14ac:dyDescent="0.3">
      <c r="O2123" s="1"/>
    </row>
    <row r="2124" spans="15:15" x14ac:dyDescent="0.3">
      <c r="O2124" s="1"/>
    </row>
    <row r="2125" spans="15:15" x14ac:dyDescent="0.3">
      <c r="O2125" s="1"/>
    </row>
    <row r="2126" spans="15:15" x14ac:dyDescent="0.3">
      <c r="O2126" s="1"/>
    </row>
    <row r="2127" spans="15:15" x14ac:dyDescent="0.3">
      <c r="O2127" s="1"/>
    </row>
    <row r="2128" spans="15:15" x14ac:dyDescent="0.3">
      <c r="O2128" s="1"/>
    </row>
    <row r="2129" spans="15:15" x14ac:dyDescent="0.3">
      <c r="O2129" s="1"/>
    </row>
    <row r="2130" spans="15:15" x14ac:dyDescent="0.3">
      <c r="O2130" s="1"/>
    </row>
    <row r="2131" spans="15:15" x14ac:dyDescent="0.3">
      <c r="O2131" s="1"/>
    </row>
    <row r="2132" spans="15:15" x14ac:dyDescent="0.3">
      <c r="O2132" s="1"/>
    </row>
    <row r="2133" spans="15:15" x14ac:dyDescent="0.3">
      <c r="O2133" s="1"/>
    </row>
    <row r="2134" spans="15:15" x14ac:dyDescent="0.3">
      <c r="O2134" s="1"/>
    </row>
    <row r="2135" spans="15:15" x14ac:dyDescent="0.3">
      <c r="O2135" s="1"/>
    </row>
    <row r="2136" spans="15:15" x14ac:dyDescent="0.3">
      <c r="O2136" s="1"/>
    </row>
    <row r="2137" spans="15:15" x14ac:dyDescent="0.3">
      <c r="O2137" s="1"/>
    </row>
    <row r="2138" spans="15:15" x14ac:dyDescent="0.3">
      <c r="O2138" s="1"/>
    </row>
    <row r="2139" spans="15:15" x14ac:dyDescent="0.3">
      <c r="O2139" s="1"/>
    </row>
    <row r="2140" spans="15:15" x14ac:dyDescent="0.3">
      <c r="O2140" s="1"/>
    </row>
    <row r="2141" spans="15:15" x14ac:dyDescent="0.3">
      <c r="O2141" s="1"/>
    </row>
    <row r="2142" spans="15:15" x14ac:dyDescent="0.3">
      <c r="O2142" s="1"/>
    </row>
    <row r="2143" spans="15:15" x14ac:dyDescent="0.3">
      <c r="O2143" s="1"/>
    </row>
    <row r="2144" spans="15:15" x14ac:dyDescent="0.3">
      <c r="O2144" s="1"/>
    </row>
    <row r="2145" spans="15:15" x14ac:dyDescent="0.3">
      <c r="O2145" s="1"/>
    </row>
    <row r="2146" spans="15:15" x14ac:dyDescent="0.3">
      <c r="O2146" s="1"/>
    </row>
    <row r="2147" spans="15:15" x14ac:dyDescent="0.3">
      <c r="O2147" s="1"/>
    </row>
    <row r="2148" spans="15:15" x14ac:dyDescent="0.3">
      <c r="O2148" s="1"/>
    </row>
    <row r="2149" spans="15:15" x14ac:dyDescent="0.3">
      <c r="O2149" s="1"/>
    </row>
    <row r="2150" spans="15:15" x14ac:dyDescent="0.3">
      <c r="O2150" s="1"/>
    </row>
    <row r="2151" spans="15:15" x14ac:dyDescent="0.3">
      <c r="O2151" s="1"/>
    </row>
    <row r="2152" spans="15:15" x14ac:dyDescent="0.3">
      <c r="O2152" s="1"/>
    </row>
    <row r="2153" spans="15:15" x14ac:dyDescent="0.3">
      <c r="O2153" s="1"/>
    </row>
    <row r="2154" spans="15:15" x14ac:dyDescent="0.3">
      <c r="O2154" s="1"/>
    </row>
    <row r="2155" spans="15:15" x14ac:dyDescent="0.3">
      <c r="O2155" s="1"/>
    </row>
    <row r="2156" spans="15:15" x14ac:dyDescent="0.3">
      <c r="O2156" s="1"/>
    </row>
    <row r="2157" spans="15:15" x14ac:dyDescent="0.3">
      <c r="O2157" s="1"/>
    </row>
    <row r="2158" spans="15:15" x14ac:dyDescent="0.3">
      <c r="O2158" s="1"/>
    </row>
    <row r="2159" spans="15:15" x14ac:dyDescent="0.3">
      <c r="O2159" s="1"/>
    </row>
    <row r="2160" spans="15:15" x14ac:dyDescent="0.3">
      <c r="O2160" s="1"/>
    </row>
    <row r="2161" spans="15:15" x14ac:dyDescent="0.3">
      <c r="O2161" s="1"/>
    </row>
    <row r="2162" spans="15:15" x14ac:dyDescent="0.3">
      <c r="O2162" s="1"/>
    </row>
    <row r="2163" spans="15:15" x14ac:dyDescent="0.3">
      <c r="O2163" s="1"/>
    </row>
    <row r="2164" spans="15:15" x14ac:dyDescent="0.3">
      <c r="O2164" s="1"/>
    </row>
    <row r="2165" spans="15:15" x14ac:dyDescent="0.3">
      <c r="O2165" s="1"/>
    </row>
    <row r="2166" spans="15:15" x14ac:dyDescent="0.3">
      <c r="O2166" s="1"/>
    </row>
    <row r="2167" spans="15:15" x14ac:dyDescent="0.3">
      <c r="O2167" s="1"/>
    </row>
    <row r="2168" spans="15:15" x14ac:dyDescent="0.3">
      <c r="O2168" s="1"/>
    </row>
    <row r="2169" spans="15:15" x14ac:dyDescent="0.3">
      <c r="O2169" s="1"/>
    </row>
    <row r="2170" spans="15:15" x14ac:dyDescent="0.3">
      <c r="O2170" s="1"/>
    </row>
    <row r="2171" spans="15:15" x14ac:dyDescent="0.3">
      <c r="O2171" s="1"/>
    </row>
    <row r="2172" spans="15:15" x14ac:dyDescent="0.3">
      <c r="O2172" s="1"/>
    </row>
    <row r="2173" spans="15:15" x14ac:dyDescent="0.3">
      <c r="O2173" s="1"/>
    </row>
    <row r="2174" spans="15:15" x14ac:dyDescent="0.3">
      <c r="O2174" s="1"/>
    </row>
    <row r="2175" spans="15:15" x14ac:dyDescent="0.3">
      <c r="O2175" s="1"/>
    </row>
    <row r="2176" spans="15:15" x14ac:dyDescent="0.3">
      <c r="O2176" s="1"/>
    </row>
    <row r="2177" spans="15:15" x14ac:dyDescent="0.3">
      <c r="O2177" s="1"/>
    </row>
    <row r="2178" spans="15:15" x14ac:dyDescent="0.3">
      <c r="O2178" s="1"/>
    </row>
    <row r="2179" spans="15:15" x14ac:dyDescent="0.3">
      <c r="O2179" s="1"/>
    </row>
    <row r="2180" spans="15:15" x14ac:dyDescent="0.3">
      <c r="O2180" s="1"/>
    </row>
    <row r="2181" spans="15:15" x14ac:dyDescent="0.3">
      <c r="O2181" s="1"/>
    </row>
    <row r="2182" spans="15:15" x14ac:dyDescent="0.3">
      <c r="O2182" s="1"/>
    </row>
    <row r="2183" spans="15:15" x14ac:dyDescent="0.3">
      <c r="O2183" s="1"/>
    </row>
    <row r="2184" spans="15:15" x14ac:dyDescent="0.3">
      <c r="O2184" s="1"/>
    </row>
    <row r="2185" spans="15:15" x14ac:dyDescent="0.3">
      <c r="O2185" s="1"/>
    </row>
    <row r="2186" spans="15:15" x14ac:dyDescent="0.3">
      <c r="O2186" s="1"/>
    </row>
    <row r="2187" spans="15:15" x14ac:dyDescent="0.3">
      <c r="O2187" s="1"/>
    </row>
    <row r="2188" spans="15:15" x14ac:dyDescent="0.3">
      <c r="O2188" s="1"/>
    </row>
    <row r="2189" spans="15:15" x14ac:dyDescent="0.3">
      <c r="O2189" s="1"/>
    </row>
    <row r="2190" spans="15:15" x14ac:dyDescent="0.3">
      <c r="O2190" s="1"/>
    </row>
    <row r="2191" spans="15:15" x14ac:dyDescent="0.3">
      <c r="O2191" s="1"/>
    </row>
    <row r="2192" spans="15:15" x14ac:dyDescent="0.3">
      <c r="O2192" s="1"/>
    </row>
    <row r="2193" spans="15:15" x14ac:dyDescent="0.3">
      <c r="O2193" s="1"/>
    </row>
    <row r="2194" spans="15:15" x14ac:dyDescent="0.3">
      <c r="O2194" s="1"/>
    </row>
    <row r="2195" spans="15:15" x14ac:dyDescent="0.3">
      <c r="O2195" s="1"/>
    </row>
    <row r="2196" spans="15:15" x14ac:dyDescent="0.3">
      <c r="O2196" s="1"/>
    </row>
    <row r="2197" spans="15:15" x14ac:dyDescent="0.3">
      <c r="O2197" s="1"/>
    </row>
    <row r="2198" spans="15:15" x14ac:dyDescent="0.3">
      <c r="O2198" s="1"/>
    </row>
    <row r="2199" spans="15:15" x14ac:dyDescent="0.3">
      <c r="O2199" s="1"/>
    </row>
    <row r="2200" spans="15:15" x14ac:dyDescent="0.3">
      <c r="O2200" s="1"/>
    </row>
    <row r="2201" spans="15:15" x14ac:dyDescent="0.3">
      <c r="O2201" s="1"/>
    </row>
    <row r="2202" spans="15:15" x14ac:dyDescent="0.3">
      <c r="O2202" s="1"/>
    </row>
    <row r="2203" spans="15:15" x14ac:dyDescent="0.3">
      <c r="O2203" s="1"/>
    </row>
    <row r="2204" spans="15:15" x14ac:dyDescent="0.3">
      <c r="O2204" s="1"/>
    </row>
    <row r="2205" spans="15:15" x14ac:dyDescent="0.3">
      <c r="O2205" s="1"/>
    </row>
    <row r="2206" spans="15:15" x14ac:dyDescent="0.3">
      <c r="O2206" s="1"/>
    </row>
    <row r="2207" spans="15:15" x14ac:dyDescent="0.3">
      <c r="O2207" s="1"/>
    </row>
    <row r="2208" spans="15:15" x14ac:dyDescent="0.3">
      <c r="O2208" s="1"/>
    </row>
    <row r="2209" spans="15:15" x14ac:dyDescent="0.3">
      <c r="O2209" s="1"/>
    </row>
    <row r="2210" spans="15:15" x14ac:dyDescent="0.3">
      <c r="O2210" s="1"/>
    </row>
    <row r="2211" spans="15:15" x14ac:dyDescent="0.3">
      <c r="O2211" s="1"/>
    </row>
    <row r="2212" spans="15:15" x14ac:dyDescent="0.3">
      <c r="O2212" s="1"/>
    </row>
    <row r="2213" spans="15:15" x14ac:dyDescent="0.3">
      <c r="O2213" s="1"/>
    </row>
    <row r="2214" spans="15:15" x14ac:dyDescent="0.3">
      <c r="O2214" s="1"/>
    </row>
    <row r="2215" spans="15:15" x14ac:dyDescent="0.3">
      <c r="O2215" s="1"/>
    </row>
    <row r="2216" spans="15:15" x14ac:dyDescent="0.3">
      <c r="O2216" s="1"/>
    </row>
    <row r="2217" spans="15:15" x14ac:dyDescent="0.3">
      <c r="O2217" s="1"/>
    </row>
    <row r="2218" spans="15:15" x14ac:dyDescent="0.3">
      <c r="O2218" s="1"/>
    </row>
    <row r="2219" spans="15:15" x14ac:dyDescent="0.3">
      <c r="O2219" s="1"/>
    </row>
    <row r="2220" spans="15:15" x14ac:dyDescent="0.3">
      <c r="O2220" s="1"/>
    </row>
    <row r="2221" spans="15:15" x14ac:dyDescent="0.3">
      <c r="O2221" s="1"/>
    </row>
    <row r="2222" spans="15:15" x14ac:dyDescent="0.3">
      <c r="O2222" s="1"/>
    </row>
    <row r="2223" spans="15:15" x14ac:dyDescent="0.3">
      <c r="O2223" s="1"/>
    </row>
    <row r="2224" spans="15:15" x14ac:dyDescent="0.3">
      <c r="O2224" s="1"/>
    </row>
    <row r="2225" spans="15:15" x14ac:dyDescent="0.3">
      <c r="O2225" s="1"/>
    </row>
    <row r="2226" spans="15:15" x14ac:dyDescent="0.3">
      <c r="O2226" s="1"/>
    </row>
    <row r="2227" spans="15:15" x14ac:dyDescent="0.3">
      <c r="O2227" s="1"/>
    </row>
    <row r="2228" spans="15:15" x14ac:dyDescent="0.3">
      <c r="O2228" s="1"/>
    </row>
    <row r="2229" spans="15:15" x14ac:dyDescent="0.3">
      <c r="O2229" s="1"/>
    </row>
    <row r="2230" spans="15:15" x14ac:dyDescent="0.3">
      <c r="O2230" s="1"/>
    </row>
    <row r="2231" spans="15:15" x14ac:dyDescent="0.3">
      <c r="O2231" s="1"/>
    </row>
    <row r="2232" spans="15:15" x14ac:dyDescent="0.3">
      <c r="O2232" s="1"/>
    </row>
    <row r="2233" spans="15:15" x14ac:dyDescent="0.3">
      <c r="O2233" s="1"/>
    </row>
    <row r="2234" spans="15:15" x14ac:dyDescent="0.3">
      <c r="O2234" s="1"/>
    </row>
    <row r="2235" spans="15:15" x14ac:dyDescent="0.3">
      <c r="O2235" s="1"/>
    </row>
    <row r="2236" spans="15:15" x14ac:dyDescent="0.3">
      <c r="O2236" s="1"/>
    </row>
    <row r="2237" spans="15:15" x14ac:dyDescent="0.3">
      <c r="O2237" s="1"/>
    </row>
    <row r="2238" spans="15:15" x14ac:dyDescent="0.3">
      <c r="O2238" s="1"/>
    </row>
    <row r="2239" spans="15:15" x14ac:dyDescent="0.3">
      <c r="O2239" s="1"/>
    </row>
    <row r="2240" spans="15:15" x14ac:dyDescent="0.3">
      <c r="O2240" s="1"/>
    </row>
    <row r="2241" spans="15:15" x14ac:dyDescent="0.3">
      <c r="O2241" s="1"/>
    </row>
    <row r="2242" spans="15:15" x14ac:dyDescent="0.3">
      <c r="O2242" s="1"/>
    </row>
    <row r="2243" spans="15:15" x14ac:dyDescent="0.3">
      <c r="O2243" s="1"/>
    </row>
    <row r="2244" spans="15:15" x14ac:dyDescent="0.3">
      <c r="O2244" s="1"/>
    </row>
    <row r="2245" spans="15:15" x14ac:dyDescent="0.3">
      <c r="O2245" s="1"/>
    </row>
    <row r="2246" spans="15:15" x14ac:dyDescent="0.3">
      <c r="O2246" s="1"/>
    </row>
    <row r="2247" spans="15:15" x14ac:dyDescent="0.3">
      <c r="O2247" s="1"/>
    </row>
    <row r="2248" spans="15:15" x14ac:dyDescent="0.3">
      <c r="O2248" s="1"/>
    </row>
    <row r="2249" spans="15:15" x14ac:dyDescent="0.3">
      <c r="O2249" s="1"/>
    </row>
    <row r="2250" spans="15:15" x14ac:dyDescent="0.3">
      <c r="O2250" s="1"/>
    </row>
    <row r="2251" spans="15:15" x14ac:dyDescent="0.3">
      <c r="O2251" s="1"/>
    </row>
    <row r="2252" spans="15:15" x14ac:dyDescent="0.3">
      <c r="O2252" s="1"/>
    </row>
    <row r="2253" spans="15:15" x14ac:dyDescent="0.3">
      <c r="O2253" s="1"/>
    </row>
    <row r="2254" spans="15:15" x14ac:dyDescent="0.3">
      <c r="O2254" s="1"/>
    </row>
    <row r="2255" spans="15:15" x14ac:dyDescent="0.3">
      <c r="O2255" s="1"/>
    </row>
    <row r="2256" spans="15:15" x14ac:dyDescent="0.3">
      <c r="O2256" s="1"/>
    </row>
    <row r="2257" spans="15:15" x14ac:dyDescent="0.3">
      <c r="O2257" s="1"/>
    </row>
    <row r="2258" spans="15:15" x14ac:dyDescent="0.3">
      <c r="O2258" s="1"/>
    </row>
    <row r="2259" spans="15:15" x14ac:dyDescent="0.3">
      <c r="O2259" s="1"/>
    </row>
    <row r="2260" spans="15:15" x14ac:dyDescent="0.3">
      <c r="O2260" s="1"/>
    </row>
    <row r="2261" spans="15:15" x14ac:dyDescent="0.3">
      <c r="O2261" s="1"/>
    </row>
    <row r="2262" spans="15:15" x14ac:dyDescent="0.3">
      <c r="O2262" s="1"/>
    </row>
    <row r="2263" spans="15:15" x14ac:dyDescent="0.3">
      <c r="O2263" s="1"/>
    </row>
    <row r="2264" spans="15:15" x14ac:dyDescent="0.3">
      <c r="O2264" s="1"/>
    </row>
    <row r="2265" spans="15:15" x14ac:dyDescent="0.3">
      <c r="O2265" s="1"/>
    </row>
    <row r="2266" spans="15:15" x14ac:dyDescent="0.3">
      <c r="O2266" s="1"/>
    </row>
    <row r="2267" spans="15:15" x14ac:dyDescent="0.3">
      <c r="O2267" s="1"/>
    </row>
    <row r="2268" spans="15:15" x14ac:dyDescent="0.3">
      <c r="O2268" s="1"/>
    </row>
    <row r="2269" spans="15:15" x14ac:dyDescent="0.3">
      <c r="O2269" s="1"/>
    </row>
    <row r="2270" spans="15:15" x14ac:dyDescent="0.3">
      <c r="O2270" s="1"/>
    </row>
    <row r="2271" spans="15:15" x14ac:dyDescent="0.3">
      <c r="O2271" s="1"/>
    </row>
    <row r="2272" spans="15:15" x14ac:dyDescent="0.3">
      <c r="O2272" s="1"/>
    </row>
    <row r="2273" spans="15:15" x14ac:dyDescent="0.3">
      <c r="O2273" s="1"/>
    </row>
    <row r="2274" spans="15:15" x14ac:dyDescent="0.3">
      <c r="O2274" s="1"/>
    </row>
    <row r="2275" spans="15:15" x14ac:dyDescent="0.3">
      <c r="O2275" s="1"/>
    </row>
    <row r="2276" spans="15:15" x14ac:dyDescent="0.3">
      <c r="O2276" s="1"/>
    </row>
    <row r="2277" spans="15:15" x14ac:dyDescent="0.3">
      <c r="O2277" s="1"/>
    </row>
    <row r="2278" spans="15:15" x14ac:dyDescent="0.3">
      <c r="O2278" s="1"/>
    </row>
    <row r="2279" spans="15:15" x14ac:dyDescent="0.3">
      <c r="O2279" s="1"/>
    </row>
    <row r="2280" spans="15:15" x14ac:dyDescent="0.3">
      <c r="O2280" s="1"/>
    </row>
    <row r="2281" spans="15:15" x14ac:dyDescent="0.3">
      <c r="O2281" s="1"/>
    </row>
    <row r="2282" spans="15:15" x14ac:dyDescent="0.3">
      <c r="O2282" s="1"/>
    </row>
    <row r="2283" spans="15:15" x14ac:dyDescent="0.3">
      <c r="O2283" s="1"/>
    </row>
    <row r="2284" spans="15:15" x14ac:dyDescent="0.3">
      <c r="O2284" s="1"/>
    </row>
    <row r="2285" spans="15:15" x14ac:dyDescent="0.3">
      <c r="O2285" s="1"/>
    </row>
    <row r="2286" spans="15:15" x14ac:dyDescent="0.3">
      <c r="O2286" s="1"/>
    </row>
    <row r="2287" spans="15:15" x14ac:dyDescent="0.3">
      <c r="O2287" s="1"/>
    </row>
    <row r="2288" spans="15:15" x14ac:dyDescent="0.3">
      <c r="O2288" s="1"/>
    </row>
    <row r="2289" spans="15:15" x14ac:dyDescent="0.3">
      <c r="O2289" s="1"/>
    </row>
    <row r="2290" spans="15:15" x14ac:dyDescent="0.3">
      <c r="O2290" s="1"/>
    </row>
    <row r="2291" spans="15:15" x14ac:dyDescent="0.3">
      <c r="O2291" s="1"/>
    </row>
    <row r="2292" spans="15:15" x14ac:dyDescent="0.3">
      <c r="O2292" s="1"/>
    </row>
    <row r="2293" spans="15:15" x14ac:dyDescent="0.3">
      <c r="O2293" s="1"/>
    </row>
    <row r="2294" spans="15:15" x14ac:dyDescent="0.3">
      <c r="O2294" s="1"/>
    </row>
    <row r="2295" spans="15:15" x14ac:dyDescent="0.3">
      <c r="O2295" s="1"/>
    </row>
    <row r="2296" spans="15:15" x14ac:dyDescent="0.3">
      <c r="O2296" s="1"/>
    </row>
    <row r="2297" spans="15:15" x14ac:dyDescent="0.3">
      <c r="O2297" s="1"/>
    </row>
    <row r="2298" spans="15:15" x14ac:dyDescent="0.3">
      <c r="O2298" s="1"/>
    </row>
    <row r="2299" spans="15:15" x14ac:dyDescent="0.3">
      <c r="O2299" s="1"/>
    </row>
    <row r="2300" spans="15:15" x14ac:dyDescent="0.3">
      <c r="O2300" s="1"/>
    </row>
    <row r="2301" spans="15:15" x14ac:dyDescent="0.3">
      <c r="O2301" s="1"/>
    </row>
    <row r="2302" spans="15:15" x14ac:dyDescent="0.3">
      <c r="O2302" s="1"/>
    </row>
    <row r="2303" spans="15:15" x14ac:dyDescent="0.3">
      <c r="O2303" s="1"/>
    </row>
    <row r="2304" spans="15:15" x14ac:dyDescent="0.3">
      <c r="O2304" s="1"/>
    </row>
    <row r="2305" spans="15:15" x14ac:dyDescent="0.3">
      <c r="O2305" s="1"/>
    </row>
    <row r="2306" spans="15:15" x14ac:dyDescent="0.3">
      <c r="O2306" s="1"/>
    </row>
    <row r="2307" spans="15:15" x14ac:dyDescent="0.3">
      <c r="O2307" s="1"/>
    </row>
    <row r="2308" spans="15:15" x14ac:dyDescent="0.3">
      <c r="O2308" s="1"/>
    </row>
    <row r="2309" spans="15:15" x14ac:dyDescent="0.3">
      <c r="O2309" s="1"/>
    </row>
    <row r="2310" spans="15:15" x14ac:dyDescent="0.3">
      <c r="O2310" s="1"/>
    </row>
    <row r="2311" spans="15:15" x14ac:dyDescent="0.3">
      <c r="O2311" s="1"/>
    </row>
    <row r="2312" spans="15:15" x14ac:dyDescent="0.3">
      <c r="O2312" s="1"/>
    </row>
    <row r="2313" spans="15:15" x14ac:dyDescent="0.3">
      <c r="O2313" s="1"/>
    </row>
    <row r="2314" spans="15:15" x14ac:dyDescent="0.3">
      <c r="O2314" s="1"/>
    </row>
    <row r="2315" spans="15:15" x14ac:dyDescent="0.3">
      <c r="O2315" s="1"/>
    </row>
    <row r="2316" spans="15:15" x14ac:dyDescent="0.3">
      <c r="O2316" s="1"/>
    </row>
    <row r="2317" spans="15:15" x14ac:dyDescent="0.3">
      <c r="O2317" s="1"/>
    </row>
    <row r="2318" spans="15:15" x14ac:dyDescent="0.3">
      <c r="O2318" s="1"/>
    </row>
    <row r="2319" spans="15:15" x14ac:dyDescent="0.3">
      <c r="O2319" s="1"/>
    </row>
    <row r="2320" spans="15:15" x14ac:dyDescent="0.3">
      <c r="O2320" s="1"/>
    </row>
    <row r="2321" spans="15:15" x14ac:dyDescent="0.3">
      <c r="O2321" s="1"/>
    </row>
    <row r="2322" spans="15:15" x14ac:dyDescent="0.3">
      <c r="O2322" s="1"/>
    </row>
    <row r="2323" spans="15:15" x14ac:dyDescent="0.3">
      <c r="O2323" s="1"/>
    </row>
    <row r="2324" spans="15:15" x14ac:dyDescent="0.3">
      <c r="O2324" s="1"/>
    </row>
    <row r="2325" spans="15:15" x14ac:dyDescent="0.3">
      <c r="O2325" s="1"/>
    </row>
    <row r="2326" spans="15:15" x14ac:dyDescent="0.3">
      <c r="O2326" s="1"/>
    </row>
    <row r="2327" spans="15:15" x14ac:dyDescent="0.3">
      <c r="O2327" s="1"/>
    </row>
    <row r="2328" spans="15:15" x14ac:dyDescent="0.3">
      <c r="O2328" s="1"/>
    </row>
    <row r="2329" spans="15:15" x14ac:dyDescent="0.3">
      <c r="O2329" s="1"/>
    </row>
    <row r="2330" spans="15:15" x14ac:dyDescent="0.3">
      <c r="O2330" s="1"/>
    </row>
    <row r="2331" spans="15:15" x14ac:dyDescent="0.3">
      <c r="O2331" s="1"/>
    </row>
    <row r="2332" spans="15:15" x14ac:dyDescent="0.3">
      <c r="O2332" s="1"/>
    </row>
    <row r="2333" spans="15:15" x14ac:dyDescent="0.3">
      <c r="O2333" s="1"/>
    </row>
    <row r="2334" spans="15:15" x14ac:dyDescent="0.3">
      <c r="O2334" s="1"/>
    </row>
    <row r="2335" spans="15:15" x14ac:dyDescent="0.3">
      <c r="O2335" s="1"/>
    </row>
    <row r="2336" spans="15:15" x14ac:dyDescent="0.3">
      <c r="O2336" s="1"/>
    </row>
    <row r="2337" spans="15:15" x14ac:dyDescent="0.3">
      <c r="O2337" s="1"/>
    </row>
    <row r="2338" spans="15:15" x14ac:dyDescent="0.3">
      <c r="O2338" s="1"/>
    </row>
    <row r="2339" spans="15:15" x14ac:dyDescent="0.3">
      <c r="O2339" s="1"/>
    </row>
    <row r="2340" spans="15:15" x14ac:dyDescent="0.3">
      <c r="O2340" s="1"/>
    </row>
    <row r="2341" spans="15:15" x14ac:dyDescent="0.3">
      <c r="O2341" s="1"/>
    </row>
    <row r="2342" spans="15:15" x14ac:dyDescent="0.3">
      <c r="O2342" s="1"/>
    </row>
    <row r="2343" spans="15:15" x14ac:dyDescent="0.3">
      <c r="O2343" s="1"/>
    </row>
    <row r="2344" spans="15:15" x14ac:dyDescent="0.3">
      <c r="O2344" s="1"/>
    </row>
    <row r="2345" spans="15:15" x14ac:dyDescent="0.3">
      <c r="O2345" s="1"/>
    </row>
    <row r="2346" spans="15:15" x14ac:dyDescent="0.3">
      <c r="O2346" s="1"/>
    </row>
    <row r="2347" spans="15:15" x14ac:dyDescent="0.3">
      <c r="O2347" s="1"/>
    </row>
    <row r="2348" spans="15:15" x14ac:dyDescent="0.3">
      <c r="O2348" s="1"/>
    </row>
    <row r="2349" spans="15:15" x14ac:dyDescent="0.3">
      <c r="O2349" s="1"/>
    </row>
    <row r="2350" spans="15:15" x14ac:dyDescent="0.3">
      <c r="O2350" s="1"/>
    </row>
    <row r="2351" spans="15:15" x14ac:dyDescent="0.3">
      <c r="O2351" s="1"/>
    </row>
    <row r="2352" spans="15:15" x14ac:dyDescent="0.3">
      <c r="O2352" s="1"/>
    </row>
    <row r="2353" spans="15:15" x14ac:dyDescent="0.3">
      <c r="O2353" s="1"/>
    </row>
    <row r="2354" spans="15:15" x14ac:dyDescent="0.3">
      <c r="O2354" s="1"/>
    </row>
    <row r="2355" spans="15:15" x14ac:dyDescent="0.3">
      <c r="O2355" s="1"/>
    </row>
    <row r="2356" spans="15:15" x14ac:dyDescent="0.3">
      <c r="O2356" s="1"/>
    </row>
    <row r="2357" spans="15:15" x14ac:dyDescent="0.3">
      <c r="O2357" s="1"/>
    </row>
    <row r="2358" spans="15:15" x14ac:dyDescent="0.3">
      <c r="O2358" s="1"/>
    </row>
    <row r="2359" spans="15:15" x14ac:dyDescent="0.3">
      <c r="O2359" s="1"/>
    </row>
    <row r="2360" spans="15:15" x14ac:dyDescent="0.3">
      <c r="O2360" s="1"/>
    </row>
    <row r="2361" spans="15:15" x14ac:dyDescent="0.3">
      <c r="O2361" s="1"/>
    </row>
    <row r="2362" spans="15:15" x14ac:dyDescent="0.3">
      <c r="O2362" s="1"/>
    </row>
    <row r="2363" spans="15:15" x14ac:dyDescent="0.3">
      <c r="O2363" s="1"/>
    </row>
    <row r="2364" spans="15:15" x14ac:dyDescent="0.3">
      <c r="O2364" s="1"/>
    </row>
    <row r="2365" spans="15:15" x14ac:dyDescent="0.3">
      <c r="O2365" s="1"/>
    </row>
    <row r="2366" spans="15:15" x14ac:dyDescent="0.3">
      <c r="O2366" s="1"/>
    </row>
    <row r="2367" spans="15:15" x14ac:dyDescent="0.3">
      <c r="O2367" s="1"/>
    </row>
    <row r="2368" spans="15:15" x14ac:dyDescent="0.3">
      <c r="O2368" s="1"/>
    </row>
    <row r="2369" spans="15:15" x14ac:dyDescent="0.3">
      <c r="O2369" s="1"/>
    </row>
    <row r="2370" spans="15:15" x14ac:dyDescent="0.3">
      <c r="O2370" s="1"/>
    </row>
    <row r="2371" spans="15:15" x14ac:dyDescent="0.3">
      <c r="O2371" s="1"/>
    </row>
    <row r="2372" spans="15:15" x14ac:dyDescent="0.3">
      <c r="O2372" s="1"/>
    </row>
    <row r="2373" spans="15:15" x14ac:dyDescent="0.3">
      <c r="O2373" s="1"/>
    </row>
    <row r="2374" spans="15:15" x14ac:dyDescent="0.3">
      <c r="O2374" s="1"/>
    </row>
    <row r="2375" spans="15:15" x14ac:dyDescent="0.3">
      <c r="O2375" s="1"/>
    </row>
    <row r="2376" spans="15:15" x14ac:dyDescent="0.3">
      <c r="O2376" s="1"/>
    </row>
    <row r="2377" spans="15:15" x14ac:dyDescent="0.3">
      <c r="O2377" s="1"/>
    </row>
    <row r="2378" spans="15:15" x14ac:dyDescent="0.3">
      <c r="O2378" s="1"/>
    </row>
    <row r="2379" spans="15:15" x14ac:dyDescent="0.3">
      <c r="O2379" s="1"/>
    </row>
    <row r="2380" spans="15:15" x14ac:dyDescent="0.3">
      <c r="O2380" s="1"/>
    </row>
    <row r="2381" spans="15:15" x14ac:dyDescent="0.3">
      <c r="O2381" s="1"/>
    </row>
    <row r="2382" spans="15:15" x14ac:dyDescent="0.3">
      <c r="O2382" s="1"/>
    </row>
    <row r="2383" spans="15:15" x14ac:dyDescent="0.3">
      <c r="O2383" s="1"/>
    </row>
    <row r="2384" spans="15:15" x14ac:dyDescent="0.3">
      <c r="O2384" s="1"/>
    </row>
    <row r="2385" spans="15:15" x14ac:dyDescent="0.3">
      <c r="O2385" s="1"/>
    </row>
    <row r="2386" spans="15:15" x14ac:dyDescent="0.3">
      <c r="O2386" s="1"/>
    </row>
    <row r="2387" spans="15:15" x14ac:dyDescent="0.3">
      <c r="O2387" s="1"/>
    </row>
    <row r="2388" spans="15:15" x14ac:dyDescent="0.3">
      <c r="O2388" s="1"/>
    </row>
    <row r="2389" spans="15:15" x14ac:dyDescent="0.3">
      <c r="O2389" s="1"/>
    </row>
    <row r="2390" spans="15:15" x14ac:dyDescent="0.3">
      <c r="O2390" s="1"/>
    </row>
    <row r="2391" spans="15:15" x14ac:dyDescent="0.3">
      <c r="O2391" s="1"/>
    </row>
    <row r="2392" spans="15:15" x14ac:dyDescent="0.3">
      <c r="O2392" s="1"/>
    </row>
    <row r="2393" spans="15:15" x14ac:dyDescent="0.3">
      <c r="O2393" s="1"/>
    </row>
    <row r="2394" spans="15:15" x14ac:dyDescent="0.3">
      <c r="O2394" s="1"/>
    </row>
    <row r="2395" spans="15:15" x14ac:dyDescent="0.3">
      <c r="O2395" s="1"/>
    </row>
    <row r="2396" spans="15:15" x14ac:dyDescent="0.3">
      <c r="O2396" s="1"/>
    </row>
    <row r="2397" spans="15:15" x14ac:dyDescent="0.3">
      <c r="O2397" s="1"/>
    </row>
    <row r="2398" spans="15:15" x14ac:dyDescent="0.3">
      <c r="O2398" s="1"/>
    </row>
    <row r="2399" spans="15:15" x14ac:dyDescent="0.3">
      <c r="O2399" s="1"/>
    </row>
    <row r="2400" spans="15:15" x14ac:dyDescent="0.3">
      <c r="O2400" s="1"/>
    </row>
    <row r="2401" spans="15:15" x14ac:dyDescent="0.3">
      <c r="O2401" s="1"/>
    </row>
    <row r="2402" spans="15:15" x14ac:dyDescent="0.3">
      <c r="O2402" s="1"/>
    </row>
    <row r="2403" spans="15:15" x14ac:dyDescent="0.3">
      <c r="O2403" s="1"/>
    </row>
    <row r="2404" spans="15:15" x14ac:dyDescent="0.3">
      <c r="O2404" s="1"/>
    </row>
    <row r="2405" spans="15:15" x14ac:dyDescent="0.3">
      <c r="O2405" s="1"/>
    </row>
    <row r="2406" spans="15:15" x14ac:dyDescent="0.3">
      <c r="O2406" s="1"/>
    </row>
    <row r="2407" spans="15:15" x14ac:dyDescent="0.3">
      <c r="O2407" s="1"/>
    </row>
    <row r="2408" spans="15:15" x14ac:dyDescent="0.3">
      <c r="O2408" s="1"/>
    </row>
    <row r="2409" spans="15:15" x14ac:dyDescent="0.3">
      <c r="O2409" s="1"/>
    </row>
    <row r="2410" spans="15:15" x14ac:dyDescent="0.3">
      <c r="O2410" s="1"/>
    </row>
    <row r="2411" spans="15:15" x14ac:dyDescent="0.3">
      <c r="O2411" s="1"/>
    </row>
    <row r="2412" spans="15:15" x14ac:dyDescent="0.3">
      <c r="O2412" s="1"/>
    </row>
    <row r="2413" spans="15:15" x14ac:dyDescent="0.3">
      <c r="O2413" s="1"/>
    </row>
    <row r="2414" spans="15:15" x14ac:dyDescent="0.3">
      <c r="O2414" s="1"/>
    </row>
    <row r="2415" spans="15:15" x14ac:dyDescent="0.3">
      <c r="O2415" s="1"/>
    </row>
    <row r="2416" spans="15:15" x14ac:dyDescent="0.3">
      <c r="O2416" s="1"/>
    </row>
    <row r="2417" spans="15:15" x14ac:dyDescent="0.3">
      <c r="O2417" s="1"/>
    </row>
    <row r="2418" spans="15:15" x14ac:dyDescent="0.3">
      <c r="O2418" s="1"/>
    </row>
    <row r="2419" spans="15:15" x14ac:dyDescent="0.3">
      <c r="O2419" s="1"/>
    </row>
    <row r="2420" spans="15:15" x14ac:dyDescent="0.3">
      <c r="O2420" s="1"/>
    </row>
    <row r="2421" spans="15:15" x14ac:dyDescent="0.3">
      <c r="O2421" s="1"/>
    </row>
    <row r="2422" spans="15:15" x14ac:dyDescent="0.3">
      <c r="O2422" s="1"/>
    </row>
    <row r="2423" spans="15:15" x14ac:dyDescent="0.3">
      <c r="O2423" s="1"/>
    </row>
    <row r="2424" spans="15:15" x14ac:dyDescent="0.3">
      <c r="O2424" s="1"/>
    </row>
    <row r="2425" spans="15:15" x14ac:dyDescent="0.3">
      <c r="O2425" s="1"/>
    </row>
    <row r="2426" spans="15:15" x14ac:dyDescent="0.3">
      <c r="O2426" s="1"/>
    </row>
    <row r="2427" spans="15:15" x14ac:dyDescent="0.3">
      <c r="O2427" s="1"/>
    </row>
    <row r="2428" spans="15:15" x14ac:dyDescent="0.3">
      <c r="O2428" s="1"/>
    </row>
    <row r="2429" spans="15:15" x14ac:dyDescent="0.3">
      <c r="O2429" s="1"/>
    </row>
    <row r="2430" spans="15:15" x14ac:dyDescent="0.3">
      <c r="O2430" s="1"/>
    </row>
    <row r="2431" spans="15:15" x14ac:dyDescent="0.3">
      <c r="O2431" s="1"/>
    </row>
    <row r="2432" spans="15:15" x14ac:dyDescent="0.3">
      <c r="O2432" s="1"/>
    </row>
    <row r="2433" spans="15:15" x14ac:dyDescent="0.3">
      <c r="O2433" s="1"/>
    </row>
    <row r="2434" spans="15:15" x14ac:dyDescent="0.3">
      <c r="O2434" s="1"/>
    </row>
    <row r="2435" spans="15:15" x14ac:dyDescent="0.3">
      <c r="O2435" s="1"/>
    </row>
    <row r="2436" spans="15:15" x14ac:dyDescent="0.3">
      <c r="O2436" s="1"/>
    </row>
    <row r="2437" spans="15:15" x14ac:dyDescent="0.3">
      <c r="O2437" s="1"/>
    </row>
    <row r="2438" spans="15:15" x14ac:dyDescent="0.3">
      <c r="O2438" s="1"/>
    </row>
    <row r="2439" spans="15:15" x14ac:dyDescent="0.3">
      <c r="O2439" s="1"/>
    </row>
    <row r="2440" spans="15:15" x14ac:dyDescent="0.3">
      <c r="O2440" s="1"/>
    </row>
    <row r="2441" spans="15:15" x14ac:dyDescent="0.3">
      <c r="O2441" s="1"/>
    </row>
    <row r="2442" spans="15:15" x14ac:dyDescent="0.3">
      <c r="O2442" s="1"/>
    </row>
    <row r="2443" spans="15:15" x14ac:dyDescent="0.3">
      <c r="O2443" s="1"/>
    </row>
    <row r="2444" spans="15:15" x14ac:dyDescent="0.3">
      <c r="O2444" s="1"/>
    </row>
    <row r="2445" spans="15:15" x14ac:dyDescent="0.3">
      <c r="O2445" s="1"/>
    </row>
    <row r="2446" spans="15:15" x14ac:dyDescent="0.3">
      <c r="O2446" s="1"/>
    </row>
    <row r="2447" spans="15:15" x14ac:dyDescent="0.3">
      <c r="O2447" s="1"/>
    </row>
    <row r="2448" spans="15:15" x14ac:dyDescent="0.3">
      <c r="O2448" s="1"/>
    </row>
    <row r="2449" spans="15:15" x14ac:dyDescent="0.3">
      <c r="O2449" s="1"/>
    </row>
    <row r="2450" spans="15:15" x14ac:dyDescent="0.3">
      <c r="O2450" s="1"/>
    </row>
    <row r="2451" spans="15:15" x14ac:dyDescent="0.3">
      <c r="O2451" s="1"/>
    </row>
    <row r="2452" spans="15:15" x14ac:dyDescent="0.3">
      <c r="O2452" s="1"/>
    </row>
    <row r="2453" spans="15:15" x14ac:dyDescent="0.3">
      <c r="O2453" s="1"/>
    </row>
    <row r="2454" spans="15:15" x14ac:dyDescent="0.3">
      <c r="O2454" s="1"/>
    </row>
    <row r="2455" spans="15:15" x14ac:dyDescent="0.3">
      <c r="O2455" s="1"/>
    </row>
    <row r="2456" spans="15:15" x14ac:dyDescent="0.3">
      <c r="O2456" s="1"/>
    </row>
    <row r="2457" spans="15:15" x14ac:dyDescent="0.3">
      <c r="O2457" s="1"/>
    </row>
    <row r="2458" spans="15:15" x14ac:dyDescent="0.3">
      <c r="O2458" s="1"/>
    </row>
    <row r="2459" spans="15:15" x14ac:dyDescent="0.3">
      <c r="O2459" s="1"/>
    </row>
    <row r="2460" spans="15:15" x14ac:dyDescent="0.3">
      <c r="O2460" s="1"/>
    </row>
    <row r="2461" spans="15:15" x14ac:dyDescent="0.3">
      <c r="O2461" s="1"/>
    </row>
    <row r="2462" spans="15:15" x14ac:dyDescent="0.3">
      <c r="O2462" s="1"/>
    </row>
    <row r="2463" spans="15:15" x14ac:dyDescent="0.3">
      <c r="O2463" s="1"/>
    </row>
    <row r="2464" spans="15:15" x14ac:dyDescent="0.3">
      <c r="O2464" s="1"/>
    </row>
    <row r="2465" spans="15:15" x14ac:dyDescent="0.3">
      <c r="O2465" s="1"/>
    </row>
    <row r="2466" spans="15:15" x14ac:dyDescent="0.3">
      <c r="O2466" s="1"/>
    </row>
    <row r="2467" spans="15:15" x14ac:dyDescent="0.3">
      <c r="O2467" s="1"/>
    </row>
    <row r="2468" spans="15:15" x14ac:dyDescent="0.3">
      <c r="O2468" s="1"/>
    </row>
    <row r="2469" spans="15:15" x14ac:dyDescent="0.3">
      <c r="O2469" s="1"/>
    </row>
    <row r="2470" spans="15:15" x14ac:dyDescent="0.3">
      <c r="O2470" s="1"/>
    </row>
    <row r="2471" spans="15:15" x14ac:dyDescent="0.3">
      <c r="O2471" s="1"/>
    </row>
    <row r="2472" spans="15:15" x14ac:dyDescent="0.3">
      <c r="O2472" s="1"/>
    </row>
    <row r="2473" spans="15:15" x14ac:dyDescent="0.3">
      <c r="O2473" s="1"/>
    </row>
    <row r="2474" spans="15:15" x14ac:dyDescent="0.3">
      <c r="O2474" s="1"/>
    </row>
    <row r="2475" spans="15:15" x14ac:dyDescent="0.3">
      <c r="O2475" s="1"/>
    </row>
    <row r="2476" spans="15:15" x14ac:dyDescent="0.3">
      <c r="O2476" s="1"/>
    </row>
    <row r="2477" spans="15:15" x14ac:dyDescent="0.3">
      <c r="O2477" s="1"/>
    </row>
    <row r="2478" spans="15:15" x14ac:dyDescent="0.3">
      <c r="O2478" s="1"/>
    </row>
    <row r="2479" spans="15:15" x14ac:dyDescent="0.3">
      <c r="O2479" s="1"/>
    </row>
    <row r="2480" spans="15:15" x14ac:dyDescent="0.3">
      <c r="O2480" s="1"/>
    </row>
    <row r="2481" spans="15:15" x14ac:dyDescent="0.3">
      <c r="O2481" s="1"/>
    </row>
    <row r="2482" spans="15:15" x14ac:dyDescent="0.3">
      <c r="O2482" s="1"/>
    </row>
    <row r="2483" spans="15:15" x14ac:dyDescent="0.3">
      <c r="O2483" s="1"/>
    </row>
    <row r="2484" spans="15:15" x14ac:dyDescent="0.3">
      <c r="O2484" s="1"/>
    </row>
    <row r="2485" spans="15:15" x14ac:dyDescent="0.3">
      <c r="O2485" s="1"/>
    </row>
    <row r="2486" spans="15:15" x14ac:dyDescent="0.3">
      <c r="O2486" s="1"/>
    </row>
    <row r="2487" spans="15:15" x14ac:dyDescent="0.3">
      <c r="O2487" s="1"/>
    </row>
    <row r="2488" spans="15:15" x14ac:dyDescent="0.3">
      <c r="O2488" s="1"/>
    </row>
    <row r="2489" spans="15:15" x14ac:dyDescent="0.3">
      <c r="O2489" s="1"/>
    </row>
    <row r="2490" spans="15:15" x14ac:dyDescent="0.3">
      <c r="O2490" s="1"/>
    </row>
    <row r="2491" spans="15:15" x14ac:dyDescent="0.3">
      <c r="O2491" s="1"/>
    </row>
    <row r="2492" spans="15:15" x14ac:dyDescent="0.3">
      <c r="O2492" s="1"/>
    </row>
    <row r="2493" spans="15:15" x14ac:dyDescent="0.3">
      <c r="O2493" s="1"/>
    </row>
    <row r="2494" spans="15:15" x14ac:dyDescent="0.3">
      <c r="O2494" s="1"/>
    </row>
    <row r="2495" spans="15:15" x14ac:dyDescent="0.3">
      <c r="O2495" s="1"/>
    </row>
    <row r="2496" spans="15:15" x14ac:dyDescent="0.3">
      <c r="O2496" s="1"/>
    </row>
    <row r="2497" spans="15:15" x14ac:dyDescent="0.3">
      <c r="O2497" s="1"/>
    </row>
    <row r="2498" spans="15:15" x14ac:dyDescent="0.3">
      <c r="O2498" s="1"/>
    </row>
    <row r="2499" spans="15:15" x14ac:dyDescent="0.3">
      <c r="O2499" s="1"/>
    </row>
    <row r="2500" spans="15:15" x14ac:dyDescent="0.3">
      <c r="O2500" s="1"/>
    </row>
    <row r="2501" spans="15:15" x14ac:dyDescent="0.3">
      <c r="O2501" s="1"/>
    </row>
    <row r="2502" spans="15:15" x14ac:dyDescent="0.3">
      <c r="O2502" s="1"/>
    </row>
    <row r="2503" spans="15:15" x14ac:dyDescent="0.3">
      <c r="O2503" s="1"/>
    </row>
    <row r="2504" spans="15:15" x14ac:dyDescent="0.3">
      <c r="O2504" s="1"/>
    </row>
    <row r="2505" spans="15:15" x14ac:dyDescent="0.3">
      <c r="O2505" s="1"/>
    </row>
    <row r="2506" spans="15:15" x14ac:dyDescent="0.3">
      <c r="O2506" s="1"/>
    </row>
    <row r="2507" spans="15:15" x14ac:dyDescent="0.3">
      <c r="O2507" s="1"/>
    </row>
    <row r="2508" spans="15:15" x14ac:dyDescent="0.3">
      <c r="O2508" s="1"/>
    </row>
    <row r="2509" spans="15:15" x14ac:dyDescent="0.3">
      <c r="O2509" s="1"/>
    </row>
    <row r="2510" spans="15:15" x14ac:dyDescent="0.3">
      <c r="O2510" s="1"/>
    </row>
    <row r="2511" spans="15:15" x14ac:dyDescent="0.3">
      <c r="O2511" s="1"/>
    </row>
    <row r="2512" spans="15:15" x14ac:dyDescent="0.3">
      <c r="O2512" s="1"/>
    </row>
    <row r="2513" spans="15:15" x14ac:dyDescent="0.3">
      <c r="O2513" s="1"/>
    </row>
    <row r="2514" spans="15:15" x14ac:dyDescent="0.3">
      <c r="O2514" s="1"/>
    </row>
    <row r="2515" spans="15:15" x14ac:dyDescent="0.3">
      <c r="O2515" s="1"/>
    </row>
    <row r="2516" spans="15:15" x14ac:dyDescent="0.3">
      <c r="O2516" s="1"/>
    </row>
    <row r="2517" spans="15:15" x14ac:dyDescent="0.3">
      <c r="O2517" s="1"/>
    </row>
    <row r="2518" spans="15:15" x14ac:dyDescent="0.3">
      <c r="O2518" s="1"/>
    </row>
    <row r="2519" spans="15:15" x14ac:dyDescent="0.3">
      <c r="O2519" s="1"/>
    </row>
    <row r="2520" spans="15:15" x14ac:dyDescent="0.3">
      <c r="O2520" s="1"/>
    </row>
    <row r="2521" spans="15:15" x14ac:dyDescent="0.3">
      <c r="O2521" s="1"/>
    </row>
    <row r="2522" spans="15:15" x14ac:dyDescent="0.3">
      <c r="O2522" s="1"/>
    </row>
    <row r="2523" spans="15:15" x14ac:dyDescent="0.3">
      <c r="O2523" s="1"/>
    </row>
    <row r="2524" spans="15:15" x14ac:dyDescent="0.3">
      <c r="O2524" s="1"/>
    </row>
    <row r="2525" spans="15:15" x14ac:dyDescent="0.3">
      <c r="O2525" s="1"/>
    </row>
    <row r="2526" spans="15:15" x14ac:dyDescent="0.3">
      <c r="O2526" s="1"/>
    </row>
    <row r="2527" spans="15:15" x14ac:dyDescent="0.3">
      <c r="O2527" s="1"/>
    </row>
    <row r="2528" spans="15:15" x14ac:dyDescent="0.3">
      <c r="O2528" s="1"/>
    </row>
    <row r="2529" spans="15:15" x14ac:dyDescent="0.3">
      <c r="O2529" s="1"/>
    </row>
    <row r="2530" spans="15:15" x14ac:dyDescent="0.3">
      <c r="O2530" s="1"/>
    </row>
    <row r="2531" spans="15:15" x14ac:dyDescent="0.3">
      <c r="O2531" s="1"/>
    </row>
    <row r="2532" spans="15:15" x14ac:dyDescent="0.3">
      <c r="O2532" s="1"/>
    </row>
    <row r="2533" spans="15:15" x14ac:dyDescent="0.3">
      <c r="O2533" s="1"/>
    </row>
    <row r="2534" spans="15:15" x14ac:dyDescent="0.3">
      <c r="O2534" s="1"/>
    </row>
    <row r="2535" spans="15:15" x14ac:dyDescent="0.3">
      <c r="O2535" s="1"/>
    </row>
    <row r="2536" spans="15:15" x14ac:dyDescent="0.3">
      <c r="O2536" s="1"/>
    </row>
    <row r="2537" spans="15:15" x14ac:dyDescent="0.3">
      <c r="O2537" s="1"/>
    </row>
    <row r="2538" spans="15:15" x14ac:dyDescent="0.3">
      <c r="O2538" s="1"/>
    </row>
    <row r="2539" spans="15:15" x14ac:dyDescent="0.3">
      <c r="O2539" s="1"/>
    </row>
    <row r="2540" spans="15:15" x14ac:dyDescent="0.3">
      <c r="O2540" s="1"/>
    </row>
    <row r="2541" spans="15:15" x14ac:dyDescent="0.3">
      <c r="O2541" s="1"/>
    </row>
    <row r="2542" spans="15:15" x14ac:dyDescent="0.3">
      <c r="O2542" s="1"/>
    </row>
    <row r="2543" spans="15:15" x14ac:dyDescent="0.3">
      <c r="O2543" s="1"/>
    </row>
    <row r="2544" spans="15:15" x14ac:dyDescent="0.3">
      <c r="O2544" s="1"/>
    </row>
    <row r="2545" spans="15:15" x14ac:dyDescent="0.3">
      <c r="O2545" s="1"/>
    </row>
    <row r="2546" spans="15:15" x14ac:dyDescent="0.3">
      <c r="O2546" s="1"/>
    </row>
    <row r="2547" spans="15:15" x14ac:dyDescent="0.3">
      <c r="O2547" s="1"/>
    </row>
    <row r="2548" spans="15:15" x14ac:dyDescent="0.3">
      <c r="O2548" s="1"/>
    </row>
    <row r="2549" spans="15:15" x14ac:dyDescent="0.3">
      <c r="O2549" s="1"/>
    </row>
    <row r="2550" spans="15:15" x14ac:dyDescent="0.3">
      <c r="O2550" s="1"/>
    </row>
    <row r="2551" spans="15:15" x14ac:dyDescent="0.3">
      <c r="O2551" s="1"/>
    </row>
    <row r="2552" spans="15:15" x14ac:dyDescent="0.3">
      <c r="O2552" s="1"/>
    </row>
    <row r="2553" spans="15:15" x14ac:dyDescent="0.3">
      <c r="O2553" s="1"/>
    </row>
    <row r="2554" spans="15:15" x14ac:dyDescent="0.3">
      <c r="O2554" s="1"/>
    </row>
    <row r="2555" spans="15:15" x14ac:dyDescent="0.3">
      <c r="O2555" s="1"/>
    </row>
    <row r="2556" spans="15:15" x14ac:dyDescent="0.3">
      <c r="O2556" s="1"/>
    </row>
    <row r="2557" spans="15:15" x14ac:dyDescent="0.3">
      <c r="O2557" s="1"/>
    </row>
    <row r="2558" spans="15:15" x14ac:dyDescent="0.3">
      <c r="O2558" s="1"/>
    </row>
    <row r="2559" spans="15:15" x14ac:dyDescent="0.3">
      <c r="O2559" s="1"/>
    </row>
    <row r="2560" spans="15:15" x14ac:dyDescent="0.3">
      <c r="O2560" s="1"/>
    </row>
    <row r="2561" spans="15:15" x14ac:dyDescent="0.3">
      <c r="O2561" s="1"/>
    </row>
    <row r="2562" spans="15:15" x14ac:dyDescent="0.3">
      <c r="O2562" s="1"/>
    </row>
    <row r="2563" spans="15:15" x14ac:dyDescent="0.3">
      <c r="O2563" s="1"/>
    </row>
    <row r="2564" spans="15:15" x14ac:dyDescent="0.3">
      <c r="O2564" s="1"/>
    </row>
    <row r="2565" spans="15:15" x14ac:dyDescent="0.3">
      <c r="O2565" s="1"/>
    </row>
    <row r="2566" spans="15:15" x14ac:dyDescent="0.3">
      <c r="O2566" s="1"/>
    </row>
    <row r="2567" spans="15:15" x14ac:dyDescent="0.3">
      <c r="O2567" s="1"/>
    </row>
    <row r="2568" spans="15:15" x14ac:dyDescent="0.3">
      <c r="O2568" s="1"/>
    </row>
    <row r="2569" spans="15:15" x14ac:dyDescent="0.3">
      <c r="O2569" s="1"/>
    </row>
    <row r="2570" spans="15:15" x14ac:dyDescent="0.3">
      <c r="O2570" s="1"/>
    </row>
    <row r="2571" spans="15:15" x14ac:dyDescent="0.3">
      <c r="O2571" s="1"/>
    </row>
    <row r="2572" spans="15:15" x14ac:dyDescent="0.3">
      <c r="O2572" s="1"/>
    </row>
    <row r="2573" spans="15:15" x14ac:dyDescent="0.3">
      <c r="O2573" s="1"/>
    </row>
    <row r="2574" spans="15:15" x14ac:dyDescent="0.3">
      <c r="O2574" s="1"/>
    </row>
    <row r="2575" spans="15:15" x14ac:dyDescent="0.3">
      <c r="O2575" s="1"/>
    </row>
    <row r="2576" spans="15:15" x14ac:dyDescent="0.3">
      <c r="O2576" s="1"/>
    </row>
    <row r="2577" spans="15:15" x14ac:dyDescent="0.3">
      <c r="O2577" s="1"/>
    </row>
    <row r="2578" spans="15:15" x14ac:dyDescent="0.3">
      <c r="O2578" s="1"/>
    </row>
    <row r="2579" spans="15:15" x14ac:dyDescent="0.3">
      <c r="O2579" s="1"/>
    </row>
    <row r="2580" spans="15:15" x14ac:dyDescent="0.3">
      <c r="O2580" s="1"/>
    </row>
    <row r="2581" spans="15:15" x14ac:dyDescent="0.3">
      <c r="O2581" s="1"/>
    </row>
    <row r="2582" spans="15:15" x14ac:dyDescent="0.3">
      <c r="O2582" s="1"/>
    </row>
    <row r="2583" spans="15:15" x14ac:dyDescent="0.3">
      <c r="O2583" s="1"/>
    </row>
    <row r="2584" spans="15:15" x14ac:dyDescent="0.3">
      <c r="O2584" s="1"/>
    </row>
    <row r="2585" spans="15:15" x14ac:dyDescent="0.3">
      <c r="O2585" s="1"/>
    </row>
    <row r="2586" spans="15:15" x14ac:dyDescent="0.3">
      <c r="O2586" s="1"/>
    </row>
    <row r="2587" spans="15:15" x14ac:dyDescent="0.3">
      <c r="O2587" s="1"/>
    </row>
    <row r="2588" spans="15:15" x14ac:dyDescent="0.3">
      <c r="O2588" s="1"/>
    </row>
    <row r="2589" spans="15:15" x14ac:dyDescent="0.3">
      <c r="O2589" s="1"/>
    </row>
    <row r="2590" spans="15:15" x14ac:dyDescent="0.3">
      <c r="O2590" s="1"/>
    </row>
    <row r="2591" spans="15:15" x14ac:dyDescent="0.3">
      <c r="O2591" s="1"/>
    </row>
    <row r="2592" spans="15:15" x14ac:dyDescent="0.3">
      <c r="O2592" s="1"/>
    </row>
    <row r="2593" spans="15:15" x14ac:dyDescent="0.3">
      <c r="O2593" s="1"/>
    </row>
    <row r="2594" spans="15:15" x14ac:dyDescent="0.3">
      <c r="O2594" s="1"/>
    </row>
    <row r="2595" spans="15:15" x14ac:dyDescent="0.3">
      <c r="O2595" s="1"/>
    </row>
    <row r="2596" spans="15:15" x14ac:dyDescent="0.3">
      <c r="O2596" s="1"/>
    </row>
    <row r="2597" spans="15:15" x14ac:dyDescent="0.3">
      <c r="O2597" s="1"/>
    </row>
    <row r="2598" spans="15:15" x14ac:dyDescent="0.3">
      <c r="O2598" s="1"/>
    </row>
    <row r="2599" spans="15:15" x14ac:dyDescent="0.3">
      <c r="O2599" s="1"/>
    </row>
    <row r="2600" spans="15:15" x14ac:dyDescent="0.3">
      <c r="O2600" s="1"/>
    </row>
    <row r="2601" spans="15:15" x14ac:dyDescent="0.3">
      <c r="O2601" s="1"/>
    </row>
    <row r="2602" spans="15:15" x14ac:dyDescent="0.3">
      <c r="O2602" s="1"/>
    </row>
    <row r="2603" spans="15:15" x14ac:dyDescent="0.3">
      <c r="O2603" s="1"/>
    </row>
    <row r="2604" spans="15:15" x14ac:dyDescent="0.3">
      <c r="O2604" s="1"/>
    </row>
    <row r="2605" spans="15:15" x14ac:dyDescent="0.3">
      <c r="O2605" s="1"/>
    </row>
    <row r="2606" spans="15:15" x14ac:dyDescent="0.3">
      <c r="O2606" s="1"/>
    </row>
    <row r="2607" spans="15:15" x14ac:dyDescent="0.3">
      <c r="O2607" s="1"/>
    </row>
    <row r="2608" spans="15:15" x14ac:dyDescent="0.3">
      <c r="O2608" s="1"/>
    </row>
    <row r="2609" spans="15:15" x14ac:dyDescent="0.3">
      <c r="O2609" s="1"/>
    </row>
    <row r="2610" spans="15:15" x14ac:dyDescent="0.3">
      <c r="O2610" s="1"/>
    </row>
    <row r="2611" spans="15:15" x14ac:dyDescent="0.3">
      <c r="O2611" s="1"/>
    </row>
    <row r="2612" spans="15:15" x14ac:dyDescent="0.3">
      <c r="O2612" s="1"/>
    </row>
    <row r="2613" spans="15:15" x14ac:dyDescent="0.3">
      <c r="O2613" s="1"/>
    </row>
    <row r="2614" spans="15:15" x14ac:dyDescent="0.3">
      <c r="O2614" s="1"/>
    </row>
    <row r="2615" spans="15:15" x14ac:dyDescent="0.3">
      <c r="O2615" s="1"/>
    </row>
    <row r="2616" spans="15:15" x14ac:dyDescent="0.3">
      <c r="O2616" s="1"/>
    </row>
    <row r="2617" spans="15:15" x14ac:dyDescent="0.3">
      <c r="O2617" s="1"/>
    </row>
    <row r="2618" spans="15:15" x14ac:dyDescent="0.3">
      <c r="O2618" s="1"/>
    </row>
    <row r="2619" spans="15:15" x14ac:dyDescent="0.3">
      <c r="O2619" s="1"/>
    </row>
    <row r="2620" spans="15:15" x14ac:dyDescent="0.3">
      <c r="O2620" s="1"/>
    </row>
    <row r="2621" spans="15:15" x14ac:dyDescent="0.3">
      <c r="O2621" s="1"/>
    </row>
    <row r="2622" spans="15:15" x14ac:dyDescent="0.3">
      <c r="O2622" s="1"/>
    </row>
    <row r="2623" spans="15:15" x14ac:dyDescent="0.3">
      <c r="O2623" s="1"/>
    </row>
    <row r="2624" spans="15:15" x14ac:dyDescent="0.3">
      <c r="O2624" s="1"/>
    </row>
    <row r="2625" spans="15:15" x14ac:dyDescent="0.3">
      <c r="O2625" s="1"/>
    </row>
    <row r="2626" spans="15:15" x14ac:dyDescent="0.3">
      <c r="O2626" s="1"/>
    </row>
    <row r="2627" spans="15:15" x14ac:dyDescent="0.3">
      <c r="O2627" s="1"/>
    </row>
    <row r="2628" spans="15:15" x14ac:dyDescent="0.3">
      <c r="O2628" s="1"/>
    </row>
    <row r="2629" spans="15:15" x14ac:dyDescent="0.3">
      <c r="O2629" s="1"/>
    </row>
    <row r="2630" spans="15:15" x14ac:dyDescent="0.3">
      <c r="O2630" s="1"/>
    </row>
    <row r="2631" spans="15:15" x14ac:dyDescent="0.3">
      <c r="O2631" s="1"/>
    </row>
    <row r="2632" spans="15:15" x14ac:dyDescent="0.3">
      <c r="O2632" s="1"/>
    </row>
    <row r="2633" spans="15:15" x14ac:dyDescent="0.3">
      <c r="O2633" s="1"/>
    </row>
    <row r="2634" spans="15:15" x14ac:dyDescent="0.3">
      <c r="O2634" s="1"/>
    </row>
    <row r="2635" spans="15:15" x14ac:dyDescent="0.3">
      <c r="O2635" s="1"/>
    </row>
    <row r="2636" spans="15:15" x14ac:dyDescent="0.3">
      <c r="O2636" s="1"/>
    </row>
    <row r="2637" spans="15:15" x14ac:dyDescent="0.3">
      <c r="O2637" s="1"/>
    </row>
    <row r="2638" spans="15:15" x14ac:dyDescent="0.3">
      <c r="O2638" s="1"/>
    </row>
    <row r="2639" spans="15:15" x14ac:dyDescent="0.3">
      <c r="O2639" s="1"/>
    </row>
    <row r="2640" spans="15:15" x14ac:dyDescent="0.3">
      <c r="O2640" s="1"/>
    </row>
    <row r="2641" spans="15:15" x14ac:dyDescent="0.3">
      <c r="O2641" s="1"/>
    </row>
    <row r="2642" spans="15:15" x14ac:dyDescent="0.3">
      <c r="O2642" s="1"/>
    </row>
    <row r="2643" spans="15:15" x14ac:dyDescent="0.3">
      <c r="O2643" s="1"/>
    </row>
    <row r="2644" spans="15:15" x14ac:dyDescent="0.3">
      <c r="O2644" s="1"/>
    </row>
    <row r="2645" spans="15:15" x14ac:dyDescent="0.3">
      <c r="O2645" s="1"/>
    </row>
    <row r="2646" spans="15:15" x14ac:dyDescent="0.3">
      <c r="O2646" s="1"/>
    </row>
    <row r="2647" spans="15:15" x14ac:dyDescent="0.3">
      <c r="O2647" s="1"/>
    </row>
    <row r="2648" spans="15:15" x14ac:dyDescent="0.3">
      <c r="O2648" s="1"/>
    </row>
    <row r="2649" spans="15:15" x14ac:dyDescent="0.3">
      <c r="O2649" s="1"/>
    </row>
    <row r="2650" spans="15:15" x14ac:dyDescent="0.3">
      <c r="O2650" s="1"/>
    </row>
    <row r="2651" spans="15:15" x14ac:dyDescent="0.3">
      <c r="O2651" s="1"/>
    </row>
    <row r="2652" spans="15:15" x14ac:dyDescent="0.3">
      <c r="O2652" s="1"/>
    </row>
    <row r="2653" spans="15:15" x14ac:dyDescent="0.3">
      <c r="O2653" s="1"/>
    </row>
    <row r="2654" spans="15:15" x14ac:dyDescent="0.3">
      <c r="O2654" s="1"/>
    </row>
    <row r="2655" spans="15:15" x14ac:dyDescent="0.3">
      <c r="O2655" s="1"/>
    </row>
    <row r="2656" spans="15:15" x14ac:dyDescent="0.3">
      <c r="O2656" s="1"/>
    </row>
    <row r="2657" spans="15:15" x14ac:dyDescent="0.3">
      <c r="O2657" s="1"/>
    </row>
    <row r="2658" spans="15:15" x14ac:dyDescent="0.3">
      <c r="O2658" s="1"/>
    </row>
    <row r="2659" spans="15:15" x14ac:dyDescent="0.3">
      <c r="O2659" s="1"/>
    </row>
    <row r="2660" spans="15:15" x14ac:dyDescent="0.3">
      <c r="O2660" s="1"/>
    </row>
    <row r="2661" spans="15:15" x14ac:dyDescent="0.3">
      <c r="O2661" s="1"/>
    </row>
    <row r="2662" spans="15:15" x14ac:dyDescent="0.3">
      <c r="O2662" s="1"/>
    </row>
    <row r="2663" spans="15:15" x14ac:dyDescent="0.3">
      <c r="O2663" s="1"/>
    </row>
    <row r="2664" spans="15:15" x14ac:dyDescent="0.3">
      <c r="O2664" s="1"/>
    </row>
    <row r="2665" spans="15:15" x14ac:dyDescent="0.3">
      <c r="O2665" s="1"/>
    </row>
    <row r="2666" spans="15:15" x14ac:dyDescent="0.3">
      <c r="O2666" s="1"/>
    </row>
    <row r="2667" spans="15:15" x14ac:dyDescent="0.3">
      <c r="O2667" s="1"/>
    </row>
    <row r="2668" spans="15:15" x14ac:dyDescent="0.3">
      <c r="O2668" s="1"/>
    </row>
    <row r="2669" spans="15:15" x14ac:dyDescent="0.3">
      <c r="O2669" s="1"/>
    </row>
    <row r="2670" spans="15:15" x14ac:dyDescent="0.3">
      <c r="O2670" s="1"/>
    </row>
    <row r="2671" spans="15:15" x14ac:dyDescent="0.3">
      <c r="O2671" s="1"/>
    </row>
    <row r="2672" spans="15:15" x14ac:dyDescent="0.3">
      <c r="O2672" s="1"/>
    </row>
    <row r="2673" spans="15:15" x14ac:dyDescent="0.3">
      <c r="O2673" s="1"/>
    </row>
    <row r="2674" spans="15:15" x14ac:dyDescent="0.3">
      <c r="O2674" s="1"/>
    </row>
    <row r="2675" spans="15:15" x14ac:dyDescent="0.3">
      <c r="O2675" s="1"/>
    </row>
    <row r="2676" spans="15:15" x14ac:dyDescent="0.3">
      <c r="O2676" s="1"/>
    </row>
    <row r="2677" spans="15:15" x14ac:dyDescent="0.3">
      <c r="O2677" s="1"/>
    </row>
    <row r="2678" spans="15:15" x14ac:dyDescent="0.3">
      <c r="O2678" s="1"/>
    </row>
    <row r="2679" spans="15:15" x14ac:dyDescent="0.3">
      <c r="O2679" s="1"/>
    </row>
    <row r="2680" spans="15:15" x14ac:dyDescent="0.3">
      <c r="O2680" s="1"/>
    </row>
    <row r="2681" spans="15:15" x14ac:dyDescent="0.3">
      <c r="O2681" s="1"/>
    </row>
    <row r="2682" spans="15:15" x14ac:dyDescent="0.3">
      <c r="O2682" s="1"/>
    </row>
    <row r="2683" spans="15:15" x14ac:dyDescent="0.3">
      <c r="O2683" s="1"/>
    </row>
    <row r="2684" spans="15:15" x14ac:dyDescent="0.3">
      <c r="O2684" s="1"/>
    </row>
    <row r="2685" spans="15:15" x14ac:dyDescent="0.3">
      <c r="O2685" s="1"/>
    </row>
    <row r="2686" spans="15:15" x14ac:dyDescent="0.3">
      <c r="O2686" s="1"/>
    </row>
    <row r="2687" spans="15:15" x14ac:dyDescent="0.3">
      <c r="O2687" s="1"/>
    </row>
    <row r="2688" spans="15:15" x14ac:dyDescent="0.3">
      <c r="O2688" s="1"/>
    </row>
    <row r="2689" spans="15:15" x14ac:dyDescent="0.3">
      <c r="O2689" s="1"/>
    </row>
    <row r="2690" spans="15:15" x14ac:dyDescent="0.3">
      <c r="O2690" s="1"/>
    </row>
    <row r="2691" spans="15:15" x14ac:dyDescent="0.3">
      <c r="O2691" s="1"/>
    </row>
    <row r="2692" spans="15:15" x14ac:dyDescent="0.3">
      <c r="O2692" s="1"/>
    </row>
    <row r="2693" spans="15:15" x14ac:dyDescent="0.3">
      <c r="O2693" s="1"/>
    </row>
    <row r="2694" spans="15:15" x14ac:dyDescent="0.3">
      <c r="O2694" s="1"/>
    </row>
    <row r="2695" spans="15:15" x14ac:dyDescent="0.3">
      <c r="O2695" s="1"/>
    </row>
    <row r="2696" spans="15:15" x14ac:dyDescent="0.3">
      <c r="O2696" s="1"/>
    </row>
    <row r="2697" spans="15:15" x14ac:dyDescent="0.3">
      <c r="O2697" s="1"/>
    </row>
    <row r="2698" spans="15:15" x14ac:dyDescent="0.3">
      <c r="O2698" s="1"/>
    </row>
    <row r="2699" spans="15:15" x14ac:dyDescent="0.3">
      <c r="O2699" s="1"/>
    </row>
    <row r="2700" spans="15:15" x14ac:dyDescent="0.3">
      <c r="O2700" s="1"/>
    </row>
    <row r="2701" spans="15:15" x14ac:dyDescent="0.3">
      <c r="O2701" s="1"/>
    </row>
    <row r="2702" spans="15:15" x14ac:dyDescent="0.3">
      <c r="O2702" s="1"/>
    </row>
    <row r="2703" spans="15:15" x14ac:dyDescent="0.3">
      <c r="O2703" s="1"/>
    </row>
    <row r="2704" spans="15:15" x14ac:dyDescent="0.3">
      <c r="O2704" s="1"/>
    </row>
    <row r="2705" spans="15:15" x14ac:dyDescent="0.3">
      <c r="O2705" s="1"/>
    </row>
    <row r="2706" spans="15:15" x14ac:dyDescent="0.3">
      <c r="O2706" s="1"/>
    </row>
    <row r="2707" spans="15:15" x14ac:dyDescent="0.3">
      <c r="O2707" s="1"/>
    </row>
    <row r="2708" spans="15:15" x14ac:dyDescent="0.3">
      <c r="O2708" s="1"/>
    </row>
    <row r="2709" spans="15:15" x14ac:dyDescent="0.3">
      <c r="O2709" s="1"/>
    </row>
    <row r="2710" spans="15:15" x14ac:dyDescent="0.3">
      <c r="O2710" s="1"/>
    </row>
    <row r="2711" spans="15:15" x14ac:dyDescent="0.3">
      <c r="O2711" s="1"/>
    </row>
    <row r="2712" spans="15:15" x14ac:dyDescent="0.3">
      <c r="O2712" s="1"/>
    </row>
    <row r="2713" spans="15:15" x14ac:dyDescent="0.3">
      <c r="O2713" s="1"/>
    </row>
    <row r="2714" spans="15:15" x14ac:dyDescent="0.3">
      <c r="O2714" s="1"/>
    </row>
    <row r="2715" spans="15:15" x14ac:dyDescent="0.3">
      <c r="O2715" s="1"/>
    </row>
    <row r="2716" spans="15:15" x14ac:dyDescent="0.3">
      <c r="O2716" s="1"/>
    </row>
    <row r="2717" spans="15:15" x14ac:dyDescent="0.3">
      <c r="O2717" s="1"/>
    </row>
    <row r="2718" spans="15:15" x14ac:dyDescent="0.3">
      <c r="O2718" s="1"/>
    </row>
    <row r="2719" spans="15:15" x14ac:dyDescent="0.3">
      <c r="O2719" s="1"/>
    </row>
    <row r="2720" spans="15:15" x14ac:dyDescent="0.3">
      <c r="O2720" s="1"/>
    </row>
    <row r="2721" spans="15:15" x14ac:dyDescent="0.3">
      <c r="O2721" s="1"/>
    </row>
    <row r="2722" spans="15:15" x14ac:dyDescent="0.3">
      <c r="O2722" s="1"/>
    </row>
    <row r="2723" spans="15:15" x14ac:dyDescent="0.3">
      <c r="O2723" s="1"/>
    </row>
    <row r="2724" spans="15:15" x14ac:dyDescent="0.3">
      <c r="O2724" s="1"/>
    </row>
    <row r="2725" spans="15:15" x14ac:dyDescent="0.3">
      <c r="O2725" s="1"/>
    </row>
    <row r="2726" spans="15:15" x14ac:dyDescent="0.3">
      <c r="O2726" s="1"/>
    </row>
    <row r="2727" spans="15:15" x14ac:dyDescent="0.3">
      <c r="O2727" s="1"/>
    </row>
    <row r="2728" spans="15:15" x14ac:dyDescent="0.3">
      <c r="O2728" s="1"/>
    </row>
    <row r="2729" spans="15:15" x14ac:dyDescent="0.3">
      <c r="O2729" s="1"/>
    </row>
    <row r="2730" spans="15:15" x14ac:dyDescent="0.3">
      <c r="O2730" s="1"/>
    </row>
    <row r="2731" spans="15:15" x14ac:dyDescent="0.3">
      <c r="O2731" s="1"/>
    </row>
    <row r="2732" spans="15:15" x14ac:dyDescent="0.3">
      <c r="O2732" s="1"/>
    </row>
    <row r="2733" spans="15:15" x14ac:dyDescent="0.3">
      <c r="O2733" s="1"/>
    </row>
    <row r="2734" spans="15:15" x14ac:dyDescent="0.3">
      <c r="O2734" s="1"/>
    </row>
    <row r="2735" spans="15:15" x14ac:dyDescent="0.3">
      <c r="O2735" s="1"/>
    </row>
    <row r="2736" spans="15:15" x14ac:dyDescent="0.3">
      <c r="O2736" s="1"/>
    </row>
    <row r="2737" spans="15:15" x14ac:dyDescent="0.3">
      <c r="O2737" s="1"/>
    </row>
    <row r="2738" spans="15:15" x14ac:dyDescent="0.3">
      <c r="O2738" s="1"/>
    </row>
    <row r="2739" spans="15:15" x14ac:dyDescent="0.3">
      <c r="O2739" s="1"/>
    </row>
    <row r="2740" spans="15:15" x14ac:dyDescent="0.3">
      <c r="O2740" s="1"/>
    </row>
    <row r="2741" spans="15:15" x14ac:dyDescent="0.3">
      <c r="O2741" s="1"/>
    </row>
    <row r="2742" spans="15:15" x14ac:dyDescent="0.3">
      <c r="O2742" s="1"/>
    </row>
    <row r="2743" spans="15:15" x14ac:dyDescent="0.3">
      <c r="O2743" s="1"/>
    </row>
    <row r="2744" spans="15:15" x14ac:dyDescent="0.3">
      <c r="O2744" s="1"/>
    </row>
    <row r="2745" spans="15:15" x14ac:dyDescent="0.3">
      <c r="O2745" s="1"/>
    </row>
    <row r="2746" spans="15:15" x14ac:dyDescent="0.3">
      <c r="O2746" s="1"/>
    </row>
    <row r="2747" spans="15:15" x14ac:dyDescent="0.3">
      <c r="O2747" s="1"/>
    </row>
    <row r="2748" spans="15:15" x14ac:dyDescent="0.3">
      <c r="O2748" s="1"/>
    </row>
    <row r="2749" spans="15:15" x14ac:dyDescent="0.3">
      <c r="O2749" s="1"/>
    </row>
    <row r="2750" spans="15:15" x14ac:dyDescent="0.3">
      <c r="O2750" s="1"/>
    </row>
    <row r="2751" spans="15:15" x14ac:dyDescent="0.3">
      <c r="O2751" s="1"/>
    </row>
    <row r="2752" spans="15:15" x14ac:dyDescent="0.3">
      <c r="O2752" s="1"/>
    </row>
    <row r="2753" spans="15:15" x14ac:dyDescent="0.3">
      <c r="O2753" s="1"/>
    </row>
    <row r="2754" spans="15:15" x14ac:dyDescent="0.3">
      <c r="O2754" s="1"/>
    </row>
    <row r="2755" spans="15:15" x14ac:dyDescent="0.3">
      <c r="O2755" s="1"/>
    </row>
    <row r="2756" spans="15:15" x14ac:dyDescent="0.3">
      <c r="O2756" s="1"/>
    </row>
    <row r="2757" spans="15:15" x14ac:dyDescent="0.3">
      <c r="O2757" s="1"/>
    </row>
    <row r="2758" spans="15:15" x14ac:dyDescent="0.3">
      <c r="O2758" s="1"/>
    </row>
    <row r="2759" spans="15:15" x14ac:dyDescent="0.3">
      <c r="O2759" s="1"/>
    </row>
    <row r="2760" spans="15:15" x14ac:dyDescent="0.3">
      <c r="O2760" s="1"/>
    </row>
    <row r="2761" spans="15:15" x14ac:dyDescent="0.3">
      <c r="O2761" s="1"/>
    </row>
    <row r="2762" spans="15:15" x14ac:dyDescent="0.3">
      <c r="O2762" s="1"/>
    </row>
    <row r="2763" spans="15:15" x14ac:dyDescent="0.3">
      <c r="O2763" s="1"/>
    </row>
    <row r="2764" spans="15:15" x14ac:dyDescent="0.3">
      <c r="O2764" s="1"/>
    </row>
    <row r="2765" spans="15:15" x14ac:dyDescent="0.3">
      <c r="O2765" s="1"/>
    </row>
    <row r="2766" spans="15:15" x14ac:dyDescent="0.3">
      <c r="O2766" s="1"/>
    </row>
    <row r="2767" spans="15:15" x14ac:dyDescent="0.3">
      <c r="O2767" s="1"/>
    </row>
    <row r="2768" spans="15:15" x14ac:dyDescent="0.3">
      <c r="O2768" s="1"/>
    </row>
    <row r="2769" spans="15:15" x14ac:dyDescent="0.3">
      <c r="O2769" s="1"/>
    </row>
    <row r="2770" spans="15:15" x14ac:dyDescent="0.3">
      <c r="O2770" s="1"/>
    </row>
    <row r="2771" spans="15:15" x14ac:dyDescent="0.3">
      <c r="O2771" s="1"/>
    </row>
    <row r="2772" spans="15:15" x14ac:dyDescent="0.3">
      <c r="O2772" s="1"/>
    </row>
    <row r="2773" spans="15:15" x14ac:dyDescent="0.3">
      <c r="O2773" s="1"/>
    </row>
    <row r="2774" spans="15:15" x14ac:dyDescent="0.3">
      <c r="O2774" s="1"/>
    </row>
    <row r="2775" spans="15:15" x14ac:dyDescent="0.3">
      <c r="O2775" s="1"/>
    </row>
    <row r="2776" spans="15:15" x14ac:dyDescent="0.3">
      <c r="O2776" s="1"/>
    </row>
    <row r="2777" spans="15:15" x14ac:dyDescent="0.3">
      <c r="O2777" s="1"/>
    </row>
    <row r="2778" spans="15:15" x14ac:dyDescent="0.3">
      <c r="O2778" s="1"/>
    </row>
    <row r="2779" spans="15:15" x14ac:dyDescent="0.3">
      <c r="O2779" s="1"/>
    </row>
    <row r="2780" spans="15:15" x14ac:dyDescent="0.3">
      <c r="O2780" s="1"/>
    </row>
    <row r="2781" spans="15:15" x14ac:dyDescent="0.3">
      <c r="O2781" s="1"/>
    </row>
    <row r="2782" spans="15:15" x14ac:dyDescent="0.3">
      <c r="O2782" s="1"/>
    </row>
    <row r="2783" spans="15:15" x14ac:dyDescent="0.3">
      <c r="O2783" s="1"/>
    </row>
    <row r="2784" spans="15:15" x14ac:dyDescent="0.3">
      <c r="O2784" s="1"/>
    </row>
    <row r="2785" spans="15:15" x14ac:dyDescent="0.3">
      <c r="O2785" s="1"/>
    </row>
    <row r="2786" spans="15:15" x14ac:dyDescent="0.3">
      <c r="O2786" s="1"/>
    </row>
    <row r="2787" spans="15:15" x14ac:dyDescent="0.3">
      <c r="O2787" s="1"/>
    </row>
    <row r="2788" spans="15:15" x14ac:dyDescent="0.3">
      <c r="O2788" s="1"/>
    </row>
    <row r="2789" spans="15:15" x14ac:dyDescent="0.3">
      <c r="O2789" s="1"/>
    </row>
    <row r="2790" spans="15:15" x14ac:dyDescent="0.3">
      <c r="O2790" s="1"/>
    </row>
    <row r="2791" spans="15:15" x14ac:dyDescent="0.3">
      <c r="O2791" s="1"/>
    </row>
    <row r="2792" spans="15:15" x14ac:dyDescent="0.3">
      <c r="O2792" s="1"/>
    </row>
    <row r="2793" spans="15:15" x14ac:dyDescent="0.3">
      <c r="O2793" s="1"/>
    </row>
    <row r="2794" spans="15:15" x14ac:dyDescent="0.3">
      <c r="O2794" s="1"/>
    </row>
    <row r="2795" spans="15:15" x14ac:dyDescent="0.3">
      <c r="O2795" s="1"/>
    </row>
    <row r="2796" spans="15:15" x14ac:dyDescent="0.3">
      <c r="O2796" s="1"/>
    </row>
    <row r="2797" spans="15:15" x14ac:dyDescent="0.3">
      <c r="O2797" s="1"/>
    </row>
    <row r="2798" spans="15:15" x14ac:dyDescent="0.3">
      <c r="O2798" s="1"/>
    </row>
    <row r="2799" spans="15:15" x14ac:dyDescent="0.3">
      <c r="O2799" s="1"/>
    </row>
    <row r="2800" spans="15:15" x14ac:dyDescent="0.3">
      <c r="O2800" s="1"/>
    </row>
    <row r="2801" spans="15:15" x14ac:dyDescent="0.3">
      <c r="O2801" s="1"/>
    </row>
    <row r="2802" spans="15:15" x14ac:dyDescent="0.3">
      <c r="O2802" s="1"/>
    </row>
    <row r="2803" spans="15:15" x14ac:dyDescent="0.3">
      <c r="O2803" s="1"/>
    </row>
    <row r="2804" spans="15:15" x14ac:dyDescent="0.3">
      <c r="O2804" s="1"/>
    </row>
    <row r="2805" spans="15:15" x14ac:dyDescent="0.3">
      <c r="O2805" s="1"/>
    </row>
    <row r="2806" spans="15:15" x14ac:dyDescent="0.3">
      <c r="O2806" s="1"/>
    </row>
    <row r="2807" spans="15:15" x14ac:dyDescent="0.3">
      <c r="O2807" s="1"/>
    </row>
    <row r="2808" spans="15:15" x14ac:dyDescent="0.3">
      <c r="O2808" s="1"/>
    </row>
    <row r="2809" spans="15:15" x14ac:dyDescent="0.3">
      <c r="O2809" s="1"/>
    </row>
    <row r="2810" spans="15:15" x14ac:dyDescent="0.3">
      <c r="O2810" s="1"/>
    </row>
    <row r="2811" spans="15:15" x14ac:dyDescent="0.3">
      <c r="O2811" s="1"/>
    </row>
    <row r="2812" spans="15:15" x14ac:dyDescent="0.3">
      <c r="O2812" s="1"/>
    </row>
    <row r="2813" spans="15:15" x14ac:dyDescent="0.3">
      <c r="O2813" s="1"/>
    </row>
    <row r="2814" spans="15:15" x14ac:dyDescent="0.3">
      <c r="O2814" s="1"/>
    </row>
    <row r="2815" spans="15:15" x14ac:dyDescent="0.3">
      <c r="O2815" s="1"/>
    </row>
    <row r="2816" spans="15:15" x14ac:dyDescent="0.3">
      <c r="O2816" s="1"/>
    </row>
    <row r="2817" spans="15:15" x14ac:dyDescent="0.3">
      <c r="O2817" s="1"/>
    </row>
    <row r="2818" spans="15:15" x14ac:dyDescent="0.3">
      <c r="O2818" s="1"/>
    </row>
    <row r="2819" spans="15:15" x14ac:dyDescent="0.3">
      <c r="O2819" s="1"/>
    </row>
    <row r="2820" spans="15:15" x14ac:dyDescent="0.3">
      <c r="O2820" s="1"/>
    </row>
    <row r="2821" spans="15:15" x14ac:dyDescent="0.3">
      <c r="O2821" s="1"/>
    </row>
    <row r="2822" spans="15:15" x14ac:dyDescent="0.3">
      <c r="O2822" s="1"/>
    </row>
    <row r="2823" spans="15:15" x14ac:dyDescent="0.3">
      <c r="O2823" s="1"/>
    </row>
    <row r="2824" spans="15:15" x14ac:dyDescent="0.3">
      <c r="O2824" s="1"/>
    </row>
    <row r="2825" spans="15:15" x14ac:dyDescent="0.3">
      <c r="O2825" s="1"/>
    </row>
    <row r="2826" spans="15:15" x14ac:dyDescent="0.3">
      <c r="O2826" s="1"/>
    </row>
    <row r="2827" spans="15:15" x14ac:dyDescent="0.3">
      <c r="O2827" s="1"/>
    </row>
    <row r="2828" spans="15:15" x14ac:dyDescent="0.3">
      <c r="O2828" s="1"/>
    </row>
    <row r="2829" spans="15:15" x14ac:dyDescent="0.3">
      <c r="O2829" s="1"/>
    </row>
    <row r="2830" spans="15:15" x14ac:dyDescent="0.3">
      <c r="O2830" s="1"/>
    </row>
    <row r="2831" spans="15:15" x14ac:dyDescent="0.3">
      <c r="O2831" s="1"/>
    </row>
    <row r="2832" spans="15:15" x14ac:dyDescent="0.3">
      <c r="O2832" s="1"/>
    </row>
    <row r="2833" spans="15:15" x14ac:dyDescent="0.3">
      <c r="O2833" s="1"/>
    </row>
    <row r="2834" spans="15:15" x14ac:dyDescent="0.3">
      <c r="O2834" s="1"/>
    </row>
    <row r="2835" spans="15:15" x14ac:dyDescent="0.3">
      <c r="O2835" s="1"/>
    </row>
    <row r="2836" spans="15:15" x14ac:dyDescent="0.3">
      <c r="O2836" s="1"/>
    </row>
    <row r="2837" spans="15:15" x14ac:dyDescent="0.3">
      <c r="O2837" s="1"/>
    </row>
    <row r="2838" spans="15:15" x14ac:dyDescent="0.3">
      <c r="O2838" s="1"/>
    </row>
    <row r="2839" spans="15:15" x14ac:dyDescent="0.3">
      <c r="O2839" s="1"/>
    </row>
    <row r="2840" spans="15:15" x14ac:dyDescent="0.3">
      <c r="O2840" s="1"/>
    </row>
    <row r="2841" spans="15:15" x14ac:dyDescent="0.3">
      <c r="O2841" s="1"/>
    </row>
    <row r="2842" spans="15:15" x14ac:dyDescent="0.3">
      <c r="O2842" s="1"/>
    </row>
    <row r="2843" spans="15:15" x14ac:dyDescent="0.3">
      <c r="O2843" s="1"/>
    </row>
    <row r="2844" spans="15:15" x14ac:dyDescent="0.3">
      <c r="O2844" s="1"/>
    </row>
    <row r="2845" spans="15:15" x14ac:dyDescent="0.3">
      <c r="O2845" s="1"/>
    </row>
    <row r="2846" spans="15:15" x14ac:dyDescent="0.3">
      <c r="O2846" s="1"/>
    </row>
    <row r="2847" spans="15:15" x14ac:dyDescent="0.3">
      <c r="O2847" s="1"/>
    </row>
    <row r="2848" spans="15:15" x14ac:dyDescent="0.3">
      <c r="O2848" s="1"/>
    </row>
    <row r="2849" spans="15:15" x14ac:dyDescent="0.3">
      <c r="O2849" s="1"/>
    </row>
    <row r="2850" spans="15:15" x14ac:dyDescent="0.3">
      <c r="O2850" s="1"/>
    </row>
    <row r="2851" spans="15:15" x14ac:dyDescent="0.3">
      <c r="O2851" s="1"/>
    </row>
    <row r="2852" spans="15:15" x14ac:dyDescent="0.3">
      <c r="O2852" s="1"/>
    </row>
    <row r="2853" spans="15:15" x14ac:dyDescent="0.3">
      <c r="O2853" s="1"/>
    </row>
    <row r="2854" spans="15:15" x14ac:dyDescent="0.3">
      <c r="O2854" s="1"/>
    </row>
    <row r="2855" spans="15:15" x14ac:dyDescent="0.3">
      <c r="O2855" s="1"/>
    </row>
    <row r="2856" spans="15:15" x14ac:dyDescent="0.3">
      <c r="O2856" s="1"/>
    </row>
    <row r="2857" spans="15:15" x14ac:dyDescent="0.3">
      <c r="O2857" s="1"/>
    </row>
    <row r="2858" spans="15:15" x14ac:dyDescent="0.3">
      <c r="O2858" s="1"/>
    </row>
    <row r="2859" spans="15:15" x14ac:dyDescent="0.3">
      <c r="O2859" s="1"/>
    </row>
    <row r="2860" spans="15:15" x14ac:dyDescent="0.3">
      <c r="O2860" s="1"/>
    </row>
    <row r="2861" spans="15:15" x14ac:dyDescent="0.3">
      <c r="O2861" s="1"/>
    </row>
    <row r="2862" spans="15:15" x14ac:dyDescent="0.3">
      <c r="O2862" s="1"/>
    </row>
    <row r="2863" spans="15:15" x14ac:dyDescent="0.3">
      <c r="O2863" s="1"/>
    </row>
    <row r="2864" spans="15:15" x14ac:dyDescent="0.3">
      <c r="O2864" s="1"/>
    </row>
    <row r="2865" spans="15:15" x14ac:dyDescent="0.3">
      <c r="O2865" s="1"/>
    </row>
    <row r="2866" spans="15:15" x14ac:dyDescent="0.3">
      <c r="O2866" s="1"/>
    </row>
    <row r="2867" spans="15:15" x14ac:dyDescent="0.3">
      <c r="O2867" s="1"/>
    </row>
    <row r="2868" spans="15:15" x14ac:dyDescent="0.3">
      <c r="O2868" s="1"/>
    </row>
    <row r="2869" spans="15:15" x14ac:dyDescent="0.3">
      <c r="O2869" s="1"/>
    </row>
    <row r="2870" spans="15:15" x14ac:dyDescent="0.3">
      <c r="O2870" s="1"/>
    </row>
    <row r="2871" spans="15:15" x14ac:dyDescent="0.3">
      <c r="O2871" s="1"/>
    </row>
    <row r="2872" spans="15:15" x14ac:dyDescent="0.3">
      <c r="O2872" s="1"/>
    </row>
    <row r="2873" spans="15:15" x14ac:dyDescent="0.3">
      <c r="O2873" s="1"/>
    </row>
    <row r="2874" spans="15:15" x14ac:dyDescent="0.3">
      <c r="O2874" s="1"/>
    </row>
    <row r="2875" spans="15:15" x14ac:dyDescent="0.3">
      <c r="O2875" s="1"/>
    </row>
    <row r="2876" spans="15:15" x14ac:dyDescent="0.3">
      <c r="O2876" s="1"/>
    </row>
    <row r="2877" spans="15:15" x14ac:dyDescent="0.3">
      <c r="O2877" s="1"/>
    </row>
    <row r="2878" spans="15:15" x14ac:dyDescent="0.3">
      <c r="O2878" s="1"/>
    </row>
    <row r="2879" spans="15:15" x14ac:dyDescent="0.3">
      <c r="O2879" s="1"/>
    </row>
    <row r="2880" spans="15:15" x14ac:dyDescent="0.3">
      <c r="O2880" s="1"/>
    </row>
    <row r="2881" spans="15:15" x14ac:dyDescent="0.3">
      <c r="O2881" s="1"/>
    </row>
    <row r="2882" spans="15:15" x14ac:dyDescent="0.3">
      <c r="O2882" s="1"/>
    </row>
    <row r="2883" spans="15:15" x14ac:dyDescent="0.3">
      <c r="O2883" s="1"/>
    </row>
    <row r="2884" spans="15:15" x14ac:dyDescent="0.3">
      <c r="O2884" s="1"/>
    </row>
    <row r="2885" spans="15:15" x14ac:dyDescent="0.3">
      <c r="O2885" s="1"/>
    </row>
    <row r="2886" spans="15:15" x14ac:dyDescent="0.3">
      <c r="O2886" s="1"/>
    </row>
    <row r="2887" spans="15:15" x14ac:dyDescent="0.3">
      <c r="O2887" s="1"/>
    </row>
    <row r="2888" spans="15:15" x14ac:dyDescent="0.3">
      <c r="O2888" s="1"/>
    </row>
    <row r="2889" spans="15:15" x14ac:dyDescent="0.3">
      <c r="O2889" s="1"/>
    </row>
    <row r="2890" spans="15:15" x14ac:dyDescent="0.3">
      <c r="O2890" s="1"/>
    </row>
    <row r="2891" spans="15:15" x14ac:dyDescent="0.3">
      <c r="O2891" s="1"/>
    </row>
    <row r="2892" spans="15:15" x14ac:dyDescent="0.3">
      <c r="O2892" s="1"/>
    </row>
    <row r="2893" spans="15:15" x14ac:dyDescent="0.3">
      <c r="O2893" s="1"/>
    </row>
    <row r="2894" spans="15:15" x14ac:dyDescent="0.3">
      <c r="O2894" s="1"/>
    </row>
    <row r="2895" spans="15:15" x14ac:dyDescent="0.3">
      <c r="O2895" s="1"/>
    </row>
    <row r="2896" spans="15:15" x14ac:dyDescent="0.3">
      <c r="O2896" s="1"/>
    </row>
    <row r="2897" spans="15:15" x14ac:dyDescent="0.3">
      <c r="O2897" s="1"/>
    </row>
    <row r="2898" spans="15:15" x14ac:dyDescent="0.3">
      <c r="O2898" s="1"/>
    </row>
    <row r="2899" spans="15:15" x14ac:dyDescent="0.3">
      <c r="O2899" s="1"/>
    </row>
    <row r="2900" spans="15:15" x14ac:dyDescent="0.3">
      <c r="O2900" s="1"/>
    </row>
    <row r="2901" spans="15:15" x14ac:dyDescent="0.3">
      <c r="O2901" s="1"/>
    </row>
    <row r="2902" spans="15:15" x14ac:dyDescent="0.3">
      <c r="O2902" s="1"/>
    </row>
    <row r="2903" spans="15:15" x14ac:dyDescent="0.3">
      <c r="O2903" s="1"/>
    </row>
    <row r="2904" spans="15:15" x14ac:dyDescent="0.3">
      <c r="O2904" s="1"/>
    </row>
    <row r="2905" spans="15:15" x14ac:dyDescent="0.3">
      <c r="O2905" s="1"/>
    </row>
    <row r="2906" spans="15:15" x14ac:dyDescent="0.3">
      <c r="O2906" s="1"/>
    </row>
    <row r="2907" spans="15:15" x14ac:dyDescent="0.3">
      <c r="O2907" s="1"/>
    </row>
    <row r="2908" spans="15:15" x14ac:dyDescent="0.3">
      <c r="O2908" s="1"/>
    </row>
    <row r="2909" spans="15:15" x14ac:dyDescent="0.3">
      <c r="O2909" s="1"/>
    </row>
    <row r="2910" spans="15:15" x14ac:dyDescent="0.3">
      <c r="O2910" s="1"/>
    </row>
    <row r="2911" spans="15:15" x14ac:dyDescent="0.3">
      <c r="O2911" s="1"/>
    </row>
    <row r="2912" spans="15:15" x14ac:dyDescent="0.3">
      <c r="O2912" s="1"/>
    </row>
    <row r="2913" spans="15:15" x14ac:dyDescent="0.3">
      <c r="O2913" s="1"/>
    </row>
    <row r="2914" spans="15:15" x14ac:dyDescent="0.3">
      <c r="O2914" s="1"/>
    </row>
    <row r="2915" spans="15:15" x14ac:dyDescent="0.3">
      <c r="O2915" s="1"/>
    </row>
    <row r="2916" spans="15:15" x14ac:dyDescent="0.3">
      <c r="O2916" s="1"/>
    </row>
    <row r="2917" spans="15:15" x14ac:dyDescent="0.3">
      <c r="O2917" s="1"/>
    </row>
    <row r="2918" spans="15:15" x14ac:dyDescent="0.3">
      <c r="O2918" s="1"/>
    </row>
    <row r="2919" spans="15:15" x14ac:dyDescent="0.3">
      <c r="O2919" s="1"/>
    </row>
    <row r="2920" spans="15:15" x14ac:dyDescent="0.3">
      <c r="O2920" s="1"/>
    </row>
    <row r="2921" spans="15:15" x14ac:dyDescent="0.3">
      <c r="O2921" s="1"/>
    </row>
    <row r="2922" spans="15:15" x14ac:dyDescent="0.3">
      <c r="O2922" s="1"/>
    </row>
    <row r="2923" spans="15:15" x14ac:dyDescent="0.3">
      <c r="O2923" s="1"/>
    </row>
    <row r="2924" spans="15:15" x14ac:dyDescent="0.3">
      <c r="O2924" s="1"/>
    </row>
    <row r="2925" spans="15:15" x14ac:dyDescent="0.3">
      <c r="O2925" s="1"/>
    </row>
    <row r="2926" spans="15:15" x14ac:dyDescent="0.3">
      <c r="O2926" s="1"/>
    </row>
    <row r="2927" spans="15:15" x14ac:dyDescent="0.3">
      <c r="O2927" s="1"/>
    </row>
    <row r="2928" spans="15:15" x14ac:dyDescent="0.3">
      <c r="O2928" s="1"/>
    </row>
    <row r="2929" spans="15:15" x14ac:dyDescent="0.3">
      <c r="O2929" s="1"/>
    </row>
    <row r="2930" spans="15:15" x14ac:dyDescent="0.3">
      <c r="O2930" s="1"/>
    </row>
    <row r="2931" spans="15:15" x14ac:dyDescent="0.3">
      <c r="O2931" s="1"/>
    </row>
    <row r="2932" spans="15:15" x14ac:dyDescent="0.3">
      <c r="O2932" s="1"/>
    </row>
    <row r="2933" spans="15:15" x14ac:dyDescent="0.3">
      <c r="O2933" s="1"/>
    </row>
    <row r="2934" spans="15:15" x14ac:dyDescent="0.3">
      <c r="O2934" s="1"/>
    </row>
    <row r="2935" spans="15:15" x14ac:dyDescent="0.3">
      <c r="O2935" s="1"/>
    </row>
    <row r="2936" spans="15:15" x14ac:dyDescent="0.3">
      <c r="O2936" s="1"/>
    </row>
    <row r="2937" spans="15:15" x14ac:dyDescent="0.3">
      <c r="O2937" s="1"/>
    </row>
    <row r="2938" spans="15:15" x14ac:dyDescent="0.3">
      <c r="O2938" s="1"/>
    </row>
    <row r="2939" spans="15:15" x14ac:dyDescent="0.3">
      <c r="O2939" s="1"/>
    </row>
    <row r="2940" spans="15:15" x14ac:dyDescent="0.3">
      <c r="O2940" s="1"/>
    </row>
    <row r="2941" spans="15:15" x14ac:dyDescent="0.3">
      <c r="O2941" s="1"/>
    </row>
    <row r="2942" spans="15:15" x14ac:dyDescent="0.3">
      <c r="O2942" s="1"/>
    </row>
    <row r="2943" spans="15:15" x14ac:dyDescent="0.3">
      <c r="O2943" s="1"/>
    </row>
    <row r="2944" spans="15:15" x14ac:dyDescent="0.3">
      <c r="O2944" s="1"/>
    </row>
    <row r="2945" spans="15:15" x14ac:dyDescent="0.3">
      <c r="O2945" s="1"/>
    </row>
    <row r="2946" spans="15:15" x14ac:dyDescent="0.3">
      <c r="O2946" s="1"/>
    </row>
    <row r="2947" spans="15:15" x14ac:dyDescent="0.3">
      <c r="O2947" s="1"/>
    </row>
    <row r="2948" spans="15:15" x14ac:dyDescent="0.3">
      <c r="O2948" s="1"/>
    </row>
    <row r="2949" spans="15:15" x14ac:dyDescent="0.3">
      <c r="O2949" s="1"/>
    </row>
    <row r="2950" spans="15:15" x14ac:dyDescent="0.3">
      <c r="O2950" s="1"/>
    </row>
    <row r="2951" spans="15:15" x14ac:dyDescent="0.3">
      <c r="O2951" s="1"/>
    </row>
    <row r="2952" spans="15:15" x14ac:dyDescent="0.3">
      <c r="O2952" s="1"/>
    </row>
    <row r="2953" spans="15:15" x14ac:dyDescent="0.3">
      <c r="O2953" s="1"/>
    </row>
    <row r="2954" spans="15:15" x14ac:dyDescent="0.3">
      <c r="O2954" s="1"/>
    </row>
    <row r="2955" spans="15:15" x14ac:dyDescent="0.3">
      <c r="O2955" s="1"/>
    </row>
    <row r="2956" spans="15:15" x14ac:dyDescent="0.3">
      <c r="O2956" s="1"/>
    </row>
    <row r="2957" spans="15:15" x14ac:dyDescent="0.3">
      <c r="O2957" s="1"/>
    </row>
    <row r="2958" spans="15:15" x14ac:dyDescent="0.3">
      <c r="O2958" s="1"/>
    </row>
    <row r="2959" spans="15:15" x14ac:dyDescent="0.3">
      <c r="O2959" s="1"/>
    </row>
    <row r="2960" spans="15:15" x14ac:dyDescent="0.3">
      <c r="O2960" s="1"/>
    </row>
    <row r="2961" spans="15:15" x14ac:dyDescent="0.3">
      <c r="O2961" s="1"/>
    </row>
    <row r="2962" spans="15:15" x14ac:dyDescent="0.3">
      <c r="O2962" s="1"/>
    </row>
    <row r="2963" spans="15:15" x14ac:dyDescent="0.3">
      <c r="O2963" s="1"/>
    </row>
    <row r="2964" spans="15:15" x14ac:dyDescent="0.3">
      <c r="O2964" s="1"/>
    </row>
    <row r="2965" spans="15:15" x14ac:dyDescent="0.3">
      <c r="O2965" s="1"/>
    </row>
    <row r="2966" spans="15:15" x14ac:dyDescent="0.3">
      <c r="O2966" s="1"/>
    </row>
    <row r="2967" spans="15:15" x14ac:dyDescent="0.3">
      <c r="O2967" s="1"/>
    </row>
    <row r="2968" spans="15:15" x14ac:dyDescent="0.3">
      <c r="O2968" s="1"/>
    </row>
    <row r="2969" spans="15:15" x14ac:dyDescent="0.3">
      <c r="O2969" s="1"/>
    </row>
    <row r="2970" spans="15:15" x14ac:dyDescent="0.3">
      <c r="O2970" s="1"/>
    </row>
    <row r="2971" spans="15:15" x14ac:dyDescent="0.3">
      <c r="O2971" s="1"/>
    </row>
    <row r="2972" spans="15:15" x14ac:dyDescent="0.3">
      <c r="O2972" s="1"/>
    </row>
    <row r="2973" spans="15:15" x14ac:dyDescent="0.3">
      <c r="O2973" s="1"/>
    </row>
    <row r="2974" spans="15:15" x14ac:dyDescent="0.3">
      <c r="O2974" s="1"/>
    </row>
    <row r="2975" spans="15:15" x14ac:dyDescent="0.3">
      <c r="O2975" s="1"/>
    </row>
    <row r="2976" spans="15:15" x14ac:dyDescent="0.3">
      <c r="O2976" s="1"/>
    </row>
    <row r="2977" spans="15:15" x14ac:dyDescent="0.3">
      <c r="O2977" s="1"/>
    </row>
    <row r="2978" spans="15:15" x14ac:dyDescent="0.3">
      <c r="O2978" s="1"/>
    </row>
    <row r="2979" spans="15:15" x14ac:dyDescent="0.3">
      <c r="O2979" s="1"/>
    </row>
    <row r="2980" spans="15:15" x14ac:dyDescent="0.3">
      <c r="O2980" s="1"/>
    </row>
    <row r="2981" spans="15:15" x14ac:dyDescent="0.3">
      <c r="O2981" s="1"/>
    </row>
    <row r="2982" spans="15:15" x14ac:dyDescent="0.3">
      <c r="O2982" s="1"/>
    </row>
    <row r="2983" spans="15:15" x14ac:dyDescent="0.3">
      <c r="O2983" s="1"/>
    </row>
    <row r="2984" spans="15:15" x14ac:dyDescent="0.3">
      <c r="O2984" s="1"/>
    </row>
    <row r="2985" spans="15:15" x14ac:dyDescent="0.3">
      <c r="O2985" s="1"/>
    </row>
    <row r="2986" spans="15:15" x14ac:dyDescent="0.3">
      <c r="O2986" s="1"/>
    </row>
    <row r="2987" spans="15:15" x14ac:dyDescent="0.3">
      <c r="O2987" s="1"/>
    </row>
    <row r="2988" spans="15:15" x14ac:dyDescent="0.3">
      <c r="O2988" s="1"/>
    </row>
    <row r="2989" spans="15:15" x14ac:dyDescent="0.3">
      <c r="O2989" s="1"/>
    </row>
    <row r="2990" spans="15:15" x14ac:dyDescent="0.3">
      <c r="O2990" s="1"/>
    </row>
    <row r="2991" spans="15:15" x14ac:dyDescent="0.3">
      <c r="O2991" s="1"/>
    </row>
    <row r="2992" spans="15:15" x14ac:dyDescent="0.3">
      <c r="O2992" s="1"/>
    </row>
    <row r="2993" spans="15:15" x14ac:dyDescent="0.3">
      <c r="O2993" s="1"/>
    </row>
    <row r="2994" spans="15:15" x14ac:dyDescent="0.3">
      <c r="O2994" s="1"/>
    </row>
    <row r="2995" spans="15:15" x14ac:dyDescent="0.3">
      <c r="O2995" s="1"/>
    </row>
    <row r="2996" spans="15:15" x14ac:dyDescent="0.3">
      <c r="O2996" s="1"/>
    </row>
    <row r="2997" spans="15:15" x14ac:dyDescent="0.3">
      <c r="O2997" s="1"/>
    </row>
    <row r="2998" spans="15:15" x14ac:dyDescent="0.3">
      <c r="O2998" s="1"/>
    </row>
    <row r="2999" spans="15:15" x14ac:dyDescent="0.3">
      <c r="O2999" s="1"/>
    </row>
    <row r="3000" spans="15:15" x14ac:dyDescent="0.3">
      <c r="O3000" s="1"/>
    </row>
    <row r="3001" spans="15:15" x14ac:dyDescent="0.3">
      <c r="O3001" s="1"/>
    </row>
    <row r="3002" spans="15:15" x14ac:dyDescent="0.3">
      <c r="O3002" s="1"/>
    </row>
    <row r="3003" spans="15:15" x14ac:dyDescent="0.3">
      <c r="O3003" s="1"/>
    </row>
    <row r="3004" spans="15:15" x14ac:dyDescent="0.3">
      <c r="O3004" s="1"/>
    </row>
    <row r="3005" spans="15:15" x14ac:dyDescent="0.3">
      <c r="O3005" s="1"/>
    </row>
    <row r="3006" spans="15:15" x14ac:dyDescent="0.3">
      <c r="O3006" s="1"/>
    </row>
    <row r="3007" spans="15:15" x14ac:dyDescent="0.3">
      <c r="O3007" s="1"/>
    </row>
    <row r="3008" spans="15:15" x14ac:dyDescent="0.3">
      <c r="O3008" s="1"/>
    </row>
    <row r="3009" spans="15:15" x14ac:dyDescent="0.3">
      <c r="O3009" s="1"/>
    </row>
    <row r="3010" spans="15:15" x14ac:dyDescent="0.3">
      <c r="O3010" s="1"/>
    </row>
    <row r="3011" spans="15:15" x14ac:dyDescent="0.3">
      <c r="O3011" s="1"/>
    </row>
    <row r="3012" spans="15:15" x14ac:dyDescent="0.3">
      <c r="O3012" s="1"/>
    </row>
    <row r="3013" spans="15:15" x14ac:dyDescent="0.3">
      <c r="O3013" s="1"/>
    </row>
    <row r="3014" spans="15:15" x14ac:dyDescent="0.3">
      <c r="O3014" s="1"/>
    </row>
    <row r="3015" spans="15:15" x14ac:dyDescent="0.3">
      <c r="O3015" s="1"/>
    </row>
    <row r="3016" spans="15:15" x14ac:dyDescent="0.3">
      <c r="O3016" s="1"/>
    </row>
    <row r="3017" spans="15:15" x14ac:dyDescent="0.3">
      <c r="O3017" s="1"/>
    </row>
    <row r="3018" spans="15:15" x14ac:dyDescent="0.3">
      <c r="O3018" s="1"/>
    </row>
    <row r="3019" spans="15:15" x14ac:dyDescent="0.3">
      <c r="O3019" s="1"/>
    </row>
    <row r="3020" spans="15:15" x14ac:dyDescent="0.3">
      <c r="O3020" s="1"/>
    </row>
    <row r="3021" spans="15:15" x14ac:dyDescent="0.3">
      <c r="O3021" s="1"/>
    </row>
    <row r="3022" spans="15:15" x14ac:dyDescent="0.3">
      <c r="O3022" s="1"/>
    </row>
    <row r="3023" spans="15:15" x14ac:dyDescent="0.3">
      <c r="O3023" s="1"/>
    </row>
    <row r="3024" spans="15:15" x14ac:dyDescent="0.3">
      <c r="O3024" s="1"/>
    </row>
    <row r="3025" spans="15:15" x14ac:dyDescent="0.3">
      <c r="O3025" s="1"/>
    </row>
    <row r="3026" spans="15:15" x14ac:dyDescent="0.3">
      <c r="O3026" s="1"/>
    </row>
    <row r="3027" spans="15:15" x14ac:dyDescent="0.3">
      <c r="O3027" s="1"/>
    </row>
    <row r="3028" spans="15:15" x14ac:dyDescent="0.3">
      <c r="O3028" s="1"/>
    </row>
    <row r="3029" spans="15:15" x14ac:dyDescent="0.3">
      <c r="O3029" s="1"/>
    </row>
    <row r="3030" spans="15:15" x14ac:dyDescent="0.3">
      <c r="O3030" s="1"/>
    </row>
    <row r="3031" spans="15:15" x14ac:dyDescent="0.3">
      <c r="O3031" s="1"/>
    </row>
    <row r="3032" spans="15:15" x14ac:dyDescent="0.3">
      <c r="O3032" s="1"/>
    </row>
    <row r="3033" spans="15:15" x14ac:dyDescent="0.3">
      <c r="O3033" s="1"/>
    </row>
    <row r="3034" spans="15:15" x14ac:dyDescent="0.3">
      <c r="O3034" s="1"/>
    </row>
    <row r="3035" spans="15:15" x14ac:dyDescent="0.3">
      <c r="O3035" s="1"/>
    </row>
    <row r="3036" spans="15:15" x14ac:dyDescent="0.3">
      <c r="O3036" s="1"/>
    </row>
    <row r="3037" spans="15:15" x14ac:dyDescent="0.3">
      <c r="O3037" s="1"/>
    </row>
    <row r="3038" spans="15:15" x14ac:dyDescent="0.3">
      <c r="O3038" s="1"/>
    </row>
    <row r="3039" spans="15:15" x14ac:dyDescent="0.3">
      <c r="O3039" s="1"/>
    </row>
    <row r="3040" spans="15:15" x14ac:dyDescent="0.3">
      <c r="O3040" s="1"/>
    </row>
    <row r="3041" spans="15:15" x14ac:dyDescent="0.3">
      <c r="O3041" s="1"/>
    </row>
    <row r="3042" spans="15:15" x14ac:dyDescent="0.3">
      <c r="O3042" s="1"/>
    </row>
    <row r="3043" spans="15:15" x14ac:dyDescent="0.3">
      <c r="O3043" s="1"/>
    </row>
    <row r="3044" spans="15:15" x14ac:dyDescent="0.3">
      <c r="O3044" s="1"/>
    </row>
    <row r="3045" spans="15:15" x14ac:dyDescent="0.3">
      <c r="O3045" s="1"/>
    </row>
    <row r="3046" spans="15:15" x14ac:dyDescent="0.3">
      <c r="O3046" s="1"/>
    </row>
    <row r="3047" spans="15:15" x14ac:dyDescent="0.3">
      <c r="O3047" s="1"/>
    </row>
    <row r="3048" spans="15:15" x14ac:dyDescent="0.3">
      <c r="O3048" s="1"/>
    </row>
    <row r="3049" spans="15:15" x14ac:dyDescent="0.3">
      <c r="O3049" s="1"/>
    </row>
    <row r="3050" spans="15:15" x14ac:dyDescent="0.3">
      <c r="O3050" s="1"/>
    </row>
    <row r="3051" spans="15:15" x14ac:dyDescent="0.3">
      <c r="O3051" s="1"/>
    </row>
    <row r="3052" spans="15:15" x14ac:dyDescent="0.3">
      <c r="O3052" s="1"/>
    </row>
    <row r="3053" spans="15:15" x14ac:dyDescent="0.3">
      <c r="O3053" s="1"/>
    </row>
    <row r="3054" spans="15:15" x14ac:dyDescent="0.3">
      <c r="O3054" s="1"/>
    </row>
    <row r="3055" spans="15:15" x14ac:dyDescent="0.3">
      <c r="O3055" s="1"/>
    </row>
    <row r="3056" spans="15:15" x14ac:dyDescent="0.3">
      <c r="O3056" s="1"/>
    </row>
    <row r="3057" spans="15:15" x14ac:dyDescent="0.3">
      <c r="O3057" s="1"/>
    </row>
    <row r="3058" spans="15:15" x14ac:dyDescent="0.3">
      <c r="O3058" s="1"/>
    </row>
    <row r="3059" spans="15:15" x14ac:dyDescent="0.3">
      <c r="O3059" s="1"/>
    </row>
    <row r="3060" spans="15:15" x14ac:dyDescent="0.3">
      <c r="O3060" s="1"/>
    </row>
    <row r="3061" spans="15:15" x14ac:dyDescent="0.3">
      <c r="O3061" s="1"/>
    </row>
    <row r="3062" spans="15:15" x14ac:dyDescent="0.3">
      <c r="O3062" s="1"/>
    </row>
    <row r="3063" spans="15:15" x14ac:dyDescent="0.3">
      <c r="O3063" s="1"/>
    </row>
    <row r="3064" spans="15:15" x14ac:dyDescent="0.3">
      <c r="O3064" s="1"/>
    </row>
    <row r="3065" spans="15:15" x14ac:dyDescent="0.3">
      <c r="O3065" s="1"/>
    </row>
    <row r="3066" spans="15:15" x14ac:dyDescent="0.3">
      <c r="O3066" s="1"/>
    </row>
    <row r="3067" spans="15:15" x14ac:dyDescent="0.3">
      <c r="O3067" s="1"/>
    </row>
    <row r="3068" spans="15:15" x14ac:dyDescent="0.3">
      <c r="O3068" s="1"/>
    </row>
    <row r="3069" spans="15:15" x14ac:dyDescent="0.3">
      <c r="O3069" s="1"/>
    </row>
    <row r="3070" spans="15:15" x14ac:dyDescent="0.3">
      <c r="O3070" s="1"/>
    </row>
    <row r="3071" spans="15:15" x14ac:dyDescent="0.3">
      <c r="O3071" s="1"/>
    </row>
    <row r="3072" spans="15:15" x14ac:dyDescent="0.3">
      <c r="O3072" s="1"/>
    </row>
    <row r="3073" spans="15:15" x14ac:dyDescent="0.3">
      <c r="O3073" s="1"/>
    </row>
    <row r="3074" spans="15:15" x14ac:dyDescent="0.3">
      <c r="O3074" s="1"/>
    </row>
    <row r="3075" spans="15:15" x14ac:dyDescent="0.3">
      <c r="O3075" s="1"/>
    </row>
    <row r="3076" spans="15:15" x14ac:dyDescent="0.3">
      <c r="O3076" s="1"/>
    </row>
    <row r="3077" spans="15:15" x14ac:dyDescent="0.3">
      <c r="O3077" s="1"/>
    </row>
    <row r="3078" spans="15:15" x14ac:dyDescent="0.3">
      <c r="O3078" s="1"/>
    </row>
    <row r="3079" spans="15:15" x14ac:dyDescent="0.3">
      <c r="O3079" s="1"/>
    </row>
    <row r="3080" spans="15:15" x14ac:dyDescent="0.3">
      <c r="O3080" s="1"/>
    </row>
    <row r="3081" spans="15:15" x14ac:dyDescent="0.3">
      <c r="O3081" s="1"/>
    </row>
    <row r="3082" spans="15:15" x14ac:dyDescent="0.3">
      <c r="O3082" s="1"/>
    </row>
    <row r="3083" spans="15:15" x14ac:dyDescent="0.3">
      <c r="O3083" s="1"/>
    </row>
    <row r="3084" spans="15:15" x14ac:dyDescent="0.3">
      <c r="O3084" s="1"/>
    </row>
    <row r="3085" spans="15:15" x14ac:dyDescent="0.3">
      <c r="O3085" s="1"/>
    </row>
    <row r="3086" spans="15:15" x14ac:dyDescent="0.3">
      <c r="O3086" s="1"/>
    </row>
    <row r="3087" spans="15:15" x14ac:dyDescent="0.3">
      <c r="O3087" s="1"/>
    </row>
    <row r="3088" spans="15:15" x14ac:dyDescent="0.3">
      <c r="O3088" s="1"/>
    </row>
    <row r="3089" spans="15:15" x14ac:dyDescent="0.3">
      <c r="O3089" s="1"/>
    </row>
    <row r="3090" spans="15:15" x14ac:dyDescent="0.3">
      <c r="O3090" s="1"/>
    </row>
    <row r="3091" spans="15:15" x14ac:dyDescent="0.3">
      <c r="O3091" s="1"/>
    </row>
    <row r="3092" spans="15:15" x14ac:dyDescent="0.3">
      <c r="O3092" s="1"/>
    </row>
    <row r="3093" spans="15:15" x14ac:dyDescent="0.3">
      <c r="O3093" s="1"/>
    </row>
    <row r="3094" spans="15:15" x14ac:dyDescent="0.3">
      <c r="O3094" s="1"/>
    </row>
    <row r="3095" spans="15:15" x14ac:dyDescent="0.3">
      <c r="O3095" s="1"/>
    </row>
    <row r="3096" spans="15:15" x14ac:dyDescent="0.3">
      <c r="O3096" s="1"/>
    </row>
    <row r="3097" spans="15:15" x14ac:dyDescent="0.3">
      <c r="O3097" s="1"/>
    </row>
    <row r="3098" spans="15:15" x14ac:dyDescent="0.3">
      <c r="O3098" s="1"/>
    </row>
    <row r="3099" spans="15:15" x14ac:dyDescent="0.3">
      <c r="O3099" s="1"/>
    </row>
    <row r="3100" spans="15:15" x14ac:dyDescent="0.3">
      <c r="O3100" s="1"/>
    </row>
    <row r="3101" spans="15:15" x14ac:dyDescent="0.3">
      <c r="O3101" s="1"/>
    </row>
    <row r="3102" spans="15:15" x14ac:dyDescent="0.3">
      <c r="O3102" s="1"/>
    </row>
    <row r="3103" spans="15:15" x14ac:dyDescent="0.3">
      <c r="O3103" s="1"/>
    </row>
    <row r="3104" spans="15:15" x14ac:dyDescent="0.3">
      <c r="O3104" s="1"/>
    </row>
    <row r="3105" spans="15:15" x14ac:dyDescent="0.3">
      <c r="O3105" s="1"/>
    </row>
    <row r="3106" spans="15:15" x14ac:dyDescent="0.3">
      <c r="O3106" s="1"/>
    </row>
    <row r="3107" spans="15:15" x14ac:dyDescent="0.3">
      <c r="O3107" s="1"/>
    </row>
    <row r="3108" spans="15:15" x14ac:dyDescent="0.3">
      <c r="O3108" s="1"/>
    </row>
    <row r="3109" spans="15:15" x14ac:dyDescent="0.3">
      <c r="O3109" s="1"/>
    </row>
    <row r="3110" spans="15:15" x14ac:dyDescent="0.3">
      <c r="O3110" s="1"/>
    </row>
    <row r="3111" spans="15:15" x14ac:dyDescent="0.3">
      <c r="O3111" s="1"/>
    </row>
    <row r="3112" spans="15:15" x14ac:dyDescent="0.3">
      <c r="O3112" s="1"/>
    </row>
    <row r="3113" spans="15:15" x14ac:dyDescent="0.3">
      <c r="O3113" s="1"/>
    </row>
    <row r="3114" spans="15:15" x14ac:dyDescent="0.3">
      <c r="O3114" s="1"/>
    </row>
    <row r="3115" spans="15:15" x14ac:dyDescent="0.3">
      <c r="O3115" s="1"/>
    </row>
    <row r="3116" spans="15:15" x14ac:dyDescent="0.3">
      <c r="O3116" s="1"/>
    </row>
    <row r="3117" spans="15:15" x14ac:dyDescent="0.3">
      <c r="O3117" s="1"/>
    </row>
    <row r="3118" spans="15:15" x14ac:dyDescent="0.3">
      <c r="O3118" s="1"/>
    </row>
    <row r="3119" spans="15:15" x14ac:dyDescent="0.3">
      <c r="O3119" s="1"/>
    </row>
    <row r="3120" spans="15:15" x14ac:dyDescent="0.3">
      <c r="O3120" s="1"/>
    </row>
    <row r="3121" spans="15:15" x14ac:dyDescent="0.3">
      <c r="O3121" s="1"/>
    </row>
    <row r="3122" spans="15:15" x14ac:dyDescent="0.3">
      <c r="O3122" s="1"/>
    </row>
    <row r="3123" spans="15:15" x14ac:dyDescent="0.3">
      <c r="O3123" s="1"/>
    </row>
    <row r="3124" spans="15:15" x14ac:dyDescent="0.3">
      <c r="O3124" s="1"/>
    </row>
    <row r="3125" spans="15:15" x14ac:dyDescent="0.3">
      <c r="O3125" s="1"/>
    </row>
    <row r="3126" spans="15:15" x14ac:dyDescent="0.3">
      <c r="O3126" s="1"/>
    </row>
    <row r="3127" spans="15:15" x14ac:dyDescent="0.3">
      <c r="O3127" s="1"/>
    </row>
    <row r="3128" spans="15:15" x14ac:dyDescent="0.3">
      <c r="O3128" s="1"/>
    </row>
    <row r="3129" spans="15:15" x14ac:dyDescent="0.3">
      <c r="O3129" s="1"/>
    </row>
    <row r="3130" spans="15:15" x14ac:dyDescent="0.3">
      <c r="O3130" s="1"/>
    </row>
    <row r="3131" spans="15:15" x14ac:dyDescent="0.3">
      <c r="O3131" s="1"/>
    </row>
    <row r="3132" spans="15:15" x14ac:dyDescent="0.3">
      <c r="O3132" s="1"/>
    </row>
    <row r="3133" spans="15:15" x14ac:dyDescent="0.3">
      <c r="O3133" s="1"/>
    </row>
    <row r="3134" spans="15:15" x14ac:dyDescent="0.3">
      <c r="O3134" s="1"/>
    </row>
    <row r="3135" spans="15:15" x14ac:dyDescent="0.3">
      <c r="O3135" s="1"/>
    </row>
    <row r="3136" spans="15:15" x14ac:dyDescent="0.3">
      <c r="O3136" s="1"/>
    </row>
    <row r="3137" spans="15:15" x14ac:dyDescent="0.3">
      <c r="O3137" s="1"/>
    </row>
    <row r="3138" spans="15:15" x14ac:dyDescent="0.3">
      <c r="O3138" s="1"/>
    </row>
    <row r="3139" spans="15:15" x14ac:dyDescent="0.3">
      <c r="O3139" s="1"/>
    </row>
    <row r="3140" spans="15:15" x14ac:dyDescent="0.3">
      <c r="O3140" s="1"/>
    </row>
    <row r="3141" spans="15:15" x14ac:dyDescent="0.3">
      <c r="O3141" s="1"/>
    </row>
    <row r="3142" spans="15:15" x14ac:dyDescent="0.3">
      <c r="O3142" s="1"/>
    </row>
    <row r="3143" spans="15:15" x14ac:dyDescent="0.3">
      <c r="O3143" s="1"/>
    </row>
    <row r="3144" spans="15:15" x14ac:dyDescent="0.3">
      <c r="O3144" s="1"/>
    </row>
    <row r="3145" spans="15:15" x14ac:dyDescent="0.3">
      <c r="O3145" s="1"/>
    </row>
    <row r="3146" spans="15:15" x14ac:dyDescent="0.3">
      <c r="O3146" s="1"/>
    </row>
    <row r="3147" spans="15:15" x14ac:dyDescent="0.3">
      <c r="O3147" s="1"/>
    </row>
    <row r="3148" spans="15:15" x14ac:dyDescent="0.3">
      <c r="O3148" s="1"/>
    </row>
    <row r="3149" spans="15:15" x14ac:dyDescent="0.3">
      <c r="O3149" s="1"/>
    </row>
    <row r="3150" spans="15:15" x14ac:dyDescent="0.3">
      <c r="O3150" s="1"/>
    </row>
    <row r="3151" spans="15:15" x14ac:dyDescent="0.3">
      <c r="O3151" s="1"/>
    </row>
    <row r="3152" spans="15:15" x14ac:dyDescent="0.3">
      <c r="O3152" s="1"/>
    </row>
    <row r="3153" spans="15:15" x14ac:dyDescent="0.3">
      <c r="O3153" s="1"/>
    </row>
    <row r="3154" spans="15:15" x14ac:dyDescent="0.3">
      <c r="O3154" s="1"/>
    </row>
    <row r="3155" spans="15:15" x14ac:dyDescent="0.3">
      <c r="O3155" s="1"/>
    </row>
    <row r="3156" spans="15:15" x14ac:dyDescent="0.3">
      <c r="O3156" s="1"/>
    </row>
    <row r="3157" spans="15:15" x14ac:dyDescent="0.3">
      <c r="O3157" s="1"/>
    </row>
    <row r="3158" spans="15:15" x14ac:dyDescent="0.3">
      <c r="O3158" s="1"/>
    </row>
    <row r="3159" spans="15:15" x14ac:dyDescent="0.3">
      <c r="O3159" s="1"/>
    </row>
    <row r="3160" spans="15:15" x14ac:dyDescent="0.3">
      <c r="O3160" s="1"/>
    </row>
    <row r="3161" spans="15:15" x14ac:dyDescent="0.3">
      <c r="O3161" s="1"/>
    </row>
    <row r="3162" spans="15:15" x14ac:dyDescent="0.3">
      <c r="O3162" s="1"/>
    </row>
    <row r="3163" spans="15:15" x14ac:dyDescent="0.3">
      <c r="O3163" s="1"/>
    </row>
    <row r="3164" spans="15:15" x14ac:dyDescent="0.3">
      <c r="O3164" s="1"/>
    </row>
    <row r="3165" spans="15:15" x14ac:dyDescent="0.3">
      <c r="O3165" s="1"/>
    </row>
    <row r="3166" spans="15:15" x14ac:dyDescent="0.3">
      <c r="O3166" s="1"/>
    </row>
    <row r="3167" spans="15:15" x14ac:dyDescent="0.3">
      <c r="O3167" s="1"/>
    </row>
    <row r="3168" spans="15:15" x14ac:dyDescent="0.3">
      <c r="O3168" s="1"/>
    </row>
    <row r="3169" spans="15:15" x14ac:dyDescent="0.3">
      <c r="O3169" s="1"/>
    </row>
    <row r="3170" spans="15:15" x14ac:dyDescent="0.3">
      <c r="O3170" s="1"/>
    </row>
    <row r="3171" spans="15:15" x14ac:dyDescent="0.3">
      <c r="O3171" s="1"/>
    </row>
    <row r="3172" spans="15:15" x14ac:dyDescent="0.3">
      <c r="O3172" s="1"/>
    </row>
    <row r="3173" spans="15:15" x14ac:dyDescent="0.3">
      <c r="O3173" s="1"/>
    </row>
    <row r="3174" spans="15:15" x14ac:dyDescent="0.3">
      <c r="O3174" s="1"/>
    </row>
    <row r="3175" spans="15:15" x14ac:dyDescent="0.3">
      <c r="O3175" s="1"/>
    </row>
    <row r="3176" spans="15:15" x14ac:dyDescent="0.3">
      <c r="O3176" s="1"/>
    </row>
    <row r="3177" spans="15:15" x14ac:dyDescent="0.3">
      <c r="O3177" s="1"/>
    </row>
    <row r="3178" spans="15:15" x14ac:dyDescent="0.3">
      <c r="O3178" s="1"/>
    </row>
    <row r="3179" spans="15:15" x14ac:dyDescent="0.3">
      <c r="O3179" s="1"/>
    </row>
    <row r="3180" spans="15:15" x14ac:dyDescent="0.3">
      <c r="O3180" s="1"/>
    </row>
    <row r="3181" spans="15:15" x14ac:dyDescent="0.3">
      <c r="O3181" s="1"/>
    </row>
    <row r="3182" spans="15:15" x14ac:dyDescent="0.3">
      <c r="O3182" s="1"/>
    </row>
    <row r="3183" spans="15:15" x14ac:dyDescent="0.3">
      <c r="O3183" s="1"/>
    </row>
    <row r="3184" spans="15:15" x14ac:dyDescent="0.3">
      <c r="O3184" s="1"/>
    </row>
    <row r="3185" spans="15:15" x14ac:dyDescent="0.3">
      <c r="O3185" s="1"/>
    </row>
    <row r="3186" spans="15:15" x14ac:dyDescent="0.3">
      <c r="O3186" s="1"/>
    </row>
    <row r="3187" spans="15:15" x14ac:dyDescent="0.3">
      <c r="O3187" s="1"/>
    </row>
    <row r="3188" spans="15:15" x14ac:dyDescent="0.3">
      <c r="O3188" s="1"/>
    </row>
    <row r="3189" spans="15:15" x14ac:dyDescent="0.3">
      <c r="O3189" s="1"/>
    </row>
    <row r="3190" spans="15:15" x14ac:dyDescent="0.3">
      <c r="O3190" s="1"/>
    </row>
    <row r="3191" spans="15:15" x14ac:dyDescent="0.3">
      <c r="O3191" s="1"/>
    </row>
    <row r="3192" spans="15:15" x14ac:dyDescent="0.3">
      <c r="O3192" s="1"/>
    </row>
    <row r="3193" spans="15:15" x14ac:dyDescent="0.3">
      <c r="O3193" s="1"/>
    </row>
    <row r="3194" spans="15:15" x14ac:dyDescent="0.3">
      <c r="O3194" s="1"/>
    </row>
    <row r="3195" spans="15:15" x14ac:dyDescent="0.3">
      <c r="O3195" s="1"/>
    </row>
    <row r="3196" spans="15:15" x14ac:dyDescent="0.3">
      <c r="O3196" s="1"/>
    </row>
    <row r="3197" spans="15:15" x14ac:dyDescent="0.3">
      <c r="O3197" s="1"/>
    </row>
    <row r="3198" spans="15:15" x14ac:dyDescent="0.3">
      <c r="O3198" s="1"/>
    </row>
    <row r="3199" spans="15:15" x14ac:dyDescent="0.3">
      <c r="O3199" s="1"/>
    </row>
    <row r="3200" spans="15:15" x14ac:dyDescent="0.3">
      <c r="O3200" s="1"/>
    </row>
    <row r="3201" spans="15:15" x14ac:dyDescent="0.3">
      <c r="O3201" s="1"/>
    </row>
    <row r="3202" spans="15:15" x14ac:dyDescent="0.3">
      <c r="O3202" s="1"/>
    </row>
    <row r="3203" spans="15:15" x14ac:dyDescent="0.3">
      <c r="O3203" s="1"/>
    </row>
    <row r="3204" spans="15:15" x14ac:dyDescent="0.3">
      <c r="O3204" s="1"/>
    </row>
    <row r="3205" spans="15:15" x14ac:dyDescent="0.3">
      <c r="O3205" s="1"/>
    </row>
    <row r="3206" spans="15:15" x14ac:dyDescent="0.3">
      <c r="O3206" s="1"/>
    </row>
    <row r="3207" spans="15:15" x14ac:dyDescent="0.3">
      <c r="O3207" s="1"/>
    </row>
    <row r="3208" spans="15:15" x14ac:dyDescent="0.3">
      <c r="O3208" s="1"/>
    </row>
    <row r="3209" spans="15:15" x14ac:dyDescent="0.3">
      <c r="O3209" s="1"/>
    </row>
    <row r="3210" spans="15:15" x14ac:dyDescent="0.3">
      <c r="O3210" s="1"/>
    </row>
    <row r="3211" spans="15:15" x14ac:dyDescent="0.3">
      <c r="O3211" s="1"/>
    </row>
    <row r="3212" spans="15:15" x14ac:dyDescent="0.3">
      <c r="O3212" s="1"/>
    </row>
    <row r="3213" spans="15:15" x14ac:dyDescent="0.3">
      <c r="O3213" s="1"/>
    </row>
    <row r="3214" spans="15:15" x14ac:dyDescent="0.3">
      <c r="O3214" s="1"/>
    </row>
    <row r="3215" spans="15:15" x14ac:dyDescent="0.3">
      <c r="O3215" s="1"/>
    </row>
    <row r="3216" spans="15:15" x14ac:dyDescent="0.3">
      <c r="O3216" s="1"/>
    </row>
    <row r="3217" spans="15:15" x14ac:dyDescent="0.3">
      <c r="O3217" s="1"/>
    </row>
    <row r="3218" spans="15:15" x14ac:dyDescent="0.3">
      <c r="O3218" s="1"/>
    </row>
    <row r="3219" spans="15:15" x14ac:dyDescent="0.3">
      <c r="O3219" s="1"/>
    </row>
    <row r="3220" spans="15:15" x14ac:dyDescent="0.3">
      <c r="O3220" s="1"/>
    </row>
    <row r="3221" spans="15:15" x14ac:dyDescent="0.3">
      <c r="O3221" s="1"/>
    </row>
    <row r="3222" spans="15:15" x14ac:dyDescent="0.3">
      <c r="O3222" s="1"/>
    </row>
    <row r="3223" spans="15:15" x14ac:dyDescent="0.3">
      <c r="O3223" s="1"/>
    </row>
    <row r="3224" spans="15:15" x14ac:dyDescent="0.3">
      <c r="O3224" s="1"/>
    </row>
    <row r="3225" spans="15:15" x14ac:dyDescent="0.3">
      <c r="O3225" s="1"/>
    </row>
    <row r="3226" spans="15:15" x14ac:dyDescent="0.3">
      <c r="O3226" s="1"/>
    </row>
    <row r="3227" spans="15:15" x14ac:dyDescent="0.3">
      <c r="O3227" s="1"/>
    </row>
    <row r="3228" spans="15:15" x14ac:dyDescent="0.3">
      <c r="O3228" s="1"/>
    </row>
    <row r="3229" spans="15:15" x14ac:dyDescent="0.3">
      <c r="O3229" s="1"/>
    </row>
    <row r="3230" spans="15:15" x14ac:dyDescent="0.3">
      <c r="O3230" s="1"/>
    </row>
    <row r="3231" spans="15:15" x14ac:dyDescent="0.3">
      <c r="O3231" s="1"/>
    </row>
    <row r="3232" spans="15:15" x14ac:dyDescent="0.3">
      <c r="O3232" s="1"/>
    </row>
    <row r="3233" spans="15:15" x14ac:dyDescent="0.3">
      <c r="O3233" s="1"/>
    </row>
    <row r="3234" spans="15:15" x14ac:dyDescent="0.3">
      <c r="O3234" s="1"/>
    </row>
    <row r="3235" spans="15:15" x14ac:dyDescent="0.3">
      <c r="O3235" s="1"/>
    </row>
    <row r="3236" spans="15:15" x14ac:dyDescent="0.3">
      <c r="O3236" s="1"/>
    </row>
    <row r="3237" spans="15:15" x14ac:dyDescent="0.3">
      <c r="O3237" s="1"/>
    </row>
    <row r="3238" spans="15:15" x14ac:dyDescent="0.3">
      <c r="O3238" s="1"/>
    </row>
    <row r="3239" spans="15:15" x14ac:dyDescent="0.3">
      <c r="O3239" s="1"/>
    </row>
    <row r="3240" spans="15:15" x14ac:dyDescent="0.3">
      <c r="O3240" s="1"/>
    </row>
    <row r="3241" spans="15:15" x14ac:dyDescent="0.3">
      <c r="O3241" s="1"/>
    </row>
    <row r="3242" spans="15:15" x14ac:dyDescent="0.3">
      <c r="O3242" s="1"/>
    </row>
    <row r="3243" spans="15:15" x14ac:dyDescent="0.3">
      <c r="O3243" s="1"/>
    </row>
    <row r="3244" spans="15:15" x14ac:dyDescent="0.3">
      <c r="O3244" s="1"/>
    </row>
    <row r="3245" spans="15:15" x14ac:dyDescent="0.3">
      <c r="O3245" s="1"/>
    </row>
    <row r="3246" spans="15:15" x14ac:dyDescent="0.3">
      <c r="O3246" s="1"/>
    </row>
    <row r="3247" spans="15:15" x14ac:dyDescent="0.3">
      <c r="O3247" s="1"/>
    </row>
    <row r="3248" spans="15:15" x14ac:dyDescent="0.3">
      <c r="O3248" s="1"/>
    </row>
    <row r="3249" spans="15:15" x14ac:dyDescent="0.3">
      <c r="O3249" s="1"/>
    </row>
    <row r="3250" spans="15:15" x14ac:dyDescent="0.3">
      <c r="O3250" s="1"/>
    </row>
    <row r="3251" spans="15:15" x14ac:dyDescent="0.3">
      <c r="O3251" s="1"/>
    </row>
    <row r="3252" spans="15:15" x14ac:dyDescent="0.3">
      <c r="O3252" s="1"/>
    </row>
    <row r="3253" spans="15:15" x14ac:dyDescent="0.3">
      <c r="O3253" s="1"/>
    </row>
    <row r="3254" spans="15:15" x14ac:dyDescent="0.3">
      <c r="O3254" s="1"/>
    </row>
    <row r="3255" spans="15:15" x14ac:dyDescent="0.3">
      <c r="O3255" s="1"/>
    </row>
    <row r="3256" spans="15:15" x14ac:dyDescent="0.3">
      <c r="O3256" s="1"/>
    </row>
    <row r="3257" spans="15:15" x14ac:dyDescent="0.3">
      <c r="O3257" s="1"/>
    </row>
    <row r="3258" spans="15:15" x14ac:dyDescent="0.3">
      <c r="O3258" s="1"/>
    </row>
    <row r="3259" spans="15:15" x14ac:dyDescent="0.3">
      <c r="O3259" s="1"/>
    </row>
    <row r="3260" spans="15:15" x14ac:dyDescent="0.3">
      <c r="O3260" s="1"/>
    </row>
    <row r="3261" spans="15:15" x14ac:dyDescent="0.3">
      <c r="O3261" s="1"/>
    </row>
    <row r="3262" spans="15:15" x14ac:dyDescent="0.3">
      <c r="O3262" s="1"/>
    </row>
    <row r="3263" spans="15:15" x14ac:dyDescent="0.3">
      <c r="O3263" s="1"/>
    </row>
    <row r="3264" spans="15:15" x14ac:dyDescent="0.3">
      <c r="O3264" s="1"/>
    </row>
    <row r="3265" spans="15:15" x14ac:dyDescent="0.3">
      <c r="O3265" s="1"/>
    </row>
    <row r="3266" spans="15:15" x14ac:dyDescent="0.3">
      <c r="O3266" s="1"/>
    </row>
    <row r="3267" spans="15:15" x14ac:dyDescent="0.3">
      <c r="O3267" s="1"/>
    </row>
    <row r="3268" spans="15:15" x14ac:dyDescent="0.3">
      <c r="O3268" s="1"/>
    </row>
    <row r="3269" spans="15:15" x14ac:dyDescent="0.3">
      <c r="O3269" s="1"/>
    </row>
    <row r="3270" spans="15:15" x14ac:dyDescent="0.3">
      <c r="O3270" s="1"/>
    </row>
    <row r="3271" spans="15:15" x14ac:dyDescent="0.3">
      <c r="O3271" s="1"/>
    </row>
    <row r="3272" spans="15:15" x14ac:dyDescent="0.3">
      <c r="O3272" s="1"/>
    </row>
    <row r="3273" spans="15:15" x14ac:dyDescent="0.3">
      <c r="O3273" s="1"/>
    </row>
    <row r="3274" spans="15:15" x14ac:dyDescent="0.3">
      <c r="O3274" s="1"/>
    </row>
    <row r="3275" spans="15:15" x14ac:dyDescent="0.3">
      <c r="O3275" s="1"/>
    </row>
    <row r="3276" spans="15:15" x14ac:dyDescent="0.3">
      <c r="O3276" s="1"/>
    </row>
    <row r="3277" spans="15:15" x14ac:dyDescent="0.3">
      <c r="O3277" s="1"/>
    </row>
    <row r="3278" spans="15:15" x14ac:dyDescent="0.3">
      <c r="O3278" s="1"/>
    </row>
    <row r="3279" spans="15:15" x14ac:dyDescent="0.3">
      <c r="O3279" s="1"/>
    </row>
    <row r="3280" spans="15:15" x14ac:dyDescent="0.3">
      <c r="O3280" s="1"/>
    </row>
    <row r="3281" spans="15:15" x14ac:dyDescent="0.3">
      <c r="O3281" s="1"/>
    </row>
    <row r="3282" spans="15:15" x14ac:dyDescent="0.3">
      <c r="O3282" s="1"/>
    </row>
    <row r="3283" spans="15:15" x14ac:dyDescent="0.3">
      <c r="O3283" s="1"/>
    </row>
    <row r="3284" spans="15:15" x14ac:dyDescent="0.3">
      <c r="O3284" s="1"/>
    </row>
    <row r="3285" spans="15:15" x14ac:dyDescent="0.3">
      <c r="O3285" s="1"/>
    </row>
    <row r="3286" spans="15:15" x14ac:dyDescent="0.3">
      <c r="O3286" s="1"/>
    </row>
    <row r="3287" spans="15:15" x14ac:dyDescent="0.3">
      <c r="O3287" s="1"/>
    </row>
    <row r="3288" spans="15:15" x14ac:dyDescent="0.3">
      <c r="O3288" s="1"/>
    </row>
    <row r="3289" spans="15:15" x14ac:dyDescent="0.3">
      <c r="O3289" s="1"/>
    </row>
    <row r="3290" spans="15:15" x14ac:dyDescent="0.3">
      <c r="O3290" s="1"/>
    </row>
    <row r="3291" spans="15:15" x14ac:dyDescent="0.3">
      <c r="O3291" s="1"/>
    </row>
    <row r="3292" spans="15:15" x14ac:dyDescent="0.3">
      <c r="O3292" s="1"/>
    </row>
    <row r="3293" spans="15:15" x14ac:dyDescent="0.3">
      <c r="O3293" s="1"/>
    </row>
    <row r="3294" spans="15:15" x14ac:dyDescent="0.3">
      <c r="O3294" s="1"/>
    </row>
    <row r="3295" spans="15:15" x14ac:dyDescent="0.3">
      <c r="O3295" s="1"/>
    </row>
    <row r="3296" spans="15:15" x14ac:dyDescent="0.3">
      <c r="O3296" s="1"/>
    </row>
    <row r="3297" spans="15:15" x14ac:dyDescent="0.3">
      <c r="O3297" s="1"/>
    </row>
    <row r="3298" spans="15:15" x14ac:dyDescent="0.3">
      <c r="O3298" s="1"/>
    </row>
    <row r="3299" spans="15:15" x14ac:dyDescent="0.3">
      <c r="O3299" s="1"/>
    </row>
    <row r="3300" spans="15:15" x14ac:dyDescent="0.3">
      <c r="O3300" s="1"/>
    </row>
    <row r="3301" spans="15:15" x14ac:dyDescent="0.3">
      <c r="O3301" s="1"/>
    </row>
    <row r="3302" spans="15:15" x14ac:dyDescent="0.3">
      <c r="O3302" s="1"/>
    </row>
    <row r="3303" spans="15:15" x14ac:dyDescent="0.3">
      <c r="O3303" s="1"/>
    </row>
    <row r="3304" spans="15:15" x14ac:dyDescent="0.3">
      <c r="O3304" s="1"/>
    </row>
    <row r="3305" spans="15:15" x14ac:dyDescent="0.3">
      <c r="O3305" s="1"/>
    </row>
    <row r="3306" spans="15:15" x14ac:dyDescent="0.3">
      <c r="O3306" s="1"/>
    </row>
    <row r="3307" spans="15:15" x14ac:dyDescent="0.3">
      <c r="O3307" s="1"/>
    </row>
    <row r="3308" spans="15:15" x14ac:dyDescent="0.3">
      <c r="O3308" s="1"/>
    </row>
    <row r="3309" spans="15:15" x14ac:dyDescent="0.3">
      <c r="O3309" s="1"/>
    </row>
    <row r="3310" spans="15:15" x14ac:dyDescent="0.3">
      <c r="O3310" s="1"/>
    </row>
    <row r="3311" spans="15:15" x14ac:dyDescent="0.3">
      <c r="O3311" s="1"/>
    </row>
    <row r="3312" spans="15:15" x14ac:dyDescent="0.3">
      <c r="O3312" s="1"/>
    </row>
    <row r="3313" spans="15:15" x14ac:dyDescent="0.3">
      <c r="O3313" s="1"/>
    </row>
    <row r="3314" spans="15:15" x14ac:dyDescent="0.3">
      <c r="O3314" s="1"/>
    </row>
    <row r="3315" spans="15:15" x14ac:dyDescent="0.3">
      <c r="O3315" s="1"/>
    </row>
    <row r="3316" spans="15:15" x14ac:dyDescent="0.3">
      <c r="O3316" s="1"/>
    </row>
    <row r="3317" spans="15:15" x14ac:dyDescent="0.3">
      <c r="O3317" s="1"/>
    </row>
    <row r="3318" spans="15:15" x14ac:dyDescent="0.3">
      <c r="O3318" s="1"/>
    </row>
    <row r="3319" spans="15:15" x14ac:dyDescent="0.3">
      <c r="O3319" s="1"/>
    </row>
    <row r="3320" spans="15:15" x14ac:dyDescent="0.3">
      <c r="O3320" s="1"/>
    </row>
    <row r="3321" spans="15:15" x14ac:dyDescent="0.3">
      <c r="O3321" s="1"/>
    </row>
    <row r="3322" spans="15:15" x14ac:dyDescent="0.3">
      <c r="O3322" s="1"/>
    </row>
    <row r="3323" spans="15:15" x14ac:dyDescent="0.3">
      <c r="O3323" s="1"/>
    </row>
    <row r="3324" spans="15:15" x14ac:dyDescent="0.3">
      <c r="O3324" s="1"/>
    </row>
    <row r="3325" spans="15:15" x14ac:dyDescent="0.3">
      <c r="O3325" s="1"/>
    </row>
    <row r="3326" spans="15:15" x14ac:dyDescent="0.3">
      <c r="O3326" s="1"/>
    </row>
    <row r="3327" spans="15:15" x14ac:dyDescent="0.3">
      <c r="O3327" s="1"/>
    </row>
    <row r="3328" spans="15:15" x14ac:dyDescent="0.3">
      <c r="O3328" s="1"/>
    </row>
    <row r="3329" spans="15:15" x14ac:dyDescent="0.3">
      <c r="O3329" s="1"/>
    </row>
    <row r="3330" spans="15:15" x14ac:dyDescent="0.3">
      <c r="O3330" s="1"/>
    </row>
    <row r="3331" spans="15:15" x14ac:dyDescent="0.3">
      <c r="O3331" s="1"/>
    </row>
    <row r="3332" spans="15:15" x14ac:dyDescent="0.3">
      <c r="O3332" s="1"/>
    </row>
    <row r="3333" spans="15:15" x14ac:dyDescent="0.3">
      <c r="O3333" s="1"/>
    </row>
    <row r="3334" spans="15:15" x14ac:dyDescent="0.3">
      <c r="O3334" s="1"/>
    </row>
    <row r="3335" spans="15:15" x14ac:dyDescent="0.3">
      <c r="O3335" s="1"/>
    </row>
    <row r="3336" spans="15:15" x14ac:dyDescent="0.3">
      <c r="O3336" s="1"/>
    </row>
    <row r="3337" spans="15:15" x14ac:dyDescent="0.3">
      <c r="O3337" s="1"/>
    </row>
    <row r="3338" spans="15:15" x14ac:dyDescent="0.3">
      <c r="O3338" s="1"/>
    </row>
    <row r="3339" spans="15:15" x14ac:dyDescent="0.3">
      <c r="O3339" s="1"/>
    </row>
    <row r="3340" spans="15:15" x14ac:dyDescent="0.3">
      <c r="O3340" s="1"/>
    </row>
    <row r="3341" spans="15:15" x14ac:dyDescent="0.3">
      <c r="O3341" s="1"/>
    </row>
    <row r="3342" spans="15:15" x14ac:dyDescent="0.3">
      <c r="O3342" s="1"/>
    </row>
    <row r="3343" spans="15:15" x14ac:dyDescent="0.3">
      <c r="O3343" s="1"/>
    </row>
    <row r="3344" spans="15:15" x14ac:dyDescent="0.3">
      <c r="O3344" s="1"/>
    </row>
    <row r="3345" spans="15:15" x14ac:dyDescent="0.3">
      <c r="O3345" s="1"/>
    </row>
    <row r="3346" spans="15:15" x14ac:dyDescent="0.3">
      <c r="O3346" s="1"/>
    </row>
    <row r="3347" spans="15:15" x14ac:dyDescent="0.3">
      <c r="O3347" s="1"/>
    </row>
    <row r="3348" spans="15:15" x14ac:dyDescent="0.3">
      <c r="O3348" s="1"/>
    </row>
    <row r="3349" spans="15:15" x14ac:dyDescent="0.3">
      <c r="O3349" s="1"/>
    </row>
    <row r="3350" spans="15:15" x14ac:dyDescent="0.3">
      <c r="O3350" s="1"/>
    </row>
    <row r="3351" spans="15:15" x14ac:dyDescent="0.3">
      <c r="O3351" s="1"/>
    </row>
    <row r="3352" spans="15:15" x14ac:dyDescent="0.3">
      <c r="O3352" s="1"/>
    </row>
    <row r="3353" spans="15:15" x14ac:dyDescent="0.3">
      <c r="O3353" s="1"/>
    </row>
    <row r="3354" spans="15:15" x14ac:dyDescent="0.3">
      <c r="O3354" s="1"/>
    </row>
    <row r="3355" spans="15:15" x14ac:dyDescent="0.3">
      <c r="O3355" s="1"/>
    </row>
    <row r="3356" spans="15:15" x14ac:dyDescent="0.3">
      <c r="O3356" s="1"/>
    </row>
    <row r="3357" spans="15:15" x14ac:dyDescent="0.3">
      <c r="O3357" s="1"/>
    </row>
    <row r="3358" spans="15:15" x14ac:dyDescent="0.3">
      <c r="O3358" s="1"/>
    </row>
    <row r="3359" spans="15:15" x14ac:dyDescent="0.3">
      <c r="O3359" s="1"/>
    </row>
    <row r="3360" spans="15:15" x14ac:dyDescent="0.3">
      <c r="O3360" s="1"/>
    </row>
    <row r="3361" spans="15:15" x14ac:dyDescent="0.3">
      <c r="O3361" s="1"/>
    </row>
    <row r="3362" spans="15:15" x14ac:dyDescent="0.3">
      <c r="O3362" s="1"/>
    </row>
    <row r="3363" spans="15:15" x14ac:dyDescent="0.3">
      <c r="O3363" s="1"/>
    </row>
    <row r="3364" spans="15:15" x14ac:dyDescent="0.3">
      <c r="O3364" s="1"/>
    </row>
    <row r="3365" spans="15:15" x14ac:dyDescent="0.3">
      <c r="O3365" s="1"/>
    </row>
    <row r="3366" spans="15:15" x14ac:dyDescent="0.3">
      <c r="O3366" s="1"/>
    </row>
    <row r="3367" spans="15:15" x14ac:dyDescent="0.3">
      <c r="O3367" s="1"/>
    </row>
    <row r="3368" spans="15:15" x14ac:dyDescent="0.3">
      <c r="O3368" s="1"/>
    </row>
    <row r="3369" spans="15:15" x14ac:dyDescent="0.3">
      <c r="O3369" s="1"/>
    </row>
    <row r="3370" spans="15:15" x14ac:dyDescent="0.3">
      <c r="O3370" s="1"/>
    </row>
    <row r="3371" spans="15:15" x14ac:dyDescent="0.3">
      <c r="O3371" s="1"/>
    </row>
    <row r="3372" spans="15:15" x14ac:dyDescent="0.3">
      <c r="O3372" s="1"/>
    </row>
    <row r="3373" spans="15:15" x14ac:dyDescent="0.3">
      <c r="O3373" s="1"/>
    </row>
    <row r="3374" spans="15:15" x14ac:dyDescent="0.3">
      <c r="O3374" s="1"/>
    </row>
    <row r="3375" spans="15:15" x14ac:dyDescent="0.3">
      <c r="O3375" s="1"/>
    </row>
    <row r="3376" spans="15:15" x14ac:dyDescent="0.3">
      <c r="O3376" s="1"/>
    </row>
    <row r="3377" spans="15:15" x14ac:dyDescent="0.3">
      <c r="O3377" s="1"/>
    </row>
    <row r="3378" spans="15:15" x14ac:dyDescent="0.3">
      <c r="O3378" s="1"/>
    </row>
    <row r="3379" spans="15:15" x14ac:dyDescent="0.3">
      <c r="O3379" s="1"/>
    </row>
    <row r="3380" spans="15:15" x14ac:dyDescent="0.3">
      <c r="O3380" s="1"/>
    </row>
    <row r="3381" spans="15:15" x14ac:dyDescent="0.3">
      <c r="O3381" s="1"/>
    </row>
    <row r="3382" spans="15:15" x14ac:dyDescent="0.3">
      <c r="O3382" s="1"/>
    </row>
    <row r="3383" spans="15:15" x14ac:dyDescent="0.3">
      <c r="O3383" s="1"/>
    </row>
    <row r="3384" spans="15:15" x14ac:dyDescent="0.3">
      <c r="O3384" s="1"/>
    </row>
    <row r="3385" spans="15:15" x14ac:dyDescent="0.3">
      <c r="O3385" s="1"/>
    </row>
    <row r="3386" spans="15:15" x14ac:dyDescent="0.3">
      <c r="O3386" s="1"/>
    </row>
    <row r="3387" spans="15:15" x14ac:dyDescent="0.3">
      <c r="O3387" s="1"/>
    </row>
    <row r="3388" spans="15:15" x14ac:dyDescent="0.3">
      <c r="O3388" s="1"/>
    </row>
    <row r="3389" spans="15:15" x14ac:dyDescent="0.3">
      <c r="O3389" s="1"/>
    </row>
    <row r="3390" spans="15:15" x14ac:dyDescent="0.3">
      <c r="O3390" s="1"/>
    </row>
    <row r="3391" spans="15:15" x14ac:dyDescent="0.3">
      <c r="O3391" s="1"/>
    </row>
    <row r="3392" spans="15:15" x14ac:dyDescent="0.3">
      <c r="O3392" s="1"/>
    </row>
    <row r="3393" spans="15:15" x14ac:dyDescent="0.3">
      <c r="O3393" s="1"/>
    </row>
    <row r="3394" spans="15:15" x14ac:dyDescent="0.3">
      <c r="O3394" s="1"/>
    </row>
    <row r="3395" spans="15:15" x14ac:dyDescent="0.3">
      <c r="O3395" s="1"/>
    </row>
    <row r="3396" spans="15:15" x14ac:dyDescent="0.3">
      <c r="O3396" s="1"/>
    </row>
    <row r="3397" spans="15:15" x14ac:dyDescent="0.3">
      <c r="O3397" s="1"/>
    </row>
    <row r="3398" spans="15:15" x14ac:dyDescent="0.3">
      <c r="O3398" s="1"/>
    </row>
    <row r="3399" spans="15:15" x14ac:dyDescent="0.3">
      <c r="O3399" s="1"/>
    </row>
    <row r="3400" spans="15:15" x14ac:dyDescent="0.3">
      <c r="O3400" s="1"/>
    </row>
    <row r="3401" spans="15:15" x14ac:dyDescent="0.3">
      <c r="O3401" s="1"/>
    </row>
    <row r="3402" spans="15:15" x14ac:dyDescent="0.3">
      <c r="O3402" s="1"/>
    </row>
    <row r="3403" spans="15:15" x14ac:dyDescent="0.3">
      <c r="O3403" s="1"/>
    </row>
    <row r="3404" spans="15:15" x14ac:dyDescent="0.3">
      <c r="O3404" s="1"/>
    </row>
    <row r="3405" spans="15:15" x14ac:dyDescent="0.3">
      <c r="O3405" s="1"/>
    </row>
    <row r="3406" spans="15:15" x14ac:dyDescent="0.3">
      <c r="O3406" s="1"/>
    </row>
    <row r="3407" spans="15:15" x14ac:dyDescent="0.3">
      <c r="O3407" s="1"/>
    </row>
    <row r="3408" spans="15:15" x14ac:dyDescent="0.3">
      <c r="O3408" s="1"/>
    </row>
    <row r="3409" spans="15:15" x14ac:dyDescent="0.3">
      <c r="O3409" s="1"/>
    </row>
    <row r="3410" spans="15:15" x14ac:dyDescent="0.3">
      <c r="O3410" s="1"/>
    </row>
    <row r="3411" spans="15:15" x14ac:dyDescent="0.3">
      <c r="O3411" s="1"/>
    </row>
    <row r="3412" spans="15:15" x14ac:dyDescent="0.3">
      <c r="O3412" s="1"/>
    </row>
    <row r="3413" spans="15:15" x14ac:dyDescent="0.3">
      <c r="O3413" s="1"/>
    </row>
    <row r="3414" spans="15:15" x14ac:dyDescent="0.3">
      <c r="O3414" s="1"/>
    </row>
    <row r="3415" spans="15:15" x14ac:dyDescent="0.3">
      <c r="O3415" s="1"/>
    </row>
    <row r="3416" spans="15:15" x14ac:dyDescent="0.3">
      <c r="O3416" s="1"/>
    </row>
    <row r="3417" spans="15:15" x14ac:dyDescent="0.3">
      <c r="O3417" s="1"/>
    </row>
    <row r="3418" spans="15:15" x14ac:dyDescent="0.3">
      <c r="O3418" s="1"/>
    </row>
    <row r="3419" spans="15:15" x14ac:dyDescent="0.3">
      <c r="O3419" s="1"/>
    </row>
    <row r="3420" spans="15:15" x14ac:dyDescent="0.3">
      <c r="O3420" s="1"/>
    </row>
    <row r="3421" spans="15:15" x14ac:dyDescent="0.3">
      <c r="O3421" s="1"/>
    </row>
    <row r="3422" spans="15:15" x14ac:dyDescent="0.3">
      <c r="O3422" s="1"/>
    </row>
    <row r="3423" spans="15:15" x14ac:dyDescent="0.3">
      <c r="O3423" s="1"/>
    </row>
    <row r="3424" spans="15:15" x14ac:dyDescent="0.3">
      <c r="O3424" s="1"/>
    </row>
    <row r="3425" spans="15:15" x14ac:dyDescent="0.3">
      <c r="O3425" s="1"/>
    </row>
    <row r="3426" spans="15:15" x14ac:dyDescent="0.3">
      <c r="O3426" s="1"/>
    </row>
    <row r="3427" spans="15:15" x14ac:dyDescent="0.3">
      <c r="O3427" s="1"/>
    </row>
    <row r="3428" spans="15:15" x14ac:dyDescent="0.3">
      <c r="O3428" s="1"/>
    </row>
    <row r="3429" spans="15:15" x14ac:dyDescent="0.3">
      <c r="O3429" s="1"/>
    </row>
    <row r="3430" spans="15:15" x14ac:dyDescent="0.3">
      <c r="O3430" s="1"/>
    </row>
    <row r="3431" spans="15:15" x14ac:dyDescent="0.3">
      <c r="O3431" s="1"/>
    </row>
    <row r="3432" spans="15:15" x14ac:dyDescent="0.3">
      <c r="O3432" s="1"/>
    </row>
    <row r="3433" spans="15:15" x14ac:dyDescent="0.3">
      <c r="O3433" s="1"/>
    </row>
    <row r="3434" spans="15:15" x14ac:dyDescent="0.3">
      <c r="O3434" s="1"/>
    </row>
    <row r="3435" spans="15:15" x14ac:dyDescent="0.3">
      <c r="O3435" s="1"/>
    </row>
    <row r="3436" spans="15:15" x14ac:dyDescent="0.3">
      <c r="O3436" s="1"/>
    </row>
    <row r="3437" spans="15:15" x14ac:dyDescent="0.3">
      <c r="O3437" s="1"/>
    </row>
    <row r="3438" spans="15:15" x14ac:dyDescent="0.3">
      <c r="O3438" s="1"/>
    </row>
    <row r="3439" spans="15:15" x14ac:dyDescent="0.3">
      <c r="O3439" s="1"/>
    </row>
    <row r="3440" spans="15:15" x14ac:dyDescent="0.3">
      <c r="O3440" s="1"/>
    </row>
    <row r="3441" spans="15:15" x14ac:dyDescent="0.3">
      <c r="O3441" s="1"/>
    </row>
    <row r="3442" spans="15:15" x14ac:dyDescent="0.3">
      <c r="O3442" s="1"/>
    </row>
    <row r="3443" spans="15:15" x14ac:dyDescent="0.3">
      <c r="O3443" s="1"/>
    </row>
    <row r="3444" spans="15:15" x14ac:dyDescent="0.3">
      <c r="O3444" s="1"/>
    </row>
    <row r="3445" spans="15:15" x14ac:dyDescent="0.3">
      <c r="O3445" s="1"/>
    </row>
    <row r="3446" spans="15:15" x14ac:dyDescent="0.3">
      <c r="O3446" s="1"/>
    </row>
    <row r="3447" spans="15:15" x14ac:dyDescent="0.3">
      <c r="O3447" s="1"/>
    </row>
    <row r="3448" spans="15:15" x14ac:dyDescent="0.3">
      <c r="O3448" s="1"/>
    </row>
    <row r="3449" spans="15:15" x14ac:dyDescent="0.3">
      <c r="O3449" s="1"/>
    </row>
    <row r="3450" spans="15:15" x14ac:dyDescent="0.3">
      <c r="O3450" s="1"/>
    </row>
    <row r="3451" spans="15:15" x14ac:dyDescent="0.3">
      <c r="O3451" s="1"/>
    </row>
    <row r="3452" spans="15:15" x14ac:dyDescent="0.3">
      <c r="O3452" s="1"/>
    </row>
    <row r="3453" spans="15:15" x14ac:dyDescent="0.3">
      <c r="O3453" s="1"/>
    </row>
    <row r="3454" spans="15:15" x14ac:dyDescent="0.3">
      <c r="O3454" s="1"/>
    </row>
    <row r="3455" spans="15:15" x14ac:dyDescent="0.3">
      <c r="O3455" s="1"/>
    </row>
    <row r="3456" spans="15:15" x14ac:dyDescent="0.3">
      <c r="O3456" s="1"/>
    </row>
    <row r="3457" spans="15:15" x14ac:dyDescent="0.3">
      <c r="O3457" s="1"/>
    </row>
    <row r="3458" spans="15:15" x14ac:dyDescent="0.3">
      <c r="O3458" s="1"/>
    </row>
    <row r="3459" spans="15:15" x14ac:dyDescent="0.3">
      <c r="O3459" s="1"/>
    </row>
    <row r="3460" spans="15:15" x14ac:dyDescent="0.3">
      <c r="O3460" s="1"/>
    </row>
    <row r="3461" spans="15:15" x14ac:dyDescent="0.3">
      <c r="O3461" s="1"/>
    </row>
    <row r="3462" spans="15:15" x14ac:dyDescent="0.3">
      <c r="O3462" s="1"/>
    </row>
    <row r="3463" spans="15:15" x14ac:dyDescent="0.3">
      <c r="O3463" s="1"/>
    </row>
    <row r="3464" spans="15:15" x14ac:dyDescent="0.3">
      <c r="O3464" s="1"/>
    </row>
    <row r="3465" spans="15:15" x14ac:dyDescent="0.3">
      <c r="O3465" s="1"/>
    </row>
    <row r="3466" spans="15:15" x14ac:dyDescent="0.3">
      <c r="O3466" s="1"/>
    </row>
    <row r="3467" spans="15:15" x14ac:dyDescent="0.3">
      <c r="O3467" s="1"/>
    </row>
    <row r="3468" spans="15:15" x14ac:dyDescent="0.3">
      <c r="O3468" s="1"/>
    </row>
    <row r="3469" spans="15:15" x14ac:dyDescent="0.3">
      <c r="O3469" s="1"/>
    </row>
    <row r="3470" spans="15:15" x14ac:dyDescent="0.3">
      <c r="O3470" s="1"/>
    </row>
    <row r="3471" spans="15:15" x14ac:dyDescent="0.3">
      <c r="O3471" s="1"/>
    </row>
    <row r="3472" spans="15:15" x14ac:dyDescent="0.3">
      <c r="O3472" s="1"/>
    </row>
    <row r="3473" spans="15:15" x14ac:dyDescent="0.3">
      <c r="O3473" s="1"/>
    </row>
    <row r="3474" spans="15:15" x14ac:dyDescent="0.3">
      <c r="O3474" s="1"/>
    </row>
    <row r="3475" spans="15:15" x14ac:dyDescent="0.3">
      <c r="O3475" s="1"/>
    </row>
    <row r="3476" spans="15:15" x14ac:dyDescent="0.3">
      <c r="O3476" s="1"/>
    </row>
    <row r="3477" spans="15:15" x14ac:dyDescent="0.3">
      <c r="O3477" s="1"/>
    </row>
    <row r="3478" spans="15:15" x14ac:dyDescent="0.3">
      <c r="O3478" s="1"/>
    </row>
    <row r="3479" spans="15:15" x14ac:dyDescent="0.3">
      <c r="O3479" s="1"/>
    </row>
    <row r="3480" spans="15:15" x14ac:dyDescent="0.3">
      <c r="O3480" s="1"/>
    </row>
    <row r="3481" spans="15:15" x14ac:dyDescent="0.3">
      <c r="O3481" s="1"/>
    </row>
    <row r="3482" spans="15:15" x14ac:dyDescent="0.3">
      <c r="O3482" s="1"/>
    </row>
    <row r="3483" spans="15:15" x14ac:dyDescent="0.3">
      <c r="O3483" s="1"/>
    </row>
    <row r="3484" spans="15:15" x14ac:dyDescent="0.3">
      <c r="O3484" s="1"/>
    </row>
    <row r="3485" spans="15:15" x14ac:dyDescent="0.3">
      <c r="O3485" s="1"/>
    </row>
    <row r="3486" spans="15:15" x14ac:dyDescent="0.3">
      <c r="O3486" s="1"/>
    </row>
    <row r="3487" spans="15:15" x14ac:dyDescent="0.3">
      <c r="O3487" s="1"/>
    </row>
    <row r="3488" spans="15:15" x14ac:dyDescent="0.3">
      <c r="O3488" s="1"/>
    </row>
    <row r="3489" spans="15:15" x14ac:dyDescent="0.3">
      <c r="O3489" s="1"/>
    </row>
    <row r="3490" spans="15:15" x14ac:dyDescent="0.3">
      <c r="O3490" s="1"/>
    </row>
    <row r="3491" spans="15:15" x14ac:dyDescent="0.3">
      <c r="O3491" s="1"/>
    </row>
    <row r="3492" spans="15:15" x14ac:dyDescent="0.3">
      <c r="O3492" s="1"/>
    </row>
    <row r="3493" spans="15:15" x14ac:dyDescent="0.3">
      <c r="O3493" s="1"/>
    </row>
    <row r="3494" spans="15:15" x14ac:dyDescent="0.3">
      <c r="O3494" s="1"/>
    </row>
    <row r="3495" spans="15:15" x14ac:dyDescent="0.3">
      <c r="O3495" s="1"/>
    </row>
    <row r="3496" spans="15:15" x14ac:dyDescent="0.3">
      <c r="O3496" s="1"/>
    </row>
    <row r="3497" spans="15:15" x14ac:dyDescent="0.3">
      <c r="O3497" s="1"/>
    </row>
    <row r="3498" spans="15:15" x14ac:dyDescent="0.3">
      <c r="O3498" s="1"/>
    </row>
    <row r="3499" spans="15:15" x14ac:dyDescent="0.3">
      <c r="O3499" s="1"/>
    </row>
    <row r="3500" spans="15:15" x14ac:dyDescent="0.3">
      <c r="O3500" s="1"/>
    </row>
    <row r="3501" spans="15:15" x14ac:dyDescent="0.3">
      <c r="O3501" s="1"/>
    </row>
    <row r="3502" spans="15:15" x14ac:dyDescent="0.3">
      <c r="O3502" s="1"/>
    </row>
    <row r="3503" spans="15:15" x14ac:dyDescent="0.3">
      <c r="O3503" s="1"/>
    </row>
    <row r="3504" spans="15:15" x14ac:dyDescent="0.3">
      <c r="O3504" s="1"/>
    </row>
    <row r="3505" spans="15:15" x14ac:dyDescent="0.3">
      <c r="O3505" s="1"/>
    </row>
    <row r="3506" spans="15:15" x14ac:dyDescent="0.3">
      <c r="O3506" s="1"/>
    </row>
    <row r="3507" spans="15:15" x14ac:dyDescent="0.3">
      <c r="O3507" s="1"/>
    </row>
    <row r="3508" spans="15:15" x14ac:dyDescent="0.3">
      <c r="O3508" s="1"/>
    </row>
    <row r="3509" spans="15:15" x14ac:dyDescent="0.3">
      <c r="O3509" s="1"/>
    </row>
    <row r="3510" spans="15:15" x14ac:dyDescent="0.3">
      <c r="O3510" s="1"/>
    </row>
    <row r="3511" spans="15:15" x14ac:dyDescent="0.3">
      <c r="O3511" s="1"/>
    </row>
    <row r="3512" spans="15:15" x14ac:dyDescent="0.3">
      <c r="O3512" s="1"/>
    </row>
    <row r="3513" spans="15:15" x14ac:dyDescent="0.3">
      <c r="O3513" s="1"/>
    </row>
    <row r="3514" spans="15:15" x14ac:dyDescent="0.3">
      <c r="O3514" s="1"/>
    </row>
    <row r="3515" spans="15:15" x14ac:dyDescent="0.3">
      <c r="O3515" s="1"/>
    </row>
    <row r="3516" spans="15:15" x14ac:dyDescent="0.3">
      <c r="O3516" s="1"/>
    </row>
    <row r="3517" spans="15:15" x14ac:dyDescent="0.3">
      <c r="O3517" s="1"/>
    </row>
    <row r="3518" spans="15:15" x14ac:dyDescent="0.3">
      <c r="O3518" s="1"/>
    </row>
    <row r="3519" spans="15:15" x14ac:dyDescent="0.3">
      <c r="O3519" s="1"/>
    </row>
    <row r="3520" spans="15:15" x14ac:dyDescent="0.3">
      <c r="O3520" s="1"/>
    </row>
    <row r="3521" spans="15:15" x14ac:dyDescent="0.3">
      <c r="O3521" s="1"/>
    </row>
    <row r="3522" spans="15:15" x14ac:dyDescent="0.3">
      <c r="O3522" s="1"/>
    </row>
    <row r="3523" spans="15:15" x14ac:dyDescent="0.3">
      <c r="O3523" s="1"/>
    </row>
    <row r="3524" spans="15:15" x14ac:dyDescent="0.3">
      <c r="O3524" s="1"/>
    </row>
    <row r="3525" spans="15:15" x14ac:dyDescent="0.3">
      <c r="O3525" s="1"/>
    </row>
    <row r="3526" spans="15:15" x14ac:dyDescent="0.3">
      <c r="O3526" s="1"/>
    </row>
    <row r="3527" spans="15:15" x14ac:dyDescent="0.3">
      <c r="O3527" s="1"/>
    </row>
    <row r="3528" spans="15:15" x14ac:dyDescent="0.3">
      <c r="O3528" s="1"/>
    </row>
    <row r="3529" spans="15:15" x14ac:dyDescent="0.3">
      <c r="O3529" s="1"/>
    </row>
    <row r="3530" spans="15:15" x14ac:dyDescent="0.3">
      <c r="O3530" s="1"/>
    </row>
    <row r="3531" spans="15:15" x14ac:dyDescent="0.3">
      <c r="O3531" s="1"/>
    </row>
    <row r="3532" spans="15:15" x14ac:dyDescent="0.3">
      <c r="O3532" s="1"/>
    </row>
    <row r="3533" spans="15:15" x14ac:dyDescent="0.3">
      <c r="O3533" s="1"/>
    </row>
    <row r="3534" spans="15:15" x14ac:dyDescent="0.3">
      <c r="O3534" s="1"/>
    </row>
    <row r="3535" spans="15:15" x14ac:dyDescent="0.3">
      <c r="O3535" s="1"/>
    </row>
    <row r="3536" spans="15:15" x14ac:dyDescent="0.3">
      <c r="O3536" s="1"/>
    </row>
    <row r="3537" spans="15:15" x14ac:dyDescent="0.3">
      <c r="O3537" s="1"/>
    </row>
    <row r="3538" spans="15:15" x14ac:dyDescent="0.3">
      <c r="O3538" s="1"/>
    </row>
    <row r="3539" spans="15:15" x14ac:dyDescent="0.3">
      <c r="O3539" s="1"/>
    </row>
    <row r="3540" spans="15:15" x14ac:dyDescent="0.3">
      <c r="O3540" s="1"/>
    </row>
    <row r="3541" spans="15:15" x14ac:dyDescent="0.3">
      <c r="O3541" s="1"/>
    </row>
    <row r="3542" spans="15:15" x14ac:dyDescent="0.3">
      <c r="O3542" s="1"/>
    </row>
    <row r="3543" spans="15:15" x14ac:dyDescent="0.3">
      <c r="O3543" s="1"/>
    </row>
    <row r="3544" spans="15:15" x14ac:dyDescent="0.3">
      <c r="O3544" s="1"/>
    </row>
    <row r="3545" spans="15:15" x14ac:dyDescent="0.3">
      <c r="O3545" s="1"/>
    </row>
    <row r="3546" spans="15:15" x14ac:dyDescent="0.3">
      <c r="O3546" s="1"/>
    </row>
    <row r="3547" spans="15:15" x14ac:dyDescent="0.3">
      <c r="O3547" s="1"/>
    </row>
    <row r="3548" spans="15:15" x14ac:dyDescent="0.3">
      <c r="O3548" s="1"/>
    </row>
    <row r="3549" spans="15:15" x14ac:dyDescent="0.3">
      <c r="O3549" s="1"/>
    </row>
    <row r="3550" spans="15:15" x14ac:dyDescent="0.3">
      <c r="O3550" s="1"/>
    </row>
    <row r="3551" spans="15:15" x14ac:dyDescent="0.3">
      <c r="O3551" s="1"/>
    </row>
    <row r="3552" spans="15:15" x14ac:dyDescent="0.3">
      <c r="O3552" s="1"/>
    </row>
    <row r="3553" spans="15:15" x14ac:dyDescent="0.3">
      <c r="O3553" s="1"/>
    </row>
    <row r="3554" spans="15:15" x14ac:dyDescent="0.3">
      <c r="O3554" s="1"/>
    </row>
    <row r="3555" spans="15:15" x14ac:dyDescent="0.3">
      <c r="O3555" s="1"/>
    </row>
    <row r="3556" spans="15:15" x14ac:dyDescent="0.3">
      <c r="O3556" s="1"/>
    </row>
    <row r="3557" spans="15:15" x14ac:dyDescent="0.3">
      <c r="O3557" s="1"/>
    </row>
    <row r="3558" spans="15:15" x14ac:dyDescent="0.3">
      <c r="O3558" s="1"/>
    </row>
    <row r="3559" spans="15:15" x14ac:dyDescent="0.3">
      <c r="O3559" s="1"/>
    </row>
    <row r="3560" spans="15:15" x14ac:dyDescent="0.3">
      <c r="O3560" s="1"/>
    </row>
    <row r="3561" spans="15:15" x14ac:dyDescent="0.3">
      <c r="O3561" s="1"/>
    </row>
    <row r="3562" spans="15:15" x14ac:dyDescent="0.3">
      <c r="O3562" s="1"/>
    </row>
    <row r="3563" spans="15:15" x14ac:dyDescent="0.3">
      <c r="O3563" s="1"/>
    </row>
    <row r="3564" spans="15:15" x14ac:dyDescent="0.3">
      <c r="O3564" s="1"/>
    </row>
    <row r="3565" spans="15:15" x14ac:dyDescent="0.3">
      <c r="O3565" s="1"/>
    </row>
    <row r="3566" spans="15:15" x14ac:dyDescent="0.3">
      <c r="O3566" s="1"/>
    </row>
    <row r="3567" spans="15:15" x14ac:dyDescent="0.3">
      <c r="O3567" s="1"/>
    </row>
    <row r="3568" spans="15:15" x14ac:dyDescent="0.3">
      <c r="O3568" s="1"/>
    </row>
    <row r="3569" spans="15:15" x14ac:dyDescent="0.3">
      <c r="O3569" s="1"/>
    </row>
    <row r="3570" spans="15:15" x14ac:dyDescent="0.3">
      <c r="O3570" s="1"/>
    </row>
    <row r="3571" spans="15:15" x14ac:dyDescent="0.3">
      <c r="O3571" s="1"/>
    </row>
    <row r="3572" spans="15:15" x14ac:dyDescent="0.3">
      <c r="O3572" s="1"/>
    </row>
    <row r="3573" spans="15:15" x14ac:dyDescent="0.3">
      <c r="O3573" s="1"/>
    </row>
    <row r="3574" spans="15:15" x14ac:dyDescent="0.3">
      <c r="O3574" s="1"/>
    </row>
    <row r="3575" spans="15:15" x14ac:dyDescent="0.3">
      <c r="O3575" s="1"/>
    </row>
    <row r="3576" spans="15:15" x14ac:dyDescent="0.3">
      <c r="O3576" s="1"/>
    </row>
    <row r="3577" spans="15:15" x14ac:dyDescent="0.3">
      <c r="O3577" s="1"/>
    </row>
    <row r="3578" spans="15:15" x14ac:dyDescent="0.3">
      <c r="O3578" s="1"/>
    </row>
    <row r="3579" spans="15:15" x14ac:dyDescent="0.3">
      <c r="O3579" s="1"/>
    </row>
    <row r="3580" spans="15:15" x14ac:dyDescent="0.3">
      <c r="O3580" s="1"/>
    </row>
    <row r="3581" spans="15:15" x14ac:dyDescent="0.3">
      <c r="O3581" s="1"/>
    </row>
    <row r="3582" spans="15:15" x14ac:dyDescent="0.3">
      <c r="O3582" s="1"/>
    </row>
    <row r="3583" spans="15:15" x14ac:dyDescent="0.3">
      <c r="O3583" s="1"/>
    </row>
    <row r="3584" spans="15:15" x14ac:dyDescent="0.3">
      <c r="O3584" s="1"/>
    </row>
    <row r="3585" spans="15:15" x14ac:dyDescent="0.3">
      <c r="O3585" s="1"/>
    </row>
    <row r="3586" spans="15:15" x14ac:dyDescent="0.3">
      <c r="O3586" s="1"/>
    </row>
    <row r="3587" spans="15:15" x14ac:dyDescent="0.3">
      <c r="O3587" s="1"/>
    </row>
    <row r="3588" spans="15:15" x14ac:dyDescent="0.3">
      <c r="O3588" s="1"/>
    </row>
    <row r="3589" spans="15:15" x14ac:dyDescent="0.3">
      <c r="O3589" s="1"/>
    </row>
    <row r="3590" spans="15:15" x14ac:dyDescent="0.3">
      <c r="O3590" s="1"/>
    </row>
    <row r="3591" spans="15:15" x14ac:dyDescent="0.3">
      <c r="O3591" s="1"/>
    </row>
    <row r="3592" spans="15:15" x14ac:dyDescent="0.3">
      <c r="O3592" s="1"/>
    </row>
    <row r="3593" spans="15:15" x14ac:dyDescent="0.3">
      <c r="O3593" s="1"/>
    </row>
    <row r="3594" spans="15:15" x14ac:dyDescent="0.3">
      <c r="O3594" s="1"/>
    </row>
    <row r="3595" spans="15:15" x14ac:dyDescent="0.3">
      <c r="O3595" s="1"/>
    </row>
    <row r="3596" spans="15:15" x14ac:dyDescent="0.3">
      <c r="O3596" s="1"/>
    </row>
    <row r="3597" spans="15:15" x14ac:dyDescent="0.3">
      <c r="O3597" s="1"/>
    </row>
    <row r="3598" spans="15:15" x14ac:dyDescent="0.3">
      <c r="O3598" s="1"/>
    </row>
    <row r="3599" spans="15:15" x14ac:dyDescent="0.3">
      <c r="O3599" s="1"/>
    </row>
    <row r="3600" spans="15:15" x14ac:dyDescent="0.3">
      <c r="O3600" s="1"/>
    </row>
    <row r="3601" spans="15:15" x14ac:dyDescent="0.3">
      <c r="O3601" s="1"/>
    </row>
    <row r="3602" spans="15:15" x14ac:dyDescent="0.3">
      <c r="O3602" s="1"/>
    </row>
    <row r="3603" spans="15:15" x14ac:dyDescent="0.3">
      <c r="O3603" s="1"/>
    </row>
    <row r="3604" spans="15:15" x14ac:dyDescent="0.3">
      <c r="O3604" s="1"/>
    </row>
    <row r="3605" spans="15:15" x14ac:dyDescent="0.3">
      <c r="O3605" s="1"/>
    </row>
    <row r="3606" spans="15:15" x14ac:dyDescent="0.3">
      <c r="O3606" s="1"/>
    </row>
    <row r="3607" spans="15:15" x14ac:dyDescent="0.3">
      <c r="O3607" s="1"/>
    </row>
    <row r="3608" spans="15:15" x14ac:dyDescent="0.3">
      <c r="O3608" s="1"/>
    </row>
    <row r="3609" spans="15:15" x14ac:dyDescent="0.3">
      <c r="O3609" s="1"/>
    </row>
    <row r="3610" spans="15:15" x14ac:dyDescent="0.3">
      <c r="O3610" s="1"/>
    </row>
    <row r="3611" spans="15:15" x14ac:dyDescent="0.3">
      <c r="O3611" s="1"/>
    </row>
    <row r="3612" spans="15:15" x14ac:dyDescent="0.3">
      <c r="O3612" s="1"/>
    </row>
    <row r="3613" spans="15:15" x14ac:dyDescent="0.3">
      <c r="O3613" s="1"/>
    </row>
    <row r="3614" spans="15:15" x14ac:dyDescent="0.3">
      <c r="O3614" s="1"/>
    </row>
    <row r="3615" spans="15:15" x14ac:dyDescent="0.3">
      <c r="O3615" s="1"/>
    </row>
    <row r="3616" spans="15:15" x14ac:dyDescent="0.3">
      <c r="O3616" s="1"/>
    </row>
    <row r="3617" spans="15:15" x14ac:dyDescent="0.3">
      <c r="O3617" s="1"/>
    </row>
    <row r="3618" spans="15:15" x14ac:dyDescent="0.3">
      <c r="O3618" s="1"/>
    </row>
    <row r="3619" spans="15:15" x14ac:dyDescent="0.3">
      <c r="O3619" s="1"/>
    </row>
    <row r="3620" spans="15:15" x14ac:dyDescent="0.3">
      <c r="O3620" s="1"/>
    </row>
    <row r="3621" spans="15:15" x14ac:dyDescent="0.3">
      <c r="O3621" s="1"/>
    </row>
    <row r="3622" spans="15:15" x14ac:dyDescent="0.3">
      <c r="O3622" s="1"/>
    </row>
    <row r="3623" spans="15:15" x14ac:dyDescent="0.3">
      <c r="O3623" s="1"/>
    </row>
    <row r="3624" spans="15:15" x14ac:dyDescent="0.3">
      <c r="O3624" s="1"/>
    </row>
    <row r="3625" spans="15:15" x14ac:dyDescent="0.3">
      <c r="O3625" s="1"/>
    </row>
    <row r="3626" spans="15:15" x14ac:dyDescent="0.3">
      <c r="O3626" s="1"/>
    </row>
    <row r="3627" spans="15:15" x14ac:dyDescent="0.3">
      <c r="O3627" s="1"/>
    </row>
    <row r="3628" spans="15:15" x14ac:dyDescent="0.3">
      <c r="O3628" s="1"/>
    </row>
    <row r="3629" spans="15:15" x14ac:dyDescent="0.3">
      <c r="O3629" s="1"/>
    </row>
    <row r="3630" spans="15:15" x14ac:dyDescent="0.3">
      <c r="O3630" s="1"/>
    </row>
    <row r="3631" spans="15:15" x14ac:dyDescent="0.3">
      <c r="O3631" s="1"/>
    </row>
    <row r="3632" spans="15:15" x14ac:dyDescent="0.3">
      <c r="O3632" s="1"/>
    </row>
    <row r="3633" spans="15:15" x14ac:dyDescent="0.3">
      <c r="O3633" s="1"/>
    </row>
    <row r="3634" spans="15:15" x14ac:dyDescent="0.3">
      <c r="O3634" s="1"/>
    </row>
    <row r="3635" spans="15:15" x14ac:dyDescent="0.3">
      <c r="O3635" s="1"/>
    </row>
    <row r="3636" spans="15:15" x14ac:dyDescent="0.3">
      <c r="O3636" s="1"/>
    </row>
    <row r="3637" spans="15:15" x14ac:dyDescent="0.3">
      <c r="O3637" s="1"/>
    </row>
    <row r="3638" spans="15:15" x14ac:dyDescent="0.3">
      <c r="O3638" s="1"/>
    </row>
    <row r="3639" spans="15:15" x14ac:dyDescent="0.3">
      <c r="O3639" s="1"/>
    </row>
    <row r="3640" spans="15:15" x14ac:dyDescent="0.3">
      <c r="O3640" s="1"/>
    </row>
    <row r="3641" spans="15:15" x14ac:dyDescent="0.3">
      <c r="O3641" s="1"/>
    </row>
    <row r="3642" spans="15:15" x14ac:dyDescent="0.3">
      <c r="O3642" s="1"/>
    </row>
    <row r="3643" spans="15:15" x14ac:dyDescent="0.3">
      <c r="O3643" s="1"/>
    </row>
    <row r="3644" spans="15:15" x14ac:dyDescent="0.3">
      <c r="O3644" s="1"/>
    </row>
    <row r="3645" spans="15:15" x14ac:dyDescent="0.3">
      <c r="O3645" s="1"/>
    </row>
    <row r="3646" spans="15:15" x14ac:dyDescent="0.3">
      <c r="O3646" s="1"/>
    </row>
    <row r="3647" spans="15:15" x14ac:dyDescent="0.3">
      <c r="O3647" s="1"/>
    </row>
    <row r="3648" spans="15:15" x14ac:dyDescent="0.3">
      <c r="O3648" s="1"/>
    </row>
    <row r="3649" spans="15:15" x14ac:dyDescent="0.3">
      <c r="O3649" s="1"/>
    </row>
    <row r="3650" spans="15:15" x14ac:dyDescent="0.3">
      <c r="O3650" s="1"/>
    </row>
    <row r="3651" spans="15:15" x14ac:dyDescent="0.3">
      <c r="O3651" s="1"/>
    </row>
    <row r="3652" spans="15:15" x14ac:dyDescent="0.3">
      <c r="O3652" s="1"/>
    </row>
    <row r="3653" spans="15:15" x14ac:dyDescent="0.3">
      <c r="O3653" s="1"/>
    </row>
    <row r="3654" spans="15:15" x14ac:dyDescent="0.3">
      <c r="O3654" s="1"/>
    </row>
    <row r="3655" spans="15:15" x14ac:dyDescent="0.3">
      <c r="O3655" s="1"/>
    </row>
    <row r="3656" spans="15:15" x14ac:dyDescent="0.3">
      <c r="O3656" s="1"/>
    </row>
    <row r="3657" spans="15:15" x14ac:dyDescent="0.3">
      <c r="O3657" s="1"/>
    </row>
    <row r="3658" spans="15:15" x14ac:dyDescent="0.3">
      <c r="O3658" s="1"/>
    </row>
    <row r="3659" spans="15:15" x14ac:dyDescent="0.3">
      <c r="O3659" s="1"/>
    </row>
    <row r="3660" spans="15:15" x14ac:dyDescent="0.3">
      <c r="O3660" s="1"/>
    </row>
    <row r="3661" spans="15:15" x14ac:dyDescent="0.3">
      <c r="O3661" s="1"/>
    </row>
    <row r="3662" spans="15:15" x14ac:dyDescent="0.3">
      <c r="O3662" s="1"/>
    </row>
    <row r="3663" spans="15:15" x14ac:dyDescent="0.3">
      <c r="O3663" s="1"/>
    </row>
    <row r="3664" spans="15:15" x14ac:dyDescent="0.3">
      <c r="O3664" s="1"/>
    </row>
    <row r="3665" spans="15:15" x14ac:dyDescent="0.3">
      <c r="O3665" s="1"/>
    </row>
    <row r="3666" spans="15:15" x14ac:dyDescent="0.3">
      <c r="O3666" s="1"/>
    </row>
    <row r="3667" spans="15:15" x14ac:dyDescent="0.3">
      <c r="O3667" s="1"/>
    </row>
    <row r="3668" spans="15:15" x14ac:dyDescent="0.3">
      <c r="O3668" s="1"/>
    </row>
    <row r="3669" spans="15:15" x14ac:dyDescent="0.3">
      <c r="O3669" s="1"/>
    </row>
    <row r="3670" spans="15:15" x14ac:dyDescent="0.3">
      <c r="O3670" s="1"/>
    </row>
    <row r="3671" spans="15:15" x14ac:dyDescent="0.3">
      <c r="O3671" s="1"/>
    </row>
    <row r="3672" spans="15:15" x14ac:dyDescent="0.3">
      <c r="O3672" s="1"/>
    </row>
    <row r="3673" spans="15:15" x14ac:dyDescent="0.3">
      <c r="O3673" s="1"/>
    </row>
    <row r="3674" spans="15:15" x14ac:dyDescent="0.3">
      <c r="O3674" s="1"/>
    </row>
    <row r="3675" spans="15:15" x14ac:dyDescent="0.3">
      <c r="O3675" s="1"/>
    </row>
    <row r="3676" spans="15:15" x14ac:dyDescent="0.3">
      <c r="O3676" s="1"/>
    </row>
    <row r="3677" spans="15:15" x14ac:dyDescent="0.3">
      <c r="O3677" s="1"/>
    </row>
    <row r="3678" spans="15:15" x14ac:dyDescent="0.3">
      <c r="O3678" s="1"/>
    </row>
    <row r="3679" spans="15:15" x14ac:dyDescent="0.3">
      <c r="O3679" s="1"/>
    </row>
    <row r="3680" spans="15:15" x14ac:dyDescent="0.3">
      <c r="O3680" s="1"/>
    </row>
    <row r="3681" spans="15:15" x14ac:dyDescent="0.3">
      <c r="O3681" s="1"/>
    </row>
    <row r="3682" spans="15:15" x14ac:dyDescent="0.3">
      <c r="O3682" s="1"/>
    </row>
    <row r="3683" spans="15:15" x14ac:dyDescent="0.3">
      <c r="O3683" s="1"/>
    </row>
    <row r="3684" spans="15:15" x14ac:dyDescent="0.3">
      <c r="O3684" s="1"/>
    </row>
    <row r="3685" spans="15:15" x14ac:dyDescent="0.3">
      <c r="O3685" s="1"/>
    </row>
    <row r="3686" spans="15:15" x14ac:dyDescent="0.3">
      <c r="O3686" s="1"/>
    </row>
    <row r="3687" spans="15:15" x14ac:dyDescent="0.3">
      <c r="O3687" s="1"/>
    </row>
    <row r="3688" spans="15:15" x14ac:dyDescent="0.3">
      <c r="O3688" s="1"/>
    </row>
    <row r="3689" spans="15:15" x14ac:dyDescent="0.3">
      <c r="O3689" s="1"/>
    </row>
    <row r="3690" spans="15:15" x14ac:dyDescent="0.3">
      <c r="O3690" s="1"/>
    </row>
    <row r="3691" spans="15:15" x14ac:dyDescent="0.3">
      <c r="O3691" s="1"/>
    </row>
    <row r="3692" spans="15:15" x14ac:dyDescent="0.3">
      <c r="O3692" s="1"/>
    </row>
    <row r="3693" spans="15:15" x14ac:dyDescent="0.3">
      <c r="O3693" s="1"/>
    </row>
    <row r="3694" spans="15:15" x14ac:dyDescent="0.3">
      <c r="O3694" s="1"/>
    </row>
    <row r="3695" spans="15:15" x14ac:dyDescent="0.3">
      <c r="O3695" s="1"/>
    </row>
    <row r="3696" spans="15:15" x14ac:dyDescent="0.3">
      <c r="O3696" s="1"/>
    </row>
    <row r="3697" spans="15:15" x14ac:dyDescent="0.3">
      <c r="O3697" s="1"/>
    </row>
    <row r="3698" spans="15:15" x14ac:dyDescent="0.3">
      <c r="O3698" s="1"/>
    </row>
    <row r="3699" spans="15:15" x14ac:dyDescent="0.3">
      <c r="O3699" s="1"/>
    </row>
    <row r="3700" spans="15:15" x14ac:dyDescent="0.3">
      <c r="O3700" s="1"/>
    </row>
    <row r="3701" spans="15:15" x14ac:dyDescent="0.3">
      <c r="O3701" s="1"/>
    </row>
    <row r="3702" spans="15:15" x14ac:dyDescent="0.3">
      <c r="O3702" s="1"/>
    </row>
    <row r="3703" spans="15:15" x14ac:dyDescent="0.3">
      <c r="O3703" s="1"/>
    </row>
    <row r="3704" spans="15:15" x14ac:dyDescent="0.3">
      <c r="O3704" s="1"/>
    </row>
    <row r="3705" spans="15:15" x14ac:dyDescent="0.3">
      <c r="O3705" s="1"/>
    </row>
    <row r="3706" spans="15:15" x14ac:dyDescent="0.3">
      <c r="O3706" s="1"/>
    </row>
    <row r="3707" spans="15:15" x14ac:dyDescent="0.3">
      <c r="O3707" s="1"/>
    </row>
    <row r="3708" spans="15:15" x14ac:dyDescent="0.3">
      <c r="O3708" s="1"/>
    </row>
    <row r="3709" spans="15:15" x14ac:dyDescent="0.3">
      <c r="O3709" s="1"/>
    </row>
    <row r="3710" spans="15:15" x14ac:dyDescent="0.3">
      <c r="O3710" s="1"/>
    </row>
    <row r="3711" spans="15:15" x14ac:dyDescent="0.3">
      <c r="O3711" s="1"/>
    </row>
    <row r="3712" spans="15:15" x14ac:dyDescent="0.3">
      <c r="O3712" s="1"/>
    </row>
    <row r="3713" spans="15:15" x14ac:dyDescent="0.3">
      <c r="O3713" s="1"/>
    </row>
    <row r="3714" spans="15:15" x14ac:dyDescent="0.3">
      <c r="O3714" s="1"/>
    </row>
    <row r="3715" spans="15:15" x14ac:dyDescent="0.3">
      <c r="O3715" s="1"/>
    </row>
    <row r="3716" spans="15:15" x14ac:dyDescent="0.3">
      <c r="O3716" s="1"/>
    </row>
    <row r="3717" spans="15:15" x14ac:dyDescent="0.3">
      <c r="O3717" s="1"/>
    </row>
    <row r="3718" spans="15:15" x14ac:dyDescent="0.3">
      <c r="O3718" s="1"/>
    </row>
    <row r="3719" spans="15:15" x14ac:dyDescent="0.3">
      <c r="O3719" s="1"/>
    </row>
    <row r="3720" spans="15:15" x14ac:dyDescent="0.3">
      <c r="O3720" s="1"/>
    </row>
    <row r="3721" spans="15:15" x14ac:dyDescent="0.3">
      <c r="O3721" s="1"/>
    </row>
    <row r="3722" spans="15:15" x14ac:dyDescent="0.3">
      <c r="O3722" s="1"/>
    </row>
    <row r="3723" spans="15:15" x14ac:dyDescent="0.3">
      <c r="O3723" s="1"/>
    </row>
    <row r="3724" spans="15:15" x14ac:dyDescent="0.3">
      <c r="O3724" s="1"/>
    </row>
    <row r="3725" spans="15:15" x14ac:dyDescent="0.3">
      <c r="O3725" s="1"/>
    </row>
    <row r="3726" spans="15:15" x14ac:dyDescent="0.3">
      <c r="O3726" s="1"/>
    </row>
    <row r="3727" spans="15:15" x14ac:dyDescent="0.3">
      <c r="O3727" s="1"/>
    </row>
    <row r="3728" spans="15:15" x14ac:dyDescent="0.3">
      <c r="O3728" s="1"/>
    </row>
    <row r="3729" spans="15:15" x14ac:dyDescent="0.3">
      <c r="O3729" s="1"/>
    </row>
    <row r="3730" spans="15:15" x14ac:dyDescent="0.3">
      <c r="O3730" s="1"/>
    </row>
    <row r="3731" spans="15:15" x14ac:dyDescent="0.3">
      <c r="O3731" s="1"/>
    </row>
    <row r="3732" spans="15:15" x14ac:dyDescent="0.3">
      <c r="O3732" s="1"/>
    </row>
    <row r="3733" spans="15:15" x14ac:dyDescent="0.3">
      <c r="O3733" s="1"/>
    </row>
    <row r="3734" spans="15:15" x14ac:dyDescent="0.3">
      <c r="O3734" s="1"/>
    </row>
    <row r="3735" spans="15:15" x14ac:dyDescent="0.3">
      <c r="O3735" s="1"/>
    </row>
    <row r="3736" spans="15:15" x14ac:dyDescent="0.3">
      <c r="O3736" s="1"/>
    </row>
    <row r="3737" spans="15:15" x14ac:dyDescent="0.3">
      <c r="O3737" s="1"/>
    </row>
    <row r="3738" spans="15:15" x14ac:dyDescent="0.3">
      <c r="O3738" s="1"/>
    </row>
    <row r="3739" spans="15:15" x14ac:dyDescent="0.3">
      <c r="O3739" s="1"/>
    </row>
    <row r="3740" spans="15:15" x14ac:dyDescent="0.3">
      <c r="O3740" s="1"/>
    </row>
    <row r="3741" spans="15:15" x14ac:dyDescent="0.3">
      <c r="O3741" s="1"/>
    </row>
    <row r="3742" spans="15:15" x14ac:dyDescent="0.3">
      <c r="O3742" s="1"/>
    </row>
    <row r="3743" spans="15:15" x14ac:dyDescent="0.3">
      <c r="O3743" s="1"/>
    </row>
    <row r="3744" spans="15:15" x14ac:dyDescent="0.3">
      <c r="O3744" s="1"/>
    </row>
    <row r="3745" spans="15:15" x14ac:dyDescent="0.3">
      <c r="O3745" s="1"/>
    </row>
    <row r="3746" spans="15:15" x14ac:dyDescent="0.3">
      <c r="O3746" s="1"/>
    </row>
    <row r="3747" spans="15:15" x14ac:dyDescent="0.3">
      <c r="O3747" s="1"/>
    </row>
    <row r="3748" spans="15:15" x14ac:dyDescent="0.3">
      <c r="O3748" s="1"/>
    </row>
    <row r="3749" spans="15:15" x14ac:dyDescent="0.3">
      <c r="O3749" s="1"/>
    </row>
    <row r="3750" spans="15:15" x14ac:dyDescent="0.3">
      <c r="O3750" s="1"/>
    </row>
    <row r="3751" spans="15:15" x14ac:dyDescent="0.3">
      <c r="O3751" s="1"/>
    </row>
    <row r="3752" spans="15:15" x14ac:dyDescent="0.3">
      <c r="O3752" s="1"/>
    </row>
    <row r="3753" spans="15:15" x14ac:dyDescent="0.3">
      <c r="O3753" s="1"/>
    </row>
    <row r="3754" spans="15:15" x14ac:dyDescent="0.3">
      <c r="O3754" s="1"/>
    </row>
    <row r="3755" spans="15:15" x14ac:dyDescent="0.3">
      <c r="O3755" s="1"/>
    </row>
    <row r="3756" spans="15:15" x14ac:dyDescent="0.3">
      <c r="O3756" s="1"/>
    </row>
    <row r="3757" spans="15:15" x14ac:dyDescent="0.3">
      <c r="O3757" s="1"/>
    </row>
    <row r="3758" spans="15:15" x14ac:dyDescent="0.3">
      <c r="O3758" s="1"/>
    </row>
    <row r="3759" spans="15:15" x14ac:dyDescent="0.3">
      <c r="O3759" s="1"/>
    </row>
    <row r="3760" spans="15:15" x14ac:dyDescent="0.3">
      <c r="O3760" s="1"/>
    </row>
    <row r="3761" spans="15:15" x14ac:dyDescent="0.3">
      <c r="O3761" s="1"/>
    </row>
    <row r="3762" spans="15:15" x14ac:dyDescent="0.3">
      <c r="O3762" s="1"/>
    </row>
    <row r="3763" spans="15:15" x14ac:dyDescent="0.3">
      <c r="O3763" s="1"/>
    </row>
    <row r="3764" spans="15:15" x14ac:dyDescent="0.3">
      <c r="O3764" s="1"/>
    </row>
    <row r="3765" spans="15:15" x14ac:dyDescent="0.3">
      <c r="O3765" s="1"/>
    </row>
    <row r="3766" spans="15:15" x14ac:dyDescent="0.3">
      <c r="O3766" s="1"/>
    </row>
    <row r="3767" spans="15:15" x14ac:dyDescent="0.3">
      <c r="O3767" s="1"/>
    </row>
    <row r="3768" spans="15:15" x14ac:dyDescent="0.3">
      <c r="O3768" s="1"/>
    </row>
    <row r="3769" spans="15:15" x14ac:dyDescent="0.3">
      <c r="O3769" s="1"/>
    </row>
    <row r="3770" spans="15:15" x14ac:dyDescent="0.3">
      <c r="O3770" s="1"/>
    </row>
    <row r="3771" spans="15:15" x14ac:dyDescent="0.3">
      <c r="O3771" s="1"/>
    </row>
    <row r="3772" spans="15:15" x14ac:dyDescent="0.3">
      <c r="O3772" s="1"/>
    </row>
    <row r="3773" spans="15:15" x14ac:dyDescent="0.3">
      <c r="O3773" s="1"/>
    </row>
    <row r="3774" spans="15:15" x14ac:dyDescent="0.3">
      <c r="O3774" s="1"/>
    </row>
    <row r="3775" spans="15:15" x14ac:dyDescent="0.3">
      <c r="O3775" s="1"/>
    </row>
    <row r="3776" spans="15:15" x14ac:dyDescent="0.3">
      <c r="O3776" s="1"/>
    </row>
    <row r="3777" spans="15:15" x14ac:dyDescent="0.3">
      <c r="O3777" s="1"/>
    </row>
    <row r="3778" spans="15:15" x14ac:dyDescent="0.3">
      <c r="O3778" s="1"/>
    </row>
    <row r="3779" spans="15:15" x14ac:dyDescent="0.3">
      <c r="O3779" s="1"/>
    </row>
    <row r="3780" spans="15:15" x14ac:dyDescent="0.3">
      <c r="O3780" s="1"/>
    </row>
    <row r="3781" spans="15:15" x14ac:dyDescent="0.3">
      <c r="O3781" s="1"/>
    </row>
    <row r="3782" spans="15:15" x14ac:dyDescent="0.3">
      <c r="O3782" s="1"/>
    </row>
    <row r="3783" spans="15:15" x14ac:dyDescent="0.3">
      <c r="O3783" s="1"/>
    </row>
    <row r="3784" spans="15:15" x14ac:dyDescent="0.3">
      <c r="O3784" s="1"/>
    </row>
    <row r="3785" spans="15:15" x14ac:dyDescent="0.3">
      <c r="O3785" s="1"/>
    </row>
    <row r="3786" spans="15:15" x14ac:dyDescent="0.3">
      <c r="O3786" s="1"/>
    </row>
    <row r="3787" spans="15:15" x14ac:dyDescent="0.3">
      <c r="O3787" s="1"/>
    </row>
    <row r="3788" spans="15:15" x14ac:dyDescent="0.3">
      <c r="O3788" s="1"/>
    </row>
    <row r="3789" spans="15:15" x14ac:dyDescent="0.3">
      <c r="O3789" s="1"/>
    </row>
    <row r="3790" spans="15:15" x14ac:dyDescent="0.3">
      <c r="O3790" s="1"/>
    </row>
    <row r="3791" spans="15:15" x14ac:dyDescent="0.3">
      <c r="O3791" s="1"/>
    </row>
    <row r="3792" spans="15:15" x14ac:dyDescent="0.3">
      <c r="O3792" s="1"/>
    </row>
    <row r="3793" spans="15:15" x14ac:dyDescent="0.3">
      <c r="O3793" s="1"/>
    </row>
    <row r="3794" spans="15:15" x14ac:dyDescent="0.3">
      <c r="O3794" s="1"/>
    </row>
    <row r="3795" spans="15:15" x14ac:dyDescent="0.3">
      <c r="O3795" s="1"/>
    </row>
    <row r="3796" spans="15:15" x14ac:dyDescent="0.3">
      <c r="O3796" s="1"/>
    </row>
    <row r="3797" spans="15:15" x14ac:dyDescent="0.3">
      <c r="O3797" s="1"/>
    </row>
    <row r="3798" spans="15:15" x14ac:dyDescent="0.3">
      <c r="O3798" s="1"/>
    </row>
    <row r="3799" spans="15:15" x14ac:dyDescent="0.3">
      <c r="O3799" s="1"/>
    </row>
    <row r="3800" spans="15:15" x14ac:dyDescent="0.3">
      <c r="O3800" s="1"/>
    </row>
    <row r="3801" spans="15:15" x14ac:dyDescent="0.3">
      <c r="O3801" s="1"/>
    </row>
    <row r="3802" spans="15:15" x14ac:dyDescent="0.3">
      <c r="O3802" s="1"/>
    </row>
    <row r="3803" spans="15:15" x14ac:dyDescent="0.3">
      <c r="O3803" s="1"/>
    </row>
    <row r="3804" spans="15:15" x14ac:dyDescent="0.3">
      <c r="O3804" s="1"/>
    </row>
    <row r="3805" spans="15:15" x14ac:dyDescent="0.3">
      <c r="O3805" s="1"/>
    </row>
    <row r="3806" spans="15:15" x14ac:dyDescent="0.3">
      <c r="O3806" s="1"/>
    </row>
    <row r="3807" spans="15:15" x14ac:dyDescent="0.3">
      <c r="O3807" s="1"/>
    </row>
    <row r="3808" spans="15:15" x14ac:dyDescent="0.3">
      <c r="O3808" s="1"/>
    </row>
    <row r="3809" spans="15:15" x14ac:dyDescent="0.3">
      <c r="O3809" s="1"/>
    </row>
    <row r="3810" spans="15:15" x14ac:dyDescent="0.3">
      <c r="O3810" s="1"/>
    </row>
    <row r="3811" spans="15:15" x14ac:dyDescent="0.3">
      <c r="O3811" s="1"/>
    </row>
    <row r="3812" spans="15:15" x14ac:dyDescent="0.3">
      <c r="O3812" s="1"/>
    </row>
    <row r="3813" spans="15:15" x14ac:dyDescent="0.3">
      <c r="O3813" s="1"/>
    </row>
    <row r="3814" spans="15:15" x14ac:dyDescent="0.3">
      <c r="O3814" s="1"/>
    </row>
    <row r="3815" spans="15:15" x14ac:dyDescent="0.3">
      <c r="O3815" s="1"/>
    </row>
    <row r="3816" spans="15:15" x14ac:dyDescent="0.3">
      <c r="O3816" s="1"/>
    </row>
    <row r="3817" spans="15:15" x14ac:dyDescent="0.3">
      <c r="O3817" s="1"/>
    </row>
    <row r="3818" spans="15:15" x14ac:dyDescent="0.3">
      <c r="O3818" s="1"/>
    </row>
    <row r="3819" spans="15:15" x14ac:dyDescent="0.3">
      <c r="O3819" s="1"/>
    </row>
    <row r="3820" spans="15:15" x14ac:dyDescent="0.3">
      <c r="O3820" s="1"/>
    </row>
    <row r="3821" spans="15:15" x14ac:dyDescent="0.3">
      <c r="O3821" s="1"/>
    </row>
    <row r="3822" spans="15:15" x14ac:dyDescent="0.3">
      <c r="O3822" s="1"/>
    </row>
    <row r="3823" spans="15:15" x14ac:dyDescent="0.3">
      <c r="O3823" s="1"/>
    </row>
    <row r="3824" spans="15:15" x14ac:dyDescent="0.3">
      <c r="O3824" s="1"/>
    </row>
    <row r="3825" spans="15:15" x14ac:dyDescent="0.3">
      <c r="O3825" s="1"/>
    </row>
    <row r="3826" spans="15:15" x14ac:dyDescent="0.3">
      <c r="O3826" s="1"/>
    </row>
    <row r="3827" spans="15:15" x14ac:dyDescent="0.3">
      <c r="O3827" s="1"/>
    </row>
    <row r="3828" spans="15:15" x14ac:dyDescent="0.3">
      <c r="O3828" s="1"/>
    </row>
    <row r="3829" spans="15:15" x14ac:dyDescent="0.3">
      <c r="O3829" s="1"/>
    </row>
    <row r="3830" spans="15:15" x14ac:dyDescent="0.3">
      <c r="O3830" s="1"/>
    </row>
    <row r="3831" spans="15:15" x14ac:dyDescent="0.3">
      <c r="O3831" s="1"/>
    </row>
    <row r="3832" spans="15:15" x14ac:dyDescent="0.3">
      <c r="O3832" s="1"/>
    </row>
    <row r="3833" spans="15:15" x14ac:dyDescent="0.3">
      <c r="O3833" s="1"/>
    </row>
    <row r="3834" spans="15:15" x14ac:dyDescent="0.3">
      <c r="O3834" s="1"/>
    </row>
    <row r="3835" spans="15:15" x14ac:dyDescent="0.3">
      <c r="O3835" s="1"/>
    </row>
    <row r="3836" spans="15:15" x14ac:dyDescent="0.3">
      <c r="O3836" s="1"/>
    </row>
    <row r="3837" spans="15:15" x14ac:dyDescent="0.3">
      <c r="O3837" s="1"/>
    </row>
    <row r="3838" spans="15:15" x14ac:dyDescent="0.3">
      <c r="O3838" s="1"/>
    </row>
    <row r="3839" spans="15:15" x14ac:dyDescent="0.3">
      <c r="O3839" s="1"/>
    </row>
    <row r="3840" spans="15:15" x14ac:dyDescent="0.3">
      <c r="O3840" s="1"/>
    </row>
    <row r="3841" spans="15:15" x14ac:dyDescent="0.3">
      <c r="O3841" s="1"/>
    </row>
    <row r="3842" spans="15:15" x14ac:dyDescent="0.3">
      <c r="O3842" s="1"/>
    </row>
    <row r="3843" spans="15:15" x14ac:dyDescent="0.3">
      <c r="O3843" s="1"/>
    </row>
    <row r="3844" spans="15:15" x14ac:dyDescent="0.3">
      <c r="O3844" s="1"/>
    </row>
    <row r="3845" spans="15:15" x14ac:dyDescent="0.3">
      <c r="O3845" s="1"/>
    </row>
    <row r="3846" spans="15:15" x14ac:dyDescent="0.3">
      <c r="O3846" s="1"/>
    </row>
    <row r="3847" spans="15:15" x14ac:dyDescent="0.3">
      <c r="O3847" s="1"/>
    </row>
    <row r="3848" spans="15:15" x14ac:dyDescent="0.3">
      <c r="O3848" s="1"/>
    </row>
    <row r="3849" spans="15:15" x14ac:dyDescent="0.3">
      <c r="O3849" s="1"/>
    </row>
    <row r="3850" spans="15:15" x14ac:dyDescent="0.3">
      <c r="O3850" s="1"/>
    </row>
    <row r="3851" spans="15:15" x14ac:dyDescent="0.3">
      <c r="O3851" s="1"/>
    </row>
    <row r="3852" spans="15:15" x14ac:dyDescent="0.3">
      <c r="O3852" s="1"/>
    </row>
    <row r="3853" spans="15:15" x14ac:dyDescent="0.3">
      <c r="O3853" s="1"/>
    </row>
    <row r="3854" spans="15:15" x14ac:dyDescent="0.3">
      <c r="O3854" s="1"/>
    </row>
    <row r="3855" spans="15:15" x14ac:dyDescent="0.3">
      <c r="O3855" s="1"/>
    </row>
    <row r="3856" spans="15:15" x14ac:dyDescent="0.3">
      <c r="O3856" s="1"/>
    </row>
    <row r="3857" spans="15:15" x14ac:dyDescent="0.3">
      <c r="O3857" s="1"/>
    </row>
    <row r="3858" spans="15:15" x14ac:dyDescent="0.3">
      <c r="O3858" s="1"/>
    </row>
    <row r="3859" spans="15:15" x14ac:dyDescent="0.3">
      <c r="O3859" s="1"/>
    </row>
    <row r="3860" spans="15:15" x14ac:dyDescent="0.3">
      <c r="O3860" s="1"/>
    </row>
    <row r="3861" spans="15:15" x14ac:dyDescent="0.3">
      <c r="O3861" s="1"/>
    </row>
    <row r="3862" spans="15:15" x14ac:dyDescent="0.3">
      <c r="O3862" s="1"/>
    </row>
    <row r="3863" spans="15:15" x14ac:dyDescent="0.3">
      <c r="O3863" s="1"/>
    </row>
    <row r="3864" spans="15:15" x14ac:dyDescent="0.3">
      <c r="O3864" s="1"/>
    </row>
    <row r="3865" spans="15:15" x14ac:dyDescent="0.3">
      <c r="O3865" s="1"/>
    </row>
    <row r="3866" spans="15:15" x14ac:dyDescent="0.3">
      <c r="O3866" s="1"/>
    </row>
    <row r="3867" spans="15:15" x14ac:dyDescent="0.3">
      <c r="O3867" s="1"/>
    </row>
    <row r="3868" spans="15:15" x14ac:dyDescent="0.3">
      <c r="O3868" s="1"/>
    </row>
    <row r="3869" spans="15:15" x14ac:dyDescent="0.3">
      <c r="O3869" s="1"/>
    </row>
    <row r="3870" spans="15:15" x14ac:dyDescent="0.3">
      <c r="O3870" s="1"/>
    </row>
    <row r="3871" spans="15:15" x14ac:dyDescent="0.3">
      <c r="O3871" s="1"/>
    </row>
    <row r="3872" spans="15:15" x14ac:dyDescent="0.3">
      <c r="O3872" s="1"/>
    </row>
    <row r="3873" spans="15:15" x14ac:dyDescent="0.3">
      <c r="O3873" s="1"/>
    </row>
    <row r="3874" spans="15:15" x14ac:dyDescent="0.3">
      <c r="O3874" s="1"/>
    </row>
    <row r="3875" spans="15:15" x14ac:dyDescent="0.3">
      <c r="O3875" s="1"/>
    </row>
    <row r="3876" spans="15:15" x14ac:dyDescent="0.3">
      <c r="O3876" s="1"/>
    </row>
    <row r="3877" spans="15:15" x14ac:dyDescent="0.3">
      <c r="O3877" s="1"/>
    </row>
    <row r="3878" spans="15:15" x14ac:dyDescent="0.3">
      <c r="O3878" s="1"/>
    </row>
    <row r="3879" spans="15:15" x14ac:dyDescent="0.3">
      <c r="O3879" s="1"/>
    </row>
    <row r="3880" spans="15:15" x14ac:dyDescent="0.3">
      <c r="O3880" s="1"/>
    </row>
    <row r="3881" spans="15:15" x14ac:dyDescent="0.3">
      <c r="O3881" s="1"/>
    </row>
    <row r="3882" spans="15:15" x14ac:dyDescent="0.3">
      <c r="O3882" s="1"/>
    </row>
    <row r="3883" spans="15:15" x14ac:dyDescent="0.3">
      <c r="O3883" s="1"/>
    </row>
    <row r="3884" spans="15:15" x14ac:dyDescent="0.3">
      <c r="O3884" s="1"/>
    </row>
    <row r="3885" spans="15:15" x14ac:dyDescent="0.3">
      <c r="O3885" s="1"/>
    </row>
    <row r="3886" spans="15:15" x14ac:dyDescent="0.3">
      <c r="O3886" s="1"/>
    </row>
    <row r="3887" spans="15:15" x14ac:dyDescent="0.3">
      <c r="O3887" s="1"/>
    </row>
    <row r="3888" spans="15:15" x14ac:dyDescent="0.3">
      <c r="O3888" s="1"/>
    </row>
    <row r="3889" spans="15:15" x14ac:dyDescent="0.3">
      <c r="O3889" s="1"/>
    </row>
    <row r="3890" spans="15:15" x14ac:dyDescent="0.3">
      <c r="O3890" s="1"/>
    </row>
    <row r="3891" spans="15:15" x14ac:dyDescent="0.3">
      <c r="O3891" s="1"/>
    </row>
    <row r="3892" spans="15:15" x14ac:dyDescent="0.3">
      <c r="O3892" s="1"/>
    </row>
    <row r="3893" spans="15:15" x14ac:dyDescent="0.3">
      <c r="O3893" s="1"/>
    </row>
    <row r="3894" spans="15:15" x14ac:dyDescent="0.3">
      <c r="O3894" s="1"/>
    </row>
    <row r="3895" spans="15:15" x14ac:dyDescent="0.3">
      <c r="O3895" s="1"/>
    </row>
    <row r="3896" spans="15:15" x14ac:dyDescent="0.3">
      <c r="O3896" s="1"/>
    </row>
    <row r="3897" spans="15:15" x14ac:dyDescent="0.3">
      <c r="O3897" s="1"/>
    </row>
    <row r="3898" spans="15:15" x14ac:dyDescent="0.3">
      <c r="O3898" s="1"/>
    </row>
    <row r="3899" spans="15:15" x14ac:dyDescent="0.3">
      <c r="O3899" s="1"/>
    </row>
    <row r="3900" spans="15:15" x14ac:dyDescent="0.3">
      <c r="O3900" s="1"/>
    </row>
    <row r="3901" spans="15:15" x14ac:dyDescent="0.3">
      <c r="O3901" s="1"/>
    </row>
    <row r="3902" spans="15:15" x14ac:dyDescent="0.3">
      <c r="O3902" s="1"/>
    </row>
    <row r="3903" spans="15:15" x14ac:dyDescent="0.3">
      <c r="O3903" s="1"/>
    </row>
    <row r="3904" spans="15:15" x14ac:dyDescent="0.3">
      <c r="O3904" s="1"/>
    </row>
    <row r="3905" spans="15:15" x14ac:dyDescent="0.3">
      <c r="O3905" s="1"/>
    </row>
    <row r="3906" spans="15:15" x14ac:dyDescent="0.3">
      <c r="O3906" s="1"/>
    </row>
    <row r="3907" spans="15:15" x14ac:dyDescent="0.3">
      <c r="O3907" s="1"/>
    </row>
    <row r="3908" spans="15:15" x14ac:dyDescent="0.3">
      <c r="O3908" s="1"/>
    </row>
    <row r="3909" spans="15:15" x14ac:dyDescent="0.3">
      <c r="O3909" s="1"/>
    </row>
    <row r="3910" spans="15:15" x14ac:dyDescent="0.3">
      <c r="O3910" s="1"/>
    </row>
    <row r="3911" spans="15:15" x14ac:dyDescent="0.3">
      <c r="O3911" s="1"/>
    </row>
    <row r="3912" spans="15:15" x14ac:dyDescent="0.3">
      <c r="O3912" s="1"/>
    </row>
    <row r="3913" spans="15:15" x14ac:dyDescent="0.3">
      <c r="O3913" s="1"/>
    </row>
    <row r="3914" spans="15:15" x14ac:dyDescent="0.3">
      <c r="O3914" s="1"/>
    </row>
    <row r="3915" spans="15:15" x14ac:dyDescent="0.3">
      <c r="O3915" s="1"/>
    </row>
    <row r="3916" spans="15:15" x14ac:dyDescent="0.3">
      <c r="O3916" s="1"/>
    </row>
    <row r="3917" spans="15:15" x14ac:dyDescent="0.3">
      <c r="O3917" s="1"/>
    </row>
    <row r="3918" spans="15:15" x14ac:dyDescent="0.3">
      <c r="O3918" s="1"/>
    </row>
    <row r="3919" spans="15:15" x14ac:dyDescent="0.3">
      <c r="O3919" s="1"/>
    </row>
    <row r="3920" spans="15:15" x14ac:dyDescent="0.3">
      <c r="O3920" s="1"/>
    </row>
    <row r="3921" spans="15:15" x14ac:dyDescent="0.3">
      <c r="O3921" s="1"/>
    </row>
    <row r="3922" spans="15:15" x14ac:dyDescent="0.3">
      <c r="O3922" s="1"/>
    </row>
    <row r="3923" spans="15:15" x14ac:dyDescent="0.3">
      <c r="O3923" s="1"/>
    </row>
    <row r="3924" spans="15:15" x14ac:dyDescent="0.3">
      <c r="O3924" s="1"/>
    </row>
    <row r="3925" spans="15:15" x14ac:dyDescent="0.3">
      <c r="O3925" s="1"/>
    </row>
    <row r="3926" spans="15:15" x14ac:dyDescent="0.3">
      <c r="O3926" s="1"/>
    </row>
    <row r="3927" spans="15:15" x14ac:dyDescent="0.3">
      <c r="O3927" s="1"/>
    </row>
    <row r="3928" spans="15:15" x14ac:dyDescent="0.3">
      <c r="O3928" s="1"/>
    </row>
    <row r="3929" spans="15:15" x14ac:dyDescent="0.3">
      <c r="O3929" s="1"/>
    </row>
    <row r="3930" spans="15:15" x14ac:dyDescent="0.3">
      <c r="O3930" s="1"/>
    </row>
    <row r="3931" spans="15:15" x14ac:dyDescent="0.3">
      <c r="O3931" s="1"/>
    </row>
    <row r="3932" spans="15:15" x14ac:dyDescent="0.3">
      <c r="O3932" s="1"/>
    </row>
    <row r="3933" spans="15:15" x14ac:dyDescent="0.3">
      <c r="O3933" s="1"/>
    </row>
    <row r="3934" spans="15:15" x14ac:dyDescent="0.3">
      <c r="O3934" s="1"/>
    </row>
    <row r="3935" spans="15:15" x14ac:dyDescent="0.3">
      <c r="O3935" s="1"/>
    </row>
    <row r="3936" spans="15:15" x14ac:dyDescent="0.3">
      <c r="O3936" s="1"/>
    </row>
    <row r="3937" spans="15:15" x14ac:dyDescent="0.3">
      <c r="O3937" s="1"/>
    </row>
    <row r="3938" spans="15:15" x14ac:dyDescent="0.3">
      <c r="O3938" s="1"/>
    </row>
    <row r="3939" spans="15:15" x14ac:dyDescent="0.3">
      <c r="O3939" s="1"/>
    </row>
    <row r="3940" spans="15:15" x14ac:dyDescent="0.3">
      <c r="O3940" s="1"/>
    </row>
    <row r="3941" spans="15:15" x14ac:dyDescent="0.3">
      <c r="O3941" s="1"/>
    </row>
    <row r="3942" spans="15:15" x14ac:dyDescent="0.3">
      <c r="O3942" s="1"/>
    </row>
    <row r="3943" spans="15:15" x14ac:dyDescent="0.3">
      <c r="O3943" s="1"/>
    </row>
    <row r="3944" spans="15:15" x14ac:dyDescent="0.3">
      <c r="O3944" s="1"/>
    </row>
    <row r="3945" spans="15:15" x14ac:dyDescent="0.3">
      <c r="O3945" s="1"/>
    </row>
    <row r="3946" spans="15:15" x14ac:dyDescent="0.3">
      <c r="O3946" s="1"/>
    </row>
    <row r="3947" spans="15:15" x14ac:dyDescent="0.3">
      <c r="O3947" s="1"/>
    </row>
    <row r="3948" spans="15:15" x14ac:dyDescent="0.3">
      <c r="O3948" s="1"/>
    </row>
    <row r="3949" spans="15:15" x14ac:dyDescent="0.3">
      <c r="O3949" s="1"/>
    </row>
    <row r="3950" spans="15:15" x14ac:dyDescent="0.3">
      <c r="O3950" s="1"/>
    </row>
    <row r="3951" spans="15:15" x14ac:dyDescent="0.3">
      <c r="O3951" s="1"/>
    </row>
    <row r="3952" spans="15:15" x14ac:dyDescent="0.3">
      <c r="O3952" s="1"/>
    </row>
    <row r="3953" spans="15:15" x14ac:dyDescent="0.3">
      <c r="O3953" s="1"/>
    </row>
    <row r="3954" spans="15:15" x14ac:dyDescent="0.3">
      <c r="O3954" s="1"/>
    </row>
    <row r="3955" spans="15:15" x14ac:dyDescent="0.3">
      <c r="O3955" s="1"/>
    </row>
    <row r="3956" spans="15:15" x14ac:dyDescent="0.3">
      <c r="O3956" s="1"/>
    </row>
    <row r="3957" spans="15:15" x14ac:dyDescent="0.3">
      <c r="O3957" s="1"/>
    </row>
    <row r="3958" spans="15:15" x14ac:dyDescent="0.3">
      <c r="O3958" s="1"/>
    </row>
    <row r="3959" spans="15:15" x14ac:dyDescent="0.3">
      <c r="O3959" s="1"/>
    </row>
    <row r="3960" spans="15:15" x14ac:dyDescent="0.3">
      <c r="O3960" s="1"/>
    </row>
    <row r="3961" spans="15:15" x14ac:dyDescent="0.3">
      <c r="O3961" s="1"/>
    </row>
    <row r="3962" spans="15:15" x14ac:dyDescent="0.3">
      <c r="O3962" s="1"/>
    </row>
    <row r="3963" spans="15:15" x14ac:dyDescent="0.3">
      <c r="O3963" s="1"/>
    </row>
    <row r="3964" spans="15:15" x14ac:dyDescent="0.3">
      <c r="O3964" s="1"/>
    </row>
    <row r="3965" spans="15:15" x14ac:dyDescent="0.3">
      <c r="O3965" s="1"/>
    </row>
    <row r="3966" spans="15:15" x14ac:dyDescent="0.3">
      <c r="O3966" s="1"/>
    </row>
    <row r="3967" spans="15:15" x14ac:dyDescent="0.3">
      <c r="O3967" s="1"/>
    </row>
    <row r="3968" spans="15:15" x14ac:dyDescent="0.3">
      <c r="O3968" s="1"/>
    </row>
    <row r="3969" spans="15:15" x14ac:dyDescent="0.3">
      <c r="O3969" s="1"/>
    </row>
    <row r="3970" spans="15:15" x14ac:dyDescent="0.3">
      <c r="O3970" s="1"/>
    </row>
    <row r="3971" spans="15:15" x14ac:dyDescent="0.3">
      <c r="O3971" s="1"/>
    </row>
    <row r="3972" spans="15:15" x14ac:dyDescent="0.3">
      <c r="O3972" s="1"/>
    </row>
    <row r="3973" spans="15:15" x14ac:dyDescent="0.3">
      <c r="O3973" s="1"/>
    </row>
    <row r="3974" spans="15:15" x14ac:dyDescent="0.3">
      <c r="O3974" s="1"/>
    </row>
    <row r="3975" spans="15:15" x14ac:dyDescent="0.3">
      <c r="O3975" s="1"/>
    </row>
    <row r="3976" spans="15:15" x14ac:dyDescent="0.3">
      <c r="O3976" s="1"/>
    </row>
    <row r="3977" spans="15:15" x14ac:dyDescent="0.3">
      <c r="O3977" s="1"/>
    </row>
    <row r="3978" spans="15:15" x14ac:dyDescent="0.3">
      <c r="O3978" s="1"/>
    </row>
    <row r="3979" spans="15:15" x14ac:dyDescent="0.3">
      <c r="O3979" s="1"/>
    </row>
    <row r="3980" spans="15:15" x14ac:dyDescent="0.3">
      <c r="O3980" s="1"/>
    </row>
    <row r="3981" spans="15:15" x14ac:dyDescent="0.3">
      <c r="O3981" s="1"/>
    </row>
    <row r="3982" spans="15:15" x14ac:dyDescent="0.3">
      <c r="O3982" s="1"/>
    </row>
    <row r="3983" spans="15:15" x14ac:dyDescent="0.3">
      <c r="O3983" s="1"/>
    </row>
    <row r="3984" spans="15:15" x14ac:dyDescent="0.3">
      <c r="O3984" s="1"/>
    </row>
    <row r="3985" spans="15:15" x14ac:dyDescent="0.3">
      <c r="O3985" s="1"/>
    </row>
    <row r="3986" spans="15:15" x14ac:dyDescent="0.3">
      <c r="O3986" s="1"/>
    </row>
    <row r="3987" spans="15:15" x14ac:dyDescent="0.3">
      <c r="O3987" s="1"/>
    </row>
    <row r="3988" spans="15:15" x14ac:dyDescent="0.3">
      <c r="O3988" s="1"/>
    </row>
    <row r="3989" spans="15:15" x14ac:dyDescent="0.3">
      <c r="O3989" s="1"/>
    </row>
    <row r="3990" spans="15:15" x14ac:dyDescent="0.3">
      <c r="O3990" s="1"/>
    </row>
    <row r="3991" spans="15:15" x14ac:dyDescent="0.3">
      <c r="O3991" s="1"/>
    </row>
    <row r="3992" spans="15:15" x14ac:dyDescent="0.3">
      <c r="O3992" s="1"/>
    </row>
    <row r="3993" spans="15:15" x14ac:dyDescent="0.3">
      <c r="O3993" s="1"/>
    </row>
    <row r="3994" spans="15:15" x14ac:dyDescent="0.3">
      <c r="O3994" s="1"/>
    </row>
    <row r="3995" spans="15:15" x14ac:dyDescent="0.3">
      <c r="O3995" s="1"/>
    </row>
    <row r="3996" spans="15:15" x14ac:dyDescent="0.3">
      <c r="O3996" s="1"/>
    </row>
    <row r="3997" spans="15:15" x14ac:dyDescent="0.3">
      <c r="O3997" s="1"/>
    </row>
    <row r="3998" spans="15:15" x14ac:dyDescent="0.3">
      <c r="O3998" s="1"/>
    </row>
    <row r="3999" spans="15:15" x14ac:dyDescent="0.3">
      <c r="O3999" s="1"/>
    </row>
    <row r="4000" spans="15:15" x14ac:dyDescent="0.3">
      <c r="O4000" s="1"/>
    </row>
    <row r="4001" spans="15:15" x14ac:dyDescent="0.3">
      <c r="O4001" s="1"/>
    </row>
    <row r="4002" spans="15:15" x14ac:dyDescent="0.3">
      <c r="O4002" s="1"/>
    </row>
    <row r="4003" spans="15:15" x14ac:dyDescent="0.3">
      <c r="O4003" s="1"/>
    </row>
    <row r="4004" spans="15:15" x14ac:dyDescent="0.3">
      <c r="O4004" s="1"/>
    </row>
    <row r="4005" spans="15:15" x14ac:dyDescent="0.3">
      <c r="O4005" s="1"/>
    </row>
    <row r="4006" spans="15:15" x14ac:dyDescent="0.3">
      <c r="O4006" s="1"/>
    </row>
    <row r="4007" spans="15:15" x14ac:dyDescent="0.3">
      <c r="O4007" s="1"/>
    </row>
    <row r="4008" spans="15:15" x14ac:dyDescent="0.3">
      <c r="O4008" s="1"/>
    </row>
    <row r="4009" spans="15:15" x14ac:dyDescent="0.3">
      <c r="O4009" s="1"/>
    </row>
    <row r="4010" spans="15:15" x14ac:dyDescent="0.3">
      <c r="O4010" s="1"/>
    </row>
    <row r="4011" spans="15:15" x14ac:dyDescent="0.3">
      <c r="O4011" s="1"/>
    </row>
    <row r="4012" spans="15:15" x14ac:dyDescent="0.3">
      <c r="O4012" s="1"/>
    </row>
    <row r="4013" spans="15:15" x14ac:dyDescent="0.3">
      <c r="O4013" s="1"/>
    </row>
    <row r="4014" spans="15:15" x14ac:dyDescent="0.3">
      <c r="O4014" s="1"/>
    </row>
    <row r="4015" spans="15:15" x14ac:dyDescent="0.3">
      <c r="O4015" s="1"/>
    </row>
    <row r="4016" spans="15:15" x14ac:dyDescent="0.3">
      <c r="O4016" s="1"/>
    </row>
    <row r="4017" spans="15:15" x14ac:dyDescent="0.3">
      <c r="O4017" s="1"/>
    </row>
    <row r="4018" spans="15:15" x14ac:dyDescent="0.3">
      <c r="O4018" s="1"/>
    </row>
    <row r="4019" spans="15:15" x14ac:dyDescent="0.3">
      <c r="O4019" s="1"/>
    </row>
    <row r="4020" spans="15:15" x14ac:dyDescent="0.3">
      <c r="O4020" s="1"/>
    </row>
    <row r="4021" spans="15:15" x14ac:dyDescent="0.3">
      <c r="O4021" s="1"/>
    </row>
    <row r="4022" spans="15:15" x14ac:dyDescent="0.3">
      <c r="O4022" s="1"/>
    </row>
    <row r="4023" spans="15:15" x14ac:dyDescent="0.3">
      <c r="O4023" s="1"/>
    </row>
    <row r="4024" spans="15:15" x14ac:dyDescent="0.3">
      <c r="O4024" s="1"/>
    </row>
    <row r="4025" spans="15:15" x14ac:dyDescent="0.3">
      <c r="O4025" s="1"/>
    </row>
    <row r="4026" spans="15:15" x14ac:dyDescent="0.3">
      <c r="O4026" s="1"/>
    </row>
    <row r="4027" spans="15:15" x14ac:dyDescent="0.3">
      <c r="O4027" s="1"/>
    </row>
    <row r="4028" spans="15:15" x14ac:dyDescent="0.3">
      <c r="O4028" s="1"/>
    </row>
    <row r="4029" spans="15:15" x14ac:dyDescent="0.3">
      <c r="O4029" s="1"/>
    </row>
    <row r="4030" spans="15:15" x14ac:dyDescent="0.3">
      <c r="O4030" s="1"/>
    </row>
    <row r="4031" spans="15:15" x14ac:dyDescent="0.3">
      <c r="O4031" s="1"/>
    </row>
    <row r="4032" spans="15:15" x14ac:dyDescent="0.3">
      <c r="O4032" s="1"/>
    </row>
    <row r="4033" spans="15:15" x14ac:dyDescent="0.3">
      <c r="O4033" s="1"/>
    </row>
    <row r="4034" spans="15:15" x14ac:dyDescent="0.3">
      <c r="O4034" s="1"/>
    </row>
    <row r="4035" spans="15:15" x14ac:dyDescent="0.3">
      <c r="O4035" s="1"/>
    </row>
    <row r="4036" spans="15:15" x14ac:dyDescent="0.3">
      <c r="O4036" s="1"/>
    </row>
    <row r="4037" spans="15:15" x14ac:dyDescent="0.3">
      <c r="O4037" s="1"/>
    </row>
    <row r="4038" spans="15:15" x14ac:dyDescent="0.3">
      <c r="O4038" s="1"/>
    </row>
    <row r="4039" spans="15:15" x14ac:dyDescent="0.3">
      <c r="O4039" s="1"/>
    </row>
    <row r="4040" spans="15:15" x14ac:dyDescent="0.3">
      <c r="O4040" s="1"/>
    </row>
    <row r="4041" spans="15:15" x14ac:dyDescent="0.3">
      <c r="O4041" s="1"/>
    </row>
    <row r="4042" spans="15:15" x14ac:dyDescent="0.3">
      <c r="O4042" s="1"/>
    </row>
    <row r="4043" spans="15:15" x14ac:dyDescent="0.3">
      <c r="O4043" s="1"/>
    </row>
    <row r="4044" spans="15:15" x14ac:dyDescent="0.3">
      <c r="O4044" s="1"/>
    </row>
    <row r="4045" spans="15:15" x14ac:dyDescent="0.3">
      <c r="O4045" s="1"/>
    </row>
    <row r="4046" spans="15:15" x14ac:dyDescent="0.3">
      <c r="O4046" s="1"/>
    </row>
    <row r="4047" spans="15:15" x14ac:dyDescent="0.3">
      <c r="O4047" s="1"/>
    </row>
    <row r="4048" spans="15:15" x14ac:dyDescent="0.3">
      <c r="O4048" s="1"/>
    </row>
    <row r="4049" spans="15:15" x14ac:dyDescent="0.3">
      <c r="O4049" s="1"/>
    </row>
    <row r="4050" spans="15:15" x14ac:dyDescent="0.3">
      <c r="O4050" s="1"/>
    </row>
    <row r="4051" spans="15:15" x14ac:dyDescent="0.3">
      <c r="O4051" s="1"/>
    </row>
    <row r="4052" spans="15:15" x14ac:dyDescent="0.3">
      <c r="O4052" s="1"/>
    </row>
    <row r="4053" spans="15:15" x14ac:dyDescent="0.3">
      <c r="O4053" s="1"/>
    </row>
    <row r="4054" spans="15:15" x14ac:dyDescent="0.3">
      <c r="O4054" s="1"/>
    </row>
    <row r="4055" spans="15:15" x14ac:dyDescent="0.3">
      <c r="O4055" s="1"/>
    </row>
    <row r="4056" spans="15:15" x14ac:dyDescent="0.3">
      <c r="O4056" s="1"/>
    </row>
    <row r="4057" spans="15:15" x14ac:dyDescent="0.3">
      <c r="O4057" s="1"/>
    </row>
    <row r="4058" spans="15:15" x14ac:dyDescent="0.3">
      <c r="O4058" s="1"/>
    </row>
    <row r="4059" spans="15:15" x14ac:dyDescent="0.3">
      <c r="O4059" s="1"/>
    </row>
    <row r="4060" spans="15:15" x14ac:dyDescent="0.3">
      <c r="O4060" s="1"/>
    </row>
    <row r="4061" spans="15:15" x14ac:dyDescent="0.3">
      <c r="O4061" s="1"/>
    </row>
    <row r="4062" spans="15:15" x14ac:dyDescent="0.3">
      <c r="O4062" s="1"/>
    </row>
    <row r="4063" spans="15:15" x14ac:dyDescent="0.3">
      <c r="O4063" s="1"/>
    </row>
    <row r="4064" spans="15:15" x14ac:dyDescent="0.3">
      <c r="O4064" s="1"/>
    </row>
    <row r="4065" spans="15:15" x14ac:dyDescent="0.3">
      <c r="O4065" s="1"/>
    </row>
    <row r="4066" spans="15:15" x14ac:dyDescent="0.3">
      <c r="O4066" s="1"/>
    </row>
    <row r="4067" spans="15:15" x14ac:dyDescent="0.3">
      <c r="O4067" s="1"/>
    </row>
    <row r="4068" spans="15:15" x14ac:dyDescent="0.3">
      <c r="O4068" s="1"/>
    </row>
    <row r="4069" spans="15:15" x14ac:dyDescent="0.3">
      <c r="O4069" s="1"/>
    </row>
    <row r="4070" spans="15:15" x14ac:dyDescent="0.3">
      <c r="O4070" s="1"/>
    </row>
    <row r="4071" spans="15:15" x14ac:dyDescent="0.3">
      <c r="O4071" s="1"/>
    </row>
    <row r="4072" spans="15:15" x14ac:dyDescent="0.3">
      <c r="O4072" s="1"/>
    </row>
    <row r="4073" spans="15:15" x14ac:dyDescent="0.3">
      <c r="O4073" s="1"/>
    </row>
    <row r="4074" spans="15:15" x14ac:dyDescent="0.3">
      <c r="O4074" s="1"/>
    </row>
    <row r="4075" spans="15:15" x14ac:dyDescent="0.3">
      <c r="O4075" s="1"/>
    </row>
    <row r="4076" spans="15:15" x14ac:dyDescent="0.3">
      <c r="O4076" s="1"/>
    </row>
    <row r="4077" spans="15:15" x14ac:dyDescent="0.3">
      <c r="O4077" s="1"/>
    </row>
    <row r="4078" spans="15:15" x14ac:dyDescent="0.3">
      <c r="O4078" s="1"/>
    </row>
    <row r="4079" spans="15:15" x14ac:dyDescent="0.3">
      <c r="O4079" s="1"/>
    </row>
    <row r="4080" spans="15:15" x14ac:dyDescent="0.3">
      <c r="O4080" s="1"/>
    </row>
    <row r="4081" spans="15:15" x14ac:dyDescent="0.3">
      <c r="O4081" s="1"/>
    </row>
    <row r="4082" spans="15:15" x14ac:dyDescent="0.3">
      <c r="O4082" s="1"/>
    </row>
    <row r="4083" spans="15:15" x14ac:dyDescent="0.3">
      <c r="O4083" s="1"/>
    </row>
    <row r="4084" spans="15:15" x14ac:dyDescent="0.3">
      <c r="O4084" s="1"/>
    </row>
    <row r="4085" spans="15:15" x14ac:dyDescent="0.3">
      <c r="O4085" s="1"/>
    </row>
    <row r="4086" spans="15:15" x14ac:dyDescent="0.3">
      <c r="O4086" s="1"/>
    </row>
    <row r="4087" spans="15:15" x14ac:dyDescent="0.3">
      <c r="O4087" s="1"/>
    </row>
    <row r="4088" spans="15:15" x14ac:dyDescent="0.3">
      <c r="O4088" s="1"/>
    </row>
    <row r="4089" spans="15:15" x14ac:dyDescent="0.3">
      <c r="O4089" s="1"/>
    </row>
    <row r="4090" spans="15:15" x14ac:dyDescent="0.3">
      <c r="O4090" s="1"/>
    </row>
    <row r="4091" spans="15:15" x14ac:dyDescent="0.3">
      <c r="O4091" s="1"/>
    </row>
    <row r="4092" spans="15:15" x14ac:dyDescent="0.3">
      <c r="O4092" s="1"/>
    </row>
    <row r="4093" spans="15:15" x14ac:dyDescent="0.3">
      <c r="O4093" s="1"/>
    </row>
    <row r="4094" spans="15:15" x14ac:dyDescent="0.3">
      <c r="O4094" s="1"/>
    </row>
    <row r="4095" spans="15:15" x14ac:dyDescent="0.3">
      <c r="O4095" s="1"/>
    </row>
    <row r="4096" spans="15:15" x14ac:dyDescent="0.3">
      <c r="O4096" s="1"/>
    </row>
    <row r="4097" spans="15:15" x14ac:dyDescent="0.3">
      <c r="O4097" s="1"/>
    </row>
    <row r="4098" spans="15:15" x14ac:dyDescent="0.3">
      <c r="O4098" s="1"/>
    </row>
    <row r="4099" spans="15:15" x14ac:dyDescent="0.3">
      <c r="O4099" s="1"/>
    </row>
    <row r="4100" spans="15:15" x14ac:dyDescent="0.3">
      <c r="O4100" s="1"/>
    </row>
    <row r="4101" spans="15:15" x14ac:dyDescent="0.3">
      <c r="O4101" s="1"/>
    </row>
    <row r="4102" spans="15:15" x14ac:dyDescent="0.3">
      <c r="O4102" s="1"/>
    </row>
    <row r="4103" spans="15:15" x14ac:dyDescent="0.3">
      <c r="O4103" s="1"/>
    </row>
    <row r="4104" spans="15:15" x14ac:dyDescent="0.3">
      <c r="O4104" s="1"/>
    </row>
    <row r="4105" spans="15:15" x14ac:dyDescent="0.3">
      <c r="O4105" s="1"/>
    </row>
    <row r="4106" spans="15:15" x14ac:dyDescent="0.3">
      <c r="O4106" s="1"/>
    </row>
    <row r="4107" spans="15:15" x14ac:dyDescent="0.3">
      <c r="O4107" s="1"/>
    </row>
    <row r="4108" spans="15:15" x14ac:dyDescent="0.3">
      <c r="O4108" s="1"/>
    </row>
    <row r="4109" spans="15:15" x14ac:dyDescent="0.3">
      <c r="O4109" s="1"/>
    </row>
    <row r="4110" spans="15:15" x14ac:dyDescent="0.3">
      <c r="O4110" s="1"/>
    </row>
    <row r="4111" spans="15:15" x14ac:dyDescent="0.3">
      <c r="O4111" s="1"/>
    </row>
    <row r="4112" spans="15:15" x14ac:dyDescent="0.3">
      <c r="O4112" s="1"/>
    </row>
    <row r="4113" spans="15:15" x14ac:dyDescent="0.3">
      <c r="O4113" s="1"/>
    </row>
    <row r="4114" spans="15:15" x14ac:dyDescent="0.3">
      <c r="O4114" s="1"/>
    </row>
    <row r="4115" spans="15:15" x14ac:dyDescent="0.3">
      <c r="O4115" s="1"/>
    </row>
    <row r="4116" spans="15:15" x14ac:dyDescent="0.3">
      <c r="O4116" s="1"/>
    </row>
    <row r="4117" spans="15:15" x14ac:dyDescent="0.3">
      <c r="O4117" s="1"/>
    </row>
    <row r="4118" spans="15:15" x14ac:dyDescent="0.3">
      <c r="O4118" s="1"/>
    </row>
    <row r="4119" spans="15:15" x14ac:dyDescent="0.3">
      <c r="O4119" s="1"/>
    </row>
    <row r="4120" spans="15:15" x14ac:dyDescent="0.3">
      <c r="O4120" s="1"/>
    </row>
    <row r="4121" spans="15:15" x14ac:dyDescent="0.3">
      <c r="O4121" s="1"/>
    </row>
    <row r="4122" spans="15:15" x14ac:dyDescent="0.3">
      <c r="O4122" s="1"/>
    </row>
    <row r="4123" spans="15:15" x14ac:dyDescent="0.3">
      <c r="O4123" s="1"/>
    </row>
    <row r="4124" spans="15:15" x14ac:dyDescent="0.3">
      <c r="O4124" s="1"/>
    </row>
    <row r="4125" spans="15:15" x14ac:dyDescent="0.3">
      <c r="O4125" s="1"/>
    </row>
    <row r="4126" spans="15:15" x14ac:dyDescent="0.3">
      <c r="O4126" s="1"/>
    </row>
    <row r="4127" spans="15:15" x14ac:dyDescent="0.3">
      <c r="O4127" s="1"/>
    </row>
    <row r="4128" spans="15:15" x14ac:dyDescent="0.3">
      <c r="O4128" s="1"/>
    </row>
    <row r="4129" spans="15:15" x14ac:dyDescent="0.3">
      <c r="O4129" s="1"/>
    </row>
    <row r="4130" spans="15:15" x14ac:dyDescent="0.3">
      <c r="O4130" s="1"/>
    </row>
    <row r="4131" spans="15:15" x14ac:dyDescent="0.3">
      <c r="O4131" s="1"/>
    </row>
    <row r="4132" spans="15:15" x14ac:dyDescent="0.3">
      <c r="O4132" s="1"/>
    </row>
    <row r="4133" spans="15:15" x14ac:dyDescent="0.3">
      <c r="O4133" s="1"/>
    </row>
    <row r="4134" spans="15:15" x14ac:dyDescent="0.3">
      <c r="O4134" s="1"/>
    </row>
    <row r="4135" spans="15:15" x14ac:dyDescent="0.3">
      <c r="O4135" s="1"/>
    </row>
    <row r="4136" spans="15:15" x14ac:dyDescent="0.3">
      <c r="O4136" s="1"/>
    </row>
    <row r="4137" spans="15:15" x14ac:dyDescent="0.3">
      <c r="O4137" s="1"/>
    </row>
    <row r="4138" spans="15:15" x14ac:dyDescent="0.3">
      <c r="O4138" s="1"/>
    </row>
    <row r="4139" spans="15:15" x14ac:dyDescent="0.3">
      <c r="O4139" s="1"/>
    </row>
    <row r="4140" spans="15:15" x14ac:dyDescent="0.3">
      <c r="O4140" s="1"/>
    </row>
    <row r="4141" spans="15:15" x14ac:dyDescent="0.3">
      <c r="O4141" s="1"/>
    </row>
    <row r="4142" spans="15:15" x14ac:dyDescent="0.3">
      <c r="O4142" s="1"/>
    </row>
    <row r="4143" spans="15:15" x14ac:dyDescent="0.3">
      <c r="O4143" s="1"/>
    </row>
    <row r="4144" spans="15:15" x14ac:dyDescent="0.3">
      <c r="O4144" s="1"/>
    </row>
    <row r="4145" spans="15:15" x14ac:dyDescent="0.3">
      <c r="O4145" s="1"/>
    </row>
    <row r="4146" spans="15:15" x14ac:dyDescent="0.3">
      <c r="O4146" s="1"/>
    </row>
    <row r="4147" spans="15:15" x14ac:dyDescent="0.3">
      <c r="O4147" s="1"/>
    </row>
    <row r="4148" spans="15:15" x14ac:dyDescent="0.3">
      <c r="O4148" s="1"/>
    </row>
    <row r="4149" spans="15:15" x14ac:dyDescent="0.3">
      <c r="O4149" s="1"/>
    </row>
    <row r="4150" spans="15:15" x14ac:dyDescent="0.3">
      <c r="O4150" s="1"/>
    </row>
    <row r="4151" spans="15:15" x14ac:dyDescent="0.3">
      <c r="O4151" s="1"/>
    </row>
    <row r="4152" spans="15:15" x14ac:dyDescent="0.3">
      <c r="O4152" s="1"/>
    </row>
    <row r="4153" spans="15:15" x14ac:dyDescent="0.3">
      <c r="O4153" s="1"/>
    </row>
    <row r="4154" spans="15:15" x14ac:dyDescent="0.3">
      <c r="O4154" s="1"/>
    </row>
    <row r="4155" spans="15:15" x14ac:dyDescent="0.3">
      <c r="O4155" s="1"/>
    </row>
    <row r="4156" spans="15:15" x14ac:dyDescent="0.3">
      <c r="O4156" s="1"/>
    </row>
    <row r="4157" spans="15:15" x14ac:dyDescent="0.3">
      <c r="O4157" s="1"/>
    </row>
    <row r="4158" spans="15:15" x14ac:dyDescent="0.3">
      <c r="O4158" s="1"/>
    </row>
    <row r="4159" spans="15:15" x14ac:dyDescent="0.3">
      <c r="O4159" s="1"/>
    </row>
    <row r="4160" spans="15:15" x14ac:dyDescent="0.3">
      <c r="O4160" s="1"/>
    </row>
    <row r="4161" spans="15:15" x14ac:dyDescent="0.3">
      <c r="O4161" s="1"/>
    </row>
    <row r="4162" spans="15:15" x14ac:dyDescent="0.3">
      <c r="O4162" s="1"/>
    </row>
    <row r="4163" spans="15:15" x14ac:dyDescent="0.3">
      <c r="O4163" s="1"/>
    </row>
    <row r="4164" spans="15:15" x14ac:dyDescent="0.3">
      <c r="O4164" s="1"/>
    </row>
    <row r="4165" spans="15:15" x14ac:dyDescent="0.3">
      <c r="O4165" s="1"/>
    </row>
    <row r="4166" spans="15:15" x14ac:dyDescent="0.3">
      <c r="O4166" s="1"/>
    </row>
    <row r="4167" spans="15:15" x14ac:dyDescent="0.3">
      <c r="O4167" s="1"/>
    </row>
    <row r="4168" spans="15:15" x14ac:dyDescent="0.3">
      <c r="O4168" s="1"/>
    </row>
    <row r="4169" spans="15:15" x14ac:dyDescent="0.3">
      <c r="O4169" s="1"/>
    </row>
    <row r="4170" spans="15:15" x14ac:dyDescent="0.3">
      <c r="O4170" s="1"/>
    </row>
    <row r="4171" spans="15:15" x14ac:dyDescent="0.3">
      <c r="O4171" s="1"/>
    </row>
    <row r="4172" spans="15:15" x14ac:dyDescent="0.3">
      <c r="O4172" s="1"/>
    </row>
    <row r="4173" spans="15:15" x14ac:dyDescent="0.3">
      <c r="O4173" s="1"/>
    </row>
    <row r="4174" spans="15:15" x14ac:dyDescent="0.3">
      <c r="O4174" s="1"/>
    </row>
    <row r="4175" spans="15:15" x14ac:dyDescent="0.3">
      <c r="O4175" s="1"/>
    </row>
    <row r="4176" spans="15:15" x14ac:dyDescent="0.3">
      <c r="O4176" s="1"/>
    </row>
    <row r="4177" spans="15:15" x14ac:dyDescent="0.3">
      <c r="O4177" s="1"/>
    </row>
    <row r="4178" spans="15:15" x14ac:dyDescent="0.3">
      <c r="O4178" s="1"/>
    </row>
    <row r="4179" spans="15:15" x14ac:dyDescent="0.3">
      <c r="O4179" s="1"/>
    </row>
    <row r="4180" spans="15:15" x14ac:dyDescent="0.3">
      <c r="O4180" s="1"/>
    </row>
    <row r="4181" spans="15:15" x14ac:dyDescent="0.3">
      <c r="O4181" s="1"/>
    </row>
    <row r="4182" spans="15:15" x14ac:dyDescent="0.3">
      <c r="O4182" s="1"/>
    </row>
    <row r="4183" spans="15:15" x14ac:dyDescent="0.3">
      <c r="O4183" s="1"/>
    </row>
    <row r="4184" spans="15:15" x14ac:dyDescent="0.3">
      <c r="O4184" s="1"/>
    </row>
    <row r="4185" spans="15:15" x14ac:dyDescent="0.3">
      <c r="O4185" s="1"/>
    </row>
    <row r="4186" spans="15:15" x14ac:dyDescent="0.3">
      <c r="O4186" s="1"/>
    </row>
    <row r="4187" spans="15:15" x14ac:dyDescent="0.3">
      <c r="O4187" s="1"/>
    </row>
    <row r="4188" spans="15:15" x14ac:dyDescent="0.3">
      <c r="O4188" s="1"/>
    </row>
    <row r="4189" spans="15:15" x14ac:dyDescent="0.3">
      <c r="O4189" s="1"/>
    </row>
    <row r="4190" spans="15:15" x14ac:dyDescent="0.3">
      <c r="O4190" s="1"/>
    </row>
    <row r="4191" spans="15:15" x14ac:dyDescent="0.3">
      <c r="O4191" s="1"/>
    </row>
    <row r="4192" spans="15:15" x14ac:dyDescent="0.3">
      <c r="O4192" s="1"/>
    </row>
    <row r="4193" spans="15:15" x14ac:dyDescent="0.3">
      <c r="O4193" s="1"/>
    </row>
    <row r="4194" spans="15:15" x14ac:dyDescent="0.3">
      <c r="O4194" s="1"/>
    </row>
    <row r="4195" spans="15:15" x14ac:dyDescent="0.3">
      <c r="O4195" s="1"/>
    </row>
    <row r="4196" spans="15:15" x14ac:dyDescent="0.3">
      <c r="O4196" s="1"/>
    </row>
    <row r="4197" spans="15:15" x14ac:dyDescent="0.3">
      <c r="O4197" s="1"/>
    </row>
    <row r="4198" spans="15:15" x14ac:dyDescent="0.3">
      <c r="O4198" s="1"/>
    </row>
    <row r="4199" spans="15:15" x14ac:dyDescent="0.3">
      <c r="O4199" s="1"/>
    </row>
    <row r="4200" spans="15:15" x14ac:dyDescent="0.3">
      <c r="O4200" s="1"/>
    </row>
    <row r="4201" spans="15:15" x14ac:dyDescent="0.3">
      <c r="O4201" s="1"/>
    </row>
    <row r="4202" spans="15:15" x14ac:dyDescent="0.3">
      <c r="O4202" s="1"/>
    </row>
    <row r="4203" spans="15:15" x14ac:dyDescent="0.3">
      <c r="O4203" s="1"/>
    </row>
    <row r="4204" spans="15:15" x14ac:dyDescent="0.3">
      <c r="O4204" s="1"/>
    </row>
    <row r="4205" spans="15:15" x14ac:dyDescent="0.3">
      <c r="O4205" s="1"/>
    </row>
    <row r="4206" spans="15:15" x14ac:dyDescent="0.3">
      <c r="O4206" s="1"/>
    </row>
    <row r="4207" spans="15:15" x14ac:dyDescent="0.3">
      <c r="O4207" s="1"/>
    </row>
    <row r="4208" spans="15:15" x14ac:dyDescent="0.3">
      <c r="O4208" s="1"/>
    </row>
    <row r="4209" spans="15:15" x14ac:dyDescent="0.3">
      <c r="O4209" s="1"/>
    </row>
    <row r="4210" spans="15:15" x14ac:dyDescent="0.3">
      <c r="O4210" s="1"/>
    </row>
    <row r="4211" spans="15:15" x14ac:dyDescent="0.3">
      <c r="O4211" s="1"/>
    </row>
    <row r="4212" spans="15:15" x14ac:dyDescent="0.3">
      <c r="O4212" s="1"/>
    </row>
    <row r="4213" spans="15:15" x14ac:dyDescent="0.3">
      <c r="O4213" s="1"/>
    </row>
    <row r="4214" spans="15:15" x14ac:dyDescent="0.3">
      <c r="O4214" s="1"/>
    </row>
    <row r="4215" spans="15:15" x14ac:dyDescent="0.3">
      <c r="O4215" s="1"/>
    </row>
    <row r="4216" spans="15:15" x14ac:dyDescent="0.3">
      <c r="O4216" s="1"/>
    </row>
    <row r="4217" spans="15:15" x14ac:dyDescent="0.3">
      <c r="O4217" s="1"/>
    </row>
    <row r="4218" spans="15:15" x14ac:dyDescent="0.3">
      <c r="O4218" s="1"/>
    </row>
    <row r="4219" spans="15:15" x14ac:dyDescent="0.3">
      <c r="O4219" s="1"/>
    </row>
    <row r="4220" spans="15:15" x14ac:dyDescent="0.3">
      <c r="O4220" s="1"/>
    </row>
    <row r="4221" spans="15:15" x14ac:dyDescent="0.3">
      <c r="O4221" s="1"/>
    </row>
    <row r="4222" spans="15:15" x14ac:dyDescent="0.3">
      <c r="O4222" s="1"/>
    </row>
    <row r="4223" spans="15:15" x14ac:dyDescent="0.3">
      <c r="O4223" s="1"/>
    </row>
    <row r="4224" spans="15:15" x14ac:dyDescent="0.3">
      <c r="O4224" s="1"/>
    </row>
    <row r="4225" spans="15:15" x14ac:dyDescent="0.3">
      <c r="O4225" s="1"/>
    </row>
    <row r="4226" spans="15:15" x14ac:dyDescent="0.3">
      <c r="O4226" s="1"/>
    </row>
    <row r="4227" spans="15:15" x14ac:dyDescent="0.3">
      <c r="O4227" s="1"/>
    </row>
    <row r="4228" spans="15:15" x14ac:dyDescent="0.3">
      <c r="O4228" s="1"/>
    </row>
    <row r="4229" spans="15:15" x14ac:dyDescent="0.3">
      <c r="O4229" s="1"/>
    </row>
    <row r="4230" spans="15:15" x14ac:dyDescent="0.3">
      <c r="O4230" s="1"/>
    </row>
    <row r="4231" spans="15:15" x14ac:dyDescent="0.3">
      <c r="O4231" s="1"/>
    </row>
    <row r="4232" spans="15:15" x14ac:dyDescent="0.3">
      <c r="O4232" s="1"/>
    </row>
    <row r="4233" spans="15:15" x14ac:dyDescent="0.3">
      <c r="O4233" s="1"/>
    </row>
    <row r="4234" spans="15:15" x14ac:dyDescent="0.3">
      <c r="O4234" s="1"/>
    </row>
    <row r="4235" spans="15:15" x14ac:dyDescent="0.3">
      <c r="O4235" s="1"/>
    </row>
    <row r="4236" spans="15:15" x14ac:dyDescent="0.3">
      <c r="O4236" s="1"/>
    </row>
    <row r="4237" spans="15:15" x14ac:dyDescent="0.3">
      <c r="O4237" s="1"/>
    </row>
    <row r="4238" spans="15:15" x14ac:dyDescent="0.3">
      <c r="O4238" s="1"/>
    </row>
    <row r="4239" spans="15:15" x14ac:dyDescent="0.3">
      <c r="O4239" s="1"/>
    </row>
    <row r="4240" spans="15:15" x14ac:dyDescent="0.3">
      <c r="O4240" s="1"/>
    </row>
    <row r="4241" spans="15:15" x14ac:dyDescent="0.3">
      <c r="O4241" s="1"/>
    </row>
    <row r="4242" spans="15:15" x14ac:dyDescent="0.3">
      <c r="O4242" s="1"/>
    </row>
    <row r="4243" spans="15:15" x14ac:dyDescent="0.3">
      <c r="O4243" s="1"/>
    </row>
    <row r="4244" spans="15:15" x14ac:dyDescent="0.3">
      <c r="O4244" s="1"/>
    </row>
    <row r="4245" spans="15:15" x14ac:dyDescent="0.3">
      <c r="O4245" s="1"/>
    </row>
    <row r="4246" spans="15:15" x14ac:dyDescent="0.3">
      <c r="O4246" s="1"/>
    </row>
    <row r="4247" spans="15:15" x14ac:dyDescent="0.3">
      <c r="O4247" s="1"/>
    </row>
    <row r="4248" spans="15:15" x14ac:dyDescent="0.3">
      <c r="O4248" s="1"/>
    </row>
    <row r="4249" spans="15:15" x14ac:dyDescent="0.3">
      <c r="O4249" s="1"/>
    </row>
    <row r="4250" spans="15:15" x14ac:dyDescent="0.3">
      <c r="O4250" s="1"/>
    </row>
    <row r="4251" spans="15:15" x14ac:dyDescent="0.3">
      <c r="O4251" s="1"/>
    </row>
    <row r="4252" spans="15:15" x14ac:dyDescent="0.3">
      <c r="O4252" s="1"/>
    </row>
    <row r="4253" spans="15:15" x14ac:dyDescent="0.3">
      <c r="O4253" s="1"/>
    </row>
    <row r="4254" spans="15:15" x14ac:dyDescent="0.3">
      <c r="O4254" s="1"/>
    </row>
    <row r="4255" spans="15:15" x14ac:dyDescent="0.3">
      <c r="O4255" s="1"/>
    </row>
    <row r="4256" spans="15:15" x14ac:dyDescent="0.3">
      <c r="O4256" s="1"/>
    </row>
    <row r="4257" spans="15:15" x14ac:dyDescent="0.3">
      <c r="O4257" s="1"/>
    </row>
    <row r="4258" spans="15:15" x14ac:dyDescent="0.3">
      <c r="O4258" s="1"/>
    </row>
    <row r="4259" spans="15:15" x14ac:dyDescent="0.3">
      <c r="O4259" s="1"/>
    </row>
    <row r="4260" spans="15:15" x14ac:dyDescent="0.3">
      <c r="O4260" s="1"/>
    </row>
    <row r="4261" spans="15:15" x14ac:dyDescent="0.3">
      <c r="O4261" s="1"/>
    </row>
    <row r="4262" spans="15:15" x14ac:dyDescent="0.3">
      <c r="O4262" s="1"/>
    </row>
    <row r="4263" spans="15:15" x14ac:dyDescent="0.3">
      <c r="O4263" s="1"/>
    </row>
    <row r="4264" spans="15:15" x14ac:dyDescent="0.3">
      <c r="O4264" s="1"/>
    </row>
    <row r="4265" spans="15:15" x14ac:dyDescent="0.3">
      <c r="O4265" s="1"/>
    </row>
    <row r="4266" spans="15:15" x14ac:dyDescent="0.3">
      <c r="O4266" s="1"/>
    </row>
    <row r="4267" spans="15:15" x14ac:dyDescent="0.3">
      <c r="O4267" s="1"/>
    </row>
    <row r="4268" spans="15:15" x14ac:dyDescent="0.3">
      <c r="O4268" s="1"/>
    </row>
    <row r="4269" spans="15:15" x14ac:dyDescent="0.3">
      <c r="O4269" s="1"/>
    </row>
    <row r="4270" spans="15:15" x14ac:dyDescent="0.3">
      <c r="O4270" s="1"/>
    </row>
    <row r="4271" spans="15:15" x14ac:dyDescent="0.3">
      <c r="O4271" s="1"/>
    </row>
    <row r="4272" spans="15:15" x14ac:dyDescent="0.3">
      <c r="O4272" s="1"/>
    </row>
    <row r="4273" spans="15:15" x14ac:dyDescent="0.3">
      <c r="O4273" s="1"/>
    </row>
    <row r="4274" spans="15:15" x14ac:dyDescent="0.3">
      <c r="O4274" s="1"/>
    </row>
    <row r="4275" spans="15:15" x14ac:dyDescent="0.3">
      <c r="O4275" s="1"/>
    </row>
    <row r="4276" spans="15:15" x14ac:dyDescent="0.3">
      <c r="O4276" s="1"/>
    </row>
    <row r="4277" spans="15:15" x14ac:dyDescent="0.3">
      <c r="O4277" s="1"/>
    </row>
    <row r="4278" spans="15:15" x14ac:dyDescent="0.3">
      <c r="O4278" s="1"/>
    </row>
    <row r="4279" spans="15:15" x14ac:dyDescent="0.3">
      <c r="O4279" s="1"/>
    </row>
    <row r="4280" spans="15:15" x14ac:dyDescent="0.3">
      <c r="O4280" s="1"/>
    </row>
    <row r="4281" spans="15:15" x14ac:dyDescent="0.3">
      <c r="O4281" s="1"/>
    </row>
    <row r="4282" spans="15:15" x14ac:dyDescent="0.3">
      <c r="O4282" s="1"/>
    </row>
    <row r="4283" spans="15:15" x14ac:dyDescent="0.3">
      <c r="O4283" s="1"/>
    </row>
    <row r="4284" spans="15:15" x14ac:dyDescent="0.3">
      <c r="O4284" s="1"/>
    </row>
    <row r="4285" spans="15:15" x14ac:dyDescent="0.3">
      <c r="O4285" s="1"/>
    </row>
    <row r="4286" spans="15:15" x14ac:dyDescent="0.3">
      <c r="O4286" s="1"/>
    </row>
    <row r="4287" spans="15:15" x14ac:dyDescent="0.3">
      <c r="O4287" s="1"/>
    </row>
    <row r="4288" spans="15:15" x14ac:dyDescent="0.3">
      <c r="O4288" s="1"/>
    </row>
    <row r="4289" spans="15:15" x14ac:dyDescent="0.3">
      <c r="O4289" s="1"/>
    </row>
    <row r="4290" spans="15:15" x14ac:dyDescent="0.3">
      <c r="O4290" s="1"/>
    </row>
    <row r="4291" spans="15:15" x14ac:dyDescent="0.3">
      <c r="O4291" s="1"/>
    </row>
    <row r="4292" spans="15:15" x14ac:dyDescent="0.3">
      <c r="O4292" s="1"/>
    </row>
    <row r="4293" spans="15:15" x14ac:dyDescent="0.3">
      <c r="O4293" s="1"/>
    </row>
    <row r="4294" spans="15:15" x14ac:dyDescent="0.3">
      <c r="O4294" s="1"/>
    </row>
    <row r="4295" spans="15:15" x14ac:dyDescent="0.3">
      <c r="O4295" s="1"/>
    </row>
    <row r="4296" spans="15:15" x14ac:dyDescent="0.3">
      <c r="O4296" s="1"/>
    </row>
    <row r="4297" spans="15:15" x14ac:dyDescent="0.3">
      <c r="O4297" s="1"/>
    </row>
    <row r="4298" spans="15:15" x14ac:dyDescent="0.3">
      <c r="O4298" s="1"/>
    </row>
    <row r="4299" spans="15:15" x14ac:dyDescent="0.3">
      <c r="O4299" s="1"/>
    </row>
    <row r="4300" spans="15:15" x14ac:dyDescent="0.3">
      <c r="O4300" s="1"/>
    </row>
    <row r="4301" spans="15:15" x14ac:dyDescent="0.3">
      <c r="O4301" s="1"/>
    </row>
    <row r="4302" spans="15:15" x14ac:dyDescent="0.3">
      <c r="O4302" s="1"/>
    </row>
    <row r="4303" spans="15:15" x14ac:dyDescent="0.3">
      <c r="O4303" s="1"/>
    </row>
    <row r="4304" spans="15:15" x14ac:dyDescent="0.3">
      <c r="O4304" s="1"/>
    </row>
    <row r="4305" spans="15:15" x14ac:dyDescent="0.3">
      <c r="O4305" s="1"/>
    </row>
    <row r="4306" spans="15:15" x14ac:dyDescent="0.3">
      <c r="O4306" s="1"/>
    </row>
    <row r="4307" spans="15:15" x14ac:dyDescent="0.3">
      <c r="O4307" s="1"/>
    </row>
    <row r="4308" spans="15:15" x14ac:dyDescent="0.3">
      <c r="O4308" s="1"/>
    </row>
    <row r="4309" spans="15:15" x14ac:dyDescent="0.3">
      <c r="O4309" s="1"/>
    </row>
    <row r="4310" spans="15:15" x14ac:dyDescent="0.3">
      <c r="O4310" s="1"/>
    </row>
    <row r="4311" spans="15:15" x14ac:dyDescent="0.3">
      <c r="O4311" s="1"/>
    </row>
    <row r="4312" spans="15:15" x14ac:dyDescent="0.3">
      <c r="O4312" s="1"/>
    </row>
    <row r="4313" spans="15:15" x14ac:dyDescent="0.3">
      <c r="O4313" s="1"/>
    </row>
    <row r="4314" spans="15:15" x14ac:dyDescent="0.3">
      <c r="O4314" s="1"/>
    </row>
    <row r="4315" spans="15:15" x14ac:dyDescent="0.3">
      <c r="O4315" s="1"/>
    </row>
    <row r="4316" spans="15:15" x14ac:dyDescent="0.3">
      <c r="O4316" s="1"/>
    </row>
    <row r="4317" spans="15:15" x14ac:dyDescent="0.3">
      <c r="O4317" s="1"/>
    </row>
    <row r="4318" spans="15:15" x14ac:dyDescent="0.3">
      <c r="O4318" s="1"/>
    </row>
    <row r="4319" spans="15:15" x14ac:dyDescent="0.3">
      <c r="O4319" s="1"/>
    </row>
    <row r="4320" spans="15:15" x14ac:dyDescent="0.3">
      <c r="O4320" s="1"/>
    </row>
    <row r="4321" spans="15:15" x14ac:dyDescent="0.3">
      <c r="O4321" s="1"/>
    </row>
    <row r="4322" spans="15:15" x14ac:dyDescent="0.3">
      <c r="O4322" s="1"/>
    </row>
    <row r="4323" spans="15:15" x14ac:dyDescent="0.3">
      <c r="O4323" s="1"/>
    </row>
    <row r="4324" spans="15:15" x14ac:dyDescent="0.3">
      <c r="O4324" s="1"/>
    </row>
    <row r="4325" spans="15:15" x14ac:dyDescent="0.3">
      <c r="O4325" s="1"/>
    </row>
    <row r="4326" spans="15:15" x14ac:dyDescent="0.3">
      <c r="O4326" s="1"/>
    </row>
    <row r="4327" spans="15:15" x14ac:dyDescent="0.3">
      <c r="O4327" s="1"/>
    </row>
    <row r="4328" spans="15:15" x14ac:dyDescent="0.3">
      <c r="O4328" s="1"/>
    </row>
    <row r="4329" spans="15:15" x14ac:dyDescent="0.3">
      <c r="O4329" s="1"/>
    </row>
    <row r="4330" spans="15:15" x14ac:dyDescent="0.3">
      <c r="O4330" s="1"/>
    </row>
    <row r="4331" spans="15:15" x14ac:dyDescent="0.3">
      <c r="O4331" s="1"/>
    </row>
    <row r="4332" spans="15:15" x14ac:dyDescent="0.3">
      <c r="O4332" s="1"/>
    </row>
    <row r="4333" spans="15:15" x14ac:dyDescent="0.3">
      <c r="O4333" s="1"/>
    </row>
    <row r="4334" spans="15:15" x14ac:dyDescent="0.3">
      <c r="O4334" s="1"/>
    </row>
    <row r="4335" spans="15:15" x14ac:dyDescent="0.3">
      <c r="O4335" s="1"/>
    </row>
    <row r="4336" spans="15:15" x14ac:dyDescent="0.3">
      <c r="O4336" s="1"/>
    </row>
    <row r="4337" spans="15:15" x14ac:dyDescent="0.3">
      <c r="O4337" s="1"/>
    </row>
    <row r="4338" spans="15:15" x14ac:dyDescent="0.3">
      <c r="O4338" s="1"/>
    </row>
    <row r="4339" spans="15:15" x14ac:dyDescent="0.3">
      <c r="O4339" s="1"/>
    </row>
    <row r="4340" spans="15:15" x14ac:dyDescent="0.3">
      <c r="O4340" s="1"/>
    </row>
    <row r="4341" spans="15:15" x14ac:dyDescent="0.3">
      <c r="O4341" s="1"/>
    </row>
    <row r="4342" spans="15:15" x14ac:dyDescent="0.3">
      <c r="O4342" s="1"/>
    </row>
    <row r="4343" spans="15:15" x14ac:dyDescent="0.3">
      <c r="O4343" s="1"/>
    </row>
    <row r="4344" spans="15:15" x14ac:dyDescent="0.3">
      <c r="O4344" s="1"/>
    </row>
    <row r="4345" spans="15:15" x14ac:dyDescent="0.3">
      <c r="O4345" s="1"/>
    </row>
    <row r="4346" spans="15:15" x14ac:dyDescent="0.3">
      <c r="O4346" s="1"/>
    </row>
    <row r="4347" spans="15:15" x14ac:dyDescent="0.3">
      <c r="O4347" s="1"/>
    </row>
    <row r="4348" spans="15:15" x14ac:dyDescent="0.3">
      <c r="O4348" s="1"/>
    </row>
    <row r="4349" spans="15:15" x14ac:dyDescent="0.3">
      <c r="O4349" s="1"/>
    </row>
    <row r="4350" spans="15:15" x14ac:dyDescent="0.3">
      <c r="O4350" s="1"/>
    </row>
    <row r="4351" spans="15:15" x14ac:dyDescent="0.3">
      <c r="O4351" s="1"/>
    </row>
    <row r="4352" spans="15:15" x14ac:dyDescent="0.3">
      <c r="O4352" s="1"/>
    </row>
    <row r="4353" spans="15:15" x14ac:dyDescent="0.3">
      <c r="O4353" s="1"/>
    </row>
    <row r="4354" spans="15:15" x14ac:dyDescent="0.3">
      <c r="O4354" s="1"/>
    </row>
    <row r="4355" spans="15:15" x14ac:dyDescent="0.3">
      <c r="O4355" s="1"/>
    </row>
    <row r="4356" spans="15:15" x14ac:dyDescent="0.3">
      <c r="O4356" s="1"/>
    </row>
    <row r="4357" spans="15:15" x14ac:dyDescent="0.3">
      <c r="O4357" s="1"/>
    </row>
    <row r="4358" spans="15:15" x14ac:dyDescent="0.3">
      <c r="O4358" s="1"/>
    </row>
    <row r="4359" spans="15:15" x14ac:dyDescent="0.3">
      <c r="O4359" s="1"/>
    </row>
    <row r="4360" spans="15:15" x14ac:dyDescent="0.3">
      <c r="O4360" s="1"/>
    </row>
    <row r="4361" spans="15:15" x14ac:dyDescent="0.3">
      <c r="O4361" s="1"/>
    </row>
    <row r="4362" spans="15:15" x14ac:dyDescent="0.3">
      <c r="O4362" s="1"/>
    </row>
    <row r="4363" spans="15:15" x14ac:dyDescent="0.3">
      <c r="O4363" s="1"/>
    </row>
    <row r="4364" spans="15:15" x14ac:dyDescent="0.3">
      <c r="O4364" s="1"/>
    </row>
    <row r="4365" spans="15:15" x14ac:dyDescent="0.3">
      <c r="O4365" s="1"/>
    </row>
    <row r="4366" spans="15:15" x14ac:dyDescent="0.3">
      <c r="O4366" s="1"/>
    </row>
    <row r="4367" spans="15:15" x14ac:dyDescent="0.3">
      <c r="O4367" s="1"/>
    </row>
    <row r="4368" spans="15:15" x14ac:dyDescent="0.3">
      <c r="O4368" s="1"/>
    </row>
    <row r="4369" spans="15:15" x14ac:dyDescent="0.3">
      <c r="O4369" s="1"/>
    </row>
    <row r="4370" spans="15:15" x14ac:dyDescent="0.3">
      <c r="O4370" s="1"/>
    </row>
    <row r="4371" spans="15:15" x14ac:dyDescent="0.3">
      <c r="O4371" s="1"/>
    </row>
    <row r="4372" spans="15:15" x14ac:dyDescent="0.3">
      <c r="O4372" s="1"/>
    </row>
    <row r="4373" spans="15:15" x14ac:dyDescent="0.3">
      <c r="O4373" s="1"/>
    </row>
    <row r="4374" spans="15:15" x14ac:dyDescent="0.3">
      <c r="O4374" s="1"/>
    </row>
    <row r="4375" spans="15:15" x14ac:dyDescent="0.3">
      <c r="O4375" s="1"/>
    </row>
    <row r="4376" spans="15:15" x14ac:dyDescent="0.3">
      <c r="O4376" s="1"/>
    </row>
    <row r="4377" spans="15:15" x14ac:dyDescent="0.3">
      <c r="O4377" s="1"/>
    </row>
    <row r="4378" spans="15:15" x14ac:dyDescent="0.3">
      <c r="O4378" s="1"/>
    </row>
    <row r="4379" spans="15:15" x14ac:dyDescent="0.3">
      <c r="O4379" s="1"/>
    </row>
    <row r="4380" spans="15:15" x14ac:dyDescent="0.3">
      <c r="O4380" s="1"/>
    </row>
    <row r="4381" spans="15:15" x14ac:dyDescent="0.3">
      <c r="O4381" s="1"/>
    </row>
    <row r="4382" spans="15:15" x14ac:dyDescent="0.3">
      <c r="O4382" s="1"/>
    </row>
    <row r="4383" spans="15:15" x14ac:dyDescent="0.3">
      <c r="O4383" s="1"/>
    </row>
    <row r="4384" spans="15:15" x14ac:dyDescent="0.3">
      <c r="O4384" s="1"/>
    </row>
    <row r="4385" spans="15:15" x14ac:dyDescent="0.3">
      <c r="O4385" s="1"/>
    </row>
    <row r="4386" spans="15:15" x14ac:dyDescent="0.3">
      <c r="O4386" s="1"/>
    </row>
    <row r="4387" spans="15:15" x14ac:dyDescent="0.3">
      <c r="O4387" s="1"/>
    </row>
    <row r="4388" spans="15:15" x14ac:dyDescent="0.3">
      <c r="O4388" s="1"/>
    </row>
    <row r="4389" spans="15:15" x14ac:dyDescent="0.3">
      <c r="O4389" s="1"/>
    </row>
    <row r="4390" spans="15:15" x14ac:dyDescent="0.3">
      <c r="O4390" s="1"/>
    </row>
    <row r="4391" spans="15:15" x14ac:dyDescent="0.3">
      <c r="O4391" s="1"/>
    </row>
    <row r="4392" spans="15:15" x14ac:dyDescent="0.3">
      <c r="O4392" s="1"/>
    </row>
    <row r="4393" spans="15:15" x14ac:dyDescent="0.3">
      <c r="O4393" s="1"/>
    </row>
    <row r="4394" spans="15:15" x14ac:dyDescent="0.3">
      <c r="O4394" s="1"/>
    </row>
    <row r="4395" spans="15:15" x14ac:dyDescent="0.3">
      <c r="O4395" s="1"/>
    </row>
    <row r="4396" spans="15:15" x14ac:dyDescent="0.3">
      <c r="O4396" s="1"/>
    </row>
    <row r="4397" spans="15:15" x14ac:dyDescent="0.3">
      <c r="O4397" s="1"/>
    </row>
    <row r="4398" spans="15:15" x14ac:dyDescent="0.3">
      <c r="O4398" s="1"/>
    </row>
    <row r="4399" spans="15:15" x14ac:dyDescent="0.3">
      <c r="O4399" s="1"/>
    </row>
    <row r="4400" spans="15:15" x14ac:dyDescent="0.3">
      <c r="O4400" s="1"/>
    </row>
    <row r="4401" spans="15:15" x14ac:dyDescent="0.3">
      <c r="O4401" s="1"/>
    </row>
    <row r="4402" spans="15:15" x14ac:dyDescent="0.3">
      <c r="O4402" s="1"/>
    </row>
    <row r="4403" spans="15:15" x14ac:dyDescent="0.3">
      <c r="O4403" s="1"/>
    </row>
    <row r="4404" spans="15:15" x14ac:dyDescent="0.3">
      <c r="O4404" s="1"/>
    </row>
    <row r="4405" spans="15:15" x14ac:dyDescent="0.3">
      <c r="O4405" s="1"/>
    </row>
    <row r="4406" spans="15:15" x14ac:dyDescent="0.3">
      <c r="O4406" s="1"/>
    </row>
    <row r="4407" spans="15:15" x14ac:dyDescent="0.3">
      <c r="O4407" s="1"/>
    </row>
    <row r="4408" spans="15:15" x14ac:dyDescent="0.3">
      <c r="O4408" s="1"/>
    </row>
    <row r="4409" spans="15:15" x14ac:dyDescent="0.3">
      <c r="O4409" s="1"/>
    </row>
    <row r="4410" spans="15:15" x14ac:dyDescent="0.3">
      <c r="O4410" s="1"/>
    </row>
    <row r="4411" spans="15:15" x14ac:dyDescent="0.3">
      <c r="O4411" s="1"/>
    </row>
    <row r="4412" spans="15:15" x14ac:dyDescent="0.3">
      <c r="O4412" s="1"/>
    </row>
    <row r="4413" spans="15:15" x14ac:dyDescent="0.3">
      <c r="O4413" s="1"/>
    </row>
    <row r="4414" spans="15:15" x14ac:dyDescent="0.3">
      <c r="O4414" s="1"/>
    </row>
    <row r="4415" spans="15:15" x14ac:dyDescent="0.3">
      <c r="O4415" s="1"/>
    </row>
    <row r="4416" spans="15:15" x14ac:dyDescent="0.3">
      <c r="O4416" s="1"/>
    </row>
    <row r="4417" spans="15:15" x14ac:dyDescent="0.3">
      <c r="O4417" s="1"/>
    </row>
    <row r="4418" spans="15:15" x14ac:dyDescent="0.3">
      <c r="O4418" s="1"/>
    </row>
    <row r="4419" spans="15:15" x14ac:dyDescent="0.3">
      <c r="O4419" s="1"/>
    </row>
    <row r="4420" spans="15:15" x14ac:dyDescent="0.3">
      <c r="O4420" s="1"/>
    </row>
    <row r="4421" spans="15:15" x14ac:dyDescent="0.3">
      <c r="O4421" s="1"/>
    </row>
    <row r="4422" spans="15:15" x14ac:dyDescent="0.3">
      <c r="O4422" s="1"/>
    </row>
    <row r="4423" spans="15:15" x14ac:dyDescent="0.3">
      <c r="O4423" s="1"/>
    </row>
    <row r="4424" spans="15:15" x14ac:dyDescent="0.3">
      <c r="O4424" s="1"/>
    </row>
    <row r="4425" spans="15:15" x14ac:dyDescent="0.3">
      <c r="O4425" s="1"/>
    </row>
    <row r="4426" spans="15:15" x14ac:dyDescent="0.3">
      <c r="O4426" s="1"/>
    </row>
    <row r="4427" spans="15:15" x14ac:dyDescent="0.3">
      <c r="O4427" s="1"/>
    </row>
    <row r="4428" spans="15:15" x14ac:dyDescent="0.3">
      <c r="O4428" s="1"/>
    </row>
    <row r="4429" spans="15:15" x14ac:dyDescent="0.3">
      <c r="O4429" s="1"/>
    </row>
    <row r="4430" spans="15:15" x14ac:dyDescent="0.3">
      <c r="O4430" s="1"/>
    </row>
    <row r="4431" spans="15:15" x14ac:dyDescent="0.3">
      <c r="O4431" s="1"/>
    </row>
    <row r="4432" spans="15:15" x14ac:dyDescent="0.3">
      <c r="O4432" s="1"/>
    </row>
    <row r="4433" spans="15:15" x14ac:dyDescent="0.3">
      <c r="O4433" s="1"/>
    </row>
    <row r="4434" spans="15:15" x14ac:dyDescent="0.3">
      <c r="O4434" s="1"/>
    </row>
    <row r="4435" spans="15:15" x14ac:dyDescent="0.3">
      <c r="O4435" s="1"/>
    </row>
    <row r="4436" spans="15:15" x14ac:dyDescent="0.3">
      <c r="O4436" s="1"/>
    </row>
    <row r="4437" spans="15:15" x14ac:dyDescent="0.3">
      <c r="O4437" s="1"/>
    </row>
    <row r="4438" spans="15:15" x14ac:dyDescent="0.3">
      <c r="O4438" s="1"/>
    </row>
    <row r="4439" spans="15:15" x14ac:dyDescent="0.3">
      <c r="O4439" s="1"/>
    </row>
    <row r="4440" spans="15:15" x14ac:dyDescent="0.3">
      <c r="O4440" s="1"/>
    </row>
    <row r="4441" spans="15:15" x14ac:dyDescent="0.3">
      <c r="O4441" s="1"/>
    </row>
    <row r="4442" spans="15:15" x14ac:dyDescent="0.3">
      <c r="O4442" s="1"/>
    </row>
    <row r="4443" spans="15:15" x14ac:dyDescent="0.3">
      <c r="O4443" s="1"/>
    </row>
    <row r="4444" spans="15:15" x14ac:dyDescent="0.3">
      <c r="O4444" s="1"/>
    </row>
    <row r="4445" spans="15:15" x14ac:dyDescent="0.3">
      <c r="O4445" s="1"/>
    </row>
    <row r="4446" spans="15:15" x14ac:dyDescent="0.3">
      <c r="O4446" s="1"/>
    </row>
    <row r="4447" spans="15:15" x14ac:dyDescent="0.3">
      <c r="O4447" s="1"/>
    </row>
    <row r="4448" spans="15:15" x14ac:dyDescent="0.3">
      <c r="O4448" s="1"/>
    </row>
    <row r="4449" spans="15:15" x14ac:dyDescent="0.3">
      <c r="O4449" s="1"/>
    </row>
    <row r="4450" spans="15:15" x14ac:dyDescent="0.3">
      <c r="O4450" s="1"/>
    </row>
    <row r="4451" spans="15:15" x14ac:dyDescent="0.3">
      <c r="O4451" s="1"/>
    </row>
    <row r="4452" spans="15:15" x14ac:dyDescent="0.3">
      <c r="O4452" s="1"/>
    </row>
    <row r="4453" spans="15:15" x14ac:dyDescent="0.3">
      <c r="O4453" s="1"/>
    </row>
    <row r="4454" spans="15:15" x14ac:dyDescent="0.3">
      <c r="O4454" s="1"/>
    </row>
    <row r="4455" spans="15:15" x14ac:dyDescent="0.3">
      <c r="O4455" s="1"/>
    </row>
    <row r="4456" spans="15:15" x14ac:dyDescent="0.3">
      <c r="O4456" s="1"/>
    </row>
    <row r="4457" spans="15:15" x14ac:dyDescent="0.3">
      <c r="O4457" s="1"/>
    </row>
    <row r="4458" spans="15:15" x14ac:dyDescent="0.3">
      <c r="O4458" s="1"/>
    </row>
    <row r="4459" spans="15:15" x14ac:dyDescent="0.3">
      <c r="O4459" s="1"/>
    </row>
    <row r="4460" spans="15:15" x14ac:dyDescent="0.3">
      <c r="O4460" s="1"/>
    </row>
    <row r="4461" spans="15:15" x14ac:dyDescent="0.3">
      <c r="O4461" s="1"/>
    </row>
    <row r="4462" spans="15:15" x14ac:dyDescent="0.3">
      <c r="O4462" s="1"/>
    </row>
    <row r="4463" spans="15:15" x14ac:dyDescent="0.3">
      <c r="O4463" s="1"/>
    </row>
    <row r="4464" spans="15:15" x14ac:dyDescent="0.3">
      <c r="O4464" s="1"/>
    </row>
    <row r="4465" spans="15:15" x14ac:dyDescent="0.3">
      <c r="O4465" s="1"/>
    </row>
    <row r="4466" spans="15:15" x14ac:dyDescent="0.3">
      <c r="O4466" s="1"/>
    </row>
    <row r="4467" spans="15:15" x14ac:dyDescent="0.3">
      <c r="O4467" s="1"/>
    </row>
    <row r="4468" spans="15:15" x14ac:dyDescent="0.3">
      <c r="O4468" s="1"/>
    </row>
    <row r="4469" spans="15:15" x14ac:dyDescent="0.3">
      <c r="O4469" s="1"/>
    </row>
    <row r="4470" spans="15:15" x14ac:dyDescent="0.3">
      <c r="O4470" s="1"/>
    </row>
    <row r="4471" spans="15:15" x14ac:dyDescent="0.3">
      <c r="O4471" s="1"/>
    </row>
    <row r="4472" spans="15:15" x14ac:dyDescent="0.3">
      <c r="O4472" s="1"/>
    </row>
    <row r="4473" spans="15:15" x14ac:dyDescent="0.3">
      <c r="O4473" s="1"/>
    </row>
    <row r="4474" spans="15:15" x14ac:dyDescent="0.3">
      <c r="O4474" s="1"/>
    </row>
    <row r="4475" spans="15:15" x14ac:dyDescent="0.3">
      <c r="O4475" s="1"/>
    </row>
    <row r="4476" spans="15:15" x14ac:dyDescent="0.3">
      <c r="O4476" s="1"/>
    </row>
    <row r="4477" spans="15:15" x14ac:dyDescent="0.3">
      <c r="O4477" s="1"/>
    </row>
    <row r="4478" spans="15:15" x14ac:dyDescent="0.3">
      <c r="O4478" s="1"/>
    </row>
    <row r="4479" spans="15:15" x14ac:dyDescent="0.3">
      <c r="O4479" s="1"/>
    </row>
    <row r="4480" spans="15:15" x14ac:dyDescent="0.3">
      <c r="O4480" s="1"/>
    </row>
    <row r="4481" spans="15:15" x14ac:dyDescent="0.3">
      <c r="O4481" s="1"/>
    </row>
    <row r="4482" spans="15:15" x14ac:dyDescent="0.3">
      <c r="O4482" s="1"/>
    </row>
    <row r="4483" spans="15:15" x14ac:dyDescent="0.3">
      <c r="O4483" s="1"/>
    </row>
    <row r="4484" spans="15:15" x14ac:dyDescent="0.3">
      <c r="O4484" s="1"/>
    </row>
    <row r="4485" spans="15:15" x14ac:dyDescent="0.3">
      <c r="O4485" s="1"/>
    </row>
    <row r="4486" spans="15:15" x14ac:dyDescent="0.3">
      <c r="O4486" s="1"/>
    </row>
    <row r="4487" spans="15:15" x14ac:dyDescent="0.3">
      <c r="O4487" s="1"/>
    </row>
    <row r="4488" spans="15:15" x14ac:dyDescent="0.3">
      <c r="O4488" s="1"/>
    </row>
    <row r="4489" spans="15:15" x14ac:dyDescent="0.3">
      <c r="O4489" s="1"/>
    </row>
    <row r="4490" spans="15:15" x14ac:dyDescent="0.3">
      <c r="O4490" s="1"/>
    </row>
    <row r="4491" spans="15:15" x14ac:dyDescent="0.3">
      <c r="O4491" s="1"/>
    </row>
    <row r="4492" spans="15:15" x14ac:dyDescent="0.3">
      <c r="O4492" s="1"/>
    </row>
    <row r="4493" spans="15:15" x14ac:dyDescent="0.3">
      <c r="O4493" s="1"/>
    </row>
    <row r="4494" spans="15:15" x14ac:dyDescent="0.3">
      <c r="O4494" s="1"/>
    </row>
    <row r="4495" spans="15:15" x14ac:dyDescent="0.3">
      <c r="O4495" s="1"/>
    </row>
    <row r="4496" spans="15:15" x14ac:dyDescent="0.3">
      <c r="O4496" s="1"/>
    </row>
    <row r="4497" spans="15:15" x14ac:dyDescent="0.3">
      <c r="O4497" s="1"/>
    </row>
    <row r="4498" spans="15:15" x14ac:dyDescent="0.3">
      <c r="O4498" s="1"/>
    </row>
    <row r="4499" spans="15:15" x14ac:dyDescent="0.3">
      <c r="O4499" s="1"/>
    </row>
    <row r="4500" spans="15:15" x14ac:dyDescent="0.3">
      <c r="O4500" s="1"/>
    </row>
    <row r="4501" spans="15:15" x14ac:dyDescent="0.3">
      <c r="O4501" s="1"/>
    </row>
    <row r="4502" spans="15:15" x14ac:dyDescent="0.3">
      <c r="O4502" s="1"/>
    </row>
    <row r="4503" spans="15:15" x14ac:dyDescent="0.3">
      <c r="O4503" s="1"/>
    </row>
    <row r="4504" spans="15:15" x14ac:dyDescent="0.3">
      <c r="O4504" s="1"/>
    </row>
    <row r="4505" spans="15:15" x14ac:dyDescent="0.3">
      <c r="O4505" s="1"/>
    </row>
    <row r="4506" spans="15:15" x14ac:dyDescent="0.3">
      <c r="O4506" s="1"/>
    </row>
    <row r="4507" spans="15:15" x14ac:dyDescent="0.3">
      <c r="O4507" s="1"/>
    </row>
    <row r="4508" spans="15:15" x14ac:dyDescent="0.3">
      <c r="O4508" s="1"/>
    </row>
    <row r="4509" spans="15:15" x14ac:dyDescent="0.3">
      <c r="O4509" s="1"/>
    </row>
    <row r="4510" spans="15:15" x14ac:dyDescent="0.3">
      <c r="O4510" s="1"/>
    </row>
    <row r="4511" spans="15:15" x14ac:dyDescent="0.3">
      <c r="O4511" s="1"/>
    </row>
    <row r="4512" spans="15:15" x14ac:dyDescent="0.3">
      <c r="O4512" s="1"/>
    </row>
    <row r="4513" spans="15:15" x14ac:dyDescent="0.3">
      <c r="O4513" s="1"/>
    </row>
    <row r="4514" spans="15:15" x14ac:dyDescent="0.3">
      <c r="O4514" s="1"/>
    </row>
    <row r="4515" spans="15:15" x14ac:dyDescent="0.3">
      <c r="O4515" s="1"/>
    </row>
    <row r="4516" spans="15:15" x14ac:dyDescent="0.3">
      <c r="O4516" s="1"/>
    </row>
    <row r="4517" spans="15:15" x14ac:dyDescent="0.3">
      <c r="O4517" s="1"/>
    </row>
    <row r="4518" spans="15:15" x14ac:dyDescent="0.3">
      <c r="O4518" s="1"/>
    </row>
    <row r="4519" spans="15:15" x14ac:dyDescent="0.3">
      <c r="O4519" s="1"/>
    </row>
    <row r="4520" spans="15:15" x14ac:dyDescent="0.3">
      <c r="O4520" s="1"/>
    </row>
    <row r="4521" spans="15:15" x14ac:dyDescent="0.3">
      <c r="O4521" s="1"/>
    </row>
    <row r="4522" spans="15:15" x14ac:dyDescent="0.3">
      <c r="O4522" s="1"/>
    </row>
    <row r="4523" spans="15:15" x14ac:dyDescent="0.3">
      <c r="O4523" s="1"/>
    </row>
    <row r="4524" spans="15:15" x14ac:dyDescent="0.3">
      <c r="O4524" s="1"/>
    </row>
    <row r="4525" spans="15:15" x14ac:dyDescent="0.3">
      <c r="O4525" s="1"/>
    </row>
    <row r="4526" spans="15:15" x14ac:dyDescent="0.3">
      <c r="O4526" s="1"/>
    </row>
    <row r="4527" spans="15:15" x14ac:dyDescent="0.3">
      <c r="O4527" s="1"/>
    </row>
    <row r="4528" spans="15:15" x14ac:dyDescent="0.3">
      <c r="O4528" s="1"/>
    </row>
    <row r="4529" spans="15:15" x14ac:dyDescent="0.3">
      <c r="O4529" s="1"/>
    </row>
    <row r="4530" spans="15:15" x14ac:dyDescent="0.3">
      <c r="O4530" s="1"/>
    </row>
    <row r="4531" spans="15:15" x14ac:dyDescent="0.3">
      <c r="O4531" s="1"/>
    </row>
    <row r="4532" spans="15:15" x14ac:dyDescent="0.3">
      <c r="O4532" s="1"/>
    </row>
    <row r="4533" spans="15:15" x14ac:dyDescent="0.3">
      <c r="O4533" s="1"/>
    </row>
    <row r="4534" spans="15:15" x14ac:dyDescent="0.3">
      <c r="O4534" s="1"/>
    </row>
    <row r="4535" spans="15:15" x14ac:dyDescent="0.3">
      <c r="O4535" s="1"/>
    </row>
    <row r="4536" spans="15:15" x14ac:dyDescent="0.3">
      <c r="O4536" s="1"/>
    </row>
    <row r="4537" spans="15:15" x14ac:dyDescent="0.3">
      <c r="O4537" s="1"/>
    </row>
    <row r="4538" spans="15:15" x14ac:dyDescent="0.3">
      <c r="O4538" s="1"/>
    </row>
    <row r="4539" spans="15:15" x14ac:dyDescent="0.3">
      <c r="O4539" s="1"/>
    </row>
    <row r="4540" spans="15:15" x14ac:dyDescent="0.3">
      <c r="O4540" s="1"/>
    </row>
    <row r="4541" spans="15:15" x14ac:dyDescent="0.3">
      <c r="O4541" s="1"/>
    </row>
    <row r="4542" spans="15:15" x14ac:dyDescent="0.3">
      <c r="O4542" s="1"/>
    </row>
    <row r="4543" spans="15:15" x14ac:dyDescent="0.3">
      <c r="O4543" s="1"/>
    </row>
    <row r="4544" spans="15:15" x14ac:dyDescent="0.3">
      <c r="O4544" s="1"/>
    </row>
    <row r="4545" spans="15:15" x14ac:dyDescent="0.3">
      <c r="O4545" s="1"/>
    </row>
    <row r="4546" spans="15:15" x14ac:dyDescent="0.3">
      <c r="O4546" s="1"/>
    </row>
    <row r="4547" spans="15:15" x14ac:dyDescent="0.3">
      <c r="O4547" s="1"/>
    </row>
    <row r="4548" spans="15:15" x14ac:dyDescent="0.3">
      <c r="O4548" s="1"/>
    </row>
    <row r="4549" spans="15:15" x14ac:dyDescent="0.3">
      <c r="O4549" s="1"/>
    </row>
    <row r="4550" spans="15:15" x14ac:dyDescent="0.3">
      <c r="O4550" s="1"/>
    </row>
    <row r="4551" spans="15:15" x14ac:dyDescent="0.3">
      <c r="O4551" s="1"/>
    </row>
    <row r="4552" spans="15:15" x14ac:dyDescent="0.3">
      <c r="O4552" s="1"/>
    </row>
    <row r="4553" spans="15:15" x14ac:dyDescent="0.3">
      <c r="O4553" s="1"/>
    </row>
    <row r="4554" spans="15:15" x14ac:dyDescent="0.3">
      <c r="O4554" s="1"/>
    </row>
    <row r="4555" spans="15:15" x14ac:dyDescent="0.3">
      <c r="O4555" s="1"/>
    </row>
    <row r="4556" spans="15:15" x14ac:dyDescent="0.3">
      <c r="O4556" s="1"/>
    </row>
    <row r="4557" spans="15:15" x14ac:dyDescent="0.3">
      <c r="O4557" s="1"/>
    </row>
    <row r="4558" spans="15:15" x14ac:dyDescent="0.3">
      <c r="O4558" s="1"/>
    </row>
    <row r="4559" spans="15:15" x14ac:dyDescent="0.3">
      <c r="O4559" s="1"/>
    </row>
    <row r="4560" spans="15:15" x14ac:dyDescent="0.3">
      <c r="O4560" s="1"/>
    </row>
    <row r="4561" spans="15:15" x14ac:dyDescent="0.3">
      <c r="O4561" s="1"/>
    </row>
    <row r="4562" spans="15:15" x14ac:dyDescent="0.3">
      <c r="O4562" s="1"/>
    </row>
    <row r="4563" spans="15:15" x14ac:dyDescent="0.3">
      <c r="O4563" s="1"/>
    </row>
    <row r="4564" spans="15:15" x14ac:dyDescent="0.3">
      <c r="O4564" s="1"/>
    </row>
    <row r="4565" spans="15:15" x14ac:dyDescent="0.3">
      <c r="O4565" s="1"/>
    </row>
    <row r="4566" spans="15:15" x14ac:dyDescent="0.3">
      <c r="O4566" s="1"/>
    </row>
    <row r="4567" spans="15:15" x14ac:dyDescent="0.3">
      <c r="O4567" s="1"/>
    </row>
    <row r="4568" spans="15:15" x14ac:dyDescent="0.3">
      <c r="O4568" s="1"/>
    </row>
    <row r="4569" spans="15:15" x14ac:dyDescent="0.3">
      <c r="O4569" s="1"/>
    </row>
    <row r="4570" spans="15:15" x14ac:dyDescent="0.3">
      <c r="O4570" s="1"/>
    </row>
    <row r="4571" spans="15:15" x14ac:dyDescent="0.3">
      <c r="O4571" s="1"/>
    </row>
    <row r="4572" spans="15:15" x14ac:dyDescent="0.3">
      <c r="O4572" s="1"/>
    </row>
    <row r="4573" spans="15:15" x14ac:dyDescent="0.3">
      <c r="O4573" s="1"/>
    </row>
    <row r="4574" spans="15:15" x14ac:dyDescent="0.3">
      <c r="O4574" s="1"/>
    </row>
    <row r="4575" spans="15:15" x14ac:dyDescent="0.3">
      <c r="O4575" s="1"/>
    </row>
    <row r="4576" spans="15:15" x14ac:dyDescent="0.3">
      <c r="O4576" s="1"/>
    </row>
    <row r="4577" spans="15:15" x14ac:dyDescent="0.3">
      <c r="O4577" s="1"/>
    </row>
    <row r="4578" spans="15:15" x14ac:dyDescent="0.3">
      <c r="O4578" s="1"/>
    </row>
    <row r="4579" spans="15:15" x14ac:dyDescent="0.3">
      <c r="O4579" s="1"/>
    </row>
    <row r="4580" spans="15:15" x14ac:dyDescent="0.3">
      <c r="O4580" s="1"/>
    </row>
    <row r="4581" spans="15:15" x14ac:dyDescent="0.3">
      <c r="O4581" s="1"/>
    </row>
    <row r="4582" spans="15:15" x14ac:dyDescent="0.3">
      <c r="O4582" s="1"/>
    </row>
    <row r="4583" spans="15:15" x14ac:dyDescent="0.3">
      <c r="O4583" s="1"/>
    </row>
    <row r="4584" spans="15:15" x14ac:dyDescent="0.3">
      <c r="O4584" s="1"/>
    </row>
    <row r="4585" spans="15:15" x14ac:dyDescent="0.3">
      <c r="O4585" s="1"/>
    </row>
    <row r="4586" spans="15:15" x14ac:dyDescent="0.3">
      <c r="O4586" s="1"/>
    </row>
    <row r="4587" spans="15:15" x14ac:dyDescent="0.3">
      <c r="O4587" s="1"/>
    </row>
    <row r="4588" spans="15:15" x14ac:dyDescent="0.3">
      <c r="O4588" s="1"/>
    </row>
    <row r="4589" spans="15:15" x14ac:dyDescent="0.3">
      <c r="O4589" s="1"/>
    </row>
    <row r="4590" spans="15:15" x14ac:dyDescent="0.3">
      <c r="O4590" s="1"/>
    </row>
    <row r="4591" spans="15:15" x14ac:dyDescent="0.3">
      <c r="O4591" s="1"/>
    </row>
    <row r="4592" spans="15:15" x14ac:dyDescent="0.3">
      <c r="O4592" s="1"/>
    </row>
    <row r="4593" spans="15:15" x14ac:dyDescent="0.3">
      <c r="O4593" s="1"/>
    </row>
    <row r="4594" spans="15:15" x14ac:dyDescent="0.3">
      <c r="O4594" s="1"/>
    </row>
    <row r="4595" spans="15:15" x14ac:dyDescent="0.3">
      <c r="O4595" s="1"/>
    </row>
    <row r="4596" spans="15:15" x14ac:dyDescent="0.3">
      <c r="O4596" s="1"/>
    </row>
    <row r="4597" spans="15:15" x14ac:dyDescent="0.3">
      <c r="O4597" s="1"/>
    </row>
    <row r="4598" spans="15:15" x14ac:dyDescent="0.3">
      <c r="O4598" s="1"/>
    </row>
    <row r="4599" spans="15:15" x14ac:dyDescent="0.3">
      <c r="O4599" s="1"/>
    </row>
    <row r="4600" spans="15:15" x14ac:dyDescent="0.3">
      <c r="O4600" s="1"/>
    </row>
    <row r="4601" spans="15:15" x14ac:dyDescent="0.3">
      <c r="O4601" s="1"/>
    </row>
    <row r="4602" spans="15:15" x14ac:dyDescent="0.3">
      <c r="O4602" s="1"/>
    </row>
    <row r="4603" spans="15:15" x14ac:dyDescent="0.3">
      <c r="O4603" s="1"/>
    </row>
    <row r="4604" spans="15:15" x14ac:dyDescent="0.3">
      <c r="O4604" s="1"/>
    </row>
    <row r="4605" spans="15:15" x14ac:dyDescent="0.3">
      <c r="O4605" s="1"/>
    </row>
    <row r="4606" spans="15:15" x14ac:dyDescent="0.3">
      <c r="O4606" s="1"/>
    </row>
    <row r="4607" spans="15:15" x14ac:dyDescent="0.3">
      <c r="O4607" s="1"/>
    </row>
    <row r="4608" spans="15:15" x14ac:dyDescent="0.3">
      <c r="O4608" s="1"/>
    </row>
    <row r="4609" spans="15:15" x14ac:dyDescent="0.3">
      <c r="O4609" s="1"/>
    </row>
    <row r="4610" spans="15:15" x14ac:dyDescent="0.3">
      <c r="O4610" s="1"/>
    </row>
    <row r="4611" spans="15:15" x14ac:dyDescent="0.3">
      <c r="O4611" s="1"/>
    </row>
    <row r="4612" spans="15:15" x14ac:dyDescent="0.3">
      <c r="O4612" s="1"/>
    </row>
    <row r="4613" spans="15:15" x14ac:dyDescent="0.3">
      <c r="O4613" s="1"/>
    </row>
    <row r="4614" spans="15:15" x14ac:dyDescent="0.3">
      <c r="O4614" s="1"/>
    </row>
    <row r="4615" spans="15:15" x14ac:dyDescent="0.3">
      <c r="O4615" s="1"/>
    </row>
    <row r="4616" spans="15:15" x14ac:dyDescent="0.3">
      <c r="O4616" s="1"/>
    </row>
    <row r="4617" spans="15:15" x14ac:dyDescent="0.3">
      <c r="O4617" s="1"/>
    </row>
    <row r="4618" spans="15:15" x14ac:dyDescent="0.3">
      <c r="O4618" s="1"/>
    </row>
    <row r="4619" spans="15:15" x14ac:dyDescent="0.3">
      <c r="O4619" s="1"/>
    </row>
    <row r="4620" spans="15:15" x14ac:dyDescent="0.3">
      <c r="O4620" s="1"/>
    </row>
    <row r="4621" spans="15:15" x14ac:dyDescent="0.3">
      <c r="O4621" s="1"/>
    </row>
    <row r="4622" spans="15:15" x14ac:dyDescent="0.3">
      <c r="O4622" s="1"/>
    </row>
    <row r="4623" spans="15:15" x14ac:dyDescent="0.3">
      <c r="O4623" s="1"/>
    </row>
    <row r="4624" spans="15:15" x14ac:dyDescent="0.3">
      <c r="O4624" s="1"/>
    </row>
    <row r="4625" spans="15:15" x14ac:dyDescent="0.3">
      <c r="O4625" s="1"/>
    </row>
    <row r="4626" spans="15:15" x14ac:dyDescent="0.3">
      <c r="O4626" s="1"/>
    </row>
    <row r="4627" spans="15:15" x14ac:dyDescent="0.3">
      <c r="O4627" s="1"/>
    </row>
    <row r="4628" spans="15:15" x14ac:dyDescent="0.3">
      <c r="O4628" s="1"/>
    </row>
    <row r="4629" spans="15:15" x14ac:dyDescent="0.3">
      <c r="O4629" s="1"/>
    </row>
    <row r="4630" spans="15:15" x14ac:dyDescent="0.3">
      <c r="O4630" s="1"/>
    </row>
    <row r="4631" spans="15:15" x14ac:dyDescent="0.3">
      <c r="O4631" s="1"/>
    </row>
    <row r="4632" spans="15:15" x14ac:dyDescent="0.3">
      <c r="O4632" s="1"/>
    </row>
    <row r="4633" spans="15:15" x14ac:dyDescent="0.3">
      <c r="O4633" s="1"/>
    </row>
    <row r="4634" spans="15:15" x14ac:dyDescent="0.3">
      <c r="O4634" s="1"/>
    </row>
    <row r="4635" spans="15:15" x14ac:dyDescent="0.3">
      <c r="O4635" s="1"/>
    </row>
    <row r="4636" spans="15:15" x14ac:dyDescent="0.3">
      <c r="O4636" s="1"/>
    </row>
    <row r="4637" spans="15:15" x14ac:dyDescent="0.3">
      <c r="O4637" s="1"/>
    </row>
    <row r="4638" spans="15:15" x14ac:dyDescent="0.3">
      <c r="O4638" s="1"/>
    </row>
    <row r="4639" spans="15:15" x14ac:dyDescent="0.3">
      <c r="O4639" s="1"/>
    </row>
    <row r="4640" spans="15:15" x14ac:dyDescent="0.3">
      <c r="O4640" s="1"/>
    </row>
    <row r="4641" spans="15:15" x14ac:dyDescent="0.3">
      <c r="O4641" s="1"/>
    </row>
    <row r="4642" spans="15:15" x14ac:dyDescent="0.3">
      <c r="O4642" s="1"/>
    </row>
    <row r="4643" spans="15:15" x14ac:dyDescent="0.3">
      <c r="O4643" s="1"/>
    </row>
    <row r="4644" spans="15:15" x14ac:dyDescent="0.3">
      <c r="O4644" s="1"/>
    </row>
    <row r="4645" spans="15:15" x14ac:dyDescent="0.3">
      <c r="O4645" s="1"/>
    </row>
    <row r="4646" spans="15:15" x14ac:dyDescent="0.3">
      <c r="O4646" s="1"/>
    </row>
    <row r="4647" spans="15:15" x14ac:dyDescent="0.3">
      <c r="O4647" s="1"/>
    </row>
    <row r="4648" spans="15:15" x14ac:dyDescent="0.3">
      <c r="O4648" s="1"/>
    </row>
    <row r="4649" spans="15:15" x14ac:dyDescent="0.3">
      <c r="O4649" s="1"/>
    </row>
    <row r="4650" spans="15:15" x14ac:dyDescent="0.3">
      <c r="O4650" s="1"/>
    </row>
    <row r="4651" spans="15:15" x14ac:dyDescent="0.3">
      <c r="O4651" s="1"/>
    </row>
    <row r="4652" spans="15:15" x14ac:dyDescent="0.3">
      <c r="O4652" s="1"/>
    </row>
    <row r="4653" spans="15:15" x14ac:dyDescent="0.3">
      <c r="O4653" s="1"/>
    </row>
    <row r="4654" spans="15:15" x14ac:dyDescent="0.3">
      <c r="O4654" s="1"/>
    </row>
    <row r="4655" spans="15:15" x14ac:dyDescent="0.3">
      <c r="O4655" s="1"/>
    </row>
    <row r="4656" spans="15:15" x14ac:dyDescent="0.3">
      <c r="O4656" s="1"/>
    </row>
    <row r="4657" spans="15:15" x14ac:dyDescent="0.3">
      <c r="O4657" s="1"/>
    </row>
    <row r="4658" spans="15:15" x14ac:dyDescent="0.3">
      <c r="O4658" s="1"/>
    </row>
    <row r="4659" spans="15:15" x14ac:dyDescent="0.3">
      <c r="O4659" s="1"/>
    </row>
    <row r="4660" spans="15:15" x14ac:dyDescent="0.3">
      <c r="O4660" s="1"/>
    </row>
    <row r="4661" spans="15:15" x14ac:dyDescent="0.3">
      <c r="O4661" s="1"/>
    </row>
    <row r="4662" spans="15:15" x14ac:dyDescent="0.3">
      <c r="O4662" s="1"/>
    </row>
    <row r="4663" spans="15:15" x14ac:dyDescent="0.3">
      <c r="O4663" s="1"/>
    </row>
    <row r="4664" spans="15:15" x14ac:dyDescent="0.3">
      <c r="O4664" s="1"/>
    </row>
    <row r="4665" spans="15:15" x14ac:dyDescent="0.3">
      <c r="O4665" s="1"/>
    </row>
    <row r="4666" spans="15:15" x14ac:dyDescent="0.3">
      <c r="O4666" s="1"/>
    </row>
    <row r="4667" spans="15:15" x14ac:dyDescent="0.3">
      <c r="O4667" s="1"/>
    </row>
    <row r="4668" spans="15:15" x14ac:dyDescent="0.3">
      <c r="O4668" s="1"/>
    </row>
    <row r="4669" spans="15:15" x14ac:dyDescent="0.3">
      <c r="O4669" s="1"/>
    </row>
    <row r="4670" spans="15:15" x14ac:dyDescent="0.3">
      <c r="O4670" s="1"/>
    </row>
    <row r="4671" spans="15:15" x14ac:dyDescent="0.3">
      <c r="O4671" s="1"/>
    </row>
    <row r="4672" spans="15:15" x14ac:dyDescent="0.3">
      <c r="O4672" s="1"/>
    </row>
    <row r="4673" spans="15:15" x14ac:dyDescent="0.3">
      <c r="O4673" s="1"/>
    </row>
    <row r="4674" spans="15:15" x14ac:dyDescent="0.3">
      <c r="O4674" s="1"/>
    </row>
    <row r="4675" spans="15:15" x14ac:dyDescent="0.3">
      <c r="O4675" s="1"/>
    </row>
    <row r="4676" spans="15:15" x14ac:dyDescent="0.3">
      <c r="O4676" s="1"/>
    </row>
    <row r="4677" spans="15:15" x14ac:dyDescent="0.3">
      <c r="O4677" s="1"/>
    </row>
    <row r="4678" spans="15:15" x14ac:dyDescent="0.3">
      <c r="O4678" s="1"/>
    </row>
    <row r="4679" spans="15:15" x14ac:dyDescent="0.3">
      <c r="O4679" s="1"/>
    </row>
    <row r="4680" spans="15:15" x14ac:dyDescent="0.3">
      <c r="O4680" s="1"/>
    </row>
    <row r="4681" spans="15:15" x14ac:dyDescent="0.3">
      <c r="O4681" s="1"/>
    </row>
    <row r="4682" spans="15:15" x14ac:dyDescent="0.3">
      <c r="O4682" s="1"/>
    </row>
    <row r="4683" spans="15:15" x14ac:dyDescent="0.3">
      <c r="O4683" s="1"/>
    </row>
    <row r="4684" spans="15:15" x14ac:dyDescent="0.3">
      <c r="O4684" s="1"/>
    </row>
    <row r="4685" spans="15:15" x14ac:dyDescent="0.3">
      <c r="O4685" s="1"/>
    </row>
    <row r="4686" spans="15:15" x14ac:dyDescent="0.3">
      <c r="O4686" s="1"/>
    </row>
    <row r="4687" spans="15:15" x14ac:dyDescent="0.3">
      <c r="O4687" s="1"/>
    </row>
    <row r="4688" spans="15:15" x14ac:dyDescent="0.3">
      <c r="O4688" s="1"/>
    </row>
    <row r="4689" spans="15:15" x14ac:dyDescent="0.3">
      <c r="O4689" s="1"/>
    </row>
    <row r="4690" spans="15:15" x14ac:dyDescent="0.3">
      <c r="O4690" s="1"/>
    </row>
    <row r="4691" spans="15:15" x14ac:dyDescent="0.3">
      <c r="O4691" s="1"/>
    </row>
    <row r="4692" spans="15:15" x14ac:dyDescent="0.3">
      <c r="O4692" s="1"/>
    </row>
    <row r="4693" spans="15:15" x14ac:dyDescent="0.3">
      <c r="O4693" s="1"/>
    </row>
    <row r="4694" spans="15:15" x14ac:dyDescent="0.3">
      <c r="O4694" s="1"/>
    </row>
    <row r="4695" spans="15:15" x14ac:dyDescent="0.3">
      <c r="O4695" s="1"/>
    </row>
    <row r="4696" spans="15:15" x14ac:dyDescent="0.3">
      <c r="O4696" s="1"/>
    </row>
    <row r="4697" spans="15:15" x14ac:dyDescent="0.3">
      <c r="O4697" s="1"/>
    </row>
    <row r="4698" spans="15:15" x14ac:dyDescent="0.3">
      <c r="O4698" s="1"/>
    </row>
    <row r="4699" spans="15:15" x14ac:dyDescent="0.3">
      <c r="O4699" s="1"/>
    </row>
    <row r="4700" spans="15:15" x14ac:dyDescent="0.3">
      <c r="O4700" s="1"/>
    </row>
    <row r="4701" spans="15:15" x14ac:dyDescent="0.3">
      <c r="O4701" s="1"/>
    </row>
    <row r="4702" spans="15:15" x14ac:dyDescent="0.3">
      <c r="O4702" s="1"/>
    </row>
    <row r="4703" spans="15:15" x14ac:dyDescent="0.3">
      <c r="O4703" s="1"/>
    </row>
    <row r="4704" spans="15:15" x14ac:dyDescent="0.3">
      <c r="O4704" s="1"/>
    </row>
    <row r="4705" spans="15:15" x14ac:dyDescent="0.3">
      <c r="O4705" s="1"/>
    </row>
    <row r="4706" spans="15:15" x14ac:dyDescent="0.3">
      <c r="O4706" s="1"/>
    </row>
    <row r="4707" spans="15:15" x14ac:dyDescent="0.3">
      <c r="O4707" s="1"/>
    </row>
    <row r="4708" spans="15:15" x14ac:dyDescent="0.3">
      <c r="O4708" s="1"/>
    </row>
    <row r="4709" spans="15:15" x14ac:dyDescent="0.3">
      <c r="O4709" s="1"/>
    </row>
    <row r="4710" spans="15:15" x14ac:dyDescent="0.3">
      <c r="O4710" s="1"/>
    </row>
    <row r="4711" spans="15:15" x14ac:dyDescent="0.3">
      <c r="O4711" s="1"/>
    </row>
    <row r="4712" spans="15:15" x14ac:dyDescent="0.3">
      <c r="O4712" s="1"/>
    </row>
    <row r="4713" spans="15:15" x14ac:dyDescent="0.3">
      <c r="O4713" s="1"/>
    </row>
    <row r="4714" spans="15:15" x14ac:dyDescent="0.3">
      <c r="O4714" s="1"/>
    </row>
    <row r="4715" spans="15:15" x14ac:dyDescent="0.3">
      <c r="O4715" s="1"/>
    </row>
    <row r="4716" spans="15:15" x14ac:dyDescent="0.3">
      <c r="O4716" s="1"/>
    </row>
    <row r="4717" spans="15:15" x14ac:dyDescent="0.3">
      <c r="O4717" s="1"/>
    </row>
    <row r="4718" spans="15:15" x14ac:dyDescent="0.3">
      <c r="O4718" s="1"/>
    </row>
    <row r="4719" spans="15:15" x14ac:dyDescent="0.3">
      <c r="O4719" s="1"/>
    </row>
    <row r="4720" spans="15:15" x14ac:dyDescent="0.3">
      <c r="O4720" s="1"/>
    </row>
    <row r="4721" spans="15:15" x14ac:dyDescent="0.3">
      <c r="O4721" s="1"/>
    </row>
    <row r="4722" spans="15:15" x14ac:dyDescent="0.3">
      <c r="O4722" s="1"/>
    </row>
    <row r="4723" spans="15:15" x14ac:dyDescent="0.3">
      <c r="O4723" s="1"/>
    </row>
    <row r="4724" spans="15:15" x14ac:dyDescent="0.3">
      <c r="O4724" s="1"/>
    </row>
    <row r="4725" spans="15:15" x14ac:dyDescent="0.3">
      <c r="O4725" s="1"/>
    </row>
    <row r="4726" spans="15:15" x14ac:dyDescent="0.3">
      <c r="O4726" s="1"/>
    </row>
    <row r="4727" spans="15:15" x14ac:dyDescent="0.3">
      <c r="O4727" s="1"/>
    </row>
    <row r="4728" spans="15:15" x14ac:dyDescent="0.3">
      <c r="O4728" s="1"/>
    </row>
    <row r="4729" spans="15:15" x14ac:dyDescent="0.3">
      <c r="O4729" s="1"/>
    </row>
    <row r="4730" spans="15:15" x14ac:dyDescent="0.3">
      <c r="O4730" s="1"/>
    </row>
    <row r="4731" spans="15:15" x14ac:dyDescent="0.3">
      <c r="O4731" s="1"/>
    </row>
    <row r="4732" spans="15:15" x14ac:dyDescent="0.3">
      <c r="O4732" s="1"/>
    </row>
    <row r="4733" spans="15:15" x14ac:dyDescent="0.3">
      <c r="O4733" s="1"/>
    </row>
    <row r="4734" spans="15:15" x14ac:dyDescent="0.3">
      <c r="O4734" s="1"/>
    </row>
    <row r="4735" spans="15:15" x14ac:dyDescent="0.3">
      <c r="O4735" s="1"/>
    </row>
    <row r="4736" spans="15:15" x14ac:dyDescent="0.3">
      <c r="O4736" s="1"/>
    </row>
    <row r="4737" spans="15:15" x14ac:dyDescent="0.3">
      <c r="O4737" s="1"/>
    </row>
    <row r="4738" spans="15:15" x14ac:dyDescent="0.3">
      <c r="O4738" s="1"/>
    </row>
    <row r="4739" spans="15:15" x14ac:dyDescent="0.3">
      <c r="O4739" s="1"/>
    </row>
    <row r="4740" spans="15:15" x14ac:dyDescent="0.3">
      <c r="O4740" s="1"/>
    </row>
    <row r="4741" spans="15:15" x14ac:dyDescent="0.3">
      <c r="O4741" s="1"/>
    </row>
    <row r="4742" spans="15:15" x14ac:dyDescent="0.3">
      <c r="O4742" s="1"/>
    </row>
    <row r="4743" spans="15:15" x14ac:dyDescent="0.3">
      <c r="O4743" s="1"/>
    </row>
    <row r="4744" spans="15:15" x14ac:dyDescent="0.3">
      <c r="O4744" s="1"/>
    </row>
    <row r="4745" spans="15:15" x14ac:dyDescent="0.3">
      <c r="O4745" s="1"/>
    </row>
    <row r="4746" spans="15:15" x14ac:dyDescent="0.3">
      <c r="O4746" s="1"/>
    </row>
    <row r="4747" spans="15:15" x14ac:dyDescent="0.3">
      <c r="O4747" s="1"/>
    </row>
    <row r="4748" spans="15:15" x14ac:dyDescent="0.3">
      <c r="O4748" s="1"/>
    </row>
    <row r="4749" spans="15:15" x14ac:dyDescent="0.3">
      <c r="O4749" s="1"/>
    </row>
    <row r="4750" spans="15:15" x14ac:dyDescent="0.3">
      <c r="O4750" s="1"/>
    </row>
    <row r="4751" spans="15:15" x14ac:dyDescent="0.3">
      <c r="O4751" s="1"/>
    </row>
    <row r="4752" spans="15:15" x14ac:dyDescent="0.3">
      <c r="O4752" s="1"/>
    </row>
    <row r="4753" spans="15:15" x14ac:dyDescent="0.3">
      <c r="O4753" s="1"/>
    </row>
    <row r="4754" spans="15:15" x14ac:dyDescent="0.3">
      <c r="O4754" s="1"/>
    </row>
    <row r="4755" spans="15:15" x14ac:dyDescent="0.3">
      <c r="O4755" s="1"/>
    </row>
    <row r="4756" spans="15:15" x14ac:dyDescent="0.3">
      <c r="O4756" s="1"/>
    </row>
    <row r="4757" spans="15:15" x14ac:dyDescent="0.3">
      <c r="O4757" s="1"/>
    </row>
    <row r="4758" spans="15:15" x14ac:dyDescent="0.3">
      <c r="O4758" s="1"/>
    </row>
    <row r="4759" spans="15:15" x14ac:dyDescent="0.3">
      <c r="O4759" s="1"/>
    </row>
    <row r="4760" spans="15:15" x14ac:dyDescent="0.3">
      <c r="O4760" s="1"/>
    </row>
    <row r="4761" spans="15:15" x14ac:dyDescent="0.3">
      <c r="O4761" s="1"/>
    </row>
    <row r="4762" spans="15:15" x14ac:dyDescent="0.3">
      <c r="O4762" s="1"/>
    </row>
    <row r="4763" spans="15:15" x14ac:dyDescent="0.3">
      <c r="O4763" s="1"/>
    </row>
    <row r="4764" spans="15:15" x14ac:dyDescent="0.3">
      <c r="O4764" s="1"/>
    </row>
    <row r="4765" spans="15:15" x14ac:dyDescent="0.3">
      <c r="O4765" s="1"/>
    </row>
    <row r="4766" spans="15:15" x14ac:dyDescent="0.3">
      <c r="O4766" s="1"/>
    </row>
    <row r="4767" spans="15:15" x14ac:dyDescent="0.3">
      <c r="O4767" s="1"/>
    </row>
    <row r="4768" spans="15:15" x14ac:dyDescent="0.3">
      <c r="O4768" s="1"/>
    </row>
    <row r="4769" spans="15:15" x14ac:dyDescent="0.3">
      <c r="O4769" s="1"/>
    </row>
    <row r="4770" spans="15:15" x14ac:dyDescent="0.3">
      <c r="O4770" s="1"/>
    </row>
    <row r="4771" spans="15:15" x14ac:dyDescent="0.3">
      <c r="O4771" s="1"/>
    </row>
    <row r="4772" spans="15:15" x14ac:dyDescent="0.3">
      <c r="O4772" s="1"/>
    </row>
    <row r="4773" spans="15:15" x14ac:dyDescent="0.3">
      <c r="O4773" s="1"/>
    </row>
    <row r="4774" spans="15:15" x14ac:dyDescent="0.3">
      <c r="O4774" s="1"/>
    </row>
    <row r="4775" spans="15:15" x14ac:dyDescent="0.3">
      <c r="O4775" s="1"/>
    </row>
    <row r="4776" spans="15:15" x14ac:dyDescent="0.3">
      <c r="O4776" s="1"/>
    </row>
    <row r="4777" spans="15:15" x14ac:dyDescent="0.3">
      <c r="O4777" s="1"/>
    </row>
    <row r="4778" spans="15:15" x14ac:dyDescent="0.3">
      <c r="O4778" s="1"/>
    </row>
    <row r="4779" spans="15:15" x14ac:dyDescent="0.3">
      <c r="O4779" s="1"/>
    </row>
    <row r="4780" spans="15:15" x14ac:dyDescent="0.3">
      <c r="O4780" s="1"/>
    </row>
    <row r="4781" spans="15:15" x14ac:dyDescent="0.3">
      <c r="O4781" s="1"/>
    </row>
    <row r="4782" spans="15:15" x14ac:dyDescent="0.3">
      <c r="O4782" s="1"/>
    </row>
    <row r="4783" spans="15:15" x14ac:dyDescent="0.3">
      <c r="O4783" s="1"/>
    </row>
    <row r="4784" spans="15:15" x14ac:dyDescent="0.3">
      <c r="O4784" s="1"/>
    </row>
    <row r="4785" spans="15:15" x14ac:dyDescent="0.3">
      <c r="O4785" s="1"/>
    </row>
    <row r="4786" spans="15:15" x14ac:dyDescent="0.3">
      <c r="O4786" s="1"/>
    </row>
    <row r="4787" spans="15:15" x14ac:dyDescent="0.3">
      <c r="O4787" s="1"/>
    </row>
    <row r="4788" spans="15:15" x14ac:dyDescent="0.3">
      <c r="O4788" s="1"/>
    </row>
    <row r="4789" spans="15:15" x14ac:dyDescent="0.3">
      <c r="O4789" s="1"/>
    </row>
    <row r="4790" spans="15:15" x14ac:dyDescent="0.3">
      <c r="O4790" s="1"/>
    </row>
    <row r="4791" spans="15:15" x14ac:dyDescent="0.3">
      <c r="O4791" s="1"/>
    </row>
    <row r="4792" spans="15:15" x14ac:dyDescent="0.3">
      <c r="O4792" s="1"/>
    </row>
    <row r="4793" spans="15:15" x14ac:dyDescent="0.3">
      <c r="O4793" s="1"/>
    </row>
    <row r="4794" spans="15:15" x14ac:dyDescent="0.3">
      <c r="O4794" s="1"/>
    </row>
    <row r="4795" spans="15:15" x14ac:dyDescent="0.3">
      <c r="O4795" s="1"/>
    </row>
    <row r="4796" spans="15:15" x14ac:dyDescent="0.3">
      <c r="O4796" s="1"/>
    </row>
    <row r="4797" spans="15:15" x14ac:dyDescent="0.3">
      <c r="O4797" s="1"/>
    </row>
    <row r="4798" spans="15:15" x14ac:dyDescent="0.3">
      <c r="O4798" s="1"/>
    </row>
    <row r="4799" spans="15:15" x14ac:dyDescent="0.3">
      <c r="O4799" s="1"/>
    </row>
    <row r="4800" spans="15:15" x14ac:dyDescent="0.3">
      <c r="O4800" s="1"/>
    </row>
    <row r="4801" spans="15:15" x14ac:dyDescent="0.3">
      <c r="O4801" s="1"/>
    </row>
    <row r="4802" spans="15:15" x14ac:dyDescent="0.3">
      <c r="O4802" s="1"/>
    </row>
    <row r="4803" spans="15:15" x14ac:dyDescent="0.3">
      <c r="O4803" s="1"/>
    </row>
    <row r="4804" spans="15:15" x14ac:dyDescent="0.3">
      <c r="O4804" s="1"/>
    </row>
    <row r="4805" spans="15:15" x14ac:dyDescent="0.3">
      <c r="O4805" s="1"/>
    </row>
    <row r="4806" spans="15:15" x14ac:dyDescent="0.3">
      <c r="O4806" s="1"/>
    </row>
    <row r="4807" spans="15:15" x14ac:dyDescent="0.3">
      <c r="O4807" s="1"/>
    </row>
    <row r="4808" spans="15:15" x14ac:dyDescent="0.3">
      <c r="O4808" s="1"/>
    </row>
    <row r="4809" spans="15:15" x14ac:dyDescent="0.3">
      <c r="O4809" s="1"/>
    </row>
    <row r="4810" spans="15:15" x14ac:dyDescent="0.3">
      <c r="O4810" s="1"/>
    </row>
    <row r="4811" spans="15:15" x14ac:dyDescent="0.3">
      <c r="O4811" s="1"/>
    </row>
    <row r="4812" spans="15:15" x14ac:dyDescent="0.3">
      <c r="O4812" s="1"/>
    </row>
    <row r="4813" spans="15:15" x14ac:dyDescent="0.3">
      <c r="O4813" s="1"/>
    </row>
    <row r="4814" spans="15:15" x14ac:dyDescent="0.3">
      <c r="O4814" s="1"/>
    </row>
    <row r="4815" spans="15:15" x14ac:dyDescent="0.3">
      <c r="O4815" s="1"/>
    </row>
    <row r="4816" spans="15:15" x14ac:dyDescent="0.3">
      <c r="O4816" s="1"/>
    </row>
    <row r="4817" spans="15:15" x14ac:dyDescent="0.3">
      <c r="O4817" s="1"/>
    </row>
    <row r="4818" spans="15:15" x14ac:dyDescent="0.3">
      <c r="O4818" s="1"/>
    </row>
    <row r="4819" spans="15:15" x14ac:dyDescent="0.3">
      <c r="O4819" s="1"/>
    </row>
    <row r="4820" spans="15:15" x14ac:dyDescent="0.3">
      <c r="O4820" s="1"/>
    </row>
    <row r="4821" spans="15:15" x14ac:dyDescent="0.3">
      <c r="O4821" s="1"/>
    </row>
    <row r="4822" spans="15:15" x14ac:dyDescent="0.3">
      <c r="O4822" s="1"/>
    </row>
    <row r="4823" spans="15:15" x14ac:dyDescent="0.3">
      <c r="O4823" s="1"/>
    </row>
    <row r="4824" spans="15:15" x14ac:dyDescent="0.3">
      <c r="O4824" s="1"/>
    </row>
    <row r="4825" spans="15:15" x14ac:dyDescent="0.3">
      <c r="O4825" s="1"/>
    </row>
    <row r="4826" spans="15:15" x14ac:dyDescent="0.3">
      <c r="O4826" s="1"/>
    </row>
    <row r="4827" spans="15:15" x14ac:dyDescent="0.3">
      <c r="O4827" s="1"/>
    </row>
    <row r="4828" spans="15:15" x14ac:dyDescent="0.3">
      <c r="O4828" s="1"/>
    </row>
    <row r="4829" spans="15:15" x14ac:dyDescent="0.3">
      <c r="O4829" s="1"/>
    </row>
    <row r="4830" spans="15:15" x14ac:dyDescent="0.3">
      <c r="O4830" s="1"/>
    </row>
    <row r="4831" spans="15:15" x14ac:dyDescent="0.3">
      <c r="O4831" s="1"/>
    </row>
    <row r="4832" spans="15:15" x14ac:dyDescent="0.3">
      <c r="O4832" s="1"/>
    </row>
    <row r="4833" spans="15:15" x14ac:dyDescent="0.3">
      <c r="O4833" s="1"/>
    </row>
    <row r="4834" spans="15:15" x14ac:dyDescent="0.3">
      <c r="O4834" s="1"/>
    </row>
    <row r="4835" spans="15:15" x14ac:dyDescent="0.3">
      <c r="O4835" s="1"/>
    </row>
    <row r="4836" spans="15:15" x14ac:dyDescent="0.3">
      <c r="O4836" s="1"/>
    </row>
    <row r="4837" spans="15:15" x14ac:dyDescent="0.3">
      <c r="O4837" s="1"/>
    </row>
    <row r="4838" spans="15:15" x14ac:dyDescent="0.3">
      <c r="O4838" s="1"/>
    </row>
    <row r="4839" spans="15:15" x14ac:dyDescent="0.3">
      <c r="O4839" s="1"/>
    </row>
    <row r="4840" spans="15:15" x14ac:dyDescent="0.3">
      <c r="O4840" s="1"/>
    </row>
    <row r="4841" spans="15:15" x14ac:dyDescent="0.3">
      <c r="O4841" s="1"/>
    </row>
    <row r="4842" spans="15:15" x14ac:dyDescent="0.3">
      <c r="O4842" s="1"/>
    </row>
    <row r="4843" spans="15:15" x14ac:dyDescent="0.3">
      <c r="O4843" s="1"/>
    </row>
    <row r="4844" spans="15:15" x14ac:dyDescent="0.3">
      <c r="O4844" s="1"/>
    </row>
    <row r="4845" spans="15:15" x14ac:dyDescent="0.3">
      <c r="O4845" s="1"/>
    </row>
    <row r="4846" spans="15:15" x14ac:dyDescent="0.3">
      <c r="O4846" s="1"/>
    </row>
    <row r="4847" spans="15:15" x14ac:dyDescent="0.3">
      <c r="O4847" s="1"/>
    </row>
    <row r="4848" spans="15:15" x14ac:dyDescent="0.3">
      <c r="O4848" s="1"/>
    </row>
    <row r="4849" spans="15:15" x14ac:dyDescent="0.3">
      <c r="O4849" s="1"/>
    </row>
    <row r="4850" spans="15:15" x14ac:dyDescent="0.3">
      <c r="O4850" s="1"/>
    </row>
    <row r="4851" spans="15:15" x14ac:dyDescent="0.3">
      <c r="O4851" s="1"/>
    </row>
    <row r="4852" spans="15:15" x14ac:dyDescent="0.3">
      <c r="O4852" s="1"/>
    </row>
    <row r="4853" spans="15:15" x14ac:dyDescent="0.3">
      <c r="O4853" s="1"/>
    </row>
    <row r="4854" spans="15:15" x14ac:dyDescent="0.3">
      <c r="O4854" s="1"/>
    </row>
    <row r="4855" spans="15:15" x14ac:dyDescent="0.3">
      <c r="O4855" s="1"/>
    </row>
    <row r="4856" spans="15:15" x14ac:dyDescent="0.3">
      <c r="O4856" s="1"/>
    </row>
    <row r="4857" spans="15:15" x14ac:dyDescent="0.3">
      <c r="O4857" s="1"/>
    </row>
    <row r="4858" spans="15:15" x14ac:dyDescent="0.3">
      <c r="O4858" s="1"/>
    </row>
    <row r="4859" spans="15:15" x14ac:dyDescent="0.3">
      <c r="O4859" s="1"/>
    </row>
    <row r="4860" spans="15:15" x14ac:dyDescent="0.3">
      <c r="O4860" s="1"/>
    </row>
    <row r="4861" spans="15:15" x14ac:dyDescent="0.3">
      <c r="O4861" s="1"/>
    </row>
    <row r="4862" spans="15:15" x14ac:dyDescent="0.3">
      <c r="O4862" s="1"/>
    </row>
    <row r="4863" spans="15:15" x14ac:dyDescent="0.3">
      <c r="O4863" s="1"/>
    </row>
    <row r="4864" spans="15:15" x14ac:dyDescent="0.3">
      <c r="O4864" s="1"/>
    </row>
    <row r="4865" spans="15:15" x14ac:dyDescent="0.3">
      <c r="O4865" s="1"/>
    </row>
    <row r="4866" spans="15:15" x14ac:dyDescent="0.3">
      <c r="O4866" s="1"/>
    </row>
    <row r="4867" spans="15:15" x14ac:dyDescent="0.3">
      <c r="O4867" s="1"/>
    </row>
    <row r="4868" spans="15:15" x14ac:dyDescent="0.3">
      <c r="O4868" s="1"/>
    </row>
    <row r="4869" spans="15:15" x14ac:dyDescent="0.3">
      <c r="O4869" s="1"/>
    </row>
    <row r="4870" spans="15:15" x14ac:dyDescent="0.3">
      <c r="O4870" s="1"/>
    </row>
    <row r="4871" spans="15:15" x14ac:dyDescent="0.3">
      <c r="O4871" s="1"/>
    </row>
    <row r="4872" spans="15:15" x14ac:dyDescent="0.3">
      <c r="O4872" s="1"/>
    </row>
    <row r="4873" spans="15:15" x14ac:dyDescent="0.3">
      <c r="O4873" s="1"/>
    </row>
    <row r="4874" spans="15:15" x14ac:dyDescent="0.3">
      <c r="O4874" s="1"/>
    </row>
    <row r="4875" spans="15:15" x14ac:dyDescent="0.3">
      <c r="O4875" s="1"/>
    </row>
    <row r="4876" spans="15:15" x14ac:dyDescent="0.3">
      <c r="O4876" s="1"/>
    </row>
    <row r="4877" spans="15:15" x14ac:dyDescent="0.3">
      <c r="O4877" s="1"/>
    </row>
    <row r="4878" spans="15:15" x14ac:dyDescent="0.3">
      <c r="O4878" s="1"/>
    </row>
    <row r="4879" spans="15:15" x14ac:dyDescent="0.3">
      <c r="O4879" s="1"/>
    </row>
    <row r="4880" spans="15:15" x14ac:dyDescent="0.3">
      <c r="O4880" s="1"/>
    </row>
    <row r="4881" spans="15:15" x14ac:dyDescent="0.3">
      <c r="O4881" s="1"/>
    </row>
    <row r="4882" spans="15:15" x14ac:dyDescent="0.3">
      <c r="O4882" s="1"/>
    </row>
    <row r="4883" spans="15:15" x14ac:dyDescent="0.3">
      <c r="O4883" s="1"/>
    </row>
    <row r="4884" spans="15:15" x14ac:dyDescent="0.3">
      <c r="O4884" s="1"/>
    </row>
    <row r="4885" spans="15:15" x14ac:dyDescent="0.3">
      <c r="O4885" s="1"/>
    </row>
    <row r="4886" spans="15:15" x14ac:dyDescent="0.3">
      <c r="O4886" s="1"/>
    </row>
    <row r="4887" spans="15:15" x14ac:dyDescent="0.3">
      <c r="O4887" s="1"/>
    </row>
    <row r="4888" spans="15:15" x14ac:dyDescent="0.3">
      <c r="O4888" s="1"/>
    </row>
    <row r="4889" spans="15:15" x14ac:dyDescent="0.3">
      <c r="O4889" s="1"/>
    </row>
    <row r="4890" spans="15:15" x14ac:dyDescent="0.3">
      <c r="O4890" s="1"/>
    </row>
    <row r="4891" spans="15:15" x14ac:dyDescent="0.3">
      <c r="O4891" s="1"/>
    </row>
    <row r="4892" spans="15:15" x14ac:dyDescent="0.3">
      <c r="O4892" s="1"/>
    </row>
    <row r="4893" spans="15:15" x14ac:dyDescent="0.3">
      <c r="O4893" s="1"/>
    </row>
    <row r="4894" spans="15:15" x14ac:dyDescent="0.3">
      <c r="O4894" s="1"/>
    </row>
    <row r="4895" spans="15:15" x14ac:dyDescent="0.3">
      <c r="O4895" s="1"/>
    </row>
    <row r="4896" spans="15:15" x14ac:dyDescent="0.3">
      <c r="O4896" s="1"/>
    </row>
    <row r="4897" spans="15:15" x14ac:dyDescent="0.3">
      <c r="O4897" s="1"/>
    </row>
    <row r="4898" spans="15:15" x14ac:dyDescent="0.3">
      <c r="O4898" s="1"/>
    </row>
    <row r="4899" spans="15:15" x14ac:dyDescent="0.3">
      <c r="O4899" s="1"/>
    </row>
    <row r="4900" spans="15:15" x14ac:dyDescent="0.3">
      <c r="O4900" s="1"/>
    </row>
    <row r="4901" spans="15:15" x14ac:dyDescent="0.3">
      <c r="O4901" s="1"/>
    </row>
    <row r="4902" spans="15:15" x14ac:dyDescent="0.3">
      <c r="O4902" s="1"/>
    </row>
    <row r="4903" spans="15:15" x14ac:dyDescent="0.3">
      <c r="O4903" s="1"/>
    </row>
    <row r="4904" spans="15:15" x14ac:dyDescent="0.3">
      <c r="O4904" s="1"/>
    </row>
    <row r="4905" spans="15:15" x14ac:dyDescent="0.3">
      <c r="O4905" s="1"/>
    </row>
    <row r="4906" spans="15:15" x14ac:dyDescent="0.3">
      <c r="O4906" s="1"/>
    </row>
    <row r="4907" spans="15:15" x14ac:dyDescent="0.3">
      <c r="O4907" s="1"/>
    </row>
    <row r="4908" spans="15:15" x14ac:dyDescent="0.3">
      <c r="O4908" s="1"/>
    </row>
    <row r="4909" spans="15:15" x14ac:dyDescent="0.3">
      <c r="O4909" s="1"/>
    </row>
    <row r="4910" spans="15:15" x14ac:dyDescent="0.3">
      <c r="O4910" s="1"/>
    </row>
    <row r="4911" spans="15:15" x14ac:dyDescent="0.3">
      <c r="O4911" s="1"/>
    </row>
    <row r="4912" spans="15:15" x14ac:dyDescent="0.3">
      <c r="O4912" s="1"/>
    </row>
    <row r="4913" spans="15:15" x14ac:dyDescent="0.3">
      <c r="O4913" s="1"/>
    </row>
    <row r="4914" spans="15:15" x14ac:dyDescent="0.3">
      <c r="O4914" s="1"/>
    </row>
    <row r="4915" spans="15:15" x14ac:dyDescent="0.3">
      <c r="O4915" s="1"/>
    </row>
    <row r="4916" spans="15:15" x14ac:dyDescent="0.3">
      <c r="O4916" s="1"/>
    </row>
    <row r="4917" spans="15:15" x14ac:dyDescent="0.3">
      <c r="O4917" s="1"/>
    </row>
    <row r="4918" spans="15:15" x14ac:dyDescent="0.3">
      <c r="O4918" s="1"/>
    </row>
    <row r="4919" spans="15:15" x14ac:dyDescent="0.3">
      <c r="O4919" s="1"/>
    </row>
    <row r="4920" spans="15:15" x14ac:dyDescent="0.3">
      <c r="O4920" s="1"/>
    </row>
    <row r="4921" spans="15:15" x14ac:dyDescent="0.3">
      <c r="O4921" s="1"/>
    </row>
    <row r="4922" spans="15:15" x14ac:dyDescent="0.3">
      <c r="O4922" s="1"/>
    </row>
    <row r="4923" spans="15:15" x14ac:dyDescent="0.3">
      <c r="O4923" s="1"/>
    </row>
    <row r="4924" spans="15:15" x14ac:dyDescent="0.3">
      <c r="O4924" s="1"/>
    </row>
    <row r="4925" spans="15:15" x14ac:dyDescent="0.3">
      <c r="O4925" s="1"/>
    </row>
    <row r="4926" spans="15:15" x14ac:dyDescent="0.3">
      <c r="O4926" s="1"/>
    </row>
    <row r="4927" spans="15:15" x14ac:dyDescent="0.3">
      <c r="O4927" s="1"/>
    </row>
    <row r="4928" spans="15:15" x14ac:dyDescent="0.3">
      <c r="O4928" s="1"/>
    </row>
    <row r="4929" spans="15:15" x14ac:dyDescent="0.3">
      <c r="O4929" s="1"/>
    </row>
    <row r="4930" spans="15:15" x14ac:dyDescent="0.3">
      <c r="O4930" s="1"/>
    </row>
    <row r="4931" spans="15:15" x14ac:dyDescent="0.3">
      <c r="O4931" s="1"/>
    </row>
    <row r="4932" spans="15:15" x14ac:dyDescent="0.3">
      <c r="O4932" s="1"/>
    </row>
    <row r="4933" spans="15:15" x14ac:dyDescent="0.3">
      <c r="O4933" s="1"/>
    </row>
    <row r="4934" spans="15:15" x14ac:dyDescent="0.3">
      <c r="O4934" s="1"/>
    </row>
    <row r="4935" spans="15:15" x14ac:dyDescent="0.3">
      <c r="O4935" s="1"/>
    </row>
    <row r="4936" spans="15:15" x14ac:dyDescent="0.3">
      <c r="O4936" s="1"/>
    </row>
    <row r="4937" spans="15:15" x14ac:dyDescent="0.3">
      <c r="O4937" s="1"/>
    </row>
    <row r="4938" spans="15:15" x14ac:dyDescent="0.3">
      <c r="O4938" s="1"/>
    </row>
    <row r="4939" spans="15:15" x14ac:dyDescent="0.3">
      <c r="O4939" s="1"/>
    </row>
    <row r="4940" spans="15:15" x14ac:dyDescent="0.3">
      <c r="O4940" s="1"/>
    </row>
    <row r="4941" spans="15:15" x14ac:dyDescent="0.3">
      <c r="O4941" s="1"/>
    </row>
    <row r="4942" spans="15:15" x14ac:dyDescent="0.3">
      <c r="O4942" s="1"/>
    </row>
    <row r="4943" spans="15:15" x14ac:dyDescent="0.3">
      <c r="O4943" s="1"/>
    </row>
    <row r="4944" spans="15:15" x14ac:dyDescent="0.3">
      <c r="O4944" s="1"/>
    </row>
    <row r="4945" spans="15:15" x14ac:dyDescent="0.3">
      <c r="O4945" s="1"/>
    </row>
    <row r="4946" spans="15:15" x14ac:dyDescent="0.3">
      <c r="O4946" s="1"/>
    </row>
    <row r="4947" spans="15:15" x14ac:dyDescent="0.3">
      <c r="O4947" s="1"/>
    </row>
    <row r="4948" spans="15:15" x14ac:dyDescent="0.3">
      <c r="O4948" s="1"/>
    </row>
    <row r="4949" spans="15:15" x14ac:dyDescent="0.3">
      <c r="O4949" s="1"/>
    </row>
    <row r="4950" spans="15:15" x14ac:dyDescent="0.3">
      <c r="O4950" s="1"/>
    </row>
    <row r="4951" spans="15:15" x14ac:dyDescent="0.3">
      <c r="O4951" s="1"/>
    </row>
    <row r="4952" spans="15:15" x14ac:dyDescent="0.3">
      <c r="O4952" s="1"/>
    </row>
    <row r="4953" spans="15:15" x14ac:dyDescent="0.3">
      <c r="O4953" s="1"/>
    </row>
    <row r="4954" spans="15:15" x14ac:dyDescent="0.3">
      <c r="O4954" s="1"/>
    </row>
    <row r="4955" spans="15:15" x14ac:dyDescent="0.3">
      <c r="O4955" s="1"/>
    </row>
    <row r="4956" spans="15:15" x14ac:dyDescent="0.3">
      <c r="O4956" s="1"/>
    </row>
    <row r="4957" spans="15:15" x14ac:dyDescent="0.3">
      <c r="O4957" s="1"/>
    </row>
    <row r="4958" spans="15:15" x14ac:dyDescent="0.3">
      <c r="O4958" s="1"/>
    </row>
    <row r="4959" spans="15:15" x14ac:dyDescent="0.3">
      <c r="O4959" s="1"/>
    </row>
    <row r="4960" spans="15:15" x14ac:dyDescent="0.3">
      <c r="O4960" s="1"/>
    </row>
    <row r="4961" spans="15:15" x14ac:dyDescent="0.3">
      <c r="O4961" s="1"/>
    </row>
    <row r="4962" spans="15:15" x14ac:dyDescent="0.3">
      <c r="O4962" s="1"/>
    </row>
    <row r="4963" spans="15:15" x14ac:dyDescent="0.3">
      <c r="O4963" s="1"/>
    </row>
    <row r="4964" spans="15:15" x14ac:dyDescent="0.3">
      <c r="O4964" s="1"/>
    </row>
    <row r="4965" spans="15:15" x14ac:dyDescent="0.3">
      <c r="O4965" s="1"/>
    </row>
    <row r="4966" spans="15:15" x14ac:dyDescent="0.3">
      <c r="O4966" s="1"/>
    </row>
    <row r="4967" spans="15:15" x14ac:dyDescent="0.3">
      <c r="O4967" s="1"/>
    </row>
    <row r="4968" spans="15:15" x14ac:dyDescent="0.3">
      <c r="O4968" s="1"/>
    </row>
    <row r="4969" spans="15:15" x14ac:dyDescent="0.3">
      <c r="O4969" s="1"/>
    </row>
    <row r="4970" spans="15:15" x14ac:dyDescent="0.3">
      <c r="O4970" s="1"/>
    </row>
    <row r="4971" spans="15:15" x14ac:dyDescent="0.3">
      <c r="O4971" s="1"/>
    </row>
    <row r="4972" spans="15:15" x14ac:dyDescent="0.3">
      <c r="O4972" s="1"/>
    </row>
    <row r="4973" spans="15:15" x14ac:dyDescent="0.3">
      <c r="O4973" s="1"/>
    </row>
    <row r="4974" spans="15:15" x14ac:dyDescent="0.3">
      <c r="O4974" s="1"/>
    </row>
    <row r="4975" spans="15:15" x14ac:dyDescent="0.3">
      <c r="O4975" s="1"/>
    </row>
    <row r="4976" spans="15:15" x14ac:dyDescent="0.3">
      <c r="O4976" s="1"/>
    </row>
    <row r="4977" spans="15:15" x14ac:dyDescent="0.3">
      <c r="O4977" s="1"/>
    </row>
    <row r="4978" spans="15:15" x14ac:dyDescent="0.3">
      <c r="O4978" s="1"/>
    </row>
    <row r="4979" spans="15:15" x14ac:dyDescent="0.3">
      <c r="O4979" s="1"/>
    </row>
    <row r="4980" spans="15:15" x14ac:dyDescent="0.3">
      <c r="O4980" s="1"/>
    </row>
    <row r="4981" spans="15:15" x14ac:dyDescent="0.3">
      <c r="O4981" s="1"/>
    </row>
    <row r="4982" spans="15:15" x14ac:dyDescent="0.3">
      <c r="O4982" s="1"/>
    </row>
    <row r="4983" spans="15:15" x14ac:dyDescent="0.3">
      <c r="O4983" s="1"/>
    </row>
    <row r="4984" spans="15:15" x14ac:dyDescent="0.3">
      <c r="O4984" s="1"/>
    </row>
    <row r="4985" spans="15:15" x14ac:dyDescent="0.3">
      <c r="O4985" s="1"/>
    </row>
    <row r="4986" spans="15:15" x14ac:dyDescent="0.3">
      <c r="O4986" s="1"/>
    </row>
    <row r="4987" spans="15:15" x14ac:dyDescent="0.3">
      <c r="O4987" s="1"/>
    </row>
    <row r="4988" spans="15:15" x14ac:dyDescent="0.3">
      <c r="O4988" s="1"/>
    </row>
    <row r="4989" spans="15:15" x14ac:dyDescent="0.3">
      <c r="O4989" s="1"/>
    </row>
    <row r="4990" spans="15:15" x14ac:dyDescent="0.3">
      <c r="O4990" s="1"/>
    </row>
    <row r="4991" spans="15:15" x14ac:dyDescent="0.3">
      <c r="O4991" s="1"/>
    </row>
    <row r="4992" spans="15:15" x14ac:dyDescent="0.3">
      <c r="O4992" s="1"/>
    </row>
    <row r="4993" spans="15:15" x14ac:dyDescent="0.3">
      <c r="O4993" s="1"/>
    </row>
    <row r="4994" spans="15:15" x14ac:dyDescent="0.3">
      <c r="O4994" s="1"/>
    </row>
    <row r="4995" spans="15:15" x14ac:dyDescent="0.3">
      <c r="O4995" s="1"/>
    </row>
    <row r="4996" spans="15:15" x14ac:dyDescent="0.3">
      <c r="O4996" s="1"/>
    </row>
    <row r="4997" spans="15:15" x14ac:dyDescent="0.3">
      <c r="O4997" s="1"/>
    </row>
    <row r="4998" spans="15:15" x14ac:dyDescent="0.3">
      <c r="O4998" s="1"/>
    </row>
    <row r="4999" spans="15:15" x14ac:dyDescent="0.3">
      <c r="O4999" s="1"/>
    </row>
    <row r="5000" spans="15:15" x14ac:dyDescent="0.3">
      <c r="O5000" s="1"/>
    </row>
    <row r="5001" spans="15:15" x14ac:dyDescent="0.3">
      <c r="O5001" s="1"/>
    </row>
    <row r="5002" spans="15:15" x14ac:dyDescent="0.3">
      <c r="O5002" s="1"/>
    </row>
    <row r="5003" spans="15:15" x14ac:dyDescent="0.3">
      <c r="O5003" s="1"/>
    </row>
    <row r="5004" spans="15:15" x14ac:dyDescent="0.3">
      <c r="O5004" s="1"/>
    </row>
    <row r="5005" spans="15:15" x14ac:dyDescent="0.3">
      <c r="O5005" s="1"/>
    </row>
    <row r="5006" spans="15:15" x14ac:dyDescent="0.3">
      <c r="O5006" s="1"/>
    </row>
    <row r="5007" spans="15:15" x14ac:dyDescent="0.3">
      <c r="O5007" s="1"/>
    </row>
    <row r="5008" spans="15:15" x14ac:dyDescent="0.3">
      <c r="O5008" s="1"/>
    </row>
    <row r="5009" spans="15:15" x14ac:dyDescent="0.3">
      <c r="O5009" s="1"/>
    </row>
    <row r="5010" spans="15:15" x14ac:dyDescent="0.3">
      <c r="O5010" s="1"/>
    </row>
    <row r="5011" spans="15:15" x14ac:dyDescent="0.3">
      <c r="O5011" s="1"/>
    </row>
    <row r="5012" spans="15:15" x14ac:dyDescent="0.3">
      <c r="O5012" s="1"/>
    </row>
    <row r="5013" spans="15:15" x14ac:dyDescent="0.3">
      <c r="O5013" s="1"/>
    </row>
    <row r="5014" spans="15:15" x14ac:dyDescent="0.3">
      <c r="O5014" s="1"/>
    </row>
    <row r="5015" spans="15:15" x14ac:dyDescent="0.3">
      <c r="O5015" s="1"/>
    </row>
    <row r="5016" spans="15:15" x14ac:dyDescent="0.3">
      <c r="O5016" s="1"/>
    </row>
    <row r="5017" spans="15:15" x14ac:dyDescent="0.3">
      <c r="O5017" s="1"/>
    </row>
    <row r="5018" spans="15:15" x14ac:dyDescent="0.3">
      <c r="O5018" s="1"/>
    </row>
    <row r="5019" spans="15:15" x14ac:dyDescent="0.3">
      <c r="O5019" s="1"/>
    </row>
    <row r="5020" spans="15:15" x14ac:dyDescent="0.3">
      <c r="O5020" s="1"/>
    </row>
    <row r="5021" spans="15:15" x14ac:dyDescent="0.3">
      <c r="O5021" s="1"/>
    </row>
    <row r="5022" spans="15:15" x14ac:dyDescent="0.3">
      <c r="O5022" s="1"/>
    </row>
    <row r="5023" spans="15:15" x14ac:dyDescent="0.3">
      <c r="O5023" s="1"/>
    </row>
    <row r="5024" spans="15:15" x14ac:dyDescent="0.3">
      <c r="O5024" s="1"/>
    </row>
    <row r="5025" spans="15:15" x14ac:dyDescent="0.3">
      <c r="O5025" s="1"/>
    </row>
    <row r="5026" spans="15:15" x14ac:dyDescent="0.3">
      <c r="O5026" s="1"/>
    </row>
    <row r="5027" spans="15:15" x14ac:dyDescent="0.3">
      <c r="O5027" s="1"/>
    </row>
    <row r="5028" spans="15:15" x14ac:dyDescent="0.3">
      <c r="O5028" s="1"/>
    </row>
    <row r="5029" spans="15:15" x14ac:dyDescent="0.3">
      <c r="O5029" s="1"/>
    </row>
    <row r="5030" spans="15:15" x14ac:dyDescent="0.3">
      <c r="O5030" s="1"/>
    </row>
    <row r="5031" spans="15:15" x14ac:dyDescent="0.3">
      <c r="O5031" s="1"/>
    </row>
    <row r="5032" spans="15:15" x14ac:dyDescent="0.3">
      <c r="O5032" s="1"/>
    </row>
    <row r="5033" spans="15:15" x14ac:dyDescent="0.3">
      <c r="O5033" s="1"/>
    </row>
    <row r="5034" spans="15:15" x14ac:dyDescent="0.3">
      <c r="O5034" s="1"/>
    </row>
    <row r="5035" spans="15:15" x14ac:dyDescent="0.3">
      <c r="O5035" s="1"/>
    </row>
    <row r="5036" spans="15:15" x14ac:dyDescent="0.3">
      <c r="O5036" s="1"/>
    </row>
    <row r="5037" spans="15:15" x14ac:dyDescent="0.3">
      <c r="O5037" s="1"/>
    </row>
    <row r="5038" spans="15:15" x14ac:dyDescent="0.3">
      <c r="O5038" s="1"/>
    </row>
    <row r="5039" spans="15:15" x14ac:dyDescent="0.3">
      <c r="O5039" s="1"/>
    </row>
    <row r="5040" spans="15:15" x14ac:dyDescent="0.3">
      <c r="O5040" s="1"/>
    </row>
    <row r="5041" spans="15:15" x14ac:dyDescent="0.3">
      <c r="O5041" s="1"/>
    </row>
    <row r="5042" spans="15:15" x14ac:dyDescent="0.3">
      <c r="O5042" s="1"/>
    </row>
    <row r="5043" spans="15:15" x14ac:dyDescent="0.3">
      <c r="O5043" s="1"/>
    </row>
    <row r="5044" spans="15:15" x14ac:dyDescent="0.3">
      <c r="O5044" s="1"/>
    </row>
    <row r="5045" spans="15:15" x14ac:dyDescent="0.3">
      <c r="O5045" s="1"/>
    </row>
    <row r="5046" spans="15:15" x14ac:dyDescent="0.3">
      <c r="O5046" s="1"/>
    </row>
    <row r="5047" spans="15:15" x14ac:dyDescent="0.3">
      <c r="O5047" s="1"/>
    </row>
    <row r="5048" spans="15:15" x14ac:dyDescent="0.3">
      <c r="O5048" s="1"/>
    </row>
    <row r="5049" spans="15:15" x14ac:dyDescent="0.3">
      <c r="O5049" s="1"/>
    </row>
    <row r="5050" spans="15:15" x14ac:dyDescent="0.3">
      <c r="O5050" s="1"/>
    </row>
    <row r="5051" spans="15:15" x14ac:dyDescent="0.3">
      <c r="O5051" s="1"/>
    </row>
    <row r="5052" spans="15:15" x14ac:dyDescent="0.3">
      <c r="O5052" s="1"/>
    </row>
    <row r="5053" spans="15:15" x14ac:dyDescent="0.3">
      <c r="O5053" s="1"/>
    </row>
    <row r="5054" spans="15:15" x14ac:dyDescent="0.3">
      <c r="O5054" s="1"/>
    </row>
    <row r="5055" spans="15:15" x14ac:dyDescent="0.3">
      <c r="O5055" s="1"/>
    </row>
    <row r="5056" spans="15:15" x14ac:dyDescent="0.3">
      <c r="O5056" s="1"/>
    </row>
    <row r="5057" spans="15:15" x14ac:dyDescent="0.3">
      <c r="O5057" s="1"/>
    </row>
    <row r="5058" spans="15:15" x14ac:dyDescent="0.3">
      <c r="O5058" s="1"/>
    </row>
    <row r="5059" spans="15:15" x14ac:dyDescent="0.3">
      <c r="O5059" s="1"/>
    </row>
    <row r="5060" spans="15:15" x14ac:dyDescent="0.3">
      <c r="O5060" s="1"/>
    </row>
    <row r="5061" spans="15:15" x14ac:dyDescent="0.3">
      <c r="O5061" s="1"/>
    </row>
    <row r="5062" spans="15:15" x14ac:dyDescent="0.3">
      <c r="O5062" s="1"/>
    </row>
    <row r="5063" spans="15:15" x14ac:dyDescent="0.3">
      <c r="O5063" s="1"/>
    </row>
    <row r="5064" spans="15:15" x14ac:dyDescent="0.3">
      <c r="O5064" s="1"/>
    </row>
    <row r="5065" spans="15:15" x14ac:dyDescent="0.3">
      <c r="O5065" s="1"/>
    </row>
    <row r="5066" spans="15:15" x14ac:dyDescent="0.3">
      <c r="O5066" s="1"/>
    </row>
    <row r="5067" spans="15:15" x14ac:dyDescent="0.3">
      <c r="O5067" s="1"/>
    </row>
    <row r="5068" spans="15:15" x14ac:dyDescent="0.3">
      <c r="O5068" s="1"/>
    </row>
    <row r="5069" spans="15:15" x14ac:dyDescent="0.3">
      <c r="O5069" s="1"/>
    </row>
    <row r="5070" spans="15:15" x14ac:dyDescent="0.3">
      <c r="O5070" s="1"/>
    </row>
    <row r="5071" spans="15:15" x14ac:dyDescent="0.3">
      <c r="O5071" s="1"/>
    </row>
    <row r="5072" spans="15:15" x14ac:dyDescent="0.3">
      <c r="O5072" s="1"/>
    </row>
    <row r="5073" spans="15:15" x14ac:dyDescent="0.3">
      <c r="O5073" s="1"/>
    </row>
    <row r="5074" spans="15:15" x14ac:dyDescent="0.3">
      <c r="O5074" s="1"/>
    </row>
    <row r="5075" spans="15:15" x14ac:dyDescent="0.3">
      <c r="O5075" s="1"/>
    </row>
    <row r="5076" spans="15:15" x14ac:dyDescent="0.3">
      <c r="O5076" s="1"/>
    </row>
    <row r="5077" spans="15:15" x14ac:dyDescent="0.3">
      <c r="O5077" s="1"/>
    </row>
    <row r="5078" spans="15:15" x14ac:dyDescent="0.3">
      <c r="O5078" s="1"/>
    </row>
    <row r="5079" spans="15:15" x14ac:dyDescent="0.3">
      <c r="O5079" s="1"/>
    </row>
    <row r="5080" spans="15:15" x14ac:dyDescent="0.3">
      <c r="O5080" s="1"/>
    </row>
    <row r="5081" spans="15:15" x14ac:dyDescent="0.3">
      <c r="O5081" s="1"/>
    </row>
    <row r="5082" spans="15:15" x14ac:dyDescent="0.3">
      <c r="O5082" s="1"/>
    </row>
    <row r="5083" spans="15:15" x14ac:dyDescent="0.3">
      <c r="O5083" s="1"/>
    </row>
    <row r="5084" spans="15:15" x14ac:dyDescent="0.3">
      <c r="O5084" s="1"/>
    </row>
    <row r="5085" spans="15:15" x14ac:dyDescent="0.3">
      <c r="O5085" s="1"/>
    </row>
    <row r="5086" spans="15:15" x14ac:dyDescent="0.3">
      <c r="O5086" s="1"/>
    </row>
    <row r="5087" spans="15:15" x14ac:dyDescent="0.3">
      <c r="O5087" s="1"/>
    </row>
    <row r="5088" spans="15:15" x14ac:dyDescent="0.3">
      <c r="O5088" s="1"/>
    </row>
    <row r="5089" spans="15:15" x14ac:dyDescent="0.3">
      <c r="O5089" s="1"/>
    </row>
    <row r="5090" spans="15:15" x14ac:dyDescent="0.3">
      <c r="O5090" s="1"/>
    </row>
    <row r="5091" spans="15:15" x14ac:dyDescent="0.3">
      <c r="O5091" s="1"/>
    </row>
    <row r="5092" spans="15:15" x14ac:dyDescent="0.3">
      <c r="O5092" s="1"/>
    </row>
    <row r="5093" spans="15:15" x14ac:dyDescent="0.3">
      <c r="O5093" s="1"/>
    </row>
    <row r="5094" spans="15:15" x14ac:dyDescent="0.3">
      <c r="O5094" s="1"/>
    </row>
    <row r="5095" spans="15:15" x14ac:dyDescent="0.3">
      <c r="O5095" s="1"/>
    </row>
    <row r="5096" spans="15:15" x14ac:dyDescent="0.3">
      <c r="O5096" s="1"/>
    </row>
    <row r="5097" spans="15:15" x14ac:dyDescent="0.3">
      <c r="O5097" s="1"/>
    </row>
    <row r="5098" spans="15:15" x14ac:dyDescent="0.3">
      <c r="O5098" s="1"/>
    </row>
    <row r="5099" spans="15:15" x14ac:dyDescent="0.3">
      <c r="O5099" s="1"/>
    </row>
    <row r="5100" spans="15:15" x14ac:dyDescent="0.3">
      <c r="O5100" s="1"/>
    </row>
    <row r="5101" spans="15:15" x14ac:dyDescent="0.3">
      <c r="O5101" s="1"/>
    </row>
    <row r="5102" spans="15:15" x14ac:dyDescent="0.3">
      <c r="O5102" s="1"/>
    </row>
    <row r="5103" spans="15:15" x14ac:dyDescent="0.3">
      <c r="O5103" s="1"/>
    </row>
    <row r="5104" spans="15:15" x14ac:dyDescent="0.3">
      <c r="O5104" s="1"/>
    </row>
    <row r="5105" spans="15:15" x14ac:dyDescent="0.3">
      <c r="O5105" s="1"/>
    </row>
    <row r="5106" spans="15:15" x14ac:dyDescent="0.3">
      <c r="O5106" s="1"/>
    </row>
    <row r="5107" spans="15:15" x14ac:dyDescent="0.3">
      <c r="O5107" s="1"/>
    </row>
    <row r="5108" spans="15:15" x14ac:dyDescent="0.3">
      <c r="O5108" s="1"/>
    </row>
    <row r="5109" spans="15:15" x14ac:dyDescent="0.3">
      <c r="O5109" s="1"/>
    </row>
    <row r="5110" spans="15:15" x14ac:dyDescent="0.3">
      <c r="O5110" s="1"/>
    </row>
    <row r="5111" spans="15:15" x14ac:dyDescent="0.3">
      <c r="O5111" s="1"/>
    </row>
    <row r="5112" spans="15:15" x14ac:dyDescent="0.3">
      <c r="O5112" s="1"/>
    </row>
    <row r="5113" spans="15:15" x14ac:dyDescent="0.3">
      <c r="O5113" s="1"/>
    </row>
    <row r="5114" spans="15:15" x14ac:dyDescent="0.3">
      <c r="O5114" s="1"/>
    </row>
    <row r="5115" spans="15:15" x14ac:dyDescent="0.3">
      <c r="O5115" s="1"/>
    </row>
    <row r="5116" spans="15:15" x14ac:dyDescent="0.3">
      <c r="O5116" s="1"/>
    </row>
    <row r="5117" spans="15:15" x14ac:dyDescent="0.3">
      <c r="O5117" s="1"/>
    </row>
    <row r="5118" spans="15:15" x14ac:dyDescent="0.3">
      <c r="O5118" s="1"/>
    </row>
    <row r="5119" spans="15:15" x14ac:dyDescent="0.3">
      <c r="O5119" s="1"/>
    </row>
    <row r="5120" spans="15:15" x14ac:dyDescent="0.3">
      <c r="O5120" s="1"/>
    </row>
    <row r="5121" spans="15:15" x14ac:dyDescent="0.3">
      <c r="O5121" s="1"/>
    </row>
    <row r="5122" spans="15:15" x14ac:dyDescent="0.3">
      <c r="O5122" s="1"/>
    </row>
    <row r="5123" spans="15:15" x14ac:dyDescent="0.3">
      <c r="O5123" s="1"/>
    </row>
    <row r="5124" spans="15:15" x14ac:dyDescent="0.3">
      <c r="O5124" s="1"/>
    </row>
    <row r="5125" spans="15:15" x14ac:dyDescent="0.3">
      <c r="O5125" s="1"/>
    </row>
    <row r="5126" spans="15:15" x14ac:dyDescent="0.3">
      <c r="O5126" s="1"/>
    </row>
    <row r="5127" spans="15:15" x14ac:dyDescent="0.3">
      <c r="O5127" s="1"/>
    </row>
    <row r="5128" spans="15:15" x14ac:dyDescent="0.3">
      <c r="O5128" s="1"/>
    </row>
    <row r="5129" spans="15:15" x14ac:dyDescent="0.3">
      <c r="O5129" s="1"/>
    </row>
    <row r="5130" spans="15:15" x14ac:dyDescent="0.3">
      <c r="O5130" s="1"/>
    </row>
    <row r="5131" spans="15:15" x14ac:dyDescent="0.3">
      <c r="O5131" s="1"/>
    </row>
    <row r="5132" spans="15:15" x14ac:dyDescent="0.3">
      <c r="O5132" s="1"/>
    </row>
    <row r="5133" spans="15:15" x14ac:dyDescent="0.3">
      <c r="O5133" s="1"/>
    </row>
    <row r="5134" spans="15:15" x14ac:dyDescent="0.3">
      <c r="O5134" s="1"/>
    </row>
    <row r="5135" spans="15:15" x14ac:dyDescent="0.3">
      <c r="O5135" s="1"/>
    </row>
    <row r="5136" spans="15:15" x14ac:dyDescent="0.3">
      <c r="O5136" s="1"/>
    </row>
    <row r="5137" spans="15:15" x14ac:dyDescent="0.3">
      <c r="O5137" s="1"/>
    </row>
    <row r="5138" spans="15:15" x14ac:dyDescent="0.3">
      <c r="O5138" s="1"/>
    </row>
    <row r="5139" spans="15:15" x14ac:dyDescent="0.3">
      <c r="O5139" s="1"/>
    </row>
    <row r="5140" spans="15:15" x14ac:dyDescent="0.3">
      <c r="O5140" s="1"/>
    </row>
    <row r="5141" spans="15:15" x14ac:dyDescent="0.3">
      <c r="O5141" s="1"/>
    </row>
    <row r="5142" spans="15:15" x14ac:dyDescent="0.3">
      <c r="O5142" s="1"/>
    </row>
    <row r="5143" spans="15:15" x14ac:dyDescent="0.3">
      <c r="O5143" s="1"/>
    </row>
    <row r="5144" spans="15:15" x14ac:dyDescent="0.3">
      <c r="O5144" s="1"/>
    </row>
    <row r="5145" spans="15:15" x14ac:dyDescent="0.3">
      <c r="O5145" s="1"/>
    </row>
    <row r="5146" spans="15:15" x14ac:dyDescent="0.3">
      <c r="O5146" s="1"/>
    </row>
    <row r="5147" spans="15:15" x14ac:dyDescent="0.3">
      <c r="O5147" s="1"/>
    </row>
    <row r="5148" spans="15:15" x14ac:dyDescent="0.3">
      <c r="O5148" s="1"/>
    </row>
    <row r="5149" spans="15:15" x14ac:dyDescent="0.3">
      <c r="O5149" s="1"/>
    </row>
    <row r="5150" spans="15:15" x14ac:dyDescent="0.3">
      <c r="O5150" s="1"/>
    </row>
    <row r="5151" spans="15:15" x14ac:dyDescent="0.3">
      <c r="O5151" s="1"/>
    </row>
    <row r="5152" spans="15:15" x14ac:dyDescent="0.3">
      <c r="O5152" s="1"/>
    </row>
    <row r="5153" spans="15:15" x14ac:dyDescent="0.3">
      <c r="O5153" s="1"/>
    </row>
    <row r="5154" spans="15:15" x14ac:dyDescent="0.3">
      <c r="O5154" s="1"/>
    </row>
    <row r="5155" spans="15:15" x14ac:dyDescent="0.3">
      <c r="O5155" s="1"/>
    </row>
    <row r="5156" spans="15:15" x14ac:dyDescent="0.3">
      <c r="O5156" s="1"/>
    </row>
    <row r="5157" spans="15:15" x14ac:dyDescent="0.3">
      <c r="O5157" s="1"/>
    </row>
    <row r="5158" spans="15:15" x14ac:dyDescent="0.3">
      <c r="O5158" s="1"/>
    </row>
    <row r="5159" spans="15:15" x14ac:dyDescent="0.3">
      <c r="O5159" s="1"/>
    </row>
    <row r="5160" spans="15:15" x14ac:dyDescent="0.3">
      <c r="O5160" s="1"/>
    </row>
    <row r="5161" spans="15:15" x14ac:dyDescent="0.3">
      <c r="O5161" s="1"/>
    </row>
    <row r="5162" spans="15:15" x14ac:dyDescent="0.3">
      <c r="O5162" s="1"/>
    </row>
    <row r="5163" spans="15:15" x14ac:dyDescent="0.3">
      <c r="O5163" s="1"/>
    </row>
    <row r="5164" spans="15:15" x14ac:dyDescent="0.3">
      <c r="O5164" s="1"/>
    </row>
    <row r="5165" spans="15:15" x14ac:dyDescent="0.3">
      <c r="O5165" s="1"/>
    </row>
    <row r="5166" spans="15:15" x14ac:dyDescent="0.3">
      <c r="O5166" s="1"/>
    </row>
    <row r="5167" spans="15:15" x14ac:dyDescent="0.3">
      <c r="O5167" s="1"/>
    </row>
    <row r="5168" spans="15:15" x14ac:dyDescent="0.3">
      <c r="O5168" s="1"/>
    </row>
    <row r="5169" spans="15:15" x14ac:dyDescent="0.3">
      <c r="O5169" s="1"/>
    </row>
    <row r="5170" spans="15:15" x14ac:dyDescent="0.3">
      <c r="O5170" s="1"/>
    </row>
    <row r="5171" spans="15:15" x14ac:dyDescent="0.3">
      <c r="O5171" s="1"/>
    </row>
    <row r="5172" spans="15:15" x14ac:dyDescent="0.3">
      <c r="O5172" s="1"/>
    </row>
    <row r="5173" spans="15:15" x14ac:dyDescent="0.3">
      <c r="O5173" s="1"/>
    </row>
    <row r="5174" spans="15:15" x14ac:dyDescent="0.3">
      <c r="O5174" s="1"/>
    </row>
    <row r="5175" spans="15:15" x14ac:dyDescent="0.3">
      <c r="O5175" s="1"/>
    </row>
    <row r="5176" spans="15:15" x14ac:dyDescent="0.3">
      <c r="O5176" s="1"/>
    </row>
    <row r="5177" spans="15:15" x14ac:dyDescent="0.3">
      <c r="O5177" s="1"/>
    </row>
    <row r="5178" spans="15:15" x14ac:dyDescent="0.3">
      <c r="O5178" s="1"/>
    </row>
    <row r="5179" spans="15:15" x14ac:dyDescent="0.3">
      <c r="O5179" s="1"/>
    </row>
    <row r="5180" spans="15:15" x14ac:dyDescent="0.3">
      <c r="O5180" s="1"/>
    </row>
    <row r="5181" spans="15:15" x14ac:dyDescent="0.3">
      <c r="O5181" s="1"/>
    </row>
    <row r="5182" spans="15:15" x14ac:dyDescent="0.3">
      <c r="O5182" s="1"/>
    </row>
    <row r="5183" spans="15:15" x14ac:dyDescent="0.3">
      <c r="O5183" s="1"/>
    </row>
    <row r="5184" spans="15:15" x14ac:dyDescent="0.3">
      <c r="O5184" s="1"/>
    </row>
    <row r="5185" spans="15:15" x14ac:dyDescent="0.3">
      <c r="O5185" s="1"/>
    </row>
    <row r="5186" spans="15:15" x14ac:dyDescent="0.3">
      <c r="O5186" s="1"/>
    </row>
    <row r="5187" spans="15:15" x14ac:dyDescent="0.3">
      <c r="O5187" s="1"/>
    </row>
    <row r="5188" spans="15:15" x14ac:dyDescent="0.3">
      <c r="O5188" s="1"/>
    </row>
    <row r="5189" spans="15:15" x14ac:dyDescent="0.3">
      <c r="O5189" s="1"/>
    </row>
    <row r="5190" spans="15:15" x14ac:dyDescent="0.3">
      <c r="O5190" s="1"/>
    </row>
    <row r="5191" spans="15:15" x14ac:dyDescent="0.3">
      <c r="O5191" s="1"/>
    </row>
    <row r="5192" spans="15:15" x14ac:dyDescent="0.3">
      <c r="O5192" s="1"/>
    </row>
    <row r="5193" spans="15:15" x14ac:dyDescent="0.3">
      <c r="O5193" s="1"/>
    </row>
    <row r="5194" spans="15:15" x14ac:dyDescent="0.3">
      <c r="O5194" s="1"/>
    </row>
    <row r="5195" spans="15:15" x14ac:dyDescent="0.3">
      <c r="O5195" s="1"/>
    </row>
    <row r="5196" spans="15:15" x14ac:dyDescent="0.3">
      <c r="O5196" s="1"/>
    </row>
    <row r="5197" spans="15:15" x14ac:dyDescent="0.3">
      <c r="O5197" s="1"/>
    </row>
    <row r="5198" spans="15:15" x14ac:dyDescent="0.3">
      <c r="O5198" s="1"/>
    </row>
    <row r="5199" spans="15:15" x14ac:dyDescent="0.3">
      <c r="O5199" s="1"/>
    </row>
    <row r="5200" spans="15:15" x14ac:dyDescent="0.3">
      <c r="O5200" s="1"/>
    </row>
    <row r="5201" spans="15:15" x14ac:dyDescent="0.3">
      <c r="O5201" s="1"/>
    </row>
    <row r="5202" spans="15:15" x14ac:dyDescent="0.3">
      <c r="O5202" s="1"/>
    </row>
    <row r="5203" spans="15:15" x14ac:dyDescent="0.3">
      <c r="O5203" s="1"/>
    </row>
    <row r="5204" spans="15:15" x14ac:dyDescent="0.3">
      <c r="O5204" s="1"/>
    </row>
    <row r="5205" spans="15:15" x14ac:dyDescent="0.3">
      <c r="O5205" s="1"/>
    </row>
    <row r="5206" spans="15:15" x14ac:dyDescent="0.3">
      <c r="O5206" s="1"/>
    </row>
    <row r="5207" spans="15:15" x14ac:dyDescent="0.3">
      <c r="O5207" s="1"/>
    </row>
    <row r="5208" spans="15:15" x14ac:dyDescent="0.3">
      <c r="O5208" s="1"/>
    </row>
    <row r="5209" spans="15:15" x14ac:dyDescent="0.3">
      <c r="O5209" s="1"/>
    </row>
    <row r="5210" spans="15:15" x14ac:dyDescent="0.3">
      <c r="O5210" s="1"/>
    </row>
    <row r="5211" spans="15:15" x14ac:dyDescent="0.3">
      <c r="O5211" s="1"/>
    </row>
    <row r="5212" spans="15:15" x14ac:dyDescent="0.3">
      <c r="O5212" s="1"/>
    </row>
    <row r="5213" spans="15:15" x14ac:dyDescent="0.3">
      <c r="O5213" s="1"/>
    </row>
    <row r="5214" spans="15:15" x14ac:dyDescent="0.3">
      <c r="O5214" s="1"/>
    </row>
    <row r="5215" spans="15:15" x14ac:dyDescent="0.3">
      <c r="O5215" s="1"/>
    </row>
    <row r="5216" spans="15:15" x14ac:dyDescent="0.3">
      <c r="O5216" s="1"/>
    </row>
    <row r="5217" spans="15:15" x14ac:dyDescent="0.3">
      <c r="O5217" s="1"/>
    </row>
    <row r="5218" spans="15:15" x14ac:dyDescent="0.3">
      <c r="O5218" s="1"/>
    </row>
    <row r="5219" spans="15:15" x14ac:dyDescent="0.3">
      <c r="O5219" s="1"/>
    </row>
    <row r="5220" spans="15:15" x14ac:dyDescent="0.3">
      <c r="O5220" s="1"/>
    </row>
    <row r="5221" spans="15:15" x14ac:dyDescent="0.3">
      <c r="O5221" s="1"/>
    </row>
    <row r="5222" spans="15:15" x14ac:dyDescent="0.3">
      <c r="O5222" s="1"/>
    </row>
    <row r="5223" spans="15:15" x14ac:dyDescent="0.3">
      <c r="O5223" s="1"/>
    </row>
    <row r="5224" spans="15:15" x14ac:dyDescent="0.3">
      <c r="O5224" s="1"/>
    </row>
    <row r="5225" spans="15:15" x14ac:dyDescent="0.3">
      <c r="O5225" s="1"/>
    </row>
    <row r="5226" spans="15:15" x14ac:dyDescent="0.3">
      <c r="O5226" s="1"/>
    </row>
    <row r="5227" spans="15:15" x14ac:dyDescent="0.3">
      <c r="O5227" s="1"/>
    </row>
    <row r="5228" spans="15:15" x14ac:dyDescent="0.3">
      <c r="O5228" s="1"/>
    </row>
    <row r="5229" spans="15:15" x14ac:dyDescent="0.3">
      <c r="O5229" s="1"/>
    </row>
    <row r="5230" spans="15:15" x14ac:dyDescent="0.3">
      <c r="O5230" s="1"/>
    </row>
    <row r="5231" spans="15:15" x14ac:dyDescent="0.3">
      <c r="O5231" s="1"/>
    </row>
    <row r="5232" spans="15:15" x14ac:dyDescent="0.3">
      <c r="O5232" s="1"/>
    </row>
    <row r="5233" spans="15:15" x14ac:dyDescent="0.3">
      <c r="O5233" s="1"/>
    </row>
    <row r="5234" spans="15:15" x14ac:dyDescent="0.3">
      <c r="O5234" s="1"/>
    </row>
    <row r="5235" spans="15:15" x14ac:dyDescent="0.3">
      <c r="O5235" s="1"/>
    </row>
    <row r="5236" spans="15:15" x14ac:dyDescent="0.3">
      <c r="O5236" s="1"/>
    </row>
    <row r="5237" spans="15:15" x14ac:dyDescent="0.3">
      <c r="O5237" s="1"/>
    </row>
    <row r="5238" spans="15:15" x14ac:dyDescent="0.3">
      <c r="O5238" s="1"/>
    </row>
    <row r="5239" spans="15:15" x14ac:dyDescent="0.3">
      <c r="O5239" s="1"/>
    </row>
    <row r="5240" spans="15:15" x14ac:dyDescent="0.3">
      <c r="O5240" s="1"/>
    </row>
    <row r="5241" spans="15:15" x14ac:dyDescent="0.3">
      <c r="O5241" s="1"/>
    </row>
    <row r="5242" spans="15:15" x14ac:dyDescent="0.3">
      <c r="O5242" s="1"/>
    </row>
    <row r="5243" spans="15:15" x14ac:dyDescent="0.3">
      <c r="O5243" s="1"/>
    </row>
    <row r="5244" spans="15:15" x14ac:dyDescent="0.3">
      <c r="O5244" s="1"/>
    </row>
    <row r="5245" spans="15:15" x14ac:dyDescent="0.3">
      <c r="O5245" s="1"/>
    </row>
    <row r="5246" spans="15:15" x14ac:dyDescent="0.3">
      <c r="O5246" s="1"/>
    </row>
    <row r="5247" spans="15:15" x14ac:dyDescent="0.3">
      <c r="O5247" s="1"/>
    </row>
    <row r="5248" spans="15:15" x14ac:dyDescent="0.3">
      <c r="O5248" s="1"/>
    </row>
    <row r="5249" spans="15:15" x14ac:dyDescent="0.3">
      <c r="O5249" s="1"/>
    </row>
    <row r="5250" spans="15:15" x14ac:dyDescent="0.3">
      <c r="O5250" s="1"/>
    </row>
    <row r="5251" spans="15:15" x14ac:dyDescent="0.3">
      <c r="O5251" s="1"/>
    </row>
    <row r="5252" spans="15:15" x14ac:dyDescent="0.3">
      <c r="O5252" s="1"/>
    </row>
    <row r="5253" spans="15:15" x14ac:dyDescent="0.3">
      <c r="O5253" s="1"/>
    </row>
    <row r="5254" spans="15:15" x14ac:dyDescent="0.3">
      <c r="O5254" s="1"/>
    </row>
    <row r="5255" spans="15:15" x14ac:dyDescent="0.3">
      <c r="O5255" s="1"/>
    </row>
    <row r="5256" spans="15:15" x14ac:dyDescent="0.3">
      <c r="O5256" s="1"/>
    </row>
    <row r="5257" spans="15:15" x14ac:dyDescent="0.3">
      <c r="O5257" s="1"/>
    </row>
    <row r="5258" spans="15:15" x14ac:dyDescent="0.3">
      <c r="O5258" s="1"/>
    </row>
    <row r="5259" spans="15:15" x14ac:dyDescent="0.3">
      <c r="O5259" s="1"/>
    </row>
    <row r="5260" spans="15:15" x14ac:dyDescent="0.3">
      <c r="O5260" s="1"/>
    </row>
    <row r="5261" spans="15:15" x14ac:dyDescent="0.3">
      <c r="O5261" s="1"/>
    </row>
    <row r="5262" spans="15:15" x14ac:dyDescent="0.3">
      <c r="O5262" s="1"/>
    </row>
    <row r="5263" spans="15:15" x14ac:dyDescent="0.3">
      <c r="O5263" s="1"/>
    </row>
    <row r="5264" spans="15:15" x14ac:dyDescent="0.3">
      <c r="O5264" s="1"/>
    </row>
    <row r="5265" spans="15:15" x14ac:dyDescent="0.3">
      <c r="O5265" s="1"/>
    </row>
    <row r="5266" spans="15:15" x14ac:dyDescent="0.3">
      <c r="O5266" s="1"/>
    </row>
    <row r="5267" spans="15:15" x14ac:dyDescent="0.3">
      <c r="O5267" s="1"/>
    </row>
    <row r="5268" spans="15:15" x14ac:dyDescent="0.3">
      <c r="O5268" s="1"/>
    </row>
    <row r="5269" spans="15:15" x14ac:dyDescent="0.3">
      <c r="O5269" s="1"/>
    </row>
    <row r="5270" spans="15:15" x14ac:dyDescent="0.3">
      <c r="O5270" s="1"/>
    </row>
    <row r="5271" spans="15:15" x14ac:dyDescent="0.3">
      <c r="O5271" s="1"/>
    </row>
    <row r="5272" spans="15:15" x14ac:dyDescent="0.3">
      <c r="O5272" s="1"/>
    </row>
    <row r="5273" spans="15:15" x14ac:dyDescent="0.3">
      <c r="O5273" s="1"/>
    </row>
    <row r="5274" spans="15:15" x14ac:dyDescent="0.3">
      <c r="O5274" s="1"/>
    </row>
    <row r="5275" spans="15:15" x14ac:dyDescent="0.3">
      <c r="O5275" s="1"/>
    </row>
    <row r="5276" spans="15:15" x14ac:dyDescent="0.3">
      <c r="O5276" s="1"/>
    </row>
    <row r="5277" spans="15:15" x14ac:dyDescent="0.3">
      <c r="O5277" s="1"/>
    </row>
    <row r="5278" spans="15:15" x14ac:dyDescent="0.3">
      <c r="O5278" s="1"/>
    </row>
    <row r="5279" spans="15:15" x14ac:dyDescent="0.3">
      <c r="O5279" s="1"/>
    </row>
    <row r="5280" spans="15:15" x14ac:dyDescent="0.3">
      <c r="O5280" s="1"/>
    </row>
    <row r="5281" spans="15:15" x14ac:dyDescent="0.3">
      <c r="O5281" s="1"/>
    </row>
    <row r="5282" spans="15:15" x14ac:dyDescent="0.3">
      <c r="O5282" s="1"/>
    </row>
    <row r="5283" spans="15:15" x14ac:dyDescent="0.3">
      <c r="O5283" s="1"/>
    </row>
    <row r="5284" spans="15:15" x14ac:dyDescent="0.3">
      <c r="O5284" s="1"/>
    </row>
    <row r="5285" spans="15:15" x14ac:dyDescent="0.3">
      <c r="O5285" s="1"/>
    </row>
    <row r="5286" spans="15:15" x14ac:dyDescent="0.3">
      <c r="O5286" s="1"/>
    </row>
    <row r="5287" spans="15:15" x14ac:dyDescent="0.3">
      <c r="O5287" s="1"/>
    </row>
    <row r="5288" spans="15:15" x14ac:dyDescent="0.3">
      <c r="O5288" s="1"/>
    </row>
    <row r="5289" spans="15:15" x14ac:dyDescent="0.3">
      <c r="O5289" s="1"/>
    </row>
    <row r="5290" spans="15:15" x14ac:dyDescent="0.3">
      <c r="O5290" s="1"/>
    </row>
    <row r="5291" spans="15:15" x14ac:dyDescent="0.3">
      <c r="O5291" s="1"/>
    </row>
    <row r="5292" spans="15:15" x14ac:dyDescent="0.3">
      <c r="O5292" s="1"/>
    </row>
    <row r="5293" spans="15:15" x14ac:dyDescent="0.3">
      <c r="O5293" s="1"/>
    </row>
    <row r="5294" spans="15:15" x14ac:dyDescent="0.3">
      <c r="O5294" s="1"/>
    </row>
    <row r="5295" spans="15:15" x14ac:dyDescent="0.3">
      <c r="O5295" s="1"/>
    </row>
    <row r="5296" spans="15:15" x14ac:dyDescent="0.3">
      <c r="O5296" s="1"/>
    </row>
    <row r="5297" spans="15:15" x14ac:dyDescent="0.3">
      <c r="O5297" s="1"/>
    </row>
    <row r="5298" spans="15:15" x14ac:dyDescent="0.3">
      <c r="O5298" s="1"/>
    </row>
    <row r="5299" spans="15:15" x14ac:dyDescent="0.3">
      <c r="O5299" s="1"/>
    </row>
    <row r="5300" spans="15:15" x14ac:dyDescent="0.3">
      <c r="O5300" s="1"/>
    </row>
    <row r="5301" spans="15:15" x14ac:dyDescent="0.3">
      <c r="O5301" s="1"/>
    </row>
    <row r="5302" spans="15:15" x14ac:dyDescent="0.3">
      <c r="O5302" s="1"/>
    </row>
    <row r="5303" spans="15:15" x14ac:dyDescent="0.3">
      <c r="O5303" s="1"/>
    </row>
    <row r="5304" spans="15:15" x14ac:dyDescent="0.3">
      <c r="O5304" s="1"/>
    </row>
    <row r="5305" spans="15:15" x14ac:dyDescent="0.3">
      <c r="O5305" s="1"/>
    </row>
    <row r="5306" spans="15:15" x14ac:dyDescent="0.3">
      <c r="O5306" s="1"/>
    </row>
    <row r="5307" spans="15:15" x14ac:dyDescent="0.3">
      <c r="O5307" s="1"/>
    </row>
    <row r="5308" spans="15:15" x14ac:dyDescent="0.3">
      <c r="O5308" s="1"/>
    </row>
    <row r="5309" spans="15:15" x14ac:dyDescent="0.3">
      <c r="O5309" s="1"/>
    </row>
    <row r="5310" spans="15:15" x14ac:dyDescent="0.3">
      <c r="O5310" s="1"/>
    </row>
    <row r="5311" spans="15:15" x14ac:dyDescent="0.3">
      <c r="O5311" s="1"/>
    </row>
    <row r="5312" spans="15:15" x14ac:dyDescent="0.3">
      <c r="O5312" s="1"/>
    </row>
    <row r="5313" spans="15:15" x14ac:dyDescent="0.3">
      <c r="O5313" s="1"/>
    </row>
    <row r="5314" spans="15:15" x14ac:dyDescent="0.3">
      <c r="O5314" s="1"/>
    </row>
    <row r="5315" spans="15:15" x14ac:dyDescent="0.3">
      <c r="O5315" s="1"/>
    </row>
    <row r="5316" spans="15:15" x14ac:dyDescent="0.3">
      <c r="O5316" s="1"/>
    </row>
    <row r="5317" spans="15:15" x14ac:dyDescent="0.3">
      <c r="O5317" s="1"/>
    </row>
    <row r="5318" spans="15:15" x14ac:dyDescent="0.3">
      <c r="O5318" s="1"/>
    </row>
    <row r="5319" spans="15:15" x14ac:dyDescent="0.3">
      <c r="O5319" s="1"/>
    </row>
    <row r="5320" spans="15:15" x14ac:dyDescent="0.3">
      <c r="O5320" s="1"/>
    </row>
    <row r="5321" spans="15:15" x14ac:dyDescent="0.3">
      <c r="O5321" s="1"/>
    </row>
    <row r="5322" spans="15:15" x14ac:dyDescent="0.3">
      <c r="O5322" s="1"/>
    </row>
    <row r="5323" spans="15:15" x14ac:dyDescent="0.3">
      <c r="O5323" s="1"/>
    </row>
    <row r="5324" spans="15:15" x14ac:dyDescent="0.3">
      <c r="O5324" s="1"/>
    </row>
    <row r="5325" spans="15:15" x14ac:dyDescent="0.3">
      <c r="O5325" s="1"/>
    </row>
    <row r="5326" spans="15:15" x14ac:dyDescent="0.3">
      <c r="O5326" s="1"/>
    </row>
    <row r="5327" spans="15:15" x14ac:dyDescent="0.3">
      <c r="O5327" s="1"/>
    </row>
    <row r="5328" spans="15:15" x14ac:dyDescent="0.3">
      <c r="O5328" s="1"/>
    </row>
    <row r="5329" spans="15:15" x14ac:dyDescent="0.3">
      <c r="O5329" s="1"/>
    </row>
    <row r="5330" spans="15:15" x14ac:dyDescent="0.3">
      <c r="O5330" s="1"/>
    </row>
    <row r="5331" spans="15:15" x14ac:dyDescent="0.3">
      <c r="O5331" s="1"/>
    </row>
    <row r="5332" spans="15:15" x14ac:dyDescent="0.3">
      <c r="O5332" s="1"/>
    </row>
    <row r="5333" spans="15:15" x14ac:dyDescent="0.3">
      <c r="O5333" s="1"/>
    </row>
    <row r="5334" spans="15:15" x14ac:dyDescent="0.3">
      <c r="O5334" s="1"/>
    </row>
    <row r="5335" spans="15:15" x14ac:dyDescent="0.3">
      <c r="O5335" s="1"/>
    </row>
    <row r="5336" spans="15:15" x14ac:dyDescent="0.3">
      <c r="O5336" s="1"/>
    </row>
    <row r="5337" spans="15:15" x14ac:dyDescent="0.3">
      <c r="O5337" s="1"/>
    </row>
    <row r="5338" spans="15:15" x14ac:dyDescent="0.3">
      <c r="O5338" s="1"/>
    </row>
    <row r="5339" spans="15:15" x14ac:dyDescent="0.3">
      <c r="O5339" s="1"/>
    </row>
    <row r="5340" spans="15:15" x14ac:dyDescent="0.3">
      <c r="O5340" s="1"/>
    </row>
    <row r="5341" spans="15:15" x14ac:dyDescent="0.3">
      <c r="O5341" s="1"/>
    </row>
    <row r="5342" spans="15:15" x14ac:dyDescent="0.3">
      <c r="O5342" s="1"/>
    </row>
    <row r="5343" spans="15:15" x14ac:dyDescent="0.3">
      <c r="O5343" s="1"/>
    </row>
    <row r="5344" spans="15:15" x14ac:dyDescent="0.3">
      <c r="O5344" s="1"/>
    </row>
    <row r="5345" spans="15:15" x14ac:dyDescent="0.3">
      <c r="O5345" s="1"/>
    </row>
    <row r="5346" spans="15:15" x14ac:dyDescent="0.3">
      <c r="O5346" s="1"/>
    </row>
    <row r="5347" spans="15:15" x14ac:dyDescent="0.3">
      <c r="O5347" s="1"/>
    </row>
    <row r="5348" spans="15:15" x14ac:dyDescent="0.3">
      <c r="O5348" s="1"/>
    </row>
    <row r="5349" spans="15:15" x14ac:dyDescent="0.3">
      <c r="O5349" s="1"/>
    </row>
    <row r="5350" spans="15:15" x14ac:dyDescent="0.3">
      <c r="O5350" s="1"/>
    </row>
    <row r="5351" spans="15:15" x14ac:dyDescent="0.3">
      <c r="O5351" s="1"/>
    </row>
    <row r="5352" spans="15:15" x14ac:dyDescent="0.3">
      <c r="O5352" s="1"/>
    </row>
    <row r="5353" spans="15:15" x14ac:dyDescent="0.3">
      <c r="O5353" s="1"/>
    </row>
    <row r="5354" spans="15:15" x14ac:dyDescent="0.3">
      <c r="O5354" s="1"/>
    </row>
    <row r="5355" spans="15:15" x14ac:dyDescent="0.3">
      <c r="O5355" s="1"/>
    </row>
    <row r="5356" spans="15:15" x14ac:dyDescent="0.3">
      <c r="O5356" s="1"/>
    </row>
    <row r="5357" spans="15:15" x14ac:dyDescent="0.3">
      <c r="O5357" s="1"/>
    </row>
    <row r="5358" spans="15:15" x14ac:dyDescent="0.3">
      <c r="O5358" s="1"/>
    </row>
    <row r="5359" spans="15:15" x14ac:dyDescent="0.3">
      <c r="O5359" s="1"/>
    </row>
    <row r="5360" spans="15:15" x14ac:dyDescent="0.3">
      <c r="O5360" s="1"/>
    </row>
    <row r="5361" spans="15:15" x14ac:dyDescent="0.3">
      <c r="O5361" s="1"/>
    </row>
    <row r="5362" spans="15:15" x14ac:dyDescent="0.3">
      <c r="O5362" s="1"/>
    </row>
    <row r="5363" spans="15:15" x14ac:dyDescent="0.3">
      <c r="O5363" s="1"/>
    </row>
    <row r="5364" spans="15:15" x14ac:dyDescent="0.3">
      <c r="O5364" s="1"/>
    </row>
    <row r="5365" spans="15:15" x14ac:dyDescent="0.3">
      <c r="O5365" s="1"/>
    </row>
    <row r="5366" spans="15:15" x14ac:dyDescent="0.3">
      <c r="O5366" s="1"/>
    </row>
    <row r="5367" spans="15:15" x14ac:dyDescent="0.3">
      <c r="O5367" s="1"/>
    </row>
    <row r="5368" spans="15:15" x14ac:dyDescent="0.3">
      <c r="O5368" s="1"/>
    </row>
    <row r="5369" spans="15:15" x14ac:dyDescent="0.3">
      <c r="O5369" s="1"/>
    </row>
    <row r="5370" spans="15:15" x14ac:dyDescent="0.3">
      <c r="O5370" s="1"/>
    </row>
    <row r="5371" spans="15:15" x14ac:dyDescent="0.3">
      <c r="O5371" s="1"/>
    </row>
    <row r="5372" spans="15:15" x14ac:dyDescent="0.3">
      <c r="O5372" s="1"/>
    </row>
    <row r="5373" spans="15:15" x14ac:dyDescent="0.3">
      <c r="O5373" s="1"/>
    </row>
    <row r="5374" spans="15:15" x14ac:dyDescent="0.3">
      <c r="O5374" s="1"/>
    </row>
    <row r="5375" spans="15:15" x14ac:dyDescent="0.3">
      <c r="O5375" s="1"/>
    </row>
    <row r="5376" spans="15:15" x14ac:dyDescent="0.3">
      <c r="O5376" s="1"/>
    </row>
    <row r="5377" spans="15:15" x14ac:dyDescent="0.3">
      <c r="O5377" s="1"/>
    </row>
    <row r="5378" spans="15:15" x14ac:dyDescent="0.3">
      <c r="O5378" s="1"/>
    </row>
    <row r="5379" spans="15:15" x14ac:dyDescent="0.3">
      <c r="O5379" s="1"/>
    </row>
    <row r="5380" spans="15:15" x14ac:dyDescent="0.3">
      <c r="O5380" s="1"/>
    </row>
    <row r="5381" spans="15:15" x14ac:dyDescent="0.3">
      <c r="O5381" s="1"/>
    </row>
    <row r="5382" spans="15:15" x14ac:dyDescent="0.3">
      <c r="O5382" s="1"/>
    </row>
    <row r="5383" spans="15:15" x14ac:dyDescent="0.3">
      <c r="O5383" s="1"/>
    </row>
    <row r="5384" spans="15:15" x14ac:dyDescent="0.3">
      <c r="O5384" s="1"/>
    </row>
    <row r="5385" spans="15:15" x14ac:dyDescent="0.3">
      <c r="O5385" s="1"/>
    </row>
    <row r="5386" spans="15:15" x14ac:dyDescent="0.3">
      <c r="O5386" s="1"/>
    </row>
    <row r="5387" spans="15:15" x14ac:dyDescent="0.3">
      <c r="O5387" s="1"/>
    </row>
    <row r="5388" spans="15:15" x14ac:dyDescent="0.3">
      <c r="O5388" s="1"/>
    </row>
    <row r="5389" spans="15:15" x14ac:dyDescent="0.3">
      <c r="O5389" s="1"/>
    </row>
    <row r="5390" spans="15:15" x14ac:dyDescent="0.3">
      <c r="O5390" s="1"/>
    </row>
    <row r="5391" spans="15:15" x14ac:dyDescent="0.3">
      <c r="O5391" s="1"/>
    </row>
    <row r="5392" spans="15:15" x14ac:dyDescent="0.3">
      <c r="O5392" s="1"/>
    </row>
    <row r="5393" spans="15:15" x14ac:dyDescent="0.3">
      <c r="O5393" s="1"/>
    </row>
    <row r="5394" spans="15:15" x14ac:dyDescent="0.3">
      <c r="O5394" s="1"/>
    </row>
    <row r="5395" spans="15:15" x14ac:dyDescent="0.3">
      <c r="O5395" s="1"/>
    </row>
    <row r="5396" spans="15:15" x14ac:dyDescent="0.3">
      <c r="O5396" s="1"/>
    </row>
    <row r="5397" spans="15:15" x14ac:dyDescent="0.3">
      <c r="O5397" s="1"/>
    </row>
    <row r="5398" spans="15:15" x14ac:dyDescent="0.3">
      <c r="O5398" s="1"/>
    </row>
    <row r="5399" spans="15:15" x14ac:dyDescent="0.3">
      <c r="O5399" s="1"/>
    </row>
    <row r="5400" spans="15:15" x14ac:dyDescent="0.3">
      <c r="O5400" s="1"/>
    </row>
    <row r="5401" spans="15:15" x14ac:dyDescent="0.3">
      <c r="O5401" s="1"/>
    </row>
    <row r="5402" spans="15:15" x14ac:dyDescent="0.3">
      <c r="O5402" s="1"/>
    </row>
    <row r="5403" spans="15:15" x14ac:dyDescent="0.3">
      <c r="O5403" s="1"/>
    </row>
    <row r="5404" spans="15:15" x14ac:dyDescent="0.3">
      <c r="O5404" s="1"/>
    </row>
    <row r="5405" spans="15:15" x14ac:dyDescent="0.3">
      <c r="O5405" s="1"/>
    </row>
    <row r="5406" spans="15:15" x14ac:dyDescent="0.3">
      <c r="O5406" s="1"/>
    </row>
    <row r="5407" spans="15:15" x14ac:dyDescent="0.3">
      <c r="O5407" s="1"/>
    </row>
    <row r="5408" spans="15:15" x14ac:dyDescent="0.3">
      <c r="O5408" s="1"/>
    </row>
    <row r="5409" spans="15:15" x14ac:dyDescent="0.3">
      <c r="O5409" s="1"/>
    </row>
    <row r="5410" spans="15:15" x14ac:dyDescent="0.3">
      <c r="O5410" s="1"/>
    </row>
    <row r="5411" spans="15:15" x14ac:dyDescent="0.3">
      <c r="O5411" s="1"/>
    </row>
    <row r="5412" spans="15:15" x14ac:dyDescent="0.3">
      <c r="O5412" s="1"/>
    </row>
    <row r="5413" spans="15:15" x14ac:dyDescent="0.3">
      <c r="O5413" s="1"/>
    </row>
    <row r="5414" spans="15:15" x14ac:dyDescent="0.3">
      <c r="O5414" s="1"/>
    </row>
    <row r="5415" spans="15:15" x14ac:dyDescent="0.3">
      <c r="O5415" s="1"/>
    </row>
    <row r="5416" spans="15:15" x14ac:dyDescent="0.3">
      <c r="O5416" s="1"/>
    </row>
    <row r="5417" spans="15:15" x14ac:dyDescent="0.3">
      <c r="O5417" s="1"/>
    </row>
    <row r="5418" spans="15:15" x14ac:dyDescent="0.3">
      <c r="O5418" s="1"/>
    </row>
    <row r="5419" spans="15:15" x14ac:dyDescent="0.3">
      <c r="O5419" s="1"/>
    </row>
    <row r="5420" spans="15:15" x14ac:dyDescent="0.3">
      <c r="O5420" s="1"/>
    </row>
    <row r="5421" spans="15:15" x14ac:dyDescent="0.3">
      <c r="O5421" s="1"/>
    </row>
    <row r="5422" spans="15:15" x14ac:dyDescent="0.3">
      <c r="O5422" s="1"/>
    </row>
    <row r="5423" spans="15:15" x14ac:dyDescent="0.3">
      <c r="O5423" s="1"/>
    </row>
    <row r="5424" spans="15:15" x14ac:dyDescent="0.3">
      <c r="O5424" s="1"/>
    </row>
    <row r="5425" spans="15:15" x14ac:dyDescent="0.3">
      <c r="O5425" s="1"/>
    </row>
    <row r="5426" spans="15:15" x14ac:dyDescent="0.3">
      <c r="O5426" s="1"/>
    </row>
    <row r="5427" spans="15:15" x14ac:dyDescent="0.3">
      <c r="O5427" s="1"/>
    </row>
    <row r="5428" spans="15:15" x14ac:dyDescent="0.3">
      <c r="O5428" s="1"/>
    </row>
    <row r="5429" spans="15:15" x14ac:dyDescent="0.3">
      <c r="O5429" s="1"/>
    </row>
    <row r="5430" spans="15:15" x14ac:dyDescent="0.3">
      <c r="O5430" s="1"/>
    </row>
    <row r="5431" spans="15:15" x14ac:dyDescent="0.3">
      <c r="O5431" s="1"/>
    </row>
    <row r="5432" spans="15:15" x14ac:dyDescent="0.3">
      <c r="O5432" s="1"/>
    </row>
    <row r="5433" spans="15:15" x14ac:dyDescent="0.3">
      <c r="O5433" s="1"/>
    </row>
    <row r="5434" spans="15:15" x14ac:dyDescent="0.3">
      <c r="O5434" s="1"/>
    </row>
    <row r="5435" spans="15:15" x14ac:dyDescent="0.3">
      <c r="O5435" s="1"/>
    </row>
    <row r="5436" spans="15:15" x14ac:dyDescent="0.3">
      <c r="O5436" s="1"/>
    </row>
    <row r="5437" spans="15:15" x14ac:dyDescent="0.3">
      <c r="O5437" s="1"/>
    </row>
    <row r="5438" spans="15:15" x14ac:dyDescent="0.3">
      <c r="O5438" s="1"/>
    </row>
    <row r="5439" spans="15:15" x14ac:dyDescent="0.3">
      <c r="O5439" s="1"/>
    </row>
    <row r="5440" spans="15:15" x14ac:dyDescent="0.3">
      <c r="O5440" s="1"/>
    </row>
    <row r="5441" spans="15:15" x14ac:dyDescent="0.3">
      <c r="O5441" s="1"/>
    </row>
    <row r="5442" spans="15:15" x14ac:dyDescent="0.3">
      <c r="O5442" s="1"/>
    </row>
    <row r="5443" spans="15:15" x14ac:dyDescent="0.3">
      <c r="O5443" s="1"/>
    </row>
    <row r="5444" spans="15:15" x14ac:dyDescent="0.3">
      <c r="O5444" s="1"/>
    </row>
    <row r="5445" spans="15:15" x14ac:dyDescent="0.3">
      <c r="O5445" s="1"/>
    </row>
    <row r="5446" spans="15:15" x14ac:dyDescent="0.3">
      <c r="O5446" s="1"/>
    </row>
    <row r="5447" spans="15:15" x14ac:dyDescent="0.3">
      <c r="O5447" s="1"/>
    </row>
    <row r="5448" spans="15:15" x14ac:dyDescent="0.3">
      <c r="O5448" s="1"/>
    </row>
    <row r="5449" spans="15:15" x14ac:dyDescent="0.3">
      <c r="O5449" s="1"/>
    </row>
    <row r="5450" spans="15:15" x14ac:dyDescent="0.3">
      <c r="O5450" s="1"/>
    </row>
    <row r="5451" spans="15:15" x14ac:dyDescent="0.3">
      <c r="O5451" s="1"/>
    </row>
    <row r="5452" spans="15:15" x14ac:dyDescent="0.3">
      <c r="O5452" s="1"/>
    </row>
    <row r="5453" spans="15:15" x14ac:dyDescent="0.3">
      <c r="O5453" s="1"/>
    </row>
    <row r="5454" spans="15:15" x14ac:dyDescent="0.3">
      <c r="O5454" s="1"/>
    </row>
    <row r="5455" spans="15:15" x14ac:dyDescent="0.3">
      <c r="O5455" s="1"/>
    </row>
    <row r="5456" spans="15:15" x14ac:dyDescent="0.3">
      <c r="O5456" s="1"/>
    </row>
    <row r="5457" spans="15:15" x14ac:dyDescent="0.3">
      <c r="O5457" s="1"/>
    </row>
    <row r="5458" spans="15:15" x14ac:dyDescent="0.3">
      <c r="O5458" s="1"/>
    </row>
    <row r="5459" spans="15:15" x14ac:dyDescent="0.3">
      <c r="O5459" s="1"/>
    </row>
    <row r="5460" spans="15:15" x14ac:dyDescent="0.3">
      <c r="O5460" s="1"/>
    </row>
    <row r="5461" spans="15:15" x14ac:dyDescent="0.3">
      <c r="O5461" s="1"/>
    </row>
    <row r="5462" spans="15:15" x14ac:dyDescent="0.3">
      <c r="O5462" s="1"/>
    </row>
    <row r="5463" spans="15:15" x14ac:dyDescent="0.3">
      <c r="O5463" s="1"/>
    </row>
    <row r="5464" spans="15:15" x14ac:dyDescent="0.3">
      <c r="O5464" s="1"/>
    </row>
    <row r="5465" spans="15:15" x14ac:dyDescent="0.3">
      <c r="O5465" s="1"/>
    </row>
    <row r="5466" spans="15:15" x14ac:dyDescent="0.3">
      <c r="O5466" s="1"/>
    </row>
    <row r="5467" spans="15:15" x14ac:dyDescent="0.3">
      <c r="O5467" s="1"/>
    </row>
    <row r="5468" spans="15:15" x14ac:dyDescent="0.3">
      <c r="O5468" s="1"/>
    </row>
    <row r="5469" spans="15:15" x14ac:dyDescent="0.3">
      <c r="O5469" s="1"/>
    </row>
    <row r="5470" spans="15:15" x14ac:dyDescent="0.3">
      <c r="O5470" s="1"/>
    </row>
    <row r="5471" spans="15:15" x14ac:dyDescent="0.3">
      <c r="O5471" s="1"/>
    </row>
    <row r="5472" spans="15:15" x14ac:dyDescent="0.3">
      <c r="O5472" s="1"/>
    </row>
    <row r="5473" spans="15:15" x14ac:dyDescent="0.3">
      <c r="O5473" s="1"/>
    </row>
    <row r="5474" spans="15:15" x14ac:dyDescent="0.3">
      <c r="O5474" s="1"/>
    </row>
    <row r="5475" spans="15:15" x14ac:dyDescent="0.3">
      <c r="O5475" s="1"/>
    </row>
    <row r="5476" spans="15:15" x14ac:dyDescent="0.3">
      <c r="O5476" s="1"/>
    </row>
    <row r="5477" spans="15:15" x14ac:dyDescent="0.3">
      <c r="O5477" s="1"/>
    </row>
    <row r="5478" spans="15:15" x14ac:dyDescent="0.3">
      <c r="O5478" s="1"/>
    </row>
    <row r="5479" spans="15:15" x14ac:dyDescent="0.3">
      <c r="O5479" s="1"/>
    </row>
    <row r="5480" spans="15:15" x14ac:dyDescent="0.3">
      <c r="O5480" s="1"/>
    </row>
    <row r="5481" spans="15:15" x14ac:dyDescent="0.3">
      <c r="O5481" s="1"/>
    </row>
    <row r="5482" spans="15:15" x14ac:dyDescent="0.3">
      <c r="O5482" s="1"/>
    </row>
    <row r="5483" spans="15:15" x14ac:dyDescent="0.3">
      <c r="O5483" s="1"/>
    </row>
    <row r="5484" spans="15:15" x14ac:dyDescent="0.3">
      <c r="O5484" s="1"/>
    </row>
    <row r="5485" spans="15:15" x14ac:dyDescent="0.3">
      <c r="O5485" s="1"/>
    </row>
    <row r="5486" spans="15:15" x14ac:dyDescent="0.3">
      <c r="O5486" s="1"/>
    </row>
    <row r="5487" spans="15:15" x14ac:dyDescent="0.3">
      <c r="O5487" s="1"/>
    </row>
    <row r="5488" spans="15:15" x14ac:dyDescent="0.3">
      <c r="O5488" s="1"/>
    </row>
    <row r="5489" spans="15:15" x14ac:dyDescent="0.3">
      <c r="O5489" s="1"/>
    </row>
    <row r="5490" spans="15:15" x14ac:dyDescent="0.3">
      <c r="O5490" s="1"/>
    </row>
    <row r="5491" spans="15:15" x14ac:dyDescent="0.3">
      <c r="O5491" s="1"/>
    </row>
    <row r="5492" spans="15:15" x14ac:dyDescent="0.3">
      <c r="O5492" s="1"/>
    </row>
    <row r="5493" spans="15:15" x14ac:dyDescent="0.3">
      <c r="O5493" s="1"/>
    </row>
    <row r="5494" spans="15:15" x14ac:dyDescent="0.3">
      <c r="O5494" s="1"/>
    </row>
    <row r="5495" spans="15:15" x14ac:dyDescent="0.3">
      <c r="O5495" s="1"/>
    </row>
    <row r="5496" spans="15:15" x14ac:dyDescent="0.3">
      <c r="O5496" s="1"/>
    </row>
    <row r="5497" spans="15:15" x14ac:dyDescent="0.3">
      <c r="O5497" s="1"/>
    </row>
    <row r="5498" spans="15:15" x14ac:dyDescent="0.3">
      <c r="O5498" s="1"/>
    </row>
    <row r="5499" spans="15:15" x14ac:dyDescent="0.3">
      <c r="O5499" s="1"/>
    </row>
    <row r="5500" spans="15:15" x14ac:dyDescent="0.3">
      <c r="O5500" s="1"/>
    </row>
    <row r="5501" spans="15:15" x14ac:dyDescent="0.3">
      <c r="O5501" s="1"/>
    </row>
    <row r="5502" spans="15:15" x14ac:dyDescent="0.3">
      <c r="O5502" s="1"/>
    </row>
    <row r="5503" spans="15:15" x14ac:dyDescent="0.3">
      <c r="O5503" s="1"/>
    </row>
    <row r="5504" spans="15:15" x14ac:dyDescent="0.3">
      <c r="O5504" s="1"/>
    </row>
    <row r="5505" spans="15:15" x14ac:dyDescent="0.3">
      <c r="O5505" s="1"/>
    </row>
    <row r="5506" spans="15:15" x14ac:dyDescent="0.3">
      <c r="O5506" s="1"/>
    </row>
    <row r="5507" spans="15:15" x14ac:dyDescent="0.3">
      <c r="O5507" s="1"/>
    </row>
    <row r="5508" spans="15:15" x14ac:dyDescent="0.3">
      <c r="O5508" s="1"/>
    </row>
    <row r="5509" spans="15:15" x14ac:dyDescent="0.3">
      <c r="O5509" s="1"/>
    </row>
    <row r="5510" spans="15:15" x14ac:dyDescent="0.3">
      <c r="O5510" s="1"/>
    </row>
    <row r="5511" spans="15:15" x14ac:dyDescent="0.3">
      <c r="O5511" s="1"/>
    </row>
    <row r="5512" spans="15:15" x14ac:dyDescent="0.3">
      <c r="O5512" s="1"/>
    </row>
    <row r="5513" spans="15:15" x14ac:dyDescent="0.3">
      <c r="O5513" s="1"/>
    </row>
    <row r="5514" spans="15:15" x14ac:dyDescent="0.3">
      <c r="O5514" s="1"/>
    </row>
    <row r="5515" spans="15:15" x14ac:dyDescent="0.3">
      <c r="O5515" s="1"/>
    </row>
    <row r="5516" spans="15:15" x14ac:dyDescent="0.3">
      <c r="O5516" s="1"/>
    </row>
    <row r="5517" spans="15:15" x14ac:dyDescent="0.3">
      <c r="O5517" s="1"/>
    </row>
    <row r="5518" spans="15:15" x14ac:dyDescent="0.3">
      <c r="O5518" s="1"/>
    </row>
    <row r="5519" spans="15:15" x14ac:dyDescent="0.3">
      <c r="O5519" s="1"/>
    </row>
    <row r="5520" spans="15:15" x14ac:dyDescent="0.3">
      <c r="O5520" s="1"/>
    </row>
    <row r="5521" spans="15:15" x14ac:dyDescent="0.3">
      <c r="O5521" s="1"/>
    </row>
    <row r="5522" spans="15:15" x14ac:dyDescent="0.3">
      <c r="O5522" s="1"/>
    </row>
    <row r="5523" spans="15:15" x14ac:dyDescent="0.3">
      <c r="O5523" s="1"/>
    </row>
    <row r="5524" spans="15:15" x14ac:dyDescent="0.3">
      <c r="O5524" s="1"/>
    </row>
    <row r="5525" spans="15:15" x14ac:dyDescent="0.3">
      <c r="O5525" s="1"/>
    </row>
    <row r="5526" spans="15:15" x14ac:dyDescent="0.3">
      <c r="O5526" s="1"/>
    </row>
    <row r="5527" spans="15:15" x14ac:dyDescent="0.3">
      <c r="O5527" s="1"/>
    </row>
    <row r="5528" spans="15:15" x14ac:dyDescent="0.3">
      <c r="O5528" s="1"/>
    </row>
    <row r="5529" spans="15:15" x14ac:dyDescent="0.3">
      <c r="O5529" s="1"/>
    </row>
    <row r="5530" spans="15:15" x14ac:dyDescent="0.3">
      <c r="O5530" s="1"/>
    </row>
    <row r="5531" spans="15:15" x14ac:dyDescent="0.3">
      <c r="O5531" s="1"/>
    </row>
    <row r="5532" spans="15:15" x14ac:dyDescent="0.3">
      <c r="O5532" s="1"/>
    </row>
    <row r="5533" spans="15:15" x14ac:dyDescent="0.3">
      <c r="O5533" s="1"/>
    </row>
    <row r="5534" spans="15:15" x14ac:dyDescent="0.3">
      <c r="O5534" s="1"/>
    </row>
    <row r="5535" spans="15:15" x14ac:dyDescent="0.3">
      <c r="O5535" s="1"/>
    </row>
    <row r="5536" spans="15:15" x14ac:dyDescent="0.3">
      <c r="O5536" s="1"/>
    </row>
    <row r="5537" spans="15:15" x14ac:dyDescent="0.3">
      <c r="O5537" s="1"/>
    </row>
    <row r="5538" spans="15:15" x14ac:dyDescent="0.3">
      <c r="O5538" s="1"/>
    </row>
    <row r="5539" spans="15:15" x14ac:dyDescent="0.3">
      <c r="O5539" s="1"/>
    </row>
    <row r="5540" spans="15:15" x14ac:dyDescent="0.3">
      <c r="O5540" s="1"/>
    </row>
    <row r="5541" spans="15:15" x14ac:dyDescent="0.3">
      <c r="O5541" s="1"/>
    </row>
    <row r="5542" spans="15:15" x14ac:dyDescent="0.3">
      <c r="O5542" s="1"/>
    </row>
    <row r="5543" spans="15:15" x14ac:dyDescent="0.3">
      <c r="O5543" s="1"/>
    </row>
    <row r="5544" spans="15:15" x14ac:dyDescent="0.3">
      <c r="O5544" s="1"/>
    </row>
    <row r="5545" spans="15:15" x14ac:dyDescent="0.3">
      <c r="O5545" s="1"/>
    </row>
    <row r="5546" spans="15:15" x14ac:dyDescent="0.3">
      <c r="O5546" s="1"/>
    </row>
    <row r="5547" spans="15:15" x14ac:dyDescent="0.3">
      <c r="O5547" s="1"/>
    </row>
    <row r="5548" spans="15:15" x14ac:dyDescent="0.3">
      <c r="O5548" s="1"/>
    </row>
    <row r="5549" spans="15:15" x14ac:dyDescent="0.3">
      <c r="O5549" s="1"/>
    </row>
    <row r="5550" spans="15:15" x14ac:dyDescent="0.3">
      <c r="O5550" s="1"/>
    </row>
    <row r="5551" spans="15:15" x14ac:dyDescent="0.3">
      <c r="O5551" s="1"/>
    </row>
    <row r="5552" spans="15:15" x14ac:dyDescent="0.3">
      <c r="O5552" s="1"/>
    </row>
    <row r="5553" spans="15:15" x14ac:dyDescent="0.3">
      <c r="O5553" s="1"/>
    </row>
    <row r="5554" spans="15:15" x14ac:dyDescent="0.3">
      <c r="O5554" s="1"/>
    </row>
    <row r="5555" spans="15:15" x14ac:dyDescent="0.3">
      <c r="O5555" s="1"/>
    </row>
    <row r="5556" spans="15:15" x14ac:dyDescent="0.3">
      <c r="O5556" s="1"/>
    </row>
    <row r="5557" spans="15:15" x14ac:dyDescent="0.3">
      <c r="O5557" s="1"/>
    </row>
    <row r="5558" spans="15:15" x14ac:dyDescent="0.3">
      <c r="O5558" s="1"/>
    </row>
    <row r="5559" spans="15:15" x14ac:dyDescent="0.3">
      <c r="O5559" s="1"/>
    </row>
    <row r="5560" spans="15:15" x14ac:dyDescent="0.3">
      <c r="O5560" s="1"/>
    </row>
    <row r="5561" spans="15:15" x14ac:dyDescent="0.3">
      <c r="O5561" s="1"/>
    </row>
    <row r="5562" spans="15:15" x14ac:dyDescent="0.3">
      <c r="O5562" s="1"/>
    </row>
    <row r="5563" spans="15:15" x14ac:dyDescent="0.3">
      <c r="O5563" s="1"/>
    </row>
    <row r="5564" spans="15:15" x14ac:dyDescent="0.3">
      <c r="O5564" s="1"/>
    </row>
    <row r="5565" spans="15:15" x14ac:dyDescent="0.3">
      <c r="O5565" s="1"/>
    </row>
    <row r="5566" spans="15:15" x14ac:dyDescent="0.3">
      <c r="O5566" s="1"/>
    </row>
    <row r="5567" spans="15:15" x14ac:dyDescent="0.3">
      <c r="O5567" s="1"/>
    </row>
    <row r="5568" spans="15:15" x14ac:dyDescent="0.3">
      <c r="O5568" s="1"/>
    </row>
    <row r="5569" spans="15:15" x14ac:dyDescent="0.3">
      <c r="O5569" s="1"/>
    </row>
    <row r="5570" spans="15:15" x14ac:dyDescent="0.3">
      <c r="O5570" s="1"/>
    </row>
    <row r="5571" spans="15:15" x14ac:dyDescent="0.3">
      <c r="O5571" s="1"/>
    </row>
    <row r="5572" spans="15:15" x14ac:dyDescent="0.3">
      <c r="O5572" s="1"/>
    </row>
    <row r="5573" spans="15:15" x14ac:dyDescent="0.3">
      <c r="O5573" s="1"/>
    </row>
    <row r="5574" spans="15:15" x14ac:dyDescent="0.3">
      <c r="O5574" s="1"/>
    </row>
    <row r="5575" spans="15:15" x14ac:dyDescent="0.3">
      <c r="O5575" s="1"/>
    </row>
    <row r="5576" spans="15:15" x14ac:dyDescent="0.3">
      <c r="O5576" s="1"/>
    </row>
    <row r="5577" spans="15:15" x14ac:dyDescent="0.3">
      <c r="O5577" s="1"/>
    </row>
    <row r="5578" spans="15:15" x14ac:dyDescent="0.3">
      <c r="O5578" s="1"/>
    </row>
    <row r="5579" spans="15:15" x14ac:dyDescent="0.3">
      <c r="O5579" s="1"/>
    </row>
    <row r="5580" spans="15:15" x14ac:dyDescent="0.3">
      <c r="O5580" s="1"/>
    </row>
    <row r="5581" spans="15:15" x14ac:dyDescent="0.3">
      <c r="O5581" s="1"/>
    </row>
    <row r="5582" spans="15:15" x14ac:dyDescent="0.3">
      <c r="O5582" s="1"/>
    </row>
    <row r="5583" spans="15:15" x14ac:dyDescent="0.3">
      <c r="O5583" s="1"/>
    </row>
    <row r="5584" spans="15:15" x14ac:dyDescent="0.3">
      <c r="O5584" s="1"/>
    </row>
    <row r="5585" spans="15:15" x14ac:dyDescent="0.3">
      <c r="O5585" s="1"/>
    </row>
    <row r="5586" spans="15:15" x14ac:dyDescent="0.3">
      <c r="O5586" s="1"/>
    </row>
    <row r="5587" spans="15:15" x14ac:dyDescent="0.3">
      <c r="O5587" s="1"/>
    </row>
    <row r="5588" spans="15:15" x14ac:dyDescent="0.3">
      <c r="O5588" s="1"/>
    </row>
    <row r="5589" spans="15:15" x14ac:dyDescent="0.3">
      <c r="O5589" s="1"/>
    </row>
    <row r="5590" spans="15:15" x14ac:dyDescent="0.3">
      <c r="O5590" s="1"/>
    </row>
    <row r="5591" spans="15:15" x14ac:dyDescent="0.3">
      <c r="O5591" s="1"/>
    </row>
    <row r="5592" spans="15:15" x14ac:dyDescent="0.3">
      <c r="O5592" s="1"/>
    </row>
    <row r="5593" spans="15:15" x14ac:dyDescent="0.3">
      <c r="O5593" s="1"/>
    </row>
    <row r="5594" spans="15:15" x14ac:dyDescent="0.3">
      <c r="O5594" s="1"/>
    </row>
    <row r="5595" spans="15:15" x14ac:dyDescent="0.3">
      <c r="O5595" s="1"/>
    </row>
    <row r="5596" spans="15:15" x14ac:dyDescent="0.3">
      <c r="O5596" s="1"/>
    </row>
    <row r="5597" spans="15:15" x14ac:dyDescent="0.3">
      <c r="O5597" s="1"/>
    </row>
    <row r="5598" spans="15:15" x14ac:dyDescent="0.3">
      <c r="O5598" s="1"/>
    </row>
    <row r="5599" spans="15:15" x14ac:dyDescent="0.3">
      <c r="O5599" s="1"/>
    </row>
    <row r="5600" spans="15:15" x14ac:dyDescent="0.3">
      <c r="O5600" s="1"/>
    </row>
    <row r="5601" spans="15:15" x14ac:dyDescent="0.3">
      <c r="O5601" s="1"/>
    </row>
    <row r="5602" spans="15:15" x14ac:dyDescent="0.3">
      <c r="O5602" s="1"/>
    </row>
    <row r="5603" spans="15:15" x14ac:dyDescent="0.3">
      <c r="O5603" s="1"/>
    </row>
    <row r="5604" spans="15:15" x14ac:dyDescent="0.3">
      <c r="O5604" s="1"/>
    </row>
    <row r="5605" spans="15:15" x14ac:dyDescent="0.3">
      <c r="O5605" s="1"/>
    </row>
    <row r="5606" spans="15:15" x14ac:dyDescent="0.3">
      <c r="O5606" s="1"/>
    </row>
    <row r="5607" spans="15:15" x14ac:dyDescent="0.3">
      <c r="O5607" s="1"/>
    </row>
    <row r="5608" spans="15:15" x14ac:dyDescent="0.3">
      <c r="O5608" s="1"/>
    </row>
    <row r="5609" spans="15:15" x14ac:dyDescent="0.3">
      <c r="O5609" s="1"/>
    </row>
    <row r="5610" spans="15:15" x14ac:dyDescent="0.3">
      <c r="O5610" s="1"/>
    </row>
    <row r="5611" spans="15:15" x14ac:dyDescent="0.3">
      <c r="O5611" s="1"/>
    </row>
    <row r="5612" spans="15:15" x14ac:dyDescent="0.3">
      <c r="O5612" s="1"/>
    </row>
    <row r="5613" spans="15:15" x14ac:dyDescent="0.3">
      <c r="O5613" s="1"/>
    </row>
    <row r="5614" spans="15:15" x14ac:dyDescent="0.3">
      <c r="O5614" s="1"/>
    </row>
    <row r="5615" spans="15:15" x14ac:dyDescent="0.3">
      <c r="O5615" s="1"/>
    </row>
    <row r="5616" spans="15:15" x14ac:dyDescent="0.3">
      <c r="O5616" s="1"/>
    </row>
    <row r="5617" spans="15:15" x14ac:dyDescent="0.3">
      <c r="O5617" s="1"/>
    </row>
    <row r="5618" spans="15:15" x14ac:dyDescent="0.3">
      <c r="O5618" s="1"/>
    </row>
    <row r="5619" spans="15:15" x14ac:dyDescent="0.3">
      <c r="O5619" s="1"/>
    </row>
    <row r="5620" spans="15:15" x14ac:dyDescent="0.3">
      <c r="O5620" s="1"/>
    </row>
    <row r="5621" spans="15:15" x14ac:dyDescent="0.3">
      <c r="O5621" s="1"/>
    </row>
    <row r="5622" spans="15:15" x14ac:dyDescent="0.3">
      <c r="O5622" s="1"/>
    </row>
    <row r="5623" spans="15:15" x14ac:dyDescent="0.3">
      <c r="O5623" s="1"/>
    </row>
    <row r="5624" spans="15:15" x14ac:dyDescent="0.3">
      <c r="O5624" s="1"/>
    </row>
    <row r="5625" spans="15:15" x14ac:dyDescent="0.3">
      <c r="O5625" s="1"/>
    </row>
    <row r="5626" spans="15:15" x14ac:dyDescent="0.3">
      <c r="O5626" s="1"/>
    </row>
    <row r="5627" spans="15:15" x14ac:dyDescent="0.3">
      <c r="O5627" s="1"/>
    </row>
    <row r="5628" spans="15:15" x14ac:dyDescent="0.3">
      <c r="O5628" s="1"/>
    </row>
    <row r="5629" spans="15:15" x14ac:dyDescent="0.3">
      <c r="O5629" s="1"/>
    </row>
    <row r="5630" spans="15:15" x14ac:dyDescent="0.3">
      <c r="O5630" s="1"/>
    </row>
    <row r="5631" spans="15:15" x14ac:dyDescent="0.3">
      <c r="O5631" s="1"/>
    </row>
    <row r="5632" spans="15:15" x14ac:dyDescent="0.3">
      <c r="O5632" s="1"/>
    </row>
    <row r="5633" spans="15:15" x14ac:dyDescent="0.3">
      <c r="O5633" s="1"/>
    </row>
    <row r="5634" spans="15:15" x14ac:dyDescent="0.3">
      <c r="O5634" s="1"/>
    </row>
    <row r="5635" spans="15:15" x14ac:dyDescent="0.3">
      <c r="O5635" s="1"/>
    </row>
    <row r="5636" spans="15:15" x14ac:dyDescent="0.3">
      <c r="O5636" s="1"/>
    </row>
    <row r="5637" spans="15:15" x14ac:dyDescent="0.3">
      <c r="O5637" s="1"/>
    </row>
    <row r="5638" spans="15:15" x14ac:dyDescent="0.3">
      <c r="O5638" s="1"/>
    </row>
    <row r="5639" spans="15:15" x14ac:dyDescent="0.3">
      <c r="O5639" s="1"/>
    </row>
    <row r="5640" spans="15:15" x14ac:dyDescent="0.3">
      <c r="O5640" s="1"/>
    </row>
    <row r="5641" spans="15:15" x14ac:dyDescent="0.3">
      <c r="O5641" s="1"/>
    </row>
    <row r="5642" spans="15:15" x14ac:dyDescent="0.3">
      <c r="O5642" s="1"/>
    </row>
    <row r="5643" spans="15:15" x14ac:dyDescent="0.3">
      <c r="O5643" s="1"/>
    </row>
    <row r="5644" spans="15:15" x14ac:dyDescent="0.3">
      <c r="O5644" s="1"/>
    </row>
    <row r="5645" spans="15:15" x14ac:dyDescent="0.3">
      <c r="O5645" s="1"/>
    </row>
    <row r="5646" spans="15:15" x14ac:dyDescent="0.3">
      <c r="O5646" s="1"/>
    </row>
    <row r="5647" spans="15:15" x14ac:dyDescent="0.3">
      <c r="O5647" s="1"/>
    </row>
    <row r="5648" spans="15:15" x14ac:dyDescent="0.3">
      <c r="O5648" s="1"/>
    </row>
    <row r="5649" spans="15:15" x14ac:dyDescent="0.3">
      <c r="O5649" s="1"/>
    </row>
    <row r="5650" spans="15:15" x14ac:dyDescent="0.3">
      <c r="O5650" s="1"/>
    </row>
    <row r="5651" spans="15:15" x14ac:dyDescent="0.3">
      <c r="O5651" s="1"/>
    </row>
    <row r="5652" spans="15:15" x14ac:dyDescent="0.3">
      <c r="O5652" s="1"/>
    </row>
    <row r="5653" spans="15:15" x14ac:dyDescent="0.3">
      <c r="O5653" s="1"/>
    </row>
    <row r="5654" spans="15:15" x14ac:dyDescent="0.3">
      <c r="O5654" s="1"/>
    </row>
    <row r="5655" spans="15:15" x14ac:dyDescent="0.3">
      <c r="O5655" s="1"/>
    </row>
    <row r="5656" spans="15:15" x14ac:dyDescent="0.3">
      <c r="O5656" s="1"/>
    </row>
    <row r="5657" spans="15:15" x14ac:dyDescent="0.3">
      <c r="O5657" s="1"/>
    </row>
    <row r="5658" spans="15:15" x14ac:dyDescent="0.3">
      <c r="O5658" s="1"/>
    </row>
    <row r="5659" spans="15:15" x14ac:dyDescent="0.3">
      <c r="O5659" s="1"/>
    </row>
    <row r="5660" spans="15:15" x14ac:dyDescent="0.3">
      <c r="O5660" s="1"/>
    </row>
    <row r="5661" spans="15:15" x14ac:dyDescent="0.3">
      <c r="O5661" s="1"/>
    </row>
    <row r="5662" spans="15:15" x14ac:dyDescent="0.3">
      <c r="O5662" s="1"/>
    </row>
    <row r="5663" spans="15:15" x14ac:dyDescent="0.3">
      <c r="O5663" s="1"/>
    </row>
    <row r="5664" spans="15:15" x14ac:dyDescent="0.3">
      <c r="O5664" s="1"/>
    </row>
    <row r="5665" spans="15:15" x14ac:dyDescent="0.3">
      <c r="O5665" s="1"/>
    </row>
    <row r="5666" spans="15:15" x14ac:dyDescent="0.3">
      <c r="O5666" s="1"/>
    </row>
    <row r="5667" spans="15:15" x14ac:dyDescent="0.3">
      <c r="O5667" s="1"/>
    </row>
    <row r="5668" spans="15:15" x14ac:dyDescent="0.3">
      <c r="O5668" s="1"/>
    </row>
    <row r="5669" spans="15:15" x14ac:dyDescent="0.3">
      <c r="O5669" s="1"/>
    </row>
    <row r="5670" spans="15:15" x14ac:dyDescent="0.3">
      <c r="O5670" s="1"/>
    </row>
    <row r="5671" spans="15:15" x14ac:dyDescent="0.3">
      <c r="O5671" s="1"/>
    </row>
    <row r="5672" spans="15:15" x14ac:dyDescent="0.3">
      <c r="O5672" s="1"/>
    </row>
    <row r="5673" spans="15:15" x14ac:dyDescent="0.3">
      <c r="O5673" s="1"/>
    </row>
    <row r="5674" spans="15:15" x14ac:dyDescent="0.3">
      <c r="O5674" s="1"/>
    </row>
    <row r="5675" spans="15:15" x14ac:dyDescent="0.3">
      <c r="O5675" s="1"/>
    </row>
    <row r="5676" spans="15:15" x14ac:dyDescent="0.3">
      <c r="O5676" s="1"/>
    </row>
    <row r="5677" spans="15:15" x14ac:dyDescent="0.3">
      <c r="O5677" s="1"/>
    </row>
    <row r="5678" spans="15:15" x14ac:dyDescent="0.3">
      <c r="O5678" s="1"/>
    </row>
    <row r="5679" spans="15:15" x14ac:dyDescent="0.3">
      <c r="O5679" s="1"/>
    </row>
    <row r="5680" spans="15:15" x14ac:dyDescent="0.3">
      <c r="O5680" s="1"/>
    </row>
    <row r="5681" spans="15:15" x14ac:dyDescent="0.3">
      <c r="O5681" s="1"/>
    </row>
    <row r="5682" spans="15:15" x14ac:dyDescent="0.3">
      <c r="O5682" s="1"/>
    </row>
    <row r="5683" spans="15:15" x14ac:dyDescent="0.3">
      <c r="O5683" s="1"/>
    </row>
    <row r="5684" spans="15:15" x14ac:dyDescent="0.3">
      <c r="O5684" s="1"/>
    </row>
    <row r="5685" spans="15:15" x14ac:dyDescent="0.3">
      <c r="O5685" s="1"/>
    </row>
    <row r="5686" spans="15:15" x14ac:dyDescent="0.3">
      <c r="O5686" s="1"/>
    </row>
    <row r="5687" spans="15:15" x14ac:dyDescent="0.3">
      <c r="O5687" s="1"/>
    </row>
    <row r="5688" spans="15:15" x14ac:dyDescent="0.3">
      <c r="O5688" s="1"/>
    </row>
    <row r="5689" spans="15:15" x14ac:dyDescent="0.3">
      <c r="O5689" s="1"/>
    </row>
    <row r="5690" spans="15:15" x14ac:dyDescent="0.3">
      <c r="O5690" s="1"/>
    </row>
    <row r="5691" spans="15:15" x14ac:dyDescent="0.3">
      <c r="O5691" s="1"/>
    </row>
    <row r="5692" spans="15:15" x14ac:dyDescent="0.3">
      <c r="O5692" s="1"/>
    </row>
    <row r="5693" spans="15:15" x14ac:dyDescent="0.3">
      <c r="O5693" s="1"/>
    </row>
    <row r="5694" spans="15:15" x14ac:dyDescent="0.3">
      <c r="O5694" s="1"/>
    </row>
    <row r="5695" spans="15:15" x14ac:dyDescent="0.3">
      <c r="O5695" s="1"/>
    </row>
    <row r="5696" spans="15:15" x14ac:dyDescent="0.3">
      <c r="O5696" s="1"/>
    </row>
    <row r="5697" spans="15:15" x14ac:dyDescent="0.3">
      <c r="O5697" s="1"/>
    </row>
    <row r="5698" spans="15:15" x14ac:dyDescent="0.3">
      <c r="O5698" s="1"/>
    </row>
    <row r="5699" spans="15:15" x14ac:dyDescent="0.3">
      <c r="O5699" s="1"/>
    </row>
    <row r="5700" spans="15:15" x14ac:dyDescent="0.3">
      <c r="O5700" s="1"/>
    </row>
    <row r="5701" spans="15:15" x14ac:dyDescent="0.3">
      <c r="O5701" s="1"/>
    </row>
    <row r="5702" spans="15:15" x14ac:dyDescent="0.3">
      <c r="O5702" s="1"/>
    </row>
    <row r="5703" spans="15:15" x14ac:dyDescent="0.3">
      <c r="O5703" s="1"/>
    </row>
    <row r="5704" spans="15:15" x14ac:dyDescent="0.3">
      <c r="O5704" s="1"/>
    </row>
    <row r="5705" spans="15:15" x14ac:dyDescent="0.3">
      <c r="O5705" s="1"/>
    </row>
    <row r="5706" spans="15:15" x14ac:dyDescent="0.3">
      <c r="O5706" s="1"/>
    </row>
    <row r="5707" spans="15:15" x14ac:dyDescent="0.3">
      <c r="O5707" s="1"/>
    </row>
    <row r="5708" spans="15:15" x14ac:dyDescent="0.3">
      <c r="O5708" s="1"/>
    </row>
    <row r="5709" spans="15:15" x14ac:dyDescent="0.3">
      <c r="O5709" s="1"/>
    </row>
    <row r="5710" spans="15:15" x14ac:dyDescent="0.3">
      <c r="O5710" s="1"/>
    </row>
    <row r="5711" spans="15:15" x14ac:dyDescent="0.3">
      <c r="O5711" s="1"/>
    </row>
    <row r="5712" spans="15:15" x14ac:dyDescent="0.3">
      <c r="O5712" s="1"/>
    </row>
    <row r="5713" spans="15:15" x14ac:dyDescent="0.3">
      <c r="O5713" s="1"/>
    </row>
    <row r="5714" spans="15:15" x14ac:dyDescent="0.3">
      <c r="O5714" s="1"/>
    </row>
    <row r="5715" spans="15:15" x14ac:dyDescent="0.3">
      <c r="O5715" s="1"/>
    </row>
    <row r="5716" spans="15:15" x14ac:dyDescent="0.3">
      <c r="O5716" s="1"/>
    </row>
    <row r="5717" spans="15:15" x14ac:dyDescent="0.3">
      <c r="O5717" s="1"/>
    </row>
    <row r="5718" spans="15:15" x14ac:dyDescent="0.3">
      <c r="O5718" s="1"/>
    </row>
    <row r="5719" spans="15:15" x14ac:dyDescent="0.3">
      <c r="O5719" s="1"/>
    </row>
    <row r="5720" spans="15:15" x14ac:dyDescent="0.3">
      <c r="O5720" s="1"/>
    </row>
    <row r="5721" spans="15:15" x14ac:dyDescent="0.3">
      <c r="O5721" s="1"/>
    </row>
    <row r="5722" spans="15:15" x14ac:dyDescent="0.3">
      <c r="O5722" s="1"/>
    </row>
    <row r="5723" spans="15:15" x14ac:dyDescent="0.3">
      <c r="O5723" s="1"/>
    </row>
    <row r="5724" spans="15:15" x14ac:dyDescent="0.3">
      <c r="O5724" s="1"/>
    </row>
    <row r="5725" spans="15:15" x14ac:dyDescent="0.3">
      <c r="O5725" s="1"/>
    </row>
    <row r="5726" spans="15:15" x14ac:dyDescent="0.3">
      <c r="O5726" s="1"/>
    </row>
    <row r="5727" spans="15:15" x14ac:dyDescent="0.3">
      <c r="O5727" s="1"/>
    </row>
    <row r="5728" spans="15:15" x14ac:dyDescent="0.3">
      <c r="O5728" s="1"/>
    </row>
    <row r="5729" spans="15:15" x14ac:dyDescent="0.3">
      <c r="O5729" s="1"/>
    </row>
    <row r="5730" spans="15:15" x14ac:dyDescent="0.3">
      <c r="O5730" s="1"/>
    </row>
    <row r="5731" spans="15:15" x14ac:dyDescent="0.3">
      <c r="O5731" s="1"/>
    </row>
    <row r="5732" spans="15:15" x14ac:dyDescent="0.3">
      <c r="O5732" s="1"/>
    </row>
    <row r="5733" spans="15:15" x14ac:dyDescent="0.3">
      <c r="O5733" s="1"/>
    </row>
    <row r="5734" spans="15:15" x14ac:dyDescent="0.3">
      <c r="O5734" s="1"/>
    </row>
    <row r="5735" spans="15:15" x14ac:dyDescent="0.3">
      <c r="O5735" s="1"/>
    </row>
    <row r="5736" spans="15:15" x14ac:dyDescent="0.3">
      <c r="O5736" s="1"/>
    </row>
    <row r="5737" spans="15:15" x14ac:dyDescent="0.3">
      <c r="O5737" s="1"/>
    </row>
    <row r="5738" spans="15:15" x14ac:dyDescent="0.3">
      <c r="O5738" s="1"/>
    </row>
    <row r="5739" spans="15:15" x14ac:dyDescent="0.3">
      <c r="O5739" s="1"/>
    </row>
    <row r="5740" spans="15:15" x14ac:dyDescent="0.3">
      <c r="O5740" s="1"/>
    </row>
    <row r="5741" spans="15:15" x14ac:dyDescent="0.3">
      <c r="O5741" s="1"/>
    </row>
    <row r="5742" spans="15:15" x14ac:dyDescent="0.3">
      <c r="O5742" s="1"/>
    </row>
    <row r="5743" spans="15:15" x14ac:dyDescent="0.3">
      <c r="O5743" s="1"/>
    </row>
    <row r="5744" spans="15:15" x14ac:dyDescent="0.3">
      <c r="O5744" s="1"/>
    </row>
    <row r="5745" spans="15:15" x14ac:dyDescent="0.3">
      <c r="O5745" s="1"/>
    </row>
    <row r="5746" spans="15:15" x14ac:dyDescent="0.3">
      <c r="O5746" s="1"/>
    </row>
    <row r="5747" spans="15:15" x14ac:dyDescent="0.3">
      <c r="O5747" s="1"/>
    </row>
    <row r="5748" spans="15:15" x14ac:dyDescent="0.3">
      <c r="O5748" s="1"/>
    </row>
    <row r="5749" spans="15:15" x14ac:dyDescent="0.3">
      <c r="O5749" s="1"/>
    </row>
    <row r="5750" spans="15:15" x14ac:dyDescent="0.3">
      <c r="O5750" s="1"/>
    </row>
    <row r="5751" spans="15:15" x14ac:dyDescent="0.3">
      <c r="O5751" s="1"/>
    </row>
    <row r="5752" spans="15:15" x14ac:dyDescent="0.3">
      <c r="O5752" s="1"/>
    </row>
    <row r="5753" spans="15:15" x14ac:dyDescent="0.3">
      <c r="O5753" s="1"/>
    </row>
    <row r="5754" spans="15:15" x14ac:dyDescent="0.3">
      <c r="O5754" s="1"/>
    </row>
    <row r="5755" spans="15:15" x14ac:dyDescent="0.3">
      <c r="O5755" s="1"/>
    </row>
    <row r="5756" spans="15:15" x14ac:dyDescent="0.3">
      <c r="O5756" s="1"/>
    </row>
    <row r="5757" spans="15:15" x14ac:dyDescent="0.3">
      <c r="O5757" s="1"/>
    </row>
    <row r="5758" spans="15:15" x14ac:dyDescent="0.3">
      <c r="O5758" s="1"/>
    </row>
    <row r="5759" spans="15:15" x14ac:dyDescent="0.3">
      <c r="O5759" s="1"/>
    </row>
    <row r="5760" spans="15:15" x14ac:dyDescent="0.3">
      <c r="O5760" s="1"/>
    </row>
    <row r="5761" spans="15:15" x14ac:dyDescent="0.3">
      <c r="O5761" s="1"/>
    </row>
    <row r="5762" spans="15:15" x14ac:dyDescent="0.3">
      <c r="O5762" s="1"/>
    </row>
    <row r="5763" spans="15:15" x14ac:dyDescent="0.3">
      <c r="O5763" s="1"/>
    </row>
    <row r="5764" spans="15:15" x14ac:dyDescent="0.3">
      <c r="O5764" s="1"/>
    </row>
    <row r="5765" spans="15:15" x14ac:dyDescent="0.3">
      <c r="O5765" s="1"/>
    </row>
    <row r="5766" spans="15:15" x14ac:dyDescent="0.3">
      <c r="O5766" s="1"/>
    </row>
    <row r="5767" spans="15:15" x14ac:dyDescent="0.3">
      <c r="O5767" s="1"/>
    </row>
    <row r="5768" spans="15:15" x14ac:dyDescent="0.3">
      <c r="O5768" s="1"/>
    </row>
    <row r="5769" spans="15:15" x14ac:dyDescent="0.3">
      <c r="O5769" s="1"/>
    </row>
    <row r="5770" spans="15:15" x14ac:dyDescent="0.3">
      <c r="O5770" s="1"/>
    </row>
    <row r="5771" spans="15:15" x14ac:dyDescent="0.3">
      <c r="O5771" s="1"/>
    </row>
    <row r="5772" spans="15:15" x14ac:dyDescent="0.3">
      <c r="O5772" s="1"/>
    </row>
    <row r="5773" spans="15:15" x14ac:dyDescent="0.3">
      <c r="O5773" s="1"/>
    </row>
    <row r="5774" spans="15:15" x14ac:dyDescent="0.3">
      <c r="O5774" s="1"/>
    </row>
    <row r="5775" spans="15:15" x14ac:dyDescent="0.3">
      <c r="O5775" s="1"/>
    </row>
    <row r="5776" spans="15:15" x14ac:dyDescent="0.3">
      <c r="O5776" s="1"/>
    </row>
    <row r="5777" spans="15:15" x14ac:dyDescent="0.3">
      <c r="O5777" s="1"/>
    </row>
    <row r="5778" spans="15:15" x14ac:dyDescent="0.3">
      <c r="O5778" s="1"/>
    </row>
    <row r="5779" spans="15:15" x14ac:dyDescent="0.3">
      <c r="O5779" s="1"/>
    </row>
    <row r="5780" spans="15:15" x14ac:dyDescent="0.3">
      <c r="O5780" s="1"/>
    </row>
    <row r="5781" spans="15:15" x14ac:dyDescent="0.3">
      <c r="O5781" s="1"/>
    </row>
    <row r="5782" spans="15:15" x14ac:dyDescent="0.3">
      <c r="O5782" s="1"/>
    </row>
    <row r="5783" spans="15:15" x14ac:dyDescent="0.3">
      <c r="O5783" s="1"/>
    </row>
    <row r="5784" spans="15:15" x14ac:dyDescent="0.3">
      <c r="O5784" s="1"/>
    </row>
    <row r="5785" spans="15:15" x14ac:dyDescent="0.3">
      <c r="O5785" s="1"/>
    </row>
    <row r="5786" spans="15:15" x14ac:dyDescent="0.3">
      <c r="O5786" s="1"/>
    </row>
    <row r="5787" spans="15:15" x14ac:dyDescent="0.3">
      <c r="O5787" s="1"/>
    </row>
    <row r="5788" spans="15:15" x14ac:dyDescent="0.3">
      <c r="O5788" s="1"/>
    </row>
    <row r="5789" spans="15:15" x14ac:dyDescent="0.3">
      <c r="O5789" s="1"/>
    </row>
    <row r="5790" spans="15:15" x14ac:dyDescent="0.3">
      <c r="O5790" s="1"/>
    </row>
    <row r="5791" spans="15:15" x14ac:dyDescent="0.3">
      <c r="O5791" s="1"/>
    </row>
    <row r="5792" spans="15:15" x14ac:dyDescent="0.3">
      <c r="O5792" s="1"/>
    </row>
    <row r="5793" spans="15:15" x14ac:dyDescent="0.3">
      <c r="O5793" s="1"/>
    </row>
    <row r="5794" spans="15:15" x14ac:dyDescent="0.3">
      <c r="O5794" s="1"/>
    </row>
    <row r="5795" spans="15:15" x14ac:dyDescent="0.3">
      <c r="O5795" s="1"/>
    </row>
    <row r="5796" spans="15:15" x14ac:dyDescent="0.3">
      <c r="O5796" s="1"/>
    </row>
    <row r="5797" spans="15:15" x14ac:dyDescent="0.3">
      <c r="O5797" s="1"/>
    </row>
    <row r="5798" spans="15:15" x14ac:dyDescent="0.3">
      <c r="O5798" s="1"/>
    </row>
    <row r="5799" spans="15:15" x14ac:dyDescent="0.3">
      <c r="O5799" s="1"/>
    </row>
    <row r="5800" spans="15:15" x14ac:dyDescent="0.3">
      <c r="O5800" s="1"/>
    </row>
    <row r="5801" spans="15:15" x14ac:dyDescent="0.3">
      <c r="O5801" s="1"/>
    </row>
    <row r="5802" spans="15:15" x14ac:dyDescent="0.3">
      <c r="O5802" s="1"/>
    </row>
    <row r="5803" spans="15:15" x14ac:dyDescent="0.3">
      <c r="O5803" s="1"/>
    </row>
    <row r="5804" spans="15:15" x14ac:dyDescent="0.3">
      <c r="O5804" s="1"/>
    </row>
    <row r="5805" spans="15:15" x14ac:dyDescent="0.3">
      <c r="O5805" s="1"/>
    </row>
    <row r="5806" spans="15:15" x14ac:dyDescent="0.3">
      <c r="O5806" s="1"/>
    </row>
    <row r="5807" spans="15:15" x14ac:dyDescent="0.3">
      <c r="O5807" s="1"/>
    </row>
    <row r="5808" spans="15:15" x14ac:dyDescent="0.3">
      <c r="O5808" s="1"/>
    </row>
    <row r="5809" spans="15:15" x14ac:dyDescent="0.3">
      <c r="O5809" s="1"/>
    </row>
    <row r="5810" spans="15:15" x14ac:dyDescent="0.3">
      <c r="O5810" s="1"/>
    </row>
    <row r="5811" spans="15:15" x14ac:dyDescent="0.3">
      <c r="O5811" s="1"/>
    </row>
    <row r="5812" spans="15:15" x14ac:dyDescent="0.3">
      <c r="O5812" s="1"/>
    </row>
    <row r="5813" spans="15:15" x14ac:dyDescent="0.3">
      <c r="O5813" s="1"/>
    </row>
    <row r="5814" spans="15:15" x14ac:dyDescent="0.3">
      <c r="O5814" s="1"/>
    </row>
    <row r="5815" spans="15:15" x14ac:dyDescent="0.3">
      <c r="O5815" s="1"/>
    </row>
    <row r="5816" spans="15:15" x14ac:dyDescent="0.3">
      <c r="O5816" s="1"/>
    </row>
    <row r="5817" spans="15:15" x14ac:dyDescent="0.3">
      <c r="O5817" s="1"/>
    </row>
    <row r="5818" spans="15:15" x14ac:dyDescent="0.3">
      <c r="O5818" s="1"/>
    </row>
    <row r="5819" spans="15:15" x14ac:dyDescent="0.3">
      <c r="O5819" s="1"/>
    </row>
    <row r="5820" spans="15:15" x14ac:dyDescent="0.3">
      <c r="O5820" s="1"/>
    </row>
    <row r="5821" spans="15:15" x14ac:dyDescent="0.3">
      <c r="O5821" s="1"/>
    </row>
    <row r="5822" spans="15:15" x14ac:dyDescent="0.3">
      <c r="O5822" s="1"/>
    </row>
    <row r="5823" spans="15:15" x14ac:dyDescent="0.3">
      <c r="O5823" s="1"/>
    </row>
    <row r="5824" spans="15:15" x14ac:dyDescent="0.3">
      <c r="O5824" s="1"/>
    </row>
    <row r="5825" spans="15:15" x14ac:dyDescent="0.3">
      <c r="O5825" s="1"/>
    </row>
    <row r="5826" spans="15:15" x14ac:dyDescent="0.3">
      <c r="O5826" s="1"/>
    </row>
    <row r="5827" spans="15:15" x14ac:dyDescent="0.3">
      <c r="O5827" s="1"/>
    </row>
    <row r="5828" spans="15:15" x14ac:dyDescent="0.3">
      <c r="O5828" s="1"/>
    </row>
    <row r="5829" spans="15:15" x14ac:dyDescent="0.3">
      <c r="O5829" s="1"/>
    </row>
    <row r="5830" spans="15:15" x14ac:dyDescent="0.3">
      <c r="O5830" s="1"/>
    </row>
    <row r="5831" spans="15:15" x14ac:dyDescent="0.3">
      <c r="O5831" s="1"/>
    </row>
    <row r="5832" spans="15:15" x14ac:dyDescent="0.3">
      <c r="O5832" s="1"/>
    </row>
    <row r="5833" spans="15:15" x14ac:dyDescent="0.3">
      <c r="O5833" s="1"/>
    </row>
    <row r="5834" spans="15:15" x14ac:dyDescent="0.3">
      <c r="O5834" s="1"/>
    </row>
    <row r="5835" spans="15:15" x14ac:dyDescent="0.3">
      <c r="O5835" s="1"/>
    </row>
    <row r="5836" spans="15:15" x14ac:dyDescent="0.3">
      <c r="O5836" s="1"/>
    </row>
    <row r="5837" spans="15:15" x14ac:dyDescent="0.3">
      <c r="O5837" s="1"/>
    </row>
    <row r="5838" spans="15:15" x14ac:dyDescent="0.3">
      <c r="O5838" s="1"/>
    </row>
    <row r="5839" spans="15:15" x14ac:dyDescent="0.3">
      <c r="O5839" s="1"/>
    </row>
    <row r="5840" spans="15:15" x14ac:dyDescent="0.3">
      <c r="O5840" s="1"/>
    </row>
    <row r="5841" spans="15:15" x14ac:dyDescent="0.3">
      <c r="O5841" s="1"/>
    </row>
    <row r="5842" spans="15:15" x14ac:dyDescent="0.3">
      <c r="O5842" s="1"/>
    </row>
    <row r="5843" spans="15:15" x14ac:dyDescent="0.3">
      <c r="O5843" s="1"/>
    </row>
    <row r="5844" spans="15:15" x14ac:dyDescent="0.3">
      <c r="O5844" s="1"/>
    </row>
    <row r="5845" spans="15:15" x14ac:dyDescent="0.3">
      <c r="O5845" s="1"/>
    </row>
    <row r="5846" spans="15:15" x14ac:dyDescent="0.3">
      <c r="O5846" s="1"/>
    </row>
    <row r="5847" spans="15:15" x14ac:dyDescent="0.3">
      <c r="O5847" s="1"/>
    </row>
    <row r="5848" spans="15:15" x14ac:dyDescent="0.3">
      <c r="O5848" s="1"/>
    </row>
    <row r="5849" spans="15:15" x14ac:dyDescent="0.3">
      <c r="O5849" s="1"/>
    </row>
    <row r="5850" spans="15:15" x14ac:dyDescent="0.3">
      <c r="O5850" s="1"/>
    </row>
    <row r="5851" spans="15:15" x14ac:dyDescent="0.3">
      <c r="O5851" s="1"/>
    </row>
    <row r="5852" spans="15:15" x14ac:dyDescent="0.3">
      <c r="O5852" s="1"/>
    </row>
    <row r="5853" spans="15:15" x14ac:dyDescent="0.3">
      <c r="O5853" s="1"/>
    </row>
    <row r="5854" spans="15:15" x14ac:dyDescent="0.3">
      <c r="O5854" s="1"/>
    </row>
    <row r="5855" spans="15:15" x14ac:dyDescent="0.3">
      <c r="O5855" s="1"/>
    </row>
    <row r="5856" spans="15:15" x14ac:dyDescent="0.3">
      <c r="O5856" s="1"/>
    </row>
    <row r="5857" spans="15:15" x14ac:dyDescent="0.3">
      <c r="O5857" s="1"/>
    </row>
    <row r="5858" spans="15:15" x14ac:dyDescent="0.3">
      <c r="O5858" s="1"/>
    </row>
    <row r="5859" spans="15:15" x14ac:dyDescent="0.3">
      <c r="O5859" s="1"/>
    </row>
    <row r="5860" spans="15:15" x14ac:dyDescent="0.3">
      <c r="O5860" s="1"/>
    </row>
    <row r="5861" spans="15:15" x14ac:dyDescent="0.3">
      <c r="O5861" s="1"/>
    </row>
    <row r="5862" spans="15:15" x14ac:dyDescent="0.3">
      <c r="O5862" s="1"/>
    </row>
    <row r="5863" spans="15:15" x14ac:dyDescent="0.3">
      <c r="O5863" s="1"/>
    </row>
    <row r="5864" spans="15:15" x14ac:dyDescent="0.3">
      <c r="O5864" s="1"/>
    </row>
    <row r="5865" spans="15:15" x14ac:dyDescent="0.3">
      <c r="O5865" s="1"/>
    </row>
    <row r="5866" spans="15:15" x14ac:dyDescent="0.3">
      <c r="O5866" s="1"/>
    </row>
    <row r="5867" spans="15:15" x14ac:dyDescent="0.3">
      <c r="O5867" s="1"/>
    </row>
    <row r="5868" spans="15:15" x14ac:dyDescent="0.3">
      <c r="O5868" s="1"/>
    </row>
    <row r="5869" spans="15:15" x14ac:dyDescent="0.3">
      <c r="O5869" s="1"/>
    </row>
    <row r="5870" spans="15:15" x14ac:dyDescent="0.3">
      <c r="O5870" s="1"/>
    </row>
    <row r="5871" spans="15:15" x14ac:dyDescent="0.3">
      <c r="O5871" s="1"/>
    </row>
    <row r="5872" spans="15:15" x14ac:dyDescent="0.3">
      <c r="O5872" s="1"/>
    </row>
    <row r="5873" spans="15:15" x14ac:dyDescent="0.3">
      <c r="O5873" s="1"/>
    </row>
    <row r="5874" spans="15:15" x14ac:dyDescent="0.3">
      <c r="O5874" s="1"/>
    </row>
    <row r="5875" spans="15:15" x14ac:dyDescent="0.3">
      <c r="O5875" s="1"/>
    </row>
    <row r="5876" spans="15:15" x14ac:dyDescent="0.3">
      <c r="O5876" s="1"/>
    </row>
    <row r="5877" spans="15:15" x14ac:dyDescent="0.3">
      <c r="O5877" s="1"/>
    </row>
    <row r="5878" spans="15:15" x14ac:dyDescent="0.3">
      <c r="O5878" s="1"/>
    </row>
    <row r="5879" spans="15:15" x14ac:dyDescent="0.3">
      <c r="O5879" s="1"/>
    </row>
    <row r="5880" spans="15:15" x14ac:dyDescent="0.3">
      <c r="O5880" s="1"/>
    </row>
    <row r="5881" spans="15:15" x14ac:dyDescent="0.3">
      <c r="O5881" s="1"/>
    </row>
    <row r="5882" spans="15:15" x14ac:dyDescent="0.3">
      <c r="O5882" s="1"/>
    </row>
    <row r="5883" spans="15:15" x14ac:dyDescent="0.3">
      <c r="O5883" s="1"/>
    </row>
    <row r="5884" spans="15:15" x14ac:dyDescent="0.3">
      <c r="O5884" s="1"/>
    </row>
    <row r="5885" spans="15:15" x14ac:dyDescent="0.3">
      <c r="O5885" s="1"/>
    </row>
    <row r="5886" spans="15:15" x14ac:dyDescent="0.3">
      <c r="O5886" s="1"/>
    </row>
    <row r="5887" spans="15:15" x14ac:dyDescent="0.3">
      <c r="O5887" s="1"/>
    </row>
    <row r="5888" spans="15:15" x14ac:dyDescent="0.3">
      <c r="O5888" s="1"/>
    </row>
    <row r="5889" spans="15:15" x14ac:dyDescent="0.3">
      <c r="O5889" s="1"/>
    </row>
    <row r="5890" spans="15:15" x14ac:dyDescent="0.3">
      <c r="O5890" s="1"/>
    </row>
    <row r="5891" spans="15:15" x14ac:dyDescent="0.3">
      <c r="O5891" s="1"/>
    </row>
    <row r="5892" spans="15:15" x14ac:dyDescent="0.3">
      <c r="O5892" s="1"/>
    </row>
    <row r="5893" spans="15:15" x14ac:dyDescent="0.3">
      <c r="O5893" s="1"/>
    </row>
    <row r="5894" spans="15:15" x14ac:dyDescent="0.3">
      <c r="O5894" s="1"/>
    </row>
    <row r="5895" spans="15:15" x14ac:dyDescent="0.3">
      <c r="O5895" s="1"/>
    </row>
    <row r="5896" spans="15:15" x14ac:dyDescent="0.3">
      <c r="O5896" s="1"/>
    </row>
    <row r="5897" spans="15:15" x14ac:dyDescent="0.3">
      <c r="O5897" s="1"/>
    </row>
    <row r="5898" spans="15:15" x14ac:dyDescent="0.3">
      <c r="O5898" s="1"/>
    </row>
    <row r="5899" spans="15:15" x14ac:dyDescent="0.3">
      <c r="O5899" s="1"/>
    </row>
    <row r="5900" spans="15:15" x14ac:dyDescent="0.3">
      <c r="O5900" s="1"/>
    </row>
    <row r="5901" spans="15:15" x14ac:dyDescent="0.3">
      <c r="O5901" s="1"/>
    </row>
    <row r="5902" spans="15:15" x14ac:dyDescent="0.3">
      <c r="O5902" s="1"/>
    </row>
    <row r="5903" spans="15:15" x14ac:dyDescent="0.3">
      <c r="O5903" s="1"/>
    </row>
    <row r="5904" spans="15:15" x14ac:dyDescent="0.3">
      <c r="O5904" s="1"/>
    </row>
    <row r="5905" spans="15:15" x14ac:dyDescent="0.3">
      <c r="O5905" s="1"/>
    </row>
    <row r="5906" spans="15:15" x14ac:dyDescent="0.3">
      <c r="O5906" s="1"/>
    </row>
    <row r="5907" spans="15:15" x14ac:dyDescent="0.3">
      <c r="O5907" s="1"/>
    </row>
    <row r="5908" spans="15:15" x14ac:dyDescent="0.3">
      <c r="O5908" s="1"/>
    </row>
    <row r="5909" spans="15:15" x14ac:dyDescent="0.3">
      <c r="O5909" s="1"/>
    </row>
    <row r="5910" spans="15:15" x14ac:dyDescent="0.3">
      <c r="O5910" s="1"/>
    </row>
    <row r="5911" spans="15:15" x14ac:dyDescent="0.3">
      <c r="O5911" s="1"/>
    </row>
    <row r="5912" spans="15:15" x14ac:dyDescent="0.3">
      <c r="O5912" s="1"/>
    </row>
    <row r="5913" spans="15:15" x14ac:dyDescent="0.3">
      <c r="O5913" s="1"/>
    </row>
    <row r="5914" spans="15:15" x14ac:dyDescent="0.3">
      <c r="O5914" s="1"/>
    </row>
    <row r="5915" spans="15:15" x14ac:dyDescent="0.3">
      <c r="O5915" s="1"/>
    </row>
    <row r="5916" spans="15:15" x14ac:dyDescent="0.3">
      <c r="O5916" s="1"/>
    </row>
    <row r="5917" spans="15:15" x14ac:dyDescent="0.3">
      <c r="O5917" s="1"/>
    </row>
    <row r="5918" spans="15:15" x14ac:dyDescent="0.3">
      <c r="O5918" s="1"/>
    </row>
    <row r="5919" spans="15:15" x14ac:dyDescent="0.3">
      <c r="O5919" s="1"/>
    </row>
    <row r="5920" spans="15:15" x14ac:dyDescent="0.3">
      <c r="O5920" s="1"/>
    </row>
    <row r="5921" spans="15:15" x14ac:dyDescent="0.3">
      <c r="O5921" s="1"/>
    </row>
    <row r="5922" spans="15:15" x14ac:dyDescent="0.3">
      <c r="O5922" s="1"/>
    </row>
    <row r="5923" spans="15:15" x14ac:dyDescent="0.3">
      <c r="O5923" s="1"/>
    </row>
    <row r="5924" spans="15:15" x14ac:dyDescent="0.3">
      <c r="O5924" s="1"/>
    </row>
    <row r="5925" spans="15:15" x14ac:dyDescent="0.3">
      <c r="O5925" s="1"/>
    </row>
    <row r="5926" spans="15:15" x14ac:dyDescent="0.3">
      <c r="O5926" s="1"/>
    </row>
    <row r="5927" spans="15:15" x14ac:dyDescent="0.3">
      <c r="O5927" s="1"/>
    </row>
    <row r="5928" spans="15:15" x14ac:dyDescent="0.3">
      <c r="O5928" s="1"/>
    </row>
    <row r="5929" spans="15:15" x14ac:dyDescent="0.3">
      <c r="O5929" s="1"/>
    </row>
    <row r="5930" spans="15:15" x14ac:dyDescent="0.3">
      <c r="O5930" s="1"/>
    </row>
    <row r="5931" spans="15:15" x14ac:dyDescent="0.3">
      <c r="O5931" s="1"/>
    </row>
    <row r="5932" spans="15:15" x14ac:dyDescent="0.3">
      <c r="O5932" s="1"/>
    </row>
    <row r="5933" spans="15:15" x14ac:dyDescent="0.3">
      <c r="O5933" s="1"/>
    </row>
    <row r="5934" spans="15:15" x14ac:dyDescent="0.3">
      <c r="O5934" s="1"/>
    </row>
    <row r="5935" spans="15:15" x14ac:dyDescent="0.3">
      <c r="O5935" s="1"/>
    </row>
    <row r="5936" spans="15:15" x14ac:dyDescent="0.3">
      <c r="O5936" s="1"/>
    </row>
    <row r="5937" spans="15:15" x14ac:dyDescent="0.3">
      <c r="O5937" s="1"/>
    </row>
    <row r="5938" spans="15:15" x14ac:dyDescent="0.3">
      <c r="O5938" s="1"/>
    </row>
    <row r="5939" spans="15:15" x14ac:dyDescent="0.3">
      <c r="O5939" s="1"/>
    </row>
    <row r="5940" spans="15:15" x14ac:dyDescent="0.3">
      <c r="O5940" s="1"/>
    </row>
    <row r="5941" spans="15:15" x14ac:dyDescent="0.3">
      <c r="O5941" s="1"/>
    </row>
    <row r="5942" spans="15:15" x14ac:dyDescent="0.3">
      <c r="O5942" s="1"/>
    </row>
    <row r="5943" spans="15:15" x14ac:dyDescent="0.3">
      <c r="O5943" s="1"/>
    </row>
    <row r="5944" spans="15:15" x14ac:dyDescent="0.3">
      <c r="O5944" s="1"/>
    </row>
    <row r="5945" spans="15:15" x14ac:dyDescent="0.3">
      <c r="O5945" s="1"/>
    </row>
    <row r="5946" spans="15:15" x14ac:dyDescent="0.3">
      <c r="O5946" s="1"/>
    </row>
    <row r="5947" spans="15:15" x14ac:dyDescent="0.3">
      <c r="O5947" s="1"/>
    </row>
    <row r="5948" spans="15:15" x14ac:dyDescent="0.3">
      <c r="O5948" s="1"/>
    </row>
    <row r="5949" spans="15:15" x14ac:dyDescent="0.3">
      <c r="O5949" s="1"/>
    </row>
    <row r="5950" spans="15:15" x14ac:dyDescent="0.3">
      <c r="O5950" s="1"/>
    </row>
    <row r="5951" spans="15:15" x14ac:dyDescent="0.3">
      <c r="O5951" s="1"/>
    </row>
    <row r="5952" spans="15:15" x14ac:dyDescent="0.3">
      <c r="O5952" s="1"/>
    </row>
    <row r="5953" spans="15:15" x14ac:dyDescent="0.3">
      <c r="O5953" s="1"/>
    </row>
    <row r="5954" spans="15:15" x14ac:dyDescent="0.3">
      <c r="O5954" s="1"/>
    </row>
    <row r="5955" spans="15:15" x14ac:dyDescent="0.3">
      <c r="O5955" s="1"/>
    </row>
    <row r="5956" spans="15:15" x14ac:dyDescent="0.3">
      <c r="O5956" s="1"/>
    </row>
    <row r="5957" spans="15:15" x14ac:dyDescent="0.3">
      <c r="O5957" s="1"/>
    </row>
    <row r="5958" spans="15:15" x14ac:dyDescent="0.3">
      <c r="O5958" s="1"/>
    </row>
    <row r="5959" spans="15:15" x14ac:dyDescent="0.3">
      <c r="O5959" s="1"/>
    </row>
    <row r="5960" spans="15:15" x14ac:dyDescent="0.3">
      <c r="O5960" s="1"/>
    </row>
    <row r="5961" spans="15:15" x14ac:dyDescent="0.3">
      <c r="O5961" s="1"/>
    </row>
    <row r="5962" spans="15:15" x14ac:dyDescent="0.3">
      <c r="O5962" s="1"/>
    </row>
    <row r="5963" spans="15:15" x14ac:dyDescent="0.3">
      <c r="O5963" s="1"/>
    </row>
    <row r="5964" spans="15:15" x14ac:dyDescent="0.3">
      <c r="O5964" s="1"/>
    </row>
    <row r="5965" spans="15:15" x14ac:dyDescent="0.3">
      <c r="O5965" s="1"/>
    </row>
    <row r="5966" spans="15:15" x14ac:dyDescent="0.3">
      <c r="O5966" s="1"/>
    </row>
    <row r="5967" spans="15:15" x14ac:dyDescent="0.3">
      <c r="O5967" s="1"/>
    </row>
    <row r="5968" spans="15:15" x14ac:dyDescent="0.3">
      <c r="O5968" s="1"/>
    </row>
    <row r="5969" spans="15:15" x14ac:dyDescent="0.3">
      <c r="O5969" s="1"/>
    </row>
    <row r="5970" spans="15:15" x14ac:dyDescent="0.3">
      <c r="O5970" s="1"/>
    </row>
    <row r="5971" spans="15:15" x14ac:dyDescent="0.3">
      <c r="O5971" s="1"/>
    </row>
    <row r="5972" spans="15:15" x14ac:dyDescent="0.3">
      <c r="O5972" s="1"/>
    </row>
    <row r="5973" spans="15:15" x14ac:dyDescent="0.3">
      <c r="O5973" s="1"/>
    </row>
    <row r="5974" spans="15:15" x14ac:dyDescent="0.3">
      <c r="O5974" s="1"/>
    </row>
    <row r="5975" spans="15:15" x14ac:dyDescent="0.3">
      <c r="O5975" s="1"/>
    </row>
    <row r="5976" spans="15:15" x14ac:dyDescent="0.3">
      <c r="O5976" s="1"/>
    </row>
    <row r="5977" spans="15:15" x14ac:dyDescent="0.3">
      <c r="O5977" s="1"/>
    </row>
    <row r="5978" spans="15:15" x14ac:dyDescent="0.3">
      <c r="O5978" s="1"/>
    </row>
    <row r="5979" spans="15:15" x14ac:dyDescent="0.3">
      <c r="O5979" s="1"/>
    </row>
    <row r="5980" spans="15:15" x14ac:dyDescent="0.3">
      <c r="O5980" s="1"/>
    </row>
    <row r="5981" spans="15:15" x14ac:dyDescent="0.3">
      <c r="O5981" s="1"/>
    </row>
    <row r="5982" spans="15:15" x14ac:dyDescent="0.3">
      <c r="O5982" s="1"/>
    </row>
    <row r="5983" spans="15:15" x14ac:dyDescent="0.3">
      <c r="O5983" s="1"/>
    </row>
    <row r="5984" spans="15:15" x14ac:dyDescent="0.3">
      <c r="O5984" s="1"/>
    </row>
    <row r="5985" spans="15:15" x14ac:dyDescent="0.3">
      <c r="O5985" s="1"/>
    </row>
    <row r="5986" spans="15:15" x14ac:dyDescent="0.3">
      <c r="O5986" s="1"/>
    </row>
    <row r="5987" spans="15:15" x14ac:dyDescent="0.3">
      <c r="O5987" s="1"/>
    </row>
    <row r="5988" spans="15:15" x14ac:dyDescent="0.3">
      <c r="O5988" s="1"/>
    </row>
    <row r="5989" spans="15:15" x14ac:dyDescent="0.3">
      <c r="O5989" s="1"/>
    </row>
    <row r="5990" spans="15:15" x14ac:dyDescent="0.3">
      <c r="O5990" s="1"/>
    </row>
    <row r="5991" spans="15:15" x14ac:dyDescent="0.3">
      <c r="O5991" s="1"/>
    </row>
    <row r="5992" spans="15:15" x14ac:dyDescent="0.3">
      <c r="O5992" s="1"/>
    </row>
    <row r="5993" spans="15:15" x14ac:dyDescent="0.3">
      <c r="O5993" s="1"/>
    </row>
    <row r="5994" spans="15:15" x14ac:dyDescent="0.3">
      <c r="O5994" s="1"/>
    </row>
    <row r="5995" spans="15:15" x14ac:dyDescent="0.3">
      <c r="O5995" s="1"/>
    </row>
    <row r="5996" spans="15:15" x14ac:dyDescent="0.3">
      <c r="O5996" s="1"/>
    </row>
    <row r="5997" spans="15:15" x14ac:dyDescent="0.3">
      <c r="O5997" s="1"/>
    </row>
    <row r="5998" spans="15:15" x14ac:dyDescent="0.3">
      <c r="O5998" s="1"/>
    </row>
    <row r="5999" spans="15:15" x14ac:dyDescent="0.3">
      <c r="O5999" s="1"/>
    </row>
    <row r="6000" spans="15:15" x14ac:dyDescent="0.3">
      <c r="O6000" s="1"/>
    </row>
    <row r="6001" spans="15:15" x14ac:dyDescent="0.3">
      <c r="O6001" s="1"/>
    </row>
    <row r="6002" spans="15:15" x14ac:dyDescent="0.3">
      <c r="O6002" s="1"/>
    </row>
    <row r="6003" spans="15:15" x14ac:dyDescent="0.3">
      <c r="O6003" s="1"/>
    </row>
    <row r="6004" spans="15:15" x14ac:dyDescent="0.3">
      <c r="O6004" s="1"/>
    </row>
    <row r="6005" spans="15:15" x14ac:dyDescent="0.3">
      <c r="O6005" s="1"/>
    </row>
    <row r="6006" spans="15:15" x14ac:dyDescent="0.3">
      <c r="O6006" s="1"/>
    </row>
    <row r="6007" spans="15:15" x14ac:dyDescent="0.3">
      <c r="O6007" s="1"/>
    </row>
    <row r="6008" spans="15:15" x14ac:dyDescent="0.3">
      <c r="O6008" s="1"/>
    </row>
    <row r="6009" spans="15:15" x14ac:dyDescent="0.3">
      <c r="O6009" s="1"/>
    </row>
    <row r="6010" spans="15:15" x14ac:dyDescent="0.3">
      <c r="O6010" s="1"/>
    </row>
    <row r="6011" spans="15:15" x14ac:dyDescent="0.3">
      <c r="O6011" s="1"/>
    </row>
    <row r="6012" spans="15:15" x14ac:dyDescent="0.3">
      <c r="O6012" s="1"/>
    </row>
    <row r="6013" spans="15:15" x14ac:dyDescent="0.3">
      <c r="O6013" s="1"/>
    </row>
    <row r="6014" spans="15:15" x14ac:dyDescent="0.3">
      <c r="O6014" s="1"/>
    </row>
    <row r="6015" spans="15:15" x14ac:dyDescent="0.3">
      <c r="O6015" s="1"/>
    </row>
    <row r="6016" spans="15:15" x14ac:dyDescent="0.3">
      <c r="O6016" s="1"/>
    </row>
    <row r="6017" spans="15:15" x14ac:dyDescent="0.3">
      <c r="O6017" s="1"/>
    </row>
    <row r="6018" spans="15:15" x14ac:dyDescent="0.3">
      <c r="O6018" s="1"/>
    </row>
    <row r="6019" spans="15:15" x14ac:dyDescent="0.3">
      <c r="O6019" s="1"/>
    </row>
    <row r="6020" spans="15:15" x14ac:dyDescent="0.3">
      <c r="O6020" s="1"/>
    </row>
    <row r="6021" spans="15:15" x14ac:dyDescent="0.3">
      <c r="O6021" s="1"/>
    </row>
    <row r="6022" spans="15:15" x14ac:dyDescent="0.3">
      <c r="O6022" s="1"/>
    </row>
    <row r="6023" spans="15:15" x14ac:dyDescent="0.3">
      <c r="O6023" s="1"/>
    </row>
    <row r="6024" spans="15:15" x14ac:dyDescent="0.3">
      <c r="O6024" s="1"/>
    </row>
    <row r="6025" spans="15:15" x14ac:dyDescent="0.3">
      <c r="O6025" s="1"/>
    </row>
    <row r="6026" spans="15:15" x14ac:dyDescent="0.3">
      <c r="O6026" s="1"/>
    </row>
    <row r="6027" spans="15:15" x14ac:dyDescent="0.3">
      <c r="O6027" s="1"/>
    </row>
    <row r="6028" spans="15:15" x14ac:dyDescent="0.3">
      <c r="O6028" s="1"/>
    </row>
    <row r="6029" spans="15:15" x14ac:dyDescent="0.3">
      <c r="O6029" s="1"/>
    </row>
    <row r="6030" spans="15:15" x14ac:dyDescent="0.3">
      <c r="O6030" s="1"/>
    </row>
    <row r="6031" spans="15:15" x14ac:dyDescent="0.3">
      <c r="O6031" s="1"/>
    </row>
    <row r="6032" spans="15:15" x14ac:dyDescent="0.3">
      <c r="O6032" s="1"/>
    </row>
    <row r="6033" spans="15:15" x14ac:dyDescent="0.3">
      <c r="O6033" s="1"/>
    </row>
    <row r="6034" spans="15:15" x14ac:dyDescent="0.3">
      <c r="O6034" s="1"/>
    </row>
    <row r="6035" spans="15:15" x14ac:dyDescent="0.3">
      <c r="O6035" s="1"/>
    </row>
    <row r="6036" spans="15:15" x14ac:dyDescent="0.3">
      <c r="O6036" s="1"/>
    </row>
    <row r="6037" spans="15:15" x14ac:dyDescent="0.3">
      <c r="O6037" s="1"/>
    </row>
    <row r="6038" spans="15:15" x14ac:dyDescent="0.3">
      <c r="O6038" s="1"/>
    </row>
    <row r="6039" spans="15:15" x14ac:dyDescent="0.3">
      <c r="O6039" s="1"/>
    </row>
    <row r="6040" spans="15:15" x14ac:dyDescent="0.3">
      <c r="O6040" s="1"/>
    </row>
    <row r="6041" spans="15:15" x14ac:dyDescent="0.3">
      <c r="O6041" s="1"/>
    </row>
    <row r="6042" spans="15:15" x14ac:dyDescent="0.3">
      <c r="O6042" s="1"/>
    </row>
    <row r="6043" spans="15:15" x14ac:dyDescent="0.3">
      <c r="O6043" s="1"/>
    </row>
    <row r="6044" spans="15:15" x14ac:dyDescent="0.3">
      <c r="O6044" s="1"/>
    </row>
    <row r="6045" spans="15:15" x14ac:dyDescent="0.3">
      <c r="O6045" s="1"/>
    </row>
    <row r="6046" spans="15:15" x14ac:dyDescent="0.3">
      <c r="O6046" s="1"/>
    </row>
    <row r="6047" spans="15:15" x14ac:dyDescent="0.3">
      <c r="O6047" s="1"/>
    </row>
    <row r="6048" spans="15:15" x14ac:dyDescent="0.3">
      <c r="O6048" s="1"/>
    </row>
    <row r="6049" spans="15:15" x14ac:dyDescent="0.3">
      <c r="O6049" s="1"/>
    </row>
    <row r="6050" spans="15:15" x14ac:dyDescent="0.3">
      <c r="O6050" s="1"/>
    </row>
    <row r="6051" spans="15:15" x14ac:dyDescent="0.3">
      <c r="O6051" s="1"/>
    </row>
    <row r="6052" spans="15:15" x14ac:dyDescent="0.3">
      <c r="O6052" s="1"/>
    </row>
    <row r="6053" spans="15:15" x14ac:dyDescent="0.3">
      <c r="O6053" s="1"/>
    </row>
    <row r="6054" spans="15:15" x14ac:dyDescent="0.3">
      <c r="O6054" s="1"/>
    </row>
    <row r="6055" spans="15:15" x14ac:dyDescent="0.3">
      <c r="O6055" s="1"/>
    </row>
    <row r="6056" spans="15:15" x14ac:dyDescent="0.3">
      <c r="O6056" s="1"/>
    </row>
    <row r="6057" spans="15:15" x14ac:dyDescent="0.3">
      <c r="O6057" s="1"/>
    </row>
    <row r="6058" spans="15:15" x14ac:dyDescent="0.3">
      <c r="O6058" s="1"/>
    </row>
    <row r="6059" spans="15:15" x14ac:dyDescent="0.3">
      <c r="O6059" s="1"/>
    </row>
    <row r="6060" spans="15:15" x14ac:dyDescent="0.3">
      <c r="O6060" s="1"/>
    </row>
    <row r="6061" spans="15:15" x14ac:dyDescent="0.3">
      <c r="O6061" s="1"/>
    </row>
    <row r="6062" spans="15:15" x14ac:dyDescent="0.3">
      <c r="O6062" s="1"/>
    </row>
    <row r="6063" spans="15:15" x14ac:dyDescent="0.3">
      <c r="O6063" s="1"/>
    </row>
    <row r="6064" spans="15:15" x14ac:dyDescent="0.3">
      <c r="O6064" s="1"/>
    </row>
    <row r="6065" spans="15:15" x14ac:dyDescent="0.3">
      <c r="O6065" s="1"/>
    </row>
    <row r="6066" spans="15:15" x14ac:dyDescent="0.3">
      <c r="O6066" s="1"/>
    </row>
    <row r="6067" spans="15:15" x14ac:dyDescent="0.3">
      <c r="O6067" s="1"/>
    </row>
    <row r="6068" spans="15:15" x14ac:dyDescent="0.3">
      <c r="O6068" s="1"/>
    </row>
    <row r="6069" spans="15:15" x14ac:dyDescent="0.3">
      <c r="O6069" s="1"/>
    </row>
    <row r="6070" spans="15:15" x14ac:dyDescent="0.3">
      <c r="O6070" s="1"/>
    </row>
    <row r="6071" spans="15:15" x14ac:dyDescent="0.3">
      <c r="O6071" s="1"/>
    </row>
    <row r="6072" spans="15:15" x14ac:dyDescent="0.3">
      <c r="O6072" s="1"/>
    </row>
    <row r="6073" spans="15:15" x14ac:dyDescent="0.3">
      <c r="O6073" s="1"/>
    </row>
    <row r="6074" spans="15:15" x14ac:dyDescent="0.3">
      <c r="O6074" s="1"/>
    </row>
    <row r="6075" spans="15:15" x14ac:dyDescent="0.3">
      <c r="O6075" s="1"/>
    </row>
    <row r="6076" spans="15:15" x14ac:dyDescent="0.3">
      <c r="O6076" s="1"/>
    </row>
    <row r="6077" spans="15:15" x14ac:dyDescent="0.3">
      <c r="O6077" s="1"/>
    </row>
    <row r="6078" spans="15:15" x14ac:dyDescent="0.3">
      <c r="O6078" s="1"/>
    </row>
    <row r="6079" spans="15:15" x14ac:dyDescent="0.3">
      <c r="O6079" s="1"/>
    </row>
    <row r="6080" spans="15:15" x14ac:dyDescent="0.3">
      <c r="O6080" s="1"/>
    </row>
    <row r="6081" spans="15:15" x14ac:dyDescent="0.3">
      <c r="O6081" s="1"/>
    </row>
    <row r="6082" spans="15:15" x14ac:dyDescent="0.3">
      <c r="O6082" s="1"/>
    </row>
    <row r="6083" spans="15:15" x14ac:dyDescent="0.3">
      <c r="O6083" s="1"/>
    </row>
    <row r="6084" spans="15:15" x14ac:dyDescent="0.3">
      <c r="O6084" s="1"/>
    </row>
    <row r="6085" spans="15:15" x14ac:dyDescent="0.3">
      <c r="O6085" s="1"/>
    </row>
    <row r="6086" spans="15:15" x14ac:dyDescent="0.3">
      <c r="O6086" s="1"/>
    </row>
    <row r="6087" spans="15:15" x14ac:dyDescent="0.3">
      <c r="O6087" s="1"/>
    </row>
    <row r="6088" spans="15:15" x14ac:dyDescent="0.3">
      <c r="O6088" s="1"/>
    </row>
    <row r="6089" spans="15:15" x14ac:dyDescent="0.3">
      <c r="O6089" s="1"/>
    </row>
    <row r="6090" spans="15:15" x14ac:dyDescent="0.3">
      <c r="O6090" s="1"/>
    </row>
    <row r="6091" spans="15:15" x14ac:dyDescent="0.3">
      <c r="O6091" s="1"/>
    </row>
    <row r="6092" spans="15:15" x14ac:dyDescent="0.3">
      <c r="O6092" s="1"/>
    </row>
    <row r="6093" spans="15:15" x14ac:dyDescent="0.3">
      <c r="O6093" s="1"/>
    </row>
    <row r="6094" spans="15:15" x14ac:dyDescent="0.3">
      <c r="O6094" s="1"/>
    </row>
    <row r="6095" spans="15:15" x14ac:dyDescent="0.3">
      <c r="O6095" s="1"/>
    </row>
    <row r="6096" spans="15:15" x14ac:dyDescent="0.3">
      <c r="O6096" s="1"/>
    </row>
    <row r="6097" spans="15:15" x14ac:dyDescent="0.3">
      <c r="O6097" s="1"/>
    </row>
    <row r="6098" spans="15:15" x14ac:dyDescent="0.3">
      <c r="O6098" s="1"/>
    </row>
    <row r="6099" spans="15:15" x14ac:dyDescent="0.3">
      <c r="O6099" s="1"/>
    </row>
    <row r="6100" spans="15:15" x14ac:dyDescent="0.3">
      <c r="O6100" s="1"/>
    </row>
    <row r="6101" spans="15:15" x14ac:dyDescent="0.3">
      <c r="O6101" s="1"/>
    </row>
    <row r="6102" spans="15:15" x14ac:dyDescent="0.3">
      <c r="O6102" s="1"/>
    </row>
    <row r="6103" spans="15:15" x14ac:dyDescent="0.3">
      <c r="O6103" s="1"/>
    </row>
    <row r="6104" spans="15:15" x14ac:dyDescent="0.3">
      <c r="O6104" s="1"/>
    </row>
    <row r="6105" spans="15:15" x14ac:dyDescent="0.3">
      <c r="O6105" s="1"/>
    </row>
    <row r="6106" spans="15:15" x14ac:dyDescent="0.3">
      <c r="O6106" s="1"/>
    </row>
    <row r="6107" spans="15:15" x14ac:dyDescent="0.3">
      <c r="O6107" s="1"/>
    </row>
    <row r="6108" spans="15:15" x14ac:dyDescent="0.3">
      <c r="O6108" s="1"/>
    </row>
    <row r="6109" spans="15:15" x14ac:dyDescent="0.3">
      <c r="O6109" s="1"/>
    </row>
    <row r="6110" spans="15:15" x14ac:dyDescent="0.3">
      <c r="O6110" s="1"/>
    </row>
    <row r="6111" spans="15:15" x14ac:dyDescent="0.3">
      <c r="O6111" s="1"/>
    </row>
    <row r="6112" spans="15:15" x14ac:dyDescent="0.3">
      <c r="O6112" s="1"/>
    </row>
    <row r="6113" spans="15:15" x14ac:dyDescent="0.3">
      <c r="O6113" s="1"/>
    </row>
    <row r="6114" spans="15:15" x14ac:dyDescent="0.3">
      <c r="O6114" s="1"/>
    </row>
    <row r="6115" spans="15:15" x14ac:dyDescent="0.3">
      <c r="O6115" s="1"/>
    </row>
    <row r="6116" spans="15:15" x14ac:dyDescent="0.3">
      <c r="O6116" s="1"/>
    </row>
    <row r="6117" spans="15:15" x14ac:dyDescent="0.3">
      <c r="O6117" s="1"/>
    </row>
    <row r="6118" spans="15:15" x14ac:dyDescent="0.3">
      <c r="O6118" s="1"/>
    </row>
    <row r="6119" spans="15:15" x14ac:dyDescent="0.3">
      <c r="O6119" s="1"/>
    </row>
    <row r="6120" spans="15:15" x14ac:dyDescent="0.3">
      <c r="O6120" s="1"/>
    </row>
    <row r="6121" spans="15:15" x14ac:dyDescent="0.3">
      <c r="O6121" s="1"/>
    </row>
    <row r="6122" spans="15:15" x14ac:dyDescent="0.3">
      <c r="O6122" s="1"/>
    </row>
    <row r="6123" spans="15:15" x14ac:dyDescent="0.3">
      <c r="O6123" s="1"/>
    </row>
    <row r="6124" spans="15:15" x14ac:dyDescent="0.3">
      <c r="O6124" s="1"/>
    </row>
    <row r="6125" spans="15:15" x14ac:dyDescent="0.3">
      <c r="O6125" s="1"/>
    </row>
    <row r="6126" spans="15:15" x14ac:dyDescent="0.3">
      <c r="O6126" s="1"/>
    </row>
    <row r="6127" spans="15:15" x14ac:dyDescent="0.3">
      <c r="O6127" s="1"/>
    </row>
    <row r="6128" spans="15:15" x14ac:dyDescent="0.3">
      <c r="O6128" s="1"/>
    </row>
    <row r="6129" spans="15:15" x14ac:dyDescent="0.3">
      <c r="O6129" s="1"/>
    </row>
    <row r="6130" spans="15:15" x14ac:dyDescent="0.3">
      <c r="O6130" s="1"/>
    </row>
    <row r="6131" spans="15:15" x14ac:dyDescent="0.3">
      <c r="O6131" s="1"/>
    </row>
    <row r="6132" spans="15:15" x14ac:dyDescent="0.3">
      <c r="O6132" s="1"/>
    </row>
    <row r="6133" spans="15:15" x14ac:dyDescent="0.3">
      <c r="O6133" s="1"/>
    </row>
    <row r="6134" spans="15:15" x14ac:dyDescent="0.3">
      <c r="O6134" s="1"/>
    </row>
    <row r="6135" spans="15:15" x14ac:dyDescent="0.3">
      <c r="O6135" s="1"/>
    </row>
    <row r="6136" spans="15:15" x14ac:dyDescent="0.3">
      <c r="O6136" s="1"/>
    </row>
    <row r="6137" spans="15:15" x14ac:dyDescent="0.3">
      <c r="O6137" s="1"/>
    </row>
    <row r="6138" spans="15:15" x14ac:dyDescent="0.3">
      <c r="O6138" s="1"/>
    </row>
    <row r="6139" spans="15:15" x14ac:dyDescent="0.3">
      <c r="O6139" s="1"/>
    </row>
    <row r="6140" spans="15:15" x14ac:dyDescent="0.3">
      <c r="O6140" s="1"/>
    </row>
    <row r="6141" spans="15:15" x14ac:dyDescent="0.3">
      <c r="O6141" s="1"/>
    </row>
    <row r="6142" spans="15:15" x14ac:dyDescent="0.3">
      <c r="O6142" s="1"/>
    </row>
    <row r="6143" spans="15:15" x14ac:dyDescent="0.3">
      <c r="O6143" s="1"/>
    </row>
    <row r="6144" spans="15:15" x14ac:dyDescent="0.3">
      <c r="O6144" s="1"/>
    </row>
    <row r="6145" spans="15:15" x14ac:dyDescent="0.3">
      <c r="O6145" s="1"/>
    </row>
    <row r="6146" spans="15:15" x14ac:dyDescent="0.3">
      <c r="O6146" s="1"/>
    </row>
    <row r="6147" spans="15:15" x14ac:dyDescent="0.3">
      <c r="O6147" s="1"/>
    </row>
    <row r="6148" spans="15:15" x14ac:dyDescent="0.3">
      <c r="O6148" s="1"/>
    </row>
    <row r="6149" spans="15:15" x14ac:dyDescent="0.3">
      <c r="O6149" s="1"/>
    </row>
    <row r="6150" spans="15:15" x14ac:dyDescent="0.3">
      <c r="O6150" s="1"/>
    </row>
    <row r="6151" spans="15:15" x14ac:dyDescent="0.3">
      <c r="O6151" s="1"/>
    </row>
    <row r="6152" spans="15:15" x14ac:dyDescent="0.3">
      <c r="O6152" s="1"/>
    </row>
    <row r="6153" spans="15:15" x14ac:dyDescent="0.3">
      <c r="O6153" s="1"/>
    </row>
    <row r="6154" spans="15:15" x14ac:dyDescent="0.3">
      <c r="O6154" s="1"/>
    </row>
    <row r="6155" spans="15:15" x14ac:dyDescent="0.3">
      <c r="O6155" s="1"/>
    </row>
    <row r="6156" spans="15:15" x14ac:dyDescent="0.3">
      <c r="O6156" s="1"/>
    </row>
    <row r="6157" spans="15:15" x14ac:dyDescent="0.3">
      <c r="O6157" s="1"/>
    </row>
    <row r="6158" spans="15:15" x14ac:dyDescent="0.3">
      <c r="O6158" s="1"/>
    </row>
    <row r="6159" spans="15:15" x14ac:dyDescent="0.3">
      <c r="O6159" s="1"/>
    </row>
    <row r="6160" spans="15:15" x14ac:dyDescent="0.3">
      <c r="O6160" s="1"/>
    </row>
    <row r="6161" spans="15:15" x14ac:dyDescent="0.3">
      <c r="O6161" s="1"/>
    </row>
    <row r="6162" spans="15:15" x14ac:dyDescent="0.3">
      <c r="O6162" s="1"/>
    </row>
    <row r="6163" spans="15:15" x14ac:dyDescent="0.3">
      <c r="O6163" s="1"/>
    </row>
    <row r="6164" spans="15:15" x14ac:dyDescent="0.3">
      <c r="O6164" s="1"/>
    </row>
    <row r="6165" spans="15:15" x14ac:dyDescent="0.3">
      <c r="O6165" s="1"/>
    </row>
    <row r="6166" spans="15:15" x14ac:dyDescent="0.3">
      <c r="O6166" s="1"/>
    </row>
    <row r="6167" spans="15:15" x14ac:dyDescent="0.3">
      <c r="O6167" s="1"/>
    </row>
    <row r="6168" spans="15:15" x14ac:dyDescent="0.3">
      <c r="O6168" s="1"/>
    </row>
    <row r="6169" spans="15:15" x14ac:dyDescent="0.3">
      <c r="O6169" s="1"/>
    </row>
    <row r="6170" spans="15:15" x14ac:dyDescent="0.3">
      <c r="O6170" s="1"/>
    </row>
    <row r="6171" spans="15:15" x14ac:dyDescent="0.3">
      <c r="O6171" s="1"/>
    </row>
    <row r="6172" spans="15:15" x14ac:dyDescent="0.3">
      <c r="O6172" s="1"/>
    </row>
    <row r="6173" spans="15:15" x14ac:dyDescent="0.3">
      <c r="O6173" s="1"/>
    </row>
    <row r="6174" spans="15:15" x14ac:dyDescent="0.3">
      <c r="O6174" s="1"/>
    </row>
    <row r="6175" spans="15:15" x14ac:dyDescent="0.3">
      <c r="O6175" s="1"/>
    </row>
    <row r="6176" spans="15:15" x14ac:dyDescent="0.3">
      <c r="O6176" s="1"/>
    </row>
    <row r="6177" spans="15:15" x14ac:dyDescent="0.3">
      <c r="O6177" s="1"/>
    </row>
    <row r="6178" spans="15:15" x14ac:dyDescent="0.3">
      <c r="O6178" s="1"/>
    </row>
    <row r="6179" spans="15:15" x14ac:dyDescent="0.3">
      <c r="O6179" s="1"/>
    </row>
    <row r="6180" spans="15:15" x14ac:dyDescent="0.3">
      <c r="O6180" s="1"/>
    </row>
    <row r="6181" spans="15:15" x14ac:dyDescent="0.3">
      <c r="O6181" s="1"/>
    </row>
    <row r="6182" spans="15:15" x14ac:dyDescent="0.3">
      <c r="O6182" s="1"/>
    </row>
    <row r="6183" spans="15:15" x14ac:dyDescent="0.3">
      <c r="O6183" s="1"/>
    </row>
    <row r="6184" spans="15:15" x14ac:dyDescent="0.3">
      <c r="O6184" s="1"/>
    </row>
    <row r="6185" spans="15:15" x14ac:dyDescent="0.3">
      <c r="O6185" s="1"/>
    </row>
    <row r="6186" spans="15:15" x14ac:dyDescent="0.3">
      <c r="O6186" s="1"/>
    </row>
    <row r="6187" spans="15:15" x14ac:dyDescent="0.3">
      <c r="O6187" s="1"/>
    </row>
    <row r="6188" spans="15:15" x14ac:dyDescent="0.3">
      <c r="O6188" s="1"/>
    </row>
    <row r="6189" spans="15:15" x14ac:dyDescent="0.3">
      <c r="O6189" s="1"/>
    </row>
    <row r="6190" spans="15:15" x14ac:dyDescent="0.3">
      <c r="O6190" s="1"/>
    </row>
    <row r="6191" spans="15:15" x14ac:dyDescent="0.3">
      <c r="O6191" s="1"/>
    </row>
    <row r="6192" spans="15:15" x14ac:dyDescent="0.3">
      <c r="O6192" s="1"/>
    </row>
    <row r="6193" spans="15:15" x14ac:dyDescent="0.3">
      <c r="O6193" s="1"/>
    </row>
    <row r="6194" spans="15:15" x14ac:dyDescent="0.3">
      <c r="O6194" s="1"/>
    </row>
    <row r="6195" spans="15:15" x14ac:dyDescent="0.3">
      <c r="O6195" s="1"/>
    </row>
    <row r="6196" spans="15:15" x14ac:dyDescent="0.3">
      <c r="O6196" s="1"/>
    </row>
    <row r="6197" spans="15:15" x14ac:dyDescent="0.3">
      <c r="O6197" s="1"/>
    </row>
    <row r="6198" spans="15:15" x14ac:dyDescent="0.3">
      <c r="O6198" s="1"/>
    </row>
    <row r="6199" spans="15:15" x14ac:dyDescent="0.3">
      <c r="O6199" s="1"/>
    </row>
    <row r="6200" spans="15:15" x14ac:dyDescent="0.3">
      <c r="O6200" s="1"/>
    </row>
    <row r="6201" spans="15:15" x14ac:dyDescent="0.3">
      <c r="O6201" s="1"/>
    </row>
    <row r="6202" spans="15:15" x14ac:dyDescent="0.3">
      <c r="O6202" s="1"/>
    </row>
    <row r="6203" spans="15:15" x14ac:dyDescent="0.3">
      <c r="O6203" s="1"/>
    </row>
    <row r="6204" spans="15:15" x14ac:dyDescent="0.3">
      <c r="O6204" s="1"/>
    </row>
    <row r="6205" spans="15:15" x14ac:dyDescent="0.3">
      <c r="O6205" s="1"/>
    </row>
    <row r="6206" spans="15:15" x14ac:dyDescent="0.3">
      <c r="O6206" s="1"/>
    </row>
    <row r="6207" spans="15:15" x14ac:dyDescent="0.3">
      <c r="O6207" s="1"/>
    </row>
    <row r="6208" spans="15:15" x14ac:dyDescent="0.3">
      <c r="O6208" s="1"/>
    </row>
    <row r="6209" spans="15:15" x14ac:dyDescent="0.3">
      <c r="O6209" s="1"/>
    </row>
    <row r="6210" spans="15:15" x14ac:dyDescent="0.3">
      <c r="O6210" s="1"/>
    </row>
    <row r="6211" spans="15:15" x14ac:dyDescent="0.3">
      <c r="O6211" s="1"/>
    </row>
    <row r="6212" spans="15:15" x14ac:dyDescent="0.3">
      <c r="O6212" s="1"/>
    </row>
    <row r="6213" spans="15:15" x14ac:dyDescent="0.3">
      <c r="O6213" s="1"/>
    </row>
    <row r="6214" spans="15:15" x14ac:dyDescent="0.3">
      <c r="O6214" s="1"/>
    </row>
    <row r="6215" spans="15:15" x14ac:dyDescent="0.3">
      <c r="O6215" s="1"/>
    </row>
    <row r="6216" spans="15:15" x14ac:dyDescent="0.3">
      <c r="O6216" s="1"/>
    </row>
    <row r="6217" spans="15:15" x14ac:dyDescent="0.3">
      <c r="O6217" s="1"/>
    </row>
    <row r="6218" spans="15:15" x14ac:dyDescent="0.3">
      <c r="O6218" s="1"/>
    </row>
    <row r="6219" spans="15:15" x14ac:dyDescent="0.3">
      <c r="O6219" s="1"/>
    </row>
    <row r="6220" spans="15:15" x14ac:dyDescent="0.3">
      <c r="O6220" s="1"/>
    </row>
    <row r="6221" spans="15:15" x14ac:dyDescent="0.3">
      <c r="O6221" s="1"/>
    </row>
    <row r="6222" spans="15:15" x14ac:dyDescent="0.3">
      <c r="O6222" s="1"/>
    </row>
    <row r="6223" spans="15:15" x14ac:dyDescent="0.3">
      <c r="O6223" s="1"/>
    </row>
    <row r="6224" spans="15:15" x14ac:dyDescent="0.3">
      <c r="O6224" s="1"/>
    </row>
    <row r="6225" spans="15:15" x14ac:dyDescent="0.3">
      <c r="O6225" s="1"/>
    </row>
    <row r="6226" spans="15:15" x14ac:dyDescent="0.3">
      <c r="O6226" s="1"/>
    </row>
    <row r="6227" spans="15:15" x14ac:dyDescent="0.3">
      <c r="O6227" s="1"/>
    </row>
    <row r="6228" spans="15:15" x14ac:dyDescent="0.3">
      <c r="O6228" s="1"/>
    </row>
    <row r="6229" spans="15:15" x14ac:dyDescent="0.3">
      <c r="O6229" s="1"/>
    </row>
    <row r="6230" spans="15:15" x14ac:dyDescent="0.3">
      <c r="O6230" s="1"/>
    </row>
    <row r="6231" spans="15:15" x14ac:dyDescent="0.3">
      <c r="O6231" s="1"/>
    </row>
    <row r="6232" spans="15:15" x14ac:dyDescent="0.3">
      <c r="O6232" s="1"/>
    </row>
    <row r="6233" spans="15:15" x14ac:dyDescent="0.3">
      <c r="O6233" s="1"/>
    </row>
    <row r="6234" spans="15:15" x14ac:dyDescent="0.3">
      <c r="O6234" s="1"/>
    </row>
    <row r="6235" spans="15:15" x14ac:dyDescent="0.3">
      <c r="O6235" s="1"/>
    </row>
    <row r="6236" spans="15:15" x14ac:dyDescent="0.3">
      <c r="O6236" s="1"/>
    </row>
    <row r="6237" spans="15:15" x14ac:dyDescent="0.3">
      <c r="O6237" s="1"/>
    </row>
    <row r="6238" spans="15:15" x14ac:dyDescent="0.3">
      <c r="O6238" s="1"/>
    </row>
    <row r="6239" spans="15:15" x14ac:dyDescent="0.3">
      <c r="O6239" s="1"/>
    </row>
    <row r="6240" spans="15:15" x14ac:dyDescent="0.3">
      <c r="O6240" s="1"/>
    </row>
    <row r="6241" spans="15:15" x14ac:dyDescent="0.3">
      <c r="O6241" s="1"/>
    </row>
    <row r="6242" spans="15:15" x14ac:dyDescent="0.3">
      <c r="O6242" s="1"/>
    </row>
    <row r="6243" spans="15:15" x14ac:dyDescent="0.3">
      <c r="O6243" s="1"/>
    </row>
    <row r="6244" spans="15:15" x14ac:dyDescent="0.3">
      <c r="O6244" s="1"/>
    </row>
    <row r="6245" spans="15:15" x14ac:dyDescent="0.3">
      <c r="O6245" s="1"/>
    </row>
    <row r="6246" spans="15:15" x14ac:dyDescent="0.3">
      <c r="O6246" s="1"/>
    </row>
    <row r="6247" spans="15:15" x14ac:dyDescent="0.3">
      <c r="O6247" s="1"/>
    </row>
    <row r="6248" spans="15:15" x14ac:dyDescent="0.3">
      <c r="O6248" s="1"/>
    </row>
    <row r="6249" spans="15:15" x14ac:dyDescent="0.3">
      <c r="O6249" s="1"/>
    </row>
    <row r="6250" spans="15:15" x14ac:dyDescent="0.3">
      <c r="O6250" s="1"/>
    </row>
    <row r="6251" spans="15:15" x14ac:dyDescent="0.3">
      <c r="O6251" s="1"/>
    </row>
    <row r="6252" spans="15:15" x14ac:dyDescent="0.3">
      <c r="O6252" s="1"/>
    </row>
    <row r="6253" spans="15:15" x14ac:dyDescent="0.3">
      <c r="O6253" s="1"/>
    </row>
    <row r="6254" spans="15:15" x14ac:dyDescent="0.3">
      <c r="O6254" s="1"/>
    </row>
    <row r="6255" spans="15:15" x14ac:dyDescent="0.3">
      <c r="O6255" s="1"/>
    </row>
    <row r="6256" spans="15:15" x14ac:dyDescent="0.3">
      <c r="O6256" s="1"/>
    </row>
    <row r="6257" spans="15:15" x14ac:dyDescent="0.3">
      <c r="O6257" s="1"/>
    </row>
    <row r="6258" spans="15:15" x14ac:dyDescent="0.3">
      <c r="O6258" s="1"/>
    </row>
    <row r="6259" spans="15:15" x14ac:dyDescent="0.3">
      <c r="O6259" s="1"/>
    </row>
    <row r="6260" spans="15:15" x14ac:dyDescent="0.3">
      <c r="O6260" s="1"/>
    </row>
    <row r="6261" spans="15:15" x14ac:dyDescent="0.3">
      <c r="O6261" s="1"/>
    </row>
    <row r="6262" spans="15:15" x14ac:dyDescent="0.3">
      <c r="O6262" s="1"/>
    </row>
    <row r="6263" spans="15:15" x14ac:dyDescent="0.3">
      <c r="O6263" s="1"/>
    </row>
    <row r="6264" spans="15:15" x14ac:dyDescent="0.3">
      <c r="O6264" s="1"/>
    </row>
    <row r="6265" spans="15:15" x14ac:dyDescent="0.3">
      <c r="O6265" s="1"/>
    </row>
    <row r="6266" spans="15:15" x14ac:dyDescent="0.3">
      <c r="O6266" s="1"/>
    </row>
    <row r="6267" spans="15:15" x14ac:dyDescent="0.3">
      <c r="O6267" s="1"/>
    </row>
    <row r="6268" spans="15:15" x14ac:dyDescent="0.3">
      <c r="O6268" s="1"/>
    </row>
    <row r="6269" spans="15:15" x14ac:dyDescent="0.3">
      <c r="O6269" s="1"/>
    </row>
    <row r="6270" spans="15:15" x14ac:dyDescent="0.3">
      <c r="O6270" s="1"/>
    </row>
    <row r="6271" spans="15:15" x14ac:dyDescent="0.3">
      <c r="O6271" s="1"/>
    </row>
    <row r="6272" spans="15:15" x14ac:dyDescent="0.3">
      <c r="O6272" s="1"/>
    </row>
    <row r="6273" spans="15:15" x14ac:dyDescent="0.3">
      <c r="O6273" s="1"/>
    </row>
    <row r="6274" spans="15:15" x14ac:dyDescent="0.3">
      <c r="O6274" s="1"/>
    </row>
    <row r="6275" spans="15:15" x14ac:dyDescent="0.3">
      <c r="O6275" s="1"/>
    </row>
    <row r="6276" spans="15:15" x14ac:dyDescent="0.3">
      <c r="O6276" s="1"/>
    </row>
    <row r="6277" spans="15:15" x14ac:dyDescent="0.3">
      <c r="O6277" s="1"/>
    </row>
    <row r="6278" spans="15:15" x14ac:dyDescent="0.3">
      <c r="O6278" s="1"/>
    </row>
    <row r="6279" spans="15:15" x14ac:dyDescent="0.3">
      <c r="O6279" s="1"/>
    </row>
    <row r="6280" spans="15:15" x14ac:dyDescent="0.3">
      <c r="O6280" s="1"/>
    </row>
    <row r="6281" spans="15:15" x14ac:dyDescent="0.3">
      <c r="O6281" s="1"/>
    </row>
    <row r="6282" spans="15:15" x14ac:dyDescent="0.3">
      <c r="O6282" s="1"/>
    </row>
    <row r="6283" spans="15:15" x14ac:dyDescent="0.3">
      <c r="O6283" s="1"/>
    </row>
    <row r="6284" spans="15:15" x14ac:dyDescent="0.3">
      <c r="O6284" s="1"/>
    </row>
    <row r="6285" spans="15:15" x14ac:dyDescent="0.3">
      <c r="O6285" s="1"/>
    </row>
    <row r="6286" spans="15:15" x14ac:dyDescent="0.3">
      <c r="O6286" s="1"/>
    </row>
    <row r="6287" spans="15:15" x14ac:dyDescent="0.3">
      <c r="O6287" s="1"/>
    </row>
    <row r="6288" spans="15:15" x14ac:dyDescent="0.3">
      <c r="O6288" s="1"/>
    </row>
    <row r="6289" spans="15:15" x14ac:dyDescent="0.3">
      <c r="O6289" s="1"/>
    </row>
    <row r="6290" spans="15:15" x14ac:dyDescent="0.3">
      <c r="O6290" s="1"/>
    </row>
    <row r="6291" spans="15:15" x14ac:dyDescent="0.3">
      <c r="O6291" s="1"/>
    </row>
    <row r="6292" spans="15:15" x14ac:dyDescent="0.3">
      <c r="O6292" s="1"/>
    </row>
    <row r="6293" spans="15:15" x14ac:dyDescent="0.3">
      <c r="O6293" s="1"/>
    </row>
    <row r="6294" spans="15:15" x14ac:dyDescent="0.3">
      <c r="O6294" s="1"/>
    </row>
    <row r="6295" spans="15:15" x14ac:dyDescent="0.3">
      <c r="O6295" s="1"/>
    </row>
    <row r="6296" spans="15:15" x14ac:dyDescent="0.3">
      <c r="O6296" s="1"/>
    </row>
    <row r="6297" spans="15:15" x14ac:dyDescent="0.3">
      <c r="O6297" s="1"/>
    </row>
    <row r="6298" spans="15:15" x14ac:dyDescent="0.3">
      <c r="O6298" s="1"/>
    </row>
    <row r="6299" spans="15:15" x14ac:dyDescent="0.3">
      <c r="O6299" s="1"/>
    </row>
    <row r="6300" spans="15:15" x14ac:dyDescent="0.3">
      <c r="O6300" s="1"/>
    </row>
    <row r="6301" spans="15:15" x14ac:dyDescent="0.3">
      <c r="O6301" s="1"/>
    </row>
    <row r="6302" spans="15:15" x14ac:dyDescent="0.3">
      <c r="O6302" s="1"/>
    </row>
    <row r="6303" spans="15:15" x14ac:dyDescent="0.3">
      <c r="O6303" s="1"/>
    </row>
    <row r="6304" spans="15:15" x14ac:dyDescent="0.3">
      <c r="O6304" s="1"/>
    </row>
    <row r="6305" spans="15:15" x14ac:dyDescent="0.3">
      <c r="O6305" s="1"/>
    </row>
    <row r="6306" spans="15:15" x14ac:dyDescent="0.3">
      <c r="O6306" s="1"/>
    </row>
    <row r="6307" spans="15:15" x14ac:dyDescent="0.3">
      <c r="O6307" s="1"/>
    </row>
    <row r="6308" spans="15:15" x14ac:dyDescent="0.3">
      <c r="O6308" s="1"/>
    </row>
    <row r="6309" spans="15:15" x14ac:dyDescent="0.3">
      <c r="O6309" s="1"/>
    </row>
    <row r="6310" spans="15:15" x14ac:dyDescent="0.3">
      <c r="O6310" s="1"/>
    </row>
    <row r="6311" spans="15:15" x14ac:dyDescent="0.3">
      <c r="O6311" s="1"/>
    </row>
    <row r="6312" spans="15:15" x14ac:dyDescent="0.3">
      <c r="O6312" s="1"/>
    </row>
    <row r="6313" spans="15:15" x14ac:dyDescent="0.3">
      <c r="O6313" s="1"/>
    </row>
    <row r="6314" spans="15:15" x14ac:dyDescent="0.3">
      <c r="O6314" s="1"/>
    </row>
    <row r="6315" spans="15:15" x14ac:dyDescent="0.3">
      <c r="O6315" s="1"/>
    </row>
    <row r="6316" spans="15:15" x14ac:dyDescent="0.3">
      <c r="O6316" s="1"/>
    </row>
    <row r="6317" spans="15:15" x14ac:dyDescent="0.3">
      <c r="O6317" s="1"/>
    </row>
    <row r="6318" spans="15:15" x14ac:dyDescent="0.3">
      <c r="O6318" s="1"/>
    </row>
    <row r="6319" spans="15:15" x14ac:dyDescent="0.3">
      <c r="O6319" s="1"/>
    </row>
    <row r="6320" spans="15:15" x14ac:dyDescent="0.3">
      <c r="O6320" s="1"/>
    </row>
    <row r="6321" spans="15:15" x14ac:dyDescent="0.3">
      <c r="O6321" s="1"/>
    </row>
    <row r="6322" spans="15:15" x14ac:dyDescent="0.3">
      <c r="O6322" s="1"/>
    </row>
    <row r="6323" spans="15:15" x14ac:dyDescent="0.3">
      <c r="O6323" s="1"/>
    </row>
    <row r="6324" spans="15:15" x14ac:dyDescent="0.3">
      <c r="O6324" s="1"/>
    </row>
    <row r="6325" spans="15:15" x14ac:dyDescent="0.3">
      <c r="O6325" s="1"/>
    </row>
    <row r="6326" spans="15:15" x14ac:dyDescent="0.3">
      <c r="O6326" s="1"/>
    </row>
    <row r="6327" spans="15:15" x14ac:dyDescent="0.3">
      <c r="O6327" s="1"/>
    </row>
    <row r="6328" spans="15:15" x14ac:dyDescent="0.3">
      <c r="O6328" s="1"/>
    </row>
    <row r="6329" spans="15:15" x14ac:dyDescent="0.3">
      <c r="O6329" s="1"/>
    </row>
    <row r="6330" spans="15:15" x14ac:dyDescent="0.3">
      <c r="O6330" s="1"/>
    </row>
    <row r="6331" spans="15:15" x14ac:dyDescent="0.3">
      <c r="O6331" s="1"/>
    </row>
    <row r="6332" spans="15:15" x14ac:dyDescent="0.3">
      <c r="O6332" s="1"/>
    </row>
    <row r="6333" spans="15:15" x14ac:dyDescent="0.3">
      <c r="O6333" s="1"/>
    </row>
    <row r="6334" spans="15:15" x14ac:dyDescent="0.3">
      <c r="O6334" s="1"/>
    </row>
    <row r="6335" spans="15:15" x14ac:dyDescent="0.3">
      <c r="O6335" s="1"/>
    </row>
    <row r="6336" spans="15:15" x14ac:dyDescent="0.3">
      <c r="O6336" s="1"/>
    </row>
    <row r="6337" spans="15:15" x14ac:dyDescent="0.3">
      <c r="O6337" s="1"/>
    </row>
    <row r="6338" spans="15:15" x14ac:dyDescent="0.3">
      <c r="O6338" s="1"/>
    </row>
    <row r="6339" spans="15:15" x14ac:dyDescent="0.3">
      <c r="O6339" s="1"/>
    </row>
    <row r="6340" spans="15:15" x14ac:dyDescent="0.3">
      <c r="O6340" s="1"/>
    </row>
    <row r="6341" spans="15:15" x14ac:dyDescent="0.3">
      <c r="O6341" s="1"/>
    </row>
    <row r="6342" spans="15:15" x14ac:dyDescent="0.3">
      <c r="O6342" s="1"/>
    </row>
    <row r="6343" spans="15:15" x14ac:dyDescent="0.3">
      <c r="O6343" s="1"/>
    </row>
    <row r="6344" spans="15:15" x14ac:dyDescent="0.3">
      <c r="O6344" s="1"/>
    </row>
    <row r="6345" spans="15:15" x14ac:dyDescent="0.3">
      <c r="O6345" s="1"/>
    </row>
    <row r="6346" spans="15:15" x14ac:dyDescent="0.3">
      <c r="O6346" s="1"/>
    </row>
    <row r="6347" spans="15:15" x14ac:dyDescent="0.3">
      <c r="O6347" s="1"/>
    </row>
    <row r="6348" spans="15:15" x14ac:dyDescent="0.3">
      <c r="O6348" s="1"/>
    </row>
    <row r="6349" spans="15:15" x14ac:dyDescent="0.3">
      <c r="O6349" s="1"/>
    </row>
    <row r="6350" spans="15:15" x14ac:dyDescent="0.3">
      <c r="O6350" s="1"/>
    </row>
    <row r="6351" spans="15:15" x14ac:dyDescent="0.3">
      <c r="O6351" s="1"/>
    </row>
    <row r="6352" spans="15:15" x14ac:dyDescent="0.3">
      <c r="O6352" s="1"/>
    </row>
    <row r="6353" spans="15:15" x14ac:dyDescent="0.3">
      <c r="O6353" s="1"/>
    </row>
    <row r="6354" spans="15:15" x14ac:dyDescent="0.3">
      <c r="O6354" s="1"/>
    </row>
    <row r="6355" spans="15:15" x14ac:dyDescent="0.3">
      <c r="O6355" s="1"/>
    </row>
    <row r="6356" spans="15:15" x14ac:dyDescent="0.3">
      <c r="O6356" s="1"/>
    </row>
    <row r="6357" spans="15:15" x14ac:dyDescent="0.3">
      <c r="O6357" s="1"/>
    </row>
    <row r="6358" spans="15:15" x14ac:dyDescent="0.3">
      <c r="O6358" s="1"/>
    </row>
    <row r="6359" spans="15:15" x14ac:dyDescent="0.3">
      <c r="O6359" s="1"/>
    </row>
    <row r="6360" spans="15:15" x14ac:dyDescent="0.3">
      <c r="O6360" s="1"/>
    </row>
    <row r="6361" spans="15:15" x14ac:dyDescent="0.3">
      <c r="O6361" s="1"/>
    </row>
    <row r="6362" spans="15:15" x14ac:dyDescent="0.3">
      <c r="O6362" s="1"/>
    </row>
    <row r="6363" spans="15:15" x14ac:dyDescent="0.3">
      <c r="O6363" s="1"/>
    </row>
    <row r="6364" spans="15:15" x14ac:dyDescent="0.3">
      <c r="O6364" s="1"/>
    </row>
    <row r="6365" spans="15:15" x14ac:dyDescent="0.3">
      <c r="O6365" s="1"/>
    </row>
    <row r="6366" spans="15:15" x14ac:dyDescent="0.3">
      <c r="O6366" s="1"/>
    </row>
    <row r="6367" spans="15:15" x14ac:dyDescent="0.3">
      <c r="O6367" s="1"/>
    </row>
    <row r="6368" spans="15:15" x14ac:dyDescent="0.3">
      <c r="O6368" s="1"/>
    </row>
    <row r="6369" spans="15:15" x14ac:dyDescent="0.3">
      <c r="O6369" s="1"/>
    </row>
    <row r="6370" spans="15:15" x14ac:dyDescent="0.3">
      <c r="O6370" s="1"/>
    </row>
    <row r="6371" spans="15:15" x14ac:dyDescent="0.3">
      <c r="O6371" s="1"/>
    </row>
    <row r="6372" spans="15:15" x14ac:dyDescent="0.3">
      <c r="O6372" s="1"/>
    </row>
    <row r="6373" spans="15:15" x14ac:dyDescent="0.3">
      <c r="O6373" s="1"/>
    </row>
    <row r="6374" spans="15:15" x14ac:dyDescent="0.3">
      <c r="O6374" s="1"/>
    </row>
    <row r="6375" spans="15:15" x14ac:dyDescent="0.3">
      <c r="O6375" s="1"/>
    </row>
    <row r="6376" spans="15:15" x14ac:dyDescent="0.3">
      <c r="O6376" s="1"/>
    </row>
    <row r="6377" spans="15:15" x14ac:dyDescent="0.3">
      <c r="O6377" s="1"/>
    </row>
    <row r="6378" spans="15:15" x14ac:dyDescent="0.3">
      <c r="O6378" s="1"/>
    </row>
    <row r="6379" spans="15:15" x14ac:dyDescent="0.3">
      <c r="O6379" s="1"/>
    </row>
    <row r="6380" spans="15:15" x14ac:dyDescent="0.3">
      <c r="O6380" s="1"/>
    </row>
    <row r="6381" spans="15:15" x14ac:dyDescent="0.3">
      <c r="O6381" s="1"/>
    </row>
    <row r="6382" spans="15:15" x14ac:dyDescent="0.3">
      <c r="O6382" s="1"/>
    </row>
    <row r="6383" spans="15:15" x14ac:dyDescent="0.3">
      <c r="O6383" s="1"/>
    </row>
    <row r="6384" spans="15:15" x14ac:dyDescent="0.3">
      <c r="O6384" s="1"/>
    </row>
    <row r="6385" spans="15:15" x14ac:dyDescent="0.3">
      <c r="O6385" s="1"/>
    </row>
    <row r="6386" spans="15:15" x14ac:dyDescent="0.3">
      <c r="O6386" s="1"/>
    </row>
    <row r="6387" spans="15:15" x14ac:dyDescent="0.3">
      <c r="O6387" s="1"/>
    </row>
    <row r="6388" spans="15:15" x14ac:dyDescent="0.3">
      <c r="O6388" s="1"/>
    </row>
    <row r="6389" spans="15:15" x14ac:dyDescent="0.3">
      <c r="O6389" s="1"/>
    </row>
    <row r="6390" spans="15:15" x14ac:dyDescent="0.3">
      <c r="O6390" s="1"/>
    </row>
    <row r="6391" spans="15:15" x14ac:dyDescent="0.3">
      <c r="O6391" s="1"/>
    </row>
    <row r="6392" spans="15:15" x14ac:dyDescent="0.3">
      <c r="O6392" s="1"/>
    </row>
    <row r="6393" spans="15:15" x14ac:dyDescent="0.3">
      <c r="O6393" s="1"/>
    </row>
    <row r="6394" spans="15:15" x14ac:dyDescent="0.3">
      <c r="O6394" s="1"/>
    </row>
    <row r="6395" spans="15:15" x14ac:dyDescent="0.3">
      <c r="O6395" s="1"/>
    </row>
    <row r="6396" spans="15:15" x14ac:dyDescent="0.3">
      <c r="O6396" s="1"/>
    </row>
    <row r="6397" spans="15:15" x14ac:dyDescent="0.3">
      <c r="O6397" s="1"/>
    </row>
    <row r="6398" spans="15:15" x14ac:dyDescent="0.3">
      <c r="O6398" s="1"/>
    </row>
    <row r="6399" spans="15:15" x14ac:dyDescent="0.3">
      <c r="O6399" s="1"/>
    </row>
    <row r="6400" spans="15:15" x14ac:dyDescent="0.3">
      <c r="O6400" s="1"/>
    </row>
    <row r="6401" spans="15:15" x14ac:dyDescent="0.3">
      <c r="O6401" s="1"/>
    </row>
    <row r="6402" spans="15:15" x14ac:dyDescent="0.3">
      <c r="O6402" s="1"/>
    </row>
    <row r="6403" spans="15:15" x14ac:dyDescent="0.3">
      <c r="O6403" s="1"/>
    </row>
    <row r="6404" spans="15:15" x14ac:dyDescent="0.3">
      <c r="O6404" s="1"/>
    </row>
    <row r="6405" spans="15:15" x14ac:dyDescent="0.3">
      <c r="O6405" s="1"/>
    </row>
    <row r="6406" spans="15:15" x14ac:dyDescent="0.3">
      <c r="O6406" s="1"/>
    </row>
    <row r="6407" spans="15:15" x14ac:dyDescent="0.3">
      <c r="O6407" s="1"/>
    </row>
    <row r="6408" spans="15:15" x14ac:dyDescent="0.3">
      <c r="O6408" s="1"/>
    </row>
    <row r="6409" spans="15:15" x14ac:dyDescent="0.3">
      <c r="O6409" s="1"/>
    </row>
    <row r="6410" spans="15:15" x14ac:dyDescent="0.3">
      <c r="O6410" s="1"/>
    </row>
    <row r="6411" spans="15:15" x14ac:dyDescent="0.3">
      <c r="O6411" s="1"/>
    </row>
    <row r="6412" spans="15:15" x14ac:dyDescent="0.3">
      <c r="O6412" s="1"/>
    </row>
    <row r="6413" spans="15:15" x14ac:dyDescent="0.3">
      <c r="O6413" s="1"/>
    </row>
    <row r="6414" spans="15:15" x14ac:dyDescent="0.3">
      <c r="O6414" s="1"/>
    </row>
    <row r="6415" spans="15:15" x14ac:dyDescent="0.3">
      <c r="O6415" s="1"/>
    </row>
    <row r="6416" spans="15:15" x14ac:dyDescent="0.3">
      <c r="O6416" s="1"/>
    </row>
    <row r="6417" spans="15:15" x14ac:dyDescent="0.3">
      <c r="O6417" s="1"/>
    </row>
    <row r="6418" spans="15:15" x14ac:dyDescent="0.3">
      <c r="O6418" s="1"/>
    </row>
    <row r="6419" spans="15:15" x14ac:dyDescent="0.3">
      <c r="O6419" s="1"/>
    </row>
    <row r="6420" spans="15:15" x14ac:dyDescent="0.3">
      <c r="O6420" s="1"/>
    </row>
    <row r="6421" spans="15:15" x14ac:dyDescent="0.3">
      <c r="O6421" s="1"/>
    </row>
    <row r="6422" spans="15:15" x14ac:dyDescent="0.3">
      <c r="O6422" s="1"/>
    </row>
    <row r="6423" spans="15:15" x14ac:dyDescent="0.3">
      <c r="O6423" s="1"/>
    </row>
    <row r="6424" spans="15:15" x14ac:dyDescent="0.3">
      <c r="O6424" s="1"/>
    </row>
    <row r="6425" spans="15:15" x14ac:dyDescent="0.3">
      <c r="O6425" s="1"/>
    </row>
    <row r="6426" spans="15:15" x14ac:dyDescent="0.3">
      <c r="O6426" s="1"/>
    </row>
    <row r="6427" spans="15:15" x14ac:dyDescent="0.3">
      <c r="O6427" s="1"/>
    </row>
    <row r="6428" spans="15:15" x14ac:dyDescent="0.3">
      <c r="O6428" s="1"/>
    </row>
    <row r="6429" spans="15:15" x14ac:dyDescent="0.3">
      <c r="O6429" s="1"/>
    </row>
    <row r="6430" spans="15:15" x14ac:dyDescent="0.3">
      <c r="O6430" s="1"/>
    </row>
    <row r="6431" spans="15:15" x14ac:dyDescent="0.3">
      <c r="O6431" s="1"/>
    </row>
    <row r="6432" spans="15:15" x14ac:dyDescent="0.3">
      <c r="O6432" s="1"/>
    </row>
    <row r="6433" spans="15:15" x14ac:dyDescent="0.3">
      <c r="O6433" s="1"/>
    </row>
    <row r="6434" spans="15:15" x14ac:dyDescent="0.3">
      <c r="O6434" s="1"/>
    </row>
    <row r="6435" spans="15:15" x14ac:dyDescent="0.3">
      <c r="O6435" s="1"/>
    </row>
    <row r="6436" spans="15:15" x14ac:dyDescent="0.3">
      <c r="O6436" s="1"/>
    </row>
    <row r="6437" spans="15:15" x14ac:dyDescent="0.3">
      <c r="O6437" s="1"/>
    </row>
    <row r="6438" spans="15:15" x14ac:dyDescent="0.3">
      <c r="O6438" s="1"/>
    </row>
    <row r="6439" spans="15:15" x14ac:dyDescent="0.3">
      <c r="O6439" s="1"/>
    </row>
    <row r="6440" spans="15:15" x14ac:dyDescent="0.3">
      <c r="O6440" s="1"/>
    </row>
    <row r="6441" spans="15:15" x14ac:dyDescent="0.3">
      <c r="O6441" s="1"/>
    </row>
    <row r="6442" spans="15:15" x14ac:dyDescent="0.3">
      <c r="O6442" s="1"/>
    </row>
    <row r="6443" spans="15:15" x14ac:dyDescent="0.3">
      <c r="O6443" s="1"/>
    </row>
    <row r="6444" spans="15:15" x14ac:dyDescent="0.3">
      <c r="O6444" s="1"/>
    </row>
    <row r="6445" spans="15:15" x14ac:dyDescent="0.3">
      <c r="O6445" s="1"/>
    </row>
    <row r="6446" spans="15:15" x14ac:dyDescent="0.3">
      <c r="O6446" s="1"/>
    </row>
    <row r="6447" spans="15:15" x14ac:dyDescent="0.3">
      <c r="O6447" s="1"/>
    </row>
    <row r="6448" spans="15:15" x14ac:dyDescent="0.3">
      <c r="O6448" s="1"/>
    </row>
    <row r="6449" spans="15:15" x14ac:dyDescent="0.3">
      <c r="O6449" s="1"/>
    </row>
    <row r="6450" spans="15:15" x14ac:dyDescent="0.3">
      <c r="O6450" s="1"/>
    </row>
    <row r="6451" spans="15:15" x14ac:dyDescent="0.3">
      <c r="O6451" s="1"/>
    </row>
    <row r="6452" spans="15:15" x14ac:dyDescent="0.3">
      <c r="O6452" s="1"/>
    </row>
    <row r="6453" spans="15:15" x14ac:dyDescent="0.3">
      <c r="O6453" s="1"/>
    </row>
    <row r="6454" spans="15:15" x14ac:dyDescent="0.3">
      <c r="O6454" s="1"/>
    </row>
    <row r="6455" spans="15:15" x14ac:dyDescent="0.3">
      <c r="O6455" s="1"/>
    </row>
    <row r="6456" spans="15:15" x14ac:dyDescent="0.3">
      <c r="O6456" s="1"/>
    </row>
    <row r="6457" spans="15:15" x14ac:dyDescent="0.3">
      <c r="O6457" s="1"/>
    </row>
    <row r="6458" spans="15:15" x14ac:dyDescent="0.3">
      <c r="O6458" s="1"/>
    </row>
    <row r="6459" spans="15:15" x14ac:dyDescent="0.3">
      <c r="O6459" s="1"/>
    </row>
    <row r="6460" spans="15:15" x14ac:dyDescent="0.3">
      <c r="O6460" s="1"/>
    </row>
    <row r="6461" spans="15:15" x14ac:dyDescent="0.3">
      <c r="O6461" s="1"/>
    </row>
    <row r="6462" spans="15:15" x14ac:dyDescent="0.3">
      <c r="O6462" s="1"/>
    </row>
    <row r="6463" spans="15:15" x14ac:dyDescent="0.3">
      <c r="O6463" s="1"/>
    </row>
    <row r="6464" spans="15:15" x14ac:dyDescent="0.3">
      <c r="O6464" s="1"/>
    </row>
    <row r="6465" spans="15:15" x14ac:dyDescent="0.3">
      <c r="O6465" s="1"/>
    </row>
    <row r="6466" spans="15:15" x14ac:dyDescent="0.3">
      <c r="O6466" s="1"/>
    </row>
    <row r="6467" spans="15:15" x14ac:dyDescent="0.3">
      <c r="O6467" s="1"/>
    </row>
    <row r="6468" spans="15:15" x14ac:dyDescent="0.3">
      <c r="O6468" s="1"/>
    </row>
    <row r="6469" spans="15:15" x14ac:dyDescent="0.3">
      <c r="O6469" s="1"/>
    </row>
    <row r="6470" spans="15:15" x14ac:dyDescent="0.3">
      <c r="O6470" s="1"/>
    </row>
    <row r="6471" spans="15:15" x14ac:dyDescent="0.3">
      <c r="O6471" s="1"/>
    </row>
    <row r="6472" spans="15:15" x14ac:dyDescent="0.3">
      <c r="O6472" s="1"/>
    </row>
    <row r="6473" spans="15:15" x14ac:dyDescent="0.3">
      <c r="O6473" s="1"/>
    </row>
    <row r="6474" spans="15:15" x14ac:dyDescent="0.3">
      <c r="O6474" s="1"/>
    </row>
    <row r="6475" spans="15:15" x14ac:dyDescent="0.3">
      <c r="O6475" s="1"/>
    </row>
    <row r="6476" spans="15:15" x14ac:dyDescent="0.3">
      <c r="O6476" s="1"/>
    </row>
    <row r="6477" spans="15:15" x14ac:dyDescent="0.3">
      <c r="O6477" s="1"/>
    </row>
    <row r="6478" spans="15:15" x14ac:dyDescent="0.3">
      <c r="O6478" s="1"/>
    </row>
    <row r="6479" spans="15:15" x14ac:dyDescent="0.3">
      <c r="O6479" s="1"/>
    </row>
    <row r="6480" spans="15:15" x14ac:dyDescent="0.3">
      <c r="O6480" s="1"/>
    </row>
    <row r="6481" spans="15:15" x14ac:dyDescent="0.3">
      <c r="O6481" s="1"/>
    </row>
    <row r="6482" spans="15:15" x14ac:dyDescent="0.3">
      <c r="O6482" s="1"/>
    </row>
    <row r="6483" spans="15:15" x14ac:dyDescent="0.3">
      <c r="O6483" s="1"/>
    </row>
    <row r="6484" spans="15:15" x14ac:dyDescent="0.3">
      <c r="O6484" s="1"/>
    </row>
    <row r="6485" spans="15:15" x14ac:dyDescent="0.3">
      <c r="O6485" s="1"/>
    </row>
    <row r="6486" spans="15:15" x14ac:dyDescent="0.3">
      <c r="O6486" s="1"/>
    </row>
    <row r="6487" spans="15:15" x14ac:dyDescent="0.3">
      <c r="O6487" s="1"/>
    </row>
    <row r="6488" spans="15:15" x14ac:dyDescent="0.3">
      <c r="O6488" s="1"/>
    </row>
    <row r="6489" spans="15:15" x14ac:dyDescent="0.3">
      <c r="O6489" s="1"/>
    </row>
    <row r="6490" spans="15:15" x14ac:dyDescent="0.3">
      <c r="O6490" s="1"/>
    </row>
    <row r="6491" spans="15:15" x14ac:dyDescent="0.3">
      <c r="O6491" s="1"/>
    </row>
    <row r="6492" spans="15:15" x14ac:dyDescent="0.3">
      <c r="O6492" s="1"/>
    </row>
    <row r="6493" spans="15:15" x14ac:dyDescent="0.3">
      <c r="O6493" s="1"/>
    </row>
    <row r="6494" spans="15:15" x14ac:dyDescent="0.3">
      <c r="O6494" s="1"/>
    </row>
    <row r="6495" spans="15:15" x14ac:dyDescent="0.3">
      <c r="O6495" s="1"/>
    </row>
    <row r="6496" spans="15:15" x14ac:dyDescent="0.3">
      <c r="O6496" s="1"/>
    </row>
    <row r="6497" spans="15:15" x14ac:dyDescent="0.3">
      <c r="O6497" s="1"/>
    </row>
    <row r="6498" spans="15:15" x14ac:dyDescent="0.3">
      <c r="O6498" s="1"/>
    </row>
    <row r="6499" spans="15:15" x14ac:dyDescent="0.3">
      <c r="O6499" s="1"/>
    </row>
    <row r="6500" spans="15:15" x14ac:dyDescent="0.3">
      <c r="O6500" s="1"/>
    </row>
    <row r="6501" spans="15:15" x14ac:dyDescent="0.3">
      <c r="O6501" s="1"/>
    </row>
    <row r="6502" spans="15:15" x14ac:dyDescent="0.3">
      <c r="O6502" s="1"/>
    </row>
    <row r="6503" spans="15:15" x14ac:dyDescent="0.3">
      <c r="O6503" s="1"/>
    </row>
    <row r="6504" spans="15:15" x14ac:dyDescent="0.3">
      <c r="O6504" s="1"/>
    </row>
    <row r="6505" spans="15:15" x14ac:dyDescent="0.3">
      <c r="O6505" s="1"/>
    </row>
    <row r="6506" spans="15:15" x14ac:dyDescent="0.3">
      <c r="O6506" s="1"/>
    </row>
    <row r="6507" spans="15:15" x14ac:dyDescent="0.3">
      <c r="O6507" s="1"/>
    </row>
    <row r="6508" spans="15:15" x14ac:dyDescent="0.3">
      <c r="O6508" s="1"/>
    </row>
    <row r="6509" spans="15:15" x14ac:dyDescent="0.3">
      <c r="O6509" s="1"/>
    </row>
    <row r="6510" spans="15:15" x14ac:dyDescent="0.3">
      <c r="O6510" s="1"/>
    </row>
    <row r="6511" spans="15:15" x14ac:dyDescent="0.3">
      <c r="O6511" s="1"/>
    </row>
    <row r="6512" spans="15:15" x14ac:dyDescent="0.3">
      <c r="O6512" s="1"/>
    </row>
    <row r="6513" spans="15:15" x14ac:dyDescent="0.3">
      <c r="O6513" s="1"/>
    </row>
    <row r="6514" spans="15:15" x14ac:dyDescent="0.3">
      <c r="O6514" s="1"/>
    </row>
    <row r="6515" spans="15:15" x14ac:dyDescent="0.3">
      <c r="O6515" s="1"/>
    </row>
    <row r="6516" spans="15:15" x14ac:dyDescent="0.3">
      <c r="O6516" s="1"/>
    </row>
    <row r="6517" spans="15:15" x14ac:dyDescent="0.3">
      <c r="O6517" s="1"/>
    </row>
    <row r="6518" spans="15:15" x14ac:dyDescent="0.3">
      <c r="O6518" s="1"/>
    </row>
    <row r="6519" spans="15:15" x14ac:dyDescent="0.3">
      <c r="O6519" s="1"/>
    </row>
    <row r="6520" spans="15:15" x14ac:dyDescent="0.3">
      <c r="O6520" s="1"/>
    </row>
    <row r="6521" spans="15:15" x14ac:dyDescent="0.3">
      <c r="O6521" s="1"/>
    </row>
    <row r="6522" spans="15:15" x14ac:dyDescent="0.3">
      <c r="O6522" s="1"/>
    </row>
    <row r="6523" spans="15:15" x14ac:dyDescent="0.3">
      <c r="O6523" s="1"/>
    </row>
    <row r="6524" spans="15:15" x14ac:dyDescent="0.3">
      <c r="O6524" s="1"/>
    </row>
    <row r="6525" spans="15:15" x14ac:dyDescent="0.3">
      <c r="O6525" s="1"/>
    </row>
    <row r="6526" spans="15:15" x14ac:dyDescent="0.3">
      <c r="O6526" s="1"/>
    </row>
    <row r="6527" spans="15:15" x14ac:dyDescent="0.3">
      <c r="O6527" s="1"/>
    </row>
    <row r="6528" spans="15:15" x14ac:dyDescent="0.3">
      <c r="O6528" s="1"/>
    </row>
    <row r="6529" spans="15:15" x14ac:dyDescent="0.3">
      <c r="O6529" s="1"/>
    </row>
    <row r="6530" spans="15:15" x14ac:dyDescent="0.3">
      <c r="O6530" s="1"/>
    </row>
    <row r="6531" spans="15:15" x14ac:dyDescent="0.3">
      <c r="O6531" s="1"/>
    </row>
    <row r="6532" spans="15:15" x14ac:dyDescent="0.3">
      <c r="O6532" s="1"/>
    </row>
    <row r="6533" spans="15:15" x14ac:dyDescent="0.3">
      <c r="O6533" s="1"/>
    </row>
    <row r="6534" spans="15:15" x14ac:dyDescent="0.3">
      <c r="O6534" s="1"/>
    </row>
    <row r="6535" spans="15:15" x14ac:dyDescent="0.3">
      <c r="O6535" s="1"/>
    </row>
    <row r="6536" spans="15:15" x14ac:dyDescent="0.3">
      <c r="O6536" s="1"/>
    </row>
    <row r="6537" spans="15:15" x14ac:dyDescent="0.3">
      <c r="O6537" s="1"/>
    </row>
    <row r="6538" spans="15:15" x14ac:dyDescent="0.3">
      <c r="O6538" s="1"/>
    </row>
    <row r="6539" spans="15:15" x14ac:dyDescent="0.3">
      <c r="O6539" s="1"/>
    </row>
    <row r="6540" spans="15:15" x14ac:dyDescent="0.3">
      <c r="O6540" s="1"/>
    </row>
    <row r="6541" spans="15:15" x14ac:dyDescent="0.3">
      <c r="O6541" s="1"/>
    </row>
    <row r="6542" spans="15:15" x14ac:dyDescent="0.3">
      <c r="O6542" s="1"/>
    </row>
    <row r="6543" spans="15:15" x14ac:dyDescent="0.3">
      <c r="O6543" s="1"/>
    </row>
    <row r="6544" spans="15:15" x14ac:dyDescent="0.3">
      <c r="O6544" s="1"/>
    </row>
    <row r="6545" spans="15:15" x14ac:dyDescent="0.3">
      <c r="O6545" s="1"/>
    </row>
    <row r="6546" spans="15:15" x14ac:dyDescent="0.3">
      <c r="O6546" s="1"/>
    </row>
    <row r="6547" spans="15:15" x14ac:dyDescent="0.3">
      <c r="O6547" s="1"/>
    </row>
    <row r="6548" spans="15:15" x14ac:dyDescent="0.3">
      <c r="O6548" s="1"/>
    </row>
    <row r="6549" spans="15:15" x14ac:dyDescent="0.3">
      <c r="O6549" s="1"/>
    </row>
    <row r="6550" spans="15:15" x14ac:dyDescent="0.3">
      <c r="O6550" s="1"/>
    </row>
    <row r="6551" spans="15:15" x14ac:dyDescent="0.3">
      <c r="O6551" s="1"/>
    </row>
    <row r="6552" spans="15:15" x14ac:dyDescent="0.3">
      <c r="O6552" s="1"/>
    </row>
    <row r="6553" spans="15:15" x14ac:dyDescent="0.3">
      <c r="O6553" s="1"/>
    </row>
    <row r="6554" spans="15:15" x14ac:dyDescent="0.3">
      <c r="O6554" s="1"/>
    </row>
    <row r="6555" spans="15:15" x14ac:dyDescent="0.3">
      <c r="O6555" s="1"/>
    </row>
    <row r="6556" spans="15:15" x14ac:dyDescent="0.3">
      <c r="O6556" s="1"/>
    </row>
    <row r="6557" spans="15:15" x14ac:dyDescent="0.3">
      <c r="O6557" s="1"/>
    </row>
    <row r="6558" spans="15:15" x14ac:dyDescent="0.3">
      <c r="O6558" s="1"/>
    </row>
    <row r="6559" spans="15:15" x14ac:dyDescent="0.3">
      <c r="O6559" s="1"/>
    </row>
    <row r="6560" spans="15:15" x14ac:dyDescent="0.3">
      <c r="O6560" s="1"/>
    </row>
    <row r="6561" spans="15:15" x14ac:dyDescent="0.3">
      <c r="O6561" s="1"/>
    </row>
    <row r="6562" spans="15:15" x14ac:dyDescent="0.3">
      <c r="O6562" s="1"/>
    </row>
    <row r="6563" spans="15:15" x14ac:dyDescent="0.3">
      <c r="O6563" s="1"/>
    </row>
    <row r="6564" spans="15:15" x14ac:dyDescent="0.3">
      <c r="O6564" s="1"/>
    </row>
    <row r="6565" spans="15:15" x14ac:dyDescent="0.3">
      <c r="O6565" s="1"/>
    </row>
    <row r="6566" spans="15:15" x14ac:dyDescent="0.3">
      <c r="O6566" s="1"/>
    </row>
    <row r="6567" spans="15:15" x14ac:dyDescent="0.3">
      <c r="O6567" s="1"/>
    </row>
    <row r="6568" spans="15:15" x14ac:dyDescent="0.3">
      <c r="O6568" s="1"/>
    </row>
    <row r="6569" spans="15:15" x14ac:dyDescent="0.3">
      <c r="O6569" s="1"/>
    </row>
    <row r="6570" spans="15:15" x14ac:dyDescent="0.3">
      <c r="O6570" s="1"/>
    </row>
    <row r="6571" spans="15:15" x14ac:dyDescent="0.3">
      <c r="O6571" s="1"/>
    </row>
    <row r="6572" spans="15:15" x14ac:dyDescent="0.3">
      <c r="O6572" s="1"/>
    </row>
    <row r="6573" spans="15:15" x14ac:dyDescent="0.3">
      <c r="O6573" s="1"/>
    </row>
    <row r="6574" spans="15:15" x14ac:dyDescent="0.3">
      <c r="O6574" s="1"/>
    </row>
    <row r="6575" spans="15:15" x14ac:dyDescent="0.3">
      <c r="O6575" s="1"/>
    </row>
    <row r="6576" spans="15:15" x14ac:dyDescent="0.3">
      <c r="O6576" s="1"/>
    </row>
    <row r="6577" spans="15:15" x14ac:dyDescent="0.3">
      <c r="O6577" s="1"/>
    </row>
    <row r="6578" spans="15:15" x14ac:dyDescent="0.3">
      <c r="O6578" s="1"/>
    </row>
    <row r="6579" spans="15:15" x14ac:dyDescent="0.3">
      <c r="O6579" s="1"/>
    </row>
    <row r="6580" spans="15:15" x14ac:dyDescent="0.3">
      <c r="O6580" s="1"/>
    </row>
    <row r="6581" spans="15:15" x14ac:dyDescent="0.3">
      <c r="O6581" s="1"/>
    </row>
    <row r="6582" spans="15:15" x14ac:dyDescent="0.3">
      <c r="O6582" s="1"/>
    </row>
    <row r="6583" spans="15:15" x14ac:dyDescent="0.3">
      <c r="O6583" s="1"/>
    </row>
    <row r="6584" spans="15:15" x14ac:dyDescent="0.3">
      <c r="O6584" s="1"/>
    </row>
    <row r="6585" spans="15:15" x14ac:dyDescent="0.3">
      <c r="O6585" s="1"/>
    </row>
    <row r="6586" spans="15:15" x14ac:dyDescent="0.3">
      <c r="O6586" s="1"/>
    </row>
    <row r="6587" spans="15:15" x14ac:dyDescent="0.3">
      <c r="O6587" s="1"/>
    </row>
    <row r="6588" spans="15:15" x14ac:dyDescent="0.3">
      <c r="O6588" s="1"/>
    </row>
    <row r="6589" spans="15:15" x14ac:dyDescent="0.3">
      <c r="O6589" s="1"/>
    </row>
    <row r="6590" spans="15:15" x14ac:dyDescent="0.3">
      <c r="O6590" s="1"/>
    </row>
    <row r="6591" spans="15:15" x14ac:dyDescent="0.3">
      <c r="O6591" s="1"/>
    </row>
    <row r="6592" spans="15:15" x14ac:dyDescent="0.3">
      <c r="O6592" s="1"/>
    </row>
    <row r="6593" spans="15:15" x14ac:dyDescent="0.3">
      <c r="O6593" s="1"/>
    </row>
    <row r="6594" spans="15:15" x14ac:dyDescent="0.3">
      <c r="O6594" s="1"/>
    </row>
    <row r="6595" spans="15:15" x14ac:dyDescent="0.3">
      <c r="O6595" s="1"/>
    </row>
    <row r="6596" spans="15:15" x14ac:dyDescent="0.3">
      <c r="O6596" s="1"/>
    </row>
    <row r="6597" spans="15:15" x14ac:dyDescent="0.3">
      <c r="O6597" s="1"/>
    </row>
    <row r="6598" spans="15:15" x14ac:dyDescent="0.3">
      <c r="O6598" s="1"/>
    </row>
    <row r="6599" spans="15:15" x14ac:dyDescent="0.3">
      <c r="O6599" s="1"/>
    </row>
    <row r="6600" spans="15:15" x14ac:dyDescent="0.3">
      <c r="O6600" s="1"/>
    </row>
    <row r="6601" spans="15:15" x14ac:dyDescent="0.3">
      <c r="O6601" s="1"/>
    </row>
    <row r="6602" spans="15:15" x14ac:dyDescent="0.3">
      <c r="O6602" s="1"/>
    </row>
    <row r="6603" spans="15:15" x14ac:dyDescent="0.3">
      <c r="O6603" s="1"/>
    </row>
    <row r="6604" spans="15:15" x14ac:dyDescent="0.3">
      <c r="O6604" s="1"/>
    </row>
    <row r="6605" spans="15:15" x14ac:dyDescent="0.3">
      <c r="O6605" s="1"/>
    </row>
    <row r="6606" spans="15:15" x14ac:dyDescent="0.3">
      <c r="O6606" s="1"/>
    </row>
    <row r="6607" spans="15:15" x14ac:dyDescent="0.3">
      <c r="O6607" s="1"/>
    </row>
    <row r="6608" spans="15:15" x14ac:dyDescent="0.3">
      <c r="O6608" s="1"/>
    </row>
    <row r="6609" spans="15:15" x14ac:dyDescent="0.3">
      <c r="O6609" s="1"/>
    </row>
    <row r="6610" spans="15:15" x14ac:dyDescent="0.3">
      <c r="O6610" s="1"/>
    </row>
    <row r="6611" spans="15:15" x14ac:dyDescent="0.3">
      <c r="O6611" s="1"/>
    </row>
    <row r="6612" spans="15:15" x14ac:dyDescent="0.3">
      <c r="O6612" s="1"/>
    </row>
    <row r="6613" spans="15:15" x14ac:dyDescent="0.3">
      <c r="O6613" s="1"/>
    </row>
    <row r="6614" spans="15:15" x14ac:dyDescent="0.3">
      <c r="O6614" s="1"/>
    </row>
    <row r="6615" spans="15:15" x14ac:dyDescent="0.3">
      <c r="O6615" s="1"/>
    </row>
    <row r="6616" spans="15:15" x14ac:dyDescent="0.3">
      <c r="O6616" s="1"/>
    </row>
    <row r="6617" spans="15:15" x14ac:dyDescent="0.3">
      <c r="O6617" s="1"/>
    </row>
    <row r="6618" spans="15:15" x14ac:dyDescent="0.3">
      <c r="O6618" s="1"/>
    </row>
    <row r="6619" spans="15:15" x14ac:dyDescent="0.3">
      <c r="O6619" s="1"/>
    </row>
    <row r="6620" spans="15:15" x14ac:dyDescent="0.3">
      <c r="O6620" s="1"/>
    </row>
    <row r="6621" spans="15:15" x14ac:dyDescent="0.3">
      <c r="O6621" s="1"/>
    </row>
    <row r="6622" spans="15:15" x14ac:dyDescent="0.3">
      <c r="O6622" s="1"/>
    </row>
    <row r="6623" spans="15:15" x14ac:dyDescent="0.3">
      <c r="O6623" s="1"/>
    </row>
    <row r="6624" spans="15:15" x14ac:dyDescent="0.3">
      <c r="O6624" s="1"/>
    </row>
    <row r="6625" spans="15:15" x14ac:dyDescent="0.3">
      <c r="O6625" s="1"/>
    </row>
    <row r="6626" spans="15:15" x14ac:dyDescent="0.3">
      <c r="O6626" s="1"/>
    </row>
    <row r="6627" spans="15:15" x14ac:dyDescent="0.3">
      <c r="O6627" s="1"/>
    </row>
    <row r="6628" spans="15:15" x14ac:dyDescent="0.3">
      <c r="O6628" s="1"/>
    </row>
    <row r="6629" spans="15:15" x14ac:dyDescent="0.3">
      <c r="O6629" s="1"/>
    </row>
    <row r="6630" spans="15:15" x14ac:dyDescent="0.3">
      <c r="O6630" s="1"/>
    </row>
    <row r="6631" spans="15:15" x14ac:dyDescent="0.3">
      <c r="O6631" s="1"/>
    </row>
    <row r="6632" spans="15:15" x14ac:dyDescent="0.3">
      <c r="O6632" s="1"/>
    </row>
    <row r="6633" spans="15:15" x14ac:dyDescent="0.3">
      <c r="O6633" s="1"/>
    </row>
    <row r="6634" spans="15:15" x14ac:dyDescent="0.3">
      <c r="O6634" s="1"/>
    </row>
    <row r="6635" spans="15:15" x14ac:dyDescent="0.3">
      <c r="O6635" s="1"/>
    </row>
    <row r="6636" spans="15:15" x14ac:dyDescent="0.3">
      <c r="O6636" s="1"/>
    </row>
    <row r="6637" spans="15:15" x14ac:dyDescent="0.3">
      <c r="O6637" s="1"/>
    </row>
    <row r="6638" spans="15:15" x14ac:dyDescent="0.3">
      <c r="O6638" s="1"/>
    </row>
    <row r="6639" spans="15:15" x14ac:dyDescent="0.3">
      <c r="O6639" s="1"/>
    </row>
    <row r="6640" spans="15:15" x14ac:dyDescent="0.3">
      <c r="O6640" s="1"/>
    </row>
    <row r="6641" spans="15:15" x14ac:dyDescent="0.3">
      <c r="O6641" s="1"/>
    </row>
    <row r="6642" spans="15:15" x14ac:dyDescent="0.3">
      <c r="O6642" s="1"/>
    </row>
    <row r="6643" spans="15:15" x14ac:dyDescent="0.3">
      <c r="O6643" s="1"/>
    </row>
    <row r="6644" spans="15:15" x14ac:dyDescent="0.3">
      <c r="O6644" s="1"/>
    </row>
    <row r="6645" spans="15:15" x14ac:dyDescent="0.3">
      <c r="O6645" s="1"/>
    </row>
    <row r="6646" spans="15:15" x14ac:dyDescent="0.3">
      <c r="O6646" s="1"/>
    </row>
    <row r="6647" spans="15:15" x14ac:dyDescent="0.3">
      <c r="O6647" s="1"/>
    </row>
    <row r="6648" spans="15:15" x14ac:dyDescent="0.3">
      <c r="O6648" s="1"/>
    </row>
    <row r="6649" spans="15:15" x14ac:dyDescent="0.3">
      <c r="O6649" s="1"/>
    </row>
    <row r="6650" spans="15:15" x14ac:dyDescent="0.3">
      <c r="O6650" s="1"/>
    </row>
    <row r="6651" spans="15:15" x14ac:dyDescent="0.3">
      <c r="O6651" s="1"/>
    </row>
    <row r="6652" spans="15:15" x14ac:dyDescent="0.3">
      <c r="O6652" s="1"/>
    </row>
    <row r="6653" spans="15:15" x14ac:dyDescent="0.3">
      <c r="O6653" s="1"/>
    </row>
    <row r="6654" spans="15:15" x14ac:dyDescent="0.3">
      <c r="O6654" s="1"/>
    </row>
    <row r="6655" spans="15:15" x14ac:dyDescent="0.3">
      <c r="O6655" s="1"/>
    </row>
    <row r="6656" spans="15:15" x14ac:dyDescent="0.3">
      <c r="O6656" s="1"/>
    </row>
    <row r="6657" spans="15:15" x14ac:dyDescent="0.3">
      <c r="O6657" s="1"/>
    </row>
    <row r="6658" spans="15:15" x14ac:dyDescent="0.3">
      <c r="O6658" s="1"/>
    </row>
    <row r="6659" spans="15:15" x14ac:dyDescent="0.3">
      <c r="O6659" s="1"/>
    </row>
    <row r="6660" spans="15:15" x14ac:dyDescent="0.3">
      <c r="O6660" s="1"/>
    </row>
    <row r="6661" spans="15:15" x14ac:dyDescent="0.3">
      <c r="O6661" s="1"/>
    </row>
    <row r="6662" spans="15:15" x14ac:dyDescent="0.3">
      <c r="O6662" s="1"/>
    </row>
    <row r="6663" spans="15:15" x14ac:dyDescent="0.3">
      <c r="O6663" s="1"/>
    </row>
    <row r="6664" spans="15:15" x14ac:dyDescent="0.3">
      <c r="O6664" s="1"/>
    </row>
    <row r="6665" spans="15:15" x14ac:dyDescent="0.3">
      <c r="O6665" s="1"/>
    </row>
    <row r="6666" spans="15:15" x14ac:dyDescent="0.3">
      <c r="O6666" s="1"/>
    </row>
    <row r="6667" spans="15:15" x14ac:dyDescent="0.3">
      <c r="O6667" s="1"/>
    </row>
    <row r="6668" spans="15:15" x14ac:dyDescent="0.3">
      <c r="O6668" s="1"/>
    </row>
    <row r="6669" spans="15:15" x14ac:dyDescent="0.3">
      <c r="O6669" s="1"/>
    </row>
    <row r="6670" spans="15:15" x14ac:dyDescent="0.3">
      <c r="O6670" s="1"/>
    </row>
    <row r="6671" spans="15:15" x14ac:dyDescent="0.3">
      <c r="O6671" s="1"/>
    </row>
    <row r="6672" spans="15:15" x14ac:dyDescent="0.3">
      <c r="O6672" s="1"/>
    </row>
    <row r="6673" spans="15:15" x14ac:dyDescent="0.3">
      <c r="O6673" s="1"/>
    </row>
    <row r="6674" spans="15:15" x14ac:dyDescent="0.3">
      <c r="O6674" s="1"/>
    </row>
    <row r="6675" spans="15:15" x14ac:dyDescent="0.3">
      <c r="O6675" s="1"/>
    </row>
    <row r="6676" spans="15:15" x14ac:dyDescent="0.3">
      <c r="O6676" s="1"/>
    </row>
    <row r="6677" spans="15:15" x14ac:dyDescent="0.3">
      <c r="O6677" s="1"/>
    </row>
    <row r="6678" spans="15:15" x14ac:dyDescent="0.3">
      <c r="O6678" s="1"/>
    </row>
    <row r="6679" spans="15:15" x14ac:dyDescent="0.3">
      <c r="O6679" s="1"/>
    </row>
    <row r="6680" spans="15:15" x14ac:dyDescent="0.3">
      <c r="O6680" s="1"/>
    </row>
    <row r="6681" spans="15:15" x14ac:dyDescent="0.3">
      <c r="O6681" s="1"/>
    </row>
    <row r="6682" spans="15:15" x14ac:dyDescent="0.3">
      <c r="O6682" s="1"/>
    </row>
    <row r="6683" spans="15:15" x14ac:dyDescent="0.3">
      <c r="O6683" s="1"/>
    </row>
    <row r="6684" spans="15:15" x14ac:dyDescent="0.3">
      <c r="O6684" s="1"/>
    </row>
    <row r="6685" spans="15:15" x14ac:dyDescent="0.3">
      <c r="O6685" s="1"/>
    </row>
    <row r="6686" spans="15:15" x14ac:dyDescent="0.3">
      <c r="O6686" s="1"/>
    </row>
    <row r="6687" spans="15:15" x14ac:dyDescent="0.3">
      <c r="O6687" s="1"/>
    </row>
    <row r="6688" spans="15:15" x14ac:dyDescent="0.3">
      <c r="O6688" s="1"/>
    </row>
    <row r="6689" spans="15:15" x14ac:dyDescent="0.3">
      <c r="O6689" s="1"/>
    </row>
    <row r="6690" spans="15:15" x14ac:dyDescent="0.3">
      <c r="O6690" s="1"/>
    </row>
    <row r="6691" spans="15:15" x14ac:dyDescent="0.3">
      <c r="O6691" s="1"/>
    </row>
    <row r="6692" spans="15:15" x14ac:dyDescent="0.3">
      <c r="O6692" s="1"/>
    </row>
    <row r="6693" spans="15:15" x14ac:dyDescent="0.3">
      <c r="O6693" s="1"/>
    </row>
    <row r="6694" spans="15:15" x14ac:dyDescent="0.3">
      <c r="O6694" s="1"/>
    </row>
    <row r="6695" spans="15:15" x14ac:dyDescent="0.3">
      <c r="O6695" s="1"/>
    </row>
    <row r="6696" spans="15:15" x14ac:dyDescent="0.3">
      <c r="O6696" s="1"/>
    </row>
    <row r="6697" spans="15:15" x14ac:dyDescent="0.3">
      <c r="O6697" s="1"/>
    </row>
    <row r="6698" spans="15:15" x14ac:dyDescent="0.3">
      <c r="O6698" s="1"/>
    </row>
    <row r="6699" spans="15:15" x14ac:dyDescent="0.3">
      <c r="O6699" s="1"/>
    </row>
    <row r="6700" spans="15:15" x14ac:dyDescent="0.3">
      <c r="O6700" s="1"/>
    </row>
    <row r="6701" spans="15:15" x14ac:dyDescent="0.3">
      <c r="O6701" s="1"/>
    </row>
    <row r="6702" spans="15:15" x14ac:dyDescent="0.3">
      <c r="O6702" s="1"/>
    </row>
    <row r="6703" spans="15:15" x14ac:dyDescent="0.3">
      <c r="O6703" s="1"/>
    </row>
    <row r="6704" spans="15:15" x14ac:dyDescent="0.3">
      <c r="O6704" s="1"/>
    </row>
    <row r="6705" spans="15:15" x14ac:dyDescent="0.3">
      <c r="O6705" s="1"/>
    </row>
    <row r="6706" spans="15:15" x14ac:dyDescent="0.3">
      <c r="O6706" s="1"/>
    </row>
    <row r="6707" spans="15:15" x14ac:dyDescent="0.3">
      <c r="O6707" s="1"/>
    </row>
    <row r="6708" spans="15:15" x14ac:dyDescent="0.3">
      <c r="O6708" s="1"/>
    </row>
    <row r="6709" spans="15:15" x14ac:dyDescent="0.3">
      <c r="O6709" s="1"/>
    </row>
    <row r="6710" spans="15:15" x14ac:dyDescent="0.3">
      <c r="O6710" s="1"/>
    </row>
    <row r="6711" spans="15:15" x14ac:dyDescent="0.3">
      <c r="O6711" s="1"/>
    </row>
    <row r="6712" spans="15:15" x14ac:dyDescent="0.3">
      <c r="O6712" s="1"/>
    </row>
    <row r="6713" spans="15:15" x14ac:dyDescent="0.3">
      <c r="O6713" s="1"/>
    </row>
    <row r="6714" spans="15:15" x14ac:dyDescent="0.3">
      <c r="O6714" s="1"/>
    </row>
    <row r="6715" spans="15:15" x14ac:dyDescent="0.3">
      <c r="O6715" s="1"/>
    </row>
    <row r="6716" spans="15:15" x14ac:dyDescent="0.3">
      <c r="O6716" s="1"/>
    </row>
    <row r="6717" spans="15:15" x14ac:dyDescent="0.3">
      <c r="O6717" s="1"/>
    </row>
    <row r="6718" spans="15:15" x14ac:dyDescent="0.3">
      <c r="O6718" s="1"/>
    </row>
    <row r="6719" spans="15:15" x14ac:dyDescent="0.3">
      <c r="O6719" s="1"/>
    </row>
    <row r="6720" spans="15:15" x14ac:dyDescent="0.3">
      <c r="O6720" s="1"/>
    </row>
    <row r="6721" spans="15:15" x14ac:dyDescent="0.3">
      <c r="O6721" s="1"/>
    </row>
    <row r="6722" spans="15:15" x14ac:dyDescent="0.3">
      <c r="O6722" s="1"/>
    </row>
    <row r="6723" spans="15:15" x14ac:dyDescent="0.3">
      <c r="O6723" s="1"/>
    </row>
    <row r="6724" spans="15:15" x14ac:dyDescent="0.3">
      <c r="O6724" s="1"/>
    </row>
    <row r="6725" spans="15:15" x14ac:dyDescent="0.3">
      <c r="O6725" s="1"/>
    </row>
    <row r="6726" spans="15:15" x14ac:dyDescent="0.3">
      <c r="O6726" s="1"/>
    </row>
    <row r="6727" spans="15:15" x14ac:dyDescent="0.3">
      <c r="O6727" s="1"/>
    </row>
    <row r="6728" spans="15:15" x14ac:dyDescent="0.3">
      <c r="O6728" s="1"/>
    </row>
    <row r="6729" spans="15:15" x14ac:dyDescent="0.3">
      <c r="O6729" s="1"/>
    </row>
    <row r="6730" spans="15:15" x14ac:dyDescent="0.3">
      <c r="O6730" s="1"/>
    </row>
    <row r="6731" spans="15:15" x14ac:dyDescent="0.3">
      <c r="O6731" s="1"/>
    </row>
    <row r="6732" spans="15:15" x14ac:dyDescent="0.3">
      <c r="O6732" s="1"/>
    </row>
    <row r="6733" spans="15:15" x14ac:dyDescent="0.3">
      <c r="O6733" s="1"/>
    </row>
    <row r="6734" spans="15:15" x14ac:dyDescent="0.3">
      <c r="O6734" s="1"/>
    </row>
    <row r="6735" spans="15:15" x14ac:dyDescent="0.3">
      <c r="O6735" s="1"/>
    </row>
    <row r="6736" spans="15:15" x14ac:dyDescent="0.3">
      <c r="O6736" s="1"/>
    </row>
    <row r="6737" spans="15:15" x14ac:dyDescent="0.3">
      <c r="O6737" s="1"/>
    </row>
    <row r="6738" spans="15:15" x14ac:dyDescent="0.3">
      <c r="O6738" s="1"/>
    </row>
    <row r="6739" spans="15:15" x14ac:dyDescent="0.3">
      <c r="O6739" s="1"/>
    </row>
    <row r="6740" spans="15:15" x14ac:dyDescent="0.3">
      <c r="O6740" s="1"/>
    </row>
    <row r="6741" spans="15:15" x14ac:dyDescent="0.3">
      <c r="O6741" s="1"/>
    </row>
    <row r="6742" spans="15:15" x14ac:dyDescent="0.3">
      <c r="O6742" s="1"/>
    </row>
    <row r="6743" spans="15:15" x14ac:dyDescent="0.3">
      <c r="O6743" s="1"/>
    </row>
    <row r="6744" spans="15:15" x14ac:dyDescent="0.3">
      <c r="O6744" s="1"/>
    </row>
    <row r="6745" spans="15:15" x14ac:dyDescent="0.3">
      <c r="O6745" s="1"/>
    </row>
    <row r="6746" spans="15:15" x14ac:dyDescent="0.3">
      <c r="O6746" s="1"/>
    </row>
    <row r="6747" spans="15:15" x14ac:dyDescent="0.3">
      <c r="O6747" s="1"/>
    </row>
    <row r="6748" spans="15:15" x14ac:dyDescent="0.3">
      <c r="O6748" s="1"/>
    </row>
    <row r="6749" spans="15:15" x14ac:dyDescent="0.3">
      <c r="O6749" s="1"/>
    </row>
    <row r="6750" spans="15:15" x14ac:dyDescent="0.3">
      <c r="O6750" s="1"/>
    </row>
    <row r="6751" spans="15:15" x14ac:dyDescent="0.3">
      <c r="O6751" s="1"/>
    </row>
    <row r="6752" spans="15:15" x14ac:dyDescent="0.3">
      <c r="O6752" s="1"/>
    </row>
    <row r="6753" spans="15:15" x14ac:dyDescent="0.3">
      <c r="O6753" s="1"/>
    </row>
    <row r="6754" spans="15:15" x14ac:dyDescent="0.3">
      <c r="O6754" s="1"/>
    </row>
    <row r="6755" spans="15:15" x14ac:dyDescent="0.3">
      <c r="O6755" s="1"/>
    </row>
    <row r="6756" spans="15:15" x14ac:dyDescent="0.3">
      <c r="O6756" s="1"/>
    </row>
    <row r="6757" spans="15:15" x14ac:dyDescent="0.3">
      <c r="O6757" s="1"/>
    </row>
    <row r="6758" spans="15:15" x14ac:dyDescent="0.3">
      <c r="O6758" s="1"/>
    </row>
    <row r="6759" spans="15:15" x14ac:dyDescent="0.3">
      <c r="O6759" s="1"/>
    </row>
    <row r="6760" spans="15:15" x14ac:dyDescent="0.3">
      <c r="O6760" s="1"/>
    </row>
    <row r="6761" spans="15:15" x14ac:dyDescent="0.3">
      <c r="O6761" s="1"/>
    </row>
    <row r="6762" spans="15:15" x14ac:dyDescent="0.3">
      <c r="O6762" s="1"/>
    </row>
    <row r="6763" spans="15:15" x14ac:dyDescent="0.3">
      <c r="O6763" s="1"/>
    </row>
    <row r="6764" spans="15:15" x14ac:dyDescent="0.3">
      <c r="O6764" s="1"/>
    </row>
    <row r="6765" spans="15:15" x14ac:dyDescent="0.3">
      <c r="O6765" s="1"/>
    </row>
    <row r="6766" spans="15:15" x14ac:dyDescent="0.3">
      <c r="O6766" s="1"/>
    </row>
    <row r="6767" spans="15:15" x14ac:dyDescent="0.3">
      <c r="O6767" s="1"/>
    </row>
    <row r="6768" spans="15:15" x14ac:dyDescent="0.3">
      <c r="O6768" s="1"/>
    </row>
    <row r="6769" spans="15:15" x14ac:dyDescent="0.3">
      <c r="O6769" s="1"/>
    </row>
    <row r="6770" spans="15:15" x14ac:dyDescent="0.3">
      <c r="O6770" s="1"/>
    </row>
    <row r="6771" spans="15:15" x14ac:dyDescent="0.3">
      <c r="O6771" s="1"/>
    </row>
    <row r="6772" spans="15:15" x14ac:dyDescent="0.3">
      <c r="O6772" s="1"/>
    </row>
    <row r="6773" spans="15:15" x14ac:dyDescent="0.3">
      <c r="O6773" s="1"/>
    </row>
    <row r="6774" spans="15:15" x14ac:dyDescent="0.3">
      <c r="O6774" s="1"/>
    </row>
    <row r="6775" spans="15:15" x14ac:dyDescent="0.3">
      <c r="O6775" s="1"/>
    </row>
    <row r="6776" spans="15:15" x14ac:dyDescent="0.3">
      <c r="O6776" s="1"/>
    </row>
    <row r="6777" spans="15:15" x14ac:dyDescent="0.3">
      <c r="O6777" s="1"/>
    </row>
    <row r="6778" spans="15:15" x14ac:dyDescent="0.3">
      <c r="O6778" s="1"/>
    </row>
    <row r="6779" spans="15:15" x14ac:dyDescent="0.3">
      <c r="O6779" s="1"/>
    </row>
    <row r="6780" spans="15:15" x14ac:dyDescent="0.3">
      <c r="O6780" s="1"/>
    </row>
    <row r="6781" spans="15:15" x14ac:dyDescent="0.3">
      <c r="O6781" s="1"/>
    </row>
    <row r="6782" spans="15:15" x14ac:dyDescent="0.3">
      <c r="O6782" s="1"/>
    </row>
    <row r="6783" spans="15:15" x14ac:dyDescent="0.3">
      <c r="O6783" s="1"/>
    </row>
    <row r="6784" spans="15:15" x14ac:dyDescent="0.3">
      <c r="O6784" s="1"/>
    </row>
    <row r="6785" spans="15:15" x14ac:dyDescent="0.3">
      <c r="O6785" s="1"/>
    </row>
    <row r="6786" spans="15:15" x14ac:dyDescent="0.3">
      <c r="O6786" s="1"/>
    </row>
    <row r="6787" spans="15:15" x14ac:dyDescent="0.3">
      <c r="O6787" s="1"/>
    </row>
    <row r="6788" spans="15:15" x14ac:dyDescent="0.3">
      <c r="O6788" s="1"/>
    </row>
    <row r="6789" spans="15:15" x14ac:dyDescent="0.3">
      <c r="O6789" s="1"/>
    </row>
    <row r="6790" spans="15:15" x14ac:dyDescent="0.3">
      <c r="O6790" s="1"/>
    </row>
    <row r="6791" spans="15:15" x14ac:dyDescent="0.3">
      <c r="O6791" s="1"/>
    </row>
    <row r="6792" spans="15:15" x14ac:dyDescent="0.3">
      <c r="O6792" s="1"/>
    </row>
    <row r="6793" spans="15:15" x14ac:dyDescent="0.3">
      <c r="O6793" s="1"/>
    </row>
    <row r="6794" spans="15:15" x14ac:dyDescent="0.3">
      <c r="O6794" s="1"/>
    </row>
    <row r="6795" spans="15:15" x14ac:dyDescent="0.3">
      <c r="O6795" s="1"/>
    </row>
    <row r="6796" spans="15:15" x14ac:dyDescent="0.3">
      <c r="O6796" s="1"/>
    </row>
    <row r="6797" spans="15:15" x14ac:dyDescent="0.3">
      <c r="O6797" s="1"/>
    </row>
    <row r="6798" spans="15:15" x14ac:dyDescent="0.3">
      <c r="O6798" s="1"/>
    </row>
    <row r="6799" spans="15:15" x14ac:dyDescent="0.3">
      <c r="O6799" s="1"/>
    </row>
    <row r="6800" spans="15:15" x14ac:dyDescent="0.3">
      <c r="O6800" s="1"/>
    </row>
    <row r="6801" spans="15:15" x14ac:dyDescent="0.3">
      <c r="O6801" s="1"/>
    </row>
    <row r="6802" spans="15:15" x14ac:dyDescent="0.3">
      <c r="O6802" s="1"/>
    </row>
    <row r="6803" spans="15:15" x14ac:dyDescent="0.3">
      <c r="O6803" s="1"/>
    </row>
    <row r="6804" spans="15:15" x14ac:dyDescent="0.3">
      <c r="O6804" s="1"/>
    </row>
    <row r="6805" spans="15:15" x14ac:dyDescent="0.3">
      <c r="O6805" s="1"/>
    </row>
    <row r="6806" spans="15:15" x14ac:dyDescent="0.3">
      <c r="O6806" s="1"/>
    </row>
    <row r="6807" spans="15:15" x14ac:dyDescent="0.3">
      <c r="O6807" s="1"/>
    </row>
    <row r="6808" spans="15:15" x14ac:dyDescent="0.3">
      <c r="O6808" s="1"/>
    </row>
    <row r="6809" spans="15:15" x14ac:dyDescent="0.3">
      <c r="O6809" s="1"/>
    </row>
    <row r="6810" spans="15:15" x14ac:dyDescent="0.3">
      <c r="O6810" s="1"/>
    </row>
    <row r="6811" spans="15:15" x14ac:dyDescent="0.3">
      <c r="O6811" s="1"/>
    </row>
    <row r="6812" spans="15:15" x14ac:dyDescent="0.3">
      <c r="O6812" s="1"/>
    </row>
    <row r="6813" spans="15:15" x14ac:dyDescent="0.3">
      <c r="O6813" s="1"/>
    </row>
    <row r="6814" spans="15:15" x14ac:dyDescent="0.3">
      <c r="O6814" s="1"/>
    </row>
    <row r="6815" spans="15:15" x14ac:dyDescent="0.3">
      <c r="O6815" s="1"/>
    </row>
    <row r="6816" spans="15:15" x14ac:dyDescent="0.3">
      <c r="O6816" s="1"/>
    </row>
    <row r="6817" spans="15:15" x14ac:dyDescent="0.3">
      <c r="O6817" s="1"/>
    </row>
    <row r="6818" spans="15:15" x14ac:dyDescent="0.3">
      <c r="O6818" s="1"/>
    </row>
    <row r="6819" spans="15:15" x14ac:dyDescent="0.3">
      <c r="O6819" s="1"/>
    </row>
    <row r="6820" spans="15:15" x14ac:dyDescent="0.3">
      <c r="O6820" s="1"/>
    </row>
    <row r="6821" spans="15:15" x14ac:dyDescent="0.3">
      <c r="O6821" s="1"/>
    </row>
    <row r="6822" spans="15:15" x14ac:dyDescent="0.3">
      <c r="O6822" s="1"/>
    </row>
    <row r="6823" spans="15:15" x14ac:dyDescent="0.3">
      <c r="O6823" s="1"/>
    </row>
    <row r="6824" spans="15:15" x14ac:dyDescent="0.3">
      <c r="O6824" s="1"/>
    </row>
    <row r="6825" spans="15:15" x14ac:dyDescent="0.3">
      <c r="O6825" s="1"/>
    </row>
    <row r="6826" spans="15:15" x14ac:dyDescent="0.3">
      <c r="O6826" s="1"/>
    </row>
    <row r="6827" spans="15:15" x14ac:dyDescent="0.3">
      <c r="O6827" s="1"/>
    </row>
    <row r="6828" spans="15:15" x14ac:dyDescent="0.3">
      <c r="O6828" s="1"/>
    </row>
    <row r="6829" spans="15:15" x14ac:dyDescent="0.3">
      <c r="O6829" s="1"/>
    </row>
    <row r="6830" spans="15:15" x14ac:dyDescent="0.3">
      <c r="O6830" s="1"/>
    </row>
    <row r="6831" spans="15:15" x14ac:dyDescent="0.3">
      <c r="O6831" s="1"/>
    </row>
    <row r="6832" spans="15:15" x14ac:dyDescent="0.3">
      <c r="O6832" s="1"/>
    </row>
    <row r="6833" spans="15:15" x14ac:dyDescent="0.3">
      <c r="O6833" s="1"/>
    </row>
    <row r="6834" spans="15:15" x14ac:dyDescent="0.3">
      <c r="O6834" s="1"/>
    </row>
    <row r="6835" spans="15:15" x14ac:dyDescent="0.3">
      <c r="O6835" s="1"/>
    </row>
    <row r="6836" spans="15:15" x14ac:dyDescent="0.3">
      <c r="O6836" s="1"/>
    </row>
    <row r="6837" spans="15:15" x14ac:dyDescent="0.3">
      <c r="O6837" s="1"/>
    </row>
    <row r="6838" spans="15:15" x14ac:dyDescent="0.3">
      <c r="O6838" s="1"/>
    </row>
    <row r="6839" spans="15:15" x14ac:dyDescent="0.3">
      <c r="O6839" s="1"/>
    </row>
    <row r="6840" spans="15:15" x14ac:dyDescent="0.3">
      <c r="O6840" s="1"/>
    </row>
    <row r="6841" spans="15:15" x14ac:dyDescent="0.3">
      <c r="O6841" s="1"/>
    </row>
    <row r="6842" spans="15:15" x14ac:dyDescent="0.3">
      <c r="O6842" s="1"/>
    </row>
    <row r="6843" spans="15:15" x14ac:dyDescent="0.3">
      <c r="O6843" s="1"/>
    </row>
    <row r="6844" spans="15:15" x14ac:dyDescent="0.3">
      <c r="O6844" s="1"/>
    </row>
    <row r="6845" spans="15:15" x14ac:dyDescent="0.3">
      <c r="O6845" s="1"/>
    </row>
    <row r="6846" spans="15:15" x14ac:dyDescent="0.3">
      <c r="O6846" s="1"/>
    </row>
    <row r="6847" spans="15:15" x14ac:dyDescent="0.3">
      <c r="O6847" s="1"/>
    </row>
    <row r="6848" spans="15:15" x14ac:dyDescent="0.3">
      <c r="O6848" s="1"/>
    </row>
    <row r="6849" spans="15:15" x14ac:dyDescent="0.3">
      <c r="O6849" s="1"/>
    </row>
    <row r="6850" spans="15:15" x14ac:dyDescent="0.3">
      <c r="O6850" s="1"/>
    </row>
    <row r="6851" spans="15:15" x14ac:dyDescent="0.3">
      <c r="O6851" s="1"/>
    </row>
    <row r="6852" spans="15:15" x14ac:dyDescent="0.3">
      <c r="O6852" s="1"/>
    </row>
    <row r="6853" spans="15:15" x14ac:dyDescent="0.3">
      <c r="O6853" s="1"/>
    </row>
    <row r="6854" spans="15:15" x14ac:dyDescent="0.3">
      <c r="O6854" s="1"/>
    </row>
    <row r="6855" spans="15:15" x14ac:dyDescent="0.3">
      <c r="O6855" s="1"/>
    </row>
    <row r="6856" spans="15:15" x14ac:dyDescent="0.3">
      <c r="O6856" s="1"/>
    </row>
    <row r="6857" spans="15:15" x14ac:dyDescent="0.3">
      <c r="O6857" s="1"/>
    </row>
    <row r="6858" spans="15:15" x14ac:dyDescent="0.3">
      <c r="O6858" s="1"/>
    </row>
    <row r="6859" spans="15:15" x14ac:dyDescent="0.3">
      <c r="O6859" s="1"/>
    </row>
    <row r="6860" spans="15:15" x14ac:dyDescent="0.3">
      <c r="O6860" s="1"/>
    </row>
    <row r="6861" spans="15:15" x14ac:dyDescent="0.3">
      <c r="O6861" s="1"/>
    </row>
    <row r="6862" spans="15:15" x14ac:dyDescent="0.3">
      <c r="O6862" s="1"/>
    </row>
    <row r="6863" spans="15:15" x14ac:dyDescent="0.3">
      <c r="O6863" s="1"/>
    </row>
    <row r="6864" spans="15:15" x14ac:dyDescent="0.3">
      <c r="O6864" s="1"/>
    </row>
    <row r="6865" spans="15:15" x14ac:dyDescent="0.3">
      <c r="O6865" s="1"/>
    </row>
    <row r="6866" spans="15:15" x14ac:dyDescent="0.3">
      <c r="O6866" s="1"/>
    </row>
    <row r="6867" spans="15:15" x14ac:dyDescent="0.3">
      <c r="O6867" s="1"/>
    </row>
    <row r="6868" spans="15:15" x14ac:dyDescent="0.3">
      <c r="O6868" s="1"/>
    </row>
    <row r="6869" spans="15:15" x14ac:dyDescent="0.3">
      <c r="O6869" s="1"/>
    </row>
    <row r="6870" spans="15:15" x14ac:dyDescent="0.3">
      <c r="O6870" s="1"/>
    </row>
    <row r="6871" spans="15:15" x14ac:dyDescent="0.3">
      <c r="O6871" s="1"/>
    </row>
    <row r="6872" spans="15:15" x14ac:dyDescent="0.3">
      <c r="O6872" s="1"/>
    </row>
    <row r="6873" spans="15:15" x14ac:dyDescent="0.3">
      <c r="O6873" s="1"/>
    </row>
    <row r="6874" spans="15:15" x14ac:dyDescent="0.3">
      <c r="O6874" s="1"/>
    </row>
    <row r="6875" spans="15:15" x14ac:dyDescent="0.3">
      <c r="O6875" s="1"/>
    </row>
    <row r="6876" spans="15:15" x14ac:dyDescent="0.3">
      <c r="O6876" s="1"/>
    </row>
    <row r="6877" spans="15:15" x14ac:dyDescent="0.3">
      <c r="O6877" s="1"/>
    </row>
    <row r="6878" spans="15:15" x14ac:dyDescent="0.3">
      <c r="O6878" s="1"/>
    </row>
    <row r="6879" spans="15:15" x14ac:dyDescent="0.3">
      <c r="O6879" s="1"/>
    </row>
    <row r="6880" spans="15:15" x14ac:dyDescent="0.3">
      <c r="O6880" s="1"/>
    </row>
    <row r="6881" spans="15:15" x14ac:dyDescent="0.3">
      <c r="O6881" s="1"/>
    </row>
    <row r="6882" spans="15:15" x14ac:dyDescent="0.3">
      <c r="O6882" s="1"/>
    </row>
    <row r="6883" spans="15:15" x14ac:dyDescent="0.3">
      <c r="O6883" s="1"/>
    </row>
    <row r="6884" spans="15:15" x14ac:dyDescent="0.3">
      <c r="O6884" s="1"/>
    </row>
    <row r="6885" spans="15:15" x14ac:dyDescent="0.3">
      <c r="O6885" s="1"/>
    </row>
    <row r="6886" spans="15:15" x14ac:dyDescent="0.3">
      <c r="O6886" s="1"/>
    </row>
    <row r="6887" spans="15:15" x14ac:dyDescent="0.3">
      <c r="O6887" s="1"/>
    </row>
    <row r="6888" spans="15:15" x14ac:dyDescent="0.3">
      <c r="O6888" s="1"/>
    </row>
    <row r="6889" spans="15:15" x14ac:dyDescent="0.3">
      <c r="O6889" s="1"/>
    </row>
    <row r="6890" spans="15:15" x14ac:dyDescent="0.3">
      <c r="O6890" s="1"/>
    </row>
    <row r="6891" spans="15:15" x14ac:dyDescent="0.3">
      <c r="O6891" s="1"/>
    </row>
    <row r="6892" spans="15:15" x14ac:dyDescent="0.3">
      <c r="O6892" s="1"/>
    </row>
    <row r="6893" spans="15:15" x14ac:dyDescent="0.3">
      <c r="O6893" s="1"/>
    </row>
    <row r="6894" spans="15:15" x14ac:dyDescent="0.3">
      <c r="O6894" s="1"/>
    </row>
    <row r="6895" spans="15:15" x14ac:dyDescent="0.3">
      <c r="O6895" s="1"/>
    </row>
    <row r="6896" spans="15:15" x14ac:dyDescent="0.3">
      <c r="O6896" s="1"/>
    </row>
    <row r="6897" spans="15:15" x14ac:dyDescent="0.3">
      <c r="O6897" s="1"/>
    </row>
    <row r="6898" spans="15:15" x14ac:dyDescent="0.3">
      <c r="O6898" s="1"/>
    </row>
    <row r="6899" spans="15:15" x14ac:dyDescent="0.3">
      <c r="O6899" s="1"/>
    </row>
    <row r="6900" spans="15:15" x14ac:dyDescent="0.3">
      <c r="O6900" s="1"/>
    </row>
    <row r="6901" spans="15:15" x14ac:dyDescent="0.3">
      <c r="O6901" s="1"/>
    </row>
    <row r="6902" spans="15:15" x14ac:dyDescent="0.3">
      <c r="O6902" s="1"/>
    </row>
    <row r="6903" spans="15:15" x14ac:dyDescent="0.3">
      <c r="O6903" s="1"/>
    </row>
    <row r="6904" spans="15:15" x14ac:dyDescent="0.3">
      <c r="O6904" s="1"/>
    </row>
    <row r="6905" spans="15:15" x14ac:dyDescent="0.3">
      <c r="O6905" s="1"/>
    </row>
    <row r="6906" spans="15:15" x14ac:dyDescent="0.3">
      <c r="O6906" s="1"/>
    </row>
    <row r="6907" spans="15:15" x14ac:dyDescent="0.3">
      <c r="O6907" s="1"/>
    </row>
    <row r="6908" spans="15:15" x14ac:dyDescent="0.3">
      <c r="O6908" s="1"/>
    </row>
    <row r="6909" spans="15:15" x14ac:dyDescent="0.3">
      <c r="O6909" s="1"/>
    </row>
    <row r="6910" spans="15:15" x14ac:dyDescent="0.3">
      <c r="O6910" s="1"/>
    </row>
    <row r="6911" spans="15:15" x14ac:dyDescent="0.3">
      <c r="O6911" s="1"/>
    </row>
    <row r="6912" spans="15:15" x14ac:dyDescent="0.3">
      <c r="O6912" s="1"/>
    </row>
    <row r="6913" spans="15:15" x14ac:dyDescent="0.3">
      <c r="O6913" s="1"/>
    </row>
    <row r="6914" spans="15:15" x14ac:dyDescent="0.3">
      <c r="O6914" s="1"/>
    </row>
    <row r="6915" spans="15:15" x14ac:dyDescent="0.3">
      <c r="O6915" s="1"/>
    </row>
    <row r="6916" spans="15:15" x14ac:dyDescent="0.3">
      <c r="O6916" s="1"/>
    </row>
    <row r="6917" spans="15:15" x14ac:dyDescent="0.3">
      <c r="O6917" s="1"/>
    </row>
    <row r="6918" spans="15:15" x14ac:dyDescent="0.3">
      <c r="O6918" s="1"/>
    </row>
    <row r="6919" spans="15:15" x14ac:dyDescent="0.3">
      <c r="O6919" s="1"/>
    </row>
    <row r="6920" spans="15:15" x14ac:dyDescent="0.3">
      <c r="O6920" s="1"/>
    </row>
    <row r="6921" spans="15:15" x14ac:dyDescent="0.3">
      <c r="O6921" s="1"/>
    </row>
    <row r="6922" spans="15:15" x14ac:dyDescent="0.3">
      <c r="O6922" s="1"/>
    </row>
    <row r="6923" spans="15:15" x14ac:dyDescent="0.3">
      <c r="O6923" s="1"/>
    </row>
    <row r="6924" spans="15:15" x14ac:dyDescent="0.3">
      <c r="O6924" s="1"/>
    </row>
    <row r="6925" spans="15:15" x14ac:dyDescent="0.3">
      <c r="O6925" s="1"/>
    </row>
    <row r="6926" spans="15:15" x14ac:dyDescent="0.3">
      <c r="O6926" s="1"/>
    </row>
    <row r="6927" spans="15:15" x14ac:dyDescent="0.3">
      <c r="O6927" s="1"/>
    </row>
    <row r="6928" spans="15:15" x14ac:dyDescent="0.3">
      <c r="O6928" s="1"/>
    </row>
    <row r="6929" spans="15:15" x14ac:dyDescent="0.3">
      <c r="O6929" s="1"/>
    </row>
    <row r="6930" spans="15:15" x14ac:dyDescent="0.3">
      <c r="O6930" s="1"/>
    </row>
    <row r="6931" spans="15:15" x14ac:dyDescent="0.3">
      <c r="O6931" s="1"/>
    </row>
    <row r="6932" spans="15:15" x14ac:dyDescent="0.3">
      <c r="O6932" s="1"/>
    </row>
    <row r="6933" spans="15:15" x14ac:dyDescent="0.3">
      <c r="O6933" s="1"/>
    </row>
    <row r="6934" spans="15:15" x14ac:dyDescent="0.3">
      <c r="O6934" s="1"/>
    </row>
    <row r="6935" spans="15:15" x14ac:dyDescent="0.3">
      <c r="O6935" s="1"/>
    </row>
    <row r="6936" spans="15:15" x14ac:dyDescent="0.3">
      <c r="O6936" s="1"/>
    </row>
    <row r="6937" spans="15:15" x14ac:dyDescent="0.3">
      <c r="O6937" s="1"/>
    </row>
    <row r="6938" spans="15:15" x14ac:dyDescent="0.3">
      <c r="O6938" s="1"/>
    </row>
    <row r="6939" spans="15:15" x14ac:dyDescent="0.3">
      <c r="O6939" s="1"/>
    </row>
    <row r="6940" spans="15:15" x14ac:dyDescent="0.3">
      <c r="O6940" s="1"/>
    </row>
    <row r="6941" spans="15:15" x14ac:dyDescent="0.3">
      <c r="O6941" s="1"/>
    </row>
    <row r="6942" spans="15:15" x14ac:dyDescent="0.3">
      <c r="O6942" s="1"/>
    </row>
    <row r="6943" spans="15:15" x14ac:dyDescent="0.3">
      <c r="O6943" s="1"/>
    </row>
    <row r="6944" spans="15:15" x14ac:dyDescent="0.3">
      <c r="O6944" s="1"/>
    </row>
    <row r="6945" spans="15:15" x14ac:dyDescent="0.3">
      <c r="O6945" s="1"/>
    </row>
    <row r="6946" spans="15:15" x14ac:dyDescent="0.3">
      <c r="O6946" s="1"/>
    </row>
    <row r="6947" spans="15:15" x14ac:dyDescent="0.3">
      <c r="O6947" s="1"/>
    </row>
    <row r="6948" spans="15:15" x14ac:dyDescent="0.3">
      <c r="O6948" s="1"/>
    </row>
    <row r="6949" spans="15:15" x14ac:dyDescent="0.3">
      <c r="O6949" s="1"/>
    </row>
    <row r="6950" spans="15:15" x14ac:dyDescent="0.3">
      <c r="O6950" s="1"/>
    </row>
    <row r="6951" spans="15:15" x14ac:dyDescent="0.3">
      <c r="O6951" s="1"/>
    </row>
    <row r="6952" spans="15:15" x14ac:dyDescent="0.3">
      <c r="O6952" s="1"/>
    </row>
    <row r="6953" spans="15:15" x14ac:dyDescent="0.3">
      <c r="O6953" s="1"/>
    </row>
    <row r="6954" spans="15:15" x14ac:dyDescent="0.3">
      <c r="O6954" s="1"/>
    </row>
    <row r="6955" spans="15:15" x14ac:dyDescent="0.3">
      <c r="O6955" s="1"/>
    </row>
    <row r="6956" spans="15:15" x14ac:dyDescent="0.3">
      <c r="O6956" s="1"/>
    </row>
    <row r="6957" spans="15:15" x14ac:dyDescent="0.3">
      <c r="O6957" s="1"/>
    </row>
    <row r="6958" spans="15:15" x14ac:dyDescent="0.3">
      <c r="O6958" s="1"/>
    </row>
    <row r="6959" spans="15:15" x14ac:dyDescent="0.3">
      <c r="O6959" s="1"/>
    </row>
    <row r="6960" spans="15:15" x14ac:dyDescent="0.3">
      <c r="O6960" s="1"/>
    </row>
    <row r="6961" spans="15:15" x14ac:dyDescent="0.3">
      <c r="O6961" s="1"/>
    </row>
    <row r="6962" spans="15:15" x14ac:dyDescent="0.3">
      <c r="O6962" s="1"/>
    </row>
    <row r="6963" spans="15:15" x14ac:dyDescent="0.3">
      <c r="O6963" s="1"/>
    </row>
    <row r="6964" spans="15:15" x14ac:dyDescent="0.3">
      <c r="O6964" s="1"/>
    </row>
    <row r="6965" spans="15:15" x14ac:dyDescent="0.3">
      <c r="O6965" s="1"/>
    </row>
    <row r="6966" spans="15:15" x14ac:dyDescent="0.3">
      <c r="O6966" s="1"/>
    </row>
    <row r="6967" spans="15:15" x14ac:dyDescent="0.3">
      <c r="O6967" s="1"/>
    </row>
    <row r="6968" spans="15:15" x14ac:dyDescent="0.3">
      <c r="O6968" s="1"/>
    </row>
    <row r="6969" spans="15:15" x14ac:dyDescent="0.3">
      <c r="O6969" s="1"/>
    </row>
    <row r="6970" spans="15:15" x14ac:dyDescent="0.3">
      <c r="O6970" s="1"/>
    </row>
    <row r="6971" spans="15:15" x14ac:dyDescent="0.3">
      <c r="O6971" s="1"/>
    </row>
    <row r="6972" spans="15:15" x14ac:dyDescent="0.3">
      <c r="O6972" s="1"/>
    </row>
    <row r="6973" spans="15:15" x14ac:dyDescent="0.3">
      <c r="O6973" s="1"/>
    </row>
    <row r="6974" spans="15:15" x14ac:dyDescent="0.3">
      <c r="O6974" s="1"/>
    </row>
    <row r="6975" spans="15:15" x14ac:dyDescent="0.3">
      <c r="O6975" s="1"/>
    </row>
    <row r="6976" spans="15:15" x14ac:dyDescent="0.3">
      <c r="O6976" s="1"/>
    </row>
    <row r="6977" spans="15:15" x14ac:dyDescent="0.3">
      <c r="O6977" s="1"/>
    </row>
    <row r="6978" spans="15:15" x14ac:dyDescent="0.3">
      <c r="O6978" s="1"/>
    </row>
    <row r="6979" spans="15:15" x14ac:dyDescent="0.3">
      <c r="O6979" s="1"/>
    </row>
    <row r="6980" spans="15:15" x14ac:dyDescent="0.3">
      <c r="O6980" s="1"/>
    </row>
    <row r="6981" spans="15:15" x14ac:dyDescent="0.3">
      <c r="O6981" s="1"/>
    </row>
    <row r="6982" spans="15:15" x14ac:dyDescent="0.3">
      <c r="O6982" s="1"/>
    </row>
    <row r="6983" spans="15:15" x14ac:dyDescent="0.3">
      <c r="O6983" s="1"/>
    </row>
    <row r="6984" spans="15:15" x14ac:dyDescent="0.3">
      <c r="O6984" s="1"/>
    </row>
    <row r="6985" spans="15:15" x14ac:dyDescent="0.3">
      <c r="O6985" s="1"/>
    </row>
    <row r="6986" spans="15:15" x14ac:dyDescent="0.3">
      <c r="O6986" s="1"/>
    </row>
    <row r="6987" spans="15:15" x14ac:dyDescent="0.3">
      <c r="O6987" s="1"/>
    </row>
    <row r="6988" spans="15:15" x14ac:dyDescent="0.3">
      <c r="O6988" s="1"/>
    </row>
    <row r="6989" spans="15:15" x14ac:dyDescent="0.3">
      <c r="O6989" s="1"/>
    </row>
    <row r="6990" spans="15:15" x14ac:dyDescent="0.3">
      <c r="O6990" s="1"/>
    </row>
    <row r="6991" spans="15:15" x14ac:dyDescent="0.3">
      <c r="O6991" s="1"/>
    </row>
    <row r="6992" spans="15:15" x14ac:dyDescent="0.3">
      <c r="O6992" s="1"/>
    </row>
    <row r="6993" spans="15:15" x14ac:dyDescent="0.3">
      <c r="O6993" s="1"/>
    </row>
    <row r="6994" spans="15:15" x14ac:dyDescent="0.3">
      <c r="O6994" s="1"/>
    </row>
    <row r="6995" spans="15:15" x14ac:dyDescent="0.3">
      <c r="O6995" s="1"/>
    </row>
    <row r="6996" spans="15:15" x14ac:dyDescent="0.3">
      <c r="O6996" s="1"/>
    </row>
    <row r="6997" spans="15:15" x14ac:dyDescent="0.3">
      <c r="O6997" s="1"/>
    </row>
    <row r="6998" spans="15:15" x14ac:dyDescent="0.3">
      <c r="O6998" s="1"/>
    </row>
    <row r="6999" spans="15:15" x14ac:dyDescent="0.3">
      <c r="O6999" s="1"/>
    </row>
    <row r="7000" spans="15:15" x14ac:dyDescent="0.3">
      <c r="O7000" s="1"/>
    </row>
    <row r="7001" spans="15:15" x14ac:dyDescent="0.3">
      <c r="O7001" s="1"/>
    </row>
    <row r="7002" spans="15:15" x14ac:dyDescent="0.3">
      <c r="O7002" s="1"/>
    </row>
    <row r="7003" spans="15:15" x14ac:dyDescent="0.3">
      <c r="O7003" s="1"/>
    </row>
    <row r="7004" spans="15:15" x14ac:dyDescent="0.3">
      <c r="O7004" s="1"/>
    </row>
    <row r="7005" spans="15:15" x14ac:dyDescent="0.3">
      <c r="O7005" s="1"/>
    </row>
    <row r="7006" spans="15:15" x14ac:dyDescent="0.3">
      <c r="O7006" s="1"/>
    </row>
    <row r="7007" spans="15:15" x14ac:dyDescent="0.3">
      <c r="O7007" s="1"/>
    </row>
    <row r="7008" spans="15:15" x14ac:dyDescent="0.3">
      <c r="O7008" s="1"/>
    </row>
    <row r="7009" spans="15:15" x14ac:dyDescent="0.3">
      <c r="O7009" s="1"/>
    </row>
    <row r="7010" spans="15:15" x14ac:dyDescent="0.3">
      <c r="O7010" s="1"/>
    </row>
    <row r="7011" spans="15:15" x14ac:dyDescent="0.3">
      <c r="O7011" s="1"/>
    </row>
    <row r="7012" spans="15:15" x14ac:dyDescent="0.3">
      <c r="O7012" s="1"/>
    </row>
    <row r="7013" spans="15:15" x14ac:dyDescent="0.3">
      <c r="O7013" s="1"/>
    </row>
    <row r="7014" spans="15:15" x14ac:dyDescent="0.3">
      <c r="O7014" s="1"/>
    </row>
    <row r="7015" spans="15:15" x14ac:dyDescent="0.3">
      <c r="O7015" s="1"/>
    </row>
    <row r="7016" spans="15:15" x14ac:dyDescent="0.3">
      <c r="O7016" s="1"/>
    </row>
    <row r="7017" spans="15:15" x14ac:dyDescent="0.3">
      <c r="O7017" s="1"/>
    </row>
    <row r="7018" spans="15:15" x14ac:dyDescent="0.3">
      <c r="O7018" s="1"/>
    </row>
    <row r="7019" spans="15:15" x14ac:dyDescent="0.3">
      <c r="O7019" s="1"/>
    </row>
    <row r="7020" spans="15:15" x14ac:dyDescent="0.3">
      <c r="O7020" s="1"/>
    </row>
    <row r="7021" spans="15:15" x14ac:dyDescent="0.3">
      <c r="O7021" s="1"/>
    </row>
    <row r="7022" spans="15:15" x14ac:dyDescent="0.3">
      <c r="O7022" s="1"/>
    </row>
    <row r="7023" spans="15:15" x14ac:dyDescent="0.3">
      <c r="O7023" s="1"/>
    </row>
    <row r="7024" spans="15:15" x14ac:dyDescent="0.3">
      <c r="O7024" s="1"/>
    </row>
    <row r="7025" spans="15:15" x14ac:dyDescent="0.3">
      <c r="O7025" s="1"/>
    </row>
    <row r="7026" spans="15:15" x14ac:dyDescent="0.3">
      <c r="O7026" s="1"/>
    </row>
    <row r="7027" spans="15:15" x14ac:dyDescent="0.3">
      <c r="O7027" s="1"/>
    </row>
    <row r="7028" spans="15:15" x14ac:dyDescent="0.3">
      <c r="O7028" s="1"/>
    </row>
    <row r="7029" spans="15:15" x14ac:dyDescent="0.3">
      <c r="O7029" s="1"/>
    </row>
    <row r="7030" spans="15:15" x14ac:dyDescent="0.3">
      <c r="O7030" s="1"/>
    </row>
    <row r="7031" spans="15:15" x14ac:dyDescent="0.3">
      <c r="O7031" s="1"/>
    </row>
    <row r="7032" spans="15:15" x14ac:dyDescent="0.3">
      <c r="O7032" s="1"/>
    </row>
    <row r="7033" spans="15:15" x14ac:dyDescent="0.3">
      <c r="O7033" s="1"/>
    </row>
    <row r="7034" spans="15:15" x14ac:dyDescent="0.3">
      <c r="O7034" s="1"/>
    </row>
    <row r="7035" spans="15:15" x14ac:dyDescent="0.3">
      <c r="O7035" s="1"/>
    </row>
    <row r="7036" spans="15:15" x14ac:dyDescent="0.3">
      <c r="O7036" s="1"/>
    </row>
    <row r="7037" spans="15:15" x14ac:dyDescent="0.3">
      <c r="O7037" s="1"/>
    </row>
    <row r="7038" spans="15:15" x14ac:dyDescent="0.3">
      <c r="O7038" s="1"/>
    </row>
    <row r="7039" spans="15:15" x14ac:dyDescent="0.3">
      <c r="O7039" s="1"/>
    </row>
    <row r="7040" spans="15:15" x14ac:dyDescent="0.3">
      <c r="O7040" s="1"/>
    </row>
    <row r="7041" spans="15:15" x14ac:dyDescent="0.3">
      <c r="O7041" s="1"/>
    </row>
    <row r="7042" spans="15:15" x14ac:dyDescent="0.3">
      <c r="O7042" s="1"/>
    </row>
    <row r="7043" spans="15:15" x14ac:dyDescent="0.3">
      <c r="O7043" s="1"/>
    </row>
    <row r="7044" spans="15:15" x14ac:dyDescent="0.3">
      <c r="O7044" s="1"/>
    </row>
    <row r="7045" spans="15:15" x14ac:dyDescent="0.3">
      <c r="O7045" s="1"/>
    </row>
    <row r="7046" spans="15:15" x14ac:dyDescent="0.3">
      <c r="O7046" s="1"/>
    </row>
    <row r="7047" spans="15:15" x14ac:dyDescent="0.3">
      <c r="O7047" s="1"/>
    </row>
    <row r="7048" spans="15:15" x14ac:dyDescent="0.3">
      <c r="O7048" s="1"/>
    </row>
    <row r="7049" spans="15:15" x14ac:dyDescent="0.3">
      <c r="O7049" s="1"/>
    </row>
    <row r="7050" spans="15:15" x14ac:dyDescent="0.3">
      <c r="O7050" s="1"/>
    </row>
    <row r="7051" spans="15:15" x14ac:dyDescent="0.3">
      <c r="O7051" s="1"/>
    </row>
    <row r="7052" spans="15:15" x14ac:dyDescent="0.3">
      <c r="O7052" s="1"/>
    </row>
    <row r="7053" spans="15:15" x14ac:dyDescent="0.3">
      <c r="O7053" s="1"/>
    </row>
    <row r="7054" spans="15:15" x14ac:dyDescent="0.3">
      <c r="O7054" s="1"/>
    </row>
    <row r="7055" spans="15:15" x14ac:dyDescent="0.3">
      <c r="O7055" s="1"/>
    </row>
    <row r="7056" spans="15:15" x14ac:dyDescent="0.3">
      <c r="O7056" s="1"/>
    </row>
    <row r="7057" spans="15:15" x14ac:dyDescent="0.3">
      <c r="O7057" s="1"/>
    </row>
    <row r="7058" spans="15:15" x14ac:dyDescent="0.3">
      <c r="O7058" s="1"/>
    </row>
    <row r="7059" spans="15:15" x14ac:dyDescent="0.3">
      <c r="O7059" s="1"/>
    </row>
    <row r="7060" spans="15:15" x14ac:dyDescent="0.3">
      <c r="O7060" s="1"/>
    </row>
    <row r="7061" spans="15:15" x14ac:dyDescent="0.3">
      <c r="O7061" s="1"/>
    </row>
    <row r="7062" spans="15:15" x14ac:dyDescent="0.3">
      <c r="O7062" s="1"/>
    </row>
    <row r="7063" spans="15:15" x14ac:dyDescent="0.3">
      <c r="O7063" s="1"/>
    </row>
    <row r="7064" spans="15:15" x14ac:dyDescent="0.3">
      <c r="O7064" s="1"/>
    </row>
    <row r="7065" spans="15:15" x14ac:dyDescent="0.3">
      <c r="O7065" s="1"/>
    </row>
    <row r="7066" spans="15:15" x14ac:dyDescent="0.3">
      <c r="O7066" s="1"/>
    </row>
    <row r="7067" spans="15:15" x14ac:dyDescent="0.3">
      <c r="O7067" s="1"/>
    </row>
    <row r="7068" spans="15:15" x14ac:dyDescent="0.3">
      <c r="O7068" s="1"/>
    </row>
    <row r="7069" spans="15:15" x14ac:dyDescent="0.3">
      <c r="O7069" s="1"/>
    </row>
    <row r="7070" spans="15:15" x14ac:dyDescent="0.3">
      <c r="O7070" s="1"/>
    </row>
    <row r="7071" spans="15:15" x14ac:dyDescent="0.3">
      <c r="O7071" s="1"/>
    </row>
    <row r="7072" spans="15:15" x14ac:dyDescent="0.3">
      <c r="O7072" s="1"/>
    </row>
    <row r="7073" spans="15:15" x14ac:dyDescent="0.3">
      <c r="O7073" s="1"/>
    </row>
    <row r="7074" spans="15:15" x14ac:dyDescent="0.3">
      <c r="O7074" s="1"/>
    </row>
    <row r="7075" spans="15:15" x14ac:dyDescent="0.3">
      <c r="O7075" s="1"/>
    </row>
    <row r="7076" spans="15:15" x14ac:dyDescent="0.3">
      <c r="O7076" s="1"/>
    </row>
    <row r="7077" spans="15:15" x14ac:dyDescent="0.3">
      <c r="O7077" s="1"/>
    </row>
    <row r="7078" spans="15:15" x14ac:dyDescent="0.3">
      <c r="O7078" s="1"/>
    </row>
    <row r="7079" spans="15:15" x14ac:dyDescent="0.3">
      <c r="O7079" s="1"/>
    </row>
    <row r="7080" spans="15:15" x14ac:dyDescent="0.3">
      <c r="O7080" s="1"/>
    </row>
    <row r="7081" spans="15:15" x14ac:dyDescent="0.3">
      <c r="O7081" s="1"/>
    </row>
    <row r="7082" spans="15:15" x14ac:dyDescent="0.3">
      <c r="O7082" s="1"/>
    </row>
    <row r="7083" spans="15:15" x14ac:dyDescent="0.3">
      <c r="O7083" s="1"/>
    </row>
    <row r="7084" spans="15:15" x14ac:dyDescent="0.3">
      <c r="O7084" s="1"/>
    </row>
    <row r="7085" spans="15:15" x14ac:dyDescent="0.3">
      <c r="O7085" s="1"/>
    </row>
    <row r="7086" spans="15:15" x14ac:dyDescent="0.3">
      <c r="O7086" s="1"/>
    </row>
    <row r="7087" spans="15:15" x14ac:dyDescent="0.3">
      <c r="O7087" s="1"/>
    </row>
    <row r="7088" spans="15:15" x14ac:dyDescent="0.3">
      <c r="O7088" s="1"/>
    </row>
    <row r="7089" spans="15:15" x14ac:dyDescent="0.3">
      <c r="O7089" s="1"/>
    </row>
    <row r="7090" spans="15:15" x14ac:dyDescent="0.3">
      <c r="O7090" s="1"/>
    </row>
    <row r="7091" spans="15:15" x14ac:dyDescent="0.3">
      <c r="O7091" s="1"/>
    </row>
    <row r="7092" spans="15:15" x14ac:dyDescent="0.3">
      <c r="O7092" s="1"/>
    </row>
    <row r="7093" spans="15:15" x14ac:dyDescent="0.3">
      <c r="O7093" s="1"/>
    </row>
    <row r="7094" spans="15:15" x14ac:dyDescent="0.3">
      <c r="O7094" s="1"/>
    </row>
    <row r="7095" spans="15:15" x14ac:dyDescent="0.3">
      <c r="O7095" s="1"/>
    </row>
    <row r="7096" spans="15:15" x14ac:dyDescent="0.3">
      <c r="O7096" s="1"/>
    </row>
    <row r="7097" spans="15:15" x14ac:dyDescent="0.3">
      <c r="O7097" s="1"/>
    </row>
    <row r="7098" spans="15:15" x14ac:dyDescent="0.3">
      <c r="O7098" s="1"/>
    </row>
    <row r="7099" spans="15:15" x14ac:dyDescent="0.3">
      <c r="O7099" s="1"/>
    </row>
    <row r="7100" spans="15:15" x14ac:dyDescent="0.3">
      <c r="O7100" s="1"/>
    </row>
    <row r="7101" spans="15:15" x14ac:dyDescent="0.3">
      <c r="O7101" s="1"/>
    </row>
    <row r="7102" spans="15:15" x14ac:dyDescent="0.3">
      <c r="O7102" s="1"/>
    </row>
    <row r="7103" spans="15:15" x14ac:dyDescent="0.3">
      <c r="O7103" s="1"/>
    </row>
    <row r="7104" spans="15:15" x14ac:dyDescent="0.3">
      <c r="O7104" s="1"/>
    </row>
    <row r="7105" spans="15:15" x14ac:dyDescent="0.3">
      <c r="O7105" s="1"/>
    </row>
    <row r="7106" spans="15:15" x14ac:dyDescent="0.3">
      <c r="O7106" s="1"/>
    </row>
    <row r="7107" spans="15:15" x14ac:dyDescent="0.3">
      <c r="O7107" s="1"/>
    </row>
    <row r="7108" spans="15:15" x14ac:dyDescent="0.3">
      <c r="O7108" s="1"/>
    </row>
    <row r="7109" spans="15:15" x14ac:dyDescent="0.3">
      <c r="O7109" s="1"/>
    </row>
    <row r="7110" spans="15:15" x14ac:dyDescent="0.3">
      <c r="O7110" s="1"/>
    </row>
    <row r="7111" spans="15:15" x14ac:dyDescent="0.3">
      <c r="O7111" s="1"/>
    </row>
    <row r="7112" spans="15:15" x14ac:dyDescent="0.3">
      <c r="O7112" s="1"/>
    </row>
    <row r="7113" spans="15:15" x14ac:dyDescent="0.3">
      <c r="O7113" s="1"/>
    </row>
    <row r="7114" spans="15:15" x14ac:dyDescent="0.3">
      <c r="O7114" s="1"/>
    </row>
    <row r="7115" spans="15:15" x14ac:dyDescent="0.3">
      <c r="O7115" s="1"/>
    </row>
    <row r="7116" spans="15:15" x14ac:dyDescent="0.3">
      <c r="O7116" s="1"/>
    </row>
    <row r="7117" spans="15:15" x14ac:dyDescent="0.3">
      <c r="O7117" s="1"/>
    </row>
    <row r="7118" spans="15:15" x14ac:dyDescent="0.3">
      <c r="O7118" s="1"/>
    </row>
    <row r="7119" spans="15:15" x14ac:dyDescent="0.3">
      <c r="O7119" s="1"/>
    </row>
    <row r="7120" spans="15:15" x14ac:dyDescent="0.3">
      <c r="O7120" s="1"/>
    </row>
    <row r="7121" spans="15:15" x14ac:dyDescent="0.3">
      <c r="O7121" s="1"/>
    </row>
    <row r="7122" spans="15:15" x14ac:dyDescent="0.3">
      <c r="O7122" s="1"/>
    </row>
    <row r="7123" spans="15:15" x14ac:dyDescent="0.3">
      <c r="O7123" s="1"/>
    </row>
    <row r="7124" spans="15:15" x14ac:dyDescent="0.3">
      <c r="O7124" s="1"/>
    </row>
    <row r="7125" spans="15:15" x14ac:dyDescent="0.3">
      <c r="O7125" s="1"/>
    </row>
    <row r="7126" spans="15:15" x14ac:dyDescent="0.3">
      <c r="O7126" s="1"/>
    </row>
    <row r="7127" spans="15:15" x14ac:dyDescent="0.3">
      <c r="O7127" s="1"/>
    </row>
    <row r="7128" spans="15:15" x14ac:dyDescent="0.3">
      <c r="O7128" s="1"/>
    </row>
    <row r="7129" spans="15:15" x14ac:dyDescent="0.3">
      <c r="O7129" s="1"/>
    </row>
    <row r="7130" spans="15:15" x14ac:dyDescent="0.3">
      <c r="O7130" s="1"/>
    </row>
    <row r="7131" spans="15:15" x14ac:dyDescent="0.3">
      <c r="O7131" s="1"/>
    </row>
    <row r="7132" spans="15:15" x14ac:dyDescent="0.3">
      <c r="O7132" s="1"/>
    </row>
    <row r="7133" spans="15:15" x14ac:dyDescent="0.3">
      <c r="O7133" s="1"/>
    </row>
    <row r="7134" spans="15:15" x14ac:dyDescent="0.3">
      <c r="O7134" s="1"/>
    </row>
    <row r="7135" spans="15:15" x14ac:dyDescent="0.3">
      <c r="O7135" s="1"/>
    </row>
    <row r="7136" spans="15:15" x14ac:dyDescent="0.3">
      <c r="O7136" s="1"/>
    </row>
    <row r="7137" spans="15:15" x14ac:dyDescent="0.3">
      <c r="O7137" s="1"/>
    </row>
    <row r="7138" spans="15:15" x14ac:dyDescent="0.3">
      <c r="O7138" s="1"/>
    </row>
    <row r="7139" spans="15:15" x14ac:dyDescent="0.3">
      <c r="O7139" s="1"/>
    </row>
    <row r="7140" spans="15:15" x14ac:dyDescent="0.3">
      <c r="O7140" s="1"/>
    </row>
    <row r="7141" spans="15:15" x14ac:dyDescent="0.3">
      <c r="O7141" s="1"/>
    </row>
    <row r="7142" spans="15:15" x14ac:dyDescent="0.3">
      <c r="O7142" s="1"/>
    </row>
    <row r="7143" spans="15:15" x14ac:dyDescent="0.3">
      <c r="O7143" s="1"/>
    </row>
    <row r="7144" spans="15:15" x14ac:dyDescent="0.3">
      <c r="O7144" s="1"/>
    </row>
    <row r="7145" spans="15:15" x14ac:dyDescent="0.3">
      <c r="O7145" s="1"/>
    </row>
    <row r="7146" spans="15:15" x14ac:dyDescent="0.3">
      <c r="O7146" s="1"/>
    </row>
    <row r="7147" spans="15:15" x14ac:dyDescent="0.3">
      <c r="O7147" s="1"/>
    </row>
    <row r="7148" spans="15:15" x14ac:dyDescent="0.3">
      <c r="O7148" s="1"/>
    </row>
    <row r="7149" spans="15:15" x14ac:dyDescent="0.3">
      <c r="O7149" s="1"/>
    </row>
    <row r="7150" spans="15:15" x14ac:dyDescent="0.3">
      <c r="O7150" s="1"/>
    </row>
    <row r="7151" spans="15:15" x14ac:dyDescent="0.3">
      <c r="O7151" s="1"/>
    </row>
    <row r="7152" spans="15:15" x14ac:dyDescent="0.3">
      <c r="O7152" s="1"/>
    </row>
    <row r="7153" spans="15:15" x14ac:dyDescent="0.3">
      <c r="O7153" s="1"/>
    </row>
    <row r="7154" spans="15:15" x14ac:dyDescent="0.3">
      <c r="O7154" s="1"/>
    </row>
    <row r="7155" spans="15:15" x14ac:dyDescent="0.3">
      <c r="O7155" s="1"/>
    </row>
    <row r="7156" spans="15:15" x14ac:dyDescent="0.3">
      <c r="O7156" s="1"/>
    </row>
    <row r="7157" spans="15:15" x14ac:dyDescent="0.3">
      <c r="O7157" s="1"/>
    </row>
    <row r="7158" spans="15:15" x14ac:dyDescent="0.3">
      <c r="O7158" s="1"/>
    </row>
    <row r="7159" spans="15:15" x14ac:dyDescent="0.3">
      <c r="O7159" s="1"/>
    </row>
    <row r="7160" spans="15:15" x14ac:dyDescent="0.3">
      <c r="O7160" s="1"/>
    </row>
    <row r="7161" spans="15:15" x14ac:dyDescent="0.3">
      <c r="O7161" s="1"/>
    </row>
    <row r="7162" spans="15:15" x14ac:dyDescent="0.3">
      <c r="O7162" s="1"/>
    </row>
    <row r="7163" spans="15:15" x14ac:dyDescent="0.3">
      <c r="O7163" s="1"/>
    </row>
    <row r="7164" spans="15:15" x14ac:dyDescent="0.3">
      <c r="O7164" s="1"/>
    </row>
    <row r="7165" spans="15:15" x14ac:dyDescent="0.3">
      <c r="O7165" s="1"/>
    </row>
    <row r="7166" spans="15:15" x14ac:dyDescent="0.3">
      <c r="O7166" s="1"/>
    </row>
    <row r="7167" spans="15:15" x14ac:dyDescent="0.3">
      <c r="O7167" s="1"/>
    </row>
    <row r="7168" spans="15:15" x14ac:dyDescent="0.3">
      <c r="O7168" s="1"/>
    </row>
    <row r="7169" spans="15:15" x14ac:dyDescent="0.3">
      <c r="O7169" s="1"/>
    </row>
    <row r="7170" spans="15:15" x14ac:dyDescent="0.3">
      <c r="O7170" s="1"/>
    </row>
    <row r="7171" spans="15:15" x14ac:dyDescent="0.3">
      <c r="O7171" s="1"/>
    </row>
    <row r="7172" spans="15:15" x14ac:dyDescent="0.3">
      <c r="O7172" s="1"/>
    </row>
    <row r="7173" spans="15:15" x14ac:dyDescent="0.3">
      <c r="O7173" s="1"/>
    </row>
    <row r="7174" spans="15:15" x14ac:dyDescent="0.3">
      <c r="O7174" s="1"/>
    </row>
    <row r="7175" spans="15:15" x14ac:dyDescent="0.3">
      <c r="O7175" s="1"/>
    </row>
    <row r="7176" spans="15:15" x14ac:dyDescent="0.3">
      <c r="O7176" s="1"/>
    </row>
    <row r="7177" spans="15:15" x14ac:dyDescent="0.3">
      <c r="O7177" s="1"/>
    </row>
    <row r="7178" spans="15:15" x14ac:dyDescent="0.3">
      <c r="O7178" s="1"/>
    </row>
    <row r="7179" spans="15:15" x14ac:dyDescent="0.3">
      <c r="O7179" s="1"/>
    </row>
    <row r="7180" spans="15:15" x14ac:dyDescent="0.3">
      <c r="O7180" s="1"/>
    </row>
    <row r="7181" spans="15:15" x14ac:dyDescent="0.3">
      <c r="O7181" s="1"/>
    </row>
    <row r="7182" spans="15:15" x14ac:dyDescent="0.3">
      <c r="O7182" s="1"/>
    </row>
    <row r="7183" spans="15:15" x14ac:dyDescent="0.3">
      <c r="O7183" s="1"/>
    </row>
    <row r="7184" spans="15:15" x14ac:dyDescent="0.3">
      <c r="O7184" s="1"/>
    </row>
    <row r="7185" spans="15:15" x14ac:dyDescent="0.3">
      <c r="O7185" s="1"/>
    </row>
    <row r="7186" spans="15:15" x14ac:dyDescent="0.3">
      <c r="O7186" s="1"/>
    </row>
    <row r="7187" spans="15:15" x14ac:dyDescent="0.3">
      <c r="O7187" s="1"/>
    </row>
    <row r="7188" spans="15:15" x14ac:dyDescent="0.3">
      <c r="O7188" s="1"/>
    </row>
    <row r="7189" spans="15:15" x14ac:dyDescent="0.3">
      <c r="O7189" s="1"/>
    </row>
    <row r="7190" spans="15:15" x14ac:dyDescent="0.3">
      <c r="O7190" s="1"/>
    </row>
    <row r="7191" spans="15:15" x14ac:dyDescent="0.3">
      <c r="O7191" s="1"/>
    </row>
    <row r="7192" spans="15:15" x14ac:dyDescent="0.3">
      <c r="O7192" s="1"/>
    </row>
    <row r="7193" spans="15:15" x14ac:dyDescent="0.3">
      <c r="O7193" s="1"/>
    </row>
    <row r="7194" spans="15:15" x14ac:dyDescent="0.3">
      <c r="O7194" s="1"/>
    </row>
    <row r="7195" spans="15:15" x14ac:dyDescent="0.3">
      <c r="O7195" s="1"/>
    </row>
    <row r="7196" spans="15:15" x14ac:dyDescent="0.3">
      <c r="O7196" s="1"/>
    </row>
    <row r="7197" spans="15:15" x14ac:dyDescent="0.3">
      <c r="O7197" s="1"/>
    </row>
    <row r="7198" spans="15:15" x14ac:dyDescent="0.3">
      <c r="O7198" s="1"/>
    </row>
    <row r="7199" spans="15:15" x14ac:dyDescent="0.3">
      <c r="O7199" s="1"/>
    </row>
    <row r="7200" spans="15:15" x14ac:dyDescent="0.3">
      <c r="O7200" s="1"/>
    </row>
    <row r="7201" spans="15:15" x14ac:dyDescent="0.3">
      <c r="O7201" s="1"/>
    </row>
    <row r="7202" spans="15:15" x14ac:dyDescent="0.3">
      <c r="O7202" s="1"/>
    </row>
    <row r="7203" spans="15:15" x14ac:dyDescent="0.3">
      <c r="O7203" s="1"/>
    </row>
    <row r="7204" spans="15:15" x14ac:dyDescent="0.3">
      <c r="O7204" s="1"/>
    </row>
    <row r="7205" spans="15:15" x14ac:dyDescent="0.3">
      <c r="O7205" s="1"/>
    </row>
    <row r="7206" spans="15:15" x14ac:dyDescent="0.3">
      <c r="O7206" s="1"/>
    </row>
    <row r="7207" spans="15:15" x14ac:dyDescent="0.3">
      <c r="O7207" s="1"/>
    </row>
    <row r="7208" spans="15:15" x14ac:dyDescent="0.3">
      <c r="O7208" s="1"/>
    </row>
    <row r="7209" spans="15:15" x14ac:dyDescent="0.3">
      <c r="O7209" s="1"/>
    </row>
    <row r="7210" spans="15:15" x14ac:dyDescent="0.3">
      <c r="O7210" s="1"/>
    </row>
    <row r="7211" spans="15:15" x14ac:dyDescent="0.3">
      <c r="O7211" s="1"/>
    </row>
    <row r="7212" spans="15:15" x14ac:dyDescent="0.3">
      <c r="O7212" s="1"/>
    </row>
    <row r="7213" spans="15:15" x14ac:dyDescent="0.3">
      <c r="O7213" s="1"/>
    </row>
    <row r="7214" spans="15:15" x14ac:dyDescent="0.3">
      <c r="O7214" s="1"/>
    </row>
    <row r="7215" spans="15:15" x14ac:dyDescent="0.3">
      <c r="O7215" s="1"/>
    </row>
    <row r="7216" spans="15:15" x14ac:dyDescent="0.3">
      <c r="O7216" s="1"/>
    </row>
    <row r="7217" spans="15:15" x14ac:dyDescent="0.3">
      <c r="O7217" s="1"/>
    </row>
    <row r="7218" spans="15:15" x14ac:dyDescent="0.3">
      <c r="O7218" s="1"/>
    </row>
    <row r="7219" spans="15:15" x14ac:dyDescent="0.3">
      <c r="O7219" s="1"/>
    </row>
    <row r="7220" spans="15:15" x14ac:dyDescent="0.3">
      <c r="O7220" s="1"/>
    </row>
    <row r="7221" spans="15:15" x14ac:dyDescent="0.3">
      <c r="O7221" s="1"/>
    </row>
    <row r="7222" spans="15:15" x14ac:dyDescent="0.3">
      <c r="O7222" s="1"/>
    </row>
    <row r="7223" spans="15:15" x14ac:dyDescent="0.3">
      <c r="O7223" s="1"/>
    </row>
    <row r="7224" spans="15:15" x14ac:dyDescent="0.3">
      <c r="O7224" s="1"/>
    </row>
    <row r="7225" spans="15:15" x14ac:dyDescent="0.3">
      <c r="O7225" s="1"/>
    </row>
    <row r="7226" spans="15:15" x14ac:dyDescent="0.3">
      <c r="O7226" s="1"/>
    </row>
    <row r="7227" spans="15:15" x14ac:dyDescent="0.3">
      <c r="O7227" s="1"/>
    </row>
    <row r="7228" spans="15:15" x14ac:dyDescent="0.3">
      <c r="O7228" s="1"/>
    </row>
    <row r="7229" spans="15:15" x14ac:dyDescent="0.3">
      <c r="O7229" s="1"/>
    </row>
    <row r="7230" spans="15:15" x14ac:dyDescent="0.3">
      <c r="O7230" s="1"/>
    </row>
    <row r="7231" spans="15:15" x14ac:dyDescent="0.3">
      <c r="O7231" s="1"/>
    </row>
    <row r="7232" spans="15:15" x14ac:dyDescent="0.3">
      <c r="O7232" s="1"/>
    </row>
    <row r="7233" spans="15:15" x14ac:dyDescent="0.3">
      <c r="O7233" s="1"/>
    </row>
    <row r="7234" spans="15:15" x14ac:dyDescent="0.3">
      <c r="O7234" s="1"/>
    </row>
    <row r="7235" spans="15:15" x14ac:dyDescent="0.3">
      <c r="O7235" s="1"/>
    </row>
    <row r="7236" spans="15:15" x14ac:dyDescent="0.3">
      <c r="O7236" s="1"/>
    </row>
    <row r="7237" spans="15:15" x14ac:dyDescent="0.3">
      <c r="O7237" s="1"/>
    </row>
    <row r="7238" spans="15:15" x14ac:dyDescent="0.3">
      <c r="O7238" s="1"/>
    </row>
    <row r="7239" spans="15:15" x14ac:dyDescent="0.3">
      <c r="O7239" s="1"/>
    </row>
    <row r="7240" spans="15:15" x14ac:dyDescent="0.3">
      <c r="O7240" s="1"/>
    </row>
    <row r="7241" spans="15:15" x14ac:dyDescent="0.3">
      <c r="O7241" s="1"/>
    </row>
    <row r="7242" spans="15:15" x14ac:dyDescent="0.3">
      <c r="O7242" s="1"/>
    </row>
    <row r="7243" spans="15:15" x14ac:dyDescent="0.3">
      <c r="O7243" s="1"/>
    </row>
    <row r="7244" spans="15:15" x14ac:dyDescent="0.3">
      <c r="O7244" s="1"/>
    </row>
    <row r="7245" spans="15:15" x14ac:dyDescent="0.3">
      <c r="O7245" s="1"/>
    </row>
    <row r="7246" spans="15:15" x14ac:dyDescent="0.3">
      <c r="O7246" s="1"/>
    </row>
    <row r="7247" spans="15:15" x14ac:dyDescent="0.3">
      <c r="O7247" s="1"/>
    </row>
    <row r="7248" spans="15:15" x14ac:dyDescent="0.3">
      <c r="O7248" s="1"/>
    </row>
    <row r="7249" spans="15:15" x14ac:dyDescent="0.3">
      <c r="O7249" s="1"/>
    </row>
    <row r="7250" spans="15:15" x14ac:dyDescent="0.3">
      <c r="O7250" s="1"/>
    </row>
    <row r="7251" spans="15:15" x14ac:dyDescent="0.3">
      <c r="O7251" s="1"/>
    </row>
    <row r="7252" spans="15:15" x14ac:dyDescent="0.3">
      <c r="O7252" s="1"/>
    </row>
    <row r="7253" spans="15:15" x14ac:dyDescent="0.3">
      <c r="O7253" s="1"/>
    </row>
    <row r="7254" spans="15:15" x14ac:dyDescent="0.3">
      <c r="O7254" s="1"/>
    </row>
    <row r="7255" spans="15:15" x14ac:dyDescent="0.3">
      <c r="O7255" s="1"/>
    </row>
    <row r="7256" spans="15:15" x14ac:dyDescent="0.3">
      <c r="O7256" s="1"/>
    </row>
    <row r="7257" spans="15:15" x14ac:dyDescent="0.3">
      <c r="O7257" s="1"/>
    </row>
    <row r="7258" spans="15:15" x14ac:dyDescent="0.3">
      <c r="O7258" s="1"/>
    </row>
    <row r="7259" spans="15:15" x14ac:dyDescent="0.3">
      <c r="O7259" s="1"/>
    </row>
    <row r="7260" spans="15:15" x14ac:dyDescent="0.3">
      <c r="O7260" s="1"/>
    </row>
    <row r="7261" spans="15:15" x14ac:dyDescent="0.3">
      <c r="O7261" s="1"/>
    </row>
    <row r="7262" spans="15:15" x14ac:dyDescent="0.3">
      <c r="O7262" s="1"/>
    </row>
    <row r="7263" spans="15:15" x14ac:dyDescent="0.3">
      <c r="O7263" s="1"/>
    </row>
    <row r="7264" spans="15:15" x14ac:dyDescent="0.3">
      <c r="O7264" s="1"/>
    </row>
    <row r="7265" spans="15:15" x14ac:dyDescent="0.3">
      <c r="O7265" s="1"/>
    </row>
    <row r="7266" spans="15:15" x14ac:dyDescent="0.3">
      <c r="O7266" s="1"/>
    </row>
    <row r="7267" spans="15:15" x14ac:dyDescent="0.3">
      <c r="O7267" s="1"/>
    </row>
    <row r="7268" spans="15:15" x14ac:dyDescent="0.3">
      <c r="O7268" s="1"/>
    </row>
    <row r="7269" spans="15:15" x14ac:dyDescent="0.3">
      <c r="O7269" s="1"/>
    </row>
    <row r="7270" spans="15:15" x14ac:dyDescent="0.3">
      <c r="O7270" s="1"/>
    </row>
    <row r="7271" spans="15:15" x14ac:dyDescent="0.3">
      <c r="O7271" s="1"/>
    </row>
    <row r="7272" spans="15:15" x14ac:dyDescent="0.3">
      <c r="O7272" s="1"/>
    </row>
    <row r="7273" spans="15:15" x14ac:dyDescent="0.3">
      <c r="O7273" s="1"/>
    </row>
    <row r="7274" spans="15:15" x14ac:dyDescent="0.3">
      <c r="O7274" s="1"/>
    </row>
    <row r="7275" spans="15:15" x14ac:dyDescent="0.3">
      <c r="O7275" s="1"/>
    </row>
    <row r="7276" spans="15:15" x14ac:dyDescent="0.3">
      <c r="O7276" s="1"/>
    </row>
    <row r="7277" spans="15:15" x14ac:dyDescent="0.3">
      <c r="O7277" s="1"/>
    </row>
    <row r="7278" spans="15:15" x14ac:dyDescent="0.3">
      <c r="O7278" s="1"/>
    </row>
    <row r="7279" spans="15:15" x14ac:dyDescent="0.3">
      <c r="O7279" s="1"/>
    </row>
    <row r="7280" spans="15:15" x14ac:dyDescent="0.3">
      <c r="O7280" s="1"/>
    </row>
    <row r="7281" spans="15:15" x14ac:dyDescent="0.3">
      <c r="O7281" s="1"/>
    </row>
    <row r="7282" spans="15:15" x14ac:dyDescent="0.3">
      <c r="O7282" s="1"/>
    </row>
    <row r="7283" spans="15:15" x14ac:dyDescent="0.3">
      <c r="O7283" s="1"/>
    </row>
    <row r="7284" spans="15:15" x14ac:dyDescent="0.3">
      <c r="O7284" s="1"/>
    </row>
    <row r="7285" spans="15:15" x14ac:dyDescent="0.3">
      <c r="O7285" s="1"/>
    </row>
    <row r="7286" spans="15:15" x14ac:dyDescent="0.3">
      <c r="O7286" s="1"/>
    </row>
    <row r="7287" spans="15:15" x14ac:dyDescent="0.3">
      <c r="O7287" s="1"/>
    </row>
    <row r="7288" spans="15:15" x14ac:dyDescent="0.3">
      <c r="O7288" s="1"/>
    </row>
    <row r="7289" spans="15:15" x14ac:dyDescent="0.3">
      <c r="O7289" s="1"/>
    </row>
    <row r="7290" spans="15:15" x14ac:dyDescent="0.3">
      <c r="O7290" s="1"/>
    </row>
    <row r="7291" spans="15:15" x14ac:dyDescent="0.3">
      <c r="O7291" s="1"/>
    </row>
    <row r="7292" spans="15:15" x14ac:dyDescent="0.3">
      <c r="O7292" s="1"/>
    </row>
    <row r="7293" spans="15:15" x14ac:dyDescent="0.3">
      <c r="O7293" s="1"/>
    </row>
    <row r="7294" spans="15:15" x14ac:dyDescent="0.3">
      <c r="O7294" s="1"/>
    </row>
    <row r="7295" spans="15:15" x14ac:dyDescent="0.3">
      <c r="O7295" s="1"/>
    </row>
    <row r="7296" spans="15:15" x14ac:dyDescent="0.3">
      <c r="O7296" s="1"/>
    </row>
    <row r="7297" spans="15:15" x14ac:dyDescent="0.3">
      <c r="O7297" s="1"/>
    </row>
    <row r="7298" spans="15:15" x14ac:dyDescent="0.3">
      <c r="O7298" s="1"/>
    </row>
    <row r="7299" spans="15:15" x14ac:dyDescent="0.3">
      <c r="O7299" s="1"/>
    </row>
    <row r="7300" spans="15:15" x14ac:dyDescent="0.3">
      <c r="O7300" s="1"/>
    </row>
    <row r="7301" spans="15:15" x14ac:dyDescent="0.3">
      <c r="O7301" s="1"/>
    </row>
    <row r="7302" spans="15:15" x14ac:dyDescent="0.3">
      <c r="O7302" s="1"/>
    </row>
    <row r="7303" spans="15:15" x14ac:dyDescent="0.3">
      <c r="O7303" s="1"/>
    </row>
    <row r="7304" spans="15:15" x14ac:dyDescent="0.3">
      <c r="O7304" s="1"/>
    </row>
    <row r="7305" spans="15:15" x14ac:dyDescent="0.3">
      <c r="O7305" s="1"/>
    </row>
    <row r="7306" spans="15:15" x14ac:dyDescent="0.3">
      <c r="O7306" s="1"/>
    </row>
    <row r="7307" spans="15:15" x14ac:dyDescent="0.3">
      <c r="O7307" s="1"/>
    </row>
    <row r="7308" spans="15:15" x14ac:dyDescent="0.3">
      <c r="O7308" s="1"/>
    </row>
    <row r="7309" spans="15:15" x14ac:dyDescent="0.3">
      <c r="O7309" s="1"/>
    </row>
    <row r="7310" spans="15:15" x14ac:dyDescent="0.3">
      <c r="O7310" s="1"/>
    </row>
    <row r="7311" spans="15:15" x14ac:dyDescent="0.3">
      <c r="O7311" s="1"/>
    </row>
    <row r="7312" spans="15:15" x14ac:dyDescent="0.3">
      <c r="O7312" s="1"/>
    </row>
    <row r="7313" spans="15:15" x14ac:dyDescent="0.3">
      <c r="O7313" s="1"/>
    </row>
    <row r="7314" spans="15:15" x14ac:dyDescent="0.3">
      <c r="O7314" s="1"/>
    </row>
    <row r="7315" spans="15:15" x14ac:dyDescent="0.3">
      <c r="O7315" s="1"/>
    </row>
    <row r="7316" spans="15:15" x14ac:dyDescent="0.3">
      <c r="O7316" s="1"/>
    </row>
    <row r="7317" spans="15:15" x14ac:dyDescent="0.3">
      <c r="O7317" s="1"/>
    </row>
    <row r="7318" spans="15:15" x14ac:dyDescent="0.3">
      <c r="O7318" s="1"/>
    </row>
    <row r="7319" spans="15:15" x14ac:dyDescent="0.3">
      <c r="O7319" s="1"/>
    </row>
    <row r="7320" spans="15:15" x14ac:dyDescent="0.3">
      <c r="O7320" s="1"/>
    </row>
    <row r="7321" spans="15:15" x14ac:dyDescent="0.3">
      <c r="O7321" s="1"/>
    </row>
    <row r="7322" spans="15:15" x14ac:dyDescent="0.3">
      <c r="O7322" s="1"/>
    </row>
    <row r="7323" spans="15:15" x14ac:dyDescent="0.3">
      <c r="O7323" s="1"/>
    </row>
    <row r="7324" spans="15:15" x14ac:dyDescent="0.3">
      <c r="O7324" s="1"/>
    </row>
    <row r="7325" spans="15:15" x14ac:dyDescent="0.3">
      <c r="O7325" s="1"/>
    </row>
    <row r="7326" spans="15:15" x14ac:dyDescent="0.3">
      <c r="O7326" s="1"/>
    </row>
    <row r="7327" spans="15:15" x14ac:dyDescent="0.3">
      <c r="O7327" s="1"/>
    </row>
    <row r="7328" spans="15:15" x14ac:dyDescent="0.3">
      <c r="O7328" s="1"/>
    </row>
    <row r="7329" spans="15:15" x14ac:dyDescent="0.3">
      <c r="O7329" s="1"/>
    </row>
    <row r="7330" spans="15:15" x14ac:dyDescent="0.3">
      <c r="O7330" s="1"/>
    </row>
    <row r="7331" spans="15:15" x14ac:dyDescent="0.3">
      <c r="O7331" s="1"/>
    </row>
    <row r="7332" spans="15:15" x14ac:dyDescent="0.3">
      <c r="O7332" s="1"/>
    </row>
    <row r="7333" spans="15:15" x14ac:dyDescent="0.3">
      <c r="O7333" s="1"/>
    </row>
    <row r="7334" spans="15:15" x14ac:dyDescent="0.3">
      <c r="O7334" s="1"/>
    </row>
    <row r="7335" spans="15:15" x14ac:dyDescent="0.3">
      <c r="O7335" s="1"/>
    </row>
    <row r="7336" spans="15:15" x14ac:dyDescent="0.3">
      <c r="O7336" s="1"/>
    </row>
    <row r="7337" spans="15:15" x14ac:dyDescent="0.3">
      <c r="O7337" s="1"/>
    </row>
    <row r="7338" spans="15:15" x14ac:dyDescent="0.3">
      <c r="O7338" s="1"/>
    </row>
    <row r="7339" spans="15:15" x14ac:dyDescent="0.3">
      <c r="O7339" s="1"/>
    </row>
    <row r="7340" spans="15:15" x14ac:dyDescent="0.3">
      <c r="O7340" s="1"/>
    </row>
    <row r="7341" spans="15:15" x14ac:dyDescent="0.3">
      <c r="O7341" s="1"/>
    </row>
    <row r="7342" spans="15:15" x14ac:dyDescent="0.3">
      <c r="O7342" s="1"/>
    </row>
    <row r="7343" spans="15:15" x14ac:dyDescent="0.3">
      <c r="O7343" s="1"/>
    </row>
    <row r="7344" spans="15:15" x14ac:dyDescent="0.3">
      <c r="O7344" s="1"/>
    </row>
    <row r="7345" spans="15:15" x14ac:dyDescent="0.3">
      <c r="O7345" s="1"/>
    </row>
    <row r="7346" spans="15:15" x14ac:dyDescent="0.3">
      <c r="O7346" s="1"/>
    </row>
    <row r="7347" spans="15:15" x14ac:dyDescent="0.3">
      <c r="O7347" s="1"/>
    </row>
    <row r="7348" spans="15:15" x14ac:dyDescent="0.3">
      <c r="O7348" s="1"/>
    </row>
    <row r="7349" spans="15:15" x14ac:dyDescent="0.3">
      <c r="O7349" s="1"/>
    </row>
    <row r="7350" spans="15:15" x14ac:dyDescent="0.3">
      <c r="O7350" s="1"/>
    </row>
    <row r="7351" spans="15:15" x14ac:dyDescent="0.3">
      <c r="O7351" s="1"/>
    </row>
    <row r="7352" spans="15:15" x14ac:dyDescent="0.3">
      <c r="O7352" s="1"/>
    </row>
    <row r="7353" spans="15:15" x14ac:dyDescent="0.3">
      <c r="O7353" s="1"/>
    </row>
    <row r="7354" spans="15:15" x14ac:dyDescent="0.3">
      <c r="O7354" s="1"/>
    </row>
    <row r="7355" spans="15:15" x14ac:dyDescent="0.3">
      <c r="O7355" s="1"/>
    </row>
    <row r="7356" spans="15:15" x14ac:dyDescent="0.3">
      <c r="O7356" s="1"/>
    </row>
    <row r="7357" spans="15:15" x14ac:dyDescent="0.3">
      <c r="O7357" s="1"/>
    </row>
    <row r="7358" spans="15:15" x14ac:dyDescent="0.3">
      <c r="O7358" s="1"/>
    </row>
    <row r="7359" spans="15:15" x14ac:dyDescent="0.3">
      <c r="O7359" s="1"/>
    </row>
    <row r="7360" spans="15:15" x14ac:dyDescent="0.3">
      <c r="O7360" s="1"/>
    </row>
    <row r="7361" spans="15:15" x14ac:dyDescent="0.3">
      <c r="O7361" s="1"/>
    </row>
    <row r="7362" spans="15:15" x14ac:dyDescent="0.3">
      <c r="O7362" s="1"/>
    </row>
    <row r="7363" spans="15:15" x14ac:dyDescent="0.3">
      <c r="O7363" s="1"/>
    </row>
    <row r="7364" spans="15:15" x14ac:dyDescent="0.3">
      <c r="O7364" s="1"/>
    </row>
    <row r="7365" spans="15:15" x14ac:dyDescent="0.3">
      <c r="O7365" s="1"/>
    </row>
    <row r="7366" spans="15:15" x14ac:dyDescent="0.3">
      <c r="O7366" s="1"/>
    </row>
    <row r="7367" spans="15:15" x14ac:dyDescent="0.3">
      <c r="O7367" s="1"/>
    </row>
    <row r="7368" spans="15:15" x14ac:dyDescent="0.3">
      <c r="O7368" s="1"/>
    </row>
    <row r="7369" spans="15:15" x14ac:dyDescent="0.3">
      <c r="O7369" s="1"/>
    </row>
    <row r="7370" spans="15:15" x14ac:dyDescent="0.3">
      <c r="O7370" s="1"/>
    </row>
    <row r="7371" spans="15:15" x14ac:dyDescent="0.3">
      <c r="O7371" s="1"/>
    </row>
    <row r="7372" spans="15:15" x14ac:dyDescent="0.3">
      <c r="O7372" s="1"/>
    </row>
    <row r="7373" spans="15:15" x14ac:dyDescent="0.3">
      <c r="O7373" s="1"/>
    </row>
    <row r="7374" spans="15:15" x14ac:dyDescent="0.3">
      <c r="O7374" s="1"/>
    </row>
    <row r="7375" spans="15:15" x14ac:dyDescent="0.3">
      <c r="O7375" s="1"/>
    </row>
    <row r="7376" spans="15:15" x14ac:dyDescent="0.3">
      <c r="O7376" s="1"/>
    </row>
    <row r="7377" spans="15:15" x14ac:dyDescent="0.3">
      <c r="O7377" s="1"/>
    </row>
    <row r="7378" spans="15:15" x14ac:dyDescent="0.3">
      <c r="O7378" s="1"/>
    </row>
    <row r="7379" spans="15:15" x14ac:dyDescent="0.3">
      <c r="O7379" s="1"/>
    </row>
    <row r="7380" spans="15:15" x14ac:dyDescent="0.3">
      <c r="O7380" s="1"/>
    </row>
    <row r="7381" spans="15:15" x14ac:dyDescent="0.3">
      <c r="O7381" s="1"/>
    </row>
    <row r="7382" spans="15:15" x14ac:dyDescent="0.3">
      <c r="O7382" s="1"/>
    </row>
    <row r="7383" spans="15:15" x14ac:dyDescent="0.3">
      <c r="O7383" s="1"/>
    </row>
    <row r="7384" spans="15:15" x14ac:dyDescent="0.3">
      <c r="O7384" s="1"/>
    </row>
    <row r="7385" spans="15:15" x14ac:dyDescent="0.3">
      <c r="O7385" s="1"/>
    </row>
    <row r="7386" spans="15:15" x14ac:dyDescent="0.3">
      <c r="O7386" s="1"/>
    </row>
    <row r="7387" spans="15:15" x14ac:dyDescent="0.3">
      <c r="O7387" s="1"/>
    </row>
    <row r="7388" spans="15:15" x14ac:dyDescent="0.3">
      <c r="O7388" s="1"/>
    </row>
    <row r="7389" spans="15:15" x14ac:dyDescent="0.3">
      <c r="O7389" s="1"/>
    </row>
    <row r="7390" spans="15:15" x14ac:dyDescent="0.3">
      <c r="O7390" s="1"/>
    </row>
    <row r="7391" spans="15:15" x14ac:dyDescent="0.3">
      <c r="O7391" s="1"/>
    </row>
    <row r="7392" spans="15:15" x14ac:dyDescent="0.3">
      <c r="O7392" s="1"/>
    </row>
    <row r="7393" spans="15:15" x14ac:dyDescent="0.3">
      <c r="O7393" s="1"/>
    </row>
    <row r="7394" spans="15:15" x14ac:dyDescent="0.3">
      <c r="O7394" s="1"/>
    </row>
    <row r="7395" spans="15:15" x14ac:dyDescent="0.3">
      <c r="O7395" s="1"/>
    </row>
    <row r="7396" spans="15:15" x14ac:dyDescent="0.3">
      <c r="O7396" s="1"/>
    </row>
    <row r="7397" spans="15:15" x14ac:dyDescent="0.3">
      <c r="O7397" s="1"/>
    </row>
    <row r="7398" spans="15:15" x14ac:dyDescent="0.3">
      <c r="O7398" s="1"/>
    </row>
    <row r="7399" spans="15:15" x14ac:dyDescent="0.3">
      <c r="O7399" s="1"/>
    </row>
    <row r="7400" spans="15:15" x14ac:dyDescent="0.3">
      <c r="O7400" s="1"/>
    </row>
    <row r="7401" spans="15:15" x14ac:dyDescent="0.3">
      <c r="O7401" s="1"/>
    </row>
    <row r="7402" spans="15:15" x14ac:dyDescent="0.3">
      <c r="O7402" s="1"/>
    </row>
    <row r="7403" spans="15:15" x14ac:dyDescent="0.3">
      <c r="O7403" s="1"/>
    </row>
    <row r="7404" spans="15:15" x14ac:dyDescent="0.3">
      <c r="O7404" s="1"/>
    </row>
    <row r="7405" spans="15:15" x14ac:dyDescent="0.3">
      <c r="O7405" s="1"/>
    </row>
    <row r="7406" spans="15:15" x14ac:dyDescent="0.3">
      <c r="O7406" s="1"/>
    </row>
    <row r="7407" spans="15:15" x14ac:dyDescent="0.3">
      <c r="O7407" s="1"/>
    </row>
    <row r="7408" spans="15:15" x14ac:dyDescent="0.3">
      <c r="O7408" s="1"/>
    </row>
    <row r="7409" spans="15:15" x14ac:dyDescent="0.3">
      <c r="O7409" s="1"/>
    </row>
    <row r="7410" spans="15:15" x14ac:dyDescent="0.3">
      <c r="O7410" s="1"/>
    </row>
    <row r="7411" spans="15:15" x14ac:dyDescent="0.3">
      <c r="O7411" s="1"/>
    </row>
    <row r="7412" spans="15:15" x14ac:dyDescent="0.3">
      <c r="O7412" s="1"/>
    </row>
    <row r="7413" spans="15:15" x14ac:dyDescent="0.3">
      <c r="O7413" s="1"/>
    </row>
    <row r="7414" spans="15:15" x14ac:dyDescent="0.3">
      <c r="O7414" s="1"/>
    </row>
    <row r="7415" spans="15:15" x14ac:dyDescent="0.3">
      <c r="O7415" s="1"/>
    </row>
    <row r="7416" spans="15:15" x14ac:dyDescent="0.3">
      <c r="O7416" s="1"/>
    </row>
    <row r="7417" spans="15:15" x14ac:dyDescent="0.3">
      <c r="O7417" s="1"/>
    </row>
    <row r="7418" spans="15:15" x14ac:dyDescent="0.3">
      <c r="O7418" s="1"/>
    </row>
    <row r="7419" spans="15:15" x14ac:dyDescent="0.3">
      <c r="O7419" s="1"/>
    </row>
    <row r="7420" spans="15:15" x14ac:dyDescent="0.3">
      <c r="O7420" s="1"/>
    </row>
    <row r="7421" spans="15:15" x14ac:dyDescent="0.3">
      <c r="O7421" s="1"/>
    </row>
    <row r="7422" spans="15:15" x14ac:dyDescent="0.3">
      <c r="O7422" s="1"/>
    </row>
    <row r="7423" spans="15:15" x14ac:dyDescent="0.3">
      <c r="O7423" s="1"/>
    </row>
    <row r="7424" spans="15:15" x14ac:dyDescent="0.3">
      <c r="O7424" s="1"/>
    </row>
    <row r="7425" spans="15:15" x14ac:dyDescent="0.3">
      <c r="O7425" s="1"/>
    </row>
    <row r="7426" spans="15:15" x14ac:dyDescent="0.3">
      <c r="O7426" s="1"/>
    </row>
    <row r="7427" spans="15:15" x14ac:dyDescent="0.3">
      <c r="O7427" s="1"/>
    </row>
    <row r="7428" spans="15:15" x14ac:dyDescent="0.3">
      <c r="O7428" s="1"/>
    </row>
    <row r="7429" spans="15:15" x14ac:dyDescent="0.3">
      <c r="O7429" s="1"/>
    </row>
    <row r="7430" spans="15:15" x14ac:dyDescent="0.3">
      <c r="O7430" s="1"/>
    </row>
    <row r="7431" spans="15:15" x14ac:dyDescent="0.3">
      <c r="O7431" s="1"/>
    </row>
    <row r="7432" spans="15:15" x14ac:dyDescent="0.3">
      <c r="O7432" s="1"/>
    </row>
    <row r="7433" spans="15:15" x14ac:dyDescent="0.3">
      <c r="O7433" s="1"/>
    </row>
    <row r="7434" spans="15:15" x14ac:dyDescent="0.3">
      <c r="O7434" s="1"/>
    </row>
    <row r="7435" spans="15:15" x14ac:dyDescent="0.3">
      <c r="O7435" s="1"/>
    </row>
    <row r="7436" spans="15:15" x14ac:dyDescent="0.3">
      <c r="O7436" s="1"/>
    </row>
    <row r="7437" spans="15:15" x14ac:dyDescent="0.3">
      <c r="O7437" s="1"/>
    </row>
    <row r="7438" spans="15:15" x14ac:dyDescent="0.3">
      <c r="O7438" s="1"/>
    </row>
    <row r="7439" spans="15:15" x14ac:dyDescent="0.3">
      <c r="O7439" s="1"/>
    </row>
    <row r="7440" spans="15:15" x14ac:dyDescent="0.3">
      <c r="O7440" s="1"/>
    </row>
    <row r="7441" spans="15:15" x14ac:dyDescent="0.3">
      <c r="O7441" s="1"/>
    </row>
    <row r="7442" spans="15:15" x14ac:dyDescent="0.3">
      <c r="O7442" s="1"/>
    </row>
    <row r="7443" spans="15:15" x14ac:dyDescent="0.3">
      <c r="O7443" s="1"/>
    </row>
    <row r="7444" spans="15:15" x14ac:dyDescent="0.3">
      <c r="O7444" s="1"/>
    </row>
    <row r="7445" spans="15:15" x14ac:dyDescent="0.3">
      <c r="O7445" s="1"/>
    </row>
    <row r="7446" spans="15:15" x14ac:dyDescent="0.3">
      <c r="O7446" s="1"/>
    </row>
    <row r="7447" spans="15:15" x14ac:dyDescent="0.3">
      <c r="O7447" s="1"/>
    </row>
    <row r="7448" spans="15:15" x14ac:dyDescent="0.3">
      <c r="O7448" s="1"/>
    </row>
    <row r="7449" spans="15:15" x14ac:dyDescent="0.3">
      <c r="O7449" s="1"/>
    </row>
    <row r="7450" spans="15:15" x14ac:dyDescent="0.3">
      <c r="O7450" s="1"/>
    </row>
    <row r="7451" spans="15:15" x14ac:dyDescent="0.3">
      <c r="O7451" s="1"/>
    </row>
    <row r="7452" spans="15:15" x14ac:dyDescent="0.3">
      <c r="O7452" s="1"/>
    </row>
    <row r="7453" spans="15:15" x14ac:dyDescent="0.3">
      <c r="O7453" s="1"/>
    </row>
    <row r="7454" spans="15:15" x14ac:dyDescent="0.3">
      <c r="O7454" s="1"/>
    </row>
    <row r="7455" spans="15:15" x14ac:dyDescent="0.3">
      <c r="O7455" s="1"/>
    </row>
    <row r="7456" spans="15:15" x14ac:dyDescent="0.3">
      <c r="O7456" s="1"/>
    </row>
    <row r="7457" spans="15:15" x14ac:dyDescent="0.3">
      <c r="O7457" s="1"/>
    </row>
    <row r="7458" spans="15:15" x14ac:dyDescent="0.3">
      <c r="O7458" s="1"/>
    </row>
    <row r="7459" spans="15:15" x14ac:dyDescent="0.3">
      <c r="O7459" s="1"/>
    </row>
    <row r="7460" spans="15:15" x14ac:dyDescent="0.3">
      <c r="O7460" s="1"/>
    </row>
    <row r="7461" spans="15:15" x14ac:dyDescent="0.3">
      <c r="O7461" s="1"/>
    </row>
    <row r="7462" spans="15:15" x14ac:dyDescent="0.3">
      <c r="O7462" s="1"/>
    </row>
    <row r="7463" spans="15:15" x14ac:dyDescent="0.3">
      <c r="O7463" s="1"/>
    </row>
    <row r="7464" spans="15:15" x14ac:dyDescent="0.3">
      <c r="O7464" s="1"/>
    </row>
    <row r="7465" spans="15:15" x14ac:dyDescent="0.3">
      <c r="O7465" s="1"/>
    </row>
    <row r="7466" spans="15:15" x14ac:dyDescent="0.3">
      <c r="O7466" s="1"/>
    </row>
    <row r="7467" spans="15:15" x14ac:dyDescent="0.3">
      <c r="O7467" s="1"/>
    </row>
    <row r="7468" spans="15:15" x14ac:dyDescent="0.3">
      <c r="O7468" s="1"/>
    </row>
    <row r="7469" spans="15:15" x14ac:dyDescent="0.3">
      <c r="O7469" s="1"/>
    </row>
    <row r="7470" spans="15:15" x14ac:dyDescent="0.3">
      <c r="O7470" s="1"/>
    </row>
    <row r="7471" spans="15:15" x14ac:dyDescent="0.3">
      <c r="O7471" s="1"/>
    </row>
    <row r="7472" spans="15:15" x14ac:dyDescent="0.3">
      <c r="O7472" s="1"/>
    </row>
    <row r="7473" spans="15:15" x14ac:dyDescent="0.3">
      <c r="O7473" s="1"/>
    </row>
    <row r="7474" spans="15:15" x14ac:dyDescent="0.3">
      <c r="O7474" s="1"/>
    </row>
    <row r="7475" spans="15:15" x14ac:dyDescent="0.3">
      <c r="O7475" s="1"/>
    </row>
    <row r="7476" spans="15:15" x14ac:dyDescent="0.3">
      <c r="O7476" s="1"/>
    </row>
    <row r="7477" spans="15:15" x14ac:dyDescent="0.3">
      <c r="O7477" s="1"/>
    </row>
    <row r="7478" spans="15:15" x14ac:dyDescent="0.3">
      <c r="O7478" s="1"/>
    </row>
    <row r="7479" spans="15:15" x14ac:dyDescent="0.3">
      <c r="O7479" s="1"/>
    </row>
    <row r="7480" spans="15:15" x14ac:dyDescent="0.3">
      <c r="O7480" s="1"/>
    </row>
    <row r="7481" spans="15:15" x14ac:dyDescent="0.3">
      <c r="O7481" s="1"/>
    </row>
    <row r="7482" spans="15:15" x14ac:dyDescent="0.3">
      <c r="O7482" s="1"/>
    </row>
    <row r="7483" spans="15:15" x14ac:dyDescent="0.3">
      <c r="O7483" s="1"/>
    </row>
    <row r="7484" spans="15:15" x14ac:dyDescent="0.3">
      <c r="O7484" s="1"/>
    </row>
    <row r="7485" spans="15:15" x14ac:dyDescent="0.3">
      <c r="O7485" s="1"/>
    </row>
    <row r="7486" spans="15:15" x14ac:dyDescent="0.3">
      <c r="O7486" s="1"/>
    </row>
    <row r="7487" spans="15:15" x14ac:dyDescent="0.3">
      <c r="O7487" s="1"/>
    </row>
    <row r="7488" spans="15:15" x14ac:dyDescent="0.3">
      <c r="O7488" s="1"/>
    </row>
    <row r="7489" spans="15:15" x14ac:dyDescent="0.3">
      <c r="O7489" s="1"/>
    </row>
    <row r="7490" spans="15:15" x14ac:dyDescent="0.3">
      <c r="O7490" s="1"/>
    </row>
    <row r="7491" spans="15:15" x14ac:dyDescent="0.3">
      <c r="O7491" s="1"/>
    </row>
    <row r="7492" spans="15:15" x14ac:dyDescent="0.3">
      <c r="O7492" s="1"/>
    </row>
    <row r="7493" spans="15:15" x14ac:dyDescent="0.3">
      <c r="O7493" s="1"/>
    </row>
    <row r="7494" spans="15:15" x14ac:dyDescent="0.3">
      <c r="O7494" s="1"/>
    </row>
    <row r="7495" spans="15:15" x14ac:dyDescent="0.3">
      <c r="O7495" s="1"/>
    </row>
    <row r="7496" spans="15:15" x14ac:dyDescent="0.3">
      <c r="O7496" s="1"/>
    </row>
    <row r="7497" spans="15:15" x14ac:dyDescent="0.3">
      <c r="O7497" s="1"/>
    </row>
    <row r="7498" spans="15:15" x14ac:dyDescent="0.3">
      <c r="O7498" s="1"/>
    </row>
    <row r="7499" spans="15:15" x14ac:dyDescent="0.3">
      <c r="O7499" s="1"/>
    </row>
    <row r="7500" spans="15:15" x14ac:dyDescent="0.3">
      <c r="O7500" s="1"/>
    </row>
    <row r="7501" spans="15:15" x14ac:dyDescent="0.3">
      <c r="O7501" s="1"/>
    </row>
    <row r="7502" spans="15:15" x14ac:dyDescent="0.3">
      <c r="O7502" s="1"/>
    </row>
    <row r="7503" spans="15:15" x14ac:dyDescent="0.3">
      <c r="O7503" s="1"/>
    </row>
    <row r="7504" spans="15:15" x14ac:dyDescent="0.3">
      <c r="O7504" s="1"/>
    </row>
    <row r="7505" spans="15:15" x14ac:dyDescent="0.3">
      <c r="O7505" s="1"/>
    </row>
    <row r="7506" spans="15:15" x14ac:dyDescent="0.3">
      <c r="O7506" s="1"/>
    </row>
    <row r="7507" spans="15:15" x14ac:dyDescent="0.3">
      <c r="O7507" s="1"/>
    </row>
    <row r="7508" spans="15:15" x14ac:dyDescent="0.3">
      <c r="O7508" s="1"/>
    </row>
    <row r="7509" spans="15:15" x14ac:dyDescent="0.3">
      <c r="O7509" s="1"/>
    </row>
    <row r="7510" spans="15:15" x14ac:dyDescent="0.3">
      <c r="O7510" s="1"/>
    </row>
    <row r="7511" spans="15:15" x14ac:dyDescent="0.3">
      <c r="O7511" s="1"/>
    </row>
    <row r="7512" spans="15:15" x14ac:dyDescent="0.3">
      <c r="O7512" s="1"/>
    </row>
    <row r="7513" spans="15:15" x14ac:dyDescent="0.3">
      <c r="O7513" s="1"/>
    </row>
    <row r="7514" spans="15:15" x14ac:dyDescent="0.3">
      <c r="O7514" s="1"/>
    </row>
    <row r="7515" spans="15:15" x14ac:dyDescent="0.3">
      <c r="O7515" s="1"/>
    </row>
    <row r="7516" spans="15:15" x14ac:dyDescent="0.3">
      <c r="O7516" s="1"/>
    </row>
    <row r="7517" spans="15:15" x14ac:dyDescent="0.3">
      <c r="O7517" s="1"/>
    </row>
    <row r="7518" spans="15:15" x14ac:dyDescent="0.3">
      <c r="O7518" s="1"/>
    </row>
    <row r="7519" spans="15:15" x14ac:dyDescent="0.3">
      <c r="O7519" s="1"/>
    </row>
    <row r="7520" spans="15:15" x14ac:dyDescent="0.3">
      <c r="O7520" s="1"/>
    </row>
    <row r="7521" spans="15:15" x14ac:dyDescent="0.3">
      <c r="O7521" s="1"/>
    </row>
    <row r="7522" spans="15:15" x14ac:dyDescent="0.3">
      <c r="O7522" s="1"/>
    </row>
    <row r="7523" spans="15:15" x14ac:dyDescent="0.3">
      <c r="O7523" s="1"/>
    </row>
    <row r="7524" spans="15:15" x14ac:dyDescent="0.3">
      <c r="O7524" s="1"/>
    </row>
    <row r="7525" spans="15:15" x14ac:dyDescent="0.3">
      <c r="O7525" s="1"/>
    </row>
    <row r="7526" spans="15:15" x14ac:dyDescent="0.3">
      <c r="O7526" s="1"/>
    </row>
    <row r="7527" spans="15:15" x14ac:dyDescent="0.3">
      <c r="O7527" s="1"/>
    </row>
    <row r="7528" spans="15:15" x14ac:dyDescent="0.3">
      <c r="O7528" s="1"/>
    </row>
    <row r="7529" spans="15:15" x14ac:dyDescent="0.3">
      <c r="O7529" s="1"/>
    </row>
    <row r="7530" spans="15:15" x14ac:dyDescent="0.3">
      <c r="O7530" s="1"/>
    </row>
    <row r="7531" spans="15:15" x14ac:dyDescent="0.3">
      <c r="O7531" s="1"/>
    </row>
    <row r="7532" spans="15:15" x14ac:dyDescent="0.3">
      <c r="O7532" s="1"/>
    </row>
    <row r="7533" spans="15:15" x14ac:dyDescent="0.3">
      <c r="O7533" s="1"/>
    </row>
    <row r="7534" spans="15:15" x14ac:dyDescent="0.3">
      <c r="O7534" s="1"/>
    </row>
    <row r="7535" spans="15:15" x14ac:dyDescent="0.3">
      <c r="O7535" s="1"/>
    </row>
    <row r="7536" spans="15:15" x14ac:dyDescent="0.3">
      <c r="O7536" s="1"/>
    </row>
    <row r="7537" spans="15:15" x14ac:dyDescent="0.3">
      <c r="O7537" s="1"/>
    </row>
    <row r="7538" spans="15:15" x14ac:dyDescent="0.3">
      <c r="O7538" s="1"/>
    </row>
    <row r="7539" spans="15:15" x14ac:dyDescent="0.3">
      <c r="O7539" s="1"/>
    </row>
    <row r="7540" spans="15:15" x14ac:dyDescent="0.3">
      <c r="O7540" s="1"/>
    </row>
    <row r="7541" spans="15:15" x14ac:dyDescent="0.3">
      <c r="O7541" s="1"/>
    </row>
    <row r="7542" spans="15:15" x14ac:dyDescent="0.3">
      <c r="O7542" s="1"/>
    </row>
    <row r="7543" spans="15:15" x14ac:dyDescent="0.3">
      <c r="O7543" s="1"/>
    </row>
    <row r="7544" spans="15:15" x14ac:dyDescent="0.3">
      <c r="O7544" s="1"/>
    </row>
    <row r="7545" spans="15:15" x14ac:dyDescent="0.3">
      <c r="O7545" s="1"/>
    </row>
    <row r="7546" spans="15:15" x14ac:dyDescent="0.3">
      <c r="O7546" s="1"/>
    </row>
    <row r="7547" spans="15:15" x14ac:dyDescent="0.3">
      <c r="O7547" s="1"/>
    </row>
    <row r="7548" spans="15:15" x14ac:dyDescent="0.3">
      <c r="O7548" s="1"/>
    </row>
    <row r="7549" spans="15:15" x14ac:dyDescent="0.3">
      <c r="O7549" s="1"/>
    </row>
    <row r="7550" spans="15:15" x14ac:dyDescent="0.3">
      <c r="O7550" s="1"/>
    </row>
    <row r="7551" spans="15:15" x14ac:dyDescent="0.3">
      <c r="O7551" s="1"/>
    </row>
    <row r="7552" spans="15:15" x14ac:dyDescent="0.3">
      <c r="O7552" s="1"/>
    </row>
    <row r="7553" spans="15:15" x14ac:dyDescent="0.3">
      <c r="O7553" s="1"/>
    </row>
    <row r="7554" spans="15:15" x14ac:dyDescent="0.3">
      <c r="O7554" s="1"/>
    </row>
    <row r="7555" spans="15:15" x14ac:dyDescent="0.3">
      <c r="O7555" s="1"/>
    </row>
    <row r="7556" spans="15:15" x14ac:dyDescent="0.3">
      <c r="O7556" s="1"/>
    </row>
    <row r="7557" spans="15:15" x14ac:dyDescent="0.3">
      <c r="O7557" s="1"/>
    </row>
    <row r="7558" spans="15:15" x14ac:dyDescent="0.3">
      <c r="O7558" s="1"/>
    </row>
    <row r="7559" spans="15:15" x14ac:dyDescent="0.3">
      <c r="O7559" s="1"/>
    </row>
    <row r="7560" spans="15:15" x14ac:dyDescent="0.3">
      <c r="O7560" s="1"/>
    </row>
    <row r="7561" spans="15:15" x14ac:dyDescent="0.3">
      <c r="O7561" s="1"/>
    </row>
    <row r="7562" spans="15:15" x14ac:dyDescent="0.3">
      <c r="O7562" s="1"/>
    </row>
    <row r="7563" spans="15:15" x14ac:dyDescent="0.3">
      <c r="O7563" s="1"/>
    </row>
    <row r="7564" spans="15:15" x14ac:dyDescent="0.3">
      <c r="O7564" s="1"/>
    </row>
    <row r="7565" spans="15:15" x14ac:dyDescent="0.3">
      <c r="O7565" s="1"/>
    </row>
    <row r="7566" spans="15:15" x14ac:dyDescent="0.3">
      <c r="O7566" s="1"/>
    </row>
    <row r="7567" spans="15:15" x14ac:dyDescent="0.3">
      <c r="O7567" s="1"/>
    </row>
    <row r="7568" spans="15:15" x14ac:dyDescent="0.3">
      <c r="O7568" s="1"/>
    </row>
    <row r="7569" spans="15:15" x14ac:dyDescent="0.3">
      <c r="O7569" s="1"/>
    </row>
    <row r="7570" spans="15:15" x14ac:dyDescent="0.3">
      <c r="O7570" s="1"/>
    </row>
    <row r="7571" spans="15:15" x14ac:dyDescent="0.3">
      <c r="O7571" s="1"/>
    </row>
    <row r="7572" spans="15:15" x14ac:dyDescent="0.3">
      <c r="O7572" s="1"/>
    </row>
    <row r="7573" spans="15:15" x14ac:dyDescent="0.3">
      <c r="O7573" s="1"/>
    </row>
    <row r="7574" spans="15:15" x14ac:dyDescent="0.3">
      <c r="O7574" s="1"/>
    </row>
    <row r="7575" spans="15:15" x14ac:dyDescent="0.3">
      <c r="O7575" s="1"/>
    </row>
    <row r="7576" spans="15:15" x14ac:dyDescent="0.3">
      <c r="O7576" s="1"/>
    </row>
    <row r="7577" spans="15:15" x14ac:dyDescent="0.3">
      <c r="O7577" s="1"/>
    </row>
    <row r="7578" spans="15:15" x14ac:dyDescent="0.3">
      <c r="O7578" s="1"/>
    </row>
    <row r="7579" spans="15:15" x14ac:dyDescent="0.3">
      <c r="O7579" s="1"/>
    </row>
    <row r="7580" spans="15:15" x14ac:dyDescent="0.3">
      <c r="O7580" s="1"/>
    </row>
    <row r="7581" spans="15:15" x14ac:dyDescent="0.3">
      <c r="O7581" s="1"/>
    </row>
    <row r="7582" spans="15:15" x14ac:dyDescent="0.3">
      <c r="O7582" s="1"/>
    </row>
    <row r="7583" spans="15:15" x14ac:dyDescent="0.3">
      <c r="O7583" s="1"/>
    </row>
    <row r="7584" spans="15:15" x14ac:dyDescent="0.3">
      <c r="O7584" s="1"/>
    </row>
    <row r="7585" spans="15:15" x14ac:dyDescent="0.3">
      <c r="O7585" s="1"/>
    </row>
    <row r="7586" spans="15:15" x14ac:dyDescent="0.3">
      <c r="O7586" s="1"/>
    </row>
    <row r="7587" spans="15:15" x14ac:dyDescent="0.3">
      <c r="O7587" s="1"/>
    </row>
    <row r="7588" spans="15:15" x14ac:dyDescent="0.3">
      <c r="O7588" s="1"/>
    </row>
    <row r="7589" spans="15:15" x14ac:dyDescent="0.3">
      <c r="O7589" s="1"/>
    </row>
    <row r="7590" spans="15:15" x14ac:dyDescent="0.3">
      <c r="O7590" s="1"/>
    </row>
    <row r="7591" spans="15:15" x14ac:dyDescent="0.3">
      <c r="O7591" s="1"/>
    </row>
    <row r="7592" spans="15:15" x14ac:dyDescent="0.3">
      <c r="O7592" s="1"/>
    </row>
    <row r="7593" spans="15:15" x14ac:dyDescent="0.3">
      <c r="O7593" s="1"/>
    </row>
    <row r="7594" spans="15:15" x14ac:dyDescent="0.3">
      <c r="O7594" s="1"/>
    </row>
    <row r="7595" spans="15:15" x14ac:dyDescent="0.3">
      <c r="O7595" s="1"/>
    </row>
    <row r="7596" spans="15:15" x14ac:dyDescent="0.3">
      <c r="O7596" s="1"/>
    </row>
    <row r="7597" spans="15:15" x14ac:dyDescent="0.3">
      <c r="O7597" s="1"/>
    </row>
    <row r="7598" spans="15:15" x14ac:dyDescent="0.3">
      <c r="O7598" s="1"/>
    </row>
    <row r="7599" spans="15:15" x14ac:dyDescent="0.3">
      <c r="O7599" s="1"/>
    </row>
    <row r="7600" spans="15:15" x14ac:dyDescent="0.3">
      <c r="O7600" s="1"/>
    </row>
    <row r="7601" spans="15:15" x14ac:dyDescent="0.3">
      <c r="O7601" s="1"/>
    </row>
    <row r="7602" spans="15:15" x14ac:dyDescent="0.3">
      <c r="O7602" s="1"/>
    </row>
    <row r="7603" spans="15:15" x14ac:dyDescent="0.3">
      <c r="O7603" s="1"/>
    </row>
    <row r="7604" spans="15:15" x14ac:dyDescent="0.3">
      <c r="O7604" s="1"/>
    </row>
    <row r="7605" spans="15:15" x14ac:dyDescent="0.3">
      <c r="O7605" s="1"/>
    </row>
    <row r="7606" spans="15:15" x14ac:dyDescent="0.3">
      <c r="O7606" s="1"/>
    </row>
    <row r="7607" spans="15:15" x14ac:dyDescent="0.3">
      <c r="O7607" s="1"/>
    </row>
    <row r="7608" spans="15:15" x14ac:dyDescent="0.3">
      <c r="O7608" s="1"/>
    </row>
    <row r="7609" spans="15:15" x14ac:dyDescent="0.3">
      <c r="O7609" s="1"/>
    </row>
    <row r="7610" spans="15:15" x14ac:dyDescent="0.3">
      <c r="O7610" s="1"/>
    </row>
    <row r="7611" spans="15:15" x14ac:dyDescent="0.3">
      <c r="O7611" s="1"/>
    </row>
    <row r="7612" spans="15:15" x14ac:dyDescent="0.3">
      <c r="O7612" s="1"/>
    </row>
    <row r="7613" spans="15:15" x14ac:dyDescent="0.3">
      <c r="O7613" s="1"/>
    </row>
    <row r="7614" spans="15:15" x14ac:dyDescent="0.3">
      <c r="O7614" s="1"/>
    </row>
    <row r="7615" spans="15:15" x14ac:dyDescent="0.3">
      <c r="O7615" s="1"/>
    </row>
    <row r="7616" spans="15:15" x14ac:dyDescent="0.3">
      <c r="O7616" s="1"/>
    </row>
    <row r="7617" spans="15:15" x14ac:dyDescent="0.3">
      <c r="O7617" s="1"/>
    </row>
    <row r="7618" spans="15:15" x14ac:dyDescent="0.3">
      <c r="O7618" s="1"/>
    </row>
    <row r="7619" spans="15:15" x14ac:dyDescent="0.3">
      <c r="O7619" s="1"/>
    </row>
    <row r="7620" spans="15:15" x14ac:dyDescent="0.3">
      <c r="O7620" s="1"/>
    </row>
    <row r="7621" spans="15:15" x14ac:dyDescent="0.3">
      <c r="O7621" s="1"/>
    </row>
    <row r="7622" spans="15:15" x14ac:dyDescent="0.3">
      <c r="O7622" s="1"/>
    </row>
    <row r="7623" spans="15:15" x14ac:dyDescent="0.3">
      <c r="O7623" s="1"/>
    </row>
    <row r="7624" spans="15:15" x14ac:dyDescent="0.3">
      <c r="O7624" s="1"/>
    </row>
    <row r="7625" spans="15:15" x14ac:dyDescent="0.3">
      <c r="O7625" s="1"/>
    </row>
    <row r="7626" spans="15:15" x14ac:dyDescent="0.3">
      <c r="O7626" s="1"/>
    </row>
    <row r="7627" spans="15:15" x14ac:dyDescent="0.3">
      <c r="O7627" s="1"/>
    </row>
    <row r="7628" spans="15:15" x14ac:dyDescent="0.3">
      <c r="O7628" s="1"/>
    </row>
    <row r="7629" spans="15:15" x14ac:dyDescent="0.3">
      <c r="O7629" s="1"/>
    </row>
    <row r="7630" spans="15:15" x14ac:dyDescent="0.3">
      <c r="O7630" s="1"/>
    </row>
    <row r="7631" spans="15:15" x14ac:dyDescent="0.3">
      <c r="O7631" s="1"/>
    </row>
    <row r="7632" spans="15:15" x14ac:dyDescent="0.3">
      <c r="O7632" s="1"/>
    </row>
    <row r="7633" spans="15:15" x14ac:dyDescent="0.3">
      <c r="O7633" s="1"/>
    </row>
    <row r="7634" spans="15:15" x14ac:dyDescent="0.3">
      <c r="O7634" s="1"/>
    </row>
    <row r="7635" spans="15:15" x14ac:dyDescent="0.3">
      <c r="O7635" s="1"/>
    </row>
    <row r="7636" spans="15:15" x14ac:dyDescent="0.3">
      <c r="O7636" s="1"/>
    </row>
    <row r="7637" spans="15:15" x14ac:dyDescent="0.3">
      <c r="O7637" s="1"/>
    </row>
    <row r="7638" spans="15:15" x14ac:dyDescent="0.3">
      <c r="O7638" s="1"/>
    </row>
    <row r="7639" spans="15:15" x14ac:dyDescent="0.3">
      <c r="O7639" s="1"/>
    </row>
    <row r="7640" spans="15:15" x14ac:dyDescent="0.3">
      <c r="O7640" s="1"/>
    </row>
    <row r="7641" spans="15:15" x14ac:dyDescent="0.3">
      <c r="O7641" s="1"/>
    </row>
    <row r="7642" spans="15:15" x14ac:dyDescent="0.3">
      <c r="O7642" s="1"/>
    </row>
    <row r="7643" spans="15:15" x14ac:dyDescent="0.3">
      <c r="O7643" s="1"/>
    </row>
    <row r="7644" spans="15:15" x14ac:dyDescent="0.3">
      <c r="O7644" s="1"/>
    </row>
    <row r="7645" spans="15:15" x14ac:dyDescent="0.3">
      <c r="O7645" s="1"/>
    </row>
    <row r="7646" spans="15:15" x14ac:dyDescent="0.3">
      <c r="O7646" s="1"/>
    </row>
    <row r="7647" spans="15:15" x14ac:dyDescent="0.3">
      <c r="O7647" s="1"/>
    </row>
    <row r="7648" spans="15:15" x14ac:dyDescent="0.3">
      <c r="O7648" s="1"/>
    </row>
    <row r="7649" spans="15:15" x14ac:dyDescent="0.3">
      <c r="O7649" s="1"/>
    </row>
    <row r="7650" spans="15:15" x14ac:dyDescent="0.3">
      <c r="O7650" s="1"/>
    </row>
    <row r="7651" spans="15:15" x14ac:dyDescent="0.3">
      <c r="O7651" s="1"/>
    </row>
    <row r="7652" spans="15:15" x14ac:dyDescent="0.3">
      <c r="O7652" s="1"/>
    </row>
    <row r="7653" spans="15:15" x14ac:dyDescent="0.3">
      <c r="O7653" s="1"/>
    </row>
    <row r="7654" spans="15:15" x14ac:dyDescent="0.3">
      <c r="O7654" s="1"/>
    </row>
    <row r="7655" spans="15:15" x14ac:dyDescent="0.3">
      <c r="O7655" s="1"/>
    </row>
    <row r="7656" spans="15:15" x14ac:dyDescent="0.3">
      <c r="O7656" s="1"/>
    </row>
    <row r="7657" spans="15:15" x14ac:dyDescent="0.3">
      <c r="O7657" s="1"/>
    </row>
    <row r="7658" spans="15:15" x14ac:dyDescent="0.3">
      <c r="O7658" s="1"/>
    </row>
    <row r="7659" spans="15:15" x14ac:dyDescent="0.3">
      <c r="O7659" s="1"/>
    </row>
    <row r="7660" spans="15:15" x14ac:dyDescent="0.3">
      <c r="O7660" s="1"/>
    </row>
    <row r="7661" spans="15:15" x14ac:dyDescent="0.3">
      <c r="O7661" s="1"/>
    </row>
    <row r="7662" spans="15:15" x14ac:dyDescent="0.3">
      <c r="O7662" s="1"/>
    </row>
    <row r="7663" spans="15:15" x14ac:dyDescent="0.3">
      <c r="O7663" s="1"/>
    </row>
    <row r="7664" spans="15:15" x14ac:dyDescent="0.3">
      <c r="O7664" s="1"/>
    </row>
    <row r="7665" spans="15:15" x14ac:dyDescent="0.3">
      <c r="O7665" s="1"/>
    </row>
    <row r="7666" spans="15:15" x14ac:dyDescent="0.3">
      <c r="O7666" s="1"/>
    </row>
    <row r="7667" spans="15:15" x14ac:dyDescent="0.3">
      <c r="O7667" s="1"/>
    </row>
    <row r="7668" spans="15:15" x14ac:dyDescent="0.3">
      <c r="O7668" s="1"/>
    </row>
    <row r="7669" spans="15:15" x14ac:dyDescent="0.3">
      <c r="O7669" s="1"/>
    </row>
    <row r="7670" spans="15:15" x14ac:dyDescent="0.3">
      <c r="O7670" s="1"/>
    </row>
    <row r="7671" spans="15:15" x14ac:dyDescent="0.3">
      <c r="O7671" s="1"/>
    </row>
    <row r="7672" spans="15:15" x14ac:dyDescent="0.3">
      <c r="O7672" s="1"/>
    </row>
    <row r="7673" spans="15:15" x14ac:dyDescent="0.3">
      <c r="O7673" s="1"/>
    </row>
    <row r="7674" spans="15:15" x14ac:dyDescent="0.3">
      <c r="O7674" s="1"/>
    </row>
    <row r="7675" spans="15:15" x14ac:dyDescent="0.3">
      <c r="O7675" s="1"/>
    </row>
    <row r="7676" spans="15:15" x14ac:dyDescent="0.3">
      <c r="O7676" s="1"/>
    </row>
    <row r="7677" spans="15:15" x14ac:dyDescent="0.3">
      <c r="O7677" s="1"/>
    </row>
    <row r="7678" spans="15:15" x14ac:dyDescent="0.3">
      <c r="O7678" s="1"/>
    </row>
    <row r="7679" spans="15:15" x14ac:dyDescent="0.3">
      <c r="O7679" s="1"/>
    </row>
    <row r="7680" spans="15:15" x14ac:dyDescent="0.3">
      <c r="O7680" s="1"/>
    </row>
    <row r="7681" spans="15:15" x14ac:dyDescent="0.3">
      <c r="O7681" s="1"/>
    </row>
    <row r="7682" spans="15:15" x14ac:dyDescent="0.3">
      <c r="O7682" s="1"/>
    </row>
    <row r="7683" spans="15:15" x14ac:dyDescent="0.3">
      <c r="O7683" s="1"/>
    </row>
    <row r="7684" spans="15:15" x14ac:dyDescent="0.3">
      <c r="O7684" s="1"/>
    </row>
    <row r="7685" spans="15:15" x14ac:dyDescent="0.3">
      <c r="O7685" s="1"/>
    </row>
    <row r="7686" spans="15:15" x14ac:dyDescent="0.3">
      <c r="O7686" s="1"/>
    </row>
    <row r="7687" spans="15:15" x14ac:dyDescent="0.3">
      <c r="O7687" s="1"/>
    </row>
    <row r="7688" spans="15:15" x14ac:dyDescent="0.3">
      <c r="O7688" s="1"/>
    </row>
    <row r="7689" spans="15:15" x14ac:dyDescent="0.3">
      <c r="O7689" s="1"/>
    </row>
    <row r="7690" spans="15:15" x14ac:dyDescent="0.3">
      <c r="O7690" s="1"/>
    </row>
    <row r="7691" spans="15:15" x14ac:dyDescent="0.3">
      <c r="O7691" s="1"/>
    </row>
    <row r="7692" spans="15:15" x14ac:dyDescent="0.3">
      <c r="O7692" s="1"/>
    </row>
    <row r="7693" spans="15:15" x14ac:dyDescent="0.3">
      <c r="O7693" s="1"/>
    </row>
    <row r="7694" spans="15:15" x14ac:dyDescent="0.3">
      <c r="O7694" s="1"/>
    </row>
    <row r="7695" spans="15:15" x14ac:dyDescent="0.3">
      <c r="O7695" s="1"/>
    </row>
    <row r="7696" spans="15:15" x14ac:dyDescent="0.3">
      <c r="O7696" s="1"/>
    </row>
    <row r="7697" spans="15:15" x14ac:dyDescent="0.3">
      <c r="O7697" s="1"/>
    </row>
    <row r="7698" spans="15:15" x14ac:dyDescent="0.3">
      <c r="O7698" s="1"/>
    </row>
    <row r="7699" spans="15:15" x14ac:dyDescent="0.3">
      <c r="O7699" s="1"/>
    </row>
    <row r="7700" spans="15:15" x14ac:dyDescent="0.3">
      <c r="O7700" s="1"/>
    </row>
    <row r="7701" spans="15:15" x14ac:dyDescent="0.3">
      <c r="O7701" s="1"/>
    </row>
    <row r="7702" spans="15:15" x14ac:dyDescent="0.3">
      <c r="O7702" s="1"/>
    </row>
    <row r="7703" spans="15:15" x14ac:dyDescent="0.3">
      <c r="O7703" s="1"/>
    </row>
    <row r="7704" spans="15:15" x14ac:dyDescent="0.3">
      <c r="O7704" s="1"/>
    </row>
    <row r="7705" spans="15:15" x14ac:dyDescent="0.3">
      <c r="O7705" s="1"/>
    </row>
    <row r="7706" spans="15:15" x14ac:dyDescent="0.3">
      <c r="O7706" s="1"/>
    </row>
    <row r="7707" spans="15:15" x14ac:dyDescent="0.3">
      <c r="O7707" s="1"/>
    </row>
    <row r="7708" spans="15:15" x14ac:dyDescent="0.3">
      <c r="O7708" s="1"/>
    </row>
    <row r="7709" spans="15:15" x14ac:dyDescent="0.3">
      <c r="O7709" s="1"/>
    </row>
    <row r="7710" spans="15:15" x14ac:dyDescent="0.3">
      <c r="O7710" s="1"/>
    </row>
    <row r="7711" spans="15:15" x14ac:dyDescent="0.3">
      <c r="O7711" s="1"/>
    </row>
    <row r="7712" spans="15:15" x14ac:dyDescent="0.3">
      <c r="O7712" s="1"/>
    </row>
    <row r="7713" spans="15:15" x14ac:dyDescent="0.3">
      <c r="O7713" s="1"/>
    </row>
    <row r="7714" spans="15:15" x14ac:dyDescent="0.3">
      <c r="O7714" s="1"/>
    </row>
    <row r="7715" spans="15:15" x14ac:dyDescent="0.3">
      <c r="O7715" s="1"/>
    </row>
    <row r="7716" spans="15:15" x14ac:dyDescent="0.3">
      <c r="O7716" s="1"/>
    </row>
    <row r="7717" spans="15:15" x14ac:dyDescent="0.3">
      <c r="O7717" s="1"/>
    </row>
    <row r="7718" spans="15:15" x14ac:dyDescent="0.3">
      <c r="O7718" s="1"/>
    </row>
    <row r="7719" spans="15:15" x14ac:dyDescent="0.3">
      <c r="O7719" s="1"/>
    </row>
    <row r="7720" spans="15:15" x14ac:dyDescent="0.3">
      <c r="O7720" s="1"/>
    </row>
    <row r="7721" spans="15:15" x14ac:dyDescent="0.3">
      <c r="O7721" s="1"/>
    </row>
    <row r="7722" spans="15:15" x14ac:dyDescent="0.3">
      <c r="O7722" s="1"/>
    </row>
    <row r="7723" spans="15:15" x14ac:dyDescent="0.3">
      <c r="O7723" s="1"/>
    </row>
    <row r="7724" spans="15:15" x14ac:dyDescent="0.3">
      <c r="O7724" s="1"/>
    </row>
    <row r="7725" spans="15:15" x14ac:dyDescent="0.3">
      <c r="O7725" s="1"/>
    </row>
    <row r="7726" spans="15:15" x14ac:dyDescent="0.3">
      <c r="O7726" s="1"/>
    </row>
    <row r="7727" spans="15:15" x14ac:dyDescent="0.3">
      <c r="O7727" s="1"/>
    </row>
    <row r="7728" spans="15:15" x14ac:dyDescent="0.3">
      <c r="O7728" s="1"/>
    </row>
    <row r="7729" spans="15:15" x14ac:dyDescent="0.3">
      <c r="O7729" s="1"/>
    </row>
    <row r="7730" spans="15:15" x14ac:dyDescent="0.3">
      <c r="O7730" s="1"/>
    </row>
    <row r="7731" spans="15:15" x14ac:dyDescent="0.3">
      <c r="O7731" s="1"/>
    </row>
    <row r="7732" spans="15:15" x14ac:dyDescent="0.3">
      <c r="O7732" s="1"/>
    </row>
    <row r="7733" spans="15:15" x14ac:dyDescent="0.3">
      <c r="O7733" s="1"/>
    </row>
    <row r="7734" spans="15:15" x14ac:dyDescent="0.3">
      <c r="O7734" s="1"/>
    </row>
    <row r="7735" spans="15:15" x14ac:dyDescent="0.3">
      <c r="O7735" s="1"/>
    </row>
    <row r="7736" spans="15:15" x14ac:dyDescent="0.3">
      <c r="O7736" s="1"/>
    </row>
    <row r="7737" spans="15:15" x14ac:dyDescent="0.3">
      <c r="O7737" s="1"/>
    </row>
    <row r="7738" spans="15:15" x14ac:dyDescent="0.3">
      <c r="O7738" s="1"/>
    </row>
    <row r="7739" spans="15:15" x14ac:dyDescent="0.3">
      <c r="O7739" s="1"/>
    </row>
    <row r="7740" spans="15:15" x14ac:dyDescent="0.3">
      <c r="O7740" s="1"/>
    </row>
    <row r="7741" spans="15:15" x14ac:dyDescent="0.3">
      <c r="O7741" s="1"/>
    </row>
    <row r="7742" spans="15:15" x14ac:dyDescent="0.3">
      <c r="O7742" s="1"/>
    </row>
    <row r="7743" spans="15:15" x14ac:dyDescent="0.3">
      <c r="O7743" s="1"/>
    </row>
    <row r="7744" spans="15:15" x14ac:dyDescent="0.3">
      <c r="O7744" s="1"/>
    </row>
    <row r="7745" spans="15:15" x14ac:dyDescent="0.3">
      <c r="O7745" s="1"/>
    </row>
    <row r="7746" spans="15:15" x14ac:dyDescent="0.3">
      <c r="O7746" s="1"/>
    </row>
    <row r="7747" spans="15:15" x14ac:dyDescent="0.3">
      <c r="O7747" s="1"/>
    </row>
    <row r="7748" spans="15:15" x14ac:dyDescent="0.3">
      <c r="O7748" s="1"/>
    </row>
    <row r="7749" spans="15:15" x14ac:dyDescent="0.3">
      <c r="O7749" s="1"/>
    </row>
    <row r="7750" spans="15:15" x14ac:dyDescent="0.3">
      <c r="O7750" s="1"/>
    </row>
    <row r="7751" spans="15:15" x14ac:dyDescent="0.3">
      <c r="O7751" s="1"/>
    </row>
    <row r="7752" spans="15:15" x14ac:dyDescent="0.3">
      <c r="O7752" s="1"/>
    </row>
    <row r="7753" spans="15:15" x14ac:dyDescent="0.3">
      <c r="O7753" s="1"/>
    </row>
    <row r="7754" spans="15:15" x14ac:dyDescent="0.3">
      <c r="O7754" s="1"/>
    </row>
    <row r="7755" spans="15:15" x14ac:dyDescent="0.3">
      <c r="O7755" s="1"/>
    </row>
    <row r="7756" spans="15:15" x14ac:dyDescent="0.3">
      <c r="O7756" s="1"/>
    </row>
    <row r="7757" spans="15:15" x14ac:dyDescent="0.3">
      <c r="O7757" s="1"/>
    </row>
    <row r="7758" spans="15:15" x14ac:dyDescent="0.3">
      <c r="O7758" s="1"/>
    </row>
    <row r="7759" spans="15:15" x14ac:dyDescent="0.3">
      <c r="O7759" s="1"/>
    </row>
    <row r="7760" spans="15:15" x14ac:dyDescent="0.3">
      <c r="O7760" s="1"/>
    </row>
    <row r="7761" spans="15:15" x14ac:dyDescent="0.3">
      <c r="O7761" s="1"/>
    </row>
    <row r="7762" spans="15:15" x14ac:dyDescent="0.3">
      <c r="O7762" s="1"/>
    </row>
    <row r="7763" spans="15:15" x14ac:dyDescent="0.3">
      <c r="O7763" s="1"/>
    </row>
    <row r="7764" spans="15:15" x14ac:dyDescent="0.3">
      <c r="O7764" s="1"/>
    </row>
    <row r="7765" spans="15:15" x14ac:dyDescent="0.3">
      <c r="O7765" s="1"/>
    </row>
    <row r="7766" spans="15:15" x14ac:dyDescent="0.3">
      <c r="O7766" s="1"/>
    </row>
    <row r="7767" spans="15:15" x14ac:dyDescent="0.3">
      <c r="O7767" s="1"/>
    </row>
    <row r="7768" spans="15:15" x14ac:dyDescent="0.3">
      <c r="O7768" s="1"/>
    </row>
    <row r="7769" spans="15:15" x14ac:dyDescent="0.3">
      <c r="O7769" s="1"/>
    </row>
    <row r="7770" spans="15:15" x14ac:dyDescent="0.3">
      <c r="O7770" s="1"/>
    </row>
    <row r="7771" spans="15:15" x14ac:dyDescent="0.3">
      <c r="O7771" s="1"/>
    </row>
    <row r="7772" spans="15:15" x14ac:dyDescent="0.3">
      <c r="O7772" s="1"/>
    </row>
    <row r="7773" spans="15:15" x14ac:dyDescent="0.3">
      <c r="O7773" s="1"/>
    </row>
    <row r="7774" spans="15:15" x14ac:dyDescent="0.3">
      <c r="O7774" s="1"/>
    </row>
    <row r="7775" spans="15:15" x14ac:dyDescent="0.3">
      <c r="O7775" s="1"/>
    </row>
    <row r="7776" spans="15:15" x14ac:dyDescent="0.3">
      <c r="O7776" s="1"/>
    </row>
    <row r="7777" spans="15:15" x14ac:dyDescent="0.3">
      <c r="O7777" s="1"/>
    </row>
    <row r="7778" spans="15:15" x14ac:dyDescent="0.3">
      <c r="O7778" s="1"/>
    </row>
    <row r="7779" spans="15:15" x14ac:dyDescent="0.3">
      <c r="O7779" s="1"/>
    </row>
    <row r="7780" spans="15:15" x14ac:dyDescent="0.3">
      <c r="O7780" s="1"/>
    </row>
    <row r="7781" spans="15:15" x14ac:dyDescent="0.3">
      <c r="O7781" s="1"/>
    </row>
    <row r="7782" spans="15:15" x14ac:dyDescent="0.3">
      <c r="O7782" s="1"/>
    </row>
    <row r="7783" spans="15:15" x14ac:dyDescent="0.3">
      <c r="O7783" s="1"/>
    </row>
    <row r="7784" spans="15:15" x14ac:dyDescent="0.3">
      <c r="O7784" s="1"/>
    </row>
    <row r="7785" spans="15:15" x14ac:dyDescent="0.3">
      <c r="O7785" s="1"/>
    </row>
    <row r="7786" spans="15:15" x14ac:dyDescent="0.3">
      <c r="O7786" s="1"/>
    </row>
    <row r="7787" spans="15:15" x14ac:dyDescent="0.3">
      <c r="O7787" s="1"/>
    </row>
    <row r="7788" spans="15:15" x14ac:dyDescent="0.3">
      <c r="O7788" s="1"/>
    </row>
    <row r="7789" spans="15:15" x14ac:dyDescent="0.3">
      <c r="O7789" s="1"/>
    </row>
    <row r="7790" spans="15:15" x14ac:dyDescent="0.3">
      <c r="O7790" s="1"/>
    </row>
    <row r="7791" spans="15:15" x14ac:dyDescent="0.3">
      <c r="O7791" s="1"/>
    </row>
    <row r="7792" spans="15:15" x14ac:dyDescent="0.3">
      <c r="O7792" s="1"/>
    </row>
    <row r="7793" spans="15:15" x14ac:dyDescent="0.3">
      <c r="O7793" s="1"/>
    </row>
    <row r="7794" spans="15:15" x14ac:dyDescent="0.3">
      <c r="O7794" s="1"/>
    </row>
    <row r="7795" spans="15:15" x14ac:dyDescent="0.3">
      <c r="O7795" s="1"/>
    </row>
    <row r="7796" spans="15:15" x14ac:dyDescent="0.3">
      <c r="O7796" s="1"/>
    </row>
    <row r="7797" spans="15:15" x14ac:dyDescent="0.3">
      <c r="O7797" s="1"/>
    </row>
    <row r="7798" spans="15:15" x14ac:dyDescent="0.3">
      <c r="O7798" s="1"/>
    </row>
    <row r="7799" spans="15:15" x14ac:dyDescent="0.3">
      <c r="O7799" s="1"/>
    </row>
    <row r="7800" spans="15:15" x14ac:dyDescent="0.3">
      <c r="O7800" s="1"/>
    </row>
    <row r="7801" spans="15:15" x14ac:dyDescent="0.3">
      <c r="O7801" s="1"/>
    </row>
    <row r="7802" spans="15:15" x14ac:dyDescent="0.3">
      <c r="O7802" s="1"/>
    </row>
    <row r="7803" spans="15:15" x14ac:dyDescent="0.3">
      <c r="O7803" s="1"/>
    </row>
    <row r="7804" spans="15:15" x14ac:dyDescent="0.3">
      <c r="O7804" s="1"/>
    </row>
    <row r="7805" spans="15:15" x14ac:dyDescent="0.3">
      <c r="O7805" s="1"/>
    </row>
    <row r="7806" spans="15:15" x14ac:dyDescent="0.3">
      <c r="O7806" s="1"/>
    </row>
    <row r="7807" spans="15:15" x14ac:dyDescent="0.3">
      <c r="O7807" s="1"/>
    </row>
    <row r="7808" spans="15:15" x14ac:dyDescent="0.3">
      <c r="O7808" s="1"/>
    </row>
    <row r="7809" spans="15:15" x14ac:dyDescent="0.3">
      <c r="O7809" s="1"/>
    </row>
    <row r="7810" spans="15:15" x14ac:dyDescent="0.3">
      <c r="O7810" s="1"/>
    </row>
    <row r="7811" spans="15:15" x14ac:dyDescent="0.3">
      <c r="O7811" s="1"/>
    </row>
    <row r="7812" spans="15:15" x14ac:dyDescent="0.3">
      <c r="O7812" s="1"/>
    </row>
    <row r="7813" spans="15:15" x14ac:dyDescent="0.3">
      <c r="O7813" s="1"/>
    </row>
    <row r="7814" spans="15:15" x14ac:dyDescent="0.3">
      <c r="O7814" s="1"/>
    </row>
    <row r="7815" spans="15:15" x14ac:dyDescent="0.3">
      <c r="O7815" s="1"/>
    </row>
    <row r="7816" spans="15:15" x14ac:dyDescent="0.3">
      <c r="O7816" s="1"/>
    </row>
    <row r="7817" spans="15:15" x14ac:dyDescent="0.3">
      <c r="O7817" s="1"/>
    </row>
    <row r="7818" spans="15:15" x14ac:dyDescent="0.3">
      <c r="O7818" s="1"/>
    </row>
    <row r="7819" spans="15:15" x14ac:dyDescent="0.3">
      <c r="O7819" s="1"/>
    </row>
    <row r="7820" spans="15:15" x14ac:dyDescent="0.3">
      <c r="O7820" s="1"/>
    </row>
    <row r="7821" spans="15:15" x14ac:dyDescent="0.3">
      <c r="O7821" s="1"/>
    </row>
    <row r="7822" spans="15:15" x14ac:dyDescent="0.3">
      <c r="O7822" s="1"/>
    </row>
    <row r="7823" spans="15:15" x14ac:dyDescent="0.3">
      <c r="O7823" s="1"/>
    </row>
    <row r="7824" spans="15:15" x14ac:dyDescent="0.3">
      <c r="O7824" s="1"/>
    </row>
    <row r="7825" spans="15:15" x14ac:dyDescent="0.3">
      <c r="O7825" s="1"/>
    </row>
    <row r="7826" spans="15:15" x14ac:dyDescent="0.3">
      <c r="O7826" s="1"/>
    </row>
    <row r="7827" spans="15:15" x14ac:dyDescent="0.3">
      <c r="O7827" s="1"/>
    </row>
    <row r="7828" spans="15:15" x14ac:dyDescent="0.3">
      <c r="O7828" s="1"/>
    </row>
    <row r="7829" spans="15:15" x14ac:dyDescent="0.3">
      <c r="O7829" s="1"/>
    </row>
    <row r="7830" spans="15:15" x14ac:dyDescent="0.3">
      <c r="O7830" s="1"/>
    </row>
    <row r="7831" spans="15:15" x14ac:dyDescent="0.3">
      <c r="O7831" s="1"/>
    </row>
    <row r="7832" spans="15:15" x14ac:dyDescent="0.3">
      <c r="O7832" s="1"/>
    </row>
    <row r="7833" spans="15:15" x14ac:dyDescent="0.3">
      <c r="O7833" s="1"/>
    </row>
    <row r="7834" spans="15:15" x14ac:dyDescent="0.3">
      <c r="O7834" s="1"/>
    </row>
    <row r="7835" spans="15:15" x14ac:dyDescent="0.3">
      <c r="O7835" s="1"/>
    </row>
    <row r="7836" spans="15:15" x14ac:dyDescent="0.3">
      <c r="O7836" s="1"/>
    </row>
    <row r="7837" spans="15:15" x14ac:dyDescent="0.3">
      <c r="O7837" s="1"/>
    </row>
    <row r="7838" spans="15:15" x14ac:dyDescent="0.3">
      <c r="O7838" s="1"/>
    </row>
    <row r="7839" spans="15:15" x14ac:dyDescent="0.3">
      <c r="O7839" s="1"/>
    </row>
    <row r="7840" spans="15:15" x14ac:dyDescent="0.3">
      <c r="O7840" s="1"/>
    </row>
    <row r="7841" spans="15:15" x14ac:dyDescent="0.3">
      <c r="O7841" s="1"/>
    </row>
    <row r="7842" spans="15:15" x14ac:dyDescent="0.3">
      <c r="O7842" s="1"/>
    </row>
    <row r="7843" spans="15:15" x14ac:dyDescent="0.3">
      <c r="O7843" s="1"/>
    </row>
    <row r="7844" spans="15:15" x14ac:dyDescent="0.3">
      <c r="O7844" s="1"/>
    </row>
    <row r="7845" spans="15:15" x14ac:dyDescent="0.3">
      <c r="O7845" s="1"/>
    </row>
    <row r="7846" spans="15:15" x14ac:dyDescent="0.3">
      <c r="O7846" s="1"/>
    </row>
    <row r="7847" spans="15:15" x14ac:dyDescent="0.3">
      <c r="O7847" s="1"/>
    </row>
    <row r="7848" spans="15:15" x14ac:dyDescent="0.3">
      <c r="O7848" s="1"/>
    </row>
    <row r="7849" spans="15:15" x14ac:dyDescent="0.3">
      <c r="O7849" s="1"/>
    </row>
    <row r="7850" spans="15:15" x14ac:dyDescent="0.3">
      <c r="O7850" s="1"/>
    </row>
    <row r="7851" spans="15:15" x14ac:dyDescent="0.3">
      <c r="O7851" s="1"/>
    </row>
    <row r="7852" spans="15:15" x14ac:dyDescent="0.3">
      <c r="O7852" s="1"/>
    </row>
    <row r="7853" spans="15:15" x14ac:dyDescent="0.3">
      <c r="O7853" s="1"/>
    </row>
    <row r="7854" spans="15:15" x14ac:dyDescent="0.3">
      <c r="O7854" s="1"/>
    </row>
    <row r="7855" spans="15:15" x14ac:dyDescent="0.3">
      <c r="O7855" s="1"/>
    </row>
    <row r="7856" spans="15:15" x14ac:dyDescent="0.3">
      <c r="O7856" s="1"/>
    </row>
    <row r="7857" spans="15:15" x14ac:dyDescent="0.3">
      <c r="O7857" s="1"/>
    </row>
    <row r="7858" spans="15:15" x14ac:dyDescent="0.3">
      <c r="O7858" s="1"/>
    </row>
    <row r="7859" spans="15:15" x14ac:dyDescent="0.3">
      <c r="O7859" s="1"/>
    </row>
    <row r="7860" spans="15:15" x14ac:dyDescent="0.3">
      <c r="O7860" s="1"/>
    </row>
    <row r="7861" spans="15:15" x14ac:dyDescent="0.3">
      <c r="O7861" s="1"/>
    </row>
    <row r="7862" spans="15:15" x14ac:dyDescent="0.3">
      <c r="O7862" s="1"/>
    </row>
    <row r="7863" spans="15:15" x14ac:dyDescent="0.3">
      <c r="O7863" s="1"/>
    </row>
    <row r="7864" spans="15:15" x14ac:dyDescent="0.3">
      <c r="O7864" s="1"/>
    </row>
    <row r="7865" spans="15:15" x14ac:dyDescent="0.3">
      <c r="O7865" s="1"/>
    </row>
    <row r="7866" spans="15:15" x14ac:dyDescent="0.3">
      <c r="O7866" s="1"/>
    </row>
    <row r="7867" spans="15:15" x14ac:dyDescent="0.3">
      <c r="O7867" s="1"/>
    </row>
    <row r="7868" spans="15:15" x14ac:dyDescent="0.3">
      <c r="O7868" s="1"/>
    </row>
    <row r="7869" spans="15:15" x14ac:dyDescent="0.3">
      <c r="O7869" s="1"/>
    </row>
    <row r="7870" spans="15:15" x14ac:dyDescent="0.3">
      <c r="O7870" s="1"/>
    </row>
    <row r="7871" spans="15:15" x14ac:dyDescent="0.3">
      <c r="O7871" s="1"/>
    </row>
    <row r="7872" spans="15:15" x14ac:dyDescent="0.3">
      <c r="O7872" s="1"/>
    </row>
    <row r="7873" spans="15:15" x14ac:dyDescent="0.3">
      <c r="O7873" s="1"/>
    </row>
    <row r="7874" spans="15:15" x14ac:dyDescent="0.3">
      <c r="O7874" s="1"/>
    </row>
    <row r="7875" spans="15:15" x14ac:dyDescent="0.3">
      <c r="O7875" s="1"/>
    </row>
    <row r="7876" spans="15:15" x14ac:dyDescent="0.3">
      <c r="O7876" s="1"/>
    </row>
    <row r="7877" spans="15:15" x14ac:dyDescent="0.3">
      <c r="O7877" s="1"/>
    </row>
    <row r="7878" spans="15:15" x14ac:dyDescent="0.3">
      <c r="O7878" s="1"/>
    </row>
    <row r="7879" spans="15:15" x14ac:dyDescent="0.3">
      <c r="O7879" s="1"/>
    </row>
    <row r="7880" spans="15:15" x14ac:dyDescent="0.3">
      <c r="O7880" s="1"/>
    </row>
    <row r="7881" spans="15:15" x14ac:dyDescent="0.3">
      <c r="O7881" s="1"/>
    </row>
    <row r="7882" spans="15:15" x14ac:dyDescent="0.3">
      <c r="O7882" s="1"/>
    </row>
    <row r="7883" spans="15:15" x14ac:dyDescent="0.3">
      <c r="O7883" s="1"/>
    </row>
    <row r="7884" spans="15:15" x14ac:dyDescent="0.3">
      <c r="O7884" s="1"/>
    </row>
    <row r="7885" spans="15:15" x14ac:dyDescent="0.3">
      <c r="O7885" s="1"/>
    </row>
    <row r="7886" spans="15:15" x14ac:dyDescent="0.3">
      <c r="O7886" s="1"/>
    </row>
    <row r="7887" spans="15:15" x14ac:dyDescent="0.3">
      <c r="O7887" s="1"/>
    </row>
    <row r="7888" spans="15:15" x14ac:dyDescent="0.3">
      <c r="O7888" s="1"/>
    </row>
    <row r="7889" spans="15:15" x14ac:dyDescent="0.3">
      <c r="O7889" s="1"/>
    </row>
    <row r="7890" spans="15:15" x14ac:dyDescent="0.3">
      <c r="O7890" s="1"/>
    </row>
    <row r="7891" spans="15:15" x14ac:dyDescent="0.3">
      <c r="O7891" s="1"/>
    </row>
    <row r="7892" spans="15:15" x14ac:dyDescent="0.3">
      <c r="O7892" s="1"/>
    </row>
    <row r="7893" spans="15:15" x14ac:dyDescent="0.3">
      <c r="O7893" s="1"/>
    </row>
    <row r="7894" spans="15:15" x14ac:dyDescent="0.3">
      <c r="O7894" s="1"/>
    </row>
    <row r="7895" spans="15:15" x14ac:dyDescent="0.3">
      <c r="O7895" s="1"/>
    </row>
    <row r="7896" spans="15:15" x14ac:dyDescent="0.3">
      <c r="O7896" s="1"/>
    </row>
    <row r="7897" spans="15:15" x14ac:dyDescent="0.3">
      <c r="O7897" s="1"/>
    </row>
    <row r="7898" spans="15:15" x14ac:dyDescent="0.3">
      <c r="O7898" s="1"/>
    </row>
    <row r="7899" spans="15:15" x14ac:dyDescent="0.3">
      <c r="O7899" s="1"/>
    </row>
    <row r="7900" spans="15:15" x14ac:dyDescent="0.3">
      <c r="O7900" s="1"/>
    </row>
    <row r="7901" spans="15:15" x14ac:dyDescent="0.3">
      <c r="O7901" s="1"/>
    </row>
    <row r="7902" spans="15:15" x14ac:dyDescent="0.3">
      <c r="O7902" s="1"/>
    </row>
    <row r="7903" spans="15:15" x14ac:dyDescent="0.3">
      <c r="O7903" s="1"/>
    </row>
    <row r="7904" spans="15:15" x14ac:dyDescent="0.3">
      <c r="O7904" s="1"/>
    </row>
    <row r="7905" spans="15:15" x14ac:dyDescent="0.3">
      <c r="O7905" s="1"/>
    </row>
    <row r="7906" spans="15:15" x14ac:dyDescent="0.3">
      <c r="O7906" s="1"/>
    </row>
    <row r="7907" spans="15:15" x14ac:dyDescent="0.3">
      <c r="O7907" s="1"/>
    </row>
    <row r="7908" spans="15:15" x14ac:dyDescent="0.3">
      <c r="O7908" s="1"/>
    </row>
    <row r="7909" spans="15:15" x14ac:dyDescent="0.3">
      <c r="O7909" s="1"/>
    </row>
    <row r="7910" spans="15:15" x14ac:dyDescent="0.3">
      <c r="O7910" s="1"/>
    </row>
    <row r="7911" spans="15:15" x14ac:dyDescent="0.3">
      <c r="O7911" s="1"/>
    </row>
    <row r="7912" spans="15:15" x14ac:dyDescent="0.3">
      <c r="O7912" s="1"/>
    </row>
    <row r="7913" spans="15:15" x14ac:dyDescent="0.3">
      <c r="O7913" s="1"/>
    </row>
    <row r="7914" spans="15:15" x14ac:dyDescent="0.3">
      <c r="O7914" s="1"/>
    </row>
    <row r="7915" spans="15:15" x14ac:dyDescent="0.3">
      <c r="O7915" s="1"/>
    </row>
    <row r="7916" spans="15:15" x14ac:dyDescent="0.3">
      <c r="O7916" s="1"/>
    </row>
    <row r="7917" spans="15:15" x14ac:dyDescent="0.3">
      <c r="O7917" s="1"/>
    </row>
    <row r="7918" spans="15:15" x14ac:dyDescent="0.3">
      <c r="O7918" s="1"/>
    </row>
    <row r="7919" spans="15:15" x14ac:dyDescent="0.3">
      <c r="O7919" s="1"/>
    </row>
    <row r="7920" spans="15:15" x14ac:dyDescent="0.3">
      <c r="O7920" s="1"/>
    </row>
    <row r="7921" spans="15:15" x14ac:dyDescent="0.3">
      <c r="O7921" s="1"/>
    </row>
    <row r="7922" spans="15:15" x14ac:dyDescent="0.3">
      <c r="O7922" s="1"/>
    </row>
    <row r="7923" spans="15:15" x14ac:dyDescent="0.3">
      <c r="O7923" s="1"/>
    </row>
    <row r="7924" spans="15:15" x14ac:dyDescent="0.3">
      <c r="O7924" s="1"/>
    </row>
    <row r="7925" spans="15:15" x14ac:dyDescent="0.3">
      <c r="O7925" s="1"/>
    </row>
    <row r="7926" spans="15:15" x14ac:dyDescent="0.3">
      <c r="O7926" s="1"/>
    </row>
    <row r="7927" spans="15:15" x14ac:dyDescent="0.3">
      <c r="O7927" s="1"/>
    </row>
    <row r="7928" spans="15:15" x14ac:dyDescent="0.3">
      <c r="O7928" s="1"/>
    </row>
    <row r="7929" spans="15:15" x14ac:dyDescent="0.3">
      <c r="O7929" s="1"/>
    </row>
    <row r="7930" spans="15:15" x14ac:dyDescent="0.3">
      <c r="O7930" s="1"/>
    </row>
    <row r="7931" spans="15:15" x14ac:dyDescent="0.3">
      <c r="O7931" s="1"/>
    </row>
    <row r="7932" spans="15:15" x14ac:dyDescent="0.3">
      <c r="O7932" s="1"/>
    </row>
    <row r="7933" spans="15:15" x14ac:dyDescent="0.3">
      <c r="O7933" s="1"/>
    </row>
    <row r="7934" spans="15:15" x14ac:dyDescent="0.3">
      <c r="O7934" s="1"/>
    </row>
    <row r="7935" spans="15:15" x14ac:dyDescent="0.3">
      <c r="O7935" s="1"/>
    </row>
    <row r="7936" spans="15:15" x14ac:dyDescent="0.3">
      <c r="O7936" s="1"/>
    </row>
    <row r="7937" spans="15:15" x14ac:dyDescent="0.3">
      <c r="O7937" s="1"/>
    </row>
    <row r="7938" spans="15:15" x14ac:dyDescent="0.3">
      <c r="O7938" s="1"/>
    </row>
    <row r="7939" spans="15:15" x14ac:dyDescent="0.3">
      <c r="O7939" s="1"/>
    </row>
    <row r="7940" spans="15:15" x14ac:dyDescent="0.3">
      <c r="O7940" s="1"/>
    </row>
    <row r="7941" spans="15:15" x14ac:dyDescent="0.3">
      <c r="O7941" s="1"/>
    </row>
    <row r="7942" spans="15:15" x14ac:dyDescent="0.3">
      <c r="O7942" s="1"/>
    </row>
    <row r="7943" spans="15:15" x14ac:dyDescent="0.3">
      <c r="O7943" s="1"/>
    </row>
    <row r="7944" spans="15:15" x14ac:dyDescent="0.3">
      <c r="O7944" s="1"/>
    </row>
    <row r="7945" spans="15:15" x14ac:dyDescent="0.3">
      <c r="O7945" s="1"/>
    </row>
    <row r="7946" spans="15:15" x14ac:dyDescent="0.3">
      <c r="O7946" s="1"/>
    </row>
    <row r="7947" spans="15:15" x14ac:dyDescent="0.3">
      <c r="O7947" s="1"/>
    </row>
    <row r="7948" spans="15:15" x14ac:dyDescent="0.3">
      <c r="O7948" s="1"/>
    </row>
    <row r="7949" spans="15:15" x14ac:dyDescent="0.3">
      <c r="O7949" s="1"/>
    </row>
    <row r="7950" spans="15:15" x14ac:dyDescent="0.3">
      <c r="O7950" s="1"/>
    </row>
    <row r="7951" spans="15:15" x14ac:dyDescent="0.3">
      <c r="O7951" s="1"/>
    </row>
    <row r="7952" spans="15:15" x14ac:dyDescent="0.3">
      <c r="O7952" s="1"/>
    </row>
    <row r="7953" spans="15:15" x14ac:dyDescent="0.3">
      <c r="O7953" s="1"/>
    </row>
    <row r="7954" spans="15:15" x14ac:dyDescent="0.3">
      <c r="O7954" s="1"/>
    </row>
    <row r="7955" spans="15:15" x14ac:dyDescent="0.3">
      <c r="O7955" s="1"/>
    </row>
    <row r="7956" spans="15:15" x14ac:dyDescent="0.3">
      <c r="O7956" s="1"/>
    </row>
    <row r="7957" spans="15:15" x14ac:dyDescent="0.3">
      <c r="O7957" s="1"/>
    </row>
    <row r="7958" spans="15:15" x14ac:dyDescent="0.3">
      <c r="O7958" s="1"/>
    </row>
    <row r="7959" spans="15:15" x14ac:dyDescent="0.3">
      <c r="O7959" s="1"/>
    </row>
    <row r="7960" spans="15:15" x14ac:dyDescent="0.3">
      <c r="O7960" s="1"/>
    </row>
    <row r="7961" spans="15:15" x14ac:dyDescent="0.3">
      <c r="O7961" s="1"/>
    </row>
    <row r="7962" spans="15:15" x14ac:dyDescent="0.3">
      <c r="O7962" s="1"/>
    </row>
    <row r="7963" spans="15:15" x14ac:dyDescent="0.3">
      <c r="O7963" s="1"/>
    </row>
    <row r="7964" spans="15:15" x14ac:dyDescent="0.3">
      <c r="O7964" s="1"/>
    </row>
    <row r="7965" spans="15:15" x14ac:dyDescent="0.3">
      <c r="O7965" s="1"/>
    </row>
    <row r="7966" spans="15:15" x14ac:dyDescent="0.3">
      <c r="O7966" s="1"/>
    </row>
    <row r="7967" spans="15:15" x14ac:dyDescent="0.3">
      <c r="O7967" s="1"/>
    </row>
    <row r="7968" spans="15:15" x14ac:dyDescent="0.3">
      <c r="O7968" s="1"/>
    </row>
    <row r="7969" spans="15:15" x14ac:dyDescent="0.3">
      <c r="O7969" s="1"/>
    </row>
    <row r="7970" spans="15:15" x14ac:dyDescent="0.3">
      <c r="O7970" s="1"/>
    </row>
    <row r="7971" spans="15:15" x14ac:dyDescent="0.3">
      <c r="O7971" s="1"/>
    </row>
    <row r="7972" spans="15:15" x14ac:dyDescent="0.3">
      <c r="O7972" s="1"/>
    </row>
    <row r="7973" spans="15:15" x14ac:dyDescent="0.3">
      <c r="O7973" s="1"/>
    </row>
    <row r="7974" spans="15:15" x14ac:dyDescent="0.3">
      <c r="O7974" s="1"/>
    </row>
    <row r="7975" spans="15:15" x14ac:dyDescent="0.3">
      <c r="O7975" s="1"/>
    </row>
    <row r="7976" spans="15:15" x14ac:dyDescent="0.3">
      <c r="O7976" s="1"/>
    </row>
    <row r="7977" spans="15:15" x14ac:dyDescent="0.3">
      <c r="O7977" s="1"/>
    </row>
    <row r="7978" spans="15:15" x14ac:dyDescent="0.3">
      <c r="O7978" s="1"/>
    </row>
    <row r="7979" spans="15:15" x14ac:dyDescent="0.3">
      <c r="O7979" s="1"/>
    </row>
    <row r="7980" spans="15:15" x14ac:dyDescent="0.3">
      <c r="O7980" s="1"/>
    </row>
    <row r="7981" spans="15:15" x14ac:dyDescent="0.3">
      <c r="O7981" s="1"/>
    </row>
    <row r="7982" spans="15:15" x14ac:dyDescent="0.3">
      <c r="O7982" s="1"/>
    </row>
    <row r="7983" spans="15:15" x14ac:dyDescent="0.3">
      <c r="O7983" s="1"/>
    </row>
    <row r="7984" spans="15:15" x14ac:dyDescent="0.3">
      <c r="O7984" s="1"/>
    </row>
    <row r="7985" spans="15:15" x14ac:dyDescent="0.3">
      <c r="O7985" s="1"/>
    </row>
    <row r="7986" spans="15:15" x14ac:dyDescent="0.3">
      <c r="O7986" s="1"/>
    </row>
    <row r="7987" spans="15:15" x14ac:dyDescent="0.3">
      <c r="O7987" s="1"/>
    </row>
    <row r="7988" spans="15:15" x14ac:dyDescent="0.3">
      <c r="O7988" s="1"/>
    </row>
    <row r="7989" spans="15:15" x14ac:dyDescent="0.3">
      <c r="O7989" s="1"/>
    </row>
    <row r="7990" spans="15:15" x14ac:dyDescent="0.3">
      <c r="O7990" s="1"/>
    </row>
    <row r="7991" spans="15:15" x14ac:dyDescent="0.3">
      <c r="O7991" s="1"/>
    </row>
    <row r="7992" spans="15:15" x14ac:dyDescent="0.3">
      <c r="O7992" s="1"/>
    </row>
    <row r="7993" spans="15:15" x14ac:dyDescent="0.3">
      <c r="O7993" s="1"/>
    </row>
    <row r="7994" spans="15:15" x14ac:dyDescent="0.3">
      <c r="O7994" s="1"/>
    </row>
    <row r="7995" spans="15:15" x14ac:dyDescent="0.3">
      <c r="O7995" s="1"/>
    </row>
    <row r="7996" spans="15:15" x14ac:dyDescent="0.3">
      <c r="O7996" s="1"/>
    </row>
    <row r="7997" spans="15:15" x14ac:dyDescent="0.3">
      <c r="O7997" s="1"/>
    </row>
    <row r="7998" spans="15:15" x14ac:dyDescent="0.3">
      <c r="O7998" s="1"/>
    </row>
    <row r="7999" spans="15:15" x14ac:dyDescent="0.3">
      <c r="O7999" s="1"/>
    </row>
    <row r="8000" spans="15:15" x14ac:dyDescent="0.3">
      <c r="O8000" s="1"/>
    </row>
    <row r="8001" spans="15:15" x14ac:dyDescent="0.3">
      <c r="O8001" s="1"/>
    </row>
    <row r="8002" spans="15:15" x14ac:dyDescent="0.3">
      <c r="O8002" s="1"/>
    </row>
    <row r="8003" spans="15:15" x14ac:dyDescent="0.3">
      <c r="O8003" s="1"/>
    </row>
    <row r="8004" spans="15:15" x14ac:dyDescent="0.3">
      <c r="O8004" s="1"/>
    </row>
    <row r="8005" spans="15:15" x14ac:dyDescent="0.3">
      <c r="O8005" s="1"/>
    </row>
    <row r="8006" spans="15:15" x14ac:dyDescent="0.3">
      <c r="O8006" s="1"/>
    </row>
    <row r="8007" spans="15:15" x14ac:dyDescent="0.3">
      <c r="O8007" s="1"/>
    </row>
    <row r="8008" spans="15:15" x14ac:dyDescent="0.3">
      <c r="O8008" s="1"/>
    </row>
    <row r="8009" spans="15:15" x14ac:dyDescent="0.3">
      <c r="O8009" s="1"/>
    </row>
    <row r="8010" spans="15:15" x14ac:dyDescent="0.3">
      <c r="O8010" s="1"/>
    </row>
    <row r="8011" spans="15:15" x14ac:dyDescent="0.3">
      <c r="O8011" s="1"/>
    </row>
    <row r="8012" spans="15:15" x14ac:dyDescent="0.3">
      <c r="O8012" s="1"/>
    </row>
    <row r="8013" spans="15:15" x14ac:dyDescent="0.3">
      <c r="O8013" s="1"/>
    </row>
    <row r="8014" spans="15:15" x14ac:dyDescent="0.3">
      <c r="O8014" s="1"/>
    </row>
    <row r="8015" spans="15:15" x14ac:dyDescent="0.3">
      <c r="O8015" s="1"/>
    </row>
    <row r="8016" spans="15:15" x14ac:dyDescent="0.3">
      <c r="O8016" s="1"/>
    </row>
    <row r="8017" spans="15:15" x14ac:dyDescent="0.3">
      <c r="O8017" s="1"/>
    </row>
    <row r="8018" spans="15:15" x14ac:dyDescent="0.3">
      <c r="O8018" s="1"/>
    </row>
    <row r="8019" spans="15:15" x14ac:dyDescent="0.3">
      <c r="O8019" s="1"/>
    </row>
    <row r="8020" spans="15:15" x14ac:dyDescent="0.3">
      <c r="O8020" s="1"/>
    </row>
    <row r="8021" spans="15:15" x14ac:dyDescent="0.3">
      <c r="O8021" s="1"/>
    </row>
    <row r="8022" spans="15:15" x14ac:dyDescent="0.3">
      <c r="O8022" s="1"/>
    </row>
    <row r="8023" spans="15:15" x14ac:dyDescent="0.3">
      <c r="O8023" s="1"/>
    </row>
    <row r="8024" spans="15:15" x14ac:dyDescent="0.3">
      <c r="O8024" s="1"/>
    </row>
    <row r="8025" spans="15:15" x14ac:dyDescent="0.3">
      <c r="O8025" s="1"/>
    </row>
    <row r="8026" spans="15:15" x14ac:dyDescent="0.3">
      <c r="O8026" s="1"/>
    </row>
    <row r="8027" spans="15:15" x14ac:dyDescent="0.3">
      <c r="O8027" s="1"/>
    </row>
    <row r="8028" spans="15:15" x14ac:dyDescent="0.3">
      <c r="O8028" s="1"/>
    </row>
    <row r="8029" spans="15:15" x14ac:dyDescent="0.3">
      <c r="O8029" s="1"/>
    </row>
    <row r="8030" spans="15:15" x14ac:dyDescent="0.3">
      <c r="O8030" s="1"/>
    </row>
    <row r="8031" spans="15:15" x14ac:dyDescent="0.3">
      <c r="O8031" s="1"/>
    </row>
    <row r="8032" spans="15:15" x14ac:dyDescent="0.3">
      <c r="O8032" s="1"/>
    </row>
    <row r="8033" spans="15:15" x14ac:dyDescent="0.3">
      <c r="O8033" s="1"/>
    </row>
    <row r="8034" spans="15:15" x14ac:dyDescent="0.3">
      <c r="O8034" s="1"/>
    </row>
    <row r="8035" spans="15:15" x14ac:dyDescent="0.3">
      <c r="O8035" s="1"/>
    </row>
    <row r="8036" spans="15:15" x14ac:dyDescent="0.3">
      <c r="O8036" s="1"/>
    </row>
    <row r="8037" spans="15:15" x14ac:dyDescent="0.3">
      <c r="O8037" s="1"/>
    </row>
    <row r="8038" spans="15:15" x14ac:dyDescent="0.3">
      <c r="O8038" s="1"/>
    </row>
    <row r="8039" spans="15:15" x14ac:dyDescent="0.3">
      <c r="O8039" s="1"/>
    </row>
    <row r="8040" spans="15:15" x14ac:dyDescent="0.3">
      <c r="O8040" s="1"/>
    </row>
    <row r="8041" spans="15:15" x14ac:dyDescent="0.3">
      <c r="O8041" s="1"/>
    </row>
    <row r="8042" spans="15:15" x14ac:dyDescent="0.3">
      <c r="O8042" s="1"/>
    </row>
    <row r="8043" spans="15:15" x14ac:dyDescent="0.3">
      <c r="O8043" s="1"/>
    </row>
    <row r="8044" spans="15:15" x14ac:dyDescent="0.3">
      <c r="O8044" s="1"/>
    </row>
    <row r="8045" spans="15:15" x14ac:dyDescent="0.3">
      <c r="O8045" s="1"/>
    </row>
    <row r="8046" spans="15:15" x14ac:dyDescent="0.3">
      <c r="O8046" s="1"/>
    </row>
    <row r="8047" spans="15:15" x14ac:dyDescent="0.3">
      <c r="O8047" s="1"/>
    </row>
    <row r="8048" spans="15:15" x14ac:dyDescent="0.3">
      <c r="O8048" s="1"/>
    </row>
    <row r="8049" spans="15:15" x14ac:dyDescent="0.3">
      <c r="O8049" s="1"/>
    </row>
    <row r="8050" spans="15:15" x14ac:dyDescent="0.3">
      <c r="O8050" s="1"/>
    </row>
    <row r="8051" spans="15:15" x14ac:dyDescent="0.3">
      <c r="O8051" s="1"/>
    </row>
    <row r="8052" spans="15:15" x14ac:dyDescent="0.3">
      <c r="O8052" s="1"/>
    </row>
    <row r="8053" spans="15:15" x14ac:dyDescent="0.3">
      <c r="O8053" s="1"/>
    </row>
    <row r="8054" spans="15:15" x14ac:dyDescent="0.3">
      <c r="O8054" s="1"/>
    </row>
    <row r="8055" spans="15:15" x14ac:dyDescent="0.3">
      <c r="O8055" s="1"/>
    </row>
    <row r="8056" spans="15:15" x14ac:dyDescent="0.3">
      <c r="O8056" s="1"/>
    </row>
    <row r="8057" spans="15:15" x14ac:dyDescent="0.3">
      <c r="O8057" s="1"/>
    </row>
    <row r="8058" spans="15:15" x14ac:dyDescent="0.3">
      <c r="O8058" s="1"/>
    </row>
    <row r="8059" spans="15:15" x14ac:dyDescent="0.3">
      <c r="O8059" s="1"/>
    </row>
    <row r="8060" spans="15:15" x14ac:dyDescent="0.3">
      <c r="O8060" s="1"/>
    </row>
    <row r="8061" spans="15:15" x14ac:dyDescent="0.3">
      <c r="O8061" s="1"/>
    </row>
    <row r="8062" spans="15:15" x14ac:dyDescent="0.3">
      <c r="O8062" s="1"/>
    </row>
    <row r="8063" spans="15:15" x14ac:dyDescent="0.3">
      <c r="O8063" s="1"/>
    </row>
    <row r="8064" spans="15:15" x14ac:dyDescent="0.3">
      <c r="O8064" s="1"/>
    </row>
    <row r="8065" spans="15:15" x14ac:dyDescent="0.3">
      <c r="O8065" s="1"/>
    </row>
    <row r="8066" spans="15:15" x14ac:dyDescent="0.3">
      <c r="O8066" s="1"/>
    </row>
    <row r="8067" spans="15:15" x14ac:dyDescent="0.3">
      <c r="O8067" s="1"/>
    </row>
    <row r="8068" spans="15:15" x14ac:dyDescent="0.3">
      <c r="O8068" s="1"/>
    </row>
    <row r="8069" spans="15:15" x14ac:dyDescent="0.3">
      <c r="O8069" s="1"/>
    </row>
    <row r="8070" spans="15:15" x14ac:dyDescent="0.3">
      <c r="O8070" s="1"/>
    </row>
    <row r="8071" spans="15:15" x14ac:dyDescent="0.3">
      <c r="O8071" s="1"/>
    </row>
    <row r="8072" spans="15:15" x14ac:dyDescent="0.3">
      <c r="O8072" s="1"/>
    </row>
    <row r="8073" spans="15:15" x14ac:dyDescent="0.3">
      <c r="O8073" s="1"/>
    </row>
    <row r="8074" spans="15:15" x14ac:dyDescent="0.3">
      <c r="O8074" s="1"/>
    </row>
    <row r="8075" spans="15:15" x14ac:dyDescent="0.3">
      <c r="O8075" s="1"/>
    </row>
    <row r="8076" spans="15:15" x14ac:dyDescent="0.3">
      <c r="O8076" s="1"/>
    </row>
    <row r="8077" spans="15:15" x14ac:dyDescent="0.3">
      <c r="O8077" s="1"/>
    </row>
    <row r="8078" spans="15:15" x14ac:dyDescent="0.3">
      <c r="O8078" s="1"/>
    </row>
    <row r="8079" spans="15:15" x14ac:dyDescent="0.3">
      <c r="O8079" s="1"/>
    </row>
    <row r="8080" spans="15:15" x14ac:dyDescent="0.3">
      <c r="O8080" s="1"/>
    </row>
    <row r="8081" spans="15:15" x14ac:dyDescent="0.3">
      <c r="O8081" s="1"/>
    </row>
    <row r="8082" spans="15:15" x14ac:dyDescent="0.3">
      <c r="O8082" s="1"/>
    </row>
    <row r="8083" spans="15:15" x14ac:dyDescent="0.3">
      <c r="O8083" s="1"/>
    </row>
    <row r="8084" spans="15:15" x14ac:dyDescent="0.3">
      <c r="O8084" s="1"/>
    </row>
    <row r="8085" spans="15:15" x14ac:dyDescent="0.3">
      <c r="O8085" s="1"/>
    </row>
    <row r="8086" spans="15:15" x14ac:dyDescent="0.3">
      <c r="O8086" s="1"/>
    </row>
    <row r="8087" spans="15:15" x14ac:dyDescent="0.3">
      <c r="O8087" s="1"/>
    </row>
    <row r="8088" spans="15:15" x14ac:dyDescent="0.3">
      <c r="O8088" s="1"/>
    </row>
    <row r="8089" spans="15:15" x14ac:dyDescent="0.3">
      <c r="O8089" s="1"/>
    </row>
    <row r="8090" spans="15:15" x14ac:dyDescent="0.3">
      <c r="O8090" s="1"/>
    </row>
    <row r="8091" spans="15:15" x14ac:dyDescent="0.3">
      <c r="O8091" s="1"/>
    </row>
    <row r="8092" spans="15:15" x14ac:dyDescent="0.3">
      <c r="O8092" s="1"/>
    </row>
    <row r="8093" spans="15:15" x14ac:dyDescent="0.3">
      <c r="O8093" s="1"/>
    </row>
    <row r="8094" spans="15:15" x14ac:dyDescent="0.3">
      <c r="O8094" s="1"/>
    </row>
    <row r="8095" spans="15:15" x14ac:dyDescent="0.3">
      <c r="O8095" s="1"/>
    </row>
    <row r="8096" spans="15:15" x14ac:dyDescent="0.3">
      <c r="O8096" s="1"/>
    </row>
    <row r="8097" spans="15:15" x14ac:dyDescent="0.3">
      <c r="O8097" s="1"/>
    </row>
    <row r="8098" spans="15:15" x14ac:dyDescent="0.3">
      <c r="O8098" s="1"/>
    </row>
    <row r="8099" spans="15:15" x14ac:dyDescent="0.3">
      <c r="O8099" s="1"/>
    </row>
    <row r="8100" spans="15:15" x14ac:dyDescent="0.3">
      <c r="O8100" s="1"/>
    </row>
    <row r="8101" spans="15:15" x14ac:dyDescent="0.3">
      <c r="O8101" s="1"/>
    </row>
    <row r="8102" spans="15:15" x14ac:dyDescent="0.3">
      <c r="O8102" s="1"/>
    </row>
    <row r="8103" spans="15:15" x14ac:dyDescent="0.3">
      <c r="O8103" s="1"/>
    </row>
    <row r="8104" spans="15:15" x14ac:dyDescent="0.3">
      <c r="O8104" s="1"/>
    </row>
    <row r="8105" spans="15:15" x14ac:dyDescent="0.3">
      <c r="O8105" s="1"/>
    </row>
    <row r="8106" spans="15:15" x14ac:dyDescent="0.3">
      <c r="O8106" s="1"/>
    </row>
    <row r="8107" spans="15:15" x14ac:dyDescent="0.3">
      <c r="O8107" s="1"/>
    </row>
    <row r="8108" spans="15:15" x14ac:dyDescent="0.3">
      <c r="O8108" s="1"/>
    </row>
    <row r="8109" spans="15:15" x14ac:dyDescent="0.3">
      <c r="O8109" s="1"/>
    </row>
    <row r="8110" spans="15:15" x14ac:dyDescent="0.3">
      <c r="O8110" s="1"/>
    </row>
    <row r="8111" spans="15:15" x14ac:dyDescent="0.3">
      <c r="O8111" s="1"/>
    </row>
    <row r="8112" spans="15:15" x14ac:dyDescent="0.3">
      <c r="O8112" s="1"/>
    </row>
    <row r="8113" spans="15:15" x14ac:dyDescent="0.3">
      <c r="O8113" s="1"/>
    </row>
    <row r="8114" spans="15:15" x14ac:dyDescent="0.3">
      <c r="O8114" s="1"/>
    </row>
    <row r="8115" spans="15:15" x14ac:dyDescent="0.3">
      <c r="O8115" s="1"/>
    </row>
    <row r="8116" spans="15:15" x14ac:dyDescent="0.3">
      <c r="O8116" s="1"/>
    </row>
    <row r="8117" spans="15:15" x14ac:dyDescent="0.3">
      <c r="O8117" s="1"/>
    </row>
    <row r="8118" spans="15:15" x14ac:dyDescent="0.3">
      <c r="O8118" s="1"/>
    </row>
    <row r="8119" spans="15:15" x14ac:dyDescent="0.3">
      <c r="O8119" s="1"/>
    </row>
    <row r="8120" spans="15:15" x14ac:dyDescent="0.3">
      <c r="O8120" s="1"/>
    </row>
    <row r="8121" spans="15:15" x14ac:dyDescent="0.3">
      <c r="O8121" s="1"/>
    </row>
    <row r="8122" spans="15:15" x14ac:dyDescent="0.3">
      <c r="O8122" s="1"/>
    </row>
    <row r="8123" spans="15:15" x14ac:dyDescent="0.3">
      <c r="O8123" s="1"/>
    </row>
    <row r="8124" spans="15:15" x14ac:dyDescent="0.3">
      <c r="O8124" s="1"/>
    </row>
    <row r="8125" spans="15:15" x14ac:dyDescent="0.3">
      <c r="O8125" s="1"/>
    </row>
    <row r="8126" spans="15:15" x14ac:dyDescent="0.3">
      <c r="O8126" s="1"/>
    </row>
    <row r="8127" spans="15:15" x14ac:dyDescent="0.3">
      <c r="O8127" s="1"/>
    </row>
    <row r="8128" spans="15:15" x14ac:dyDescent="0.3">
      <c r="O8128" s="1"/>
    </row>
    <row r="8129" spans="15:15" x14ac:dyDescent="0.3">
      <c r="O8129" s="1"/>
    </row>
    <row r="8130" spans="15:15" x14ac:dyDescent="0.3">
      <c r="O8130" s="1"/>
    </row>
    <row r="8131" spans="15:15" x14ac:dyDescent="0.3">
      <c r="O8131" s="1"/>
    </row>
    <row r="8132" spans="15:15" x14ac:dyDescent="0.3">
      <c r="O8132" s="1"/>
    </row>
    <row r="8133" spans="15:15" x14ac:dyDescent="0.3">
      <c r="O8133" s="1"/>
    </row>
    <row r="8134" spans="15:15" x14ac:dyDescent="0.3">
      <c r="O8134" s="1"/>
    </row>
    <row r="8135" spans="15:15" x14ac:dyDescent="0.3">
      <c r="O8135" s="1"/>
    </row>
    <row r="8136" spans="15:15" x14ac:dyDescent="0.3">
      <c r="O8136" s="1"/>
    </row>
    <row r="8137" spans="15:15" x14ac:dyDescent="0.3">
      <c r="O8137" s="1"/>
    </row>
    <row r="8138" spans="15:15" x14ac:dyDescent="0.3">
      <c r="O8138" s="1"/>
    </row>
    <row r="8139" spans="15:15" x14ac:dyDescent="0.3">
      <c r="O8139" s="1"/>
    </row>
    <row r="8140" spans="15:15" x14ac:dyDescent="0.3">
      <c r="O8140" s="1"/>
    </row>
    <row r="8141" spans="15:15" x14ac:dyDescent="0.3">
      <c r="O8141" s="1"/>
    </row>
    <row r="8142" spans="15:15" x14ac:dyDescent="0.3">
      <c r="O8142" s="1"/>
    </row>
    <row r="8143" spans="15:15" x14ac:dyDescent="0.3">
      <c r="O8143" s="1"/>
    </row>
    <row r="8144" spans="15:15" x14ac:dyDescent="0.3">
      <c r="O8144" s="1"/>
    </row>
    <row r="8145" spans="15:15" x14ac:dyDescent="0.3">
      <c r="O8145" s="1"/>
    </row>
    <row r="8146" spans="15:15" x14ac:dyDescent="0.3">
      <c r="O8146" s="1"/>
    </row>
    <row r="8147" spans="15:15" x14ac:dyDescent="0.3">
      <c r="O8147" s="1"/>
    </row>
    <row r="8148" spans="15:15" x14ac:dyDescent="0.3">
      <c r="O8148" s="1"/>
    </row>
    <row r="8149" spans="15:15" x14ac:dyDescent="0.3">
      <c r="O8149" s="1"/>
    </row>
    <row r="8150" spans="15:15" x14ac:dyDescent="0.3">
      <c r="O8150" s="1"/>
    </row>
    <row r="8151" spans="15:15" x14ac:dyDescent="0.3">
      <c r="O8151" s="1"/>
    </row>
    <row r="8152" spans="15:15" x14ac:dyDescent="0.3">
      <c r="O8152" s="1"/>
    </row>
    <row r="8153" spans="15:15" x14ac:dyDescent="0.3">
      <c r="O8153" s="1"/>
    </row>
    <row r="8154" spans="15:15" x14ac:dyDescent="0.3">
      <c r="O8154" s="1"/>
    </row>
    <row r="8155" spans="15:15" x14ac:dyDescent="0.3">
      <c r="O8155" s="1"/>
    </row>
    <row r="8156" spans="15:15" x14ac:dyDescent="0.3">
      <c r="O8156" s="1"/>
    </row>
    <row r="8157" spans="15:15" x14ac:dyDescent="0.3">
      <c r="O8157" s="1"/>
    </row>
    <row r="8158" spans="15:15" x14ac:dyDescent="0.3">
      <c r="O8158" s="1"/>
    </row>
    <row r="8159" spans="15:15" x14ac:dyDescent="0.3">
      <c r="O8159" s="1"/>
    </row>
    <row r="8160" spans="15:15" x14ac:dyDescent="0.3">
      <c r="O8160" s="1"/>
    </row>
    <row r="8161" spans="15:15" x14ac:dyDescent="0.3">
      <c r="O8161" s="1"/>
    </row>
    <row r="8162" spans="15:15" x14ac:dyDescent="0.3">
      <c r="O8162" s="1"/>
    </row>
    <row r="8163" spans="15:15" x14ac:dyDescent="0.3">
      <c r="O8163" s="1"/>
    </row>
    <row r="8164" spans="15:15" x14ac:dyDescent="0.3">
      <c r="O8164" s="1"/>
    </row>
    <row r="8165" spans="15:15" x14ac:dyDescent="0.3">
      <c r="O8165" s="1"/>
    </row>
    <row r="8166" spans="15:15" x14ac:dyDescent="0.3">
      <c r="O8166" s="1"/>
    </row>
    <row r="8167" spans="15:15" x14ac:dyDescent="0.3">
      <c r="O8167" s="1"/>
    </row>
    <row r="8168" spans="15:15" x14ac:dyDescent="0.3">
      <c r="O8168" s="1"/>
    </row>
    <row r="8169" spans="15:15" x14ac:dyDescent="0.3">
      <c r="O8169" s="1"/>
    </row>
    <row r="8170" spans="15:15" x14ac:dyDescent="0.3">
      <c r="O8170" s="1"/>
    </row>
    <row r="8171" spans="15:15" x14ac:dyDescent="0.3">
      <c r="O8171" s="1"/>
    </row>
    <row r="8172" spans="15:15" x14ac:dyDescent="0.3">
      <c r="O8172" s="1"/>
    </row>
    <row r="8173" spans="15:15" x14ac:dyDescent="0.3">
      <c r="O8173" s="1"/>
    </row>
    <row r="8174" spans="15:15" x14ac:dyDescent="0.3">
      <c r="O8174" s="1"/>
    </row>
    <row r="8175" spans="15:15" x14ac:dyDescent="0.3">
      <c r="O8175" s="1"/>
    </row>
    <row r="8176" spans="15:15" x14ac:dyDescent="0.3">
      <c r="O8176" s="1"/>
    </row>
    <row r="8177" spans="15:15" x14ac:dyDescent="0.3">
      <c r="O8177" s="1"/>
    </row>
    <row r="8178" spans="15:15" x14ac:dyDescent="0.3">
      <c r="O8178" s="1"/>
    </row>
    <row r="8179" spans="15:15" x14ac:dyDescent="0.3">
      <c r="O8179" s="1"/>
    </row>
    <row r="8180" spans="15:15" x14ac:dyDescent="0.3">
      <c r="O8180" s="1"/>
    </row>
    <row r="8181" spans="15:15" x14ac:dyDescent="0.3">
      <c r="O8181" s="1"/>
    </row>
    <row r="8182" spans="15:15" x14ac:dyDescent="0.3">
      <c r="O8182" s="1"/>
    </row>
    <row r="8183" spans="15:15" x14ac:dyDescent="0.3">
      <c r="O8183" s="1"/>
    </row>
    <row r="8184" spans="15:15" x14ac:dyDescent="0.3">
      <c r="O8184" s="1"/>
    </row>
    <row r="8185" spans="15:15" x14ac:dyDescent="0.3">
      <c r="O8185" s="1"/>
    </row>
    <row r="8186" spans="15:15" x14ac:dyDescent="0.3">
      <c r="O8186" s="1"/>
    </row>
    <row r="8187" spans="15:15" x14ac:dyDescent="0.3">
      <c r="O8187" s="1"/>
    </row>
    <row r="8188" spans="15:15" x14ac:dyDescent="0.3">
      <c r="O8188" s="1"/>
    </row>
    <row r="8189" spans="15:15" x14ac:dyDescent="0.3">
      <c r="O8189" s="1"/>
    </row>
    <row r="8190" spans="15:15" x14ac:dyDescent="0.3">
      <c r="O8190" s="1"/>
    </row>
    <row r="8191" spans="15:15" x14ac:dyDescent="0.3">
      <c r="O8191" s="1"/>
    </row>
    <row r="8192" spans="15:15" x14ac:dyDescent="0.3">
      <c r="O8192" s="1"/>
    </row>
    <row r="8193" spans="15:15" x14ac:dyDescent="0.3">
      <c r="O8193" s="1"/>
    </row>
    <row r="8194" spans="15:15" x14ac:dyDescent="0.3">
      <c r="O8194" s="1"/>
    </row>
    <row r="8195" spans="15:15" x14ac:dyDescent="0.3">
      <c r="O8195" s="1"/>
    </row>
    <row r="8196" spans="15:15" x14ac:dyDescent="0.3">
      <c r="O8196" s="1"/>
    </row>
    <row r="8197" spans="15:15" x14ac:dyDescent="0.3">
      <c r="O8197" s="1"/>
    </row>
    <row r="8198" spans="15:15" x14ac:dyDescent="0.3">
      <c r="O8198" s="1"/>
    </row>
    <row r="8199" spans="15:15" x14ac:dyDescent="0.3">
      <c r="O8199" s="1"/>
    </row>
    <row r="8200" spans="15:15" x14ac:dyDescent="0.3">
      <c r="O8200" s="1"/>
    </row>
    <row r="8201" spans="15:15" x14ac:dyDescent="0.3">
      <c r="O8201" s="1"/>
    </row>
    <row r="8202" spans="15:15" x14ac:dyDescent="0.3">
      <c r="O8202" s="1"/>
    </row>
    <row r="8203" spans="15:15" x14ac:dyDescent="0.3">
      <c r="O8203" s="1"/>
    </row>
    <row r="8204" spans="15:15" x14ac:dyDescent="0.3">
      <c r="O8204" s="1"/>
    </row>
    <row r="8205" spans="15:15" x14ac:dyDescent="0.3">
      <c r="O8205" s="1"/>
    </row>
    <row r="8206" spans="15:15" x14ac:dyDescent="0.3">
      <c r="O8206" s="1"/>
    </row>
    <row r="8207" spans="15:15" x14ac:dyDescent="0.3">
      <c r="O8207" s="1"/>
    </row>
    <row r="8208" spans="15:15" x14ac:dyDescent="0.3">
      <c r="O8208" s="1"/>
    </row>
    <row r="8209" spans="15:15" x14ac:dyDescent="0.3">
      <c r="O8209" s="1"/>
    </row>
    <row r="8210" spans="15:15" x14ac:dyDescent="0.3">
      <c r="O8210" s="1"/>
    </row>
    <row r="8211" spans="15:15" x14ac:dyDescent="0.3">
      <c r="O8211" s="1"/>
    </row>
    <row r="8212" spans="15:15" x14ac:dyDescent="0.3">
      <c r="O8212" s="1"/>
    </row>
    <row r="8213" spans="15:15" x14ac:dyDescent="0.3">
      <c r="O8213" s="1"/>
    </row>
    <row r="8214" spans="15:15" x14ac:dyDescent="0.3">
      <c r="O8214" s="1"/>
    </row>
    <row r="8215" spans="15:15" x14ac:dyDescent="0.3">
      <c r="O8215" s="1"/>
    </row>
    <row r="8216" spans="15:15" x14ac:dyDescent="0.3">
      <c r="O8216" s="1"/>
    </row>
    <row r="8217" spans="15:15" x14ac:dyDescent="0.3">
      <c r="O8217" s="1"/>
    </row>
    <row r="8218" spans="15:15" x14ac:dyDescent="0.3">
      <c r="O8218" s="1"/>
    </row>
    <row r="8219" spans="15:15" x14ac:dyDescent="0.3">
      <c r="O8219" s="1"/>
    </row>
    <row r="8220" spans="15:15" x14ac:dyDescent="0.3">
      <c r="O8220" s="1"/>
    </row>
    <row r="8221" spans="15:15" x14ac:dyDescent="0.3">
      <c r="O8221" s="1"/>
    </row>
    <row r="8222" spans="15:15" x14ac:dyDescent="0.3">
      <c r="O8222" s="1"/>
    </row>
    <row r="8223" spans="15:15" x14ac:dyDescent="0.3">
      <c r="O8223" s="1"/>
    </row>
    <row r="8224" spans="15:15" x14ac:dyDescent="0.3">
      <c r="O8224" s="1"/>
    </row>
    <row r="8225" spans="15:15" x14ac:dyDescent="0.3">
      <c r="O8225" s="1"/>
    </row>
    <row r="8226" spans="15:15" x14ac:dyDescent="0.3">
      <c r="O8226" s="1"/>
    </row>
    <row r="8227" spans="15:15" x14ac:dyDescent="0.3">
      <c r="O8227" s="1"/>
    </row>
    <row r="8228" spans="15:15" x14ac:dyDescent="0.3">
      <c r="O8228" s="1"/>
    </row>
    <row r="8229" spans="15:15" x14ac:dyDescent="0.3">
      <c r="O8229" s="1"/>
    </row>
    <row r="8230" spans="15:15" x14ac:dyDescent="0.3">
      <c r="O8230" s="1"/>
    </row>
    <row r="8231" spans="15:15" x14ac:dyDescent="0.3">
      <c r="O8231" s="1"/>
    </row>
    <row r="8232" spans="15:15" x14ac:dyDescent="0.3">
      <c r="O8232" s="1"/>
    </row>
    <row r="8233" spans="15:15" x14ac:dyDescent="0.3">
      <c r="O8233" s="1"/>
    </row>
    <row r="8234" spans="15:15" x14ac:dyDescent="0.3">
      <c r="O8234" s="1"/>
    </row>
    <row r="8235" spans="15:15" x14ac:dyDescent="0.3">
      <c r="O8235" s="1"/>
    </row>
    <row r="8236" spans="15:15" x14ac:dyDescent="0.3">
      <c r="O8236" s="1"/>
    </row>
    <row r="8237" spans="15:15" x14ac:dyDescent="0.3">
      <c r="O8237" s="1"/>
    </row>
    <row r="8238" spans="15:15" x14ac:dyDescent="0.3">
      <c r="O8238" s="1"/>
    </row>
    <row r="8239" spans="15:15" x14ac:dyDescent="0.3">
      <c r="O8239" s="1"/>
    </row>
    <row r="8240" spans="15:15" x14ac:dyDescent="0.3">
      <c r="O8240" s="1"/>
    </row>
    <row r="8241" spans="15:15" x14ac:dyDescent="0.3">
      <c r="O8241" s="1"/>
    </row>
    <row r="8242" spans="15:15" x14ac:dyDescent="0.3">
      <c r="O8242" s="1"/>
    </row>
    <row r="8243" spans="15:15" x14ac:dyDescent="0.3">
      <c r="O8243" s="1"/>
    </row>
    <row r="8244" spans="15:15" x14ac:dyDescent="0.3">
      <c r="O8244" s="1"/>
    </row>
    <row r="8245" spans="15:15" x14ac:dyDescent="0.3">
      <c r="O8245" s="1"/>
    </row>
    <row r="8246" spans="15:15" x14ac:dyDescent="0.3">
      <c r="O8246" s="1"/>
    </row>
    <row r="8247" spans="15:15" x14ac:dyDescent="0.3">
      <c r="O8247" s="1"/>
    </row>
    <row r="8248" spans="15:15" x14ac:dyDescent="0.3">
      <c r="O8248" s="1"/>
    </row>
    <row r="8249" spans="15:15" x14ac:dyDescent="0.3">
      <c r="O8249" s="1"/>
    </row>
    <row r="8250" spans="15:15" x14ac:dyDescent="0.3">
      <c r="O8250" s="1"/>
    </row>
    <row r="8251" spans="15:15" x14ac:dyDescent="0.3">
      <c r="O8251" s="1"/>
    </row>
    <row r="8252" spans="15:15" x14ac:dyDescent="0.3">
      <c r="O8252" s="1"/>
    </row>
    <row r="8253" spans="15:15" x14ac:dyDescent="0.3">
      <c r="O8253" s="1"/>
    </row>
    <row r="8254" spans="15:15" x14ac:dyDescent="0.3">
      <c r="O8254" s="1"/>
    </row>
    <row r="8255" spans="15:15" x14ac:dyDescent="0.3">
      <c r="O8255" s="1"/>
    </row>
    <row r="8256" spans="15:15" x14ac:dyDescent="0.3">
      <c r="O8256" s="1"/>
    </row>
    <row r="8257" spans="15:15" x14ac:dyDescent="0.3">
      <c r="O8257" s="1"/>
    </row>
    <row r="8258" spans="15:15" x14ac:dyDescent="0.3">
      <c r="O8258" s="1"/>
    </row>
    <row r="8259" spans="15:15" x14ac:dyDescent="0.3">
      <c r="O8259" s="1"/>
    </row>
    <row r="8260" spans="15:15" x14ac:dyDescent="0.3">
      <c r="O8260" s="1"/>
    </row>
    <row r="8261" spans="15:15" x14ac:dyDescent="0.3">
      <c r="O8261" s="1"/>
    </row>
    <row r="8262" spans="15:15" x14ac:dyDescent="0.3">
      <c r="O8262" s="1"/>
    </row>
    <row r="8263" spans="15:15" x14ac:dyDescent="0.3">
      <c r="O8263" s="1"/>
    </row>
    <row r="8264" spans="15:15" x14ac:dyDescent="0.3">
      <c r="O8264" s="1"/>
    </row>
    <row r="8265" spans="15:15" x14ac:dyDescent="0.3">
      <c r="O8265" s="1"/>
    </row>
    <row r="8266" spans="15:15" x14ac:dyDescent="0.3">
      <c r="O8266" s="1"/>
    </row>
    <row r="8267" spans="15:15" x14ac:dyDescent="0.3">
      <c r="O8267" s="1"/>
    </row>
    <row r="8268" spans="15:15" x14ac:dyDescent="0.3">
      <c r="O8268" s="1"/>
    </row>
    <row r="8269" spans="15:15" x14ac:dyDescent="0.3">
      <c r="O8269" s="1"/>
    </row>
    <row r="8270" spans="15:15" x14ac:dyDescent="0.3">
      <c r="O8270" s="1"/>
    </row>
    <row r="8271" spans="15:15" x14ac:dyDescent="0.3">
      <c r="O8271" s="1"/>
    </row>
    <row r="8272" spans="15:15" x14ac:dyDescent="0.3">
      <c r="O8272" s="1"/>
    </row>
    <row r="8273" spans="15:15" x14ac:dyDescent="0.3">
      <c r="O8273" s="1"/>
    </row>
    <row r="8274" spans="15:15" x14ac:dyDescent="0.3">
      <c r="O8274" s="1"/>
    </row>
    <row r="8275" spans="15:15" x14ac:dyDescent="0.3">
      <c r="O8275" s="1"/>
    </row>
    <row r="8276" spans="15:15" x14ac:dyDescent="0.3">
      <c r="O8276" s="1"/>
    </row>
    <row r="8277" spans="15:15" x14ac:dyDescent="0.3">
      <c r="O8277" s="1"/>
    </row>
    <row r="8278" spans="15:15" x14ac:dyDescent="0.3">
      <c r="O8278" s="1"/>
    </row>
    <row r="8279" spans="15:15" x14ac:dyDescent="0.3">
      <c r="O8279" s="1"/>
    </row>
    <row r="8280" spans="15:15" x14ac:dyDescent="0.3">
      <c r="O8280" s="1"/>
    </row>
    <row r="8281" spans="15:15" x14ac:dyDescent="0.3">
      <c r="O8281" s="1"/>
    </row>
    <row r="8282" spans="15:15" x14ac:dyDescent="0.3">
      <c r="O8282" s="1"/>
    </row>
    <row r="8283" spans="15:15" x14ac:dyDescent="0.3">
      <c r="O8283" s="1"/>
    </row>
    <row r="8284" spans="15:15" x14ac:dyDescent="0.3">
      <c r="O8284" s="1"/>
    </row>
    <row r="8285" spans="15:15" x14ac:dyDescent="0.3">
      <c r="O8285" s="1"/>
    </row>
    <row r="8286" spans="15:15" x14ac:dyDescent="0.3">
      <c r="O8286" s="1"/>
    </row>
    <row r="8287" spans="15:15" x14ac:dyDescent="0.3">
      <c r="O8287" s="1"/>
    </row>
    <row r="8288" spans="15:15" x14ac:dyDescent="0.3">
      <c r="O8288" s="1"/>
    </row>
    <row r="8289" spans="15:15" x14ac:dyDescent="0.3">
      <c r="O8289" s="1"/>
    </row>
    <row r="8290" spans="15:15" x14ac:dyDescent="0.3">
      <c r="O8290" s="1"/>
    </row>
    <row r="8291" spans="15:15" x14ac:dyDescent="0.3">
      <c r="O8291" s="1"/>
    </row>
    <row r="8292" spans="15:15" x14ac:dyDescent="0.3">
      <c r="O8292" s="1"/>
    </row>
    <row r="8293" spans="15:15" x14ac:dyDescent="0.3">
      <c r="O8293" s="1"/>
    </row>
    <row r="8294" spans="15:15" x14ac:dyDescent="0.3">
      <c r="O8294" s="1"/>
    </row>
    <row r="8295" spans="15:15" x14ac:dyDescent="0.3">
      <c r="O8295" s="1"/>
    </row>
    <row r="8296" spans="15:15" x14ac:dyDescent="0.3">
      <c r="O8296" s="1"/>
    </row>
    <row r="8297" spans="15:15" x14ac:dyDescent="0.3">
      <c r="O8297" s="1"/>
    </row>
    <row r="8298" spans="15:15" x14ac:dyDescent="0.3">
      <c r="O8298" s="1"/>
    </row>
    <row r="8299" spans="15:15" x14ac:dyDescent="0.3">
      <c r="O8299" s="1"/>
    </row>
    <row r="8300" spans="15:15" x14ac:dyDescent="0.3">
      <c r="O8300" s="1"/>
    </row>
    <row r="8301" spans="15:15" x14ac:dyDescent="0.3">
      <c r="O8301" s="1"/>
    </row>
    <row r="8302" spans="15:15" x14ac:dyDescent="0.3">
      <c r="O8302" s="1"/>
    </row>
    <row r="8303" spans="15:15" x14ac:dyDescent="0.3">
      <c r="O8303" s="1"/>
    </row>
    <row r="8304" spans="15:15" x14ac:dyDescent="0.3">
      <c r="O8304" s="1"/>
    </row>
    <row r="8305" spans="15:15" x14ac:dyDescent="0.3">
      <c r="O8305" s="1"/>
    </row>
    <row r="8306" spans="15:15" x14ac:dyDescent="0.3">
      <c r="O8306" s="1"/>
    </row>
    <row r="8307" spans="15:15" x14ac:dyDescent="0.3">
      <c r="O8307" s="1"/>
    </row>
    <row r="8308" spans="15:15" x14ac:dyDescent="0.3">
      <c r="O8308" s="1"/>
    </row>
    <row r="8309" spans="15:15" x14ac:dyDescent="0.3">
      <c r="O8309" s="1"/>
    </row>
    <row r="8310" spans="15:15" x14ac:dyDescent="0.3">
      <c r="O8310" s="1"/>
    </row>
    <row r="8311" spans="15:15" x14ac:dyDescent="0.3">
      <c r="O8311" s="1"/>
    </row>
    <row r="8312" spans="15:15" x14ac:dyDescent="0.3">
      <c r="O8312" s="1"/>
    </row>
    <row r="8313" spans="15:15" x14ac:dyDescent="0.3">
      <c r="O8313" s="1"/>
    </row>
    <row r="8314" spans="15:15" x14ac:dyDescent="0.3">
      <c r="O8314" s="1"/>
    </row>
    <row r="8315" spans="15:15" x14ac:dyDescent="0.3">
      <c r="O8315" s="1"/>
    </row>
    <row r="8316" spans="15:15" x14ac:dyDescent="0.3">
      <c r="O8316" s="1"/>
    </row>
    <row r="8317" spans="15:15" x14ac:dyDescent="0.3">
      <c r="O8317" s="1"/>
    </row>
    <row r="8318" spans="15:15" x14ac:dyDescent="0.3">
      <c r="O8318" s="1"/>
    </row>
    <row r="8319" spans="15:15" x14ac:dyDescent="0.3">
      <c r="O8319" s="1"/>
    </row>
    <row r="8320" spans="15:15" x14ac:dyDescent="0.3">
      <c r="O8320" s="1"/>
    </row>
    <row r="8321" spans="15:15" x14ac:dyDescent="0.3">
      <c r="O8321" s="1"/>
    </row>
    <row r="8322" spans="15:15" x14ac:dyDescent="0.3">
      <c r="O8322" s="1"/>
    </row>
    <row r="8323" spans="15:15" x14ac:dyDescent="0.3">
      <c r="O8323" s="1"/>
    </row>
    <row r="8324" spans="15:15" x14ac:dyDescent="0.3">
      <c r="O8324" s="1"/>
    </row>
    <row r="8325" spans="15:15" x14ac:dyDescent="0.3">
      <c r="O8325" s="1"/>
    </row>
    <row r="8326" spans="15:15" x14ac:dyDescent="0.3">
      <c r="O8326" s="1"/>
    </row>
    <row r="8327" spans="15:15" x14ac:dyDescent="0.3">
      <c r="O8327" s="1"/>
    </row>
    <row r="8328" spans="15:15" x14ac:dyDescent="0.3">
      <c r="O8328" s="1"/>
    </row>
    <row r="8329" spans="15:15" x14ac:dyDescent="0.3">
      <c r="O8329" s="1"/>
    </row>
    <row r="8330" spans="15:15" x14ac:dyDescent="0.3">
      <c r="O8330" s="1"/>
    </row>
    <row r="8331" spans="15:15" x14ac:dyDescent="0.3">
      <c r="O8331" s="1"/>
    </row>
    <row r="8332" spans="15:15" x14ac:dyDescent="0.3">
      <c r="O8332" s="1"/>
    </row>
    <row r="8333" spans="15:15" x14ac:dyDescent="0.3">
      <c r="O8333" s="1"/>
    </row>
    <row r="8334" spans="15:15" x14ac:dyDescent="0.3">
      <c r="O8334" s="1"/>
    </row>
    <row r="8335" spans="15:15" x14ac:dyDescent="0.3">
      <c r="O8335" s="1"/>
    </row>
    <row r="8336" spans="15:15" x14ac:dyDescent="0.3">
      <c r="O8336" s="1"/>
    </row>
    <row r="8337" spans="15:15" x14ac:dyDescent="0.3">
      <c r="O8337" s="1"/>
    </row>
    <row r="8338" spans="15:15" x14ac:dyDescent="0.3">
      <c r="O8338" s="1"/>
    </row>
    <row r="8339" spans="15:15" x14ac:dyDescent="0.3">
      <c r="O8339" s="1"/>
    </row>
    <row r="8340" spans="15:15" x14ac:dyDescent="0.3">
      <c r="O8340" s="1"/>
    </row>
    <row r="8341" spans="15:15" x14ac:dyDescent="0.3">
      <c r="O8341" s="1"/>
    </row>
    <row r="8342" spans="15:15" x14ac:dyDescent="0.3">
      <c r="O8342" s="1"/>
    </row>
    <row r="8343" spans="15:15" x14ac:dyDescent="0.3">
      <c r="O8343" s="1"/>
    </row>
    <row r="8344" spans="15:15" x14ac:dyDescent="0.3">
      <c r="O8344" s="1"/>
    </row>
    <row r="8345" spans="15:15" x14ac:dyDescent="0.3">
      <c r="O8345" s="1"/>
    </row>
    <row r="8346" spans="15:15" x14ac:dyDescent="0.3">
      <c r="O8346" s="1"/>
    </row>
    <row r="8347" spans="15:15" x14ac:dyDescent="0.3">
      <c r="O8347" s="1"/>
    </row>
    <row r="8348" spans="15:15" x14ac:dyDescent="0.3">
      <c r="O8348" s="1"/>
    </row>
    <row r="8349" spans="15:15" x14ac:dyDescent="0.3">
      <c r="O8349" s="1"/>
    </row>
    <row r="8350" spans="15:15" x14ac:dyDescent="0.3">
      <c r="O8350" s="1"/>
    </row>
    <row r="8351" spans="15:15" x14ac:dyDescent="0.3">
      <c r="O8351" s="1"/>
    </row>
    <row r="8352" spans="15:15" x14ac:dyDescent="0.3">
      <c r="O8352" s="1"/>
    </row>
    <row r="8353" spans="15:15" x14ac:dyDescent="0.3">
      <c r="O8353" s="1"/>
    </row>
    <row r="8354" spans="15:15" x14ac:dyDescent="0.3">
      <c r="O8354" s="1"/>
    </row>
    <row r="8355" spans="15:15" x14ac:dyDescent="0.3">
      <c r="O8355" s="1"/>
    </row>
    <row r="8356" spans="15:15" x14ac:dyDescent="0.3">
      <c r="O8356" s="1"/>
    </row>
    <row r="8357" spans="15:15" x14ac:dyDescent="0.3">
      <c r="O8357" s="1"/>
    </row>
    <row r="8358" spans="15:15" x14ac:dyDescent="0.3">
      <c r="O8358" s="1"/>
    </row>
    <row r="8359" spans="15:15" x14ac:dyDescent="0.3">
      <c r="O8359" s="1"/>
    </row>
    <row r="8360" spans="15:15" x14ac:dyDescent="0.3">
      <c r="O8360" s="1"/>
    </row>
    <row r="8361" spans="15:15" x14ac:dyDescent="0.3">
      <c r="O8361" s="1"/>
    </row>
    <row r="8362" spans="15:15" x14ac:dyDescent="0.3">
      <c r="O8362" s="1"/>
    </row>
    <row r="8363" spans="15:15" x14ac:dyDescent="0.3">
      <c r="O8363" s="1"/>
    </row>
    <row r="8364" spans="15:15" x14ac:dyDescent="0.3">
      <c r="O8364" s="1"/>
    </row>
    <row r="8365" spans="15:15" x14ac:dyDescent="0.3">
      <c r="O8365" s="1"/>
    </row>
    <row r="8366" spans="15:15" x14ac:dyDescent="0.3">
      <c r="O8366" s="1"/>
    </row>
    <row r="8367" spans="15:15" x14ac:dyDescent="0.3">
      <c r="O8367" s="1"/>
    </row>
    <row r="8368" spans="15:15" x14ac:dyDescent="0.3">
      <c r="O8368" s="1"/>
    </row>
    <row r="8369" spans="15:15" x14ac:dyDescent="0.3">
      <c r="O8369" s="1"/>
    </row>
    <row r="8370" spans="15:15" x14ac:dyDescent="0.3">
      <c r="O8370" s="1"/>
    </row>
    <row r="8371" spans="15:15" x14ac:dyDescent="0.3">
      <c r="O8371" s="1"/>
    </row>
    <row r="8372" spans="15:15" x14ac:dyDescent="0.3">
      <c r="O8372" s="1"/>
    </row>
    <row r="8373" spans="15:15" x14ac:dyDescent="0.3">
      <c r="O8373" s="1"/>
    </row>
    <row r="8374" spans="15:15" x14ac:dyDescent="0.3">
      <c r="O8374" s="1"/>
    </row>
    <row r="8375" spans="15:15" x14ac:dyDescent="0.3">
      <c r="O8375" s="1"/>
    </row>
    <row r="8376" spans="15:15" x14ac:dyDescent="0.3">
      <c r="O8376" s="1"/>
    </row>
    <row r="8377" spans="15:15" x14ac:dyDescent="0.3">
      <c r="O8377" s="1"/>
    </row>
    <row r="8378" spans="15:15" x14ac:dyDescent="0.3">
      <c r="O8378" s="1"/>
    </row>
    <row r="8379" spans="15:15" x14ac:dyDescent="0.3">
      <c r="O8379" s="1"/>
    </row>
    <row r="8380" spans="15:15" x14ac:dyDescent="0.3">
      <c r="O8380" s="1"/>
    </row>
    <row r="8381" spans="15:15" x14ac:dyDescent="0.3">
      <c r="O8381" s="1"/>
    </row>
    <row r="8382" spans="15:15" x14ac:dyDescent="0.3">
      <c r="O8382" s="1"/>
    </row>
    <row r="8383" spans="15:15" x14ac:dyDescent="0.3">
      <c r="O8383" s="1"/>
    </row>
    <row r="8384" spans="15:15" x14ac:dyDescent="0.3">
      <c r="O8384" s="1"/>
    </row>
    <row r="8385" spans="15:15" x14ac:dyDescent="0.3">
      <c r="O8385" s="1"/>
    </row>
    <row r="8386" spans="15:15" x14ac:dyDescent="0.3">
      <c r="O8386" s="1"/>
    </row>
    <row r="8387" spans="15:15" x14ac:dyDescent="0.3">
      <c r="O8387" s="1"/>
    </row>
    <row r="8388" spans="15:15" x14ac:dyDescent="0.3">
      <c r="O8388" s="1"/>
    </row>
    <row r="8389" spans="15:15" x14ac:dyDescent="0.3">
      <c r="O8389" s="1"/>
    </row>
    <row r="8390" spans="15:15" x14ac:dyDescent="0.3">
      <c r="O8390" s="1"/>
    </row>
    <row r="8391" spans="15:15" x14ac:dyDescent="0.3">
      <c r="O8391" s="1"/>
    </row>
    <row r="8392" spans="15:15" x14ac:dyDescent="0.3">
      <c r="O8392" s="1"/>
    </row>
    <row r="8393" spans="15:15" x14ac:dyDescent="0.3">
      <c r="O8393" s="1"/>
    </row>
    <row r="8394" spans="15:15" x14ac:dyDescent="0.3">
      <c r="O8394" s="1"/>
    </row>
    <row r="8395" spans="15:15" x14ac:dyDescent="0.3">
      <c r="O8395" s="1"/>
    </row>
    <row r="8396" spans="15:15" x14ac:dyDescent="0.3">
      <c r="O8396" s="1"/>
    </row>
    <row r="8397" spans="15:15" x14ac:dyDescent="0.3">
      <c r="O8397" s="1"/>
    </row>
    <row r="8398" spans="15:15" x14ac:dyDescent="0.3">
      <c r="O8398" s="1"/>
    </row>
    <row r="8399" spans="15:15" x14ac:dyDescent="0.3">
      <c r="O8399" s="1"/>
    </row>
    <row r="8400" spans="15:15" x14ac:dyDescent="0.3">
      <c r="O8400" s="1"/>
    </row>
    <row r="8401" spans="15:15" x14ac:dyDescent="0.3">
      <c r="O8401" s="1"/>
    </row>
    <row r="8402" spans="15:15" x14ac:dyDescent="0.3">
      <c r="O8402" s="1"/>
    </row>
    <row r="8403" spans="15:15" x14ac:dyDescent="0.3">
      <c r="O8403" s="1"/>
    </row>
    <row r="8404" spans="15:15" x14ac:dyDescent="0.3">
      <c r="O8404" s="1"/>
    </row>
    <row r="8405" spans="15:15" x14ac:dyDescent="0.3">
      <c r="O8405" s="1"/>
    </row>
    <row r="8406" spans="15:15" x14ac:dyDescent="0.3">
      <c r="O8406" s="1"/>
    </row>
    <row r="8407" spans="15:15" x14ac:dyDescent="0.3">
      <c r="O8407" s="1"/>
    </row>
    <row r="8408" spans="15:15" x14ac:dyDescent="0.3">
      <c r="O8408" s="1"/>
    </row>
    <row r="8409" spans="15:15" x14ac:dyDescent="0.3">
      <c r="O8409" s="1"/>
    </row>
    <row r="8410" spans="15:15" x14ac:dyDescent="0.3">
      <c r="O8410" s="1"/>
    </row>
    <row r="8411" spans="15:15" x14ac:dyDescent="0.3">
      <c r="O8411" s="1"/>
    </row>
    <row r="8412" spans="15:15" x14ac:dyDescent="0.3">
      <c r="O8412" s="1"/>
    </row>
    <row r="8413" spans="15:15" x14ac:dyDescent="0.3">
      <c r="O8413" s="1"/>
    </row>
    <row r="8414" spans="15:15" x14ac:dyDescent="0.3">
      <c r="O8414" s="1"/>
    </row>
    <row r="8415" spans="15:15" x14ac:dyDescent="0.3">
      <c r="O8415" s="1"/>
    </row>
    <row r="8416" spans="15:15" x14ac:dyDescent="0.3">
      <c r="O8416" s="1"/>
    </row>
    <row r="8417" spans="15:15" x14ac:dyDescent="0.3">
      <c r="O8417" s="1"/>
    </row>
    <row r="8418" spans="15:15" x14ac:dyDescent="0.3">
      <c r="O8418" s="1"/>
    </row>
    <row r="8419" spans="15:15" x14ac:dyDescent="0.3">
      <c r="O8419" s="1"/>
    </row>
    <row r="8420" spans="15:15" x14ac:dyDescent="0.3">
      <c r="O8420" s="1"/>
    </row>
    <row r="8421" spans="15:15" x14ac:dyDescent="0.3">
      <c r="O8421" s="1"/>
    </row>
    <row r="8422" spans="15:15" x14ac:dyDescent="0.3">
      <c r="O8422" s="1"/>
    </row>
    <row r="8423" spans="15:15" x14ac:dyDescent="0.3">
      <c r="O8423" s="1"/>
    </row>
    <row r="8424" spans="15:15" x14ac:dyDescent="0.3">
      <c r="O8424" s="1"/>
    </row>
    <row r="8425" spans="15:15" x14ac:dyDescent="0.3">
      <c r="O8425" s="1"/>
    </row>
    <row r="8426" spans="15:15" x14ac:dyDescent="0.3">
      <c r="O8426" s="1"/>
    </row>
    <row r="8427" spans="15:15" x14ac:dyDescent="0.3">
      <c r="O8427" s="1"/>
    </row>
    <row r="8428" spans="15:15" x14ac:dyDescent="0.3">
      <c r="O8428" s="1"/>
    </row>
    <row r="8429" spans="15:15" x14ac:dyDescent="0.3">
      <c r="O8429" s="1"/>
    </row>
    <row r="8430" spans="15:15" x14ac:dyDescent="0.3">
      <c r="O8430" s="1"/>
    </row>
    <row r="8431" spans="15:15" x14ac:dyDescent="0.3">
      <c r="O8431" s="1"/>
    </row>
    <row r="8432" spans="15:15" x14ac:dyDescent="0.3">
      <c r="O8432" s="1"/>
    </row>
    <row r="8433" spans="15:15" x14ac:dyDescent="0.3">
      <c r="O8433" s="1"/>
    </row>
    <row r="8434" spans="15:15" x14ac:dyDescent="0.3">
      <c r="O8434" s="1"/>
    </row>
    <row r="8435" spans="15:15" x14ac:dyDescent="0.3">
      <c r="O8435" s="1"/>
    </row>
    <row r="8436" spans="15:15" x14ac:dyDescent="0.3">
      <c r="O8436" s="1"/>
    </row>
    <row r="8437" spans="15:15" x14ac:dyDescent="0.3">
      <c r="O8437" s="1"/>
    </row>
    <row r="8438" spans="15:15" x14ac:dyDescent="0.3">
      <c r="O8438" s="1"/>
    </row>
    <row r="8439" spans="15:15" x14ac:dyDescent="0.3">
      <c r="O8439" s="1"/>
    </row>
    <row r="8440" spans="15:15" x14ac:dyDescent="0.3">
      <c r="O8440" s="1"/>
    </row>
    <row r="8441" spans="15:15" x14ac:dyDescent="0.3">
      <c r="O8441" s="1"/>
    </row>
    <row r="8442" spans="15:15" x14ac:dyDescent="0.3">
      <c r="O8442" s="1"/>
    </row>
    <row r="8443" spans="15:15" x14ac:dyDescent="0.3">
      <c r="O8443" s="1"/>
    </row>
    <row r="8444" spans="15:15" x14ac:dyDescent="0.3">
      <c r="O8444" s="1"/>
    </row>
    <row r="8445" spans="15:15" x14ac:dyDescent="0.3">
      <c r="O8445" s="1"/>
    </row>
    <row r="8446" spans="15:15" x14ac:dyDescent="0.3">
      <c r="O8446" s="1"/>
    </row>
    <row r="8447" spans="15:15" x14ac:dyDescent="0.3">
      <c r="O8447" s="1"/>
    </row>
    <row r="8448" spans="15:15" x14ac:dyDescent="0.3">
      <c r="O8448" s="1"/>
    </row>
    <row r="8449" spans="15:15" x14ac:dyDescent="0.3">
      <c r="O8449" s="1"/>
    </row>
    <row r="8450" spans="15:15" x14ac:dyDescent="0.3">
      <c r="O8450" s="1"/>
    </row>
    <row r="8451" spans="15:15" x14ac:dyDescent="0.3">
      <c r="O8451" s="1"/>
    </row>
    <row r="8452" spans="15:15" x14ac:dyDescent="0.3">
      <c r="O8452" s="1"/>
    </row>
    <row r="8453" spans="15:15" x14ac:dyDescent="0.3">
      <c r="O8453" s="1"/>
    </row>
    <row r="8454" spans="15:15" x14ac:dyDescent="0.3">
      <c r="O8454" s="1"/>
    </row>
    <row r="8455" spans="15:15" x14ac:dyDescent="0.3">
      <c r="O8455" s="1"/>
    </row>
    <row r="8456" spans="15:15" x14ac:dyDescent="0.3">
      <c r="O8456" s="1"/>
    </row>
    <row r="8457" spans="15:15" x14ac:dyDescent="0.3">
      <c r="O8457" s="1"/>
    </row>
    <row r="8458" spans="15:15" x14ac:dyDescent="0.3">
      <c r="O8458" s="1"/>
    </row>
    <row r="8459" spans="15:15" x14ac:dyDescent="0.3">
      <c r="O8459" s="1"/>
    </row>
    <row r="8460" spans="15:15" x14ac:dyDescent="0.3">
      <c r="O8460" s="1"/>
    </row>
    <row r="8461" spans="15:15" x14ac:dyDescent="0.3">
      <c r="O8461" s="1"/>
    </row>
    <row r="8462" spans="15:15" x14ac:dyDescent="0.3">
      <c r="O8462" s="1"/>
    </row>
    <row r="8463" spans="15:15" x14ac:dyDescent="0.3">
      <c r="O8463" s="1"/>
    </row>
    <row r="8464" spans="15:15" x14ac:dyDescent="0.3">
      <c r="O8464" s="1"/>
    </row>
    <row r="8465" spans="15:15" x14ac:dyDescent="0.3">
      <c r="O8465" s="1"/>
    </row>
    <row r="8466" spans="15:15" x14ac:dyDescent="0.3">
      <c r="O8466" s="1"/>
    </row>
    <row r="8467" spans="15:15" x14ac:dyDescent="0.3">
      <c r="O8467" s="1"/>
    </row>
    <row r="8468" spans="15:15" x14ac:dyDescent="0.3">
      <c r="O8468" s="1"/>
    </row>
    <row r="8469" spans="15:15" x14ac:dyDescent="0.3">
      <c r="O8469" s="1"/>
    </row>
    <row r="8470" spans="15:15" x14ac:dyDescent="0.3">
      <c r="O8470" s="1"/>
    </row>
    <row r="8471" spans="15:15" x14ac:dyDescent="0.3">
      <c r="O8471" s="1"/>
    </row>
    <row r="8472" spans="15:15" x14ac:dyDescent="0.3">
      <c r="O8472" s="1"/>
    </row>
    <row r="8473" spans="15:15" x14ac:dyDescent="0.3">
      <c r="O8473" s="1"/>
    </row>
    <row r="8474" spans="15:15" x14ac:dyDescent="0.3">
      <c r="O8474" s="1"/>
    </row>
    <row r="8475" spans="15:15" x14ac:dyDescent="0.3">
      <c r="O8475" s="1"/>
    </row>
    <row r="8476" spans="15:15" x14ac:dyDescent="0.3">
      <c r="O8476" s="1"/>
    </row>
    <row r="8477" spans="15:15" x14ac:dyDescent="0.3">
      <c r="O8477" s="1"/>
    </row>
    <row r="8478" spans="15:15" x14ac:dyDescent="0.3">
      <c r="O8478" s="1"/>
    </row>
    <row r="8479" spans="15:15" x14ac:dyDescent="0.3">
      <c r="O8479" s="1"/>
    </row>
    <row r="8480" spans="15:15" x14ac:dyDescent="0.3">
      <c r="O8480" s="1"/>
    </row>
    <row r="8481" spans="15:15" x14ac:dyDescent="0.3">
      <c r="O8481" s="1"/>
    </row>
    <row r="8482" spans="15:15" x14ac:dyDescent="0.3">
      <c r="O8482" s="1"/>
    </row>
    <row r="8483" spans="15:15" x14ac:dyDescent="0.3">
      <c r="O8483" s="1"/>
    </row>
    <row r="8484" spans="15:15" x14ac:dyDescent="0.3">
      <c r="O8484" s="1"/>
    </row>
    <row r="8485" spans="15:15" x14ac:dyDescent="0.3">
      <c r="O8485" s="1"/>
    </row>
    <row r="8486" spans="15:15" x14ac:dyDescent="0.3">
      <c r="O8486" s="1"/>
    </row>
    <row r="8487" spans="15:15" x14ac:dyDescent="0.3">
      <c r="O8487" s="1"/>
    </row>
    <row r="8488" spans="15:15" x14ac:dyDescent="0.3">
      <c r="O8488" s="1"/>
    </row>
    <row r="8489" spans="15:15" x14ac:dyDescent="0.3">
      <c r="O8489" s="1"/>
    </row>
    <row r="8490" spans="15:15" x14ac:dyDescent="0.3">
      <c r="O8490" s="1"/>
    </row>
    <row r="8491" spans="15:15" x14ac:dyDescent="0.3">
      <c r="O8491" s="1"/>
    </row>
    <row r="8492" spans="15:15" x14ac:dyDescent="0.3">
      <c r="O8492" s="1"/>
    </row>
    <row r="8493" spans="15:15" x14ac:dyDescent="0.3">
      <c r="O8493" s="1"/>
    </row>
    <row r="8494" spans="15:15" x14ac:dyDescent="0.3">
      <c r="O8494" s="1"/>
    </row>
    <row r="8495" spans="15:15" x14ac:dyDescent="0.3">
      <c r="O8495" s="1"/>
    </row>
    <row r="8496" spans="15:15" x14ac:dyDescent="0.3">
      <c r="O8496" s="1"/>
    </row>
    <row r="8497" spans="15:15" x14ac:dyDescent="0.3">
      <c r="O8497" s="1"/>
    </row>
    <row r="8498" spans="15:15" x14ac:dyDescent="0.3">
      <c r="O8498" s="1"/>
    </row>
    <row r="8499" spans="15:15" x14ac:dyDescent="0.3">
      <c r="O8499" s="1"/>
    </row>
    <row r="8500" spans="15:15" x14ac:dyDescent="0.3">
      <c r="O8500" s="1"/>
    </row>
    <row r="8501" spans="15:15" x14ac:dyDescent="0.3">
      <c r="O8501" s="1"/>
    </row>
    <row r="8502" spans="15:15" x14ac:dyDescent="0.3">
      <c r="O8502" s="1"/>
    </row>
    <row r="8503" spans="15:15" x14ac:dyDescent="0.3">
      <c r="O8503" s="1"/>
    </row>
    <row r="8504" spans="15:15" x14ac:dyDescent="0.3">
      <c r="O8504" s="1"/>
    </row>
    <row r="8505" spans="15:15" x14ac:dyDescent="0.3">
      <c r="O8505" s="1"/>
    </row>
    <row r="8506" spans="15:15" x14ac:dyDescent="0.3">
      <c r="O8506" s="1"/>
    </row>
    <row r="8507" spans="15:15" x14ac:dyDescent="0.3">
      <c r="O8507" s="1"/>
    </row>
    <row r="8508" spans="15:15" x14ac:dyDescent="0.3">
      <c r="O8508" s="1"/>
    </row>
    <row r="8509" spans="15:15" x14ac:dyDescent="0.3">
      <c r="O8509" s="1"/>
    </row>
    <row r="8510" spans="15:15" x14ac:dyDescent="0.3">
      <c r="O8510" s="1"/>
    </row>
    <row r="8511" spans="15:15" x14ac:dyDescent="0.3">
      <c r="O8511" s="1"/>
    </row>
    <row r="8512" spans="15:15" x14ac:dyDescent="0.3">
      <c r="O8512" s="1"/>
    </row>
    <row r="8513" spans="15:15" x14ac:dyDescent="0.3">
      <c r="O8513" s="1"/>
    </row>
    <row r="8514" spans="15:15" x14ac:dyDescent="0.3">
      <c r="O8514" s="1"/>
    </row>
    <row r="8515" spans="15:15" x14ac:dyDescent="0.3">
      <c r="O8515" s="1"/>
    </row>
    <row r="8516" spans="15:15" x14ac:dyDescent="0.3">
      <c r="O8516" s="1"/>
    </row>
    <row r="8517" spans="15:15" x14ac:dyDescent="0.3">
      <c r="O8517" s="1"/>
    </row>
    <row r="8518" spans="15:15" x14ac:dyDescent="0.3">
      <c r="O8518" s="1"/>
    </row>
    <row r="8519" spans="15:15" x14ac:dyDescent="0.3">
      <c r="O8519" s="1"/>
    </row>
    <row r="8520" spans="15:15" x14ac:dyDescent="0.3">
      <c r="O8520" s="1"/>
    </row>
    <row r="8521" spans="15:15" x14ac:dyDescent="0.3">
      <c r="O8521" s="1"/>
    </row>
    <row r="8522" spans="15:15" x14ac:dyDescent="0.3">
      <c r="O8522" s="1"/>
    </row>
    <row r="8523" spans="15:15" x14ac:dyDescent="0.3">
      <c r="O8523" s="1"/>
    </row>
    <row r="8524" spans="15:15" x14ac:dyDescent="0.3">
      <c r="O8524" s="1"/>
    </row>
    <row r="8525" spans="15:15" x14ac:dyDescent="0.3">
      <c r="O8525" s="1"/>
    </row>
    <row r="8526" spans="15:15" x14ac:dyDescent="0.3">
      <c r="O8526" s="1"/>
    </row>
    <row r="8527" spans="15:15" x14ac:dyDescent="0.3">
      <c r="O8527" s="1"/>
    </row>
    <row r="8528" spans="15:15" x14ac:dyDescent="0.3">
      <c r="O8528" s="1"/>
    </row>
    <row r="8529" spans="15:15" x14ac:dyDescent="0.3">
      <c r="O8529" s="1"/>
    </row>
    <row r="8530" spans="15:15" x14ac:dyDescent="0.3">
      <c r="O8530" s="1"/>
    </row>
    <row r="8531" spans="15:15" x14ac:dyDescent="0.3">
      <c r="O8531" s="1"/>
    </row>
    <row r="8532" spans="15:15" x14ac:dyDescent="0.3">
      <c r="O8532" s="1"/>
    </row>
    <row r="8533" spans="15:15" x14ac:dyDescent="0.3">
      <c r="O8533" s="1"/>
    </row>
    <row r="8534" spans="15:15" x14ac:dyDescent="0.3">
      <c r="O8534" s="1"/>
    </row>
    <row r="8535" spans="15:15" x14ac:dyDescent="0.3">
      <c r="O8535" s="1"/>
    </row>
    <row r="8536" spans="15:15" x14ac:dyDescent="0.3">
      <c r="O8536" s="1"/>
    </row>
    <row r="8537" spans="15:15" x14ac:dyDescent="0.3">
      <c r="O8537" s="1"/>
    </row>
    <row r="8538" spans="15:15" x14ac:dyDescent="0.3">
      <c r="O8538" s="1"/>
    </row>
    <row r="8539" spans="15:15" x14ac:dyDescent="0.3">
      <c r="O8539" s="1"/>
    </row>
    <row r="8540" spans="15:15" x14ac:dyDescent="0.3">
      <c r="O8540" s="1"/>
    </row>
    <row r="8541" spans="15:15" x14ac:dyDescent="0.3">
      <c r="O8541" s="1"/>
    </row>
    <row r="8542" spans="15:15" x14ac:dyDescent="0.3">
      <c r="O8542" s="1"/>
    </row>
    <row r="8543" spans="15:15" x14ac:dyDescent="0.3">
      <c r="O8543" s="1"/>
    </row>
    <row r="8544" spans="15:15" x14ac:dyDescent="0.3">
      <c r="O8544" s="1"/>
    </row>
    <row r="8545" spans="15:15" x14ac:dyDescent="0.3">
      <c r="O8545" s="1"/>
    </row>
    <row r="8546" spans="15:15" x14ac:dyDescent="0.3">
      <c r="O8546" s="1"/>
    </row>
    <row r="8547" spans="15:15" x14ac:dyDescent="0.3">
      <c r="O8547" s="1"/>
    </row>
    <row r="8548" spans="15:15" x14ac:dyDescent="0.3">
      <c r="O8548" s="1"/>
    </row>
    <row r="8549" spans="15:15" x14ac:dyDescent="0.3">
      <c r="O8549" s="1"/>
    </row>
    <row r="8550" spans="15:15" x14ac:dyDescent="0.3">
      <c r="O8550" s="1"/>
    </row>
    <row r="8551" spans="15:15" x14ac:dyDescent="0.3">
      <c r="O8551" s="1"/>
    </row>
    <row r="8552" spans="15:15" x14ac:dyDescent="0.3">
      <c r="O8552" s="1"/>
    </row>
    <row r="8553" spans="15:15" x14ac:dyDescent="0.3">
      <c r="O8553" s="1"/>
    </row>
    <row r="8554" spans="15:15" x14ac:dyDescent="0.3">
      <c r="O8554" s="1"/>
    </row>
    <row r="8555" spans="15:15" x14ac:dyDescent="0.3">
      <c r="O8555" s="1"/>
    </row>
    <row r="8556" spans="15:15" x14ac:dyDescent="0.3">
      <c r="O8556" s="1"/>
    </row>
    <row r="8557" spans="15:15" x14ac:dyDescent="0.3">
      <c r="O8557" s="1"/>
    </row>
    <row r="8558" spans="15:15" x14ac:dyDescent="0.3">
      <c r="O8558" s="1"/>
    </row>
    <row r="8559" spans="15:15" x14ac:dyDescent="0.3">
      <c r="O8559" s="1"/>
    </row>
    <row r="8560" spans="15:15" x14ac:dyDescent="0.3">
      <c r="O8560" s="1"/>
    </row>
    <row r="8561" spans="15:15" x14ac:dyDescent="0.3">
      <c r="O8561" s="1"/>
    </row>
    <row r="8562" spans="15:15" x14ac:dyDescent="0.3">
      <c r="O8562" s="1"/>
    </row>
    <row r="8563" spans="15:15" x14ac:dyDescent="0.3">
      <c r="O8563" s="1"/>
    </row>
    <row r="8564" spans="15:15" x14ac:dyDescent="0.3">
      <c r="O8564" s="1"/>
    </row>
    <row r="8565" spans="15:15" x14ac:dyDescent="0.3">
      <c r="O8565" s="1"/>
    </row>
    <row r="8566" spans="15:15" x14ac:dyDescent="0.3">
      <c r="O8566" s="1"/>
    </row>
    <row r="8567" spans="15:15" x14ac:dyDescent="0.3">
      <c r="O8567" s="1"/>
    </row>
    <row r="8568" spans="15:15" x14ac:dyDescent="0.3">
      <c r="O8568" s="1"/>
    </row>
    <row r="8569" spans="15:15" x14ac:dyDescent="0.3">
      <c r="O8569" s="1"/>
    </row>
    <row r="8570" spans="15:15" x14ac:dyDescent="0.3">
      <c r="O8570" s="1"/>
    </row>
    <row r="8571" spans="15:15" x14ac:dyDescent="0.3">
      <c r="O8571" s="1"/>
    </row>
    <row r="8572" spans="15:15" x14ac:dyDescent="0.3">
      <c r="O8572" s="1"/>
    </row>
    <row r="8573" spans="15:15" x14ac:dyDescent="0.3">
      <c r="O8573" s="1"/>
    </row>
    <row r="8574" spans="15:15" x14ac:dyDescent="0.3">
      <c r="O8574" s="1"/>
    </row>
    <row r="8575" spans="15:15" x14ac:dyDescent="0.3">
      <c r="O8575" s="1"/>
    </row>
    <row r="8576" spans="15:15" x14ac:dyDescent="0.3">
      <c r="O8576" s="1"/>
    </row>
    <row r="8577" spans="15:15" x14ac:dyDescent="0.3">
      <c r="O8577" s="1"/>
    </row>
    <row r="8578" spans="15:15" x14ac:dyDescent="0.3">
      <c r="O8578" s="1"/>
    </row>
    <row r="8579" spans="15:15" x14ac:dyDescent="0.3">
      <c r="O8579" s="1"/>
    </row>
    <row r="8580" spans="15:15" x14ac:dyDescent="0.3">
      <c r="O8580" s="1"/>
    </row>
    <row r="8581" spans="15:15" x14ac:dyDescent="0.3">
      <c r="O8581" s="1"/>
    </row>
    <row r="8582" spans="15:15" x14ac:dyDescent="0.3">
      <c r="O8582" s="1"/>
    </row>
    <row r="8583" spans="15:15" x14ac:dyDescent="0.3">
      <c r="O8583" s="1"/>
    </row>
    <row r="8584" spans="15:15" x14ac:dyDescent="0.3">
      <c r="O8584" s="1"/>
    </row>
    <row r="8585" spans="15:15" x14ac:dyDescent="0.3">
      <c r="O8585" s="1"/>
    </row>
    <row r="8586" spans="15:15" x14ac:dyDescent="0.3">
      <c r="O8586" s="1"/>
    </row>
    <row r="8587" spans="15:15" x14ac:dyDescent="0.3">
      <c r="O8587" s="1"/>
    </row>
    <row r="8588" spans="15:15" x14ac:dyDescent="0.3">
      <c r="O8588" s="1"/>
    </row>
    <row r="8589" spans="15:15" x14ac:dyDescent="0.3">
      <c r="O8589" s="1"/>
    </row>
    <row r="8590" spans="15:15" x14ac:dyDescent="0.3">
      <c r="O8590" s="1"/>
    </row>
    <row r="8591" spans="15:15" x14ac:dyDescent="0.3">
      <c r="O8591" s="1"/>
    </row>
    <row r="8592" spans="15:15" x14ac:dyDescent="0.3">
      <c r="O8592" s="1"/>
    </row>
    <row r="8593" spans="15:15" x14ac:dyDescent="0.3">
      <c r="O8593" s="1"/>
    </row>
    <row r="8594" spans="15:15" x14ac:dyDescent="0.3">
      <c r="O8594" s="1"/>
    </row>
    <row r="8595" spans="15:15" x14ac:dyDescent="0.3">
      <c r="O8595" s="1"/>
    </row>
    <row r="8596" spans="15:15" x14ac:dyDescent="0.3">
      <c r="O8596" s="1"/>
    </row>
    <row r="8597" spans="15:15" x14ac:dyDescent="0.3">
      <c r="O8597" s="1"/>
    </row>
    <row r="8598" spans="15:15" x14ac:dyDescent="0.3">
      <c r="O8598" s="1"/>
    </row>
    <row r="8599" spans="15:15" x14ac:dyDescent="0.3">
      <c r="O8599" s="1"/>
    </row>
    <row r="8600" spans="15:15" x14ac:dyDescent="0.3">
      <c r="O8600" s="1"/>
    </row>
    <row r="8601" spans="15:15" x14ac:dyDescent="0.3">
      <c r="O8601" s="1"/>
    </row>
    <row r="8602" spans="15:15" x14ac:dyDescent="0.3">
      <c r="O8602" s="1"/>
    </row>
    <row r="8603" spans="15:15" x14ac:dyDescent="0.3">
      <c r="O8603" s="1"/>
    </row>
    <row r="8604" spans="15:15" x14ac:dyDescent="0.3">
      <c r="O8604" s="1"/>
    </row>
    <row r="8605" spans="15:15" x14ac:dyDescent="0.3">
      <c r="O8605" s="1"/>
    </row>
    <row r="8606" spans="15:15" x14ac:dyDescent="0.3">
      <c r="O8606" s="1"/>
    </row>
    <row r="8607" spans="15:15" x14ac:dyDescent="0.3">
      <c r="O8607" s="1"/>
    </row>
    <row r="8608" spans="15:15" x14ac:dyDescent="0.3">
      <c r="O8608" s="1"/>
    </row>
    <row r="8609" spans="15:15" x14ac:dyDescent="0.3">
      <c r="O8609" s="1"/>
    </row>
    <row r="8610" spans="15:15" x14ac:dyDescent="0.3">
      <c r="O8610" s="1"/>
    </row>
    <row r="8611" spans="15:15" x14ac:dyDescent="0.3">
      <c r="O8611" s="1"/>
    </row>
    <row r="8612" spans="15:15" x14ac:dyDescent="0.3">
      <c r="O8612" s="1"/>
    </row>
    <row r="8613" spans="15:15" x14ac:dyDescent="0.3">
      <c r="O8613" s="1"/>
    </row>
    <row r="8614" spans="15:15" x14ac:dyDescent="0.3">
      <c r="O8614" s="1"/>
    </row>
    <row r="8615" spans="15:15" x14ac:dyDescent="0.3">
      <c r="O8615" s="1"/>
    </row>
    <row r="8616" spans="15:15" x14ac:dyDescent="0.3">
      <c r="O8616" s="1"/>
    </row>
    <row r="8617" spans="15:15" x14ac:dyDescent="0.3">
      <c r="O8617" s="1"/>
    </row>
    <row r="8618" spans="15:15" x14ac:dyDescent="0.3">
      <c r="O8618" s="1"/>
    </row>
    <row r="8619" spans="15:15" x14ac:dyDescent="0.3">
      <c r="O8619" s="1"/>
    </row>
    <row r="8620" spans="15:15" x14ac:dyDescent="0.3">
      <c r="O8620" s="1"/>
    </row>
    <row r="8621" spans="15:15" x14ac:dyDescent="0.3">
      <c r="O8621" s="1"/>
    </row>
    <row r="8622" spans="15:15" x14ac:dyDescent="0.3">
      <c r="O8622" s="1"/>
    </row>
    <row r="8623" spans="15:15" x14ac:dyDescent="0.3">
      <c r="O8623" s="1"/>
    </row>
    <row r="8624" spans="15:15" x14ac:dyDescent="0.3">
      <c r="O8624" s="1"/>
    </row>
    <row r="8625" spans="15:15" x14ac:dyDescent="0.3">
      <c r="O8625" s="1"/>
    </row>
    <row r="8626" spans="15:15" x14ac:dyDescent="0.3">
      <c r="O8626" s="1"/>
    </row>
    <row r="8627" spans="15:15" x14ac:dyDescent="0.3">
      <c r="O8627" s="1"/>
    </row>
    <row r="8628" spans="15:15" x14ac:dyDescent="0.3">
      <c r="O8628" s="1"/>
    </row>
    <row r="8629" spans="15:15" x14ac:dyDescent="0.3">
      <c r="O8629" s="1"/>
    </row>
    <row r="8630" spans="15:15" x14ac:dyDescent="0.3">
      <c r="O8630" s="1"/>
    </row>
    <row r="8631" spans="15:15" x14ac:dyDescent="0.3">
      <c r="O8631" s="1"/>
    </row>
    <row r="8632" spans="15:15" x14ac:dyDescent="0.3">
      <c r="O8632" s="1"/>
    </row>
    <row r="8633" spans="15:15" x14ac:dyDescent="0.3">
      <c r="O8633" s="1"/>
    </row>
    <row r="8634" spans="15:15" x14ac:dyDescent="0.3">
      <c r="O8634" s="1"/>
    </row>
    <row r="8635" spans="15:15" x14ac:dyDescent="0.3">
      <c r="O8635" s="1"/>
    </row>
    <row r="8636" spans="15:15" x14ac:dyDescent="0.3">
      <c r="O8636" s="1"/>
    </row>
    <row r="8637" spans="15:15" x14ac:dyDescent="0.3">
      <c r="O8637" s="1"/>
    </row>
    <row r="8638" spans="15:15" x14ac:dyDescent="0.3">
      <c r="O8638" s="1"/>
    </row>
    <row r="8639" spans="15:15" x14ac:dyDescent="0.3">
      <c r="O8639" s="1"/>
    </row>
    <row r="8640" spans="15:15" x14ac:dyDescent="0.3">
      <c r="O8640" s="1"/>
    </row>
    <row r="8641" spans="15:15" x14ac:dyDescent="0.3">
      <c r="O8641" s="1"/>
    </row>
    <row r="8642" spans="15:15" x14ac:dyDescent="0.3">
      <c r="O8642" s="1"/>
    </row>
    <row r="8643" spans="15:15" x14ac:dyDescent="0.3">
      <c r="O8643" s="1"/>
    </row>
    <row r="8644" spans="15:15" x14ac:dyDescent="0.3">
      <c r="O8644" s="1"/>
    </row>
    <row r="8645" spans="15:15" x14ac:dyDescent="0.3">
      <c r="O8645" s="1"/>
    </row>
    <row r="8646" spans="15:15" x14ac:dyDescent="0.3">
      <c r="O8646" s="1"/>
    </row>
    <row r="8647" spans="15:15" x14ac:dyDescent="0.3">
      <c r="O8647" s="1"/>
    </row>
    <row r="8648" spans="15:15" x14ac:dyDescent="0.3">
      <c r="O8648" s="1"/>
    </row>
    <row r="8649" spans="15:15" x14ac:dyDescent="0.3">
      <c r="O8649" s="1"/>
    </row>
    <row r="8650" spans="15:15" x14ac:dyDescent="0.3">
      <c r="O8650" s="1"/>
    </row>
    <row r="8651" spans="15:15" x14ac:dyDescent="0.3">
      <c r="O8651" s="1"/>
    </row>
    <row r="8652" spans="15:15" x14ac:dyDescent="0.3">
      <c r="O8652" s="1"/>
    </row>
    <row r="8653" spans="15:15" x14ac:dyDescent="0.3">
      <c r="O8653" s="1"/>
    </row>
    <row r="8654" spans="15:15" x14ac:dyDescent="0.3">
      <c r="O8654" s="1"/>
    </row>
    <row r="8655" spans="15:15" x14ac:dyDescent="0.3">
      <c r="O8655" s="1"/>
    </row>
    <row r="8656" spans="15:15" x14ac:dyDescent="0.3">
      <c r="O8656" s="1"/>
    </row>
    <row r="8657" spans="15:15" x14ac:dyDescent="0.3">
      <c r="O8657" s="1"/>
    </row>
    <row r="8658" spans="15:15" x14ac:dyDescent="0.3">
      <c r="O8658" s="1"/>
    </row>
    <row r="8659" spans="15:15" x14ac:dyDescent="0.3">
      <c r="O8659" s="1"/>
    </row>
    <row r="8660" spans="15:15" x14ac:dyDescent="0.3">
      <c r="O8660" s="1"/>
    </row>
    <row r="8661" spans="15:15" x14ac:dyDescent="0.3">
      <c r="O8661" s="1"/>
    </row>
    <row r="8662" spans="15:15" x14ac:dyDescent="0.3">
      <c r="O8662" s="1"/>
    </row>
    <row r="8663" spans="15:15" x14ac:dyDescent="0.3">
      <c r="O8663" s="1"/>
    </row>
    <row r="8664" spans="15:15" x14ac:dyDescent="0.3">
      <c r="O8664" s="1"/>
    </row>
    <row r="8665" spans="15:15" x14ac:dyDescent="0.3">
      <c r="O8665" s="1"/>
    </row>
    <row r="8666" spans="15:15" x14ac:dyDescent="0.3">
      <c r="O8666" s="1"/>
    </row>
    <row r="8667" spans="15:15" x14ac:dyDescent="0.3">
      <c r="O8667" s="1"/>
    </row>
    <row r="8668" spans="15:15" x14ac:dyDescent="0.3">
      <c r="O8668" s="1"/>
    </row>
    <row r="8669" spans="15:15" x14ac:dyDescent="0.3">
      <c r="O8669" s="1"/>
    </row>
    <row r="8670" spans="15:15" x14ac:dyDescent="0.3">
      <c r="O8670" s="1"/>
    </row>
    <row r="8671" spans="15:15" x14ac:dyDescent="0.3">
      <c r="O8671" s="1"/>
    </row>
    <row r="8672" spans="15:15" x14ac:dyDescent="0.3">
      <c r="O8672" s="1"/>
    </row>
    <row r="8673" spans="15:15" x14ac:dyDescent="0.3">
      <c r="O8673" s="1"/>
    </row>
    <row r="8674" spans="15:15" x14ac:dyDescent="0.3">
      <c r="O8674" s="1"/>
    </row>
    <row r="8675" spans="15:15" x14ac:dyDescent="0.3">
      <c r="O8675" s="1"/>
    </row>
    <row r="8676" spans="15:15" x14ac:dyDescent="0.3">
      <c r="O8676" s="1"/>
    </row>
    <row r="8677" spans="15:15" x14ac:dyDescent="0.3">
      <c r="O8677" s="1"/>
    </row>
    <row r="8678" spans="15:15" x14ac:dyDescent="0.3">
      <c r="O8678" s="1"/>
    </row>
    <row r="8679" spans="15:15" x14ac:dyDescent="0.3">
      <c r="O8679" s="1"/>
    </row>
    <row r="8680" spans="15:15" x14ac:dyDescent="0.3">
      <c r="O8680" s="1"/>
    </row>
    <row r="8681" spans="15:15" x14ac:dyDescent="0.3">
      <c r="O8681" s="1"/>
    </row>
    <row r="8682" spans="15:15" x14ac:dyDescent="0.3">
      <c r="O8682" s="1"/>
    </row>
    <row r="8683" spans="15:15" x14ac:dyDescent="0.3">
      <c r="O8683" s="1"/>
    </row>
    <row r="8684" spans="15:15" x14ac:dyDescent="0.3">
      <c r="O8684" s="1"/>
    </row>
    <row r="8685" spans="15:15" x14ac:dyDescent="0.3">
      <c r="O8685" s="1"/>
    </row>
    <row r="8686" spans="15:15" x14ac:dyDescent="0.3">
      <c r="O8686" s="1"/>
    </row>
    <row r="8687" spans="15:15" x14ac:dyDescent="0.3">
      <c r="O8687" s="1"/>
    </row>
    <row r="8688" spans="15:15" x14ac:dyDescent="0.3">
      <c r="O8688" s="1"/>
    </row>
    <row r="8689" spans="15:15" x14ac:dyDescent="0.3">
      <c r="O8689" s="1"/>
    </row>
    <row r="8690" spans="15:15" x14ac:dyDescent="0.3">
      <c r="O8690" s="1"/>
    </row>
    <row r="8691" spans="15:15" x14ac:dyDescent="0.3">
      <c r="O8691" s="1"/>
    </row>
    <row r="8692" spans="15:15" x14ac:dyDescent="0.3">
      <c r="O8692" s="1"/>
    </row>
    <row r="8693" spans="15:15" x14ac:dyDescent="0.3">
      <c r="O8693" s="1"/>
    </row>
    <row r="8694" spans="15:15" x14ac:dyDescent="0.3">
      <c r="O8694" s="1"/>
    </row>
    <row r="8695" spans="15:15" x14ac:dyDescent="0.3">
      <c r="O8695" s="1"/>
    </row>
    <row r="8696" spans="15:15" x14ac:dyDescent="0.3">
      <c r="O8696" s="1"/>
    </row>
    <row r="8697" spans="15:15" x14ac:dyDescent="0.3">
      <c r="O8697" s="1"/>
    </row>
    <row r="8698" spans="15:15" x14ac:dyDescent="0.3">
      <c r="O8698" s="1"/>
    </row>
    <row r="8699" spans="15:15" x14ac:dyDescent="0.3">
      <c r="O8699" s="1"/>
    </row>
    <row r="8700" spans="15:15" x14ac:dyDescent="0.3">
      <c r="O8700" s="1"/>
    </row>
    <row r="8701" spans="15:15" x14ac:dyDescent="0.3">
      <c r="O8701" s="1"/>
    </row>
    <row r="8702" spans="15:15" x14ac:dyDescent="0.3">
      <c r="O8702" s="1"/>
    </row>
    <row r="8703" spans="15:15" x14ac:dyDescent="0.3">
      <c r="O8703" s="1"/>
    </row>
    <row r="8704" spans="15:15" x14ac:dyDescent="0.3">
      <c r="O8704" s="1"/>
    </row>
    <row r="8705" spans="15:15" x14ac:dyDescent="0.3">
      <c r="O8705" s="1"/>
    </row>
    <row r="8706" spans="15:15" x14ac:dyDescent="0.3">
      <c r="O8706" s="1"/>
    </row>
    <row r="8707" spans="15:15" x14ac:dyDescent="0.3">
      <c r="O8707" s="1"/>
    </row>
    <row r="8708" spans="15:15" x14ac:dyDescent="0.3">
      <c r="O8708" s="1"/>
    </row>
    <row r="8709" spans="15:15" x14ac:dyDescent="0.3">
      <c r="O8709" s="1"/>
    </row>
    <row r="8710" spans="15:15" x14ac:dyDescent="0.3">
      <c r="O8710" s="1"/>
    </row>
    <row r="8711" spans="15:15" x14ac:dyDescent="0.3">
      <c r="O8711" s="1"/>
    </row>
    <row r="8712" spans="15:15" x14ac:dyDescent="0.3">
      <c r="O8712" s="1"/>
    </row>
    <row r="8713" spans="15:15" x14ac:dyDescent="0.3">
      <c r="O8713" s="1"/>
    </row>
    <row r="8714" spans="15:15" x14ac:dyDescent="0.3">
      <c r="O8714" s="1"/>
    </row>
    <row r="8715" spans="15:15" x14ac:dyDescent="0.3">
      <c r="O8715" s="1"/>
    </row>
    <row r="8716" spans="15:15" x14ac:dyDescent="0.3">
      <c r="O8716" s="1"/>
    </row>
    <row r="8717" spans="15:15" x14ac:dyDescent="0.3">
      <c r="O8717" s="1"/>
    </row>
    <row r="8718" spans="15:15" x14ac:dyDescent="0.3">
      <c r="O8718" s="1"/>
    </row>
    <row r="8719" spans="15:15" x14ac:dyDescent="0.3">
      <c r="O8719" s="1"/>
    </row>
    <row r="8720" spans="15:15" x14ac:dyDescent="0.3">
      <c r="O8720" s="1"/>
    </row>
    <row r="8721" spans="15:15" x14ac:dyDescent="0.3">
      <c r="O8721" s="1"/>
    </row>
    <row r="8722" spans="15:15" x14ac:dyDescent="0.3">
      <c r="O8722" s="1"/>
    </row>
    <row r="8723" spans="15:15" x14ac:dyDescent="0.3">
      <c r="O8723" s="1"/>
    </row>
    <row r="8724" spans="15:15" x14ac:dyDescent="0.3">
      <c r="O8724" s="1"/>
    </row>
    <row r="8725" spans="15:15" x14ac:dyDescent="0.3">
      <c r="O8725" s="1"/>
    </row>
    <row r="8726" spans="15:15" x14ac:dyDescent="0.3">
      <c r="O8726" s="1"/>
    </row>
    <row r="8727" spans="15:15" x14ac:dyDescent="0.3">
      <c r="O8727" s="1"/>
    </row>
    <row r="8728" spans="15:15" x14ac:dyDescent="0.3">
      <c r="O8728" s="1"/>
    </row>
    <row r="8729" spans="15:15" x14ac:dyDescent="0.3">
      <c r="O8729" s="1"/>
    </row>
    <row r="8730" spans="15:15" x14ac:dyDescent="0.3">
      <c r="O8730" s="1"/>
    </row>
    <row r="8731" spans="15:15" x14ac:dyDescent="0.3">
      <c r="O8731" s="1"/>
    </row>
    <row r="8732" spans="15:15" x14ac:dyDescent="0.3">
      <c r="O8732" s="1"/>
    </row>
    <row r="8733" spans="15:15" x14ac:dyDescent="0.3">
      <c r="O8733" s="1"/>
    </row>
    <row r="8734" spans="15:15" x14ac:dyDescent="0.3">
      <c r="O8734" s="1"/>
    </row>
    <row r="8735" spans="15:15" x14ac:dyDescent="0.3">
      <c r="O8735" s="1"/>
    </row>
    <row r="8736" spans="15:15" x14ac:dyDescent="0.3">
      <c r="O8736" s="1"/>
    </row>
    <row r="8737" spans="15:15" x14ac:dyDescent="0.3">
      <c r="O8737" s="1"/>
    </row>
    <row r="8738" spans="15:15" x14ac:dyDescent="0.3">
      <c r="O8738" s="1"/>
    </row>
    <row r="8739" spans="15:15" x14ac:dyDescent="0.3">
      <c r="O8739" s="1"/>
    </row>
    <row r="8740" spans="15:15" x14ac:dyDescent="0.3">
      <c r="O8740" s="1"/>
    </row>
    <row r="8741" spans="15:15" x14ac:dyDescent="0.3">
      <c r="O8741" s="1"/>
    </row>
    <row r="8742" spans="15:15" x14ac:dyDescent="0.3">
      <c r="O8742" s="1"/>
    </row>
    <row r="8743" spans="15:15" x14ac:dyDescent="0.3">
      <c r="O8743" s="1"/>
    </row>
    <row r="8744" spans="15:15" x14ac:dyDescent="0.3">
      <c r="O8744" s="1"/>
    </row>
    <row r="8745" spans="15:15" x14ac:dyDescent="0.3">
      <c r="O8745" s="1"/>
    </row>
    <row r="8746" spans="15:15" x14ac:dyDescent="0.3">
      <c r="O8746" s="1"/>
    </row>
    <row r="8747" spans="15:15" x14ac:dyDescent="0.3">
      <c r="O8747" s="1"/>
    </row>
    <row r="8748" spans="15:15" x14ac:dyDescent="0.3">
      <c r="O8748" s="1"/>
    </row>
    <row r="8749" spans="15:15" x14ac:dyDescent="0.3">
      <c r="O8749" s="1"/>
    </row>
    <row r="8750" spans="15:15" x14ac:dyDescent="0.3">
      <c r="O8750" s="1"/>
    </row>
    <row r="8751" spans="15:15" x14ac:dyDescent="0.3">
      <c r="O8751" s="1"/>
    </row>
    <row r="8752" spans="15:15" x14ac:dyDescent="0.3">
      <c r="O8752" s="1"/>
    </row>
    <row r="8753" spans="15:15" x14ac:dyDescent="0.3">
      <c r="O8753" s="1"/>
    </row>
    <row r="8754" spans="15:15" x14ac:dyDescent="0.3">
      <c r="O8754" s="1"/>
    </row>
    <row r="8755" spans="15:15" x14ac:dyDescent="0.3">
      <c r="O8755" s="1"/>
    </row>
    <row r="8756" spans="15:15" x14ac:dyDescent="0.3">
      <c r="O8756" s="1"/>
    </row>
    <row r="8757" spans="15:15" x14ac:dyDescent="0.3">
      <c r="O8757" s="1"/>
    </row>
    <row r="8758" spans="15:15" x14ac:dyDescent="0.3">
      <c r="O8758" s="1"/>
    </row>
    <row r="8759" spans="15:15" x14ac:dyDescent="0.3">
      <c r="O8759" s="1"/>
    </row>
    <row r="8760" spans="15:15" x14ac:dyDescent="0.3">
      <c r="O8760" s="1"/>
    </row>
    <row r="8761" spans="15:15" x14ac:dyDescent="0.3">
      <c r="O8761" s="1"/>
    </row>
    <row r="8762" spans="15:15" x14ac:dyDescent="0.3">
      <c r="O8762" s="1"/>
    </row>
    <row r="8763" spans="15:15" x14ac:dyDescent="0.3">
      <c r="O8763" s="1"/>
    </row>
    <row r="8764" spans="15:15" x14ac:dyDescent="0.3">
      <c r="O8764" s="1"/>
    </row>
    <row r="8765" spans="15:15" x14ac:dyDescent="0.3">
      <c r="O8765" s="1"/>
    </row>
    <row r="8766" spans="15:15" x14ac:dyDescent="0.3">
      <c r="O8766" s="1"/>
    </row>
    <row r="8767" spans="15:15" x14ac:dyDescent="0.3">
      <c r="O8767" s="1"/>
    </row>
    <row r="8768" spans="15:15" x14ac:dyDescent="0.3">
      <c r="O8768" s="1"/>
    </row>
    <row r="8769" spans="15:15" x14ac:dyDescent="0.3">
      <c r="O8769" s="1"/>
    </row>
    <row r="8770" spans="15:15" x14ac:dyDescent="0.3">
      <c r="O8770" s="1"/>
    </row>
    <row r="8771" spans="15:15" x14ac:dyDescent="0.3">
      <c r="O8771" s="1"/>
    </row>
    <row r="8772" spans="15:15" x14ac:dyDescent="0.3">
      <c r="O8772" s="1"/>
    </row>
    <row r="8773" spans="15:15" x14ac:dyDescent="0.3">
      <c r="O8773" s="1"/>
    </row>
    <row r="8774" spans="15:15" x14ac:dyDescent="0.3">
      <c r="O8774" s="1"/>
    </row>
    <row r="8775" spans="15:15" x14ac:dyDescent="0.3">
      <c r="O8775" s="1"/>
    </row>
    <row r="8776" spans="15:15" x14ac:dyDescent="0.3">
      <c r="O8776" s="1"/>
    </row>
    <row r="8777" spans="15:15" x14ac:dyDescent="0.3">
      <c r="O8777" s="1"/>
    </row>
    <row r="8778" spans="15:15" x14ac:dyDescent="0.3">
      <c r="O8778" s="1"/>
    </row>
    <row r="8779" spans="15:15" x14ac:dyDescent="0.3">
      <c r="O8779" s="1"/>
    </row>
    <row r="8780" spans="15:15" x14ac:dyDescent="0.3">
      <c r="O8780" s="1"/>
    </row>
    <row r="8781" spans="15:15" x14ac:dyDescent="0.3">
      <c r="O8781" s="1"/>
    </row>
    <row r="8782" spans="15:15" x14ac:dyDescent="0.3">
      <c r="O8782" s="1"/>
    </row>
    <row r="8783" spans="15:15" x14ac:dyDescent="0.3">
      <c r="O8783" s="1"/>
    </row>
    <row r="8784" spans="15:15" x14ac:dyDescent="0.3">
      <c r="O8784" s="1"/>
    </row>
    <row r="8785" spans="15:15" x14ac:dyDescent="0.3">
      <c r="O8785" s="1"/>
    </row>
    <row r="8786" spans="15:15" x14ac:dyDescent="0.3">
      <c r="O8786" s="1"/>
    </row>
    <row r="8787" spans="15:15" x14ac:dyDescent="0.3">
      <c r="O8787" s="1"/>
    </row>
    <row r="8788" spans="15:15" x14ac:dyDescent="0.3">
      <c r="O8788" s="1"/>
    </row>
    <row r="8789" spans="15:15" x14ac:dyDescent="0.3">
      <c r="O8789" s="1"/>
    </row>
    <row r="8790" spans="15:15" x14ac:dyDescent="0.3">
      <c r="O8790" s="1"/>
    </row>
    <row r="8791" spans="15:15" x14ac:dyDescent="0.3">
      <c r="O8791" s="1"/>
    </row>
    <row r="8792" spans="15:15" x14ac:dyDescent="0.3">
      <c r="O8792" s="1"/>
    </row>
    <row r="8793" spans="15:15" x14ac:dyDescent="0.3">
      <c r="O8793" s="1"/>
    </row>
    <row r="8794" spans="15:15" x14ac:dyDescent="0.3">
      <c r="O8794" s="1"/>
    </row>
    <row r="8795" spans="15:15" x14ac:dyDescent="0.3">
      <c r="O8795" s="1"/>
    </row>
    <row r="8796" spans="15:15" x14ac:dyDescent="0.3">
      <c r="O8796" s="1"/>
    </row>
    <row r="8797" spans="15:15" x14ac:dyDescent="0.3">
      <c r="O8797" s="1"/>
    </row>
    <row r="8798" spans="15:15" x14ac:dyDescent="0.3">
      <c r="O8798" s="1"/>
    </row>
    <row r="8799" spans="15:15" x14ac:dyDescent="0.3">
      <c r="O8799" s="1"/>
    </row>
    <row r="8800" spans="15:15" x14ac:dyDescent="0.3">
      <c r="O8800" s="1"/>
    </row>
    <row r="8801" spans="15:15" x14ac:dyDescent="0.3">
      <c r="O8801" s="1"/>
    </row>
    <row r="8802" spans="15:15" x14ac:dyDescent="0.3">
      <c r="O8802" s="1"/>
    </row>
    <row r="8803" spans="15:15" x14ac:dyDescent="0.3">
      <c r="O8803" s="1"/>
    </row>
    <row r="8804" spans="15:15" x14ac:dyDescent="0.3">
      <c r="O8804" s="1"/>
    </row>
    <row r="8805" spans="15:15" x14ac:dyDescent="0.3">
      <c r="O8805" s="1"/>
    </row>
    <row r="8806" spans="15:15" x14ac:dyDescent="0.3">
      <c r="O8806" s="1"/>
    </row>
    <row r="8807" spans="15:15" x14ac:dyDescent="0.3">
      <c r="O8807" s="1"/>
    </row>
    <row r="8808" spans="15:15" x14ac:dyDescent="0.3">
      <c r="O8808" s="1"/>
    </row>
    <row r="8809" spans="15:15" x14ac:dyDescent="0.3">
      <c r="O8809" s="1"/>
    </row>
    <row r="8810" spans="15:15" x14ac:dyDescent="0.3">
      <c r="O8810" s="1"/>
    </row>
    <row r="8811" spans="15:15" x14ac:dyDescent="0.3">
      <c r="O8811" s="1"/>
    </row>
    <row r="8812" spans="15:15" x14ac:dyDescent="0.3">
      <c r="O8812" s="1"/>
    </row>
    <row r="8813" spans="15:15" x14ac:dyDescent="0.3">
      <c r="O8813" s="1"/>
    </row>
    <row r="8814" spans="15:15" x14ac:dyDescent="0.3">
      <c r="O8814" s="1"/>
    </row>
    <row r="8815" spans="15:15" x14ac:dyDescent="0.3">
      <c r="O8815" s="1"/>
    </row>
    <row r="8816" spans="15:15" x14ac:dyDescent="0.3">
      <c r="O8816" s="1"/>
    </row>
    <row r="8817" spans="15:15" x14ac:dyDescent="0.3">
      <c r="O8817" s="1"/>
    </row>
    <row r="8818" spans="15:15" x14ac:dyDescent="0.3">
      <c r="O8818" s="1"/>
    </row>
    <row r="8819" spans="15:15" x14ac:dyDescent="0.3">
      <c r="O8819" s="1"/>
    </row>
    <row r="8820" spans="15:15" x14ac:dyDescent="0.3">
      <c r="O8820" s="1"/>
    </row>
    <row r="8821" spans="15:15" x14ac:dyDescent="0.3">
      <c r="O8821" s="1"/>
    </row>
    <row r="8822" spans="15:15" x14ac:dyDescent="0.3">
      <c r="O8822" s="1"/>
    </row>
    <row r="8823" spans="15:15" x14ac:dyDescent="0.3">
      <c r="O8823" s="1"/>
    </row>
    <row r="8824" spans="15:15" x14ac:dyDescent="0.3">
      <c r="O8824" s="1"/>
    </row>
    <row r="8825" spans="15:15" x14ac:dyDescent="0.3">
      <c r="O8825" s="1"/>
    </row>
    <row r="8826" spans="15:15" x14ac:dyDescent="0.3">
      <c r="O8826" s="1"/>
    </row>
    <row r="8827" spans="15:15" x14ac:dyDescent="0.3">
      <c r="O8827" s="1"/>
    </row>
    <row r="8828" spans="15:15" x14ac:dyDescent="0.3">
      <c r="O8828" s="1"/>
    </row>
    <row r="8829" spans="15:15" x14ac:dyDescent="0.3">
      <c r="O8829" s="1"/>
    </row>
    <row r="8830" spans="15:15" x14ac:dyDescent="0.3">
      <c r="O8830" s="1"/>
    </row>
    <row r="8831" spans="15:15" x14ac:dyDescent="0.3">
      <c r="O8831" s="1"/>
    </row>
    <row r="8832" spans="15:15" x14ac:dyDescent="0.3">
      <c r="O8832" s="1"/>
    </row>
    <row r="8833" spans="15:15" x14ac:dyDescent="0.3">
      <c r="O8833" s="1"/>
    </row>
    <row r="8834" spans="15:15" x14ac:dyDescent="0.3">
      <c r="O8834" s="1"/>
    </row>
    <row r="8835" spans="15:15" x14ac:dyDescent="0.3">
      <c r="O8835" s="1"/>
    </row>
    <row r="8836" spans="15:15" x14ac:dyDescent="0.3">
      <c r="O8836" s="1"/>
    </row>
    <row r="8837" spans="15:15" x14ac:dyDescent="0.3">
      <c r="O8837" s="1"/>
    </row>
    <row r="8838" spans="15:15" x14ac:dyDescent="0.3">
      <c r="O8838" s="1"/>
    </row>
    <row r="8839" spans="15:15" x14ac:dyDescent="0.3">
      <c r="O8839" s="1"/>
    </row>
    <row r="8840" spans="15:15" x14ac:dyDescent="0.3">
      <c r="O8840" s="1"/>
    </row>
    <row r="8841" spans="15:15" x14ac:dyDescent="0.3">
      <c r="O8841" s="1"/>
    </row>
    <row r="8842" spans="15:15" x14ac:dyDescent="0.3">
      <c r="O8842" s="1"/>
    </row>
    <row r="8843" spans="15:15" x14ac:dyDescent="0.3">
      <c r="O8843" s="1"/>
    </row>
    <row r="8844" spans="15:15" x14ac:dyDescent="0.3">
      <c r="O8844" s="1"/>
    </row>
    <row r="8845" spans="15:15" x14ac:dyDescent="0.3">
      <c r="O8845" s="1"/>
    </row>
    <row r="8846" spans="15:15" x14ac:dyDescent="0.3">
      <c r="O8846" s="1"/>
    </row>
    <row r="8847" spans="15:15" x14ac:dyDescent="0.3">
      <c r="O8847" s="1"/>
    </row>
    <row r="8848" spans="15:15" x14ac:dyDescent="0.3">
      <c r="O8848" s="1"/>
    </row>
    <row r="8849" spans="15:15" x14ac:dyDescent="0.3">
      <c r="O8849" s="1"/>
    </row>
    <row r="8850" spans="15:15" x14ac:dyDescent="0.3">
      <c r="O8850" s="1"/>
    </row>
    <row r="8851" spans="15:15" x14ac:dyDescent="0.3">
      <c r="O8851" s="1"/>
    </row>
    <row r="8852" spans="15:15" x14ac:dyDescent="0.3">
      <c r="O8852" s="1"/>
    </row>
    <row r="8853" spans="15:15" x14ac:dyDescent="0.3">
      <c r="O8853" s="1"/>
    </row>
    <row r="8854" spans="15:15" x14ac:dyDescent="0.3">
      <c r="O8854" s="1"/>
    </row>
    <row r="8855" spans="15:15" x14ac:dyDescent="0.3">
      <c r="O8855" s="1"/>
    </row>
    <row r="8856" spans="15:15" x14ac:dyDescent="0.3">
      <c r="O8856" s="1"/>
    </row>
    <row r="8857" spans="15:15" x14ac:dyDescent="0.3">
      <c r="O8857" s="1"/>
    </row>
    <row r="8858" spans="15:15" x14ac:dyDescent="0.3">
      <c r="O8858" s="1"/>
    </row>
    <row r="8859" spans="15:15" x14ac:dyDescent="0.3">
      <c r="O8859" s="1"/>
    </row>
    <row r="8860" spans="15:15" x14ac:dyDescent="0.3">
      <c r="O8860" s="1"/>
    </row>
    <row r="8861" spans="15:15" x14ac:dyDescent="0.3">
      <c r="O8861" s="1"/>
    </row>
    <row r="8862" spans="15:15" x14ac:dyDescent="0.3">
      <c r="O8862" s="1"/>
    </row>
    <row r="8863" spans="15:15" x14ac:dyDescent="0.3">
      <c r="O8863" s="1"/>
    </row>
    <row r="8864" spans="15:15" x14ac:dyDescent="0.3">
      <c r="O8864" s="1"/>
    </row>
    <row r="8865" spans="15:15" x14ac:dyDescent="0.3">
      <c r="O8865" s="1"/>
    </row>
    <row r="8866" spans="15:15" x14ac:dyDescent="0.3">
      <c r="O8866" s="1"/>
    </row>
    <row r="8867" spans="15:15" x14ac:dyDescent="0.3">
      <c r="O8867" s="1"/>
    </row>
    <row r="8868" spans="15:15" x14ac:dyDescent="0.3">
      <c r="O8868" s="1"/>
    </row>
    <row r="8869" spans="15:15" x14ac:dyDescent="0.3">
      <c r="O8869" s="1"/>
    </row>
    <row r="8870" spans="15:15" x14ac:dyDescent="0.3">
      <c r="O8870" s="1"/>
    </row>
    <row r="8871" spans="15:15" x14ac:dyDescent="0.3">
      <c r="O8871" s="1"/>
    </row>
    <row r="8872" spans="15:15" x14ac:dyDescent="0.3">
      <c r="O8872" s="1"/>
    </row>
    <row r="8873" spans="15:15" x14ac:dyDescent="0.3">
      <c r="O8873" s="1"/>
    </row>
    <row r="8874" spans="15:15" x14ac:dyDescent="0.3">
      <c r="O8874" s="1"/>
    </row>
    <row r="8875" spans="15:15" x14ac:dyDescent="0.3">
      <c r="O8875" s="1"/>
    </row>
    <row r="8876" spans="15:15" x14ac:dyDescent="0.3">
      <c r="O8876" s="1"/>
    </row>
    <row r="8877" spans="15:15" x14ac:dyDescent="0.3">
      <c r="O8877" s="1"/>
    </row>
    <row r="8878" spans="15:15" x14ac:dyDescent="0.3">
      <c r="O8878" s="1"/>
    </row>
    <row r="8879" spans="15:15" x14ac:dyDescent="0.3">
      <c r="O8879" s="1"/>
    </row>
    <row r="8880" spans="15:15" x14ac:dyDescent="0.3">
      <c r="O8880" s="1"/>
    </row>
    <row r="8881" spans="15:15" x14ac:dyDescent="0.3">
      <c r="O8881" s="1"/>
    </row>
    <row r="8882" spans="15:15" x14ac:dyDescent="0.3">
      <c r="O8882" s="1"/>
    </row>
    <row r="8883" spans="15:15" x14ac:dyDescent="0.3">
      <c r="O8883" s="1"/>
    </row>
    <row r="8884" spans="15:15" x14ac:dyDescent="0.3">
      <c r="O8884" s="1"/>
    </row>
    <row r="8885" spans="15:15" x14ac:dyDescent="0.3">
      <c r="O8885" s="1"/>
    </row>
    <row r="8886" spans="15:15" x14ac:dyDescent="0.3">
      <c r="O8886" s="1"/>
    </row>
    <row r="8887" spans="15:15" x14ac:dyDescent="0.3">
      <c r="O8887" s="1"/>
    </row>
    <row r="8888" spans="15:15" x14ac:dyDescent="0.3">
      <c r="O8888" s="1"/>
    </row>
    <row r="8889" spans="15:15" x14ac:dyDescent="0.3">
      <c r="O8889" s="1"/>
    </row>
    <row r="8890" spans="15:15" x14ac:dyDescent="0.3">
      <c r="O8890" s="1"/>
    </row>
    <row r="8891" spans="15:15" x14ac:dyDescent="0.3">
      <c r="O8891" s="1"/>
    </row>
    <row r="8892" spans="15:15" x14ac:dyDescent="0.3">
      <c r="O8892" s="1"/>
    </row>
    <row r="8893" spans="15:15" x14ac:dyDescent="0.3">
      <c r="O8893" s="1"/>
    </row>
    <row r="8894" spans="15:15" x14ac:dyDescent="0.3">
      <c r="O8894" s="1"/>
    </row>
    <row r="8895" spans="15:15" x14ac:dyDescent="0.3">
      <c r="O8895" s="1"/>
    </row>
    <row r="8896" spans="15:15" x14ac:dyDescent="0.3">
      <c r="O8896" s="1"/>
    </row>
    <row r="8897" spans="15:15" x14ac:dyDescent="0.3">
      <c r="O8897" s="1"/>
    </row>
    <row r="8898" spans="15:15" x14ac:dyDescent="0.3">
      <c r="O8898" s="1"/>
    </row>
    <row r="8899" spans="15:15" x14ac:dyDescent="0.3">
      <c r="O8899" s="1"/>
    </row>
    <row r="8900" spans="15:15" x14ac:dyDescent="0.3">
      <c r="O8900" s="1"/>
    </row>
    <row r="8901" spans="15:15" x14ac:dyDescent="0.3">
      <c r="O8901" s="1"/>
    </row>
    <row r="8902" spans="15:15" x14ac:dyDescent="0.3">
      <c r="O8902" s="1"/>
    </row>
    <row r="8903" spans="15:15" x14ac:dyDescent="0.3">
      <c r="O8903" s="1"/>
    </row>
    <row r="8904" spans="15:15" x14ac:dyDescent="0.3">
      <c r="O8904" s="1"/>
    </row>
    <row r="8905" spans="15:15" x14ac:dyDescent="0.3">
      <c r="O8905" s="1"/>
    </row>
    <row r="8906" spans="15:15" x14ac:dyDescent="0.3">
      <c r="O8906" s="1"/>
    </row>
    <row r="8907" spans="15:15" x14ac:dyDescent="0.3">
      <c r="O8907" s="1"/>
    </row>
    <row r="8908" spans="15:15" x14ac:dyDescent="0.3">
      <c r="O8908" s="1"/>
    </row>
    <row r="8909" spans="15:15" x14ac:dyDescent="0.3">
      <c r="O8909" s="1"/>
    </row>
    <row r="8910" spans="15:15" x14ac:dyDescent="0.3">
      <c r="O8910" s="1"/>
    </row>
    <row r="8911" spans="15:15" x14ac:dyDescent="0.3">
      <c r="O8911" s="1"/>
    </row>
    <row r="8912" spans="15:15" x14ac:dyDescent="0.3">
      <c r="O8912" s="1"/>
    </row>
    <row r="8913" spans="15:15" x14ac:dyDescent="0.3">
      <c r="O8913" s="1"/>
    </row>
    <row r="8914" spans="15:15" x14ac:dyDescent="0.3">
      <c r="O8914" s="1"/>
    </row>
    <row r="8915" spans="15:15" x14ac:dyDescent="0.3">
      <c r="O8915" s="1"/>
    </row>
    <row r="8916" spans="15:15" x14ac:dyDescent="0.3">
      <c r="O8916" s="1"/>
    </row>
    <row r="8917" spans="15:15" x14ac:dyDescent="0.3">
      <c r="O8917" s="1"/>
    </row>
    <row r="8918" spans="15:15" x14ac:dyDescent="0.3">
      <c r="O8918" s="1"/>
    </row>
    <row r="8919" spans="15:15" x14ac:dyDescent="0.3">
      <c r="O8919" s="1"/>
    </row>
    <row r="8920" spans="15:15" x14ac:dyDescent="0.3">
      <c r="O8920" s="1"/>
    </row>
    <row r="8921" spans="15:15" x14ac:dyDescent="0.3">
      <c r="O8921" s="1"/>
    </row>
    <row r="8922" spans="15:15" x14ac:dyDescent="0.3">
      <c r="O8922" s="1"/>
    </row>
    <row r="8923" spans="15:15" x14ac:dyDescent="0.3">
      <c r="O8923" s="1"/>
    </row>
    <row r="8924" spans="15:15" x14ac:dyDescent="0.3">
      <c r="O8924" s="1"/>
    </row>
    <row r="8925" spans="15:15" x14ac:dyDescent="0.3">
      <c r="O8925" s="1"/>
    </row>
    <row r="8926" spans="15:15" x14ac:dyDescent="0.3">
      <c r="O8926" s="1"/>
    </row>
    <row r="8927" spans="15:15" x14ac:dyDescent="0.3">
      <c r="O8927" s="1"/>
    </row>
    <row r="8928" spans="15:15" x14ac:dyDescent="0.3">
      <c r="O8928" s="1"/>
    </row>
    <row r="8929" spans="15:15" x14ac:dyDescent="0.3">
      <c r="O8929" s="1"/>
    </row>
    <row r="8930" spans="15:15" x14ac:dyDescent="0.3">
      <c r="O8930" s="1"/>
    </row>
    <row r="8931" spans="15:15" x14ac:dyDescent="0.3">
      <c r="O8931" s="1"/>
    </row>
    <row r="8932" spans="15:15" x14ac:dyDescent="0.3">
      <c r="O8932" s="1"/>
    </row>
    <row r="8933" spans="15:15" x14ac:dyDescent="0.3">
      <c r="O8933" s="1"/>
    </row>
    <row r="8934" spans="15:15" x14ac:dyDescent="0.3">
      <c r="O8934" s="1"/>
    </row>
    <row r="8935" spans="15:15" x14ac:dyDescent="0.3">
      <c r="O8935" s="1"/>
    </row>
    <row r="8936" spans="15:15" x14ac:dyDescent="0.3">
      <c r="O8936" s="1"/>
    </row>
    <row r="8937" spans="15:15" x14ac:dyDescent="0.3">
      <c r="O8937" s="1"/>
    </row>
    <row r="8938" spans="15:15" x14ac:dyDescent="0.3">
      <c r="O8938" s="1"/>
    </row>
    <row r="8939" spans="15:15" x14ac:dyDescent="0.3">
      <c r="O8939" s="1"/>
    </row>
    <row r="8940" spans="15:15" x14ac:dyDescent="0.3">
      <c r="O8940" s="1"/>
    </row>
    <row r="8941" spans="15:15" x14ac:dyDescent="0.3">
      <c r="O8941" s="1"/>
    </row>
    <row r="8942" spans="15:15" x14ac:dyDescent="0.3">
      <c r="O8942" s="1"/>
    </row>
    <row r="8943" spans="15:15" x14ac:dyDescent="0.3">
      <c r="O8943" s="1"/>
    </row>
    <row r="8944" spans="15:15" x14ac:dyDescent="0.3">
      <c r="O8944" s="1"/>
    </row>
    <row r="8945" spans="15:15" x14ac:dyDescent="0.3">
      <c r="O8945" s="1"/>
    </row>
    <row r="8946" spans="15:15" x14ac:dyDescent="0.3">
      <c r="O8946" s="1"/>
    </row>
    <row r="8947" spans="15:15" x14ac:dyDescent="0.3">
      <c r="O8947" s="1"/>
    </row>
    <row r="8948" spans="15:15" x14ac:dyDescent="0.3">
      <c r="O8948" s="1"/>
    </row>
    <row r="8949" spans="15:15" x14ac:dyDescent="0.3">
      <c r="O8949" s="1"/>
    </row>
    <row r="8950" spans="15:15" x14ac:dyDescent="0.3">
      <c r="O8950" s="1"/>
    </row>
    <row r="8951" spans="15:15" x14ac:dyDescent="0.3">
      <c r="O8951" s="1"/>
    </row>
    <row r="8952" spans="15:15" x14ac:dyDescent="0.3">
      <c r="O8952" s="1"/>
    </row>
    <row r="8953" spans="15:15" x14ac:dyDescent="0.3">
      <c r="O8953" s="1"/>
    </row>
    <row r="8954" spans="15:15" x14ac:dyDescent="0.3">
      <c r="O8954" s="1"/>
    </row>
    <row r="8955" spans="15:15" x14ac:dyDescent="0.3">
      <c r="O8955" s="1"/>
    </row>
    <row r="8956" spans="15:15" x14ac:dyDescent="0.3">
      <c r="O8956" s="1"/>
    </row>
    <row r="8957" spans="15:15" x14ac:dyDescent="0.3">
      <c r="O8957" s="1"/>
    </row>
    <row r="8958" spans="15:15" x14ac:dyDescent="0.3">
      <c r="O8958" s="1"/>
    </row>
    <row r="8959" spans="15:15" x14ac:dyDescent="0.3">
      <c r="O8959" s="1"/>
    </row>
    <row r="8960" spans="15:15" x14ac:dyDescent="0.3">
      <c r="O8960" s="1"/>
    </row>
    <row r="8961" spans="15:15" x14ac:dyDescent="0.3">
      <c r="O8961" s="1"/>
    </row>
    <row r="8962" spans="15:15" x14ac:dyDescent="0.3">
      <c r="O8962" s="1"/>
    </row>
    <row r="8963" spans="15:15" x14ac:dyDescent="0.3">
      <c r="O8963" s="1"/>
    </row>
    <row r="8964" spans="15:15" x14ac:dyDescent="0.3">
      <c r="O8964" s="1"/>
    </row>
    <row r="8965" spans="15:15" x14ac:dyDescent="0.3">
      <c r="O8965" s="1"/>
    </row>
    <row r="8966" spans="15:15" x14ac:dyDescent="0.3">
      <c r="O8966" s="1"/>
    </row>
    <row r="8967" spans="15:15" x14ac:dyDescent="0.3">
      <c r="O8967" s="1"/>
    </row>
    <row r="8968" spans="15:15" x14ac:dyDescent="0.3">
      <c r="O8968" s="1"/>
    </row>
    <row r="8969" spans="15:15" x14ac:dyDescent="0.3">
      <c r="O8969" s="1"/>
    </row>
    <row r="8970" spans="15:15" x14ac:dyDescent="0.3">
      <c r="O8970" s="1"/>
    </row>
    <row r="8971" spans="15:15" x14ac:dyDescent="0.3">
      <c r="O8971" s="1"/>
    </row>
    <row r="8972" spans="15:15" x14ac:dyDescent="0.3">
      <c r="O8972" s="1"/>
    </row>
    <row r="8973" spans="15:15" x14ac:dyDescent="0.3">
      <c r="O8973" s="1"/>
    </row>
    <row r="8974" spans="15:15" x14ac:dyDescent="0.3">
      <c r="O8974" s="1"/>
    </row>
    <row r="8975" spans="15:15" x14ac:dyDescent="0.3">
      <c r="O8975" s="1"/>
    </row>
    <row r="8976" spans="15:15" x14ac:dyDescent="0.3">
      <c r="O8976" s="1"/>
    </row>
    <row r="8977" spans="15:15" x14ac:dyDescent="0.3">
      <c r="O8977" s="1"/>
    </row>
    <row r="8978" spans="15:15" x14ac:dyDescent="0.3">
      <c r="O8978" s="1"/>
    </row>
    <row r="8979" spans="15:15" x14ac:dyDescent="0.3">
      <c r="O8979" s="1"/>
    </row>
    <row r="8980" spans="15:15" x14ac:dyDescent="0.3">
      <c r="O8980" s="1"/>
    </row>
    <row r="8981" spans="15:15" x14ac:dyDescent="0.3">
      <c r="O8981" s="1"/>
    </row>
    <row r="8982" spans="15:15" x14ac:dyDescent="0.3">
      <c r="O8982" s="1"/>
    </row>
    <row r="8983" spans="15:15" x14ac:dyDescent="0.3">
      <c r="O8983" s="1"/>
    </row>
    <row r="8984" spans="15:15" x14ac:dyDescent="0.3">
      <c r="O8984" s="1"/>
    </row>
    <row r="8985" spans="15:15" x14ac:dyDescent="0.3">
      <c r="O8985" s="1"/>
    </row>
    <row r="8986" spans="15:15" x14ac:dyDescent="0.3">
      <c r="O8986" s="1"/>
    </row>
    <row r="8987" spans="15:15" x14ac:dyDescent="0.3">
      <c r="O8987" s="1"/>
    </row>
    <row r="8988" spans="15:15" x14ac:dyDescent="0.3">
      <c r="O8988" s="1"/>
    </row>
    <row r="8989" spans="15:15" x14ac:dyDescent="0.3">
      <c r="O8989" s="1"/>
    </row>
    <row r="8990" spans="15:15" x14ac:dyDescent="0.3">
      <c r="O8990" s="1"/>
    </row>
    <row r="8991" spans="15:15" x14ac:dyDescent="0.3">
      <c r="O8991" s="1"/>
    </row>
    <row r="8992" spans="15:15" x14ac:dyDescent="0.3">
      <c r="O8992" s="1"/>
    </row>
    <row r="8993" spans="15:15" x14ac:dyDescent="0.3">
      <c r="O8993" s="1"/>
    </row>
    <row r="8994" spans="15:15" x14ac:dyDescent="0.3">
      <c r="O8994" s="1"/>
    </row>
    <row r="8995" spans="15:15" x14ac:dyDescent="0.3">
      <c r="O8995" s="1"/>
    </row>
    <row r="8996" spans="15:15" x14ac:dyDescent="0.3">
      <c r="O8996" s="1"/>
    </row>
    <row r="8997" spans="15:15" x14ac:dyDescent="0.3">
      <c r="O8997" s="1"/>
    </row>
    <row r="8998" spans="15:15" x14ac:dyDescent="0.3">
      <c r="O8998" s="1"/>
    </row>
    <row r="8999" spans="15:15" x14ac:dyDescent="0.3">
      <c r="O8999" s="1"/>
    </row>
    <row r="9000" spans="15:15" x14ac:dyDescent="0.3">
      <c r="O9000" s="1"/>
    </row>
    <row r="9001" spans="15:15" x14ac:dyDescent="0.3">
      <c r="O9001" s="1"/>
    </row>
    <row r="9002" spans="15:15" x14ac:dyDescent="0.3">
      <c r="O9002" s="1"/>
    </row>
    <row r="9003" spans="15:15" x14ac:dyDescent="0.3">
      <c r="O9003" s="1"/>
    </row>
    <row r="9004" spans="15:15" x14ac:dyDescent="0.3">
      <c r="O9004" s="1"/>
    </row>
    <row r="9005" spans="15:15" x14ac:dyDescent="0.3">
      <c r="O9005" s="1"/>
    </row>
    <row r="9006" spans="15:15" x14ac:dyDescent="0.3">
      <c r="O9006" s="1"/>
    </row>
    <row r="9007" spans="15:15" x14ac:dyDescent="0.3">
      <c r="O9007" s="1"/>
    </row>
    <row r="9008" spans="15:15" x14ac:dyDescent="0.3">
      <c r="O9008" s="1"/>
    </row>
    <row r="9009" spans="15:15" x14ac:dyDescent="0.3">
      <c r="O9009" s="1"/>
    </row>
    <row r="9010" spans="15:15" x14ac:dyDescent="0.3">
      <c r="O9010" s="1"/>
    </row>
    <row r="9011" spans="15:15" x14ac:dyDescent="0.3">
      <c r="O9011" s="1"/>
    </row>
    <row r="9012" spans="15:15" x14ac:dyDescent="0.3">
      <c r="O9012" s="1"/>
    </row>
    <row r="9013" spans="15:15" x14ac:dyDescent="0.3">
      <c r="O9013" s="1"/>
    </row>
    <row r="9014" spans="15:15" x14ac:dyDescent="0.3">
      <c r="O9014" s="1"/>
    </row>
    <row r="9015" spans="15:15" x14ac:dyDescent="0.3">
      <c r="O9015" s="1"/>
    </row>
    <row r="9016" spans="15:15" x14ac:dyDescent="0.3">
      <c r="O9016" s="1"/>
    </row>
    <row r="9017" spans="15:15" x14ac:dyDescent="0.3">
      <c r="O9017" s="1"/>
    </row>
    <row r="9018" spans="15:15" x14ac:dyDescent="0.3">
      <c r="O9018" s="1"/>
    </row>
    <row r="9019" spans="15:15" x14ac:dyDescent="0.3">
      <c r="O9019" s="1"/>
    </row>
    <row r="9020" spans="15:15" x14ac:dyDescent="0.3">
      <c r="O9020" s="1"/>
    </row>
    <row r="9021" spans="15:15" x14ac:dyDescent="0.3">
      <c r="O9021" s="1"/>
    </row>
    <row r="9022" spans="15:15" x14ac:dyDescent="0.3">
      <c r="O9022" s="1"/>
    </row>
    <row r="9023" spans="15:15" x14ac:dyDescent="0.3">
      <c r="O9023" s="1"/>
    </row>
    <row r="9024" spans="15:15" x14ac:dyDescent="0.3">
      <c r="O9024" s="1"/>
    </row>
    <row r="9025" spans="15:15" x14ac:dyDescent="0.3">
      <c r="O9025" s="1"/>
    </row>
    <row r="9026" spans="15:15" x14ac:dyDescent="0.3">
      <c r="O9026" s="1"/>
    </row>
    <row r="9027" spans="15:15" x14ac:dyDescent="0.3">
      <c r="O9027" s="1"/>
    </row>
    <row r="9028" spans="15:15" x14ac:dyDescent="0.3">
      <c r="O9028" s="1"/>
    </row>
    <row r="9029" spans="15:15" x14ac:dyDescent="0.3">
      <c r="O9029" s="1"/>
    </row>
    <row r="9030" spans="15:15" x14ac:dyDescent="0.3">
      <c r="O9030" s="1"/>
    </row>
    <row r="9031" spans="15:15" x14ac:dyDescent="0.3">
      <c r="O9031" s="1"/>
    </row>
    <row r="9032" spans="15:15" x14ac:dyDescent="0.3">
      <c r="O9032" s="1"/>
    </row>
    <row r="9033" spans="15:15" x14ac:dyDescent="0.3">
      <c r="O9033" s="1"/>
    </row>
    <row r="9034" spans="15:15" x14ac:dyDescent="0.3">
      <c r="O9034" s="1"/>
    </row>
    <row r="9035" spans="15:15" x14ac:dyDescent="0.3">
      <c r="O9035" s="1"/>
    </row>
    <row r="9036" spans="15:15" x14ac:dyDescent="0.3">
      <c r="O9036" s="1"/>
    </row>
    <row r="9037" spans="15:15" x14ac:dyDescent="0.3">
      <c r="O9037" s="1"/>
    </row>
    <row r="9038" spans="15:15" x14ac:dyDescent="0.3">
      <c r="O9038" s="1"/>
    </row>
    <row r="9039" spans="15:15" x14ac:dyDescent="0.3">
      <c r="O9039" s="1"/>
    </row>
    <row r="9040" spans="15:15" x14ac:dyDescent="0.3">
      <c r="O9040" s="1"/>
    </row>
    <row r="9041" spans="15:15" x14ac:dyDescent="0.3">
      <c r="O9041" s="1"/>
    </row>
    <row r="9042" spans="15:15" x14ac:dyDescent="0.3">
      <c r="O9042" s="1"/>
    </row>
    <row r="9043" spans="15:15" x14ac:dyDescent="0.3">
      <c r="O9043" s="1"/>
    </row>
    <row r="9044" spans="15:15" x14ac:dyDescent="0.3">
      <c r="O9044" s="1"/>
    </row>
    <row r="9045" spans="15:15" x14ac:dyDescent="0.3">
      <c r="O9045" s="1"/>
    </row>
    <row r="9046" spans="15:15" x14ac:dyDescent="0.3">
      <c r="O9046" s="1"/>
    </row>
    <row r="9047" spans="15:15" x14ac:dyDescent="0.3">
      <c r="O9047" s="1"/>
    </row>
    <row r="9048" spans="15:15" x14ac:dyDescent="0.3">
      <c r="O9048" s="1"/>
    </row>
    <row r="9049" spans="15:15" x14ac:dyDescent="0.3">
      <c r="O9049" s="1"/>
    </row>
    <row r="9050" spans="15:15" x14ac:dyDescent="0.3">
      <c r="O9050" s="1"/>
    </row>
    <row r="9051" spans="15:15" x14ac:dyDescent="0.3">
      <c r="O9051" s="1"/>
    </row>
    <row r="9052" spans="15:15" x14ac:dyDescent="0.3">
      <c r="O9052" s="1"/>
    </row>
    <row r="9053" spans="15:15" x14ac:dyDescent="0.3">
      <c r="O9053" s="1"/>
    </row>
    <row r="9054" spans="15:15" x14ac:dyDescent="0.3">
      <c r="O9054" s="1"/>
    </row>
    <row r="9055" spans="15:15" x14ac:dyDescent="0.3">
      <c r="O9055" s="1"/>
    </row>
    <row r="9056" spans="15:15" x14ac:dyDescent="0.3">
      <c r="O9056" s="1"/>
    </row>
    <row r="9057" spans="15:15" x14ac:dyDescent="0.3">
      <c r="O9057" s="1"/>
    </row>
    <row r="9058" spans="15:15" x14ac:dyDescent="0.3">
      <c r="O9058" s="1"/>
    </row>
    <row r="9059" spans="15:15" x14ac:dyDescent="0.3">
      <c r="O9059" s="1"/>
    </row>
    <row r="9060" spans="15:15" x14ac:dyDescent="0.3">
      <c r="O9060" s="1"/>
    </row>
    <row r="9061" spans="15:15" x14ac:dyDescent="0.3">
      <c r="O9061" s="1"/>
    </row>
    <row r="9062" spans="15:15" x14ac:dyDescent="0.3">
      <c r="O9062" s="1"/>
    </row>
    <row r="9063" spans="15:15" x14ac:dyDescent="0.3">
      <c r="O9063" s="1"/>
    </row>
    <row r="9064" spans="15:15" x14ac:dyDescent="0.3">
      <c r="O9064" s="1"/>
    </row>
    <row r="9065" spans="15:15" x14ac:dyDescent="0.3">
      <c r="O9065" s="1"/>
    </row>
    <row r="9066" spans="15:15" x14ac:dyDescent="0.3">
      <c r="O9066" s="1"/>
    </row>
    <row r="9067" spans="15:15" x14ac:dyDescent="0.3">
      <c r="O9067" s="1"/>
    </row>
    <row r="9068" spans="15:15" x14ac:dyDescent="0.3">
      <c r="O9068" s="1"/>
    </row>
    <row r="9069" spans="15:15" x14ac:dyDescent="0.3">
      <c r="O9069" s="1"/>
    </row>
    <row r="9070" spans="15:15" x14ac:dyDescent="0.3">
      <c r="O9070" s="1"/>
    </row>
    <row r="9071" spans="15:15" x14ac:dyDescent="0.3">
      <c r="O9071" s="1"/>
    </row>
    <row r="9072" spans="15:15" x14ac:dyDescent="0.3">
      <c r="O9072" s="1"/>
    </row>
    <row r="9073" spans="15:15" x14ac:dyDescent="0.3">
      <c r="O9073" s="1"/>
    </row>
    <row r="9074" spans="15:15" x14ac:dyDescent="0.3">
      <c r="O9074" s="1"/>
    </row>
    <row r="9075" spans="15:15" x14ac:dyDescent="0.3">
      <c r="O9075" s="1"/>
    </row>
    <row r="9076" spans="15:15" x14ac:dyDescent="0.3">
      <c r="O9076" s="1"/>
    </row>
    <row r="9077" spans="15:15" x14ac:dyDescent="0.3">
      <c r="O9077" s="1"/>
    </row>
    <row r="9078" spans="15:15" x14ac:dyDescent="0.3">
      <c r="O9078" s="1"/>
    </row>
    <row r="9079" spans="15:15" x14ac:dyDescent="0.3">
      <c r="O9079" s="1"/>
    </row>
    <row r="9080" spans="15:15" x14ac:dyDescent="0.3">
      <c r="O9080" s="1"/>
    </row>
    <row r="9081" spans="15:15" x14ac:dyDescent="0.3">
      <c r="O9081" s="1"/>
    </row>
    <row r="9082" spans="15:15" x14ac:dyDescent="0.3">
      <c r="O9082" s="1"/>
    </row>
    <row r="9083" spans="15:15" x14ac:dyDescent="0.3">
      <c r="O9083" s="1"/>
    </row>
    <row r="9084" spans="15:15" x14ac:dyDescent="0.3">
      <c r="O9084" s="1"/>
    </row>
    <row r="9085" spans="15:15" x14ac:dyDescent="0.3">
      <c r="O9085" s="1"/>
    </row>
    <row r="9086" spans="15:15" x14ac:dyDescent="0.3">
      <c r="O9086" s="1"/>
    </row>
    <row r="9087" spans="15:15" x14ac:dyDescent="0.3">
      <c r="O9087" s="1"/>
    </row>
    <row r="9088" spans="15:15" x14ac:dyDescent="0.3">
      <c r="O9088" s="1"/>
    </row>
    <row r="9089" spans="15:15" x14ac:dyDescent="0.3">
      <c r="O9089" s="1"/>
    </row>
    <row r="9090" spans="15:15" x14ac:dyDescent="0.3">
      <c r="O9090" s="1"/>
    </row>
    <row r="9091" spans="15:15" x14ac:dyDescent="0.3">
      <c r="O9091" s="1"/>
    </row>
    <row r="9092" spans="15:15" x14ac:dyDescent="0.3">
      <c r="O9092" s="1"/>
    </row>
    <row r="9093" spans="15:15" x14ac:dyDescent="0.3">
      <c r="O9093" s="1"/>
    </row>
    <row r="9094" spans="15:15" x14ac:dyDescent="0.3">
      <c r="O9094" s="1"/>
    </row>
    <row r="9095" spans="15:15" x14ac:dyDescent="0.3">
      <c r="O9095" s="1"/>
    </row>
    <row r="9096" spans="15:15" x14ac:dyDescent="0.3">
      <c r="O9096" s="1"/>
    </row>
    <row r="9097" spans="15:15" x14ac:dyDescent="0.3">
      <c r="O9097" s="1"/>
    </row>
    <row r="9098" spans="15:15" x14ac:dyDescent="0.3">
      <c r="O9098" s="1"/>
    </row>
    <row r="9099" spans="15:15" x14ac:dyDescent="0.3">
      <c r="O9099" s="1"/>
    </row>
    <row r="9100" spans="15:15" x14ac:dyDescent="0.3">
      <c r="O9100" s="1"/>
    </row>
    <row r="9101" spans="15:15" x14ac:dyDescent="0.3">
      <c r="O9101" s="1"/>
    </row>
    <row r="9102" spans="15:15" x14ac:dyDescent="0.3">
      <c r="O9102" s="1"/>
    </row>
    <row r="9103" spans="15:15" x14ac:dyDescent="0.3">
      <c r="O9103" s="1"/>
    </row>
    <row r="9104" spans="15:15" x14ac:dyDescent="0.3">
      <c r="O9104" s="1"/>
    </row>
    <row r="9105" spans="15:15" x14ac:dyDescent="0.3">
      <c r="O9105" s="1"/>
    </row>
    <row r="9106" spans="15:15" x14ac:dyDescent="0.3">
      <c r="O9106" s="1"/>
    </row>
    <row r="9107" spans="15:15" x14ac:dyDescent="0.3">
      <c r="O9107" s="1"/>
    </row>
    <row r="9108" spans="15:15" x14ac:dyDescent="0.3">
      <c r="O9108" s="1"/>
    </row>
    <row r="9109" spans="15:15" x14ac:dyDescent="0.3">
      <c r="O9109" s="1"/>
    </row>
    <row r="9110" spans="15:15" x14ac:dyDescent="0.3">
      <c r="O9110" s="1"/>
    </row>
    <row r="9111" spans="15:15" x14ac:dyDescent="0.3">
      <c r="O9111" s="1"/>
    </row>
    <row r="9112" spans="15:15" x14ac:dyDescent="0.3">
      <c r="O9112" s="1"/>
    </row>
    <row r="9113" spans="15:15" x14ac:dyDescent="0.3">
      <c r="O9113" s="1"/>
    </row>
    <row r="9114" spans="15:15" x14ac:dyDescent="0.3">
      <c r="O9114" s="1"/>
    </row>
    <row r="9115" spans="15:15" x14ac:dyDescent="0.3">
      <c r="O9115" s="1"/>
    </row>
    <row r="9116" spans="15:15" x14ac:dyDescent="0.3">
      <c r="O9116" s="1"/>
    </row>
    <row r="9117" spans="15:15" x14ac:dyDescent="0.3">
      <c r="O9117" s="1"/>
    </row>
    <row r="9118" spans="15:15" x14ac:dyDescent="0.3">
      <c r="O9118" s="1"/>
    </row>
    <row r="9119" spans="15:15" x14ac:dyDescent="0.3">
      <c r="O9119" s="1"/>
    </row>
    <row r="9120" spans="15:15" x14ac:dyDescent="0.3">
      <c r="O9120" s="1"/>
    </row>
    <row r="9121" spans="15:15" x14ac:dyDescent="0.3">
      <c r="O9121" s="1"/>
    </row>
    <row r="9122" spans="15:15" x14ac:dyDescent="0.3">
      <c r="O9122" s="1"/>
    </row>
    <row r="9123" spans="15:15" x14ac:dyDescent="0.3">
      <c r="O9123" s="1"/>
    </row>
    <row r="9124" spans="15:15" x14ac:dyDescent="0.3">
      <c r="O9124" s="1"/>
    </row>
    <row r="9125" spans="15:15" x14ac:dyDescent="0.3">
      <c r="O9125" s="1"/>
    </row>
    <row r="9126" spans="15:15" x14ac:dyDescent="0.3">
      <c r="O9126" s="1"/>
    </row>
    <row r="9127" spans="15:15" x14ac:dyDescent="0.3">
      <c r="O9127" s="1"/>
    </row>
    <row r="9128" spans="15:15" x14ac:dyDescent="0.3">
      <c r="O9128" s="1"/>
    </row>
    <row r="9129" spans="15:15" x14ac:dyDescent="0.3">
      <c r="O9129" s="1"/>
    </row>
    <row r="9130" spans="15:15" x14ac:dyDescent="0.3">
      <c r="O9130" s="1"/>
    </row>
    <row r="9131" spans="15:15" x14ac:dyDescent="0.3">
      <c r="O9131" s="1"/>
    </row>
    <row r="9132" spans="15:15" x14ac:dyDescent="0.3">
      <c r="O9132" s="1"/>
    </row>
    <row r="9133" spans="15:15" x14ac:dyDescent="0.3">
      <c r="O9133" s="1"/>
    </row>
    <row r="9134" spans="15:15" x14ac:dyDescent="0.3">
      <c r="O9134" s="1"/>
    </row>
    <row r="9135" spans="15:15" x14ac:dyDescent="0.3">
      <c r="O9135" s="1"/>
    </row>
    <row r="9136" spans="15:15" x14ac:dyDescent="0.3">
      <c r="O9136" s="1"/>
    </row>
    <row r="9137" spans="15:15" x14ac:dyDescent="0.3">
      <c r="O9137" s="1"/>
    </row>
    <row r="9138" spans="15:15" x14ac:dyDescent="0.3">
      <c r="O9138" s="1"/>
    </row>
    <row r="9139" spans="15:15" x14ac:dyDescent="0.3">
      <c r="O9139" s="1"/>
    </row>
    <row r="9140" spans="15:15" x14ac:dyDescent="0.3">
      <c r="O9140" s="1"/>
    </row>
    <row r="9141" spans="15:15" x14ac:dyDescent="0.3">
      <c r="O9141" s="1"/>
    </row>
    <row r="9142" spans="15:15" x14ac:dyDescent="0.3">
      <c r="O9142" s="1"/>
    </row>
    <row r="9143" spans="15:15" x14ac:dyDescent="0.3">
      <c r="O9143" s="1"/>
    </row>
    <row r="9144" spans="15:15" x14ac:dyDescent="0.3">
      <c r="O9144" s="1"/>
    </row>
    <row r="9145" spans="15:15" x14ac:dyDescent="0.3">
      <c r="O9145" s="1"/>
    </row>
    <row r="9146" spans="15:15" x14ac:dyDescent="0.3">
      <c r="O9146" s="1"/>
    </row>
    <row r="9147" spans="15:15" x14ac:dyDescent="0.3">
      <c r="O9147" s="1"/>
    </row>
    <row r="9148" spans="15:15" x14ac:dyDescent="0.3">
      <c r="O9148" s="1"/>
    </row>
    <row r="9149" spans="15:15" x14ac:dyDescent="0.3">
      <c r="O9149" s="1"/>
    </row>
    <row r="9150" spans="15:15" x14ac:dyDescent="0.3">
      <c r="O9150" s="1"/>
    </row>
    <row r="9151" spans="15:15" x14ac:dyDescent="0.3">
      <c r="O9151" s="1"/>
    </row>
    <row r="9152" spans="15:15" x14ac:dyDescent="0.3">
      <c r="O9152" s="1"/>
    </row>
    <row r="9153" spans="15:15" x14ac:dyDescent="0.3">
      <c r="O9153" s="1"/>
    </row>
    <row r="9154" spans="15:15" x14ac:dyDescent="0.3">
      <c r="O9154" s="1"/>
    </row>
    <row r="9155" spans="15:15" x14ac:dyDescent="0.3">
      <c r="O9155" s="1"/>
    </row>
    <row r="9156" spans="15:15" x14ac:dyDescent="0.3">
      <c r="O9156" s="1"/>
    </row>
    <row r="9157" spans="15:15" x14ac:dyDescent="0.3">
      <c r="O9157" s="1"/>
    </row>
    <row r="9158" spans="15:15" x14ac:dyDescent="0.3">
      <c r="O9158" s="1"/>
    </row>
    <row r="9159" spans="15:15" x14ac:dyDescent="0.3">
      <c r="O9159" s="1"/>
    </row>
    <row r="9160" spans="15:15" x14ac:dyDescent="0.3">
      <c r="O9160" s="1"/>
    </row>
    <row r="9161" spans="15:15" x14ac:dyDescent="0.3">
      <c r="O9161" s="1"/>
    </row>
    <row r="9162" spans="15:15" x14ac:dyDescent="0.3">
      <c r="O9162" s="1"/>
    </row>
    <row r="9163" spans="15:15" x14ac:dyDescent="0.3">
      <c r="O9163" s="1"/>
    </row>
    <row r="9164" spans="15:15" x14ac:dyDescent="0.3">
      <c r="O9164" s="1"/>
    </row>
    <row r="9165" spans="15:15" x14ac:dyDescent="0.3">
      <c r="O9165" s="1"/>
    </row>
    <row r="9166" spans="15:15" x14ac:dyDescent="0.3">
      <c r="O9166" s="1"/>
    </row>
    <row r="9167" spans="15:15" x14ac:dyDescent="0.3">
      <c r="O9167" s="1"/>
    </row>
    <row r="9168" spans="15:15" x14ac:dyDescent="0.3">
      <c r="O9168" s="1"/>
    </row>
    <row r="9169" spans="15:15" x14ac:dyDescent="0.3">
      <c r="O9169" s="1"/>
    </row>
    <row r="9170" spans="15:15" x14ac:dyDescent="0.3">
      <c r="O9170" s="1"/>
    </row>
    <row r="9171" spans="15:15" x14ac:dyDescent="0.3">
      <c r="O9171" s="1"/>
    </row>
    <row r="9172" spans="15:15" x14ac:dyDescent="0.3">
      <c r="O9172" s="1"/>
    </row>
    <row r="9173" spans="15:15" x14ac:dyDescent="0.3">
      <c r="O9173" s="1"/>
    </row>
    <row r="9174" spans="15:15" x14ac:dyDescent="0.3">
      <c r="O9174" s="1"/>
    </row>
    <row r="9175" spans="15:15" x14ac:dyDescent="0.3">
      <c r="O9175" s="1"/>
    </row>
    <row r="9176" spans="15:15" x14ac:dyDescent="0.3">
      <c r="O9176" s="1"/>
    </row>
    <row r="9177" spans="15:15" x14ac:dyDescent="0.3">
      <c r="O9177" s="1"/>
    </row>
    <row r="9178" spans="15:15" x14ac:dyDescent="0.3">
      <c r="O9178" s="1"/>
    </row>
    <row r="9179" spans="15:15" x14ac:dyDescent="0.3">
      <c r="O9179" s="1"/>
    </row>
    <row r="9180" spans="15:15" x14ac:dyDescent="0.3">
      <c r="O9180" s="1"/>
    </row>
    <row r="9181" spans="15:15" x14ac:dyDescent="0.3">
      <c r="O9181" s="1"/>
    </row>
    <row r="9182" spans="15:15" x14ac:dyDescent="0.3">
      <c r="O9182" s="1"/>
    </row>
    <row r="9183" spans="15:15" x14ac:dyDescent="0.3">
      <c r="O9183" s="1"/>
    </row>
    <row r="9184" spans="15:15" x14ac:dyDescent="0.3">
      <c r="O9184" s="1"/>
    </row>
    <row r="9185" spans="15:15" x14ac:dyDescent="0.3">
      <c r="O9185" s="1"/>
    </row>
    <row r="9186" spans="15:15" x14ac:dyDescent="0.3">
      <c r="O9186" s="1"/>
    </row>
    <row r="9187" spans="15:15" x14ac:dyDescent="0.3">
      <c r="O9187" s="1"/>
    </row>
    <row r="9188" spans="15:15" x14ac:dyDescent="0.3">
      <c r="O9188" s="1"/>
    </row>
    <row r="9189" spans="15:15" x14ac:dyDescent="0.3">
      <c r="O9189" s="1"/>
    </row>
    <row r="9190" spans="15:15" x14ac:dyDescent="0.3">
      <c r="O9190" s="1"/>
    </row>
    <row r="9191" spans="15:15" x14ac:dyDescent="0.3">
      <c r="O9191" s="1"/>
    </row>
    <row r="9192" spans="15:15" x14ac:dyDescent="0.3">
      <c r="O9192" s="1"/>
    </row>
    <row r="9193" spans="15:15" x14ac:dyDescent="0.3">
      <c r="O9193" s="1"/>
    </row>
    <row r="9194" spans="15:15" x14ac:dyDescent="0.3">
      <c r="O9194" s="1"/>
    </row>
    <row r="9195" spans="15:15" x14ac:dyDescent="0.3">
      <c r="O9195" s="1"/>
    </row>
    <row r="9196" spans="15:15" x14ac:dyDescent="0.3">
      <c r="O9196" s="1"/>
    </row>
    <row r="9197" spans="15:15" x14ac:dyDescent="0.3">
      <c r="O9197" s="1"/>
    </row>
    <row r="9198" spans="15:15" x14ac:dyDescent="0.3">
      <c r="O9198" s="1"/>
    </row>
    <row r="9199" spans="15:15" x14ac:dyDescent="0.3">
      <c r="O9199" s="1"/>
    </row>
    <row r="9200" spans="15:15" x14ac:dyDescent="0.3">
      <c r="O9200" s="1"/>
    </row>
    <row r="9201" spans="15:15" x14ac:dyDescent="0.3">
      <c r="O9201" s="1"/>
    </row>
    <row r="9202" spans="15:15" x14ac:dyDescent="0.3">
      <c r="O9202" s="1"/>
    </row>
    <row r="9203" spans="15:15" x14ac:dyDescent="0.3">
      <c r="O9203" s="1"/>
    </row>
    <row r="9204" spans="15:15" x14ac:dyDescent="0.3">
      <c r="O9204" s="1"/>
    </row>
    <row r="9205" spans="15:15" x14ac:dyDescent="0.3">
      <c r="O9205" s="1"/>
    </row>
    <row r="9206" spans="15:15" x14ac:dyDescent="0.3">
      <c r="O9206" s="1"/>
    </row>
    <row r="9207" spans="15:15" x14ac:dyDescent="0.3">
      <c r="O9207" s="1"/>
    </row>
    <row r="9208" spans="15:15" x14ac:dyDescent="0.3">
      <c r="O9208" s="1"/>
    </row>
    <row r="9209" spans="15:15" x14ac:dyDescent="0.3">
      <c r="O9209" s="1"/>
    </row>
    <row r="9210" spans="15:15" x14ac:dyDescent="0.3">
      <c r="O9210" s="1"/>
    </row>
    <row r="9211" spans="15:15" x14ac:dyDescent="0.3">
      <c r="O9211" s="1"/>
    </row>
    <row r="9212" spans="15:15" x14ac:dyDescent="0.3">
      <c r="O9212" s="1"/>
    </row>
    <row r="9213" spans="15:15" x14ac:dyDescent="0.3">
      <c r="O9213" s="1"/>
    </row>
    <row r="9214" spans="15:15" x14ac:dyDescent="0.3">
      <c r="O9214" s="1"/>
    </row>
    <row r="9215" spans="15:15" x14ac:dyDescent="0.3">
      <c r="O9215" s="1"/>
    </row>
    <row r="9216" spans="15:15" x14ac:dyDescent="0.3">
      <c r="O9216" s="1"/>
    </row>
    <row r="9217" spans="15:15" x14ac:dyDescent="0.3">
      <c r="O9217" s="1"/>
    </row>
    <row r="9218" spans="15:15" x14ac:dyDescent="0.3">
      <c r="O9218" s="1"/>
    </row>
    <row r="9219" spans="15:15" x14ac:dyDescent="0.3">
      <c r="O9219" s="1"/>
    </row>
    <row r="9220" spans="15:15" x14ac:dyDescent="0.3">
      <c r="O9220" s="1"/>
    </row>
    <row r="9221" spans="15:15" x14ac:dyDescent="0.3">
      <c r="O9221" s="1"/>
    </row>
    <row r="9222" spans="15:15" x14ac:dyDescent="0.3">
      <c r="O9222" s="1"/>
    </row>
    <row r="9223" spans="15:15" x14ac:dyDescent="0.3">
      <c r="O9223" s="1"/>
    </row>
    <row r="9224" spans="15:15" x14ac:dyDescent="0.3">
      <c r="O9224" s="1"/>
    </row>
    <row r="9225" spans="15:15" x14ac:dyDescent="0.3">
      <c r="O9225" s="1"/>
    </row>
    <row r="9226" spans="15:15" x14ac:dyDescent="0.3">
      <c r="O9226" s="1"/>
    </row>
    <row r="9227" spans="15:15" x14ac:dyDescent="0.3">
      <c r="O9227" s="1"/>
    </row>
    <row r="9228" spans="15:15" x14ac:dyDescent="0.3">
      <c r="O9228" s="1"/>
    </row>
    <row r="9229" spans="15:15" x14ac:dyDescent="0.3">
      <c r="O9229" s="1"/>
    </row>
    <row r="9230" spans="15:15" x14ac:dyDescent="0.3">
      <c r="O9230" s="1"/>
    </row>
    <row r="9231" spans="15:15" x14ac:dyDescent="0.3">
      <c r="O9231" s="1"/>
    </row>
    <row r="9232" spans="15:15" x14ac:dyDescent="0.3">
      <c r="O9232" s="1"/>
    </row>
    <row r="9233" spans="15:15" x14ac:dyDescent="0.3">
      <c r="O9233" s="1"/>
    </row>
    <row r="9234" spans="15:15" x14ac:dyDescent="0.3">
      <c r="O9234" s="1"/>
    </row>
    <row r="9235" spans="15:15" x14ac:dyDescent="0.3">
      <c r="O9235" s="1"/>
    </row>
    <row r="9236" spans="15:15" x14ac:dyDescent="0.3">
      <c r="O9236" s="1"/>
    </row>
    <row r="9237" spans="15:15" x14ac:dyDescent="0.3">
      <c r="O9237" s="1"/>
    </row>
    <row r="9238" spans="15:15" x14ac:dyDescent="0.3">
      <c r="O9238" s="1"/>
    </row>
    <row r="9239" spans="15:15" x14ac:dyDescent="0.3">
      <c r="O9239" s="1"/>
    </row>
    <row r="9240" spans="15:15" x14ac:dyDescent="0.3">
      <c r="O9240" s="1"/>
    </row>
    <row r="9241" spans="15:15" x14ac:dyDescent="0.3">
      <c r="O9241" s="1"/>
    </row>
    <row r="9242" spans="15:15" x14ac:dyDescent="0.3">
      <c r="O9242" s="1"/>
    </row>
    <row r="9243" spans="15:15" x14ac:dyDescent="0.3">
      <c r="O9243" s="1"/>
    </row>
    <row r="9244" spans="15:15" x14ac:dyDescent="0.3">
      <c r="O9244" s="1"/>
    </row>
    <row r="9245" spans="15:15" x14ac:dyDescent="0.3">
      <c r="O9245" s="1"/>
    </row>
    <row r="9246" spans="15:15" x14ac:dyDescent="0.3">
      <c r="O9246" s="1"/>
    </row>
    <row r="9247" spans="15:15" x14ac:dyDescent="0.3">
      <c r="O9247" s="1"/>
    </row>
    <row r="9248" spans="15:15" x14ac:dyDescent="0.3">
      <c r="O9248" s="1"/>
    </row>
    <row r="9249" spans="15:15" x14ac:dyDescent="0.3">
      <c r="O9249" s="1"/>
    </row>
    <row r="9250" spans="15:15" x14ac:dyDescent="0.3">
      <c r="O9250" s="1"/>
    </row>
    <row r="9251" spans="15:15" x14ac:dyDescent="0.3">
      <c r="O9251" s="1"/>
    </row>
    <row r="9252" spans="15:15" x14ac:dyDescent="0.3">
      <c r="O9252" s="1"/>
    </row>
    <row r="9253" spans="15:15" x14ac:dyDescent="0.3">
      <c r="O9253" s="1"/>
    </row>
    <row r="9254" spans="15:15" x14ac:dyDescent="0.3">
      <c r="O9254" s="1"/>
    </row>
    <row r="9255" spans="15:15" x14ac:dyDescent="0.3">
      <c r="O9255" s="1"/>
    </row>
    <row r="9256" spans="15:15" x14ac:dyDescent="0.3">
      <c r="O9256" s="1"/>
    </row>
    <row r="9257" spans="15:15" x14ac:dyDescent="0.3">
      <c r="O9257" s="1"/>
    </row>
    <row r="9258" spans="15:15" x14ac:dyDescent="0.3">
      <c r="O9258" s="1"/>
    </row>
    <row r="9259" spans="15:15" x14ac:dyDescent="0.3">
      <c r="O9259" s="1"/>
    </row>
    <row r="9260" spans="15:15" x14ac:dyDescent="0.3">
      <c r="O9260" s="1"/>
    </row>
    <row r="9261" spans="15:15" x14ac:dyDescent="0.3">
      <c r="O9261" s="1"/>
    </row>
    <row r="9262" spans="15:15" x14ac:dyDescent="0.3">
      <c r="O9262" s="1"/>
    </row>
    <row r="9263" spans="15:15" x14ac:dyDescent="0.3">
      <c r="O9263" s="1"/>
    </row>
    <row r="9264" spans="15:15" x14ac:dyDescent="0.3">
      <c r="O9264" s="1"/>
    </row>
    <row r="9265" spans="15:15" x14ac:dyDescent="0.3">
      <c r="O9265" s="1"/>
    </row>
    <row r="9266" spans="15:15" x14ac:dyDescent="0.3">
      <c r="O9266" s="1"/>
    </row>
    <row r="9267" spans="15:15" x14ac:dyDescent="0.3">
      <c r="O9267" s="1"/>
    </row>
    <row r="9268" spans="15:15" x14ac:dyDescent="0.3">
      <c r="O9268" s="1"/>
    </row>
    <row r="9269" spans="15:15" x14ac:dyDescent="0.3">
      <c r="O9269" s="1"/>
    </row>
    <row r="9270" spans="15:15" x14ac:dyDescent="0.3">
      <c r="O9270" s="1"/>
    </row>
    <row r="9271" spans="15:15" x14ac:dyDescent="0.3">
      <c r="O9271" s="1"/>
    </row>
    <row r="9272" spans="15:15" x14ac:dyDescent="0.3">
      <c r="O9272" s="1"/>
    </row>
    <row r="9273" spans="15:15" x14ac:dyDescent="0.3">
      <c r="O9273" s="1"/>
    </row>
    <row r="9274" spans="15:15" x14ac:dyDescent="0.3">
      <c r="O9274" s="1"/>
    </row>
    <row r="9275" spans="15:15" x14ac:dyDescent="0.3">
      <c r="O9275" s="1"/>
    </row>
    <row r="9276" spans="15:15" x14ac:dyDescent="0.3">
      <c r="O9276" s="1"/>
    </row>
    <row r="9277" spans="15:15" x14ac:dyDescent="0.3">
      <c r="O9277" s="1"/>
    </row>
    <row r="9278" spans="15:15" x14ac:dyDescent="0.3">
      <c r="O9278" s="1"/>
    </row>
    <row r="9279" spans="15:15" x14ac:dyDescent="0.3">
      <c r="O9279" s="1"/>
    </row>
    <row r="9280" spans="15:15" x14ac:dyDescent="0.3">
      <c r="O9280" s="1"/>
    </row>
    <row r="9281" spans="15:15" x14ac:dyDescent="0.3">
      <c r="O9281" s="1"/>
    </row>
    <row r="9282" spans="15:15" x14ac:dyDescent="0.3">
      <c r="O9282" s="1"/>
    </row>
    <row r="9283" spans="15:15" x14ac:dyDescent="0.3">
      <c r="O9283" s="1"/>
    </row>
    <row r="9284" spans="15:15" x14ac:dyDescent="0.3">
      <c r="O9284" s="1"/>
    </row>
    <row r="9285" spans="15:15" x14ac:dyDescent="0.3">
      <c r="O9285" s="1"/>
    </row>
    <row r="9286" spans="15:15" x14ac:dyDescent="0.3">
      <c r="O9286" s="1"/>
    </row>
    <row r="9287" spans="15:15" x14ac:dyDescent="0.3">
      <c r="O9287" s="1"/>
    </row>
    <row r="9288" spans="15:15" x14ac:dyDescent="0.3">
      <c r="O9288" s="1"/>
    </row>
    <row r="9289" spans="15:15" x14ac:dyDescent="0.3">
      <c r="O9289" s="1"/>
    </row>
    <row r="9290" spans="15:15" x14ac:dyDescent="0.3">
      <c r="O9290" s="1"/>
    </row>
    <row r="9291" spans="15:15" x14ac:dyDescent="0.3">
      <c r="O9291" s="1"/>
    </row>
    <row r="9292" spans="15:15" x14ac:dyDescent="0.3">
      <c r="O9292" s="1"/>
    </row>
    <row r="9293" spans="15:15" x14ac:dyDescent="0.3">
      <c r="O9293" s="1"/>
    </row>
    <row r="9294" spans="15:15" x14ac:dyDescent="0.3">
      <c r="O9294" s="1"/>
    </row>
    <row r="9295" spans="15:15" x14ac:dyDescent="0.3">
      <c r="O9295" s="1"/>
    </row>
    <row r="9296" spans="15:15" x14ac:dyDescent="0.3">
      <c r="O9296" s="1"/>
    </row>
    <row r="9297" spans="15:15" x14ac:dyDescent="0.3">
      <c r="O9297" s="1"/>
    </row>
    <row r="9298" spans="15:15" x14ac:dyDescent="0.3">
      <c r="O9298" s="1"/>
    </row>
    <row r="9299" spans="15:15" x14ac:dyDescent="0.3">
      <c r="O9299" s="1"/>
    </row>
    <row r="9300" spans="15:15" x14ac:dyDescent="0.3">
      <c r="O9300" s="1"/>
    </row>
    <row r="9301" spans="15:15" x14ac:dyDescent="0.3">
      <c r="O9301" s="1"/>
    </row>
    <row r="9302" spans="15:15" x14ac:dyDescent="0.3">
      <c r="O9302" s="1"/>
    </row>
    <row r="9303" spans="15:15" x14ac:dyDescent="0.3">
      <c r="O9303" s="1"/>
    </row>
    <row r="9304" spans="15:15" x14ac:dyDescent="0.3">
      <c r="O9304" s="1"/>
    </row>
    <row r="9305" spans="15:15" x14ac:dyDescent="0.3">
      <c r="O9305" s="1"/>
    </row>
    <row r="9306" spans="15:15" x14ac:dyDescent="0.3">
      <c r="O9306" s="1"/>
    </row>
    <row r="9307" spans="15:15" x14ac:dyDescent="0.3">
      <c r="O9307" s="1"/>
    </row>
    <row r="9308" spans="15:15" x14ac:dyDescent="0.3">
      <c r="O9308" s="1"/>
    </row>
    <row r="9309" spans="15:15" x14ac:dyDescent="0.3">
      <c r="O9309" s="1"/>
    </row>
    <row r="9310" spans="15:15" x14ac:dyDescent="0.3">
      <c r="O9310" s="1"/>
    </row>
    <row r="9311" spans="15:15" x14ac:dyDescent="0.3">
      <c r="O9311" s="1"/>
    </row>
    <row r="9312" spans="15:15" x14ac:dyDescent="0.3">
      <c r="O9312" s="1"/>
    </row>
    <row r="9313" spans="15:15" x14ac:dyDescent="0.3">
      <c r="O9313" s="1"/>
    </row>
    <row r="9314" spans="15:15" x14ac:dyDescent="0.3">
      <c r="O9314" s="1"/>
    </row>
    <row r="9315" spans="15:15" x14ac:dyDescent="0.3">
      <c r="O9315" s="1"/>
    </row>
    <row r="9316" spans="15:15" x14ac:dyDescent="0.3">
      <c r="O9316" s="1"/>
    </row>
    <row r="9317" spans="15:15" x14ac:dyDescent="0.3">
      <c r="O9317" s="1"/>
    </row>
    <row r="9318" spans="15:15" x14ac:dyDescent="0.3">
      <c r="O9318" s="1"/>
    </row>
    <row r="9319" spans="15:15" x14ac:dyDescent="0.3">
      <c r="O9319" s="1"/>
    </row>
    <row r="9320" spans="15:15" x14ac:dyDescent="0.3">
      <c r="O9320" s="1"/>
    </row>
    <row r="9321" spans="15:15" x14ac:dyDescent="0.3">
      <c r="O9321" s="1"/>
    </row>
    <row r="9322" spans="15:15" x14ac:dyDescent="0.3">
      <c r="O9322" s="1"/>
    </row>
    <row r="9323" spans="15:15" x14ac:dyDescent="0.3">
      <c r="O9323" s="1"/>
    </row>
    <row r="9324" spans="15:15" x14ac:dyDescent="0.3">
      <c r="O9324" s="1"/>
    </row>
    <row r="9325" spans="15:15" x14ac:dyDescent="0.3">
      <c r="O9325" s="1"/>
    </row>
    <row r="9326" spans="15:15" x14ac:dyDescent="0.3">
      <c r="O9326" s="1"/>
    </row>
    <row r="9327" spans="15:15" x14ac:dyDescent="0.3">
      <c r="O9327" s="1"/>
    </row>
    <row r="9328" spans="15:15" x14ac:dyDescent="0.3">
      <c r="O9328" s="1"/>
    </row>
    <row r="9329" spans="15:15" x14ac:dyDescent="0.3">
      <c r="O9329" s="1"/>
    </row>
    <row r="9330" spans="15:15" x14ac:dyDescent="0.3">
      <c r="O9330" s="1"/>
    </row>
    <row r="9331" spans="15:15" x14ac:dyDescent="0.3">
      <c r="O9331" s="1"/>
    </row>
    <row r="9332" spans="15:15" x14ac:dyDescent="0.3">
      <c r="O9332" s="1"/>
    </row>
    <row r="9333" spans="15:15" x14ac:dyDescent="0.3">
      <c r="O9333" s="1"/>
    </row>
    <row r="9334" spans="15:15" x14ac:dyDescent="0.3">
      <c r="O9334" s="1"/>
    </row>
    <row r="9335" spans="15:15" x14ac:dyDescent="0.3">
      <c r="O9335" s="1"/>
    </row>
    <row r="9336" spans="15:15" x14ac:dyDescent="0.3">
      <c r="O9336" s="1"/>
    </row>
    <row r="9337" spans="15:15" x14ac:dyDescent="0.3">
      <c r="O9337" s="1"/>
    </row>
    <row r="9338" spans="15:15" x14ac:dyDescent="0.3">
      <c r="O9338" s="1"/>
    </row>
    <row r="9339" spans="15:15" x14ac:dyDescent="0.3">
      <c r="O9339" s="1"/>
    </row>
    <row r="9340" spans="15:15" x14ac:dyDescent="0.3">
      <c r="O9340" s="1"/>
    </row>
    <row r="9341" spans="15:15" x14ac:dyDescent="0.3">
      <c r="O9341" s="1"/>
    </row>
    <row r="9342" spans="15:15" x14ac:dyDescent="0.3">
      <c r="O9342" s="1"/>
    </row>
    <row r="9343" spans="15:15" x14ac:dyDescent="0.3">
      <c r="O9343" s="1"/>
    </row>
    <row r="9344" spans="15:15" x14ac:dyDescent="0.3">
      <c r="O9344" s="1"/>
    </row>
    <row r="9345" spans="15:15" x14ac:dyDescent="0.3">
      <c r="O9345" s="1"/>
    </row>
    <row r="9346" spans="15:15" x14ac:dyDescent="0.3">
      <c r="O9346" s="1"/>
    </row>
    <row r="9347" spans="15:15" x14ac:dyDescent="0.3">
      <c r="O9347" s="1"/>
    </row>
    <row r="9348" spans="15:15" x14ac:dyDescent="0.3">
      <c r="O9348" s="1"/>
    </row>
    <row r="9349" spans="15:15" x14ac:dyDescent="0.3">
      <c r="O9349" s="1"/>
    </row>
    <row r="9350" spans="15:15" x14ac:dyDescent="0.3">
      <c r="O9350" s="1"/>
    </row>
    <row r="9351" spans="15:15" x14ac:dyDescent="0.3">
      <c r="O9351" s="1"/>
    </row>
    <row r="9352" spans="15:15" x14ac:dyDescent="0.3">
      <c r="O9352" s="1"/>
    </row>
    <row r="9353" spans="15:15" x14ac:dyDescent="0.3">
      <c r="O9353" s="1"/>
    </row>
    <row r="9354" spans="15:15" x14ac:dyDescent="0.3">
      <c r="O9354" s="1"/>
    </row>
    <row r="9355" spans="15:15" x14ac:dyDescent="0.3">
      <c r="O9355" s="1"/>
    </row>
    <row r="9356" spans="15:15" x14ac:dyDescent="0.3">
      <c r="O9356" s="1"/>
    </row>
    <row r="9357" spans="15:15" x14ac:dyDescent="0.3">
      <c r="O9357" s="1"/>
    </row>
    <row r="9358" spans="15:15" x14ac:dyDescent="0.3">
      <c r="O9358" s="1"/>
    </row>
    <row r="9359" spans="15:15" x14ac:dyDescent="0.3">
      <c r="O9359" s="1"/>
    </row>
    <row r="9360" spans="15:15" x14ac:dyDescent="0.3">
      <c r="O9360" s="1"/>
    </row>
    <row r="9361" spans="15:15" x14ac:dyDescent="0.3">
      <c r="O9361" s="1"/>
    </row>
    <row r="9362" spans="15:15" x14ac:dyDescent="0.3">
      <c r="O9362" s="1"/>
    </row>
    <row r="9363" spans="15:15" x14ac:dyDescent="0.3">
      <c r="O9363" s="1"/>
    </row>
    <row r="9364" spans="15:15" x14ac:dyDescent="0.3">
      <c r="O9364" s="1"/>
    </row>
    <row r="9365" spans="15:15" x14ac:dyDescent="0.3">
      <c r="O9365" s="1"/>
    </row>
    <row r="9366" spans="15:15" x14ac:dyDescent="0.3">
      <c r="O9366" s="1"/>
    </row>
    <row r="9367" spans="15:15" x14ac:dyDescent="0.3">
      <c r="O9367" s="1"/>
    </row>
    <row r="9368" spans="15:15" x14ac:dyDescent="0.3">
      <c r="O9368" s="1"/>
    </row>
    <row r="9369" spans="15:15" x14ac:dyDescent="0.3">
      <c r="O9369" s="1"/>
    </row>
    <row r="9370" spans="15:15" x14ac:dyDescent="0.3">
      <c r="O9370" s="1"/>
    </row>
    <row r="9371" spans="15:15" x14ac:dyDescent="0.3">
      <c r="O9371" s="1"/>
    </row>
    <row r="9372" spans="15:15" x14ac:dyDescent="0.3">
      <c r="O9372" s="1"/>
    </row>
    <row r="9373" spans="15:15" x14ac:dyDescent="0.3">
      <c r="O9373" s="1"/>
    </row>
    <row r="9374" spans="15:15" x14ac:dyDescent="0.3">
      <c r="O9374" s="1"/>
    </row>
    <row r="9375" spans="15:15" x14ac:dyDescent="0.3">
      <c r="O9375" s="1"/>
    </row>
    <row r="9376" spans="15:15" x14ac:dyDescent="0.3">
      <c r="O9376" s="1"/>
    </row>
    <row r="9377" spans="15:15" x14ac:dyDescent="0.3">
      <c r="O9377" s="1"/>
    </row>
    <row r="9378" spans="15:15" x14ac:dyDescent="0.3">
      <c r="O9378" s="1"/>
    </row>
    <row r="9379" spans="15:15" x14ac:dyDescent="0.3">
      <c r="O9379" s="1"/>
    </row>
    <row r="9380" spans="15:15" x14ac:dyDescent="0.3">
      <c r="O9380" s="1"/>
    </row>
    <row r="9381" spans="15:15" x14ac:dyDescent="0.3">
      <c r="O9381" s="1"/>
    </row>
    <row r="9382" spans="15:15" x14ac:dyDescent="0.3">
      <c r="O9382" s="1"/>
    </row>
    <row r="9383" spans="15:15" x14ac:dyDescent="0.3">
      <c r="O9383" s="1"/>
    </row>
    <row r="9384" spans="15:15" x14ac:dyDescent="0.3">
      <c r="O9384" s="1"/>
    </row>
    <row r="9385" spans="15:15" x14ac:dyDescent="0.3">
      <c r="O9385" s="1"/>
    </row>
    <row r="9386" spans="15:15" x14ac:dyDescent="0.3">
      <c r="O9386" s="1"/>
    </row>
    <row r="9387" spans="15:15" x14ac:dyDescent="0.3">
      <c r="O9387" s="1"/>
    </row>
    <row r="9388" spans="15:15" x14ac:dyDescent="0.3">
      <c r="O9388" s="1"/>
    </row>
    <row r="9389" spans="15:15" x14ac:dyDescent="0.3">
      <c r="O9389" s="1"/>
    </row>
    <row r="9390" spans="15:15" x14ac:dyDescent="0.3">
      <c r="O9390" s="1"/>
    </row>
    <row r="9391" spans="15:15" x14ac:dyDescent="0.3">
      <c r="O9391" s="1"/>
    </row>
    <row r="9392" spans="15:15" x14ac:dyDescent="0.3">
      <c r="O9392" s="1"/>
    </row>
    <row r="9393" spans="15:15" x14ac:dyDescent="0.3">
      <c r="O9393" s="1"/>
    </row>
    <row r="9394" spans="15:15" x14ac:dyDescent="0.3">
      <c r="O9394" s="1"/>
    </row>
    <row r="9395" spans="15:15" x14ac:dyDescent="0.3">
      <c r="O9395" s="1"/>
    </row>
    <row r="9396" spans="15:15" x14ac:dyDescent="0.3">
      <c r="O9396" s="1"/>
    </row>
    <row r="9397" spans="15:15" x14ac:dyDescent="0.3">
      <c r="O9397" s="1"/>
    </row>
    <row r="9398" spans="15:15" x14ac:dyDescent="0.3">
      <c r="O9398" s="1"/>
    </row>
    <row r="9399" spans="15:15" x14ac:dyDescent="0.3">
      <c r="O9399" s="1"/>
    </row>
    <row r="9400" spans="15:15" x14ac:dyDescent="0.3">
      <c r="O9400" s="1"/>
    </row>
    <row r="9401" spans="15:15" x14ac:dyDescent="0.3">
      <c r="O9401" s="1"/>
    </row>
    <row r="9402" spans="15:15" x14ac:dyDescent="0.3">
      <c r="O9402" s="1"/>
    </row>
    <row r="9403" spans="15:15" x14ac:dyDescent="0.3">
      <c r="O9403" s="1"/>
    </row>
    <row r="9404" spans="15:15" x14ac:dyDescent="0.3">
      <c r="O9404" s="1"/>
    </row>
    <row r="9405" spans="15:15" x14ac:dyDescent="0.3">
      <c r="O9405" s="1"/>
    </row>
    <row r="9406" spans="15:15" x14ac:dyDescent="0.3">
      <c r="O9406" s="1"/>
    </row>
    <row r="9407" spans="15:15" x14ac:dyDescent="0.3">
      <c r="O9407" s="1"/>
    </row>
    <row r="9408" spans="15:15" x14ac:dyDescent="0.3">
      <c r="O9408" s="1"/>
    </row>
    <row r="9409" spans="15:15" x14ac:dyDescent="0.3">
      <c r="O9409" s="1"/>
    </row>
    <row r="9410" spans="15:15" x14ac:dyDescent="0.3">
      <c r="O9410" s="1"/>
    </row>
    <row r="9411" spans="15:15" x14ac:dyDescent="0.3">
      <c r="O9411" s="1"/>
    </row>
    <row r="9412" spans="15:15" x14ac:dyDescent="0.3">
      <c r="O9412" s="1"/>
    </row>
    <row r="9413" spans="15:15" x14ac:dyDescent="0.3">
      <c r="O9413" s="1"/>
    </row>
    <row r="9414" spans="15:15" x14ac:dyDescent="0.3">
      <c r="O9414" s="1"/>
    </row>
    <row r="9415" spans="15:15" x14ac:dyDescent="0.3">
      <c r="O9415" s="1"/>
    </row>
    <row r="9416" spans="15:15" x14ac:dyDescent="0.3">
      <c r="O9416" s="1"/>
    </row>
    <row r="9417" spans="15:15" x14ac:dyDescent="0.3">
      <c r="O9417" s="1"/>
    </row>
    <row r="9418" spans="15:15" x14ac:dyDescent="0.3">
      <c r="O9418" s="1"/>
    </row>
    <row r="9419" spans="15:15" x14ac:dyDescent="0.3">
      <c r="O9419" s="1"/>
    </row>
    <row r="9420" spans="15:15" x14ac:dyDescent="0.3">
      <c r="O9420" s="1"/>
    </row>
    <row r="9421" spans="15:15" x14ac:dyDescent="0.3">
      <c r="O9421" s="1"/>
    </row>
    <row r="9422" spans="15:15" x14ac:dyDescent="0.3">
      <c r="O9422" s="1"/>
    </row>
    <row r="9423" spans="15:15" x14ac:dyDescent="0.3">
      <c r="O9423" s="1"/>
    </row>
    <row r="9424" spans="15:15" x14ac:dyDescent="0.3">
      <c r="O9424" s="1"/>
    </row>
    <row r="9425" spans="15:15" x14ac:dyDescent="0.3">
      <c r="O9425" s="1"/>
    </row>
    <row r="9426" spans="15:15" x14ac:dyDescent="0.3">
      <c r="O9426" s="1"/>
    </row>
    <row r="9427" spans="15:15" x14ac:dyDescent="0.3">
      <c r="O9427" s="1"/>
    </row>
    <row r="9428" spans="15:15" x14ac:dyDescent="0.3">
      <c r="O9428" s="1"/>
    </row>
    <row r="9429" spans="15:15" x14ac:dyDescent="0.3">
      <c r="O9429" s="1"/>
    </row>
    <row r="9430" spans="15:15" x14ac:dyDescent="0.3">
      <c r="O9430" s="1"/>
    </row>
    <row r="9431" spans="15:15" x14ac:dyDescent="0.3">
      <c r="O9431" s="1"/>
    </row>
    <row r="9432" spans="15:15" x14ac:dyDescent="0.3">
      <c r="O9432" s="1"/>
    </row>
    <row r="9433" spans="15:15" x14ac:dyDescent="0.3">
      <c r="O9433" s="1"/>
    </row>
    <row r="9434" spans="15:15" x14ac:dyDescent="0.3">
      <c r="O9434" s="1"/>
    </row>
    <row r="9435" spans="15:15" x14ac:dyDescent="0.3">
      <c r="O9435" s="1"/>
    </row>
    <row r="9436" spans="15:15" x14ac:dyDescent="0.3">
      <c r="O9436" s="1"/>
    </row>
    <row r="9437" spans="15:15" x14ac:dyDescent="0.3">
      <c r="O9437" s="1"/>
    </row>
    <row r="9438" spans="15:15" x14ac:dyDescent="0.3">
      <c r="O9438" s="1"/>
    </row>
    <row r="9439" spans="15:15" x14ac:dyDescent="0.3">
      <c r="O9439" s="1"/>
    </row>
    <row r="9440" spans="15:15" x14ac:dyDescent="0.3">
      <c r="O9440" s="1"/>
    </row>
    <row r="9441" spans="15:15" x14ac:dyDescent="0.3">
      <c r="O9441" s="1"/>
    </row>
    <row r="9442" spans="15:15" x14ac:dyDescent="0.3">
      <c r="O9442" s="1"/>
    </row>
    <row r="9443" spans="15:15" x14ac:dyDescent="0.3">
      <c r="O9443" s="1"/>
    </row>
    <row r="9444" spans="15:15" x14ac:dyDescent="0.3">
      <c r="O9444" s="1"/>
    </row>
    <row r="9445" spans="15:15" x14ac:dyDescent="0.3">
      <c r="O9445" s="1"/>
    </row>
    <row r="9446" spans="15:15" x14ac:dyDescent="0.3">
      <c r="O9446" s="1"/>
    </row>
    <row r="9447" spans="15:15" x14ac:dyDescent="0.3">
      <c r="O9447" s="1"/>
    </row>
    <row r="9448" spans="15:15" x14ac:dyDescent="0.3">
      <c r="O9448" s="1"/>
    </row>
    <row r="9449" spans="15:15" x14ac:dyDescent="0.3">
      <c r="O9449" s="1"/>
    </row>
    <row r="9450" spans="15:15" x14ac:dyDescent="0.3">
      <c r="O9450" s="1"/>
    </row>
    <row r="9451" spans="15:15" x14ac:dyDescent="0.3">
      <c r="O9451" s="1"/>
    </row>
    <row r="9452" spans="15:15" x14ac:dyDescent="0.3">
      <c r="O9452" s="1"/>
    </row>
    <row r="9453" spans="15:15" x14ac:dyDescent="0.3">
      <c r="O9453" s="1"/>
    </row>
    <row r="9454" spans="15:15" x14ac:dyDescent="0.3">
      <c r="O9454" s="1"/>
    </row>
    <row r="9455" spans="15:15" x14ac:dyDescent="0.3">
      <c r="O9455" s="1"/>
    </row>
    <row r="9456" spans="15:15" x14ac:dyDescent="0.3">
      <c r="O9456" s="1"/>
    </row>
    <row r="9457" spans="15:15" x14ac:dyDescent="0.3">
      <c r="O9457" s="1"/>
    </row>
    <row r="9458" spans="15:15" x14ac:dyDescent="0.3">
      <c r="O9458" s="1"/>
    </row>
    <row r="9459" spans="15:15" x14ac:dyDescent="0.3">
      <c r="O9459" s="1"/>
    </row>
    <row r="9460" spans="15:15" x14ac:dyDescent="0.3">
      <c r="O9460" s="1"/>
    </row>
    <row r="9461" spans="15:15" x14ac:dyDescent="0.3">
      <c r="O9461" s="1"/>
    </row>
    <row r="9462" spans="15:15" x14ac:dyDescent="0.3">
      <c r="O9462" s="1"/>
    </row>
    <row r="9463" spans="15:15" x14ac:dyDescent="0.3">
      <c r="O9463" s="1"/>
    </row>
    <row r="9464" spans="15:15" x14ac:dyDescent="0.3">
      <c r="O9464" s="1"/>
    </row>
    <row r="9465" spans="15:15" x14ac:dyDescent="0.3">
      <c r="O9465" s="1"/>
    </row>
    <row r="9466" spans="15:15" x14ac:dyDescent="0.3">
      <c r="O9466" s="1"/>
    </row>
    <row r="9467" spans="15:15" x14ac:dyDescent="0.3">
      <c r="O9467" s="1"/>
    </row>
    <row r="9468" spans="15:15" x14ac:dyDescent="0.3">
      <c r="O9468" s="1"/>
    </row>
    <row r="9469" spans="15:15" x14ac:dyDescent="0.3">
      <c r="O9469" s="1"/>
    </row>
    <row r="9470" spans="15:15" x14ac:dyDescent="0.3">
      <c r="O9470" s="1"/>
    </row>
    <row r="9471" spans="15:15" x14ac:dyDescent="0.3">
      <c r="O9471" s="1"/>
    </row>
    <row r="9472" spans="15:15" x14ac:dyDescent="0.3">
      <c r="O9472" s="1"/>
    </row>
    <row r="9473" spans="15:15" x14ac:dyDescent="0.3">
      <c r="O9473" s="1"/>
    </row>
    <row r="9474" spans="15:15" x14ac:dyDescent="0.3">
      <c r="O9474" s="1"/>
    </row>
    <row r="9475" spans="15:15" x14ac:dyDescent="0.3">
      <c r="O9475" s="1"/>
    </row>
    <row r="9476" spans="15:15" x14ac:dyDescent="0.3">
      <c r="O9476" s="1"/>
    </row>
    <row r="9477" spans="15:15" x14ac:dyDescent="0.3">
      <c r="O9477" s="1"/>
    </row>
    <row r="9478" spans="15:15" x14ac:dyDescent="0.3">
      <c r="O9478" s="1"/>
    </row>
    <row r="9479" spans="15:15" x14ac:dyDescent="0.3">
      <c r="O9479" s="1"/>
    </row>
    <row r="9480" spans="15:15" x14ac:dyDescent="0.3">
      <c r="O9480" s="1"/>
    </row>
    <row r="9481" spans="15:15" x14ac:dyDescent="0.3">
      <c r="O9481" s="1"/>
    </row>
    <row r="9482" spans="15:15" x14ac:dyDescent="0.3">
      <c r="O9482" s="1"/>
    </row>
    <row r="9483" spans="15:15" x14ac:dyDescent="0.3">
      <c r="O9483" s="1"/>
    </row>
    <row r="9484" spans="15:15" x14ac:dyDescent="0.3">
      <c r="O9484" s="1"/>
    </row>
    <row r="9485" spans="15:15" x14ac:dyDescent="0.3">
      <c r="O9485" s="1"/>
    </row>
    <row r="9486" spans="15:15" x14ac:dyDescent="0.3">
      <c r="O9486" s="1"/>
    </row>
    <row r="9487" spans="15:15" x14ac:dyDescent="0.3">
      <c r="O9487" s="1"/>
    </row>
    <row r="9488" spans="15:15" x14ac:dyDescent="0.3">
      <c r="O9488" s="1"/>
    </row>
    <row r="9489" spans="15:15" x14ac:dyDescent="0.3">
      <c r="O9489" s="1"/>
    </row>
    <row r="9490" spans="15:15" x14ac:dyDescent="0.3">
      <c r="O9490" s="1"/>
    </row>
    <row r="9491" spans="15:15" x14ac:dyDescent="0.3">
      <c r="O9491" s="1"/>
    </row>
    <row r="9492" spans="15:15" x14ac:dyDescent="0.3">
      <c r="O9492" s="1"/>
    </row>
    <row r="9493" spans="15:15" x14ac:dyDescent="0.3">
      <c r="O9493" s="1"/>
    </row>
    <row r="9494" spans="15:15" x14ac:dyDescent="0.3">
      <c r="O9494" s="1"/>
    </row>
    <row r="9495" spans="15:15" x14ac:dyDescent="0.3">
      <c r="O9495" s="1"/>
    </row>
    <row r="9496" spans="15:15" x14ac:dyDescent="0.3">
      <c r="O9496" s="1"/>
    </row>
    <row r="9497" spans="15:15" x14ac:dyDescent="0.3">
      <c r="O9497" s="1"/>
    </row>
    <row r="9498" spans="15:15" x14ac:dyDescent="0.3">
      <c r="O9498" s="1"/>
    </row>
    <row r="9499" spans="15:15" x14ac:dyDescent="0.3">
      <c r="O9499" s="1"/>
    </row>
    <row r="9500" spans="15:15" x14ac:dyDescent="0.3">
      <c r="O9500" s="1"/>
    </row>
    <row r="9501" spans="15:15" x14ac:dyDescent="0.3">
      <c r="O9501" s="1"/>
    </row>
    <row r="9502" spans="15:15" x14ac:dyDescent="0.3">
      <c r="O9502" s="1"/>
    </row>
    <row r="9503" spans="15:15" x14ac:dyDescent="0.3">
      <c r="O9503" s="1"/>
    </row>
    <row r="9504" spans="15:15" x14ac:dyDescent="0.3">
      <c r="O9504" s="1"/>
    </row>
    <row r="9505" spans="15:15" x14ac:dyDescent="0.3">
      <c r="O9505" s="1"/>
    </row>
    <row r="9506" spans="15:15" x14ac:dyDescent="0.3">
      <c r="O9506" s="1"/>
    </row>
    <row r="9507" spans="15:15" x14ac:dyDescent="0.3">
      <c r="O9507" s="1"/>
    </row>
    <row r="9508" spans="15:15" x14ac:dyDescent="0.3">
      <c r="O9508" s="1"/>
    </row>
    <row r="9509" spans="15:15" x14ac:dyDescent="0.3">
      <c r="O9509" s="1"/>
    </row>
    <row r="9510" spans="15:15" x14ac:dyDescent="0.3">
      <c r="O9510" s="1"/>
    </row>
    <row r="9511" spans="15:15" x14ac:dyDescent="0.3">
      <c r="O9511" s="1"/>
    </row>
    <row r="9512" spans="15:15" x14ac:dyDescent="0.3">
      <c r="O9512" s="1"/>
    </row>
    <row r="9513" spans="15:15" x14ac:dyDescent="0.3">
      <c r="O9513" s="1"/>
    </row>
    <row r="9514" spans="15:15" x14ac:dyDescent="0.3">
      <c r="O9514" s="1"/>
    </row>
    <row r="9515" spans="15:15" x14ac:dyDescent="0.3">
      <c r="O9515" s="1"/>
    </row>
    <row r="9516" spans="15:15" x14ac:dyDescent="0.3">
      <c r="O9516" s="1"/>
    </row>
    <row r="9517" spans="15:15" x14ac:dyDescent="0.3">
      <c r="O9517" s="1"/>
    </row>
    <row r="9518" spans="15:15" x14ac:dyDescent="0.3">
      <c r="O9518" s="1"/>
    </row>
    <row r="9519" spans="15:15" x14ac:dyDescent="0.3">
      <c r="O9519" s="1"/>
    </row>
    <row r="9520" spans="15:15" x14ac:dyDescent="0.3">
      <c r="O9520" s="1"/>
    </row>
    <row r="9521" spans="15:15" x14ac:dyDescent="0.3">
      <c r="O9521" s="1"/>
    </row>
    <row r="9522" spans="15:15" x14ac:dyDescent="0.3">
      <c r="O9522" s="1"/>
    </row>
    <row r="9523" spans="15:15" x14ac:dyDescent="0.3">
      <c r="O9523" s="1"/>
    </row>
    <row r="9524" spans="15:15" x14ac:dyDescent="0.3">
      <c r="O9524" s="1"/>
    </row>
    <row r="9525" spans="15:15" x14ac:dyDescent="0.3">
      <c r="O9525" s="1"/>
    </row>
    <row r="9526" spans="15:15" x14ac:dyDescent="0.3">
      <c r="O9526" s="1"/>
    </row>
    <row r="9527" spans="15:15" x14ac:dyDescent="0.3">
      <c r="O9527" s="1"/>
    </row>
    <row r="9528" spans="15:15" x14ac:dyDescent="0.3">
      <c r="O9528" s="1"/>
    </row>
    <row r="9529" spans="15:15" x14ac:dyDescent="0.3">
      <c r="O9529" s="1"/>
    </row>
    <row r="9530" spans="15:15" x14ac:dyDescent="0.3">
      <c r="O9530" s="1"/>
    </row>
    <row r="9531" spans="15:15" x14ac:dyDescent="0.3">
      <c r="O9531" s="1"/>
    </row>
    <row r="9532" spans="15:15" x14ac:dyDescent="0.3">
      <c r="O9532" s="1"/>
    </row>
    <row r="9533" spans="15:15" x14ac:dyDescent="0.3">
      <c r="O9533" s="1"/>
    </row>
    <row r="9534" spans="15:15" x14ac:dyDescent="0.3">
      <c r="O9534" s="1"/>
    </row>
    <row r="9535" spans="15:15" x14ac:dyDescent="0.3">
      <c r="O9535" s="1"/>
    </row>
    <row r="9536" spans="15:15" x14ac:dyDescent="0.3">
      <c r="O9536" s="1"/>
    </row>
    <row r="9537" spans="15:15" x14ac:dyDescent="0.3">
      <c r="O9537" s="1"/>
    </row>
    <row r="9538" spans="15:15" x14ac:dyDescent="0.3">
      <c r="O9538" s="1"/>
    </row>
    <row r="9539" spans="15:15" x14ac:dyDescent="0.3">
      <c r="O9539" s="1"/>
    </row>
    <row r="9540" spans="15:15" x14ac:dyDescent="0.3">
      <c r="O9540" s="1"/>
    </row>
    <row r="9541" spans="15:15" x14ac:dyDescent="0.3">
      <c r="O9541" s="1"/>
    </row>
    <row r="9542" spans="15:15" x14ac:dyDescent="0.3">
      <c r="O9542" s="1"/>
    </row>
    <row r="9543" spans="15:15" x14ac:dyDescent="0.3">
      <c r="O9543" s="1"/>
    </row>
    <row r="9544" spans="15:15" x14ac:dyDescent="0.3">
      <c r="O9544" s="1"/>
    </row>
    <row r="9545" spans="15:15" x14ac:dyDescent="0.3">
      <c r="O9545" s="1"/>
    </row>
    <row r="9546" spans="15:15" x14ac:dyDescent="0.3">
      <c r="O9546" s="1"/>
    </row>
    <row r="9547" spans="15:15" x14ac:dyDescent="0.3">
      <c r="O9547" s="1"/>
    </row>
    <row r="9548" spans="15:15" x14ac:dyDescent="0.3">
      <c r="O9548" s="1"/>
    </row>
    <row r="9549" spans="15:15" x14ac:dyDescent="0.3">
      <c r="O9549" s="1"/>
    </row>
    <row r="9550" spans="15:15" x14ac:dyDescent="0.3">
      <c r="O9550" s="1"/>
    </row>
    <row r="9551" spans="15:15" x14ac:dyDescent="0.3">
      <c r="O9551" s="1"/>
    </row>
    <row r="9552" spans="15:15" x14ac:dyDescent="0.3">
      <c r="O9552" s="1"/>
    </row>
    <row r="9553" spans="15:15" x14ac:dyDescent="0.3">
      <c r="O9553" s="1"/>
    </row>
    <row r="9554" spans="15:15" x14ac:dyDescent="0.3">
      <c r="O9554" s="1"/>
    </row>
    <row r="9555" spans="15:15" x14ac:dyDescent="0.3">
      <c r="O9555" s="1"/>
    </row>
    <row r="9556" spans="15:15" x14ac:dyDescent="0.3">
      <c r="O9556" s="1"/>
    </row>
    <row r="9557" spans="15:15" x14ac:dyDescent="0.3">
      <c r="O9557" s="1"/>
    </row>
    <row r="9558" spans="15:15" x14ac:dyDescent="0.3">
      <c r="O9558" s="1"/>
    </row>
    <row r="9559" spans="15:15" x14ac:dyDescent="0.3">
      <c r="O9559" s="1"/>
    </row>
    <row r="9560" spans="15:15" x14ac:dyDescent="0.3">
      <c r="O9560" s="1"/>
    </row>
    <row r="9561" spans="15:15" x14ac:dyDescent="0.3">
      <c r="O9561" s="1"/>
    </row>
    <row r="9562" spans="15:15" x14ac:dyDescent="0.3">
      <c r="O9562" s="1"/>
    </row>
    <row r="9563" spans="15:15" x14ac:dyDescent="0.3">
      <c r="O9563" s="1"/>
    </row>
    <row r="9564" spans="15:15" x14ac:dyDescent="0.3">
      <c r="O9564" s="1"/>
    </row>
    <row r="9565" spans="15:15" x14ac:dyDescent="0.3">
      <c r="O9565" s="1"/>
    </row>
    <row r="9566" spans="15:15" x14ac:dyDescent="0.3">
      <c r="O9566" s="1"/>
    </row>
    <row r="9567" spans="15:15" x14ac:dyDescent="0.3">
      <c r="O9567" s="1"/>
    </row>
    <row r="9568" spans="15:15" x14ac:dyDescent="0.3">
      <c r="O9568" s="1"/>
    </row>
    <row r="9569" spans="15:15" x14ac:dyDescent="0.3">
      <c r="O9569" s="1"/>
    </row>
    <row r="9570" spans="15:15" x14ac:dyDescent="0.3">
      <c r="O9570" s="1"/>
    </row>
    <row r="9571" spans="15:15" x14ac:dyDescent="0.3">
      <c r="O9571" s="1"/>
    </row>
    <row r="9572" spans="15:15" x14ac:dyDescent="0.3">
      <c r="O9572" s="1"/>
    </row>
    <row r="9573" spans="15:15" x14ac:dyDescent="0.3">
      <c r="O9573" s="1"/>
    </row>
    <row r="9574" spans="15:15" x14ac:dyDescent="0.3">
      <c r="O9574" s="1"/>
    </row>
    <row r="9575" spans="15:15" x14ac:dyDescent="0.3">
      <c r="O9575" s="1"/>
    </row>
    <row r="9576" spans="15:15" x14ac:dyDescent="0.3">
      <c r="O9576" s="1"/>
    </row>
    <row r="9577" spans="15:15" x14ac:dyDescent="0.3">
      <c r="O9577" s="1"/>
    </row>
    <row r="9578" spans="15:15" x14ac:dyDescent="0.3">
      <c r="O9578" s="1"/>
    </row>
    <row r="9579" spans="15:15" x14ac:dyDescent="0.3">
      <c r="O9579" s="1"/>
    </row>
    <row r="9580" spans="15:15" x14ac:dyDescent="0.3">
      <c r="O9580" s="1"/>
    </row>
    <row r="9581" spans="15:15" x14ac:dyDescent="0.3">
      <c r="O9581" s="1"/>
    </row>
    <row r="9582" spans="15:15" x14ac:dyDescent="0.3">
      <c r="O9582" s="1"/>
    </row>
    <row r="9583" spans="15:15" x14ac:dyDescent="0.3">
      <c r="O9583" s="1"/>
    </row>
    <row r="9584" spans="15:15" x14ac:dyDescent="0.3">
      <c r="O9584" s="1"/>
    </row>
    <row r="9585" spans="15:15" x14ac:dyDescent="0.3">
      <c r="O9585" s="1"/>
    </row>
    <row r="9586" spans="15:15" x14ac:dyDescent="0.3">
      <c r="O9586" s="1"/>
    </row>
    <row r="9587" spans="15:15" x14ac:dyDescent="0.3">
      <c r="O9587" s="1"/>
    </row>
    <row r="9588" spans="15:15" x14ac:dyDescent="0.3">
      <c r="O9588" s="1"/>
    </row>
    <row r="9589" spans="15:15" x14ac:dyDescent="0.3">
      <c r="O9589" s="1"/>
    </row>
    <row r="9590" spans="15:15" x14ac:dyDescent="0.3">
      <c r="O9590" s="1"/>
    </row>
    <row r="9591" spans="15:15" x14ac:dyDescent="0.3">
      <c r="O9591" s="1"/>
    </row>
    <row r="9592" spans="15:15" x14ac:dyDescent="0.3">
      <c r="O9592" s="1"/>
    </row>
    <row r="9593" spans="15:15" x14ac:dyDescent="0.3">
      <c r="O9593" s="1"/>
    </row>
    <row r="9594" spans="15:15" x14ac:dyDescent="0.3">
      <c r="O9594" s="1"/>
    </row>
    <row r="9595" spans="15:15" x14ac:dyDescent="0.3">
      <c r="O9595" s="1"/>
    </row>
    <row r="9596" spans="15:15" x14ac:dyDescent="0.3">
      <c r="O9596" s="1"/>
    </row>
    <row r="9597" spans="15:15" x14ac:dyDescent="0.3">
      <c r="O9597" s="1"/>
    </row>
    <row r="9598" spans="15:15" x14ac:dyDescent="0.3">
      <c r="O9598" s="1"/>
    </row>
    <row r="9599" spans="15:15" x14ac:dyDescent="0.3">
      <c r="O9599" s="1"/>
    </row>
    <row r="9600" spans="15:15" x14ac:dyDescent="0.3">
      <c r="O9600" s="1"/>
    </row>
    <row r="9601" spans="15:15" x14ac:dyDescent="0.3">
      <c r="O9601" s="1"/>
    </row>
    <row r="9602" spans="15:15" x14ac:dyDescent="0.3">
      <c r="O9602" s="1"/>
    </row>
    <row r="9603" spans="15:15" x14ac:dyDescent="0.3">
      <c r="O9603" s="1"/>
    </row>
    <row r="9604" spans="15:15" x14ac:dyDescent="0.3">
      <c r="O9604" s="1"/>
    </row>
    <row r="9605" spans="15:15" x14ac:dyDescent="0.3">
      <c r="O9605" s="1"/>
    </row>
    <row r="9606" spans="15:15" x14ac:dyDescent="0.3">
      <c r="O9606" s="1"/>
    </row>
    <row r="9607" spans="15:15" x14ac:dyDescent="0.3">
      <c r="O9607" s="1"/>
    </row>
    <row r="9608" spans="15:15" x14ac:dyDescent="0.3">
      <c r="O9608" s="1"/>
    </row>
    <row r="9609" spans="15:15" x14ac:dyDescent="0.3">
      <c r="O9609" s="1"/>
    </row>
    <row r="9610" spans="15:15" x14ac:dyDescent="0.3">
      <c r="O9610" s="1"/>
    </row>
    <row r="9611" spans="15:15" x14ac:dyDescent="0.3">
      <c r="O9611" s="1"/>
    </row>
    <row r="9612" spans="15:15" x14ac:dyDescent="0.3">
      <c r="O9612" s="1"/>
    </row>
    <row r="9613" spans="15:15" x14ac:dyDescent="0.3">
      <c r="O9613" s="1"/>
    </row>
    <row r="9614" spans="15:15" x14ac:dyDescent="0.3">
      <c r="O9614" s="1"/>
    </row>
    <row r="9615" spans="15:15" x14ac:dyDescent="0.3">
      <c r="O9615" s="1"/>
    </row>
    <row r="9616" spans="15:15" x14ac:dyDescent="0.3">
      <c r="O9616" s="1"/>
    </row>
    <row r="9617" spans="15:15" x14ac:dyDescent="0.3">
      <c r="O9617" s="1"/>
    </row>
    <row r="9618" spans="15:15" x14ac:dyDescent="0.3">
      <c r="O9618" s="1"/>
    </row>
    <row r="9619" spans="15:15" x14ac:dyDescent="0.3">
      <c r="O9619" s="1"/>
    </row>
    <row r="9620" spans="15:15" x14ac:dyDescent="0.3">
      <c r="O9620" s="1"/>
    </row>
    <row r="9621" spans="15:15" x14ac:dyDescent="0.3">
      <c r="O9621" s="1"/>
    </row>
    <row r="9622" spans="15:15" x14ac:dyDescent="0.3">
      <c r="O9622" s="1"/>
    </row>
    <row r="9623" spans="15:15" x14ac:dyDescent="0.3">
      <c r="O9623" s="1"/>
    </row>
    <row r="9624" spans="15:15" x14ac:dyDescent="0.3">
      <c r="O9624" s="1"/>
    </row>
    <row r="9625" spans="15:15" x14ac:dyDescent="0.3">
      <c r="O9625" s="1"/>
    </row>
    <row r="9626" spans="15:15" x14ac:dyDescent="0.3">
      <c r="O9626" s="1"/>
    </row>
    <row r="9627" spans="15:15" x14ac:dyDescent="0.3">
      <c r="O9627" s="1"/>
    </row>
    <row r="9628" spans="15:15" x14ac:dyDescent="0.3">
      <c r="O9628" s="1"/>
    </row>
    <row r="9629" spans="15:15" x14ac:dyDescent="0.3">
      <c r="O9629" s="1"/>
    </row>
    <row r="9630" spans="15:15" x14ac:dyDescent="0.3">
      <c r="O9630" s="1"/>
    </row>
    <row r="9631" spans="15:15" x14ac:dyDescent="0.3">
      <c r="O9631" s="1"/>
    </row>
    <row r="9632" spans="15:15" x14ac:dyDescent="0.3">
      <c r="O9632" s="1"/>
    </row>
    <row r="9633" spans="15:15" x14ac:dyDescent="0.3">
      <c r="O9633" s="1"/>
    </row>
    <row r="9634" spans="15:15" x14ac:dyDescent="0.3">
      <c r="O9634" s="1"/>
    </row>
    <row r="9635" spans="15:15" x14ac:dyDescent="0.3">
      <c r="O9635" s="1"/>
    </row>
    <row r="9636" spans="15:15" x14ac:dyDescent="0.3">
      <c r="O9636" s="1"/>
    </row>
    <row r="9637" spans="15:15" x14ac:dyDescent="0.3">
      <c r="O9637" s="1"/>
    </row>
    <row r="9638" spans="15:15" x14ac:dyDescent="0.3">
      <c r="O9638" s="1"/>
    </row>
    <row r="9639" spans="15:15" x14ac:dyDescent="0.3">
      <c r="O9639" s="1"/>
    </row>
    <row r="9640" spans="15:15" x14ac:dyDescent="0.3">
      <c r="O9640" s="1"/>
    </row>
    <row r="9641" spans="15:15" x14ac:dyDescent="0.3">
      <c r="O9641" s="1"/>
    </row>
    <row r="9642" spans="15:15" x14ac:dyDescent="0.3">
      <c r="O9642" s="1"/>
    </row>
    <row r="9643" spans="15:15" x14ac:dyDescent="0.3">
      <c r="O9643" s="1"/>
    </row>
    <row r="9644" spans="15:15" x14ac:dyDescent="0.3">
      <c r="O9644" s="1"/>
    </row>
    <row r="9645" spans="15:15" x14ac:dyDescent="0.3">
      <c r="O9645" s="1"/>
    </row>
    <row r="9646" spans="15:15" x14ac:dyDescent="0.3">
      <c r="O9646" s="1"/>
    </row>
    <row r="9647" spans="15:15" x14ac:dyDescent="0.3">
      <c r="O9647" s="1"/>
    </row>
    <row r="9648" spans="15:15" x14ac:dyDescent="0.3">
      <c r="O9648" s="1"/>
    </row>
    <row r="9649" spans="15:15" x14ac:dyDescent="0.3">
      <c r="O9649" s="1"/>
    </row>
    <row r="9650" spans="15:15" x14ac:dyDescent="0.3">
      <c r="O9650" s="1"/>
    </row>
    <row r="9651" spans="15:15" x14ac:dyDescent="0.3">
      <c r="O9651" s="1"/>
    </row>
    <row r="9652" spans="15:15" x14ac:dyDescent="0.3">
      <c r="O9652" s="1"/>
    </row>
    <row r="9653" spans="15:15" x14ac:dyDescent="0.3">
      <c r="O9653" s="1"/>
    </row>
    <row r="9654" spans="15:15" x14ac:dyDescent="0.3">
      <c r="O9654" s="1"/>
    </row>
    <row r="9655" spans="15:15" x14ac:dyDescent="0.3">
      <c r="O9655" s="1"/>
    </row>
    <row r="9656" spans="15:15" x14ac:dyDescent="0.3">
      <c r="O9656" s="1"/>
    </row>
    <row r="9657" spans="15:15" x14ac:dyDescent="0.3">
      <c r="O9657" s="1"/>
    </row>
    <row r="9658" spans="15:15" x14ac:dyDescent="0.3">
      <c r="O9658" s="1"/>
    </row>
    <row r="9659" spans="15:15" x14ac:dyDescent="0.3">
      <c r="O9659" s="1"/>
    </row>
    <row r="9660" spans="15:15" x14ac:dyDescent="0.3">
      <c r="O9660" s="1"/>
    </row>
    <row r="9661" spans="15:15" x14ac:dyDescent="0.3">
      <c r="O9661" s="1"/>
    </row>
    <row r="9662" spans="15:15" x14ac:dyDescent="0.3">
      <c r="O9662" s="1"/>
    </row>
    <row r="9663" spans="15:15" x14ac:dyDescent="0.3">
      <c r="O9663" s="1"/>
    </row>
    <row r="9664" spans="15:15" x14ac:dyDescent="0.3">
      <c r="O9664" s="1"/>
    </row>
    <row r="9665" spans="15:15" x14ac:dyDescent="0.3">
      <c r="O9665" s="1"/>
    </row>
    <row r="9666" spans="15:15" x14ac:dyDescent="0.3">
      <c r="O9666" s="1"/>
    </row>
    <row r="9667" spans="15:15" x14ac:dyDescent="0.3">
      <c r="O9667" s="1"/>
    </row>
    <row r="9668" spans="15:15" x14ac:dyDescent="0.3">
      <c r="O9668" s="1"/>
    </row>
    <row r="9669" spans="15:15" x14ac:dyDescent="0.3">
      <c r="O9669" s="1"/>
    </row>
    <row r="9670" spans="15:15" x14ac:dyDescent="0.3">
      <c r="O9670" s="1"/>
    </row>
    <row r="9671" spans="15:15" x14ac:dyDescent="0.3">
      <c r="O9671" s="1"/>
    </row>
    <row r="9672" spans="15:15" x14ac:dyDescent="0.3">
      <c r="O9672" s="1"/>
    </row>
    <row r="9673" spans="15:15" x14ac:dyDescent="0.3">
      <c r="O9673" s="1"/>
    </row>
    <row r="9674" spans="15:15" x14ac:dyDescent="0.3">
      <c r="O9674" s="1"/>
    </row>
    <row r="9675" spans="15:15" x14ac:dyDescent="0.3">
      <c r="O9675" s="1"/>
    </row>
    <row r="9676" spans="15:15" x14ac:dyDescent="0.3">
      <c r="O9676" s="1"/>
    </row>
    <row r="9677" spans="15:15" x14ac:dyDescent="0.3">
      <c r="O9677" s="1"/>
    </row>
    <row r="9678" spans="15:15" x14ac:dyDescent="0.3">
      <c r="O9678" s="1"/>
    </row>
    <row r="9679" spans="15:15" x14ac:dyDescent="0.3">
      <c r="O9679" s="1"/>
    </row>
    <row r="9680" spans="15:15" x14ac:dyDescent="0.3">
      <c r="O9680" s="1"/>
    </row>
    <row r="9681" spans="15:15" x14ac:dyDescent="0.3">
      <c r="O9681" s="1"/>
    </row>
    <row r="9682" spans="15:15" x14ac:dyDescent="0.3">
      <c r="O9682" s="1"/>
    </row>
    <row r="9683" spans="15:15" x14ac:dyDescent="0.3">
      <c r="O9683" s="1"/>
    </row>
    <row r="9684" spans="15:15" x14ac:dyDescent="0.3">
      <c r="O9684" s="1"/>
    </row>
    <row r="9685" spans="15:15" x14ac:dyDescent="0.3">
      <c r="O9685" s="1"/>
    </row>
    <row r="9686" spans="15:15" x14ac:dyDescent="0.3">
      <c r="O9686" s="1"/>
    </row>
    <row r="9687" spans="15:15" x14ac:dyDescent="0.3">
      <c r="O9687" s="1"/>
    </row>
    <row r="9688" spans="15:15" x14ac:dyDescent="0.3">
      <c r="O9688" s="1"/>
    </row>
    <row r="9689" spans="15:15" x14ac:dyDescent="0.3">
      <c r="O9689" s="1"/>
    </row>
    <row r="9690" spans="15:15" x14ac:dyDescent="0.3">
      <c r="O9690" s="1"/>
    </row>
    <row r="9691" spans="15:15" x14ac:dyDescent="0.3">
      <c r="O9691" s="1"/>
    </row>
    <row r="9692" spans="15:15" x14ac:dyDescent="0.3">
      <c r="O9692" s="1"/>
    </row>
    <row r="9693" spans="15:15" x14ac:dyDescent="0.3">
      <c r="O9693" s="1"/>
    </row>
    <row r="9694" spans="15:15" x14ac:dyDescent="0.3">
      <c r="O9694" s="1"/>
    </row>
    <row r="9695" spans="15:15" x14ac:dyDescent="0.3">
      <c r="O9695" s="1"/>
    </row>
    <row r="9696" spans="15:15" x14ac:dyDescent="0.3">
      <c r="O9696" s="1"/>
    </row>
    <row r="9697" spans="15:15" x14ac:dyDescent="0.3">
      <c r="O9697" s="1"/>
    </row>
    <row r="9698" spans="15:15" x14ac:dyDescent="0.3">
      <c r="O9698" s="1"/>
    </row>
    <row r="9699" spans="15:15" x14ac:dyDescent="0.3">
      <c r="O9699" s="1"/>
    </row>
    <row r="9700" spans="15:15" x14ac:dyDescent="0.3">
      <c r="O9700" s="1"/>
    </row>
    <row r="9701" spans="15:15" x14ac:dyDescent="0.3">
      <c r="O9701" s="1"/>
    </row>
    <row r="9702" spans="15:15" x14ac:dyDescent="0.3">
      <c r="O9702" s="1"/>
    </row>
    <row r="9703" spans="15:15" x14ac:dyDescent="0.3">
      <c r="O9703" s="1"/>
    </row>
    <row r="9704" spans="15:15" x14ac:dyDescent="0.3">
      <c r="O9704" s="1"/>
    </row>
    <row r="9705" spans="15:15" x14ac:dyDescent="0.3">
      <c r="O9705" s="1"/>
    </row>
    <row r="9706" spans="15:15" x14ac:dyDescent="0.3">
      <c r="O9706" s="1"/>
    </row>
    <row r="9707" spans="15:15" x14ac:dyDescent="0.3">
      <c r="O9707" s="1"/>
    </row>
    <row r="9708" spans="15:15" x14ac:dyDescent="0.3">
      <c r="O9708" s="1"/>
    </row>
    <row r="9709" spans="15:15" x14ac:dyDescent="0.3">
      <c r="O9709" s="1"/>
    </row>
    <row r="9710" spans="15:15" x14ac:dyDescent="0.3">
      <c r="O9710" s="1"/>
    </row>
    <row r="9711" spans="15:15" x14ac:dyDescent="0.3">
      <c r="O9711" s="1"/>
    </row>
    <row r="9712" spans="15:15" x14ac:dyDescent="0.3">
      <c r="O9712" s="1"/>
    </row>
    <row r="9713" spans="15:15" x14ac:dyDescent="0.3">
      <c r="O9713" s="1"/>
    </row>
    <row r="9714" spans="15:15" x14ac:dyDescent="0.3">
      <c r="O9714" s="1"/>
    </row>
    <row r="9715" spans="15:15" x14ac:dyDescent="0.3">
      <c r="O9715" s="1"/>
    </row>
    <row r="9716" spans="15:15" x14ac:dyDescent="0.3">
      <c r="O9716" s="1"/>
    </row>
    <row r="9717" spans="15:15" x14ac:dyDescent="0.3">
      <c r="O9717" s="1"/>
    </row>
    <row r="9718" spans="15:15" x14ac:dyDescent="0.3">
      <c r="O9718" s="1"/>
    </row>
    <row r="9719" spans="15:15" x14ac:dyDescent="0.3">
      <c r="O9719" s="1"/>
    </row>
    <row r="9720" spans="15:15" x14ac:dyDescent="0.3">
      <c r="O9720" s="1"/>
    </row>
    <row r="9721" spans="15:15" x14ac:dyDescent="0.3">
      <c r="O9721" s="1"/>
    </row>
    <row r="9722" spans="15:15" x14ac:dyDescent="0.3">
      <c r="O9722" s="1"/>
    </row>
    <row r="9723" spans="15:15" x14ac:dyDescent="0.3">
      <c r="O9723" s="1"/>
    </row>
    <row r="9724" spans="15:15" x14ac:dyDescent="0.3">
      <c r="O9724" s="1"/>
    </row>
    <row r="9725" spans="15:15" x14ac:dyDescent="0.3">
      <c r="O9725" s="1"/>
    </row>
    <row r="9726" spans="15:15" x14ac:dyDescent="0.3">
      <c r="O9726" s="1"/>
    </row>
    <row r="9727" spans="15:15" x14ac:dyDescent="0.3">
      <c r="O9727" s="1"/>
    </row>
    <row r="9728" spans="15:15" x14ac:dyDescent="0.3">
      <c r="O9728" s="1"/>
    </row>
    <row r="9729" spans="15:15" x14ac:dyDescent="0.3">
      <c r="O9729" s="1"/>
    </row>
    <row r="9730" spans="15:15" x14ac:dyDescent="0.3">
      <c r="O9730" s="1"/>
    </row>
    <row r="9731" spans="15:15" x14ac:dyDescent="0.3">
      <c r="O9731" s="1"/>
    </row>
    <row r="9732" spans="15:15" x14ac:dyDescent="0.3">
      <c r="O9732" s="1"/>
    </row>
    <row r="9733" spans="15:15" x14ac:dyDescent="0.3">
      <c r="O9733" s="1"/>
    </row>
    <row r="9734" spans="15:15" x14ac:dyDescent="0.3">
      <c r="O9734" s="1"/>
    </row>
    <row r="9735" spans="15:15" x14ac:dyDescent="0.3">
      <c r="O9735" s="1"/>
    </row>
    <row r="9736" spans="15:15" x14ac:dyDescent="0.3">
      <c r="O9736" s="1"/>
    </row>
    <row r="9737" spans="15:15" x14ac:dyDescent="0.3">
      <c r="O9737" s="1"/>
    </row>
    <row r="9738" spans="15:15" x14ac:dyDescent="0.3">
      <c r="O9738" s="1"/>
    </row>
    <row r="9739" spans="15:15" x14ac:dyDescent="0.3">
      <c r="O9739" s="1"/>
    </row>
    <row r="9740" spans="15:15" x14ac:dyDescent="0.3">
      <c r="O9740" s="1"/>
    </row>
    <row r="9741" spans="15:15" x14ac:dyDescent="0.3">
      <c r="O9741" s="1"/>
    </row>
    <row r="9742" spans="15:15" x14ac:dyDescent="0.3">
      <c r="O9742" s="1"/>
    </row>
    <row r="9743" spans="15:15" x14ac:dyDescent="0.3">
      <c r="O9743" s="1"/>
    </row>
    <row r="9744" spans="15:15" x14ac:dyDescent="0.3">
      <c r="O9744" s="1"/>
    </row>
    <row r="9745" spans="15:15" x14ac:dyDescent="0.3">
      <c r="O9745" s="1"/>
    </row>
    <row r="9746" spans="15:15" x14ac:dyDescent="0.3">
      <c r="O9746" s="1"/>
    </row>
    <row r="9747" spans="15:15" x14ac:dyDescent="0.3">
      <c r="O9747" s="1"/>
    </row>
    <row r="9748" spans="15:15" x14ac:dyDescent="0.3">
      <c r="O9748" s="1"/>
    </row>
    <row r="9749" spans="15:15" x14ac:dyDescent="0.3">
      <c r="O9749" s="1"/>
    </row>
    <row r="9750" spans="15:15" x14ac:dyDescent="0.3">
      <c r="O9750" s="1"/>
    </row>
    <row r="9751" spans="15:15" x14ac:dyDescent="0.3">
      <c r="O9751" s="1"/>
    </row>
    <row r="9752" spans="15:15" x14ac:dyDescent="0.3">
      <c r="O9752" s="1"/>
    </row>
    <row r="9753" spans="15:15" x14ac:dyDescent="0.3">
      <c r="O9753" s="1"/>
    </row>
    <row r="9754" spans="15:15" x14ac:dyDescent="0.3">
      <c r="O9754" s="1"/>
    </row>
    <row r="9755" spans="15:15" x14ac:dyDescent="0.3">
      <c r="O9755" s="1"/>
    </row>
    <row r="9756" spans="15:15" x14ac:dyDescent="0.3">
      <c r="O9756" s="1"/>
    </row>
    <row r="9757" spans="15:15" x14ac:dyDescent="0.3">
      <c r="O9757" s="1"/>
    </row>
    <row r="9758" spans="15:15" x14ac:dyDescent="0.3">
      <c r="O9758" s="1"/>
    </row>
    <row r="9759" spans="15:15" x14ac:dyDescent="0.3">
      <c r="O9759" s="1"/>
    </row>
    <row r="9760" spans="15:15" x14ac:dyDescent="0.3">
      <c r="O9760" s="1"/>
    </row>
    <row r="9761" spans="15:15" x14ac:dyDescent="0.3">
      <c r="O9761" s="1"/>
    </row>
    <row r="9762" spans="15:15" x14ac:dyDescent="0.3">
      <c r="O9762" s="1"/>
    </row>
    <row r="9763" spans="15:15" x14ac:dyDescent="0.3">
      <c r="O9763" s="1"/>
    </row>
    <row r="9764" spans="15:15" x14ac:dyDescent="0.3">
      <c r="O9764" s="1"/>
    </row>
    <row r="9765" spans="15:15" x14ac:dyDescent="0.3">
      <c r="O9765" s="1"/>
    </row>
    <row r="9766" spans="15:15" x14ac:dyDescent="0.3">
      <c r="O9766" s="1"/>
    </row>
    <row r="9767" spans="15:15" x14ac:dyDescent="0.3">
      <c r="O9767" s="1"/>
    </row>
    <row r="9768" spans="15:15" x14ac:dyDescent="0.3">
      <c r="O9768" s="1"/>
    </row>
    <row r="9769" spans="15:15" x14ac:dyDescent="0.3">
      <c r="O9769" s="1"/>
    </row>
    <row r="9770" spans="15:15" x14ac:dyDescent="0.3">
      <c r="O9770" s="1"/>
    </row>
    <row r="9771" spans="15:15" x14ac:dyDescent="0.3">
      <c r="O9771" s="1"/>
    </row>
    <row r="9772" spans="15:15" x14ac:dyDescent="0.3">
      <c r="O9772" s="1"/>
    </row>
    <row r="9773" spans="15:15" x14ac:dyDescent="0.3">
      <c r="O9773" s="1"/>
    </row>
    <row r="9774" spans="15:15" x14ac:dyDescent="0.3">
      <c r="O9774" s="1"/>
    </row>
    <row r="9775" spans="15:15" x14ac:dyDescent="0.3">
      <c r="O9775" s="1"/>
    </row>
    <row r="9776" spans="15:15" x14ac:dyDescent="0.3">
      <c r="O9776" s="1"/>
    </row>
    <row r="9777" spans="15:15" x14ac:dyDescent="0.3">
      <c r="O9777" s="1"/>
    </row>
    <row r="9778" spans="15:15" x14ac:dyDescent="0.3">
      <c r="O9778" s="1"/>
    </row>
    <row r="9779" spans="15:15" x14ac:dyDescent="0.3">
      <c r="O9779" s="1"/>
    </row>
    <row r="9780" spans="15:15" x14ac:dyDescent="0.3">
      <c r="O9780" s="1"/>
    </row>
    <row r="9781" spans="15:15" x14ac:dyDescent="0.3">
      <c r="O9781" s="1"/>
    </row>
    <row r="9782" spans="15:15" x14ac:dyDescent="0.3">
      <c r="O9782" s="1"/>
    </row>
    <row r="9783" spans="15:15" x14ac:dyDescent="0.3">
      <c r="O9783" s="1"/>
    </row>
    <row r="9784" spans="15:15" x14ac:dyDescent="0.3">
      <c r="O9784" s="1"/>
    </row>
    <row r="9785" spans="15:15" x14ac:dyDescent="0.3">
      <c r="O9785" s="1"/>
    </row>
    <row r="9786" spans="15:15" x14ac:dyDescent="0.3">
      <c r="O9786" s="1"/>
    </row>
    <row r="9787" spans="15:15" x14ac:dyDescent="0.3">
      <c r="O9787" s="1"/>
    </row>
    <row r="9788" spans="15:15" x14ac:dyDescent="0.3">
      <c r="O9788" s="1"/>
    </row>
    <row r="9789" spans="15:15" x14ac:dyDescent="0.3">
      <c r="O9789" s="1"/>
    </row>
    <row r="9790" spans="15:15" x14ac:dyDescent="0.3">
      <c r="O9790" s="1"/>
    </row>
    <row r="9791" spans="15:15" x14ac:dyDescent="0.3">
      <c r="O9791" s="1"/>
    </row>
    <row r="9792" spans="15:15" x14ac:dyDescent="0.3">
      <c r="O9792" s="1"/>
    </row>
    <row r="9793" spans="15:15" x14ac:dyDescent="0.3">
      <c r="O9793" s="1"/>
    </row>
    <row r="9794" spans="15:15" x14ac:dyDescent="0.3">
      <c r="O9794" s="1"/>
    </row>
    <row r="9795" spans="15:15" x14ac:dyDescent="0.3">
      <c r="O9795" s="1"/>
    </row>
    <row r="9796" spans="15:15" x14ac:dyDescent="0.3">
      <c r="O9796" s="1"/>
    </row>
    <row r="9797" spans="15:15" x14ac:dyDescent="0.3">
      <c r="O9797" s="1"/>
    </row>
    <row r="9798" spans="15:15" x14ac:dyDescent="0.3">
      <c r="O9798" s="1"/>
    </row>
    <row r="9799" spans="15:15" x14ac:dyDescent="0.3">
      <c r="O9799" s="1"/>
    </row>
    <row r="9800" spans="15:15" x14ac:dyDescent="0.3">
      <c r="O9800" s="1"/>
    </row>
    <row r="9801" spans="15:15" x14ac:dyDescent="0.3">
      <c r="O9801" s="1"/>
    </row>
    <row r="9802" spans="15:15" x14ac:dyDescent="0.3">
      <c r="O9802" s="1"/>
    </row>
    <row r="9803" spans="15:15" x14ac:dyDescent="0.3">
      <c r="O9803" s="1"/>
    </row>
    <row r="9804" spans="15:15" x14ac:dyDescent="0.3">
      <c r="O9804" s="1"/>
    </row>
    <row r="9805" spans="15:15" x14ac:dyDescent="0.3">
      <c r="O9805" s="1"/>
    </row>
    <row r="9806" spans="15:15" x14ac:dyDescent="0.3">
      <c r="O9806" s="1"/>
    </row>
    <row r="9807" spans="15:15" x14ac:dyDescent="0.3">
      <c r="O9807" s="1"/>
    </row>
    <row r="9808" spans="15:15" x14ac:dyDescent="0.3">
      <c r="O9808" s="1"/>
    </row>
    <row r="9809" spans="15:15" x14ac:dyDescent="0.3">
      <c r="O9809" s="1"/>
    </row>
    <row r="9810" spans="15:15" x14ac:dyDescent="0.3">
      <c r="O9810" s="1"/>
    </row>
    <row r="9811" spans="15:15" x14ac:dyDescent="0.3">
      <c r="O9811" s="1"/>
    </row>
    <row r="9812" spans="15:15" x14ac:dyDescent="0.3">
      <c r="O9812" s="1"/>
    </row>
    <row r="9813" spans="15:15" x14ac:dyDescent="0.3">
      <c r="O9813" s="1"/>
    </row>
    <row r="9814" spans="15:15" x14ac:dyDescent="0.3">
      <c r="O9814" s="1"/>
    </row>
    <row r="9815" spans="15:15" x14ac:dyDescent="0.3">
      <c r="O9815" s="1"/>
    </row>
    <row r="9816" spans="15:15" x14ac:dyDescent="0.3">
      <c r="O9816" s="1"/>
    </row>
    <row r="9817" spans="15:15" x14ac:dyDescent="0.3">
      <c r="O9817" s="1"/>
    </row>
    <row r="9818" spans="15:15" x14ac:dyDescent="0.3">
      <c r="O9818" s="1"/>
    </row>
    <row r="9819" spans="15:15" x14ac:dyDescent="0.3">
      <c r="O9819" s="1"/>
    </row>
    <row r="9820" spans="15:15" x14ac:dyDescent="0.3">
      <c r="O9820" s="1"/>
    </row>
    <row r="9821" spans="15:15" x14ac:dyDescent="0.3">
      <c r="O9821" s="1"/>
    </row>
    <row r="9822" spans="15:15" x14ac:dyDescent="0.3">
      <c r="O9822" s="1"/>
    </row>
    <row r="9823" spans="15:15" x14ac:dyDescent="0.3">
      <c r="O9823" s="1"/>
    </row>
    <row r="9824" spans="15:15" x14ac:dyDescent="0.3">
      <c r="O9824" s="1"/>
    </row>
    <row r="9825" spans="15:15" x14ac:dyDescent="0.3">
      <c r="O9825" s="1"/>
    </row>
    <row r="9826" spans="15:15" x14ac:dyDescent="0.3">
      <c r="O9826" s="1"/>
    </row>
    <row r="9827" spans="15:15" x14ac:dyDescent="0.3">
      <c r="O9827" s="1"/>
    </row>
    <row r="9828" spans="15:15" x14ac:dyDescent="0.3">
      <c r="O9828" s="1"/>
    </row>
    <row r="9829" spans="15:15" x14ac:dyDescent="0.3">
      <c r="O9829" s="1"/>
    </row>
    <row r="9830" spans="15:15" x14ac:dyDescent="0.3">
      <c r="O9830" s="1"/>
    </row>
    <row r="9831" spans="15:15" x14ac:dyDescent="0.3">
      <c r="O9831" s="1"/>
    </row>
    <row r="9832" spans="15:15" x14ac:dyDescent="0.3">
      <c r="O9832" s="1"/>
    </row>
    <row r="9833" spans="15:15" x14ac:dyDescent="0.3">
      <c r="O9833" s="1"/>
    </row>
    <row r="9834" spans="15:15" x14ac:dyDescent="0.3">
      <c r="O9834" s="1"/>
    </row>
    <row r="9835" spans="15:15" x14ac:dyDescent="0.3">
      <c r="O9835" s="1"/>
    </row>
    <row r="9836" spans="15:15" x14ac:dyDescent="0.3">
      <c r="O9836" s="1"/>
    </row>
    <row r="9837" spans="15:15" x14ac:dyDescent="0.3">
      <c r="O9837" s="1"/>
    </row>
    <row r="9838" spans="15:15" x14ac:dyDescent="0.3">
      <c r="O9838" s="1"/>
    </row>
    <row r="9839" spans="15:15" x14ac:dyDescent="0.3">
      <c r="O9839" s="1"/>
    </row>
    <row r="9840" spans="15:15" x14ac:dyDescent="0.3">
      <c r="O9840" s="1"/>
    </row>
    <row r="9841" spans="15:15" x14ac:dyDescent="0.3">
      <c r="O9841" s="1"/>
    </row>
    <row r="9842" spans="15:15" x14ac:dyDescent="0.3">
      <c r="O9842" s="1"/>
    </row>
    <row r="9843" spans="15:15" x14ac:dyDescent="0.3">
      <c r="O9843" s="1"/>
    </row>
    <row r="9844" spans="15:15" x14ac:dyDescent="0.3">
      <c r="O9844" s="1"/>
    </row>
    <row r="9845" spans="15:15" x14ac:dyDescent="0.3">
      <c r="O9845" s="1"/>
    </row>
    <row r="9846" spans="15:15" x14ac:dyDescent="0.3">
      <c r="O9846" s="1"/>
    </row>
    <row r="9847" spans="15:15" x14ac:dyDescent="0.3">
      <c r="O9847" s="1"/>
    </row>
    <row r="9848" spans="15:15" x14ac:dyDescent="0.3">
      <c r="O9848" s="1"/>
    </row>
    <row r="9849" spans="15:15" x14ac:dyDescent="0.3">
      <c r="O9849" s="1"/>
    </row>
    <row r="9850" spans="15:15" x14ac:dyDescent="0.3">
      <c r="O9850" s="1"/>
    </row>
    <row r="9851" spans="15:15" x14ac:dyDescent="0.3">
      <c r="O9851" s="1"/>
    </row>
    <row r="9852" spans="15:15" x14ac:dyDescent="0.3">
      <c r="O9852" s="1"/>
    </row>
    <row r="9853" spans="15:15" x14ac:dyDescent="0.3">
      <c r="O9853" s="1"/>
    </row>
    <row r="9854" spans="15:15" x14ac:dyDescent="0.3">
      <c r="O9854" s="1"/>
    </row>
    <row r="9855" spans="15:15" x14ac:dyDescent="0.3">
      <c r="O9855" s="1"/>
    </row>
    <row r="9856" spans="15:15" x14ac:dyDescent="0.3">
      <c r="O9856" s="1"/>
    </row>
    <row r="9857" spans="15:15" x14ac:dyDescent="0.3">
      <c r="O9857" s="1"/>
    </row>
    <row r="9858" spans="15:15" x14ac:dyDescent="0.3">
      <c r="O9858" s="1"/>
    </row>
    <row r="9859" spans="15:15" x14ac:dyDescent="0.3">
      <c r="O9859" s="1"/>
    </row>
    <row r="9860" spans="15:15" x14ac:dyDescent="0.3">
      <c r="O9860" s="1"/>
    </row>
    <row r="9861" spans="15:15" x14ac:dyDescent="0.3">
      <c r="O9861" s="1"/>
    </row>
    <row r="9862" spans="15:15" x14ac:dyDescent="0.3">
      <c r="O9862" s="1"/>
    </row>
    <row r="9863" spans="15:15" x14ac:dyDescent="0.3">
      <c r="O9863" s="1"/>
    </row>
    <row r="9864" spans="15:15" x14ac:dyDescent="0.3">
      <c r="O9864" s="1"/>
    </row>
    <row r="9865" spans="15:15" x14ac:dyDescent="0.3">
      <c r="O9865" s="1"/>
    </row>
    <row r="9866" spans="15:15" x14ac:dyDescent="0.3">
      <c r="O9866" s="1"/>
    </row>
    <row r="9867" spans="15:15" x14ac:dyDescent="0.3">
      <c r="O9867" s="1"/>
    </row>
    <row r="9868" spans="15:15" x14ac:dyDescent="0.3">
      <c r="O9868" s="1"/>
    </row>
    <row r="9869" spans="15:15" x14ac:dyDescent="0.3">
      <c r="O9869" s="1"/>
    </row>
    <row r="9870" spans="15:15" x14ac:dyDescent="0.3">
      <c r="O9870" s="1"/>
    </row>
    <row r="9871" spans="15:15" x14ac:dyDescent="0.3">
      <c r="O9871" s="1"/>
    </row>
    <row r="9872" spans="15:15" x14ac:dyDescent="0.3">
      <c r="O9872" s="1"/>
    </row>
    <row r="9873" spans="15:15" x14ac:dyDescent="0.3">
      <c r="O9873" s="1"/>
    </row>
    <row r="9874" spans="15:15" x14ac:dyDescent="0.3">
      <c r="O9874" s="1"/>
    </row>
    <row r="9875" spans="15:15" x14ac:dyDescent="0.3">
      <c r="O9875" s="1"/>
    </row>
    <row r="9876" spans="15:15" x14ac:dyDescent="0.3">
      <c r="O9876" s="1"/>
    </row>
    <row r="9877" spans="15:15" x14ac:dyDescent="0.3">
      <c r="O9877" s="1"/>
    </row>
    <row r="9878" spans="15:15" x14ac:dyDescent="0.3">
      <c r="O9878" s="1"/>
    </row>
    <row r="9879" spans="15:15" x14ac:dyDescent="0.3">
      <c r="O9879" s="1"/>
    </row>
    <row r="9880" spans="15:15" x14ac:dyDescent="0.3">
      <c r="O9880" s="1"/>
    </row>
    <row r="9881" spans="15:15" x14ac:dyDescent="0.3">
      <c r="O9881" s="1"/>
    </row>
    <row r="9882" spans="15:15" x14ac:dyDescent="0.3">
      <c r="O9882" s="1"/>
    </row>
    <row r="9883" spans="15:15" x14ac:dyDescent="0.3">
      <c r="O9883" s="1"/>
    </row>
    <row r="9884" spans="15:15" x14ac:dyDescent="0.3">
      <c r="O9884" s="1"/>
    </row>
    <row r="9885" spans="15:15" x14ac:dyDescent="0.3">
      <c r="O9885" s="1"/>
    </row>
    <row r="9886" spans="15:15" x14ac:dyDescent="0.3">
      <c r="O9886" s="1"/>
    </row>
    <row r="9887" spans="15:15" x14ac:dyDescent="0.3">
      <c r="O9887" s="1"/>
    </row>
    <row r="9888" spans="15:15" x14ac:dyDescent="0.3">
      <c r="O9888" s="1"/>
    </row>
    <row r="9889" spans="15:15" x14ac:dyDescent="0.3">
      <c r="O9889" s="1"/>
    </row>
    <row r="9890" spans="15:15" x14ac:dyDescent="0.3">
      <c r="O9890" s="1"/>
    </row>
    <row r="9891" spans="15:15" x14ac:dyDescent="0.3">
      <c r="O9891" s="1"/>
    </row>
    <row r="9892" spans="15:15" x14ac:dyDescent="0.3">
      <c r="O9892" s="1"/>
    </row>
    <row r="9893" spans="15:15" x14ac:dyDescent="0.3">
      <c r="O9893" s="1"/>
    </row>
    <row r="9894" spans="15:15" x14ac:dyDescent="0.3">
      <c r="O9894" s="1"/>
    </row>
    <row r="9895" spans="15:15" x14ac:dyDescent="0.3">
      <c r="O9895" s="1"/>
    </row>
    <row r="9896" spans="15:15" x14ac:dyDescent="0.3">
      <c r="O9896" s="1"/>
    </row>
    <row r="9897" spans="15:15" x14ac:dyDescent="0.3">
      <c r="O9897" s="1"/>
    </row>
    <row r="9898" spans="15:15" x14ac:dyDescent="0.3">
      <c r="O9898" s="1"/>
    </row>
    <row r="9899" spans="15:15" x14ac:dyDescent="0.3">
      <c r="O9899" s="1"/>
    </row>
    <row r="9900" spans="15:15" x14ac:dyDescent="0.3">
      <c r="O9900" s="1"/>
    </row>
    <row r="9901" spans="15:15" x14ac:dyDescent="0.3">
      <c r="O9901" s="1"/>
    </row>
    <row r="9902" spans="15:15" x14ac:dyDescent="0.3">
      <c r="O9902" s="1"/>
    </row>
    <row r="9903" spans="15:15" x14ac:dyDescent="0.3">
      <c r="O9903" s="1"/>
    </row>
    <row r="9904" spans="15:15" x14ac:dyDescent="0.3">
      <c r="O9904" s="1"/>
    </row>
    <row r="9905" spans="15:15" x14ac:dyDescent="0.3">
      <c r="O9905" s="1"/>
    </row>
    <row r="9906" spans="15:15" x14ac:dyDescent="0.3">
      <c r="O9906" s="1"/>
    </row>
    <row r="9907" spans="15:15" x14ac:dyDescent="0.3">
      <c r="O9907" s="1"/>
    </row>
    <row r="9908" spans="15:15" x14ac:dyDescent="0.3">
      <c r="O9908" s="1"/>
    </row>
    <row r="9909" spans="15:15" x14ac:dyDescent="0.3">
      <c r="O9909" s="1"/>
    </row>
    <row r="9910" spans="15:15" x14ac:dyDescent="0.3">
      <c r="O9910" s="1"/>
    </row>
    <row r="9911" spans="15:15" x14ac:dyDescent="0.3">
      <c r="O9911" s="1"/>
    </row>
    <row r="9912" spans="15:15" x14ac:dyDescent="0.3">
      <c r="O9912" s="1"/>
    </row>
    <row r="9913" spans="15:15" x14ac:dyDescent="0.3">
      <c r="O9913" s="1"/>
    </row>
    <row r="9914" spans="15:15" x14ac:dyDescent="0.3">
      <c r="O9914" s="1"/>
    </row>
    <row r="9915" spans="15:15" x14ac:dyDescent="0.3">
      <c r="O9915" s="1"/>
    </row>
    <row r="9916" spans="15:15" x14ac:dyDescent="0.3">
      <c r="O9916" s="1"/>
    </row>
    <row r="9917" spans="15:15" x14ac:dyDescent="0.3">
      <c r="O9917" s="1"/>
    </row>
    <row r="9918" spans="15:15" x14ac:dyDescent="0.3">
      <c r="O9918" s="1"/>
    </row>
    <row r="9919" spans="15:15" x14ac:dyDescent="0.3">
      <c r="O9919" s="1"/>
    </row>
    <row r="9920" spans="15:15" x14ac:dyDescent="0.3">
      <c r="O9920" s="1"/>
    </row>
    <row r="9921" spans="15:15" x14ac:dyDescent="0.3">
      <c r="O9921" s="1"/>
    </row>
    <row r="9922" spans="15:15" x14ac:dyDescent="0.3">
      <c r="O9922" s="1"/>
    </row>
    <row r="9923" spans="15:15" x14ac:dyDescent="0.3">
      <c r="O9923" s="1"/>
    </row>
    <row r="9924" spans="15:15" x14ac:dyDescent="0.3">
      <c r="O9924" s="1"/>
    </row>
    <row r="9925" spans="15:15" x14ac:dyDescent="0.3">
      <c r="O9925" s="1"/>
    </row>
    <row r="9926" spans="15:15" x14ac:dyDescent="0.3">
      <c r="O9926" s="1"/>
    </row>
    <row r="9927" spans="15:15" x14ac:dyDescent="0.3">
      <c r="O9927" s="1"/>
    </row>
    <row r="9928" spans="15:15" x14ac:dyDescent="0.3">
      <c r="O9928" s="1"/>
    </row>
    <row r="9929" spans="15:15" x14ac:dyDescent="0.3">
      <c r="O9929" s="1"/>
    </row>
    <row r="9930" spans="15:15" x14ac:dyDescent="0.3">
      <c r="O9930" s="1"/>
    </row>
    <row r="9931" spans="15:15" x14ac:dyDescent="0.3">
      <c r="O9931" s="1"/>
    </row>
    <row r="9932" spans="15:15" x14ac:dyDescent="0.3">
      <c r="O9932" s="1"/>
    </row>
    <row r="9933" spans="15:15" x14ac:dyDescent="0.3">
      <c r="O9933" s="1"/>
    </row>
    <row r="9934" spans="15:15" x14ac:dyDescent="0.3">
      <c r="O9934" s="1"/>
    </row>
    <row r="9935" spans="15:15" x14ac:dyDescent="0.3">
      <c r="O9935" s="1"/>
    </row>
    <row r="9936" spans="15:15" x14ac:dyDescent="0.3">
      <c r="O9936" s="1"/>
    </row>
    <row r="9937" spans="15:15" x14ac:dyDescent="0.3">
      <c r="O9937" s="1"/>
    </row>
    <row r="9938" spans="15:15" x14ac:dyDescent="0.3">
      <c r="O9938" s="1"/>
    </row>
    <row r="9939" spans="15:15" x14ac:dyDescent="0.3">
      <c r="O9939" s="1"/>
    </row>
    <row r="9940" spans="15:15" x14ac:dyDescent="0.3">
      <c r="O9940" s="1"/>
    </row>
    <row r="9941" spans="15:15" x14ac:dyDescent="0.3">
      <c r="O9941" s="1"/>
    </row>
    <row r="9942" spans="15:15" x14ac:dyDescent="0.3">
      <c r="O9942" s="1"/>
    </row>
    <row r="9943" spans="15:15" x14ac:dyDescent="0.3">
      <c r="O9943" s="1"/>
    </row>
    <row r="9944" spans="15:15" x14ac:dyDescent="0.3">
      <c r="O9944" s="1"/>
    </row>
    <row r="9945" spans="15:15" x14ac:dyDescent="0.3">
      <c r="O9945" s="1"/>
    </row>
    <row r="9946" spans="15:15" x14ac:dyDescent="0.3">
      <c r="O9946" s="1"/>
    </row>
    <row r="9947" spans="15:15" x14ac:dyDescent="0.3">
      <c r="O9947" s="1"/>
    </row>
    <row r="9948" spans="15:15" x14ac:dyDescent="0.3">
      <c r="O9948" s="1"/>
    </row>
    <row r="9949" spans="15:15" x14ac:dyDescent="0.3">
      <c r="O9949" s="1"/>
    </row>
    <row r="9950" spans="15:15" x14ac:dyDescent="0.3">
      <c r="O9950" s="1"/>
    </row>
    <row r="9951" spans="15:15" x14ac:dyDescent="0.3">
      <c r="O9951" s="1"/>
    </row>
    <row r="9952" spans="15:15" x14ac:dyDescent="0.3">
      <c r="O9952" s="1"/>
    </row>
    <row r="9953" spans="15:15" x14ac:dyDescent="0.3">
      <c r="O9953" s="1"/>
    </row>
    <row r="9954" spans="15:15" x14ac:dyDescent="0.3">
      <c r="O9954" s="1"/>
    </row>
    <row r="9955" spans="15:15" x14ac:dyDescent="0.3">
      <c r="O9955" s="1"/>
    </row>
    <row r="9956" spans="15:15" x14ac:dyDescent="0.3">
      <c r="O9956" s="1"/>
    </row>
    <row r="9957" spans="15:15" x14ac:dyDescent="0.3">
      <c r="O9957" s="1"/>
    </row>
    <row r="9958" spans="15:15" x14ac:dyDescent="0.3">
      <c r="O9958" s="1"/>
    </row>
    <row r="9959" spans="15:15" x14ac:dyDescent="0.3">
      <c r="O9959" s="1"/>
    </row>
    <row r="9960" spans="15:15" x14ac:dyDescent="0.3">
      <c r="O9960" s="1"/>
    </row>
    <row r="9961" spans="15:15" x14ac:dyDescent="0.3">
      <c r="O9961" s="1"/>
    </row>
    <row r="9962" spans="15:15" x14ac:dyDescent="0.3">
      <c r="O9962" s="1"/>
    </row>
    <row r="9963" spans="15:15" x14ac:dyDescent="0.3">
      <c r="O9963" s="1"/>
    </row>
    <row r="9964" spans="15:15" x14ac:dyDescent="0.3">
      <c r="O9964" s="1"/>
    </row>
    <row r="9965" spans="15:15" x14ac:dyDescent="0.3">
      <c r="O9965" s="1"/>
    </row>
    <row r="9966" spans="15:15" x14ac:dyDescent="0.3">
      <c r="O9966" s="1"/>
    </row>
    <row r="9967" spans="15:15" x14ac:dyDescent="0.3">
      <c r="O9967" s="1"/>
    </row>
    <row r="9968" spans="15:15" x14ac:dyDescent="0.3">
      <c r="O9968" s="1"/>
    </row>
    <row r="9969" spans="15:15" x14ac:dyDescent="0.3">
      <c r="O9969" s="1"/>
    </row>
    <row r="9970" spans="15:15" x14ac:dyDescent="0.3">
      <c r="O9970" s="1"/>
    </row>
    <row r="9971" spans="15:15" x14ac:dyDescent="0.3">
      <c r="O9971" s="1"/>
    </row>
    <row r="9972" spans="15:15" x14ac:dyDescent="0.3">
      <c r="O9972" s="1"/>
    </row>
    <row r="9973" spans="15:15" x14ac:dyDescent="0.3">
      <c r="O9973" s="1"/>
    </row>
    <row r="9974" spans="15:15" x14ac:dyDescent="0.3">
      <c r="O9974" s="1"/>
    </row>
    <row r="9975" spans="15:15" x14ac:dyDescent="0.3">
      <c r="O9975" s="1"/>
    </row>
    <row r="9976" spans="15:15" x14ac:dyDescent="0.3">
      <c r="O9976" s="1"/>
    </row>
    <row r="9977" spans="15:15" x14ac:dyDescent="0.3">
      <c r="O9977" s="1"/>
    </row>
    <row r="9978" spans="15:15" x14ac:dyDescent="0.3">
      <c r="O9978" s="1"/>
    </row>
    <row r="9979" spans="15:15" x14ac:dyDescent="0.3">
      <c r="O9979" s="1"/>
    </row>
    <row r="9980" spans="15:15" x14ac:dyDescent="0.3">
      <c r="O9980" s="1"/>
    </row>
    <row r="9981" spans="15:15" x14ac:dyDescent="0.3">
      <c r="O9981" s="1"/>
    </row>
    <row r="9982" spans="15:15" x14ac:dyDescent="0.3">
      <c r="O9982" s="1"/>
    </row>
    <row r="9983" spans="15:15" x14ac:dyDescent="0.3">
      <c r="O9983" s="1"/>
    </row>
    <row r="9984" spans="15:15" x14ac:dyDescent="0.3">
      <c r="O9984" s="1"/>
    </row>
    <row r="9985" spans="15:15" x14ac:dyDescent="0.3">
      <c r="O9985" s="1"/>
    </row>
    <row r="9986" spans="15:15" x14ac:dyDescent="0.3">
      <c r="O9986" s="1"/>
    </row>
    <row r="9987" spans="15:15" x14ac:dyDescent="0.3">
      <c r="O9987" s="1"/>
    </row>
    <row r="9988" spans="15:15" x14ac:dyDescent="0.3">
      <c r="O9988" s="1"/>
    </row>
    <row r="9989" spans="15:15" x14ac:dyDescent="0.3">
      <c r="O9989" s="1"/>
    </row>
    <row r="9990" spans="15:15" x14ac:dyDescent="0.3">
      <c r="O9990" s="1"/>
    </row>
    <row r="9991" spans="15:15" x14ac:dyDescent="0.3">
      <c r="O9991" s="1"/>
    </row>
    <row r="9992" spans="15:15" x14ac:dyDescent="0.3">
      <c r="O9992" s="1"/>
    </row>
    <row r="9993" spans="15:15" x14ac:dyDescent="0.3">
      <c r="O9993" s="1"/>
    </row>
    <row r="9994" spans="15:15" x14ac:dyDescent="0.3">
      <c r="O9994" s="1"/>
    </row>
    <row r="9995" spans="15:15" x14ac:dyDescent="0.3">
      <c r="O9995" s="1"/>
    </row>
    <row r="9996" spans="15:15" x14ac:dyDescent="0.3">
      <c r="O9996" s="1"/>
    </row>
    <row r="9997" spans="15:15" x14ac:dyDescent="0.3">
      <c r="O9997" s="1"/>
    </row>
    <row r="9998" spans="15:15" x14ac:dyDescent="0.3">
      <c r="O9998" s="1"/>
    </row>
    <row r="9999" spans="15:15" x14ac:dyDescent="0.3">
      <c r="O9999" s="1"/>
    </row>
    <row r="10000" spans="15:15" x14ac:dyDescent="0.3">
      <c r="O10000" s="1"/>
    </row>
    <row r="10001" spans="15:15" x14ac:dyDescent="0.3">
      <c r="O10001" s="1"/>
    </row>
    <row r="10002" spans="15:15" x14ac:dyDescent="0.3">
      <c r="O10002" s="1"/>
    </row>
    <row r="10003" spans="15:15" x14ac:dyDescent="0.3">
      <c r="O10003" s="1"/>
    </row>
    <row r="10004" spans="15:15" x14ac:dyDescent="0.3">
      <c r="O10004" s="1"/>
    </row>
    <row r="10005" spans="15:15" x14ac:dyDescent="0.3">
      <c r="O10005" s="1"/>
    </row>
    <row r="10006" spans="15:15" x14ac:dyDescent="0.3">
      <c r="O10006" s="1"/>
    </row>
    <row r="10007" spans="15:15" x14ac:dyDescent="0.3">
      <c r="O10007" s="1"/>
    </row>
    <row r="10008" spans="15:15" x14ac:dyDescent="0.3">
      <c r="O10008" s="1"/>
    </row>
    <row r="10009" spans="15:15" x14ac:dyDescent="0.3">
      <c r="O10009" s="1"/>
    </row>
    <row r="10010" spans="15:15" x14ac:dyDescent="0.3">
      <c r="O10010" s="1"/>
    </row>
    <row r="10011" spans="15:15" x14ac:dyDescent="0.3">
      <c r="O10011" s="1"/>
    </row>
    <row r="10012" spans="15:15" x14ac:dyDescent="0.3">
      <c r="O10012" s="1"/>
    </row>
    <row r="10013" spans="15:15" x14ac:dyDescent="0.3">
      <c r="O10013" s="1"/>
    </row>
    <row r="10014" spans="15:15" x14ac:dyDescent="0.3">
      <c r="O10014" s="1"/>
    </row>
    <row r="10015" spans="15:15" x14ac:dyDescent="0.3">
      <c r="O10015" s="1"/>
    </row>
    <row r="10016" spans="15:15" x14ac:dyDescent="0.3">
      <c r="O10016" s="1"/>
    </row>
    <row r="10017" spans="15:15" x14ac:dyDescent="0.3">
      <c r="O10017" s="1"/>
    </row>
    <row r="10018" spans="15:15" x14ac:dyDescent="0.3">
      <c r="O10018" s="1"/>
    </row>
    <row r="10019" spans="15:15" x14ac:dyDescent="0.3">
      <c r="O10019" s="1"/>
    </row>
    <row r="10020" spans="15:15" x14ac:dyDescent="0.3">
      <c r="O10020" s="1"/>
    </row>
    <row r="10021" spans="15:15" x14ac:dyDescent="0.3">
      <c r="O10021" s="1"/>
    </row>
    <row r="10022" spans="15:15" x14ac:dyDescent="0.3">
      <c r="O10022" s="1"/>
    </row>
    <row r="10023" spans="15:15" x14ac:dyDescent="0.3">
      <c r="O10023" s="1"/>
    </row>
    <row r="10024" spans="15:15" x14ac:dyDescent="0.3">
      <c r="O10024" s="1"/>
    </row>
    <row r="10025" spans="15:15" x14ac:dyDescent="0.3">
      <c r="O10025" s="1"/>
    </row>
    <row r="10026" spans="15:15" x14ac:dyDescent="0.3">
      <c r="O10026" s="1"/>
    </row>
    <row r="10027" spans="15:15" x14ac:dyDescent="0.3">
      <c r="O10027" s="1"/>
    </row>
    <row r="10028" spans="15:15" x14ac:dyDescent="0.3">
      <c r="O10028" s="1"/>
    </row>
    <row r="10029" spans="15:15" x14ac:dyDescent="0.3">
      <c r="O10029" s="1"/>
    </row>
    <row r="10030" spans="15:15" x14ac:dyDescent="0.3">
      <c r="O10030" s="1"/>
    </row>
    <row r="10031" spans="15:15" x14ac:dyDescent="0.3">
      <c r="O10031" s="1"/>
    </row>
    <row r="10032" spans="15:15" x14ac:dyDescent="0.3">
      <c r="O10032" s="1"/>
    </row>
    <row r="10033" spans="15:15" x14ac:dyDescent="0.3">
      <c r="O10033" s="1"/>
    </row>
    <row r="10034" spans="15:15" x14ac:dyDescent="0.3">
      <c r="O10034" s="1"/>
    </row>
    <row r="10035" spans="15:15" x14ac:dyDescent="0.3">
      <c r="O10035" s="1"/>
    </row>
    <row r="10036" spans="15:15" x14ac:dyDescent="0.3">
      <c r="O10036" s="1"/>
    </row>
    <row r="10037" spans="15:15" x14ac:dyDescent="0.3">
      <c r="O10037" s="1"/>
    </row>
    <row r="10038" spans="15:15" x14ac:dyDescent="0.3">
      <c r="O10038" s="1"/>
    </row>
    <row r="10039" spans="15:15" x14ac:dyDescent="0.3">
      <c r="O10039" s="1"/>
    </row>
    <row r="10040" spans="15:15" x14ac:dyDescent="0.3">
      <c r="O10040" s="1"/>
    </row>
    <row r="10041" spans="15:15" x14ac:dyDescent="0.3">
      <c r="O10041" s="1"/>
    </row>
    <row r="10042" spans="15:15" x14ac:dyDescent="0.3">
      <c r="O10042" s="1"/>
    </row>
    <row r="10043" spans="15:15" x14ac:dyDescent="0.3">
      <c r="O10043" s="1"/>
    </row>
    <row r="10044" spans="15:15" x14ac:dyDescent="0.3">
      <c r="O10044" s="1"/>
    </row>
    <row r="10045" spans="15:15" x14ac:dyDescent="0.3">
      <c r="O10045" s="1"/>
    </row>
    <row r="10046" spans="15:15" x14ac:dyDescent="0.3">
      <c r="O10046" s="1"/>
    </row>
    <row r="10047" spans="15:15" x14ac:dyDescent="0.3">
      <c r="O10047" s="1"/>
    </row>
    <row r="10048" spans="15:15" x14ac:dyDescent="0.3">
      <c r="O10048" s="1"/>
    </row>
    <row r="10049" spans="15:15" x14ac:dyDescent="0.3">
      <c r="O10049" s="1"/>
    </row>
    <row r="10050" spans="15:15" x14ac:dyDescent="0.3">
      <c r="O10050" s="1"/>
    </row>
    <row r="10051" spans="15:15" x14ac:dyDescent="0.3">
      <c r="O10051" s="1"/>
    </row>
    <row r="10052" spans="15:15" x14ac:dyDescent="0.3">
      <c r="O10052" s="1"/>
    </row>
    <row r="10053" spans="15:15" x14ac:dyDescent="0.3">
      <c r="O10053" s="1"/>
    </row>
    <row r="10054" spans="15:15" x14ac:dyDescent="0.3">
      <c r="O10054" s="1"/>
    </row>
    <row r="10055" spans="15:15" x14ac:dyDescent="0.3">
      <c r="O10055" s="1"/>
    </row>
    <row r="10056" spans="15:15" x14ac:dyDescent="0.3">
      <c r="O10056" s="1"/>
    </row>
    <row r="10057" spans="15:15" x14ac:dyDescent="0.3">
      <c r="O10057" s="1"/>
    </row>
    <row r="10058" spans="15:15" x14ac:dyDescent="0.3">
      <c r="O10058" s="1"/>
    </row>
    <row r="10059" spans="15:15" x14ac:dyDescent="0.3">
      <c r="O10059" s="1"/>
    </row>
    <row r="10060" spans="15:15" x14ac:dyDescent="0.3">
      <c r="O10060" s="1"/>
    </row>
    <row r="10061" spans="15:15" x14ac:dyDescent="0.3">
      <c r="O10061" s="1"/>
    </row>
    <row r="10062" spans="15:15" x14ac:dyDescent="0.3">
      <c r="O10062" s="1"/>
    </row>
    <row r="10063" spans="15:15" x14ac:dyDescent="0.3">
      <c r="O10063" s="1"/>
    </row>
    <row r="10064" spans="15:15" x14ac:dyDescent="0.3">
      <c r="O10064" s="1"/>
    </row>
    <row r="10065" spans="15:15" x14ac:dyDescent="0.3">
      <c r="O10065" s="1"/>
    </row>
    <row r="10066" spans="15:15" x14ac:dyDescent="0.3">
      <c r="O10066" s="1"/>
    </row>
    <row r="10067" spans="15:15" x14ac:dyDescent="0.3">
      <c r="O10067" s="1"/>
    </row>
    <row r="10068" spans="15:15" x14ac:dyDescent="0.3">
      <c r="O10068" s="1"/>
    </row>
    <row r="10069" spans="15:15" x14ac:dyDescent="0.3">
      <c r="O10069" s="1"/>
    </row>
    <row r="10070" spans="15:15" x14ac:dyDescent="0.3">
      <c r="O10070" s="1"/>
    </row>
    <row r="10071" spans="15:15" x14ac:dyDescent="0.3">
      <c r="O10071" s="1"/>
    </row>
    <row r="10072" spans="15:15" x14ac:dyDescent="0.3">
      <c r="O10072" s="1"/>
    </row>
    <row r="10073" spans="15:15" x14ac:dyDescent="0.3">
      <c r="O10073" s="1"/>
    </row>
    <row r="10074" spans="15:15" x14ac:dyDescent="0.3">
      <c r="O10074" s="1"/>
    </row>
    <row r="10075" spans="15:15" x14ac:dyDescent="0.3">
      <c r="O10075" s="1"/>
    </row>
    <row r="10076" spans="15:15" x14ac:dyDescent="0.3">
      <c r="O10076" s="1"/>
    </row>
    <row r="10077" spans="15:15" x14ac:dyDescent="0.3">
      <c r="O10077" s="1"/>
    </row>
    <row r="10078" spans="15:15" x14ac:dyDescent="0.3">
      <c r="O10078" s="1"/>
    </row>
    <row r="10079" spans="15:15" x14ac:dyDescent="0.3">
      <c r="O10079" s="1"/>
    </row>
    <row r="10080" spans="15:15" x14ac:dyDescent="0.3">
      <c r="O10080" s="1"/>
    </row>
    <row r="10081" spans="15:15" x14ac:dyDescent="0.3">
      <c r="O10081" s="1"/>
    </row>
    <row r="10082" spans="15:15" x14ac:dyDescent="0.3">
      <c r="O10082" s="1"/>
    </row>
    <row r="10083" spans="15:15" x14ac:dyDescent="0.3">
      <c r="O10083" s="1"/>
    </row>
    <row r="10084" spans="15:15" x14ac:dyDescent="0.3">
      <c r="O10084" s="1"/>
    </row>
    <row r="10085" spans="15:15" x14ac:dyDescent="0.3">
      <c r="O10085" s="1"/>
    </row>
    <row r="10086" spans="15:15" x14ac:dyDescent="0.3">
      <c r="O10086" s="1"/>
    </row>
    <row r="10087" spans="15:15" x14ac:dyDescent="0.3">
      <c r="O10087" s="1"/>
    </row>
    <row r="10088" spans="15:15" x14ac:dyDescent="0.3">
      <c r="O10088" s="1"/>
    </row>
    <row r="10089" spans="15:15" x14ac:dyDescent="0.3">
      <c r="O10089" s="1"/>
    </row>
    <row r="10090" spans="15:15" x14ac:dyDescent="0.3">
      <c r="O10090" s="1"/>
    </row>
    <row r="10091" spans="15:15" x14ac:dyDescent="0.3">
      <c r="O10091" s="1"/>
    </row>
    <row r="10092" spans="15:15" x14ac:dyDescent="0.3">
      <c r="O10092" s="1"/>
    </row>
    <row r="10093" spans="15:15" x14ac:dyDescent="0.3">
      <c r="O10093" s="1"/>
    </row>
    <row r="10094" spans="15:15" x14ac:dyDescent="0.3">
      <c r="O10094" s="1"/>
    </row>
    <row r="10095" spans="15:15" x14ac:dyDescent="0.3">
      <c r="O10095" s="1"/>
    </row>
    <row r="10096" spans="15:15" x14ac:dyDescent="0.3">
      <c r="O10096" s="1"/>
    </row>
    <row r="10097" spans="15:15" x14ac:dyDescent="0.3">
      <c r="O10097" s="1"/>
    </row>
    <row r="10098" spans="15:15" x14ac:dyDescent="0.3">
      <c r="O10098" s="1"/>
    </row>
    <row r="10099" spans="15:15" x14ac:dyDescent="0.3">
      <c r="O10099" s="1"/>
    </row>
    <row r="10100" spans="15:15" x14ac:dyDescent="0.3">
      <c r="O10100" s="1"/>
    </row>
    <row r="10101" spans="15:15" x14ac:dyDescent="0.3">
      <c r="O10101" s="1"/>
    </row>
    <row r="10102" spans="15:15" x14ac:dyDescent="0.3">
      <c r="O10102" s="1"/>
    </row>
    <row r="10103" spans="15:15" x14ac:dyDescent="0.3">
      <c r="O10103" s="1"/>
    </row>
    <row r="10104" spans="15:15" x14ac:dyDescent="0.3">
      <c r="O10104" s="1"/>
    </row>
    <row r="10105" spans="15:15" x14ac:dyDescent="0.3">
      <c r="O10105" s="1"/>
    </row>
    <row r="10106" spans="15:15" x14ac:dyDescent="0.3">
      <c r="O10106" s="1"/>
    </row>
    <row r="10107" spans="15:15" x14ac:dyDescent="0.3">
      <c r="O10107" s="1"/>
    </row>
    <row r="10108" spans="15:15" x14ac:dyDescent="0.3">
      <c r="O10108" s="1"/>
    </row>
    <row r="10109" spans="15:15" x14ac:dyDescent="0.3">
      <c r="O10109" s="1"/>
    </row>
    <row r="10110" spans="15:15" x14ac:dyDescent="0.3">
      <c r="O10110" s="1"/>
    </row>
    <row r="10111" spans="15:15" x14ac:dyDescent="0.3">
      <c r="O10111" s="1"/>
    </row>
    <row r="10112" spans="15:15" x14ac:dyDescent="0.3">
      <c r="O10112" s="1"/>
    </row>
    <row r="10113" spans="15:15" x14ac:dyDescent="0.3">
      <c r="O10113" s="1"/>
    </row>
    <row r="10114" spans="15:15" x14ac:dyDescent="0.3">
      <c r="O10114" s="1"/>
    </row>
    <row r="10115" spans="15:15" x14ac:dyDescent="0.3">
      <c r="O10115" s="1"/>
    </row>
    <row r="10116" spans="15:15" x14ac:dyDescent="0.3">
      <c r="O10116" s="1"/>
    </row>
    <row r="10117" spans="15:15" x14ac:dyDescent="0.3">
      <c r="O10117" s="1"/>
    </row>
    <row r="10118" spans="15:15" x14ac:dyDescent="0.3">
      <c r="O10118" s="1"/>
    </row>
    <row r="10119" spans="15:15" x14ac:dyDescent="0.3">
      <c r="O10119" s="1"/>
    </row>
    <row r="10120" spans="15:15" x14ac:dyDescent="0.3">
      <c r="O10120" s="1"/>
    </row>
    <row r="10121" spans="15:15" x14ac:dyDescent="0.3">
      <c r="O10121" s="1"/>
    </row>
    <row r="10122" spans="15:15" x14ac:dyDescent="0.3">
      <c r="O10122" s="1"/>
    </row>
    <row r="10123" spans="15:15" x14ac:dyDescent="0.3">
      <c r="O10123" s="1"/>
    </row>
    <row r="10124" spans="15:15" x14ac:dyDescent="0.3">
      <c r="O10124" s="1"/>
    </row>
    <row r="10125" spans="15:15" x14ac:dyDescent="0.3">
      <c r="O10125" s="1"/>
    </row>
    <row r="10126" spans="15:15" x14ac:dyDescent="0.3">
      <c r="O10126" s="1"/>
    </row>
    <row r="10127" spans="15:15" x14ac:dyDescent="0.3">
      <c r="O10127" s="1"/>
    </row>
    <row r="10128" spans="15:15" x14ac:dyDescent="0.3">
      <c r="O10128" s="1"/>
    </row>
    <row r="10129" spans="15:15" x14ac:dyDescent="0.3">
      <c r="O10129" s="1"/>
    </row>
    <row r="10130" spans="15:15" x14ac:dyDescent="0.3">
      <c r="O10130" s="1"/>
    </row>
    <row r="10131" spans="15:15" x14ac:dyDescent="0.3">
      <c r="O10131" s="1"/>
    </row>
    <row r="10132" spans="15:15" x14ac:dyDescent="0.3">
      <c r="O10132" s="1"/>
    </row>
    <row r="10133" spans="15:15" x14ac:dyDescent="0.3">
      <c r="O10133" s="1"/>
    </row>
    <row r="10134" spans="15:15" x14ac:dyDescent="0.3">
      <c r="O10134" s="1"/>
    </row>
    <row r="10135" spans="15:15" x14ac:dyDescent="0.3">
      <c r="O10135" s="1"/>
    </row>
    <row r="10136" spans="15:15" x14ac:dyDescent="0.3">
      <c r="O10136" s="1"/>
    </row>
    <row r="10137" spans="15:15" x14ac:dyDescent="0.3">
      <c r="O10137" s="1"/>
    </row>
    <row r="10138" spans="15:15" x14ac:dyDescent="0.3">
      <c r="O10138" s="1"/>
    </row>
    <row r="10139" spans="15:15" x14ac:dyDescent="0.3">
      <c r="O10139" s="1"/>
    </row>
    <row r="10140" spans="15:15" x14ac:dyDescent="0.3">
      <c r="O10140" s="1"/>
    </row>
    <row r="10141" spans="15:15" x14ac:dyDescent="0.3">
      <c r="O10141" s="1"/>
    </row>
    <row r="10142" spans="15:15" x14ac:dyDescent="0.3">
      <c r="O10142" s="1"/>
    </row>
    <row r="10143" spans="15:15" x14ac:dyDescent="0.3">
      <c r="O10143" s="1"/>
    </row>
    <row r="10144" spans="15:15" x14ac:dyDescent="0.3">
      <c r="O10144" s="1"/>
    </row>
    <row r="10145" spans="15:15" x14ac:dyDescent="0.3">
      <c r="O10145" s="1"/>
    </row>
    <row r="10146" spans="15:15" x14ac:dyDescent="0.3">
      <c r="O10146" s="1"/>
    </row>
    <row r="10147" spans="15:15" x14ac:dyDescent="0.3">
      <c r="O10147" s="1"/>
    </row>
    <row r="10148" spans="15:15" x14ac:dyDescent="0.3">
      <c r="O10148" s="1"/>
    </row>
    <row r="10149" spans="15:15" x14ac:dyDescent="0.3">
      <c r="O10149" s="1"/>
    </row>
    <row r="10150" spans="15:15" x14ac:dyDescent="0.3">
      <c r="O10150" s="1"/>
    </row>
    <row r="10151" spans="15:15" x14ac:dyDescent="0.3">
      <c r="O10151" s="1"/>
    </row>
    <row r="10152" spans="15:15" x14ac:dyDescent="0.3">
      <c r="O10152" s="1"/>
    </row>
    <row r="10153" spans="15:15" x14ac:dyDescent="0.3">
      <c r="O10153" s="1"/>
    </row>
    <row r="10154" spans="15:15" x14ac:dyDescent="0.3">
      <c r="O10154" s="1"/>
    </row>
    <row r="10155" spans="15:15" x14ac:dyDescent="0.3">
      <c r="O10155" s="1"/>
    </row>
    <row r="10156" spans="15:15" x14ac:dyDescent="0.3">
      <c r="O10156" s="1"/>
    </row>
    <row r="10157" spans="15:15" x14ac:dyDescent="0.3">
      <c r="O10157" s="1"/>
    </row>
    <row r="10158" spans="15:15" x14ac:dyDescent="0.3">
      <c r="O10158" s="1"/>
    </row>
    <row r="10159" spans="15:15" x14ac:dyDescent="0.3">
      <c r="O10159" s="1"/>
    </row>
    <row r="10160" spans="15:15" x14ac:dyDescent="0.3">
      <c r="O10160" s="1"/>
    </row>
    <row r="10161" spans="15:15" x14ac:dyDescent="0.3">
      <c r="O10161" s="1"/>
    </row>
    <row r="10162" spans="15:15" x14ac:dyDescent="0.3">
      <c r="O10162" s="1"/>
    </row>
    <row r="10163" spans="15:15" x14ac:dyDescent="0.3">
      <c r="O10163" s="1"/>
    </row>
    <row r="10164" spans="15:15" x14ac:dyDescent="0.3">
      <c r="O10164" s="1"/>
    </row>
    <row r="10165" spans="15:15" x14ac:dyDescent="0.3">
      <c r="O10165" s="1"/>
    </row>
    <row r="10166" spans="15:15" x14ac:dyDescent="0.3">
      <c r="O10166" s="1"/>
    </row>
    <row r="10167" spans="15:15" x14ac:dyDescent="0.3">
      <c r="O10167" s="1"/>
    </row>
    <row r="10168" spans="15:15" x14ac:dyDescent="0.3">
      <c r="O10168" s="1"/>
    </row>
    <row r="10169" spans="15:15" x14ac:dyDescent="0.3">
      <c r="O10169" s="1"/>
    </row>
    <row r="10170" spans="15:15" x14ac:dyDescent="0.3">
      <c r="O10170" s="1"/>
    </row>
    <row r="10171" spans="15:15" x14ac:dyDescent="0.3">
      <c r="O10171" s="1"/>
    </row>
    <row r="10172" spans="15:15" x14ac:dyDescent="0.3">
      <c r="O10172" s="1"/>
    </row>
    <row r="10173" spans="15:15" x14ac:dyDescent="0.3">
      <c r="O10173" s="1"/>
    </row>
    <row r="10174" spans="15:15" x14ac:dyDescent="0.3">
      <c r="O10174" s="1"/>
    </row>
    <row r="10175" spans="15:15" x14ac:dyDescent="0.3">
      <c r="O10175" s="1"/>
    </row>
    <row r="10176" spans="15:15" x14ac:dyDescent="0.3">
      <c r="O10176" s="1"/>
    </row>
    <row r="10177" spans="15:15" x14ac:dyDescent="0.3">
      <c r="O10177" s="1"/>
    </row>
    <row r="10178" spans="15:15" x14ac:dyDescent="0.3">
      <c r="O10178" s="1"/>
    </row>
    <row r="10179" spans="15:15" x14ac:dyDescent="0.3">
      <c r="O10179" s="1"/>
    </row>
    <row r="10180" spans="15:15" x14ac:dyDescent="0.3">
      <c r="O10180" s="1"/>
    </row>
    <row r="10181" spans="15:15" x14ac:dyDescent="0.3">
      <c r="O10181" s="1"/>
    </row>
    <row r="10182" spans="15:15" x14ac:dyDescent="0.3">
      <c r="O10182" s="1"/>
    </row>
    <row r="10183" spans="15:15" x14ac:dyDescent="0.3">
      <c r="O10183" s="1"/>
    </row>
    <row r="10184" spans="15:15" x14ac:dyDescent="0.3">
      <c r="O10184" s="1"/>
    </row>
    <row r="10185" spans="15:15" x14ac:dyDescent="0.3">
      <c r="O10185" s="1"/>
    </row>
    <row r="10186" spans="15:15" x14ac:dyDescent="0.3">
      <c r="O10186" s="1"/>
    </row>
    <row r="10187" spans="15:15" x14ac:dyDescent="0.3">
      <c r="O10187" s="1"/>
    </row>
    <row r="10188" spans="15:15" x14ac:dyDescent="0.3">
      <c r="O10188" s="1"/>
    </row>
    <row r="10189" spans="15:15" x14ac:dyDescent="0.3">
      <c r="O10189" s="1"/>
    </row>
    <row r="10190" spans="15:15" x14ac:dyDescent="0.3">
      <c r="O10190" s="1"/>
    </row>
    <row r="10191" spans="15:15" x14ac:dyDescent="0.3">
      <c r="O10191" s="1"/>
    </row>
    <row r="10192" spans="15:15" x14ac:dyDescent="0.3">
      <c r="O10192" s="1"/>
    </row>
    <row r="10193" spans="15:15" x14ac:dyDescent="0.3">
      <c r="O10193" s="1"/>
    </row>
    <row r="10194" spans="15:15" x14ac:dyDescent="0.3">
      <c r="O10194" s="1"/>
    </row>
    <row r="10195" spans="15:15" x14ac:dyDescent="0.3">
      <c r="O10195" s="1"/>
    </row>
    <row r="10196" spans="15:15" x14ac:dyDescent="0.3">
      <c r="O10196" s="1"/>
    </row>
    <row r="10197" spans="15:15" x14ac:dyDescent="0.3">
      <c r="O10197" s="1"/>
    </row>
    <row r="10198" spans="15:15" x14ac:dyDescent="0.3">
      <c r="O10198" s="1"/>
    </row>
    <row r="10199" spans="15:15" x14ac:dyDescent="0.3">
      <c r="O10199" s="1"/>
    </row>
    <row r="10200" spans="15:15" x14ac:dyDescent="0.3">
      <c r="O10200" s="1"/>
    </row>
    <row r="10201" spans="15:15" x14ac:dyDescent="0.3">
      <c r="O10201" s="1"/>
    </row>
    <row r="10202" spans="15:15" x14ac:dyDescent="0.3">
      <c r="O10202" s="1"/>
    </row>
    <row r="10203" spans="15:15" x14ac:dyDescent="0.3">
      <c r="O10203" s="1"/>
    </row>
    <row r="10204" spans="15:15" x14ac:dyDescent="0.3">
      <c r="O10204" s="1"/>
    </row>
    <row r="10205" spans="15:15" x14ac:dyDescent="0.3">
      <c r="O10205" s="1"/>
    </row>
    <row r="10206" spans="15:15" x14ac:dyDescent="0.3">
      <c r="O10206" s="1"/>
    </row>
    <row r="10207" spans="15:15" x14ac:dyDescent="0.3">
      <c r="O10207" s="1"/>
    </row>
    <row r="10208" spans="15:15" x14ac:dyDescent="0.3">
      <c r="O10208" s="1"/>
    </row>
    <row r="10209" spans="15:15" x14ac:dyDescent="0.3">
      <c r="O10209" s="1"/>
    </row>
    <row r="10210" spans="15:15" x14ac:dyDescent="0.3">
      <c r="O10210" s="1"/>
    </row>
    <row r="10211" spans="15:15" x14ac:dyDescent="0.3">
      <c r="O10211" s="1"/>
    </row>
    <row r="10212" spans="15:15" x14ac:dyDescent="0.3">
      <c r="O10212" s="1"/>
    </row>
    <row r="10213" spans="15:15" x14ac:dyDescent="0.3">
      <c r="O10213" s="1"/>
    </row>
    <row r="10214" spans="15:15" x14ac:dyDescent="0.3">
      <c r="O10214" s="1"/>
    </row>
    <row r="10215" spans="15:15" x14ac:dyDescent="0.3">
      <c r="O10215" s="1"/>
    </row>
    <row r="10216" spans="15:15" x14ac:dyDescent="0.3">
      <c r="O10216" s="1"/>
    </row>
    <row r="10217" spans="15:15" x14ac:dyDescent="0.3">
      <c r="O10217" s="1"/>
    </row>
    <row r="10218" spans="15:15" x14ac:dyDescent="0.3">
      <c r="O10218" s="1"/>
    </row>
    <row r="10219" spans="15:15" x14ac:dyDescent="0.3">
      <c r="O10219" s="1"/>
    </row>
    <row r="10220" spans="15:15" x14ac:dyDescent="0.3">
      <c r="O10220" s="1"/>
    </row>
    <row r="10221" spans="15:15" x14ac:dyDescent="0.3">
      <c r="O10221" s="1"/>
    </row>
    <row r="10222" spans="15:15" x14ac:dyDescent="0.3">
      <c r="O10222" s="1"/>
    </row>
    <row r="10223" spans="15:15" x14ac:dyDescent="0.3">
      <c r="O10223" s="1"/>
    </row>
    <row r="10224" spans="15:15" x14ac:dyDescent="0.3">
      <c r="O10224" s="1"/>
    </row>
    <row r="10225" spans="15:15" x14ac:dyDescent="0.3">
      <c r="O10225" s="1"/>
    </row>
    <row r="10226" spans="15:15" x14ac:dyDescent="0.3">
      <c r="O10226" s="1"/>
    </row>
    <row r="10227" spans="15:15" x14ac:dyDescent="0.3">
      <c r="O10227" s="1"/>
    </row>
    <row r="10228" spans="15:15" x14ac:dyDescent="0.3">
      <c r="O10228" s="1"/>
    </row>
    <row r="10229" spans="15:15" x14ac:dyDescent="0.3">
      <c r="O10229" s="1"/>
    </row>
    <row r="10230" spans="15:15" x14ac:dyDescent="0.3">
      <c r="O10230" s="1"/>
    </row>
    <row r="10231" spans="15:15" x14ac:dyDescent="0.3">
      <c r="O10231" s="1"/>
    </row>
    <row r="10232" spans="15:15" x14ac:dyDescent="0.3">
      <c r="O10232" s="1"/>
    </row>
    <row r="10233" spans="15:15" x14ac:dyDescent="0.3">
      <c r="O10233" s="1"/>
    </row>
    <row r="10234" spans="15:15" x14ac:dyDescent="0.3">
      <c r="O10234" s="1"/>
    </row>
    <row r="10235" spans="15:15" x14ac:dyDescent="0.3">
      <c r="O10235" s="1"/>
    </row>
    <row r="10236" spans="15:15" x14ac:dyDescent="0.3">
      <c r="O10236" s="1"/>
    </row>
    <row r="10237" spans="15:15" x14ac:dyDescent="0.3">
      <c r="O10237" s="1"/>
    </row>
    <row r="10238" spans="15:15" x14ac:dyDescent="0.3">
      <c r="O10238" s="1"/>
    </row>
    <row r="10239" spans="15:15" x14ac:dyDescent="0.3">
      <c r="O10239" s="1"/>
    </row>
    <row r="10240" spans="15:15" x14ac:dyDescent="0.3">
      <c r="O10240" s="1"/>
    </row>
    <row r="10241" spans="15:15" x14ac:dyDescent="0.3">
      <c r="O10241" s="1"/>
    </row>
    <row r="10242" spans="15:15" x14ac:dyDescent="0.3">
      <c r="O10242" s="1"/>
    </row>
    <row r="10243" spans="15:15" x14ac:dyDescent="0.3">
      <c r="O10243" s="1"/>
    </row>
    <row r="10244" spans="15:15" x14ac:dyDescent="0.3">
      <c r="O10244" s="1"/>
    </row>
    <row r="10245" spans="15:15" x14ac:dyDescent="0.3">
      <c r="O10245" s="1"/>
    </row>
    <row r="10246" spans="15:15" x14ac:dyDescent="0.3">
      <c r="O10246" s="1"/>
    </row>
    <row r="10247" spans="15:15" x14ac:dyDescent="0.3">
      <c r="O10247" s="1"/>
    </row>
    <row r="10248" spans="15:15" x14ac:dyDescent="0.3">
      <c r="O10248" s="1"/>
    </row>
    <row r="10249" spans="15:15" x14ac:dyDescent="0.3">
      <c r="O10249" s="1"/>
    </row>
    <row r="10250" spans="15:15" x14ac:dyDescent="0.3">
      <c r="O10250" s="1"/>
    </row>
    <row r="10251" spans="15:15" x14ac:dyDescent="0.3">
      <c r="O10251" s="1"/>
    </row>
    <row r="10252" spans="15:15" x14ac:dyDescent="0.3">
      <c r="O10252" s="1"/>
    </row>
    <row r="10253" spans="15:15" x14ac:dyDescent="0.3">
      <c r="O10253" s="1"/>
    </row>
    <row r="10254" spans="15:15" x14ac:dyDescent="0.3">
      <c r="O10254" s="1"/>
    </row>
    <row r="10255" spans="15:15" x14ac:dyDescent="0.3">
      <c r="O10255" s="1"/>
    </row>
    <row r="10256" spans="15:15" x14ac:dyDescent="0.3">
      <c r="O10256" s="1"/>
    </row>
    <row r="10257" spans="15:15" x14ac:dyDescent="0.3">
      <c r="O10257" s="1"/>
    </row>
    <row r="10258" spans="15:15" x14ac:dyDescent="0.3">
      <c r="O10258" s="1"/>
    </row>
    <row r="10259" spans="15:15" x14ac:dyDescent="0.3">
      <c r="O10259" s="1"/>
    </row>
    <row r="10260" spans="15:15" x14ac:dyDescent="0.3">
      <c r="O10260" s="1"/>
    </row>
    <row r="10261" spans="15:15" x14ac:dyDescent="0.3">
      <c r="O10261" s="1"/>
    </row>
    <row r="10262" spans="15:15" x14ac:dyDescent="0.3">
      <c r="O10262" s="1"/>
    </row>
    <row r="10263" spans="15:15" x14ac:dyDescent="0.3">
      <c r="O10263" s="1"/>
    </row>
    <row r="10264" spans="15:15" x14ac:dyDescent="0.3">
      <c r="O10264" s="1"/>
    </row>
    <row r="10265" spans="15:15" x14ac:dyDescent="0.3">
      <c r="O10265" s="1"/>
    </row>
    <row r="10266" spans="15:15" x14ac:dyDescent="0.3">
      <c r="O10266" s="1"/>
    </row>
    <row r="10267" spans="15:15" x14ac:dyDescent="0.3">
      <c r="O10267" s="1"/>
    </row>
    <row r="10268" spans="15:15" x14ac:dyDescent="0.3">
      <c r="O10268" s="1"/>
    </row>
    <row r="10269" spans="15:15" x14ac:dyDescent="0.3">
      <c r="O10269" s="1"/>
    </row>
    <row r="10270" spans="15:15" x14ac:dyDescent="0.3">
      <c r="O10270" s="1"/>
    </row>
    <row r="10271" spans="15:15" x14ac:dyDescent="0.3">
      <c r="O10271" s="1"/>
    </row>
    <row r="10272" spans="15:15" x14ac:dyDescent="0.3">
      <c r="O10272" s="1"/>
    </row>
    <row r="10273" spans="15:15" x14ac:dyDescent="0.3">
      <c r="O10273" s="1"/>
    </row>
    <row r="10274" spans="15:15" x14ac:dyDescent="0.3">
      <c r="O10274" s="1"/>
    </row>
    <row r="10275" spans="15:15" x14ac:dyDescent="0.3">
      <c r="O10275" s="1"/>
    </row>
    <row r="10276" spans="15:15" x14ac:dyDescent="0.3">
      <c r="O10276" s="1"/>
    </row>
    <row r="10277" spans="15:15" x14ac:dyDescent="0.3">
      <c r="O10277" s="1"/>
    </row>
    <row r="10278" spans="15:15" x14ac:dyDescent="0.3">
      <c r="O10278" s="1"/>
    </row>
    <row r="10279" spans="15:15" x14ac:dyDescent="0.3">
      <c r="O10279" s="1"/>
    </row>
    <row r="10280" spans="15:15" x14ac:dyDescent="0.3">
      <c r="O10280" s="1"/>
    </row>
    <row r="10281" spans="15:15" x14ac:dyDescent="0.3">
      <c r="O10281" s="1"/>
    </row>
    <row r="10282" spans="15:15" x14ac:dyDescent="0.3">
      <c r="O10282" s="1"/>
    </row>
    <row r="10283" spans="15:15" x14ac:dyDescent="0.3">
      <c r="O10283" s="1"/>
    </row>
    <row r="10284" spans="15:15" x14ac:dyDescent="0.3">
      <c r="O10284" s="1"/>
    </row>
    <row r="10285" spans="15:15" x14ac:dyDescent="0.3">
      <c r="O10285" s="1"/>
    </row>
    <row r="10286" spans="15:15" x14ac:dyDescent="0.3">
      <c r="O10286" s="1"/>
    </row>
    <row r="10287" spans="15:15" x14ac:dyDescent="0.3">
      <c r="O10287" s="1"/>
    </row>
    <row r="10288" spans="15:15" x14ac:dyDescent="0.3">
      <c r="O10288" s="1"/>
    </row>
    <row r="10289" spans="15:15" x14ac:dyDescent="0.3">
      <c r="O10289" s="1"/>
    </row>
    <row r="10290" spans="15:15" x14ac:dyDescent="0.3">
      <c r="O10290" s="1"/>
    </row>
    <row r="10291" spans="15:15" x14ac:dyDescent="0.3">
      <c r="O10291" s="1"/>
    </row>
    <row r="10292" spans="15:15" x14ac:dyDescent="0.3">
      <c r="O10292" s="1"/>
    </row>
    <row r="10293" spans="15:15" x14ac:dyDescent="0.3">
      <c r="O10293" s="1"/>
    </row>
    <row r="10294" spans="15:15" x14ac:dyDescent="0.3">
      <c r="O10294" s="1"/>
    </row>
    <row r="10295" spans="15:15" x14ac:dyDescent="0.3">
      <c r="O10295" s="1"/>
    </row>
    <row r="10296" spans="15:15" x14ac:dyDescent="0.3">
      <c r="O10296" s="1"/>
    </row>
    <row r="10297" spans="15:15" x14ac:dyDescent="0.3">
      <c r="O10297" s="1"/>
    </row>
    <row r="10298" spans="15:15" x14ac:dyDescent="0.3">
      <c r="O10298" s="1"/>
    </row>
    <row r="10299" spans="15:15" x14ac:dyDescent="0.3">
      <c r="O10299" s="1"/>
    </row>
    <row r="10300" spans="15:15" x14ac:dyDescent="0.3">
      <c r="O10300" s="1"/>
    </row>
    <row r="10301" spans="15:15" x14ac:dyDescent="0.3">
      <c r="O10301" s="1"/>
    </row>
    <row r="10302" spans="15:15" x14ac:dyDescent="0.3">
      <c r="O10302" s="1"/>
    </row>
    <row r="10303" spans="15:15" x14ac:dyDescent="0.3">
      <c r="O10303" s="1"/>
    </row>
    <row r="10304" spans="15:15" x14ac:dyDescent="0.3">
      <c r="O10304" s="1"/>
    </row>
    <row r="10305" spans="15:15" x14ac:dyDescent="0.3">
      <c r="O10305" s="1"/>
    </row>
    <row r="10306" spans="15:15" x14ac:dyDescent="0.3">
      <c r="O10306" s="1"/>
    </row>
    <row r="10307" spans="15:15" x14ac:dyDescent="0.3">
      <c r="O10307" s="1"/>
    </row>
    <row r="10308" spans="15:15" x14ac:dyDescent="0.3">
      <c r="O10308" s="1"/>
    </row>
    <row r="10309" spans="15:15" x14ac:dyDescent="0.3">
      <c r="O10309" s="1"/>
    </row>
    <row r="10310" spans="15:15" x14ac:dyDescent="0.3">
      <c r="O10310" s="1"/>
    </row>
    <row r="10311" spans="15:15" x14ac:dyDescent="0.3">
      <c r="O10311" s="1"/>
    </row>
    <row r="10312" spans="15:15" x14ac:dyDescent="0.3">
      <c r="O10312" s="1"/>
    </row>
    <row r="10313" spans="15:15" x14ac:dyDescent="0.3">
      <c r="O10313" s="1"/>
    </row>
    <row r="10314" spans="15:15" x14ac:dyDescent="0.3">
      <c r="O10314" s="1"/>
    </row>
    <row r="10315" spans="15:15" x14ac:dyDescent="0.3">
      <c r="O10315" s="1"/>
    </row>
    <row r="10316" spans="15:15" x14ac:dyDescent="0.3">
      <c r="O10316" s="1"/>
    </row>
    <row r="10317" spans="15:15" x14ac:dyDescent="0.3">
      <c r="O10317" s="1"/>
    </row>
    <row r="10318" spans="15:15" x14ac:dyDescent="0.3">
      <c r="O10318" s="1"/>
    </row>
    <row r="10319" spans="15:15" x14ac:dyDescent="0.3">
      <c r="O10319" s="1"/>
    </row>
    <row r="10320" spans="15:15" x14ac:dyDescent="0.3">
      <c r="O10320" s="1"/>
    </row>
    <row r="10321" spans="15:15" x14ac:dyDescent="0.3">
      <c r="O10321" s="1"/>
    </row>
    <row r="10322" spans="15:15" x14ac:dyDescent="0.3">
      <c r="O10322" s="1"/>
    </row>
    <row r="10323" spans="15:15" x14ac:dyDescent="0.3">
      <c r="O10323" s="1"/>
    </row>
    <row r="10324" spans="15:15" x14ac:dyDescent="0.3">
      <c r="O10324" s="1"/>
    </row>
    <row r="10325" spans="15:15" x14ac:dyDescent="0.3">
      <c r="O10325" s="1"/>
    </row>
    <row r="10326" spans="15:15" x14ac:dyDescent="0.3">
      <c r="O10326" s="1"/>
    </row>
    <row r="10327" spans="15:15" x14ac:dyDescent="0.3">
      <c r="O10327" s="1"/>
    </row>
    <row r="10328" spans="15:15" x14ac:dyDescent="0.3">
      <c r="O10328" s="1"/>
    </row>
    <row r="10329" spans="15:15" x14ac:dyDescent="0.3">
      <c r="O10329" s="1"/>
    </row>
    <row r="10330" spans="15:15" x14ac:dyDescent="0.3">
      <c r="O10330" s="1"/>
    </row>
    <row r="10331" spans="15:15" x14ac:dyDescent="0.3">
      <c r="O10331" s="1"/>
    </row>
    <row r="10332" spans="15:15" x14ac:dyDescent="0.3">
      <c r="O10332" s="1"/>
    </row>
    <row r="10333" spans="15:15" x14ac:dyDescent="0.3">
      <c r="O10333" s="1"/>
    </row>
    <row r="10334" spans="15:15" x14ac:dyDescent="0.3">
      <c r="O10334" s="1"/>
    </row>
    <row r="10335" spans="15:15" x14ac:dyDescent="0.3">
      <c r="O10335" s="1"/>
    </row>
    <row r="10336" spans="15:15" x14ac:dyDescent="0.3">
      <c r="O10336" s="1"/>
    </row>
    <row r="10337" spans="15:15" x14ac:dyDescent="0.3">
      <c r="O10337" s="1"/>
    </row>
    <row r="10338" spans="15:15" x14ac:dyDescent="0.3">
      <c r="O10338" s="1"/>
    </row>
    <row r="10339" spans="15:15" x14ac:dyDescent="0.3">
      <c r="O10339" s="1"/>
    </row>
    <row r="10340" spans="15:15" x14ac:dyDescent="0.3">
      <c r="O10340" s="1"/>
    </row>
    <row r="10341" spans="15:15" x14ac:dyDescent="0.3">
      <c r="O10341" s="1"/>
    </row>
    <row r="10342" spans="15:15" x14ac:dyDescent="0.3">
      <c r="O10342" s="1"/>
    </row>
    <row r="10343" spans="15:15" x14ac:dyDescent="0.3">
      <c r="O10343" s="1"/>
    </row>
    <row r="10344" spans="15:15" x14ac:dyDescent="0.3">
      <c r="O10344" s="1"/>
    </row>
    <row r="10345" spans="15:15" x14ac:dyDescent="0.3">
      <c r="O10345" s="1"/>
    </row>
    <row r="10346" spans="15:15" x14ac:dyDescent="0.3">
      <c r="O10346" s="1"/>
    </row>
    <row r="10347" spans="15:15" x14ac:dyDescent="0.3">
      <c r="O10347" s="1"/>
    </row>
    <row r="10348" spans="15:15" x14ac:dyDescent="0.3">
      <c r="O10348" s="1"/>
    </row>
    <row r="10349" spans="15:15" x14ac:dyDescent="0.3">
      <c r="O10349" s="1"/>
    </row>
    <row r="10350" spans="15:15" x14ac:dyDescent="0.3">
      <c r="O10350" s="1"/>
    </row>
    <row r="10351" spans="15:15" x14ac:dyDescent="0.3">
      <c r="O10351" s="1"/>
    </row>
    <row r="10352" spans="15:15" x14ac:dyDescent="0.3">
      <c r="O10352" s="1"/>
    </row>
    <row r="10353" spans="15:15" x14ac:dyDescent="0.3">
      <c r="O10353" s="1"/>
    </row>
    <row r="10354" spans="15:15" x14ac:dyDescent="0.3">
      <c r="O10354" s="1"/>
    </row>
    <row r="10355" spans="15:15" x14ac:dyDescent="0.3">
      <c r="O10355" s="1"/>
    </row>
    <row r="10356" spans="15:15" x14ac:dyDescent="0.3">
      <c r="O10356" s="1"/>
    </row>
    <row r="10357" spans="15:15" x14ac:dyDescent="0.3">
      <c r="O10357" s="1"/>
    </row>
    <row r="10358" spans="15:15" x14ac:dyDescent="0.3">
      <c r="O10358" s="1"/>
    </row>
    <row r="10359" spans="15:15" x14ac:dyDescent="0.3">
      <c r="O10359" s="1"/>
    </row>
    <row r="10360" spans="15:15" x14ac:dyDescent="0.3">
      <c r="O10360" s="1"/>
    </row>
    <row r="10361" spans="15:15" x14ac:dyDescent="0.3">
      <c r="O10361" s="1"/>
    </row>
    <row r="10362" spans="15:15" x14ac:dyDescent="0.3">
      <c r="O10362" s="1"/>
    </row>
    <row r="10363" spans="15:15" x14ac:dyDescent="0.3">
      <c r="O10363" s="1"/>
    </row>
    <row r="10364" spans="15:15" x14ac:dyDescent="0.3">
      <c r="O10364" s="1"/>
    </row>
    <row r="10365" spans="15:15" x14ac:dyDescent="0.3">
      <c r="O10365" s="1"/>
    </row>
    <row r="10366" spans="15:15" x14ac:dyDescent="0.3">
      <c r="O10366" s="1"/>
    </row>
    <row r="10367" spans="15:15" x14ac:dyDescent="0.3">
      <c r="O10367" s="1"/>
    </row>
    <row r="10368" spans="15:15" x14ac:dyDescent="0.3">
      <c r="O10368" s="1"/>
    </row>
    <row r="10369" spans="15:15" x14ac:dyDescent="0.3">
      <c r="O10369" s="1"/>
    </row>
    <row r="10370" spans="15:15" x14ac:dyDescent="0.3">
      <c r="O10370" s="1"/>
    </row>
    <row r="10371" spans="15:15" x14ac:dyDescent="0.3">
      <c r="O10371" s="1"/>
    </row>
    <row r="10372" spans="15:15" x14ac:dyDescent="0.3">
      <c r="O10372" s="1"/>
    </row>
    <row r="10373" spans="15:15" x14ac:dyDescent="0.3">
      <c r="O10373" s="1"/>
    </row>
    <row r="10374" spans="15:15" x14ac:dyDescent="0.3">
      <c r="O10374" s="1"/>
    </row>
    <row r="10375" spans="15:15" x14ac:dyDescent="0.3">
      <c r="O10375" s="1"/>
    </row>
    <row r="10376" spans="15:15" x14ac:dyDescent="0.3">
      <c r="O10376" s="1"/>
    </row>
    <row r="10377" spans="15:15" x14ac:dyDescent="0.3">
      <c r="O10377" s="1"/>
    </row>
    <row r="10378" spans="15:15" x14ac:dyDescent="0.3">
      <c r="O10378" s="1"/>
    </row>
    <row r="10379" spans="15:15" x14ac:dyDescent="0.3">
      <c r="O10379" s="1"/>
    </row>
    <row r="10380" spans="15:15" x14ac:dyDescent="0.3">
      <c r="O10380" s="1"/>
    </row>
    <row r="10381" spans="15:15" x14ac:dyDescent="0.3">
      <c r="O10381" s="1"/>
    </row>
    <row r="10382" spans="15:15" x14ac:dyDescent="0.3">
      <c r="O10382" s="1"/>
    </row>
    <row r="10383" spans="15:15" x14ac:dyDescent="0.3">
      <c r="O10383" s="1"/>
    </row>
    <row r="10384" spans="15:15" x14ac:dyDescent="0.3">
      <c r="O10384" s="1"/>
    </row>
    <row r="10385" spans="15:15" x14ac:dyDescent="0.3">
      <c r="O10385" s="1"/>
    </row>
    <row r="10386" spans="15:15" x14ac:dyDescent="0.3">
      <c r="O10386" s="1"/>
    </row>
    <row r="10387" spans="15:15" x14ac:dyDescent="0.3">
      <c r="O10387" s="1"/>
    </row>
    <row r="10388" spans="15:15" x14ac:dyDescent="0.3">
      <c r="O10388" s="1"/>
    </row>
    <row r="10389" spans="15:15" x14ac:dyDescent="0.3">
      <c r="O10389" s="1"/>
    </row>
    <row r="10390" spans="15:15" x14ac:dyDescent="0.3">
      <c r="O10390" s="1"/>
    </row>
    <row r="10391" spans="15:15" x14ac:dyDescent="0.3">
      <c r="O10391" s="1"/>
    </row>
    <row r="10392" spans="15:15" x14ac:dyDescent="0.3">
      <c r="O10392" s="1"/>
    </row>
    <row r="10393" spans="15:15" x14ac:dyDescent="0.3">
      <c r="O10393" s="1"/>
    </row>
    <row r="10394" spans="15:15" x14ac:dyDescent="0.3">
      <c r="O10394" s="1"/>
    </row>
    <row r="10395" spans="15:15" x14ac:dyDescent="0.3">
      <c r="O10395" s="1"/>
    </row>
    <row r="10396" spans="15:15" x14ac:dyDescent="0.3">
      <c r="O10396" s="1"/>
    </row>
    <row r="10397" spans="15:15" x14ac:dyDescent="0.3">
      <c r="O10397" s="1"/>
    </row>
    <row r="10398" spans="15:15" x14ac:dyDescent="0.3">
      <c r="O10398" s="1"/>
    </row>
    <row r="10399" spans="15:15" x14ac:dyDescent="0.3">
      <c r="O10399" s="1"/>
    </row>
    <row r="10400" spans="15:15" x14ac:dyDescent="0.3">
      <c r="O10400" s="1"/>
    </row>
    <row r="10401" spans="15:15" x14ac:dyDescent="0.3">
      <c r="O10401" s="1"/>
    </row>
    <row r="10402" spans="15:15" x14ac:dyDescent="0.3">
      <c r="O10402" s="1"/>
    </row>
    <row r="10403" spans="15:15" x14ac:dyDescent="0.3">
      <c r="O10403" s="1"/>
    </row>
    <row r="10404" spans="15:15" x14ac:dyDescent="0.3">
      <c r="O10404" s="1"/>
    </row>
    <row r="10405" spans="15:15" x14ac:dyDescent="0.3">
      <c r="O10405" s="1"/>
    </row>
    <row r="10406" spans="15:15" x14ac:dyDescent="0.3">
      <c r="O10406" s="1"/>
    </row>
    <row r="10407" spans="15:15" x14ac:dyDescent="0.3">
      <c r="O10407" s="1"/>
    </row>
    <row r="10408" spans="15:15" x14ac:dyDescent="0.3">
      <c r="O10408" s="1"/>
    </row>
    <row r="10409" spans="15:15" x14ac:dyDescent="0.3">
      <c r="O10409" s="1"/>
    </row>
    <row r="10410" spans="15:15" x14ac:dyDescent="0.3">
      <c r="O10410" s="1"/>
    </row>
    <row r="10411" spans="15:15" x14ac:dyDescent="0.3">
      <c r="O10411" s="1"/>
    </row>
    <row r="10412" spans="15:15" x14ac:dyDescent="0.3">
      <c r="O10412" s="1"/>
    </row>
    <row r="10413" spans="15:15" x14ac:dyDescent="0.3">
      <c r="O10413" s="1"/>
    </row>
    <row r="10414" spans="15:15" x14ac:dyDescent="0.3">
      <c r="O10414" s="1"/>
    </row>
    <row r="10415" spans="15:15" x14ac:dyDescent="0.3">
      <c r="O10415" s="1"/>
    </row>
    <row r="10416" spans="15:15" x14ac:dyDescent="0.3">
      <c r="O10416" s="1"/>
    </row>
    <row r="10417" spans="15:15" x14ac:dyDescent="0.3">
      <c r="O10417" s="1"/>
    </row>
    <row r="10418" spans="15:15" x14ac:dyDescent="0.3">
      <c r="O10418" s="1"/>
    </row>
    <row r="10419" spans="15:15" x14ac:dyDescent="0.3">
      <c r="O10419" s="1"/>
    </row>
    <row r="10420" spans="15:15" x14ac:dyDescent="0.3">
      <c r="O10420" s="1"/>
    </row>
    <row r="10421" spans="15:15" x14ac:dyDescent="0.3">
      <c r="O10421" s="1"/>
    </row>
    <row r="10422" spans="15:15" x14ac:dyDescent="0.3">
      <c r="O10422" s="1"/>
    </row>
    <row r="10423" spans="15:15" x14ac:dyDescent="0.3">
      <c r="O10423" s="1"/>
    </row>
    <row r="10424" spans="15:15" x14ac:dyDescent="0.3">
      <c r="O10424" s="1"/>
    </row>
    <row r="10425" spans="15:15" x14ac:dyDescent="0.3">
      <c r="O10425" s="1"/>
    </row>
    <row r="10426" spans="15:15" x14ac:dyDescent="0.3">
      <c r="O10426" s="1"/>
    </row>
    <row r="10427" spans="15:15" x14ac:dyDescent="0.3">
      <c r="O10427" s="1"/>
    </row>
    <row r="10428" spans="15:15" x14ac:dyDescent="0.3">
      <c r="O10428" s="1"/>
    </row>
    <row r="10429" spans="15:15" x14ac:dyDescent="0.3">
      <c r="O10429" s="1"/>
    </row>
    <row r="10430" spans="15:15" x14ac:dyDescent="0.3">
      <c r="O10430" s="1"/>
    </row>
    <row r="10431" spans="15:15" x14ac:dyDescent="0.3">
      <c r="O10431" s="1"/>
    </row>
    <row r="10432" spans="15:15" x14ac:dyDescent="0.3">
      <c r="O10432" s="1"/>
    </row>
    <row r="10433" spans="15:15" x14ac:dyDescent="0.3">
      <c r="O10433" s="1"/>
    </row>
    <row r="10434" spans="15:15" x14ac:dyDescent="0.3">
      <c r="O10434" s="1"/>
    </row>
    <row r="10435" spans="15:15" x14ac:dyDescent="0.3">
      <c r="O10435" s="1"/>
    </row>
    <row r="10436" spans="15:15" x14ac:dyDescent="0.3">
      <c r="O10436" s="1"/>
    </row>
    <row r="10437" spans="15:15" x14ac:dyDescent="0.3">
      <c r="O10437" s="1"/>
    </row>
    <row r="10438" spans="15:15" x14ac:dyDescent="0.3">
      <c r="O10438" s="1"/>
    </row>
    <row r="10439" spans="15:15" x14ac:dyDescent="0.3">
      <c r="O10439" s="1"/>
    </row>
    <row r="10440" spans="15:15" x14ac:dyDescent="0.3">
      <c r="O10440" s="1"/>
    </row>
    <row r="10441" spans="15:15" x14ac:dyDescent="0.3">
      <c r="O10441" s="1"/>
    </row>
    <row r="10442" spans="15:15" x14ac:dyDescent="0.3">
      <c r="O10442" s="1"/>
    </row>
    <row r="10443" spans="15:15" x14ac:dyDescent="0.3">
      <c r="O10443" s="1"/>
    </row>
    <row r="10444" spans="15:15" x14ac:dyDescent="0.3">
      <c r="O10444" s="1"/>
    </row>
    <row r="10445" spans="15:15" x14ac:dyDescent="0.3">
      <c r="O10445" s="1"/>
    </row>
    <row r="10446" spans="15:15" x14ac:dyDescent="0.3">
      <c r="O10446" s="1"/>
    </row>
    <row r="10447" spans="15:15" x14ac:dyDescent="0.3">
      <c r="O10447" s="1"/>
    </row>
    <row r="10448" spans="15:15" x14ac:dyDescent="0.3">
      <c r="O10448" s="1"/>
    </row>
    <row r="10449" spans="15:15" x14ac:dyDescent="0.3">
      <c r="O10449" s="1"/>
    </row>
    <row r="10450" spans="15:15" x14ac:dyDescent="0.3">
      <c r="O10450" s="1"/>
    </row>
    <row r="10451" spans="15:15" x14ac:dyDescent="0.3">
      <c r="O10451" s="1"/>
    </row>
    <row r="10452" spans="15:15" x14ac:dyDescent="0.3">
      <c r="O10452" s="1"/>
    </row>
    <row r="10453" spans="15:15" x14ac:dyDescent="0.3">
      <c r="O10453" s="1"/>
    </row>
    <row r="10454" spans="15:15" x14ac:dyDescent="0.3">
      <c r="O10454" s="1"/>
    </row>
    <row r="10455" spans="15:15" x14ac:dyDescent="0.3">
      <c r="O10455" s="1"/>
    </row>
    <row r="10456" spans="15:15" x14ac:dyDescent="0.3">
      <c r="O10456" s="1"/>
    </row>
    <row r="10457" spans="15:15" x14ac:dyDescent="0.3">
      <c r="O10457" s="1"/>
    </row>
    <row r="10458" spans="15:15" x14ac:dyDescent="0.3">
      <c r="O10458" s="1"/>
    </row>
    <row r="10459" spans="15:15" x14ac:dyDescent="0.3">
      <c r="O10459" s="1"/>
    </row>
    <row r="10460" spans="15:15" x14ac:dyDescent="0.3">
      <c r="O10460" s="1"/>
    </row>
    <row r="10461" spans="15:15" x14ac:dyDescent="0.3">
      <c r="O10461" s="1"/>
    </row>
    <row r="10462" spans="15:15" x14ac:dyDescent="0.3">
      <c r="O10462" s="1"/>
    </row>
    <row r="10463" spans="15:15" x14ac:dyDescent="0.3">
      <c r="O10463" s="1"/>
    </row>
    <row r="10464" spans="15:15" x14ac:dyDescent="0.3">
      <c r="O10464" s="1"/>
    </row>
    <row r="10465" spans="15:15" x14ac:dyDescent="0.3">
      <c r="O10465" s="1"/>
    </row>
    <row r="10466" spans="15:15" x14ac:dyDescent="0.3">
      <c r="O10466" s="1"/>
    </row>
    <row r="10467" spans="15:15" x14ac:dyDescent="0.3">
      <c r="O10467" s="1"/>
    </row>
    <row r="10468" spans="15:15" x14ac:dyDescent="0.3">
      <c r="O10468" s="1"/>
    </row>
    <row r="10469" spans="15:15" x14ac:dyDescent="0.3">
      <c r="O10469" s="1"/>
    </row>
    <row r="10470" spans="15:15" x14ac:dyDescent="0.3">
      <c r="O10470" s="1"/>
    </row>
    <row r="10471" spans="15:15" x14ac:dyDescent="0.3">
      <c r="O10471" s="1"/>
    </row>
    <row r="10472" spans="15:15" x14ac:dyDescent="0.3">
      <c r="O10472" s="1"/>
    </row>
    <row r="10473" spans="15:15" x14ac:dyDescent="0.3">
      <c r="O10473" s="1"/>
    </row>
    <row r="10474" spans="15:15" x14ac:dyDescent="0.3">
      <c r="O10474" s="1"/>
    </row>
    <row r="10475" spans="15:15" x14ac:dyDescent="0.3">
      <c r="O10475" s="1"/>
    </row>
    <row r="10476" spans="15:15" x14ac:dyDescent="0.3">
      <c r="O10476" s="1"/>
    </row>
    <row r="10477" spans="15:15" x14ac:dyDescent="0.3">
      <c r="O10477" s="1"/>
    </row>
    <row r="10478" spans="15:15" x14ac:dyDescent="0.3">
      <c r="O10478" s="1"/>
    </row>
    <row r="10479" spans="15:15" x14ac:dyDescent="0.3">
      <c r="O10479" s="1"/>
    </row>
    <row r="10480" spans="15:15" x14ac:dyDescent="0.3">
      <c r="O10480" s="1"/>
    </row>
    <row r="10481" spans="15:15" x14ac:dyDescent="0.3">
      <c r="O10481" s="1"/>
    </row>
    <row r="10482" spans="15:15" x14ac:dyDescent="0.3">
      <c r="O10482" s="1"/>
    </row>
    <row r="10483" spans="15:15" x14ac:dyDescent="0.3">
      <c r="O10483" s="1"/>
    </row>
    <row r="10484" spans="15:15" x14ac:dyDescent="0.3">
      <c r="O10484" s="1"/>
    </row>
    <row r="10485" spans="15:15" x14ac:dyDescent="0.3">
      <c r="O10485" s="1"/>
    </row>
    <row r="10486" spans="15:15" x14ac:dyDescent="0.3">
      <c r="O10486" s="1"/>
    </row>
    <row r="10487" spans="15:15" x14ac:dyDescent="0.3">
      <c r="O10487" s="1"/>
    </row>
    <row r="10488" spans="15:15" x14ac:dyDescent="0.3">
      <c r="O10488" s="1"/>
    </row>
    <row r="10489" spans="15:15" x14ac:dyDescent="0.3">
      <c r="O10489" s="1"/>
    </row>
    <row r="10490" spans="15:15" x14ac:dyDescent="0.3">
      <c r="O10490" s="1"/>
    </row>
    <row r="10491" spans="15:15" x14ac:dyDescent="0.3">
      <c r="O10491" s="1"/>
    </row>
    <row r="10492" spans="15:15" x14ac:dyDescent="0.3">
      <c r="O10492" s="1"/>
    </row>
    <row r="10493" spans="15:15" x14ac:dyDescent="0.3">
      <c r="O10493" s="1"/>
    </row>
    <row r="10494" spans="15:15" x14ac:dyDescent="0.3">
      <c r="O10494" s="1"/>
    </row>
    <row r="10495" spans="15:15" x14ac:dyDescent="0.3">
      <c r="O10495" s="1"/>
    </row>
    <row r="10496" spans="15:15" x14ac:dyDescent="0.3">
      <c r="O10496" s="1"/>
    </row>
    <row r="10497" spans="15:15" x14ac:dyDescent="0.3">
      <c r="O10497" s="1"/>
    </row>
    <row r="10498" spans="15:15" x14ac:dyDescent="0.3">
      <c r="O10498" s="1"/>
    </row>
    <row r="10499" spans="15:15" x14ac:dyDescent="0.3">
      <c r="O10499" s="1"/>
    </row>
    <row r="10500" spans="15:15" x14ac:dyDescent="0.3">
      <c r="O10500" s="1"/>
    </row>
    <row r="10501" spans="15:15" x14ac:dyDescent="0.3">
      <c r="O10501" s="1"/>
    </row>
    <row r="10502" spans="15:15" x14ac:dyDescent="0.3">
      <c r="O10502" s="1"/>
    </row>
    <row r="10503" spans="15:15" x14ac:dyDescent="0.3">
      <c r="O10503" s="1"/>
    </row>
    <row r="10504" spans="15:15" x14ac:dyDescent="0.3">
      <c r="O10504" s="1"/>
    </row>
    <row r="10505" spans="15:15" x14ac:dyDescent="0.3">
      <c r="O10505" s="1"/>
    </row>
    <row r="10506" spans="15:15" x14ac:dyDescent="0.3">
      <c r="O10506" s="1"/>
    </row>
    <row r="10507" spans="15:15" x14ac:dyDescent="0.3">
      <c r="O10507" s="1"/>
    </row>
    <row r="10508" spans="15:15" x14ac:dyDescent="0.3">
      <c r="O10508" s="1"/>
    </row>
    <row r="10509" spans="15:15" x14ac:dyDescent="0.3">
      <c r="O10509" s="1"/>
    </row>
    <row r="10510" spans="15:15" x14ac:dyDescent="0.3">
      <c r="O10510" s="1"/>
    </row>
    <row r="10511" spans="15:15" x14ac:dyDescent="0.3">
      <c r="O10511" s="1"/>
    </row>
    <row r="10512" spans="15:15" x14ac:dyDescent="0.3">
      <c r="O10512" s="1"/>
    </row>
    <row r="10513" spans="15:15" x14ac:dyDescent="0.3">
      <c r="O10513" s="1"/>
    </row>
    <row r="10514" spans="15:15" x14ac:dyDescent="0.3">
      <c r="O10514" s="1"/>
    </row>
    <row r="10515" spans="15:15" x14ac:dyDescent="0.3">
      <c r="O10515" s="1"/>
    </row>
    <row r="10516" spans="15:15" x14ac:dyDescent="0.3">
      <c r="O10516" s="1"/>
    </row>
    <row r="10517" spans="15:15" x14ac:dyDescent="0.3">
      <c r="O10517" s="1"/>
    </row>
    <row r="10518" spans="15:15" x14ac:dyDescent="0.3">
      <c r="O10518" s="1"/>
    </row>
    <row r="10519" spans="15:15" x14ac:dyDescent="0.3">
      <c r="O10519" s="1"/>
    </row>
    <row r="10520" spans="15:15" x14ac:dyDescent="0.3">
      <c r="O10520" s="1"/>
    </row>
    <row r="10521" spans="15:15" x14ac:dyDescent="0.3">
      <c r="O10521" s="1"/>
    </row>
    <row r="10522" spans="15:15" x14ac:dyDescent="0.3">
      <c r="O10522" s="1"/>
    </row>
    <row r="10523" spans="15:15" x14ac:dyDescent="0.3">
      <c r="O10523" s="1"/>
    </row>
    <row r="10524" spans="15:15" x14ac:dyDescent="0.3">
      <c r="O10524" s="1"/>
    </row>
    <row r="10525" spans="15:15" x14ac:dyDescent="0.3">
      <c r="O10525" s="1"/>
    </row>
    <row r="10526" spans="15:15" x14ac:dyDescent="0.3">
      <c r="O10526" s="1"/>
    </row>
    <row r="10527" spans="15:15" x14ac:dyDescent="0.3">
      <c r="O10527" s="1"/>
    </row>
    <row r="10528" spans="15:15" x14ac:dyDescent="0.3">
      <c r="O10528" s="1"/>
    </row>
    <row r="10529" spans="15:15" x14ac:dyDescent="0.3">
      <c r="O10529" s="1"/>
    </row>
    <row r="10530" spans="15:15" x14ac:dyDescent="0.3">
      <c r="O10530" s="1"/>
    </row>
    <row r="10531" spans="15:15" x14ac:dyDescent="0.3">
      <c r="O10531" s="1"/>
    </row>
    <row r="10532" spans="15:15" x14ac:dyDescent="0.3">
      <c r="O10532" s="1"/>
    </row>
    <row r="10533" spans="15:15" x14ac:dyDescent="0.3">
      <c r="O10533" s="1"/>
    </row>
    <row r="10534" spans="15:15" x14ac:dyDescent="0.3">
      <c r="O10534" s="1"/>
    </row>
    <row r="10535" spans="15:15" x14ac:dyDescent="0.3">
      <c r="O10535" s="1"/>
    </row>
    <row r="10536" spans="15:15" x14ac:dyDescent="0.3">
      <c r="O10536" s="1"/>
    </row>
    <row r="10537" spans="15:15" x14ac:dyDescent="0.3">
      <c r="O10537" s="1"/>
    </row>
    <row r="10538" spans="15:15" x14ac:dyDescent="0.3">
      <c r="O10538" s="1"/>
    </row>
    <row r="10539" spans="15:15" x14ac:dyDescent="0.3">
      <c r="O10539" s="1"/>
    </row>
    <row r="10540" spans="15:15" x14ac:dyDescent="0.3">
      <c r="O10540" s="1"/>
    </row>
    <row r="10541" spans="15:15" x14ac:dyDescent="0.3">
      <c r="O10541" s="1"/>
    </row>
    <row r="10542" spans="15:15" x14ac:dyDescent="0.3">
      <c r="O10542" s="1"/>
    </row>
    <row r="10543" spans="15:15" x14ac:dyDescent="0.3">
      <c r="O10543" s="1"/>
    </row>
    <row r="10544" spans="15:15" x14ac:dyDescent="0.3">
      <c r="O10544" s="1"/>
    </row>
    <row r="10545" spans="15:15" x14ac:dyDescent="0.3">
      <c r="O10545" s="1"/>
    </row>
    <row r="10546" spans="15:15" x14ac:dyDescent="0.3">
      <c r="O10546" s="1"/>
    </row>
    <row r="10547" spans="15:15" x14ac:dyDescent="0.3">
      <c r="O10547" s="1"/>
    </row>
    <row r="10548" spans="15:15" x14ac:dyDescent="0.3">
      <c r="O10548" s="1"/>
    </row>
    <row r="10549" spans="15:15" x14ac:dyDescent="0.3">
      <c r="O10549" s="1"/>
    </row>
    <row r="10550" spans="15:15" x14ac:dyDescent="0.3">
      <c r="O10550" s="1"/>
    </row>
    <row r="10551" spans="15:15" x14ac:dyDescent="0.3">
      <c r="O10551" s="1"/>
    </row>
    <row r="10552" spans="15:15" x14ac:dyDescent="0.3">
      <c r="O10552" s="1"/>
    </row>
    <row r="10553" spans="15:15" x14ac:dyDescent="0.3">
      <c r="O10553" s="1"/>
    </row>
    <row r="10554" spans="15:15" x14ac:dyDescent="0.3">
      <c r="O10554" s="1"/>
    </row>
    <row r="10555" spans="15:15" x14ac:dyDescent="0.3">
      <c r="O10555" s="1"/>
    </row>
    <row r="10556" spans="15:15" x14ac:dyDescent="0.3">
      <c r="O10556" s="1"/>
    </row>
    <row r="10557" spans="15:15" x14ac:dyDescent="0.3">
      <c r="O10557" s="1"/>
    </row>
    <row r="10558" spans="15:15" x14ac:dyDescent="0.3">
      <c r="O10558" s="1"/>
    </row>
    <row r="10559" spans="15:15" x14ac:dyDescent="0.3">
      <c r="O10559" s="1"/>
    </row>
    <row r="10560" spans="15:15" x14ac:dyDescent="0.3">
      <c r="O10560" s="1"/>
    </row>
    <row r="10561" spans="15:15" x14ac:dyDescent="0.3">
      <c r="O10561" s="1"/>
    </row>
    <row r="10562" spans="15:15" x14ac:dyDescent="0.3">
      <c r="O10562" s="1"/>
    </row>
    <row r="10563" spans="15:15" x14ac:dyDescent="0.3">
      <c r="O10563" s="1"/>
    </row>
    <row r="10564" spans="15:15" x14ac:dyDescent="0.3">
      <c r="O10564" s="1"/>
    </row>
    <row r="10565" spans="15:15" x14ac:dyDescent="0.3">
      <c r="O10565" s="1"/>
    </row>
    <row r="10566" spans="15:15" x14ac:dyDescent="0.3">
      <c r="O10566" s="1"/>
    </row>
    <row r="10567" spans="15:15" x14ac:dyDescent="0.3">
      <c r="O10567" s="1"/>
    </row>
    <row r="10568" spans="15:15" x14ac:dyDescent="0.3">
      <c r="O10568" s="1"/>
    </row>
    <row r="10569" spans="15:15" x14ac:dyDescent="0.3">
      <c r="O10569" s="1"/>
    </row>
    <row r="10570" spans="15:15" x14ac:dyDescent="0.3">
      <c r="O10570" s="1"/>
    </row>
    <row r="10571" spans="15:15" x14ac:dyDescent="0.3">
      <c r="O10571" s="1"/>
    </row>
    <row r="10572" spans="15:15" x14ac:dyDescent="0.3">
      <c r="O10572" s="1"/>
    </row>
    <row r="10573" spans="15:15" x14ac:dyDescent="0.3">
      <c r="O10573" s="1"/>
    </row>
    <row r="10574" spans="15:15" x14ac:dyDescent="0.3">
      <c r="O10574" s="1"/>
    </row>
    <row r="10575" spans="15:15" x14ac:dyDescent="0.3">
      <c r="O10575" s="1"/>
    </row>
    <row r="10576" spans="15:15" x14ac:dyDescent="0.3">
      <c r="O10576" s="1"/>
    </row>
    <row r="10577" spans="15:15" x14ac:dyDescent="0.3">
      <c r="O10577" s="1"/>
    </row>
    <row r="10578" spans="15:15" x14ac:dyDescent="0.3">
      <c r="O10578" s="1"/>
    </row>
    <row r="10579" spans="15:15" x14ac:dyDescent="0.3">
      <c r="O10579" s="1"/>
    </row>
    <row r="10580" spans="15:15" x14ac:dyDescent="0.3">
      <c r="O10580" s="1"/>
    </row>
    <row r="10581" spans="15:15" x14ac:dyDescent="0.3">
      <c r="O10581" s="1"/>
    </row>
    <row r="10582" spans="15:15" x14ac:dyDescent="0.3">
      <c r="O10582" s="1"/>
    </row>
    <row r="10583" spans="15:15" x14ac:dyDescent="0.3">
      <c r="O10583" s="1"/>
    </row>
    <row r="10584" spans="15:15" x14ac:dyDescent="0.3">
      <c r="O10584" s="1"/>
    </row>
    <row r="10585" spans="15:15" x14ac:dyDescent="0.3">
      <c r="O10585" s="1"/>
    </row>
    <row r="10586" spans="15:15" x14ac:dyDescent="0.3">
      <c r="O10586" s="1"/>
    </row>
    <row r="10587" spans="15:15" x14ac:dyDescent="0.3">
      <c r="O10587" s="1"/>
    </row>
    <row r="10588" spans="15:15" x14ac:dyDescent="0.3">
      <c r="O10588" s="1"/>
    </row>
    <row r="10589" spans="15:15" x14ac:dyDescent="0.3">
      <c r="O10589" s="1"/>
    </row>
    <row r="10590" spans="15:15" x14ac:dyDescent="0.3">
      <c r="O10590" s="1"/>
    </row>
    <row r="10591" spans="15:15" x14ac:dyDescent="0.3">
      <c r="O10591" s="1"/>
    </row>
    <row r="10592" spans="15:15" x14ac:dyDescent="0.3">
      <c r="O10592" s="1"/>
    </row>
    <row r="10593" spans="15:15" x14ac:dyDescent="0.3">
      <c r="O10593" s="1"/>
    </row>
    <row r="10594" spans="15:15" x14ac:dyDescent="0.3">
      <c r="O10594" s="1"/>
    </row>
    <row r="10595" spans="15:15" x14ac:dyDescent="0.3">
      <c r="O10595" s="1"/>
    </row>
    <row r="10596" spans="15:15" x14ac:dyDescent="0.3">
      <c r="O10596" s="1"/>
    </row>
    <row r="10597" spans="15:15" x14ac:dyDescent="0.3">
      <c r="O10597" s="1"/>
    </row>
    <row r="10598" spans="15:15" x14ac:dyDescent="0.3">
      <c r="O10598" s="1"/>
    </row>
    <row r="10599" spans="15:15" x14ac:dyDescent="0.3">
      <c r="O10599" s="1"/>
    </row>
    <row r="10600" spans="15:15" x14ac:dyDescent="0.3">
      <c r="O10600" s="1"/>
    </row>
    <row r="10601" spans="15:15" x14ac:dyDescent="0.3">
      <c r="O10601" s="1"/>
    </row>
    <row r="10602" spans="15:15" x14ac:dyDescent="0.3">
      <c r="O10602" s="1"/>
    </row>
    <row r="10603" spans="15:15" x14ac:dyDescent="0.3">
      <c r="O10603" s="1"/>
    </row>
    <row r="10604" spans="15:15" x14ac:dyDescent="0.3">
      <c r="O10604" s="1"/>
    </row>
    <row r="10605" spans="15:15" x14ac:dyDescent="0.3">
      <c r="O10605" s="1"/>
    </row>
    <row r="10606" spans="15:15" x14ac:dyDescent="0.3">
      <c r="O10606" s="1"/>
    </row>
    <row r="10607" spans="15:15" x14ac:dyDescent="0.3">
      <c r="O10607" s="1"/>
    </row>
    <row r="10608" spans="15:15" x14ac:dyDescent="0.3">
      <c r="O10608" s="1"/>
    </row>
    <row r="10609" spans="15:15" x14ac:dyDescent="0.3">
      <c r="O10609" s="1"/>
    </row>
    <row r="10610" spans="15:15" x14ac:dyDescent="0.3">
      <c r="O10610" s="1"/>
    </row>
    <row r="10611" spans="15:15" x14ac:dyDescent="0.3">
      <c r="O10611" s="1"/>
    </row>
    <row r="10612" spans="15:15" x14ac:dyDescent="0.3">
      <c r="O10612" s="1"/>
    </row>
    <row r="10613" spans="15:15" x14ac:dyDescent="0.3">
      <c r="O10613" s="1"/>
    </row>
    <row r="10614" spans="15:15" x14ac:dyDescent="0.3">
      <c r="O10614" s="1"/>
    </row>
    <row r="10615" spans="15:15" x14ac:dyDescent="0.3">
      <c r="O10615" s="1"/>
    </row>
    <row r="10616" spans="15:15" x14ac:dyDescent="0.3">
      <c r="O10616" s="1"/>
    </row>
    <row r="10617" spans="15:15" x14ac:dyDescent="0.3">
      <c r="O10617" s="1"/>
    </row>
    <row r="10618" spans="15:15" x14ac:dyDescent="0.3">
      <c r="O10618" s="1"/>
    </row>
    <row r="10619" spans="15:15" x14ac:dyDescent="0.3">
      <c r="O10619" s="1"/>
    </row>
    <row r="10620" spans="15:15" x14ac:dyDescent="0.3">
      <c r="O10620" s="1"/>
    </row>
    <row r="10621" spans="15:15" x14ac:dyDescent="0.3">
      <c r="O10621" s="1"/>
    </row>
    <row r="10622" spans="15:15" x14ac:dyDescent="0.3">
      <c r="O10622" s="1"/>
    </row>
    <row r="10623" spans="15:15" x14ac:dyDescent="0.3">
      <c r="O10623" s="1"/>
    </row>
    <row r="10624" spans="15:15" x14ac:dyDescent="0.3">
      <c r="O10624" s="1"/>
    </row>
    <row r="10625" spans="15:15" x14ac:dyDescent="0.3">
      <c r="O10625" s="1"/>
    </row>
    <row r="10626" spans="15:15" x14ac:dyDescent="0.3">
      <c r="O10626" s="1"/>
    </row>
    <row r="10627" spans="15:15" x14ac:dyDescent="0.3">
      <c r="O10627" s="1"/>
    </row>
    <row r="10628" spans="15:15" x14ac:dyDescent="0.3">
      <c r="O10628" s="1"/>
    </row>
    <row r="10629" spans="15:15" x14ac:dyDescent="0.3">
      <c r="O10629" s="1"/>
    </row>
    <row r="10630" spans="15:15" x14ac:dyDescent="0.3">
      <c r="O10630" s="1"/>
    </row>
    <row r="10631" spans="15:15" x14ac:dyDescent="0.3">
      <c r="O10631" s="1"/>
    </row>
    <row r="10632" spans="15:15" x14ac:dyDescent="0.3">
      <c r="O10632" s="1"/>
    </row>
    <row r="10633" spans="15:15" x14ac:dyDescent="0.3">
      <c r="O10633" s="1"/>
    </row>
    <row r="10634" spans="15:15" x14ac:dyDescent="0.3">
      <c r="O10634" s="1"/>
    </row>
    <row r="10635" spans="15:15" x14ac:dyDescent="0.3">
      <c r="O10635" s="1"/>
    </row>
    <row r="10636" spans="15:15" x14ac:dyDescent="0.3">
      <c r="O10636" s="1"/>
    </row>
    <row r="10637" spans="15:15" x14ac:dyDescent="0.3">
      <c r="O10637" s="1"/>
    </row>
    <row r="10638" spans="15:15" x14ac:dyDescent="0.3">
      <c r="O10638" s="1"/>
    </row>
    <row r="10639" spans="15:15" x14ac:dyDescent="0.3">
      <c r="O10639" s="1"/>
    </row>
    <row r="10640" spans="15:15" x14ac:dyDescent="0.3">
      <c r="O10640" s="1"/>
    </row>
    <row r="10641" spans="15:15" x14ac:dyDescent="0.3">
      <c r="O10641" s="1"/>
    </row>
    <row r="10642" spans="15:15" x14ac:dyDescent="0.3">
      <c r="O10642" s="1"/>
    </row>
    <row r="10643" spans="15:15" x14ac:dyDescent="0.3">
      <c r="O10643" s="1"/>
    </row>
    <row r="10644" spans="15:15" x14ac:dyDescent="0.3">
      <c r="O10644" s="1"/>
    </row>
    <row r="10645" spans="15:15" x14ac:dyDescent="0.3">
      <c r="O10645" s="1"/>
    </row>
    <row r="10646" spans="15:15" x14ac:dyDescent="0.3">
      <c r="O10646" s="1"/>
    </row>
    <row r="10647" spans="15:15" x14ac:dyDescent="0.3">
      <c r="O10647" s="1"/>
    </row>
    <row r="10648" spans="15:15" x14ac:dyDescent="0.3">
      <c r="O10648" s="1"/>
    </row>
    <row r="10649" spans="15:15" x14ac:dyDescent="0.3">
      <c r="O10649" s="1"/>
    </row>
    <row r="10650" spans="15:15" x14ac:dyDescent="0.3">
      <c r="O10650" s="1"/>
    </row>
    <row r="10651" spans="15:15" x14ac:dyDescent="0.3">
      <c r="O10651" s="1"/>
    </row>
    <row r="10652" spans="15:15" x14ac:dyDescent="0.3">
      <c r="O10652" s="1"/>
    </row>
    <row r="10653" spans="15:15" x14ac:dyDescent="0.3">
      <c r="O10653" s="1"/>
    </row>
    <row r="10654" spans="15:15" x14ac:dyDescent="0.3">
      <c r="O10654" s="1"/>
    </row>
    <row r="10655" spans="15:15" x14ac:dyDescent="0.3">
      <c r="O10655" s="1"/>
    </row>
    <row r="10656" spans="15:15" x14ac:dyDescent="0.3">
      <c r="O10656" s="1"/>
    </row>
    <row r="10657" spans="15:15" x14ac:dyDescent="0.3">
      <c r="O10657" s="1"/>
    </row>
    <row r="10658" spans="15:15" x14ac:dyDescent="0.3">
      <c r="O10658" s="1"/>
    </row>
    <row r="10659" spans="15:15" x14ac:dyDescent="0.3">
      <c r="O10659" s="1"/>
    </row>
    <row r="10660" spans="15:15" x14ac:dyDescent="0.3">
      <c r="O10660" s="1"/>
    </row>
    <row r="10661" spans="15:15" x14ac:dyDescent="0.3">
      <c r="O10661" s="1"/>
    </row>
    <row r="10662" spans="15:15" x14ac:dyDescent="0.3">
      <c r="O10662" s="1"/>
    </row>
    <row r="10663" spans="15:15" x14ac:dyDescent="0.3">
      <c r="O10663" s="1"/>
    </row>
    <row r="10664" spans="15:15" x14ac:dyDescent="0.3">
      <c r="O10664" s="1"/>
    </row>
    <row r="10665" spans="15:15" x14ac:dyDescent="0.3">
      <c r="O10665" s="1"/>
    </row>
    <row r="10666" spans="15:15" x14ac:dyDescent="0.3">
      <c r="O10666" s="1"/>
    </row>
    <row r="10667" spans="15:15" x14ac:dyDescent="0.3">
      <c r="O10667" s="1"/>
    </row>
    <row r="10668" spans="15:15" x14ac:dyDescent="0.3">
      <c r="O10668" s="1"/>
    </row>
    <row r="10669" spans="15:15" x14ac:dyDescent="0.3">
      <c r="O10669" s="1"/>
    </row>
    <row r="10670" spans="15:15" x14ac:dyDescent="0.3">
      <c r="O10670" s="1"/>
    </row>
    <row r="10671" spans="15:15" x14ac:dyDescent="0.3">
      <c r="O10671" s="1"/>
    </row>
    <row r="10672" spans="15:15" x14ac:dyDescent="0.3">
      <c r="O10672" s="1"/>
    </row>
    <row r="10673" spans="15:15" x14ac:dyDescent="0.3">
      <c r="O10673" s="1"/>
    </row>
    <row r="10674" spans="15:15" x14ac:dyDescent="0.3">
      <c r="O10674" s="1"/>
    </row>
    <row r="10675" spans="15:15" x14ac:dyDescent="0.3">
      <c r="O10675" s="1"/>
    </row>
    <row r="10676" spans="15:15" x14ac:dyDescent="0.3">
      <c r="O10676" s="1"/>
    </row>
    <row r="10677" spans="15:15" x14ac:dyDescent="0.3">
      <c r="O10677" s="1"/>
    </row>
    <row r="10678" spans="15:15" x14ac:dyDescent="0.3">
      <c r="O10678" s="1"/>
    </row>
    <row r="10679" spans="15:15" x14ac:dyDescent="0.3">
      <c r="O10679" s="1"/>
    </row>
    <row r="10680" spans="15:15" x14ac:dyDescent="0.3">
      <c r="O10680" s="1"/>
    </row>
    <row r="10681" spans="15:15" x14ac:dyDescent="0.3">
      <c r="O10681" s="1"/>
    </row>
    <row r="10682" spans="15:15" x14ac:dyDescent="0.3">
      <c r="O10682" s="1"/>
    </row>
    <row r="10683" spans="15:15" x14ac:dyDescent="0.3">
      <c r="O10683" s="1"/>
    </row>
    <row r="10684" spans="15:15" x14ac:dyDescent="0.3">
      <c r="O10684" s="1"/>
    </row>
    <row r="10685" spans="15:15" x14ac:dyDescent="0.3">
      <c r="O10685" s="1"/>
    </row>
    <row r="10686" spans="15:15" x14ac:dyDescent="0.3">
      <c r="O10686" s="1"/>
    </row>
    <row r="10687" spans="15:15" x14ac:dyDescent="0.3">
      <c r="O10687" s="1"/>
    </row>
    <row r="10688" spans="15:15" x14ac:dyDescent="0.3">
      <c r="O10688" s="1"/>
    </row>
    <row r="10689" spans="15:15" x14ac:dyDescent="0.3">
      <c r="O10689" s="1"/>
    </row>
    <row r="10690" spans="15:15" x14ac:dyDescent="0.3">
      <c r="O10690" s="1"/>
    </row>
    <row r="10691" spans="15:15" x14ac:dyDescent="0.3">
      <c r="O10691" s="1"/>
    </row>
    <row r="10692" spans="15:15" x14ac:dyDescent="0.3">
      <c r="O10692" s="1"/>
    </row>
    <row r="10693" spans="15:15" x14ac:dyDescent="0.3">
      <c r="O10693" s="1"/>
    </row>
    <row r="10694" spans="15:15" x14ac:dyDescent="0.3">
      <c r="O10694" s="1"/>
    </row>
    <row r="10695" spans="15:15" x14ac:dyDescent="0.3">
      <c r="O10695" s="1"/>
    </row>
    <row r="10696" spans="15:15" x14ac:dyDescent="0.3">
      <c r="O10696" s="1"/>
    </row>
    <row r="10697" spans="15:15" x14ac:dyDescent="0.3">
      <c r="O10697" s="1"/>
    </row>
    <row r="10698" spans="15:15" x14ac:dyDescent="0.3">
      <c r="O10698" s="1"/>
    </row>
    <row r="10699" spans="15:15" x14ac:dyDescent="0.3">
      <c r="O10699" s="1"/>
    </row>
    <row r="10700" spans="15:15" x14ac:dyDescent="0.3">
      <c r="O10700" s="1"/>
    </row>
    <row r="10701" spans="15:15" x14ac:dyDescent="0.3">
      <c r="O10701" s="1"/>
    </row>
    <row r="10702" spans="15:15" x14ac:dyDescent="0.3">
      <c r="O10702" s="1"/>
    </row>
    <row r="10703" spans="15:15" x14ac:dyDescent="0.3">
      <c r="O10703" s="1"/>
    </row>
    <row r="10704" spans="15:15" x14ac:dyDescent="0.3">
      <c r="O10704" s="1"/>
    </row>
    <row r="10705" spans="15:15" x14ac:dyDescent="0.3">
      <c r="O10705" s="1"/>
    </row>
    <row r="10706" spans="15:15" x14ac:dyDescent="0.3">
      <c r="O10706" s="1"/>
    </row>
    <row r="10707" spans="15:15" x14ac:dyDescent="0.3">
      <c r="O10707" s="1"/>
    </row>
    <row r="10708" spans="15:15" x14ac:dyDescent="0.3">
      <c r="O10708" s="1"/>
    </row>
    <row r="10709" spans="15:15" x14ac:dyDescent="0.3">
      <c r="O10709" s="1"/>
    </row>
    <row r="10710" spans="15:15" x14ac:dyDescent="0.3">
      <c r="O10710" s="1"/>
    </row>
    <row r="10711" spans="15:15" x14ac:dyDescent="0.3">
      <c r="O10711" s="1"/>
    </row>
    <row r="10712" spans="15:15" x14ac:dyDescent="0.3">
      <c r="O10712" s="1"/>
    </row>
    <row r="10713" spans="15:15" x14ac:dyDescent="0.3">
      <c r="O10713" s="1"/>
    </row>
    <row r="10714" spans="15:15" x14ac:dyDescent="0.3">
      <c r="O10714" s="1"/>
    </row>
    <row r="10715" spans="15:15" x14ac:dyDescent="0.3">
      <c r="O10715" s="1"/>
    </row>
    <row r="10716" spans="15:15" x14ac:dyDescent="0.3">
      <c r="O10716" s="1"/>
    </row>
    <row r="10717" spans="15:15" x14ac:dyDescent="0.3">
      <c r="O10717" s="1"/>
    </row>
    <row r="10718" spans="15:15" x14ac:dyDescent="0.3">
      <c r="O10718" s="1"/>
    </row>
    <row r="10719" spans="15:15" x14ac:dyDescent="0.3">
      <c r="O10719" s="1"/>
    </row>
    <row r="10720" spans="15:15" x14ac:dyDescent="0.3">
      <c r="O10720" s="1"/>
    </row>
    <row r="10721" spans="15:15" x14ac:dyDescent="0.3">
      <c r="O10721" s="1"/>
    </row>
    <row r="10722" spans="15:15" x14ac:dyDescent="0.3">
      <c r="O10722" s="1"/>
    </row>
    <row r="10723" spans="15:15" x14ac:dyDescent="0.3">
      <c r="O10723" s="1"/>
    </row>
    <row r="10724" spans="15:15" x14ac:dyDescent="0.3">
      <c r="O10724" s="1"/>
    </row>
    <row r="10725" spans="15:15" x14ac:dyDescent="0.3">
      <c r="O10725" s="1"/>
    </row>
    <row r="10726" spans="15:15" x14ac:dyDescent="0.3">
      <c r="O10726" s="1"/>
    </row>
    <row r="10727" spans="15:15" x14ac:dyDescent="0.3">
      <c r="O10727" s="1"/>
    </row>
    <row r="10728" spans="15:15" x14ac:dyDescent="0.3">
      <c r="O10728" s="1"/>
    </row>
    <row r="10729" spans="15:15" x14ac:dyDescent="0.3">
      <c r="O10729" s="1"/>
    </row>
    <row r="10730" spans="15:15" x14ac:dyDescent="0.3">
      <c r="O10730" s="1"/>
    </row>
    <row r="10731" spans="15:15" x14ac:dyDescent="0.3">
      <c r="O10731" s="1"/>
    </row>
    <row r="10732" spans="15:15" x14ac:dyDescent="0.3">
      <c r="O10732" s="1"/>
    </row>
    <row r="10733" spans="15:15" x14ac:dyDescent="0.3">
      <c r="O10733" s="1"/>
    </row>
    <row r="10734" spans="15:15" x14ac:dyDescent="0.3">
      <c r="O10734" s="1"/>
    </row>
    <row r="10735" spans="15:15" x14ac:dyDescent="0.3">
      <c r="O10735" s="1"/>
    </row>
    <row r="10736" spans="15:15" x14ac:dyDescent="0.3">
      <c r="O10736" s="1"/>
    </row>
    <row r="10737" spans="15:15" x14ac:dyDescent="0.3">
      <c r="O10737" s="1"/>
    </row>
    <row r="10738" spans="15:15" x14ac:dyDescent="0.3">
      <c r="O10738" s="1"/>
    </row>
    <row r="10739" spans="15:15" x14ac:dyDescent="0.3">
      <c r="O10739" s="1"/>
    </row>
    <row r="10740" spans="15:15" x14ac:dyDescent="0.3">
      <c r="O10740" s="1"/>
    </row>
    <row r="10741" spans="15:15" x14ac:dyDescent="0.3">
      <c r="O10741" s="1"/>
    </row>
    <row r="10742" spans="15:15" x14ac:dyDescent="0.3">
      <c r="O10742" s="1"/>
    </row>
    <row r="10743" spans="15:15" x14ac:dyDescent="0.3">
      <c r="O10743" s="1"/>
    </row>
    <row r="10744" spans="15:15" x14ac:dyDescent="0.3">
      <c r="O10744" s="1"/>
    </row>
    <row r="10745" spans="15:15" x14ac:dyDescent="0.3">
      <c r="O10745" s="1"/>
    </row>
    <row r="10746" spans="15:15" x14ac:dyDescent="0.3">
      <c r="O10746" s="1"/>
    </row>
    <row r="10747" spans="15:15" x14ac:dyDescent="0.3">
      <c r="O10747" s="1"/>
    </row>
    <row r="10748" spans="15:15" x14ac:dyDescent="0.3">
      <c r="O10748" s="1"/>
    </row>
    <row r="10749" spans="15:15" x14ac:dyDescent="0.3">
      <c r="O10749" s="1"/>
    </row>
    <row r="10750" spans="15:15" x14ac:dyDescent="0.3">
      <c r="O10750" s="1"/>
    </row>
    <row r="10751" spans="15:15" x14ac:dyDescent="0.3">
      <c r="O10751" s="1"/>
    </row>
    <row r="10752" spans="15:15" x14ac:dyDescent="0.3">
      <c r="O10752" s="1"/>
    </row>
    <row r="10753" spans="15:15" x14ac:dyDescent="0.3">
      <c r="O10753" s="1"/>
    </row>
    <row r="10754" spans="15:15" x14ac:dyDescent="0.3">
      <c r="O10754" s="1"/>
    </row>
    <row r="10755" spans="15:15" x14ac:dyDescent="0.3">
      <c r="O10755" s="1"/>
    </row>
    <row r="10756" spans="15:15" x14ac:dyDescent="0.3">
      <c r="O10756" s="1"/>
    </row>
    <row r="10757" spans="15:15" x14ac:dyDescent="0.3">
      <c r="O10757" s="1"/>
    </row>
    <row r="10758" spans="15:15" x14ac:dyDescent="0.3">
      <c r="O10758" s="1"/>
    </row>
    <row r="10759" spans="15:15" x14ac:dyDescent="0.3">
      <c r="O10759" s="1"/>
    </row>
    <row r="10760" spans="15:15" x14ac:dyDescent="0.3">
      <c r="O10760" s="1"/>
    </row>
    <row r="10761" spans="15:15" x14ac:dyDescent="0.3">
      <c r="O10761" s="1"/>
    </row>
    <row r="10762" spans="15:15" x14ac:dyDescent="0.3">
      <c r="O10762" s="1"/>
    </row>
    <row r="10763" spans="15:15" x14ac:dyDescent="0.3">
      <c r="O10763" s="1"/>
    </row>
    <row r="10764" spans="15:15" x14ac:dyDescent="0.3">
      <c r="O10764" s="1"/>
    </row>
    <row r="10765" spans="15:15" x14ac:dyDescent="0.3">
      <c r="O10765" s="1"/>
    </row>
    <row r="10766" spans="15:15" x14ac:dyDescent="0.3">
      <c r="O10766" s="1"/>
    </row>
    <row r="10767" spans="15:15" x14ac:dyDescent="0.3">
      <c r="O10767" s="1"/>
    </row>
    <row r="10768" spans="15:15" x14ac:dyDescent="0.3">
      <c r="O10768" s="1"/>
    </row>
    <row r="10769" spans="15:15" x14ac:dyDescent="0.3">
      <c r="O10769" s="1"/>
    </row>
    <row r="10770" spans="15:15" x14ac:dyDescent="0.3">
      <c r="O10770" s="1"/>
    </row>
    <row r="10771" spans="15:15" x14ac:dyDescent="0.3">
      <c r="O10771" s="1"/>
    </row>
    <row r="10772" spans="15:15" x14ac:dyDescent="0.3">
      <c r="O10772" s="1"/>
    </row>
    <row r="10773" spans="15:15" x14ac:dyDescent="0.3">
      <c r="O10773" s="1"/>
    </row>
    <row r="10774" spans="15:15" x14ac:dyDescent="0.3">
      <c r="O10774" s="1"/>
    </row>
    <row r="10775" spans="15:15" x14ac:dyDescent="0.3">
      <c r="O10775" s="1"/>
    </row>
    <row r="10776" spans="15:15" x14ac:dyDescent="0.3">
      <c r="O10776" s="1"/>
    </row>
    <row r="10777" spans="15:15" x14ac:dyDescent="0.3">
      <c r="O10777" s="1"/>
    </row>
    <row r="10778" spans="15:15" x14ac:dyDescent="0.3">
      <c r="O10778" s="1"/>
    </row>
    <row r="10779" spans="15:15" x14ac:dyDescent="0.3">
      <c r="O10779" s="1"/>
    </row>
    <row r="10780" spans="15:15" x14ac:dyDescent="0.3">
      <c r="O10780" s="1"/>
    </row>
    <row r="10781" spans="15:15" x14ac:dyDescent="0.3">
      <c r="O10781" s="1"/>
    </row>
    <row r="10782" spans="15:15" x14ac:dyDescent="0.3">
      <c r="O10782" s="1"/>
    </row>
    <row r="10783" spans="15:15" x14ac:dyDescent="0.3">
      <c r="O10783" s="1"/>
    </row>
    <row r="10784" spans="15:15" x14ac:dyDescent="0.3">
      <c r="O10784" s="1"/>
    </row>
    <row r="10785" spans="15:15" x14ac:dyDescent="0.3">
      <c r="O10785" s="1"/>
    </row>
    <row r="10786" spans="15:15" x14ac:dyDescent="0.3">
      <c r="O10786" s="1"/>
    </row>
    <row r="10787" spans="15:15" x14ac:dyDescent="0.3">
      <c r="O10787" s="1"/>
    </row>
    <row r="10788" spans="15:15" x14ac:dyDescent="0.3">
      <c r="O10788" s="1"/>
    </row>
    <row r="10789" spans="15:15" x14ac:dyDescent="0.3">
      <c r="O10789" s="1"/>
    </row>
    <row r="10790" spans="15:15" x14ac:dyDescent="0.3">
      <c r="O10790" s="1"/>
    </row>
    <row r="10791" spans="15:15" x14ac:dyDescent="0.3">
      <c r="O10791" s="1"/>
    </row>
    <row r="10792" spans="15:15" x14ac:dyDescent="0.3">
      <c r="O10792" s="1"/>
    </row>
    <row r="10793" spans="15:15" x14ac:dyDescent="0.3">
      <c r="O10793" s="1"/>
    </row>
    <row r="10794" spans="15:15" x14ac:dyDescent="0.3">
      <c r="O10794" s="1"/>
    </row>
    <row r="10795" spans="15:15" x14ac:dyDescent="0.3">
      <c r="O10795" s="1"/>
    </row>
    <row r="10796" spans="15:15" x14ac:dyDescent="0.3">
      <c r="O10796" s="1"/>
    </row>
    <row r="10797" spans="15:15" x14ac:dyDescent="0.3">
      <c r="O10797" s="1"/>
    </row>
    <row r="10798" spans="15:15" x14ac:dyDescent="0.3">
      <c r="O10798" s="1"/>
    </row>
    <row r="10799" spans="15:15" x14ac:dyDescent="0.3">
      <c r="O10799" s="1"/>
    </row>
    <row r="10800" spans="15:15" x14ac:dyDescent="0.3">
      <c r="O10800" s="1"/>
    </row>
    <row r="10801" spans="15:15" x14ac:dyDescent="0.3">
      <c r="O10801" s="1"/>
    </row>
    <row r="10802" spans="15:15" x14ac:dyDescent="0.3">
      <c r="O10802" s="1"/>
    </row>
    <row r="10803" spans="15:15" x14ac:dyDescent="0.3">
      <c r="O10803" s="1"/>
    </row>
    <row r="10804" spans="15:15" x14ac:dyDescent="0.3">
      <c r="O10804" s="1"/>
    </row>
    <row r="10805" spans="15:15" x14ac:dyDescent="0.3">
      <c r="O10805" s="1"/>
    </row>
    <row r="10806" spans="15:15" x14ac:dyDescent="0.3">
      <c r="O10806" s="1"/>
    </row>
    <row r="10807" spans="15:15" x14ac:dyDescent="0.3">
      <c r="O10807" s="1"/>
    </row>
    <row r="10808" spans="15:15" x14ac:dyDescent="0.3">
      <c r="O10808" s="1"/>
    </row>
    <row r="10809" spans="15:15" x14ac:dyDescent="0.3">
      <c r="O10809" s="1"/>
    </row>
    <row r="10810" spans="15:15" x14ac:dyDescent="0.3">
      <c r="O10810" s="1"/>
    </row>
    <row r="10811" spans="15:15" x14ac:dyDescent="0.3">
      <c r="O10811" s="1"/>
    </row>
    <row r="10812" spans="15:15" x14ac:dyDescent="0.3">
      <c r="O10812" s="1"/>
    </row>
    <row r="10813" spans="15:15" x14ac:dyDescent="0.3">
      <c r="O10813" s="1"/>
    </row>
    <row r="10814" spans="15:15" x14ac:dyDescent="0.3">
      <c r="O10814" s="1"/>
    </row>
    <row r="10815" spans="15:15" x14ac:dyDescent="0.3">
      <c r="O10815" s="1"/>
    </row>
    <row r="10816" spans="15:15" x14ac:dyDescent="0.3">
      <c r="O10816" s="1"/>
    </row>
    <row r="10817" spans="15:15" x14ac:dyDescent="0.3">
      <c r="O10817" s="1"/>
    </row>
    <row r="10818" spans="15:15" x14ac:dyDescent="0.3">
      <c r="O10818" s="1"/>
    </row>
    <row r="10819" spans="15:15" x14ac:dyDescent="0.3">
      <c r="O10819" s="1"/>
    </row>
    <row r="10820" spans="15:15" x14ac:dyDescent="0.3">
      <c r="O10820" s="1"/>
    </row>
    <row r="10821" spans="15:15" x14ac:dyDescent="0.3">
      <c r="O10821" s="1"/>
    </row>
    <row r="10822" spans="15:15" x14ac:dyDescent="0.3">
      <c r="O10822" s="1"/>
    </row>
    <row r="10823" spans="15:15" x14ac:dyDescent="0.3">
      <c r="O10823" s="1"/>
    </row>
    <row r="10824" spans="15:15" x14ac:dyDescent="0.3">
      <c r="O10824" s="1"/>
    </row>
    <row r="10825" spans="15:15" x14ac:dyDescent="0.3">
      <c r="O10825" s="1"/>
    </row>
    <row r="10826" spans="15:15" x14ac:dyDescent="0.3">
      <c r="O10826" s="1"/>
    </row>
    <row r="10827" spans="15:15" x14ac:dyDescent="0.3">
      <c r="O10827" s="1"/>
    </row>
    <row r="10828" spans="15:15" x14ac:dyDescent="0.3">
      <c r="O10828" s="1"/>
    </row>
    <row r="10829" spans="15:15" x14ac:dyDescent="0.3">
      <c r="O10829" s="1"/>
    </row>
    <row r="10830" spans="15:15" x14ac:dyDescent="0.3">
      <c r="O10830" s="1"/>
    </row>
    <row r="10831" spans="15:15" x14ac:dyDescent="0.3">
      <c r="O10831" s="1"/>
    </row>
    <row r="10832" spans="15:15" x14ac:dyDescent="0.3">
      <c r="O10832" s="1"/>
    </row>
    <row r="10833" spans="15:15" x14ac:dyDescent="0.3">
      <c r="O10833" s="1"/>
    </row>
    <row r="10834" spans="15:15" x14ac:dyDescent="0.3">
      <c r="O10834" s="1"/>
    </row>
    <row r="10835" spans="15:15" x14ac:dyDescent="0.3">
      <c r="O10835" s="1"/>
    </row>
    <row r="10836" spans="15:15" x14ac:dyDescent="0.3">
      <c r="O10836" s="1"/>
    </row>
    <row r="10837" spans="15:15" x14ac:dyDescent="0.3">
      <c r="O10837" s="1"/>
    </row>
    <row r="10838" spans="15:15" x14ac:dyDescent="0.3">
      <c r="O10838" s="1"/>
    </row>
    <row r="10839" spans="15:15" x14ac:dyDescent="0.3">
      <c r="O10839" s="1"/>
    </row>
    <row r="10840" spans="15:15" x14ac:dyDescent="0.3">
      <c r="O10840" s="1"/>
    </row>
    <row r="10841" spans="15:15" x14ac:dyDescent="0.3">
      <c r="O10841" s="1"/>
    </row>
    <row r="10842" spans="15:15" x14ac:dyDescent="0.3">
      <c r="O10842" s="1"/>
    </row>
    <row r="10843" spans="15:15" x14ac:dyDescent="0.3">
      <c r="O10843" s="1"/>
    </row>
    <row r="10844" spans="15:15" x14ac:dyDescent="0.3">
      <c r="O10844" s="1"/>
    </row>
    <row r="10845" spans="15:15" x14ac:dyDescent="0.3">
      <c r="O10845" s="1"/>
    </row>
    <row r="10846" spans="15:15" x14ac:dyDescent="0.3">
      <c r="O10846" s="1"/>
    </row>
    <row r="10847" spans="15:15" x14ac:dyDescent="0.3">
      <c r="O10847" s="1"/>
    </row>
    <row r="10848" spans="15:15" x14ac:dyDescent="0.3">
      <c r="O10848" s="1"/>
    </row>
    <row r="10849" spans="15:15" x14ac:dyDescent="0.3">
      <c r="O10849" s="1"/>
    </row>
    <row r="10850" spans="15:15" x14ac:dyDescent="0.3">
      <c r="O10850" s="1"/>
    </row>
    <row r="10851" spans="15:15" x14ac:dyDescent="0.3">
      <c r="O10851" s="1"/>
    </row>
    <row r="10852" spans="15:15" x14ac:dyDescent="0.3">
      <c r="O10852" s="1"/>
    </row>
    <row r="10853" spans="15:15" x14ac:dyDescent="0.3">
      <c r="O10853" s="1"/>
    </row>
    <row r="10854" spans="15:15" x14ac:dyDescent="0.3">
      <c r="O10854" s="1"/>
    </row>
    <row r="10855" spans="15:15" x14ac:dyDescent="0.3">
      <c r="O10855" s="1"/>
    </row>
    <row r="10856" spans="15:15" x14ac:dyDescent="0.3">
      <c r="O10856" s="1"/>
    </row>
    <row r="10857" spans="15:15" x14ac:dyDescent="0.3">
      <c r="O10857" s="1"/>
    </row>
    <row r="10858" spans="15:15" x14ac:dyDescent="0.3">
      <c r="O10858" s="1"/>
    </row>
    <row r="10859" spans="15:15" x14ac:dyDescent="0.3">
      <c r="O10859" s="1"/>
    </row>
    <row r="10860" spans="15:15" x14ac:dyDescent="0.3">
      <c r="O10860" s="1"/>
    </row>
    <row r="10861" spans="15:15" x14ac:dyDescent="0.3">
      <c r="O10861" s="1"/>
    </row>
    <row r="10862" spans="15:15" x14ac:dyDescent="0.3">
      <c r="O10862" s="1"/>
    </row>
    <row r="10863" spans="15:15" x14ac:dyDescent="0.3">
      <c r="O10863" s="1"/>
    </row>
    <row r="10864" spans="15:15" x14ac:dyDescent="0.3">
      <c r="O10864" s="1"/>
    </row>
    <row r="10865" spans="15:15" x14ac:dyDescent="0.3">
      <c r="O10865" s="1"/>
    </row>
    <row r="10866" spans="15:15" x14ac:dyDescent="0.3">
      <c r="O10866" s="1"/>
    </row>
    <row r="10867" spans="15:15" x14ac:dyDescent="0.3">
      <c r="O10867" s="1"/>
    </row>
    <row r="10868" spans="15:15" x14ac:dyDescent="0.3">
      <c r="O10868" s="1"/>
    </row>
    <row r="10869" spans="15:15" x14ac:dyDescent="0.3">
      <c r="O10869" s="1"/>
    </row>
    <row r="10870" spans="15:15" x14ac:dyDescent="0.3">
      <c r="O10870" s="1"/>
    </row>
    <row r="10871" spans="15:15" x14ac:dyDescent="0.3">
      <c r="O10871" s="1"/>
    </row>
    <row r="10872" spans="15:15" x14ac:dyDescent="0.3">
      <c r="O10872" s="1"/>
    </row>
    <row r="10873" spans="15:15" x14ac:dyDescent="0.3">
      <c r="O10873" s="1"/>
    </row>
    <row r="10874" spans="15:15" x14ac:dyDescent="0.3">
      <c r="O10874" s="1"/>
    </row>
    <row r="10875" spans="15:15" x14ac:dyDescent="0.3">
      <c r="O10875" s="1"/>
    </row>
    <row r="10876" spans="15:15" x14ac:dyDescent="0.3">
      <c r="O10876" s="1"/>
    </row>
    <row r="10877" spans="15:15" x14ac:dyDescent="0.3">
      <c r="O10877" s="1"/>
    </row>
    <row r="10878" spans="15:15" x14ac:dyDescent="0.3">
      <c r="O10878" s="1"/>
    </row>
    <row r="10879" spans="15:15" x14ac:dyDescent="0.3">
      <c r="O10879" s="1"/>
    </row>
    <row r="10880" spans="15:15" x14ac:dyDescent="0.3">
      <c r="O10880" s="1"/>
    </row>
    <row r="10881" spans="15:15" x14ac:dyDescent="0.3">
      <c r="O10881" s="1"/>
    </row>
    <row r="10882" spans="15:15" x14ac:dyDescent="0.3">
      <c r="O10882" s="1"/>
    </row>
    <row r="10883" spans="15:15" x14ac:dyDescent="0.3">
      <c r="O10883" s="1"/>
    </row>
    <row r="10884" spans="15:15" x14ac:dyDescent="0.3">
      <c r="O10884" s="1"/>
    </row>
    <row r="10885" spans="15:15" x14ac:dyDescent="0.3">
      <c r="O10885" s="1"/>
    </row>
    <row r="10886" spans="15:15" x14ac:dyDescent="0.3">
      <c r="O10886" s="1"/>
    </row>
    <row r="10887" spans="15:15" x14ac:dyDescent="0.3">
      <c r="O10887" s="1"/>
    </row>
    <row r="10888" spans="15:15" x14ac:dyDescent="0.3">
      <c r="O10888" s="1"/>
    </row>
    <row r="10889" spans="15:15" x14ac:dyDescent="0.3">
      <c r="O10889" s="1"/>
    </row>
    <row r="10890" spans="15:15" x14ac:dyDescent="0.3">
      <c r="O10890" s="1"/>
    </row>
    <row r="10891" spans="15:15" x14ac:dyDescent="0.3">
      <c r="O10891" s="1"/>
    </row>
    <row r="10892" spans="15:15" x14ac:dyDescent="0.3">
      <c r="O10892" s="1"/>
    </row>
    <row r="10893" spans="15:15" x14ac:dyDescent="0.3">
      <c r="O10893" s="1"/>
    </row>
    <row r="10894" spans="15:15" x14ac:dyDescent="0.3">
      <c r="O10894" s="1"/>
    </row>
    <row r="10895" spans="15:15" x14ac:dyDescent="0.3">
      <c r="O10895" s="1"/>
    </row>
    <row r="10896" spans="15:15" x14ac:dyDescent="0.3">
      <c r="O10896" s="1"/>
    </row>
    <row r="10897" spans="15:15" x14ac:dyDescent="0.3">
      <c r="O10897" s="1"/>
    </row>
    <row r="10898" spans="15:15" x14ac:dyDescent="0.3">
      <c r="O10898" s="1"/>
    </row>
    <row r="10899" spans="15:15" x14ac:dyDescent="0.3">
      <c r="O10899" s="1"/>
    </row>
    <row r="10900" spans="15:15" x14ac:dyDescent="0.3">
      <c r="O10900" s="1"/>
    </row>
    <row r="10901" spans="15:15" x14ac:dyDescent="0.3">
      <c r="O10901" s="1"/>
    </row>
    <row r="10902" spans="15:15" x14ac:dyDescent="0.3">
      <c r="O10902" s="1"/>
    </row>
    <row r="10903" spans="15:15" x14ac:dyDescent="0.3">
      <c r="O10903" s="1"/>
    </row>
    <row r="10904" spans="15:15" x14ac:dyDescent="0.3">
      <c r="O10904" s="1"/>
    </row>
    <row r="10905" spans="15:15" x14ac:dyDescent="0.3">
      <c r="O10905" s="1"/>
    </row>
    <row r="10906" spans="15:15" x14ac:dyDescent="0.3">
      <c r="O10906" s="1"/>
    </row>
    <row r="10907" spans="15:15" x14ac:dyDescent="0.3">
      <c r="O10907" s="1"/>
    </row>
    <row r="10908" spans="15:15" x14ac:dyDescent="0.3">
      <c r="O10908" s="1"/>
    </row>
    <row r="10909" spans="15:15" x14ac:dyDescent="0.3">
      <c r="O10909" s="1"/>
    </row>
    <row r="10910" spans="15:15" x14ac:dyDescent="0.3">
      <c r="O10910" s="1"/>
    </row>
    <row r="10911" spans="15:15" x14ac:dyDescent="0.3">
      <c r="O10911" s="1"/>
    </row>
    <row r="10912" spans="15:15" x14ac:dyDescent="0.3">
      <c r="O10912" s="1"/>
    </row>
    <row r="10913" spans="15:15" x14ac:dyDescent="0.3">
      <c r="O10913" s="1"/>
    </row>
    <row r="10914" spans="15:15" x14ac:dyDescent="0.3">
      <c r="O10914" s="1"/>
    </row>
    <row r="10915" spans="15:15" x14ac:dyDescent="0.3">
      <c r="O10915" s="1"/>
    </row>
    <row r="10916" spans="15:15" x14ac:dyDescent="0.3">
      <c r="O10916" s="1"/>
    </row>
    <row r="10917" spans="15:15" x14ac:dyDescent="0.3">
      <c r="O10917" s="1"/>
    </row>
    <row r="10918" spans="15:15" x14ac:dyDescent="0.3">
      <c r="O10918" s="1"/>
    </row>
    <row r="10919" spans="15:15" x14ac:dyDescent="0.3">
      <c r="O10919" s="1"/>
    </row>
    <row r="10920" spans="15:15" x14ac:dyDescent="0.3">
      <c r="O10920" s="1"/>
    </row>
    <row r="10921" spans="15:15" x14ac:dyDescent="0.3">
      <c r="O10921" s="1"/>
    </row>
    <row r="10922" spans="15:15" x14ac:dyDescent="0.3">
      <c r="O10922" s="1"/>
    </row>
    <row r="10923" spans="15:15" x14ac:dyDescent="0.3">
      <c r="O10923" s="1"/>
    </row>
    <row r="10924" spans="15:15" x14ac:dyDescent="0.3">
      <c r="O10924" s="1"/>
    </row>
    <row r="10925" spans="15:15" x14ac:dyDescent="0.3">
      <c r="O10925" s="1"/>
    </row>
    <row r="10926" spans="15:15" x14ac:dyDescent="0.3">
      <c r="O10926" s="1"/>
    </row>
    <row r="10927" spans="15:15" x14ac:dyDescent="0.3">
      <c r="O10927" s="1"/>
    </row>
    <row r="10928" spans="15:15" x14ac:dyDescent="0.3">
      <c r="O10928" s="1"/>
    </row>
    <row r="10929" spans="15:15" x14ac:dyDescent="0.3">
      <c r="O10929" s="1"/>
    </row>
    <row r="10930" spans="15:15" x14ac:dyDescent="0.3">
      <c r="O10930" s="1"/>
    </row>
    <row r="10931" spans="15:15" x14ac:dyDescent="0.3">
      <c r="O10931" s="1"/>
    </row>
    <row r="10932" spans="15:15" x14ac:dyDescent="0.3">
      <c r="O10932" s="1"/>
    </row>
    <row r="10933" spans="15:15" x14ac:dyDescent="0.3">
      <c r="O10933" s="1"/>
    </row>
    <row r="10934" spans="15:15" x14ac:dyDescent="0.3">
      <c r="O10934" s="1"/>
    </row>
    <row r="10935" spans="15:15" x14ac:dyDescent="0.3">
      <c r="O10935" s="1"/>
    </row>
    <row r="10936" spans="15:15" x14ac:dyDescent="0.3">
      <c r="O10936" s="1"/>
    </row>
    <row r="10937" spans="15:15" x14ac:dyDescent="0.3">
      <c r="O10937" s="1"/>
    </row>
    <row r="10938" spans="15:15" x14ac:dyDescent="0.3">
      <c r="O10938" s="1"/>
    </row>
    <row r="10939" spans="15:15" x14ac:dyDescent="0.3">
      <c r="O10939" s="1"/>
    </row>
    <row r="10940" spans="15:15" x14ac:dyDescent="0.3">
      <c r="O10940" s="1"/>
    </row>
    <row r="10941" spans="15:15" x14ac:dyDescent="0.3">
      <c r="O10941" s="1"/>
    </row>
    <row r="10942" spans="15:15" x14ac:dyDescent="0.3">
      <c r="O10942" s="1"/>
    </row>
    <row r="10943" spans="15:15" x14ac:dyDescent="0.3">
      <c r="O10943" s="1"/>
    </row>
    <row r="10944" spans="15:15" x14ac:dyDescent="0.3">
      <c r="O10944" s="1"/>
    </row>
    <row r="10945" spans="15:15" x14ac:dyDescent="0.3">
      <c r="O10945" s="1"/>
    </row>
    <row r="10946" spans="15:15" x14ac:dyDescent="0.3">
      <c r="O10946" s="1"/>
    </row>
    <row r="10947" spans="15:15" x14ac:dyDescent="0.3">
      <c r="O10947" s="1"/>
    </row>
    <row r="10948" spans="15:15" x14ac:dyDescent="0.3">
      <c r="O10948" s="1"/>
    </row>
    <row r="10949" spans="15:15" x14ac:dyDescent="0.3">
      <c r="O10949" s="1"/>
    </row>
    <row r="10950" spans="15:15" x14ac:dyDescent="0.3">
      <c r="O10950" s="1"/>
    </row>
    <row r="10951" spans="15:15" x14ac:dyDescent="0.3">
      <c r="O10951" s="1"/>
    </row>
    <row r="10952" spans="15:15" x14ac:dyDescent="0.3">
      <c r="O10952" s="1"/>
    </row>
    <row r="10953" spans="15:15" x14ac:dyDescent="0.3">
      <c r="O10953" s="1"/>
    </row>
    <row r="10954" spans="15:15" x14ac:dyDescent="0.3">
      <c r="O10954" s="1"/>
    </row>
    <row r="10955" spans="15:15" x14ac:dyDescent="0.3">
      <c r="O10955" s="1"/>
    </row>
    <row r="10956" spans="15:15" x14ac:dyDescent="0.3">
      <c r="O10956" s="1"/>
    </row>
    <row r="10957" spans="15:15" x14ac:dyDescent="0.3">
      <c r="O10957" s="1"/>
    </row>
    <row r="10958" spans="15:15" x14ac:dyDescent="0.3">
      <c r="O10958" s="1"/>
    </row>
    <row r="10959" spans="15:15" x14ac:dyDescent="0.3">
      <c r="O10959" s="1"/>
    </row>
    <row r="10960" spans="15:15" x14ac:dyDescent="0.3">
      <c r="O10960" s="1"/>
    </row>
    <row r="10961" spans="15:15" x14ac:dyDescent="0.3">
      <c r="O10961" s="1"/>
    </row>
    <row r="10962" spans="15:15" x14ac:dyDescent="0.3">
      <c r="O10962" s="1"/>
    </row>
    <row r="10963" spans="15:15" x14ac:dyDescent="0.3">
      <c r="O10963" s="1"/>
    </row>
    <row r="10964" spans="15:15" x14ac:dyDescent="0.3">
      <c r="O10964" s="1"/>
    </row>
    <row r="10965" spans="15:15" x14ac:dyDescent="0.3">
      <c r="O10965" s="1"/>
    </row>
    <row r="10966" spans="15:15" x14ac:dyDescent="0.3">
      <c r="O10966" s="1"/>
    </row>
    <row r="10967" spans="15:15" x14ac:dyDescent="0.3">
      <c r="O10967" s="1"/>
    </row>
    <row r="10968" spans="15:15" x14ac:dyDescent="0.3">
      <c r="O10968" s="1"/>
    </row>
    <row r="10969" spans="15:15" x14ac:dyDescent="0.3">
      <c r="O10969" s="1"/>
    </row>
    <row r="10970" spans="15:15" x14ac:dyDescent="0.3">
      <c r="O10970" s="1"/>
    </row>
    <row r="10971" spans="15:15" x14ac:dyDescent="0.3">
      <c r="O10971" s="1"/>
    </row>
    <row r="10972" spans="15:15" x14ac:dyDescent="0.3">
      <c r="O10972" s="1"/>
    </row>
    <row r="10973" spans="15:15" x14ac:dyDescent="0.3">
      <c r="O10973" s="1"/>
    </row>
    <row r="10974" spans="15:15" x14ac:dyDescent="0.3">
      <c r="O10974" s="1"/>
    </row>
    <row r="10975" spans="15:15" x14ac:dyDescent="0.3">
      <c r="O10975" s="1"/>
    </row>
    <row r="10976" spans="15:15" x14ac:dyDescent="0.3">
      <c r="O10976" s="1"/>
    </row>
    <row r="10977" spans="15:15" x14ac:dyDescent="0.3">
      <c r="O10977" s="1"/>
    </row>
    <row r="10978" spans="15:15" x14ac:dyDescent="0.3">
      <c r="O10978" s="1"/>
    </row>
    <row r="10979" spans="15:15" x14ac:dyDescent="0.3">
      <c r="O10979" s="1"/>
    </row>
    <row r="10980" spans="15:15" x14ac:dyDescent="0.3">
      <c r="O10980" s="1"/>
    </row>
    <row r="10981" spans="15:15" x14ac:dyDescent="0.3">
      <c r="O10981" s="1"/>
    </row>
    <row r="10982" spans="15:15" x14ac:dyDescent="0.3">
      <c r="O10982" s="1"/>
    </row>
    <row r="10983" spans="15:15" x14ac:dyDescent="0.3">
      <c r="O10983" s="1"/>
    </row>
    <row r="10984" spans="15:15" x14ac:dyDescent="0.3">
      <c r="O10984" s="1"/>
    </row>
    <row r="10985" spans="15:15" x14ac:dyDescent="0.3">
      <c r="O10985" s="1"/>
    </row>
    <row r="10986" spans="15:15" x14ac:dyDescent="0.3">
      <c r="O10986" s="1"/>
    </row>
    <row r="10987" spans="15:15" x14ac:dyDescent="0.3">
      <c r="O10987" s="1"/>
    </row>
    <row r="10988" spans="15:15" x14ac:dyDescent="0.3">
      <c r="O10988" s="1"/>
    </row>
    <row r="10989" spans="15:15" x14ac:dyDescent="0.3">
      <c r="O10989" s="1"/>
    </row>
    <row r="10990" spans="15:15" x14ac:dyDescent="0.3">
      <c r="O10990" s="1"/>
    </row>
    <row r="10991" spans="15:15" x14ac:dyDescent="0.3">
      <c r="O10991" s="1"/>
    </row>
    <row r="10992" spans="15:15" x14ac:dyDescent="0.3">
      <c r="O10992" s="1"/>
    </row>
    <row r="10993" spans="15:15" x14ac:dyDescent="0.3">
      <c r="O10993" s="1"/>
    </row>
    <row r="10994" spans="15:15" x14ac:dyDescent="0.3">
      <c r="O10994" s="1"/>
    </row>
    <row r="10995" spans="15:15" x14ac:dyDescent="0.3">
      <c r="O10995" s="1"/>
    </row>
    <row r="10996" spans="15:15" x14ac:dyDescent="0.3">
      <c r="O10996" s="1"/>
    </row>
    <row r="10997" spans="15:15" x14ac:dyDescent="0.3">
      <c r="O10997" s="1"/>
    </row>
    <row r="10998" spans="15:15" x14ac:dyDescent="0.3">
      <c r="O10998" s="1"/>
    </row>
    <row r="10999" spans="15:15" x14ac:dyDescent="0.3">
      <c r="O10999" s="1"/>
    </row>
    <row r="11000" spans="15:15" x14ac:dyDescent="0.3">
      <c r="O11000" s="1"/>
    </row>
    <row r="11001" spans="15:15" x14ac:dyDescent="0.3">
      <c r="O11001" s="1"/>
    </row>
    <row r="11002" spans="15:15" x14ac:dyDescent="0.3">
      <c r="O11002" s="1"/>
    </row>
    <row r="11003" spans="15:15" x14ac:dyDescent="0.3">
      <c r="O11003" s="1"/>
    </row>
    <row r="11004" spans="15:15" x14ac:dyDescent="0.3">
      <c r="O11004" s="1"/>
    </row>
    <row r="11005" spans="15:15" x14ac:dyDescent="0.3">
      <c r="O11005" s="1"/>
    </row>
    <row r="11006" spans="15:15" x14ac:dyDescent="0.3">
      <c r="O11006" s="1"/>
    </row>
    <row r="11007" spans="15:15" x14ac:dyDescent="0.3">
      <c r="O11007" s="1"/>
    </row>
    <row r="11008" spans="15:15" x14ac:dyDescent="0.3">
      <c r="O11008" s="1"/>
    </row>
    <row r="11009" spans="15:15" x14ac:dyDescent="0.3">
      <c r="O11009" s="1"/>
    </row>
    <row r="11010" spans="15:15" x14ac:dyDescent="0.3">
      <c r="O11010" s="1"/>
    </row>
    <row r="11011" spans="15:15" x14ac:dyDescent="0.3">
      <c r="O11011" s="1"/>
    </row>
    <row r="11012" spans="15:15" x14ac:dyDescent="0.3">
      <c r="O11012" s="1"/>
    </row>
    <row r="11013" spans="15:15" x14ac:dyDescent="0.3">
      <c r="O11013" s="1"/>
    </row>
    <row r="11014" spans="15:15" x14ac:dyDescent="0.3">
      <c r="O11014" s="1"/>
    </row>
    <row r="11015" spans="15:15" x14ac:dyDescent="0.3">
      <c r="O11015" s="1"/>
    </row>
    <row r="11016" spans="15:15" x14ac:dyDescent="0.3">
      <c r="O11016" s="1"/>
    </row>
    <row r="11017" spans="15:15" x14ac:dyDescent="0.3">
      <c r="O11017" s="1"/>
    </row>
    <row r="11018" spans="15:15" x14ac:dyDescent="0.3">
      <c r="O11018" s="1"/>
    </row>
    <row r="11019" spans="15:15" x14ac:dyDescent="0.3">
      <c r="O11019" s="1"/>
    </row>
    <row r="11020" spans="15:15" x14ac:dyDescent="0.3">
      <c r="O11020" s="1"/>
    </row>
    <row r="11021" spans="15:15" x14ac:dyDescent="0.3">
      <c r="O11021" s="1"/>
    </row>
    <row r="11022" spans="15:15" x14ac:dyDescent="0.3">
      <c r="O11022" s="1"/>
    </row>
    <row r="11023" spans="15:15" x14ac:dyDescent="0.3">
      <c r="O11023" s="1"/>
    </row>
    <row r="11024" spans="15:15" x14ac:dyDescent="0.3">
      <c r="O11024" s="1"/>
    </row>
    <row r="11025" spans="15:15" x14ac:dyDescent="0.3">
      <c r="O11025" s="1"/>
    </row>
    <row r="11026" spans="15:15" x14ac:dyDescent="0.3">
      <c r="O11026" s="1"/>
    </row>
    <row r="11027" spans="15:15" x14ac:dyDescent="0.3">
      <c r="O11027" s="1"/>
    </row>
    <row r="11028" spans="15:15" x14ac:dyDescent="0.3">
      <c r="O11028" s="1"/>
    </row>
    <row r="11029" spans="15:15" x14ac:dyDescent="0.3">
      <c r="O11029" s="1"/>
    </row>
    <row r="11030" spans="15:15" x14ac:dyDescent="0.3">
      <c r="O11030" s="1"/>
    </row>
    <row r="11031" spans="15:15" x14ac:dyDescent="0.3">
      <c r="O11031" s="1"/>
    </row>
    <row r="11032" spans="15:15" x14ac:dyDescent="0.3">
      <c r="O11032" s="1"/>
    </row>
    <row r="11033" spans="15:15" x14ac:dyDescent="0.3">
      <c r="O11033" s="1"/>
    </row>
    <row r="11034" spans="15:15" x14ac:dyDescent="0.3">
      <c r="O11034" s="1"/>
    </row>
    <row r="11035" spans="15:15" x14ac:dyDescent="0.3">
      <c r="O11035" s="1"/>
    </row>
    <row r="11036" spans="15:15" x14ac:dyDescent="0.3">
      <c r="O11036" s="1"/>
    </row>
    <row r="11037" spans="15:15" x14ac:dyDescent="0.3">
      <c r="O11037" s="1"/>
    </row>
    <row r="11038" spans="15:15" x14ac:dyDescent="0.3">
      <c r="O11038" s="1"/>
    </row>
    <row r="11039" spans="15:15" x14ac:dyDescent="0.3">
      <c r="O11039" s="1"/>
    </row>
    <row r="11040" spans="15:15" x14ac:dyDescent="0.3">
      <c r="O11040" s="1"/>
    </row>
    <row r="11041" spans="15:15" x14ac:dyDescent="0.3">
      <c r="O11041" s="1"/>
    </row>
    <row r="11042" spans="15:15" x14ac:dyDescent="0.3">
      <c r="O11042" s="1"/>
    </row>
    <row r="11043" spans="15:15" x14ac:dyDescent="0.3">
      <c r="O11043" s="1"/>
    </row>
    <row r="11044" spans="15:15" x14ac:dyDescent="0.3">
      <c r="O11044" s="1"/>
    </row>
    <row r="11045" spans="15:15" x14ac:dyDescent="0.3">
      <c r="O11045" s="1"/>
    </row>
    <row r="11046" spans="15:15" x14ac:dyDescent="0.3">
      <c r="O11046" s="1"/>
    </row>
    <row r="11047" spans="15:15" x14ac:dyDescent="0.3">
      <c r="O11047" s="1"/>
    </row>
    <row r="11048" spans="15:15" x14ac:dyDescent="0.3">
      <c r="O11048" s="1"/>
    </row>
    <row r="11049" spans="15:15" x14ac:dyDescent="0.3">
      <c r="O11049" s="1"/>
    </row>
    <row r="11050" spans="15:15" x14ac:dyDescent="0.3">
      <c r="O11050" s="1"/>
    </row>
    <row r="11051" spans="15:15" x14ac:dyDescent="0.3">
      <c r="O11051" s="1"/>
    </row>
    <row r="11052" spans="15:15" x14ac:dyDescent="0.3">
      <c r="O11052" s="1"/>
    </row>
    <row r="11053" spans="15:15" x14ac:dyDescent="0.3">
      <c r="O11053" s="1"/>
    </row>
    <row r="11054" spans="15:15" x14ac:dyDescent="0.3">
      <c r="O11054" s="1"/>
    </row>
    <row r="11055" spans="15:15" x14ac:dyDescent="0.3">
      <c r="O11055" s="1"/>
    </row>
    <row r="11056" spans="15:15" x14ac:dyDescent="0.3">
      <c r="O11056" s="1"/>
    </row>
    <row r="11057" spans="15:15" x14ac:dyDescent="0.3">
      <c r="O11057" s="1"/>
    </row>
    <row r="11058" spans="15:15" x14ac:dyDescent="0.3">
      <c r="O11058" s="1"/>
    </row>
    <row r="11059" spans="15:15" x14ac:dyDescent="0.3">
      <c r="O11059" s="1"/>
    </row>
    <row r="11060" spans="15:15" x14ac:dyDescent="0.3">
      <c r="O11060" s="1"/>
    </row>
    <row r="11061" spans="15:15" x14ac:dyDescent="0.3">
      <c r="O11061" s="1"/>
    </row>
    <row r="11062" spans="15:15" x14ac:dyDescent="0.3">
      <c r="O11062" s="1"/>
    </row>
    <row r="11063" spans="15:15" x14ac:dyDescent="0.3">
      <c r="O11063" s="1"/>
    </row>
    <row r="11064" spans="15:15" x14ac:dyDescent="0.3">
      <c r="O11064" s="1"/>
    </row>
    <row r="11065" spans="15:15" x14ac:dyDescent="0.3">
      <c r="O11065" s="1"/>
    </row>
    <row r="11066" spans="15:15" x14ac:dyDescent="0.3">
      <c r="O11066" s="1"/>
    </row>
    <row r="11067" spans="15:15" x14ac:dyDescent="0.3">
      <c r="O11067" s="1"/>
    </row>
    <row r="11068" spans="15:15" x14ac:dyDescent="0.3">
      <c r="O11068" s="1"/>
    </row>
    <row r="11069" spans="15:15" x14ac:dyDescent="0.3">
      <c r="O11069" s="1"/>
    </row>
    <row r="11070" spans="15:15" x14ac:dyDescent="0.3">
      <c r="O11070" s="1"/>
    </row>
    <row r="11071" spans="15:15" x14ac:dyDescent="0.3">
      <c r="O11071" s="1"/>
    </row>
    <row r="11072" spans="15:15" x14ac:dyDescent="0.3">
      <c r="O11072" s="1"/>
    </row>
    <row r="11073" spans="15:15" x14ac:dyDescent="0.3">
      <c r="O11073" s="1"/>
    </row>
    <row r="11074" spans="15:15" x14ac:dyDescent="0.3">
      <c r="O11074" s="1"/>
    </row>
    <row r="11075" spans="15:15" x14ac:dyDescent="0.3">
      <c r="O11075" s="1"/>
    </row>
    <row r="11076" spans="15:15" x14ac:dyDescent="0.3">
      <c r="O11076" s="1"/>
    </row>
    <row r="11077" spans="15:15" x14ac:dyDescent="0.3">
      <c r="O11077" s="1"/>
    </row>
    <row r="11078" spans="15:15" x14ac:dyDescent="0.3">
      <c r="O11078" s="1"/>
    </row>
    <row r="11079" spans="15:15" x14ac:dyDescent="0.3">
      <c r="O11079" s="1"/>
    </row>
    <row r="11080" spans="15:15" x14ac:dyDescent="0.3">
      <c r="O11080" s="1"/>
    </row>
    <row r="11081" spans="15:15" x14ac:dyDescent="0.3">
      <c r="O11081" s="1"/>
    </row>
    <row r="11082" spans="15:15" x14ac:dyDescent="0.3">
      <c r="O11082" s="1"/>
    </row>
    <row r="11083" spans="15:15" x14ac:dyDescent="0.3">
      <c r="O11083" s="1"/>
    </row>
    <row r="11084" spans="15:15" x14ac:dyDescent="0.3">
      <c r="O11084" s="1"/>
    </row>
    <row r="11085" spans="15:15" x14ac:dyDescent="0.3">
      <c r="O11085" s="1"/>
    </row>
    <row r="11086" spans="15:15" x14ac:dyDescent="0.3">
      <c r="O11086" s="1"/>
    </row>
    <row r="11087" spans="15:15" x14ac:dyDescent="0.3">
      <c r="O11087" s="1"/>
    </row>
    <row r="11088" spans="15:15" x14ac:dyDescent="0.3">
      <c r="O11088" s="1"/>
    </row>
    <row r="11089" spans="15:15" x14ac:dyDescent="0.3">
      <c r="O11089" s="1"/>
    </row>
    <row r="11090" spans="15:15" x14ac:dyDescent="0.3">
      <c r="O11090" s="1"/>
    </row>
    <row r="11091" spans="15:15" x14ac:dyDescent="0.3">
      <c r="O11091" s="1"/>
    </row>
    <row r="11092" spans="15:15" x14ac:dyDescent="0.3">
      <c r="O11092" s="1"/>
    </row>
    <row r="11093" spans="15:15" x14ac:dyDescent="0.3">
      <c r="O11093" s="1"/>
    </row>
    <row r="11094" spans="15:15" x14ac:dyDescent="0.3">
      <c r="O11094" s="1"/>
    </row>
    <row r="11095" spans="15:15" x14ac:dyDescent="0.3">
      <c r="O11095" s="1"/>
    </row>
    <row r="11096" spans="15:15" x14ac:dyDescent="0.3">
      <c r="O11096" s="1"/>
    </row>
    <row r="11097" spans="15:15" x14ac:dyDescent="0.3">
      <c r="O11097" s="1"/>
    </row>
    <row r="11098" spans="15:15" x14ac:dyDescent="0.3">
      <c r="O11098" s="1"/>
    </row>
    <row r="11099" spans="15:15" x14ac:dyDescent="0.3">
      <c r="O11099" s="1"/>
    </row>
    <row r="11100" spans="15:15" x14ac:dyDescent="0.3">
      <c r="O11100" s="1"/>
    </row>
    <row r="11101" spans="15:15" x14ac:dyDescent="0.3">
      <c r="O11101" s="1"/>
    </row>
    <row r="11102" spans="15:15" x14ac:dyDescent="0.3">
      <c r="O11102" s="1"/>
    </row>
    <row r="11103" spans="15:15" x14ac:dyDescent="0.3">
      <c r="O11103" s="1"/>
    </row>
    <row r="11104" spans="15:15" x14ac:dyDescent="0.3">
      <c r="O11104" s="1"/>
    </row>
    <row r="11105" spans="15:15" x14ac:dyDescent="0.3">
      <c r="O11105" s="1"/>
    </row>
    <row r="11106" spans="15:15" x14ac:dyDescent="0.3">
      <c r="O11106" s="1"/>
    </row>
    <row r="11107" spans="15:15" x14ac:dyDescent="0.3">
      <c r="O11107" s="1"/>
    </row>
    <row r="11108" spans="15:15" x14ac:dyDescent="0.3">
      <c r="O11108" s="1"/>
    </row>
    <row r="11109" spans="15:15" x14ac:dyDescent="0.3">
      <c r="O11109" s="1"/>
    </row>
    <row r="11110" spans="15:15" x14ac:dyDescent="0.3">
      <c r="O11110" s="1"/>
    </row>
    <row r="11111" spans="15:15" x14ac:dyDescent="0.3">
      <c r="O11111" s="1"/>
    </row>
    <row r="11112" spans="15:15" x14ac:dyDescent="0.3">
      <c r="O11112" s="1"/>
    </row>
    <row r="11113" spans="15:15" x14ac:dyDescent="0.3">
      <c r="O11113" s="1"/>
    </row>
    <row r="11114" spans="15:15" x14ac:dyDescent="0.3">
      <c r="O11114" s="1"/>
    </row>
    <row r="11115" spans="15:15" x14ac:dyDescent="0.3">
      <c r="O11115" s="1"/>
    </row>
    <row r="11116" spans="15:15" x14ac:dyDescent="0.3">
      <c r="O11116" s="1"/>
    </row>
    <row r="11117" spans="15:15" x14ac:dyDescent="0.3">
      <c r="O11117" s="1"/>
    </row>
    <row r="11118" spans="15:15" x14ac:dyDescent="0.3">
      <c r="O11118" s="1"/>
    </row>
    <row r="11119" spans="15:15" x14ac:dyDescent="0.3">
      <c r="O11119" s="1"/>
    </row>
    <row r="11120" spans="15:15" x14ac:dyDescent="0.3">
      <c r="O11120" s="1"/>
    </row>
    <row r="11121" spans="15:15" x14ac:dyDescent="0.3">
      <c r="O11121" s="1"/>
    </row>
    <row r="11122" spans="15:15" x14ac:dyDescent="0.3">
      <c r="O11122" s="1"/>
    </row>
    <row r="11123" spans="15:15" x14ac:dyDescent="0.3">
      <c r="O11123" s="1"/>
    </row>
    <row r="11124" spans="15:15" x14ac:dyDescent="0.3">
      <c r="O11124" s="1"/>
    </row>
    <row r="11125" spans="15:15" x14ac:dyDescent="0.3">
      <c r="O11125" s="1"/>
    </row>
    <row r="11126" spans="15:15" x14ac:dyDescent="0.3">
      <c r="O11126" s="1"/>
    </row>
    <row r="11127" spans="15:15" x14ac:dyDescent="0.3">
      <c r="O11127" s="1"/>
    </row>
    <row r="11128" spans="15:15" x14ac:dyDescent="0.3">
      <c r="O11128" s="1"/>
    </row>
    <row r="11129" spans="15:15" x14ac:dyDescent="0.3">
      <c r="O11129" s="1"/>
    </row>
    <row r="11130" spans="15:15" x14ac:dyDescent="0.3">
      <c r="O11130" s="1"/>
    </row>
    <row r="11131" spans="15:15" x14ac:dyDescent="0.3">
      <c r="O11131" s="1"/>
    </row>
    <row r="11132" spans="15:15" x14ac:dyDescent="0.3">
      <c r="O11132" s="1"/>
    </row>
    <row r="11133" spans="15:15" x14ac:dyDescent="0.3">
      <c r="O11133" s="1"/>
    </row>
    <row r="11134" spans="15:15" x14ac:dyDescent="0.3">
      <c r="O11134" s="1"/>
    </row>
    <row r="11135" spans="15:15" x14ac:dyDescent="0.3">
      <c r="O11135" s="1"/>
    </row>
    <row r="11136" spans="15:15" x14ac:dyDescent="0.3">
      <c r="O11136" s="1"/>
    </row>
    <row r="11137" spans="15:15" x14ac:dyDescent="0.3">
      <c r="O11137" s="1"/>
    </row>
    <row r="11138" spans="15:15" x14ac:dyDescent="0.3">
      <c r="O11138" s="1"/>
    </row>
    <row r="11139" spans="15:15" x14ac:dyDescent="0.3">
      <c r="O11139" s="1"/>
    </row>
    <row r="11140" spans="15:15" x14ac:dyDescent="0.3">
      <c r="O11140" s="1"/>
    </row>
    <row r="11141" spans="15:15" x14ac:dyDescent="0.3">
      <c r="O11141" s="1"/>
    </row>
    <row r="11142" spans="15:15" x14ac:dyDescent="0.3">
      <c r="O11142" s="1"/>
    </row>
    <row r="11143" spans="15:15" x14ac:dyDescent="0.3">
      <c r="O11143" s="1"/>
    </row>
    <row r="11144" spans="15:15" x14ac:dyDescent="0.3">
      <c r="O11144" s="1"/>
    </row>
    <row r="11145" spans="15:15" x14ac:dyDescent="0.3">
      <c r="O11145" s="1"/>
    </row>
    <row r="11146" spans="15:15" x14ac:dyDescent="0.3">
      <c r="O11146" s="1"/>
    </row>
    <row r="11147" spans="15:15" x14ac:dyDescent="0.3">
      <c r="O11147" s="1"/>
    </row>
    <row r="11148" spans="15:15" x14ac:dyDescent="0.3">
      <c r="O11148" s="1"/>
    </row>
    <row r="11149" spans="15:15" x14ac:dyDescent="0.3">
      <c r="O11149" s="1"/>
    </row>
    <row r="11150" spans="15:15" x14ac:dyDescent="0.3">
      <c r="O11150" s="1"/>
    </row>
    <row r="11151" spans="15:15" x14ac:dyDescent="0.3">
      <c r="O11151" s="1"/>
    </row>
    <row r="11152" spans="15:15" x14ac:dyDescent="0.3">
      <c r="O11152" s="1"/>
    </row>
    <row r="11153" spans="15:15" x14ac:dyDescent="0.3">
      <c r="O11153" s="1"/>
    </row>
    <row r="11154" spans="15:15" x14ac:dyDescent="0.3">
      <c r="O11154" s="1"/>
    </row>
    <row r="11155" spans="15:15" x14ac:dyDescent="0.3">
      <c r="O11155" s="1"/>
    </row>
    <row r="11156" spans="15:15" x14ac:dyDescent="0.3">
      <c r="O11156" s="1"/>
    </row>
    <row r="11157" spans="15:15" x14ac:dyDescent="0.3">
      <c r="O11157" s="1"/>
    </row>
    <row r="11158" spans="15:15" x14ac:dyDescent="0.3">
      <c r="O11158" s="1"/>
    </row>
    <row r="11159" spans="15:15" x14ac:dyDescent="0.3">
      <c r="O11159" s="1"/>
    </row>
    <row r="11160" spans="15:15" x14ac:dyDescent="0.3">
      <c r="O11160" s="1"/>
    </row>
    <row r="11161" spans="15:15" x14ac:dyDescent="0.3">
      <c r="O11161" s="1"/>
    </row>
    <row r="11162" spans="15:15" x14ac:dyDescent="0.3">
      <c r="O11162" s="1"/>
    </row>
    <row r="11163" spans="15:15" x14ac:dyDescent="0.3">
      <c r="O11163" s="1"/>
    </row>
    <row r="11164" spans="15:15" x14ac:dyDescent="0.3">
      <c r="O11164" s="1"/>
    </row>
    <row r="11165" spans="15:15" x14ac:dyDescent="0.3">
      <c r="O11165" s="1"/>
    </row>
    <row r="11166" spans="15:15" x14ac:dyDescent="0.3">
      <c r="O11166" s="1"/>
    </row>
    <row r="11167" spans="15:15" x14ac:dyDescent="0.3">
      <c r="O11167" s="1"/>
    </row>
    <row r="11168" spans="15:15" x14ac:dyDescent="0.3">
      <c r="O11168" s="1"/>
    </row>
    <row r="11169" spans="15:15" x14ac:dyDescent="0.3">
      <c r="O11169" s="1"/>
    </row>
    <row r="11170" spans="15:15" x14ac:dyDescent="0.3">
      <c r="O11170" s="1"/>
    </row>
    <row r="11171" spans="15:15" x14ac:dyDescent="0.3">
      <c r="O11171" s="1"/>
    </row>
    <row r="11172" spans="15:15" x14ac:dyDescent="0.3">
      <c r="O11172" s="1"/>
    </row>
    <row r="11173" spans="15:15" x14ac:dyDescent="0.3">
      <c r="O11173" s="1"/>
    </row>
    <row r="11174" spans="15:15" x14ac:dyDescent="0.3">
      <c r="O11174" s="1"/>
    </row>
    <row r="11175" spans="15:15" x14ac:dyDescent="0.3">
      <c r="O11175" s="1"/>
    </row>
    <row r="11176" spans="15:15" x14ac:dyDescent="0.3">
      <c r="O11176" s="1"/>
    </row>
    <row r="11177" spans="15:15" x14ac:dyDescent="0.3">
      <c r="O11177" s="1"/>
    </row>
    <row r="11178" spans="15:15" x14ac:dyDescent="0.3">
      <c r="O11178" s="1"/>
    </row>
    <row r="11179" spans="15:15" x14ac:dyDescent="0.3">
      <c r="O11179" s="1"/>
    </row>
    <row r="11180" spans="15:15" x14ac:dyDescent="0.3">
      <c r="O11180" s="1"/>
    </row>
    <row r="11181" spans="15:15" x14ac:dyDescent="0.3">
      <c r="O11181" s="1"/>
    </row>
    <row r="11182" spans="15:15" x14ac:dyDescent="0.3">
      <c r="O11182" s="1"/>
    </row>
    <row r="11183" spans="15:15" x14ac:dyDescent="0.3">
      <c r="O11183" s="1"/>
    </row>
    <row r="11184" spans="15:15" x14ac:dyDescent="0.3">
      <c r="O11184" s="1"/>
    </row>
    <row r="11185" spans="15:15" x14ac:dyDescent="0.3">
      <c r="O11185" s="1"/>
    </row>
    <row r="11186" spans="15:15" x14ac:dyDescent="0.3">
      <c r="O11186" s="1"/>
    </row>
    <row r="11187" spans="15:15" x14ac:dyDescent="0.3">
      <c r="O11187" s="1"/>
    </row>
    <row r="11188" spans="15:15" x14ac:dyDescent="0.3">
      <c r="O11188" s="1"/>
    </row>
    <row r="11189" spans="15:15" x14ac:dyDescent="0.3">
      <c r="O11189" s="1"/>
    </row>
    <row r="11190" spans="15:15" x14ac:dyDescent="0.3">
      <c r="O11190" s="1"/>
    </row>
    <row r="11191" spans="15:15" x14ac:dyDescent="0.3">
      <c r="O11191" s="1"/>
    </row>
    <row r="11192" spans="15:15" x14ac:dyDescent="0.3">
      <c r="O11192" s="1"/>
    </row>
    <row r="11193" spans="15:15" x14ac:dyDescent="0.3">
      <c r="O11193" s="1"/>
    </row>
    <row r="11194" spans="15:15" x14ac:dyDescent="0.3">
      <c r="O11194" s="1"/>
    </row>
    <row r="11195" spans="15:15" x14ac:dyDescent="0.3">
      <c r="O11195" s="1"/>
    </row>
    <row r="11196" spans="15:15" x14ac:dyDescent="0.3">
      <c r="O11196" s="1"/>
    </row>
    <row r="11197" spans="15:15" x14ac:dyDescent="0.3">
      <c r="O11197" s="1"/>
    </row>
    <row r="11198" spans="15:15" x14ac:dyDescent="0.3">
      <c r="O11198" s="1"/>
    </row>
    <row r="11199" spans="15:15" x14ac:dyDescent="0.3">
      <c r="O11199" s="1"/>
    </row>
    <row r="11200" spans="15:15" x14ac:dyDescent="0.3">
      <c r="O11200" s="1"/>
    </row>
    <row r="11201" spans="15:15" x14ac:dyDescent="0.3">
      <c r="O11201" s="1"/>
    </row>
    <row r="11202" spans="15:15" x14ac:dyDescent="0.3">
      <c r="O11202" s="1"/>
    </row>
    <row r="11203" spans="15:15" x14ac:dyDescent="0.3">
      <c r="O11203" s="1"/>
    </row>
    <row r="11204" spans="15:15" x14ac:dyDescent="0.3">
      <c r="O11204" s="1"/>
    </row>
    <row r="11205" spans="15:15" x14ac:dyDescent="0.3">
      <c r="O11205" s="1"/>
    </row>
    <row r="11206" spans="15:15" x14ac:dyDescent="0.3">
      <c r="O11206" s="1"/>
    </row>
    <row r="11207" spans="15:15" x14ac:dyDescent="0.3">
      <c r="O11207" s="1"/>
    </row>
    <row r="11208" spans="15:15" x14ac:dyDescent="0.3">
      <c r="O11208" s="1"/>
    </row>
    <row r="11209" spans="15:15" x14ac:dyDescent="0.3">
      <c r="O11209" s="1"/>
    </row>
    <row r="11210" spans="15:15" x14ac:dyDescent="0.3">
      <c r="O11210" s="1"/>
    </row>
    <row r="11211" spans="15:15" x14ac:dyDescent="0.3">
      <c r="O11211" s="1"/>
    </row>
    <row r="11212" spans="15:15" x14ac:dyDescent="0.3">
      <c r="O11212" s="1"/>
    </row>
    <row r="11213" spans="15:15" x14ac:dyDescent="0.3">
      <c r="O11213" s="1"/>
    </row>
    <row r="11214" spans="15:15" x14ac:dyDescent="0.3">
      <c r="O11214" s="1"/>
    </row>
    <row r="11215" spans="15:15" x14ac:dyDescent="0.3">
      <c r="O11215" s="1"/>
    </row>
    <row r="11216" spans="15:15" x14ac:dyDescent="0.3">
      <c r="O11216" s="1"/>
    </row>
    <row r="11217" spans="15:15" x14ac:dyDescent="0.3">
      <c r="O11217" s="1"/>
    </row>
    <row r="11218" spans="15:15" x14ac:dyDescent="0.3">
      <c r="O11218" s="1"/>
    </row>
    <row r="11219" spans="15:15" x14ac:dyDescent="0.3">
      <c r="O11219" s="1"/>
    </row>
    <row r="11220" spans="15:15" x14ac:dyDescent="0.3">
      <c r="O11220" s="1"/>
    </row>
    <row r="11221" spans="15:15" x14ac:dyDescent="0.3">
      <c r="O11221" s="1"/>
    </row>
    <row r="11222" spans="15:15" x14ac:dyDescent="0.3">
      <c r="O11222" s="1"/>
    </row>
    <row r="11223" spans="15:15" x14ac:dyDescent="0.3">
      <c r="O11223" s="1"/>
    </row>
    <row r="11224" spans="15:15" x14ac:dyDescent="0.3">
      <c r="O11224" s="1"/>
    </row>
    <row r="11225" spans="15:15" x14ac:dyDescent="0.3">
      <c r="O11225" s="1"/>
    </row>
    <row r="11226" spans="15:15" x14ac:dyDescent="0.3">
      <c r="O11226" s="1"/>
    </row>
    <row r="11227" spans="15:15" x14ac:dyDescent="0.3">
      <c r="O11227" s="1"/>
    </row>
    <row r="11228" spans="15:15" x14ac:dyDescent="0.3">
      <c r="O11228" s="1"/>
    </row>
    <row r="11229" spans="15:15" x14ac:dyDescent="0.3">
      <c r="O11229" s="1"/>
    </row>
    <row r="11230" spans="15:15" x14ac:dyDescent="0.3">
      <c r="O11230" s="1"/>
    </row>
    <row r="11231" spans="15:15" x14ac:dyDescent="0.3">
      <c r="O11231" s="1"/>
    </row>
    <row r="11232" spans="15:15" x14ac:dyDescent="0.3">
      <c r="O11232" s="1"/>
    </row>
    <row r="11233" spans="15:15" x14ac:dyDescent="0.3">
      <c r="O11233" s="1"/>
    </row>
    <row r="11234" spans="15:15" x14ac:dyDescent="0.3">
      <c r="O11234" s="1"/>
    </row>
    <row r="11235" spans="15:15" x14ac:dyDescent="0.3">
      <c r="O11235" s="1"/>
    </row>
    <row r="11236" spans="15:15" x14ac:dyDescent="0.3">
      <c r="O11236" s="1"/>
    </row>
    <row r="11237" spans="15:15" x14ac:dyDescent="0.3">
      <c r="O11237" s="1"/>
    </row>
    <row r="11238" spans="15:15" x14ac:dyDescent="0.3">
      <c r="O11238" s="1"/>
    </row>
    <row r="11239" spans="15:15" x14ac:dyDescent="0.3">
      <c r="O11239" s="1"/>
    </row>
    <row r="11240" spans="15:15" x14ac:dyDescent="0.3">
      <c r="O11240" s="1"/>
    </row>
    <row r="11241" spans="15:15" x14ac:dyDescent="0.3">
      <c r="O11241" s="1"/>
    </row>
    <row r="11242" spans="15:15" x14ac:dyDescent="0.3">
      <c r="O11242" s="1"/>
    </row>
    <row r="11243" spans="15:15" x14ac:dyDescent="0.3">
      <c r="O11243" s="1"/>
    </row>
    <row r="11244" spans="15:15" x14ac:dyDescent="0.3">
      <c r="O11244" s="1"/>
    </row>
    <row r="11245" spans="15:15" x14ac:dyDescent="0.3">
      <c r="O11245" s="1"/>
    </row>
    <row r="11246" spans="15:15" x14ac:dyDescent="0.3">
      <c r="O11246" s="1"/>
    </row>
    <row r="11247" spans="15:15" x14ac:dyDescent="0.3">
      <c r="O11247" s="1"/>
    </row>
    <row r="11248" spans="15:15" x14ac:dyDescent="0.3">
      <c r="O11248" s="1"/>
    </row>
    <row r="11249" spans="15:15" x14ac:dyDescent="0.3">
      <c r="O11249" s="1"/>
    </row>
    <row r="11250" spans="15:15" x14ac:dyDescent="0.3">
      <c r="O11250" s="1"/>
    </row>
    <row r="11251" spans="15:15" x14ac:dyDescent="0.3">
      <c r="O11251" s="1"/>
    </row>
    <row r="11252" spans="15:15" x14ac:dyDescent="0.3">
      <c r="O11252" s="1"/>
    </row>
    <row r="11253" spans="15:15" x14ac:dyDescent="0.3">
      <c r="O11253" s="1"/>
    </row>
    <row r="11254" spans="15:15" x14ac:dyDescent="0.3">
      <c r="O11254" s="1"/>
    </row>
    <row r="11255" spans="15:15" x14ac:dyDescent="0.3">
      <c r="O11255" s="1"/>
    </row>
    <row r="11256" spans="15:15" x14ac:dyDescent="0.3">
      <c r="O11256" s="1"/>
    </row>
    <row r="11257" spans="15:15" x14ac:dyDescent="0.3">
      <c r="O11257" s="1"/>
    </row>
    <row r="11258" spans="15:15" x14ac:dyDescent="0.3">
      <c r="O11258" s="1"/>
    </row>
    <row r="11259" spans="15:15" x14ac:dyDescent="0.3">
      <c r="O11259" s="1"/>
    </row>
    <row r="11260" spans="15:15" x14ac:dyDescent="0.3">
      <c r="O11260" s="1"/>
    </row>
    <row r="11261" spans="15:15" x14ac:dyDescent="0.3">
      <c r="O11261" s="1"/>
    </row>
    <row r="11262" spans="15:15" x14ac:dyDescent="0.3">
      <c r="O11262" s="1"/>
    </row>
    <row r="11263" spans="15:15" x14ac:dyDescent="0.3">
      <c r="O11263" s="1"/>
    </row>
    <row r="11264" spans="15:15" x14ac:dyDescent="0.3">
      <c r="O11264" s="1"/>
    </row>
    <row r="11265" spans="15:15" x14ac:dyDescent="0.3">
      <c r="O11265" s="1"/>
    </row>
    <row r="11266" spans="15:15" x14ac:dyDescent="0.3">
      <c r="O11266" s="1"/>
    </row>
    <row r="11267" spans="15:15" x14ac:dyDescent="0.3">
      <c r="O11267" s="1"/>
    </row>
    <row r="11268" spans="15:15" x14ac:dyDescent="0.3">
      <c r="O11268" s="1"/>
    </row>
    <row r="11269" spans="15:15" x14ac:dyDescent="0.3">
      <c r="O11269" s="1"/>
    </row>
    <row r="11270" spans="15:15" x14ac:dyDescent="0.3">
      <c r="O11270" s="1"/>
    </row>
    <row r="11271" spans="15:15" x14ac:dyDescent="0.3">
      <c r="O11271" s="1"/>
    </row>
    <row r="11272" spans="15:15" x14ac:dyDescent="0.3">
      <c r="O11272" s="1"/>
    </row>
    <row r="11273" spans="15:15" x14ac:dyDescent="0.3">
      <c r="O11273" s="1"/>
    </row>
    <row r="11274" spans="15:15" x14ac:dyDescent="0.3">
      <c r="O11274" s="1"/>
    </row>
    <row r="11275" spans="15:15" x14ac:dyDescent="0.3">
      <c r="O11275" s="1"/>
    </row>
    <row r="11276" spans="15:15" x14ac:dyDescent="0.3">
      <c r="O11276" s="1"/>
    </row>
    <row r="11277" spans="15:15" x14ac:dyDescent="0.3">
      <c r="O11277" s="1"/>
    </row>
    <row r="11278" spans="15:15" x14ac:dyDescent="0.3">
      <c r="O11278" s="1"/>
    </row>
    <row r="11279" spans="15:15" x14ac:dyDescent="0.3">
      <c r="O11279" s="1"/>
    </row>
    <row r="11280" spans="15:15" x14ac:dyDescent="0.3">
      <c r="O11280" s="1"/>
    </row>
    <row r="11281" spans="15:15" x14ac:dyDescent="0.3">
      <c r="O11281" s="1"/>
    </row>
    <row r="11282" spans="15:15" x14ac:dyDescent="0.3">
      <c r="O11282" s="1"/>
    </row>
    <row r="11283" spans="15:15" x14ac:dyDescent="0.3">
      <c r="O11283" s="1"/>
    </row>
    <row r="11284" spans="15:15" x14ac:dyDescent="0.3">
      <c r="O11284" s="1"/>
    </row>
    <row r="11285" spans="15:15" x14ac:dyDescent="0.3">
      <c r="O11285" s="1"/>
    </row>
    <row r="11286" spans="15:15" x14ac:dyDescent="0.3">
      <c r="O11286" s="1"/>
    </row>
    <row r="11287" spans="15:15" x14ac:dyDescent="0.3">
      <c r="O11287" s="1"/>
    </row>
    <row r="11288" spans="15:15" x14ac:dyDescent="0.3">
      <c r="O11288" s="1"/>
    </row>
    <row r="11289" spans="15:15" x14ac:dyDescent="0.3">
      <c r="O11289" s="1"/>
    </row>
    <row r="11290" spans="15:15" x14ac:dyDescent="0.3">
      <c r="O11290" s="1"/>
    </row>
    <row r="11291" spans="15:15" x14ac:dyDescent="0.3">
      <c r="O11291" s="1"/>
    </row>
    <row r="11292" spans="15:15" x14ac:dyDescent="0.3">
      <c r="O11292" s="1"/>
    </row>
    <row r="11293" spans="15:15" x14ac:dyDescent="0.3">
      <c r="O11293" s="1"/>
    </row>
    <row r="11294" spans="15:15" x14ac:dyDescent="0.3">
      <c r="O11294" s="1"/>
    </row>
    <row r="11295" spans="15:15" x14ac:dyDescent="0.3">
      <c r="O11295" s="1"/>
    </row>
    <row r="11296" spans="15:15" x14ac:dyDescent="0.3">
      <c r="O11296" s="1"/>
    </row>
    <row r="11297" spans="15:15" x14ac:dyDescent="0.3">
      <c r="O11297" s="1"/>
    </row>
    <row r="11298" spans="15:15" x14ac:dyDescent="0.3">
      <c r="O11298" s="1"/>
    </row>
    <row r="11299" spans="15:15" x14ac:dyDescent="0.3">
      <c r="O11299" s="1"/>
    </row>
    <row r="11300" spans="15:15" x14ac:dyDescent="0.3">
      <c r="O11300" s="1"/>
    </row>
    <row r="11301" spans="15:15" x14ac:dyDescent="0.3">
      <c r="O11301" s="1"/>
    </row>
    <row r="11302" spans="15:15" x14ac:dyDescent="0.3">
      <c r="O11302" s="1"/>
    </row>
    <row r="11303" spans="15:15" x14ac:dyDescent="0.3">
      <c r="O11303" s="1"/>
    </row>
    <row r="11304" spans="15:15" x14ac:dyDescent="0.3">
      <c r="O11304" s="1"/>
    </row>
    <row r="11305" spans="15:15" x14ac:dyDescent="0.3">
      <c r="O11305" s="1"/>
    </row>
    <row r="11306" spans="15:15" x14ac:dyDescent="0.3">
      <c r="O11306" s="1"/>
    </row>
    <row r="11307" spans="15:15" x14ac:dyDescent="0.3">
      <c r="O11307" s="1"/>
    </row>
    <row r="11308" spans="15:15" x14ac:dyDescent="0.3">
      <c r="O11308" s="1"/>
    </row>
    <row r="11309" spans="15:15" x14ac:dyDescent="0.3">
      <c r="O11309" s="1"/>
    </row>
    <row r="11310" spans="15:15" x14ac:dyDescent="0.3">
      <c r="O11310" s="1"/>
    </row>
    <row r="11311" spans="15:15" x14ac:dyDescent="0.3">
      <c r="O11311" s="1"/>
    </row>
    <row r="11312" spans="15:15" x14ac:dyDescent="0.3">
      <c r="O11312" s="1"/>
    </row>
    <row r="11313" spans="15:15" x14ac:dyDescent="0.3">
      <c r="O11313" s="1"/>
    </row>
    <row r="11314" spans="15:15" x14ac:dyDescent="0.3">
      <c r="O11314" s="1"/>
    </row>
    <row r="11315" spans="15:15" x14ac:dyDescent="0.3">
      <c r="O11315" s="1"/>
    </row>
    <row r="11316" spans="15:15" x14ac:dyDescent="0.3">
      <c r="O11316" s="1"/>
    </row>
    <row r="11317" spans="15:15" x14ac:dyDescent="0.3">
      <c r="O11317" s="1"/>
    </row>
    <row r="11318" spans="15:15" x14ac:dyDescent="0.3">
      <c r="O11318" s="1"/>
    </row>
    <row r="11319" spans="15:15" x14ac:dyDescent="0.3">
      <c r="O11319" s="1"/>
    </row>
    <row r="11320" spans="15:15" x14ac:dyDescent="0.3">
      <c r="O11320" s="1"/>
    </row>
    <row r="11321" spans="15:15" x14ac:dyDescent="0.3">
      <c r="O11321" s="1"/>
    </row>
    <row r="11322" spans="15:15" x14ac:dyDescent="0.3">
      <c r="O11322" s="1"/>
    </row>
    <row r="11323" spans="15:15" x14ac:dyDescent="0.3">
      <c r="O11323" s="1"/>
    </row>
    <row r="11324" spans="15:15" x14ac:dyDescent="0.3">
      <c r="O11324" s="1"/>
    </row>
    <row r="11325" spans="15:15" x14ac:dyDescent="0.3">
      <c r="O11325" s="1"/>
    </row>
    <row r="11326" spans="15:15" x14ac:dyDescent="0.3">
      <c r="O11326" s="1"/>
    </row>
    <row r="11327" spans="15:15" x14ac:dyDescent="0.3">
      <c r="O11327" s="1"/>
    </row>
    <row r="11328" spans="15:15" x14ac:dyDescent="0.3">
      <c r="O11328" s="1"/>
    </row>
    <row r="11329" spans="15:15" x14ac:dyDescent="0.3">
      <c r="O11329" s="1"/>
    </row>
    <row r="11330" spans="15:15" x14ac:dyDescent="0.3">
      <c r="O11330" s="1"/>
    </row>
    <row r="11331" spans="15:15" x14ac:dyDescent="0.3">
      <c r="O11331" s="1"/>
    </row>
    <row r="11332" spans="15:15" x14ac:dyDescent="0.3">
      <c r="O11332" s="1"/>
    </row>
    <row r="11333" spans="15:15" x14ac:dyDescent="0.3">
      <c r="O11333" s="1"/>
    </row>
    <row r="11334" spans="15:15" x14ac:dyDescent="0.3">
      <c r="O11334" s="1"/>
    </row>
    <row r="11335" spans="15:15" x14ac:dyDescent="0.3">
      <c r="O11335" s="1"/>
    </row>
    <row r="11336" spans="15:15" x14ac:dyDescent="0.3">
      <c r="O11336" s="1"/>
    </row>
    <row r="11337" spans="15:15" x14ac:dyDescent="0.3">
      <c r="O11337" s="1"/>
    </row>
    <row r="11338" spans="15:15" x14ac:dyDescent="0.3">
      <c r="O11338" s="1"/>
    </row>
    <row r="11339" spans="15:15" x14ac:dyDescent="0.3">
      <c r="O11339" s="1"/>
    </row>
    <row r="11340" spans="15:15" x14ac:dyDescent="0.3">
      <c r="O11340" s="1"/>
    </row>
    <row r="11341" spans="15:15" x14ac:dyDescent="0.3">
      <c r="O11341" s="1"/>
    </row>
    <row r="11342" spans="15:15" x14ac:dyDescent="0.3">
      <c r="O11342" s="1"/>
    </row>
    <row r="11343" spans="15:15" x14ac:dyDescent="0.3">
      <c r="O11343" s="1"/>
    </row>
    <row r="11344" spans="15:15" x14ac:dyDescent="0.3">
      <c r="O11344" s="1"/>
    </row>
    <row r="11345" spans="15:15" x14ac:dyDescent="0.3">
      <c r="O11345" s="1"/>
    </row>
    <row r="11346" spans="15:15" x14ac:dyDescent="0.3">
      <c r="O11346" s="1"/>
    </row>
    <row r="11347" spans="15:15" x14ac:dyDescent="0.3">
      <c r="O11347" s="1"/>
    </row>
    <row r="11348" spans="15:15" x14ac:dyDescent="0.3">
      <c r="O11348" s="1"/>
    </row>
    <row r="11349" spans="15:15" x14ac:dyDescent="0.3">
      <c r="O11349" s="1"/>
    </row>
    <row r="11350" spans="15:15" x14ac:dyDescent="0.3">
      <c r="O11350" s="1"/>
    </row>
    <row r="11351" spans="15:15" x14ac:dyDescent="0.3">
      <c r="O11351" s="1"/>
    </row>
    <row r="11352" spans="15:15" x14ac:dyDescent="0.3">
      <c r="O11352" s="1"/>
    </row>
    <row r="11353" spans="15:15" x14ac:dyDescent="0.3">
      <c r="O11353" s="1"/>
    </row>
    <row r="11354" spans="15:15" x14ac:dyDescent="0.3">
      <c r="O11354" s="1"/>
    </row>
    <row r="11355" spans="15:15" x14ac:dyDescent="0.3">
      <c r="O11355" s="1"/>
    </row>
    <row r="11356" spans="15:15" x14ac:dyDescent="0.3">
      <c r="O11356" s="1"/>
    </row>
    <row r="11357" spans="15:15" x14ac:dyDescent="0.3">
      <c r="O11357" s="1"/>
    </row>
    <row r="11358" spans="15:15" x14ac:dyDescent="0.3">
      <c r="O11358" s="1"/>
    </row>
    <row r="11359" spans="15:15" x14ac:dyDescent="0.3">
      <c r="O11359" s="1"/>
    </row>
    <row r="11360" spans="15:15" x14ac:dyDescent="0.3">
      <c r="O11360" s="1"/>
    </row>
    <row r="11361" spans="15:15" x14ac:dyDescent="0.3">
      <c r="O11361" s="1"/>
    </row>
    <row r="11362" spans="15:15" x14ac:dyDescent="0.3">
      <c r="O11362" s="1"/>
    </row>
    <row r="11363" spans="15:15" x14ac:dyDescent="0.3">
      <c r="O11363" s="1"/>
    </row>
    <row r="11364" spans="15:15" x14ac:dyDescent="0.3">
      <c r="O11364" s="1"/>
    </row>
    <row r="11365" spans="15:15" x14ac:dyDescent="0.3">
      <c r="O11365" s="1"/>
    </row>
    <row r="11366" spans="15:15" x14ac:dyDescent="0.3">
      <c r="O11366" s="1"/>
    </row>
    <row r="11367" spans="15:15" x14ac:dyDescent="0.3">
      <c r="O11367" s="1"/>
    </row>
    <row r="11368" spans="15:15" x14ac:dyDescent="0.3">
      <c r="O11368" s="1"/>
    </row>
    <row r="11369" spans="15:15" x14ac:dyDescent="0.3">
      <c r="O11369" s="1"/>
    </row>
    <row r="11370" spans="15:15" x14ac:dyDescent="0.3">
      <c r="O11370" s="1"/>
    </row>
    <row r="11371" spans="15:15" x14ac:dyDescent="0.3">
      <c r="O11371" s="1"/>
    </row>
    <row r="11372" spans="15:15" x14ac:dyDescent="0.3">
      <c r="O11372" s="1"/>
    </row>
    <row r="11373" spans="15:15" x14ac:dyDescent="0.3">
      <c r="O11373" s="1"/>
    </row>
    <row r="11374" spans="15:15" x14ac:dyDescent="0.3">
      <c r="O11374" s="1"/>
    </row>
    <row r="11375" spans="15:15" x14ac:dyDescent="0.3">
      <c r="O11375" s="1"/>
    </row>
    <row r="11376" spans="15:15" x14ac:dyDescent="0.3">
      <c r="O11376" s="1"/>
    </row>
    <row r="11377" spans="15:15" x14ac:dyDescent="0.3">
      <c r="O11377" s="1"/>
    </row>
    <row r="11378" spans="15:15" x14ac:dyDescent="0.3">
      <c r="O11378" s="1"/>
    </row>
    <row r="11379" spans="15:15" x14ac:dyDescent="0.3">
      <c r="O11379" s="1"/>
    </row>
    <row r="11380" spans="15:15" x14ac:dyDescent="0.3">
      <c r="O11380" s="1"/>
    </row>
    <row r="11381" spans="15:15" x14ac:dyDescent="0.3">
      <c r="O11381" s="1"/>
    </row>
    <row r="11382" spans="15:15" x14ac:dyDescent="0.3">
      <c r="O11382" s="1"/>
    </row>
    <row r="11383" spans="15:15" x14ac:dyDescent="0.3">
      <c r="O11383" s="1"/>
    </row>
    <row r="11384" spans="15:15" x14ac:dyDescent="0.3">
      <c r="O11384" s="1"/>
    </row>
    <row r="11385" spans="15:15" x14ac:dyDescent="0.3">
      <c r="O11385" s="1"/>
    </row>
    <row r="11386" spans="15:15" x14ac:dyDescent="0.3">
      <c r="O11386" s="1"/>
    </row>
    <row r="11387" spans="15:15" x14ac:dyDescent="0.3">
      <c r="O11387" s="1"/>
    </row>
    <row r="11388" spans="15:15" x14ac:dyDescent="0.3">
      <c r="O11388" s="1"/>
    </row>
    <row r="11389" spans="15:15" x14ac:dyDescent="0.3">
      <c r="O11389" s="1"/>
    </row>
    <row r="11390" spans="15:15" x14ac:dyDescent="0.3">
      <c r="O11390" s="1"/>
    </row>
    <row r="11391" spans="15:15" x14ac:dyDescent="0.3">
      <c r="O11391" s="1"/>
    </row>
    <row r="11392" spans="15:15" x14ac:dyDescent="0.3">
      <c r="O11392" s="1"/>
    </row>
    <row r="11393" spans="15:15" x14ac:dyDescent="0.3">
      <c r="O11393" s="1"/>
    </row>
    <row r="11394" spans="15:15" x14ac:dyDescent="0.3">
      <c r="O11394" s="1"/>
    </row>
    <row r="11395" spans="15:15" x14ac:dyDescent="0.3">
      <c r="O11395" s="1"/>
    </row>
    <row r="11396" spans="15:15" x14ac:dyDescent="0.3">
      <c r="O11396" s="1"/>
    </row>
    <row r="11397" spans="15:15" x14ac:dyDescent="0.3">
      <c r="O11397" s="1"/>
    </row>
    <row r="11398" spans="15:15" x14ac:dyDescent="0.3">
      <c r="O11398" s="1"/>
    </row>
    <row r="11399" spans="15:15" x14ac:dyDescent="0.3">
      <c r="O11399" s="1"/>
    </row>
    <row r="11400" spans="15:15" x14ac:dyDescent="0.3">
      <c r="O11400" s="1"/>
    </row>
    <row r="11401" spans="15:15" x14ac:dyDescent="0.3">
      <c r="O11401" s="1"/>
    </row>
    <row r="11402" spans="15:15" x14ac:dyDescent="0.3">
      <c r="O11402" s="1"/>
    </row>
    <row r="11403" spans="15:15" x14ac:dyDescent="0.3">
      <c r="O11403" s="1"/>
    </row>
    <row r="11404" spans="15:15" x14ac:dyDescent="0.3">
      <c r="O11404" s="1"/>
    </row>
    <row r="11405" spans="15:15" x14ac:dyDescent="0.3">
      <c r="O11405" s="1"/>
    </row>
    <row r="11406" spans="15:15" x14ac:dyDescent="0.3">
      <c r="O11406" s="1"/>
    </row>
    <row r="11407" spans="15:15" x14ac:dyDescent="0.3">
      <c r="O11407" s="1"/>
    </row>
    <row r="11408" spans="15:15" x14ac:dyDescent="0.3">
      <c r="O11408" s="1"/>
    </row>
    <row r="11409" spans="15:15" x14ac:dyDescent="0.3">
      <c r="O11409" s="1"/>
    </row>
    <row r="11410" spans="15:15" x14ac:dyDescent="0.3">
      <c r="O11410" s="1"/>
    </row>
    <row r="11411" spans="15:15" x14ac:dyDescent="0.3">
      <c r="O11411" s="1"/>
    </row>
    <row r="11412" spans="15:15" x14ac:dyDescent="0.3">
      <c r="O11412" s="1"/>
    </row>
    <row r="11413" spans="15:15" x14ac:dyDescent="0.3">
      <c r="O11413" s="1"/>
    </row>
    <row r="11414" spans="15:15" x14ac:dyDescent="0.3">
      <c r="O11414" s="1"/>
    </row>
    <row r="11415" spans="15:15" x14ac:dyDescent="0.3">
      <c r="O11415" s="1"/>
    </row>
    <row r="11416" spans="15:15" x14ac:dyDescent="0.3">
      <c r="O11416" s="1"/>
    </row>
    <row r="11417" spans="15:15" x14ac:dyDescent="0.3">
      <c r="O11417" s="1"/>
    </row>
    <row r="11418" spans="15:15" x14ac:dyDescent="0.3">
      <c r="O11418" s="1"/>
    </row>
    <row r="11419" spans="15:15" x14ac:dyDescent="0.3">
      <c r="O11419" s="1"/>
    </row>
    <row r="11420" spans="15:15" x14ac:dyDescent="0.3">
      <c r="O11420" s="1"/>
    </row>
    <row r="11421" spans="15:15" x14ac:dyDescent="0.3">
      <c r="O11421" s="1"/>
    </row>
    <row r="11422" spans="15:15" x14ac:dyDescent="0.3">
      <c r="O11422" s="1"/>
    </row>
    <row r="11423" spans="15:15" x14ac:dyDescent="0.3">
      <c r="O11423" s="1"/>
    </row>
    <row r="11424" spans="15:15" x14ac:dyDescent="0.3">
      <c r="O11424" s="1"/>
    </row>
    <row r="11425" spans="15:15" x14ac:dyDescent="0.3">
      <c r="O11425" s="1"/>
    </row>
    <row r="11426" spans="15:15" x14ac:dyDescent="0.3">
      <c r="O11426" s="1"/>
    </row>
    <row r="11427" spans="15:15" x14ac:dyDescent="0.3">
      <c r="O11427" s="1"/>
    </row>
    <row r="11428" spans="15:15" x14ac:dyDescent="0.3">
      <c r="O11428" s="1"/>
    </row>
    <row r="11429" spans="15:15" x14ac:dyDescent="0.3">
      <c r="O11429" s="1"/>
    </row>
    <row r="11430" spans="15:15" x14ac:dyDescent="0.3">
      <c r="O11430" s="1"/>
    </row>
    <row r="11431" spans="15:15" x14ac:dyDescent="0.3">
      <c r="O11431" s="1"/>
    </row>
    <row r="11432" spans="15:15" x14ac:dyDescent="0.3">
      <c r="O11432" s="1"/>
    </row>
    <row r="11433" spans="15:15" x14ac:dyDescent="0.3">
      <c r="O11433" s="1"/>
    </row>
    <row r="11434" spans="15:15" x14ac:dyDescent="0.3">
      <c r="O11434" s="1"/>
    </row>
    <row r="11435" spans="15:15" x14ac:dyDescent="0.3">
      <c r="O11435" s="1"/>
    </row>
    <row r="11436" spans="15:15" x14ac:dyDescent="0.3">
      <c r="O11436" s="1"/>
    </row>
    <row r="11437" spans="15:15" x14ac:dyDescent="0.3">
      <c r="O11437" s="1"/>
    </row>
    <row r="11438" spans="15:15" x14ac:dyDescent="0.3">
      <c r="O11438" s="1"/>
    </row>
    <row r="11439" spans="15:15" x14ac:dyDescent="0.3">
      <c r="O11439" s="1"/>
    </row>
    <row r="11440" spans="15:15" x14ac:dyDescent="0.3">
      <c r="O11440" s="1"/>
    </row>
    <row r="11441" spans="15:15" x14ac:dyDescent="0.3">
      <c r="O11441" s="1"/>
    </row>
    <row r="11442" spans="15:15" x14ac:dyDescent="0.3">
      <c r="O11442" s="1"/>
    </row>
    <row r="11443" spans="15:15" x14ac:dyDescent="0.3">
      <c r="O11443" s="1"/>
    </row>
    <row r="11444" spans="15:15" x14ac:dyDescent="0.3">
      <c r="O11444" s="1"/>
    </row>
    <row r="11445" spans="15:15" x14ac:dyDescent="0.3">
      <c r="O11445" s="1"/>
    </row>
    <row r="11446" spans="15:15" x14ac:dyDescent="0.3">
      <c r="O11446" s="1"/>
    </row>
    <row r="11447" spans="15:15" x14ac:dyDescent="0.3">
      <c r="O11447" s="1"/>
    </row>
    <row r="11448" spans="15:15" x14ac:dyDescent="0.3">
      <c r="O11448" s="1"/>
    </row>
    <row r="11449" spans="15:15" x14ac:dyDescent="0.3">
      <c r="O11449" s="1"/>
    </row>
    <row r="11450" spans="15:15" x14ac:dyDescent="0.3">
      <c r="O11450" s="1"/>
    </row>
    <row r="11451" spans="15:15" x14ac:dyDescent="0.3">
      <c r="O11451" s="1"/>
    </row>
    <row r="11452" spans="15:15" x14ac:dyDescent="0.3">
      <c r="O11452" s="1"/>
    </row>
    <row r="11453" spans="15:15" x14ac:dyDescent="0.3">
      <c r="O11453" s="1"/>
    </row>
    <row r="11454" spans="15:15" x14ac:dyDescent="0.3">
      <c r="O11454" s="1"/>
    </row>
    <row r="11455" spans="15:15" x14ac:dyDescent="0.3">
      <c r="O11455" s="1"/>
    </row>
    <row r="11456" spans="15:15" x14ac:dyDescent="0.3">
      <c r="O11456" s="1"/>
    </row>
    <row r="11457" spans="15:15" x14ac:dyDescent="0.3">
      <c r="O11457" s="1"/>
    </row>
    <row r="11458" spans="15:15" x14ac:dyDescent="0.3">
      <c r="O11458" s="1"/>
    </row>
    <row r="11459" spans="15:15" x14ac:dyDescent="0.3">
      <c r="O11459" s="1"/>
    </row>
    <row r="11460" spans="15:15" x14ac:dyDescent="0.3">
      <c r="O11460" s="1"/>
    </row>
    <row r="11461" spans="15:15" x14ac:dyDescent="0.3">
      <c r="O11461" s="1"/>
    </row>
    <row r="11462" spans="15:15" x14ac:dyDescent="0.3">
      <c r="O11462" s="1"/>
    </row>
    <row r="11463" spans="15:15" x14ac:dyDescent="0.3">
      <c r="O11463" s="1"/>
    </row>
    <row r="11464" spans="15:15" x14ac:dyDescent="0.3">
      <c r="O11464" s="1"/>
    </row>
    <row r="11465" spans="15:15" x14ac:dyDescent="0.3">
      <c r="O11465" s="1"/>
    </row>
    <row r="11466" spans="15:15" x14ac:dyDescent="0.3">
      <c r="O11466" s="1"/>
    </row>
    <row r="11467" spans="15:15" x14ac:dyDescent="0.3">
      <c r="O11467" s="1"/>
    </row>
    <row r="11468" spans="15:15" x14ac:dyDescent="0.3">
      <c r="O11468" s="1"/>
    </row>
    <row r="11469" spans="15:15" x14ac:dyDescent="0.3">
      <c r="O11469" s="1"/>
    </row>
    <row r="11470" spans="15:15" x14ac:dyDescent="0.3">
      <c r="O11470" s="1"/>
    </row>
    <row r="11471" spans="15:15" x14ac:dyDescent="0.3">
      <c r="O11471" s="1"/>
    </row>
    <row r="11472" spans="15:15" x14ac:dyDescent="0.3">
      <c r="O11472" s="1"/>
    </row>
    <row r="11473" spans="15:15" x14ac:dyDescent="0.3">
      <c r="O11473" s="1"/>
    </row>
    <row r="11474" spans="15:15" x14ac:dyDescent="0.3">
      <c r="O11474" s="1"/>
    </row>
    <row r="11475" spans="15:15" x14ac:dyDescent="0.3">
      <c r="O11475" s="1"/>
    </row>
    <row r="11476" spans="15:15" x14ac:dyDescent="0.3">
      <c r="O11476" s="1"/>
    </row>
    <row r="11477" spans="15:15" x14ac:dyDescent="0.3">
      <c r="O11477" s="1"/>
    </row>
    <row r="11478" spans="15:15" x14ac:dyDescent="0.3">
      <c r="O11478" s="1"/>
    </row>
    <row r="11479" spans="15:15" x14ac:dyDescent="0.3">
      <c r="O11479" s="1"/>
    </row>
    <row r="11480" spans="15:15" x14ac:dyDescent="0.3">
      <c r="O11480" s="1"/>
    </row>
    <row r="11481" spans="15:15" x14ac:dyDescent="0.3">
      <c r="O11481" s="1"/>
    </row>
    <row r="11482" spans="15:15" x14ac:dyDescent="0.3">
      <c r="O11482" s="1"/>
    </row>
    <row r="11483" spans="15:15" x14ac:dyDescent="0.3">
      <c r="O11483" s="1"/>
    </row>
    <row r="11484" spans="15:15" x14ac:dyDescent="0.3">
      <c r="O11484" s="1"/>
    </row>
    <row r="11485" spans="15:15" x14ac:dyDescent="0.3">
      <c r="O11485" s="1"/>
    </row>
    <row r="11486" spans="15:15" x14ac:dyDescent="0.3">
      <c r="O11486" s="1"/>
    </row>
    <row r="11487" spans="15:15" x14ac:dyDescent="0.3">
      <c r="O11487" s="1"/>
    </row>
    <row r="11488" spans="15:15" x14ac:dyDescent="0.3">
      <c r="O11488" s="1"/>
    </row>
    <row r="11489" spans="15:15" x14ac:dyDescent="0.3">
      <c r="O11489" s="1"/>
    </row>
    <row r="11490" spans="15:15" x14ac:dyDescent="0.3">
      <c r="O11490" s="1"/>
    </row>
    <row r="11491" spans="15:15" x14ac:dyDescent="0.3">
      <c r="O11491" s="1"/>
    </row>
    <row r="11492" spans="15:15" x14ac:dyDescent="0.3">
      <c r="O11492" s="1"/>
    </row>
    <row r="11493" spans="15:15" x14ac:dyDescent="0.3">
      <c r="O11493" s="1"/>
    </row>
    <row r="11494" spans="15:15" x14ac:dyDescent="0.3">
      <c r="O11494" s="1"/>
    </row>
    <row r="11495" spans="15:15" x14ac:dyDescent="0.3">
      <c r="O11495" s="1"/>
    </row>
    <row r="11496" spans="15:15" x14ac:dyDescent="0.3">
      <c r="O11496" s="1"/>
    </row>
    <row r="11497" spans="15:15" x14ac:dyDescent="0.3">
      <c r="O11497" s="1"/>
    </row>
    <row r="11498" spans="15:15" x14ac:dyDescent="0.3">
      <c r="O11498" s="1"/>
    </row>
    <row r="11499" spans="15:15" x14ac:dyDescent="0.3">
      <c r="O11499" s="1"/>
    </row>
    <row r="11500" spans="15:15" x14ac:dyDescent="0.3">
      <c r="O11500" s="1"/>
    </row>
    <row r="11501" spans="15:15" x14ac:dyDescent="0.3">
      <c r="O11501" s="1"/>
    </row>
    <row r="11502" spans="15:15" x14ac:dyDescent="0.3">
      <c r="O11502" s="1"/>
    </row>
    <row r="11503" spans="15:15" x14ac:dyDescent="0.3">
      <c r="O11503" s="1"/>
    </row>
    <row r="11504" spans="15:15" x14ac:dyDescent="0.3">
      <c r="O11504" s="1"/>
    </row>
    <row r="11505" spans="15:15" x14ac:dyDescent="0.3">
      <c r="O11505" s="1"/>
    </row>
    <row r="11506" spans="15:15" x14ac:dyDescent="0.3">
      <c r="O11506" s="1"/>
    </row>
    <row r="11507" spans="15:15" x14ac:dyDescent="0.3">
      <c r="O11507" s="1"/>
    </row>
    <row r="11508" spans="15:15" x14ac:dyDescent="0.3">
      <c r="O11508" s="1"/>
    </row>
    <row r="11509" spans="15:15" x14ac:dyDescent="0.3">
      <c r="O11509" s="1"/>
    </row>
    <row r="11510" spans="15:15" x14ac:dyDescent="0.3">
      <c r="O11510" s="1"/>
    </row>
    <row r="11511" spans="15:15" x14ac:dyDescent="0.3">
      <c r="O11511" s="1"/>
    </row>
    <row r="11512" spans="15:15" x14ac:dyDescent="0.3">
      <c r="O11512" s="1"/>
    </row>
    <row r="11513" spans="15:15" x14ac:dyDescent="0.3">
      <c r="O11513" s="1"/>
    </row>
    <row r="11514" spans="15:15" x14ac:dyDescent="0.3">
      <c r="O11514" s="1"/>
    </row>
    <row r="11515" spans="15:15" x14ac:dyDescent="0.3">
      <c r="O11515" s="1"/>
    </row>
    <row r="11516" spans="15:15" x14ac:dyDescent="0.3">
      <c r="O11516" s="1"/>
    </row>
    <row r="11517" spans="15:15" x14ac:dyDescent="0.3">
      <c r="O11517" s="1"/>
    </row>
    <row r="11518" spans="15:15" x14ac:dyDescent="0.3">
      <c r="O11518" s="1"/>
    </row>
    <row r="11519" spans="15:15" x14ac:dyDescent="0.3">
      <c r="O11519" s="1"/>
    </row>
    <row r="11520" spans="15:15" x14ac:dyDescent="0.3">
      <c r="O11520" s="1"/>
    </row>
    <row r="11521" spans="15:15" x14ac:dyDescent="0.3">
      <c r="O11521" s="1"/>
    </row>
    <row r="11522" spans="15:15" x14ac:dyDescent="0.3">
      <c r="O11522" s="1"/>
    </row>
    <row r="11523" spans="15:15" x14ac:dyDescent="0.3">
      <c r="O11523" s="1"/>
    </row>
    <row r="11524" spans="15:15" x14ac:dyDescent="0.3">
      <c r="O11524" s="1"/>
    </row>
    <row r="11525" spans="15:15" x14ac:dyDescent="0.3">
      <c r="O11525" s="1"/>
    </row>
    <row r="11526" spans="15:15" x14ac:dyDescent="0.3">
      <c r="O11526" s="1"/>
    </row>
    <row r="11527" spans="15:15" x14ac:dyDescent="0.3">
      <c r="O11527" s="1"/>
    </row>
    <row r="11528" spans="15:15" x14ac:dyDescent="0.3">
      <c r="O11528" s="1"/>
    </row>
    <row r="11529" spans="15:15" x14ac:dyDescent="0.3">
      <c r="O11529" s="1"/>
    </row>
    <row r="11530" spans="15:15" x14ac:dyDescent="0.3">
      <c r="O11530" s="1"/>
    </row>
    <row r="11531" spans="15:15" x14ac:dyDescent="0.3">
      <c r="O11531" s="1"/>
    </row>
    <row r="11532" spans="15:15" x14ac:dyDescent="0.3">
      <c r="O11532" s="1"/>
    </row>
    <row r="11533" spans="15:15" x14ac:dyDescent="0.3">
      <c r="O11533" s="1"/>
    </row>
    <row r="11534" spans="15:15" x14ac:dyDescent="0.3">
      <c r="O11534" s="1"/>
    </row>
    <row r="11535" spans="15:15" x14ac:dyDescent="0.3">
      <c r="O11535" s="1"/>
    </row>
    <row r="11536" spans="15:15" x14ac:dyDescent="0.3">
      <c r="O11536" s="1"/>
    </row>
    <row r="11537" spans="15:15" x14ac:dyDescent="0.3">
      <c r="O11537" s="1"/>
    </row>
    <row r="11538" spans="15:15" x14ac:dyDescent="0.3">
      <c r="O11538" s="1"/>
    </row>
    <row r="11539" spans="15:15" x14ac:dyDescent="0.3">
      <c r="O11539" s="1"/>
    </row>
    <row r="11540" spans="15:15" x14ac:dyDescent="0.3">
      <c r="O11540" s="1"/>
    </row>
    <row r="11541" spans="15:15" x14ac:dyDescent="0.3">
      <c r="O11541" s="1"/>
    </row>
    <row r="11542" spans="15:15" x14ac:dyDescent="0.3">
      <c r="O11542" s="1"/>
    </row>
    <row r="11543" spans="15:15" x14ac:dyDescent="0.3">
      <c r="O11543" s="1"/>
    </row>
    <row r="11544" spans="15:15" x14ac:dyDescent="0.3">
      <c r="O11544" s="1"/>
    </row>
    <row r="11545" spans="15:15" x14ac:dyDescent="0.3">
      <c r="O11545" s="1"/>
    </row>
    <row r="11546" spans="15:15" x14ac:dyDescent="0.3">
      <c r="O11546" s="1"/>
    </row>
    <row r="11547" spans="15:15" x14ac:dyDescent="0.3">
      <c r="O11547" s="1"/>
    </row>
    <row r="11548" spans="15:15" x14ac:dyDescent="0.3">
      <c r="O11548" s="1"/>
    </row>
    <row r="11549" spans="15:15" x14ac:dyDescent="0.3">
      <c r="O11549" s="1"/>
    </row>
    <row r="11550" spans="15:15" x14ac:dyDescent="0.3">
      <c r="O11550" s="1"/>
    </row>
    <row r="11551" spans="15:15" x14ac:dyDescent="0.3">
      <c r="O11551" s="1"/>
    </row>
    <row r="11552" spans="15:15" x14ac:dyDescent="0.3">
      <c r="O11552" s="1"/>
    </row>
    <row r="11553" spans="15:15" x14ac:dyDescent="0.3">
      <c r="O11553" s="1"/>
    </row>
    <row r="11554" spans="15:15" x14ac:dyDescent="0.3">
      <c r="O11554" s="1"/>
    </row>
    <row r="11555" spans="15:15" x14ac:dyDescent="0.3">
      <c r="O11555" s="1"/>
    </row>
    <row r="11556" spans="15:15" x14ac:dyDescent="0.3">
      <c r="O11556" s="1"/>
    </row>
    <row r="11557" spans="15:15" x14ac:dyDescent="0.3">
      <c r="O11557" s="1"/>
    </row>
    <row r="11558" spans="15:15" x14ac:dyDescent="0.3">
      <c r="O11558" s="1"/>
    </row>
    <row r="11559" spans="15:15" x14ac:dyDescent="0.3">
      <c r="O11559" s="1"/>
    </row>
    <row r="11560" spans="15:15" x14ac:dyDescent="0.3">
      <c r="O11560" s="1"/>
    </row>
    <row r="11561" spans="15:15" x14ac:dyDescent="0.3">
      <c r="O11561" s="1"/>
    </row>
    <row r="11562" spans="15:15" x14ac:dyDescent="0.3">
      <c r="O11562" s="1"/>
    </row>
    <row r="11563" spans="15:15" x14ac:dyDescent="0.3">
      <c r="O11563" s="1"/>
    </row>
    <row r="11564" spans="15:15" x14ac:dyDescent="0.3">
      <c r="O11564" s="1"/>
    </row>
    <row r="11565" spans="15:15" x14ac:dyDescent="0.3">
      <c r="O11565" s="1"/>
    </row>
    <row r="11566" spans="15:15" x14ac:dyDescent="0.3">
      <c r="O11566" s="1"/>
    </row>
    <row r="11567" spans="15:15" x14ac:dyDescent="0.3">
      <c r="O11567" s="1"/>
    </row>
    <row r="11568" spans="15:15" x14ac:dyDescent="0.3">
      <c r="O11568" s="1"/>
    </row>
    <row r="11569" spans="15:15" x14ac:dyDescent="0.3">
      <c r="O11569" s="1"/>
    </row>
    <row r="11570" spans="15:15" x14ac:dyDescent="0.3">
      <c r="O11570" s="1"/>
    </row>
    <row r="11571" spans="15:15" x14ac:dyDescent="0.3">
      <c r="O11571" s="1"/>
    </row>
    <row r="11572" spans="15:15" x14ac:dyDescent="0.3">
      <c r="O11572" s="1"/>
    </row>
    <row r="11573" spans="15:15" x14ac:dyDescent="0.3">
      <c r="O11573" s="1"/>
    </row>
    <row r="11574" spans="15:15" x14ac:dyDescent="0.3">
      <c r="O11574" s="1"/>
    </row>
    <row r="11575" spans="15:15" x14ac:dyDescent="0.3">
      <c r="O11575" s="1"/>
    </row>
    <row r="11576" spans="15:15" x14ac:dyDescent="0.3">
      <c r="O11576" s="1"/>
    </row>
    <row r="11577" spans="15:15" x14ac:dyDescent="0.3">
      <c r="O11577" s="1"/>
    </row>
    <row r="11578" spans="15:15" x14ac:dyDescent="0.3">
      <c r="O11578" s="1"/>
    </row>
    <row r="11579" spans="15:15" x14ac:dyDescent="0.3">
      <c r="O11579" s="1"/>
    </row>
    <row r="11580" spans="15:15" x14ac:dyDescent="0.3">
      <c r="O11580" s="1"/>
    </row>
    <row r="11581" spans="15:15" x14ac:dyDescent="0.3">
      <c r="O11581" s="1"/>
    </row>
    <row r="11582" spans="15:15" x14ac:dyDescent="0.3">
      <c r="O11582" s="1"/>
    </row>
    <row r="11583" spans="15:15" x14ac:dyDescent="0.3">
      <c r="O11583" s="1"/>
    </row>
    <row r="11584" spans="15:15" x14ac:dyDescent="0.3">
      <c r="O11584" s="1"/>
    </row>
    <row r="11585" spans="15:15" x14ac:dyDescent="0.3">
      <c r="O11585" s="1"/>
    </row>
    <row r="11586" spans="15:15" x14ac:dyDescent="0.3">
      <c r="O11586" s="1"/>
    </row>
    <row r="11587" spans="15:15" x14ac:dyDescent="0.3">
      <c r="O11587" s="1"/>
    </row>
    <row r="11588" spans="15:15" x14ac:dyDescent="0.3">
      <c r="O11588" s="1"/>
    </row>
    <row r="11589" spans="15:15" x14ac:dyDescent="0.3">
      <c r="O11589" s="1"/>
    </row>
    <row r="11590" spans="15:15" x14ac:dyDescent="0.3">
      <c r="O11590" s="1"/>
    </row>
    <row r="11591" spans="15:15" x14ac:dyDescent="0.3">
      <c r="O11591" s="1"/>
    </row>
    <row r="11592" spans="15:15" x14ac:dyDescent="0.3">
      <c r="O11592" s="1"/>
    </row>
    <row r="11593" spans="15:15" x14ac:dyDescent="0.3">
      <c r="O11593" s="1"/>
    </row>
    <row r="11594" spans="15:15" x14ac:dyDescent="0.3">
      <c r="O11594" s="1"/>
    </row>
    <row r="11595" spans="15:15" x14ac:dyDescent="0.3">
      <c r="O11595" s="1"/>
    </row>
    <row r="11596" spans="15:15" x14ac:dyDescent="0.3">
      <c r="O11596" s="1"/>
    </row>
    <row r="11597" spans="15:15" x14ac:dyDescent="0.3">
      <c r="O11597" s="1"/>
    </row>
    <row r="11598" spans="15:15" x14ac:dyDescent="0.3">
      <c r="O11598" s="1"/>
    </row>
    <row r="11599" spans="15:15" x14ac:dyDescent="0.3">
      <c r="O11599" s="1"/>
    </row>
    <row r="11600" spans="15:15" x14ac:dyDescent="0.3">
      <c r="O11600" s="1"/>
    </row>
    <row r="11601" spans="15:15" x14ac:dyDescent="0.3">
      <c r="O11601" s="1"/>
    </row>
    <row r="11602" spans="15:15" x14ac:dyDescent="0.3">
      <c r="O11602" s="1"/>
    </row>
    <row r="11603" spans="15:15" x14ac:dyDescent="0.3">
      <c r="O11603" s="1"/>
    </row>
    <row r="11604" spans="15:15" x14ac:dyDescent="0.3">
      <c r="O11604" s="1"/>
    </row>
    <row r="11605" spans="15:15" x14ac:dyDescent="0.3">
      <c r="O11605" s="1"/>
    </row>
    <row r="11606" spans="15:15" x14ac:dyDescent="0.3">
      <c r="O11606" s="1"/>
    </row>
    <row r="11607" spans="15:15" x14ac:dyDescent="0.3">
      <c r="O11607" s="1"/>
    </row>
    <row r="11608" spans="15:15" x14ac:dyDescent="0.3">
      <c r="O11608" s="1"/>
    </row>
    <row r="11609" spans="15:15" x14ac:dyDescent="0.3">
      <c r="O11609" s="1"/>
    </row>
    <row r="11610" spans="15:15" x14ac:dyDescent="0.3">
      <c r="O11610" s="1"/>
    </row>
    <row r="11611" spans="15:15" x14ac:dyDescent="0.3">
      <c r="O11611" s="1"/>
    </row>
    <row r="11612" spans="15:15" x14ac:dyDescent="0.3">
      <c r="O11612" s="1"/>
    </row>
    <row r="11613" spans="15:15" x14ac:dyDescent="0.3">
      <c r="O11613" s="1"/>
    </row>
    <row r="11614" spans="15:15" x14ac:dyDescent="0.3">
      <c r="O11614" s="1"/>
    </row>
    <row r="11615" spans="15:15" x14ac:dyDescent="0.3">
      <c r="O11615" s="1"/>
    </row>
    <row r="11616" spans="15:15" x14ac:dyDescent="0.3">
      <c r="O11616" s="1"/>
    </row>
    <row r="11617" spans="15:15" x14ac:dyDescent="0.3">
      <c r="O11617" s="1"/>
    </row>
    <row r="11618" spans="15:15" x14ac:dyDescent="0.3">
      <c r="O11618" s="1"/>
    </row>
    <row r="11619" spans="15:15" x14ac:dyDescent="0.3">
      <c r="O11619" s="1"/>
    </row>
    <row r="11620" spans="15:15" x14ac:dyDescent="0.3">
      <c r="O11620" s="1"/>
    </row>
    <row r="11621" spans="15:15" x14ac:dyDescent="0.3">
      <c r="O11621" s="1"/>
    </row>
    <row r="11622" spans="15:15" x14ac:dyDescent="0.3">
      <c r="O11622" s="1"/>
    </row>
    <row r="11623" spans="15:15" x14ac:dyDescent="0.3">
      <c r="O11623" s="1"/>
    </row>
    <row r="11624" spans="15:15" x14ac:dyDescent="0.3">
      <c r="O11624" s="1"/>
    </row>
    <row r="11625" spans="15:15" x14ac:dyDescent="0.3">
      <c r="O11625" s="1"/>
    </row>
    <row r="11626" spans="15:15" x14ac:dyDescent="0.3">
      <c r="O11626" s="1"/>
    </row>
    <row r="11627" spans="15:15" x14ac:dyDescent="0.3">
      <c r="O11627" s="1"/>
    </row>
    <row r="11628" spans="15:15" x14ac:dyDescent="0.3">
      <c r="O11628" s="1"/>
    </row>
    <row r="11629" spans="15:15" x14ac:dyDescent="0.3">
      <c r="O11629" s="1"/>
    </row>
    <row r="11630" spans="15:15" x14ac:dyDescent="0.3">
      <c r="O11630" s="1"/>
    </row>
    <row r="11631" spans="15:15" x14ac:dyDescent="0.3">
      <c r="O11631" s="1"/>
    </row>
    <row r="11632" spans="15:15" x14ac:dyDescent="0.3">
      <c r="O11632" s="1"/>
    </row>
    <row r="11633" spans="15:15" x14ac:dyDescent="0.3">
      <c r="O11633" s="1"/>
    </row>
    <row r="11634" spans="15:15" x14ac:dyDescent="0.3">
      <c r="O11634" s="1"/>
    </row>
    <row r="11635" spans="15:15" x14ac:dyDescent="0.3">
      <c r="O11635" s="1"/>
    </row>
    <row r="11636" spans="15:15" x14ac:dyDescent="0.3">
      <c r="O11636" s="1"/>
    </row>
    <row r="11637" spans="15:15" x14ac:dyDescent="0.3">
      <c r="O11637" s="1"/>
    </row>
    <row r="11638" spans="15:15" x14ac:dyDescent="0.3">
      <c r="O11638" s="1"/>
    </row>
    <row r="11639" spans="15:15" x14ac:dyDescent="0.3">
      <c r="O11639" s="1"/>
    </row>
    <row r="11640" spans="15:15" x14ac:dyDescent="0.3">
      <c r="O11640" s="1"/>
    </row>
    <row r="11641" spans="15:15" x14ac:dyDescent="0.3">
      <c r="O11641" s="1"/>
    </row>
    <row r="11642" spans="15:15" x14ac:dyDescent="0.3">
      <c r="O11642" s="1"/>
    </row>
    <row r="11643" spans="15:15" x14ac:dyDescent="0.3">
      <c r="O11643" s="1"/>
    </row>
    <row r="11644" spans="15:15" x14ac:dyDescent="0.3">
      <c r="O11644" s="1"/>
    </row>
    <row r="11645" spans="15:15" x14ac:dyDescent="0.3">
      <c r="O11645" s="1"/>
    </row>
    <row r="11646" spans="15:15" x14ac:dyDescent="0.3">
      <c r="O11646" s="1"/>
    </row>
    <row r="11647" spans="15:15" x14ac:dyDescent="0.3">
      <c r="O11647" s="1"/>
    </row>
    <row r="11648" spans="15:15" x14ac:dyDescent="0.3">
      <c r="O11648" s="1"/>
    </row>
    <row r="11649" spans="15:15" x14ac:dyDescent="0.3">
      <c r="O11649" s="1"/>
    </row>
    <row r="11650" spans="15:15" x14ac:dyDescent="0.3">
      <c r="O11650" s="1"/>
    </row>
    <row r="11651" spans="15:15" x14ac:dyDescent="0.3">
      <c r="O11651" s="1"/>
    </row>
    <row r="11652" spans="15:15" x14ac:dyDescent="0.3">
      <c r="O11652" s="1"/>
    </row>
    <row r="11653" spans="15:15" x14ac:dyDescent="0.3">
      <c r="O11653" s="1"/>
    </row>
    <row r="11654" spans="15:15" x14ac:dyDescent="0.3">
      <c r="O11654" s="1"/>
    </row>
    <row r="11655" spans="15:15" x14ac:dyDescent="0.3">
      <c r="O11655" s="1"/>
    </row>
    <row r="11656" spans="15:15" x14ac:dyDescent="0.3">
      <c r="O11656" s="1"/>
    </row>
    <row r="11657" spans="15:15" x14ac:dyDescent="0.3">
      <c r="O11657" s="1"/>
    </row>
    <row r="11658" spans="15:15" x14ac:dyDescent="0.3">
      <c r="O11658" s="1"/>
    </row>
    <row r="11659" spans="15:15" x14ac:dyDescent="0.3">
      <c r="O11659" s="1"/>
    </row>
    <row r="11660" spans="15:15" x14ac:dyDescent="0.3">
      <c r="O11660" s="1"/>
    </row>
    <row r="11661" spans="15:15" x14ac:dyDescent="0.3">
      <c r="O11661" s="1"/>
    </row>
    <row r="11662" spans="15:15" x14ac:dyDescent="0.3">
      <c r="O11662" s="1"/>
    </row>
    <row r="11663" spans="15:15" x14ac:dyDescent="0.3">
      <c r="O11663" s="1"/>
    </row>
    <row r="11664" spans="15:15" x14ac:dyDescent="0.3">
      <c r="O11664" s="1"/>
    </row>
    <row r="11665" spans="15:15" x14ac:dyDescent="0.3">
      <c r="O11665" s="1"/>
    </row>
    <row r="11666" spans="15:15" x14ac:dyDescent="0.3">
      <c r="O11666" s="1"/>
    </row>
    <row r="11667" spans="15:15" x14ac:dyDescent="0.3">
      <c r="O11667" s="1"/>
    </row>
    <row r="11668" spans="15:15" x14ac:dyDescent="0.3">
      <c r="O11668" s="1"/>
    </row>
    <row r="11669" spans="15:15" x14ac:dyDescent="0.3">
      <c r="O11669" s="1"/>
    </row>
    <row r="11670" spans="15:15" x14ac:dyDescent="0.3">
      <c r="O11670" s="1"/>
    </row>
    <row r="11671" spans="15:15" x14ac:dyDescent="0.3">
      <c r="O11671" s="1"/>
    </row>
    <row r="11672" spans="15:15" x14ac:dyDescent="0.3">
      <c r="O11672" s="1"/>
    </row>
    <row r="11673" spans="15:15" x14ac:dyDescent="0.3">
      <c r="O11673" s="1"/>
    </row>
    <row r="11674" spans="15:15" x14ac:dyDescent="0.3">
      <c r="O11674" s="1"/>
    </row>
    <row r="11675" spans="15:15" x14ac:dyDescent="0.3">
      <c r="O11675" s="1"/>
    </row>
    <row r="11676" spans="15:15" x14ac:dyDescent="0.3">
      <c r="O11676" s="1"/>
    </row>
    <row r="11677" spans="15:15" x14ac:dyDescent="0.3">
      <c r="O11677" s="1"/>
    </row>
    <row r="11678" spans="15:15" x14ac:dyDescent="0.3">
      <c r="O11678" s="1"/>
    </row>
    <row r="11679" spans="15:15" x14ac:dyDescent="0.3">
      <c r="O11679" s="1"/>
    </row>
    <row r="11680" spans="15:15" x14ac:dyDescent="0.3">
      <c r="O11680" s="1"/>
    </row>
    <row r="11681" spans="15:15" x14ac:dyDescent="0.3">
      <c r="O11681" s="1"/>
    </row>
    <row r="11682" spans="15:15" x14ac:dyDescent="0.3">
      <c r="O11682" s="1"/>
    </row>
    <row r="11683" spans="15:15" x14ac:dyDescent="0.3">
      <c r="O11683" s="1"/>
    </row>
    <row r="11684" spans="15:15" x14ac:dyDescent="0.3">
      <c r="O11684" s="1"/>
    </row>
    <row r="11685" spans="15:15" x14ac:dyDescent="0.3">
      <c r="O11685" s="1"/>
    </row>
    <row r="11686" spans="15:15" x14ac:dyDescent="0.3">
      <c r="O11686" s="1"/>
    </row>
    <row r="11687" spans="15:15" x14ac:dyDescent="0.3">
      <c r="O11687" s="1"/>
    </row>
    <row r="11688" spans="15:15" x14ac:dyDescent="0.3">
      <c r="O11688" s="1"/>
    </row>
    <row r="11689" spans="15:15" x14ac:dyDescent="0.3">
      <c r="O11689" s="1"/>
    </row>
    <row r="11690" spans="15:15" x14ac:dyDescent="0.3">
      <c r="O11690" s="1"/>
    </row>
    <row r="11691" spans="15:15" x14ac:dyDescent="0.3">
      <c r="O11691" s="1"/>
    </row>
    <row r="11692" spans="15:15" x14ac:dyDescent="0.3">
      <c r="O11692" s="1"/>
    </row>
    <row r="11693" spans="15:15" x14ac:dyDescent="0.3">
      <c r="O11693" s="1"/>
    </row>
    <row r="11694" spans="15:15" x14ac:dyDescent="0.3">
      <c r="O11694" s="1"/>
    </row>
    <row r="11695" spans="15:15" x14ac:dyDescent="0.3">
      <c r="O11695" s="1"/>
    </row>
    <row r="11696" spans="15:15" x14ac:dyDescent="0.3">
      <c r="O11696" s="1"/>
    </row>
    <row r="11697" spans="15:15" x14ac:dyDescent="0.3">
      <c r="O11697" s="1"/>
    </row>
    <row r="11698" spans="15:15" x14ac:dyDescent="0.3">
      <c r="O11698" s="1"/>
    </row>
    <row r="11699" spans="15:15" x14ac:dyDescent="0.3">
      <c r="O11699" s="1"/>
    </row>
    <row r="11700" spans="15:15" x14ac:dyDescent="0.3">
      <c r="O11700" s="1"/>
    </row>
    <row r="11701" spans="15:15" x14ac:dyDescent="0.3">
      <c r="O11701" s="1"/>
    </row>
    <row r="11702" spans="15:15" x14ac:dyDescent="0.3">
      <c r="O11702" s="1"/>
    </row>
    <row r="11703" spans="15:15" x14ac:dyDescent="0.3">
      <c r="O11703" s="1"/>
    </row>
    <row r="11704" spans="15:15" x14ac:dyDescent="0.3">
      <c r="O11704" s="1"/>
    </row>
    <row r="11705" spans="15:15" x14ac:dyDescent="0.3">
      <c r="O11705" s="1"/>
    </row>
    <row r="11706" spans="15:15" x14ac:dyDescent="0.3">
      <c r="O11706" s="1"/>
    </row>
    <row r="11707" spans="15:15" x14ac:dyDescent="0.3">
      <c r="O11707" s="1"/>
    </row>
    <row r="11708" spans="15:15" x14ac:dyDescent="0.3">
      <c r="O11708" s="1"/>
    </row>
    <row r="11709" spans="15:15" x14ac:dyDescent="0.3">
      <c r="O11709" s="1"/>
    </row>
    <row r="11710" spans="15:15" x14ac:dyDescent="0.3">
      <c r="O11710" s="1"/>
    </row>
    <row r="11711" spans="15:15" x14ac:dyDescent="0.3">
      <c r="O11711" s="1"/>
    </row>
    <row r="11712" spans="15:15" x14ac:dyDescent="0.3">
      <c r="O11712" s="1"/>
    </row>
    <row r="11713" spans="15:15" x14ac:dyDescent="0.3">
      <c r="O11713" s="1"/>
    </row>
    <row r="11714" spans="15:15" x14ac:dyDescent="0.3">
      <c r="O11714" s="1"/>
    </row>
    <row r="11715" spans="15:15" x14ac:dyDescent="0.3">
      <c r="O11715" s="1"/>
    </row>
    <row r="11716" spans="15:15" x14ac:dyDescent="0.3">
      <c r="O11716" s="1"/>
    </row>
    <row r="11717" spans="15:15" x14ac:dyDescent="0.3">
      <c r="O11717" s="1"/>
    </row>
    <row r="11718" spans="15:15" x14ac:dyDescent="0.3">
      <c r="O11718" s="1"/>
    </row>
    <row r="11719" spans="15:15" x14ac:dyDescent="0.3">
      <c r="O11719" s="1"/>
    </row>
    <row r="11720" spans="15:15" x14ac:dyDescent="0.3">
      <c r="O11720" s="1"/>
    </row>
    <row r="11721" spans="15:15" x14ac:dyDescent="0.3">
      <c r="O11721" s="1"/>
    </row>
    <row r="11722" spans="15:15" x14ac:dyDescent="0.3">
      <c r="O11722" s="1"/>
    </row>
    <row r="11723" spans="15:15" x14ac:dyDescent="0.3">
      <c r="O11723" s="1"/>
    </row>
    <row r="11724" spans="15:15" x14ac:dyDescent="0.3">
      <c r="O11724" s="1"/>
    </row>
    <row r="11725" spans="15:15" x14ac:dyDescent="0.3">
      <c r="O11725" s="1"/>
    </row>
    <row r="11726" spans="15:15" x14ac:dyDescent="0.3">
      <c r="O11726" s="1"/>
    </row>
    <row r="11727" spans="15:15" x14ac:dyDescent="0.3">
      <c r="O11727" s="1"/>
    </row>
    <row r="11728" spans="15:15" x14ac:dyDescent="0.3">
      <c r="O11728" s="1"/>
    </row>
    <row r="11729" spans="15:15" x14ac:dyDescent="0.3">
      <c r="O11729" s="1"/>
    </row>
    <row r="11730" spans="15:15" x14ac:dyDescent="0.3">
      <c r="O11730" s="1"/>
    </row>
    <row r="11731" spans="15:15" x14ac:dyDescent="0.3">
      <c r="O11731" s="1"/>
    </row>
    <row r="11732" spans="15:15" x14ac:dyDescent="0.3">
      <c r="O11732" s="1"/>
    </row>
    <row r="11733" spans="15:15" x14ac:dyDescent="0.3">
      <c r="O11733" s="1"/>
    </row>
    <row r="11734" spans="15:15" x14ac:dyDescent="0.3">
      <c r="O11734" s="1"/>
    </row>
    <row r="11735" spans="15:15" x14ac:dyDescent="0.3">
      <c r="O11735" s="1"/>
    </row>
    <row r="11736" spans="15:15" x14ac:dyDescent="0.3">
      <c r="O11736" s="1"/>
    </row>
    <row r="11737" spans="15:15" x14ac:dyDescent="0.3">
      <c r="O11737" s="1"/>
    </row>
    <row r="11738" spans="15:15" x14ac:dyDescent="0.3">
      <c r="O11738" s="1"/>
    </row>
    <row r="11739" spans="15:15" x14ac:dyDescent="0.3">
      <c r="O11739" s="1"/>
    </row>
    <row r="11740" spans="15:15" x14ac:dyDescent="0.3">
      <c r="O11740" s="1"/>
    </row>
    <row r="11741" spans="15:15" x14ac:dyDescent="0.3">
      <c r="O11741" s="1"/>
    </row>
    <row r="11742" spans="15:15" x14ac:dyDescent="0.3">
      <c r="O11742" s="1"/>
    </row>
    <row r="11743" spans="15:15" x14ac:dyDescent="0.3">
      <c r="O11743" s="1"/>
    </row>
    <row r="11744" spans="15:15" x14ac:dyDescent="0.3">
      <c r="O11744" s="1"/>
    </row>
    <row r="11745" spans="15:15" x14ac:dyDescent="0.3">
      <c r="O11745" s="1"/>
    </row>
    <row r="11746" spans="15:15" x14ac:dyDescent="0.3">
      <c r="O11746" s="1"/>
    </row>
    <row r="11747" spans="15:15" x14ac:dyDescent="0.3">
      <c r="O11747" s="1"/>
    </row>
    <row r="11748" spans="15:15" x14ac:dyDescent="0.3">
      <c r="O11748" s="1"/>
    </row>
    <row r="11749" spans="15:15" x14ac:dyDescent="0.3">
      <c r="O11749" s="1"/>
    </row>
    <row r="11750" spans="15:15" x14ac:dyDescent="0.3">
      <c r="O11750" s="1"/>
    </row>
    <row r="11751" spans="15:15" x14ac:dyDescent="0.3">
      <c r="O11751" s="1"/>
    </row>
    <row r="11752" spans="15:15" x14ac:dyDescent="0.3">
      <c r="O11752" s="1"/>
    </row>
    <row r="11753" spans="15:15" x14ac:dyDescent="0.3">
      <c r="O11753" s="1"/>
    </row>
    <row r="11754" spans="15:15" x14ac:dyDescent="0.3">
      <c r="O11754" s="1"/>
    </row>
    <row r="11755" spans="15:15" x14ac:dyDescent="0.3">
      <c r="O11755" s="1"/>
    </row>
    <row r="11756" spans="15:15" x14ac:dyDescent="0.3">
      <c r="O11756" s="1"/>
    </row>
    <row r="11757" spans="15:15" x14ac:dyDescent="0.3">
      <c r="O11757" s="1"/>
    </row>
    <row r="11758" spans="15:15" x14ac:dyDescent="0.3">
      <c r="O11758" s="1"/>
    </row>
    <row r="11759" spans="15:15" x14ac:dyDescent="0.3">
      <c r="O11759" s="1"/>
    </row>
    <row r="11760" spans="15:15" x14ac:dyDescent="0.3">
      <c r="O11760" s="1"/>
    </row>
    <row r="11761" spans="15:15" x14ac:dyDescent="0.3">
      <c r="O11761" s="1"/>
    </row>
    <row r="11762" spans="15:15" x14ac:dyDescent="0.3">
      <c r="O11762" s="1"/>
    </row>
    <row r="11763" spans="15:15" x14ac:dyDescent="0.3">
      <c r="O11763" s="1"/>
    </row>
    <row r="11764" spans="15:15" x14ac:dyDescent="0.3">
      <c r="O11764" s="1"/>
    </row>
    <row r="11765" spans="15:15" x14ac:dyDescent="0.3">
      <c r="O11765" s="1"/>
    </row>
    <row r="11766" spans="15:15" x14ac:dyDescent="0.3">
      <c r="O11766" s="1"/>
    </row>
    <row r="11767" spans="15:15" x14ac:dyDescent="0.3">
      <c r="O11767" s="1"/>
    </row>
    <row r="11768" spans="15:15" x14ac:dyDescent="0.3">
      <c r="O11768" s="1"/>
    </row>
    <row r="11769" spans="15:15" x14ac:dyDescent="0.3">
      <c r="O11769" s="1"/>
    </row>
    <row r="11770" spans="15:15" x14ac:dyDescent="0.3">
      <c r="O11770" s="1"/>
    </row>
    <row r="11771" spans="15:15" x14ac:dyDescent="0.3">
      <c r="O11771" s="1"/>
    </row>
    <row r="11772" spans="15:15" x14ac:dyDescent="0.3">
      <c r="O11772" s="1"/>
    </row>
    <row r="11773" spans="15:15" x14ac:dyDescent="0.3">
      <c r="O11773" s="1"/>
    </row>
    <row r="11774" spans="15:15" x14ac:dyDescent="0.3">
      <c r="O11774" s="1"/>
    </row>
    <row r="11775" spans="15:15" x14ac:dyDescent="0.3">
      <c r="O11775" s="1"/>
    </row>
    <row r="11776" spans="15:15" x14ac:dyDescent="0.3">
      <c r="O11776" s="1"/>
    </row>
    <row r="11777" spans="15:15" x14ac:dyDescent="0.3">
      <c r="O11777" s="1"/>
    </row>
    <row r="11778" spans="15:15" x14ac:dyDescent="0.3">
      <c r="O11778" s="1"/>
    </row>
    <row r="11779" spans="15:15" x14ac:dyDescent="0.3">
      <c r="O11779" s="1"/>
    </row>
    <row r="11780" spans="15:15" x14ac:dyDescent="0.3">
      <c r="O11780" s="1"/>
    </row>
    <row r="11781" spans="15:15" x14ac:dyDescent="0.3">
      <c r="O11781" s="1"/>
    </row>
    <row r="11782" spans="15:15" x14ac:dyDescent="0.3">
      <c r="O11782" s="1"/>
    </row>
    <row r="11783" spans="15:15" x14ac:dyDescent="0.3">
      <c r="O11783" s="1"/>
    </row>
    <row r="11784" spans="15:15" x14ac:dyDescent="0.3">
      <c r="O11784" s="1"/>
    </row>
    <row r="11785" spans="15:15" x14ac:dyDescent="0.3">
      <c r="O11785" s="1"/>
    </row>
    <row r="11786" spans="15:15" x14ac:dyDescent="0.3">
      <c r="O11786" s="1"/>
    </row>
    <row r="11787" spans="15:15" x14ac:dyDescent="0.3">
      <c r="O11787" s="1"/>
    </row>
    <row r="11788" spans="15:15" x14ac:dyDescent="0.3">
      <c r="O11788" s="1"/>
    </row>
    <row r="11789" spans="15:15" x14ac:dyDescent="0.3">
      <c r="O11789" s="1"/>
    </row>
    <row r="11790" spans="15:15" x14ac:dyDescent="0.3">
      <c r="O11790" s="1"/>
    </row>
    <row r="11791" spans="15:15" x14ac:dyDescent="0.3">
      <c r="O11791" s="1"/>
    </row>
    <row r="11792" spans="15:15" x14ac:dyDescent="0.3">
      <c r="O11792" s="1"/>
    </row>
    <row r="11793" spans="15:15" x14ac:dyDescent="0.3">
      <c r="O11793" s="1"/>
    </row>
    <row r="11794" spans="15:15" x14ac:dyDescent="0.3">
      <c r="O11794" s="1"/>
    </row>
    <row r="11795" spans="15:15" x14ac:dyDescent="0.3">
      <c r="O11795" s="1"/>
    </row>
    <row r="11796" spans="15:15" x14ac:dyDescent="0.3">
      <c r="O11796" s="1"/>
    </row>
    <row r="11797" spans="15:15" x14ac:dyDescent="0.3">
      <c r="O11797" s="1"/>
    </row>
    <row r="11798" spans="15:15" x14ac:dyDescent="0.3">
      <c r="O11798" s="1"/>
    </row>
    <row r="11799" spans="15:15" x14ac:dyDescent="0.3">
      <c r="O11799" s="1"/>
    </row>
    <row r="11800" spans="15:15" x14ac:dyDescent="0.3">
      <c r="O11800" s="1"/>
    </row>
    <row r="11801" spans="15:15" x14ac:dyDescent="0.3">
      <c r="O11801" s="1"/>
    </row>
    <row r="11802" spans="15:15" x14ac:dyDescent="0.3">
      <c r="O11802" s="1"/>
    </row>
    <row r="11803" spans="15:15" x14ac:dyDescent="0.3">
      <c r="O11803" s="1"/>
    </row>
    <row r="11804" spans="15:15" x14ac:dyDescent="0.3">
      <c r="O11804" s="1"/>
    </row>
    <row r="11805" spans="15:15" x14ac:dyDescent="0.3">
      <c r="O11805" s="1"/>
    </row>
    <row r="11806" spans="15:15" x14ac:dyDescent="0.3">
      <c r="O11806" s="1"/>
    </row>
    <row r="11807" spans="15:15" x14ac:dyDescent="0.3">
      <c r="O11807" s="1"/>
    </row>
    <row r="11808" spans="15:15" x14ac:dyDescent="0.3">
      <c r="O11808" s="1"/>
    </row>
    <row r="11809" spans="15:15" x14ac:dyDescent="0.3">
      <c r="O11809" s="1"/>
    </row>
    <row r="11810" spans="15:15" x14ac:dyDescent="0.3">
      <c r="O11810" s="1"/>
    </row>
    <row r="11811" spans="15:15" x14ac:dyDescent="0.3">
      <c r="O11811" s="1"/>
    </row>
    <row r="11812" spans="15:15" x14ac:dyDescent="0.3">
      <c r="O11812" s="1"/>
    </row>
    <row r="11813" spans="15:15" x14ac:dyDescent="0.3">
      <c r="O11813" s="1"/>
    </row>
    <row r="11814" spans="15:15" x14ac:dyDescent="0.3">
      <c r="O11814" s="1"/>
    </row>
    <row r="11815" spans="15:15" x14ac:dyDescent="0.3">
      <c r="O11815" s="1"/>
    </row>
    <row r="11816" spans="15:15" x14ac:dyDescent="0.3">
      <c r="O11816" s="1"/>
    </row>
    <row r="11817" spans="15:15" x14ac:dyDescent="0.3">
      <c r="O11817" s="1"/>
    </row>
    <row r="11818" spans="15:15" x14ac:dyDescent="0.3">
      <c r="O11818" s="1"/>
    </row>
    <row r="11819" spans="15:15" x14ac:dyDescent="0.3">
      <c r="O11819" s="1"/>
    </row>
    <row r="11820" spans="15:15" x14ac:dyDescent="0.3">
      <c r="O11820" s="1"/>
    </row>
    <row r="11821" spans="15:15" x14ac:dyDescent="0.3">
      <c r="O11821" s="1"/>
    </row>
    <row r="11822" spans="15:15" x14ac:dyDescent="0.3">
      <c r="O11822" s="1"/>
    </row>
    <row r="11823" spans="15:15" x14ac:dyDescent="0.3">
      <c r="O11823" s="1"/>
    </row>
    <row r="11824" spans="15:15" x14ac:dyDescent="0.3">
      <c r="O11824" s="1"/>
    </row>
    <row r="11825" spans="15:15" x14ac:dyDescent="0.3">
      <c r="O11825" s="1"/>
    </row>
    <row r="11826" spans="15:15" x14ac:dyDescent="0.3">
      <c r="O11826" s="1"/>
    </row>
    <row r="11827" spans="15:15" x14ac:dyDescent="0.3">
      <c r="O11827" s="1"/>
    </row>
    <row r="11828" spans="15:15" x14ac:dyDescent="0.3">
      <c r="O11828" s="1"/>
    </row>
    <row r="11829" spans="15:15" x14ac:dyDescent="0.3">
      <c r="O11829" s="1"/>
    </row>
    <row r="11830" spans="15:15" x14ac:dyDescent="0.3">
      <c r="O11830" s="1"/>
    </row>
    <row r="11831" spans="15:15" x14ac:dyDescent="0.3">
      <c r="O11831" s="1"/>
    </row>
    <row r="11832" spans="15:15" x14ac:dyDescent="0.3">
      <c r="O11832" s="1"/>
    </row>
    <row r="11833" spans="15:15" x14ac:dyDescent="0.3">
      <c r="O11833" s="1"/>
    </row>
    <row r="11834" spans="15:15" x14ac:dyDescent="0.3">
      <c r="O11834" s="1"/>
    </row>
    <row r="11835" spans="15:15" x14ac:dyDescent="0.3">
      <c r="O11835" s="1"/>
    </row>
    <row r="11836" spans="15:15" x14ac:dyDescent="0.3">
      <c r="O11836" s="1"/>
    </row>
    <row r="11837" spans="15:15" x14ac:dyDescent="0.3">
      <c r="O11837" s="1"/>
    </row>
    <row r="11838" spans="15:15" x14ac:dyDescent="0.3">
      <c r="O11838" s="1"/>
    </row>
    <row r="11839" spans="15:15" x14ac:dyDescent="0.3">
      <c r="O11839" s="1"/>
    </row>
    <row r="11840" spans="15:15" x14ac:dyDescent="0.3">
      <c r="O11840" s="1"/>
    </row>
    <row r="11841" spans="15:15" x14ac:dyDescent="0.3">
      <c r="O11841" s="1"/>
    </row>
    <row r="11842" spans="15:15" x14ac:dyDescent="0.3">
      <c r="O11842" s="1"/>
    </row>
    <row r="11843" spans="15:15" x14ac:dyDescent="0.3">
      <c r="O11843" s="1"/>
    </row>
    <row r="11844" spans="15:15" x14ac:dyDescent="0.3">
      <c r="O11844" s="1"/>
    </row>
    <row r="11845" spans="15:15" x14ac:dyDescent="0.3">
      <c r="O11845" s="1"/>
    </row>
    <row r="11846" spans="15:15" x14ac:dyDescent="0.3">
      <c r="O11846" s="1"/>
    </row>
    <row r="11847" spans="15:15" x14ac:dyDescent="0.3">
      <c r="O11847" s="1"/>
    </row>
    <row r="11848" spans="15:15" x14ac:dyDescent="0.3">
      <c r="O11848" s="1"/>
    </row>
    <row r="11849" spans="15:15" x14ac:dyDescent="0.3">
      <c r="O11849" s="1"/>
    </row>
    <row r="11850" spans="15:15" x14ac:dyDescent="0.3">
      <c r="O11850" s="1"/>
    </row>
    <row r="11851" spans="15:15" x14ac:dyDescent="0.3">
      <c r="O11851" s="1"/>
    </row>
    <row r="11852" spans="15:15" x14ac:dyDescent="0.3">
      <c r="O11852" s="1"/>
    </row>
    <row r="11853" spans="15:15" x14ac:dyDescent="0.3">
      <c r="O11853" s="1"/>
    </row>
    <row r="11854" spans="15:15" x14ac:dyDescent="0.3">
      <c r="O11854" s="1"/>
    </row>
    <row r="11855" spans="15:15" x14ac:dyDescent="0.3">
      <c r="O11855" s="1"/>
    </row>
    <row r="11856" spans="15:15" x14ac:dyDescent="0.3">
      <c r="O11856" s="1"/>
    </row>
    <row r="11857" spans="15:15" x14ac:dyDescent="0.3">
      <c r="O11857" s="1"/>
    </row>
    <row r="11858" spans="15:15" x14ac:dyDescent="0.3">
      <c r="O11858" s="1"/>
    </row>
    <row r="11859" spans="15:15" x14ac:dyDescent="0.3">
      <c r="O11859" s="1"/>
    </row>
    <row r="11860" spans="15:15" x14ac:dyDescent="0.3">
      <c r="O11860" s="1"/>
    </row>
    <row r="11861" spans="15:15" x14ac:dyDescent="0.3">
      <c r="O11861" s="1"/>
    </row>
    <row r="11862" spans="15:15" x14ac:dyDescent="0.3">
      <c r="O11862" s="1"/>
    </row>
    <row r="11863" spans="15:15" x14ac:dyDescent="0.3">
      <c r="O11863" s="1"/>
    </row>
    <row r="11864" spans="15:15" x14ac:dyDescent="0.3">
      <c r="O11864" s="1"/>
    </row>
    <row r="11865" spans="15:15" x14ac:dyDescent="0.3">
      <c r="O11865" s="1"/>
    </row>
    <row r="11866" spans="15:15" x14ac:dyDescent="0.3">
      <c r="O11866" s="1"/>
    </row>
    <row r="11867" spans="15:15" x14ac:dyDescent="0.3">
      <c r="O11867" s="1"/>
    </row>
    <row r="11868" spans="15:15" x14ac:dyDescent="0.3">
      <c r="O11868" s="1"/>
    </row>
    <row r="11869" spans="15:15" x14ac:dyDescent="0.3">
      <c r="O11869" s="1"/>
    </row>
    <row r="11870" spans="15:15" x14ac:dyDescent="0.3">
      <c r="O11870" s="1"/>
    </row>
    <row r="11871" spans="15:15" x14ac:dyDescent="0.3">
      <c r="O11871" s="1"/>
    </row>
    <row r="11872" spans="15:15" x14ac:dyDescent="0.3">
      <c r="O11872" s="1"/>
    </row>
    <row r="11873" spans="15:15" x14ac:dyDescent="0.3">
      <c r="O11873" s="1"/>
    </row>
    <row r="11874" spans="15:15" x14ac:dyDescent="0.3">
      <c r="O11874" s="1"/>
    </row>
    <row r="11875" spans="15:15" x14ac:dyDescent="0.3">
      <c r="O11875" s="1"/>
    </row>
    <row r="11876" spans="15:15" x14ac:dyDescent="0.3">
      <c r="O11876" s="1"/>
    </row>
    <row r="11877" spans="15:15" x14ac:dyDescent="0.3">
      <c r="O11877" s="1"/>
    </row>
    <row r="11878" spans="15:15" x14ac:dyDescent="0.3">
      <c r="O11878" s="1"/>
    </row>
    <row r="11879" spans="15:15" x14ac:dyDescent="0.3">
      <c r="O11879" s="1"/>
    </row>
    <row r="11880" spans="15:15" x14ac:dyDescent="0.3">
      <c r="O11880" s="1"/>
    </row>
    <row r="11881" spans="15:15" x14ac:dyDescent="0.3">
      <c r="O11881" s="1"/>
    </row>
    <row r="11882" spans="15:15" x14ac:dyDescent="0.3">
      <c r="O11882" s="1"/>
    </row>
    <row r="11883" spans="15:15" x14ac:dyDescent="0.3">
      <c r="O11883" s="1"/>
    </row>
    <row r="11884" spans="15:15" x14ac:dyDescent="0.3">
      <c r="O11884" s="1"/>
    </row>
    <row r="11885" spans="15:15" x14ac:dyDescent="0.3">
      <c r="O11885" s="1"/>
    </row>
    <row r="11886" spans="15:15" x14ac:dyDescent="0.3">
      <c r="O11886" s="1"/>
    </row>
    <row r="11887" spans="15:15" x14ac:dyDescent="0.3">
      <c r="O11887" s="1"/>
    </row>
    <row r="11888" spans="15:15" x14ac:dyDescent="0.3">
      <c r="O11888" s="1"/>
    </row>
    <row r="11889" spans="15:15" x14ac:dyDescent="0.3">
      <c r="O11889" s="1"/>
    </row>
    <row r="11890" spans="15:15" x14ac:dyDescent="0.3">
      <c r="O11890" s="1"/>
    </row>
    <row r="11891" spans="15:15" x14ac:dyDescent="0.3">
      <c r="O11891" s="1"/>
    </row>
    <row r="11892" spans="15:15" x14ac:dyDescent="0.3">
      <c r="O11892" s="1"/>
    </row>
    <row r="11893" spans="15:15" x14ac:dyDescent="0.3">
      <c r="O11893" s="1"/>
    </row>
    <row r="11894" spans="15:15" x14ac:dyDescent="0.3">
      <c r="O11894" s="1"/>
    </row>
    <row r="11895" spans="15:15" x14ac:dyDescent="0.3">
      <c r="O11895" s="1"/>
    </row>
    <row r="11896" spans="15:15" x14ac:dyDescent="0.3">
      <c r="O11896" s="1"/>
    </row>
    <row r="11897" spans="15:15" x14ac:dyDescent="0.3">
      <c r="O11897" s="1"/>
    </row>
    <row r="11898" spans="15:15" x14ac:dyDescent="0.3">
      <c r="O11898" s="1"/>
    </row>
    <row r="11899" spans="15:15" x14ac:dyDescent="0.3">
      <c r="O11899" s="1"/>
    </row>
    <row r="11900" spans="15:15" x14ac:dyDescent="0.3">
      <c r="O11900" s="1"/>
    </row>
    <row r="11901" spans="15:15" x14ac:dyDescent="0.3">
      <c r="O11901" s="1"/>
    </row>
    <row r="11902" spans="15:15" x14ac:dyDescent="0.3">
      <c r="O11902" s="1"/>
    </row>
    <row r="11903" spans="15:15" x14ac:dyDescent="0.3">
      <c r="O11903" s="1"/>
    </row>
    <row r="11904" spans="15:15" x14ac:dyDescent="0.3">
      <c r="O11904" s="1"/>
    </row>
    <row r="11905" spans="15:15" x14ac:dyDescent="0.3">
      <c r="O11905" s="1"/>
    </row>
    <row r="11906" spans="15:15" x14ac:dyDescent="0.3">
      <c r="O11906" s="1"/>
    </row>
    <row r="11907" spans="15:15" x14ac:dyDescent="0.3">
      <c r="O11907" s="1"/>
    </row>
    <row r="11908" spans="15:15" x14ac:dyDescent="0.3">
      <c r="O11908" s="1"/>
    </row>
    <row r="11909" spans="15:15" x14ac:dyDescent="0.3">
      <c r="O11909" s="1"/>
    </row>
    <row r="11910" spans="15:15" x14ac:dyDescent="0.3">
      <c r="O11910" s="1"/>
    </row>
    <row r="11911" spans="15:15" x14ac:dyDescent="0.3">
      <c r="O11911" s="1"/>
    </row>
    <row r="11912" spans="15:15" x14ac:dyDescent="0.3">
      <c r="O11912" s="1"/>
    </row>
    <row r="11913" spans="15:15" x14ac:dyDescent="0.3">
      <c r="O11913" s="1"/>
    </row>
    <row r="11914" spans="15:15" x14ac:dyDescent="0.3">
      <c r="O11914" s="1"/>
    </row>
    <row r="11915" spans="15:15" x14ac:dyDescent="0.3">
      <c r="O11915" s="1"/>
    </row>
    <row r="11916" spans="15:15" x14ac:dyDescent="0.3">
      <c r="O11916" s="1"/>
    </row>
    <row r="11917" spans="15:15" x14ac:dyDescent="0.3">
      <c r="O11917" s="1"/>
    </row>
    <row r="11918" spans="15:15" x14ac:dyDescent="0.3">
      <c r="O11918" s="1"/>
    </row>
    <row r="11919" spans="15:15" x14ac:dyDescent="0.3">
      <c r="O11919" s="1"/>
    </row>
    <row r="11920" spans="15:15" x14ac:dyDescent="0.3">
      <c r="O11920" s="1"/>
    </row>
    <row r="11921" spans="15:15" x14ac:dyDescent="0.3">
      <c r="O11921" s="1"/>
    </row>
    <row r="11922" spans="15:15" x14ac:dyDescent="0.3">
      <c r="O11922" s="1"/>
    </row>
    <row r="11923" spans="15:15" x14ac:dyDescent="0.3">
      <c r="O11923" s="1"/>
    </row>
    <row r="11924" spans="15:15" x14ac:dyDescent="0.3">
      <c r="O11924" s="1"/>
    </row>
    <row r="11925" spans="15:15" x14ac:dyDescent="0.3">
      <c r="O11925" s="1"/>
    </row>
    <row r="11926" spans="15:15" x14ac:dyDescent="0.3">
      <c r="O11926" s="1"/>
    </row>
    <row r="11927" spans="15:15" x14ac:dyDescent="0.3">
      <c r="O11927" s="1"/>
    </row>
    <row r="11928" spans="15:15" x14ac:dyDescent="0.3">
      <c r="O11928" s="1"/>
    </row>
    <row r="11929" spans="15:15" x14ac:dyDescent="0.3">
      <c r="O11929" s="1"/>
    </row>
    <row r="11930" spans="15:15" x14ac:dyDescent="0.3">
      <c r="O11930" s="1"/>
    </row>
    <row r="11931" spans="15:15" x14ac:dyDescent="0.3">
      <c r="O11931" s="1"/>
    </row>
    <row r="11932" spans="15:15" x14ac:dyDescent="0.3">
      <c r="O11932" s="1"/>
    </row>
    <row r="11933" spans="15:15" x14ac:dyDescent="0.3">
      <c r="O11933" s="1"/>
    </row>
    <row r="11934" spans="15:15" x14ac:dyDescent="0.3">
      <c r="O11934" s="1"/>
    </row>
    <row r="11935" spans="15:15" x14ac:dyDescent="0.3">
      <c r="O11935" s="1"/>
    </row>
    <row r="11936" spans="15:15" x14ac:dyDescent="0.3">
      <c r="O11936" s="1"/>
    </row>
    <row r="11937" spans="15:15" x14ac:dyDescent="0.3">
      <c r="O11937" s="1"/>
    </row>
    <row r="11938" spans="15:15" x14ac:dyDescent="0.3">
      <c r="O11938" s="1"/>
    </row>
    <row r="11939" spans="15:15" x14ac:dyDescent="0.3">
      <c r="O11939" s="1"/>
    </row>
    <row r="11940" spans="15:15" x14ac:dyDescent="0.3">
      <c r="O11940" s="1"/>
    </row>
    <row r="11941" spans="15:15" x14ac:dyDescent="0.3">
      <c r="O11941" s="1"/>
    </row>
    <row r="11942" spans="15:15" x14ac:dyDescent="0.3">
      <c r="O11942" s="1"/>
    </row>
    <row r="11943" spans="15:15" x14ac:dyDescent="0.3">
      <c r="O11943" s="1"/>
    </row>
    <row r="11944" spans="15:15" x14ac:dyDescent="0.3">
      <c r="O11944" s="1"/>
    </row>
    <row r="11945" spans="15:15" x14ac:dyDescent="0.3">
      <c r="O11945" s="1"/>
    </row>
    <row r="11946" spans="15:15" x14ac:dyDescent="0.3">
      <c r="O11946" s="1"/>
    </row>
    <row r="11947" spans="15:15" x14ac:dyDescent="0.3">
      <c r="O11947" s="1"/>
    </row>
    <row r="11948" spans="15:15" x14ac:dyDescent="0.3">
      <c r="O11948" s="1"/>
    </row>
    <row r="11949" spans="15:15" x14ac:dyDescent="0.3">
      <c r="O11949" s="1"/>
    </row>
    <row r="11950" spans="15:15" x14ac:dyDescent="0.3">
      <c r="O11950" s="1"/>
    </row>
    <row r="11951" spans="15:15" x14ac:dyDescent="0.3">
      <c r="O11951" s="1"/>
    </row>
    <row r="11952" spans="15:15" x14ac:dyDescent="0.3">
      <c r="O11952" s="1"/>
    </row>
    <row r="11953" spans="15:15" x14ac:dyDescent="0.3">
      <c r="O11953" s="1"/>
    </row>
    <row r="11954" spans="15:15" x14ac:dyDescent="0.3">
      <c r="O11954" s="1"/>
    </row>
    <row r="11955" spans="15:15" x14ac:dyDescent="0.3">
      <c r="O11955" s="1"/>
    </row>
    <row r="11956" spans="15:15" x14ac:dyDescent="0.3">
      <c r="O11956" s="1"/>
    </row>
    <row r="11957" spans="15:15" x14ac:dyDescent="0.3">
      <c r="O11957" s="1"/>
    </row>
    <row r="11958" spans="15:15" x14ac:dyDescent="0.3">
      <c r="O11958" s="1"/>
    </row>
    <row r="11959" spans="15:15" x14ac:dyDescent="0.3">
      <c r="O11959" s="1"/>
    </row>
    <row r="11960" spans="15:15" x14ac:dyDescent="0.3">
      <c r="O11960" s="1"/>
    </row>
    <row r="11961" spans="15:15" x14ac:dyDescent="0.3">
      <c r="O11961" s="1"/>
    </row>
    <row r="11962" spans="15:15" x14ac:dyDescent="0.3">
      <c r="O11962" s="1"/>
    </row>
    <row r="11963" spans="15:15" x14ac:dyDescent="0.3">
      <c r="O11963" s="1"/>
    </row>
    <row r="11964" spans="15:15" x14ac:dyDescent="0.3">
      <c r="O11964" s="1"/>
    </row>
    <row r="11965" spans="15:15" x14ac:dyDescent="0.3">
      <c r="O11965" s="1"/>
    </row>
    <row r="11966" spans="15:15" x14ac:dyDescent="0.3">
      <c r="O11966" s="1"/>
    </row>
    <row r="11967" spans="15:15" x14ac:dyDescent="0.3">
      <c r="O11967" s="1"/>
    </row>
    <row r="11968" spans="15:15" x14ac:dyDescent="0.3">
      <c r="O11968" s="1"/>
    </row>
    <row r="11969" spans="15:15" x14ac:dyDescent="0.3">
      <c r="O11969" s="1"/>
    </row>
    <row r="11970" spans="15:15" x14ac:dyDescent="0.3">
      <c r="O11970" s="1"/>
    </row>
    <row r="11971" spans="15:15" x14ac:dyDescent="0.3">
      <c r="O11971" s="1"/>
    </row>
    <row r="11972" spans="15:15" x14ac:dyDescent="0.3">
      <c r="O11972" s="1"/>
    </row>
    <row r="11973" spans="15:15" x14ac:dyDescent="0.3">
      <c r="O11973" s="1"/>
    </row>
    <row r="11974" spans="15:15" x14ac:dyDescent="0.3">
      <c r="O11974" s="1"/>
    </row>
    <row r="11975" spans="15:15" x14ac:dyDescent="0.3">
      <c r="O11975" s="1"/>
    </row>
    <row r="11976" spans="15:15" x14ac:dyDescent="0.3">
      <c r="O11976" s="1"/>
    </row>
    <row r="11977" spans="15:15" x14ac:dyDescent="0.3">
      <c r="O11977" s="1"/>
    </row>
    <row r="11978" spans="15:15" x14ac:dyDescent="0.3">
      <c r="O11978" s="1"/>
    </row>
    <row r="11979" spans="15:15" x14ac:dyDescent="0.3">
      <c r="O11979" s="1"/>
    </row>
    <row r="11980" spans="15:15" x14ac:dyDescent="0.3">
      <c r="O11980" s="1"/>
    </row>
    <row r="11981" spans="15:15" x14ac:dyDescent="0.3">
      <c r="O11981" s="1"/>
    </row>
    <row r="11982" spans="15:15" x14ac:dyDescent="0.3">
      <c r="O11982" s="1"/>
    </row>
    <row r="11983" spans="15:15" x14ac:dyDescent="0.3">
      <c r="O11983" s="1"/>
    </row>
    <row r="11984" spans="15:15" x14ac:dyDescent="0.3">
      <c r="O11984" s="1"/>
    </row>
    <row r="11985" spans="15:15" x14ac:dyDescent="0.3">
      <c r="O11985" s="1"/>
    </row>
    <row r="11986" spans="15:15" x14ac:dyDescent="0.3">
      <c r="O11986" s="1"/>
    </row>
    <row r="11987" spans="15:15" x14ac:dyDescent="0.3">
      <c r="O11987" s="1"/>
    </row>
    <row r="11988" spans="15:15" x14ac:dyDescent="0.3">
      <c r="O11988" s="1"/>
    </row>
    <row r="11989" spans="15:15" x14ac:dyDescent="0.3">
      <c r="O11989" s="1"/>
    </row>
    <row r="11990" spans="15:15" x14ac:dyDescent="0.3">
      <c r="O11990" s="1"/>
    </row>
    <row r="11991" spans="15:15" x14ac:dyDescent="0.3">
      <c r="O11991" s="1"/>
    </row>
    <row r="11992" spans="15:15" x14ac:dyDescent="0.3">
      <c r="O11992" s="1"/>
    </row>
    <row r="11993" spans="15:15" x14ac:dyDescent="0.3">
      <c r="O11993" s="1"/>
    </row>
    <row r="11994" spans="15:15" x14ac:dyDescent="0.3">
      <c r="O11994" s="1"/>
    </row>
    <row r="11995" spans="15:15" x14ac:dyDescent="0.3">
      <c r="O11995" s="1"/>
    </row>
    <row r="11996" spans="15:15" x14ac:dyDescent="0.3">
      <c r="O11996" s="1"/>
    </row>
    <row r="11997" spans="15:15" x14ac:dyDescent="0.3">
      <c r="O11997" s="1"/>
    </row>
    <row r="11998" spans="15:15" x14ac:dyDescent="0.3">
      <c r="O11998" s="1"/>
    </row>
    <row r="11999" spans="15:15" x14ac:dyDescent="0.3">
      <c r="O11999" s="1"/>
    </row>
    <row r="12000" spans="15:15" x14ac:dyDescent="0.3">
      <c r="O12000" s="1"/>
    </row>
    <row r="12001" spans="15:15" x14ac:dyDescent="0.3">
      <c r="O12001" s="1"/>
    </row>
    <row r="12002" spans="15:15" x14ac:dyDescent="0.3">
      <c r="O12002" s="1"/>
    </row>
    <row r="12003" spans="15:15" x14ac:dyDescent="0.3">
      <c r="O12003" s="1"/>
    </row>
    <row r="12004" spans="15:15" x14ac:dyDescent="0.3">
      <c r="O12004" s="1"/>
    </row>
    <row r="12005" spans="15:15" x14ac:dyDescent="0.3">
      <c r="O12005" s="1"/>
    </row>
    <row r="12006" spans="15:15" x14ac:dyDescent="0.3">
      <c r="O12006" s="1"/>
    </row>
    <row r="12007" spans="15:15" x14ac:dyDescent="0.3">
      <c r="O12007" s="1"/>
    </row>
    <row r="12008" spans="15:15" x14ac:dyDescent="0.3">
      <c r="O12008" s="1"/>
    </row>
    <row r="12009" spans="15:15" x14ac:dyDescent="0.3">
      <c r="O12009" s="1"/>
    </row>
    <row r="12010" spans="15:15" x14ac:dyDescent="0.3">
      <c r="O12010" s="1"/>
    </row>
    <row r="12011" spans="15:15" x14ac:dyDescent="0.3">
      <c r="O12011" s="1"/>
    </row>
    <row r="12012" spans="15:15" x14ac:dyDescent="0.3">
      <c r="O12012" s="1"/>
    </row>
    <row r="12013" spans="15:15" x14ac:dyDescent="0.3">
      <c r="O12013" s="1"/>
    </row>
    <row r="12014" spans="15:15" x14ac:dyDescent="0.3">
      <c r="O12014" s="1"/>
    </row>
    <row r="12015" spans="15:15" x14ac:dyDescent="0.3">
      <c r="O12015" s="1"/>
    </row>
    <row r="12016" spans="15:15" x14ac:dyDescent="0.3">
      <c r="O12016" s="1"/>
    </row>
    <row r="12017" spans="15:15" x14ac:dyDescent="0.3">
      <c r="O12017" s="1"/>
    </row>
    <row r="12018" spans="15:15" x14ac:dyDescent="0.3">
      <c r="O12018" s="1"/>
    </row>
    <row r="12019" spans="15:15" x14ac:dyDescent="0.3">
      <c r="O12019" s="1"/>
    </row>
    <row r="12020" spans="15:15" x14ac:dyDescent="0.3">
      <c r="O12020" s="1"/>
    </row>
    <row r="12021" spans="15:15" x14ac:dyDescent="0.3">
      <c r="O12021" s="1"/>
    </row>
    <row r="12022" spans="15:15" x14ac:dyDescent="0.3">
      <c r="O12022" s="1"/>
    </row>
    <row r="12023" spans="15:15" x14ac:dyDescent="0.3">
      <c r="O12023" s="1"/>
    </row>
    <row r="12024" spans="15:15" x14ac:dyDescent="0.3">
      <c r="O12024" s="1"/>
    </row>
    <row r="12025" spans="15:15" x14ac:dyDescent="0.3">
      <c r="O12025" s="1"/>
    </row>
    <row r="12026" spans="15:15" x14ac:dyDescent="0.3">
      <c r="O12026" s="1"/>
    </row>
    <row r="12027" spans="15:15" x14ac:dyDescent="0.3">
      <c r="O12027" s="1"/>
    </row>
    <row r="12028" spans="15:15" x14ac:dyDescent="0.3">
      <c r="O12028" s="1"/>
    </row>
    <row r="12029" spans="15:15" x14ac:dyDescent="0.3">
      <c r="O12029" s="1"/>
    </row>
    <row r="12030" spans="15:15" x14ac:dyDescent="0.3">
      <c r="O12030" s="1"/>
    </row>
    <row r="12031" spans="15:15" x14ac:dyDescent="0.3">
      <c r="O12031" s="1"/>
    </row>
    <row r="12032" spans="15:15" x14ac:dyDescent="0.3">
      <c r="O12032" s="1"/>
    </row>
    <row r="12033" spans="15:15" x14ac:dyDescent="0.3">
      <c r="O12033" s="1"/>
    </row>
    <row r="12034" spans="15:15" x14ac:dyDescent="0.3">
      <c r="O12034" s="1"/>
    </row>
    <row r="12035" spans="15:15" x14ac:dyDescent="0.3">
      <c r="O12035" s="1"/>
    </row>
    <row r="12036" spans="15:15" x14ac:dyDescent="0.3">
      <c r="O12036" s="1"/>
    </row>
    <row r="12037" spans="15:15" x14ac:dyDescent="0.3">
      <c r="O12037" s="1"/>
    </row>
    <row r="12038" spans="15:15" x14ac:dyDescent="0.3">
      <c r="O12038" s="1"/>
    </row>
    <row r="12039" spans="15:15" x14ac:dyDescent="0.3">
      <c r="O12039" s="1"/>
    </row>
    <row r="12040" spans="15:15" x14ac:dyDescent="0.3">
      <c r="O12040" s="1"/>
    </row>
    <row r="12041" spans="15:15" x14ac:dyDescent="0.3">
      <c r="O12041" s="1"/>
    </row>
    <row r="12042" spans="15:15" x14ac:dyDescent="0.3">
      <c r="O12042" s="1"/>
    </row>
    <row r="12043" spans="15:15" x14ac:dyDescent="0.3">
      <c r="O12043" s="1"/>
    </row>
    <row r="12044" spans="15:15" x14ac:dyDescent="0.3">
      <c r="O12044" s="1"/>
    </row>
    <row r="12045" spans="15:15" x14ac:dyDescent="0.3">
      <c r="O12045" s="1"/>
    </row>
    <row r="12046" spans="15:15" x14ac:dyDescent="0.3">
      <c r="O12046" s="1"/>
    </row>
    <row r="12047" spans="15:15" x14ac:dyDescent="0.3">
      <c r="O12047" s="1"/>
    </row>
    <row r="12048" spans="15:15" x14ac:dyDescent="0.3">
      <c r="O12048" s="1"/>
    </row>
    <row r="12049" spans="15:15" x14ac:dyDescent="0.3">
      <c r="O12049" s="1"/>
    </row>
    <row r="12050" spans="15:15" x14ac:dyDescent="0.3">
      <c r="O12050" s="1"/>
    </row>
    <row r="12051" spans="15:15" x14ac:dyDescent="0.3">
      <c r="O12051" s="1"/>
    </row>
    <row r="12052" spans="15:15" x14ac:dyDescent="0.3">
      <c r="O12052" s="1"/>
    </row>
    <row r="12053" spans="15:15" x14ac:dyDescent="0.3">
      <c r="O12053" s="1"/>
    </row>
    <row r="12054" spans="15:15" x14ac:dyDescent="0.3">
      <c r="O12054" s="1"/>
    </row>
    <row r="12055" spans="15:15" x14ac:dyDescent="0.3">
      <c r="O12055" s="1"/>
    </row>
    <row r="12056" spans="15:15" x14ac:dyDescent="0.3">
      <c r="O12056" s="1"/>
    </row>
    <row r="12057" spans="15:15" x14ac:dyDescent="0.3">
      <c r="O12057" s="1"/>
    </row>
    <row r="12058" spans="15:15" x14ac:dyDescent="0.3">
      <c r="O12058" s="1"/>
    </row>
    <row r="12059" spans="15:15" x14ac:dyDescent="0.3">
      <c r="O12059" s="1"/>
    </row>
    <row r="12060" spans="15:15" x14ac:dyDescent="0.3">
      <c r="O12060" s="1"/>
    </row>
    <row r="12061" spans="15:15" x14ac:dyDescent="0.3">
      <c r="O12061" s="1"/>
    </row>
    <row r="12062" spans="15:15" x14ac:dyDescent="0.3">
      <c r="O12062" s="1"/>
    </row>
    <row r="12063" spans="15:15" x14ac:dyDescent="0.3">
      <c r="O12063" s="1"/>
    </row>
    <row r="12064" spans="15:15" x14ac:dyDescent="0.3">
      <c r="O12064" s="1"/>
    </row>
    <row r="12065" spans="15:15" x14ac:dyDescent="0.3">
      <c r="O12065" s="1"/>
    </row>
    <row r="12066" spans="15:15" x14ac:dyDescent="0.3">
      <c r="O12066" s="1"/>
    </row>
    <row r="12067" spans="15:15" x14ac:dyDescent="0.3">
      <c r="O12067" s="1"/>
    </row>
    <row r="12068" spans="15:15" x14ac:dyDescent="0.3">
      <c r="O12068" s="1"/>
    </row>
    <row r="12069" spans="15:15" x14ac:dyDescent="0.3">
      <c r="O12069" s="1"/>
    </row>
    <row r="12070" spans="15:15" x14ac:dyDescent="0.3">
      <c r="O12070" s="1"/>
    </row>
    <row r="12071" spans="15:15" x14ac:dyDescent="0.3">
      <c r="O12071" s="1"/>
    </row>
    <row r="12072" spans="15:15" x14ac:dyDescent="0.3">
      <c r="O12072" s="1"/>
    </row>
    <row r="12073" spans="15:15" x14ac:dyDescent="0.3">
      <c r="O12073" s="1"/>
    </row>
    <row r="12074" spans="15:15" x14ac:dyDescent="0.3">
      <c r="O12074" s="1"/>
    </row>
    <row r="12075" spans="15:15" x14ac:dyDescent="0.3">
      <c r="O12075" s="1"/>
    </row>
    <row r="12076" spans="15:15" x14ac:dyDescent="0.3">
      <c r="O12076" s="1"/>
    </row>
    <row r="12077" spans="15:15" x14ac:dyDescent="0.3">
      <c r="O12077" s="1"/>
    </row>
    <row r="12078" spans="15:15" x14ac:dyDescent="0.3">
      <c r="O12078" s="1"/>
    </row>
    <row r="12079" spans="15:15" x14ac:dyDescent="0.3">
      <c r="O12079" s="1"/>
    </row>
    <row r="12080" spans="15:15" x14ac:dyDescent="0.3">
      <c r="O12080" s="1"/>
    </row>
    <row r="12081" spans="15:15" x14ac:dyDescent="0.3">
      <c r="O12081" s="1"/>
    </row>
    <row r="12082" spans="15:15" x14ac:dyDescent="0.3">
      <c r="O12082" s="1"/>
    </row>
    <row r="12083" spans="15:15" x14ac:dyDescent="0.3">
      <c r="O12083" s="1"/>
    </row>
    <row r="12084" spans="15:15" x14ac:dyDescent="0.3">
      <c r="O12084" s="1"/>
    </row>
    <row r="12085" spans="15:15" x14ac:dyDescent="0.3">
      <c r="O12085" s="1"/>
    </row>
    <row r="12086" spans="15:15" x14ac:dyDescent="0.3">
      <c r="O12086" s="1"/>
    </row>
    <row r="12087" spans="15:15" x14ac:dyDescent="0.3">
      <c r="O12087" s="1"/>
    </row>
    <row r="12088" spans="15:15" x14ac:dyDescent="0.3">
      <c r="O12088" s="1"/>
    </row>
    <row r="12089" spans="15:15" x14ac:dyDescent="0.3">
      <c r="O12089" s="1"/>
    </row>
    <row r="12090" spans="15:15" x14ac:dyDescent="0.3">
      <c r="O12090" s="1"/>
    </row>
    <row r="12091" spans="15:15" x14ac:dyDescent="0.3">
      <c r="O12091" s="1"/>
    </row>
    <row r="12092" spans="15:15" x14ac:dyDescent="0.3">
      <c r="O12092" s="1"/>
    </row>
    <row r="12093" spans="15:15" x14ac:dyDescent="0.3">
      <c r="O12093" s="1"/>
    </row>
    <row r="12094" spans="15:15" x14ac:dyDescent="0.3">
      <c r="O12094" s="1"/>
    </row>
    <row r="12095" spans="15:15" x14ac:dyDescent="0.3">
      <c r="O12095" s="1"/>
    </row>
    <row r="12096" spans="15:15" x14ac:dyDescent="0.3">
      <c r="O12096" s="1"/>
    </row>
    <row r="12097" spans="15:15" x14ac:dyDescent="0.3">
      <c r="O12097" s="1"/>
    </row>
    <row r="12098" spans="15:15" x14ac:dyDescent="0.3">
      <c r="O12098" s="1"/>
    </row>
    <row r="12099" spans="15:15" x14ac:dyDescent="0.3">
      <c r="O12099" s="1"/>
    </row>
    <row r="12100" spans="15:15" x14ac:dyDescent="0.3">
      <c r="O12100" s="1"/>
    </row>
    <row r="12101" spans="15:15" x14ac:dyDescent="0.3">
      <c r="O12101" s="1"/>
    </row>
    <row r="12102" spans="15:15" x14ac:dyDescent="0.3">
      <c r="O12102" s="1"/>
    </row>
    <row r="12103" spans="15:15" x14ac:dyDescent="0.3">
      <c r="O12103" s="1"/>
    </row>
    <row r="12104" spans="15:15" x14ac:dyDescent="0.3">
      <c r="O12104" s="1"/>
    </row>
    <row r="12105" spans="15:15" x14ac:dyDescent="0.3">
      <c r="O12105" s="1"/>
    </row>
    <row r="12106" spans="15:15" x14ac:dyDescent="0.3">
      <c r="O12106" s="1"/>
    </row>
    <row r="12107" spans="15:15" x14ac:dyDescent="0.3">
      <c r="O12107" s="1"/>
    </row>
    <row r="12108" spans="15:15" x14ac:dyDescent="0.3">
      <c r="O12108" s="1"/>
    </row>
    <row r="12109" spans="15:15" x14ac:dyDescent="0.3">
      <c r="O12109" s="1"/>
    </row>
    <row r="12110" spans="15:15" x14ac:dyDescent="0.3">
      <c r="O12110" s="1"/>
    </row>
    <row r="12111" spans="15:15" x14ac:dyDescent="0.3">
      <c r="O12111" s="1"/>
    </row>
    <row r="12112" spans="15:15" x14ac:dyDescent="0.3">
      <c r="O12112" s="1"/>
    </row>
    <row r="12113" spans="15:15" x14ac:dyDescent="0.3">
      <c r="O12113" s="1"/>
    </row>
    <row r="12114" spans="15:15" x14ac:dyDescent="0.3">
      <c r="O12114" s="1"/>
    </row>
    <row r="12115" spans="15:15" x14ac:dyDescent="0.3">
      <c r="O12115" s="1"/>
    </row>
    <row r="12116" spans="15:15" x14ac:dyDescent="0.3">
      <c r="O12116" s="1"/>
    </row>
    <row r="12117" spans="15:15" x14ac:dyDescent="0.3">
      <c r="O12117" s="1"/>
    </row>
    <row r="12118" spans="15:15" x14ac:dyDescent="0.3">
      <c r="O12118" s="1"/>
    </row>
    <row r="12119" spans="15:15" x14ac:dyDescent="0.3">
      <c r="O12119" s="1"/>
    </row>
    <row r="12120" spans="15:15" x14ac:dyDescent="0.3">
      <c r="O12120" s="1"/>
    </row>
    <row r="12121" spans="15:15" x14ac:dyDescent="0.3">
      <c r="O12121" s="1"/>
    </row>
    <row r="12122" spans="15:15" x14ac:dyDescent="0.3">
      <c r="O12122" s="1"/>
    </row>
    <row r="12123" spans="15:15" x14ac:dyDescent="0.3">
      <c r="O12123" s="1"/>
    </row>
    <row r="12124" spans="15:15" x14ac:dyDescent="0.3">
      <c r="O12124" s="1"/>
    </row>
    <row r="12125" spans="15:15" x14ac:dyDescent="0.3">
      <c r="O12125" s="1"/>
    </row>
    <row r="12126" spans="15:15" x14ac:dyDescent="0.3">
      <c r="O12126" s="1"/>
    </row>
    <row r="12127" spans="15:15" x14ac:dyDescent="0.3">
      <c r="O12127" s="1"/>
    </row>
    <row r="12128" spans="15:15" x14ac:dyDescent="0.3">
      <c r="O12128" s="1"/>
    </row>
    <row r="12129" spans="15:15" x14ac:dyDescent="0.3">
      <c r="O12129" s="1"/>
    </row>
    <row r="12130" spans="15:15" x14ac:dyDescent="0.3">
      <c r="O12130" s="1"/>
    </row>
    <row r="12131" spans="15:15" x14ac:dyDescent="0.3">
      <c r="O12131" s="1"/>
    </row>
    <row r="12132" spans="15:15" x14ac:dyDescent="0.3">
      <c r="O12132" s="1"/>
    </row>
    <row r="12133" spans="15:15" x14ac:dyDescent="0.3">
      <c r="O12133" s="1"/>
    </row>
    <row r="12134" spans="15:15" x14ac:dyDescent="0.3">
      <c r="O12134" s="1"/>
    </row>
    <row r="12135" spans="15:15" x14ac:dyDescent="0.3">
      <c r="O12135" s="1"/>
    </row>
    <row r="12136" spans="15:15" x14ac:dyDescent="0.3">
      <c r="O12136" s="1"/>
    </row>
    <row r="12137" spans="15:15" x14ac:dyDescent="0.3">
      <c r="O12137" s="1"/>
    </row>
    <row r="12138" spans="15:15" x14ac:dyDescent="0.3">
      <c r="O12138" s="1"/>
    </row>
    <row r="12139" spans="15:15" x14ac:dyDescent="0.3">
      <c r="O12139" s="1"/>
    </row>
    <row r="12140" spans="15:15" x14ac:dyDescent="0.3">
      <c r="O12140" s="1"/>
    </row>
    <row r="12141" spans="15:15" x14ac:dyDescent="0.3">
      <c r="O12141" s="1"/>
    </row>
    <row r="12142" spans="15:15" x14ac:dyDescent="0.3">
      <c r="O12142" s="1"/>
    </row>
    <row r="12143" spans="15:15" x14ac:dyDescent="0.3">
      <c r="O12143" s="1"/>
    </row>
    <row r="12144" spans="15:15" x14ac:dyDescent="0.3">
      <c r="O12144" s="1"/>
    </row>
    <row r="12145" spans="15:15" x14ac:dyDescent="0.3">
      <c r="O12145" s="1"/>
    </row>
    <row r="12146" spans="15:15" x14ac:dyDescent="0.3">
      <c r="O12146" s="1"/>
    </row>
    <row r="12147" spans="15:15" x14ac:dyDescent="0.3">
      <c r="O12147" s="1"/>
    </row>
    <row r="12148" spans="15:15" x14ac:dyDescent="0.3">
      <c r="O12148" s="1"/>
    </row>
    <row r="12149" spans="15:15" x14ac:dyDescent="0.3">
      <c r="O12149" s="1"/>
    </row>
    <row r="12150" spans="15:15" x14ac:dyDescent="0.3">
      <c r="O12150" s="1"/>
    </row>
    <row r="12151" spans="15:15" x14ac:dyDescent="0.3">
      <c r="O12151" s="1"/>
    </row>
    <row r="12152" spans="15:15" x14ac:dyDescent="0.3">
      <c r="O12152" s="1"/>
    </row>
    <row r="12153" spans="15:15" x14ac:dyDescent="0.3">
      <c r="O12153" s="1"/>
    </row>
    <row r="12154" spans="15:15" x14ac:dyDescent="0.3">
      <c r="O12154" s="1"/>
    </row>
    <row r="12155" spans="15:15" x14ac:dyDescent="0.3">
      <c r="O12155" s="1"/>
    </row>
    <row r="12156" spans="15:15" x14ac:dyDescent="0.3">
      <c r="O12156" s="1"/>
    </row>
    <row r="12157" spans="15:15" x14ac:dyDescent="0.3">
      <c r="O12157" s="1"/>
    </row>
    <row r="12158" spans="15:15" x14ac:dyDescent="0.3">
      <c r="O12158" s="1"/>
    </row>
    <row r="12159" spans="15:15" x14ac:dyDescent="0.3">
      <c r="O12159" s="1"/>
    </row>
    <row r="12160" spans="15:15" x14ac:dyDescent="0.3">
      <c r="O12160" s="1"/>
    </row>
    <row r="12161" spans="15:15" x14ac:dyDescent="0.3">
      <c r="O12161" s="1"/>
    </row>
    <row r="12162" spans="15:15" x14ac:dyDescent="0.3">
      <c r="O12162" s="1"/>
    </row>
    <row r="12163" spans="15:15" x14ac:dyDescent="0.3">
      <c r="O12163" s="1"/>
    </row>
    <row r="12164" spans="15:15" x14ac:dyDescent="0.3">
      <c r="O12164" s="1"/>
    </row>
    <row r="12165" spans="15:15" x14ac:dyDescent="0.3">
      <c r="O12165" s="1"/>
    </row>
    <row r="12166" spans="15:15" x14ac:dyDescent="0.3">
      <c r="O12166" s="1"/>
    </row>
    <row r="12167" spans="15:15" x14ac:dyDescent="0.3">
      <c r="O12167" s="1"/>
    </row>
    <row r="12168" spans="15:15" x14ac:dyDescent="0.3">
      <c r="O12168" s="1"/>
    </row>
    <row r="12169" spans="15:15" x14ac:dyDescent="0.3">
      <c r="O12169" s="1"/>
    </row>
    <row r="12170" spans="15:15" x14ac:dyDescent="0.3">
      <c r="O12170" s="1"/>
    </row>
    <row r="12171" spans="15:15" x14ac:dyDescent="0.3">
      <c r="O12171" s="1"/>
    </row>
    <row r="12172" spans="15:15" x14ac:dyDescent="0.3">
      <c r="O12172" s="1"/>
    </row>
    <row r="12173" spans="15:15" x14ac:dyDescent="0.3">
      <c r="O12173" s="1"/>
    </row>
    <row r="12174" spans="15:15" x14ac:dyDescent="0.3">
      <c r="O12174" s="1"/>
    </row>
    <row r="12175" spans="15:15" x14ac:dyDescent="0.3">
      <c r="O12175" s="1"/>
    </row>
    <row r="12176" spans="15:15" x14ac:dyDescent="0.3">
      <c r="O12176" s="1"/>
    </row>
    <row r="12177" spans="15:15" x14ac:dyDescent="0.3">
      <c r="O12177" s="1"/>
    </row>
    <row r="12178" spans="15:15" x14ac:dyDescent="0.3">
      <c r="O12178" s="1"/>
    </row>
    <row r="12179" spans="15:15" x14ac:dyDescent="0.3">
      <c r="O12179" s="1"/>
    </row>
    <row r="12180" spans="15:15" x14ac:dyDescent="0.3">
      <c r="O12180" s="1"/>
    </row>
    <row r="12181" spans="15:15" x14ac:dyDescent="0.3">
      <c r="O12181" s="1"/>
    </row>
    <row r="12182" spans="15:15" x14ac:dyDescent="0.3">
      <c r="O12182" s="1"/>
    </row>
    <row r="12183" spans="15:15" x14ac:dyDescent="0.3">
      <c r="O12183" s="1"/>
    </row>
    <row r="12184" spans="15:15" x14ac:dyDescent="0.3">
      <c r="O12184" s="1"/>
    </row>
    <row r="12185" spans="15:15" x14ac:dyDescent="0.3">
      <c r="O12185" s="1"/>
    </row>
    <row r="12186" spans="15:15" x14ac:dyDescent="0.3">
      <c r="O12186" s="1"/>
    </row>
    <row r="12187" spans="15:15" x14ac:dyDescent="0.3">
      <c r="O12187" s="1"/>
    </row>
    <row r="12188" spans="15:15" x14ac:dyDescent="0.3">
      <c r="O12188" s="1"/>
    </row>
    <row r="12189" spans="15:15" x14ac:dyDescent="0.3">
      <c r="O12189" s="1"/>
    </row>
    <row r="12190" spans="15:15" x14ac:dyDescent="0.3">
      <c r="O12190" s="1"/>
    </row>
    <row r="12191" spans="15:15" x14ac:dyDescent="0.3">
      <c r="O12191" s="1"/>
    </row>
    <row r="12192" spans="15:15" x14ac:dyDescent="0.3">
      <c r="O12192" s="1"/>
    </row>
    <row r="12193" spans="15:15" x14ac:dyDescent="0.3">
      <c r="O12193" s="1"/>
    </row>
    <row r="12194" spans="15:15" x14ac:dyDescent="0.3">
      <c r="O12194" s="1"/>
    </row>
    <row r="12195" spans="15:15" x14ac:dyDescent="0.3">
      <c r="O12195" s="1"/>
    </row>
    <row r="12196" spans="15:15" x14ac:dyDescent="0.3">
      <c r="O12196" s="1"/>
    </row>
    <row r="12197" spans="15:15" x14ac:dyDescent="0.3">
      <c r="O12197" s="1"/>
    </row>
    <row r="12198" spans="15:15" x14ac:dyDescent="0.3">
      <c r="O12198" s="1"/>
    </row>
    <row r="12199" spans="15:15" x14ac:dyDescent="0.3">
      <c r="O12199" s="1"/>
    </row>
    <row r="12200" spans="15:15" x14ac:dyDescent="0.3">
      <c r="O12200" s="1"/>
    </row>
    <row r="12201" spans="15:15" x14ac:dyDescent="0.3">
      <c r="O12201" s="1"/>
    </row>
    <row r="12202" spans="15:15" x14ac:dyDescent="0.3">
      <c r="O12202" s="1"/>
    </row>
    <row r="12203" spans="15:15" x14ac:dyDescent="0.3">
      <c r="O12203" s="1"/>
    </row>
    <row r="12204" spans="15:15" x14ac:dyDescent="0.3">
      <c r="O12204" s="1"/>
    </row>
    <row r="12205" spans="15:15" x14ac:dyDescent="0.3">
      <c r="O12205" s="1"/>
    </row>
    <row r="12206" spans="15:15" x14ac:dyDescent="0.3">
      <c r="O12206" s="1"/>
    </row>
    <row r="12207" spans="15:15" x14ac:dyDescent="0.3">
      <c r="O12207" s="1"/>
    </row>
    <row r="12208" spans="15:15" x14ac:dyDescent="0.3">
      <c r="O12208" s="1"/>
    </row>
    <row r="12209" spans="15:15" x14ac:dyDescent="0.3">
      <c r="O12209" s="1"/>
    </row>
    <row r="12210" spans="15:15" x14ac:dyDescent="0.3">
      <c r="O12210" s="1"/>
    </row>
    <row r="12211" spans="15:15" x14ac:dyDescent="0.3">
      <c r="O12211" s="1"/>
    </row>
    <row r="12212" spans="15:15" x14ac:dyDescent="0.3">
      <c r="O12212" s="1"/>
    </row>
    <row r="12213" spans="15:15" x14ac:dyDescent="0.3">
      <c r="O12213" s="1"/>
    </row>
    <row r="12214" spans="15:15" x14ac:dyDescent="0.3">
      <c r="O12214" s="1"/>
    </row>
    <row r="12215" spans="15:15" x14ac:dyDescent="0.3">
      <c r="O12215" s="1"/>
    </row>
    <row r="12216" spans="15:15" x14ac:dyDescent="0.3">
      <c r="O12216" s="1"/>
    </row>
    <row r="12217" spans="15:15" x14ac:dyDescent="0.3">
      <c r="O12217" s="1"/>
    </row>
    <row r="12218" spans="15:15" x14ac:dyDescent="0.3">
      <c r="O12218" s="1"/>
    </row>
    <row r="12219" spans="15:15" x14ac:dyDescent="0.3">
      <c r="O12219" s="1"/>
    </row>
    <row r="12220" spans="15:15" x14ac:dyDescent="0.3">
      <c r="O12220" s="1"/>
    </row>
    <row r="12221" spans="15:15" x14ac:dyDescent="0.3">
      <c r="O12221" s="1"/>
    </row>
    <row r="12222" spans="15:15" x14ac:dyDescent="0.3">
      <c r="O12222" s="1"/>
    </row>
    <row r="12223" spans="15:15" x14ac:dyDescent="0.3">
      <c r="O12223" s="1"/>
    </row>
    <row r="12224" spans="15:15" x14ac:dyDescent="0.3">
      <c r="O12224" s="1"/>
    </row>
    <row r="12225" spans="15:15" x14ac:dyDescent="0.3">
      <c r="O12225" s="1"/>
    </row>
    <row r="12226" spans="15:15" x14ac:dyDescent="0.3">
      <c r="O12226" s="1"/>
    </row>
    <row r="12227" spans="15:15" x14ac:dyDescent="0.3">
      <c r="O12227" s="1"/>
    </row>
    <row r="12228" spans="15:15" x14ac:dyDescent="0.3">
      <c r="O12228" s="1"/>
    </row>
    <row r="12229" spans="15:15" x14ac:dyDescent="0.3">
      <c r="O12229" s="1"/>
    </row>
    <row r="12230" spans="15:15" x14ac:dyDescent="0.3">
      <c r="O12230" s="1"/>
    </row>
    <row r="12231" spans="15:15" x14ac:dyDescent="0.3">
      <c r="O12231" s="1"/>
    </row>
    <row r="12232" spans="15:15" x14ac:dyDescent="0.3">
      <c r="O12232" s="1"/>
    </row>
    <row r="12233" spans="15:15" x14ac:dyDescent="0.3">
      <c r="O12233" s="1"/>
    </row>
    <row r="12234" spans="15:15" x14ac:dyDescent="0.3">
      <c r="O12234" s="1"/>
    </row>
    <row r="12235" spans="15:15" x14ac:dyDescent="0.3">
      <c r="O12235" s="1"/>
    </row>
    <row r="12236" spans="15:15" x14ac:dyDescent="0.3">
      <c r="O12236" s="1"/>
    </row>
    <row r="12237" spans="15:15" x14ac:dyDescent="0.3">
      <c r="O12237" s="1"/>
    </row>
    <row r="12238" spans="15:15" x14ac:dyDescent="0.3">
      <c r="O12238" s="1"/>
    </row>
    <row r="12239" spans="15:15" x14ac:dyDescent="0.3">
      <c r="O12239" s="1"/>
    </row>
    <row r="12240" spans="15:15" x14ac:dyDescent="0.3">
      <c r="O12240" s="1"/>
    </row>
    <row r="12241" spans="15:15" x14ac:dyDescent="0.3">
      <c r="O12241" s="1"/>
    </row>
    <row r="12242" spans="15:15" x14ac:dyDescent="0.3">
      <c r="O12242" s="1"/>
    </row>
    <row r="12243" spans="15:15" x14ac:dyDescent="0.3">
      <c r="O12243" s="1"/>
    </row>
    <row r="12244" spans="15:15" x14ac:dyDescent="0.3">
      <c r="O12244" s="1"/>
    </row>
    <row r="12245" spans="15:15" x14ac:dyDescent="0.3">
      <c r="O12245" s="1"/>
    </row>
    <row r="12246" spans="15:15" x14ac:dyDescent="0.3">
      <c r="O12246" s="1"/>
    </row>
    <row r="12247" spans="15:15" x14ac:dyDescent="0.3">
      <c r="O12247" s="1"/>
    </row>
    <row r="12248" spans="15:15" x14ac:dyDescent="0.3">
      <c r="O12248" s="1"/>
    </row>
    <row r="12249" spans="15:15" x14ac:dyDescent="0.3">
      <c r="O12249" s="1"/>
    </row>
    <row r="12250" spans="15:15" x14ac:dyDescent="0.3">
      <c r="O12250" s="1"/>
    </row>
    <row r="12251" spans="15:15" x14ac:dyDescent="0.3">
      <c r="O12251" s="1"/>
    </row>
    <row r="12252" spans="15:15" x14ac:dyDescent="0.3">
      <c r="O12252" s="1"/>
    </row>
    <row r="12253" spans="15:15" x14ac:dyDescent="0.3">
      <c r="O12253" s="1"/>
    </row>
    <row r="12254" spans="15:15" x14ac:dyDescent="0.3">
      <c r="O12254" s="1"/>
    </row>
    <row r="12255" spans="15:15" x14ac:dyDescent="0.3">
      <c r="O12255" s="1"/>
    </row>
    <row r="12256" spans="15:15" x14ac:dyDescent="0.3">
      <c r="O12256" s="1"/>
    </row>
    <row r="12257" spans="15:15" x14ac:dyDescent="0.3">
      <c r="O12257" s="1"/>
    </row>
    <row r="12258" spans="15:15" x14ac:dyDescent="0.3">
      <c r="O12258" s="1"/>
    </row>
    <row r="12259" spans="15:15" x14ac:dyDescent="0.3">
      <c r="O12259" s="1"/>
    </row>
    <row r="12260" spans="15:15" x14ac:dyDescent="0.3">
      <c r="O12260" s="1"/>
    </row>
    <row r="12261" spans="15:15" x14ac:dyDescent="0.3">
      <c r="O12261" s="1"/>
    </row>
    <row r="12262" spans="15:15" x14ac:dyDescent="0.3">
      <c r="O12262" s="1"/>
    </row>
    <row r="12263" spans="15:15" x14ac:dyDescent="0.3">
      <c r="O12263" s="1"/>
    </row>
    <row r="12264" spans="15:15" x14ac:dyDescent="0.3">
      <c r="O12264" s="1"/>
    </row>
    <row r="12265" spans="15:15" x14ac:dyDescent="0.3">
      <c r="O12265" s="1"/>
    </row>
    <row r="12266" spans="15:15" x14ac:dyDescent="0.3">
      <c r="O12266" s="1"/>
    </row>
    <row r="12267" spans="15:15" x14ac:dyDescent="0.3">
      <c r="O12267" s="1"/>
    </row>
    <row r="12268" spans="15:15" x14ac:dyDescent="0.3">
      <c r="O12268" s="1"/>
    </row>
    <row r="12269" spans="15:15" x14ac:dyDescent="0.3">
      <c r="O12269" s="1"/>
    </row>
    <row r="12270" spans="15:15" x14ac:dyDescent="0.3">
      <c r="O12270" s="1"/>
    </row>
    <row r="12271" spans="15:15" x14ac:dyDescent="0.3">
      <c r="O12271" s="1"/>
    </row>
    <row r="12272" spans="15:15" x14ac:dyDescent="0.3">
      <c r="O12272" s="1"/>
    </row>
    <row r="12273" spans="15:15" x14ac:dyDescent="0.3">
      <c r="O12273" s="1"/>
    </row>
    <row r="12274" spans="15:15" x14ac:dyDescent="0.3">
      <c r="O12274" s="1"/>
    </row>
    <row r="12275" spans="15:15" x14ac:dyDescent="0.3">
      <c r="O12275" s="1"/>
    </row>
    <row r="12276" spans="15:15" x14ac:dyDescent="0.3">
      <c r="O12276" s="1"/>
    </row>
    <row r="12277" spans="15:15" x14ac:dyDescent="0.3">
      <c r="O12277" s="1"/>
    </row>
    <row r="12278" spans="15:15" x14ac:dyDescent="0.3">
      <c r="O12278" s="1"/>
    </row>
    <row r="12279" spans="15:15" x14ac:dyDescent="0.3">
      <c r="O12279" s="1"/>
    </row>
    <row r="12280" spans="15:15" x14ac:dyDescent="0.3">
      <c r="O12280" s="1"/>
    </row>
    <row r="12281" spans="15:15" x14ac:dyDescent="0.3">
      <c r="O12281" s="1"/>
    </row>
    <row r="12282" spans="15:15" x14ac:dyDescent="0.3">
      <c r="O12282" s="1"/>
    </row>
    <row r="12283" spans="15:15" x14ac:dyDescent="0.3">
      <c r="O12283" s="1"/>
    </row>
    <row r="12284" spans="15:15" x14ac:dyDescent="0.3">
      <c r="O12284" s="1"/>
    </row>
    <row r="12285" spans="15:15" x14ac:dyDescent="0.3">
      <c r="O12285" s="1"/>
    </row>
    <row r="12286" spans="15:15" x14ac:dyDescent="0.3">
      <c r="O12286" s="1"/>
    </row>
    <row r="12287" spans="15:15" x14ac:dyDescent="0.3">
      <c r="O12287" s="1"/>
    </row>
    <row r="12288" spans="15:15" x14ac:dyDescent="0.3">
      <c r="O12288" s="1"/>
    </row>
    <row r="12289" spans="15:15" x14ac:dyDescent="0.3">
      <c r="O12289" s="1"/>
    </row>
    <row r="12290" spans="15:15" x14ac:dyDescent="0.3">
      <c r="O12290" s="1"/>
    </row>
    <row r="12291" spans="15:15" x14ac:dyDescent="0.3">
      <c r="O12291" s="1"/>
    </row>
    <row r="12292" spans="15:15" x14ac:dyDescent="0.3">
      <c r="O12292" s="1"/>
    </row>
    <row r="12293" spans="15:15" x14ac:dyDescent="0.3">
      <c r="O12293" s="1"/>
    </row>
    <row r="12294" spans="15:15" x14ac:dyDescent="0.3">
      <c r="O12294" s="1"/>
    </row>
    <row r="12295" spans="15:15" x14ac:dyDescent="0.3">
      <c r="O12295" s="1"/>
    </row>
    <row r="12296" spans="15:15" x14ac:dyDescent="0.3">
      <c r="O12296" s="1"/>
    </row>
    <row r="12297" spans="15:15" x14ac:dyDescent="0.3">
      <c r="O12297" s="1"/>
    </row>
    <row r="12298" spans="15:15" x14ac:dyDescent="0.3">
      <c r="O12298" s="1"/>
    </row>
    <row r="12299" spans="15:15" x14ac:dyDescent="0.3">
      <c r="O12299" s="1"/>
    </row>
    <row r="12300" spans="15:15" x14ac:dyDescent="0.3">
      <c r="O12300" s="1"/>
    </row>
    <row r="12301" spans="15:15" x14ac:dyDescent="0.3">
      <c r="O12301" s="1"/>
    </row>
    <row r="12302" spans="15:15" x14ac:dyDescent="0.3">
      <c r="O12302" s="1"/>
    </row>
    <row r="12303" spans="15:15" x14ac:dyDescent="0.3">
      <c r="O12303" s="1"/>
    </row>
    <row r="12304" spans="15:15" x14ac:dyDescent="0.3">
      <c r="O12304" s="1"/>
    </row>
    <row r="12305" spans="15:15" x14ac:dyDescent="0.3">
      <c r="O12305" s="1"/>
    </row>
    <row r="12306" spans="15:15" x14ac:dyDescent="0.3">
      <c r="O12306" s="1"/>
    </row>
    <row r="12307" spans="15:15" x14ac:dyDescent="0.3">
      <c r="O12307" s="1"/>
    </row>
    <row r="12308" spans="15:15" x14ac:dyDescent="0.3">
      <c r="O12308" s="1"/>
    </row>
    <row r="12309" spans="15:15" x14ac:dyDescent="0.3">
      <c r="O12309" s="1"/>
    </row>
    <row r="12310" spans="15:15" x14ac:dyDescent="0.3">
      <c r="O12310" s="1"/>
    </row>
    <row r="12311" spans="15:15" x14ac:dyDescent="0.3">
      <c r="O12311" s="1"/>
    </row>
    <row r="12312" spans="15:15" x14ac:dyDescent="0.3">
      <c r="O12312" s="1"/>
    </row>
    <row r="12313" spans="15:15" x14ac:dyDescent="0.3">
      <c r="O12313" s="1"/>
    </row>
    <row r="12314" spans="15:15" x14ac:dyDescent="0.3">
      <c r="O12314" s="1"/>
    </row>
    <row r="12315" spans="15:15" x14ac:dyDescent="0.3">
      <c r="O12315" s="1"/>
    </row>
    <row r="12316" spans="15:15" x14ac:dyDescent="0.3">
      <c r="O12316" s="1"/>
    </row>
    <row r="12317" spans="15:15" x14ac:dyDescent="0.3">
      <c r="O12317" s="1"/>
    </row>
    <row r="12318" spans="15:15" x14ac:dyDescent="0.3">
      <c r="O12318" s="1"/>
    </row>
    <row r="12319" spans="15:15" x14ac:dyDescent="0.3">
      <c r="O12319" s="1"/>
    </row>
    <row r="12320" spans="15:15" x14ac:dyDescent="0.3">
      <c r="O12320" s="1"/>
    </row>
    <row r="12321" spans="15:15" x14ac:dyDescent="0.3">
      <c r="O12321" s="1"/>
    </row>
    <row r="12322" spans="15:15" x14ac:dyDescent="0.3">
      <c r="O12322" s="1"/>
    </row>
    <row r="12323" spans="15:15" x14ac:dyDescent="0.3">
      <c r="O12323" s="1"/>
    </row>
    <row r="12324" spans="15:15" x14ac:dyDescent="0.3">
      <c r="O12324" s="1"/>
    </row>
    <row r="12325" spans="15:15" x14ac:dyDescent="0.3">
      <c r="O12325" s="1"/>
    </row>
    <row r="12326" spans="15:15" x14ac:dyDescent="0.3">
      <c r="O12326" s="1"/>
    </row>
    <row r="12327" spans="15:15" x14ac:dyDescent="0.3">
      <c r="O12327" s="1"/>
    </row>
    <row r="12328" spans="15:15" x14ac:dyDescent="0.3">
      <c r="O12328" s="1"/>
    </row>
    <row r="12329" spans="15:15" x14ac:dyDescent="0.3">
      <c r="O12329" s="1"/>
    </row>
    <row r="12330" spans="15:15" x14ac:dyDescent="0.3">
      <c r="O12330" s="1"/>
    </row>
    <row r="12331" spans="15:15" x14ac:dyDescent="0.3">
      <c r="O12331" s="1"/>
    </row>
    <row r="12332" spans="15:15" x14ac:dyDescent="0.3">
      <c r="O12332" s="1"/>
    </row>
    <row r="12333" spans="15:15" x14ac:dyDescent="0.3">
      <c r="O12333" s="1"/>
    </row>
    <row r="12334" spans="15:15" x14ac:dyDescent="0.3">
      <c r="O12334" s="1"/>
    </row>
    <row r="12335" spans="15:15" x14ac:dyDescent="0.3">
      <c r="O12335" s="1"/>
    </row>
    <row r="12336" spans="15:15" x14ac:dyDescent="0.3">
      <c r="O12336" s="1"/>
    </row>
    <row r="12337" spans="15:15" x14ac:dyDescent="0.3">
      <c r="O12337" s="1"/>
    </row>
    <row r="12338" spans="15:15" x14ac:dyDescent="0.3">
      <c r="O12338" s="1"/>
    </row>
    <row r="12339" spans="15:15" x14ac:dyDescent="0.3">
      <c r="O12339" s="1"/>
    </row>
    <row r="12340" spans="15:15" x14ac:dyDescent="0.3">
      <c r="O12340" s="1"/>
    </row>
    <row r="12341" spans="15:15" x14ac:dyDescent="0.3">
      <c r="O12341" s="1"/>
    </row>
    <row r="12342" spans="15:15" x14ac:dyDescent="0.3">
      <c r="O12342" s="1"/>
    </row>
    <row r="12343" spans="15:15" x14ac:dyDescent="0.3">
      <c r="O12343" s="1"/>
    </row>
    <row r="12344" spans="15:15" x14ac:dyDescent="0.3">
      <c r="O12344" s="1"/>
    </row>
    <row r="12345" spans="15:15" x14ac:dyDescent="0.3">
      <c r="O12345" s="1"/>
    </row>
    <row r="12346" spans="15:15" x14ac:dyDescent="0.3">
      <c r="O12346" s="1"/>
    </row>
    <row r="12347" spans="15:15" x14ac:dyDescent="0.3">
      <c r="O12347" s="1"/>
    </row>
    <row r="12348" spans="15:15" x14ac:dyDescent="0.3">
      <c r="O12348" s="1"/>
    </row>
    <row r="12349" spans="15:15" x14ac:dyDescent="0.3">
      <c r="O12349" s="1"/>
    </row>
    <row r="12350" spans="15:15" x14ac:dyDescent="0.3">
      <c r="O12350" s="1"/>
    </row>
    <row r="12351" spans="15:15" x14ac:dyDescent="0.3">
      <c r="O12351" s="1"/>
    </row>
    <row r="12352" spans="15:15" x14ac:dyDescent="0.3">
      <c r="O12352" s="1"/>
    </row>
    <row r="12353" spans="15:15" x14ac:dyDescent="0.3">
      <c r="O12353" s="1"/>
    </row>
    <row r="12354" spans="15:15" x14ac:dyDescent="0.3">
      <c r="O12354" s="1"/>
    </row>
    <row r="12355" spans="15:15" x14ac:dyDescent="0.3">
      <c r="O12355" s="1"/>
    </row>
    <row r="12356" spans="15:15" x14ac:dyDescent="0.3">
      <c r="O12356" s="1"/>
    </row>
    <row r="12357" spans="15:15" x14ac:dyDescent="0.3">
      <c r="O12357" s="1"/>
    </row>
    <row r="12358" spans="15:15" x14ac:dyDescent="0.3">
      <c r="O12358" s="1"/>
    </row>
    <row r="12359" spans="15:15" x14ac:dyDescent="0.3">
      <c r="O12359" s="1"/>
    </row>
    <row r="12360" spans="15:15" x14ac:dyDescent="0.3">
      <c r="O12360" s="1"/>
    </row>
    <row r="12361" spans="15:15" x14ac:dyDescent="0.3">
      <c r="O12361" s="1"/>
    </row>
    <row r="12362" spans="15:15" x14ac:dyDescent="0.3">
      <c r="O12362" s="1"/>
    </row>
    <row r="12363" spans="15:15" x14ac:dyDescent="0.3">
      <c r="O12363" s="1"/>
    </row>
    <row r="12364" spans="15:15" x14ac:dyDescent="0.3">
      <c r="O12364" s="1"/>
    </row>
    <row r="12365" spans="15:15" x14ac:dyDescent="0.3">
      <c r="O12365" s="1"/>
    </row>
    <row r="12366" spans="15:15" x14ac:dyDescent="0.3">
      <c r="O12366" s="1"/>
    </row>
    <row r="12367" spans="15:15" x14ac:dyDescent="0.3">
      <c r="O12367" s="1"/>
    </row>
    <row r="12368" spans="15:15" x14ac:dyDescent="0.3">
      <c r="O12368" s="1"/>
    </row>
    <row r="12369" spans="15:15" x14ac:dyDescent="0.3">
      <c r="O12369" s="1"/>
    </row>
    <row r="12370" spans="15:15" x14ac:dyDescent="0.3">
      <c r="O12370" s="1"/>
    </row>
    <row r="12371" spans="15:15" x14ac:dyDescent="0.3">
      <c r="O12371" s="1"/>
    </row>
    <row r="12372" spans="15:15" x14ac:dyDescent="0.3">
      <c r="O12372" s="1"/>
    </row>
    <row r="12373" spans="15:15" x14ac:dyDescent="0.3">
      <c r="O12373" s="1"/>
    </row>
    <row r="12374" spans="15:15" x14ac:dyDescent="0.3">
      <c r="O12374" s="1"/>
    </row>
    <row r="12375" spans="15:15" x14ac:dyDescent="0.3">
      <c r="O12375" s="1"/>
    </row>
    <row r="12376" spans="15:15" x14ac:dyDescent="0.3">
      <c r="O12376" s="1"/>
    </row>
    <row r="12377" spans="15:15" x14ac:dyDescent="0.3">
      <c r="O12377" s="1"/>
    </row>
    <row r="12378" spans="15:15" x14ac:dyDescent="0.3">
      <c r="O12378" s="1"/>
    </row>
    <row r="12379" spans="15:15" x14ac:dyDescent="0.3">
      <c r="O12379" s="1"/>
    </row>
    <row r="12380" spans="15:15" x14ac:dyDescent="0.3">
      <c r="O12380" s="1"/>
    </row>
    <row r="12381" spans="15:15" x14ac:dyDescent="0.3">
      <c r="O12381" s="1"/>
    </row>
    <row r="12382" spans="15:15" x14ac:dyDescent="0.3">
      <c r="O12382" s="1"/>
    </row>
    <row r="12383" spans="15:15" x14ac:dyDescent="0.3">
      <c r="O12383" s="1"/>
    </row>
    <row r="12384" spans="15:15" x14ac:dyDescent="0.3">
      <c r="O12384" s="1"/>
    </row>
    <row r="12385" spans="15:15" x14ac:dyDescent="0.3">
      <c r="O12385" s="1"/>
    </row>
    <row r="12386" spans="15:15" x14ac:dyDescent="0.3">
      <c r="O12386" s="1"/>
    </row>
    <row r="12387" spans="15:15" x14ac:dyDescent="0.3">
      <c r="O12387" s="1"/>
    </row>
    <row r="12388" spans="15:15" x14ac:dyDescent="0.3">
      <c r="O12388" s="1"/>
    </row>
    <row r="12389" spans="15:15" x14ac:dyDescent="0.3">
      <c r="O12389" s="1"/>
    </row>
    <row r="12390" spans="15:15" x14ac:dyDescent="0.3">
      <c r="O12390" s="1"/>
    </row>
    <row r="12391" spans="15:15" x14ac:dyDescent="0.3">
      <c r="O12391" s="1"/>
    </row>
    <row r="12392" spans="15:15" x14ac:dyDescent="0.3">
      <c r="O12392" s="1"/>
    </row>
    <row r="12393" spans="15:15" x14ac:dyDescent="0.3">
      <c r="O12393" s="1"/>
    </row>
    <row r="12394" spans="15:15" x14ac:dyDescent="0.3">
      <c r="O12394" s="1"/>
    </row>
    <row r="12395" spans="15:15" x14ac:dyDescent="0.3">
      <c r="O12395" s="1"/>
    </row>
    <row r="12396" spans="15:15" x14ac:dyDescent="0.3">
      <c r="O12396" s="1"/>
    </row>
    <row r="12397" spans="15:15" x14ac:dyDescent="0.3">
      <c r="O12397" s="1"/>
    </row>
    <row r="12398" spans="15:15" x14ac:dyDescent="0.3">
      <c r="O12398" s="1"/>
    </row>
    <row r="12399" spans="15:15" x14ac:dyDescent="0.3">
      <c r="O12399" s="1"/>
    </row>
    <row r="12400" spans="15:15" x14ac:dyDescent="0.3">
      <c r="O12400" s="1"/>
    </row>
    <row r="12401" spans="15:15" x14ac:dyDescent="0.3">
      <c r="O12401" s="1"/>
    </row>
    <row r="12402" spans="15:15" x14ac:dyDescent="0.3">
      <c r="O12402" s="1"/>
    </row>
    <row r="12403" spans="15:15" x14ac:dyDescent="0.3">
      <c r="O12403" s="1"/>
    </row>
    <row r="12404" spans="15:15" x14ac:dyDescent="0.3">
      <c r="O12404" s="1"/>
    </row>
    <row r="12405" spans="15:15" x14ac:dyDescent="0.3">
      <c r="O12405" s="1"/>
    </row>
    <row r="12406" spans="15:15" x14ac:dyDescent="0.3">
      <c r="O12406" s="1"/>
    </row>
    <row r="12407" spans="15:15" x14ac:dyDescent="0.3">
      <c r="O12407" s="1"/>
    </row>
    <row r="12408" spans="15:15" x14ac:dyDescent="0.3">
      <c r="O12408" s="1"/>
    </row>
    <row r="12409" spans="15:15" x14ac:dyDescent="0.3">
      <c r="O12409" s="1"/>
    </row>
    <row r="12410" spans="15:15" x14ac:dyDescent="0.3">
      <c r="O12410" s="1"/>
    </row>
    <row r="12411" spans="15:15" x14ac:dyDescent="0.3">
      <c r="O12411" s="1"/>
    </row>
    <row r="12412" spans="15:15" x14ac:dyDescent="0.3">
      <c r="O12412" s="1"/>
    </row>
    <row r="12413" spans="15:15" x14ac:dyDescent="0.3">
      <c r="O12413" s="1"/>
    </row>
    <row r="12414" spans="15:15" x14ac:dyDescent="0.3">
      <c r="O12414" s="1"/>
    </row>
    <row r="12415" spans="15:15" x14ac:dyDescent="0.3">
      <c r="O12415" s="1"/>
    </row>
    <row r="12416" spans="15:15" x14ac:dyDescent="0.3">
      <c r="O12416" s="1"/>
    </row>
    <row r="12417" spans="15:15" x14ac:dyDescent="0.3">
      <c r="O12417" s="1"/>
    </row>
    <row r="12418" spans="15:15" x14ac:dyDescent="0.3">
      <c r="O12418" s="1"/>
    </row>
    <row r="12419" spans="15:15" x14ac:dyDescent="0.3">
      <c r="O12419" s="1"/>
    </row>
    <row r="12420" spans="15:15" x14ac:dyDescent="0.3">
      <c r="O12420" s="1"/>
    </row>
    <row r="12421" spans="15:15" x14ac:dyDescent="0.3">
      <c r="O12421" s="1"/>
    </row>
    <row r="12422" spans="15:15" x14ac:dyDescent="0.3">
      <c r="O12422" s="1"/>
    </row>
    <row r="12423" spans="15:15" x14ac:dyDescent="0.3">
      <c r="O12423" s="1"/>
    </row>
    <row r="12424" spans="15:15" x14ac:dyDescent="0.3">
      <c r="O12424" s="1"/>
    </row>
    <row r="12425" spans="15:15" x14ac:dyDescent="0.3">
      <c r="O12425" s="1"/>
    </row>
    <row r="12426" spans="15:15" x14ac:dyDescent="0.3">
      <c r="O12426" s="1"/>
    </row>
    <row r="12427" spans="15:15" x14ac:dyDescent="0.3">
      <c r="O12427" s="1"/>
    </row>
    <row r="12428" spans="15:15" x14ac:dyDescent="0.3">
      <c r="O12428" s="1"/>
    </row>
    <row r="12429" spans="15:15" x14ac:dyDescent="0.3">
      <c r="O12429" s="1"/>
    </row>
    <row r="12430" spans="15:15" x14ac:dyDescent="0.3">
      <c r="O12430" s="1"/>
    </row>
    <row r="12431" spans="15:15" x14ac:dyDescent="0.3">
      <c r="O12431" s="1"/>
    </row>
    <row r="12432" spans="15:15" x14ac:dyDescent="0.3">
      <c r="O12432" s="1"/>
    </row>
    <row r="12433" spans="15:15" x14ac:dyDescent="0.3">
      <c r="O12433" s="1"/>
    </row>
    <row r="12434" spans="15:15" x14ac:dyDescent="0.3">
      <c r="O12434" s="1"/>
    </row>
    <row r="12435" spans="15:15" x14ac:dyDescent="0.3">
      <c r="O12435" s="1"/>
    </row>
    <row r="12436" spans="15:15" x14ac:dyDescent="0.3">
      <c r="O12436" s="1"/>
    </row>
    <row r="12437" spans="15:15" x14ac:dyDescent="0.3">
      <c r="O12437" s="1"/>
    </row>
    <row r="12438" spans="15:15" x14ac:dyDescent="0.3">
      <c r="O12438" s="1"/>
    </row>
    <row r="12439" spans="15:15" x14ac:dyDescent="0.3">
      <c r="O12439" s="1"/>
    </row>
    <row r="12440" spans="15:15" x14ac:dyDescent="0.3">
      <c r="O12440" s="1"/>
    </row>
    <row r="12441" spans="15:15" x14ac:dyDescent="0.3">
      <c r="O12441" s="1"/>
    </row>
    <row r="12442" spans="15:15" x14ac:dyDescent="0.3">
      <c r="O12442" s="1"/>
    </row>
    <row r="12443" spans="15:15" x14ac:dyDescent="0.3">
      <c r="O12443" s="1"/>
    </row>
    <row r="12444" spans="15:15" x14ac:dyDescent="0.3">
      <c r="O12444" s="1"/>
    </row>
    <row r="12445" spans="15:15" x14ac:dyDescent="0.3">
      <c r="O12445" s="1"/>
    </row>
    <row r="12446" spans="15:15" x14ac:dyDescent="0.3">
      <c r="O12446" s="1"/>
    </row>
    <row r="12447" spans="15:15" x14ac:dyDescent="0.3">
      <c r="O12447" s="1"/>
    </row>
    <row r="12448" spans="15:15" x14ac:dyDescent="0.3">
      <c r="O12448" s="1"/>
    </row>
    <row r="12449" spans="15:15" x14ac:dyDescent="0.3">
      <c r="O12449" s="1"/>
    </row>
    <row r="12450" spans="15:15" x14ac:dyDescent="0.3">
      <c r="O12450" s="1"/>
    </row>
    <row r="12451" spans="15:15" x14ac:dyDescent="0.3">
      <c r="O12451" s="1"/>
    </row>
    <row r="12452" spans="15:15" x14ac:dyDescent="0.3">
      <c r="O12452" s="1"/>
    </row>
    <row r="12453" spans="15:15" x14ac:dyDescent="0.3">
      <c r="O12453" s="1"/>
    </row>
    <row r="12454" spans="15:15" x14ac:dyDescent="0.3">
      <c r="O12454" s="1"/>
    </row>
    <row r="12455" spans="15:15" x14ac:dyDescent="0.3">
      <c r="O12455" s="1"/>
    </row>
    <row r="12456" spans="15:15" x14ac:dyDescent="0.3">
      <c r="O12456" s="1"/>
    </row>
    <row r="12457" spans="15:15" x14ac:dyDescent="0.3">
      <c r="O12457" s="1"/>
    </row>
    <row r="12458" spans="15:15" x14ac:dyDescent="0.3">
      <c r="O12458" s="1"/>
    </row>
    <row r="12459" spans="15:15" x14ac:dyDescent="0.3">
      <c r="O12459" s="1"/>
    </row>
    <row r="12460" spans="15:15" x14ac:dyDescent="0.3">
      <c r="O12460" s="1"/>
    </row>
    <row r="12461" spans="15:15" x14ac:dyDescent="0.3">
      <c r="O12461" s="1"/>
    </row>
    <row r="12462" spans="15:15" x14ac:dyDescent="0.3">
      <c r="O12462" s="1"/>
    </row>
    <row r="12463" spans="15:15" x14ac:dyDescent="0.3">
      <c r="O12463" s="1"/>
    </row>
    <row r="12464" spans="15:15" x14ac:dyDescent="0.3">
      <c r="O12464" s="1"/>
    </row>
    <row r="12465" spans="15:15" x14ac:dyDescent="0.3">
      <c r="O12465" s="1"/>
    </row>
    <row r="12466" spans="15:15" x14ac:dyDescent="0.3">
      <c r="O12466" s="1"/>
    </row>
    <row r="12467" spans="15:15" x14ac:dyDescent="0.3">
      <c r="O12467" s="1"/>
    </row>
    <row r="12468" spans="15:15" x14ac:dyDescent="0.3">
      <c r="O12468" s="1"/>
    </row>
    <row r="12469" spans="15:15" x14ac:dyDescent="0.3">
      <c r="O12469" s="1"/>
    </row>
    <row r="12470" spans="15:15" x14ac:dyDescent="0.3">
      <c r="O12470" s="1"/>
    </row>
    <row r="12471" spans="15:15" x14ac:dyDescent="0.3">
      <c r="O12471" s="1"/>
    </row>
    <row r="12472" spans="15:15" x14ac:dyDescent="0.3">
      <c r="O12472" s="1"/>
    </row>
    <row r="12473" spans="15:15" x14ac:dyDescent="0.3">
      <c r="O12473" s="1"/>
    </row>
    <row r="12474" spans="15:15" x14ac:dyDescent="0.3">
      <c r="O12474" s="1"/>
    </row>
    <row r="12475" spans="15:15" x14ac:dyDescent="0.3">
      <c r="O12475" s="1"/>
    </row>
    <row r="12476" spans="15:15" x14ac:dyDescent="0.3">
      <c r="O12476" s="1"/>
    </row>
    <row r="12477" spans="15:15" x14ac:dyDescent="0.3">
      <c r="O12477" s="1"/>
    </row>
    <row r="12478" spans="15:15" x14ac:dyDescent="0.3">
      <c r="O12478" s="1"/>
    </row>
    <row r="12479" spans="15:15" x14ac:dyDescent="0.3">
      <c r="O12479" s="1"/>
    </row>
    <row r="12480" spans="15:15" x14ac:dyDescent="0.3">
      <c r="O12480" s="1"/>
    </row>
    <row r="12481" spans="15:15" x14ac:dyDescent="0.3">
      <c r="O12481" s="1"/>
    </row>
    <row r="12482" spans="15:15" x14ac:dyDescent="0.3">
      <c r="O12482" s="1"/>
    </row>
    <row r="12483" spans="15:15" x14ac:dyDescent="0.3">
      <c r="O12483" s="1"/>
    </row>
    <row r="12484" spans="15:15" x14ac:dyDescent="0.3">
      <c r="O12484" s="1"/>
    </row>
    <row r="12485" spans="15:15" x14ac:dyDescent="0.3">
      <c r="O12485" s="1"/>
    </row>
    <row r="12486" spans="15:15" x14ac:dyDescent="0.3">
      <c r="O12486" s="1"/>
    </row>
    <row r="12487" spans="15:15" x14ac:dyDescent="0.3">
      <c r="O12487" s="1"/>
    </row>
    <row r="12488" spans="15:15" x14ac:dyDescent="0.3">
      <c r="O12488" s="1"/>
    </row>
    <row r="12489" spans="15:15" x14ac:dyDescent="0.3">
      <c r="O12489" s="1"/>
    </row>
    <row r="12490" spans="15:15" x14ac:dyDescent="0.3">
      <c r="O12490" s="1"/>
    </row>
    <row r="12491" spans="15:15" x14ac:dyDescent="0.3">
      <c r="O12491" s="1"/>
    </row>
    <row r="12492" spans="15:15" x14ac:dyDescent="0.3">
      <c r="O12492" s="1"/>
    </row>
    <row r="12493" spans="15:15" x14ac:dyDescent="0.3">
      <c r="O12493" s="1"/>
    </row>
    <row r="12494" spans="15:15" x14ac:dyDescent="0.3">
      <c r="O12494" s="1"/>
    </row>
    <row r="12495" spans="15:15" x14ac:dyDescent="0.3">
      <c r="O12495" s="1"/>
    </row>
    <row r="12496" spans="15:15" x14ac:dyDescent="0.3">
      <c r="O12496" s="1"/>
    </row>
    <row r="12497" spans="15:15" x14ac:dyDescent="0.3">
      <c r="O12497" s="1"/>
    </row>
    <row r="12498" spans="15:15" x14ac:dyDescent="0.3">
      <c r="O12498" s="1"/>
    </row>
    <row r="12499" spans="15:15" x14ac:dyDescent="0.3">
      <c r="O12499" s="1"/>
    </row>
    <row r="12500" spans="15:15" x14ac:dyDescent="0.3">
      <c r="O12500" s="1"/>
    </row>
    <row r="12501" spans="15:15" x14ac:dyDescent="0.3">
      <c r="O12501" s="1"/>
    </row>
    <row r="12502" spans="15:15" x14ac:dyDescent="0.3">
      <c r="O12502" s="1"/>
    </row>
    <row r="12503" spans="15:15" x14ac:dyDescent="0.3">
      <c r="O12503" s="1"/>
    </row>
    <row r="12504" spans="15:15" x14ac:dyDescent="0.3">
      <c r="O12504" s="1"/>
    </row>
    <row r="12505" spans="15:15" x14ac:dyDescent="0.3">
      <c r="O12505" s="1"/>
    </row>
    <row r="12506" spans="15:15" x14ac:dyDescent="0.3">
      <c r="O12506" s="1"/>
    </row>
    <row r="12507" spans="15:15" x14ac:dyDescent="0.3">
      <c r="O12507" s="1"/>
    </row>
    <row r="12508" spans="15:15" x14ac:dyDescent="0.3">
      <c r="O12508" s="1"/>
    </row>
    <row r="12509" spans="15:15" x14ac:dyDescent="0.3">
      <c r="O12509" s="1"/>
    </row>
    <row r="12510" spans="15:15" x14ac:dyDescent="0.3">
      <c r="O12510" s="1"/>
    </row>
    <row r="12511" spans="15:15" x14ac:dyDescent="0.3">
      <c r="O12511" s="1"/>
    </row>
    <row r="12512" spans="15:15" x14ac:dyDescent="0.3">
      <c r="O12512" s="1"/>
    </row>
    <row r="12513" spans="15:15" x14ac:dyDescent="0.3">
      <c r="O12513" s="1"/>
    </row>
    <row r="12514" spans="15:15" x14ac:dyDescent="0.3">
      <c r="O12514" s="1"/>
    </row>
    <row r="12515" spans="15:15" x14ac:dyDescent="0.3">
      <c r="O12515" s="1"/>
    </row>
    <row r="12516" spans="15:15" x14ac:dyDescent="0.3">
      <c r="O12516" s="1"/>
    </row>
    <row r="12517" spans="15:15" x14ac:dyDescent="0.3">
      <c r="O12517" s="1"/>
    </row>
    <row r="12518" spans="15:15" x14ac:dyDescent="0.3">
      <c r="O12518" s="1"/>
    </row>
    <row r="12519" spans="15:15" x14ac:dyDescent="0.3">
      <c r="O12519" s="1"/>
    </row>
    <row r="12520" spans="15:15" x14ac:dyDescent="0.3">
      <c r="O12520" s="1"/>
    </row>
    <row r="12521" spans="15:15" x14ac:dyDescent="0.3">
      <c r="O12521" s="1"/>
    </row>
    <row r="12522" spans="15:15" x14ac:dyDescent="0.3">
      <c r="O12522" s="1"/>
    </row>
    <row r="12523" spans="15:15" x14ac:dyDescent="0.3">
      <c r="O12523" s="1"/>
    </row>
    <row r="12524" spans="15:15" x14ac:dyDescent="0.3">
      <c r="O12524" s="1"/>
    </row>
    <row r="12525" spans="15:15" x14ac:dyDescent="0.3">
      <c r="O12525" s="1"/>
    </row>
    <row r="12526" spans="15:15" x14ac:dyDescent="0.3">
      <c r="O12526" s="1"/>
    </row>
    <row r="12527" spans="15:15" x14ac:dyDescent="0.3">
      <c r="O12527" s="1"/>
    </row>
    <row r="12528" spans="15:15" x14ac:dyDescent="0.3">
      <c r="O12528" s="1"/>
    </row>
    <row r="12529" spans="15:15" x14ac:dyDescent="0.3">
      <c r="O12529" s="1"/>
    </row>
    <row r="12530" spans="15:15" x14ac:dyDescent="0.3">
      <c r="O12530" s="1"/>
    </row>
    <row r="12531" spans="15:15" x14ac:dyDescent="0.3">
      <c r="O12531" s="1"/>
    </row>
    <row r="12532" spans="15:15" x14ac:dyDescent="0.3">
      <c r="O12532" s="1"/>
    </row>
    <row r="12533" spans="15:15" x14ac:dyDescent="0.3">
      <c r="O12533" s="1"/>
    </row>
    <row r="12534" spans="15:15" x14ac:dyDescent="0.3">
      <c r="O12534" s="1"/>
    </row>
    <row r="12535" spans="15:15" x14ac:dyDescent="0.3">
      <c r="O12535" s="1"/>
    </row>
    <row r="12536" spans="15:15" x14ac:dyDescent="0.3">
      <c r="O12536" s="1"/>
    </row>
    <row r="12537" spans="15:15" x14ac:dyDescent="0.3">
      <c r="O12537" s="1"/>
    </row>
    <row r="12538" spans="15:15" x14ac:dyDescent="0.3">
      <c r="O12538" s="1"/>
    </row>
    <row r="12539" spans="15:15" x14ac:dyDescent="0.3">
      <c r="O12539" s="1"/>
    </row>
    <row r="12540" spans="15:15" x14ac:dyDescent="0.3">
      <c r="O12540" s="1"/>
    </row>
    <row r="12541" spans="15:15" x14ac:dyDescent="0.3">
      <c r="O12541" s="1"/>
    </row>
    <row r="12542" spans="15:15" x14ac:dyDescent="0.3">
      <c r="O12542" s="1"/>
    </row>
    <row r="12543" spans="15:15" x14ac:dyDescent="0.3">
      <c r="O12543" s="1"/>
    </row>
    <row r="12544" spans="15:15" x14ac:dyDescent="0.3">
      <c r="O12544" s="1"/>
    </row>
    <row r="12545" spans="15:15" x14ac:dyDescent="0.3">
      <c r="O12545" s="1"/>
    </row>
    <row r="12546" spans="15:15" x14ac:dyDescent="0.3">
      <c r="O12546" s="1"/>
    </row>
    <row r="12547" spans="15:15" x14ac:dyDescent="0.3">
      <c r="O12547" s="1"/>
    </row>
    <row r="12548" spans="15:15" x14ac:dyDescent="0.3">
      <c r="O12548" s="1"/>
    </row>
    <row r="12549" spans="15:15" x14ac:dyDescent="0.3">
      <c r="O12549" s="1"/>
    </row>
    <row r="12550" spans="15:15" x14ac:dyDescent="0.3">
      <c r="O12550" s="1"/>
    </row>
    <row r="12551" spans="15:15" x14ac:dyDescent="0.3">
      <c r="O12551" s="1"/>
    </row>
    <row r="12552" spans="15:15" x14ac:dyDescent="0.3">
      <c r="O12552" s="1"/>
    </row>
    <row r="12553" spans="15:15" x14ac:dyDescent="0.3">
      <c r="O12553" s="1"/>
    </row>
    <row r="12554" spans="15:15" x14ac:dyDescent="0.3">
      <c r="O12554" s="1"/>
    </row>
    <row r="12555" spans="15:15" x14ac:dyDescent="0.3">
      <c r="O12555" s="1"/>
    </row>
    <row r="12556" spans="15:15" x14ac:dyDescent="0.3">
      <c r="O12556" s="1"/>
    </row>
    <row r="12557" spans="15:15" x14ac:dyDescent="0.3">
      <c r="O12557" s="1"/>
    </row>
    <row r="12558" spans="15:15" x14ac:dyDescent="0.3">
      <c r="O12558" s="1"/>
    </row>
    <row r="12559" spans="15:15" x14ac:dyDescent="0.3">
      <c r="O12559" s="1"/>
    </row>
    <row r="12560" spans="15:15" x14ac:dyDescent="0.3">
      <c r="O12560" s="1"/>
    </row>
    <row r="12561" spans="15:15" x14ac:dyDescent="0.3">
      <c r="O12561" s="1"/>
    </row>
    <row r="12562" spans="15:15" x14ac:dyDescent="0.3">
      <c r="O12562" s="1"/>
    </row>
    <row r="12563" spans="15:15" x14ac:dyDescent="0.3">
      <c r="O12563" s="1"/>
    </row>
    <row r="12564" spans="15:15" x14ac:dyDescent="0.3">
      <c r="O12564" s="1"/>
    </row>
    <row r="12565" spans="15:15" x14ac:dyDescent="0.3">
      <c r="O12565" s="1"/>
    </row>
    <row r="12566" spans="15:15" x14ac:dyDescent="0.3">
      <c r="O12566" s="1"/>
    </row>
    <row r="12567" spans="15:15" x14ac:dyDescent="0.3">
      <c r="O12567" s="1"/>
    </row>
    <row r="12568" spans="15:15" x14ac:dyDescent="0.3">
      <c r="O12568" s="1"/>
    </row>
    <row r="12569" spans="15:15" x14ac:dyDescent="0.3">
      <c r="O12569" s="1"/>
    </row>
    <row r="12570" spans="15:15" x14ac:dyDescent="0.3">
      <c r="O12570" s="1"/>
    </row>
    <row r="12571" spans="15:15" x14ac:dyDescent="0.3">
      <c r="O12571" s="1"/>
    </row>
    <row r="12572" spans="15:15" x14ac:dyDescent="0.3">
      <c r="O12572" s="1"/>
    </row>
    <row r="12573" spans="15:15" x14ac:dyDescent="0.3">
      <c r="O12573" s="1"/>
    </row>
    <row r="12574" spans="15:15" x14ac:dyDescent="0.3">
      <c r="O12574" s="1"/>
    </row>
    <row r="12575" spans="15:15" x14ac:dyDescent="0.3">
      <c r="O12575" s="1"/>
    </row>
    <row r="12576" spans="15:15" x14ac:dyDescent="0.3">
      <c r="O12576" s="1"/>
    </row>
    <row r="12577" spans="15:15" x14ac:dyDescent="0.3">
      <c r="O12577" s="1"/>
    </row>
    <row r="12578" spans="15:15" x14ac:dyDescent="0.3">
      <c r="O12578" s="1"/>
    </row>
    <row r="12579" spans="15:15" x14ac:dyDescent="0.3">
      <c r="O12579" s="1"/>
    </row>
    <row r="12580" spans="15:15" x14ac:dyDescent="0.3">
      <c r="O12580" s="1"/>
    </row>
    <row r="12581" spans="15:15" x14ac:dyDescent="0.3">
      <c r="O12581" s="1"/>
    </row>
    <row r="12582" spans="15:15" x14ac:dyDescent="0.3">
      <c r="O12582" s="1"/>
    </row>
    <row r="12583" spans="15:15" x14ac:dyDescent="0.3">
      <c r="O12583" s="1"/>
    </row>
    <row r="12584" spans="15:15" x14ac:dyDescent="0.3">
      <c r="O12584" s="1"/>
    </row>
    <row r="12585" spans="15:15" x14ac:dyDescent="0.3">
      <c r="O12585" s="1"/>
    </row>
    <row r="12586" spans="15:15" x14ac:dyDescent="0.3">
      <c r="O12586" s="1"/>
    </row>
    <row r="12587" spans="15:15" x14ac:dyDescent="0.3">
      <c r="O12587" s="1"/>
    </row>
    <row r="12588" spans="15:15" x14ac:dyDescent="0.3">
      <c r="O12588" s="1"/>
    </row>
    <row r="12589" spans="15:15" x14ac:dyDescent="0.3">
      <c r="O12589" s="1"/>
    </row>
    <row r="12590" spans="15:15" x14ac:dyDescent="0.3">
      <c r="O12590" s="1"/>
    </row>
    <row r="12591" spans="15:15" x14ac:dyDescent="0.3">
      <c r="O12591" s="1"/>
    </row>
    <row r="12592" spans="15:15" x14ac:dyDescent="0.3">
      <c r="O12592" s="1"/>
    </row>
    <row r="12593" spans="15:15" x14ac:dyDescent="0.3">
      <c r="O12593" s="1"/>
    </row>
    <row r="12594" spans="15:15" x14ac:dyDescent="0.3">
      <c r="O12594" s="1"/>
    </row>
    <row r="12595" spans="15:15" x14ac:dyDescent="0.3">
      <c r="O12595" s="1"/>
    </row>
    <row r="12596" spans="15:15" x14ac:dyDescent="0.3">
      <c r="O12596" s="1"/>
    </row>
    <row r="12597" spans="15:15" x14ac:dyDescent="0.3">
      <c r="O12597" s="1"/>
    </row>
    <row r="12598" spans="15:15" x14ac:dyDescent="0.3">
      <c r="O12598" s="1"/>
    </row>
    <row r="12599" spans="15:15" x14ac:dyDescent="0.3">
      <c r="O12599" s="1"/>
    </row>
    <row r="12600" spans="15:15" x14ac:dyDescent="0.3">
      <c r="O12600" s="1"/>
    </row>
    <row r="12601" spans="15:15" x14ac:dyDescent="0.3">
      <c r="O12601" s="1"/>
    </row>
    <row r="12602" spans="15:15" x14ac:dyDescent="0.3">
      <c r="O12602" s="1"/>
    </row>
    <row r="12603" spans="15:15" x14ac:dyDescent="0.3">
      <c r="O12603" s="1"/>
    </row>
    <row r="12604" spans="15:15" x14ac:dyDescent="0.3">
      <c r="O12604" s="1"/>
    </row>
    <row r="12605" spans="15:15" x14ac:dyDescent="0.3">
      <c r="O12605" s="1"/>
    </row>
    <row r="12606" spans="15:15" x14ac:dyDescent="0.3">
      <c r="O12606" s="1"/>
    </row>
    <row r="12607" spans="15:15" x14ac:dyDescent="0.3">
      <c r="O12607" s="1"/>
    </row>
    <row r="12608" spans="15:15" x14ac:dyDescent="0.3">
      <c r="O12608" s="1"/>
    </row>
    <row r="12609" spans="15:15" x14ac:dyDescent="0.3">
      <c r="O12609" s="1"/>
    </row>
    <row r="12610" spans="15:15" x14ac:dyDescent="0.3">
      <c r="O12610" s="1"/>
    </row>
    <row r="12611" spans="15:15" x14ac:dyDescent="0.3">
      <c r="O12611" s="1"/>
    </row>
    <row r="12612" spans="15:15" x14ac:dyDescent="0.3">
      <c r="O12612" s="1"/>
    </row>
    <row r="12613" spans="15:15" x14ac:dyDescent="0.3">
      <c r="O12613" s="1"/>
    </row>
    <row r="12614" spans="15:15" x14ac:dyDescent="0.3">
      <c r="O12614" s="1"/>
    </row>
    <row r="12615" spans="15:15" x14ac:dyDescent="0.3">
      <c r="O12615" s="1"/>
    </row>
    <row r="12616" spans="15:15" x14ac:dyDescent="0.3">
      <c r="O12616" s="1"/>
    </row>
    <row r="12617" spans="15:15" x14ac:dyDescent="0.3">
      <c r="O12617" s="1"/>
    </row>
    <row r="12618" spans="15:15" x14ac:dyDescent="0.3">
      <c r="O12618" s="1"/>
    </row>
    <row r="12619" spans="15:15" x14ac:dyDescent="0.3">
      <c r="O12619" s="1"/>
    </row>
    <row r="12620" spans="15:15" x14ac:dyDescent="0.3">
      <c r="O12620" s="1"/>
    </row>
    <row r="12621" spans="15:15" x14ac:dyDescent="0.3">
      <c r="O12621" s="1"/>
    </row>
    <row r="12622" spans="15:15" x14ac:dyDescent="0.3">
      <c r="O12622" s="1"/>
    </row>
    <row r="12623" spans="15:15" x14ac:dyDescent="0.3">
      <c r="O12623" s="1"/>
    </row>
    <row r="12624" spans="15:15" x14ac:dyDescent="0.3">
      <c r="O12624" s="1"/>
    </row>
    <row r="12625" spans="15:15" x14ac:dyDescent="0.3">
      <c r="O12625" s="1"/>
    </row>
    <row r="12626" spans="15:15" x14ac:dyDescent="0.3">
      <c r="O12626" s="1"/>
    </row>
    <row r="12627" spans="15:15" x14ac:dyDescent="0.3">
      <c r="O12627" s="1"/>
    </row>
    <row r="12628" spans="15:15" x14ac:dyDescent="0.3">
      <c r="O12628" s="1"/>
    </row>
    <row r="12629" spans="15:15" x14ac:dyDescent="0.3">
      <c r="O12629" s="1"/>
    </row>
    <row r="12630" spans="15:15" x14ac:dyDescent="0.3">
      <c r="O12630" s="1"/>
    </row>
    <row r="12631" spans="15:15" x14ac:dyDescent="0.3">
      <c r="O12631" s="1"/>
    </row>
    <row r="12632" spans="15:15" x14ac:dyDescent="0.3">
      <c r="O12632" s="1"/>
    </row>
    <row r="12633" spans="15:15" x14ac:dyDescent="0.3">
      <c r="O12633" s="1"/>
    </row>
    <row r="12634" spans="15:15" x14ac:dyDescent="0.3">
      <c r="O12634" s="1"/>
    </row>
    <row r="12635" spans="15:15" x14ac:dyDescent="0.3">
      <c r="O12635" s="1"/>
    </row>
    <row r="12636" spans="15:15" x14ac:dyDescent="0.3">
      <c r="O12636" s="1"/>
    </row>
    <row r="12637" spans="15:15" x14ac:dyDescent="0.3">
      <c r="O12637" s="1"/>
    </row>
    <row r="12638" spans="15:15" x14ac:dyDescent="0.3">
      <c r="O12638" s="1"/>
    </row>
    <row r="12639" spans="15:15" x14ac:dyDescent="0.3">
      <c r="O12639" s="1"/>
    </row>
    <row r="12640" spans="15:15" x14ac:dyDescent="0.3">
      <c r="O12640" s="1"/>
    </row>
    <row r="12641" spans="15:15" x14ac:dyDescent="0.3">
      <c r="O12641" s="1"/>
    </row>
    <row r="12642" spans="15:15" x14ac:dyDescent="0.3">
      <c r="O12642" s="1"/>
    </row>
    <row r="12643" spans="15:15" x14ac:dyDescent="0.3">
      <c r="O12643" s="1"/>
    </row>
    <row r="12644" spans="15:15" x14ac:dyDescent="0.3">
      <c r="O12644" s="1"/>
    </row>
    <row r="12645" spans="15:15" x14ac:dyDescent="0.3">
      <c r="O12645" s="1"/>
    </row>
    <row r="12646" spans="15:15" x14ac:dyDescent="0.3">
      <c r="O12646" s="1"/>
    </row>
    <row r="12647" spans="15:15" x14ac:dyDescent="0.3">
      <c r="O12647" s="1"/>
    </row>
    <row r="12648" spans="15:15" x14ac:dyDescent="0.3">
      <c r="O12648" s="1"/>
    </row>
    <row r="12649" spans="15:15" x14ac:dyDescent="0.3">
      <c r="O12649" s="1"/>
    </row>
    <row r="12650" spans="15:15" x14ac:dyDescent="0.3">
      <c r="O12650" s="1"/>
    </row>
    <row r="12651" spans="15:15" x14ac:dyDescent="0.3">
      <c r="O12651" s="1"/>
    </row>
    <row r="12652" spans="15:15" x14ac:dyDescent="0.3">
      <c r="O12652" s="1"/>
    </row>
    <row r="12653" spans="15:15" x14ac:dyDescent="0.3">
      <c r="O12653" s="1"/>
    </row>
    <row r="12654" spans="15:15" x14ac:dyDescent="0.3">
      <c r="O12654" s="1"/>
    </row>
    <row r="12655" spans="15:15" x14ac:dyDescent="0.3">
      <c r="O12655" s="1"/>
    </row>
    <row r="12656" spans="15:15" x14ac:dyDescent="0.3">
      <c r="O12656" s="1"/>
    </row>
    <row r="12657" spans="15:15" x14ac:dyDescent="0.3">
      <c r="O12657" s="1"/>
    </row>
    <row r="12658" spans="15:15" x14ac:dyDescent="0.3">
      <c r="O12658" s="1"/>
    </row>
    <row r="12659" spans="15:15" x14ac:dyDescent="0.3">
      <c r="O12659" s="1"/>
    </row>
    <row r="12660" spans="15:15" x14ac:dyDescent="0.3">
      <c r="O12660" s="1"/>
    </row>
    <row r="12661" spans="15:15" x14ac:dyDescent="0.3">
      <c r="O12661" s="1"/>
    </row>
    <row r="12662" spans="15:15" x14ac:dyDescent="0.3">
      <c r="O12662" s="1"/>
    </row>
    <row r="12663" spans="15:15" x14ac:dyDescent="0.3">
      <c r="O12663" s="1"/>
    </row>
    <row r="12664" spans="15:15" x14ac:dyDescent="0.3">
      <c r="O12664" s="1"/>
    </row>
    <row r="12665" spans="15:15" x14ac:dyDescent="0.3">
      <c r="O12665" s="1"/>
    </row>
    <row r="12666" spans="15:15" x14ac:dyDescent="0.3">
      <c r="O12666" s="1"/>
    </row>
    <row r="12667" spans="15:15" x14ac:dyDescent="0.3">
      <c r="O12667" s="1"/>
    </row>
    <row r="12668" spans="15:15" x14ac:dyDescent="0.3">
      <c r="O12668" s="1"/>
    </row>
    <row r="12669" spans="15:15" x14ac:dyDescent="0.3">
      <c r="O12669" s="1"/>
    </row>
    <row r="12670" spans="15:15" x14ac:dyDescent="0.3">
      <c r="O12670" s="1"/>
    </row>
    <row r="12671" spans="15:15" x14ac:dyDescent="0.3">
      <c r="O12671" s="1"/>
    </row>
    <row r="12672" spans="15:15" x14ac:dyDescent="0.3">
      <c r="O12672" s="1"/>
    </row>
    <row r="12673" spans="15:15" x14ac:dyDescent="0.3">
      <c r="O12673" s="1"/>
    </row>
    <row r="12674" spans="15:15" x14ac:dyDescent="0.3">
      <c r="O12674" s="1"/>
    </row>
    <row r="12675" spans="15:15" x14ac:dyDescent="0.3">
      <c r="O12675" s="1"/>
    </row>
    <row r="12676" spans="15:15" x14ac:dyDescent="0.3">
      <c r="O12676" s="1"/>
    </row>
    <row r="12677" spans="15:15" x14ac:dyDescent="0.3">
      <c r="O12677" s="1"/>
    </row>
    <row r="12678" spans="15:15" x14ac:dyDescent="0.3">
      <c r="O12678" s="1"/>
    </row>
    <row r="12679" spans="15:15" x14ac:dyDescent="0.3">
      <c r="O12679" s="1"/>
    </row>
    <row r="12680" spans="15:15" x14ac:dyDescent="0.3">
      <c r="O12680" s="1"/>
    </row>
    <row r="12681" spans="15:15" x14ac:dyDescent="0.3">
      <c r="O12681" s="1"/>
    </row>
    <row r="12682" spans="15:15" x14ac:dyDescent="0.3">
      <c r="O12682" s="1"/>
    </row>
    <row r="12683" spans="15:15" x14ac:dyDescent="0.3">
      <c r="O12683" s="1"/>
    </row>
    <row r="12684" spans="15:15" x14ac:dyDescent="0.3">
      <c r="O12684" s="1"/>
    </row>
    <row r="12685" spans="15:15" x14ac:dyDescent="0.3">
      <c r="O12685" s="1"/>
    </row>
    <row r="12686" spans="15:15" x14ac:dyDescent="0.3">
      <c r="O12686" s="1"/>
    </row>
    <row r="12687" spans="15:15" x14ac:dyDescent="0.3">
      <c r="O12687" s="1"/>
    </row>
    <row r="12688" spans="15:15" x14ac:dyDescent="0.3">
      <c r="O12688" s="1"/>
    </row>
    <row r="12689" spans="15:15" x14ac:dyDescent="0.3">
      <c r="O12689" s="1"/>
    </row>
    <row r="12690" spans="15:15" x14ac:dyDescent="0.3">
      <c r="O12690" s="1"/>
    </row>
    <row r="12691" spans="15:15" x14ac:dyDescent="0.3">
      <c r="O12691" s="1"/>
    </row>
    <row r="12692" spans="15:15" x14ac:dyDescent="0.3">
      <c r="O12692" s="1"/>
    </row>
    <row r="12693" spans="15:15" x14ac:dyDescent="0.3">
      <c r="O12693" s="1"/>
    </row>
    <row r="12694" spans="15:15" x14ac:dyDescent="0.3">
      <c r="O12694" s="1"/>
    </row>
    <row r="12695" spans="15:15" x14ac:dyDescent="0.3">
      <c r="O12695" s="1"/>
    </row>
    <row r="12696" spans="15:15" x14ac:dyDescent="0.3">
      <c r="O12696" s="1"/>
    </row>
    <row r="12697" spans="15:15" x14ac:dyDescent="0.3">
      <c r="O12697" s="1"/>
    </row>
    <row r="12698" spans="15:15" x14ac:dyDescent="0.3">
      <c r="O12698" s="1"/>
    </row>
    <row r="12699" spans="15:15" x14ac:dyDescent="0.3">
      <c r="O12699" s="1"/>
    </row>
    <row r="12700" spans="15:15" x14ac:dyDescent="0.3">
      <c r="O12700" s="1"/>
    </row>
    <row r="12701" spans="15:15" x14ac:dyDescent="0.3">
      <c r="O12701" s="1"/>
    </row>
    <row r="12702" spans="15:15" x14ac:dyDescent="0.3">
      <c r="O12702" s="1"/>
    </row>
    <row r="12703" spans="15:15" x14ac:dyDescent="0.3">
      <c r="O12703" s="1"/>
    </row>
    <row r="12704" spans="15:15" x14ac:dyDescent="0.3">
      <c r="O12704" s="1"/>
    </row>
    <row r="12705" spans="15:15" x14ac:dyDescent="0.3">
      <c r="O12705" s="1"/>
    </row>
    <row r="12706" spans="15:15" x14ac:dyDescent="0.3">
      <c r="O12706" s="1"/>
    </row>
    <row r="12707" spans="15:15" x14ac:dyDescent="0.3">
      <c r="O12707" s="1"/>
    </row>
    <row r="12708" spans="15:15" x14ac:dyDescent="0.3">
      <c r="O12708" s="1"/>
    </row>
    <row r="12709" spans="15:15" x14ac:dyDescent="0.3">
      <c r="O12709" s="1"/>
    </row>
    <row r="12710" spans="15:15" x14ac:dyDescent="0.3">
      <c r="O12710" s="1"/>
    </row>
    <row r="12711" spans="15:15" x14ac:dyDescent="0.3">
      <c r="O12711" s="1"/>
    </row>
    <row r="12712" spans="15:15" x14ac:dyDescent="0.3">
      <c r="O12712" s="1"/>
    </row>
    <row r="12713" spans="15:15" x14ac:dyDescent="0.3">
      <c r="O12713" s="1"/>
    </row>
    <row r="12714" spans="15:15" x14ac:dyDescent="0.3">
      <c r="O12714" s="1"/>
    </row>
    <row r="12715" spans="15:15" x14ac:dyDescent="0.3">
      <c r="O12715" s="1"/>
    </row>
    <row r="12716" spans="15:15" x14ac:dyDescent="0.3">
      <c r="O12716" s="1"/>
    </row>
    <row r="12717" spans="15:15" x14ac:dyDescent="0.3">
      <c r="O12717" s="1"/>
    </row>
    <row r="12718" spans="15:15" x14ac:dyDescent="0.3">
      <c r="O12718" s="1"/>
    </row>
    <row r="12719" spans="15:15" x14ac:dyDescent="0.3">
      <c r="O12719" s="1"/>
    </row>
    <row r="12720" spans="15:15" x14ac:dyDescent="0.3">
      <c r="O12720" s="1"/>
    </row>
    <row r="12721" spans="15:15" x14ac:dyDescent="0.3">
      <c r="O12721" s="1"/>
    </row>
    <row r="12722" spans="15:15" x14ac:dyDescent="0.3">
      <c r="O12722" s="1"/>
    </row>
    <row r="12723" spans="15:15" x14ac:dyDescent="0.3">
      <c r="O12723" s="1"/>
    </row>
    <row r="12724" spans="15:15" x14ac:dyDescent="0.3">
      <c r="O12724" s="1"/>
    </row>
    <row r="12725" spans="15:15" x14ac:dyDescent="0.3">
      <c r="O12725" s="1"/>
    </row>
    <row r="12726" spans="15:15" x14ac:dyDescent="0.3">
      <c r="O12726" s="1"/>
    </row>
    <row r="12727" spans="15:15" x14ac:dyDescent="0.3">
      <c r="O12727" s="1"/>
    </row>
    <row r="12728" spans="15:15" x14ac:dyDescent="0.3">
      <c r="O12728" s="1"/>
    </row>
    <row r="12729" spans="15:15" x14ac:dyDescent="0.3">
      <c r="O12729" s="1"/>
    </row>
    <row r="12730" spans="15:15" x14ac:dyDescent="0.3">
      <c r="O12730" s="1"/>
    </row>
    <row r="12731" spans="15:15" x14ac:dyDescent="0.3">
      <c r="O12731" s="1"/>
    </row>
    <row r="12732" spans="15:15" x14ac:dyDescent="0.3">
      <c r="O12732" s="1"/>
    </row>
    <row r="12733" spans="15:15" x14ac:dyDescent="0.3">
      <c r="O12733" s="1"/>
    </row>
    <row r="12734" spans="15:15" x14ac:dyDescent="0.3">
      <c r="O12734" s="1"/>
    </row>
    <row r="12735" spans="15:15" x14ac:dyDescent="0.3">
      <c r="O12735" s="1"/>
    </row>
    <row r="12736" spans="15:15" x14ac:dyDescent="0.3">
      <c r="O12736" s="1"/>
    </row>
    <row r="12737" spans="15:15" x14ac:dyDescent="0.3">
      <c r="O12737" s="1"/>
    </row>
    <row r="12738" spans="15:15" x14ac:dyDescent="0.3">
      <c r="O12738" s="1"/>
    </row>
    <row r="12739" spans="15:15" x14ac:dyDescent="0.3">
      <c r="O12739" s="1"/>
    </row>
    <row r="12740" spans="15:15" x14ac:dyDescent="0.3">
      <c r="O12740" s="1"/>
    </row>
    <row r="12741" spans="15:15" x14ac:dyDescent="0.3">
      <c r="O12741" s="1"/>
    </row>
    <row r="12742" spans="15:15" x14ac:dyDescent="0.3">
      <c r="O12742" s="1"/>
    </row>
    <row r="12743" spans="15:15" x14ac:dyDescent="0.3">
      <c r="O12743" s="1"/>
    </row>
    <row r="12744" spans="15:15" x14ac:dyDescent="0.3">
      <c r="O12744" s="1"/>
    </row>
    <row r="12745" spans="15:15" x14ac:dyDescent="0.3">
      <c r="O12745" s="1"/>
    </row>
    <row r="12746" spans="15:15" x14ac:dyDescent="0.3">
      <c r="O12746" s="1"/>
    </row>
    <row r="12747" spans="15:15" x14ac:dyDescent="0.3">
      <c r="O12747" s="1"/>
    </row>
    <row r="12748" spans="15:15" x14ac:dyDescent="0.3">
      <c r="O12748" s="1"/>
    </row>
    <row r="12749" spans="15:15" x14ac:dyDescent="0.3">
      <c r="O12749" s="1"/>
    </row>
    <row r="12750" spans="15:15" x14ac:dyDescent="0.3">
      <c r="O12750" s="1"/>
    </row>
    <row r="12751" spans="15:15" x14ac:dyDescent="0.3">
      <c r="O12751" s="1"/>
    </row>
    <row r="12752" spans="15:15" x14ac:dyDescent="0.3">
      <c r="O12752" s="1"/>
    </row>
    <row r="12753" spans="15:15" x14ac:dyDescent="0.3">
      <c r="O12753" s="1"/>
    </row>
    <row r="12754" spans="15:15" x14ac:dyDescent="0.3">
      <c r="O12754" s="1"/>
    </row>
    <row r="12755" spans="15:15" x14ac:dyDescent="0.3">
      <c r="O12755" s="1"/>
    </row>
    <row r="12756" spans="15:15" x14ac:dyDescent="0.3">
      <c r="O12756" s="1"/>
    </row>
    <row r="12757" spans="15:15" x14ac:dyDescent="0.3">
      <c r="O12757" s="1"/>
    </row>
    <row r="12758" spans="15:15" x14ac:dyDescent="0.3">
      <c r="O12758" s="1"/>
    </row>
    <row r="12759" spans="15:15" x14ac:dyDescent="0.3">
      <c r="O12759" s="1"/>
    </row>
    <row r="12760" spans="15:15" x14ac:dyDescent="0.3">
      <c r="O12760" s="1"/>
    </row>
    <row r="12761" spans="15:15" x14ac:dyDescent="0.3">
      <c r="O12761" s="1"/>
    </row>
    <row r="12762" spans="15:15" x14ac:dyDescent="0.3">
      <c r="O12762" s="1"/>
    </row>
    <row r="12763" spans="15:15" x14ac:dyDescent="0.3">
      <c r="O12763" s="1"/>
    </row>
    <row r="12764" spans="15:15" x14ac:dyDescent="0.3">
      <c r="O12764" s="1"/>
    </row>
    <row r="12765" spans="15:15" x14ac:dyDescent="0.3">
      <c r="O12765" s="1"/>
    </row>
    <row r="12766" spans="15:15" x14ac:dyDescent="0.3">
      <c r="O12766" s="1"/>
    </row>
    <row r="12767" spans="15:15" x14ac:dyDescent="0.3">
      <c r="O12767" s="1"/>
    </row>
    <row r="12768" spans="15:15" x14ac:dyDescent="0.3">
      <c r="O12768" s="1"/>
    </row>
    <row r="12769" spans="15:15" x14ac:dyDescent="0.3">
      <c r="O12769" s="1"/>
    </row>
    <row r="12770" spans="15:15" x14ac:dyDescent="0.3">
      <c r="O12770" s="1"/>
    </row>
    <row r="12771" spans="15:15" x14ac:dyDescent="0.3">
      <c r="O12771" s="1"/>
    </row>
    <row r="12772" spans="15:15" x14ac:dyDescent="0.3">
      <c r="O12772" s="1"/>
    </row>
    <row r="12773" spans="15:15" x14ac:dyDescent="0.3">
      <c r="O12773" s="1"/>
    </row>
    <row r="12774" spans="15:15" x14ac:dyDescent="0.3">
      <c r="O12774" s="1"/>
    </row>
    <row r="12775" spans="15:15" x14ac:dyDescent="0.3">
      <c r="O12775" s="1"/>
    </row>
    <row r="12776" spans="15:15" x14ac:dyDescent="0.3">
      <c r="O12776" s="1"/>
    </row>
    <row r="12777" spans="15:15" x14ac:dyDescent="0.3">
      <c r="O12777" s="1"/>
    </row>
    <row r="12778" spans="15:15" x14ac:dyDescent="0.3">
      <c r="O12778" s="1"/>
    </row>
    <row r="12779" spans="15:15" x14ac:dyDescent="0.3">
      <c r="O12779" s="1"/>
    </row>
    <row r="12780" spans="15:15" x14ac:dyDescent="0.3">
      <c r="O12780" s="1"/>
    </row>
    <row r="12781" spans="15:15" x14ac:dyDescent="0.3">
      <c r="O12781" s="1"/>
    </row>
    <row r="12782" spans="15:15" x14ac:dyDescent="0.3">
      <c r="O12782" s="1"/>
    </row>
    <row r="12783" spans="15:15" x14ac:dyDescent="0.3">
      <c r="O12783" s="1"/>
    </row>
    <row r="12784" spans="15:15" x14ac:dyDescent="0.3">
      <c r="O12784" s="1"/>
    </row>
    <row r="12785" spans="15:15" x14ac:dyDescent="0.3">
      <c r="O12785" s="1"/>
    </row>
    <row r="12786" spans="15:15" x14ac:dyDescent="0.3">
      <c r="O12786" s="1"/>
    </row>
    <row r="12787" spans="15:15" x14ac:dyDescent="0.3">
      <c r="O12787" s="1"/>
    </row>
    <row r="12788" spans="15:15" x14ac:dyDescent="0.3">
      <c r="O12788" s="1"/>
    </row>
    <row r="12789" spans="15:15" x14ac:dyDescent="0.3">
      <c r="O12789" s="1"/>
    </row>
    <row r="12790" spans="15:15" x14ac:dyDescent="0.3">
      <c r="O12790" s="1"/>
    </row>
    <row r="12791" spans="15:15" x14ac:dyDescent="0.3">
      <c r="O12791" s="1"/>
    </row>
    <row r="12792" spans="15:15" x14ac:dyDescent="0.3">
      <c r="O12792" s="1"/>
    </row>
    <row r="12793" spans="15:15" x14ac:dyDescent="0.3">
      <c r="O12793" s="1"/>
    </row>
    <row r="12794" spans="15:15" x14ac:dyDescent="0.3">
      <c r="O12794" s="1"/>
    </row>
    <row r="12795" spans="15:15" x14ac:dyDescent="0.3">
      <c r="O12795" s="1"/>
    </row>
    <row r="12796" spans="15:15" x14ac:dyDescent="0.3">
      <c r="O12796" s="1"/>
    </row>
    <row r="12797" spans="15:15" x14ac:dyDescent="0.3">
      <c r="O12797" s="1"/>
    </row>
    <row r="12798" spans="15:15" x14ac:dyDescent="0.3">
      <c r="O12798" s="1"/>
    </row>
    <row r="12799" spans="15:15" x14ac:dyDescent="0.3">
      <c r="O12799" s="1"/>
    </row>
    <row r="12800" spans="15:15" x14ac:dyDescent="0.3">
      <c r="O12800" s="1"/>
    </row>
    <row r="12801" spans="15:15" x14ac:dyDescent="0.3">
      <c r="O12801" s="1"/>
    </row>
    <row r="12802" spans="15:15" x14ac:dyDescent="0.3">
      <c r="O12802" s="1"/>
    </row>
    <row r="12803" spans="15:15" x14ac:dyDescent="0.3">
      <c r="O12803" s="1"/>
    </row>
    <row r="12804" spans="15:15" x14ac:dyDescent="0.3">
      <c r="O12804" s="1"/>
    </row>
    <row r="12805" spans="15:15" x14ac:dyDescent="0.3">
      <c r="O12805" s="1"/>
    </row>
    <row r="12806" spans="15:15" x14ac:dyDescent="0.3">
      <c r="O12806" s="1"/>
    </row>
    <row r="12807" spans="15:15" x14ac:dyDescent="0.3">
      <c r="O12807" s="1"/>
    </row>
    <row r="12808" spans="15:15" x14ac:dyDescent="0.3">
      <c r="O12808" s="1"/>
    </row>
    <row r="12809" spans="15:15" x14ac:dyDescent="0.3">
      <c r="O12809" s="1"/>
    </row>
    <row r="12810" spans="15:15" x14ac:dyDescent="0.3">
      <c r="O12810" s="1"/>
    </row>
    <row r="12811" spans="15:15" x14ac:dyDescent="0.3">
      <c r="O12811" s="1"/>
    </row>
    <row r="12812" spans="15:15" x14ac:dyDescent="0.3">
      <c r="O12812" s="1"/>
    </row>
    <row r="12813" spans="15:15" x14ac:dyDescent="0.3">
      <c r="O12813" s="1"/>
    </row>
    <row r="12814" spans="15:15" x14ac:dyDescent="0.3">
      <c r="O12814" s="1"/>
    </row>
    <row r="12815" spans="15:15" x14ac:dyDescent="0.3">
      <c r="O12815" s="1"/>
    </row>
    <row r="12816" spans="15:15" x14ac:dyDescent="0.3">
      <c r="O12816" s="1"/>
    </row>
    <row r="12817" spans="15:15" x14ac:dyDescent="0.3">
      <c r="O12817" s="1"/>
    </row>
    <row r="12818" spans="15:15" x14ac:dyDescent="0.3">
      <c r="O12818" s="1"/>
    </row>
    <row r="12819" spans="15:15" x14ac:dyDescent="0.3">
      <c r="O12819" s="1"/>
    </row>
    <row r="12820" spans="15:15" x14ac:dyDescent="0.3">
      <c r="O12820" s="1"/>
    </row>
    <row r="12821" spans="15:15" x14ac:dyDescent="0.3">
      <c r="O12821" s="1"/>
    </row>
    <row r="12822" spans="15:15" x14ac:dyDescent="0.3">
      <c r="O12822" s="1"/>
    </row>
    <row r="12823" spans="15:15" x14ac:dyDescent="0.3">
      <c r="O12823" s="1"/>
    </row>
    <row r="12824" spans="15:15" x14ac:dyDescent="0.3">
      <c r="O12824" s="1"/>
    </row>
    <row r="12825" spans="15:15" x14ac:dyDescent="0.3">
      <c r="O12825" s="1"/>
    </row>
    <row r="12826" spans="15:15" x14ac:dyDescent="0.3">
      <c r="O12826" s="1"/>
    </row>
    <row r="12827" spans="15:15" x14ac:dyDescent="0.3">
      <c r="O12827" s="1"/>
    </row>
    <row r="12828" spans="15:15" x14ac:dyDescent="0.3">
      <c r="O12828" s="1"/>
    </row>
    <row r="12829" spans="15:15" x14ac:dyDescent="0.3">
      <c r="O12829" s="1"/>
    </row>
    <row r="12830" spans="15:15" x14ac:dyDescent="0.3">
      <c r="O12830" s="1"/>
    </row>
    <row r="12831" spans="15:15" x14ac:dyDescent="0.3">
      <c r="O12831" s="1"/>
    </row>
    <row r="12832" spans="15:15" x14ac:dyDescent="0.3">
      <c r="O12832" s="1"/>
    </row>
    <row r="12833" spans="15:15" x14ac:dyDescent="0.3">
      <c r="O12833" s="1"/>
    </row>
    <row r="12834" spans="15:15" x14ac:dyDescent="0.3">
      <c r="O12834" s="1"/>
    </row>
    <row r="12835" spans="15:15" x14ac:dyDescent="0.3">
      <c r="O12835" s="1"/>
    </row>
    <row r="12836" spans="15:15" x14ac:dyDescent="0.3">
      <c r="O12836" s="1"/>
    </row>
    <row r="12837" spans="15:15" x14ac:dyDescent="0.3">
      <c r="O12837" s="1"/>
    </row>
    <row r="12838" spans="15:15" x14ac:dyDescent="0.3">
      <c r="O12838" s="1"/>
    </row>
    <row r="12839" spans="15:15" x14ac:dyDescent="0.3">
      <c r="O12839" s="1"/>
    </row>
    <row r="12840" spans="15:15" x14ac:dyDescent="0.3">
      <c r="O12840" s="1"/>
    </row>
    <row r="12841" spans="15:15" x14ac:dyDescent="0.3">
      <c r="O12841" s="1"/>
    </row>
    <row r="12842" spans="15:15" x14ac:dyDescent="0.3">
      <c r="O12842" s="1"/>
    </row>
    <row r="12843" spans="15:15" x14ac:dyDescent="0.3">
      <c r="O12843" s="1"/>
    </row>
    <row r="12844" spans="15:15" x14ac:dyDescent="0.3">
      <c r="O12844" s="1"/>
    </row>
    <row r="12845" spans="15:15" x14ac:dyDescent="0.3">
      <c r="O12845" s="1"/>
    </row>
    <row r="12846" spans="15:15" x14ac:dyDescent="0.3">
      <c r="O12846" s="1"/>
    </row>
    <row r="12847" spans="15:15" x14ac:dyDescent="0.3">
      <c r="O12847" s="1"/>
    </row>
    <row r="12848" spans="15:15" x14ac:dyDescent="0.3">
      <c r="O12848" s="1"/>
    </row>
    <row r="12849" spans="15:15" x14ac:dyDescent="0.3">
      <c r="O12849" s="1"/>
    </row>
    <row r="12850" spans="15:15" x14ac:dyDescent="0.3">
      <c r="O12850" s="1"/>
    </row>
    <row r="12851" spans="15:15" x14ac:dyDescent="0.3">
      <c r="O12851" s="1"/>
    </row>
    <row r="12852" spans="15:15" x14ac:dyDescent="0.3">
      <c r="O12852" s="1"/>
    </row>
    <row r="12853" spans="15:15" x14ac:dyDescent="0.3">
      <c r="O12853" s="1"/>
    </row>
    <row r="12854" spans="15:15" x14ac:dyDescent="0.3">
      <c r="O12854" s="1"/>
    </row>
    <row r="12855" spans="15:15" x14ac:dyDescent="0.3">
      <c r="O12855" s="1"/>
    </row>
    <row r="12856" spans="15:15" x14ac:dyDescent="0.3">
      <c r="O12856" s="1"/>
    </row>
    <row r="12857" spans="15:15" x14ac:dyDescent="0.3">
      <c r="O12857" s="1"/>
    </row>
    <row r="12858" spans="15:15" x14ac:dyDescent="0.3">
      <c r="O12858" s="1"/>
    </row>
    <row r="12859" spans="15:15" x14ac:dyDescent="0.3">
      <c r="O12859" s="1"/>
    </row>
    <row r="12860" spans="15:15" x14ac:dyDescent="0.3">
      <c r="O12860" s="1"/>
    </row>
    <row r="12861" spans="15:15" x14ac:dyDescent="0.3">
      <c r="O12861" s="1"/>
    </row>
    <row r="12862" spans="15:15" x14ac:dyDescent="0.3">
      <c r="O12862" s="1"/>
    </row>
    <row r="12863" spans="15:15" x14ac:dyDescent="0.3">
      <c r="O12863" s="1"/>
    </row>
    <row r="12864" spans="15:15" x14ac:dyDescent="0.3">
      <c r="O12864" s="1"/>
    </row>
    <row r="12865" spans="15:15" x14ac:dyDescent="0.3">
      <c r="O12865" s="1"/>
    </row>
    <row r="12866" spans="15:15" x14ac:dyDescent="0.3">
      <c r="O12866" s="1"/>
    </row>
    <row r="12867" spans="15:15" x14ac:dyDescent="0.3">
      <c r="O12867" s="1"/>
    </row>
    <row r="12868" spans="15:15" x14ac:dyDescent="0.3">
      <c r="O12868" s="1"/>
    </row>
    <row r="12869" spans="15:15" x14ac:dyDescent="0.3">
      <c r="O12869" s="1"/>
    </row>
    <row r="12870" spans="15:15" x14ac:dyDescent="0.3">
      <c r="O12870" s="1"/>
    </row>
    <row r="12871" spans="15:15" x14ac:dyDescent="0.3">
      <c r="O12871" s="1"/>
    </row>
    <row r="12872" spans="15:15" x14ac:dyDescent="0.3">
      <c r="O12872" s="1"/>
    </row>
    <row r="12873" spans="15:15" x14ac:dyDescent="0.3">
      <c r="O12873" s="1"/>
    </row>
    <row r="12874" spans="15:15" x14ac:dyDescent="0.3">
      <c r="O12874" s="1"/>
    </row>
    <row r="12875" spans="15:15" x14ac:dyDescent="0.3">
      <c r="O12875" s="1"/>
    </row>
    <row r="12876" spans="15:15" x14ac:dyDescent="0.3">
      <c r="O12876" s="1"/>
    </row>
    <row r="12877" spans="15:15" x14ac:dyDescent="0.3">
      <c r="O12877" s="1"/>
    </row>
    <row r="12878" spans="15:15" x14ac:dyDescent="0.3">
      <c r="O12878" s="1"/>
    </row>
    <row r="12879" spans="15:15" x14ac:dyDescent="0.3">
      <c r="O12879" s="1"/>
    </row>
    <row r="12880" spans="15:15" x14ac:dyDescent="0.3">
      <c r="O12880" s="1"/>
    </row>
    <row r="12881" spans="15:15" x14ac:dyDescent="0.3">
      <c r="O12881" s="1"/>
    </row>
    <row r="12882" spans="15:15" x14ac:dyDescent="0.3">
      <c r="O12882" s="1"/>
    </row>
    <row r="12883" spans="15:15" x14ac:dyDescent="0.3">
      <c r="O12883" s="1"/>
    </row>
    <row r="12884" spans="15:15" x14ac:dyDescent="0.3">
      <c r="O12884" s="1"/>
    </row>
    <row r="12885" spans="15:15" x14ac:dyDescent="0.3">
      <c r="O12885" s="1"/>
    </row>
    <row r="12886" spans="15:15" x14ac:dyDescent="0.3">
      <c r="O12886" s="1"/>
    </row>
    <row r="12887" spans="15:15" x14ac:dyDescent="0.3">
      <c r="O12887" s="1"/>
    </row>
    <row r="12888" spans="15:15" x14ac:dyDescent="0.3">
      <c r="O12888" s="1"/>
    </row>
    <row r="12889" spans="15:15" x14ac:dyDescent="0.3">
      <c r="O12889" s="1"/>
    </row>
    <row r="12890" spans="15:15" x14ac:dyDescent="0.3">
      <c r="O12890" s="1"/>
    </row>
    <row r="12891" spans="15:15" x14ac:dyDescent="0.3">
      <c r="O12891" s="1"/>
    </row>
    <row r="12892" spans="15:15" x14ac:dyDescent="0.3">
      <c r="O12892" s="1"/>
    </row>
    <row r="12893" spans="15:15" x14ac:dyDescent="0.3">
      <c r="O12893" s="1"/>
    </row>
    <row r="12894" spans="15:15" x14ac:dyDescent="0.3">
      <c r="O12894" s="1"/>
    </row>
    <row r="12895" spans="15:15" x14ac:dyDescent="0.3">
      <c r="O12895" s="1"/>
    </row>
    <row r="12896" spans="15:15" x14ac:dyDescent="0.3">
      <c r="O12896" s="1"/>
    </row>
    <row r="12897" spans="15:15" x14ac:dyDescent="0.3">
      <c r="O12897" s="1"/>
    </row>
    <row r="12898" spans="15:15" x14ac:dyDescent="0.3">
      <c r="O12898" s="1"/>
    </row>
    <row r="12899" spans="15:15" x14ac:dyDescent="0.3">
      <c r="O12899" s="1"/>
    </row>
    <row r="12900" spans="15:15" x14ac:dyDescent="0.3">
      <c r="O12900" s="1"/>
    </row>
    <row r="12901" spans="15:15" x14ac:dyDescent="0.3">
      <c r="O12901" s="1"/>
    </row>
    <row r="12902" spans="15:15" x14ac:dyDescent="0.3">
      <c r="O12902" s="1"/>
    </row>
    <row r="12903" spans="15:15" x14ac:dyDescent="0.3">
      <c r="O12903" s="1"/>
    </row>
    <row r="12904" spans="15:15" x14ac:dyDescent="0.3">
      <c r="O12904" s="1"/>
    </row>
    <row r="12905" spans="15:15" x14ac:dyDescent="0.3">
      <c r="O12905" s="1"/>
    </row>
    <row r="12906" spans="15:15" x14ac:dyDescent="0.3">
      <c r="O12906" s="1"/>
    </row>
    <row r="12907" spans="15:15" x14ac:dyDescent="0.3">
      <c r="O12907" s="1"/>
    </row>
    <row r="12908" spans="15:15" x14ac:dyDescent="0.3">
      <c r="O12908" s="1"/>
    </row>
    <row r="12909" spans="15:15" x14ac:dyDescent="0.3">
      <c r="O12909" s="1"/>
    </row>
    <row r="12910" spans="15:15" x14ac:dyDescent="0.3">
      <c r="O12910" s="1"/>
    </row>
    <row r="12911" spans="15:15" x14ac:dyDescent="0.3">
      <c r="O12911" s="1"/>
    </row>
    <row r="12912" spans="15:15" x14ac:dyDescent="0.3">
      <c r="O12912" s="1"/>
    </row>
    <row r="12913" spans="15:15" x14ac:dyDescent="0.3">
      <c r="O12913" s="1"/>
    </row>
    <row r="12914" spans="15:15" x14ac:dyDescent="0.3">
      <c r="O12914" s="1"/>
    </row>
    <row r="12915" spans="15:15" x14ac:dyDescent="0.3">
      <c r="O12915" s="1"/>
    </row>
    <row r="12916" spans="15:15" x14ac:dyDescent="0.3">
      <c r="O12916" s="1"/>
    </row>
    <row r="12917" spans="15:15" x14ac:dyDescent="0.3">
      <c r="O12917" s="1"/>
    </row>
    <row r="12918" spans="15:15" x14ac:dyDescent="0.3">
      <c r="O12918" s="1"/>
    </row>
    <row r="12919" spans="15:15" x14ac:dyDescent="0.3">
      <c r="O12919" s="1"/>
    </row>
    <row r="12920" spans="15:15" x14ac:dyDescent="0.3">
      <c r="O12920" s="1"/>
    </row>
    <row r="12921" spans="15:15" x14ac:dyDescent="0.3">
      <c r="O12921" s="1"/>
    </row>
    <row r="12922" spans="15:15" x14ac:dyDescent="0.3">
      <c r="O12922" s="1"/>
    </row>
    <row r="12923" spans="15:15" x14ac:dyDescent="0.3">
      <c r="O12923" s="1"/>
    </row>
    <row r="12924" spans="15:15" x14ac:dyDescent="0.3">
      <c r="O12924" s="1"/>
    </row>
    <row r="12925" spans="15:15" x14ac:dyDescent="0.3">
      <c r="O12925" s="1"/>
    </row>
    <row r="12926" spans="15:15" x14ac:dyDescent="0.3">
      <c r="O12926" s="1"/>
    </row>
    <row r="12927" spans="15:15" x14ac:dyDescent="0.3">
      <c r="O12927" s="1"/>
    </row>
    <row r="12928" spans="15:15" x14ac:dyDescent="0.3">
      <c r="O12928" s="1"/>
    </row>
    <row r="12929" spans="15:15" x14ac:dyDescent="0.3">
      <c r="O12929" s="1"/>
    </row>
    <row r="12930" spans="15:15" x14ac:dyDescent="0.3">
      <c r="O12930" s="1"/>
    </row>
    <row r="12931" spans="15:15" x14ac:dyDescent="0.3">
      <c r="O12931" s="1"/>
    </row>
    <row r="12932" spans="15:15" x14ac:dyDescent="0.3">
      <c r="O12932" s="1"/>
    </row>
    <row r="12933" spans="15:15" x14ac:dyDescent="0.3">
      <c r="O12933" s="1"/>
    </row>
    <row r="12934" spans="15:15" x14ac:dyDescent="0.3">
      <c r="O12934" s="1"/>
    </row>
    <row r="12935" spans="15:15" x14ac:dyDescent="0.3">
      <c r="O12935" s="1"/>
    </row>
    <row r="12936" spans="15:15" x14ac:dyDescent="0.3">
      <c r="O12936" s="1"/>
    </row>
    <row r="12937" spans="15:15" x14ac:dyDescent="0.3">
      <c r="O12937" s="1"/>
    </row>
    <row r="12938" spans="15:15" x14ac:dyDescent="0.3">
      <c r="O12938" s="1"/>
    </row>
    <row r="12939" spans="15:15" x14ac:dyDescent="0.3">
      <c r="O12939" s="1"/>
    </row>
    <row r="12940" spans="15:15" x14ac:dyDescent="0.3">
      <c r="O12940" s="1"/>
    </row>
    <row r="12941" spans="15:15" x14ac:dyDescent="0.3">
      <c r="O12941" s="1"/>
    </row>
    <row r="12942" spans="15:15" x14ac:dyDescent="0.3">
      <c r="O12942" s="1"/>
    </row>
    <row r="12943" spans="15:15" x14ac:dyDescent="0.3">
      <c r="O12943" s="1"/>
    </row>
    <row r="12944" spans="15:15" x14ac:dyDescent="0.3">
      <c r="O12944" s="1"/>
    </row>
    <row r="12945" spans="15:15" x14ac:dyDescent="0.3">
      <c r="O12945" s="1"/>
    </row>
    <row r="12946" spans="15:15" x14ac:dyDescent="0.3">
      <c r="O12946" s="1"/>
    </row>
    <row r="12947" spans="15:15" x14ac:dyDescent="0.3">
      <c r="O12947" s="1"/>
    </row>
    <row r="12948" spans="15:15" x14ac:dyDescent="0.3">
      <c r="O12948" s="1"/>
    </row>
    <row r="12949" spans="15:15" x14ac:dyDescent="0.3">
      <c r="O12949" s="1"/>
    </row>
    <row r="12950" spans="15:15" x14ac:dyDescent="0.3">
      <c r="O12950" s="1"/>
    </row>
    <row r="12951" spans="15:15" x14ac:dyDescent="0.3">
      <c r="O12951" s="1"/>
    </row>
    <row r="12952" spans="15:15" x14ac:dyDescent="0.3">
      <c r="O12952" s="1"/>
    </row>
    <row r="12953" spans="15:15" x14ac:dyDescent="0.3">
      <c r="O12953" s="1"/>
    </row>
    <row r="12954" spans="15:15" x14ac:dyDescent="0.3">
      <c r="O12954" s="1"/>
    </row>
    <row r="12955" spans="15:15" x14ac:dyDescent="0.3">
      <c r="O12955" s="1"/>
    </row>
    <row r="12956" spans="15:15" x14ac:dyDescent="0.3">
      <c r="O12956" s="1"/>
    </row>
    <row r="12957" spans="15:15" x14ac:dyDescent="0.3">
      <c r="O12957" s="1"/>
    </row>
    <row r="12958" spans="15:15" x14ac:dyDescent="0.3">
      <c r="O12958" s="1"/>
    </row>
    <row r="12959" spans="15:15" x14ac:dyDescent="0.3">
      <c r="O12959" s="1"/>
    </row>
    <row r="12960" spans="15:15" x14ac:dyDescent="0.3">
      <c r="O12960" s="1"/>
    </row>
    <row r="12961" spans="15:15" x14ac:dyDescent="0.3">
      <c r="O12961" s="1"/>
    </row>
    <row r="12962" spans="15:15" x14ac:dyDescent="0.3">
      <c r="O12962" s="1"/>
    </row>
    <row r="12963" spans="15:15" x14ac:dyDescent="0.3">
      <c r="O12963" s="1"/>
    </row>
    <row r="12964" spans="15:15" x14ac:dyDescent="0.3">
      <c r="O12964" s="1"/>
    </row>
    <row r="12965" spans="15:15" x14ac:dyDescent="0.3">
      <c r="O12965" s="1"/>
    </row>
    <row r="12966" spans="15:15" x14ac:dyDescent="0.3">
      <c r="O12966" s="1"/>
    </row>
    <row r="12967" spans="15:15" x14ac:dyDescent="0.3">
      <c r="O12967" s="1"/>
    </row>
    <row r="12968" spans="15:15" x14ac:dyDescent="0.3">
      <c r="O12968" s="1"/>
    </row>
    <row r="12969" spans="15:15" x14ac:dyDescent="0.3">
      <c r="O12969" s="1"/>
    </row>
    <row r="12970" spans="15:15" x14ac:dyDescent="0.3">
      <c r="O12970" s="1"/>
    </row>
    <row r="12971" spans="15:15" x14ac:dyDescent="0.3">
      <c r="O12971" s="1"/>
    </row>
    <row r="12972" spans="15:15" x14ac:dyDescent="0.3">
      <c r="O12972" s="1"/>
    </row>
    <row r="12973" spans="15:15" x14ac:dyDescent="0.3">
      <c r="O12973" s="1"/>
    </row>
    <row r="12974" spans="15:15" x14ac:dyDescent="0.3">
      <c r="O12974" s="1"/>
    </row>
    <row r="12975" spans="15:15" x14ac:dyDescent="0.3">
      <c r="O12975" s="1"/>
    </row>
    <row r="12976" spans="15:15" x14ac:dyDescent="0.3">
      <c r="O12976" s="1"/>
    </row>
    <row r="12977" spans="15:15" x14ac:dyDescent="0.3">
      <c r="O12977" s="1"/>
    </row>
    <row r="12978" spans="15:15" x14ac:dyDescent="0.3">
      <c r="O12978" s="1"/>
    </row>
    <row r="12979" spans="15:15" x14ac:dyDescent="0.3">
      <c r="O12979" s="1"/>
    </row>
    <row r="12980" spans="15:15" x14ac:dyDescent="0.3">
      <c r="O12980" s="1"/>
    </row>
    <row r="12981" spans="15:15" x14ac:dyDescent="0.3">
      <c r="O12981" s="1"/>
    </row>
    <row r="12982" spans="15:15" x14ac:dyDescent="0.3">
      <c r="O12982" s="1"/>
    </row>
    <row r="12983" spans="15:15" x14ac:dyDescent="0.3">
      <c r="O12983" s="1"/>
    </row>
    <row r="12984" spans="15:15" x14ac:dyDescent="0.3">
      <c r="O12984" s="1"/>
    </row>
    <row r="12985" spans="15:15" x14ac:dyDescent="0.3">
      <c r="O12985" s="1"/>
    </row>
    <row r="12986" spans="15:15" x14ac:dyDescent="0.3">
      <c r="O12986" s="1"/>
    </row>
    <row r="12987" spans="15:15" x14ac:dyDescent="0.3">
      <c r="O12987" s="1"/>
    </row>
    <row r="12988" spans="15:15" x14ac:dyDescent="0.3">
      <c r="O12988" s="1"/>
    </row>
    <row r="12989" spans="15:15" x14ac:dyDescent="0.3">
      <c r="O12989" s="1"/>
    </row>
    <row r="12990" spans="15:15" x14ac:dyDescent="0.3">
      <c r="O12990" s="1"/>
    </row>
    <row r="12991" spans="15:15" x14ac:dyDescent="0.3">
      <c r="O12991" s="1"/>
    </row>
    <row r="12992" spans="15:15" x14ac:dyDescent="0.3">
      <c r="O12992" s="1"/>
    </row>
    <row r="12993" spans="15:15" x14ac:dyDescent="0.3">
      <c r="O12993" s="1"/>
    </row>
    <row r="12994" spans="15:15" x14ac:dyDescent="0.3">
      <c r="O12994" s="1"/>
    </row>
    <row r="12995" spans="15:15" x14ac:dyDescent="0.3">
      <c r="O12995" s="1"/>
    </row>
    <row r="12996" spans="15:15" x14ac:dyDescent="0.3">
      <c r="O12996" s="1"/>
    </row>
    <row r="12997" spans="15:15" x14ac:dyDescent="0.3">
      <c r="O12997" s="1"/>
    </row>
    <row r="12998" spans="15:15" x14ac:dyDescent="0.3">
      <c r="O12998" s="1"/>
    </row>
    <row r="12999" spans="15:15" x14ac:dyDescent="0.3">
      <c r="O12999" s="1"/>
    </row>
    <row r="13000" spans="15:15" x14ac:dyDescent="0.3">
      <c r="O13000" s="1"/>
    </row>
    <row r="13001" spans="15:15" x14ac:dyDescent="0.3">
      <c r="O13001" s="1"/>
    </row>
    <row r="13002" spans="15:15" x14ac:dyDescent="0.3">
      <c r="O13002" s="1"/>
    </row>
    <row r="13003" spans="15:15" x14ac:dyDescent="0.3">
      <c r="O13003" s="1"/>
    </row>
    <row r="13004" spans="15:15" x14ac:dyDescent="0.3">
      <c r="O13004" s="1"/>
    </row>
    <row r="13005" spans="15:15" x14ac:dyDescent="0.3">
      <c r="O13005" s="1"/>
    </row>
    <row r="13006" spans="15:15" x14ac:dyDescent="0.3">
      <c r="O13006" s="1"/>
    </row>
    <row r="13007" spans="15:15" x14ac:dyDescent="0.3">
      <c r="O13007" s="1"/>
    </row>
    <row r="13008" spans="15:15" x14ac:dyDescent="0.3">
      <c r="O13008" s="1"/>
    </row>
    <row r="13009" spans="15:15" x14ac:dyDescent="0.3">
      <c r="O13009" s="1"/>
    </row>
    <row r="13010" spans="15:15" x14ac:dyDescent="0.3">
      <c r="O13010" s="1"/>
    </row>
    <row r="13011" spans="15:15" x14ac:dyDescent="0.3">
      <c r="O13011" s="1"/>
    </row>
    <row r="13012" spans="15:15" x14ac:dyDescent="0.3">
      <c r="O13012" s="1"/>
    </row>
    <row r="13013" spans="15:15" x14ac:dyDescent="0.3">
      <c r="O13013" s="1"/>
    </row>
    <row r="13014" spans="15:15" x14ac:dyDescent="0.3">
      <c r="O13014" s="1"/>
    </row>
    <row r="13015" spans="15:15" x14ac:dyDescent="0.3">
      <c r="O13015" s="1"/>
    </row>
    <row r="13016" spans="15:15" x14ac:dyDescent="0.3">
      <c r="O13016" s="1"/>
    </row>
    <row r="13017" spans="15:15" x14ac:dyDescent="0.3">
      <c r="O13017" s="1"/>
    </row>
    <row r="13018" spans="15:15" x14ac:dyDescent="0.3">
      <c r="O13018" s="1"/>
    </row>
    <row r="13019" spans="15:15" x14ac:dyDescent="0.3">
      <c r="O13019" s="1"/>
    </row>
    <row r="13020" spans="15:15" x14ac:dyDescent="0.3">
      <c r="O13020" s="1"/>
    </row>
    <row r="13021" spans="15:15" x14ac:dyDescent="0.3">
      <c r="O13021" s="1"/>
    </row>
    <row r="13022" spans="15:15" x14ac:dyDescent="0.3">
      <c r="O13022" s="1"/>
    </row>
    <row r="13023" spans="15:15" x14ac:dyDescent="0.3">
      <c r="O13023" s="1"/>
    </row>
    <row r="13024" spans="15:15" x14ac:dyDescent="0.3">
      <c r="O13024" s="1"/>
    </row>
    <row r="13025" spans="15:15" x14ac:dyDescent="0.3">
      <c r="O13025" s="1"/>
    </row>
    <row r="13026" spans="15:15" x14ac:dyDescent="0.3">
      <c r="O13026" s="1"/>
    </row>
    <row r="13027" spans="15:15" x14ac:dyDescent="0.3">
      <c r="O13027" s="1"/>
    </row>
    <row r="13028" spans="15:15" x14ac:dyDescent="0.3">
      <c r="O13028" s="1"/>
    </row>
    <row r="13029" spans="15:15" x14ac:dyDescent="0.3">
      <c r="O13029" s="1"/>
    </row>
    <row r="13030" spans="15:15" x14ac:dyDescent="0.3">
      <c r="O13030" s="1"/>
    </row>
    <row r="13031" spans="15:15" x14ac:dyDescent="0.3">
      <c r="O13031" s="1"/>
    </row>
    <row r="13032" spans="15:15" x14ac:dyDescent="0.3">
      <c r="O13032" s="1"/>
    </row>
    <row r="13033" spans="15:15" x14ac:dyDescent="0.3">
      <c r="O13033" s="1"/>
    </row>
    <row r="13034" spans="15:15" x14ac:dyDescent="0.3">
      <c r="O13034" s="1"/>
    </row>
    <row r="13035" spans="15:15" x14ac:dyDescent="0.3">
      <c r="O13035" s="1"/>
    </row>
    <row r="13036" spans="15:15" x14ac:dyDescent="0.3">
      <c r="O13036" s="1"/>
    </row>
    <row r="13037" spans="15:15" x14ac:dyDescent="0.3">
      <c r="O13037" s="1"/>
    </row>
    <row r="13038" spans="15:15" x14ac:dyDescent="0.3">
      <c r="O13038" s="1"/>
    </row>
    <row r="13039" spans="15:15" x14ac:dyDescent="0.3">
      <c r="O13039" s="1"/>
    </row>
    <row r="13040" spans="15:15" x14ac:dyDescent="0.3">
      <c r="O13040" s="1"/>
    </row>
    <row r="13041" spans="15:15" x14ac:dyDescent="0.3">
      <c r="O13041" s="1"/>
    </row>
    <row r="13042" spans="15:15" x14ac:dyDescent="0.3">
      <c r="O13042" s="1"/>
    </row>
    <row r="13043" spans="15:15" x14ac:dyDescent="0.3">
      <c r="O13043" s="1"/>
    </row>
    <row r="13044" spans="15:15" x14ac:dyDescent="0.3">
      <c r="O13044" s="1"/>
    </row>
    <row r="13045" spans="15:15" x14ac:dyDescent="0.3">
      <c r="O13045" s="1"/>
    </row>
    <row r="13046" spans="15:15" x14ac:dyDescent="0.3">
      <c r="O13046" s="1"/>
    </row>
    <row r="13047" spans="15:15" x14ac:dyDescent="0.3">
      <c r="O13047" s="1"/>
    </row>
    <row r="13048" spans="15:15" x14ac:dyDescent="0.3">
      <c r="O13048" s="1"/>
    </row>
    <row r="13049" spans="15:15" x14ac:dyDescent="0.3">
      <c r="O13049" s="1"/>
    </row>
    <row r="13050" spans="15:15" x14ac:dyDescent="0.3">
      <c r="O13050" s="1"/>
    </row>
    <row r="13051" spans="15:15" x14ac:dyDescent="0.3">
      <c r="O13051" s="1"/>
    </row>
    <row r="13052" spans="15:15" x14ac:dyDescent="0.3">
      <c r="O13052" s="1"/>
    </row>
    <row r="13053" spans="15:15" x14ac:dyDescent="0.3">
      <c r="O13053" s="1"/>
    </row>
    <row r="13054" spans="15:15" x14ac:dyDescent="0.3">
      <c r="O13054" s="1"/>
    </row>
    <row r="13055" spans="15:15" x14ac:dyDescent="0.3">
      <c r="O13055" s="1"/>
    </row>
    <row r="13056" spans="15:15" x14ac:dyDescent="0.3">
      <c r="O13056" s="1"/>
    </row>
    <row r="13057" spans="15:15" x14ac:dyDescent="0.3">
      <c r="O13057" s="1"/>
    </row>
    <row r="13058" spans="15:15" x14ac:dyDescent="0.3">
      <c r="O13058" s="1"/>
    </row>
    <row r="13059" spans="15:15" x14ac:dyDescent="0.3">
      <c r="O13059" s="1"/>
    </row>
    <row r="13060" spans="15:15" x14ac:dyDescent="0.3">
      <c r="O13060" s="1"/>
    </row>
    <row r="13061" spans="15:15" x14ac:dyDescent="0.3">
      <c r="O13061" s="1"/>
    </row>
    <row r="13062" spans="15:15" x14ac:dyDescent="0.3">
      <c r="O13062" s="1"/>
    </row>
    <row r="13063" spans="15:15" x14ac:dyDescent="0.3">
      <c r="O13063" s="1"/>
    </row>
    <row r="13064" spans="15:15" x14ac:dyDescent="0.3">
      <c r="O13064" s="1"/>
    </row>
    <row r="13065" spans="15:15" x14ac:dyDescent="0.3">
      <c r="O13065" s="1"/>
    </row>
    <row r="13066" spans="15:15" x14ac:dyDescent="0.3">
      <c r="O13066" s="1"/>
    </row>
    <row r="13067" spans="15:15" x14ac:dyDescent="0.3">
      <c r="O13067" s="1"/>
    </row>
    <row r="13068" spans="15:15" x14ac:dyDescent="0.3">
      <c r="O13068" s="1"/>
    </row>
    <row r="13069" spans="15:15" x14ac:dyDescent="0.3">
      <c r="O13069" s="1"/>
    </row>
    <row r="13070" spans="15:15" x14ac:dyDescent="0.3">
      <c r="O13070" s="1"/>
    </row>
    <row r="13071" spans="15:15" x14ac:dyDescent="0.3">
      <c r="O13071" s="1"/>
    </row>
    <row r="13072" spans="15:15" x14ac:dyDescent="0.3">
      <c r="O13072" s="1"/>
    </row>
    <row r="13073" spans="15:15" x14ac:dyDescent="0.3">
      <c r="O13073" s="1"/>
    </row>
    <row r="13074" spans="15:15" x14ac:dyDescent="0.3">
      <c r="O13074" s="1"/>
    </row>
    <row r="13075" spans="15:15" x14ac:dyDescent="0.3">
      <c r="O13075" s="1"/>
    </row>
    <row r="13076" spans="15:15" x14ac:dyDescent="0.3">
      <c r="O13076" s="1"/>
    </row>
    <row r="13077" spans="15:15" x14ac:dyDescent="0.3">
      <c r="O13077" s="1"/>
    </row>
    <row r="13078" spans="15:15" x14ac:dyDescent="0.3">
      <c r="O13078" s="1"/>
    </row>
    <row r="13079" spans="15:15" x14ac:dyDescent="0.3">
      <c r="O13079" s="1"/>
    </row>
    <row r="13080" spans="15:15" x14ac:dyDescent="0.3">
      <c r="O13080" s="1"/>
    </row>
    <row r="13081" spans="15:15" x14ac:dyDescent="0.3">
      <c r="O13081" s="1"/>
    </row>
    <row r="13082" spans="15:15" x14ac:dyDescent="0.3">
      <c r="O13082" s="1"/>
    </row>
    <row r="13083" spans="15:15" x14ac:dyDescent="0.3">
      <c r="O13083" s="1"/>
    </row>
    <row r="13084" spans="15:15" x14ac:dyDescent="0.3">
      <c r="O13084" s="1"/>
    </row>
    <row r="13085" spans="15:15" x14ac:dyDescent="0.3">
      <c r="O13085" s="1"/>
    </row>
    <row r="13086" spans="15:15" x14ac:dyDescent="0.3">
      <c r="O13086" s="1"/>
    </row>
    <row r="13087" spans="15:15" x14ac:dyDescent="0.3">
      <c r="O13087" s="1"/>
    </row>
    <row r="13088" spans="15:15" x14ac:dyDescent="0.3">
      <c r="O13088" s="1"/>
    </row>
    <row r="13089" spans="15:15" x14ac:dyDescent="0.3">
      <c r="O13089" s="1"/>
    </row>
    <row r="13090" spans="15:15" x14ac:dyDescent="0.3">
      <c r="O13090" s="1"/>
    </row>
    <row r="13091" spans="15:15" x14ac:dyDescent="0.3">
      <c r="O13091" s="1"/>
    </row>
    <row r="13092" spans="15:15" x14ac:dyDescent="0.3">
      <c r="O13092" s="1"/>
    </row>
    <row r="13093" spans="15:15" x14ac:dyDescent="0.3">
      <c r="O13093" s="1"/>
    </row>
    <row r="13094" spans="15:15" x14ac:dyDescent="0.3">
      <c r="O13094" s="1"/>
    </row>
    <row r="13095" spans="15:15" x14ac:dyDescent="0.3">
      <c r="O13095" s="1"/>
    </row>
    <row r="13096" spans="15:15" x14ac:dyDescent="0.3">
      <c r="O13096" s="1"/>
    </row>
    <row r="13097" spans="15:15" x14ac:dyDescent="0.3">
      <c r="O13097" s="1"/>
    </row>
    <row r="13098" spans="15:15" x14ac:dyDescent="0.3">
      <c r="O13098" s="1"/>
    </row>
    <row r="13099" spans="15:15" x14ac:dyDescent="0.3">
      <c r="O13099" s="1"/>
    </row>
    <row r="13100" spans="15:15" x14ac:dyDescent="0.3">
      <c r="O13100" s="1"/>
    </row>
    <row r="13101" spans="15:15" x14ac:dyDescent="0.3">
      <c r="O13101" s="1"/>
    </row>
    <row r="13102" spans="15:15" x14ac:dyDescent="0.3">
      <c r="O13102" s="1"/>
    </row>
    <row r="13103" spans="15:15" x14ac:dyDescent="0.3">
      <c r="O13103" s="1"/>
    </row>
    <row r="13104" spans="15:15" x14ac:dyDescent="0.3">
      <c r="O13104" s="1"/>
    </row>
    <row r="13105" spans="15:15" x14ac:dyDescent="0.3">
      <c r="O13105" s="1"/>
    </row>
    <row r="13106" spans="15:15" x14ac:dyDescent="0.3">
      <c r="O13106" s="1"/>
    </row>
    <row r="13107" spans="15:15" x14ac:dyDescent="0.3">
      <c r="O13107" s="1"/>
    </row>
    <row r="13108" spans="15:15" x14ac:dyDescent="0.3">
      <c r="O13108" s="1"/>
    </row>
    <row r="13109" spans="15:15" x14ac:dyDescent="0.3">
      <c r="O13109" s="1"/>
    </row>
    <row r="13110" spans="15:15" x14ac:dyDescent="0.3">
      <c r="O13110" s="1"/>
    </row>
    <row r="13111" spans="15:15" x14ac:dyDescent="0.3">
      <c r="O13111" s="1"/>
    </row>
    <row r="13112" spans="15:15" x14ac:dyDescent="0.3">
      <c r="O13112" s="1"/>
    </row>
    <row r="13113" spans="15:15" x14ac:dyDescent="0.3">
      <c r="O13113" s="1"/>
    </row>
    <row r="13114" spans="15:15" x14ac:dyDescent="0.3">
      <c r="O13114" s="1"/>
    </row>
    <row r="13115" spans="15:15" x14ac:dyDescent="0.3">
      <c r="O13115" s="1"/>
    </row>
    <row r="13116" spans="15:15" x14ac:dyDescent="0.3">
      <c r="O13116" s="1"/>
    </row>
    <row r="13117" spans="15:15" x14ac:dyDescent="0.3">
      <c r="O13117" s="1"/>
    </row>
    <row r="13118" spans="15:15" x14ac:dyDescent="0.3">
      <c r="O13118" s="1"/>
    </row>
    <row r="13119" spans="15:15" x14ac:dyDescent="0.3">
      <c r="O13119" s="1"/>
    </row>
    <row r="13120" spans="15:15" x14ac:dyDescent="0.3">
      <c r="O13120" s="1"/>
    </row>
    <row r="13121" spans="15:15" x14ac:dyDescent="0.3">
      <c r="O13121" s="1"/>
    </row>
    <row r="13122" spans="15:15" x14ac:dyDescent="0.3">
      <c r="O13122" s="1"/>
    </row>
    <row r="13123" spans="15:15" x14ac:dyDescent="0.3">
      <c r="O13123" s="1"/>
    </row>
    <row r="13124" spans="15:15" x14ac:dyDescent="0.3">
      <c r="O13124" s="1"/>
    </row>
    <row r="13125" spans="15:15" x14ac:dyDescent="0.3">
      <c r="O13125" s="1"/>
    </row>
    <row r="13126" spans="15:15" x14ac:dyDescent="0.3">
      <c r="O13126" s="1"/>
    </row>
    <row r="13127" spans="15:15" x14ac:dyDescent="0.3">
      <c r="O13127" s="1"/>
    </row>
    <row r="13128" spans="15:15" x14ac:dyDescent="0.3">
      <c r="O13128" s="1"/>
    </row>
    <row r="13129" spans="15:15" x14ac:dyDescent="0.3">
      <c r="O13129" s="1"/>
    </row>
    <row r="13130" spans="15:15" x14ac:dyDescent="0.3">
      <c r="O13130" s="1"/>
    </row>
    <row r="13131" spans="15:15" x14ac:dyDescent="0.3">
      <c r="O13131" s="1"/>
    </row>
    <row r="13132" spans="15:15" x14ac:dyDescent="0.3">
      <c r="O13132" s="1"/>
    </row>
    <row r="13133" spans="15:15" x14ac:dyDescent="0.3">
      <c r="O13133" s="1"/>
    </row>
    <row r="13134" spans="15:15" x14ac:dyDescent="0.3">
      <c r="O13134" s="1"/>
    </row>
    <row r="13135" spans="15:15" x14ac:dyDescent="0.3">
      <c r="O13135" s="1"/>
    </row>
    <row r="13136" spans="15:15" x14ac:dyDescent="0.3">
      <c r="O13136" s="1"/>
    </row>
    <row r="13137" spans="15:15" x14ac:dyDescent="0.3">
      <c r="O13137" s="1"/>
    </row>
    <row r="13138" spans="15:15" x14ac:dyDescent="0.3">
      <c r="O13138" s="1"/>
    </row>
    <row r="13139" spans="15:15" x14ac:dyDescent="0.3">
      <c r="O13139" s="1"/>
    </row>
    <row r="13140" spans="15:15" x14ac:dyDescent="0.3">
      <c r="O13140" s="1"/>
    </row>
    <row r="13141" spans="15:15" x14ac:dyDescent="0.3">
      <c r="O13141" s="1"/>
    </row>
    <row r="13142" spans="15:15" x14ac:dyDescent="0.3">
      <c r="O13142" s="1"/>
    </row>
    <row r="13143" spans="15:15" x14ac:dyDescent="0.3">
      <c r="O13143" s="1"/>
    </row>
    <row r="13144" spans="15:15" x14ac:dyDescent="0.3">
      <c r="O13144" s="1"/>
    </row>
    <row r="13145" spans="15:15" x14ac:dyDescent="0.3">
      <c r="O13145" s="1"/>
    </row>
    <row r="13146" spans="15:15" x14ac:dyDescent="0.3">
      <c r="O13146" s="1"/>
    </row>
    <row r="13147" spans="15:15" x14ac:dyDescent="0.3">
      <c r="O13147" s="1"/>
    </row>
    <row r="13148" spans="15:15" x14ac:dyDescent="0.3">
      <c r="O13148" s="1"/>
    </row>
    <row r="13149" spans="15:15" x14ac:dyDescent="0.3">
      <c r="O13149" s="1"/>
    </row>
    <row r="13150" spans="15:15" x14ac:dyDescent="0.3">
      <c r="O13150" s="1"/>
    </row>
    <row r="13151" spans="15:15" x14ac:dyDescent="0.3">
      <c r="O13151" s="1"/>
    </row>
    <row r="13152" spans="15:15" x14ac:dyDescent="0.3">
      <c r="O13152" s="1"/>
    </row>
    <row r="13153" spans="15:15" x14ac:dyDescent="0.3">
      <c r="O13153" s="1"/>
    </row>
    <row r="13154" spans="15:15" x14ac:dyDescent="0.3">
      <c r="O13154" s="1"/>
    </row>
    <row r="13155" spans="15:15" x14ac:dyDescent="0.3">
      <c r="O13155" s="1"/>
    </row>
    <row r="13156" spans="15:15" x14ac:dyDescent="0.3">
      <c r="O13156" s="1"/>
    </row>
    <row r="13157" spans="15:15" x14ac:dyDescent="0.3">
      <c r="O13157" s="1"/>
    </row>
    <row r="13158" spans="15:15" x14ac:dyDescent="0.3">
      <c r="O13158" s="1"/>
    </row>
    <row r="13159" spans="15:15" x14ac:dyDescent="0.3">
      <c r="O13159" s="1"/>
    </row>
    <row r="13160" spans="15:15" x14ac:dyDescent="0.3">
      <c r="O13160" s="1"/>
    </row>
    <row r="13161" spans="15:15" x14ac:dyDescent="0.3">
      <c r="O13161" s="1"/>
    </row>
    <row r="13162" spans="15:15" x14ac:dyDescent="0.3">
      <c r="O13162" s="1"/>
    </row>
    <row r="13163" spans="15:15" x14ac:dyDescent="0.3">
      <c r="O13163" s="1"/>
    </row>
    <row r="13164" spans="15:15" x14ac:dyDescent="0.3">
      <c r="O13164" s="1"/>
    </row>
    <row r="13165" spans="15:15" x14ac:dyDescent="0.3">
      <c r="O13165" s="1"/>
    </row>
    <row r="13166" spans="15:15" x14ac:dyDescent="0.3">
      <c r="O13166" s="1"/>
    </row>
    <row r="13167" spans="15:15" x14ac:dyDescent="0.3">
      <c r="O13167" s="1"/>
    </row>
    <row r="13168" spans="15:15" x14ac:dyDescent="0.3">
      <c r="O13168" s="1"/>
    </row>
    <row r="13169" spans="15:15" x14ac:dyDescent="0.3">
      <c r="O13169" s="1"/>
    </row>
    <row r="13170" spans="15:15" x14ac:dyDescent="0.3">
      <c r="O13170" s="1"/>
    </row>
    <row r="13171" spans="15:15" x14ac:dyDescent="0.3">
      <c r="O13171" s="1"/>
    </row>
    <row r="13172" spans="15:15" x14ac:dyDescent="0.3">
      <c r="O13172" s="1"/>
    </row>
    <row r="13173" spans="15:15" x14ac:dyDescent="0.3">
      <c r="O13173" s="1"/>
    </row>
    <row r="13174" spans="15:15" x14ac:dyDescent="0.3">
      <c r="O13174" s="1"/>
    </row>
    <row r="13175" spans="15:15" x14ac:dyDescent="0.3">
      <c r="O13175" s="1"/>
    </row>
    <row r="13176" spans="15:15" x14ac:dyDescent="0.3">
      <c r="O13176" s="1"/>
    </row>
    <row r="13177" spans="15:15" x14ac:dyDescent="0.3">
      <c r="O13177" s="1"/>
    </row>
    <row r="13178" spans="15:15" x14ac:dyDescent="0.3">
      <c r="O13178" s="1"/>
    </row>
    <row r="13179" spans="15:15" x14ac:dyDescent="0.3">
      <c r="O13179" s="1"/>
    </row>
    <row r="13180" spans="15:15" x14ac:dyDescent="0.3">
      <c r="O13180" s="1"/>
    </row>
    <row r="13181" spans="15:15" x14ac:dyDescent="0.3">
      <c r="O13181" s="1"/>
    </row>
    <row r="13182" spans="15:15" x14ac:dyDescent="0.3">
      <c r="O13182" s="1"/>
    </row>
    <row r="13183" spans="15:15" x14ac:dyDescent="0.3">
      <c r="O13183" s="1"/>
    </row>
    <row r="13184" spans="15:15" x14ac:dyDescent="0.3">
      <c r="O13184" s="1"/>
    </row>
    <row r="13185" spans="15:15" x14ac:dyDescent="0.3">
      <c r="O13185" s="1"/>
    </row>
    <row r="13186" spans="15:15" x14ac:dyDescent="0.3">
      <c r="O13186" s="1"/>
    </row>
    <row r="13187" spans="15:15" x14ac:dyDescent="0.3">
      <c r="O13187" s="1"/>
    </row>
    <row r="13188" spans="15:15" x14ac:dyDescent="0.3">
      <c r="O13188" s="1"/>
    </row>
    <row r="13189" spans="15:15" x14ac:dyDescent="0.3">
      <c r="O13189" s="1"/>
    </row>
    <row r="13190" spans="15:15" x14ac:dyDescent="0.3">
      <c r="O13190" s="1"/>
    </row>
    <row r="13191" spans="15:15" x14ac:dyDescent="0.3">
      <c r="O13191" s="1"/>
    </row>
    <row r="13192" spans="15:15" x14ac:dyDescent="0.3">
      <c r="O13192" s="1"/>
    </row>
    <row r="13193" spans="15:15" x14ac:dyDescent="0.3">
      <c r="O13193" s="1"/>
    </row>
    <row r="13194" spans="15:15" x14ac:dyDescent="0.3">
      <c r="O13194" s="1"/>
    </row>
    <row r="13195" spans="15:15" x14ac:dyDescent="0.3">
      <c r="O13195" s="1"/>
    </row>
    <row r="13196" spans="15:15" x14ac:dyDescent="0.3">
      <c r="O13196" s="1"/>
    </row>
    <row r="13197" spans="15:15" x14ac:dyDescent="0.3">
      <c r="O13197" s="1"/>
    </row>
    <row r="13198" spans="15:15" x14ac:dyDescent="0.3">
      <c r="O13198" s="1"/>
    </row>
    <row r="13199" spans="15:15" x14ac:dyDescent="0.3">
      <c r="O13199" s="1"/>
    </row>
    <row r="13200" spans="15:15" x14ac:dyDescent="0.3">
      <c r="O13200" s="1"/>
    </row>
    <row r="13201" spans="15:15" x14ac:dyDescent="0.3">
      <c r="O13201" s="1"/>
    </row>
    <row r="13202" spans="15:15" x14ac:dyDescent="0.3">
      <c r="O13202" s="1"/>
    </row>
    <row r="13203" spans="15:15" x14ac:dyDescent="0.3">
      <c r="O13203" s="1"/>
    </row>
    <row r="13204" spans="15:15" x14ac:dyDescent="0.3">
      <c r="O13204" s="1"/>
    </row>
    <row r="13205" spans="15:15" x14ac:dyDescent="0.3">
      <c r="O13205" s="1"/>
    </row>
    <row r="13206" spans="15:15" x14ac:dyDescent="0.3">
      <c r="O13206" s="1"/>
    </row>
    <row r="13207" spans="15:15" x14ac:dyDescent="0.3">
      <c r="O13207" s="1"/>
    </row>
    <row r="13208" spans="15:15" x14ac:dyDescent="0.3">
      <c r="O13208" s="1"/>
    </row>
    <row r="13209" spans="15:15" x14ac:dyDescent="0.3">
      <c r="O13209" s="1"/>
    </row>
    <row r="13210" spans="15:15" x14ac:dyDescent="0.3">
      <c r="O13210" s="1"/>
    </row>
    <row r="13211" spans="15:15" x14ac:dyDescent="0.3">
      <c r="O13211" s="1"/>
    </row>
    <row r="13212" spans="15:15" x14ac:dyDescent="0.3">
      <c r="O13212" s="1"/>
    </row>
    <row r="13213" spans="15:15" x14ac:dyDescent="0.3">
      <c r="O13213" s="1"/>
    </row>
    <row r="13214" spans="15:15" x14ac:dyDescent="0.3">
      <c r="O13214" s="1"/>
    </row>
    <row r="13215" spans="15:15" x14ac:dyDescent="0.3">
      <c r="O13215" s="1"/>
    </row>
    <row r="13216" spans="15:15" x14ac:dyDescent="0.3">
      <c r="O13216" s="1"/>
    </row>
    <row r="13217" spans="15:15" x14ac:dyDescent="0.3">
      <c r="O13217" s="1"/>
    </row>
    <row r="13218" spans="15:15" x14ac:dyDescent="0.3">
      <c r="O13218" s="1"/>
    </row>
    <row r="13219" spans="15:15" x14ac:dyDescent="0.3">
      <c r="O13219" s="1"/>
    </row>
    <row r="13220" spans="15:15" x14ac:dyDescent="0.3">
      <c r="O13220" s="1"/>
    </row>
    <row r="13221" spans="15:15" x14ac:dyDescent="0.3">
      <c r="O13221" s="1"/>
    </row>
    <row r="13222" spans="15:15" x14ac:dyDescent="0.3">
      <c r="O13222" s="1"/>
    </row>
    <row r="13223" spans="15:15" x14ac:dyDescent="0.3">
      <c r="O13223" s="1"/>
    </row>
    <row r="13224" spans="15:15" x14ac:dyDescent="0.3">
      <c r="O13224" s="1"/>
    </row>
    <row r="13225" spans="15:15" x14ac:dyDescent="0.3">
      <c r="O13225" s="1"/>
    </row>
    <row r="13226" spans="15:15" x14ac:dyDescent="0.3">
      <c r="O13226" s="1"/>
    </row>
    <row r="13227" spans="15:15" x14ac:dyDescent="0.3">
      <c r="O13227" s="1"/>
    </row>
    <row r="13228" spans="15:15" x14ac:dyDescent="0.3">
      <c r="O13228" s="1"/>
    </row>
    <row r="13229" spans="15:15" x14ac:dyDescent="0.3">
      <c r="O13229" s="1"/>
    </row>
    <row r="13230" spans="15:15" x14ac:dyDescent="0.3">
      <c r="O13230" s="1"/>
    </row>
    <row r="13231" spans="15:15" x14ac:dyDescent="0.3">
      <c r="O13231" s="1"/>
    </row>
    <row r="13232" spans="15:15" x14ac:dyDescent="0.3">
      <c r="O13232" s="1"/>
    </row>
    <row r="13233" spans="15:15" x14ac:dyDescent="0.3">
      <c r="O13233" s="1"/>
    </row>
    <row r="13234" spans="15:15" x14ac:dyDescent="0.3">
      <c r="O13234" s="1"/>
    </row>
    <row r="13235" spans="15:15" x14ac:dyDescent="0.3">
      <c r="O13235" s="1"/>
    </row>
    <row r="13236" spans="15:15" x14ac:dyDescent="0.3">
      <c r="O13236" s="1"/>
    </row>
    <row r="13237" spans="15:15" x14ac:dyDescent="0.3">
      <c r="O13237" s="1"/>
    </row>
    <row r="13238" spans="15:15" x14ac:dyDescent="0.3">
      <c r="O13238" s="1"/>
    </row>
    <row r="13239" spans="15:15" x14ac:dyDescent="0.3">
      <c r="O13239" s="1"/>
    </row>
    <row r="13240" spans="15:15" x14ac:dyDescent="0.3">
      <c r="O13240" s="1"/>
    </row>
    <row r="13241" spans="15:15" x14ac:dyDescent="0.3">
      <c r="O13241" s="1"/>
    </row>
    <row r="13242" spans="15:15" x14ac:dyDescent="0.3">
      <c r="O13242" s="1"/>
    </row>
    <row r="13243" spans="15:15" x14ac:dyDescent="0.3">
      <c r="O13243" s="1"/>
    </row>
    <row r="13244" spans="15:15" x14ac:dyDescent="0.3">
      <c r="O13244" s="1"/>
    </row>
    <row r="13245" spans="15:15" x14ac:dyDescent="0.3">
      <c r="O13245" s="1"/>
    </row>
    <row r="13246" spans="15:15" x14ac:dyDescent="0.3">
      <c r="O13246" s="1"/>
    </row>
    <row r="13247" spans="15:15" x14ac:dyDescent="0.3">
      <c r="O13247" s="1"/>
    </row>
    <row r="13248" spans="15:15" x14ac:dyDescent="0.3">
      <c r="O13248" s="1"/>
    </row>
    <row r="13249" spans="15:15" x14ac:dyDescent="0.3">
      <c r="O13249" s="1"/>
    </row>
    <row r="13250" spans="15:15" x14ac:dyDescent="0.3">
      <c r="O13250" s="1"/>
    </row>
    <row r="13251" spans="15:15" x14ac:dyDescent="0.3">
      <c r="O13251" s="1"/>
    </row>
    <row r="13252" spans="15:15" x14ac:dyDescent="0.3">
      <c r="O13252" s="1"/>
    </row>
    <row r="13253" spans="15:15" x14ac:dyDescent="0.3">
      <c r="O13253" s="1"/>
    </row>
    <row r="13254" spans="15:15" x14ac:dyDescent="0.3">
      <c r="O13254" s="1"/>
    </row>
    <row r="13255" spans="15:15" x14ac:dyDescent="0.3">
      <c r="O13255" s="1"/>
    </row>
    <row r="13256" spans="15:15" x14ac:dyDescent="0.3">
      <c r="O13256" s="1"/>
    </row>
    <row r="13257" spans="15:15" x14ac:dyDescent="0.3">
      <c r="O13257" s="1"/>
    </row>
    <row r="13258" spans="15:15" x14ac:dyDescent="0.3">
      <c r="O13258" s="1"/>
    </row>
    <row r="13259" spans="15:15" x14ac:dyDescent="0.3">
      <c r="O13259" s="1"/>
    </row>
    <row r="13260" spans="15:15" x14ac:dyDescent="0.3">
      <c r="O13260" s="1"/>
    </row>
    <row r="13261" spans="15:15" x14ac:dyDescent="0.3">
      <c r="O13261" s="1"/>
    </row>
    <row r="13262" spans="15:15" x14ac:dyDescent="0.3">
      <c r="O13262" s="1"/>
    </row>
    <row r="13263" spans="15:15" x14ac:dyDescent="0.3">
      <c r="O13263" s="1"/>
    </row>
    <row r="13264" spans="15:15" x14ac:dyDescent="0.3">
      <c r="O13264" s="1"/>
    </row>
    <row r="13265" spans="15:15" x14ac:dyDescent="0.3">
      <c r="O13265" s="1"/>
    </row>
    <row r="13266" spans="15:15" x14ac:dyDescent="0.3">
      <c r="O13266" s="1"/>
    </row>
    <row r="13267" spans="15:15" x14ac:dyDescent="0.3">
      <c r="O13267" s="1"/>
    </row>
    <row r="13268" spans="15:15" x14ac:dyDescent="0.3">
      <c r="O13268" s="1"/>
    </row>
    <row r="13269" spans="15:15" x14ac:dyDescent="0.3">
      <c r="O13269" s="1"/>
    </row>
    <row r="13270" spans="15:15" x14ac:dyDescent="0.3">
      <c r="O13270" s="1"/>
    </row>
    <row r="13271" spans="15:15" x14ac:dyDescent="0.3">
      <c r="O13271" s="1"/>
    </row>
    <row r="13272" spans="15:15" x14ac:dyDescent="0.3">
      <c r="O13272" s="1"/>
    </row>
    <row r="13273" spans="15:15" x14ac:dyDescent="0.3">
      <c r="O13273" s="1"/>
    </row>
    <row r="13274" spans="15:15" x14ac:dyDescent="0.3">
      <c r="O13274" s="1"/>
    </row>
    <row r="13275" spans="15:15" x14ac:dyDescent="0.3">
      <c r="O13275" s="1"/>
    </row>
    <row r="13276" spans="15:15" x14ac:dyDescent="0.3">
      <c r="O13276" s="1"/>
    </row>
    <row r="13277" spans="15:15" x14ac:dyDescent="0.3">
      <c r="O13277" s="1"/>
    </row>
    <row r="13278" spans="15:15" x14ac:dyDescent="0.3">
      <c r="O13278" s="1"/>
    </row>
    <row r="13279" spans="15:15" x14ac:dyDescent="0.3">
      <c r="O13279" s="1"/>
    </row>
    <row r="13280" spans="15:15" x14ac:dyDescent="0.3">
      <c r="O13280" s="1"/>
    </row>
    <row r="13281" spans="15:15" x14ac:dyDescent="0.3">
      <c r="O13281" s="1"/>
    </row>
    <row r="13282" spans="15:15" x14ac:dyDescent="0.3">
      <c r="O13282" s="1"/>
    </row>
    <row r="13283" spans="15:15" x14ac:dyDescent="0.3">
      <c r="O13283" s="1"/>
    </row>
    <row r="13284" spans="15:15" x14ac:dyDescent="0.3">
      <c r="O13284" s="1"/>
    </row>
    <row r="13285" spans="15:15" x14ac:dyDescent="0.3">
      <c r="O13285" s="1"/>
    </row>
    <row r="13286" spans="15:15" x14ac:dyDescent="0.3">
      <c r="O13286" s="1"/>
    </row>
    <row r="13287" spans="15:15" x14ac:dyDescent="0.3">
      <c r="O13287" s="1"/>
    </row>
    <row r="13288" spans="15:15" x14ac:dyDescent="0.3">
      <c r="O13288" s="1"/>
    </row>
    <row r="13289" spans="15:15" x14ac:dyDescent="0.3">
      <c r="O13289" s="1"/>
    </row>
    <row r="13290" spans="15:15" x14ac:dyDescent="0.3">
      <c r="O13290" s="1"/>
    </row>
    <row r="13291" spans="15:15" x14ac:dyDescent="0.3">
      <c r="O13291" s="1"/>
    </row>
    <row r="13292" spans="15:15" x14ac:dyDescent="0.3">
      <c r="O13292" s="1"/>
    </row>
    <row r="13293" spans="15:15" x14ac:dyDescent="0.3">
      <c r="O13293" s="1"/>
    </row>
    <row r="13294" spans="15:15" x14ac:dyDescent="0.3">
      <c r="O13294" s="1"/>
    </row>
    <row r="13295" spans="15:15" x14ac:dyDescent="0.3">
      <c r="O13295" s="1"/>
    </row>
    <row r="13296" spans="15:15" x14ac:dyDescent="0.3">
      <c r="O13296" s="1"/>
    </row>
    <row r="13297" spans="15:15" x14ac:dyDescent="0.3">
      <c r="O13297" s="1"/>
    </row>
    <row r="13298" spans="15:15" x14ac:dyDescent="0.3">
      <c r="O13298" s="1"/>
    </row>
    <row r="13299" spans="15:15" x14ac:dyDescent="0.3">
      <c r="O13299" s="1"/>
    </row>
    <row r="13300" spans="15:15" x14ac:dyDescent="0.3">
      <c r="O13300" s="1"/>
    </row>
    <row r="13301" spans="15:15" x14ac:dyDescent="0.3">
      <c r="O13301" s="1"/>
    </row>
    <row r="13302" spans="15:15" x14ac:dyDescent="0.3">
      <c r="O13302" s="1"/>
    </row>
    <row r="13303" spans="15:15" x14ac:dyDescent="0.3">
      <c r="O13303" s="1"/>
    </row>
    <row r="13304" spans="15:15" x14ac:dyDescent="0.3">
      <c r="O13304" s="1"/>
    </row>
    <row r="13305" spans="15:15" x14ac:dyDescent="0.3">
      <c r="O13305" s="1"/>
    </row>
    <row r="13306" spans="15:15" x14ac:dyDescent="0.3">
      <c r="O13306" s="1"/>
    </row>
    <row r="13307" spans="15:15" x14ac:dyDescent="0.3">
      <c r="O13307" s="1"/>
    </row>
    <row r="13308" spans="15:15" x14ac:dyDescent="0.3">
      <c r="O13308" s="1"/>
    </row>
    <row r="13309" spans="15:15" x14ac:dyDescent="0.3">
      <c r="O13309" s="1"/>
    </row>
    <row r="13310" spans="15:15" x14ac:dyDescent="0.3">
      <c r="O13310" s="1"/>
    </row>
    <row r="13311" spans="15:15" x14ac:dyDescent="0.3">
      <c r="O13311" s="1"/>
    </row>
    <row r="13312" spans="15:15" x14ac:dyDescent="0.3">
      <c r="O13312" s="1"/>
    </row>
    <row r="13313" spans="15:15" x14ac:dyDescent="0.3">
      <c r="O13313" s="1"/>
    </row>
    <row r="13314" spans="15:15" x14ac:dyDescent="0.3">
      <c r="O13314" s="1"/>
    </row>
    <row r="13315" spans="15:15" x14ac:dyDescent="0.3">
      <c r="O13315" s="1"/>
    </row>
    <row r="13316" spans="15:15" x14ac:dyDescent="0.3">
      <c r="O13316" s="1"/>
    </row>
    <row r="13317" spans="15:15" x14ac:dyDescent="0.3">
      <c r="O13317" s="1"/>
    </row>
    <row r="13318" spans="15:15" x14ac:dyDescent="0.3">
      <c r="O13318" s="1"/>
    </row>
    <row r="13319" spans="15:15" x14ac:dyDescent="0.3">
      <c r="O13319" s="1"/>
    </row>
    <row r="13320" spans="15:15" x14ac:dyDescent="0.3">
      <c r="O13320" s="1"/>
    </row>
    <row r="13321" spans="15:15" x14ac:dyDescent="0.3">
      <c r="O13321" s="1"/>
    </row>
    <row r="13322" spans="15:15" x14ac:dyDescent="0.3">
      <c r="O13322" s="1"/>
    </row>
    <row r="13323" spans="15:15" x14ac:dyDescent="0.3">
      <c r="O13323" s="1"/>
    </row>
    <row r="13324" spans="15:15" x14ac:dyDescent="0.3">
      <c r="O13324" s="1"/>
    </row>
    <row r="13325" spans="15:15" x14ac:dyDescent="0.3">
      <c r="O13325" s="1"/>
    </row>
    <row r="13326" spans="15:15" x14ac:dyDescent="0.3">
      <c r="O13326" s="1"/>
    </row>
    <row r="13327" spans="15:15" x14ac:dyDescent="0.3">
      <c r="O13327" s="1"/>
    </row>
    <row r="13328" spans="15:15" x14ac:dyDescent="0.3">
      <c r="O13328" s="1"/>
    </row>
    <row r="13329" spans="15:15" x14ac:dyDescent="0.3">
      <c r="O13329" s="1"/>
    </row>
    <row r="13330" spans="15:15" x14ac:dyDescent="0.3">
      <c r="O13330" s="1"/>
    </row>
    <row r="13331" spans="15:15" x14ac:dyDescent="0.3">
      <c r="O13331" s="1"/>
    </row>
    <row r="13332" spans="15:15" x14ac:dyDescent="0.3">
      <c r="O13332" s="1"/>
    </row>
    <row r="13333" spans="15:15" x14ac:dyDescent="0.3">
      <c r="O13333" s="1"/>
    </row>
    <row r="13334" spans="15:15" x14ac:dyDescent="0.3">
      <c r="O13334" s="1"/>
    </row>
    <row r="13335" spans="15:15" x14ac:dyDescent="0.3">
      <c r="O13335" s="1"/>
    </row>
    <row r="13336" spans="15:15" x14ac:dyDescent="0.3">
      <c r="O13336" s="1"/>
    </row>
    <row r="13337" spans="15:15" x14ac:dyDescent="0.3">
      <c r="O13337" s="1"/>
    </row>
    <row r="13338" spans="15:15" x14ac:dyDescent="0.3">
      <c r="O13338" s="1"/>
    </row>
    <row r="13339" spans="15:15" x14ac:dyDescent="0.3">
      <c r="O13339" s="1"/>
    </row>
    <row r="13340" spans="15:15" x14ac:dyDescent="0.3">
      <c r="O13340" s="1"/>
    </row>
    <row r="13341" spans="15:15" x14ac:dyDescent="0.3">
      <c r="O13341" s="1"/>
    </row>
    <row r="13342" spans="15:15" x14ac:dyDescent="0.3">
      <c r="O13342" s="1"/>
    </row>
    <row r="13343" spans="15:15" x14ac:dyDescent="0.3">
      <c r="O13343" s="1"/>
    </row>
    <row r="13344" spans="15:15" x14ac:dyDescent="0.3">
      <c r="O13344" s="1"/>
    </row>
    <row r="13345" spans="15:15" x14ac:dyDescent="0.3">
      <c r="O13345" s="1"/>
    </row>
    <row r="13346" spans="15:15" x14ac:dyDescent="0.3">
      <c r="O13346" s="1"/>
    </row>
    <row r="13347" spans="15:15" x14ac:dyDescent="0.3">
      <c r="O13347" s="1"/>
    </row>
    <row r="13348" spans="15:15" x14ac:dyDescent="0.3">
      <c r="O13348" s="1"/>
    </row>
    <row r="13349" spans="15:15" x14ac:dyDescent="0.3">
      <c r="O13349" s="1"/>
    </row>
    <row r="13350" spans="15:15" x14ac:dyDescent="0.3">
      <c r="O13350" s="1"/>
    </row>
    <row r="13351" spans="15:15" x14ac:dyDescent="0.3">
      <c r="O13351" s="1"/>
    </row>
    <row r="13352" spans="15:15" x14ac:dyDescent="0.3">
      <c r="O13352" s="1"/>
    </row>
    <row r="13353" spans="15:15" x14ac:dyDescent="0.3">
      <c r="O13353" s="1"/>
    </row>
    <row r="13354" spans="15:15" x14ac:dyDescent="0.3">
      <c r="O13354" s="1"/>
    </row>
    <row r="13355" spans="15:15" x14ac:dyDescent="0.3">
      <c r="O13355" s="1"/>
    </row>
    <row r="13356" spans="15:15" x14ac:dyDescent="0.3">
      <c r="O13356" s="1"/>
    </row>
    <row r="13357" spans="15:15" x14ac:dyDescent="0.3">
      <c r="O13357" s="1"/>
    </row>
    <row r="13358" spans="15:15" x14ac:dyDescent="0.3">
      <c r="O13358" s="1"/>
    </row>
    <row r="13359" spans="15:15" x14ac:dyDescent="0.3">
      <c r="O13359" s="1"/>
    </row>
    <row r="13360" spans="15:15" x14ac:dyDescent="0.3">
      <c r="O13360" s="1"/>
    </row>
    <row r="13361" spans="15:15" x14ac:dyDescent="0.3">
      <c r="O13361" s="1"/>
    </row>
    <row r="13362" spans="15:15" x14ac:dyDescent="0.3">
      <c r="O13362" s="1"/>
    </row>
    <row r="13363" spans="15:15" x14ac:dyDescent="0.3">
      <c r="O13363" s="1"/>
    </row>
    <row r="13364" spans="15:15" x14ac:dyDescent="0.3">
      <c r="O13364" s="1"/>
    </row>
    <row r="13365" spans="15:15" x14ac:dyDescent="0.3">
      <c r="O13365" s="1"/>
    </row>
    <row r="13366" spans="15:15" x14ac:dyDescent="0.3">
      <c r="O13366" s="1"/>
    </row>
    <row r="13367" spans="15:15" x14ac:dyDescent="0.3">
      <c r="O13367" s="1"/>
    </row>
    <row r="13368" spans="15:15" x14ac:dyDescent="0.3">
      <c r="O13368" s="1"/>
    </row>
    <row r="13369" spans="15:15" x14ac:dyDescent="0.3">
      <c r="O13369" s="1"/>
    </row>
    <row r="13370" spans="15:15" x14ac:dyDescent="0.3">
      <c r="O13370" s="1"/>
    </row>
    <row r="13371" spans="15:15" x14ac:dyDescent="0.3">
      <c r="O13371" s="1"/>
    </row>
    <row r="13372" spans="15:15" x14ac:dyDescent="0.3">
      <c r="O13372" s="1"/>
    </row>
    <row r="13373" spans="15:15" x14ac:dyDescent="0.3">
      <c r="O13373" s="1"/>
    </row>
    <row r="13374" spans="15:15" x14ac:dyDescent="0.3">
      <c r="O13374" s="1"/>
    </row>
    <row r="13375" spans="15:15" x14ac:dyDescent="0.3">
      <c r="O13375" s="1"/>
    </row>
    <row r="13376" spans="15:15" x14ac:dyDescent="0.3">
      <c r="O13376" s="1"/>
    </row>
    <row r="13377" spans="15:15" x14ac:dyDescent="0.3">
      <c r="O13377" s="1"/>
    </row>
    <row r="13378" spans="15:15" x14ac:dyDescent="0.3">
      <c r="O13378" s="1"/>
    </row>
    <row r="13379" spans="15:15" x14ac:dyDescent="0.3">
      <c r="O13379" s="1"/>
    </row>
    <row r="13380" spans="15:15" x14ac:dyDescent="0.3">
      <c r="O13380" s="1"/>
    </row>
    <row r="13381" spans="15:15" x14ac:dyDescent="0.3">
      <c r="O13381" s="1"/>
    </row>
    <row r="13382" spans="15:15" x14ac:dyDescent="0.3">
      <c r="O13382" s="1"/>
    </row>
    <row r="13383" spans="15:15" x14ac:dyDescent="0.3">
      <c r="O13383" s="1"/>
    </row>
    <row r="13384" spans="15:15" x14ac:dyDescent="0.3">
      <c r="O13384" s="1"/>
    </row>
    <row r="13385" spans="15:15" x14ac:dyDescent="0.3">
      <c r="O13385" s="1"/>
    </row>
    <row r="13386" spans="15:15" x14ac:dyDescent="0.3">
      <c r="O13386" s="1"/>
    </row>
    <row r="13387" spans="15:15" x14ac:dyDescent="0.3">
      <c r="O13387" s="1"/>
    </row>
    <row r="13388" spans="15:15" x14ac:dyDescent="0.3">
      <c r="O13388" s="1"/>
    </row>
    <row r="13389" spans="15:15" x14ac:dyDescent="0.3">
      <c r="O13389" s="1"/>
    </row>
    <row r="13390" spans="15:15" x14ac:dyDescent="0.3">
      <c r="O13390" s="1"/>
    </row>
    <row r="13391" spans="15:15" x14ac:dyDescent="0.3">
      <c r="O13391" s="1"/>
    </row>
    <row r="13392" spans="15:15" x14ac:dyDescent="0.3">
      <c r="O13392" s="1"/>
    </row>
    <row r="13393" spans="15:15" x14ac:dyDescent="0.3">
      <c r="O13393" s="1"/>
    </row>
    <row r="13394" spans="15:15" x14ac:dyDescent="0.3">
      <c r="O13394" s="1"/>
    </row>
    <row r="13395" spans="15:15" x14ac:dyDescent="0.3">
      <c r="O13395" s="1"/>
    </row>
    <row r="13396" spans="15:15" x14ac:dyDescent="0.3">
      <c r="O13396" s="1"/>
    </row>
    <row r="13397" spans="15:15" x14ac:dyDescent="0.3">
      <c r="O13397" s="1"/>
    </row>
    <row r="13398" spans="15:15" x14ac:dyDescent="0.3">
      <c r="O13398" s="1"/>
    </row>
    <row r="13399" spans="15:15" x14ac:dyDescent="0.3">
      <c r="O13399" s="1"/>
    </row>
    <row r="13400" spans="15:15" x14ac:dyDescent="0.3">
      <c r="O13400" s="1"/>
    </row>
    <row r="13401" spans="15:15" x14ac:dyDescent="0.3">
      <c r="O13401" s="1"/>
    </row>
    <row r="13402" spans="15:15" x14ac:dyDescent="0.3">
      <c r="O13402" s="1"/>
    </row>
    <row r="13403" spans="15:15" x14ac:dyDescent="0.3">
      <c r="O13403" s="1"/>
    </row>
    <row r="13404" spans="15:15" x14ac:dyDescent="0.3">
      <c r="O13404" s="1"/>
    </row>
    <row r="13405" spans="15:15" x14ac:dyDescent="0.3">
      <c r="O13405" s="1"/>
    </row>
    <row r="13406" spans="15:15" x14ac:dyDescent="0.3">
      <c r="O13406" s="1"/>
    </row>
    <row r="13407" spans="15:15" x14ac:dyDescent="0.3">
      <c r="O13407" s="1"/>
    </row>
    <row r="13408" spans="15:15" x14ac:dyDescent="0.3">
      <c r="O13408" s="1"/>
    </row>
    <row r="13409" spans="15:15" x14ac:dyDescent="0.3">
      <c r="O13409" s="1"/>
    </row>
    <row r="13410" spans="15:15" x14ac:dyDescent="0.3">
      <c r="O13410" s="1"/>
    </row>
    <row r="13411" spans="15:15" x14ac:dyDescent="0.3">
      <c r="O13411" s="1"/>
    </row>
    <row r="13412" spans="15:15" x14ac:dyDescent="0.3">
      <c r="O13412" s="1"/>
    </row>
    <row r="13413" spans="15:15" x14ac:dyDescent="0.3">
      <c r="O13413" s="1"/>
    </row>
    <row r="13414" spans="15:15" x14ac:dyDescent="0.3">
      <c r="O13414" s="1"/>
    </row>
    <row r="13415" spans="15:15" x14ac:dyDescent="0.3">
      <c r="O13415" s="1"/>
    </row>
    <row r="13416" spans="15:15" x14ac:dyDescent="0.3">
      <c r="O13416" s="1"/>
    </row>
    <row r="13417" spans="15:15" x14ac:dyDescent="0.3">
      <c r="O13417" s="1"/>
    </row>
    <row r="13418" spans="15:15" x14ac:dyDescent="0.3">
      <c r="O13418" s="1"/>
    </row>
    <row r="13419" spans="15:15" x14ac:dyDescent="0.3">
      <c r="O13419" s="1"/>
    </row>
    <row r="13420" spans="15:15" x14ac:dyDescent="0.3">
      <c r="O13420" s="1"/>
    </row>
    <row r="13421" spans="15:15" x14ac:dyDescent="0.3">
      <c r="O13421" s="1"/>
    </row>
    <row r="13422" spans="15:15" x14ac:dyDescent="0.3">
      <c r="O13422" s="1"/>
    </row>
    <row r="13423" spans="15:15" x14ac:dyDescent="0.3">
      <c r="O13423" s="1"/>
    </row>
    <row r="13424" spans="15:15" x14ac:dyDescent="0.3">
      <c r="O13424" s="1"/>
    </row>
    <row r="13425" spans="15:15" x14ac:dyDescent="0.3">
      <c r="O13425" s="1"/>
    </row>
    <row r="13426" spans="15:15" x14ac:dyDescent="0.3">
      <c r="O13426" s="1"/>
    </row>
    <row r="13427" spans="15:15" x14ac:dyDescent="0.3">
      <c r="O13427" s="1"/>
    </row>
    <row r="13428" spans="15:15" x14ac:dyDescent="0.3">
      <c r="O13428" s="1"/>
    </row>
    <row r="13429" spans="15:15" x14ac:dyDescent="0.3">
      <c r="O13429" s="1"/>
    </row>
    <row r="13430" spans="15:15" x14ac:dyDescent="0.3">
      <c r="O13430" s="1"/>
    </row>
    <row r="13431" spans="15:15" x14ac:dyDescent="0.3">
      <c r="O13431" s="1"/>
    </row>
    <row r="13432" spans="15:15" x14ac:dyDescent="0.3">
      <c r="O13432" s="1"/>
    </row>
    <row r="13433" spans="15:15" x14ac:dyDescent="0.3">
      <c r="O13433" s="1"/>
    </row>
    <row r="13434" spans="15:15" x14ac:dyDescent="0.3">
      <c r="O13434" s="1"/>
    </row>
    <row r="13435" spans="15:15" x14ac:dyDescent="0.3">
      <c r="O13435" s="1"/>
    </row>
    <row r="13436" spans="15:15" x14ac:dyDescent="0.3">
      <c r="O13436" s="1"/>
    </row>
    <row r="13437" spans="15:15" x14ac:dyDescent="0.3">
      <c r="O13437" s="1"/>
    </row>
    <row r="13438" spans="15:15" x14ac:dyDescent="0.3">
      <c r="O13438" s="1"/>
    </row>
    <row r="13439" spans="15:15" x14ac:dyDescent="0.3">
      <c r="O13439" s="1"/>
    </row>
    <row r="13440" spans="15:15" x14ac:dyDescent="0.3">
      <c r="O13440" s="1"/>
    </row>
    <row r="13441" spans="15:15" x14ac:dyDescent="0.3">
      <c r="O13441" s="1"/>
    </row>
    <row r="13442" spans="15:15" x14ac:dyDescent="0.3">
      <c r="O13442" s="1"/>
    </row>
    <row r="13443" spans="15:15" x14ac:dyDescent="0.3">
      <c r="O13443" s="1"/>
    </row>
    <row r="13444" spans="15:15" x14ac:dyDescent="0.3">
      <c r="O13444" s="1"/>
    </row>
    <row r="13445" spans="15:15" x14ac:dyDescent="0.3">
      <c r="O13445" s="1"/>
    </row>
    <row r="13446" spans="15:15" x14ac:dyDescent="0.3">
      <c r="O13446" s="1"/>
    </row>
    <row r="13447" spans="15:15" x14ac:dyDescent="0.3">
      <c r="O13447" s="1"/>
    </row>
    <row r="13448" spans="15:15" x14ac:dyDescent="0.3">
      <c r="O13448" s="1"/>
    </row>
    <row r="13449" spans="15:15" x14ac:dyDescent="0.3">
      <c r="O13449" s="1"/>
    </row>
    <row r="13450" spans="15:15" x14ac:dyDescent="0.3">
      <c r="O13450" s="1"/>
    </row>
    <row r="13451" spans="15:15" x14ac:dyDescent="0.3">
      <c r="O13451" s="1"/>
    </row>
    <row r="13452" spans="15:15" x14ac:dyDescent="0.3">
      <c r="O13452" s="1"/>
    </row>
    <row r="13453" spans="15:15" x14ac:dyDescent="0.3">
      <c r="O13453" s="1"/>
    </row>
    <row r="13454" spans="15:15" x14ac:dyDescent="0.3">
      <c r="O13454" s="1"/>
    </row>
    <row r="13455" spans="15:15" x14ac:dyDescent="0.3">
      <c r="O13455" s="1"/>
    </row>
    <row r="13456" spans="15:15" x14ac:dyDescent="0.3">
      <c r="O13456" s="1"/>
    </row>
    <row r="13457" spans="15:15" x14ac:dyDescent="0.3">
      <c r="O13457" s="1"/>
    </row>
    <row r="13458" spans="15:15" x14ac:dyDescent="0.3">
      <c r="O13458" s="1"/>
    </row>
    <row r="13459" spans="15:15" x14ac:dyDescent="0.3">
      <c r="O13459" s="1"/>
    </row>
    <row r="13460" spans="15:15" x14ac:dyDescent="0.3">
      <c r="O13460" s="1"/>
    </row>
    <row r="13461" spans="15:15" x14ac:dyDescent="0.3">
      <c r="O13461" s="1"/>
    </row>
    <row r="13462" spans="15:15" x14ac:dyDescent="0.3">
      <c r="O13462" s="1"/>
    </row>
    <row r="13463" spans="15:15" x14ac:dyDescent="0.3">
      <c r="O13463" s="1"/>
    </row>
    <row r="13464" spans="15:15" x14ac:dyDescent="0.3">
      <c r="O13464" s="1"/>
    </row>
    <row r="13465" spans="15:15" x14ac:dyDescent="0.3">
      <c r="O13465" s="1"/>
    </row>
    <row r="13466" spans="15:15" x14ac:dyDescent="0.3">
      <c r="O13466" s="1"/>
    </row>
    <row r="13467" spans="15:15" x14ac:dyDescent="0.3">
      <c r="O13467" s="1"/>
    </row>
    <row r="13468" spans="15:15" x14ac:dyDescent="0.3">
      <c r="O13468" s="1"/>
    </row>
    <row r="13469" spans="15:15" x14ac:dyDescent="0.3">
      <c r="O13469" s="1"/>
    </row>
    <row r="13470" spans="15:15" x14ac:dyDescent="0.3">
      <c r="O13470" s="1"/>
    </row>
    <row r="13471" spans="15:15" x14ac:dyDescent="0.3">
      <c r="O13471" s="1"/>
    </row>
    <row r="13472" spans="15:15" x14ac:dyDescent="0.3">
      <c r="O13472" s="1"/>
    </row>
    <row r="13473" spans="15:15" x14ac:dyDescent="0.3">
      <c r="O13473" s="1"/>
    </row>
    <row r="13474" spans="15:15" x14ac:dyDescent="0.3">
      <c r="O13474" s="1"/>
    </row>
    <row r="13475" spans="15:15" x14ac:dyDescent="0.3">
      <c r="O13475" s="1"/>
    </row>
    <row r="13476" spans="15:15" x14ac:dyDescent="0.3">
      <c r="O13476" s="1"/>
    </row>
    <row r="13477" spans="15:15" x14ac:dyDescent="0.3">
      <c r="O13477" s="1"/>
    </row>
    <row r="13478" spans="15:15" x14ac:dyDescent="0.3">
      <c r="O13478" s="1"/>
    </row>
    <row r="13479" spans="15:15" x14ac:dyDescent="0.3">
      <c r="O13479" s="1"/>
    </row>
    <row r="13480" spans="15:15" x14ac:dyDescent="0.3">
      <c r="O13480" s="1"/>
    </row>
    <row r="13481" spans="15:15" x14ac:dyDescent="0.3">
      <c r="O13481" s="1"/>
    </row>
    <row r="13482" spans="15:15" x14ac:dyDescent="0.3">
      <c r="O13482" s="1"/>
    </row>
    <row r="13483" spans="15:15" x14ac:dyDescent="0.3">
      <c r="O13483" s="1"/>
    </row>
    <row r="13484" spans="15:15" x14ac:dyDescent="0.3">
      <c r="O13484" s="1"/>
    </row>
    <row r="13485" spans="15:15" x14ac:dyDescent="0.3">
      <c r="O13485" s="1"/>
    </row>
    <row r="13486" spans="15:15" x14ac:dyDescent="0.3">
      <c r="O13486" s="1"/>
    </row>
    <row r="13487" spans="15:15" x14ac:dyDescent="0.3">
      <c r="O13487" s="1"/>
    </row>
    <row r="13488" spans="15:15" x14ac:dyDescent="0.3">
      <c r="O13488" s="1"/>
    </row>
    <row r="13489" spans="15:15" x14ac:dyDescent="0.3">
      <c r="O13489" s="1"/>
    </row>
    <row r="13490" spans="15:15" x14ac:dyDescent="0.3">
      <c r="O13490" s="1"/>
    </row>
    <row r="13491" spans="15:15" x14ac:dyDescent="0.3">
      <c r="O13491" s="1"/>
    </row>
    <row r="13492" spans="15:15" x14ac:dyDescent="0.3">
      <c r="O13492" s="1"/>
    </row>
    <row r="13493" spans="15:15" x14ac:dyDescent="0.3">
      <c r="O13493" s="1"/>
    </row>
    <row r="13494" spans="15:15" x14ac:dyDescent="0.3">
      <c r="O13494" s="1"/>
    </row>
    <row r="13495" spans="15:15" x14ac:dyDescent="0.3">
      <c r="O13495" s="1"/>
    </row>
    <row r="13496" spans="15:15" x14ac:dyDescent="0.3">
      <c r="O13496" s="1"/>
    </row>
    <row r="13497" spans="15:15" x14ac:dyDescent="0.3">
      <c r="O13497" s="1"/>
    </row>
    <row r="13498" spans="15:15" x14ac:dyDescent="0.3">
      <c r="O13498" s="1"/>
    </row>
    <row r="13499" spans="15:15" x14ac:dyDescent="0.3">
      <c r="O13499" s="1"/>
    </row>
    <row r="13500" spans="15:15" x14ac:dyDescent="0.3">
      <c r="O13500" s="1"/>
    </row>
    <row r="13501" spans="15:15" x14ac:dyDescent="0.3">
      <c r="O13501" s="1"/>
    </row>
    <row r="13502" spans="15:15" x14ac:dyDescent="0.3">
      <c r="O13502" s="1"/>
    </row>
    <row r="13503" spans="15:15" x14ac:dyDescent="0.3">
      <c r="O13503" s="1"/>
    </row>
    <row r="13504" spans="15:15" x14ac:dyDescent="0.3">
      <c r="O13504" s="1"/>
    </row>
    <row r="13505" spans="15:15" x14ac:dyDescent="0.3">
      <c r="O13505" s="1"/>
    </row>
    <row r="13506" spans="15:15" x14ac:dyDescent="0.3">
      <c r="O13506" s="1"/>
    </row>
    <row r="13507" spans="15:15" x14ac:dyDescent="0.3">
      <c r="O13507" s="1"/>
    </row>
    <row r="13508" spans="15:15" x14ac:dyDescent="0.3">
      <c r="O13508" s="1"/>
    </row>
    <row r="13509" spans="15:15" x14ac:dyDescent="0.3">
      <c r="O13509" s="1"/>
    </row>
    <row r="13510" spans="15:15" x14ac:dyDescent="0.3">
      <c r="O13510" s="1"/>
    </row>
    <row r="13511" spans="15:15" x14ac:dyDescent="0.3">
      <c r="O13511" s="1"/>
    </row>
    <row r="13512" spans="15:15" x14ac:dyDescent="0.3">
      <c r="O13512" s="1"/>
    </row>
    <row r="13513" spans="15:15" x14ac:dyDescent="0.3">
      <c r="O13513" s="1"/>
    </row>
    <row r="13514" spans="15:15" x14ac:dyDescent="0.3">
      <c r="O13514" s="1"/>
    </row>
    <row r="13515" spans="15:15" x14ac:dyDescent="0.3">
      <c r="O13515" s="1"/>
    </row>
    <row r="13516" spans="15:15" x14ac:dyDescent="0.3">
      <c r="O13516" s="1"/>
    </row>
    <row r="13517" spans="15:15" x14ac:dyDescent="0.3">
      <c r="O13517" s="1"/>
    </row>
    <row r="13518" spans="15:15" x14ac:dyDescent="0.3">
      <c r="O13518" s="1"/>
    </row>
    <row r="13519" spans="15:15" x14ac:dyDescent="0.3">
      <c r="O13519" s="1"/>
    </row>
    <row r="13520" spans="15:15" x14ac:dyDescent="0.3">
      <c r="O13520" s="1"/>
    </row>
    <row r="13521" spans="15:15" x14ac:dyDescent="0.3">
      <c r="O13521" s="1"/>
    </row>
    <row r="13522" spans="15:15" x14ac:dyDescent="0.3">
      <c r="O13522" s="1"/>
    </row>
    <row r="13523" spans="15:15" x14ac:dyDescent="0.3">
      <c r="O13523" s="1"/>
    </row>
    <row r="13524" spans="15:15" x14ac:dyDescent="0.3">
      <c r="O13524" s="1"/>
    </row>
    <row r="13525" spans="15:15" x14ac:dyDescent="0.3">
      <c r="O13525" s="1"/>
    </row>
    <row r="13526" spans="15:15" x14ac:dyDescent="0.3">
      <c r="O13526" s="1"/>
    </row>
    <row r="13527" spans="15:15" x14ac:dyDescent="0.3">
      <c r="O13527" s="1"/>
    </row>
    <row r="13528" spans="15:15" x14ac:dyDescent="0.3">
      <c r="O13528" s="1"/>
    </row>
    <row r="13529" spans="15:15" x14ac:dyDescent="0.3">
      <c r="O13529" s="1"/>
    </row>
    <row r="13530" spans="15:15" x14ac:dyDescent="0.3">
      <c r="O13530" s="1"/>
    </row>
    <row r="13531" spans="15:15" x14ac:dyDescent="0.3">
      <c r="O13531" s="1"/>
    </row>
    <row r="13532" spans="15:15" x14ac:dyDescent="0.3">
      <c r="O13532" s="1"/>
    </row>
    <row r="13533" spans="15:15" x14ac:dyDescent="0.3">
      <c r="O13533" s="1"/>
    </row>
    <row r="13534" spans="15:15" x14ac:dyDescent="0.3">
      <c r="O13534" s="1"/>
    </row>
    <row r="13535" spans="15:15" x14ac:dyDescent="0.3">
      <c r="O13535" s="1"/>
    </row>
    <row r="13536" spans="15:15" x14ac:dyDescent="0.3">
      <c r="O13536" s="1"/>
    </row>
    <row r="13537" spans="15:15" x14ac:dyDescent="0.3">
      <c r="O13537" s="1"/>
    </row>
    <row r="13538" spans="15:15" x14ac:dyDescent="0.3">
      <c r="O13538" s="1"/>
    </row>
    <row r="13539" spans="15:15" x14ac:dyDescent="0.3">
      <c r="O13539" s="1"/>
    </row>
    <row r="13540" spans="15:15" x14ac:dyDescent="0.3">
      <c r="O13540" s="1"/>
    </row>
    <row r="13541" spans="15:15" x14ac:dyDescent="0.3">
      <c r="O13541" s="1"/>
    </row>
    <row r="13542" spans="15:15" x14ac:dyDescent="0.3">
      <c r="O13542" s="1"/>
    </row>
    <row r="13543" spans="15:15" x14ac:dyDescent="0.3">
      <c r="O13543" s="1"/>
    </row>
    <row r="13544" spans="15:15" x14ac:dyDescent="0.3">
      <c r="O13544" s="1"/>
    </row>
    <row r="13545" spans="15:15" x14ac:dyDescent="0.3">
      <c r="O13545" s="1"/>
    </row>
    <row r="13546" spans="15:15" x14ac:dyDescent="0.3">
      <c r="O13546" s="1"/>
    </row>
    <row r="13547" spans="15:15" x14ac:dyDescent="0.3">
      <c r="O13547" s="1"/>
    </row>
    <row r="13548" spans="15:15" x14ac:dyDescent="0.3">
      <c r="O13548" s="1"/>
    </row>
    <row r="13549" spans="15:15" x14ac:dyDescent="0.3">
      <c r="O13549" s="1"/>
    </row>
    <row r="13550" spans="15:15" x14ac:dyDescent="0.3">
      <c r="O13550" s="1"/>
    </row>
    <row r="13551" spans="15:15" x14ac:dyDescent="0.3">
      <c r="O13551" s="1"/>
    </row>
    <row r="13552" spans="15:15" x14ac:dyDescent="0.3">
      <c r="O13552" s="1"/>
    </row>
    <row r="13553" spans="15:15" x14ac:dyDescent="0.3">
      <c r="O13553" s="1"/>
    </row>
    <row r="13554" spans="15:15" x14ac:dyDescent="0.3">
      <c r="O13554" s="1"/>
    </row>
    <row r="13555" spans="15:15" x14ac:dyDescent="0.3">
      <c r="O13555" s="1"/>
    </row>
    <row r="13556" spans="15:15" x14ac:dyDescent="0.3">
      <c r="O13556" s="1"/>
    </row>
    <row r="13557" spans="15:15" x14ac:dyDescent="0.3">
      <c r="O13557" s="1"/>
    </row>
    <row r="13558" spans="15:15" x14ac:dyDescent="0.3">
      <c r="O13558" s="1"/>
    </row>
    <row r="13559" spans="15:15" x14ac:dyDescent="0.3">
      <c r="O13559" s="1"/>
    </row>
    <row r="13560" spans="15:15" x14ac:dyDescent="0.3">
      <c r="O13560" s="1"/>
    </row>
    <row r="13561" spans="15:15" x14ac:dyDescent="0.3">
      <c r="O13561" s="1"/>
    </row>
    <row r="13562" spans="15:15" x14ac:dyDescent="0.3">
      <c r="O13562" s="1"/>
    </row>
    <row r="13563" spans="15:15" x14ac:dyDescent="0.3">
      <c r="O13563" s="1"/>
    </row>
    <row r="13564" spans="15:15" x14ac:dyDescent="0.3">
      <c r="O13564" s="1"/>
    </row>
    <row r="13565" spans="15:15" x14ac:dyDescent="0.3">
      <c r="O13565" s="1"/>
    </row>
    <row r="13566" spans="15:15" x14ac:dyDescent="0.3">
      <c r="O13566" s="1"/>
    </row>
    <row r="13567" spans="15:15" x14ac:dyDescent="0.3">
      <c r="O13567" s="1"/>
    </row>
    <row r="13568" spans="15:15" x14ac:dyDescent="0.3">
      <c r="O13568" s="1"/>
    </row>
    <row r="13569" spans="15:15" x14ac:dyDescent="0.3">
      <c r="O13569" s="1"/>
    </row>
    <row r="13570" spans="15:15" x14ac:dyDescent="0.3">
      <c r="O13570" s="1"/>
    </row>
    <row r="13571" spans="15:15" x14ac:dyDescent="0.3">
      <c r="O13571" s="1"/>
    </row>
    <row r="13572" spans="15:15" x14ac:dyDescent="0.3">
      <c r="O13572" s="1"/>
    </row>
    <row r="13573" spans="15:15" x14ac:dyDescent="0.3">
      <c r="O13573" s="1"/>
    </row>
    <row r="13574" spans="15:15" x14ac:dyDescent="0.3">
      <c r="O13574" s="1"/>
    </row>
    <row r="13575" spans="15:15" x14ac:dyDescent="0.3">
      <c r="O13575" s="1"/>
    </row>
    <row r="13576" spans="15:15" x14ac:dyDescent="0.3">
      <c r="O13576" s="1"/>
    </row>
    <row r="13577" spans="15:15" x14ac:dyDescent="0.3">
      <c r="O13577" s="1"/>
    </row>
    <row r="13578" spans="15:15" x14ac:dyDescent="0.3">
      <c r="O13578" s="1"/>
    </row>
    <row r="13579" spans="15:15" x14ac:dyDescent="0.3">
      <c r="O13579" s="1"/>
    </row>
    <row r="13580" spans="15:15" x14ac:dyDescent="0.3">
      <c r="O13580" s="1"/>
    </row>
    <row r="13581" spans="15:15" x14ac:dyDescent="0.3">
      <c r="O13581" s="1"/>
    </row>
    <row r="13582" spans="15:15" x14ac:dyDescent="0.3">
      <c r="O13582" s="1"/>
    </row>
    <row r="13583" spans="15:15" x14ac:dyDescent="0.3">
      <c r="O13583" s="1"/>
    </row>
    <row r="13584" spans="15:15" x14ac:dyDescent="0.3">
      <c r="O13584" s="1"/>
    </row>
    <row r="13585" spans="15:15" x14ac:dyDescent="0.3">
      <c r="O13585" s="1"/>
    </row>
    <row r="13586" spans="15:15" x14ac:dyDescent="0.3">
      <c r="O13586" s="1"/>
    </row>
    <row r="13587" spans="15:15" x14ac:dyDescent="0.3">
      <c r="O13587" s="1"/>
    </row>
    <row r="13588" spans="15:15" x14ac:dyDescent="0.3">
      <c r="O13588" s="1"/>
    </row>
    <row r="13589" spans="15:15" x14ac:dyDescent="0.3">
      <c r="O13589" s="1"/>
    </row>
    <row r="13590" spans="15:15" x14ac:dyDescent="0.3">
      <c r="O13590" s="1"/>
    </row>
    <row r="13591" spans="15:15" x14ac:dyDescent="0.3">
      <c r="O13591" s="1"/>
    </row>
    <row r="13592" spans="15:15" x14ac:dyDescent="0.3">
      <c r="O13592" s="1"/>
    </row>
    <row r="13593" spans="15:15" x14ac:dyDescent="0.3">
      <c r="O13593" s="1"/>
    </row>
    <row r="13594" spans="15:15" x14ac:dyDescent="0.3">
      <c r="O13594" s="1"/>
    </row>
    <row r="13595" spans="15:15" x14ac:dyDescent="0.3">
      <c r="O13595" s="1"/>
    </row>
    <row r="13596" spans="15:15" x14ac:dyDescent="0.3">
      <c r="O13596" s="1"/>
    </row>
    <row r="13597" spans="15:15" x14ac:dyDescent="0.3">
      <c r="O13597" s="1"/>
    </row>
    <row r="13598" spans="15:15" x14ac:dyDescent="0.3">
      <c r="O13598" s="1"/>
    </row>
    <row r="13599" spans="15:15" x14ac:dyDescent="0.3">
      <c r="O13599" s="1"/>
    </row>
    <row r="13600" spans="15:15" x14ac:dyDescent="0.3">
      <c r="O13600" s="1"/>
    </row>
    <row r="13601" spans="15:15" x14ac:dyDescent="0.3">
      <c r="O13601" s="1"/>
    </row>
    <row r="13602" spans="15:15" x14ac:dyDescent="0.3">
      <c r="O13602" s="1"/>
    </row>
    <row r="13603" spans="15:15" x14ac:dyDescent="0.3">
      <c r="O13603" s="1"/>
    </row>
    <row r="13604" spans="15:15" x14ac:dyDescent="0.3">
      <c r="O13604" s="1"/>
    </row>
    <row r="13605" spans="15:15" x14ac:dyDescent="0.3">
      <c r="O13605" s="1"/>
    </row>
    <row r="13606" spans="15:15" x14ac:dyDescent="0.3">
      <c r="O13606" s="1"/>
    </row>
    <row r="13607" spans="15:15" x14ac:dyDescent="0.3">
      <c r="O13607" s="1"/>
    </row>
    <row r="13608" spans="15:15" x14ac:dyDescent="0.3">
      <c r="O13608" s="1"/>
    </row>
    <row r="13609" spans="15:15" x14ac:dyDescent="0.3">
      <c r="O13609" s="1"/>
    </row>
    <row r="13610" spans="15:15" x14ac:dyDescent="0.3">
      <c r="O13610" s="1"/>
    </row>
    <row r="13611" spans="15:15" x14ac:dyDescent="0.3">
      <c r="O13611" s="1"/>
    </row>
    <row r="13612" spans="15:15" x14ac:dyDescent="0.3">
      <c r="O13612" s="1"/>
    </row>
    <row r="13613" spans="15:15" x14ac:dyDescent="0.3">
      <c r="O13613" s="1"/>
    </row>
    <row r="13614" spans="15:15" x14ac:dyDescent="0.3">
      <c r="O13614" s="1"/>
    </row>
    <row r="13615" spans="15:15" x14ac:dyDescent="0.3">
      <c r="O13615" s="1"/>
    </row>
    <row r="13616" spans="15:15" x14ac:dyDescent="0.3">
      <c r="O13616" s="1"/>
    </row>
    <row r="13617" spans="15:15" x14ac:dyDescent="0.3">
      <c r="O13617" s="1"/>
    </row>
    <row r="13618" spans="15:15" x14ac:dyDescent="0.3">
      <c r="O13618" s="1"/>
    </row>
    <row r="13619" spans="15:15" x14ac:dyDescent="0.3">
      <c r="O13619" s="1"/>
    </row>
    <row r="13620" spans="15:15" x14ac:dyDescent="0.3">
      <c r="O13620" s="1"/>
    </row>
    <row r="13621" spans="15:15" x14ac:dyDescent="0.3">
      <c r="O13621" s="1"/>
    </row>
    <row r="13622" spans="15:15" x14ac:dyDescent="0.3">
      <c r="O13622" s="1"/>
    </row>
    <row r="13623" spans="15:15" x14ac:dyDescent="0.3">
      <c r="O13623" s="1"/>
    </row>
    <row r="13624" spans="15:15" x14ac:dyDescent="0.3">
      <c r="O13624" s="1"/>
    </row>
    <row r="13625" spans="15:15" x14ac:dyDescent="0.3">
      <c r="O13625" s="1"/>
    </row>
    <row r="13626" spans="15:15" x14ac:dyDescent="0.3">
      <c r="O13626" s="1"/>
    </row>
    <row r="13627" spans="15:15" x14ac:dyDescent="0.3">
      <c r="O13627" s="1"/>
    </row>
    <row r="13628" spans="15:15" x14ac:dyDescent="0.3">
      <c r="O13628" s="1"/>
    </row>
    <row r="13629" spans="15:15" x14ac:dyDescent="0.3">
      <c r="O13629" s="1"/>
    </row>
    <row r="13630" spans="15:15" x14ac:dyDescent="0.3">
      <c r="O13630" s="1"/>
    </row>
    <row r="13631" spans="15:15" x14ac:dyDescent="0.3">
      <c r="O13631" s="1"/>
    </row>
    <row r="13632" spans="15:15" x14ac:dyDescent="0.3">
      <c r="O13632" s="1"/>
    </row>
    <row r="13633" spans="15:15" x14ac:dyDescent="0.3">
      <c r="O13633" s="1"/>
    </row>
    <row r="13634" spans="15:15" x14ac:dyDescent="0.3">
      <c r="O13634" s="1"/>
    </row>
    <row r="13635" spans="15:15" x14ac:dyDescent="0.3">
      <c r="O13635" s="1"/>
    </row>
    <row r="13636" spans="15:15" x14ac:dyDescent="0.3">
      <c r="O13636" s="1"/>
    </row>
    <row r="13637" spans="15:15" x14ac:dyDescent="0.3">
      <c r="O13637" s="1"/>
    </row>
    <row r="13638" spans="15:15" x14ac:dyDescent="0.3">
      <c r="O13638" s="1"/>
    </row>
    <row r="13639" spans="15:15" x14ac:dyDescent="0.3">
      <c r="O13639" s="1"/>
    </row>
    <row r="13640" spans="15:15" x14ac:dyDescent="0.3">
      <c r="O13640" s="1"/>
    </row>
    <row r="13641" spans="15:15" x14ac:dyDescent="0.3">
      <c r="O13641" s="1"/>
    </row>
    <row r="13642" spans="15:15" x14ac:dyDescent="0.3">
      <c r="O13642" s="1"/>
    </row>
    <row r="13643" spans="15:15" x14ac:dyDescent="0.3">
      <c r="O13643" s="1"/>
    </row>
    <row r="13644" spans="15:15" x14ac:dyDescent="0.3">
      <c r="O13644" s="1"/>
    </row>
    <row r="13645" spans="15:15" x14ac:dyDescent="0.3">
      <c r="O13645" s="1"/>
    </row>
    <row r="13646" spans="15:15" x14ac:dyDescent="0.3">
      <c r="O13646" s="1"/>
    </row>
    <row r="13647" spans="15:15" x14ac:dyDescent="0.3">
      <c r="O13647" s="1"/>
    </row>
    <row r="13648" spans="15:15" x14ac:dyDescent="0.3">
      <c r="O13648" s="1"/>
    </row>
    <row r="13649" spans="15:15" x14ac:dyDescent="0.3">
      <c r="O13649" s="1"/>
    </row>
    <row r="13650" spans="15:15" x14ac:dyDescent="0.3">
      <c r="O13650" s="1"/>
    </row>
    <row r="13651" spans="15:15" x14ac:dyDescent="0.3">
      <c r="O13651" s="1"/>
    </row>
    <row r="13652" spans="15:15" x14ac:dyDescent="0.3">
      <c r="O13652" s="1"/>
    </row>
    <row r="13653" spans="15:15" x14ac:dyDescent="0.3">
      <c r="O13653" s="1"/>
    </row>
    <row r="13654" spans="15:15" x14ac:dyDescent="0.3">
      <c r="O13654" s="1"/>
    </row>
    <row r="13655" spans="15:15" x14ac:dyDescent="0.3">
      <c r="O13655" s="1"/>
    </row>
    <row r="13656" spans="15:15" x14ac:dyDescent="0.3">
      <c r="O13656" s="1"/>
    </row>
    <row r="13657" spans="15:15" x14ac:dyDescent="0.3">
      <c r="O13657" s="1"/>
    </row>
    <row r="13658" spans="15:15" x14ac:dyDescent="0.3">
      <c r="O13658" s="1"/>
    </row>
    <row r="13659" spans="15:15" x14ac:dyDescent="0.3">
      <c r="O13659" s="1"/>
    </row>
    <row r="13660" spans="15:15" x14ac:dyDescent="0.3">
      <c r="O13660" s="1"/>
    </row>
    <row r="13661" spans="15:15" x14ac:dyDescent="0.3">
      <c r="O13661" s="1"/>
    </row>
    <row r="13662" spans="15:15" x14ac:dyDescent="0.3">
      <c r="O13662" s="1"/>
    </row>
    <row r="13663" spans="15:15" x14ac:dyDescent="0.3">
      <c r="O13663" s="1"/>
    </row>
    <row r="13664" spans="15:15" x14ac:dyDescent="0.3">
      <c r="O13664" s="1"/>
    </row>
    <row r="13665" spans="15:15" x14ac:dyDescent="0.3">
      <c r="O13665" s="1"/>
    </row>
    <row r="13666" spans="15:15" x14ac:dyDescent="0.3">
      <c r="O13666" s="1"/>
    </row>
    <row r="13667" spans="15:15" x14ac:dyDescent="0.3">
      <c r="O13667" s="1"/>
    </row>
    <row r="13668" spans="15:15" x14ac:dyDescent="0.3">
      <c r="O13668" s="1"/>
    </row>
    <row r="13669" spans="15:15" x14ac:dyDescent="0.3">
      <c r="O13669" s="1"/>
    </row>
    <row r="13670" spans="15:15" x14ac:dyDescent="0.3">
      <c r="O13670" s="1"/>
    </row>
    <row r="13671" spans="15:15" x14ac:dyDescent="0.3">
      <c r="O13671" s="1"/>
    </row>
    <row r="13672" spans="15:15" x14ac:dyDescent="0.3">
      <c r="O13672" s="1"/>
    </row>
    <row r="13673" spans="15:15" x14ac:dyDescent="0.3">
      <c r="O13673" s="1"/>
    </row>
    <row r="13674" spans="15:15" x14ac:dyDescent="0.3">
      <c r="O13674" s="1"/>
    </row>
    <row r="13675" spans="15:15" x14ac:dyDescent="0.3">
      <c r="O13675" s="1"/>
    </row>
    <row r="13676" spans="15:15" x14ac:dyDescent="0.3">
      <c r="O13676" s="1"/>
    </row>
    <row r="13677" spans="15:15" x14ac:dyDescent="0.3">
      <c r="O13677" s="1"/>
    </row>
    <row r="13678" spans="15:15" x14ac:dyDescent="0.3">
      <c r="O13678" s="1"/>
    </row>
    <row r="13679" spans="15:15" x14ac:dyDescent="0.3">
      <c r="O13679" s="1"/>
    </row>
    <row r="13680" spans="15:15" x14ac:dyDescent="0.3">
      <c r="O13680" s="1"/>
    </row>
    <row r="13681" spans="15:15" x14ac:dyDescent="0.3">
      <c r="O13681" s="1"/>
    </row>
    <row r="13682" spans="15:15" x14ac:dyDescent="0.3">
      <c r="O13682" s="1"/>
    </row>
    <row r="13683" spans="15:15" x14ac:dyDescent="0.3">
      <c r="O13683" s="1"/>
    </row>
    <row r="13684" spans="15:15" x14ac:dyDescent="0.3">
      <c r="O13684" s="1"/>
    </row>
    <row r="13685" spans="15:15" x14ac:dyDescent="0.3">
      <c r="O13685" s="1"/>
    </row>
    <row r="13686" spans="15:15" x14ac:dyDescent="0.3">
      <c r="O13686" s="1"/>
    </row>
    <row r="13687" spans="15:15" x14ac:dyDescent="0.3">
      <c r="O13687" s="1"/>
    </row>
    <row r="13688" spans="15:15" x14ac:dyDescent="0.3">
      <c r="O13688" s="1"/>
    </row>
    <row r="13689" spans="15:15" x14ac:dyDescent="0.3">
      <c r="O13689" s="1"/>
    </row>
    <row r="13690" spans="15:15" x14ac:dyDescent="0.3">
      <c r="O13690" s="1"/>
    </row>
    <row r="13691" spans="15:15" x14ac:dyDescent="0.3">
      <c r="O13691" s="1"/>
    </row>
    <row r="13692" spans="15:15" x14ac:dyDescent="0.3">
      <c r="O13692" s="1"/>
    </row>
    <row r="13693" spans="15:15" x14ac:dyDescent="0.3">
      <c r="O13693" s="1"/>
    </row>
    <row r="13694" spans="15:15" x14ac:dyDescent="0.3">
      <c r="O13694" s="1"/>
    </row>
    <row r="13695" spans="15:15" x14ac:dyDescent="0.3">
      <c r="O13695" s="1"/>
    </row>
    <row r="13696" spans="15:15" x14ac:dyDescent="0.3">
      <c r="O13696" s="1"/>
    </row>
    <row r="13697" spans="15:15" x14ac:dyDescent="0.3">
      <c r="O13697" s="1"/>
    </row>
    <row r="13698" spans="15:15" x14ac:dyDescent="0.3">
      <c r="O13698" s="1"/>
    </row>
    <row r="13699" spans="15:15" x14ac:dyDescent="0.3">
      <c r="O13699" s="1"/>
    </row>
    <row r="13700" spans="15:15" x14ac:dyDescent="0.3">
      <c r="O13700" s="1"/>
    </row>
    <row r="13701" spans="15:15" x14ac:dyDescent="0.3">
      <c r="O13701" s="1"/>
    </row>
    <row r="13702" spans="15:15" x14ac:dyDescent="0.3">
      <c r="O13702" s="1"/>
    </row>
    <row r="13703" spans="15:15" x14ac:dyDescent="0.3">
      <c r="O13703" s="1"/>
    </row>
    <row r="13704" spans="15:15" x14ac:dyDescent="0.3">
      <c r="O13704" s="1"/>
    </row>
    <row r="13705" spans="15:15" x14ac:dyDescent="0.3">
      <c r="O13705" s="1"/>
    </row>
    <row r="13706" spans="15:15" x14ac:dyDescent="0.3">
      <c r="O13706" s="1"/>
    </row>
    <row r="13707" spans="15:15" x14ac:dyDescent="0.3">
      <c r="O13707" s="1"/>
    </row>
    <row r="13708" spans="15:15" x14ac:dyDescent="0.3">
      <c r="O13708" s="1"/>
    </row>
    <row r="13709" spans="15:15" x14ac:dyDescent="0.3">
      <c r="O13709" s="1"/>
    </row>
    <row r="13710" spans="15:15" x14ac:dyDescent="0.3">
      <c r="O13710" s="1"/>
    </row>
    <row r="13711" spans="15:15" x14ac:dyDescent="0.3">
      <c r="O13711" s="1"/>
    </row>
    <row r="13712" spans="15:15" x14ac:dyDescent="0.3">
      <c r="O13712" s="1"/>
    </row>
    <row r="13713" spans="15:15" x14ac:dyDescent="0.3">
      <c r="O13713" s="1"/>
    </row>
    <row r="13714" spans="15:15" x14ac:dyDescent="0.3">
      <c r="O13714" s="1"/>
    </row>
    <row r="13715" spans="15:15" x14ac:dyDescent="0.3">
      <c r="O13715" s="1"/>
    </row>
    <row r="13716" spans="15:15" x14ac:dyDescent="0.3">
      <c r="O13716" s="1"/>
    </row>
    <row r="13717" spans="15:15" x14ac:dyDescent="0.3">
      <c r="O13717" s="1"/>
    </row>
    <row r="13718" spans="15:15" x14ac:dyDescent="0.3">
      <c r="O13718" s="1"/>
    </row>
    <row r="13719" spans="15:15" x14ac:dyDescent="0.3">
      <c r="O13719" s="1"/>
    </row>
    <row r="13720" spans="15:15" x14ac:dyDescent="0.3">
      <c r="O13720" s="1"/>
    </row>
    <row r="13721" spans="15:15" x14ac:dyDescent="0.3">
      <c r="O13721" s="1"/>
    </row>
    <row r="13722" spans="15:15" x14ac:dyDescent="0.3">
      <c r="O13722" s="1"/>
    </row>
    <row r="13723" spans="15:15" x14ac:dyDescent="0.3">
      <c r="O13723" s="1"/>
    </row>
    <row r="13724" spans="15:15" x14ac:dyDescent="0.3">
      <c r="O13724" s="1"/>
    </row>
    <row r="13725" spans="15:15" x14ac:dyDescent="0.3">
      <c r="O13725" s="1"/>
    </row>
    <row r="13726" spans="15:15" x14ac:dyDescent="0.3">
      <c r="O13726" s="1"/>
    </row>
    <row r="13727" spans="15:15" x14ac:dyDescent="0.3">
      <c r="O13727" s="1"/>
    </row>
    <row r="13728" spans="15:15" x14ac:dyDescent="0.3">
      <c r="O13728" s="1"/>
    </row>
    <row r="13729" spans="15:15" x14ac:dyDescent="0.3">
      <c r="O13729" s="1"/>
    </row>
    <row r="13730" spans="15:15" x14ac:dyDescent="0.3">
      <c r="O13730" s="1"/>
    </row>
    <row r="13731" spans="15:15" x14ac:dyDescent="0.3">
      <c r="O13731" s="1"/>
    </row>
    <row r="13732" spans="15:15" x14ac:dyDescent="0.3">
      <c r="O13732" s="1"/>
    </row>
    <row r="13733" spans="15:15" x14ac:dyDescent="0.3">
      <c r="O13733" s="1"/>
    </row>
    <row r="13734" spans="15:15" x14ac:dyDescent="0.3">
      <c r="O13734" s="1"/>
    </row>
    <row r="13735" spans="15:15" x14ac:dyDescent="0.3">
      <c r="O13735" s="1"/>
    </row>
    <row r="13736" spans="15:15" x14ac:dyDescent="0.3">
      <c r="O13736" s="1"/>
    </row>
    <row r="13737" spans="15:15" x14ac:dyDescent="0.3">
      <c r="O13737" s="1"/>
    </row>
    <row r="13738" spans="15:15" x14ac:dyDescent="0.3">
      <c r="O13738" s="1"/>
    </row>
    <row r="13739" spans="15:15" x14ac:dyDescent="0.3">
      <c r="O13739" s="1"/>
    </row>
    <row r="13740" spans="15:15" x14ac:dyDescent="0.3">
      <c r="O13740" s="1"/>
    </row>
    <row r="13741" spans="15:15" x14ac:dyDescent="0.3">
      <c r="O13741" s="1"/>
    </row>
    <row r="13742" spans="15:15" x14ac:dyDescent="0.3">
      <c r="O13742" s="1"/>
    </row>
    <row r="13743" spans="15:15" x14ac:dyDescent="0.3">
      <c r="O13743" s="1"/>
    </row>
    <row r="13744" spans="15:15" x14ac:dyDescent="0.3">
      <c r="O13744" s="1"/>
    </row>
    <row r="13745" spans="15:15" x14ac:dyDescent="0.3">
      <c r="O13745" s="1"/>
    </row>
    <row r="13746" spans="15:15" x14ac:dyDescent="0.3">
      <c r="O13746" s="1"/>
    </row>
    <row r="13747" spans="15:15" x14ac:dyDescent="0.3">
      <c r="O13747" s="1"/>
    </row>
    <row r="13748" spans="15:15" x14ac:dyDescent="0.3">
      <c r="O13748" s="1"/>
    </row>
    <row r="13749" spans="15:15" x14ac:dyDescent="0.3">
      <c r="O13749" s="1"/>
    </row>
    <row r="13750" spans="15:15" x14ac:dyDescent="0.3">
      <c r="O13750" s="1"/>
    </row>
    <row r="13751" spans="15:15" x14ac:dyDescent="0.3">
      <c r="O13751" s="1"/>
    </row>
    <row r="13752" spans="15:15" x14ac:dyDescent="0.3">
      <c r="O13752" s="1"/>
    </row>
    <row r="13753" spans="15:15" x14ac:dyDescent="0.3">
      <c r="O13753" s="1"/>
    </row>
    <row r="13754" spans="15:15" x14ac:dyDescent="0.3">
      <c r="O13754" s="1"/>
    </row>
    <row r="13755" spans="15:15" x14ac:dyDescent="0.3">
      <c r="O13755" s="1"/>
    </row>
    <row r="13756" spans="15:15" x14ac:dyDescent="0.3">
      <c r="O13756" s="1"/>
    </row>
    <row r="13757" spans="15:15" x14ac:dyDescent="0.3">
      <c r="O13757" s="1"/>
    </row>
    <row r="13758" spans="15:15" x14ac:dyDescent="0.3">
      <c r="O13758" s="1"/>
    </row>
    <row r="13759" spans="15:15" x14ac:dyDescent="0.3">
      <c r="O13759" s="1"/>
    </row>
    <row r="13760" spans="15:15" x14ac:dyDescent="0.3">
      <c r="O13760" s="1"/>
    </row>
    <row r="13761" spans="15:15" x14ac:dyDescent="0.3">
      <c r="O13761" s="1"/>
    </row>
    <row r="13762" spans="15:15" x14ac:dyDescent="0.3">
      <c r="O13762" s="1"/>
    </row>
    <row r="13763" spans="15:15" x14ac:dyDescent="0.3">
      <c r="O13763" s="1"/>
    </row>
    <row r="13764" spans="15:15" x14ac:dyDescent="0.3">
      <c r="O13764" s="1"/>
    </row>
    <row r="13765" spans="15:15" x14ac:dyDescent="0.3">
      <c r="O13765" s="1"/>
    </row>
    <row r="13766" spans="15:15" x14ac:dyDescent="0.3">
      <c r="O13766" s="1"/>
    </row>
    <row r="13767" spans="15:15" x14ac:dyDescent="0.3">
      <c r="O13767" s="1"/>
    </row>
    <row r="13768" spans="15:15" x14ac:dyDescent="0.3">
      <c r="O13768" s="1"/>
    </row>
    <row r="13769" spans="15:15" x14ac:dyDescent="0.3">
      <c r="O13769" s="1"/>
    </row>
    <row r="13770" spans="15:15" x14ac:dyDescent="0.3">
      <c r="O13770" s="1"/>
    </row>
    <row r="13771" spans="15:15" x14ac:dyDescent="0.3">
      <c r="O13771" s="1"/>
    </row>
    <row r="13772" spans="15:15" x14ac:dyDescent="0.3">
      <c r="O13772" s="1"/>
    </row>
    <row r="13773" spans="15:15" x14ac:dyDescent="0.3">
      <c r="O13773" s="1"/>
    </row>
    <row r="13774" spans="15:15" x14ac:dyDescent="0.3">
      <c r="O13774" s="1"/>
    </row>
    <row r="13775" spans="15:15" x14ac:dyDescent="0.3">
      <c r="O13775" s="1"/>
    </row>
    <row r="13776" spans="15:15" x14ac:dyDescent="0.3">
      <c r="O13776" s="1"/>
    </row>
    <row r="13777" spans="15:15" x14ac:dyDescent="0.3">
      <c r="O13777" s="1"/>
    </row>
    <row r="13778" spans="15:15" x14ac:dyDescent="0.3">
      <c r="O13778" s="1"/>
    </row>
    <row r="13779" spans="15:15" x14ac:dyDescent="0.3">
      <c r="O13779" s="1"/>
    </row>
    <row r="13780" spans="15:15" x14ac:dyDescent="0.3">
      <c r="O13780" s="1"/>
    </row>
    <row r="13781" spans="15:15" x14ac:dyDescent="0.3">
      <c r="O13781" s="1"/>
    </row>
    <row r="13782" spans="15:15" x14ac:dyDescent="0.3">
      <c r="O13782" s="1"/>
    </row>
    <row r="13783" spans="15:15" x14ac:dyDescent="0.3">
      <c r="O13783" s="1"/>
    </row>
    <row r="13784" spans="15:15" x14ac:dyDescent="0.3">
      <c r="O13784" s="1"/>
    </row>
    <row r="13785" spans="15:15" x14ac:dyDescent="0.3">
      <c r="O13785" s="1"/>
    </row>
    <row r="13786" spans="15:15" x14ac:dyDescent="0.3">
      <c r="O13786" s="1"/>
    </row>
    <row r="13787" spans="15:15" x14ac:dyDescent="0.3">
      <c r="O13787" s="1"/>
    </row>
    <row r="13788" spans="15:15" x14ac:dyDescent="0.3">
      <c r="O13788" s="1"/>
    </row>
    <row r="13789" spans="15:15" x14ac:dyDescent="0.3">
      <c r="O13789" s="1"/>
    </row>
    <row r="13790" spans="15:15" x14ac:dyDescent="0.3">
      <c r="O13790" s="1"/>
    </row>
    <row r="13791" spans="15:15" x14ac:dyDescent="0.3">
      <c r="O13791" s="1"/>
    </row>
    <row r="13792" spans="15:15" x14ac:dyDescent="0.3">
      <c r="O13792" s="1"/>
    </row>
    <row r="13793" spans="15:15" x14ac:dyDescent="0.3">
      <c r="O13793" s="1"/>
    </row>
    <row r="13794" spans="15:15" x14ac:dyDescent="0.3">
      <c r="O13794" s="1"/>
    </row>
    <row r="13795" spans="15:15" x14ac:dyDescent="0.3">
      <c r="O13795" s="1"/>
    </row>
    <row r="13796" spans="15:15" x14ac:dyDescent="0.3">
      <c r="O13796" s="1"/>
    </row>
    <row r="13797" spans="15:15" x14ac:dyDescent="0.3">
      <c r="O13797" s="1"/>
    </row>
    <row r="13798" spans="15:15" x14ac:dyDescent="0.3">
      <c r="O13798" s="1"/>
    </row>
    <row r="13799" spans="15:15" x14ac:dyDescent="0.3">
      <c r="O13799" s="1"/>
    </row>
    <row r="13800" spans="15:15" x14ac:dyDescent="0.3">
      <c r="O13800" s="1"/>
    </row>
    <row r="13801" spans="15:15" x14ac:dyDescent="0.3">
      <c r="O13801" s="1"/>
    </row>
    <row r="13802" spans="15:15" x14ac:dyDescent="0.3">
      <c r="O13802" s="1"/>
    </row>
    <row r="13803" spans="15:15" x14ac:dyDescent="0.3">
      <c r="O13803" s="1"/>
    </row>
    <row r="13804" spans="15:15" x14ac:dyDescent="0.3">
      <c r="O13804" s="1"/>
    </row>
    <row r="13805" spans="15:15" x14ac:dyDescent="0.3">
      <c r="O13805" s="1"/>
    </row>
    <row r="13806" spans="15:15" x14ac:dyDescent="0.3">
      <c r="O13806" s="1"/>
    </row>
    <row r="13807" spans="15:15" x14ac:dyDescent="0.3">
      <c r="O13807" s="1"/>
    </row>
    <row r="13808" spans="15:15" x14ac:dyDescent="0.3">
      <c r="O13808" s="1"/>
    </row>
    <row r="13809" spans="15:15" x14ac:dyDescent="0.3">
      <c r="O13809" s="1"/>
    </row>
    <row r="13810" spans="15:15" x14ac:dyDescent="0.3">
      <c r="O13810" s="1"/>
    </row>
    <row r="13811" spans="15:15" x14ac:dyDescent="0.3">
      <c r="O13811" s="1"/>
    </row>
    <row r="13812" spans="15:15" x14ac:dyDescent="0.3">
      <c r="O13812" s="1"/>
    </row>
    <row r="13813" spans="15:15" x14ac:dyDescent="0.3">
      <c r="O13813" s="1"/>
    </row>
    <row r="13814" spans="15:15" x14ac:dyDescent="0.3">
      <c r="O13814" s="1"/>
    </row>
    <row r="13815" spans="15:15" x14ac:dyDescent="0.3">
      <c r="O13815" s="1"/>
    </row>
    <row r="13816" spans="15:15" x14ac:dyDescent="0.3">
      <c r="O13816" s="1"/>
    </row>
    <row r="13817" spans="15:15" x14ac:dyDescent="0.3">
      <c r="O13817" s="1"/>
    </row>
    <row r="13818" spans="15:15" x14ac:dyDescent="0.3">
      <c r="O13818" s="1"/>
    </row>
    <row r="13819" spans="15:15" x14ac:dyDescent="0.3">
      <c r="O13819" s="1"/>
    </row>
    <row r="13820" spans="15:15" x14ac:dyDescent="0.3">
      <c r="O13820" s="1"/>
    </row>
    <row r="13821" spans="15:15" x14ac:dyDescent="0.3">
      <c r="O13821" s="1"/>
    </row>
    <row r="13822" spans="15:15" x14ac:dyDescent="0.3">
      <c r="O13822" s="1"/>
    </row>
    <row r="13823" spans="15:15" x14ac:dyDescent="0.3">
      <c r="O13823" s="1"/>
    </row>
    <row r="13824" spans="15:15" x14ac:dyDescent="0.3">
      <c r="O13824" s="1"/>
    </row>
    <row r="13825" spans="15:15" x14ac:dyDescent="0.3">
      <c r="O13825" s="1"/>
    </row>
    <row r="13826" spans="15:15" x14ac:dyDescent="0.3">
      <c r="O13826" s="1"/>
    </row>
    <row r="13827" spans="15:15" x14ac:dyDescent="0.3">
      <c r="O13827" s="1"/>
    </row>
    <row r="13828" spans="15:15" x14ac:dyDescent="0.3">
      <c r="O13828" s="1"/>
    </row>
    <row r="13829" spans="15:15" x14ac:dyDescent="0.3">
      <c r="O13829" s="1"/>
    </row>
    <row r="13830" spans="15:15" x14ac:dyDescent="0.3">
      <c r="O13830" s="1"/>
    </row>
    <row r="13831" spans="15:15" x14ac:dyDescent="0.3">
      <c r="O13831" s="1"/>
    </row>
    <row r="13832" spans="15:15" x14ac:dyDescent="0.3">
      <c r="O13832" s="1"/>
    </row>
    <row r="13833" spans="15:15" x14ac:dyDescent="0.3">
      <c r="O13833" s="1"/>
    </row>
    <row r="13834" spans="15:15" x14ac:dyDescent="0.3">
      <c r="O13834" s="1"/>
    </row>
    <row r="13835" spans="15:15" x14ac:dyDescent="0.3">
      <c r="O13835" s="1"/>
    </row>
    <row r="13836" spans="15:15" x14ac:dyDescent="0.3">
      <c r="O13836" s="1"/>
    </row>
    <row r="13837" spans="15:15" x14ac:dyDescent="0.3">
      <c r="O13837" s="1"/>
    </row>
    <row r="13838" spans="15:15" x14ac:dyDescent="0.3">
      <c r="O13838" s="1"/>
    </row>
    <row r="13839" spans="15:15" x14ac:dyDescent="0.3">
      <c r="O13839" s="1"/>
    </row>
    <row r="13840" spans="15:15" x14ac:dyDescent="0.3">
      <c r="O13840" s="1"/>
    </row>
    <row r="13841" spans="15:15" x14ac:dyDescent="0.3">
      <c r="O13841" s="1"/>
    </row>
    <row r="13842" spans="15:15" x14ac:dyDescent="0.3">
      <c r="O13842" s="1"/>
    </row>
    <row r="13843" spans="15:15" x14ac:dyDescent="0.3">
      <c r="O13843" s="1"/>
    </row>
    <row r="13844" spans="15:15" x14ac:dyDescent="0.3">
      <c r="O13844" s="1"/>
    </row>
    <row r="13845" spans="15:15" x14ac:dyDescent="0.3">
      <c r="O13845" s="1"/>
    </row>
    <row r="13846" spans="15:15" x14ac:dyDescent="0.3">
      <c r="O13846" s="1"/>
    </row>
    <row r="13847" spans="15:15" x14ac:dyDescent="0.3">
      <c r="O13847" s="1"/>
    </row>
    <row r="13848" spans="15:15" x14ac:dyDescent="0.3">
      <c r="O13848" s="1"/>
    </row>
    <row r="13849" spans="15:15" x14ac:dyDescent="0.3">
      <c r="O13849" s="1"/>
    </row>
    <row r="13850" spans="15:15" x14ac:dyDescent="0.3">
      <c r="O13850" s="1"/>
    </row>
    <row r="13851" spans="15:15" x14ac:dyDescent="0.3">
      <c r="O13851" s="1"/>
    </row>
    <row r="13852" spans="15:15" x14ac:dyDescent="0.3">
      <c r="O13852" s="1"/>
    </row>
    <row r="13853" spans="15:15" x14ac:dyDescent="0.3">
      <c r="O13853" s="1"/>
    </row>
    <row r="13854" spans="15:15" x14ac:dyDescent="0.3">
      <c r="O13854" s="1"/>
    </row>
    <row r="13855" spans="15:15" x14ac:dyDescent="0.3">
      <c r="O13855" s="1"/>
    </row>
    <row r="13856" spans="15:15" x14ac:dyDescent="0.3">
      <c r="O13856" s="1"/>
    </row>
    <row r="13857" spans="15:15" x14ac:dyDescent="0.3">
      <c r="O13857" s="1"/>
    </row>
    <row r="13858" spans="15:15" x14ac:dyDescent="0.3">
      <c r="O13858" s="1"/>
    </row>
    <row r="13859" spans="15:15" x14ac:dyDescent="0.3">
      <c r="O13859" s="1"/>
    </row>
    <row r="13860" spans="15:15" x14ac:dyDescent="0.3">
      <c r="O13860" s="1"/>
    </row>
    <row r="13861" spans="15:15" x14ac:dyDescent="0.3">
      <c r="O13861" s="1"/>
    </row>
    <row r="13862" spans="15:15" x14ac:dyDescent="0.3">
      <c r="O13862" s="1"/>
    </row>
    <row r="13863" spans="15:15" x14ac:dyDescent="0.3">
      <c r="O13863" s="1"/>
    </row>
    <row r="13864" spans="15:15" x14ac:dyDescent="0.3">
      <c r="O13864" s="1"/>
    </row>
    <row r="13865" spans="15:15" x14ac:dyDescent="0.3">
      <c r="O13865" s="1"/>
    </row>
    <row r="13866" spans="15:15" x14ac:dyDescent="0.3">
      <c r="O13866" s="1"/>
    </row>
    <row r="13867" spans="15:15" x14ac:dyDescent="0.3">
      <c r="O13867" s="1"/>
    </row>
    <row r="13868" spans="15:15" x14ac:dyDescent="0.3">
      <c r="O13868" s="1"/>
    </row>
    <row r="13869" spans="15:15" x14ac:dyDescent="0.3">
      <c r="O13869" s="1"/>
    </row>
    <row r="13870" spans="15:15" x14ac:dyDescent="0.3">
      <c r="O13870" s="1"/>
    </row>
    <row r="13871" spans="15:15" x14ac:dyDescent="0.3">
      <c r="O13871" s="1"/>
    </row>
    <row r="13872" spans="15:15" x14ac:dyDescent="0.3">
      <c r="O13872" s="1"/>
    </row>
    <row r="13873" spans="15:15" x14ac:dyDescent="0.3">
      <c r="O13873" s="1"/>
    </row>
    <row r="13874" spans="15:15" x14ac:dyDescent="0.3">
      <c r="O13874" s="1"/>
    </row>
    <row r="13875" spans="15:15" x14ac:dyDescent="0.3">
      <c r="O13875" s="1"/>
    </row>
    <row r="13876" spans="15:15" x14ac:dyDescent="0.3">
      <c r="O13876" s="1"/>
    </row>
    <row r="13877" spans="15:15" x14ac:dyDescent="0.3">
      <c r="O13877" s="1"/>
    </row>
    <row r="13878" spans="15:15" x14ac:dyDescent="0.3">
      <c r="O13878" s="1"/>
    </row>
    <row r="13879" spans="15:15" x14ac:dyDescent="0.3">
      <c r="O13879" s="1"/>
    </row>
    <row r="13880" spans="15:15" x14ac:dyDescent="0.3">
      <c r="O13880" s="1"/>
    </row>
    <row r="13881" spans="15:15" x14ac:dyDescent="0.3">
      <c r="O13881" s="1"/>
    </row>
    <row r="13882" spans="15:15" x14ac:dyDescent="0.3">
      <c r="O13882" s="1"/>
    </row>
    <row r="13883" spans="15:15" x14ac:dyDescent="0.3">
      <c r="O13883" s="1"/>
    </row>
    <row r="13884" spans="15:15" x14ac:dyDescent="0.3">
      <c r="O13884" s="1"/>
    </row>
    <row r="13885" spans="15:15" x14ac:dyDescent="0.3">
      <c r="O13885" s="1"/>
    </row>
    <row r="13886" spans="15:15" x14ac:dyDescent="0.3">
      <c r="O13886" s="1"/>
    </row>
    <row r="13887" spans="15:15" x14ac:dyDescent="0.3">
      <c r="O13887" s="1"/>
    </row>
    <row r="13888" spans="15:15" x14ac:dyDescent="0.3">
      <c r="O13888" s="1"/>
    </row>
    <row r="13889" spans="15:15" x14ac:dyDescent="0.3">
      <c r="O13889" s="1"/>
    </row>
    <row r="13890" spans="15:15" x14ac:dyDescent="0.3">
      <c r="O13890" s="1"/>
    </row>
    <row r="13891" spans="15:15" x14ac:dyDescent="0.3">
      <c r="O13891" s="1"/>
    </row>
    <row r="13892" spans="15:15" x14ac:dyDescent="0.3">
      <c r="O13892" s="1"/>
    </row>
    <row r="13893" spans="15:15" x14ac:dyDescent="0.3">
      <c r="O13893" s="1"/>
    </row>
    <row r="13894" spans="15:15" x14ac:dyDescent="0.3">
      <c r="O13894" s="1"/>
    </row>
    <row r="13895" spans="15:15" x14ac:dyDescent="0.3">
      <c r="O13895" s="1"/>
    </row>
    <row r="13896" spans="15:15" x14ac:dyDescent="0.3">
      <c r="O13896" s="1"/>
    </row>
    <row r="13897" spans="15:15" x14ac:dyDescent="0.3">
      <c r="O13897" s="1"/>
    </row>
    <row r="13898" spans="15:15" x14ac:dyDescent="0.3">
      <c r="O13898" s="1"/>
    </row>
    <row r="13899" spans="15:15" x14ac:dyDescent="0.3">
      <c r="O13899" s="1"/>
    </row>
    <row r="13900" spans="15:15" x14ac:dyDescent="0.3">
      <c r="O13900" s="1"/>
    </row>
    <row r="13901" spans="15:15" x14ac:dyDescent="0.3">
      <c r="O13901" s="1"/>
    </row>
    <row r="13902" spans="15:15" x14ac:dyDescent="0.3">
      <c r="O13902" s="1"/>
    </row>
    <row r="13903" spans="15:15" x14ac:dyDescent="0.3">
      <c r="O13903" s="1"/>
    </row>
    <row r="13904" spans="15:15" x14ac:dyDescent="0.3">
      <c r="O13904" s="1"/>
    </row>
    <row r="13905" spans="15:15" x14ac:dyDescent="0.3">
      <c r="O13905" s="1"/>
    </row>
    <row r="13906" spans="15:15" x14ac:dyDescent="0.3">
      <c r="O13906" s="1"/>
    </row>
    <row r="13907" spans="15:15" x14ac:dyDescent="0.3">
      <c r="O13907" s="1"/>
    </row>
    <row r="13908" spans="15:15" x14ac:dyDescent="0.3">
      <c r="O13908" s="1"/>
    </row>
    <row r="13909" spans="15:15" x14ac:dyDescent="0.3">
      <c r="O13909" s="1"/>
    </row>
    <row r="13910" spans="15:15" x14ac:dyDescent="0.3">
      <c r="O13910" s="1"/>
    </row>
    <row r="13911" spans="15:15" x14ac:dyDescent="0.3">
      <c r="O13911" s="1"/>
    </row>
    <row r="13912" spans="15:15" x14ac:dyDescent="0.3">
      <c r="O13912" s="1"/>
    </row>
    <row r="13913" spans="15:15" x14ac:dyDescent="0.3">
      <c r="O13913" s="1"/>
    </row>
    <row r="13914" spans="15:15" x14ac:dyDescent="0.3">
      <c r="O13914" s="1"/>
    </row>
    <row r="13915" spans="15:15" x14ac:dyDescent="0.3">
      <c r="O13915" s="1"/>
    </row>
    <row r="13916" spans="15:15" x14ac:dyDescent="0.3">
      <c r="O13916" s="1"/>
    </row>
    <row r="13917" spans="15:15" x14ac:dyDescent="0.3">
      <c r="O13917" s="1"/>
    </row>
    <row r="13918" spans="15:15" x14ac:dyDescent="0.3">
      <c r="O13918" s="1"/>
    </row>
    <row r="13919" spans="15:15" x14ac:dyDescent="0.3">
      <c r="O13919" s="1"/>
    </row>
    <row r="13920" spans="15:15" x14ac:dyDescent="0.3">
      <c r="O13920" s="1"/>
    </row>
    <row r="13921" spans="15:15" x14ac:dyDescent="0.3">
      <c r="O13921" s="1"/>
    </row>
    <row r="13922" spans="15:15" x14ac:dyDescent="0.3">
      <c r="O13922" s="1"/>
    </row>
    <row r="13923" spans="15:15" x14ac:dyDescent="0.3">
      <c r="O13923" s="1"/>
    </row>
    <row r="13924" spans="15:15" x14ac:dyDescent="0.3">
      <c r="O13924" s="1"/>
    </row>
    <row r="13925" spans="15:15" x14ac:dyDescent="0.3">
      <c r="O13925" s="1"/>
    </row>
    <row r="13926" spans="15:15" x14ac:dyDescent="0.3">
      <c r="O13926" s="1"/>
    </row>
    <row r="13927" spans="15:15" x14ac:dyDescent="0.3">
      <c r="O13927" s="1"/>
    </row>
    <row r="13928" spans="15:15" x14ac:dyDescent="0.3">
      <c r="O13928" s="1"/>
    </row>
    <row r="13929" spans="15:15" x14ac:dyDescent="0.3">
      <c r="O13929" s="1"/>
    </row>
    <row r="13930" spans="15:15" x14ac:dyDescent="0.3">
      <c r="O13930" s="1"/>
    </row>
    <row r="13931" spans="15:15" x14ac:dyDescent="0.3">
      <c r="O13931" s="1"/>
    </row>
    <row r="13932" spans="15:15" x14ac:dyDescent="0.3">
      <c r="O13932" s="1"/>
    </row>
    <row r="13933" spans="15:15" x14ac:dyDescent="0.3">
      <c r="O13933" s="1"/>
    </row>
    <row r="13934" spans="15:15" x14ac:dyDescent="0.3">
      <c r="O13934" s="1"/>
    </row>
    <row r="13935" spans="15:15" x14ac:dyDescent="0.3">
      <c r="O13935" s="1"/>
    </row>
    <row r="13936" spans="15:15" x14ac:dyDescent="0.3">
      <c r="O13936" s="1"/>
    </row>
    <row r="13937" spans="15:15" x14ac:dyDescent="0.3">
      <c r="O13937" s="1"/>
    </row>
    <row r="13938" spans="15:15" x14ac:dyDescent="0.3">
      <c r="O13938" s="1"/>
    </row>
    <row r="13939" spans="15:15" x14ac:dyDescent="0.3">
      <c r="O13939" s="1"/>
    </row>
    <row r="13940" spans="15:15" x14ac:dyDescent="0.3">
      <c r="O13940" s="1"/>
    </row>
    <row r="13941" spans="15:15" x14ac:dyDescent="0.3">
      <c r="O13941" s="1"/>
    </row>
    <row r="13942" spans="15:15" x14ac:dyDescent="0.3">
      <c r="O13942" s="1"/>
    </row>
    <row r="13943" spans="15:15" x14ac:dyDescent="0.3">
      <c r="O13943" s="1"/>
    </row>
    <row r="13944" spans="15:15" x14ac:dyDescent="0.3">
      <c r="O13944" s="1"/>
    </row>
    <row r="13945" spans="15:15" x14ac:dyDescent="0.3">
      <c r="O13945" s="1"/>
    </row>
    <row r="13946" spans="15:15" x14ac:dyDescent="0.3">
      <c r="O13946" s="1"/>
    </row>
    <row r="13947" spans="15:15" x14ac:dyDescent="0.3">
      <c r="O13947" s="1"/>
    </row>
    <row r="13948" spans="15:15" x14ac:dyDescent="0.3">
      <c r="O13948" s="1"/>
    </row>
    <row r="13949" spans="15:15" x14ac:dyDescent="0.3">
      <c r="O13949" s="1"/>
    </row>
    <row r="13950" spans="15:15" x14ac:dyDescent="0.3">
      <c r="O13950" s="1"/>
    </row>
    <row r="13951" spans="15:15" x14ac:dyDescent="0.3">
      <c r="O13951" s="1"/>
    </row>
    <row r="13952" spans="15:15" x14ac:dyDescent="0.3">
      <c r="O13952" s="1"/>
    </row>
    <row r="13953" spans="15:15" x14ac:dyDescent="0.3">
      <c r="O13953" s="1"/>
    </row>
    <row r="13954" spans="15:15" x14ac:dyDescent="0.3">
      <c r="O13954" s="1"/>
    </row>
    <row r="13955" spans="15:15" x14ac:dyDescent="0.3">
      <c r="O13955" s="1"/>
    </row>
    <row r="13956" spans="15:15" x14ac:dyDescent="0.3">
      <c r="O13956" s="1"/>
    </row>
    <row r="13957" spans="15:15" x14ac:dyDescent="0.3">
      <c r="O13957" s="1"/>
    </row>
    <row r="13958" spans="15:15" x14ac:dyDescent="0.3">
      <c r="O13958" s="1"/>
    </row>
    <row r="13959" spans="15:15" x14ac:dyDescent="0.3">
      <c r="O13959" s="1"/>
    </row>
    <row r="13960" spans="15:15" x14ac:dyDescent="0.3">
      <c r="O13960" s="1"/>
    </row>
    <row r="13961" spans="15:15" x14ac:dyDescent="0.3">
      <c r="O13961" s="1"/>
    </row>
    <row r="13962" spans="15:15" x14ac:dyDescent="0.3">
      <c r="O13962" s="1"/>
    </row>
    <row r="13963" spans="15:15" x14ac:dyDescent="0.3">
      <c r="O13963" s="1"/>
    </row>
    <row r="13964" spans="15:15" x14ac:dyDescent="0.3">
      <c r="O13964" s="1"/>
    </row>
    <row r="13965" spans="15:15" x14ac:dyDescent="0.3">
      <c r="O13965" s="1"/>
    </row>
    <row r="13966" spans="15:15" x14ac:dyDescent="0.3">
      <c r="O13966" s="1"/>
    </row>
    <row r="13967" spans="15:15" x14ac:dyDescent="0.3">
      <c r="O13967" s="1"/>
    </row>
    <row r="13968" spans="15:15" x14ac:dyDescent="0.3">
      <c r="O13968" s="1"/>
    </row>
    <row r="13969" spans="15:15" x14ac:dyDescent="0.3">
      <c r="O13969" s="1"/>
    </row>
    <row r="13970" spans="15:15" x14ac:dyDescent="0.3">
      <c r="O13970" s="1"/>
    </row>
    <row r="13971" spans="15:15" x14ac:dyDescent="0.3">
      <c r="O13971" s="1"/>
    </row>
    <row r="13972" spans="15:15" x14ac:dyDescent="0.3">
      <c r="O13972" s="1"/>
    </row>
    <row r="13973" spans="15:15" x14ac:dyDescent="0.3">
      <c r="O13973" s="1"/>
    </row>
    <row r="13974" spans="15:15" x14ac:dyDescent="0.3">
      <c r="O13974" s="1"/>
    </row>
    <row r="13975" spans="15:15" x14ac:dyDescent="0.3">
      <c r="O13975" s="1"/>
    </row>
    <row r="13976" spans="15:15" x14ac:dyDescent="0.3">
      <c r="O13976" s="1"/>
    </row>
    <row r="13977" spans="15:15" x14ac:dyDescent="0.3">
      <c r="O13977" s="1"/>
    </row>
    <row r="13978" spans="15:15" x14ac:dyDescent="0.3">
      <c r="O13978" s="1"/>
    </row>
    <row r="13979" spans="15:15" x14ac:dyDescent="0.3">
      <c r="O13979" s="1"/>
    </row>
    <row r="13980" spans="15:15" x14ac:dyDescent="0.3">
      <c r="O13980" s="1"/>
    </row>
    <row r="13981" spans="15:15" x14ac:dyDescent="0.3">
      <c r="O13981" s="1"/>
    </row>
    <row r="13982" spans="15:15" x14ac:dyDescent="0.3">
      <c r="O13982" s="1"/>
    </row>
    <row r="13983" spans="15:15" x14ac:dyDescent="0.3">
      <c r="O13983" s="1"/>
    </row>
    <row r="13984" spans="15:15" x14ac:dyDescent="0.3">
      <c r="O13984" s="1"/>
    </row>
    <row r="13985" spans="15:15" x14ac:dyDescent="0.3">
      <c r="O13985" s="1"/>
    </row>
    <row r="13986" spans="15:15" x14ac:dyDescent="0.3">
      <c r="O13986" s="1"/>
    </row>
    <row r="13987" spans="15:15" x14ac:dyDescent="0.3">
      <c r="O13987" s="1"/>
    </row>
    <row r="13988" spans="15:15" x14ac:dyDescent="0.3">
      <c r="O13988" s="1"/>
    </row>
    <row r="13989" spans="15:15" x14ac:dyDescent="0.3">
      <c r="O13989" s="1"/>
    </row>
    <row r="13990" spans="15:15" x14ac:dyDescent="0.3">
      <c r="O13990" s="1"/>
    </row>
    <row r="13991" spans="15:15" x14ac:dyDescent="0.3">
      <c r="O13991" s="1"/>
    </row>
    <row r="13992" spans="15:15" x14ac:dyDescent="0.3">
      <c r="O13992" s="1"/>
    </row>
    <row r="13993" spans="15:15" x14ac:dyDescent="0.3">
      <c r="O13993" s="1"/>
    </row>
    <row r="13994" spans="15:15" x14ac:dyDescent="0.3">
      <c r="O13994" s="1"/>
    </row>
    <row r="13995" spans="15:15" x14ac:dyDescent="0.3">
      <c r="O13995" s="1"/>
    </row>
    <row r="13996" spans="15:15" x14ac:dyDescent="0.3">
      <c r="O13996" s="1"/>
    </row>
    <row r="13997" spans="15:15" x14ac:dyDescent="0.3">
      <c r="O13997" s="1"/>
    </row>
    <row r="13998" spans="15:15" x14ac:dyDescent="0.3">
      <c r="O13998" s="1"/>
    </row>
    <row r="13999" spans="15:15" x14ac:dyDescent="0.3">
      <c r="O13999" s="1"/>
    </row>
    <row r="14000" spans="15:15" x14ac:dyDescent="0.3">
      <c r="O14000" s="1"/>
    </row>
    <row r="14001" spans="15:15" x14ac:dyDescent="0.3">
      <c r="O14001" s="1"/>
    </row>
    <row r="14002" spans="15:15" x14ac:dyDescent="0.3">
      <c r="O14002" s="1"/>
    </row>
    <row r="14003" spans="15:15" x14ac:dyDescent="0.3">
      <c r="O14003" s="1"/>
    </row>
    <row r="14004" spans="15:15" x14ac:dyDescent="0.3">
      <c r="O14004" s="1"/>
    </row>
    <row r="14005" spans="15:15" x14ac:dyDescent="0.3">
      <c r="O14005" s="1"/>
    </row>
    <row r="14006" spans="15:15" x14ac:dyDescent="0.3">
      <c r="O14006" s="1"/>
    </row>
    <row r="14007" spans="15:15" x14ac:dyDescent="0.3">
      <c r="O14007" s="1"/>
    </row>
    <row r="14008" spans="15:15" x14ac:dyDescent="0.3">
      <c r="O14008" s="1"/>
    </row>
    <row r="14009" spans="15:15" x14ac:dyDescent="0.3">
      <c r="O14009" s="1"/>
    </row>
    <row r="14010" spans="15:15" x14ac:dyDescent="0.3">
      <c r="O14010" s="1"/>
    </row>
    <row r="14011" spans="15:15" x14ac:dyDescent="0.3">
      <c r="O14011" s="1"/>
    </row>
    <row r="14012" spans="15:15" x14ac:dyDescent="0.3">
      <c r="O14012" s="1"/>
    </row>
    <row r="14013" spans="15:15" x14ac:dyDescent="0.3">
      <c r="O14013" s="1"/>
    </row>
    <row r="14014" spans="15:15" x14ac:dyDescent="0.3">
      <c r="O14014" s="1"/>
    </row>
    <row r="14015" spans="15:15" x14ac:dyDescent="0.3">
      <c r="O14015" s="1"/>
    </row>
    <row r="14016" spans="15:15" x14ac:dyDescent="0.3">
      <c r="O14016" s="1"/>
    </row>
    <row r="14017" spans="15:15" x14ac:dyDescent="0.3">
      <c r="O14017" s="1"/>
    </row>
    <row r="14018" spans="15:15" x14ac:dyDescent="0.3">
      <c r="O14018" s="1"/>
    </row>
    <row r="14019" spans="15:15" x14ac:dyDescent="0.3">
      <c r="O14019" s="1"/>
    </row>
    <row r="14020" spans="15:15" x14ac:dyDescent="0.3">
      <c r="O14020" s="1"/>
    </row>
    <row r="14021" spans="15:15" x14ac:dyDescent="0.3">
      <c r="O14021" s="1"/>
    </row>
    <row r="14022" spans="15:15" x14ac:dyDescent="0.3">
      <c r="O14022" s="1"/>
    </row>
    <row r="14023" spans="15:15" x14ac:dyDescent="0.3">
      <c r="O14023" s="1"/>
    </row>
    <row r="14024" spans="15:15" x14ac:dyDescent="0.3">
      <c r="O14024" s="1"/>
    </row>
    <row r="14025" spans="15:15" x14ac:dyDescent="0.3">
      <c r="O14025" s="1"/>
    </row>
    <row r="14026" spans="15:15" x14ac:dyDescent="0.3">
      <c r="O14026" s="1"/>
    </row>
    <row r="14027" spans="15:15" x14ac:dyDescent="0.3">
      <c r="O14027" s="1"/>
    </row>
    <row r="14028" spans="15:15" x14ac:dyDescent="0.3">
      <c r="O14028" s="1"/>
    </row>
    <row r="14029" spans="15:15" x14ac:dyDescent="0.3">
      <c r="O14029" s="1"/>
    </row>
    <row r="14030" spans="15:15" x14ac:dyDescent="0.3">
      <c r="O14030" s="1"/>
    </row>
    <row r="14031" spans="15:15" x14ac:dyDescent="0.3">
      <c r="O14031" s="1"/>
    </row>
    <row r="14032" spans="15:15" x14ac:dyDescent="0.3">
      <c r="O14032" s="1"/>
    </row>
    <row r="14033" spans="15:15" x14ac:dyDescent="0.3">
      <c r="O14033" s="1"/>
    </row>
    <row r="14034" spans="15:15" x14ac:dyDescent="0.3">
      <c r="O14034" s="1"/>
    </row>
    <row r="14035" spans="15:15" x14ac:dyDescent="0.3">
      <c r="O14035" s="1"/>
    </row>
    <row r="14036" spans="15:15" x14ac:dyDescent="0.3">
      <c r="O14036" s="1"/>
    </row>
    <row r="14037" spans="15:15" x14ac:dyDescent="0.3">
      <c r="O14037" s="1"/>
    </row>
    <row r="14038" spans="15:15" x14ac:dyDescent="0.3">
      <c r="O14038" s="1"/>
    </row>
    <row r="14039" spans="15:15" x14ac:dyDescent="0.3">
      <c r="O14039" s="1"/>
    </row>
    <row r="14040" spans="15:15" x14ac:dyDescent="0.3">
      <c r="O14040" s="1"/>
    </row>
    <row r="14041" spans="15:15" x14ac:dyDescent="0.3">
      <c r="O14041" s="1"/>
    </row>
    <row r="14042" spans="15:15" x14ac:dyDescent="0.3">
      <c r="O14042" s="1"/>
    </row>
    <row r="14043" spans="15:15" x14ac:dyDescent="0.3">
      <c r="O14043" s="1"/>
    </row>
    <row r="14044" spans="15:15" x14ac:dyDescent="0.3">
      <c r="O14044" s="1"/>
    </row>
    <row r="14045" spans="15:15" x14ac:dyDescent="0.3">
      <c r="O14045" s="1"/>
    </row>
    <row r="14046" spans="15:15" x14ac:dyDescent="0.3">
      <c r="O14046" s="1"/>
    </row>
    <row r="14047" spans="15:15" x14ac:dyDescent="0.3">
      <c r="O14047" s="1"/>
    </row>
    <row r="14048" spans="15:15" x14ac:dyDescent="0.3">
      <c r="O14048" s="1"/>
    </row>
    <row r="14049" spans="15:15" x14ac:dyDescent="0.3">
      <c r="O14049" s="1"/>
    </row>
    <row r="14050" spans="15:15" x14ac:dyDescent="0.3">
      <c r="O14050" s="1"/>
    </row>
    <row r="14051" spans="15:15" x14ac:dyDescent="0.3">
      <c r="O14051" s="1"/>
    </row>
    <row r="14052" spans="15:15" x14ac:dyDescent="0.3">
      <c r="O14052" s="1"/>
    </row>
    <row r="14053" spans="15:15" x14ac:dyDescent="0.3">
      <c r="O14053" s="1"/>
    </row>
    <row r="14054" spans="15:15" x14ac:dyDescent="0.3">
      <c r="O14054" s="1"/>
    </row>
    <row r="14055" spans="15:15" x14ac:dyDescent="0.3">
      <c r="O14055" s="1"/>
    </row>
    <row r="14056" spans="15:15" x14ac:dyDescent="0.3">
      <c r="O14056" s="1"/>
    </row>
    <row r="14057" spans="15:15" x14ac:dyDescent="0.3">
      <c r="O14057" s="1"/>
    </row>
    <row r="14058" spans="15:15" x14ac:dyDescent="0.3">
      <c r="O14058" s="1"/>
    </row>
    <row r="14059" spans="15:15" x14ac:dyDescent="0.3">
      <c r="O14059" s="1"/>
    </row>
    <row r="14060" spans="15:15" x14ac:dyDescent="0.3">
      <c r="O14060" s="1"/>
    </row>
    <row r="14061" spans="15:15" x14ac:dyDescent="0.3">
      <c r="O14061" s="1"/>
    </row>
    <row r="14062" spans="15:15" x14ac:dyDescent="0.3">
      <c r="O14062" s="1"/>
    </row>
    <row r="14063" spans="15:15" x14ac:dyDescent="0.3">
      <c r="O14063" s="1"/>
    </row>
    <row r="14064" spans="15:15" x14ac:dyDescent="0.3">
      <c r="O14064" s="1"/>
    </row>
    <row r="14065" spans="15:15" x14ac:dyDescent="0.3">
      <c r="O14065" s="1"/>
    </row>
    <row r="14066" spans="15:15" x14ac:dyDescent="0.3">
      <c r="O14066" s="1"/>
    </row>
    <row r="14067" spans="15:15" x14ac:dyDescent="0.3">
      <c r="O14067" s="1"/>
    </row>
    <row r="14068" spans="15:15" x14ac:dyDescent="0.3">
      <c r="O14068" s="1"/>
    </row>
    <row r="14069" spans="15:15" x14ac:dyDescent="0.3">
      <c r="O14069" s="1"/>
    </row>
    <row r="14070" spans="15:15" x14ac:dyDescent="0.3">
      <c r="O14070" s="1"/>
    </row>
    <row r="14071" spans="15:15" x14ac:dyDescent="0.3">
      <c r="O14071" s="1"/>
    </row>
    <row r="14072" spans="15:15" x14ac:dyDescent="0.3">
      <c r="O14072" s="1"/>
    </row>
    <row r="14073" spans="15:15" x14ac:dyDescent="0.3">
      <c r="O14073" s="1"/>
    </row>
    <row r="14074" spans="15:15" x14ac:dyDescent="0.3">
      <c r="O14074" s="1"/>
    </row>
    <row r="14075" spans="15:15" x14ac:dyDescent="0.3">
      <c r="O14075" s="1"/>
    </row>
    <row r="14076" spans="15:15" x14ac:dyDescent="0.3">
      <c r="O14076" s="1"/>
    </row>
    <row r="14077" spans="15:15" x14ac:dyDescent="0.3">
      <c r="O14077" s="1"/>
    </row>
    <row r="14078" spans="15:15" x14ac:dyDescent="0.3">
      <c r="O14078" s="1"/>
    </row>
    <row r="14079" spans="15:15" x14ac:dyDescent="0.3">
      <c r="O14079" s="1"/>
    </row>
    <row r="14080" spans="15:15" x14ac:dyDescent="0.3">
      <c r="O14080" s="1"/>
    </row>
    <row r="14081" spans="15:15" x14ac:dyDescent="0.3">
      <c r="O14081" s="1"/>
    </row>
    <row r="14082" spans="15:15" x14ac:dyDescent="0.3">
      <c r="O14082" s="1"/>
    </row>
    <row r="14083" spans="15:15" x14ac:dyDescent="0.3">
      <c r="O14083" s="1"/>
    </row>
    <row r="14084" spans="15:15" x14ac:dyDescent="0.3">
      <c r="O14084" s="1"/>
    </row>
    <row r="14085" spans="15:15" x14ac:dyDescent="0.3">
      <c r="O14085" s="1"/>
    </row>
    <row r="14086" spans="15:15" x14ac:dyDescent="0.3">
      <c r="O14086" s="1"/>
    </row>
    <row r="14087" spans="15:15" x14ac:dyDescent="0.3">
      <c r="O14087" s="1"/>
    </row>
    <row r="14088" spans="15:15" x14ac:dyDescent="0.3">
      <c r="O14088" s="1"/>
    </row>
    <row r="14089" spans="15:15" x14ac:dyDescent="0.3">
      <c r="O14089" s="1"/>
    </row>
    <row r="14090" spans="15:15" x14ac:dyDescent="0.3">
      <c r="O14090" s="1"/>
    </row>
    <row r="14091" spans="15:15" x14ac:dyDescent="0.3">
      <c r="O14091" s="1"/>
    </row>
    <row r="14092" spans="15:15" x14ac:dyDescent="0.3">
      <c r="O14092" s="1"/>
    </row>
    <row r="14093" spans="15:15" x14ac:dyDescent="0.3">
      <c r="O14093" s="1"/>
    </row>
    <row r="14094" spans="15:15" x14ac:dyDescent="0.3">
      <c r="O14094" s="1"/>
    </row>
    <row r="14095" spans="15:15" x14ac:dyDescent="0.3">
      <c r="O14095" s="1"/>
    </row>
    <row r="14096" spans="15:15" x14ac:dyDescent="0.3">
      <c r="O14096" s="1"/>
    </row>
    <row r="14097" spans="15:15" x14ac:dyDescent="0.3">
      <c r="O14097" s="1"/>
    </row>
    <row r="14098" spans="15:15" x14ac:dyDescent="0.3">
      <c r="O14098" s="1"/>
    </row>
    <row r="14099" spans="15:15" x14ac:dyDescent="0.3">
      <c r="O14099" s="1"/>
    </row>
    <row r="14100" spans="15:15" x14ac:dyDescent="0.3">
      <c r="O14100" s="1"/>
    </row>
    <row r="14101" spans="15:15" x14ac:dyDescent="0.3">
      <c r="O14101" s="1"/>
    </row>
    <row r="14102" spans="15:15" x14ac:dyDescent="0.3">
      <c r="O14102" s="1"/>
    </row>
    <row r="14103" spans="15:15" x14ac:dyDescent="0.3">
      <c r="O14103" s="1"/>
    </row>
    <row r="14104" spans="15:15" x14ac:dyDescent="0.3">
      <c r="O14104" s="1"/>
    </row>
    <row r="14105" spans="15:15" x14ac:dyDescent="0.3">
      <c r="O14105" s="1"/>
    </row>
    <row r="14106" spans="15:15" x14ac:dyDescent="0.3">
      <c r="O14106" s="1"/>
    </row>
    <row r="14107" spans="15:15" x14ac:dyDescent="0.3">
      <c r="O14107" s="1"/>
    </row>
    <row r="14108" spans="15:15" x14ac:dyDescent="0.3">
      <c r="O14108" s="1"/>
    </row>
    <row r="14109" spans="15:15" x14ac:dyDescent="0.3">
      <c r="O14109" s="1"/>
    </row>
    <row r="14110" spans="15:15" x14ac:dyDescent="0.3">
      <c r="O14110" s="1"/>
    </row>
    <row r="14111" spans="15:15" x14ac:dyDescent="0.3">
      <c r="O14111" s="1"/>
    </row>
    <row r="14112" spans="15:15" x14ac:dyDescent="0.3">
      <c r="O14112" s="1"/>
    </row>
    <row r="14113" spans="15:15" x14ac:dyDescent="0.3">
      <c r="O14113" s="1"/>
    </row>
    <row r="14114" spans="15:15" x14ac:dyDescent="0.3">
      <c r="O14114" s="1"/>
    </row>
    <row r="14115" spans="15:15" x14ac:dyDescent="0.3">
      <c r="O14115" s="1"/>
    </row>
    <row r="14116" spans="15:15" x14ac:dyDescent="0.3">
      <c r="O14116" s="1"/>
    </row>
    <row r="14117" spans="15:15" x14ac:dyDescent="0.3">
      <c r="O14117" s="1"/>
    </row>
    <row r="14118" spans="15:15" x14ac:dyDescent="0.3">
      <c r="O14118" s="1"/>
    </row>
    <row r="14119" spans="15:15" x14ac:dyDescent="0.3">
      <c r="O14119" s="1"/>
    </row>
    <row r="14120" spans="15:15" x14ac:dyDescent="0.3">
      <c r="O14120" s="1"/>
    </row>
    <row r="14121" spans="15:15" x14ac:dyDescent="0.3">
      <c r="O14121" s="1"/>
    </row>
    <row r="14122" spans="15:15" x14ac:dyDescent="0.3">
      <c r="O14122" s="1"/>
    </row>
    <row r="14123" spans="15:15" x14ac:dyDescent="0.3">
      <c r="O14123" s="1"/>
    </row>
    <row r="14124" spans="15:15" x14ac:dyDescent="0.3">
      <c r="O14124" s="1"/>
    </row>
    <row r="14125" spans="15:15" x14ac:dyDescent="0.3">
      <c r="O14125" s="1"/>
    </row>
    <row r="14126" spans="15:15" x14ac:dyDescent="0.3">
      <c r="O14126" s="1"/>
    </row>
    <row r="14127" spans="15:15" x14ac:dyDescent="0.3">
      <c r="O14127" s="1"/>
    </row>
    <row r="14128" spans="15:15" x14ac:dyDescent="0.3">
      <c r="O14128" s="1"/>
    </row>
    <row r="14129" spans="15:15" x14ac:dyDescent="0.3">
      <c r="O14129" s="1"/>
    </row>
    <row r="14130" spans="15:15" x14ac:dyDescent="0.3">
      <c r="O14130" s="1"/>
    </row>
    <row r="14131" spans="15:15" x14ac:dyDescent="0.3">
      <c r="O14131" s="1"/>
    </row>
    <row r="14132" spans="15:15" x14ac:dyDescent="0.3">
      <c r="O14132" s="1"/>
    </row>
    <row r="14133" spans="15:15" x14ac:dyDescent="0.3">
      <c r="O14133" s="1"/>
    </row>
    <row r="14134" spans="15:15" x14ac:dyDescent="0.3">
      <c r="O14134" s="1"/>
    </row>
    <row r="14135" spans="15:15" x14ac:dyDescent="0.3">
      <c r="O14135" s="1"/>
    </row>
    <row r="14136" spans="15:15" x14ac:dyDescent="0.3">
      <c r="O14136" s="1"/>
    </row>
    <row r="14137" spans="15:15" x14ac:dyDescent="0.3">
      <c r="O14137" s="1"/>
    </row>
    <row r="14138" spans="15:15" x14ac:dyDescent="0.3">
      <c r="O14138" s="1"/>
    </row>
    <row r="14139" spans="15:15" x14ac:dyDescent="0.3">
      <c r="O14139" s="1"/>
    </row>
    <row r="14140" spans="15:15" x14ac:dyDescent="0.3">
      <c r="O14140" s="1"/>
    </row>
    <row r="14141" spans="15:15" x14ac:dyDescent="0.3">
      <c r="O14141" s="1"/>
    </row>
    <row r="14142" spans="15:15" x14ac:dyDescent="0.3">
      <c r="O14142" s="1"/>
    </row>
    <row r="14143" spans="15:15" x14ac:dyDescent="0.3">
      <c r="O14143" s="1"/>
    </row>
    <row r="14144" spans="15:15" x14ac:dyDescent="0.3">
      <c r="O14144" s="1"/>
    </row>
    <row r="14145" spans="15:15" x14ac:dyDescent="0.3">
      <c r="O14145" s="1"/>
    </row>
    <row r="14146" spans="15:15" x14ac:dyDescent="0.3">
      <c r="O14146" s="1"/>
    </row>
    <row r="14147" spans="15:15" x14ac:dyDescent="0.3">
      <c r="O14147" s="1"/>
    </row>
    <row r="14148" spans="15:15" x14ac:dyDescent="0.3">
      <c r="O14148" s="1"/>
    </row>
    <row r="14149" spans="15:15" x14ac:dyDescent="0.3">
      <c r="O14149" s="1"/>
    </row>
    <row r="14150" spans="15:15" x14ac:dyDescent="0.3">
      <c r="O14150" s="1"/>
    </row>
    <row r="14151" spans="15:15" x14ac:dyDescent="0.3">
      <c r="O14151" s="1"/>
    </row>
    <row r="14152" spans="15:15" x14ac:dyDescent="0.3">
      <c r="O14152" s="1"/>
    </row>
    <row r="14153" spans="15:15" x14ac:dyDescent="0.3">
      <c r="O14153" s="1"/>
    </row>
    <row r="14154" spans="15:15" x14ac:dyDescent="0.3">
      <c r="O14154" s="1"/>
    </row>
    <row r="14155" spans="15:15" x14ac:dyDescent="0.3">
      <c r="O14155" s="1"/>
    </row>
    <row r="14156" spans="15:15" x14ac:dyDescent="0.3">
      <c r="O14156" s="1"/>
    </row>
    <row r="14157" spans="15:15" x14ac:dyDescent="0.3">
      <c r="O14157" s="1"/>
    </row>
    <row r="14158" spans="15:15" x14ac:dyDescent="0.3">
      <c r="O14158" s="1"/>
    </row>
    <row r="14159" spans="15:15" x14ac:dyDescent="0.3">
      <c r="O14159" s="1"/>
    </row>
    <row r="14160" spans="15:15" x14ac:dyDescent="0.3">
      <c r="O14160" s="1"/>
    </row>
    <row r="14161" spans="15:15" x14ac:dyDescent="0.3">
      <c r="O14161" s="1"/>
    </row>
    <row r="14162" spans="15:15" x14ac:dyDescent="0.3">
      <c r="O14162" s="1"/>
    </row>
    <row r="14163" spans="15:15" x14ac:dyDescent="0.3">
      <c r="O14163" s="1"/>
    </row>
    <row r="14164" spans="15:15" x14ac:dyDescent="0.3">
      <c r="O14164" s="1"/>
    </row>
    <row r="14165" spans="15:15" x14ac:dyDescent="0.3">
      <c r="O14165" s="1"/>
    </row>
    <row r="14166" spans="15:15" x14ac:dyDescent="0.3">
      <c r="O14166" s="1"/>
    </row>
    <row r="14167" spans="15:15" x14ac:dyDescent="0.3">
      <c r="O14167" s="1"/>
    </row>
    <row r="14168" spans="15:15" x14ac:dyDescent="0.3">
      <c r="O14168" s="1"/>
    </row>
    <row r="14169" spans="15:15" x14ac:dyDescent="0.3">
      <c r="O14169" s="1"/>
    </row>
    <row r="14170" spans="15:15" x14ac:dyDescent="0.3">
      <c r="O14170" s="1"/>
    </row>
    <row r="14171" spans="15:15" x14ac:dyDescent="0.3">
      <c r="O14171" s="1"/>
    </row>
    <row r="14172" spans="15:15" x14ac:dyDescent="0.3">
      <c r="O14172" s="1"/>
    </row>
    <row r="14173" spans="15:15" x14ac:dyDescent="0.3">
      <c r="O14173" s="1"/>
    </row>
    <row r="14174" spans="15:15" x14ac:dyDescent="0.3">
      <c r="O14174" s="1"/>
    </row>
    <row r="14175" spans="15:15" x14ac:dyDescent="0.3">
      <c r="O14175" s="1"/>
    </row>
    <row r="14176" spans="15:15" x14ac:dyDescent="0.3">
      <c r="O14176" s="1"/>
    </row>
    <row r="14177" spans="15:15" x14ac:dyDescent="0.3">
      <c r="O14177" s="1"/>
    </row>
    <row r="14178" spans="15:15" x14ac:dyDescent="0.3">
      <c r="O14178" s="1"/>
    </row>
    <row r="14179" spans="15:15" x14ac:dyDescent="0.3">
      <c r="O14179" s="1"/>
    </row>
    <row r="14180" spans="15:15" x14ac:dyDescent="0.3">
      <c r="O14180" s="1"/>
    </row>
    <row r="14181" spans="15:15" x14ac:dyDescent="0.3">
      <c r="O14181" s="1"/>
    </row>
    <row r="14182" spans="15:15" x14ac:dyDescent="0.3">
      <c r="O14182" s="1"/>
    </row>
    <row r="14183" spans="15:15" x14ac:dyDescent="0.3">
      <c r="O14183" s="1"/>
    </row>
    <row r="14184" spans="15:15" x14ac:dyDescent="0.3">
      <c r="O14184" s="1"/>
    </row>
    <row r="14185" spans="15:15" x14ac:dyDescent="0.3">
      <c r="O14185" s="1"/>
    </row>
    <row r="14186" spans="15:15" x14ac:dyDescent="0.3">
      <c r="O14186" s="1"/>
    </row>
    <row r="14187" spans="15:15" x14ac:dyDescent="0.3">
      <c r="O14187" s="1"/>
    </row>
    <row r="14188" spans="15:15" x14ac:dyDescent="0.3">
      <c r="O14188" s="1"/>
    </row>
    <row r="14189" spans="15:15" x14ac:dyDescent="0.3">
      <c r="O14189" s="1"/>
    </row>
    <row r="14190" spans="15:15" x14ac:dyDescent="0.3">
      <c r="O14190" s="1"/>
    </row>
    <row r="14191" spans="15:15" x14ac:dyDescent="0.3">
      <c r="O14191" s="1"/>
    </row>
    <row r="14192" spans="15:15" x14ac:dyDescent="0.3">
      <c r="O14192" s="1"/>
    </row>
    <row r="14193" spans="15:15" x14ac:dyDescent="0.3">
      <c r="O14193" s="1"/>
    </row>
    <row r="14194" spans="15:15" x14ac:dyDescent="0.3">
      <c r="O14194" s="1"/>
    </row>
    <row r="14195" spans="15:15" x14ac:dyDescent="0.3">
      <c r="O14195" s="1"/>
    </row>
    <row r="14196" spans="15:15" x14ac:dyDescent="0.3">
      <c r="O14196" s="1"/>
    </row>
    <row r="14197" spans="15:15" x14ac:dyDescent="0.3">
      <c r="O14197" s="1"/>
    </row>
    <row r="14198" spans="15:15" x14ac:dyDescent="0.3">
      <c r="O14198" s="1"/>
    </row>
    <row r="14199" spans="15:15" x14ac:dyDescent="0.3">
      <c r="O14199" s="1"/>
    </row>
    <row r="14200" spans="15:15" x14ac:dyDescent="0.3">
      <c r="O14200" s="1"/>
    </row>
    <row r="14201" spans="15:15" x14ac:dyDescent="0.3">
      <c r="O14201" s="1"/>
    </row>
    <row r="14202" spans="15:15" x14ac:dyDescent="0.3">
      <c r="O14202" s="1"/>
    </row>
    <row r="14203" spans="15:15" x14ac:dyDescent="0.3">
      <c r="O14203" s="1"/>
    </row>
    <row r="14204" spans="15:15" x14ac:dyDescent="0.3">
      <c r="O14204" s="1"/>
    </row>
    <row r="14205" spans="15:15" x14ac:dyDescent="0.3">
      <c r="O14205" s="1"/>
    </row>
    <row r="14206" spans="15:15" x14ac:dyDescent="0.3">
      <c r="O14206" s="1"/>
    </row>
    <row r="14207" spans="15:15" x14ac:dyDescent="0.3">
      <c r="O14207" s="1"/>
    </row>
    <row r="14208" spans="15:15" x14ac:dyDescent="0.3">
      <c r="O14208" s="1"/>
    </row>
    <row r="14209" spans="15:15" x14ac:dyDescent="0.3">
      <c r="O14209" s="1"/>
    </row>
    <row r="14210" spans="15:15" x14ac:dyDescent="0.3">
      <c r="O14210" s="1"/>
    </row>
    <row r="14211" spans="15:15" x14ac:dyDescent="0.3">
      <c r="O14211" s="1"/>
    </row>
    <row r="14212" spans="15:15" x14ac:dyDescent="0.3">
      <c r="O14212" s="1"/>
    </row>
    <row r="14213" spans="15:15" x14ac:dyDescent="0.3">
      <c r="O14213" s="1"/>
    </row>
    <row r="14214" spans="15:15" x14ac:dyDescent="0.3">
      <c r="O14214" s="1"/>
    </row>
    <row r="14215" spans="15:15" x14ac:dyDescent="0.3">
      <c r="O14215" s="1"/>
    </row>
    <row r="14216" spans="15:15" x14ac:dyDescent="0.3">
      <c r="O14216" s="1"/>
    </row>
    <row r="14217" spans="15:15" x14ac:dyDescent="0.3">
      <c r="O14217" s="1"/>
    </row>
    <row r="14218" spans="15:15" x14ac:dyDescent="0.3">
      <c r="O14218" s="1"/>
    </row>
    <row r="14219" spans="15:15" x14ac:dyDescent="0.3">
      <c r="O14219" s="1"/>
    </row>
    <row r="14220" spans="15:15" x14ac:dyDescent="0.3">
      <c r="O14220" s="1"/>
    </row>
    <row r="14221" spans="15:15" x14ac:dyDescent="0.3">
      <c r="O14221" s="1"/>
    </row>
    <row r="14222" spans="15:15" x14ac:dyDescent="0.3">
      <c r="O14222" s="1"/>
    </row>
    <row r="14223" spans="15:15" x14ac:dyDescent="0.3">
      <c r="O14223" s="1"/>
    </row>
    <row r="14224" spans="15:15" x14ac:dyDescent="0.3">
      <c r="O14224" s="1"/>
    </row>
    <row r="14225" spans="15:15" x14ac:dyDescent="0.3">
      <c r="O14225" s="1"/>
    </row>
    <row r="14226" spans="15:15" x14ac:dyDescent="0.3">
      <c r="O14226" s="1"/>
    </row>
    <row r="14227" spans="15:15" x14ac:dyDescent="0.3">
      <c r="O14227" s="1"/>
    </row>
    <row r="14228" spans="15:15" x14ac:dyDescent="0.3">
      <c r="O14228" s="1"/>
    </row>
    <row r="14229" spans="15:15" x14ac:dyDescent="0.3">
      <c r="O14229" s="1"/>
    </row>
    <row r="14230" spans="15:15" x14ac:dyDescent="0.3">
      <c r="O14230" s="1"/>
    </row>
    <row r="14231" spans="15:15" x14ac:dyDescent="0.3">
      <c r="O14231" s="1"/>
    </row>
    <row r="14232" spans="15:15" x14ac:dyDescent="0.3">
      <c r="O14232" s="1"/>
    </row>
    <row r="14233" spans="15:15" x14ac:dyDescent="0.3">
      <c r="O14233" s="1"/>
    </row>
    <row r="14234" spans="15:15" x14ac:dyDescent="0.3">
      <c r="O14234" s="1"/>
    </row>
    <row r="14235" spans="15:15" x14ac:dyDescent="0.3">
      <c r="O14235" s="1"/>
    </row>
    <row r="14236" spans="15:15" x14ac:dyDescent="0.3">
      <c r="O14236" s="1"/>
    </row>
    <row r="14237" spans="15:15" x14ac:dyDescent="0.3">
      <c r="O14237" s="1"/>
    </row>
    <row r="14238" spans="15:15" x14ac:dyDescent="0.3">
      <c r="O14238" s="1"/>
    </row>
    <row r="14239" spans="15:15" x14ac:dyDescent="0.3">
      <c r="O14239" s="1"/>
    </row>
    <row r="14240" spans="15:15" x14ac:dyDescent="0.3">
      <c r="O14240" s="1"/>
    </row>
    <row r="14241" spans="15:15" x14ac:dyDescent="0.3">
      <c r="O14241" s="1"/>
    </row>
    <row r="14242" spans="15:15" x14ac:dyDescent="0.3">
      <c r="O14242" s="1"/>
    </row>
    <row r="14243" spans="15:15" x14ac:dyDescent="0.3">
      <c r="O14243" s="1"/>
    </row>
    <row r="14244" spans="15:15" x14ac:dyDescent="0.3">
      <c r="O14244" s="1"/>
    </row>
    <row r="14245" spans="15:15" x14ac:dyDescent="0.3">
      <c r="O14245" s="1"/>
    </row>
    <row r="14246" spans="15:15" x14ac:dyDescent="0.3">
      <c r="O14246" s="1"/>
    </row>
    <row r="14247" spans="15:15" x14ac:dyDescent="0.3">
      <c r="O14247" s="1"/>
    </row>
    <row r="14248" spans="15:15" x14ac:dyDescent="0.3">
      <c r="O14248" s="1"/>
    </row>
    <row r="14249" spans="15:15" x14ac:dyDescent="0.3">
      <c r="O14249" s="1"/>
    </row>
    <row r="14250" spans="15:15" x14ac:dyDescent="0.3">
      <c r="O14250" s="1"/>
    </row>
    <row r="14251" spans="15:15" x14ac:dyDescent="0.3">
      <c r="O14251" s="1"/>
    </row>
    <row r="14252" spans="15:15" x14ac:dyDescent="0.3">
      <c r="O14252" s="1"/>
    </row>
    <row r="14253" spans="15:15" x14ac:dyDescent="0.3">
      <c r="O14253" s="1"/>
    </row>
    <row r="14254" spans="15:15" x14ac:dyDescent="0.3">
      <c r="O14254" s="1"/>
    </row>
    <row r="14255" spans="15:15" x14ac:dyDescent="0.3">
      <c r="O14255" s="1"/>
    </row>
    <row r="14256" spans="15:15" x14ac:dyDescent="0.3">
      <c r="O14256" s="1"/>
    </row>
    <row r="14257" spans="15:15" x14ac:dyDescent="0.3">
      <c r="O14257" s="1"/>
    </row>
    <row r="14258" spans="15:15" x14ac:dyDescent="0.3">
      <c r="O14258" s="1"/>
    </row>
    <row r="14259" spans="15:15" x14ac:dyDescent="0.3">
      <c r="O14259" s="1"/>
    </row>
    <row r="14260" spans="15:15" x14ac:dyDescent="0.3">
      <c r="O14260" s="1"/>
    </row>
    <row r="14261" spans="15:15" x14ac:dyDescent="0.3">
      <c r="O14261" s="1"/>
    </row>
    <row r="14262" spans="15:15" x14ac:dyDescent="0.3">
      <c r="O14262" s="1"/>
    </row>
    <row r="14263" spans="15:15" x14ac:dyDescent="0.3">
      <c r="O14263" s="1"/>
    </row>
    <row r="14264" spans="15:15" x14ac:dyDescent="0.3">
      <c r="O14264" s="1"/>
    </row>
    <row r="14265" spans="15:15" x14ac:dyDescent="0.3">
      <c r="O14265" s="1"/>
    </row>
    <row r="14266" spans="15:15" x14ac:dyDescent="0.3">
      <c r="O14266" s="1"/>
    </row>
    <row r="14267" spans="15:15" x14ac:dyDescent="0.3">
      <c r="O14267" s="1"/>
    </row>
    <row r="14268" spans="15:15" x14ac:dyDescent="0.3">
      <c r="O14268" s="1"/>
    </row>
    <row r="14269" spans="15:15" x14ac:dyDescent="0.3">
      <c r="O14269" s="1"/>
    </row>
    <row r="14270" spans="15:15" x14ac:dyDescent="0.3">
      <c r="O14270" s="1"/>
    </row>
    <row r="14271" spans="15:15" x14ac:dyDescent="0.3">
      <c r="O14271" s="1"/>
    </row>
    <row r="14272" spans="15:15" x14ac:dyDescent="0.3">
      <c r="O14272" s="1"/>
    </row>
    <row r="14273" spans="15:15" x14ac:dyDescent="0.3">
      <c r="O14273" s="1"/>
    </row>
    <row r="14274" spans="15:15" x14ac:dyDescent="0.3">
      <c r="O14274" s="1"/>
    </row>
    <row r="14275" spans="15:15" x14ac:dyDescent="0.3">
      <c r="O14275" s="1"/>
    </row>
    <row r="14276" spans="15:15" x14ac:dyDescent="0.3">
      <c r="O14276" s="1"/>
    </row>
    <row r="14277" spans="15:15" x14ac:dyDescent="0.3">
      <c r="O14277" s="1"/>
    </row>
    <row r="14278" spans="15:15" x14ac:dyDescent="0.3">
      <c r="O14278" s="1"/>
    </row>
    <row r="14279" spans="15:15" x14ac:dyDescent="0.3">
      <c r="O14279" s="1"/>
    </row>
    <row r="14280" spans="15:15" x14ac:dyDescent="0.3">
      <c r="O14280" s="1"/>
    </row>
    <row r="14281" spans="15:15" x14ac:dyDescent="0.3">
      <c r="O14281" s="1"/>
    </row>
    <row r="14282" spans="15:15" x14ac:dyDescent="0.3">
      <c r="O14282" s="1"/>
    </row>
    <row r="14283" spans="15:15" x14ac:dyDescent="0.3">
      <c r="O14283" s="1"/>
    </row>
    <row r="14284" spans="15:15" x14ac:dyDescent="0.3">
      <c r="O14284" s="1"/>
    </row>
    <row r="14285" spans="15:15" x14ac:dyDescent="0.3">
      <c r="O14285" s="1"/>
    </row>
    <row r="14286" spans="15:15" x14ac:dyDescent="0.3">
      <c r="O14286" s="1"/>
    </row>
    <row r="14287" spans="15:15" x14ac:dyDescent="0.3">
      <c r="O14287" s="1"/>
    </row>
    <row r="14288" spans="15:15" x14ac:dyDescent="0.3">
      <c r="O14288" s="1"/>
    </row>
    <row r="14289" spans="15:15" x14ac:dyDescent="0.3">
      <c r="O14289" s="1"/>
    </row>
    <row r="14290" spans="15:15" x14ac:dyDescent="0.3">
      <c r="O14290" s="1"/>
    </row>
    <row r="14291" spans="15:15" x14ac:dyDescent="0.3">
      <c r="O14291" s="1"/>
    </row>
    <row r="14292" spans="15:15" x14ac:dyDescent="0.3">
      <c r="O14292" s="1"/>
    </row>
    <row r="14293" spans="15:15" x14ac:dyDescent="0.3">
      <c r="O14293" s="1"/>
    </row>
    <row r="14294" spans="15:15" x14ac:dyDescent="0.3">
      <c r="O14294" s="1"/>
    </row>
    <row r="14295" spans="15:15" x14ac:dyDescent="0.3">
      <c r="O14295" s="1"/>
    </row>
    <row r="14296" spans="15:15" x14ac:dyDescent="0.3">
      <c r="O14296" s="1"/>
    </row>
    <row r="14297" spans="15:15" x14ac:dyDescent="0.3">
      <c r="O14297" s="1"/>
    </row>
    <row r="14298" spans="15:15" x14ac:dyDescent="0.3">
      <c r="O14298" s="1"/>
    </row>
    <row r="14299" spans="15:15" x14ac:dyDescent="0.3">
      <c r="O14299" s="1"/>
    </row>
    <row r="14300" spans="15:15" x14ac:dyDescent="0.3">
      <c r="O14300" s="1"/>
    </row>
    <row r="14301" spans="15:15" x14ac:dyDescent="0.3">
      <c r="O14301" s="1"/>
    </row>
    <row r="14302" spans="15:15" x14ac:dyDescent="0.3">
      <c r="O14302" s="1"/>
    </row>
    <row r="14303" spans="15:15" x14ac:dyDescent="0.3">
      <c r="O14303" s="1"/>
    </row>
    <row r="14304" spans="15:15" x14ac:dyDescent="0.3">
      <c r="O14304" s="1"/>
    </row>
    <row r="14305" spans="15:15" x14ac:dyDescent="0.3">
      <c r="O14305" s="1"/>
    </row>
    <row r="14306" spans="15:15" x14ac:dyDescent="0.3">
      <c r="O14306" s="1"/>
    </row>
    <row r="14307" spans="15:15" x14ac:dyDescent="0.3">
      <c r="O14307" s="1"/>
    </row>
    <row r="14308" spans="15:15" x14ac:dyDescent="0.3">
      <c r="O14308" s="1"/>
    </row>
    <row r="14309" spans="15:15" x14ac:dyDescent="0.3">
      <c r="O14309" s="1"/>
    </row>
    <row r="14310" spans="15:15" x14ac:dyDescent="0.3">
      <c r="O14310" s="1"/>
    </row>
    <row r="14311" spans="15:15" x14ac:dyDescent="0.3">
      <c r="O14311" s="1"/>
    </row>
    <row r="14312" spans="15:15" x14ac:dyDescent="0.3">
      <c r="O14312" s="1"/>
    </row>
    <row r="14313" spans="15:15" x14ac:dyDescent="0.3">
      <c r="O14313" s="1"/>
    </row>
    <row r="14314" spans="15:15" x14ac:dyDescent="0.3">
      <c r="O14314" s="1"/>
    </row>
    <row r="14315" spans="15:15" x14ac:dyDescent="0.3">
      <c r="O14315" s="1"/>
    </row>
    <row r="14316" spans="15:15" x14ac:dyDescent="0.3">
      <c r="O14316" s="1"/>
    </row>
    <row r="14317" spans="15:15" x14ac:dyDescent="0.3">
      <c r="O14317" s="1"/>
    </row>
    <row r="14318" spans="15:15" x14ac:dyDescent="0.3">
      <c r="O14318" s="1"/>
    </row>
    <row r="14319" spans="15:15" x14ac:dyDescent="0.3">
      <c r="O14319" s="1"/>
    </row>
    <row r="14320" spans="15:15" x14ac:dyDescent="0.3">
      <c r="O14320" s="1"/>
    </row>
    <row r="14321" spans="15:15" x14ac:dyDescent="0.3">
      <c r="O14321" s="1"/>
    </row>
    <row r="14322" spans="15:15" x14ac:dyDescent="0.3">
      <c r="O14322" s="1"/>
    </row>
    <row r="14323" spans="15:15" x14ac:dyDescent="0.3">
      <c r="O14323" s="1"/>
    </row>
    <row r="14324" spans="15:15" x14ac:dyDescent="0.3">
      <c r="O14324" s="1"/>
    </row>
    <row r="14325" spans="15:15" x14ac:dyDescent="0.3">
      <c r="O14325" s="1"/>
    </row>
    <row r="14326" spans="15:15" x14ac:dyDescent="0.3">
      <c r="O14326" s="1"/>
    </row>
    <row r="14327" spans="15:15" x14ac:dyDescent="0.3">
      <c r="O14327" s="1"/>
    </row>
    <row r="14328" spans="15:15" x14ac:dyDescent="0.3">
      <c r="O14328" s="1"/>
    </row>
    <row r="14329" spans="15:15" x14ac:dyDescent="0.3">
      <c r="O14329" s="1"/>
    </row>
    <row r="14330" spans="15:15" x14ac:dyDescent="0.3">
      <c r="O14330" s="1"/>
    </row>
    <row r="14331" spans="15:15" x14ac:dyDescent="0.3">
      <c r="O14331" s="1"/>
    </row>
    <row r="14332" spans="15:15" x14ac:dyDescent="0.3">
      <c r="O14332" s="1"/>
    </row>
    <row r="14333" spans="15:15" x14ac:dyDescent="0.3">
      <c r="O14333" s="1"/>
    </row>
    <row r="14334" spans="15:15" x14ac:dyDescent="0.3">
      <c r="O14334" s="1"/>
    </row>
    <row r="14335" spans="15:15" x14ac:dyDescent="0.3">
      <c r="O14335" s="1"/>
    </row>
    <row r="14336" spans="15:15" x14ac:dyDescent="0.3">
      <c r="O14336" s="1"/>
    </row>
    <row r="14337" spans="15:15" x14ac:dyDescent="0.3">
      <c r="O14337" s="1"/>
    </row>
    <row r="14338" spans="15:15" x14ac:dyDescent="0.3">
      <c r="O14338" s="1"/>
    </row>
    <row r="14339" spans="15:15" x14ac:dyDescent="0.3">
      <c r="O14339" s="1"/>
    </row>
    <row r="14340" spans="15:15" x14ac:dyDescent="0.3">
      <c r="O14340" s="1"/>
    </row>
    <row r="14341" spans="15:15" x14ac:dyDescent="0.3">
      <c r="O14341" s="1"/>
    </row>
    <row r="14342" spans="15:15" x14ac:dyDescent="0.3">
      <c r="O14342" s="1"/>
    </row>
    <row r="14343" spans="15:15" x14ac:dyDescent="0.3">
      <c r="O14343" s="1"/>
    </row>
    <row r="14344" spans="15:15" x14ac:dyDescent="0.3">
      <c r="O14344" s="1"/>
    </row>
    <row r="14345" spans="15:15" x14ac:dyDescent="0.3">
      <c r="O14345" s="1"/>
    </row>
    <row r="14346" spans="15:15" x14ac:dyDescent="0.3">
      <c r="O14346" s="1"/>
    </row>
    <row r="14347" spans="15:15" x14ac:dyDescent="0.3">
      <c r="O14347" s="1"/>
    </row>
    <row r="14348" spans="15:15" x14ac:dyDescent="0.3">
      <c r="O14348" s="1"/>
    </row>
    <row r="14349" spans="15:15" x14ac:dyDescent="0.3">
      <c r="O14349" s="1"/>
    </row>
    <row r="14350" spans="15:15" x14ac:dyDescent="0.3">
      <c r="O14350" s="1"/>
    </row>
    <row r="14351" spans="15:15" x14ac:dyDescent="0.3">
      <c r="O14351" s="1"/>
    </row>
    <row r="14352" spans="15:15" x14ac:dyDescent="0.3">
      <c r="O14352" s="1"/>
    </row>
    <row r="14353" spans="15:15" x14ac:dyDescent="0.3">
      <c r="O14353" s="1"/>
    </row>
    <row r="14354" spans="15:15" x14ac:dyDescent="0.3">
      <c r="O14354" s="1"/>
    </row>
    <row r="14355" spans="15:15" x14ac:dyDescent="0.3">
      <c r="O14355" s="1"/>
    </row>
    <row r="14356" spans="15:15" x14ac:dyDescent="0.3">
      <c r="O14356" s="1"/>
    </row>
    <row r="14357" spans="15:15" x14ac:dyDescent="0.3">
      <c r="O14357" s="1"/>
    </row>
    <row r="14358" spans="15:15" x14ac:dyDescent="0.3">
      <c r="O14358" s="1"/>
    </row>
    <row r="14359" spans="15:15" x14ac:dyDescent="0.3">
      <c r="O14359" s="1"/>
    </row>
    <row r="14360" spans="15:15" x14ac:dyDescent="0.3">
      <c r="O14360" s="1"/>
    </row>
    <row r="14361" spans="15:15" x14ac:dyDescent="0.3">
      <c r="O14361" s="1"/>
    </row>
    <row r="14362" spans="15:15" x14ac:dyDescent="0.3">
      <c r="O14362" s="1"/>
    </row>
    <row r="14363" spans="15:15" x14ac:dyDescent="0.3">
      <c r="O14363" s="1"/>
    </row>
    <row r="14364" spans="15:15" x14ac:dyDescent="0.3">
      <c r="O14364" s="1"/>
    </row>
    <row r="14365" spans="15:15" x14ac:dyDescent="0.3">
      <c r="O14365" s="1"/>
    </row>
    <row r="14366" spans="15:15" x14ac:dyDescent="0.3">
      <c r="O14366" s="1"/>
    </row>
    <row r="14367" spans="15:15" x14ac:dyDescent="0.3">
      <c r="O14367" s="1"/>
    </row>
    <row r="14368" spans="15:15" x14ac:dyDescent="0.3">
      <c r="O14368" s="1"/>
    </row>
    <row r="14369" spans="15:15" x14ac:dyDescent="0.3">
      <c r="O14369" s="1"/>
    </row>
    <row r="14370" spans="15:15" x14ac:dyDescent="0.3">
      <c r="O14370" s="1"/>
    </row>
    <row r="14371" spans="15:15" x14ac:dyDescent="0.3">
      <c r="O14371" s="1"/>
    </row>
    <row r="14372" spans="15:15" x14ac:dyDescent="0.3">
      <c r="O14372" s="1"/>
    </row>
    <row r="14373" spans="15:15" x14ac:dyDescent="0.3">
      <c r="O14373" s="1"/>
    </row>
    <row r="14374" spans="15:15" x14ac:dyDescent="0.3">
      <c r="O14374" s="1"/>
    </row>
    <row r="14375" spans="15:15" x14ac:dyDescent="0.3">
      <c r="O14375" s="1"/>
    </row>
    <row r="14376" spans="15:15" x14ac:dyDescent="0.3">
      <c r="O14376" s="1"/>
    </row>
    <row r="14377" spans="15:15" x14ac:dyDescent="0.3">
      <c r="O14377" s="1"/>
    </row>
    <row r="14378" spans="15:15" x14ac:dyDescent="0.3">
      <c r="O14378" s="1"/>
    </row>
    <row r="14379" spans="15:15" x14ac:dyDescent="0.3">
      <c r="O14379" s="1"/>
    </row>
    <row r="14380" spans="15:15" x14ac:dyDescent="0.3">
      <c r="O14380" s="1"/>
    </row>
    <row r="14381" spans="15:15" x14ac:dyDescent="0.3">
      <c r="O14381" s="1"/>
    </row>
    <row r="14382" spans="15:15" x14ac:dyDescent="0.3">
      <c r="O14382" s="1"/>
    </row>
    <row r="14383" spans="15:15" x14ac:dyDescent="0.3">
      <c r="O14383" s="1"/>
    </row>
    <row r="14384" spans="15:15" x14ac:dyDescent="0.3">
      <c r="O14384" s="1"/>
    </row>
    <row r="14385" spans="15:15" x14ac:dyDescent="0.3">
      <c r="O14385" s="1"/>
    </row>
    <row r="14386" spans="15:15" x14ac:dyDescent="0.3">
      <c r="O14386" s="1"/>
    </row>
    <row r="14387" spans="15:15" x14ac:dyDescent="0.3">
      <c r="O14387" s="1"/>
    </row>
    <row r="14388" spans="15:15" x14ac:dyDescent="0.3">
      <c r="O14388" s="1"/>
    </row>
    <row r="14389" spans="15:15" x14ac:dyDescent="0.3">
      <c r="O14389" s="1"/>
    </row>
    <row r="14390" spans="15:15" x14ac:dyDescent="0.3">
      <c r="O14390" s="1"/>
    </row>
    <row r="14391" spans="15:15" x14ac:dyDescent="0.3">
      <c r="O14391" s="1"/>
    </row>
    <row r="14392" spans="15:15" x14ac:dyDescent="0.3">
      <c r="O14392" s="1"/>
    </row>
    <row r="14393" spans="15:15" x14ac:dyDescent="0.3">
      <c r="O14393" s="1"/>
    </row>
    <row r="14394" spans="15:15" x14ac:dyDescent="0.3">
      <c r="O14394" s="1"/>
    </row>
    <row r="14395" spans="15:15" x14ac:dyDescent="0.3">
      <c r="O14395" s="1"/>
    </row>
    <row r="14396" spans="15:15" x14ac:dyDescent="0.3">
      <c r="O14396" s="1"/>
    </row>
    <row r="14397" spans="15:15" x14ac:dyDescent="0.3">
      <c r="O14397" s="1"/>
    </row>
    <row r="14398" spans="15:15" x14ac:dyDescent="0.3">
      <c r="O14398" s="1"/>
    </row>
    <row r="14399" spans="15:15" x14ac:dyDescent="0.3">
      <c r="O14399" s="1"/>
    </row>
    <row r="14400" spans="15:15" x14ac:dyDescent="0.3">
      <c r="O14400" s="1"/>
    </row>
    <row r="14401" spans="15:15" x14ac:dyDescent="0.3">
      <c r="O14401" s="1"/>
    </row>
    <row r="14402" spans="15:15" x14ac:dyDescent="0.3">
      <c r="O14402" s="1"/>
    </row>
    <row r="14403" spans="15:15" x14ac:dyDescent="0.3">
      <c r="O14403" s="1"/>
    </row>
    <row r="14404" spans="15:15" x14ac:dyDescent="0.3">
      <c r="O14404" s="1"/>
    </row>
    <row r="14405" spans="15:15" x14ac:dyDescent="0.3">
      <c r="O14405" s="1"/>
    </row>
    <row r="14406" spans="15:15" x14ac:dyDescent="0.3">
      <c r="O14406" s="1"/>
    </row>
    <row r="14407" spans="15:15" x14ac:dyDescent="0.3">
      <c r="O14407" s="1"/>
    </row>
    <row r="14408" spans="15:15" x14ac:dyDescent="0.3">
      <c r="O14408" s="1"/>
    </row>
    <row r="14409" spans="15:15" x14ac:dyDescent="0.3">
      <c r="O14409" s="1"/>
    </row>
    <row r="14410" spans="15:15" x14ac:dyDescent="0.3">
      <c r="O14410" s="1"/>
    </row>
    <row r="14411" spans="15:15" x14ac:dyDescent="0.3">
      <c r="O14411" s="1"/>
    </row>
    <row r="14412" spans="15:15" x14ac:dyDescent="0.3">
      <c r="O14412" s="1"/>
    </row>
    <row r="14413" spans="15:15" x14ac:dyDescent="0.3">
      <c r="O14413" s="1"/>
    </row>
    <row r="14414" spans="15:15" x14ac:dyDescent="0.3">
      <c r="O14414" s="1"/>
    </row>
    <row r="14415" spans="15:15" x14ac:dyDescent="0.3">
      <c r="O14415" s="1"/>
    </row>
    <row r="14416" spans="15:15" x14ac:dyDescent="0.3">
      <c r="O14416" s="1"/>
    </row>
    <row r="14417" spans="15:15" x14ac:dyDescent="0.3">
      <c r="O14417" s="1"/>
    </row>
    <row r="14418" spans="15:15" x14ac:dyDescent="0.3">
      <c r="O14418" s="1"/>
    </row>
    <row r="14419" spans="15:15" x14ac:dyDescent="0.3">
      <c r="O14419" s="1"/>
    </row>
    <row r="14420" spans="15:15" x14ac:dyDescent="0.3">
      <c r="O14420" s="1"/>
    </row>
    <row r="14421" spans="15:15" x14ac:dyDescent="0.3">
      <c r="O14421" s="1"/>
    </row>
    <row r="14422" spans="15:15" x14ac:dyDescent="0.3">
      <c r="O14422" s="1"/>
    </row>
    <row r="14423" spans="15:15" x14ac:dyDescent="0.3">
      <c r="O14423" s="1"/>
    </row>
    <row r="14424" spans="15:15" x14ac:dyDescent="0.3">
      <c r="O14424" s="1"/>
    </row>
    <row r="14425" spans="15:15" x14ac:dyDescent="0.3">
      <c r="O14425" s="1"/>
    </row>
    <row r="14426" spans="15:15" x14ac:dyDescent="0.3">
      <c r="O14426" s="1"/>
    </row>
    <row r="14427" spans="15:15" x14ac:dyDescent="0.3">
      <c r="O14427" s="1"/>
    </row>
    <row r="14428" spans="15:15" x14ac:dyDescent="0.3">
      <c r="O14428" s="1"/>
    </row>
    <row r="14429" spans="15:15" x14ac:dyDescent="0.3">
      <c r="O14429" s="1"/>
    </row>
    <row r="14430" spans="15:15" x14ac:dyDescent="0.3">
      <c r="O14430" s="1"/>
    </row>
    <row r="14431" spans="15:15" x14ac:dyDescent="0.3">
      <c r="O14431" s="1"/>
    </row>
    <row r="14432" spans="15:15" x14ac:dyDescent="0.3">
      <c r="O14432" s="1"/>
    </row>
    <row r="14433" spans="15:15" x14ac:dyDescent="0.3">
      <c r="O14433" s="1"/>
    </row>
    <row r="14434" spans="15:15" x14ac:dyDescent="0.3">
      <c r="O14434" s="1"/>
    </row>
    <row r="14435" spans="15:15" x14ac:dyDescent="0.3">
      <c r="O14435" s="1"/>
    </row>
    <row r="14436" spans="15:15" x14ac:dyDescent="0.3">
      <c r="O14436" s="1"/>
    </row>
    <row r="14437" spans="15:15" x14ac:dyDescent="0.3">
      <c r="O14437" s="1"/>
    </row>
    <row r="14438" spans="15:15" x14ac:dyDescent="0.3">
      <c r="O14438" s="1"/>
    </row>
    <row r="14439" spans="15:15" x14ac:dyDescent="0.3">
      <c r="O14439" s="1"/>
    </row>
    <row r="14440" spans="15:15" x14ac:dyDescent="0.3">
      <c r="O14440" s="1"/>
    </row>
    <row r="14441" spans="15:15" x14ac:dyDescent="0.3">
      <c r="O14441" s="1"/>
    </row>
    <row r="14442" spans="15:15" x14ac:dyDescent="0.3">
      <c r="O14442" s="1"/>
    </row>
    <row r="14443" spans="15:15" x14ac:dyDescent="0.3">
      <c r="O14443" s="1"/>
    </row>
    <row r="14444" spans="15:15" x14ac:dyDescent="0.3">
      <c r="O14444" s="1"/>
    </row>
    <row r="14445" spans="15:15" x14ac:dyDescent="0.3">
      <c r="O14445" s="1"/>
    </row>
    <row r="14446" spans="15:15" x14ac:dyDescent="0.3">
      <c r="O14446" s="1"/>
    </row>
    <row r="14447" spans="15:15" x14ac:dyDescent="0.3">
      <c r="O14447" s="1"/>
    </row>
    <row r="14448" spans="15:15" x14ac:dyDescent="0.3">
      <c r="O14448" s="1"/>
    </row>
    <row r="14449" spans="15:15" x14ac:dyDescent="0.3">
      <c r="O14449" s="1"/>
    </row>
    <row r="14450" spans="15:15" x14ac:dyDescent="0.3">
      <c r="O14450" s="1"/>
    </row>
    <row r="14451" spans="15:15" x14ac:dyDescent="0.3">
      <c r="O14451" s="1"/>
    </row>
    <row r="14452" spans="15:15" x14ac:dyDescent="0.3">
      <c r="O14452" s="1"/>
    </row>
    <row r="14453" spans="15:15" x14ac:dyDescent="0.3">
      <c r="O14453" s="1"/>
    </row>
    <row r="14454" spans="15:15" x14ac:dyDescent="0.3">
      <c r="O14454" s="1"/>
    </row>
    <row r="14455" spans="15:15" x14ac:dyDescent="0.3">
      <c r="O14455" s="1"/>
    </row>
    <row r="14456" spans="15:15" x14ac:dyDescent="0.3">
      <c r="O14456" s="1"/>
    </row>
    <row r="14457" spans="15:15" x14ac:dyDescent="0.3">
      <c r="O14457" s="1"/>
    </row>
    <row r="14458" spans="15:15" x14ac:dyDescent="0.3">
      <c r="O14458" s="1"/>
    </row>
    <row r="14459" spans="15:15" x14ac:dyDescent="0.3">
      <c r="O14459" s="1"/>
    </row>
    <row r="14460" spans="15:15" x14ac:dyDescent="0.3">
      <c r="O14460" s="1"/>
    </row>
    <row r="14461" spans="15:15" x14ac:dyDescent="0.3">
      <c r="O14461" s="1"/>
    </row>
    <row r="14462" spans="15:15" x14ac:dyDescent="0.3">
      <c r="O14462" s="1"/>
    </row>
    <row r="14463" spans="15:15" x14ac:dyDescent="0.3">
      <c r="O14463" s="1"/>
    </row>
    <row r="14464" spans="15:15" x14ac:dyDescent="0.3">
      <c r="O14464" s="1"/>
    </row>
    <row r="14465" spans="15:15" x14ac:dyDescent="0.3">
      <c r="O14465" s="1"/>
    </row>
    <row r="14466" spans="15:15" x14ac:dyDescent="0.3">
      <c r="O14466" s="1"/>
    </row>
    <row r="14467" spans="15:15" x14ac:dyDescent="0.3">
      <c r="O14467" s="1"/>
    </row>
    <row r="14468" spans="15:15" x14ac:dyDescent="0.3">
      <c r="O14468" s="1"/>
    </row>
    <row r="14469" spans="15:15" x14ac:dyDescent="0.3">
      <c r="O14469" s="1"/>
    </row>
    <row r="14470" spans="15:15" x14ac:dyDescent="0.3">
      <c r="O14470" s="1"/>
    </row>
    <row r="14471" spans="15:15" x14ac:dyDescent="0.3">
      <c r="O14471" s="1"/>
    </row>
    <row r="14472" spans="15:15" x14ac:dyDescent="0.3">
      <c r="O14472" s="1"/>
    </row>
    <row r="14473" spans="15:15" x14ac:dyDescent="0.3">
      <c r="O14473" s="1"/>
    </row>
    <row r="14474" spans="15:15" x14ac:dyDescent="0.3">
      <c r="O14474" s="1"/>
    </row>
    <row r="14475" spans="15:15" x14ac:dyDescent="0.3">
      <c r="O14475" s="1"/>
    </row>
    <row r="14476" spans="15:15" x14ac:dyDescent="0.3">
      <c r="O14476" s="1"/>
    </row>
    <row r="14477" spans="15:15" x14ac:dyDescent="0.3">
      <c r="O14477" s="1"/>
    </row>
    <row r="14478" spans="15:15" x14ac:dyDescent="0.3">
      <c r="O14478" s="1"/>
    </row>
    <row r="14479" spans="15:15" x14ac:dyDescent="0.3">
      <c r="O14479" s="1"/>
    </row>
    <row r="14480" spans="15:15" x14ac:dyDescent="0.3">
      <c r="O14480" s="1"/>
    </row>
    <row r="14481" spans="15:15" x14ac:dyDescent="0.3">
      <c r="O14481" s="1"/>
    </row>
    <row r="14482" spans="15:15" x14ac:dyDescent="0.3">
      <c r="O14482" s="1"/>
    </row>
    <row r="14483" spans="15:15" x14ac:dyDescent="0.3">
      <c r="O14483" s="1"/>
    </row>
    <row r="14484" spans="15:15" x14ac:dyDescent="0.3">
      <c r="O14484" s="1"/>
    </row>
    <row r="14485" spans="15:15" x14ac:dyDescent="0.3">
      <c r="O14485" s="1"/>
    </row>
    <row r="14486" spans="15:15" x14ac:dyDescent="0.3">
      <c r="O14486" s="1"/>
    </row>
    <row r="14487" spans="15:15" x14ac:dyDescent="0.3">
      <c r="O14487" s="1"/>
    </row>
    <row r="14488" spans="15:15" x14ac:dyDescent="0.3">
      <c r="O14488" s="1"/>
    </row>
    <row r="14489" spans="15:15" x14ac:dyDescent="0.3">
      <c r="O14489" s="1"/>
    </row>
    <row r="14490" spans="15:15" x14ac:dyDescent="0.3">
      <c r="O14490" s="1"/>
    </row>
    <row r="14491" spans="15:15" x14ac:dyDescent="0.3">
      <c r="O14491" s="1"/>
    </row>
    <row r="14492" spans="15:15" x14ac:dyDescent="0.3">
      <c r="O14492" s="1"/>
    </row>
    <row r="14493" spans="15:15" x14ac:dyDescent="0.3">
      <c r="O14493" s="1"/>
    </row>
    <row r="14494" spans="15:15" x14ac:dyDescent="0.3">
      <c r="O14494" s="1"/>
    </row>
    <row r="14495" spans="15:15" x14ac:dyDescent="0.3">
      <c r="O14495" s="1"/>
    </row>
    <row r="14496" spans="15:15" x14ac:dyDescent="0.3">
      <c r="O14496" s="1"/>
    </row>
    <row r="14497" spans="15:15" x14ac:dyDescent="0.3">
      <c r="O14497" s="1"/>
    </row>
    <row r="14498" spans="15:15" x14ac:dyDescent="0.3">
      <c r="O14498" s="1"/>
    </row>
    <row r="14499" spans="15:15" x14ac:dyDescent="0.3">
      <c r="O14499" s="1"/>
    </row>
    <row r="14500" spans="15:15" x14ac:dyDescent="0.3">
      <c r="O14500" s="1"/>
    </row>
    <row r="14501" spans="15:15" x14ac:dyDescent="0.3">
      <c r="O14501" s="1"/>
    </row>
    <row r="14502" spans="15:15" x14ac:dyDescent="0.3">
      <c r="O14502" s="1"/>
    </row>
    <row r="14503" spans="15:15" x14ac:dyDescent="0.3">
      <c r="O14503" s="1"/>
    </row>
    <row r="14504" spans="15:15" x14ac:dyDescent="0.3">
      <c r="O14504" s="1"/>
    </row>
    <row r="14505" spans="15:15" x14ac:dyDescent="0.3">
      <c r="O14505" s="1"/>
    </row>
    <row r="14506" spans="15:15" x14ac:dyDescent="0.3">
      <c r="O14506" s="1"/>
    </row>
    <row r="14507" spans="15:15" x14ac:dyDescent="0.3">
      <c r="O14507" s="1"/>
    </row>
    <row r="14508" spans="15:15" x14ac:dyDescent="0.3">
      <c r="O14508" s="1"/>
    </row>
    <row r="14509" spans="15:15" x14ac:dyDescent="0.3">
      <c r="O14509" s="1"/>
    </row>
    <row r="14510" spans="15:15" x14ac:dyDescent="0.3">
      <c r="O14510" s="1"/>
    </row>
    <row r="14511" spans="15:15" x14ac:dyDescent="0.3">
      <c r="O14511" s="1"/>
    </row>
    <row r="14512" spans="15:15" x14ac:dyDescent="0.3">
      <c r="O14512" s="1"/>
    </row>
    <row r="14513" spans="15:15" x14ac:dyDescent="0.3">
      <c r="O14513" s="1"/>
    </row>
    <row r="14514" spans="15:15" x14ac:dyDescent="0.3">
      <c r="O14514" s="1"/>
    </row>
    <row r="14515" spans="15:15" x14ac:dyDescent="0.3">
      <c r="O14515" s="1"/>
    </row>
    <row r="14516" spans="15:15" x14ac:dyDescent="0.3">
      <c r="O14516" s="1"/>
    </row>
    <row r="14517" spans="15:15" x14ac:dyDescent="0.3">
      <c r="O14517" s="1"/>
    </row>
    <row r="14518" spans="15:15" x14ac:dyDescent="0.3">
      <c r="O14518" s="1"/>
    </row>
    <row r="14519" spans="15:15" x14ac:dyDescent="0.3">
      <c r="O14519" s="1"/>
    </row>
    <row r="14520" spans="15:15" x14ac:dyDescent="0.3">
      <c r="O14520" s="1"/>
    </row>
    <row r="14521" spans="15:15" x14ac:dyDescent="0.3">
      <c r="O14521" s="1"/>
    </row>
    <row r="14522" spans="15:15" x14ac:dyDescent="0.3">
      <c r="O14522" s="1"/>
    </row>
    <row r="14523" spans="15:15" x14ac:dyDescent="0.3">
      <c r="O14523" s="1"/>
    </row>
    <row r="14524" spans="15:15" x14ac:dyDescent="0.3">
      <c r="O14524" s="1"/>
    </row>
    <row r="14525" spans="15:15" x14ac:dyDescent="0.3">
      <c r="O14525" s="1"/>
    </row>
    <row r="14526" spans="15:15" x14ac:dyDescent="0.3">
      <c r="O14526" s="1"/>
    </row>
    <row r="14527" spans="15:15" x14ac:dyDescent="0.3">
      <c r="O14527" s="1"/>
    </row>
    <row r="14528" spans="15:15" x14ac:dyDescent="0.3">
      <c r="O14528" s="1"/>
    </row>
    <row r="14529" spans="15:15" x14ac:dyDescent="0.3">
      <c r="O14529" s="1"/>
    </row>
    <row r="14530" spans="15:15" x14ac:dyDescent="0.3">
      <c r="O14530" s="1"/>
    </row>
    <row r="14531" spans="15:15" x14ac:dyDescent="0.3">
      <c r="O14531" s="1"/>
    </row>
    <row r="14532" spans="15:15" x14ac:dyDescent="0.3">
      <c r="O14532" s="1"/>
    </row>
    <row r="14533" spans="15:15" x14ac:dyDescent="0.3">
      <c r="O14533" s="1"/>
    </row>
    <row r="14534" spans="15:15" x14ac:dyDescent="0.3">
      <c r="O14534" s="1"/>
    </row>
    <row r="14535" spans="15:15" x14ac:dyDescent="0.3">
      <c r="O14535" s="1"/>
    </row>
    <row r="14536" spans="15:15" x14ac:dyDescent="0.3">
      <c r="O14536" s="1"/>
    </row>
    <row r="14537" spans="15:15" x14ac:dyDescent="0.3">
      <c r="O14537" s="1"/>
    </row>
    <row r="14538" spans="15:15" x14ac:dyDescent="0.3">
      <c r="O14538" s="1"/>
    </row>
    <row r="14539" spans="15:15" x14ac:dyDescent="0.3">
      <c r="O14539" s="1"/>
    </row>
    <row r="14540" spans="15:15" x14ac:dyDescent="0.3">
      <c r="O14540" s="1"/>
    </row>
    <row r="14541" spans="15:15" x14ac:dyDescent="0.3">
      <c r="O14541" s="1"/>
    </row>
    <row r="14542" spans="15:15" x14ac:dyDescent="0.3">
      <c r="O14542" s="1"/>
    </row>
    <row r="14543" spans="15:15" x14ac:dyDescent="0.3">
      <c r="O14543" s="1"/>
    </row>
    <row r="14544" spans="15:15" x14ac:dyDescent="0.3">
      <c r="O14544" s="1"/>
    </row>
    <row r="14545" spans="15:15" x14ac:dyDescent="0.3">
      <c r="O14545" s="1"/>
    </row>
    <row r="14546" spans="15:15" x14ac:dyDescent="0.3">
      <c r="O14546" s="1"/>
    </row>
    <row r="14547" spans="15:15" x14ac:dyDescent="0.3">
      <c r="O14547" s="1"/>
    </row>
    <row r="14548" spans="15:15" x14ac:dyDescent="0.3">
      <c r="O14548" s="1"/>
    </row>
    <row r="14549" spans="15:15" x14ac:dyDescent="0.3">
      <c r="O14549" s="1"/>
    </row>
    <row r="14550" spans="15:15" x14ac:dyDescent="0.3">
      <c r="O14550" s="1"/>
    </row>
    <row r="14551" spans="15:15" x14ac:dyDescent="0.3">
      <c r="O14551" s="1"/>
    </row>
    <row r="14552" spans="15:15" x14ac:dyDescent="0.3">
      <c r="O14552" s="1"/>
    </row>
    <row r="14553" spans="15:15" x14ac:dyDescent="0.3">
      <c r="O14553" s="1"/>
    </row>
    <row r="14554" spans="15:15" x14ac:dyDescent="0.3">
      <c r="O14554" s="1"/>
    </row>
    <row r="14555" spans="15:15" x14ac:dyDescent="0.3">
      <c r="O14555" s="1"/>
    </row>
    <row r="14556" spans="15:15" x14ac:dyDescent="0.3">
      <c r="O14556" s="1"/>
    </row>
    <row r="14557" spans="15:15" x14ac:dyDescent="0.3">
      <c r="O14557" s="1"/>
    </row>
    <row r="14558" spans="15:15" x14ac:dyDescent="0.3">
      <c r="O14558" s="1"/>
    </row>
    <row r="14559" spans="15:15" x14ac:dyDescent="0.3">
      <c r="O14559" s="1"/>
    </row>
    <row r="14560" spans="15:15" x14ac:dyDescent="0.3">
      <c r="O14560" s="1"/>
    </row>
    <row r="14561" spans="15:15" x14ac:dyDescent="0.3">
      <c r="O14561" s="1"/>
    </row>
    <row r="14562" spans="15:15" x14ac:dyDescent="0.3">
      <c r="O14562" s="1"/>
    </row>
    <row r="14563" spans="15:15" x14ac:dyDescent="0.3">
      <c r="O14563" s="1"/>
    </row>
    <row r="14564" spans="15:15" x14ac:dyDescent="0.3">
      <c r="O14564" s="1"/>
    </row>
    <row r="14565" spans="15:15" x14ac:dyDescent="0.3">
      <c r="O14565" s="1"/>
    </row>
    <row r="14566" spans="15:15" x14ac:dyDescent="0.3">
      <c r="O14566" s="1"/>
    </row>
    <row r="14567" spans="15:15" x14ac:dyDescent="0.3">
      <c r="O14567" s="1"/>
    </row>
    <row r="14568" spans="15:15" x14ac:dyDescent="0.3">
      <c r="O14568" s="1"/>
    </row>
    <row r="14569" spans="15:15" x14ac:dyDescent="0.3">
      <c r="O14569" s="1"/>
    </row>
    <row r="14570" spans="15:15" x14ac:dyDescent="0.3">
      <c r="O14570" s="1"/>
    </row>
    <row r="14571" spans="15:15" x14ac:dyDescent="0.3">
      <c r="O14571" s="1"/>
    </row>
    <row r="14572" spans="15:15" x14ac:dyDescent="0.3">
      <c r="O14572" s="1"/>
    </row>
    <row r="14573" spans="15:15" x14ac:dyDescent="0.3">
      <c r="O14573" s="1"/>
    </row>
    <row r="14574" spans="15:15" x14ac:dyDescent="0.3">
      <c r="O14574" s="1"/>
    </row>
    <row r="14575" spans="15:15" x14ac:dyDescent="0.3">
      <c r="O14575" s="1"/>
    </row>
    <row r="14576" spans="15:15" x14ac:dyDescent="0.3">
      <c r="O14576" s="1"/>
    </row>
    <row r="14577" spans="15:15" x14ac:dyDescent="0.3">
      <c r="O14577" s="1"/>
    </row>
    <row r="14578" spans="15:15" x14ac:dyDescent="0.3">
      <c r="O14578" s="1"/>
    </row>
    <row r="14579" spans="15:15" x14ac:dyDescent="0.3">
      <c r="O14579" s="1"/>
    </row>
    <row r="14580" spans="15:15" x14ac:dyDescent="0.3">
      <c r="O14580" s="1"/>
    </row>
    <row r="14581" spans="15:15" x14ac:dyDescent="0.3">
      <c r="O14581" s="1"/>
    </row>
    <row r="14582" spans="15:15" x14ac:dyDescent="0.3">
      <c r="O14582" s="1"/>
    </row>
    <row r="14583" spans="15:15" x14ac:dyDescent="0.3">
      <c r="O14583" s="1"/>
    </row>
    <row r="14584" spans="15:15" x14ac:dyDescent="0.3">
      <c r="O14584" s="1"/>
    </row>
    <row r="14585" spans="15:15" x14ac:dyDescent="0.3">
      <c r="O14585" s="1"/>
    </row>
    <row r="14586" spans="15:15" x14ac:dyDescent="0.3">
      <c r="O14586" s="1"/>
    </row>
    <row r="14587" spans="15:15" x14ac:dyDescent="0.3">
      <c r="O14587" s="1"/>
    </row>
    <row r="14588" spans="15:15" x14ac:dyDescent="0.3">
      <c r="O14588" s="1"/>
    </row>
    <row r="14589" spans="15:15" x14ac:dyDescent="0.3">
      <c r="O14589" s="1"/>
    </row>
    <row r="14590" spans="15:15" x14ac:dyDescent="0.3">
      <c r="O14590" s="1"/>
    </row>
    <row r="14591" spans="15:15" x14ac:dyDescent="0.3">
      <c r="O14591" s="1"/>
    </row>
    <row r="14592" spans="15:15" x14ac:dyDescent="0.3">
      <c r="O14592" s="1"/>
    </row>
    <row r="14593" spans="15:15" x14ac:dyDescent="0.3">
      <c r="O14593" s="1"/>
    </row>
    <row r="14594" spans="15:15" x14ac:dyDescent="0.3">
      <c r="O14594" s="1"/>
    </row>
    <row r="14595" spans="15:15" x14ac:dyDescent="0.3">
      <c r="O14595" s="1"/>
    </row>
    <row r="14596" spans="15:15" x14ac:dyDescent="0.3">
      <c r="O14596" s="1"/>
    </row>
    <row r="14597" spans="15:15" x14ac:dyDescent="0.3">
      <c r="O14597" s="1"/>
    </row>
    <row r="14598" spans="15:15" x14ac:dyDescent="0.3">
      <c r="O14598" s="1"/>
    </row>
    <row r="14599" spans="15:15" x14ac:dyDescent="0.3">
      <c r="O14599" s="1"/>
    </row>
    <row r="14600" spans="15:15" x14ac:dyDescent="0.3">
      <c r="O14600" s="1"/>
    </row>
    <row r="14601" spans="15:15" x14ac:dyDescent="0.3">
      <c r="O14601" s="1"/>
    </row>
    <row r="14602" spans="15:15" x14ac:dyDescent="0.3">
      <c r="O14602" s="1"/>
    </row>
    <row r="14603" spans="15:15" x14ac:dyDescent="0.3">
      <c r="O14603" s="1"/>
    </row>
    <row r="14604" spans="15:15" x14ac:dyDescent="0.3">
      <c r="O14604" s="1"/>
    </row>
    <row r="14605" spans="15:15" x14ac:dyDescent="0.3">
      <c r="O14605" s="1"/>
    </row>
    <row r="14606" spans="15:15" x14ac:dyDescent="0.3">
      <c r="O14606" s="1"/>
    </row>
    <row r="14607" spans="15:15" x14ac:dyDescent="0.3">
      <c r="O14607" s="1"/>
    </row>
    <row r="14608" spans="15:15" x14ac:dyDescent="0.3">
      <c r="O14608" s="1"/>
    </row>
    <row r="14609" spans="15:15" x14ac:dyDescent="0.3">
      <c r="O14609" s="1"/>
    </row>
    <row r="14610" spans="15:15" x14ac:dyDescent="0.3">
      <c r="O14610" s="1"/>
    </row>
    <row r="14611" spans="15:15" x14ac:dyDescent="0.3">
      <c r="O14611" s="1"/>
    </row>
    <row r="14612" spans="15:15" x14ac:dyDescent="0.3">
      <c r="O14612" s="1"/>
    </row>
    <row r="14613" spans="15:15" x14ac:dyDescent="0.3">
      <c r="O14613" s="1"/>
    </row>
    <row r="14614" spans="15:15" x14ac:dyDescent="0.3">
      <c r="O14614" s="1"/>
    </row>
    <row r="14615" spans="15:15" x14ac:dyDescent="0.3">
      <c r="O14615" s="1"/>
    </row>
    <row r="14616" spans="15:15" x14ac:dyDescent="0.3">
      <c r="O14616" s="1"/>
    </row>
    <row r="14617" spans="15:15" x14ac:dyDescent="0.3">
      <c r="O14617" s="1"/>
    </row>
    <row r="14618" spans="15:15" x14ac:dyDescent="0.3">
      <c r="O14618" s="1"/>
    </row>
    <row r="14619" spans="15:15" x14ac:dyDescent="0.3">
      <c r="O14619" s="1"/>
    </row>
    <row r="14620" spans="15:15" x14ac:dyDescent="0.3">
      <c r="O14620" s="1"/>
    </row>
    <row r="14621" spans="15:15" x14ac:dyDescent="0.3">
      <c r="O14621" s="1"/>
    </row>
    <row r="14622" spans="15:15" x14ac:dyDescent="0.3">
      <c r="O14622" s="1"/>
    </row>
    <row r="14623" spans="15:15" x14ac:dyDescent="0.3">
      <c r="O14623" s="1"/>
    </row>
    <row r="14624" spans="15:15" x14ac:dyDescent="0.3">
      <c r="O14624" s="1"/>
    </row>
    <row r="14625" spans="15:15" x14ac:dyDescent="0.3">
      <c r="O14625" s="1"/>
    </row>
    <row r="14626" spans="15:15" x14ac:dyDescent="0.3">
      <c r="O14626" s="1"/>
    </row>
    <row r="14627" spans="15:15" x14ac:dyDescent="0.3">
      <c r="O14627" s="1"/>
    </row>
    <row r="14628" spans="15:15" x14ac:dyDescent="0.3">
      <c r="O14628" s="1"/>
    </row>
    <row r="14629" spans="15:15" x14ac:dyDescent="0.3">
      <c r="O14629" s="1"/>
    </row>
    <row r="14630" spans="15:15" x14ac:dyDescent="0.3">
      <c r="O14630" s="1"/>
    </row>
    <row r="14631" spans="15:15" x14ac:dyDescent="0.3">
      <c r="O14631" s="1"/>
    </row>
    <row r="14632" spans="15:15" x14ac:dyDescent="0.3">
      <c r="O14632" s="1"/>
    </row>
    <row r="14633" spans="15:15" x14ac:dyDescent="0.3">
      <c r="O14633" s="1"/>
    </row>
    <row r="14634" spans="15:15" x14ac:dyDescent="0.3">
      <c r="O14634" s="1"/>
    </row>
    <row r="14635" spans="15:15" x14ac:dyDescent="0.3">
      <c r="O14635" s="1"/>
    </row>
    <row r="14636" spans="15:15" x14ac:dyDescent="0.3">
      <c r="O14636" s="1"/>
    </row>
    <row r="14637" spans="15:15" x14ac:dyDescent="0.3">
      <c r="O14637" s="1"/>
    </row>
    <row r="14638" spans="15:15" x14ac:dyDescent="0.3">
      <c r="O14638" s="1"/>
    </row>
    <row r="14639" spans="15:15" x14ac:dyDescent="0.3">
      <c r="O14639" s="1"/>
    </row>
    <row r="14640" spans="15:15" x14ac:dyDescent="0.3">
      <c r="O14640" s="1"/>
    </row>
    <row r="14641" spans="15:15" x14ac:dyDescent="0.3">
      <c r="O14641" s="1"/>
    </row>
    <row r="14642" spans="15:15" x14ac:dyDescent="0.3">
      <c r="O14642" s="1"/>
    </row>
    <row r="14643" spans="15:15" x14ac:dyDescent="0.3">
      <c r="O14643" s="1"/>
    </row>
    <row r="14644" spans="15:15" x14ac:dyDescent="0.3">
      <c r="O14644" s="1"/>
    </row>
    <row r="14645" spans="15:15" x14ac:dyDescent="0.3">
      <c r="O14645" s="1"/>
    </row>
    <row r="14646" spans="15:15" x14ac:dyDescent="0.3">
      <c r="O14646" s="1"/>
    </row>
    <row r="14647" spans="15:15" x14ac:dyDescent="0.3">
      <c r="O14647" s="1"/>
    </row>
    <row r="14648" spans="15:15" x14ac:dyDescent="0.3">
      <c r="O14648" s="1"/>
    </row>
    <row r="14649" spans="15:15" x14ac:dyDescent="0.3">
      <c r="O14649" s="1"/>
    </row>
    <row r="14650" spans="15:15" x14ac:dyDescent="0.3">
      <c r="O14650" s="1"/>
    </row>
    <row r="14651" spans="15:15" x14ac:dyDescent="0.3">
      <c r="O14651" s="1"/>
    </row>
    <row r="14652" spans="15:15" x14ac:dyDescent="0.3">
      <c r="O14652" s="1"/>
    </row>
    <row r="14653" spans="15:15" x14ac:dyDescent="0.3">
      <c r="O14653" s="1"/>
    </row>
    <row r="14654" spans="15:15" x14ac:dyDescent="0.3">
      <c r="O14654" s="1"/>
    </row>
    <row r="14655" spans="15:15" x14ac:dyDescent="0.3">
      <c r="O14655" s="1"/>
    </row>
    <row r="14656" spans="15:15" x14ac:dyDescent="0.3">
      <c r="O14656" s="1"/>
    </row>
    <row r="14657" spans="15:15" x14ac:dyDescent="0.3">
      <c r="O14657" s="1"/>
    </row>
    <row r="14658" spans="15:15" x14ac:dyDescent="0.3">
      <c r="O14658" s="1"/>
    </row>
    <row r="14659" spans="15:15" x14ac:dyDescent="0.3">
      <c r="O14659" s="1"/>
    </row>
    <row r="14660" spans="15:15" x14ac:dyDescent="0.3">
      <c r="O14660" s="1"/>
    </row>
    <row r="14661" spans="15:15" x14ac:dyDescent="0.3">
      <c r="O14661" s="1"/>
    </row>
    <row r="14662" spans="15:15" x14ac:dyDescent="0.3">
      <c r="O14662" s="1"/>
    </row>
    <row r="14663" spans="15:15" x14ac:dyDescent="0.3">
      <c r="O14663" s="1"/>
    </row>
    <row r="14664" spans="15:15" x14ac:dyDescent="0.3">
      <c r="O14664" s="1"/>
    </row>
    <row r="14665" spans="15:15" x14ac:dyDescent="0.3">
      <c r="O14665" s="1"/>
    </row>
    <row r="14666" spans="15:15" x14ac:dyDescent="0.3">
      <c r="O14666" s="1"/>
    </row>
    <row r="14667" spans="15:15" x14ac:dyDescent="0.3">
      <c r="O14667" s="1"/>
    </row>
    <row r="14668" spans="15:15" x14ac:dyDescent="0.3">
      <c r="O14668" s="1"/>
    </row>
    <row r="14669" spans="15:15" x14ac:dyDescent="0.3">
      <c r="O14669" s="1"/>
    </row>
    <row r="14670" spans="15:15" x14ac:dyDescent="0.3">
      <c r="O14670" s="1"/>
    </row>
    <row r="14671" spans="15:15" x14ac:dyDescent="0.3">
      <c r="O14671" s="1"/>
    </row>
    <row r="14672" spans="15:15" x14ac:dyDescent="0.3">
      <c r="O14672" s="1"/>
    </row>
    <row r="14673" spans="15:15" x14ac:dyDescent="0.3">
      <c r="O14673" s="1"/>
    </row>
    <row r="14674" spans="15:15" x14ac:dyDescent="0.3">
      <c r="O14674" s="1"/>
    </row>
    <row r="14675" spans="15:15" x14ac:dyDescent="0.3">
      <c r="O14675" s="1"/>
    </row>
    <row r="14676" spans="15:15" x14ac:dyDescent="0.3">
      <c r="O14676" s="1"/>
    </row>
    <row r="14677" spans="15:15" x14ac:dyDescent="0.3">
      <c r="O14677" s="1"/>
    </row>
    <row r="14678" spans="15:15" x14ac:dyDescent="0.3">
      <c r="O14678" s="1"/>
    </row>
    <row r="14679" spans="15:15" x14ac:dyDescent="0.3">
      <c r="O14679" s="1"/>
    </row>
    <row r="14680" spans="15:15" x14ac:dyDescent="0.3">
      <c r="O14680" s="1"/>
    </row>
    <row r="14681" spans="15:15" x14ac:dyDescent="0.3">
      <c r="O14681" s="1"/>
    </row>
    <row r="14682" spans="15:15" x14ac:dyDescent="0.3">
      <c r="O14682" s="1"/>
    </row>
    <row r="14683" spans="15:15" x14ac:dyDescent="0.3">
      <c r="O14683" s="1"/>
    </row>
    <row r="14684" spans="15:15" x14ac:dyDescent="0.3">
      <c r="O14684" s="1"/>
    </row>
    <row r="14685" spans="15:15" x14ac:dyDescent="0.3">
      <c r="O14685" s="1"/>
    </row>
    <row r="14686" spans="15:15" x14ac:dyDescent="0.3">
      <c r="O14686" s="1"/>
    </row>
    <row r="14687" spans="15:15" x14ac:dyDescent="0.3">
      <c r="O14687" s="1"/>
    </row>
    <row r="14688" spans="15:15" x14ac:dyDescent="0.3">
      <c r="O14688" s="1"/>
    </row>
    <row r="14689" spans="15:15" x14ac:dyDescent="0.3">
      <c r="O14689" s="1"/>
    </row>
    <row r="14690" spans="15:15" x14ac:dyDescent="0.3">
      <c r="O14690" s="1"/>
    </row>
    <row r="14691" spans="15:15" x14ac:dyDescent="0.3">
      <c r="O14691" s="1"/>
    </row>
    <row r="14692" spans="15:15" x14ac:dyDescent="0.3">
      <c r="O14692" s="1"/>
    </row>
    <row r="14693" spans="15:15" x14ac:dyDescent="0.3">
      <c r="O14693" s="1"/>
    </row>
    <row r="14694" spans="15:15" x14ac:dyDescent="0.3">
      <c r="O14694" s="1"/>
    </row>
    <row r="14695" spans="15:15" x14ac:dyDescent="0.3">
      <c r="O14695" s="1"/>
    </row>
    <row r="14696" spans="15:15" x14ac:dyDescent="0.3">
      <c r="O14696" s="1"/>
    </row>
    <row r="14697" spans="15:15" x14ac:dyDescent="0.3">
      <c r="O14697" s="1"/>
    </row>
    <row r="14698" spans="15:15" x14ac:dyDescent="0.3">
      <c r="O14698" s="1"/>
    </row>
    <row r="14699" spans="15:15" x14ac:dyDescent="0.3">
      <c r="O14699" s="1"/>
    </row>
    <row r="14700" spans="15:15" x14ac:dyDescent="0.3">
      <c r="O14700" s="1"/>
    </row>
    <row r="14701" spans="15:15" x14ac:dyDescent="0.3">
      <c r="O14701" s="1"/>
    </row>
    <row r="14702" spans="15:15" x14ac:dyDescent="0.3">
      <c r="O14702" s="1"/>
    </row>
    <row r="14703" spans="15:15" x14ac:dyDescent="0.3">
      <c r="O14703" s="1"/>
    </row>
    <row r="14704" spans="15:15" x14ac:dyDescent="0.3">
      <c r="O14704" s="1"/>
    </row>
    <row r="14705" spans="15:15" x14ac:dyDescent="0.3">
      <c r="O14705" s="1"/>
    </row>
    <row r="14706" spans="15:15" x14ac:dyDescent="0.3">
      <c r="O14706" s="1"/>
    </row>
    <row r="14707" spans="15:15" x14ac:dyDescent="0.3">
      <c r="O14707" s="1"/>
    </row>
    <row r="14708" spans="15:15" x14ac:dyDescent="0.3">
      <c r="O14708" s="1"/>
    </row>
    <row r="14709" spans="15:15" x14ac:dyDescent="0.3">
      <c r="O14709" s="1"/>
    </row>
    <row r="14710" spans="15:15" x14ac:dyDescent="0.3">
      <c r="O14710" s="1"/>
    </row>
    <row r="14711" spans="15:15" x14ac:dyDescent="0.3">
      <c r="O14711" s="1"/>
    </row>
    <row r="14712" spans="15:15" x14ac:dyDescent="0.3">
      <c r="O14712" s="1"/>
    </row>
    <row r="14713" spans="15:15" x14ac:dyDescent="0.3">
      <c r="O14713" s="1"/>
    </row>
    <row r="14714" spans="15:15" x14ac:dyDescent="0.3">
      <c r="O14714" s="1"/>
    </row>
    <row r="14715" spans="15:15" x14ac:dyDescent="0.3">
      <c r="O14715" s="1"/>
    </row>
    <row r="14716" spans="15:15" x14ac:dyDescent="0.3">
      <c r="O14716" s="1"/>
    </row>
    <row r="14717" spans="15:15" x14ac:dyDescent="0.3">
      <c r="O14717" s="1"/>
    </row>
    <row r="14718" spans="15:15" x14ac:dyDescent="0.3">
      <c r="O14718" s="1"/>
    </row>
    <row r="14719" spans="15:15" x14ac:dyDescent="0.3">
      <c r="O14719" s="1"/>
    </row>
    <row r="14720" spans="15:15" x14ac:dyDescent="0.3">
      <c r="O14720" s="1"/>
    </row>
    <row r="14721" spans="15:15" x14ac:dyDescent="0.3">
      <c r="O14721" s="1"/>
    </row>
    <row r="14722" spans="15:15" x14ac:dyDescent="0.3">
      <c r="O14722" s="1"/>
    </row>
    <row r="14723" spans="15:15" x14ac:dyDescent="0.3">
      <c r="O14723" s="1"/>
    </row>
    <row r="14724" spans="15:15" x14ac:dyDescent="0.3">
      <c r="O14724" s="1"/>
    </row>
    <row r="14725" spans="15:15" x14ac:dyDescent="0.3">
      <c r="O14725" s="1"/>
    </row>
    <row r="14726" spans="15:15" x14ac:dyDescent="0.3">
      <c r="O14726" s="1"/>
    </row>
    <row r="14727" spans="15:15" x14ac:dyDescent="0.3">
      <c r="O14727" s="1"/>
    </row>
    <row r="14728" spans="15:15" x14ac:dyDescent="0.3">
      <c r="O14728" s="1"/>
    </row>
    <row r="14729" spans="15:15" x14ac:dyDescent="0.3">
      <c r="O14729" s="1"/>
    </row>
    <row r="14730" spans="15:15" x14ac:dyDescent="0.3">
      <c r="O14730" s="1"/>
    </row>
    <row r="14731" spans="15:15" x14ac:dyDescent="0.3">
      <c r="O14731" s="1"/>
    </row>
    <row r="14732" spans="15:15" x14ac:dyDescent="0.3">
      <c r="O14732" s="1"/>
    </row>
    <row r="14733" spans="15:15" x14ac:dyDescent="0.3">
      <c r="O14733" s="1"/>
    </row>
    <row r="14734" spans="15:15" x14ac:dyDescent="0.3">
      <c r="O14734" s="1"/>
    </row>
    <row r="14735" spans="15:15" x14ac:dyDescent="0.3">
      <c r="O14735" s="1"/>
    </row>
    <row r="14736" spans="15:15" x14ac:dyDescent="0.3">
      <c r="O14736" s="1"/>
    </row>
    <row r="14737" spans="15:15" x14ac:dyDescent="0.3">
      <c r="O14737" s="1"/>
    </row>
    <row r="14738" spans="15:15" x14ac:dyDescent="0.3">
      <c r="O14738" s="1"/>
    </row>
    <row r="14739" spans="15:15" x14ac:dyDescent="0.3">
      <c r="O14739" s="1"/>
    </row>
    <row r="14740" spans="15:15" x14ac:dyDescent="0.3">
      <c r="O14740" s="1"/>
    </row>
    <row r="14741" spans="15:15" x14ac:dyDescent="0.3">
      <c r="O14741" s="1"/>
    </row>
    <row r="14742" spans="15:15" x14ac:dyDescent="0.3">
      <c r="O14742" s="1"/>
    </row>
    <row r="14743" spans="15:15" x14ac:dyDescent="0.3">
      <c r="O14743" s="1"/>
    </row>
    <row r="14744" spans="15:15" x14ac:dyDescent="0.3">
      <c r="O14744" s="1"/>
    </row>
    <row r="14745" spans="15:15" x14ac:dyDescent="0.3">
      <c r="O14745" s="1"/>
    </row>
    <row r="14746" spans="15:15" x14ac:dyDescent="0.3">
      <c r="O14746" s="1"/>
    </row>
    <row r="14747" spans="15:15" x14ac:dyDescent="0.3">
      <c r="O14747" s="1"/>
    </row>
    <row r="14748" spans="15:15" x14ac:dyDescent="0.3">
      <c r="O14748" s="1"/>
    </row>
    <row r="14749" spans="15:15" x14ac:dyDescent="0.3">
      <c r="O14749" s="1"/>
    </row>
    <row r="14750" spans="15:15" x14ac:dyDescent="0.3">
      <c r="O14750" s="1"/>
    </row>
    <row r="14751" spans="15:15" x14ac:dyDescent="0.3">
      <c r="O14751" s="1"/>
    </row>
    <row r="14752" spans="15:15" x14ac:dyDescent="0.3">
      <c r="O14752" s="1"/>
    </row>
    <row r="14753" spans="15:15" x14ac:dyDescent="0.3">
      <c r="O14753" s="1"/>
    </row>
    <row r="14754" spans="15:15" x14ac:dyDescent="0.3">
      <c r="O14754" s="1"/>
    </row>
    <row r="14755" spans="15:15" x14ac:dyDescent="0.3">
      <c r="O14755" s="1"/>
    </row>
    <row r="14756" spans="15:15" x14ac:dyDescent="0.3">
      <c r="O14756" s="1"/>
    </row>
    <row r="14757" spans="15:15" x14ac:dyDescent="0.3">
      <c r="O14757" s="1"/>
    </row>
    <row r="14758" spans="15:15" x14ac:dyDescent="0.3">
      <c r="O14758" s="1"/>
    </row>
    <row r="14759" spans="15:15" x14ac:dyDescent="0.3">
      <c r="O14759" s="1"/>
    </row>
    <row r="14760" spans="15:15" x14ac:dyDescent="0.3">
      <c r="O14760" s="1"/>
    </row>
    <row r="14761" spans="15:15" x14ac:dyDescent="0.3">
      <c r="O14761" s="1"/>
    </row>
    <row r="14762" spans="15:15" x14ac:dyDescent="0.3">
      <c r="O14762" s="1"/>
    </row>
    <row r="14763" spans="15:15" x14ac:dyDescent="0.3">
      <c r="O14763" s="1"/>
    </row>
    <row r="14764" spans="15:15" x14ac:dyDescent="0.3">
      <c r="O14764" s="1"/>
    </row>
    <row r="14765" spans="15:15" x14ac:dyDescent="0.3">
      <c r="O14765" s="1"/>
    </row>
    <row r="14766" spans="15:15" x14ac:dyDescent="0.3">
      <c r="O14766" s="1"/>
    </row>
    <row r="14767" spans="15:15" x14ac:dyDescent="0.3">
      <c r="O14767" s="1"/>
    </row>
    <row r="14768" spans="15:15" x14ac:dyDescent="0.3">
      <c r="O14768" s="1"/>
    </row>
    <row r="14769" spans="15:15" x14ac:dyDescent="0.3">
      <c r="O14769" s="1"/>
    </row>
    <row r="14770" spans="15:15" x14ac:dyDescent="0.3">
      <c r="O14770" s="1"/>
    </row>
    <row r="14771" spans="15:15" x14ac:dyDescent="0.3">
      <c r="O14771" s="1"/>
    </row>
    <row r="14772" spans="15:15" x14ac:dyDescent="0.3">
      <c r="O14772" s="1"/>
    </row>
    <row r="14773" spans="15:15" x14ac:dyDescent="0.3">
      <c r="O14773" s="1"/>
    </row>
    <row r="14774" spans="15:15" x14ac:dyDescent="0.3">
      <c r="O14774" s="1"/>
    </row>
    <row r="14775" spans="15:15" x14ac:dyDescent="0.3">
      <c r="O14775" s="1"/>
    </row>
    <row r="14776" spans="15:15" x14ac:dyDescent="0.3">
      <c r="O14776" s="1"/>
    </row>
    <row r="14777" spans="15:15" x14ac:dyDescent="0.3">
      <c r="O14777" s="1"/>
    </row>
    <row r="14778" spans="15:15" x14ac:dyDescent="0.3">
      <c r="O14778" s="1"/>
    </row>
    <row r="14779" spans="15:15" x14ac:dyDescent="0.3">
      <c r="O14779" s="1"/>
    </row>
    <row r="14780" spans="15:15" x14ac:dyDescent="0.3">
      <c r="O14780" s="1"/>
    </row>
    <row r="14781" spans="15:15" x14ac:dyDescent="0.3">
      <c r="O14781" s="1"/>
    </row>
    <row r="14782" spans="15:15" x14ac:dyDescent="0.3">
      <c r="O14782" s="1"/>
    </row>
    <row r="14783" spans="15:15" x14ac:dyDescent="0.3">
      <c r="O14783" s="1"/>
    </row>
    <row r="14784" spans="15:15" x14ac:dyDescent="0.3">
      <c r="O14784" s="1"/>
    </row>
    <row r="14785" spans="15:15" x14ac:dyDescent="0.3">
      <c r="O14785" s="1"/>
    </row>
    <row r="14786" spans="15:15" x14ac:dyDescent="0.3">
      <c r="O14786" s="1"/>
    </row>
    <row r="14787" spans="15:15" x14ac:dyDescent="0.3">
      <c r="O14787" s="1"/>
    </row>
    <row r="14788" spans="15:15" x14ac:dyDescent="0.3">
      <c r="O14788" s="1"/>
    </row>
    <row r="14789" spans="15:15" x14ac:dyDescent="0.3">
      <c r="O14789" s="1"/>
    </row>
    <row r="14790" spans="15:15" x14ac:dyDescent="0.3">
      <c r="O14790" s="1"/>
    </row>
    <row r="14791" spans="15:15" x14ac:dyDescent="0.3">
      <c r="O14791" s="1"/>
    </row>
    <row r="14792" spans="15:15" x14ac:dyDescent="0.3">
      <c r="O14792" s="1"/>
    </row>
    <row r="14793" spans="15:15" x14ac:dyDescent="0.3">
      <c r="O14793" s="1"/>
    </row>
    <row r="14794" spans="15:15" x14ac:dyDescent="0.3">
      <c r="O14794" s="1"/>
    </row>
    <row r="14795" spans="15:15" x14ac:dyDescent="0.3">
      <c r="O14795" s="1"/>
    </row>
    <row r="14796" spans="15:15" x14ac:dyDescent="0.3">
      <c r="O14796" s="1"/>
    </row>
    <row r="14797" spans="15:15" x14ac:dyDescent="0.3">
      <c r="O14797" s="1"/>
    </row>
    <row r="14798" spans="15:15" x14ac:dyDescent="0.3">
      <c r="O14798" s="1"/>
    </row>
    <row r="14799" spans="15:15" x14ac:dyDescent="0.3">
      <c r="O14799" s="1"/>
    </row>
    <row r="14800" spans="15:15" x14ac:dyDescent="0.3">
      <c r="O14800" s="1"/>
    </row>
    <row r="14801" spans="15:15" x14ac:dyDescent="0.3">
      <c r="O14801" s="1"/>
    </row>
    <row r="14802" spans="15:15" x14ac:dyDescent="0.3">
      <c r="O14802" s="1"/>
    </row>
    <row r="14803" spans="15:15" x14ac:dyDescent="0.3">
      <c r="O14803" s="1"/>
    </row>
    <row r="14804" spans="15:15" x14ac:dyDescent="0.3">
      <c r="O14804" s="1"/>
    </row>
    <row r="14805" spans="15:15" x14ac:dyDescent="0.3">
      <c r="O14805" s="1"/>
    </row>
    <row r="14806" spans="15:15" x14ac:dyDescent="0.3">
      <c r="O14806" s="1"/>
    </row>
    <row r="14807" spans="15:15" x14ac:dyDescent="0.3">
      <c r="O14807" s="1"/>
    </row>
    <row r="14808" spans="15:15" x14ac:dyDescent="0.3">
      <c r="O14808" s="1"/>
    </row>
    <row r="14809" spans="15:15" x14ac:dyDescent="0.3">
      <c r="O14809" s="1"/>
    </row>
    <row r="14810" spans="15:15" x14ac:dyDescent="0.3">
      <c r="O14810" s="1"/>
    </row>
    <row r="14811" spans="15:15" x14ac:dyDescent="0.3">
      <c r="O14811" s="1"/>
    </row>
    <row r="14812" spans="15:15" x14ac:dyDescent="0.3">
      <c r="O14812" s="1"/>
    </row>
    <row r="14813" spans="15:15" x14ac:dyDescent="0.3">
      <c r="O14813" s="1"/>
    </row>
    <row r="14814" spans="15:15" x14ac:dyDescent="0.3">
      <c r="O14814" s="1"/>
    </row>
    <row r="14815" spans="15:15" x14ac:dyDescent="0.3">
      <c r="O14815" s="1"/>
    </row>
    <row r="14816" spans="15:15" x14ac:dyDescent="0.3">
      <c r="O14816" s="1"/>
    </row>
    <row r="14817" spans="15:15" x14ac:dyDescent="0.3">
      <c r="O14817" s="1"/>
    </row>
    <row r="14818" spans="15:15" x14ac:dyDescent="0.3">
      <c r="O14818" s="1"/>
    </row>
    <row r="14819" spans="15:15" x14ac:dyDescent="0.3">
      <c r="O14819" s="1"/>
    </row>
    <row r="14820" spans="15:15" x14ac:dyDescent="0.3">
      <c r="O14820" s="1"/>
    </row>
    <row r="14821" spans="15:15" x14ac:dyDescent="0.3">
      <c r="O14821" s="1"/>
    </row>
    <row r="14822" spans="15:15" x14ac:dyDescent="0.3">
      <c r="O14822" s="1"/>
    </row>
    <row r="14823" spans="15:15" x14ac:dyDescent="0.3">
      <c r="O14823" s="1"/>
    </row>
    <row r="14824" spans="15:15" x14ac:dyDescent="0.3">
      <c r="O14824" s="1"/>
    </row>
    <row r="14825" spans="15:15" x14ac:dyDescent="0.3">
      <c r="O14825" s="1"/>
    </row>
    <row r="14826" spans="15:15" x14ac:dyDescent="0.3">
      <c r="O14826" s="1"/>
    </row>
    <row r="14827" spans="15:15" x14ac:dyDescent="0.3">
      <c r="O14827" s="1"/>
    </row>
    <row r="14828" spans="15:15" x14ac:dyDescent="0.3">
      <c r="O14828" s="1"/>
    </row>
    <row r="14829" spans="15:15" x14ac:dyDescent="0.3">
      <c r="O14829" s="1"/>
    </row>
    <row r="14830" spans="15:15" x14ac:dyDescent="0.3">
      <c r="O14830" s="1"/>
    </row>
    <row r="14831" spans="15:15" x14ac:dyDescent="0.3">
      <c r="O14831" s="1"/>
    </row>
    <row r="14832" spans="15:15" x14ac:dyDescent="0.3">
      <c r="O14832" s="1"/>
    </row>
    <row r="14833" spans="15:15" x14ac:dyDescent="0.3">
      <c r="O14833" s="1"/>
    </row>
    <row r="14834" spans="15:15" x14ac:dyDescent="0.3">
      <c r="O14834" s="1"/>
    </row>
    <row r="14835" spans="15:15" x14ac:dyDescent="0.3">
      <c r="O14835" s="1"/>
    </row>
    <row r="14836" spans="15:15" x14ac:dyDescent="0.3">
      <c r="O14836" s="1"/>
    </row>
    <row r="14837" spans="15:15" x14ac:dyDescent="0.3">
      <c r="O14837" s="1"/>
    </row>
    <row r="14838" spans="15:15" x14ac:dyDescent="0.3">
      <c r="O14838" s="1"/>
    </row>
    <row r="14839" spans="15:15" x14ac:dyDescent="0.3">
      <c r="O14839" s="1"/>
    </row>
    <row r="14840" spans="15:15" x14ac:dyDescent="0.3">
      <c r="O14840" s="1"/>
    </row>
    <row r="14841" spans="15:15" x14ac:dyDescent="0.3">
      <c r="O14841" s="1"/>
    </row>
    <row r="14842" spans="15:15" x14ac:dyDescent="0.3">
      <c r="O14842" s="1"/>
    </row>
    <row r="14843" spans="15:15" x14ac:dyDescent="0.3">
      <c r="O14843" s="1"/>
    </row>
    <row r="14844" spans="15:15" x14ac:dyDescent="0.3">
      <c r="O14844" s="1"/>
    </row>
    <row r="14845" spans="15:15" x14ac:dyDescent="0.3">
      <c r="O14845" s="1"/>
    </row>
    <row r="14846" spans="15:15" x14ac:dyDescent="0.3">
      <c r="O14846" s="1"/>
    </row>
    <row r="14847" spans="15:15" x14ac:dyDescent="0.3">
      <c r="O14847" s="1"/>
    </row>
    <row r="14848" spans="15:15" x14ac:dyDescent="0.3">
      <c r="O14848" s="1"/>
    </row>
    <row r="14849" spans="15:15" x14ac:dyDescent="0.3">
      <c r="O14849" s="1"/>
    </row>
    <row r="14850" spans="15:15" x14ac:dyDescent="0.3">
      <c r="O14850" s="1"/>
    </row>
    <row r="14851" spans="15:15" x14ac:dyDescent="0.3">
      <c r="O14851" s="1"/>
    </row>
    <row r="14852" spans="15:15" x14ac:dyDescent="0.3">
      <c r="O14852" s="1"/>
    </row>
    <row r="14853" spans="15:15" x14ac:dyDescent="0.3">
      <c r="O14853" s="1"/>
    </row>
    <row r="14854" spans="15:15" x14ac:dyDescent="0.3">
      <c r="O14854" s="1"/>
    </row>
    <row r="14855" spans="15:15" x14ac:dyDescent="0.3">
      <c r="O14855" s="1"/>
    </row>
    <row r="14856" spans="15:15" x14ac:dyDescent="0.3">
      <c r="O14856" s="1"/>
    </row>
    <row r="14857" spans="15:15" x14ac:dyDescent="0.3">
      <c r="O14857" s="1"/>
    </row>
    <row r="14858" spans="15:15" x14ac:dyDescent="0.3">
      <c r="O14858" s="1"/>
    </row>
    <row r="14859" spans="15:15" x14ac:dyDescent="0.3">
      <c r="O14859" s="1"/>
    </row>
    <row r="14860" spans="15:15" x14ac:dyDescent="0.3">
      <c r="O14860" s="1"/>
    </row>
    <row r="14861" spans="15:15" x14ac:dyDescent="0.3">
      <c r="O14861" s="1"/>
    </row>
    <row r="14862" spans="15:15" x14ac:dyDescent="0.3">
      <c r="O14862" s="1"/>
    </row>
    <row r="14863" spans="15:15" x14ac:dyDescent="0.3">
      <c r="O14863" s="1"/>
    </row>
    <row r="14864" spans="15:15" x14ac:dyDescent="0.3">
      <c r="O14864" s="1"/>
    </row>
    <row r="14865" spans="15:15" x14ac:dyDescent="0.3">
      <c r="O14865" s="1"/>
    </row>
    <row r="14866" spans="15:15" x14ac:dyDescent="0.3">
      <c r="O14866" s="1"/>
    </row>
    <row r="14867" spans="15:15" x14ac:dyDescent="0.3">
      <c r="O14867" s="1"/>
    </row>
    <row r="14868" spans="15:15" x14ac:dyDescent="0.3">
      <c r="O14868" s="1"/>
    </row>
    <row r="14869" spans="15:15" x14ac:dyDescent="0.3">
      <c r="O14869" s="1"/>
    </row>
    <row r="14870" spans="15:15" x14ac:dyDescent="0.3">
      <c r="O14870" s="1"/>
    </row>
    <row r="14871" spans="15:15" x14ac:dyDescent="0.3">
      <c r="O14871" s="1"/>
    </row>
    <row r="14872" spans="15:15" x14ac:dyDescent="0.3">
      <c r="O14872" s="1"/>
    </row>
    <row r="14873" spans="15:15" x14ac:dyDescent="0.3">
      <c r="O14873" s="1"/>
    </row>
    <row r="14874" spans="15:15" x14ac:dyDescent="0.3">
      <c r="O14874" s="1"/>
    </row>
    <row r="14875" spans="15:15" x14ac:dyDescent="0.3">
      <c r="O14875" s="1"/>
    </row>
    <row r="14876" spans="15:15" x14ac:dyDescent="0.3">
      <c r="O14876" s="1"/>
    </row>
    <row r="14877" spans="15:15" x14ac:dyDescent="0.3">
      <c r="O14877" s="1"/>
    </row>
    <row r="14878" spans="15:15" x14ac:dyDescent="0.3">
      <c r="O14878" s="1"/>
    </row>
    <row r="14879" spans="15:15" x14ac:dyDescent="0.3">
      <c r="O14879" s="1"/>
    </row>
    <row r="14880" spans="15:15" x14ac:dyDescent="0.3">
      <c r="O14880" s="1"/>
    </row>
    <row r="14881" spans="15:15" x14ac:dyDescent="0.3">
      <c r="O14881" s="1"/>
    </row>
    <row r="14882" spans="15:15" x14ac:dyDescent="0.3">
      <c r="O14882" s="1"/>
    </row>
    <row r="14883" spans="15:15" x14ac:dyDescent="0.3">
      <c r="O14883" s="1"/>
    </row>
    <row r="14884" spans="15:15" x14ac:dyDescent="0.3">
      <c r="O14884" s="1"/>
    </row>
    <row r="14885" spans="15:15" x14ac:dyDescent="0.3">
      <c r="O14885" s="1"/>
    </row>
    <row r="14886" spans="15:15" x14ac:dyDescent="0.3">
      <c r="O14886" s="1"/>
    </row>
    <row r="14887" spans="15:15" x14ac:dyDescent="0.3">
      <c r="O14887" s="1"/>
    </row>
    <row r="14888" spans="15:15" x14ac:dyDescent="0.3">
      <c r="O14888" s="1"/>
    </row>
    <row r="14889" spans="15:15" x14ac:dyDescent="0.3">
      <c r="O14889" s="1"/>
    </row>
    <row r="14890" spans="15:15" x14ac:dyDescent="0.3">
      <c r="O14890" s="1"/>
    </row>
    <row r="14891" spans="15:15" x14ac:dyDescent="0.3">
      <c r="O14891" s="1"/>
    </row>
    <row r="14892" spans="15:15" x14ac:dyDescent="0.3">
      <c r="O14892" s="1"/>
    </row>
    <row r="14893" spans="15:15" x14ac:dyDescent="0.3">
      <c r="O14893" s="1"/>
    </row>
    <row r="14894" spans="15:15" x14ac:dyDescent="0.3">
      <c r="O14894" s="1"/>
    </row>
    <row r="14895" spans="15:15" x14ac:dyDescent="0.3">
      <c r="O14895" s="1"/>
    </row>
    <row r="14896" spans="15:15" x14ac:dyDescent="0.3">
      <c r="O14896" s="1"/>
    </row>
    <row r="14897" spans="15:15" x14ac:dyDescent="0.3">
      <c r="O14897" s="1"/>
    </row>
    <row r="14898" spans="15:15" x14ac:dyDescent="0.3">
      <c r="O14898" s="1"/>
    </row>
    <row r="14899" spans="15:15" x14ac:dyDescent="0.3">
      <c r="O14899" s="1"/>
    </row>
    <row r="14900" spans="15:15" x14ac:dyDescent="0.3">
      <c r="O14900" s="1"/>
    </row>
    <row r="14901" spans="15:15" x14ac:dyDescent="0.3">
      <c r="O14901" s="1"/>
    </row>
    <row r="14902" spans="15:15" x14ac:dyDescent="0.3">
      <c r="O14902" s="1"/>
    </row>
    <row r="14903" spans="15:15" x14ac:dyDescent="0.3">
      <c r="O14903" s="1"/>
    </row>
    <row r="14904" spans="15:15" x14ac:dyDescent="0.3">
      <c r="O14904" s="1"/>
    </row>
    <row r="14905" spans="15:15" x14ac:dyDescent="0.3">
      <c r="O14905" s="1"/>
    </row>
    <row r="14906" spans="15:15" x14ac:dyDescent="0.3">
      <c r="O14906" s="1"/>
    </row>
    <row r="14907" spans="15:15" x14ac:dyDescent="0.3">
      <c r="O14907" s="1"/>
    </row>
    <row r="14908" spans="15:15" x14ac:dyDescent="0.3">
      <c r="O14908" s="1"/>
    </row>
    <row r="14909" spans="15:15" x14ac:dyDescent="0.3">
      <c r="O14909" s="1"/>
    </row>
    <row r="14910" spans="15:15" x14ac:dyDescent="0.3">
      <c r="O14910" s="1"/>
    </row>
    <row r="14911" spans="15:15" x14ac:dyDescent="0.3">
      <c r="O14911" s="1"/>
    </row>
    <row r="14912" spans="15:15" x14ac:dyDescent="0.3">
      <c r="O14912" s="1"/>
    </row>
    <row r="14913" spans="15:15" x14ac:dyDescent="0.3">
      <c r="O14913" s="1"/>
    </row>
    <row r="14914" spans="15:15" x14ac:dyDescent="0.3">
      <c r="O14914" s="1"/>
    </row>
    <row r="14915" spans="15:15" x14ac:dyDescent="0.3">
      <c r="O14915" s="1"/>
    </row>
    <row r="14916" spans="15:15" x14ac:dyDescent="0.3">
      <c r="O14916" s="1"/>
    </row>
    <row r="14917" spans="15:15" x14ac:dyDescent="0.3">
      <c r="O14917" s="1"/>
    </row>
    <row r="14918" spans="15:15" x14ac:dyDescent="0.3">
      <c r="O14918" s="1"/>
    </row>
    <row r="14919" spans="15:15" x14ac:dyDescent="0.3">
      <c r="O14919" s="1"/>
    </row>
    <row r="14920" spans="15:15" x14ac:dyDescent="0.3">
      <c r="O14920" s="1"/>
    </row>
    <row r="14921" spans="15:15" x14ac:dyDescent="0.3">
      <c r="O14921" s="1"/>
    </row>
    <row r="14922" spans="15:15" x14ac:dyDescent="0.3">
      <c r="O14922" s="1"/>
    </row>
    <row r="14923" spans="15:15" x14ac:dyDescent="0.3">
      <c r="O14923" s="1"/>
    </row>
    <row r="14924" spans="15:15" x14ac:dyDescent="0.3">
      <c r="O14924" s="1"/>
    </row>
    <row r="14925" spans="15:15" x14ac:dyDescent="0.3">
      <c r="O14925" s="1"/>
    </row>
    <row r="14926" spans="15:15" x14ac:dyDescent="0.3">
      <c r="O14926" s="1"/>
    </row>
    <row r="14927" spans="15:15" x14ac:dyDescent="0.3">
      <c r="O14927" s="1"/>
    </row>
    <row r="14928" spans="15:15" x14ac:dyDescent="0.3">
      <c r="O14928" s="1"/>
    </row>
    <row r="14929" spans="15:15" x14ac:dyDescent="0.3">
      <c r="O14929" s="1"/>
    </row>
    <row r="14930" spans="15:15" x14ac:dyDescent="0.3">
      <c r="O14930" s="1"/>
    </row>
    <row r="14931" spans="15:15" x14ac:dyDescent="0.3">
      <c r="O14931" s="1"/>
    </row>
    <row r="14932" spans="15:15" x14ac:dyDescent="0.3">
      <c r="O14932" s="1"/>
    </row>
    <row r="14933" spans="15:15" x14ac:dyDescent="0.3">
      <c r="O14933" s="1"/>
    </row>
    <row r="14934" spans="15:15" x14ac:dyDescent="0.3">
      <c r="O14934" s="1"/>
    </row>
    <row r="14935" spans="15:15" x14ac:dyDescent="0.3">
      <c r="O14935" s="1"/>
    </row>
    <row r="14936" spans="15:15" x14ac:dyDescent="0.3">
      <c r="O14936" s="1"/>
    </row>
    <row r="14937" spans="15:15" x14ac:dyDescent="0.3">
      <c r="O14937" s="1"/>
    </row>
    <row r="14938" spans="15:15" x14ac:dyDescent="0.3">
      <c r="O14938" s="1"/>
    </row>
    <row r="14939" spans="15:15" x14ac:dyDescent="0.3">
      <c r="O14939" s="1"/>
    </row>
    <row r="14940" spans="15:15" x14ac:dyDescent="0.3">
      <c r="O14940" s="1"/>
    </row>
    <row r="14941" spans="15:15" x14ac:dyDescent="0.3">
      <c r="O14941" s="1"/>
    </row>
    <row r="14942" spans="15:15" x14ac:dyDescent="0.3">
      <c r="O14942" s="1"/>
    </row>
    <row r="14943" spans="15:15" x14ac:dyDescent="0.3">
      <c r="O14943" s="1"/>
    </row>
    <row r="14944" spans="15:15" x14ac:dyDescent="0.3">
      <c r="O14944" s="1"/>
    </row>
    <row r="14945" spans="15:15" x14ac:dyDescent="0.3">
      <c r="O14945" s="1"/>
    </row>
    <row r="14946" spans="15:15" x14ac:dyDescent="0.3">
      <c r="O14946" s="1"/>
    </row>
    <row r="14947" spans="15:15" x14ac:dyDescent="0.3">
      <c r="O14947" s="1"/>
    </row>
    <row r="14948" spans="15:15" x14ac:dyDescent="0.3">
      <c r="O14948" s="1"/>
    </row>
    <row r="14949" spans="15:15" x14ac:dyDescent="0.3">
      <c r="O14949" s="1"/>
    </row>
    <row r="14950" spans="15:15" x14ac:dyDescent="0.3">
      <c r="O14950" s="1"/>
    </row>
    <row r="14951" spans="15:15" x14ac:dyDescent="0.3">
      <c r="O14951" s="1"/>
    </row>
    <row r="14952" spans="15:15" x14ac:dyDescent="0.3">
      <c r="O14952" s="1"/>
    </row>
    <row r="14953" spans="15:15" x14ac:dyDescent="0.3">
      <c r="O14953" s="1"/>
    </row>
    <row r="14954" spans="15:15" x14ac:dyDescent="0.3">
      <c r="O14954" s="1"/>
    </row>
    <row r="14955" spans="15:15" x14ac:dyDescent="0.3">
      <c r="O14955" s="1"/>
    </row>
    <row r="14956" spans="15:15" x14ac:dyDescent="0.3">
      <c r="O14956" s="1"/>
    </row>
    <row r="14957" spans="15:15" x14ac:dyDescent="0.3">
      <c r="O14957" s="1"/>
    </row>
    <row r="14958" spans="15:15" x14ac:dyDescent="0.3">
      <c r="O14958" s="1"/>
    </row>
    <row r="14959" spans="15:15" x14ac:dyDescent="0.3">
      <c r="O14959" s="1"/>
    </row>
    <row r="14960" spans="15:15" x14ac:dyDescent="0.3">
      <c r="O14960" s="1"/>
    </row>
    <row r="14961" spans="15:15" x14ac:dyDescent="0.3">
      <c r="O14961" s="1"/>
    </row>
    <row r="14962" spans="15:15" x14ac:dyDescent="0.3">
      <c r="O14962" s="1"/>
    </row>
    <row r="14963" spans="15:15" x14ac:dyDescent="0.3">
      <c r="O14963" s="1"/>
    </row>
    <row r="14964" spans="15:15" x14ac:dyDescent="0.3">
      <c r="O14964" s="1"/>
    </row>
    <row r="14965" spans="15:15" x14ac:dyDescent="0.3">
      <c r="O14965" s="1"/>
    </row>
    <row r="14966" spans="15:15" x14ac:dyDescent="0.3">
      <c r="O14966" s="1"/>
    </row>
    <row r="14967" spans="15:15" x14ac:dyDescent="0.3">
      <c r="O14967" s="1"/>
    </row>
    <row r="14968" spans="15:15" x14ac:dyDescent="0.3">
      <c r="O14968" s="1"/>
    </row>
    <row r="14969" spans="15:15" x14ac:dyDescent="0.3">
      <c r="O14969" s="1"/>
    </row>
    <row r="14970" spans="15:15" x14ac:dyDescent="0.3">
      <c r="O14970" s="1"/>
    </row>
    <row r="14971" spans="15:15" x14ac:dyDescent="0.3">
      <c r="O14971" s="1"/>
    </row>
    <row r="14972" spans="15:15" x14ac:dyDescent="0.3">
      <c r="O14972" s="1"/>
    </row>
    <row r="14973" spans="15:15" x14ac:dyDescent="0.3">
      <c r="O14973" s="1"/>
    </row>
    <row r="14974" spans="15:15" x14ac:dyDescent="0.3">
      <c r="O14974" s="1"/>
    </row>
    <row r="14975" spans="15:15" x14ac:dyDescent="0.3">
      <c r="O14975" s="1"/>
    </row>
    <row r="14976" spans="15:15" x14ac:dyDescent="0.3">
      <c r="O14976" s="1"/>
    </row>
    <row r="14977" spans="15:15" x14ac:dyDescent="0.3">
      <c r="O14977" s="1"/>
    </row>
    <row r="14978" spans="15:15" x14ac:dyDescent="0.3">
      <c r="O14978" s="1"/>
    </row>
    <row r="14979" spans="15:15" x14ac:dyDescent="0.3">
      <c r="O14979" s="1"/>
    </row>
    <row r="14980" spans="15:15" x14ac:dyDescent="0.3">
      <c r="O14980" s="1"/>
    </row>
    <row r="14981" spans="15:15" x14ac:dyDescent="0.3">
      <c r="O14981" s="1"/>
    </row>
    <row r="14982" spans="15:15" x14ac:dyDescent="0.3">
      <c r="O14982" s="1"/>
    </row>
    <row r="14983" spans="15:15" x14ac:dyDescent="0.3">
      <c r="O14983" s="1"/>
    </row>
    <row r="14984" spans="15:15" x14ac:dyDescent="0.3">
      <c r="O14984" s="1"/>
    </row>
    <row r="14985" spans="15:15" x14ac:dyDescent="0.3">
      <c r="O14985" s="1"/>
    </row>
    <row r="14986" spans="15:15" x14ac:dyDescent="0.3">
      <c r="O14986" s="1"/>
    </row>
    <row r="14987" spans="15:15" x14ac:dyDescent="0.3">
      <c r="O14987" s="1"/>
    </row>
    <row r="14988" spans="15:15" x14ac:dyDescent="0.3">
      <c r="O14988" s="1"/>
    </row>
    <row r="14989" spans="15:15" x14ac:dyDescent="0.3">
      <c r="O14989" s="1"/>
    </row>
    <row r="14990" spans="15:15" x14ac:dyDescent="0.3">
      <c r="O14990" s="1"/>
    </row>
    <row r="14991" spans="15:15" x14ac:dyDescent="0.3">
      <c r="O14991" s="1"/>
    </row>
    <row r="14992" spans="15:15" x14ac:dyDescent="0.3">
      <c r="O14992" s="1"/>
    </row>
    <row r="14993" spans="15:15" x14ac:dyDescent="0.3">
      <c r="O14993" s="1"/>
    </row>
    <row r="14994" spans="15:15" x14ac:dyDescent="0.3">
      <c r="O14994" s="1"/>
    </row>
    <row r="14995" spans="15:15" x14ac:dyDescent="0.3">
      <c r="O14995" s="1"/>
    </row>
    <row r="14996" spans="15:15" x14ac:dyDescent="0.3">
      <c r="O14996" s="1"/>
    </row>
    <row r="14997" spans="15:15" x14ac:dyDescent="0.3">
      <c r="O14997" s="1"/>
    </row>
    <row r="14998" spans="15:15" x14ac:dyDescent="0.3">
      <c r="O14998" s="1"/>
    </row>
    <row r="14999" spans="15:15" x14ac:dyDescent="0.3">
      <c r="O14999" s="1"/>
    </row>
    <row r="15000" spans="15:15" x14ac:dyDescent="0.3">
      <c r="O15000" s="1"/>
    </row>
    <row r="15001" spans="15:15" x14ac:dyDescent="0.3">
      <c r="O15001" s="1"/>
    </row>
    <row r="15002" spans="15:15" x14ac:dyDescent="0.3">
      <c r="O15002" s="1"/>
    </row>
    <row r="15003" spans="15:15" x14ac:dyDescent="0.3">
      <c r="O15003" s="1"/>
    </row>
    <row r="15004" spans="15:15" x14ac:dyDescent="0.3">
      <c r="O15004" s="1"/>
    </row>
    <row r="15005" spans="15:15" x14ac:dyDescent="0.3">
      <c r="O15005" s="1"/>
    </row>
    <row r="15006" spans="15:15" x14ac:dyDescent="0.3">
      <c r="O15006" s="1"/>
    </row>
    <row r="15007" spans="15:15" x14ac:dyDescent="0.3">
      <c r="O15007" s="1"/>
    </row>
    <row r="15008" spans="15:15" x14ac:dyDescent="0.3">
      <c r="O15008" s="1"/>
    </row>
    <row r="15009" spans="15:15" x14ac:dyDescent="0.3">
      <c r="O15009" s="1"/>
    </row>
    <row r="15010" spans="15:15" x14ac:dyDescent="0.3">
      <c r="O15010" s="1"/>
    </row>
    <row r="15011" spans="15:15" x14ac:dyDescent="0.3">
      <c r="O15011" s="1"/>
    </row>
    <row r="15012" spans="15:15" x14ac:dyDescent="0.3">
      <c r="O15012" s="1"/>
    </row>
    <row r="15013" spans="15:15" x14ac:dyDescent="0.3">
      <c r="O15013" s="1"/>
    </row>
    <row r="15014" spans="15:15" x14ac:dyDescent="0.3">
      <c r="O15014" s="1"/>
    </row>
    <row r="15015" spans="15:15" x14ac:dyDescent="0.3">
      <c r="O15015" s="1"/>
    </row>
    <row r="15016" spans="15:15" x14ac:dyDescent="0.3">
      <c r="O15016" s="1"/>
    </row>
    <row r="15017" spans="15:15" x14ac:dyDescent="0.3">
      <c r="O15017" s="1"/>
    </row>
    <row r="15018" spans="15:15" x14ac:dyDescent="0.3">
      <c r="O15018" s="1"/>
    </row>
    <row r="15019" spans="15:15" x14ac:dyDescent="0.3">
      <c r="O15019" s="1"/>
    </row>
    <row r="15020" spans="15:15" x14ac:dyDescent="0.3">
      <c r="O15020" s="1"/>
    </row>
    <row r="15021" spans="15:15" x14ac:dyDescent="0.3">
      <c r="O15021" s="1"/>
    </row>
    <row r="15022" spans="15:15" x14ac:dyDescent="0.3">
      <c r="O15022" s="1"/>
    </row>
    <row r="15023" spans="15:15" x14ac:dyDescent="0.3">
      <c r="O15023" s="1"/>
    </row>
    <row r="15024" spans="15:15" x14ac:dyDescent="0.3">
      <c r="O15024" s="1"/>
    </row>
    <row r="15025" spans="15:15" x14ac:dyDescent="0.3">
      <c r="O15025" s="1"/>
    </row>
    <row r="15026" spans="15:15" x14ac:dyDescent="0.3">
      <c r="O15026" s="1"/>
    </row>
    <row r="15027" spans="15:15" x14ac:dyDescent="0.3">
      <c r="O15027" s="1"/>
    </row>
    <row r="15028" spans="15:15" x14ac:dyDescent="0.3">
      <c r="O15028" s="1"/>
    </row>
    <row r="15029" spans="15:15" x14ac:dyDescent="0.3">
      <c r="O15029" s="1"/>
    </row>
    <row r="15030" spans="15:15" x14ac:dyDescent="0.3">
      <c r="O15030" s="1"/>
    </row>
    <row r="15031" spans="15:15" x14ac:dyDescent="0.3">
      <c r="O15031" s="1"/>
    </row>
    <row r="15032" spans="15:15" x14ac:dyDescent="0.3">
      <c r="O15032" s="1"/>
    </row>
    <row r="15033" spans="15:15" x14ac:dyDescent="0.3">
      <c r="O15033" s="1"/>
    </row>
    <row r="15034" spans="15:15" x14ac:dyDescent="0.3">
      <c r="O15034" s="1"/>
    </row>
    <row r="15035" spans="15:15" x14ac:dyDescent="0.3">
      <c r="O15035" s="1"/>
    </row>
    <row r="15036" spans="15:15" x14ac:dyDescent="0.3">
      <c r="O15036" s="1"/>
    </row>
    <row r="15037" spans="15:15" x14ac:dyDescent="0.3">
      <c r="O15037" s="1"/>
    </row>
    <row r="15038" spans="15:15" x14ac:dyDescent="0.3">
      <c r="O15038" s="1"/>
    </row>
    <row r="15039" spans="15:15" x14ac:dyDescent="0.3">
      <c r="O15039" s="1"/>
    </row>
    <row r="15040" spans="15:15" x14ac:dyDescent="0.3">
      <c r="O15040" s="1"/>
    </row>
    <row r="15041" spans="15:15" x14ac:dyDescent="0.3">
      <c r="O15041" s="1"/>
    </row>
    <row r="15042" spans="15:15" x14ac:dyDescent="0.3">
      <c r="O15042" s="1"/>
    </row>
    <row r="15043" spans="15:15" x14ac:dyDescent="0.3">
      <c r="O15043" s="1"/>
    </row>
    <row r="15044" spans="15:15" x14ac:dyDescent="0.3">
      <c r="O15044" s="1"/>
    </row>
    <row r="15045" spans="15:15" x14ac:dyDescent="0.3">
      <c r="O15045" s="1"/>
    </row>
    <row r="15046" spans="15:15" x14ac:dyDescent="0.3">
      <c r="O15046" s="1"/>
    </row>
    <row r="15047" spans="15:15" x14ac:dyDescent="0.3">
      <c r="O15047" s="1"/>
    </row>
    <row r="15048" spans="15:15" x14ac:dyDescent="0.3">
      <c r="O15048" s="1"/>
    </row>
    <row r="15049" spans="15:15" x14ac:dyDescent="0.3">
      <c r="O15049" s="1"/>
    </row>
    <row r="15050" spans="15:15" x14ac:dyDescent="0.3">
      <c r="O15050" s="1"/>
    </row>
    <row r="15051" spans="15:15" x14ac:dyDescent="0.3">
      <c r="O15051" s="1"/>
    </row>
    <row r="15052" spans="15:15" x14ac:dyDescent="0.3">
      <c r="O15052" s="1"/>
    </row>
    <row r="15053" spans="15:15" x14ac:dyDescent="0.3">
      <c r="O15053" s="1"/>
    </row>
    <row r="15054" spans="15:15" x14ac:dyDescent="0.3">
      <c r="O15054" s="1"/>
    </row>
    <row r="15055" spans="15:15" x14ac:dyDescent="0.3">
      <c r="O15055" s="1"/>
    </row>
    <row r="15056" spans="15:15" x14ac:dyDescent="0.3">
      <c r="O15056" s="1"/>
    </row>
    <row r="15057" spans="15:15" x14ac:dyDescent="0.3">
      <c r="O15057" s="1"/>
    </row>
    <row r="15058" spans="15:15" x14ac:dyDescent="0.3">
      <c r="O15058" s="1"/>
    </row>
    <row r="15059" spans="15:15" x14ac:dyDescent="0.3">
      <c r="O15059" s="1"/>
    </row>
    <row r="15060" spans="15:15" x14ac:dyDescent="0.3">
      <c r="O15060" s="1"/>
    </row>
    <row r="15061" spans="15:15" x14ac:dyDescent="0.3">
      <c r="O15061" s="1"/>
    </row>
    <row r="15062" spans="15:15" x14ac:dyDescent="0.3">
      <c r="O15062" s="1"/>
    </row>
    <row r="15063" spans="15:15" x14ac:dyDescent="0.3">
      <c r="O15063" s="1"/>
    </row>
    <row r="15064" spans="15:15" x14ac:dyDescent="0.3">
      <c r="O15064" s="1"/>
    </row>
    <row r="15065" spans="15:15" x14ac:dyDescent="0.3">
      <c r="O15065" s="1"/>
    </row>
    <row r="15066" spans="15:15" x14ac:dyDescent="0.3">
      <c r="O15066" s="1"/>
    </row>
    <row r="15067" spans="15:15" x14ac:dyDescent="0.3">
      <c r="O15067" s="1"/>
    </row>
    <row r="15068" spans="15:15" x14ac:dyDescent="0.3">
      <c r="O15068" s="1"/>
    </row>
    <row r="15069" spans="15:15" x14ac:dyDescent="0.3">
      <c r="O15069" s="1"/>
    </row>
    <row r="15070" spans="15:15" x14ac:dyDescent="0.3">
      <c r="O15070" s="1"/>
    </row>
    <row r="15071" spans="15:15" x14ac:dyDescent="0.3">
      <c r="O15071" s="1"/>
    </row>
    <row r="15072" spans="15:15" x14ac:dyDescent="0.3">
      <c r="O15072" s="1"/>
    </row>
    <row r="15073" spans="15:15" x14ac:dyDescent="0.3">
      <c r="O15073" s="1"/>
    </row>
    <row r="15074" spans="15:15" x14ac:dyDescent="0.3">
      <c r="O15074" s="1"/>
    </row>
    <row r="15075" spans="15:15" x14ac:dyDescent="0.3">
      <c r="O15075" s="1"/>
    </row>
    <row r="15076" spans="15:15" x14ac:dyDescent="0.3">
      <c r="O15076" s="1"/>
    </row>
    <row r="15077" spans="15:15" x14ac:dyDescent="0.3">
      <c r="O15077" s="1"/>
    </row>
    <row r="15078" spans="15:15" x14ac:dyDescent="0.3">
      <c r="O15078" s="1"/>
    </row>
    <row r="15079" spans="15:15" x14ac:dyDescent="0.3">
      <c r="O15079" s="1"/>
    </row>
    <row r="15080" spans="15:15" x14ac:dyDescent="0.3">
      <c r="O15080" s="1"/>
    </row>
    <row r="15081" spans="15:15" x14ac:dyDescent="0.3">
      <c r="O15081" s="1"/>
    </row>
    <row r="15082" spans="15:15" x14ac:dyDescent="0.3">
      <c r="O15082" s="1"/>
    </row>
    <row r="15083" spans="15:15" x14ac:dyDescent="0.3">
      <c r="O15083" s="1"/>
    </row>
    <row r="15084" spans="15:15" x14ac:dyDescent="0.3">
      <c r="O15084" s="1"/>
    </row>
    <row r="15085" spans="15:15" x14ac:dyDescent="0.3">
      <c r="O15085" s="1"/>
    </row>
    <row r="15086" spans="15:15" x14ac:dyDescent="0.3">
      <c r="O15086" s="1"/>
    </row>
    <row r="15087" spans="15:15" x14ac:dyDescent="0.3">
      <c r="O15087" s="1"/>
    </row>
    <row r="15088" spans="15:15" x14ac:dyDescent="0.3">
      <c r="O15088" s="1"/>
    </row>
    <row r="15089" spans="15:15" x14ac:dyDescent="0.3">
      <c r="O15089" s="1"/>
    </row>
    <row r="15090" spans="15:15" x14ac:dyDescent="0.3">
      <c r="O15090" s="1"/>
    </row>
    <row r="15091" spans="15:15" x14ac:dyDescent="0.3">
      <c r="O15091" s="1"/>
    </row>
    <row r="15092" spans="15:15" x14ac:dyDescent="0.3">
      <c r="O15092" s="1"/>
    </row>
    <row r="15093" spans="15:15" x14ac:dyDescent="0.3">
      <c r="O15093" s="1"/>
    </row>
    <row r="15094" spans="15:15" x14ac:dyDescent="0.3">
      <c r="O15094" s="1"/>
    </row>
    <row r="15095" spans="15:15" x14ac:dyDescent="0.3">
      <c r="O15095" s="1"/>
    </row>
    <row r="15096" spans="15:15" x14ac:dyDescent="0.3">
      <c r="O15096" s="1"/>
    </row>
    <row r="15097" spans="15:15" x14ac:dyDescent="0.3">
      <c r="O15097" s="1"/>
    </row>
    <row r="15098" spans="15:15" x14ac:dyDescent="0.3">
      <c r="O15098" s="1"/>
    </row>
    <row r="15099" spans="15:15" x14ac:dyDescent="0.3">
      <c r="O15099" s="1"/>
    </row>
    <row r="15100" spans="15:15" x14ac:dyDescent="0.3">
      <c r="O15100" s="1"/>
    </row>
    <row r="15101" spans="15:15" x14ac:dyDescent="0.3">
      <c r="O15101" s="1"/>
    </row>
    <row r="15102" spans="15:15" x14ac:dyDescent="0.3">
      <c r="O15102" s="1"/>
    </row>
    <row r="15103" spans="15:15" x14ac:dyDescent="0.3">
      <c r="O15103" s="1"/>
    </row>
    <row r="15104" spans="15:15" x14ac:dyDescent="0.3">
      <c r="O15104" s="1"/>
    </row>
    <row r="15105" spans="15:15" x14ac:dyDescent="0.3">
      <c r="O15105" s="1"/>
    </row>
    <row r="15106" spans="15:15" x14ac:dyDescent="0.3">
      <c r="O15106" s="1"/>
    </row>
    <row r="15107" spans="15:15" x14ac:dyDescent="0.3">
      <c r="O15107" s="1"/>
    </row>
    <row r="15108" spans="15:15" x14ac:dyDescent="0.3">
      <c r="O15108" s="1"/>
    </row>
    <row r="15109" spans="15:15" x14ac:dyDescent="0.3">
      <c r="O15109" s="1"/>
    </row>
    <row r="15110" spans="15:15" x14ac:dyDescent="0.3">
      <c r="O15110" s="1"/>
    </row>
    <row r="15111" spans="15:15" x14ac:dyDescent="0.3">
      <c r="O15111" s="1"/>
    </row>
    <row r="15112" spans="15:15" x14ac:dyDescent="0.3">
      <c r="O15112" s="1"/>
    </row>
    <row r="15113" spans="15:15" x14ac:dyDescent="0.3">
      <c r="O15113" s="1"/>
    </row>
    <row r="15114" spans="15:15" x14ac:dyDescent="0.3">
      <c r="O15114" s="1"/>
    </row>
    <row r="15115" spans="15:15" x14ac:dyDescent="0.3">
      <c r="O15115" s="1"/>
    </row>
    <row r="15116" spans="15:15" x14ac:dyDescent="0.3">
      <c r="O15116" s="1"/>
    </row>
    <row r="15117" spans="15:15" x14ac:dyDescent="0.3">
      <c r="O15117" s="1"/>
    </row>
    <row r="15118" spans="15:15" x14ac:dyDescent="0.3">
      <c r="O15118" s="1"/>
    </row>
    <row r="15119" spans="15:15" x14ac:dyDescent="0.3">
      <c r="O15119" s="1"/>
    </row>
    <row r="15120" spans="15:15" x14ac:dyDescent="0.3">
      <c r="O15120" s="1"/>
    </row>
    <row r="15121" spans="15:15" x14ac:dyDescent="0.3">
      <c r="O15121" s="1"/>
    </row>
    <row r="15122" spans="15:15" x14ac:dyDescent="0.3">
      <c r="O15122" s="1"/>
    </row>
    <row r="15123" spans="15:15" x14ac:dyDescent="0.3">
      <c r="O15123" s="1"/>
    </row>
    <row r="15124" spans="15:15" x14ac:dyDescent="0.3">
      <c r="O15124" s="1"/>
    </row>
    <row r="15125" spans="15:15" x14ac:dyDescent="0.3">
      <c r="O15125" s="1"/>
    </row>
    <row r="15126" spans="15:15" x14ac:dyDescent="0.3">
      <c r="O15126" s="1"/>
    </row>
    <row r="15127" spans="15:15" x14ac:dyDescent="0.3">
      <c r="O15127" s="1"/>
    </row>
    <row r="15128" spans="15:15" x14ac:dyDescent="0.3">
      <c r="O15128" s="1"/>
    </row>
    <row r="15129" spans="15:15" x14ac:dyDescent="0.3">
      <c r="O15129" s="1"/>
    </row>
    <row r="15130" spans="15:15" x14ac:dyDescent="0.3">
      <c r="O15130" s="1"/>
    </row>
    <row r="15131" spans="15:15" x14ac:dyDescent="0.3">
      <c r="O15131" s="1"/>
    </row>
    <row r="15132" spans="15:15" x14ac:dyDescent="0.3">
      <c r="O15132" s="1"/>
    </row>
    <row r="15133" spans="15:15" x14ac:dyDescent="0.3">
      <c r="O15133" s="1"/>
    </row>
    <row r="15134" spans="15:15" x14ac:dyDescent="0.3">
      <c r="O15134" s="1"/>
    </row>
    <row r="15135" spans="15:15" x14ac:dyDescent="0.3">
      <c r="O15135" s="1"/>
    </row>
    <row r="15136" spans="15:15" x14ac:dyDescent="0.3">
      <c r="O15136" s="1"/>
    </row>
    <row r="15137" spans="15:15" x14ac:dyDescent="0.3">
      <c r="O15137" s="1"/>
    </row>
    <row r="15138" spans="15:15" x14ac:dyDescent="0.3">
      <c r="O15138" s="1"/>
    </row>
    <row r="15139" spans="15:15" x14ac:dyDescent="0.3">
      <c r="O15139" s="1"/>
    </row>
    <row r="15140" spans="15:15" x14ac:dyDescent="0.3">
      <c r="O15140" s="1"/>
    </row>
    <row r="15141" spans="15:15" x14ac:dyDescent="0.3">
      <c r="O15141" s="1"/>
    </row>
    <row r="15142" spans="15:15" x14ac:dyDescent="0.3">
      <c r="O15142" s="1"/>
    </row>
    <row r="15143" spans="15:15" x14ac:dyDescent="0.3">
      <c r="O15143" s="1"/>
    </row>
    <row r="15144" spans="15:15" x14ac:dyDescent="0.3">
      <c r="O15144" s="1"/>
    </row>
    <row r="15145" spans="15:15" x14ac:dyDescent="0.3">
      <c r="O15145" s="1"/>
    </row>
    <row r="15146" spans="15:15" x14ac:dyDescent="0.3">
      <c r="O15146" s="1"/>
    </row>
    <row r="15147" spans="15:15" x14ac:dyDescent="0.3">
      <c r="O15147" s="1"/>
    </row>
    <row r="15148" spans="15:15" x14ac:dyDescent="0.3">
      <c r="O15148" s="1"/>
    </row>
    <row r="15149" spans="15:15" x14ac:dyDescent="0.3">
      <c r="O15149" s="1"/>
    </row>
    <row r="15150" spans="15:15" x14ac:dyDescent="0.3">
      <c r="O15150" s="1"/>
    </row>
    <row r="15151" spans="15:15" x14ac:dyDescent="0.3">
      <c r="O15151" s="1"/>
    </row>
    <row r="15152" spans="15:15" x14ac:dyDescent="0.3">
      <c r="O15152" s="1"/>
    </row>
    <row r="15153" spans="15:15" x14ac:dyDescent="0.3">
      <c r="O15153" s="1"/>
    </row>
    <row r="15154" spans="15:15" x14ac:dyDescent="0.3">
      <c r="O15154" s="1"/>
    </row>
    <row r="15155" spans="15:15" x14ac:dyDescent="0.3">
      <c r="O15155" s="1"/>
    </row>
    <row r="15156" spans="15:15" x14ac:dyDescent="0.3">
      <c r="O15156" s="1"/>
    </row>
    <row r="15157" spans="15:15" x14ac:dyDescent="0.3">
      <c r="O15157" s="1"/>
    </row>
    <row r="15158" spans="15:15" x14ac:dyDescent="0.3">
      <c r="O15158" s="1"/>
    </row>
    <row r="15159" spans="15:15" x14ac:dyDescent="0.3">
      <c r="O15159" s="1"/>
    </row>
    <row r="15160" spans="15:15" x14ac:dyDescent="0.3">
      <c r="O15160" s="1"/>
    </row>
    <row r="15161" spans="15:15" x14ac:dyDescent="0.3">
      <c r="O15161" s="1"/>
    </row>
    <row r="15162" spans="15:15" x14ac:dyDescent="0.3">
      <c r="O15162" s="1"/>
    </row>
    <row r="15163" spans="15:15" x14ac:dyDescent="0.3">
      <c r="O15163" s="1"/>
    </row>
    <row r="15164" spans="15:15" x14ac:dyDescent="0.3">
      <c r="O15164" s="1"/>
    </row>
    <row r="15165" spans="15:15" x14ac:dyDescent="0.3">
      <c r="O15165" s="1"/>
    </row>
    <row r="15166" spans="15:15" x14ac:dyDescent="0.3">
      <c r="O15166" s="1"/>
    </row>
    <row r="15167" spans="15:15" x14ac:dyDescent="0.3">
      <c r="O15167" s="1"/>
    </row>
    <row r="15168" spans="15:15" x14ac:dyDescent="0.3">
      <c r="O15168" s="1"/>
    </row>
    <row r="15169" spans="15:15" x14ac:dyDescent="0.3">
      <c r="O15169" s="1"/>
    </row>
    <row r="15170" spans="15:15" x14ac:dyDescent="0.3">
      <c r="O15170" s="1"/>
    </row>
    <row r="15171" spans="15:15" x14ac:dyDescent="0.3">
      <c r="O15171" s="1"/>
    </row>
    <row r="15172" spans="15:15" x14ac:dyDescent="0.3">
      <c r="O15172" s="1"/>
    </row>
    <row r="15173" spans="15:15" x14ac:dyDescent="0.3">
      <c r="O15173" s="1"/>
    </row>
    <row r="15174" spans="15:15" x14ac:dyDescent="0.3">
      <c r="O15174" s="1"/>
    </row>
    <row r="15175" spans="15:15" x14ac:dyDescent="0.3">
      <c r="O15175" s="1"/>
    </row>
    <row r="15176" spans="15:15" x14ac:dyDescent="0.3">
      <c r="O15176" s="1"/>
    </row>
    <row r="15177" spans="15:15" x14ac:dyDescent="0.3">
      <c r="O15177" s="1"/>
    </row>
    <row r="15178" spans="15:15" x14ac:dyDescent="0.3">
      <c r="O15178" s="1"/>
    </row>
    <row r="15179" spans="15:15" x14ac:dyDescent="0.3">
      <c r="O15179" s="1"/>
    </row>
    <row r="15180" spans="15:15" x14ac:dyDescent="0.3">
      <c r="O15180" s="1"/>
    </row>
    <row r="15181" spans="15:15" x14ac:dyDescent="0.3">
      <c r="O15181" s="1"/>
    </row>
    <row r="15182" spans="15:15" x14ac:dyDescent="0.3">
      <c r="O15182" s="1"/>
    </row>
    <row r="15183" spans="15:15" x14ac:dyDescent="0.3">
      <c r="O15183" s="1"/>
    </row>
    <row r="15184" spans="15:15" x14ac:dyDescent="0.3">
      <c r="O15184" s="1"/>
    </row>
    <row r="15185" spans="15:15" x14ac:dyDescent="0.3">
      <c r="O15185" s="1"/>
    </row>
    <row r="15186" spans="15:15" x14ac:dyDescent="0.3">
      <c r="O15186" s="1"/>
    </row>
    <row r="15187" spans="15:15" x14ac:dyDescent="0.3">
      <c r="O15187" s="1"/>
    </row>
    <row r="15188" spans="15:15" x14ac:dyDescent="0.3">
      <c r="O15188" s="1"/>
    </row>
    <row r="15189" spans="15:15" x14ac:dyDescent="0.3">
      <c r="O15189" s="1"/>
    </row>
    <row r="15190" spans="15:15" x14ac:dyDescent="0.3">
      <c r="O15190" s="1"/>
    </row>
    <row r="15191" spans="15:15" x14ac:dyDescent="0.3">
      <c r="O15191" s="1"/>
    </row>
    <row r="15192" spans="15:15" x14ac:dyDescent="0.3">
      <c r="O15192" s="1"/>
    </row>
    <row r="15193" spans="15:15" x14ac:dyDescent="0.3">
      <c r="O15193" s="1"/>
    </row>
    <row r="15194" spans="15:15" x14ac:dyDescent="0.3">
      <c r="O15194" s="1"/>
    </row>
    <row r="15195" spans="15:15" x14ac:dyDescent="0.3">
      <c r="O15195" s="1"/>
    </row>
    <row r="15196" spans="15:15" x14ac:dyDescent="0.3">
      <c r="O15196" s="1"/>
    </row>
    <row r="15197" spans="15:15" x14ac:dyDescent="0.3">
      <c r="O15197" s="1"/>
    </row>
    <row r="15198" spans="15:15" x14ac:dyDescent="0.3">
      <c r="O15198" s="1"/>
    </row>
    <row r="15199" spans="15:15" x14ac:dyDescent="0.3">
      <c r="O15199" s="1"/>
    </row>
    <row r="15200" spans="15:15" x14ac:dyDescent="0.3">
      <c r="O15200" s="1"/>
    </row>
    <row r="15201" spans="15:15" x14ac:dyDescent="0.3">
      <c r="O15201" s="1"/>
    </row>
    <row r="15202" spans="15:15" x14ac:dyDescent="0.3">
      <c r="O15202" s="1"/>
    </row>
    <row r="15203" spans="15:15" x14ac:dyDescent="0.3">
      <c r="O15203" s="1"/>
    </row>
    <row r="15204" spans="15:15" x14ac:dyDescent="0.3">
      <c r="O15204" s="1"/>
    </row>
    <row r="15205" spans="15:15" x14ac:dyDescent="0.3">
      <c r="O15205" s="1"/>
    </row>
    <row r="15206" spans="15:15" x14ac:dyDescent="0.3">
      <c r="O15206" s="1"/>
    </row>
    <row r="15207" spans="15:15" x14ac:dyDescent="0.3">
      <c r="O15207" s="1"/>
    </row>
    <row r="15208" spans="15:15" x14ac:dyDescent="0.3">
      <c r="O15208" s="1"/>
    </row>
    <row r="15209" spans="15:15" x14ac:dyDescent="0.3">
      <c r="O15209" s="1"/>
    </row>
    <row r="15210" spans="15:15" x14ac:dyDescent="0.3">
      <c r="O15210" s="1"/>
    </row>
    <row r="15211" spans="15:15" x14ac:dyDescent="0.3">
      <c r="O15211" s="1"/>
    </row>
    <row r="15212" spans="15:15" x14ac:dyDescent="0.3">
      <c r="O15212" s="1"/>
    </row>
    <row r="15213" spans="15:15" x14ac:dyDescent="0.3">
      <c r="O15213" s="1"/>
    </row>
    <row r="15214" spans="15:15" x14ac:dyDescent="0.3">
      <c r="O15214" s="1"/>
    </row>
    <row r="15215" spans="15:15" x14ac:dyDescent="0.3">
      <c r="O15215" s="1"/>
    </row>
    <row r="15216" spans="15:15" x14ac:dyDescent="0.3">
      <c r="O15216" s="1"/>
    </row>
    <row r="15217" spans="15:15" x14ac:dyDescent="0.3">
      <c r="O15217" s="1"/>
    </row>
    <row r="15218" spans="15:15" x14ac:dyDescent="0.3">
      <c r="O15218" s="1"/>
    </row>
    <row r="15219" spans="15:15" x14ac:dyDescent="0.3">
      <c r="O15219" s="1"/>
    </row>
    <row r="15220" spans="15:15" x14ac:dyDescent="0.3">
      <c r="O15220" s="1"/>
    </row>
    <row r="15221" spans="15:15" x14ac:dyDescent="0.3">
      <c r="O15221" s="1"/>
    </row>
    <row r="15222" spans="15:15" x14ac:dyDescent="0.3">
      <c r="O15222" s="1"/>
    </row>
    <row r="15223" spans="15:15" x14ac:dyDescent="0.3">
      <c r="O15223" s="1"/>
    </row>
    <row r="15224" spans="15:15" x14ac:dyDescent="0.3">
      <c r="O15224" s="1"/>
    </row>
    <row r="15225" spans="15:15" x14ac:dyDescent="0.3">
      <c r="O15225" s="1"/>
    </row>
    <row r="15226" spans="15:15" x14ac:dyDescent="0.3">
      <c r="O15226" s="1"/>
    </row>
    <row r="15227" spans="15:15" x14ac:dyDescent="0.3">
      <c r="O15227" s="1"/>
    </row>
    <row r="15228" spans="15:15" x14ac:dyDescent="0.3">
      <c r="O15228" s="1"/>
    </row>
    <row r="15229" spans="15:15" x14ac:dyDescent="0.3">
      <c r="O15229" s="1"/>
    </row>
    <row r="15230" spans="15:15" x14ac:dyDescent="0.3">
      <c r="O15230" s="1"/>
    </row>
    <row r="15231" spans="15:15" x14ac:dyDescent="0.3">
      <c r="O15231" s="1"/>
    </row>
    <row r="15232" spans="15:15" x14ac:dyDescent="0.3">
      <c r="O15232" s="1"/>
    </row>
    <row r="15233" spans="15:15" x14ac:dyDescent="0.3">
      <c r="O15233" s="1"/>
    </row>
    <row r="15234" spans="15:15" x14ac:dyDescent="0.3">
      <c r="O15234" s="1"/>
    </row>
    <row r="15235" spans="15:15" x14ac:dyDescent="0.3">
      <c r="O15235" s="1"/>
    </row>
    <row r="15236" spans="15:15" x14ac:dyDescent="0.3">
      <c r="O15236" s="1"/>
    </row>
    <row r="15237" spans="15:15" x14ac:dyDescent="0.3">
      <c r="O15237" s="1"/>
    </row>
    <row r="15238" spans="15:15" x14ac:dyDescent="0.3">
      <c r="O15238" s="1"/>
    </row>
    <row r="15239" spans="15:15" x14ac:dyDescent="0.3">
      <c r="O15239" s="1"/>
    </row>
    <row r="15240" spans="15:15" x14ac:dyDescent="0.3">
      <c r="O15240" s="1"/>
    </row>
    <row r="15241" spans="15:15" x14ac:dyDescent="0.3">
      <c r="O15241" s="1"/>
    </row>
    <row r="15242" spans="15:15" x14ac:dyDescent="0.3">
      <c r="O15242" s="1"/>
    </row>
    <row r="15243" spans="15:15" x14ac:dyDescent="0.3">
      <c r="O15243" s="1"/>
    </row>
    <row r="15244" spans="15:15" x14ac:dyDescent="0.3">
      <c r="O15244" s="1"/>
    </row>
    <row r="15245" spans="15:15" x14ac:dyDescent="0.3">
      <c r="O15245" s="1"/>
    </row>
    <row r="15246" spans="15:15" x14ac:dyDescent="0.3">
      <c r="O15246" s="1"/>
    </row>
    <row r="15247" spans="15:15" x14ac:dyDescent="0.3">
      <c r="O15247" s="1"/>
    </row>
    <row r="15248" spans="15:15" x14ac:dyDescent="0.3">
      <c r="O15248" s="1"/>
    </row>
    <row r="15249" spans="15:15" x14ac:dyDescent="0.3">
      <c r="O15249" s="1"/>
    </row>
    <row r="15250" spans="15:15" x14ac:dyDescent="0.3">
      <c r="O15250" s="1"/>
    </row>
    <row r="15251" spans="15:15" x14ac:dyDescent="0.3">
      <c r="O15251" s="1"/>
    </row>
    <row r="15252" spans="15:15" x14ac:dyDescent="0.3">
      <c r="O15252" s="1"/>
    </row>
    <row r="15253" spans="15:15" x14ac:dyDescent="0.3">
      <c r="O15253" s="1"/>
    </row>
    <row r="15254" spans="15:15" x14ac:dyDescent="0.3">
      <c r="O15254" s="1"/>
    </row>
    <row r="15255" spans="15:15" x14ac:dyDescent="0.3">
      <c r="O15255" s="1"/>
    </row>
    <row r="15256" spans="15:15" x14ac:dyDescent="0.3">
      <c r="O15256" s="1"/>
    </row>
    <row r="15257" spans="15:15" x14ac:dyDescent="0.3">
      <c r="O15257" s="1"/>
    </row>
    <row r="15258" spans="15:15" x14ac:dyDescent="0.3">
      <c r="O15258" s="1"/>
    </row>
    <row r="15259" spans="15:15" x14ac:dyDescent="0.3">
      <c r="O15259" s="1"/>
    </row>
    <row r="15260" spans="15:15" x14ac:dyDescent="0.3">
      <c r="O15260" s="1"/>
    </row>
    <row r="15261" spans="15:15" x14ac:dyDescent="0.3">
      <c r="O15261" s="1"/>
    </row>
    <row r="15262" spans="15:15" x14ac:dyDescent="0.3">
      <c r="O15262" s="1"/>
    </row>
    <row r="15263" spans="15:15" x14ac:dyDescent="0.3">
      <c r="O15263" s="1"/>
    </row>
    <row r="15264" spans="15:15" x14ac:dyDescent="0.3">
      <c r="O15264" s="1"/>
    </row>
    <row r="15265" spans="15:15" x14ac:dyDescent="0.3">
      <c r="O15265" s="1"/>
    </row>
    <row r="15266" spans="15:15" x14ac:dyDescent="0.3">
      <c r="O15266" s="1"/>
    </row>
    <row r="15267" spans="15:15" x14ac:dyDescent="0.3">
      <c r="O15267" s="1"/>
    </row>
    <row r="15268" spans="15:15" x14ac:dyDescent="0.3">
      <c r="O15268" s="1"/>
    </row>
    <row r="15269" spans="15:15" x14ac:dyDescent="0.3">
      <c r="O15269" s="1"/>
    </row>
    <row r="15270" spans="15:15" x14ac:dyDescent="0.3">
      <c r="O15270" s="1"/>
    </row>
    <row r="15271" spans="15:15" x14ac:dyDescent="0.3">
      <c r="O15271" s="1"/>
    </row>
    <row r="15272" spans="15:15" x14ac:dyDescent="0.3">
      <c r="O15272" s="1"/>
    </row>
    <row r="15273" spans="15:15" x14ac:dyDescent="0.3">
      <c r="O15273" s="1"/>
    </row>
    <row r="15274" spans="15:15" x14ac:dyDescent="0.3">
      <c r="O15274" s="1"/>
    </row>
    <row r="15275" spans="15:15" x14ac:dyDescent="0.3">
      <c r="O15275" s="1"/>
    </row>
    <row r="15276" spans="15:15" x14ac:dyDescent="0.3">
      <c r="O15276" s="1"/>
    </row>
    <row r="15277" spans="15:15" x14ac:dyDescent="0.3">
      <c r="O15277" s="1"/>
    </row>
    <row r="15278" spans="15:15" x14ac:dyDescent="0.3">
      <c r="O15278" s="1"/>
    </row>
    <row r="15279" spans="15:15" x14ac:dyDescent="0.3">
      <c r="O15279" s="1"/>
    </row>
    <row r="15280" spans="15:15" x14ac:dyDescent="0.3">
      <c r="O15280" s="1"/>
    </row>
    <row r="15281" spans="15:15" x14ac:dyDescent="0.3">
      <c r="O15281" s="1"/>
    </row>
    <row r="15282" spans="15:15" x14ac:dyDescent="0.3">
      <c r="O15282" s="1"/>
    </row>
    <row r="15283" spans="15:15" x14ac:dyDescent="0.3">
      <c r="O15283" s="1"/>
    </row>
    <row r="15284" spans="15:15" x14ac:dyDescent="0.3">
      <c r="O15284" s="1"/>
    </row>
    <row r="15285" spans="15:15" x14ac:dyDescent="0.3">
      <c r="O15285" s="1"/>
    </row>
    <row r="15286" spans="15:15" x14ac:dyDescent="0.3">
      <c r="O15286" s="1"/>
    </row>
    <row r="15287" spans="15:15" x14ac:dyDescent="0.3">
      <c r="O15287" s="1"/>
    </row>
    <row r="15288" spans="15:15" x14ac:dyDescent="0.3">
      <c r="O15288" s="1"/>
    </row>
    <row r="15289" spans="15:15" x14ac:dyDescent="0.3">
      <c r="O15289" s="1"/>
    </row>
    <row r="15290" spans="15:15" x14ac:dyDescent="0.3">
      <c r="O15290" s="1"/>
    </row>
    <row r="15291" spans="15:15" x14ac:dyDescent="0.3">
      <c r="O15291" s="1"/>
    </row>
    <row r="15292" spans="15:15" x14ac:dyDescent="0.3">
      <c r="O15292" s="1"/>
    </row>
    <row r="15293" spans="15:15" x14ac:dyDescent="0.3">
      <c r="O15293" s="1"/>
    </row>
    <row r="15294" spans="15:15" x14ac:dyDescent="0.3">
      <c r="O15294" s="1"/>
    </row>
    <row r="15295" spans="15:15" x14ac:dyDescent="0.3">
      <c r="O15295" s="1"/>
    </row>
    <row r="15296" spans="15:15" x14ac:dyDescent="0.3">
      <c r="O15296" s="1"/>
    </row>
    <row r="15297" spans="15:15" x14ac:dyDescent="0.3">
      <c r="O15297" s="1"/>
    </row>
    <row r="15298" spans="15:15" x14ac:dyDescent="0.3">
      <c r="O15298" s="1"/>
    </row>
    <row r="15299" spans="15:15" x14ac:dyDescent="0.3">
      <c r="O15299" s="1"/>
    </row>
    <row r="15300" spans="15:15" x14ac:dyDescent="0.3">
      <c r="O15300" s="1"/>
    </row>
    <row r="15301" spans="15:15" x14ac:dyDescent="0.3">
      <c r="O15301" s="1"/>
    </row>
    <row r="15302" spans="15:15" x14ac:dyDescent="0.3">
      <c r="O15302" s="1"/>
    </row>
    <row r="15303" spans="15:15" x14ac:dyDescent="0.3">
      <c r="O15303" s="1"/>
    </row>
    <row r="15304" spans="15:15" x14ac:dyDescent="0.3">
      <c r="O15304" s="1"/>
    </row>
    <row r="15305" spans="15:15" x14ac:dyDescent="0.3">
      <c r="O15305" s="1"/>
    </row>
    <row r="15306" spans="15:15" x14ac:dyDescent="0.3">
      <c r="O15306" s="1"/>
    </row>
    <row r="15307" spans="15:15" x14ac:dyDescent="0.3">
      <c r="O15307" s="1"/>
    </row>
    <row r="15308" spans="15:15" x14ac:dyDescent="0.3">
      <c r="O15308" s="1"/>
    </row>
    <row r="15309" spans="15:15" x14ac:dyDescent="0.3">
      <c r="O15309" s="1"/>
    </row>
    <row r="15310" spans="15:15" x14ac:dyDescent="0.3">
      <c r="O15310" s="1"/>
    </row>
    <row r="15311" spans="15:15" x14ac:dyDescent="0.3">
      <c r="O15311" s="1"/>
    </row>
    <row r="15312" spans="15:15" x14ac:dyDescent="0.3">
      <c r="O15312" s="1"/>
    </row>
    <row r="15313" spans="15:15" x14ac:dyDescent="0.3">
      <c r="O15313" s="1"/>
    </row>
    <row r="15314" spans="15:15" x14ac:dyDescent="0.3">
      <c r="O15314" s="1"/>
    </row>
    <row r="15315" spans="15:15" x14ac:dyDescent="0.3">
      <c r="O15315" s="1"/>
    </row>
    <row r="15316" spans="15:15" x14ac:dyDescent="0.3">
      <c r="O15316" s="1"/>
    </row>
    <row r="15317" spans="15:15" x14ac:dyDescent="0.3">
      <c r="O15317" s="1"/>
    </row>
    <row r="15318" spans="15:15" x14ac:dyDescent="0.3">
      <c r="O15318" s="1"/>
    </row>
    <row r="15319" spans="15:15" x14ac:dyDescent="0.3">
      <c r="O15319" s="1"/>
    </row>
    <row r="15320" spans="15:15" x14ac:dyDescent="0.3">
      <c r="O15320" s="1"/>
    </row>
    <row r="15321" spans="15:15" x14ac:dyDescent="0.3">
      <c r="O15321" s="1"/>
    </row>
    <row r="15322" spans="15:15" x14ac:dyDescent="0.3">
      <c r="O15322" s="1"/>
    </row>
    <row r="15323" spans="15:15" x14ac:dyDescent="0.3">
      <c r="O15323" s="1"/>
    </row>
    <row r="15324" spans="15:15" x14ac:dyDescent="0.3">
      <c r="O15324" s="1"/>
    </row>
    <row r="15325" spans="15:15" x14ac:dyDescent="0.3">
      <c r="O15325" s="1"/>
    </row>
    <row r="15326" spans="15:15" x14ac:dyDescent="0.3">
      <c r="O15326" s="1"/>
    </row>
    <row r="15327" spans="15:15" x14ac:dyDescent="0.3">
      <c r="O15327" s="1"/>
    </row>
    <row r="15328" spans="15:15" x14ac:dyDescent="0.3">
      <c r="O15328" s="1"/>
    </row>
    <row r="15329" spans="15:15" x14ac:dyDescent="0.3">
      <c r="O15329" s="1"/>
    </row>
    <row r="15330" spans="15:15" x14ac:dyDescent="0.3">
      <c r="O15330" s="1"/>
    </row>
    <row r="15331" spans="15:15" x14ac:dyDescent="0.3">
      <c r="O15331" s="1"/>
    </row>
    <row r="15332" spans="15:15" x14ac:dyDescent="0.3">
      <c r="O15332" s="1"/>
    </row>
    <row r="15333" spans="15:15" x14ac:dyDescent="0.3">
      <c r="O15333" s="1"/>
    </row>
    <row r="15334" spans="15:15" x14ac:dyDescent="0.3">
      <c r="O15334" s="1"/>
    </row>
    <row r="15335" spans="15:15" x14ac:dyDescent="0.3">
      <c r="O15335" s="1"/>
    </row>
    <row r="15336" spans="15:15" x14ac:dyDescent="0.3">
      <c r="O15336" s="1"/>
    </row>
    <row r="15337" spans="15:15" x14ac:dyDescent="0.3">
      <c r="O15337" s="1"/>
    </row>
    <row r="15338" spans="15:15" x14ac:dyDescent="0.3">
      <c r="O15338" s="1"/>
    </row>
    <row r="15339" spans="15:15" x14ac:dyDescent="0.3">
      <c r="O15339" s="1"/>
    </row>
    <row r="15340" spans="15:15" x14ac:dyDescent="0.3">
      <c r="O15340" s="1"/>
    </row>
    <row r="15341" spans="15:15" x14ac:dyDescent="0.3">
      <c r="O15341" s="1"/>
    </row>
    <row r="15342" spans="15:15" x14ac:dyDescent="0.3">
      <c r="O15342" s="1"/>
    </row>
    <row r="15343" spans="15:15" x14ac:dyDescent="0.3">
      <c r="O15343" s="1"/>
    </row>
    <row r="15344" spans="15:15" x14ac:dyDescent="0.3">
      <c r="O15344" s="1"/>
    </row>
    <row r="15345" spans="15:15" x14ac:dyDescent="0.3">
      <c r="O15345" s="1"/>
    </row>
    <row r="15346" spans="15:15" x14ac:dyDescent="0.3">
      <c r="O15346" s="1"/>
    </row>
    <row r="15347" spans="15:15" x14ac:dyDescent="0.3">
      <c r="O15347" s="1"/>
    </row>
    <row r="15348" spans="15:15" x14ac:dyDescent="0.3">
      <c r="O15348" s="1"/>
    </row>
    <row r="15349" spans="15:15" x14ac:dyDescent="0.3">
      <c r="O15349" s="1"/>
    </row>
    <row r="15350" spans="15:15" x14ac:dyDescent="0.3">
      <c r="O15350" s="1"/>
    </row>
    <row r="15351" spans="15:15" x14ac:dyDescent="0.3">
      <c r="O15351" s="1"/>
    </row>
    <row r="15352" spans="15:15" x14ac:dyDescent="0.3">
      <c r="O15352" s="1"/>
    </row>
    <row r="15353" spans="15:15" x14ac:dyDescent="0.3">
      <c r="O15353" s="1"/>
    </row>
    <row r="15354" spans="15:15" x14ac:dyDescent="0.3">
      <c r="O15354" s="1"/>
    </row>
    <row r="15355" spans="15:15" x14ac:dyDescent="0.3">
      <c r="O15355" s="1"/>
    </row>
    <row r="15356" spans="15:15" x14ac:dyDescent="0.3">
      <c r="O15356" s="1"/>
    </row>
    <row r="15357" spans="15:15" x14ac:dyDescent="0.3">
      <c r="O15357" s="1"/>
    </row>
    <row r="15358" spans="15:15" x14ac:dyDescent="0.3">
      <c r="O15358" s="1"/>
    </row>
    <row r="15359" spans="15:15" x14ac:dyDescent="0.3">
      <c r="O15359" s="1"/>
    </row>
    <row r="15360" spans="15:15" x14ac:dyDescent="0.3">
      <c r="O15360" s="1"/>
    </row>
    <row r="15361" spans="15:15" x14ac:dyDescent="0.3">
      <c r="O15361" s="1"/>
    </row>
    <row r="15362" spans="15:15" x14ac:dyDescent="0.3">
      <c r="O15362" s="1"/>
    </row>
    <row r="15363" spans="15:15" x14ac:dyDescent="0.3">
      <c r="O15363" s="1"/>
    </row>
    <row r="15364" spans="15:15" x14ac:dyDescent="0.3">
      <c r="O15364" s="1"/>
    </row>
    <row r="15365" spans="15:15" x14ac:dyDescent="0.3">
      <c r="O15365" s="1"/>
    </row>
    <row r="15366" spans="15:15" x14ac:dyDescent="0.3">
      <c r="O15366" s="1"/>
    </row>
    <row r="15367" spans="15:15" x14ac:dyDescent="0.3">
      <c r="O15367" s="1"/>
    </row>
    <row r="15368" spans="15:15" x14ac:dyDescent="0.3">
      <c r="O15368" s="1"/>
    </row>
    <row r="15369" spans="15:15" x14ac:dyDescent="0.3">
      <c r="O15369" s="1"/>
    </row>
    <row r="15370" spans="15:15" x14ac:dyDescent="0.3">
      <c r="O15370" s="1"/>
    </row>
    <row r="15371" spans="15:15" x14ac:dyDescent="0.3">
      <c r="O15371" s="1"/>
    </row>
    <row r="15372" spans="15:15" x14ac:dyDescent="0.3">
      <c r="O15372" s="1"/>
    </row>
    <row r="15373" spans="15:15" x14ac:dyDescent="0.3">
      <c r="O15373" s="1"/>
    </row>
    <row r="15374" spans="15:15" x14ac:dyDescent="0.3">
      <c r="O15374" s="1"/>
    </row>
    <row r="15375" spans="15:15" x14ac:dyDescent="0.3">
      <c r="O15375" s="1"/>
    </row>
    <row r="15376" spans="15:15" x14ac:dyDescent="0.3">
      <c r="O15376" s="1"/>
    </row>
    <row r="15377" spans="15:15" x14ac:dyDescent="0.3">
      <c r="O15377" s="1"/>
    </row>
    <row r="15378" spans="15:15" x14ac:dyDescent="0.3">
      <c r="O15378" s="1"/>
    </row>
    <row r="15379" spans="15:15" x14ac:dyDescent="0.3">
      <c r="O15379" s="1"/>
    </row>
    <row r="15380" spans="15:15" x14ac:dyDescent="0.3">
      <c r="O15380" s="1"/>
    </row>
    <row r="15381" spans="15:15" x14ac:dyDescent="0.3">
      <c r="O15381" s="1"/>
    </row>
    <row r="15382" spans="15:15" x14ac:dyDescent="0.3">
      <c r="O15382" s="1"/>
    </row>
    <row r="15383" spans="15:15" x14ac:dyDescent="0.3">
      <c r="O15383" s="1"/>
    </row>
    <row r="15384" spans="15:15" x14ac:dyDescent="0.3">
      <c r="O15384" s="1"/>
    </row>
    <row r="15385" spans="15:15" x14ac:dyDescent="0.3">
      <c r="O15385" s="1"/>
    </row>
    <row r="15386" spans="15:15" x14ac:dyDescent="0.3">
      <c r="O15386" s="1"/>
    </row>
    <row r="15387" spans="15:15" x14ac:dyDescent="0.3">
      <c r="O15387" s="1"/>
    </row>
    <row r="15388" spans="15:15" x14ac:dyDescent="0.3">
      <c r="O15388" s="1"/>
    </row>
    <row r="15389" spans="15:15" x14ac:dyDescent="0.3">
      <c r="O15389" s="1"/>
    </row>
    <row r="15390" spans="15:15" x14ac:dyDescent="0.3">
      <c r="O15390" s="1"/>
    </row>
    <row r="15391" spans="15:15" x14ac:dyDescent="0.3">
      <c r="O15391" s="1"/>
    </row>
    <row r="15392" spans="15:15" x14ac:dyDescent="0.3">
      <c r="O15392" s="1"/>
    </row>
    <row r="15393" spans="15:15" x14ac:dyDescent="0.3">
      <c r="O15393" s="1"/>
    </row>
    <row r="15394" spans="15:15" x14ac:dyDescent="0.3">
      <c r="O15394" s="1"/>
    </row>
    <row r="15395" spans="15:15" x14ac:dyDescent="0.3">
      <c r="O15395" s="1"/>
    </row>
    <row r="15396" spans="15:15" x14ac:dyDescent="0.3">
      <c r="O15396" s="1"/>
    </row>
    <row r="15397" spans="15:15" x14ac:dyDescent="0.3">
      <c r="O15397" s="1"/>
    </row>
    <row r="15398" spans="15:15" x14ac:dyDescent="0.3">
      <c r="O15398" s="1"/>
    </row>
    <row r="15399" spans="15:15" x14ac:dyDescent="0.3">
      <c r="O15399" s="1"/>
    </row>
    <row r="15400" spans="15:15" x14ac:dyDescent="0.3">
      <c r="O15400" s="1"/>
    </row>
    <row r="15401" spans="15:15" x14ac:dyDescent="0.3">
      <c r="O15401" s="1"/>
    </row>
    <row r="15402" spans="15:15" x14ac:dyDescent="0.3">
      <c r="O15402" s="1"/>
    </row>
    <row r="15403" spans="15:15" x14ac:dyDescent="0.3">
      <c r="O15403" s="1"/>
    </row>
    <row r="15404" spans="15:15" x14ac:dyDescent="0.3">
      <c r="O15404" s="1"/>
    </row>
    <row r="15405" spans="15:15" x14ac:dyDescent="0.3">
      <c r="O15405" s="1"/>
    </row>
    <row r="15406" spans="15:15" x14ac:dyDescent="0.3">
      <c r="O15406" s="1"/>
    </row>
    <row r="15407" spans="15:15" x14ac:dyDescent="0.3">
      <c r="O15407" s="1"/>
    </row>
    <row r="15408" spans="15:15" x14ac:dyDescent="0.3">
      <c r="O15408" s="1"/>
    </row>
    <row r="15409" spans="15:15" x14ac:dyDescent="0.3">
      <c r="O15409" s="1"/>
    </row>
    <row r="15410" spans="15:15" x14ac:dyDescent="0.3">
      <c r="O15410" s="1"/>
    </row>
    <row r="15411" spans="15:15" x14ac:dyDescent="0.3">
      <c r="O15411" s="1"/>
    </row>
    <row r="15412" spans="15:15" x14ac:dyDescent="0.3">
      <c r="O15412" s="1"/>
    </row>
    <row r="15413" spans="15:15" x14ac:dyDescent="0.3">
      <c r="O15413" s="1"/>
    </row>
    <row r="15414" spans="15:15" x14ac:dyDescent="0.3">
      <c r="O15414" s="1"/>
    </row>
    <row r="15415" spans="15:15" x14ac:dyDescent="0.3">
      <c r="O15415" s="1"/>
    </row>
    <row r="15416" spans="15:15" x14ac:dyDescent="0.3">
      <c r="O15416" s="1"/>
    </row>
    <row r="15417" spans="15:15" x14ac:dyDescent="0.3">
      <c r="O15417" s="1"/>
    </row>
    <row r="15418" spans="15:15" x14ac:dyDescent="0.3">
      <c r="O15418" s="1"/>
    </row>
    <row r="15419" spans="15:15" x14ac:dyDescent="0.3">
      <c r="O15419" s="1"/>
    </row>
    <row r="15420" spans="15:15" x14ac:dyDescent="0.3">
      <c r="O15420" s="1"/>
    </row>
    <row r="15421" spans="15:15" x14ac:dyDescent="0.3">
      <c r="O15421" s="1"/>
    </row>
    <row r="15422" spans="15:15" x14ac:dyDescent="0.3">
      <c r="O15422" s="1"/>
    </row>
    <row r="15423" spans="15:15" x14ac:dyDescent="0.3">
      <c r="O15423" s="1"/>
    </row>
    <row r="15424" spans="15:15" x14ac:dyDescent="0.3">
      <c r="O15424" s="1"/>
    </row>
    <row r="15425" spans="15:15" x14ac:dyDescent="0.3">
      <c r="O15425" s="1"/>
    </row>
    <row r="15426" spans="15:15" x14ac:dyDescent="0.3">
      <c r="O15426" s="1"/>
    </row>
    <row r="15427" spans="15:15" x14ac:dyDescent="0.3">
      <c r="O15427" s="1"/>
    </row>
    <row r="15428" spans="15:15" x14ac:dyDescent="0.3">
      <c r="O15428" s="1"/>
    </row>
    <row r="15429" spans="15:15" x14ac:dyDescent="0.3">
      <c r="O15429" s="1"/>
    </row>
    <row r="15430" spans="15:15" x14ac:dyDescent="0.3">
      <c r="O15430" s="1"/>
    </row>
    <row r="15431" spans="15:15" x14ac:dyDescent="0.3">
      <c r="O15431" s="1"/>
    </row>
    <row r="15432" spans="15:15" x14ac:dyDescent="0.3">
      <c r="O15432" s="1"/>
    </row>
    <row r="15433" spans="15:15" x14ac:dyDescent="0.3">
      <c r="O15433" s="1"/>
    </row>
    <row r="15434" spans="15:15" x14ac:dyDescent="0.3">
      <c r="O15434" s="1"/>
    </row>
    <row r="15435" spans="15:15" x14ac:dyDescent="0.3">
      <c r="O15435" s="1"/>
    </row>
    <row r="15436" spans="15:15" x14ac:dyDescent="0.3">
      <c r="O15436" s="1"/>
    </row>
    <row r="15437" spans="15:15" x14ac:dyDescent="0.3">
      <c r="O15437" s="1"/>
    </row>
    <row r="15438" spans="15:15" x14ac:dyDescent="0.3">
      <c r="O15438" s="1"/>
    </row>
    <row r="15439" spans="15:15" x14ac:dyDescent="0.3">
      <c r="O15439" s="1"/>
    </row>
    <row r="15440" spans="15:15" x14ac:dyDescent="0.3">
      <c r="O15440" s="1"/>
    </row>
    <row r="15441" spans="15:15" x14ac:dyDescent="0.3">
      <c r="O15441" s="1"/>
    </row>
    <row r="15442" spans="15:15" x14ac:dyDescent="0.3">
      <c r="O15442" s="1"/>
    </row>
    <row r="15443" spans="15:15" x14ac:dyDescent="0.3">
      <c r="O15443" s="1"/>
    </row>
    <row r="15444" spans="15:15" x14ac:dyDescent="0.3">
      <c r="O15444" s="1"/>
    </row>
    <row r="15445" spans="15:15" x14ac:dyDescent="0.3">
      <c r="O15445" s="1"/>
    </row>
    <row r="15446" spans="15:15" x14ac:dyDescent="0.3">
      <c r="O15446" s="1"/>
    </row>
    <row r="15447" spans="15:15" x14ac:dyDescent="0.3">
      <c r="O15447" s="1"/>
    </row>
    <row r="15448" spans="15:15" x14ac:dyDescent="0.3">
      <c r="O15448" s="1"/>
    </row>
    <row r="15449" spans="15:15" x14ac:dyDescent="0.3">
      <c r="O15449" s="1"/>
    </row>
    <row r="15450" spans="15:15" x14ac:dyDescent="0.3">
      <c r="O15450" s="1"/>
    </row>
    <row r="15451" spans="15:15" x14ac:dyDescent="0.3">
      <c r="O15451" s="1"/>
    </row>
    <row r="15452" spans="15:15" x14ac:dyDescent="0.3">
      <c r="O15452" s="1"/>
    </row>
    <row r="15453" spans="15:15" x14ac:dyDescent="0.3">
      <c r="O15453" s="1"/>
    </row>
    <row r="15454" spans="15:15" x14ac:dyDescent="0.3">
      <c r="O15454" s="1"/>
    </row>
    <row r="15455" spans="15:15" x14ac:dyDescent="0.3">
      <c r="O15455" s="1"/>
    </row>
    <row r="15456" spans="15:15" x14ac:dyDescent="0.3">
      <c r="O15456" s="1"/>
    </row>
    <row r="15457" spans="15:15" x14ac:dyDescent="0.3">
      <c r="O15457" s="1"/>
    </row>
    <row r="15458" spans="15:15" x14ac:dyDescent="0.3">
      <c r="O15458" s="1"/>
    </row>
    <row r="15459" spans="15:15" x14ac:dyDescent="0.3">
      <c r="O15459" s="1"/>
    </row>
    <row r="15460" spans="15:15" x14ac:dyDescent="0.3">
      <c r="O15460" s="1"/>
    </row>
    <row r="15461" spans="15:15" x14ac:dyDescent="0.3">
      <c r="O15461" s="1"/>
    </row>
    <row r="15462" spans="15:15" x14ac:dyDescent="0.3">
      <c r="O15462" s="1"/>
    </row>
    <row r="15463" spans="15:15" x14ac:dyDescent="0.3">
      <c r="O15463" s="1"/>
    </row>
    <row r="15464" spans="15:15" x14ac:dyDescent="0.3">
      <c r="O15464" s="1"/>
    </row>
    <row r="15465" spans="15:15" x14ac:dyDescent="0.3">
      <c r="O15465" s="1"/>
    </row>
    <row r="15466" spans="15:15" x14ac:dyDescent="0.3">
      <c r="O15466" s="1"/>
    </row>
    <row r="15467" spans="15:15" x14ac:dyDescent="0.3">
      <c r="O15467" s="1"/>
    </row>
    <row r="15468" spans="15:15" x14ac:dyDescent="0.3">
      <c r="O15468" s="1"/>
    </row>
    <row r="15469" spans="15:15" x14ac:dyDescent="0.3">
      <c r="O15469" s="1"/>
    </row>
    <row r="15470" spans="15:15" x14ac:dyDescent="0.3">
      <c r="O15470" s="1"/>
    </row>
    <row r="15471" spans="15:15" x14ac:dyDescent="0.3">
      <c r="O15471" s="1"/>
    </row>
    <row r="15472" spans="15:15" x14ac:dyDescent="0.3">
      <c r="O15472" s="1"/>
    </row>
    <row r="15473" spans="15:15" x14ac:dyDescent="0.3">
      <c r="O15473" s="1"/>
    </row>
    <row r="15474" spans="15:15" x14ac:dyDescent="0.3">
      <c r="O15474" s="1"/>
    </row>
    <row r="15475" spans="15:15" x14ac:dyDescent="0.3">
      <c r="O15475" s="1"/>
    </row>
    <row r="15476" spans="15:15" x14ac:dyDescent="0.3">
      <c r="O15476" s="1"/>
    </row>
    <row r="15477" spans="15:15" x14ac:dyDescent="0.3">
      <c r="O15477" s="1"/>
    </row>
    <row r="15478" spans="15:15" x14ac:dyDescent="0.3">
      <c r="O15478" s="1"/>
    </row>
    <row r="15479" spans="15:15" x14ac:dyDescent="0.3">
      <c r="O15479" s="1"/>
    </row>
    <row r="15480" spans="15:15" x14ac:dyDescent="0.3">
      <c r="O15480" s="1"/>
    </row>
    <row r="15481" spans="15:15" x14ac:dyDescent="0.3">
      <c r="O15481" s="1"/>
    </row>
    <row r="15482" spans="15:15" x14ac:dyDescent="0.3">
      <c r="O15482" s="1"/>
    </row>
    <row r="15483" spans="15:15" x14ac:dyDescent="0.3">
      <c r="O15483" s="1"/>
    </row>
    <row r="15484" spans="15:15" x14ac:dyDescent="0.3">
      <c r="O15484" s="1"/>
    </row>
    <row r="15485" spans="15:15" x14ac:dyDescent="0.3">
      <c r="O15485" s="1"/>
    </row>
    <row r="15486" spans="15:15" x14ac:dyDescent="0.3">
      <c r="O15486" s="1"/>
    </row>
    <row r="15487" spans="15:15" x14ac:dyDescent="0.3">
      <c r="O15487" s="1"/>
    </row>
    <row r="15488" spans="15:15" x14ac:dyDescent="0.3">
      <c r="O15488" s="1"/>
    </row>
    <row r="15489" spans="15:15" x14ac:dyDescent="0.3">
      <c r="O15489" s="1"/>
    </row>
    <row r="15490" spans="15:15" x14ac:dyDescent="0.3">
      <c r="O15490" s="1"/>
    </row>
    <row r="15491" spans="15:15" x14ac:dyDescent="0.3">
      <c r="O15491" s="1"/>
    </row>
    <row r="15492" spans="15:15" x14ac:dyDescent="0.3">
      <c r="O15492" s="1"/>
    </row>
    <row r="15493" spans="15:15" x14ac:dyDescent="0.3">
      <c r="O15493" s="1"/>
    </row>
    <row r="15494" spans="15:15" x14ac:dyDescent="0.3">
      <c r="O15494" s="1"/>
    </row>
    <row r="15495" spans="15:15" x14ac:dyDescent="0.3">
      <c r="O15495" s="1"/>
    </row>
    <row r="15496" spans="15:15" x14ac:dyDescent="0.3">
      <c r="O15496" s="1"/>
    </row>
    <row r="15497" spans="15:15" x14ac:dyDescent="0.3">
      <c r="O15497" s="1"/>
    </row>
    <row r="15498" spans="15:15" x14ac:dyDescent="0.3">
      <c r="O15498" s="1"/>
    </row>
    <row r="15499" spans="15:15" x14ac:dyDescent="0.3">
      <c r="O15499" s="1"/>
    </row>
    <row r="15500" spans="15:15" x14ac:dyDescent="0.3">
      <c r="O15500" s="1"/>
    </row>
    <row r="15501" spans="15:15" x14ac:dyDescent="0.3">
      <c r="O15501" s="1"/>
    </row>
    <row r="15502" spans="15:15" x14ac:dyDescent="0.3">
      <c r="O15502" s="1"/>
    </row>
    <row r="15503" spans="15:15" x14ac:dyDescent="0.3">
      <c r="O15503" s="1"/>
    </row>
    <row r="15504" spans="15:15" x14ac:dyDescent="0.3">
      <c r="O15504" s="1"/>
    </row>
    <row r="15505" spans="15:15" x14ac:dyDescent="0.3">
      <c r="O15505" s="1"/>
    </row>
    <row r="15506" spans="15:15" x14ac:dyDescent="0.3">
      <c r="O15506" s="1"/>
    </row>
    <row r="15507" spans="15:15" x14ac:dyDescent="0.3">
      <c r="O15507" s="1"/>
    </row>
    <row r="15508" spans="15:15" x14ac:dyDescent="0.3">
      <c r="O15508" s="1"/>
    </row>
    <row r="15509" spans="15:15" x14ac:dyDescent="0.3">
      <c r="O15509" s="1"/>
    </row>
    <row r="15510" spans="15:15" x14ac:dyDescent="0.3">
      <c r="O15510" s="1"/>
    </row>
    <row r="15511" spans="15:15" x14ac:dyDescent="0.3">
      <c r="O15511" s="1"/>
    </row>
    <row r="15512" spans="15:15" x14ac:dyDescent="0.3">
      <c r="O15512" s="1"/>
    </row>
    <row r="15513" spans="15:15" x14ac:dyDescent="0.3">
      <c r="O15513" s="1"/>
    </row>
    <row r="15514" spans="15:15" x14ac:dyDescent="0.3">
      <c r="O15514" s="1"/>
    </row>
    <row r="15515" spans="15:15" x14ac:dyDescent="0.3">
      <c r="O15515" s="1"/>
    </row>
    <row r="15516" spans="15:15" x14ac:dyDescent="0.3">
      <c r="O15516" s="1"/>
    </row>
    <row r="15517" spans="15:15" x14ac:dyDescent="0.3">
      <c r="O15517" s="1"/>
    </row>
    <row r="15518" spans="15:15" x14ac:dyDescent="0.3">
      <c r="O15518" s="1"/>
    </row>
    <row r="15519" spans="15:15" x14ac:dyDescent="0.3">
      <c r="O15519" s="1"/>
    </row>
    <row r="15520" spans="15:15" x14ac:dyDescent="0.3">
      <c r="O15520" s="1"/>
    </row>
    <row r="15521" spans="15:15" x14ac:dyDescent="0.3">
      <c r="O15521" s="1"/>
    </row>
    <row r="15522" spans="15:15" x14ac:dyDescent="0.3">
      <c r="O15522" s="1"/>
    </row>
    <row r="15523" spans="15:15" x14ac:dyDescent="0.3">
      <c r="O15523" s="1"/>
    </row>
    <row r="15524" spans="15:15" x14ac:dyDescent="0.3">
      <c r="O15524" s="1"/>
    </row>
    <row r="15525" spans="15:15" x14ac:dyDescent="0.3">
      <c r="O15525" s="1"/>
    </row>
    <row r="15526" spans="15:15" x14ac:dyDescent="0.3">
      <c r="O15526" s="1"/>
    </row>
    <row r="15527" spans="15:15" x14ac:dyDescent="0.3">
      <c r="O15527" s="1"/>
    </row>
    <row r="15528" spans="15:15" x14ac:dyDescent="0.3">
      <c r="O15528" s="1"/>
    </row>
    <row r="15529" spans="15:15" x14ac:dyDescent="0.3">
      <c r="O15529" s="1"/>
    </row>
    <row r="15530" spans="15:15" x14ac:dyDescent="0.3">
      <c r="O15530" s="1"/>
    </row>
    <row r="15531" spans="15:15" x14ac:dyDescent="0.3">
      <c r="O15531" s="1"/>
    </row>
    <row r="15532" spans="15:15" x14ac:dyDescent="0.3">
      <c r="O15532" s="1"/>
    </row>
    <row r="15533" spans="15:15" x14ac:dyDescent="0.3">
      <c r="O15533" s="1"/>
    </row>
    <row r="15534" spans="15:15" x14ac:dyDescent="0.3">
      <c r="O15534" s="1"/>
    </row>
    <row r="15535" spans="15:15" x14ac:dyDescent="0.3">
      <c r="O15535" s="1"/>
    </row>
    <row r="15536" spans="15:15" x14ac:dyDescent="0.3">
      <c r="O15536" s="1"/>
    </row>
    <row r="15537" spans="15:15" x14ac:dyDescent="0.3">
      <c r="O15537" s="1"/>
    </row>
    <row r="15538" spans="15:15" x14ac:dyDescent="0.3">
      <c r="O15538" s="1"/>
    </row>
    <row r="15539" spans="15:15" x14ac:dyDescent="0.3">
      <c r="O15539" s="1"/>
    </row>
    <row r="15540" spans="15:15" x14ac:dyDescent="0.3">
      <c r="O15540" s="1"/>
    </row>
    <row r="15541" spans="15:15" x14ac:dyDescent="0.3">
      <c r="O15541" s="1"/>
    </row>
    <row r="15542" spans="15:15" x14ac:dyDescent="0.3">
      <c r="O15542" s="1"/>
    </row>
    <row r="15543" spans="15:15" x14ac:dyDescent="0.3">
      <c r="O15543" s="1"/>
    </row>
    <row r="15544" spans="15:15" x14ac:dyDescent="0.3">
      <c r="O15544" s="1"/>
    </row>
    <row r="15545" spans="15:15" x14ac:dyDescent="0.3">
      <c r="O15545" s="1"/>
    </row>
    <row r="15546" spans="15:15" x14ac:dyDescent="0.3">
      <c r="O15546" s="1"/>
    </row>
    <row r="15547" spans="15:15" x14ac:dyDescent="0.3">
      <c r="O15547" s="1"/>
    </row>
    <row r="15548" spans="15:15" x14ac:dyDescent="0.3">
      <c r="O15548" s="1"/>
    </row>
    <row r="15549" spans="15:15" x14ac:dyDescent="0.3">
      <c r="O15549" s="1"/>
    </row>
    <row r="15550" spans="15:15" x14ac:dyDescent="0.3">
      <c r="O15550" s="1"/>
    </row>
    <row r="15551" spans="15:15" x14ac:dyDescent="0.3">
      <c r="O15551" s="1"/>
    </row>
    <row r="15552" spans="15:15" x14ac:dyDescent="0.3">
      <c r="O15552" s="1"/>
    </row>
    <row r="15553" spans="15:15" x14ac:dyDescent="0.3">
      <c r="O15553" s="1"/>
    </row>
    <row r="15554" spans="15:15" x14ac:dyDescent="0.3">
      <c r="O15554" s="1"/>
    </row>
    <row r="15555" spans="15:15" x14ac:dyDescent="0.3">
      <c r="O15555" s="1"/>
    </row>
    <row r="15556" spans="15:15" x14ac:dyDescent="0.3">
      <c r="O15556" s="1"/>
    </row>
    <row r="15557" spans="15:15" x14ac:dyDescent="0.3">
      <c r="O15557" s="1"/>
    </row>
    <row r="15558" spans="15:15" x14ac:dyDescent="0.3">
      <c r="O15558" s="1"/>
    </row>
    <row r="15559" spans="15:15" x14ac:dyDescent="0.3">
      <c r="O15559" s="1"/>
    </row>
    <row r="15560" spans="15:15" x14ac:dyDescent="0.3">
      <c r="O15560" s="1"/>
    </row>
    <row r="15561" spans="15:15" x14ac:dyDescent="0.3">
      <c r="O15561" s="1"/>
    </row>
    <row r="15562" spans="15:15" x14ac:dyDescent="0.3">
      <c r="O15562" s="1"/>
    </row>
    <row r="15563" spans="15:15" x14ac:dyDescent="0.3">
      <c r="O15563" s="1"/>
    </row>
    <row r="15564" spans="15:15" x14ac:dyDescent="0.3">
      <c r="O15564" s="1"/>
    </row>
    <row r="15565" spans="15:15" x14ac:dyDescent="0.3">
      <c r="O15565" s="1"/>
    </row>
    <row r="15566" spans="15:15" x14ac:dyDescent="0.3">
      <c r="O15566" s="1"/>
    </row>
    <row r="15567" spans="15:15" x14ac:dyDescent="0.3">
      <c r="O15567" s="1"/>
    </row>
    <row r="15568" spans="15:15" x14ac:dyDescent="0.3">
      <c r="O15568" s="1"/>
    </row>
    <row r="15569" spans="15:15" x14ac:dyDescent="0.3">
      <c r="O15569" s="1"/>
    </row>
    <row r="15570" spans="15:15" x14ac:dyDescent="0.3">
      <c r="O15570" s="1"/>
    </row>
    <row r="15571" spans="15:15" x14ac:dyDescent="0.3">
      <c r="O15571" s="1"/>
    </row>
    <row r="15572" spans="15:15" x14ac:dyDescent="0.3">
      <c r="O15572" s="1"/>
    </row>
    <row r="15573" spans="15:15" x14ac:dyDescent="0.3">
      <c r="O15573" s="1"/>
    </row>
    <row r="15574" spans="15:15" x14ac:dyDescent="0.3">
      <c r="O15574" s="1"/>
    </row>
    <row r="15575" spans="15:15" x14ac:dyDescent="0.3">
      <c r="O15575" s="1"/>
    </row>
    <row r="15576" spans="15:15" x14ac:dyDescent="0.3">
      <c r="O15576" s="1"/>
    </row>
    <row r="15577" spans="15:15" x14ac:dyDescent="0.3">
      <c r="O15577" s="1"/>
    </row>
    <row r="15578" spans="15:15" x14ac:dyDescent="0.3">
      <c r="O15578" s="1"/>
    </row>
    <row r="15579" spans="15:15" x14ac:dyDescent="0.3">
      <c r="O15579" s="1"/>
    </row>
    <row r="15580" spans="15:15" x14ac:dyDescent="0.3">
      <c r="O15580" s="1"/>
    </row>
    <row r="15581" spans="15:15" x14ac:dyDescent="0.3">
      <c r="O15581" s="1"/>
    </row>
    <row r="15582" spans="15:15" x14ac:dyDescent="0.3">
      <c r="O15582" s="1"/>
    </row>
    <row r="15583" spans="15:15" x14ac:dyDescent="0.3">
      <c r="O15583" s="1"/>
    </row>
    <row r="15584" spans="15:15" x14ac:dyDescent="0.3">
      <c r="O15584" s="1"/>
    </row>
    <row r="15585" spans="15:15" x14ac:dyDescent="0.3">
      <c r="O15585" s="1"/>
    </row>
    <row r="15586" spans="15:15" x14ac:dyDescent="0.3">
      <c r="O15586" s="1"/>
    </row>
    <row r="15587" spans="15:15" x14ac:dyDescent="0.3">
      <c r="O15587" s="1"/>
    </row>
    <row r="15588" spans="15:15" x14ac:dyDescent="0.3">
      <c r="O15588" s="1"/>
    </row>
    <row r="15589" spans="15:15" x14ac:dyDescent="0.3">
      <c r="O15589" s="1"/>
    </row>
    <row r="15590" spans="15:15" x14ac:dyDescent="0.3">
      <c r="O15590" s="1"/>
    </row>
    <row r="15591" spans="15:15" x14ac:dyDescent="0.3">
      <c r="O15591" s="1"/>
    </row>
    <row r="15592" spans="15:15" x14ac:dyDescent="0.3">
      <c r="O15592" s="1"/>
    </row>
    <row r="15593" spans="15:15" x14ac:dyDescent="0.3">
      <c r="O15593" s="1"/>
    </row>
    <row r="15594" spans="15:15" x14ac:dyDescent="0.3">
      <c r="O15594" s="1"/>
    </row>
    <row r="15595" spans="15:15" x14ac:dyDescent="0.3">
      <c r="O15595" s="1"/>
    </row>
    <row r="15596" spans="15:15" x14ac:dyDescent="0.3">
      <c r="O15596" s="1"/>
    </row>
    <row r="15597" spans="15:15" x14ac:dyDescent="0.3">
      <c r="O15597" s="1"/>
    </row>
    <row r="15598" spans="15:15" x14ac:dyDescent="0.3">
      <c r="O15598" s="1"/>
    </row>
    <row r="15599" spans="15:15" x14ac:dyDescent="0.3">
      <c r="O15599" s="1"/>
    </row>
    <row r="15600" spans="15:15" x14ac:dyDescent="0.3">
      <c r="O15600" s="1"/>
    </row>
    <row r="15601" spans="15:15" x14ac:dyDescent="0.3">
      <c r="O15601" s="1"/>
    </row>
    <row r="15602" spans="15:15" x14ac:dyDescent="0.3">
      <c r="O15602" s="1"/>
    </row>
    <row r="15603" spans="15:15" x14ac:dyDescent="0.3">
      <c r="O15603" s="1"/>
    </row>
    <row r="15604" spans="15:15" x14ac:dyDescent="0.3">
      <c r="O15604" s="1"/>
    </row>
    <row r="15605" spans="15:15" x14ac:dyDescent="0.3">
      <c r="O15605" s="1"/>
    </row>
    <row r="15606" spans="15:15" x14ac:dyDescent="0.3">
      <c r="O15606" s="1"/>
    </row>
    <row r="15607" spans="15:15" x14ac:dyDescent="0.3">
      <c r="O15607" s="1"/>
    </row>
    <row r="15608" spans="15:15" x14ac:dyDescent="0.3">
      <c r="O15608" s="1"/>
    </row>
    <row r="15609" spans="15:15" x14ac:dyDescent="0.3">
      <c r="O15609" s="1"/>
    </row>
    <row r="15610" spans="15:15" x14ac:dyDescent="0.3">
      <c r="O15610" s="1"/>
    </row>
    <row r="15611" spans="15:15" x14ac:dyDescent="0.3">
      <c r="O15611" s="1"/>
    </row>
    <row r="15612" spans="15:15" x14ac:dyDescent="0.3">
      <c r="O15612" s="1"/>
    </row>
    <row r="15613" spans="15:15" x14ac:dyDescent="0.3">
      <c r="O15613" s="1"/>
    </row>
    <row r="15614" spans="15:15" x14ac:dyDescent="0.3">
      <c r="O15614" s="1"/>
    </row>
    <row r="15615" spans="15:15" x14ac:dyDescent="0.3">
      <c r="O15615" s="1"/>
    </row>
    <row r="15616" spans="15:15" x14ac:dyDescent="0.3">
      <c r="O15616" s="1"/>
    </row>
    <row r="15617" spans="15:15" x14ac:dyDescent="0.3">
      <c r="O15617" s="1"/>
    </row>
    <row r="15618" spans="15:15" x14ac:dyDescent="0.3">
      <c r="O15618" s="1"/>
    </row>
    <row r="15619" spans="15:15" x14ac:dyDescent="0.3">
      <c r="O15619" s="1"/>
    </row>
    <row r="15620" spans="15:15" x14ac:dyDescent="0.3">
      <c r="O15620" s="1"/>
    </row>
    <row r="15621" spans="15:15" x14ac:dyDescent="0.3">
      <c r="O15621" s="1"/>
    </row>
    <row r="15622" spans="15:15" x14ac:dyDescent="0.3">
      <c r="O15622" s="1"/>
    </row>
    <row r="15623" spans="15:15" x14ac:dyDescent="0.3">
      <c r="O15623" s="1"/>
    </row>
    <row r="15624" spans="15:15" x14ac:dyDescent="0.3">
      <c r="O15624" s="1"/>
    </row>
    <row r="15625" spans="15:15" x14ac:dyDescent="0.3">
      <c r="O15625" s="1"/>
    </row>
    <row r="15626" spans="15:15" x14ac:dyDescent="0.3">
      <c r="O15626" s="1"/>
    </row>
    <row r="15627" spans="15:15" x14ac:dyDescent="0.3">
      <c r="O15627" s="1"/>
    </row>
    <row r="15628" spans="15:15" x14ac:dyDescent="0.3">
      <c r="O15628" s="1"/>
    </row>
    <row r="15629" spans="15:15" x14ac:dyDescent="0.3">
      <c r="O15629" s="1"/>
    </row>
    <row r="15630" spans="15:15" x14ac:dyDescent="0.3">
      <c r="O15630" s="1"/>
    </row>
    <row r="15631" spans="15:15" x14ac:dyDescent="0.3">
      <c r="O15631" s="1"/>
    </row>
    <row r="15632" spans="15:15" x14ac:dyDescent="0.3">
      <c r="O15632" s="1"/>
    </row>
    <row r="15633" spans="15:15" x14ac:dyDescent="0.3">
      <c r="O15633" s="1"/>
    </row>
    <row r="15634" spans="15:15" x14ac:dyDescent="0.3">
      <c r="O15634" s="1"/>
    </row>
    <row r="15635" spans="15:15" x14ac:dyDescent="0.3">
      <c r="O15635" s="1"/>
    </row>
    <row r="15636" spans="15:15" x14ac:dyDescent="0.3">
      <c r="O15636" s="1"/>
    </row>
    <row r="15637" spans="15:15" x14ac:dyDescent="0.3">
      <c r="O15637" s="1"/>
    </row>
    <row r="15638" spans="15:15" x14ac:dyDescent="0.3">
      <c r="O15638" s="1"/>
    </row>
    <row r="15639" spans="15:15" x14ac:dyDescent="0.3">
      <c r="O15639" s="1"/>
    </row>
    <row r="15640" spans="15:15" x14ac:dyDescent="0.3">
      <c r="O15640" s="1"/>
    </row>
    <row r="15641" spans="15:15" x14ac:dyDescent="0.3">
      <c r="O15641" s="1"/>
    </row>
    <row r="15642" spans="15:15" x14ac:dyDescent="0.3">
      <c r="O15642" s="1"/>
    </row>
    <row r="15643" spans="15:15" x14ac:dyDescent="0.3">
      <c r="O15643" s="1"/>
    </row>
    <row r="15644" spans="15:15" x14ac:dyDescent="0.3">
      <c r="O15644" s="1"/>
    </row>
    <row r="15645" spans="15:15" x14ac:dyDescent="0.3">
      <c r="O15645" s="1"/>
    </row>
    <row r="15646" spans="15:15" x14ac:dyDescent="0.3">
      <c r="O15646" s="1"/>
    </row>
    <row r="15647" spans="15:15" x14ac:dyDescent="0.3">
      <c r="O15647" s="1"/>
    </row>
    <row r="15648" spans="15:15" x14ac:dyDescent="0.3">
      <c r="O15648" s="1"/>
    </row>
    <row r="15649" spans="15:15" x14ac:dyDescent="0.3">
      <c r="O15649" s="1"/>
    </row>
    <row r="15650" spans="15:15" x14ac:dyDescent="0.3">
      <c r="O15650" s="1"/>
    </row>
    <row r="15651" spans="15:15" x14ac:dyDescent="0.3">
      <c r="O15651" s="1"/>
    </row>
    <row r="15652" spans="15:15" x14ac:dyDescent="0.3">
      <c r="O15652" s="1"/>
    </row>
    <row r="15653" spans="15:15" x14ac:dyDescent="0.3">
      <c r="O15653" s="1"/>
    </row>
    <row r="15654" spans="15:15" x14ac:dyDescent="0.3">
      <c r="O15654" s="1"/>
    </row>
    <row r="15655" spans="15:15" x14ac:dyDescent="0.3">
      <c r="O15655" s="1"/>
    </row>
    <row r="15656" spans="15:15" x14ac:dyDescent="0.3">
      <c r="O15656" s="1"/>
    </row>
    <row r="15657" spans="15:15" x14ac:dyDescent="0.3">
      <c r="O15657" s="1"/>
    </row>
    <row r="15658" spans="15:15" x14ac:dyDescent="0.3">
      <c r="O15658" s="1"/>
    </row>
    <row r="15659" spans="15:15" x14ac:dyDescent="0.3">
      <c r="O15659" s="1"/>
    </row>
    <row r="15660" spans="15:15" x14ac:dyDescent="0.3">
      <c r="O15660" s="1"/>
    </row>
    <row r="15661" spans="15:15" x14ac:dyDescent="0.3">
      <c r="O15661" s="1"/>
    </row>
    <row r="15662" spans="15:15" x14ac:dyDescent="0.3">
      <c r="O15662" s="1"/>
    </row>
    <row r="15663" spans="15:15" x14ac:dyDescent="0.3">
      <c r="O15663" s="1"/>
    </row>
    <row r="15664" spans="15:15" x14ac:dyDescent="0.3">
      <c r="O15664" s="1"/>
    </row>
    <row r="15665" spans="15:15" x14ac:dyDescent="0.3">
      <c r="O15665" s="1"/>
    </row>
    <row r="15666" spans="15:15" x14ac:dyDescent="0.3">
      <c r="O15666" s="1"/>
    </row>
    <row r="15667" spans="15:15" x14ac:dyDescent="0.3">
      <c r="O15667" s="1"/>
    </row>
    <row r="15668" spans="15:15" x14ac:dyDescent="0.3">
      <c r="O15668" s="1"/>
    </row>
    <row r="15669" spans="15:15" x14ac:dyDescent="0.3">
      <c r="O15669" s="1"/>
    </row>
    <row r="15670" spans="15:15" x14ac:dyDescent="0.3">
      <c r="O15670" s="1"/>
    </row>
    <row r="15671" spans="15:15" x14ac:dyDescent="0.3">
      <c r="O15671" s="1"/>
    </row>
    <row r="15672" spans="15:15" x14ac:dyDescent="0.3">
      <c r="O15672" s="1"/>
    </row>
    <row r="15673" spans="15:15" x14ac:dyDescent="0.3">
      <c r="O15673" s="1"/>
    </row>
    <row r="15674" spans="15:15" x14ac:dyDescent="0.3">
      <c r="O15674" s="1"/>
    </row>
    <row r="15675" spans="15:15" x14ac:dyDescent="0.3">
      <c r="O15675" s="1"/>
    </row>
    <row r="15676" spans="15:15" x14ac:dyDescent="0.3">
      <c r="O15676" s="1"/>
    </row>
    <row r="15677" spans="15:15" x14ac:dyDescent="0.3">
      <c r="O15677" s="1"/>
    </row>
    <row r="15678" spans="15:15" x14ac:dyDescent="0.3">
      <c r="O15678" s="1"/>
    </row>
    <row r="15679" spans="15:15" x14ac:dyDescent="0.3">
      <c r="O15679" s="1"/>
    </row>
    <row r="15680" spans="15:15" x14ac:dyDescent="0.3">
      <c r="O15680" s="1"/>
    </row>
    <row r="15681" spans="15:15" x14ac:dyDescent="0.3">
      <c r="O15681" s="1"/>
    </row>
    <row r="15682" spans="15:15" x14ac:dyDescent="0.3">
      <c r="O15682" s="1"/>
    </row>
    <row r="15683" spans="15:15" x14ac:dyDescent="0.3">
      <c r="O15683" s="1"/>
    </row>
    <row r="15684" spans="15:15" x14ac:dyDescent="0.3">
      <c r="O15684" s="1"/>
    </row>
    <row r="15685" spans="15:15" x14ac:dyDescent="0.3">
      <c r="O15685" s="1"/>
    </row>
    <row r="15686" spans="15:15" x14ac:dyDescent="0.3">
      <c r="O15686" s="1"/>
    </row>
    <row r="15687" spans="15:15" x14ac:dyDescent="0.3">
      <c r="O15687" s="1"/>
    </row>
    <row r="15688" spans="15:15" x14ac:dyDescent="0.3">
      <c r="O15688" s="1"/>
    </row>
    <row r="15689" spans="15:15" x14ac:dyDescent="0.3">
      <c r="O15689" s="1"/>
    </row>
    <row r="15690" spans="15:15" x14ac:dyDescent="0.3">
      <c r="O15690" s="1"/>
    </row>
    <row r="15691" spans="15:15" x14ac:dyDescent="0.3">
      <c r="O15691" s="1"/>
    </row>
    <row r="15692" spans="15:15" x14ac:dyDescent="0.3">
      <c r="O15692" s="1"/>
    </row>
    <row r="15693" spans="15:15" x14ac:dyDescent="0.3">
      <c r="O15693" s="1"/>
    </row>
    <row r="15694" spans="15:15" x14ac:dyDescent="0.3">
      <c r="O15694" s="1"/>
    </row>
    <row r="15695" spans="15:15" x14ac:dyDescent="0.3">
      <c r="O15695" s="1"/>
    </row>
    <row r="15696" spans="15:15" x14ac:dyDescent="0.3">
      <c r="O15696" s="1"/>
    </row>
    <row r="15697" spans="15:15" x14ac:dyDescent="0.3">
      <c r="O15697" s="1"/>
    </row>
    <row r="15698" spans="15:15" x14ac:dyDescent="0.3">
      <c r="O15698" s="1"/>
    </row>
    <row r="15699" spans="15:15" x14ac:dyDescent="0.3">
      <c r="O15699" s="1"/>
    </row>
    <row r="15700" spans="15:15" x14ac:dyDescent="0.3">
      <c r="O15700" s="1"/>
    </row>
    <row r="15701" spans="15:15" x14ac:dyDescent="0.3">
      <c r="O15701" s="1"/>
    </row>
    <row r="15702" spans="15:15" x14ac:dyDescent="0.3">
      <c r="O15702" s="1"/>
    </row>
    <row r="15703" spans="15:15" x14ac:dyDescent="0.3">
      <c r="O15703" s="1"/>
    </row>
    <row r="15704" spans="15:15" x14ac:dyDescent="0.3">
      <c r="O15704" s="1"/>
    </row>
    <row r="15705" spans="15:15" x14ac:dyDescent="0.3">
      <c r="O15705" s="1"/>
    </row>
    <row r="15706" spans="15:15" x14ac:dyDescent="0.3">
      <c r="O15706" s="1"/>
    </row>
    <row r="15707" spans="15:15" x14ac:dyDescent="0.3">
      <c r="O15707" s="1"/>
    </row>
    <row r="15708" spans="15:15" x14ac:dyDescent="0.3">
      <c r="O15708" s="1"/>
    </row>
    <row r="15709" spans="15:15" x14ac:dyDescent="0.3">
      <c r="O15709" s="1"/>
    </row>
    <row r="15710" spans="15:15" x14ac:dyDescent="0.3">
      <c r="O15710" s="1"/>
    </row>
    <row r="15711" spans="15:15" x14ac:dyDescent="0.3">
      <c r="O15711" s="1"/>
    </row>
    <row r="15712" spans="15:15" x14ac:dyDescent="0.3">
      <c r="O15712" s="1"/>
    </row>
    <row r="15713" spans="15:15" x14ac:dyDescent="0.3">
      <c r="O15713" s="1"/>
    </row>
    <row r="15714" spans="15:15" x14ac:dyDescent="0.3">
      <c r="O15714" s="1"/>
    </row>
    <row r="15715" spans="15:15" x14ac:dyDescent="0.3">
      <c r="O15715" s="1"/>
    </row>
    <row r="15716" spans="15:15" x14ac:dyDescent="0.3">
      <c r="O15716" s="1"/>
    </row>
    <row r="15717" spans="15:15" x14ac:dyDescent="0.3">
      <c r="O15717" s="1"/>
    </row>
    <row r="15718" spans="15:15" x14ac:dyDescent="0.3">
      <c r="O15718" s="1"/>
    </row>
    <row r="15719" spans="15:15" x14ac:dyDescent="0.3">
      <c r="O15719" s="1"/>
    </row>
    <row r="15720" spans="15:15" x14ac:dyDescent="0.3">
      <c r="O15720" s="1"/>
    </row>
    <row r="15721" spans="15:15" x14ac:dyDescent="0.3">
      <c r="O15721" s="1"/>
    </row>
    <row r="15722" spans="15:15" x14ac:dyDescent="0.3">
      <c r="O15722" s="1"/>
    </row>
    <row r="15723" spans="15:15" x14ac:dyDescent="0.3">
      <c r="O15723" s="1"/>
    </row>
    <row r="15724" spans="15:15" x14ac:dyDescent="0.3">
      <c r="O15724" s="1"/>
    </row>
    <row r="15725" spans="15:15" x14ac:dyDescent="0.3">
      <c r="O15725" s="1"/>
    </row>
    <row r="15726" spans="15:15" x14ac:dyDescent="0.3">
      <c r="O15726" s="1"/>
    </row>
    <row r="15727" spans="15:15" x14ac:dyDescent="0.3">
      <c r="O15727" s="1"/>
    </row>
    <row r="15728" spans="15:15" x14ac:dyDescent="0.3">
      <c r="O15728" s="1"/>
    </row>
    <row r="15729" spans="15:15" x14ac:dyDescent="0.3">
      <c r="O15729" s="1"/>
    </row>
    <row r="15730" spans="15:15" x14ac:dyDescent="0.3">
      <c r="O15730" s="1"/>
    </row>
    <row r="15731" spans="15:15" x14ac:dyDescent="0.3">
      <c r="O15731" s="1"/>
    </row>
    <row r="15732" spans="15:15" x14ac:dyDescent="0.3">
      <c r="O15732" s="1"/>
    </row>
    <row r="15733" spans="15:15" x14ac:dyDescent="0.3">
      <c r="O15733" s="1"/>
    </row>
    <row r="15734" spans="15:15" x14ac:dyDescent="0.3">
      <c r="O15734" s="1"/>
    </row>
    <row r="15735" spans="15:15" x14ac:dyDescent="0.3">
      <c r="O15735" s="1"/>
    </row>
    <row r="15736" spans="15:15" x14ac:dyDescent="0.3">
      <c r="O15736" s="1"/>
    </row>
    <row r="15737" spans="15:15" x14ac:dyDescent="0.3">
      <c r="O15737" s="1"/>
    </row>
    <row r="15738" spans="15:15" x14ac:dyDescent="0.3">
      <c r="O15738" s="1"/>
    </row>
    <row r="15739" spans="15:15" x14ac:dyDescent="0.3">
      <c r="O15739" s="1"/>
    </row>
    <row r="15740" spans="15:15" x14ac:dyDescent="0.3">
      <c r="O15740" s="1"/>
    </row>
    <row r="15741" spans="15:15" x14ac:dyDescent="0.3">
      <c r="O15741" s="1"/>
    </row>
    <row r="15742" spans="15:15" x14ac:dyDescent="0.3">
      <c r="O15742" s="1"/>
    </row>
    <row r="15743" spans="15:15" x14ac:dyDescent="0.3">
      <c r="O15743" s="1"/>
    </row>
    <row r="15744" spans="15:15" x14ac:dyDescent="0.3">
      <c r="O15744" s="1"/>
    </row>
    <row r="15745" spans="15:15" x14ac:dyDescent="0.3">
      <c r="O15745" s="1"/>
    </row>
    <row r="15746" spans="15:15" x14ac:dyDescent="0.3">
      <c r="O15746" s="1"/>
    </row>
    <row r="15747" spans="15:15" x14ac:dyDescent="0.3">
      <c r="O15747" s="1"/>
    </row>
    <row r="15748" spans="15:15" x14ac:dyDescent="0.3">
      <c r="O15748" s="1"/>
    </row>
    <row r="15749" spans="15:15" x14ac:dyDescent="0.3">
      <c r="O15749" s="1"/>
    </row>
    <row r="15750" spans="15:15" x14ac:dyDescent="0.3">
      <c r="O15750" s="1"/>
    </row>
    <row r="15751" spans="15:15" x14ac:dyDescent="0.3">
      <c r="O15751" s="1"/>
    </row>
    <row r="15752" spans="15:15" x14ac:dyDescent="0.3">
      <c r="O15752" s="1"/>
    </row>
    <row r="15753" spans="15:15" x14ac:dyDescent="0.3">
      <c r="O15753" s="1"/>
    </row>
    <row r="15754" spans="15:15" x14ac:dyDescent="0.3">
      <c r="O15754" s="1"/>
    </row>
    <row r="15755" spans="15:15" x14ac:dyDescent="0.3">
      <c r="O15755" s="1"/>
    </row>
    <row r="15756" spans="15:15" x14ac:dyDescent="0.3">
      <c r="O15756" s="1"/>
    </row>
    <row r="15757" spans="15:15" x14ac:dyDescent="0.3">
      <c r="O15757" s="1"/>
    </row>
    <row r="15758" spans="15:15" x14ac:dyDescent="0.3">
      <c r="O15758" s="1"/>
    </row>
    <row r="15759" spans="15:15" x14ac:dyDescent="0.3">
      <c r="O15759" s="1"/>
    </row>
    <row r="15760" spans="15:15" x14ac:dyDescent="0.3">
      <c r="O15760" s="1"/>
    </row>
    <row r="15761" spans="15:15" x14ac:dyDescent="0.3">
      <c r="O15761" s="1"/>
    </row>
    <row r="15762" spans="15:15" x14ac:dyDescent="0.3">
      <c r="O15762" s="1"/>
    </row>
    <row r="15763" spans="15:15" x14ac:dyDescent="0.3">
      <c r="O15763" s="1"/>
    </row>
    <row r="15764" spans="15:15" x14ac:dyDescent="0.3">
      <c r="O15764" s="1"/>
    </row>
    <row r="15765" spans="15:15" x14ac:dyDescent="0.3">
      <c r="O15765" s="1"/>
    </row>
    <row r="15766" spans="15:15" x14ac:dyDescent="0.3">
      <c r="O15766" s="1"/>
    </row>
    <row r="15767" spans="15:15" x14ac:dyDescent="0.3">
      <c r="O15767" s="1"/>
    </row>
    <row r="15768" spans="15:15" x14ac:dyDescent="0.3">
      <c r="O15768" s="1"/>
    </row>
    <row r="15769" spans="15:15" x14ac:dyDescent="0.3">
      <c r="O15769" s="1"/>
    </row>
    <row r="15770" spans="15:15" x14ac:dyDescent="0.3">
      <c r="O15770" s="1"/>
    </row>
    <row r="15771" spans="15:15" x14ac:dyDescent="0.3">
      <c r="O15771" s="1"/>
    </row>
    <row r="15772" spans="15:15" x14ac:dyDescent="0.3">
      <c r="O15772" s="1"/>
    </row>
    <row r="15773" spans="15:15" x14ac:dyDescent="0.3">
      <c r="O15773" s="1"/>
    </row>
    <row r="15774" spans="15:15" x14ac:dyDescent="0.3">
      <c r="O15774" s="1"/>
    </row>
    <row r="15775" spans="15:15" x14ac:dyDescent="0.3">
      <c r="O15775" s="1"/>
    </row>
    <row r="15776" spans="15:15" x14ac:dyDescent="0.3">
      <c r="O15776" s="1"/>
    </row>
    <row r="15777" spans="15:15" x14ac:dyDescent="0.3">
      <c r="O15777" s="1"/>
    </row>
    <row r="15778" spans="15:15" x14ac:dyDescent="0.3">
      <c r="O15778" s="1"/>
    </row>
    <row r="15779" spans="15:15" x14ac:dyDescent="0.3">
      <c r="O15779" s="1"/>
    </row>
    <row r="15780" spans="15:15" x14ac:dyDescent="0.3">
      <c r="O15780" s="1"/>
    </row>
    <row r="15781" spans="15:15" x14ac:dyDescent="0.3">
      <c r="O15781" s="1"/>
    </row>
    <row r="15782" spans="15:15" x14ac:dyDescent="0.3">
      <c r="O15782" s="1"/>
    </row>
    <row r="15783" spans="15:15" x14ac:dyDescent="0.3">
      <c r="O15783" s="1"/>
    </row>
    <row r="15784" spans="15:15" x14ac:dyDescent="0.3">
      <c r="O15784" s="1"/>
    </row>
    <row r="15785" spans="15:15" x14ac:dyDescent="0.3">
      <c r="O15785" s="1"/>
    </row>
    <row r="15786" spans="15:15" x14ac:dyDescent="0.3">
      <c r="O15786" s="1"/>
    </row>
    <row r="15787" spans="15:15" x14ac:dyDescent="0.3">
      <c r="O15787" s="1"/>
    </row>
    <row r="15788" spans="15:15" x14ac:dyDescent="0.3">
      <c r="O15788" s="1"/>
    </row>
    <row r="15789" spans="15:15" x14ac:dyDescent="0.3">
      <c r="O15789" s="1"/>
    </row>
    <row r="15790" spans="15:15" x14ac:dyDescent="0.3">
      <c r="O15790" s="1"/>
    </row>
    <row r="15791" spans="15:15" x14ac:dyDescent="0.3">
      <c r="O15791" s="1"/>
    </row>
    <row r="15792" spans="15:15" x14ac:dyDescent="0.3">
      <c r="O15792" s="1"/>
    </row>
    <row r="15793" spans="15:15" x14ac:dyDescent="0.3">
      <c r="O15793" s="1"/>
    </row>
    <row r="15794" spans="15:15" x14ac:dyDescent="0.3">
      <c r="O15794" s="1"/>
    </row>
    <row r="15795" spans="15:15" x14ac:dyDescent="0.3">
      <c r="O15795" s="1"/>
    </row>
    <row r="15796" spans="15:15" x14ac:dyDescent="0.3">
      <c r="O15796" s="1"/>
    </row>
    <row r="15797" spans="15:15" x14ac:dyDescent="0.3">
      <c r="O15797" s="1"/>
    </row>
    <row r="15798" spans="15:15" x14ac:dyDescent="0.3">
      <c r="O15798" s="1"/>
    </row>
    <row r="15799" spans="15:15" x14ac:dyDescent="0.3">
      <c r="O15799" s="1"/>
    </row>
    <row r="15800" spans="15:15" x14ac:dyDescent="0.3">
      <c r="O15800" s="1"/>
    </row>
    <row r="15801" spans="15:15" x14ac:dyDescent="0.3">
      <c r="O15801" s="1"/>
    </row>
    <row r="15802" spans="15:15" x14ac:dyDescent="0.3">
      <c r="O15802" s="1"/>
    </row>
    <row r="15803" spans="15:15" x14ac:dyDescent="0.3">
      <c r="O15803" s="1"/>
    </row>
    <row r="15804" spans="15:15" x14ac:dyDescent="0.3">
      <c r="O15804" s="1"/>
    </row>
    <row r="15805" spans="15:15" x14ac:dyDescent="0.3">
      <c r="O15805" s="1"/>
    </row>
    <row r="15806" spans="15:15" x14ac:dyDescent="0.3">
      <c r="O15806" s="1"/>
    </row>
    <row r="15807" spans="15:15" x14ac:dyDescent="0.3">
      <c r="O15807" s="1"/>
    </row>
    <row r="15808" spans="15:15" x14ac:dyDescent="0.3">
      <c r="O15808" s="1"/>
    </row>
    <row r="15809" spans="15:15" x14ac:dyDescent="0.3">
      <c r="O15809" s="1"/>
    </row>
    <row r="15810" spans="15:15" x14ac:dyDescent="0.3">
      <c r="O15810" s="1"/>
    </row>
    <row r="15811" spans="15:15" x14ac:dyDescent="0.3">
      <c r="O15811" s="1"/>
    </row>
    <row r="15812" spans="15:15" x14ac:dyDescent="0.3">
      <c r="O15812" s="1"/>
    </row>
    <row r="15813" spans="15:15" x14ac:dyDescent="0.3">
      <c r="O15813" s="1"/>
    </row>
    <row r="15814" spans="15:15" x14ac:dyDescent="0.3">
      <c r="O15814" s="1"/>
    </row>
    <row r="15815" spans="15:15" x14ac:dyDescent="0.3">
      <c r="O15815" s="1"/>
    </row>
    <row r="15816" spans="15:15" x14ac:dyDescent="0.3">
      <c r="O15816" s="1"/>
    </row>
    <row r="15817" spans="15:15" x14ac:dyDescent="0.3">
      <c r="O15817" s="1"/>
    </row>
    <row r="15818" spans="15:15" x14ac:dyDescent="0.3">
      <c r="O15818" s="1"/>
    </row>
    <row r="15819" spans="15:15" x14ac:dyDescent="0.3">
      <c r="O15819" s="1"/>
    </row>
    <row r="15820" spans="15:15" x14ac:dyDescent="0.3">
      <c r="O15820" s="1"/>
    </row>
    <row r="15821" spans="15:15" x14ac:dyDescent="0.3">
      <c r="O15821" s="1"/>
    </row>
    <row r="15822" spans="15:15" x14ac:dyDescent="0.3">
      <c r="O15822" s="1"/>
    </row>
    <row r="15823" spans="15:15" x14ac:dyDescent="0.3">
      <c r="O15823" s="1"/>
    </row>
    <row r="15824" spans="15:15" x14ac:dyDescent="0.3">
      <c r="O15824" s="1"/>
    </row>
    <row r="15825" spans="15:15" x14ac:dyDescent="0.3">
      <c r="O15825" s="1"/>
    </row>
    <row r="15826" spans="15:15" x14ac:dyDescent="0.3">
      <c r="O15826" s="1"/>
    </row>
    <row r="15827" spans="15:15" x14ac:dyDescent="0.3">
      <c r="O15827" s="1"/>
    </row>
    <row r="15828" spans="15:15" x14ac:dyDescent="0.3">
      <c r="O15828" s="1"/>
    </row>
    <row r="15829" spans="15:15" x14ac:dyDescent="0.3">
      <c r="O15829" s="1"/>
    </row>
    <row r="15830" spans="15:15" x14ac:dyDescent="0.3">
      <c r="O15830" s="1"/>
    </row>
    <row r="15831" spans="15:15" x14ac:dyDescent="0.3">
      <c r="O15831" s="1"/>
    </row>
    <row r="15832" spans="15:15" x14ac:dyDescent="0.3">
      <c r="O15832" s="1"/>
    </row>
    <row r="15833" spans="15:15" x14ac:dyDescent="0.3">
      <c r="O15833" s="1"/>
    </row>
    <row r="15834" spans="15:15" x14ac:dyDescent="0.3">
      <c r="O15834" s="1"/>
    </row>
    <row r="15835" spans="15:15" x14ac:dyDescent="0.3">
      <c r="O15835" s="1"/>
    </row>
    <row r="15836" spans="15:15" x14ac:dyDescent="0.3">
      <c r="O15836" s="1"/>
    </row>
    <row r="15837" spans="15:15" x14ac:dyDescent="0.3">
      <c r="O15837" s="1"/>
    </row>
    <row r="15838" spans="15:15" x14ac:dyDescent="0.3">
      <c r="O15838" s="1"/>
    </row>
    <row r="15839" spans="15:15" x14ac:dyDescent="0.3">
      <c r="O15839" s="1"/>
    </row>
    <row r="15840" spans="15:15" x14ac:dyDescent="0.3">
      <c r="O15840" s="1"/>
    </row>
    <row r="15841" spans="15:15" x14ac:dyDescent="0.3">
      <c r="O15841" s="1"/>
    </row>
    <row r="15842" spans="15:15" x14ac:dyDescent="0.3">
      <c r="O15842" s="1"/>
    </row>
    <row r="15843" spans="15:15" x14ac:dyDescent="0.3">
      <c r="O15843" s="1"/>
    </row>
    <row r="15844" spans="15:15" x14ac:dyDescent="0.3">
      <c r="O15844" s="1"/>
    </row>
    <row r="15845" spans="15:15" x14ac:dyDescent="0.3">
      <c r="O15845" s="1"/>
    </row>
    <row r="15846" spans="15:15" x14ac:dyDescent="0.3">
      <c r="O15846" s="1"/>
    </row>
    <row r="15847" spans="15:15" x14ac:dyDescent="0.3">
      <c r="O15847" s="1"/>
    </row>
    <row r="15848" spans="15:15" x14ac:dyDescent="0.3">
      <c r="O15848" s="1"/>
    </row>
    <row r="15849" spans="15:15" x14ac:dyDescent="0.3">
      <c r="O15849" s="1"/>
    </row>
    <row r="15850" spans="15:15" x14ac:dyDescent="0.3">
      <c r="O15850" s="1"/>
    </row>
    <row r="15851" spans="15:15" x14ac:dyDescent="0.3">
      <c r="O15851" s="1"/>
    </row>
    <row r="15852" spans="15:15" x14ac:dyDescent="0.3">
      <c r="O15852" s="1"/>
    </row>
    <row r="15853" spans="15:15" x14ac:dyDescent="0.3">
      <c r="O15853" s="1"/>
    </row>
    <row r="15854" spans="15:15" x14ac:dyDescent="0.3">
      <c r="O15854" s="1"/>
    </row>
    <row r="15855" spans="15:15" x14ac:dyDescent="0.3">
      <c r="O15855" s="1"/>
    </row>
    <row r="15856" spans="15:15" x14ac:dyDescent="0.3">
      <c r="O15856" s="1"/>
    </row>
    <row r="15857" spans="15:15" x14ac:dyDescent="0.3">
      <c r="O15857" s="1"/>
    </row>
    <row r="15858" spans="15:15" x14ac:dyDescent="0.3">
      <c r="O15858" s="1"/>
    </row>
    <row r="15859" spans="15:15" x14ac:dyDescent="0.3">
      <c r="O15859" s="1"/>
    </row>
    <row r="15860" spans="15:15" x14ac:dyDescent="0.3">
      <c r="O15860" s="1"/>
    </row>
    <row r="15861" spans="15:15" x14ac:dyDescent="0.3">
      <c r="O15861" s="1"/>
    </row>
    <row r="15862" spans="15:15" x14ac:dyDescent="0.3">
      <c r="O15862" s="1"/>
    </row>
    <row r="15863" spans="15:15" x14ac:dyDescent="0.3">
      <c r="O15863" s="1"/>
    </row>
    <row r="15864" spans="15:15" x14ac:dyDescent="0.3">
      <c r="O15864" s="1"/>
    </row>
    <row r="15865" spans="15:15" x14ac:dyDescent="0.3">
      <c r="O15865" s="1"/>
    </row>
    <row r="15866" spans="15:15" x14ac:dyDescent="0.3">
      <c r="O15866" s="1"/>
    </row>
    <row r="15867" spans="15:15" x14ac:dyDescent="0.3">
      <c r="O15867" s="1"/>
    </row>
    <row r="15868" spans="15:15" x14ac:dyDescent="0.3">
      <c r="O15868" s="1"/>
    </row>
    <row r="15869" spans="15:15" x14ac:dyDescent="0.3">
      <c r="O15869" s="1"/>
    </row>
    <row r="15870" spans="15:15" x14ac:dyDescent="0.3">
      <c r="O15870" s="1"/>
    </row>
    <row r="15871" spans="15:15" x14ac:dyDescent="0.3">
      <c r="O15871" s="1"/>
    </row>
    <row r="15872" spans="15:15" x14ac:dyDescent="0.3">
      <c r="O15872" s="1"/>
    </row>
    <row r="15873" spans="15:15" x14ac:dyDescent="0.3">
      <c r="O15873" s="1"/>
    </row>
    <row r="15874" spans="15:15" x14ac:dyDescent="0.3">
      <c r="O15874" s="1"/>
    </row>
    <row r="15875" spans="15:15" x14ac:dyDescent="0.3">
      <c r="O15875" s="1"/>
    </row>
    <row r="15876" spans="15:15" x14ac:dyDescent="0.3">
      <c r="O15876" s="1"/>
    </row>
    <row r="15877" spans="15:15" x14ac:dyDescent="0.3">
      <c r="O15877" s="1"/>
    </row>
    <row r="15878" spans="15:15" x14ac:dyDescent="0.3">
      <c r="O15878" s="1"/>
    </row>
    <row r="15879" spans="15:15" x14ac:dyDescent="0.3">
      <c r="O15879" s="1"/>
    </row>
    <row r="15880" spans="15:15" x14ac:dyDescent="0.3">
      <c r="O15880" s="1"/>
    </row>
    <row r="15881" spans="15:15" x14ac:dyDescent="0.3">
      <c r="O15881" s="1"/>
    </row>
    <row r="15882" spans="15:15" x14ac:dyDescent="0.3">
      <c r="O15882" s="1"/>
    </row>
    <row r="15883" spans="15:15" x14ac:dyDescent="0.3">
      <c r="O15883" s="1"/>
    </row>
    <row r="15884" spans="15:15" x14ac:dyDescent="0.3">
      <c r="O15884" s="1"/>
    </row>
    <row r="15885" spans="15:15" x14ac:dyDescent="0.3">
      <c r="O15885" s="1"/>
    </row>
    <row r="15886" spans="15:15" x14ac:dyDescent="0.3">
      <c r="O15886" s="1"/>
    </row>
    <row r="15887" spans="15:15" x14ac:dyDescent="0.3">
      <c r="O15887" s="1"/>
    </row>
    <row r="15888" spans="15:15" x14ac:dyDescent="0.3">
      <c r="O15888" s="1"/>
    </row>
    <row r="15889" spans="15:15" x14ac:dyDescent="0.3">
      <c r="O15889" s="1"/>
    </row>
    <row r="15890" spans="15:15" x14ac:dyDescent="0.3">
      <c r="O15890" s="1"/>
    </row>
    <row r="15891" spans="15:15" x14ac:dyDescent="0.3">
      <c r="O15891" s="1"/>
    </row>
    <row r="15892" spans="15:15" x14ac:dyDescent="0.3">
      <c r="O15892" s="1"/>
    </row>
    <row r="15893" spans="15:15" x14ac:dyDescent="0.3">
      <c r="O15893" s="1"/>
    </row>
    <row r="15894" spans="15:15" x14ac:dyDescent="0.3">
      <c r="O15894" s="1"/>
    </row>
    <row r="15895" spans="15:15" x14ac:dyDescent="0.3">
      <c r="O15895" s="1"/>
    </row>
    <row r="15896" spans="15:15" x14ac:dyDescent="0.3">
      <c r="O15896" s="1"/>
    </row>
    <row r="15897" spans="15:15" x14ac:dyDescent="0.3">
      <c r="O15897" s="1"/>
    </row>
    <row r="15898" spans="15:15" x14ac:dyDescent="0.3">
      <c r="O15898" s="1"/>
    </row>
    <row r="15899" spans="15:15" x14ac:dyDescent="0.3">
      <c r="O15899" s="1"/>
    </row>
    <row r="15900" spans="15:15" x14ac:dyDescent="0.3">
      <c r="O15900" s="1"/>
    </row>
    <row r="15901" spans="15:15" x14ac:dyDescent="0.3">
      <c r="O15901" s="1"/>
    </row>
    <row r="15902" spans="15:15" x14ac:dyDescent="0.3">
      <c r="O15902" s="1"/>
    </row>
    <row r="15903" spans="15:15" x14ac:dyDescent="0.3">
      <c r="O15903" s="1"/>
    </row>
    <row r="15904" spans="15:15" x14ac:dyDescent="0.3">
      <c r="O15904" s="1"/>
    </row>
    <row r="15905" spans="15:15" x14ac:dyDescent="0.3">
      <c r="O15905" s="1"/>
    </row>
    <row r="15906" spans="15:15" x14ac:dyDescent="0.3">
      <c r="O15906" s="1"/>
    </row>
    <row r="15907" spans="15:15" x14ac:dyDescent="0.3">
      <c r="O15907" s="1"/>
    </row>
    <row r="15908" spans="15:15" x14ac:dyDescent="0.3">
      <c r="O15908" s="1"/>
    </row>
    <row r="15909" spans="15:15" x14ac:dyDescent="0.3">
      <c r="O15909" s="1"/>
    </row>
    <row r="15910" spans="15:15" x14ac:dyDescent="0.3">
      <c r="O15910" s="1"/>
    </row>
    <row r="15911" spans="15:15" x14ac:dyDescent="0.3">
      <c r="O15911" s="1"/>
    </row>
    <row r="15912" spans="15:15" x14ac:dyDescent="0.3">
      <c r="O15912" s="1"/>
    </row>
    <row r="15913" spans="15:15" x14ac:dyDescent="0.3">
      <c r="O15913" s="1"/>
    </row>
    <row r="15914" spans="15:15" x14ac:dyDescent="0.3">
      <c r="O15914" s="1"/>
    </row>
    <row r="15915" spans="15:15" x14ac:dyDescent="0.3">
      <c r="O15915" s="1"/>
    </row>
    <row r="15916" spans="15:15" x14ac:dyDescent="0.3">
      <c r="O15916" s="1"/>
    </row>
    <row r="15917" spans="15:15" x14ac:dyDescent="0.3">
      <c r="O15917" s="1"/>
    </row>
    <row r="15918" spans="15:15" x14ac:dyDescent="0.3">
      <c r="O15918" s="1"/>
    </row>
    <row r="15919" spans="15:15" x14ac:dyDescent="0.3">
      <c r="O15919" s="1"/>
    </row>
    <row r="15920" spans="15:15" x14ac:dyDescent="0.3">
      <c r="O15920" s="1"/>
    </row>
    <row r="15921" spans="15:15" x14ac:dyDescent="0.3">
      <c r="O15921" s="1"/>
    </row>
    <row r="15922" spans="15:15" x14ac:dyDescent="0.3">
      <c r="O15922" s="1"/>
    </row>
    <row r="15923" spans="15:15" x14ac:dyDescent="0.3">
      <c r="O15923" s="1"/>
    </row>
    <row r="15924" spans="15:15" x14ac:dyDescent="0.3">
      <c r="O15924" s="1"/>
    </row>
    <row r="15925" spans="15:15" x14ac:dyDescent="0.3">
      <c r="O15925" s="1"/>
    </row>
    <row r="15926" spans="15:15" x14ac:dyDescent="0.3">
      <c r="O15926" s="1"/>
    </row>
    <row r="15927" spans="15:15" x14ac:dyDescent="0.3">
      <c r="O15927" s="1"/>
    </row>
    <row r="15928" spans="15:15" x14ac:dyDescent="0.3">
      <c r="O15928" s="1"/>
    </row>
    <row r="15929" spans="15:15" x14ac:dyDescent="0.3">
      <c r="O15929" s="1"/>
    </row>
    <row r="15930" spans="15:15" x14ac:dyDescent="0.3">
      <c r="O15930" s="1"/>
    </row>
    <row r="15931" spans="15:15" x14ac:dyDescent="0.3">
      <c r="O15931" s="1"/>
    </row>
    <row r="15932" spans="15:15" x14ac:dyDescent="0.3">
      <c r="O15932" s="1"/>
    </row>
    <row r="15933" spans="15:15" x14ac:dyDescent="0.3">
      <c r="O15933" s="1"/>
    </row>
    <row r="15934" spans="15:15" x14ac:dyDescent="0.3">
      <c r="O15934" s="1"/>
    </row>
    <row r="15935" spans="15:15" x14ac:dyDescent="0.3">
      <c r="O15935" s="1"/>
    </row>
    <row r="15936" spans="15:15" x14ac:dyDescent="0.3">
      <c r="O15936" s="1"/>
    </row>
    <row r="15937" spans="15:15" x14ac:dyDescent="0.3">
      <c r="O15937" s="1"/>
    </row>
    <row r="15938" spans="15:15" x14ac:dyDescent="0.3">
      <c r="O15938" s="1"/>
    </row>
    <row r="15939" spans="15:15" x14ac:dyDescent="0.3">
      <c r="O15939" s="1"/>
    </row>
    <row r="15940" spans="15:15" x14ac:dyDescent="0.3">
      <c r="O15940" s="1"/>
    </row>
    <row r="15941" spans="15:15" x14ac:dyDescent="0.3">
      <c r="O15941" s="1"/>
    </row>
    <row r="15942" spans="15:15" x14ac:dyDescent="0.3">
      <c r="O15942" s="1"/>
    </row>
    <row r="15943" spans="15:15" x14ac:dyDescent="0.3">
      <c r="O15943" s="1"/>
    </row>
    <row r="15944" spans="15:15" x14ac:dyDescent="0.3">
      <c r="O15944" s="1"/>
    </row>
    <row r="15945" spans="15:15" x14ac:dyDescent="0.3">
      <c r="O15945" s="1"/>
    </row>
    <row r="15946" spans="15:15" x14ac:dyDescent="0.3">
      <c r="O15946" s="1"/>
    </row>
    <row r="15947" spans="15:15" x14ac:dyDescent="0.3">
      <c r="O15947" s="1"/>
    </row>
    <row r="15948" spans="15:15" x14ac:dyDescent="0.3">
      <c r="O15948" s="1"/>
    </row>
    <row r="15949" spans="15:15" x14ac:dyDescent="0.3">
      <c r="O15949" s="1"/>
    </row>
    <row r="15950" spans="15:15" x14ac:dyDescent="0.3">
      <c r="O15950" s="1"/>
    </row>
    <row r="15951" spans="15:15" x14ac:dyDescent="0.3">
      <c r="O15951" s="1"/>
    </row>
    <row r="15952" spans="15:15" x14ac:dyDescent="0.3">
      <c r="O15952" s="1"/>
    </row>
    <row r="15953" spans="15:15" x14ac:dyDescent="0.3">
      <c r="O15953" s="1"/>
    </row>
    <row r="15954" spans="15:15" x14ac:dyDescent="0.3">
      <c r="O15954" s="1"/>
    </row>
    <row r="15955" spans="15:15" x14ac:dyDescent="0.3">
      <c r="O15955" s="1"/>
    </row>
    <row r="15956" spans="15:15" x14ac:dyDescent="0.3">
      <c r="O15956" s="1"/>
    </row>
    <row r="15957" spans="15:15" x14ac:dyDescent="0.3">
      <c r="O15957" s="1"/>
    </row>
    <row r="15958" spans="15:15" x14ac:dyDescent="0.3">
      <c r="O15958" s="1"/>
    </row>
    <row r="15959" spans="15:15" x14ac:dyDescent="0.3">
      <c r="O15959" s="1"/>
    </row>
    <row r="15960" spans="15:15" x14ac:dyDescent="0.3">
      <c r="O15960" s="1"/>
    </row>
    <row r="15961" spans="15:15" x14ac:dyDescent="0.3">
      <c r="O15961" s="1"/>
    </row>
    <row r="15962" spans="15:15" x14ac:dyDescent="0.3">
      <c r="O15962" s="1"/>
    </row>
    <row r="15963" spans="15:15" x14ac:dyDescent="0.3">
      <c r="O15963" s="1"/>
    </row>
    <row r="15964" spans="15:15" x14ac:dyDescent="0.3">
      <c r="O15964" s="1"/>
    </row>
    <row r="15965" spans="15:15" x14ac:dyDescent="0.3">
      <c r="O15965" s="1"/>
    </row>
    <row r="15966" spans="15:15" x14ac:dyDescent="0.3">
      <c r="O15966" s="1"/>
    </row>
    <row r="15967" spans="15:15" x14ac:dyDescent="0.3">
      <c r="O15967" s="1"/>
    </row>
    <row r="15968" spans="15:15" x14ac:dyDescent="0.3">
      <c r="O15968" s="1"/>
    </row>
    <row r="15969" spans="15:15" x14ac:dyDescent="0.3">
      <c r="O15969" s="1"/>
    </row>
    <row r="15970" spans="15:15" x14ac:dyDescent="0.3">
      <c r="O15970" s="1"/>
    </row>
    <row r="15971" spans="15:15" x14ac:dyDescent="0.3">
      <c r="O15971" s="1"/>
    </row>
    <row r="15972" spans="15:15" x14ac:dyDescent="0.3">
      <c r="O15972" s="1"/>
    </row>
    <row r="15973" spans="15:15" x14ac:dyDescent="0.3">
      <c r="O15973" s="1"/>
    </row>
    <row r="15974" spans="15:15" x14ac:dyDescent="0.3">
      <c r="O15974" s="1"/>
    </row>
    <row r="15975" spans="15:15" x14ac:dyDescent="0.3">
      <c r="O15975" s="1"/>
    </row>
    <row r="15976" spans="15:15" x14ac:dyDescent="0.3">
      <c r="O15976" s="1"/>
    </row>
    <row r="15977" spans="15:15" x14ac:dyDescent="0.3">
      <c r="O15977" s="1"/>
    </row>
    <row r="15978" spans="15:15" x14ac:dyDescent="0.3">
      <c r="O15978" s="1"/>
    </row>
    <row r="15979" spans="15:15" x14ac:dyDescent="0.3">
      <c r="O15979" s="1"/>
    </row>
    <row r="15980" spans="15:15" x14ac:dyDescent="0.3">
      <c r="O15980" s="1"/>
    </row>
    <row r="15981" spans="15:15" x14ac:dyDescent="0.3">
      <c r="O15981" s="1"/>
    </row>
    <row r="15982" spans="15:15" x14ac:dyDescent="0.3">
      <c r="O15982" s="1"/>
    </row>
    <row r="15983" spans="15:15" x14ac:dyDescent="0.3">
      <c r="O15983" s="1"/>
    </row>
    <row r="15984" spans="15:15" x14ac:dyDescent="0.3">
      <c r="O15984" s="1"/>
    </row>
    <row r="15985" spans="15:15" x14ac:dyDescent="0.3">
      <c r="O15985" s="1"/>
    </row>
    <row r="15986" spans="15:15" x14ac:dyDescent="0.3">
      <c r="O15986" s="1"/>
    </row>
    <row r="15987" spans="15:15" x14ac:dyDescent="0.3">
      <c r="O15987" s="1"/>
    </row>
    <row r="15988" spans="15:15" x14ac:dyDescent="0.3">
      <c r="O15988" s="1"/>
    </row>
    <row r="15989" spans="15:15" x14ac:dyDescent="0.3">
      <c r="O15989" s="1"/>
    </row>
    <row r="15990" spans="15:15" x14ac:dyDescent="0.3">
      <c r="O15990" s="1"/>
    </row>
    <row r="15991" spans="15:15" x14ac:dyDescent="0.3">
      <c r="O15991" s="1"/>
    </row>
    <row r="15992" spans="15:15" x14ac:dyDescent="0.3">
      <c r="O15992" s="1"/>
    </row>
    <row r="15993" spans="15:15" x14ac:dyDescent="0.3">
      <c r="O15993" s="1"/>
    </row>
    <row r="15994" spans="15:15" x14ac:dyDescent="0.3">
      <c r="O15994" s="1"/>
    </row>
    <row r="15995" spans="15:15" x14ac:dyDescent="0.3">
      <c r="O15995" s="1"/>
    </row>
    <row r="15996" spans="15:15" x14ac:dyDescent="0.3">
      <c r="O15996" s="1"/>
    </row>
    <row r="15997" spans="15:15" x14ac:dyDescent="0.3">
      <c r="O15997" s="1"/>
    </row>
    <row r="15998" spans="15:15" x14ac:dyDescent="0.3">
      <c r="O15998" s="1"/>
    </row>
    <row r="15999" spans="15:15" x14ac:dyDescent="0.3">
      <c r="O15999" s="1"/>
    </row>
    <row r="16000" spans="15:15" x14ac:dyDescent="0.3">
      <c r="O16000" s="1"/>
    </row>
    <row r="16001" spans="15:15" x14ac:dyDescent="0.3">
      <c r="O16001" s="1"/>
    </row>
    <row r="16002" spans="15:15" x14ac:dyDescent="0.3">
      <c r="O16002" s="1"/>
    </row>
    <row r="16003" spans="15:15" x14ac:dyDescent="0.3">
      <c r="O16003" s="1"/>
    </row>
    <row r="16004" spans="15:15" x14ac:dyDescent="0.3">
      <c r="O16004" s="1"/>
    </row>
    <row r="16005" spans="15:15" x14ac:dyDescent="0.3">
      <c r="O16005" s="1"/>
    </row>
    <row r="16006" spans="15:15" x14ac:dyDescent="0.3">
      <c r="O16006" s="1"/>
    </row>
    <row r="16007" spans="15:15" x14ac:dyDescent="0.3">
      <c r="O16007" s="1"/>
    </row>
    <row r="16008" spans="15:15" x14ac:dyDescent="0.3">
      <c r="O16008" s="1"/>
    </row>
    <row r="16009" spans="15:15" x14ac:dyDescent="0.3">
      <c r="O16009" s="1"/>
    </row>
    <row r="16010" spans="15:15" x14ac:dyDescent="0.3">
      <c r="O16010" s="1"/>
    </row>
    <row r="16011" spans="15:15" x14ac:dyDescent="0.3">
      <c r="O16011" s="1"/>
    </row>
    <row r="16012" spans="15:15" x14ac:dyDescent="0.3">
      <c r="O16012" s="1"/>
    </row>
    <row r="16013" spans="15:15" x14ac:dyDescent="0.3">
      <c r="O16013" s="1"/>
    </row>
    <row r="16014" spans="15:15" x14ac:dyDescent="0.3">
      <c r="O16014" s="1"/>
    </row>
    <row r="16015" spans="15:15" x14ac:dyDescent="0.3">
      <c r="O16015" s="1"/>
    </row>
    <row r="16016" spans="15:15" x14ac:dyDescent="0.3">
      <c r="O16016" s="1"/>
    </row>
    <row r="16017" spans="15:15" x14ac:dyDescent="0.3">
      <c r="O16017" s="1"/>
    </row>
    <row r="16018" spans="15:15" x14ac:dyDescent="0.3">
      <c r="O16018" s="1"/>
    </row>
    <row r="16019" spans="15:15" x14ac:dyDescent="0.3">
      <c r="O16019" s="1"/>
    </row>
    <row r="16020" spans="15:15" x14ac:dyDescent="0.3">
      <c r="O16020" s="1"/>
    </row>
    <row r="16021" spans="15:15" x14ac:dyDescent="0.3">
      <c r="O16021" s="1"/>
    </row>
    <row r="16022" spans="15:15" x14ac:dyDescent="0.3">
      <c r="O16022" s="1"/>
    </row>
    <row r="16023" spans="15:15" x14ac:dyDescent="0.3">
      <c r="O16023" s="1"/>
    </row>
    <row r="16024" spans="15:15" x14ac:dyDescent="0.3">
      <c r="O16024" s="1"/>
    </row>
    <row r="16025" spans="15:15" x14ac:dyDescent="0.3">
      <c r="O16025" s="1"/>
    </row>
    <row r="16026" spans="15:15" x14ac:dyDescent="0.3">
      <c r="O16026" s="1"/>
    </row>
    <row r="16027" spans="15:15" x14ac:dyDescent="0.3">
      <c r="O16027" s="1"/>
    </row>
    <row r="16028" spans="15:15" x14ac:dyDescent="0.3">
      <c r="O16028" s="1"/>
    </row>
    <row r="16029" spans="15:15" x14ac:dyDescent="0.3">
      <c r="O16029" s="1"/>
    </row>
    <row r="16030" spans="15:15" x14ac:dyDescent="0.3">
      <c r="O16030" s="1"/>
    </row>
    <row r="16031" spans="15:15" x14ac:dyDescent="0.3">
      <c r="O16031" s="1"/>
    </row>
    <row r="16032" spans="15:15" x14ac:dyDescent="0.3">
      <c r="O16032" s="1"/>
    </row>
    <row r="16033" spans="15:15" x14ac:dyDescent="0.3">
      <c r="O16033" s="1"/>
    </row>
    <row r="16034" spans="15:15" x14ac:dyDescent="0.3">
      <c r="O16034" s="1"/>
    </row>
    <row r="16035" spans="15:15" x14ac:dyDescent="0.3">
      <c r="O16035" s="1"/>
    </row>
    <row r="16036" spans="15:15" x14ac:dyDescent="0.3">
      <c r="O16036" s="1"/>
    </row>
    <row r="16037" spans="15:15" x14ac:dyDescent="0.3">
      <c r="O16037" s="1"/>
    </row>
    <row r="16038" spans="15:15" x14ac:dyDescent="0.3">
      <c r="O16038" s="1"/>
    </row>
    <row r="16039" spans="15:15" x14ac:dyDescent="0.3">
      <c r="O16039" s="1"/>
    </row>
    <row r="16040" spans="15:15" x14ac:dyDescent="0.3">
      <c r="O16040" s="1"/>
    </row>
    <row r="16041" spans="15:15" x14ac:dyDescent="0.3">
      <c r="O16041" s="1"/>
    </row>
    <row r="16042" spans="15:15" x14ac:dyDescent="0.3">
      <c r="O16042" s="1"/>
    </row>
    <row r="16043" spans="15:15" x14ac:dyDescent="0.3">
      <c r="O16043" s="1"/>
    </row>
    <row r="16044" spans="15:15" x14ac:dyDescent="0.3">
      <c r="O16044" s="1"/>
    </row>
    <row r="16045" spans="15:15" x14ac:dyDescent="0.3">
      <c r="O16045" s="1"/>
    </row>
    <row r="16046" spans="15:15" x14ac:dyDescent="0.3">
      <c r="O16046" s="1"/>
    </row>
    <row r="16047" spans="15:15" x14ac:dyDescent="0.3">
      <c r="O16047" s="1"/>
    </row>
    <row r="16048" spans="15:15" x14ac:dyDescent="0.3">
      <c r="O16048" s="1"/>
    </row>
    <row r="16049" spans="15:15" x14ac:dyDescent="0.3">
      <c r="O16049" s="1"/>
    </row>
    <row r="16050" spans="15:15" x14ac:dyDescent="0.3">
      <c r="O16050" s="1"/>
    </row>
    <row r="16051" spans="15:15" x14ac:dyDescent="0.3">
      <c r="O16051" s="1"/>
    </row>
    <row r="16052" spans="15:15" x14ac:dyDescent="0.3">
      <c r="O16052" s="1"/>
    </row>
    <row r="16053" spans="15:15" x14ac:dyDescent="0.3">
      <c r="O16053" s="1"/>
    </row>
    <row r="16054" spans="15:15" x14ac:dyDescent="0.3">
      <c r="O16054" s="1"/>
    </row>
    <row r="16055" spans="15:15" x14ac:dyDescent="0.3">
      <c r="O16055" s="1"/>
    </row>
    <row r="16056" spans="15:15" x14ac:dyDescent="0.3">
      <c r="O16056" s="1"/>
    </row>
    <row r="16057" spans="15:15" x14ac:dyDescent="0.3">
      <c r="O16057" s="1"/>
    </row>
    <row r="16058" spans="15:15" x14ac:dyDescent="0.3">
      <c r="O16058" s="1"/>
    </row>
    <row r="16059" spans="15:15" x14ac:dyDescent="0.3">
      <c r="O16059" s="1"/>
    </row>
    <row r="16060" spans="15:15" x14ac:dyDescent="0.3">
      <c r="O16060" s="1"/>
    </row>
    <row r="16061" spans="15:15" x14ac:dyDescent="0.3">
      <c r="O16061" s="1"/>
    </row>
    <row r="16062" spans="15:15" x14ac:dyDescent="0.3">
      <c r="O16062" s="1"/>
    </row>
    <row r="16063" spans="15:15" x14ac:dyDescent="0.3">
      <c r="O16063" s="1"/>
    </row>
    <row r="16064" spans="15:15" x14ac:dyDescent="0.3">
      <c r="O16064" s="1"/>
    </row>
    <row r="16065" spans="15:15" x14ac:dyDescent="0.3">
      <c r="O16065" s="1"/>
    </row>
    <row r="16066" spans="15:15" x14ac:dyDescent="0.3">
      <c r="O16066" s="1"/>
    </row>
    <row r="16067" spans="15:15" x14ac:dyDescent="0.3">
      <c r="O16067" s="1"/>
    </row>
    <row r="16068" spans="15:15" x14ac:dyDescent="0.3">
      <c r="O16068" s="1"/>
    </row>
    <row r="16069" spans="15:15" x14ac:dyDescent="0.3">
      <c r="O16069" s="1"/>
    </row>
    <row r="16070" spans="15:15" x14ac:dyDescent="0.3">
      <c r="O16070" s="1"/>
    </row>
    <row r="16071" spans="15:15" x14ac:dyDescent="0.3">
      <c r="O16071" s="1"/>
    </row>
    <row r="16072" spans="15:15" x14ac:dyDescent="0.3">
      <c r="O16072" s="1"/>
    </row>
    <row r="16073" spans="15:15" x14ac:dyDescent="0.3">
      <c r="O16073" s="1"/>
    </row>
    <row r="16074" spans="15:15" x14ac:dyDescent="0.3">
      <c r="O16074" s="1"/>
    </row>
    <row r="16075" spans="15:15" x14ac:dyDescent="0.3">
      <c r="O16075" s="1"/>
    </row>
    <row r="16076" spans="15:15" x14ac:dyDescent="0.3">
      <c r="O16076" s="1"/>
    </row>
    <row r="16077" spans="15:15" x14ac:dyDescent="0.3">
      <c r="O16077" s="1"/>
    </row>
    <row r="16078" spans="15:15" x14ac:dyDescent="0.3">
      <c r="O16078" s="1"/>
    </row>
    <row r="16079" spans="15:15" x14ac:dyDescent="0.3">
      <c r="O16079" s="1"/>
    </row>
    <row r="16080" spans="15:15" x14ac:dyDescent="0.3">
      <c r="O16080" s="1"/>
    </row>
    <row r="16081" spans="15:15" x14ac:dyDescent="0.3">
      <c r="O16081" s="1"/>
    </row>
    <row r="16082" spans="15:15" x14ac:dyDescent="0.3">
      <c r="O16082" s="1"/>
    </row>
    <row r="16083" spans="15:15" x14ac:dyDescent="0.3">
      <c r="O16083" s="1"/>
    </row>
    <row r="16084" spans="15:15" x14ac:dyDescent="0.3">
      <c r="O16084" s="1"/>
    </row>
    <row r="16085" spans="15:15" x14ac:dyDescent="0.3">
      <c r="O16085" s="1"/>
    </row>
    <row r="16086" spans="15:15" x14ac:dyDescent="0.3">
      <c r="O16086" s="1"/>
    </row>
    <row r="16087" spans="15:15" x14ac:dyDescent="0.3">
      <c r="O16087" s="1"/>
    </row>
    <row r="16088" spans="15:15" x14ac:dyDescent="0.3">
      <c r="O16088" s="1"/>
    </row>
    <row r="16089" spans="15:15" x14ac:dyDescent="0.3">
      <c r="O16089" s="1"/>
    </row>
    <row r="16090" spans="15:15" x14ac:dyDescent="0.3">
      <c r="O16090" s="1"/>
    </row>
    <row r="16091" spans="15:15" x14ac:dyDescent="0.3">
      <c r="O16091" s="1"/>
    </row>
    <row r="16092" spans="15:15" x14ac:dyDescent="0.3">
      <c r="O16092" s="1"/>
    </row>
    <row r="16093" spans="15:15" x14ac:dyDescent="0.3">
      <c r="O16093" s="1"/>
    </row>
    <row r="16094" spans="15:15" x14ac:dyDescent="0.3">
      <c r="O16094" s="1"/>
    </row>
    <row r="16095" spans="15:15" x14ac:dyDescent="0.3">
      <c r="O16095" s="1"/>
    </row>
    <row r="16096" spans="15:15" x14ac:dyDescent="0.3">
      <c r="O16096" s="1"/>
    </row>
    <row r="16097" spans="15:15" x14ac:dyDescent="0.3">
      <c r="O16097" s="1"/>
    </row>
    <row r="16098" spans="15:15" x14ac:dyDescent="0.3">
      <c r="O16098" s="1"/>
    </row>
    <row r="16099" spans="15:15" x14ac:dyDescent="0.3">
      <c r="O16099" s="1"/>
    </row>
    <row r="16100" spans="15:15" x14ac:dyDescent="0.3">
      <c r="O16100" s="1"/>
    </row>
    <row r="16101" spans="15:15" x14ac:dyDescent="0.3">
      <c r="O16101" s="1"/>
    </row>
    <row r="16102" spans="15:15" x14ac:dyDescent="0.3">
      <c r="O16102" s="1"/>
    </row>
    <row r="16103" spans="15:15" x14ac:dyDescent="0.3">
      <c r="O16103" s="1"/>
    </row>
    <row r="16104" spans="15:15" x14ac:dyDescent="0.3">
      <c r="O16104" s="1"/>
    </row>
    <row r="16105" spans="15:15" x14ac:dyDescent="0.3">
      <c r="O16105" s="1"/>
    </row>
    <row r="16106" spans="15:15" x14ac:dyDescent="0.3">
      <c r="O16106" s="1"/>
    </row>
    <row r="16107" spans="15:15" x14ac:dyDescent="0.3">
      <c r="O16107" s="1"/>
    </row>
    <row r="16108" spans="15:15" x14ac:dyDescent="0.3">
      <c r="O16108" s="1"/>
    </row>
    <row r="16109" spans="15:15" x14ac:dyDescent="0.3">
      <c r="O16109" s="1"/>
    </row>
    <row r="16110" spans="15:15" x14ac:dyDescent="0.3">
      <c r="O16110" s="1"/>
    </row>
    <row r="16111" spans="15:15" x14ac:dyDescent="0.3">
      <c r="O16111" s="1"/>
    </row>
    <row r="16112" spans="15:15" x14ac:dyDescent="0.3">
      <c r="O16112" s="1"/>
    </row>
    <row r="16113" spans="15:15" x14ac:dyDescent="0.3">
      <c r="O16113" s="1"/>
    </row>
    <row r="16114" spans="15:15" x14ac:dyDescent="0.3">
      <c r="O16114" s="1"/>
    </row>
    <row r="16115" spans="15:15" x14ac:dyDescent="0.3">
      <c r="O16115" s="1"/>
    </row>
    <row r="16116" spans="15:15" x14ac:dyDescent="0.3">
      <c r="O16116" s="1"/>
    </row>
    <row r="16117" spans="15:15" x14ac:dyDescent="0.3">
      <c r="O16117" s="1"/>
    </row>
    <row r="16118" spans="15:15" x14ac:dyDescent="0.3">
      <c r="O16118" s="1"/>
    </row>
    <row r="16119" spans="15:15" x14ac:dyDescent="0.3">
      <c r="O16119" s="1"/>
    </row>
    <row r="16120" spans="15:15" x14ac:dyDescent="0.3">
      <c r="O16120" s="1"/>
    </row>
    <row r="16121" spans="15:15" x14ac:dyDescent="0.3">
      <c r="O16121" s="1"/>
    </row>
    <row r="16122" spans="15:15" x14ac:dyDescent="0.3">
      <c r="O16122" s="1"/>
    </row>
    <row r="16123" spans="15:15" x14ac:dyDescent="0.3">
      <c r="O16123" s="1"/>
    </row>
    <row r="16124" spans="15:15" x14ac:dyDescent="0.3">
      <c r="O16124" s="1"/>
    </row>
    <row r="16125" spans="15:15" x14ac:dyDescent="0.3">
      <c r="O16125" s="1"/>
    </row>
    <row r="16126" spans="15:15" x14ac:dyDescent="0.3">
      <c r="O16126" s="1"/>
    </row>
    <row r="16127" spans="15:15" x14ac:dyDescent="0.3">
      <c r="O16127" s="1"/>
    </row>
    <row r="16128" spans="15:15" x14ac:dyDescent="0.3">
      <c r="O16128" s="1"/>
    </row>
    <row r="16129" spans="15:15" x14ac:dyDescent="0.3">
      <c r="O16129" s="1"/>
    </row>
    <row r="16130" spans="15:15" x14ac:dyDescent="0.3">
      <c r="O16130" s="1"/>
    </row>
    <row r="16131" spans="15:15" x14ac:dyDescent="0.3">
      <c r="O16131" s="1"/>
    </row>
    <row r="16132" spans="15:15" x14ac:dyDescent="0.3">
      <c r="O16132" s="1"/>
    </row>
    <row r="16133" spans="15:15" x14ac:dyDescent="0.3">
      <c r="O16133" s="1"/>
    </row>
    <row r="16134" spans="15:15" x14ac:dyDescent="0.3">
      <c r="O16134" s="1"/>
    </row>
    <row r="16135" spans="15:15" x14ac:dyDescent="0.3">
      <c r="O16135" s="1"/>
    </row>
    <row r="16136" spans="15:15" x14ac:dyDescent="0.3">
      <c r="O16136" s="1"/>
    </row>
    <row r="16137" spans="15:15" x14ac:dyDescent="0.3">
      <c r="O16137" s="1"/>
    </row>
    <row r="16138" spans="15:15" x14ac:dyDescent="0.3">
      <c r="O16138" s="1"/>
    </row>
    <row r="16139" spans="15:15" x14ac:dyDescent="0.3">
      <c r="O16139" s="1"/>
    </row>
    <row r="16140" spans="15:15" x14ac:dyDescent="0.3">
      <c r="O16140" s="1"/>
    </row>
    <row r="16141" spans="15:15" x14ac:dyDescent="0.3">
      <c r="O16141" s="1"/>
    </row>
    <row r="16142" spans="15:15" x14ac:dyDescent="0.3">
      <c r="O16142" s="1"/>
    </row>
    <row r="16143" spans="15:15" x14ac:dyDescent="0.3">
      <c r="O16143" s="1"/>
    </row>
    <row r="16144" spans="15:15" x14ac:dyDescent="0.3">
      <c r="O16144" s="1"/>
    </row>
    <row r="16145" spans="15:15" x14ac:dyDescent="0.3">
      <c r="O16145" s="1"/>
    </row>
    <row r="16146" spans="15:15" x14ac:dyDescent="0.3">
      <c r="O16146" s="1"/>
    </row>
    <row r="16147" spans="15:15" x14ac:dyDescent="0.3">
      <c r="O16147" s="1"/>
    </row>
    <row r="16148" spans="15:15" x14ac:dyDescent="0.3">
      <c r="O16148" s="1"/>
    </row>
    <row r="16149" spans="15:15" x14ac:dyDescent="0.3">
      <c r="O16149" s="1"/>
    </row>
    <row r="16150" spans="15:15" x14ac:dyDescent="0.3">
      <c r="O16150" s="1"/>
    </row>
    <row r="16151" spans="15:15" x14ac:dyDescent="0.3">
      <c r="O16151" s="1"/>
    </row>
    <row r="16152" spans="15:15" x14ac:dyDescent="0.3">
      <c r="O16152" s="1"/>
    </row>
    <row r="16153" spans="15:15" x14ac:dyDescent="0.3">
      <c r="O16153" s="1"/>
    </row>
    <row r="16154" spans="15:15" x14ac:dyDescent="0.3">
      <c r="O16154" s="1"/>
    </row>
    <row r="16155" spans="15:15" x14ac:dyDescent="0.3">
      <c r="O16155" s="1"/>
    </row>
    <row r="16156" spans="15:15" x14ac:dyDescent="0.3">
      <c r="O16156" s="1"/>
    </row>
    <row r="16157" spans="15:15" x14ac:dyDescent="0.3">
      <c r="O16157" s="1"/>
    </row>
    <row r="16158" spans="15:15" x14ac:dyDescent="0.3">
      <c r="O16158" s="1"/>
    </row>
    <row r="16159" spans="15:15" x14ac:dyDescent="0.3">
      <c r="O16159" s="1"/>
    </row>
    <row r="16160" spans="15:15" x14ac:dyDescent="0.3">
      <c r="O16160" s="1"/>
    </row>
    <row r="16161" spans="15:15" x14ac:dyDescent="0.3">
      <c r="O16161" s="1"/>
    </row>
    <row r="16162" spans="15:15" x14ac:dyDescent="0.3">
      <c r="O16162" s="1"/>
    </row>
    <row r="16163" spans="15:15" x14ac:dyDescent="0.3">
      <c r="O16163" s="1"/>
    </row>
    <row r="16164" spans="15:15" x14ac:dyDescent="0.3">
      <c r="O16164" s="1"/>
    </row>
    <row r="16165" spans="15:15" x14ac:dyDescent="0.3">
      <c r="O16165" s="1"/>
    </row>
    <row r="16166" spans="15:15" x14ac:dyDescent="0.3">
      <c r="O16166" s="1"/>
    </row>
    <row r="16167" spans="15:15" x14ac:dyDescent="0.3">
      <c r="O16167" s="1"/>
    </row>
    <row r="16168" spans="15:15" x14ac:dyDescent="0.3">
      <c r="O16168" s="1"/>
    </row>
    <row r="16169" spans="15:15" x14ac:dyDescent="0.3">
      <c r="O16169" s="1"/>
    </row>
    <row r="16170" spans="15:15" x14ac:dyDescent="0.3">
      <c r="O16170" s="1"/>
    </row>
    <row r="16171" spans="15:15" x14ac:dyDescent="0.3">
      <c r="O16171" s="1"/>
    </row>
    <row r="16172" spans="15:15" x14ac:dyDescent="0.3">
      <c r="O16172" s="1"/>
    </row>
    <row r="16173" spans="15:15" x14ac:dyDescent="0.3">
      <c r="O16173" s="1"/>
    </row>
    <row r="16174" spans="15:15" x14ac:dyDescent="0.3">
      <c r="O16174" s="1"/>
    </row>
    <row r="16175" spans="15:15" x14ac:dyDescent="0.3">
      <c r="O16175" s="1"/>
    </row>
    <row r="16176" spans="15:15" x14ac:dyDescent="0.3">
      <c r="O16176" s="1"/>
    </row>
    <row r="16177" spans="15:15" x14ac:dyDescent="0.3">
      <c r="O16177" s="1"/>
    </row>
    <row r="16178" spans="15:15" x14ac:dyDescent="0.3">
      <c r="O16178" s="1"/>
    </row>
    <row r="16179" spans="15:15" x14ac:dyDescent="0.3">
      <c r="O16179" s="1"/>
    </row>
    <row r="16180" spans="15:15" x14ac:dyDescent="0.3">
      <c r="O16180" s="1"/>
    </row>
    <row r="16181" spans="15:15" x14ac:dyDescent="0.3">
      <c r="O16181" s="1"/>
    </row>
    <row r="16182" spans="15:15" x14ac:dyDescent="0.3">
      <c r="O16182" s="1"/>
    </row>
    <row r="16183" spans="15:15" x14ac:dyDescent="0.3">
      <c r="O16183" s="1"/>
    </row>
    <row r="16184" spans="15:15" x14ac:dyDescent="0.3">
      <c r="O16184" s="1"/>
    </row>
    <row r="16185" spans="15:15" x14ac:dyDescent="0.3">
      <c r="O16185" s="1"/>
    </row>
    <row r="16186" spans="15:15" x14ac:dyDescent="0.3">
      <c r="O16186" s="1"/>
    </row>
    <row r="16187" spans="15:15" x14ac:dyDescent="0.3">
      <c r="O16187" s="1"/>
    </row>
    <row r="16188" spans="15:15" x14ac:dyDescent="0.3">
      <c r="O16188" s="1"/>
    </row>
    <row r="16189" spans="15:15" x14ac:dyDescent="0.3">
      <c r="O16189" s="1"/>
    </row>
    <row r="16190" spans="15:15" x14ac:dyDescent="0.3">
      <c r="O16190" s="1"/>
    </row>
    <row r="16191" spans="15:15" x14ac:dyDescent="0.3">
      <c r="O16191" s="1"/>
    </row>
    <row r="16192" spans="15:15" x14ac:dyDescent="0.3">
      <c r="O16192" s="1"/>
    </row>
    <row r="16193" spans="15:15" x14ac:dyDescent="0.3">
      <c r="O16193" s="1"/>
    </row>
    <row r="16194" spans="15:15" x14ac:dyDescent="0.3">
      <c r="O16194" s="1"/>
    </row>
    <row r="16195" spans="15:15" x14ac:dyDescent="0.3">
      <c r="O16195" s="1"/>
    </row>
    <row r="16196" spans="15:15" x14ac:dyDescent="0.3">
      <c r="O16196" s="1"/>
    </row>
    <row r="16197" spans="15:15" x14ac:dyDescent="0.3">
      <c r="O16197" s="1"/>
    </row>
    <row r="16198" spans="15:15" x14ac:dyDescent="0.3">
      <c r="O16198" s="1"/>
    </row>
    <row r="16199" spans="15:15" x14ac:dyDescent="0.3">
      <c r="O16199" s="1"/>
    </row>
    <row r="16200" spans="15:15" x14ac:dyDescent="0.3">
      <c r="O16200" s="1"/>
    </row>
    <row r="16201" spans="15:15" x14ac:dyDescent="0.3">
      <c r="O16201" s="1"/>
    </row>
    <row r="16202" spans="15:15" x14ac:dyDescent="0.3">
      <c r="O16202" s="1"/>
    </row>
    <row r="16203" spans="15:15" x14ac:dyDescent="0.3">
      <c r="O16203" s="1"/>
    </row>
    <row r="16204" spans="15:15" x14ac:dyDescent="0.3">
      <c r="O16204" s="1"/>
    </row>
    <row r="16205" spans="15:15" x14ac:dyDescent="0.3">
      <c r="O16205" s="1"/>
    </row>
    <row r="16206" spans="15:15" x14ac:dyDescent="0.3">
      <c r="O16206" s="1"/>
    </row>
    <row r="16207" spans="15:15" x14ac:dyDescent="0.3">
      <c r="O16207" s="1"/>
    </row>
    <row r="16208" spans="15:15" x14ac:dyDescent="0.3">
      <c r="O16208" s="1"/>
    </row>
    <row r="16209" spans="15:15" x14ac:dyDescent="0.3">
      <c r="O16209" s="1"/>
    </row>
    <row r="16210" spans="15:15" x14ac:dyDescent="0.3">
      <c r="O16210" s="1"/>
    </row>
    <row r="16211" spans="15:15" x14ac:dyDescent="0.3">
      <c r="O16211" s="1"/>
    </row>
    <row r="16212" spans="15:15" x14ac:dyDescent="0.3">
      <c r="O16212" s="1"/>
    </row>
    <row r="16213" spans="15:15" x14ac:dyDescent="0.3">
      <c r="O16213" s="1"/>
    </row>
    <row r="16214" spans="15:15" x14ac:dyDescent="0.3">
      <c r="O16214" s="1"/>
    </row>
    <row r="16215" spans="15:15" x14ac:dyDescent="0.3">
      <c r="O16215" s="1"/>
    </row>
    <row r="16216" spans="15:15" x14ac:dyDescent="0.3">
      <c r="O16216" s="1"/>
    </row>
    <row r="16217" spans="15:15" x14ac:dyDescent="0.3">
      <c r="O16217" s="1"/>
    </row>
    <row r="16218" spans="15:15" x14ac:dyDescent="0.3">
      <c r="O16218" s="1"/>
    </row>
    <row r="16219" spans="15:15" x14ac:dyDescent="0.3">
      <c r="O16219" s="1"/>
    </row>
    <row r="16220" spans="15:15" x14ac:dyDescent="0.3">
      <c r="O16220" s="1"/>
    </row>
    <row r="16221" spans="15:15" x14ac:dyDescent="0.3">
      <c r="O16221" s="1"/>
    </row>
    <row r="16222" spans="15:15" x14ac:dyDescent="0.3">
      <c r="O16222" s="1"/>
    </row>
    <row r="16223" spans="15:15" x14ac:dyDescent="0.3">
      <c r="O16223" s="1"/>
    </row>
    <row r="16224" spans="15:15" x14ac:dyDescent="0.3">
      <c r="O16224" s="1"/>
    </row>
    <row r="16225" spans="15:15" x14ac:dyDescent="0.3">
      <c r="O16225" s="1"/>
    </row>
    <row r="16226" spans="15:15" x14ac:dyDescent="0.3">
      <c r="O16226" s="1"/>
    </row>
    <row r="16227" spans="15:15" x14ac:dyDescent="0.3">
      <c r="O16227" s="1"/>
    </row>
    <row r="16228" spans="15:15" x14ac:dyDescent="0.3">
      <c r="O16228" s="1"/>
    </row>
    <row r="16229" spans="15:15" x14ac:dyDescent="0.3">
      <c r="O16229" s="1"/>
    </row>
    <row r="16230" spans="15:15" x14ac:dyDescent="0.3">
      <c r="O16230" s="1"/>
    </row>
    <row r="16231" spans="15:15" x14ac:dyDescent="0.3">
      <c r="O16231" s="1"/>
    </row>
    <row r="16232" spans="15:15" x14ac:dyDescent="0.3">
      <c r="O16232" s="1"/>
    </row>
    <row r="16233" spans="15:15" x14ac:dyDescent="0.3">
      <c r="O16233" s="1"/>
    </row>
    <row r="16234" spans="15:15" x14ac:dyDescent="0.3">
      <c r="O16234" s="1"/>
    </row>
    <row r="16235" spans="15:15" x14ac:dyDescent="0.3">
      <c r="O16235" s="1"/>
    </row>
    <row r="16236" spans="15:15" x14ac:dyDescent="0.3">
      <c r="O16236" s="1"/>
    </row>
    <row r="16237" spans="15:15" x14ac:dyDescent="0.3">
      <c r="O16237" s="1"/>
    </row>
    <row r="16238" spans="15:15" x14ac:dyDescent="0.3">
      <c r="O16238" s="1"/>
    </row>
    <row r="16239" spans="15:15" x14ac:dyDescent="0.3">
      <c r="O16239" s="1"/>
    </row>
    <row r="16240" spans="15:15" x14ac:dyDescent="0.3">
      <c r="O16240" s="1"/>
    </row>
    <row r="16241" spans="15:15" x14ac:dyDescent="0.3">
      <c r="O16241" s="1"/>
    </row>
    <row r="16242" spans="15:15" x14ac:dyDescent="0.3">
      <c r="O16242" s="1"/>
    </row>
    <row r="16243" spans="15:15" x14ac:dyDescent="0.3">
      <c r="O16243" s="1"/>
    </row>
    <row r="16244" spans="15:15" x14ac:dyDescent="0.3">
      <c r="O16244" s="1"/>
    </row>
    <row r="16245" spans="15:15" x14ac:dyDescent="0.3">
      <c r="O16245" s="1"/>
    </row>
    <row r="16246" spans="15:15" x14ac:dyDescent="0.3">
      <c r="O16246" s="1"/>
    </row>
    <row r="16247" spans="15:15" x14ac:dyDescent="0.3">
      <c r="O16247" s="1"/>
    </row>
    <row r="16248" spans="15:15" x14ac:dyDescent="0.3">
      <c r="O16248" s="1"/>
    </row>
    <row r="16249" spans="15:15" x14ac:dyDescent="0.3">
      <c r="O16249" s="1"/>
    </row>
    <row r="16250" spans="15:15" x14ac:dyDescent="0.3">
      <c r="O16250" s="1"/>
    </row>
    <row r="16251" spans="15:15" x14ac:dyDescent="0.3">
      <c r="O16251" s="1"/>
    </row>
    <row r="16252" spans="15:15" x14ac:dyDescent="0.3">
      <c r="O16252" s="1"/>
    </row>
    <row r="16253" spans="15:15" x14ac:dyDescent="0.3">
      <c r="O16253" s="1"/>
    </row>
    <row r="16254" spans="15:15" x14ac:dyDescent="0.3">
      <c r="O16254" s="1"/>
    </row>
    <row r="16255" spans="15:15" x14ac:dyDescent="0.3">
      <c r="O16255" s="1"/>
    </row>
    <row r="16256" spans="15:15" x14ac:dyDescent="0.3">
      <c r="O16256" s="1"/>
    </row>
    <row r="16257" spans="15:15" x14ac:dyDescent="0.3">
      <c r="O16257" s="1"/>
    </row>
    <row r="16258" spans="15:15" x14ac:dyDescent="0.3">
      <c r="O16258" s="1"/>
    </row>
    <row r="16259" spans="15:15" x14ac:dyDescent="0.3">
      <c r="O16259" s="1"/>
    </row>
    <row r="16260" spans="15:15" x14ac:dyDescent="0.3">
      <c r="O16260" s="1"/>
    </row>
    <row r="16261" spans="15:15" x14ac:dyDescent="0.3">
      <c r="O16261" s="1"/>
    </row>
    <row r="16262" spans="15:15" x14ac:dyDescent="0.3">
      <c r="O16262" s="1"/>
    </row>
    <row r="16263" spans="15:15" x14ac:dyDescent="0.3">
      <c r="O16263" s="1"/>
    </row>
    <row r="16264" spans="15:15" x14ac:dyDescent="0.3">
      <c r="O16264" s="1"/>
    </row>
    <row r="16265" spans="15:15" x14ac:dyDescent="0.3">
      <c r="O16265" s="1"/>
    </row>
    <row r="16266" spans="15:15" x14ac:dyDescent="0.3">
      <c r="O16266" s="1"/>
    </row>
    <row r="16267" spans="15:15" x14ac:dyDescent="0.3">
      <c r="O16267" s="1"/>
    </row>
    <row r="16268" spans="15:15" x14ac:dyDescent="0.3">
      <c r="O16268" s="1"/>
    </row>
    <row r="16269" spans="15:15" x14ac:dyDescent="0.3">
      <c r="O16269" s="1"/>
    </row>
    <row r="16270" spans="15:15" x14ac:dyDescent="0.3">
      <c r="O16270" s="1"/>
    </row>
    <row r="16271" spans="15:15" x14ac:dyDescent="0.3">
      <c r="O16271" s="1"/>
    </row>
    <row r="16272" spans="15:15" x14ac:dyDescent="0.3">
      <c r="O16272" s="1"/>
    </row>
    <row r="16273" spans="15:15" x14ac:dyDescent="0.3">
      <c r="O16273" s="1"/>
    </row>
    <row r="16274" spans="15:15" x14ac:dyDescent="0.3">
      <c r="O16274" s="1"/>
    </row>
    <row r="16275" spans="15:15" x14ac:dyDescent="0.3">
      <c r="O16275" s="1"/>
    </row>
    <row r="16276" spans="15:15" x14ac:dyDescent="0.3">
      <c r="O16276" s="1"/>
    </row>
    <row r="16277" spans="15:15" x14ac:dyDescent="0.3">
      <c r="O16277" s="1"/>
    </row>
    <row r="16278" spans="15:15" x14ac:dyDescent="0.3">
      <c r="O16278" s="1"/>
    </row>
    <row r="16279" spans="15:15" x14ac:dyDescent="0.3">
      <c r="O16279" s="1"/>
    </row>
    <row r="16280" spans="15:15" x14ac:dyDescent="0.3">
      <c r="O16280" s="1"/>
    </row>
    <row r="16281" spans="15:15" x14ac:dyDescent="0.3">
      <c r="O16281" s="1"/>
    </row>
    <row r="16282" spans="15:15" x14ac:dyDescent="0.3">
      <c r="O16282" s="1"/>
    </row>
    <row r="16283" spans="15:15" x14ac:dyDescent="0.3">
      <c r="O16283" s="1"/>
    </row>
    <row r="16284" spans="15:15" x14ac:dyDescent="0.3">
      <c r="O16284" s="1"/>
    </row>
    <row r="16285" spans="15:15" x14ac:dyDescent="0.3">
      <c r="O16285" s="1"/>
    </row>
    <row r="16286" spans="15:15" x14ac:dyDescent="0.3">
      <c r="O16286" s="1"/>
    </row>
    <row r="16287" spans="15:15" x14ac:dyDescent="0.3">
      <c r="O16287" s="1"/>
    </row>
    <row r="16288" spans="15:15" x14ac:dyDescent="0.3">
      <c r="O16288" s="1"/>
    </row>
    <row r="16289" spans="15:15" x14ac:dyDescent="0.3">
      <c r="O16289" s="1"/>
    </row>
    <row r="16290" spans="15:15" x14ac:dyDescent="0.3">
      <c r="O16290" s="1"/>
    </row>
    <row r="16291" spans="15:15" x14ac:dyDescent="0.3">
      <c r="O16291" s="1"/>
    </row>
    <row r="16292" spans="15:15" x14ac:dyDescent="0.3">
      <c r="O16292" s="1"/>
    </row>
    <row r="16293" spans="15:15" x14ac:dyDescent="0.3">
      <c r="O16293" s="1"/>
    </row>
    <row r="16294" spans="15:15" x14ac:dyDescent="0.3">
      <c r="O16294" s="1"/>
    </row>
    <row r="16295" spans="15:15" x14ac:dyDescent="0.3">
      <c r="O16295" s="1"/>
    </row>
    <row r="16296" spans="15:15" x14ac:dyDescent="0.3">
      <c r="O16296" s="1"/>
    </row>
    <row r="16297" spans="15:15" x14ac:dyDescent="0.3">
      <c r="O16297" s="1"/>
    </row>
    <row r="16298" spans="15:15" x14ac:dyDescent="0.3">
      <c r="O16298" s="1"/>
    </row>
    <row r="16299" spans="15:15" x14ac:dyDescent="0.3">
      <c r="O16299" s="1"/>
    </row>
    <row r="16300" spans="15:15" x14ac:dyDescent="0.3">
      <c r="O16300" s="1"/>
    </row>
    <row r="16301" spans="15:15" x14ac:dyDescent="0.3">
      <c r="O16301" s="1"/>
    </row>
    <row r="16302" spans="15:15" x14ac:dyDescent="0.3">
      <c r="O16302" s="1"/>
    </row>
    <row r="16303" spans="15:15" x14ac:dyDescent="0.3">
      <c r="O16303" s="1"/>
    </row>
    <row r="16304" spans="15:15" x14ac:dyDescent="0.3">
      <c r="O16304" s="1"/>
    </row>
    <row r="16305" spans="15:15" x14ac:dyDescent="0.3">
      <c r="O16305" s="1"/>
    </row>
    <row r="16306" spans="15:15" x14ac:dyDescent="0.3">
      <c r="O16306" s="1"/>
    </row>
    <row r="16307" spans="15:15" x14ac:dyDescent="0.3">
      <c r="O16307" s="1"/>
    </row>
    <row r="16308" spans="15:15" x14ac:dyDescent="0.3">
      <c r="O16308" s="1"/>
    </row>
    <row r="16309" spans="15:15" x14ac:dyDescent="0.3">
      <c r="O16309" s="1"/>
    </row>
    <row r="16310" spans="15:15" x14ac:dyDescent="0.3">
      <c r="O16310" s="1"/>
    </row>
    <row r="16311" spans="15:15" x14ac:dyDescent="0.3">
      <c r="O16311" s="1"/>
    </row>
    <row r="16312" spans="15:15" x14ac:dyDescent="0.3">
      <c r="O16312" s="1"/>
    </row>
    <row r="16313" spans="15:15" x14ac:dyDescent="0.3">
      <c r="O16313" s="1"/>
    </row>
    <row r="16314" spans="15:15" x14ac:dyDescent="0.3">
      <c r="O16314" s="1"/>
    </row>
    <row r="16315" spans="15:15" x14ac:dyDescent="0.3">
      <c r="O16315" s="1"/>
    </row>
    <row r="16316" spans="15:15" x14ac:dyDescent="0.3">
      <c r="O16316" s="1"/>
    </row>
    <row r="16317" spans="15:15" x14ac:dyDescent="0.3">
      <c r="O16317" s="1"/>
    </row>
    <row r="16318" spans="15:15" x14ac:dyDescent="0.3">
      <c r="O16318" s="1"/>
    </row>
    <row r="16319" spans="15:15" x14ac:dyDescent="0.3">
      <c r="O16319" s="1"/>
    </row>
    <row r="16320" spans="15:15" x14ac:dyDescent="0.3">
      <c r="O16320" s="1"/>
    </row>
    <row r="16321" spans="15:15" x14ac:dyDescent="0.3">
      <c r="O16321" s="1"/>
    </row>
    <row r="16322" spans="15:15" x14ac:dyDescent="0.3">
      <c r="O16322" s="1"/>
    </row>
    <row r="16323" spans="15:15" x14ac:dyDescent="0.3">
      <c r="O16323" s="1"/>
    </row>
    <row r="16324" spans="15:15" x14ac:dyDescent="0.3">
      <c r="O16324" s="1"/>
    </row>
    <row r="16325" spans="15:15" x14ac:dyDescent="0.3">
      <c r="O16325" s="1"/>
    </row>
    <row r="16326" spans="15:15" x14ac:dyDescent="0.3">
      <c r="O16326" s="1"/>
    </row>
    <row r="16327" spans="15:15" x14ac:dyDescent="0.3">
      <c r="O16327" s="1"/>
    </row>
    <row r="16328" spans="15:15" x14ac:dyDescent="0.3">
      <c r="O16328" s="1"/>
    </row>
    <row r="16329" spans="15:15" x14ac:dyDescent="0.3">
      <c r="O16329" s="1"/>
    </row>
    <row r="16330" spans="15:15" x14ac:dyDescent="0.3">
      <c r="O16330" s="1"/>
    </row>
    <row r="16331" spans="15:15" x14ac:dyDescent="0.3">
      <c r="O16331" s="1"/>
    </row>
    <row r="16332" spans="15:15" x14ac:dyDescent="0.3">
      <c r="O16332" s="1"/>
    </row>
    <row r="16333" spans="15:15" x14ac:dyDescent="0.3">
      <c r="O16333" s="1"/>
    </row>
    <row r="16334" spans="15:15" x14ac:dyDescent="0.3">
      <c r="O16334" s="1"/>
    </row>
    <row r="16335" spans="15:15" x14ac:dyDescent="0.3">
      <c r="O16335" s="1"/>
    </row>
    <row r="16336" spans="15:15" x14ac:dyDescent="0.3">
      <c r="O16336" s="1"/>
    </row>
    <row r="16337" spans="15:15" x14ac:dyDescent="0.3">
      <c r="O16337" s="1"/>
    </row>
    <row r="16338" spans="15:15" x14ac:dyDescent="0.3">
      <c r="O16338" s="1"/>
    </row>
    <row r="16339" spans="15:15" x14ac:dyDescent="0.3">
      <c r="O16339" s="1"/>
    </row>
    <row r="16340" spans="15:15" x14ac:dyDescent="0.3">
      <c r="O16340" s="1"/>
    </row>
    <row r="16341" spans="15:15" x14ac:dyDescent="0.3">
      <c r="O16341" s="1"/>
    </row>
    <row r="16342" spans="15:15" x14ac:dyDescent="0.3">
      <c r="O16342" s="1"/>
    </row>
    <row r="16343" spans="15:15" x14ac:dyDescent="0.3">
      <c r="O16343" s="1"/>
    </row>
    <row r="16344" spans="15:15" x14ac:dyDescent="0.3">
      <c r="O16344" s="1"/>
    </row>
    <row r="16345" spans="15:15" x14ac:dyDescent="0.3">
      <c r="O16345" s="1"/>
    </row>
    <row r="16346" spans="15:15" x14ac:dyDescent="0.3">
      <c r="O16346" s="1"/>
    </row>
    <row r="16347" spans="15:15" x14ac:dyDescent="0.3">
      <c r="O16347" s="1"/>
    </row>
    <row r="16348" spans="15:15" x14ac:dyDescent="0.3">
      <c r="O16348" s="1"/>
    </row>
    <row r="16349" spans="15:15" x14ac:dyDescent="0.3">
      <c r="O16349" s="1"/>
    </row>
    <row r="16350" spans="15:15" x14ac:dyDescent="0.3">
      <c r="O16350" s="1"/>
    </row>
    <row r="16351" spans="15:15" x14ac:dyDescent="0.3">
      <c r="O16351" s="1"/>
    </row>
    <row r="16352" spans="15:15" x14ac:dyDescent="0.3">
      <c r="O16352" s="1"/>
    </row>
    <row r="16353" spans="15:15" x14ac:dyDescent="0.3">
      <c r="O16353" s="1"/>
    </row>
    <row r="16354" spans="15:15" x14ac:dyDescent="0.3">
      <c r="O16354" s="1"/>
    </row>
    <row r="16355" spans="15:15" x14ac:dyDescent="0.3">
      <c r="O16355" s="1"/>
    </row>
    <row r="16356" spans="15:15" x14ac:dyDescent="0.3">
      <c r="O16356" s="1"/>
    </row>
    <row r="16357" spans="15:15" x14ac:dyDescent="0.3">
      <c r="O16357" s="1"/>
    </row>
    <row r="16358" spans="15:15" x14ac:dyDescent="0.3">
      <c r="O16358" s="1"/>
    </row>
    <row r="16359" spans="15:15" x14ac:dyDescent="0.3">
      <c r="O16359" s="1"/>
    </row>
    <row r="16360" spans="15:15" x14ac:dyDescent="0.3">
      <c r="O16360" s="1"/>
    </row>
    <row r="16361" spans="15:15" x14ac:dyDescent="0.3">
      <c r="O16361" s="1"/>
    </row>
    <row r="16362" spans="15:15" x14ac:dyDescent="0.3">
      <c r="O16362" s="1"/>
    </row>
    <row r="16363" spans="15:15" x14ac:dyDescent="0.3">
      <c r="O16363" s="1"/>
    </row>
    <row r="16364" spans="15:15" x14ac:dyDescent="0.3">
      <c r="O16364" s="1"/>
    </row>
    <row r="16365" spans="15:15" x14ac:dyDescent="0.3">
      <c r="O16365" s="1"/>
    </row>
    <row r="16366" spans="15:15" x14ac:dyDescent="0.3">
      <c r="O16366" s="1"/>
    </row>
    <row r="16367" spans="15:15" x14ac:dyDescent="0.3">
      <c r="O16367" s="1"/>
    </row>
    <row r="16368" spans="15:15" x14ac:dyDescent="0.3">
      <c r="O16368" s="1"/>
    </row>
    <row r="16369" spans="15:15" x14ac:dyDescent="0.3">
      <c r="O16369" s="1"/>
    </row>
    <row r="16370" spans="15:15" x14ac:dyDescent="0.3">
      <c r="O16370" s="1"/>
    </row>
    <row r="16371" spans="15:15" x14ac:dyDescent="0.3">
      <c r="O16371" s="1"/>
    </row>
    <row r="16372" spans="15:15" x14ac:dyDescent="0.3">
      <c r="O16372" s="1"/>
    </row>
    <row r="16373" spans="15:15" x14ac:dyDescent="0.3">
      <c r="O16373" s="1"/>
    </row>
    <row r="16374" spans="15:15" x14ac:dyDescent="0.3">
      <c r="O16374" s="1"/>
    </row>
    <row r="16375" spans="15:15" x14ac:dyDescent="0.3">
      <c r="O16375" s="1"/>
    </row>
    <row r="16376" spans="15:15" x14ac:dyDescent="0.3">
      <c r="O16376" s="1"/>
    </row>
    <row r="16377" spans="15:15" x14ac:dyDescent="0.3">
      <c r="O16377" s="1"/>
    </row>
    <row r="16378" spans="15:15" x14ac:dyDescent="0.3">
      <c r="O16378" s="1"/>
    </row>
    <row r="16379" spans="15:15" x14ac:dyDescent="0.3">
      <c r="O16379" s="1"/>
    </row>
    <row r="16380" spans="15:15" x14ac:dyDescent="0.3">
      <c r="O16380" s="1"/>
    </row>
    <row r="16381" spans="15:15" x14ac:dyDescent="0.3">
      <c r="O16381" s="1"/>
    </row>
    <row r="16382" spans="15:15" x14ac:dyDescent="0.3">
      <c r="O16382" s="1"/>
    </row>
    <row r="16383" spans="15:15" x14ac:dyDescent="0.3">
      <c r="O16383" s="1"/>
    </row>
    <row r="16384" spans="15:15" x14ac:dyDescent="0.3">
      <c r="O16384" s="1"/>
    </row>
    <row r="16385" spans="15:15" x14ac:dyDescent="0.3">
      <c r="O16385" s="1"/>
    </row>
    <row r="16386" spans="15:15" x14ac:dyDescent="0.3">
      <c r="O16386" s="1"/>
    </row>
    <row r="16387" spans="15:15" x14ac:dyDescent="0.3">
      <c r="O16387" s="1"/>
    </row>
    <row r="16388" spans="15:15" x14ac:dyDescent="0.3">
      <c r="O16388" s="1"/>
    </row>
    <row r="16389" spans="15:15" x14ac:dyDescent="0.3">
      <c r="O16389" s="1"/>
    </row>
    <row r="16390" spans="15:15" x14ac:dyDescent="0.3">
      <c r="O16390" s="1"/>
    </row>
    <row r="16391" spans="15:15" x14ac:dyDescent="0.3">
      <c r="O16391" s="1"/>
    </row>
    <row r="16392" spans="15:15" x14ac:dyDescent="0.3">
      <c r="O16392" s="1"/>
    </row>
    <row r="16393" spans="15:15" x14ac:dyDescent="0.3">
      <c r="O16393" s="1"/>
    </row>
    <row r="16394" spans="15:15" x14ac:dyDescent="0.3">
      <c r="O16394" s="1"/>
    </row>
    <row r="16395" spans="15:15" x14ac:dyDescent="0.3">
      <c r="O16395" s="1"/>
    </row>
    <row r="16396" spans="15:15" x14ac:dyDescent="0.3">
      <c r="O16396" s="1"/>
    </row>
    <row r="16397" spans="15:15" x14ac:dyDescent="0.3">
      <c r="O16397" s="1"/>
    </row>
    <row r="16398" spans="15:15" x14ac:dyDescent="0.3">
      <c r="O16398" s="1"/>
    </row>
    <row r="16399" spans="15:15" x14ac:dyDescent="0.3">
      <c r="O16399" s="1"/>
    </row>
    <row r="16400" spans="15:15" x14ac:dyDescent="0.3">
      <c r="O16400" s="1"/>
    </row>
    <row r="16401" spans="15:15" x14ac:dyDescent="0.3">
      <c r="O16401" s="1"/>
    </row>
    <row r="16402" spans="15:15" x14ac:dyDescent="0.3">
      <c r="O16402" s="1"/>
    </row>
    <row r="16403" spans="15:15" x14ac:dyDescent="0.3">
      <c r="O16403" s="1"/>
    </row>
    <row r="16404" spans="15:15" x14ac:dyDescent="0.3">
      <c r="O16404" s="1"/>
    </row>
    <row r="16405" spans="15:15" x14ac:dyDescent="0.3">
      <c r="O16405" s="1"/>
    </row>
    <row r="16406" spans="15:15" x14ac:dyDescent="0.3">
      <c r="O16406" s="1"/>
    </row>
    <row r="16407" spans="15:15" x14ac:dyDescent="0.3">
      <c r="O16407" s="1"/>
    </row>
    <row r="16408" spans="15:15" x14ac:dyDescent="0.3">
      <c r="O16408" s="1"/>
    </row>
    <row r="16409" spans="15:15" x14ac:dyDescent="0.3">
      <c r="O16409" s="1"/>
    </row>
    <row r="16410" spans="15:15" x14ac:dyDescent="0.3">
      <c r="O16410" s="1"/>
    </row>
    <row r="16411" spans="15:15" x14ac:dyDescent="0.3">
      <c r="O16411" s="1"/>
    </row>
    <row r="16412" spans="15:15" x14ac:dyDescent="0.3">
      <c r="O16412" s="1"/>
    </row>
    <row r="16413" spans="15:15" x14ac:dyDescent="0.3">
      <c r="O16413" s="1"/>
    </row>
    <row r="16414" spans="15:15" x14ac:dyDescent="0.3">
      <c r="O16414" s="1"/>
    </row>
    <row r="16415" spans="15:15" x14ac:dyDescent="0.3">
      <c r="O16415" s="1"/>
    </row>
    <row r="16416" spans="15:15" x14ac:dyDescent="0.3">
      <c r="O16416" s="1"/>
    </row>
    <row r="16417" spans="15:15" x14ac:dyDescent="0.3">
      <c r="O16417" s="1"/>
    </row>
    <row r="16418" spans="15:15" x14ac:dyDescent="0.3">
      <c r="O16418" s="1"/>
    </row>
    <row r="16419" spans="15:15" x14ac:dyDescent="0.3">
      <c r="O16419" s="1"/>
    </row>
    <row r="16420" spans="15:15" x14ac:dyDescent="0.3">
      <c r="O16420" s="1"/>
    </row>
    <row r="16421" spans="15:15" x14ac:dyDescent="0.3">
      <c r="O16421" s="1"/>
    </row>
    <row r="16422" spans="15:15" x14ac:dyDescent="0.3">
      <c r="O16422" s="1"/>
    </row>
    <row r="16423" spans="15:15" x14ac:dyDescent="0.3">
      <c r="O16423" s="1"/>
    </row>
    <row r="16424" spans="15:15" x14ac:dyDescent="0.3">
      <c r="O16424" s="1"/>
    </row>
    <row r="16425" spans="15:15" x14ac:dyDescent="0.3">
      <c r="O16425" s="1"/>
    </row>
    <row r="16426" spans="15:15" x14ac:dyDescent="0.3">
      <c r="O16426" s="1"/>
    </row>
    <row r="16427" spans="15:15" x14ac:dyDescent="0.3">
      <c r="O16427" s="1"/>
    </row>
    <row r="16428" spans="15:15" x14ac:dyDescent="0.3">
      <c r="O16428" s="1"/>
    </row>
    <row r="16429" spans="15:15" x14ac:dyDescent="0.3">
      <c r="O16429" s="1"/>
    </row>
    <row r="16430" spans="15:15" x14ac:dyDescent="0.3">
      <c r="O16430" s="1"/>
    </row>
    <row r="16431" spans="15:15" x14ac:dyDescent="0.3">
      <c r="O16431" s="1"/>
    </row>
    <row r="16432" spans="15:15" x14ac:dyDescent="0.3">
      <c r="O16432" s="1"/>
    </row>
    <row r="16433" spans="15:15" x14ac:dyDescent="0.3">
      <c r="O16433" s="1"/>
    </row>
    <row r="16434" spans="15:15" x14ac:dyDescent="0.3">
      <c r="O16434" s="1"/>
    </row>
    <row r="16435" spans="15:15" x14ac:dyDescent="0.3">
      <c r="O16435" s="1"/>
    </row>
    <row r="16436" spans="15:15" x14ac:dyDescent="0.3">
      <c r="O16436" s="1"/>
    </row>
    <row r="16437" spans="15:15" x14ac:dyDescent="0.3">
      <c r="O16437" s="1"/>
    </row>
    <row r="16438" spans="15:15" x14ac:dyDescent="0.3">
      <c r="O16438" s="1"/>
    </row>
    <row r="16439" spans="15:15" x14ac:dyDescent="0.3">
      <c r="O16439" s="1"/>
    </row>
    <row r="16440" spans="15:15" x14ac:dyDescent="0.3">
      <c r="O16440" s="1"/>
    </row>
    <row r="16441" spans="15:15" x14ac:dyDescent="0.3">
      <c r="O16441" s="1"/>
    </row>
    <row r="16442" spans="15:15" x14ac:dyDescent="0.3">
      <c r="O16442" s="1"/>
    </row>
    <row r="16443" spans="15:15" x14ac:dyDescent="0.3">
      <c r="O16443" s="1"/>
    </row>
    <row r="16444" spans="15:15" x14ac:dyDescent="0.3">
      <c r="O16444" s="1"/>
    </row>
    <row r="16445" spans="15:15" x14ac:dyDescent="0.3">
      <c r="O16445" s="1"/>
    </row>
    <row r="16446" spans="15:15" x14ac:dyDescent="0.3">
      <c r="O16446" s="1"/>
    </row>
    <row r="16447" spans="15:15" x14ac:dyDescent="0.3">
      <c r="O16447" s="1"/>
    </row>
    <row r="16448" spans="15:15" x14ac:dyDescent="0.3">
      <c r="O16448" s="1"/>
    </row>
    <row r="16449" spans="15:15" x14ac:dyDescent="0.3">
      <c r="O16449" s="1"/>
    </row>
    <row r="16450" spans="15:15" x14ac:dyDescent="0.3">
      <c r="O16450" s="1"/>
    </row>
    <row r="16451" spans="15:15" x14ac:dyDescent="0.3">
      <c r="O16451" s="1"/>
    </row>
    <row r="16452" spans="15:15" x14ac:dyDescent="0.3">
      <c r="O16452" s="1"/>
    </row>
    <row r="16453" spans="15:15" x14ac:dyDescent="0.3">
      <c r="O16453" s="1"/>
    </row>
    <row r="16454" spans="15:15" x14ac:dyDescent="0.3">
      <c r="O16454" s="1"/>
    </row>
    <row r="16455" spans="15:15" x14ac:dyDescent="0.3">
      <c r="O16455" s="1"/>
    </row>
    <row r="16456" spans="15:15" x14ac:dyDescent="0.3">
      <c r="O16456" s="1"/>
    </row>
    <row r="16457" spans="15:15" x14ac:dyDescent="0.3">
      <c r="O16457" s="1"/>
    </row>
    <row r="16458" spans="15:15" x14ac:dyDescent="0.3">
      <c r="O16458" s="1"/>
    </row>
    <row r="16459" spans="15:15" x14ac:dyDescent="0.3">
      <c r="O16459" s="1"/>
    </row>
    <row r="16460" spans="15:15" x14ac:dyDescent="0.3">
      <c r="O16460" s="1"/>
    </row>
    <row r="16461" spans="15:15" x14ac:dyDescent="0.3">
      <c r="O16461" s="1"/>
    </row>
    <row r="16462" spans="15:15" x14ac:dyDescent="0.3">
      <c r="O16462" s="1"/>
    </row>
    <row r="16463" spans="15:15" x14ac:dyDescent="0.3">
      <c r="O16463" s="1"/>
    </row>
    <row r="16464" spans="15:15" x14ac:dyDescent="0.3">
      <c r="O16464" s="1"/>
    </row>
    <row r="16465" spans="15:15" x14ac:dyDescent="0.3">
      <c r="O16465" s="1"/>
    </row>
    <row r="16466" spans="15:15" x14ac:dyDescent="0.3">
      <c r="O16466" s="1"/>
    </row>
    <row r="16467" spans="15:15" x14ac:dyDescent="0.3">
      <c r="O16467" s="1"/>
    </row>
    <row r="16468" spans="15:15" x14ac:dyDescent="0.3">
      <c r="O16468" s="1"/>
    </row>
    <row r="16469" spans="15:15" x14ac:dyDescent="0.3">
      <c r="O16469" s="1"/>
    </row>
    <row r="16470" spans="15:15" x14ac:dyDescent="0.3">
      <c r="O16470" s="1"/>
    </row>
    <row r="16471" spans="15:15" x14ac:dyDescent="0.3">
      <c r="O16471" s="1"/>
    </row>
    <row r="16472" spans="15:15" x14ac:dyDescent="0.3">
      <c r="O16472" s="1"/>
    </row>
    <row r="16473" spans="15:15" x14ac:dyDescent="0.3">
      <c r="O16473" s="1"/>
    </row>
    <row r="16474" spans="15:15" x14ac:dyDescent="0.3">
      <c r="O16474" s="1"/>
    </row>
    <row r="16475" spans="15:15" x14ac:dyDescent="0.3">
      <c r="O16475" s="1"/>
    </row>
    <row r="16476" spans="15:15" x14ac:dyDescent="0.3">
      <c r="O16476" s="1"/>
    </row>
    <row r="16477" spans="15:15" x14ac:dyDescent="0.3">
      <c r="O16477" s="1"/>
    </row>
    <row r="16478" spans="15:15" x14ac:dyDescent="0.3">
      <c r="O16478" s="1"/>
    </row>
    <row r="16479" spans="15:15" x14ac:dyDescent="0.3">
      <c r="O16479" s="1"/>
    </row>
    <row r="16480" spans="15:15" x14ac:dyDescent="0.3">
      <c r="O16480" s="1"/>
    </row>
    <row r="16481" spans="15:15" x14ac:dyDescent="0.3">
      <c r="O16481" s="1"/>
    </row>
    <row r="16482" spans="15:15" x14ac:dyDescent="0.3">
      <c r="O16482" s="1"/>
    </row>
    <row r="16483" spans="15:15" x14ac:dyDescent="0.3">
      <c r="O16483" s="1"/>
    </row>
    <row r="16484" spans="15:15" x14ac:dyDescent="0.3">
      <c r="O16484" s="1"/>
    </row>
    <row r="16485" spans="15:15" x14ac:dyDescent="0.3">
      <c r="O16485" s="1"/>
    </row>
    <row r="16486" spans="15:15" x14ac:dyDescent="0.3">
      <c r="O16486" s="1"/>
    </row>
    <row r="16487" spans="15:15" x14ac:dyDescent="0.3">
      <c r="O16487" s="1"/>
    </row>
    <row r="16488" spans="15:15" x14ac:dyDescent="0.3">
      <c r="O16488" s="1"/>
    </row>
    <row r="16489" spans="15:15" x14ac:dyDescent="0.3">
      <c r="O16489" s="1"/>
    </row>
    <row r="16490" spans="15:15" x14ac:dyDescent="0.3">
      <c r="O16490" s="1"/>
    </row>
    <row r="16491" spans="15:15" x14ac:dyDescent="0.3">
      <c r="O16491" s="1"/>
    </row>
    <row r="16492" spans="15:15" x14ac:dyDescent="0.3">
      <c r="O16492" s="1"/>
    </row>
    <row r="16493" spans="15:15" x14ac:dyDescent="0.3">
      <c r="O16493" s="1"/>
    </row>
    <row r="16494" spans="15:15" x14ac:dyDescent="0.3">
      <c r="O16494" s="1"/>
    </row>
    <row r="16495" spans="15:15" x14ac:dyDescent="0.3">
      <c r="O16495" s="1"/>
    </row>
    <row r="16496" spans="15:15" x14ac:dyDescent="0.3">
      <c r="O16496" s="1"/>
    </row>
    <row r="16497" spans="15:15" x14ac:dyDescent="0.3">
      <c r="O16497" s="1"/>
    </row>
    <row r="16498" spans="15:15" x14ac:dyDescent="0.3">
      <c r="O16498" s="1"/>
    </row>
    <row r="16499" spans="15:15" x14ac:dyDescent="0.3">
      <c r="O16499" s="1"/>
    </row>
    <row r="16500" spans="15:15" x14ac:dyDescent="0.3">
      <c r="O16500" s="1"/>
    </row>
    <row r="16501" spans="15:15" x14ac:dyDescent="0.3">
      <c r="O16501" s="1"/>
    </row>
    <row r="16502" spans="15:15" x14ac:dyDescent="0.3">
      <c r="O16502" s="1"/>
    </row>
    <row r="16503" spans="15:15" x14ac:dyDescent="0.3">
      <c r="O16503" s="1"/>
    </row>
    <row r="16504" spans="15:15" x14ac:dyDescent="0.3">
      <c r="O16504" s="1"/>
    </row>
    <row r="16505" spans="15:15" x14ac:dyDescent="0.3">
      <c r="O16505" s="1"/>
    </row>
    <row r="16506" spans="15:15" x14ac:dyDescent="0.3">
      <c r="O16506" s="1"/>
    </row>
    <row r="16507" spans="15:15" x14ac:dyDescent="0.3">
      <c r="O16507" s="1"/>
    </row>
    <row r="16508" spans="15:15" x14ac:dyDescent="0.3">
      <c r="O16508" s="1"/>
    </row>
    <row r="16509" spans="15:15" x14ac:dyDescent="0.3">
      <c r="O16509" s="1"/>
    </row>
    <row r="16510" spans="15:15" x14ac:dyDescent="0.3">
      <c r="O16510" s="1"/>
    </row>
    <row r="16511" spans="15:15" x14ac:dyDescent="0.3">
      <c r="O16511" s="1"/>
    </row>
    <row r="16512" spans="15:15" x14ac:dyDescent="0.3">
      <c r="O16512" s="1"/>
    </row>
    <row r="16513" spans="15:15" x14ac:dyDescent="0.3">
      <c r="O16513" s="1"/>
    </row>
    <row r="16514" spans="15:15" x14ac:dyDescent="0.3">
      <c r="O16514" s="1"/>
    </row>
    <row r="16515" spans="15:15" x14ac:dyDescent="0.3">
      <c r="O16515" s="1"/>
    </row>
    <row r="16516" spans="15:15" x14ac:dyDescent="0.3">
      <c r="O16516" s="1"/>
    </row>
    <row r="16517" spans="15:15" x14ac:dyDescent="0.3">
      <c r="O16517" s="1"/>
    </row>
    <row r="16518" spans="15:15" x14ac:dyDescent="0.3">
      <c r="O16518" s="1"/>
    </row>
    <row r="16519" spans="15:15" x14ac:dyDescent="0.3">
      <c r="O16519" s="1"/>
    </row>
    <row r="16520" spans="15:15" x14ac:dyDescent="0.3">
      <c r="O16520" s="1"/>
    </row>
    <row r="16521" spans="15:15" x14ac:dyDescent="0.3">
      <c r="O16521" s="1"/>
    </row>
    <row r="16522" spans="15:15" x14ac:dyDescent="0.3">
      <c r="O16522" s="1"/>
    </row>
    <row r="16523" spans="15:15" x14ac:dyDescent="0.3">
      <c r="O16523" s="1"/>
    </row>
    <row r="16524" spans="15:15" x14ac:dyDescent="0.3">
      <c r="O16524" s="1"/>
    </row>
    <row r="16525" spans="15:15" x14ac:dyDescent="0.3">
      <c r="O16525" s="1"/>
    </row>
    <row r="16526" spans="15:15" x14ac:dyDescent="0.3">
      <c r="O16526" s="1"/>
    </row>
    <row r="16527" spans="15:15" x14ac:dyDescent="0.3">
      <c r="O16527" s="1"/>
    </row>
    <row r="16528" spans="15:15" x14ac:dyDescent="0.3">
      <c r="O16528" s="1"/>
    </row>
    <row r="16529" spans="15:15" x14ac:dyDescent="0.3">
      <c r="O16529" s="1"/>
    </row>
    <row r="16530" spans="15:15" x14ac:dyDescent="0.3">
      <c r="O16530" s="1"/>
    </row>
    <row r="16531" spans="15:15" x14ac:dyDescent="0.3">
      <c r="O16531" s="1"/>
    </row>
    <row r="16532" spans="15:15" x14ac:dyDescent="0.3">
      <c r="O16532" s="1"/>
    </row>
    <row r="16533" spans="15:15" x14ac:dyDescent="0.3">
      <c r="O16533" s="1"/>
    </row>
    <row r="16534" spans="15:15" x14ac:dyDescent="0.3">
      <c r="O16534" s="1"/>
    </row>
    <row r="16535" spans="15:15" x14ac:dyDescent="0.3">
      <c r="O16535" s="1"/>
    </row>
    <row r="16536" spans="15:15" x14ac:dyDescent="0.3">
      <c r="O16536" s="1"/>
    </row>
    <row r="16537" spans="15:15" x14ac:dyDescent="0.3">
      <c r="O16537" s="1"/>
    </row>
    <row r="16538" spans="15:15" x14ac:dyDescent="0.3">
      <c r="O16538" s="1"/>
    </row>
    <row r="16539" spans="15:15" x14ac:dyDescent="0.3">
      <c r="O16539" s="1"/>
    </row>
    <row r="16540" spans="15:15" x14ac:dyDescent="0.3">
      <c r="O16540" s="1"/>
    </row>
    <row r="16541" spans="15:15" x14ac:dyDescent="0.3">
      <c r="O16541" s="1"/>
    </row>
    <row r="16542" spans="15:15" x14ac:dyDescent="0.3">
      <c r="O16542" s="1"/>
    </row>
    <row r="16543" spans="15:15" x14ac:dyDescent="0.3">
      <c r="O16543" s="1"/>
    </row>
    <row r="16544" spans="15:15" x14ac:dyDescent="0.3">
      <c r="O16544" s="1"/>
    </row>
    <row r="16545" spans="15:15" x14ac:dyDescent="0.3">
      <c r="O16545" s="1"/>
    </row>
    <row r="16546" spans="15:15" x14ac:dyDescent="0.3">
      <c r="O16546" s="1"/>
    </row>
    <row r="16547" spans="15:15" x14ac:dyDescent="0.3">
      <c r="O16547" s="1"/>
    </row>
    <row r="16548" spans="15:15" x14ac:dyDescent="0.3">
      <c r="O16548" s="1"/>
    </row>
    <row r="16549" spans="15:15" x14ac:dyDescent="0.3">
      <c r="O16549" s="1"/>
    </row>
    <row r="16550" spans="15:15" x14ac:dyDescent="0.3">
      <c r="O16550" s="1"/>
    </row>
    <row r="16551" spans="15:15" x14ac:dyDescent="0.3">
      <c r="O16551" s="1"/>
    </row>
    <row r="16552" spans="15:15" x14ac:dyDescent="0.3">
      <c r="O16552" s="1"/>
    </row>
    <row r="16553" spans="15:15" x14ac:dyDescent="0.3">
      <c r="O16553" s="1"/>
    </row>
    <row r="16554" spans="15:15" x14ac:dyDescent="0.3">
      <c r="O16554" s="1"/>
    </row>
    <row r="16555" spans="15:15" x14ac:dyDescent="0.3">
      <c r="O16555" s="1"/>
    </row>
    <row r="16556" spans="15:15" x14ac:dyDescent="0.3">
      <c r="O16556" s="1"/>
    </row>
    <row r="16557" spans="15:15" x14ac:dyDescent="0.3">
      <c r="O16557" s="1"/>
    </row>
    <row r="16558" spans="15:15" x14ac:dyDescent="0.3">
      <c r="O16558" s="1"/>
    </row>
    <row r="16559" spans="15:15" x14ac:dyDescent="0.3">
      <c r="O16559" s="1"/>
    </row>
    <row r="16560" spans="15:15" x14ac:dyDescent="0.3">
      <c r="O16560" s="1"/>
    </row>
    <row r="16561" spans="15:15" x14ac:dyDescent="0.3">
      <c r="O16561" s="1"/>
    </row>
    <row r="16562" spans="15:15" x14ac:dyDescent="0.3">
      <c r="O16562" s="1"/>
    </row>
    <row r="16563" spans="15:15" x14ac:dyDescent="0.3">
      <c r="O16563" s="1"/>
    </row>
    <row r="16564" spans="15:15" x14ac:dyDescent="0.3">
      <c r="O16564" s="1"/>
    </row>
    <row r="16565" spans="15:15" x14ac:dyDescent="0.3">
      <c r="O16565" s="1"/>
    </row>
    <row r="16566" spans="15:15" x14ac:dyDescent="0.3">
      <c r="O16566" s="1"/>
    </row>
    <row r="16567" spans="15:15" x14ac:dyDescent="0.3">
      <c r="O16567" s="1"/>
    </row>
    <row r="16568" spans="15:15" x14ac:dyDescent="0.3">
      <c r="O16568" s="1"/>
    </row>
    <row r="16569" spans="15:15" x14ac:dyDescent="0.3">
      <c r="O16569" s="1"/>
    </row>
    <row r="16570" spans="15:15" x14ac:dyDescent="0.3">
      <c r="O16570" s="1"/>
    </row>
    <row r="16571" spans="15:15" x14ac:dyDescent="0.3">
      <c r="O16571" s="1"/>
    </row>
    <row r="16572" spans="15:15" x14ac:dyDescent="0.3">
      <c r="O16572" s="1"/>
    </row>
    <row r="16573" spans="15:15" x14ac:dyDescent="0.3">
      <c r="O16573" s="1"/>
    </row>
    <row r="16574" spans="15:15" x14ac:dyDescent="0.3">
      <c r="O16574" s="1"/>
    </row>
    <row r="16575" spans="15:15" x14ac:dyDescent="0.3">
      <c r="O16575" s="1"/>
    </row>
    <row r="16576" spans="15:15" x14ac:dyDescent="0.3">
      <c r="O16576" s="1"/>
    </row>
    <row r="16577" spans="15:15" x14ac:dyDescent="0.3">
      <c r="O16577" s="1"/>
    </row>
    <row r="16578" spans="15:15" x14ac:dyDescent="0.3">
      <c r="O16578" s="1"/>
    </row>
    <row r="16579" spans="15:15" x14ac:dyDescent="0.3">
      <c r="O16579" s="1"/>
    </row>
    <row r="16580" spans="15:15" x14ac:dyDescent="0.3">
      <c r="O16580" s="1"/>
    </row>
    <row r="16581" spans="15:15" x14ac:dyDescent="0.3">
      <c r="O16581" s="1"/>
    </row>
    <row r="16582" spans="15:15" x14ac:dyDescent="0.3">
      <c r="O16582" s="1"/>
    </row>
    <row r="16583" spans="15:15" x14ac:dyDescent="0.3">
      <c r="O16583" s="1"/>
    </row>
    <row r="16584" spans="15:15" x14ac:dyDescent="0.3">
      <c r="O16584" s="1"/>
    </row>
    <row r="16585" spans="15:15" x14ac:dyDescent="0.3">
      <c r="O16585" s="1"/>
    </row>
    <row r="16586" spans="15:15" x14ac:dyDescent="0.3">
      <c r="O16586" s="1"/>
    </row>
    <row r="16587" spans="15:15" x14ac:dyDescent="0.3">
      <c r="O16587" s="1"/>
    </row>
    <row r="16588" spans="15:15" x14ac:dyDescent="0.3">
      <c r="O16588" s="1"/>
    </row>
    <row r="16589" spans="15:15" x14ac:dyDescent="0.3">
      <c r="O16589" s="1"/>
    </row>
    <row r="16590" spans="15:15" x14ac:dyDescent="0.3">
      <c r="O16590" s="1"/>
    </row>
    <row r="16591" spans="15:15" x14ac:dyDescent="0.3">
      <c r="O16591" s="1"/>
    </row>
    <row r="16592" spans="15:15" x14ac:dyDescent="0.3">
      <c r="O16592" s="1"/>
    </row>
    <row r="16593" spans="15:15" x14ac:dyDescent="0.3">
      <c r="O16593" s="1"/>
    </row>
    <row r="16594" spans="15:15" x14ac:dyDescent="0.3">
      <c r="O16594" s="1"/>
    </row>
    <row r="16595" spans="15:15" x14ac:dyDescent="0.3">
      <c r="O16595" s="1"/>
    </row>
    <row r="16596" spans="15:15" x14ac:dyDescent="0.3">
      <c r="O16596" s="1"/>
    </row>
    <row r="16597" spans="15:15" x14ac:dyDescent="0.3">
      <c r="O16597" s="1"/>
    </row>
    <row r="16598" spans="15:15" x14ac:dyDescent="0.3">
      <c r="O16598" s="1"/>
    </row>
    <row r="16599" spans="15:15" x14ac:dyDescent="0.3">
      <c r="O16599" s="1"/>
    </row>
    <row r="16600" spans="15:15" x14ac:dyDescent="0.3">
      <c r="O16600" s="1"/>
    </row>
    <row r="16601" spans="15:15" x14ac:dyDescent="0.3">
      <c r="O16601" s="1"/>
    </row>
    <row r="16602" spans="15:15" x14ac:dyDescent="0.3">
      <c r="O16602" s="1"/>
    </row>
    <row r="16603" spans="15:15" x14ac:dyDescent="0.3">
      <c r="O16603" s="1"/>
    </row>
    <row r="16604" spans="15:15" x14ac:dyDescent="0.3">
      <c r="O16604" s="1"/>
    </row>
    <row r="16605" spans="15:15" x14ac:dyDescent="0.3">
      <c r="O16605" s="1"/>
    </row>
    <row r="16606" spans="15:15" x14ac:dyDescent="0.3">
      <c r="O16606" s="1"/>
    </row>
    <row r="16607" spans="15:15" x14ac:dyDescent="0.3">
      <c r="O16607" s="1"/>
    </row>
    <row r="16608" spans="15:15" x14ac:dyDescent="0.3">
      <c r="O16608" s="1"/>
    </row>
    <row r="16609" spans="15:15" x14ac:dyDescent="0.3">
      <c r="O16609" s="1"/>
    </row>
    <row r="16610" spans="15:15" x14ac:dyDescent="0.3">
      <c r="O16610" s="1"/>
    </row>
    <row r="16611" spans="15:15" x14ac:dyDescent="0.3">
      <c r="O16611" s="1"/>
    </row>
    <row r="16612" spans="15:15" x14ac:dyDescent="0.3">
      <c r="O16612" s="1"/>
    </row>
    <row r="16613" spans="15:15" x14ac:dyDescent="0.3">
      <c r="O16613" s="1"/>
    </row>
    <row r="16614" spans="15:15" x14ac:dyDescent="0.3">
      <c r="O16614" s="1"/>
    </row>
    <row r="16615" spans="15:15" x14ac:dyDescent="0.3">
      <c r="O16615" s="1"/>
    </row>
    <row r="16616" spans="15:15" x14ac:dyDescent="0.3">
      <c r="O16616" s="1"/>
    </row>
    <row r="16617" spans="15:15" x14ac:dyDescent="0.3">
      <c r="O16617" s="1"/>
    </row>
    <row r="16618" spans="15:15" x14ac:dyDescent="0.3">
      <c r="O16618" s="1"/>
    </row>
    <row r="16619" spans="15:15" x14ac:dyDescent="0.3">
      <c r="O16619" s="1"/>
    </row>
    <row r="16620" spans="15:15" x14ac:dyDescent="0.3">
      <c r="O16620" s="1"/>
    </row>
    <row r="16621" spans="15:15" x14ac:dyDescent="0.3">
      <c r="O16621" s="1"/>
    </row>
    <row r="16622" spans="15:15" x14ac:dyDescent="0.3">
      <c r="O16622" s="1"/>
    </row>
    <row r="16623" spans="15:15" x14ac:dyDescent="0.3">
      <c r="O16623" s="1"/>
    </row>
    <row r="16624" spans="15:15" x14ac:dyDescent="0.3">
      <c r="O16624" s="1"/>
    </row>
    <row r="16625" spans="15:15" x14ac:dyDescent="0.3">
      <c r="O16625" s="1"/>
    </row>
    <row r="16626" spans="15:15" x14ac:dyDescent="0.3">
      <c r="O16626" s="1"/>
    </row>
    <row r="16627" spans="15:15" x14ac:dyDescent="0.3">
      <c r="O16627" s="1"/>
    </row>
    <row r="16628" spans="15:15" x14ac:dyDescent="0.3">
      <c r="O16628" s="1"/>
    </row>
    <row r="16629" spans="15:15" x14ac:dyDescent="0.3">
      <c r="O16629" s="1"/>
    </row>
    <row r="16630" spans="15:15" x14ac:dyDescent="0.3">
      <c r="O16630" s="1"/>
    </row>
    <row r="16631" spans="15:15" x14ac:dyDescent="0.3">
      <c r="O16631" s="1"/>
    </row>
    <row r="16632" spans="15:15" x14ac:dyDescent="0.3">
      <c r="O16632" s="1"/>
    </row>
    <row r="16633" spans="15:15" x14ac:dyDescent="0.3">
      <c r="O16633" s="1"/>
    </row>
    <row r="16634" spans="15:15" x14ac:dyDescent="0.3">
      <c r="O16634" s="1"/>
    </row>
    <row r="16635" spans="15:15" x14ac:dyDescent="0.3">
      <c r="O16635" s="1"/>
    </row>
    <row r="16636" spans="15:15" x14ac:dyDescent="0.3">
      <c r="O16636" s="1"/>
    </row>
    <row r="16637" spans="15:15" x14ac:dyDescent="0.3">
      <c r="O16637" s="1"/>
    </row>
    <row r="16638" spans="15:15" x14ac:dyDescent="0.3">
      <c r="O16638" s="1"/>
    </row>
    <row r="16639" spans="15:15" x14ac:dyDescent="0.3">
      <c r="O16639" s="1"/>
    </row>
    <row r="16640" spans="15:15" x14ac:dyDescent="0.3">
      <c r="O16640" s="1"/>
    </row>
    <row r="16641" spans="15:15" x14ac:dyDescent="0.3">
      <c r="O16641" s="1"/>
    </row>
    <row r="16642" spans="15:15" x14ac:dyDescent="0.3">
      <c r="O16642" s="1"/>
    </row>
    <row r="16643" spans="15:15" x14ac:dyDescent="0.3">
      <c r="O16643" s="1"/>
    </row>
    <row r="16644" spans="15:15" x14ac:dyDescent="0.3">
      <c r="O16644" s="1"/>
    </row>
    <row r="16645" spans="15:15" x14ac:dyDescent="0.3">
      <c r="O16645" s="1"/>
    </row>
    <row r="16646" spans="15:15" x14ac:dyDescent="0.3">
      <c r="O16646" s="1"/>
    </row>
    <row r="16647" spans="15:15" x14ac:dyDescent="0.3">
      <c r="O16647" s="1"/>
    </row>
    <row r="16648" spans="15:15" x14ac:dyDescent="0.3">
      <c r="O16648" s="1"/>
    </row>
    <row r="16649" spans="15:15" x14ac:dyDescent="0.3">
      <c r="O16649" s="1"/>
    </row>
    <row r="16650" spans="15:15" x14ac:dyDescent="0.3">
      <c r="O16650" s="1"/>
    </row>
    <row r="16651" spans="15:15" x14ac:dyDescent="0.3">
      <c r="O16651" s="1"/>
    </row>
    <row r="16652" spans="15:15" x14ac:dyDescent="0.3">
      <c r="O16652" s="1"/>
    </row>
    <row r="16653" spans="15:15" x14ac:dyDescent="0.3">
      <c r="O16653" s="1"/>
    </row>
    <row r="16654" spans="15:15" x14ac:dyDescent="0.3">
      <c r="O16654" s="1"/>
    </row>
    <row r="16655" spans="15:15" x14ac:dyDescent="0.3">
      <c r="O16655" s="1"/>
    </row>
    <row r="16656" spans="15:15" x14ac:dyDescent="0.3">
      <c r="O16656" s="1"/>
    </row>
    <row r="16657" spans="15:15" x14ac:dyDescent="0.3">
      <c r="O16657" s="1"/>
    </row>
    <row r="16658" spans="15:15" x14ac:dyDescent="0.3">
      <c r="O16658" s="1"/>
    </row>
    <row r="16659" spans="15:15" x14ac:dyDescent="0.3">
      <c r="O16659" s="1"/>
    </row>
    <row r="16660" spans="15:15" x14ac:dyDescent="0.3">
      <c r="O16660" s="1"/>
    </row>
    <row r="16661" spans="15:15" x14ac:dyDescent="0.3">
      <c r="O16661" s="1"/>
    </row>
    <row r="16662" spans="15:15" x14ac:dyDescent="0.3">
      <c r="O16662" s="1"/>
    </row>
    <row r="16663" spans="15:15" x14ac:dyDescent="0.3">
      <c r="O16663" s="1"/>
    </row>
    <row r="16664" spans="15:15" x14ac:dyDescent="0.3">
      <c r="O16664" s="1"/>
    </row>
    <row r="16665" spans="15:15" x14ac:dyDescent="0.3">
      <c r="O16665" s="1"/>
    </row>
    <row r="16666" spans="15:15" x14ac:dyDescent="0.3">
      <c r="O16666" s="1"/>
    </row>
    <row r="16667" spans="15:15" x14ac:dyDescent="0.3">
      <c r="O16667" s="1"/>
    </row>
    <row r="16668" spans="15:15" x14ac:dyDescent="0.3">
      <c r="O16668" s="1"/>
    </row>
    <row r="16669" spans="15:15" x14ac:dyDescent="0.3">
      <c r="O16669" s="1"/>
    </row>
    <row r="16670" spans="15:15" x14ac:dyDescent="0.3">
      <c r="O16670" s="1"/>
    </row>
    <row r="16671" spans="15:15" x14ac:dyDescent="0.3">
      <c r="O16671" s="1"/>
    </row>
    <row r="16672" spans="15:15" x14ac:dyDescent="0.3">
      <c r="O16672" s="1"/>
    </row>
    <row r="16673" spans="15:15" x14ac:dyDescent="0.3">
      <c r="O16673" s="1"/>
    </row>
    <row r="16674" spans="15:15" x14ac:dyDescent="0.3">
      <c r="O16674" s="1"/>
    </row>
    <row r="16675" spans="15:15" x14ac:dyDescent="0.3">
      <c r="O16675" s="1"/>
    </row>
    <row r="16676" spans="15:15" x14ac:dyDescent="0.3">
      <c r="O16676" s="1"/>
    </row>
    <row r="16677" spans="15:15" x14ac:dyDescent="0.3">
      <c r="O16677" s="1"/>
    </row>
    <row r="16678" spans="15:15" x14ac:dyDescent="0.3">
      <c r="O16678" s="1"/>
    </row>
    <row r="16679" spans="15:15" x14ac:dyDescent="0.3">
      <c r="O16679" s="1"/>
    </row>
    <row r="16680" spans="15:15" x14ac:dyDescent="0.3">
      <c r="O16680" s="1"/>
    </row>
    <row r="16681" spans="15:15" x14ac:dyDescent="0.3">
      <c r="O16681" s="1"/>
    </row>
    <row r="16682" spans="15:15" x14ac:dyDescent="0.3">
      <c r="O16682" s="1"/>
    </row>
    <row r="16683" spans="15:15" x14ac:dyDescent="0.3">
      <c r="O16683" s="1"/>
    </row>
    <row r="16684" spans="15:15" x14ac:dyDescent="0.3">
      <c r="O16684" s="1"/>
    </row>
    <row r="16685" spans="15:15" x14ac:dyDescent="0.3">
      <c r="O16685" s="1"/>
    </row>
    <row r="16686" spans="15:15" x14ac:dyDescent="0.3">
      <c r="O16686" s="1"/>
    </row>
    <row r="16687" spans="15:15" x14ac:dyDescent="0.3">
      <c r="O16687" s="1"/>
    </row>
    <row r="16688" spans="15:15" x14ac:dyDescent="0.3">
      <c r="O16688" s="1"/>
    </row>
    <row r="16689" spans="15:15" x14ac:dyDescent="0.3">
      <c r="O16689" s="1"/>
    </row>
    <row r="16690" spans="15:15" x14ac:dyDescent="0.3">
      <c r="O16690" s="1"/>
    </row>
    <row r="16691" spans="15:15" x14ac:dyDescent="0.3">
      <c r="O16691" s="1"/>
    </row>
    <row r="16692" spans="15:15" x14ac:dyDescent="0.3">
      <c r="O16692" s="1"/>
    </row>
    <row r="16693" spans="15:15" x14ac:dyDescent="0.3">
      <c r="O16693" s="1"/>
    </row>
    <row r="16694" spans="15:15" x14ac:dyDescent="0.3">
      <c r="O16694" s="1"/>
    </row>
    <row r="16695" spans="15:15" x14ac:dyDescent="0.3">
      <c r="O16695" s="1"/>
    </row>
    <row r="16696" spans="15:15" x14ac:dyDescent="0.3">
      <c r="O16696" s="1"/>
    </row>
    <row r="16697" spans="15:15" x14ac:dyDescent="0.3">
      <c r="O16697" s="1"/>
    </row>
    <row r="16698" spans="15:15" x14ac:dyDescent="0.3">
      <c r="O16698" s="1"/>
    </row>
    <row r="16699" spans="15:15" x14ac:dyDescent="0.3">
      <c r="O16699" s="1"/>
    </row>
    <row r="16700" spans="15:15" x14ac:dyDescent="0.3">
      <c r="O16700" s="1"/>
    </row>
    <row r="16701" spans="15:15" x14ac:dyDescent="0.3">
      <c r="O16701" s="1"/>
    </row>
    <row r="16702" spans="15:15" x14ac:dyDescent="0.3">
      <c r="O16702" s="1"/>
    </row>
    <row r="16703" spans="15:15" x14ac:dyDescent="0.3">
      <c r="O16703" s="1"/>
    </row>
    <row r="16704" spans="15:15" x14ac:dyDescent="0.3">
      <c r="O16704" s="1"/>
    </row>
    <row r="16705" spans="15:15" x14ac:dyDescent="0.3">
      <c r="O16705" s="1"/>
    </row>
    <row r="16706" spans="15:15" x14ac:dyDescent="0.3">
      <c r="O16706" s="1"/>
    </row>
    <row r="16707" spans="15:15" x14ac:dyDescent="0.3">
      <c r="O16707" s="1"/>
    </row>
    <row r="16708" spans="15:15" x14ac:dyDescent="0.3">
      <c r="O16708" s="1"/>
    </row>
    <row r="16709" spans="15:15" x14ac:dyDescent="0.3">
      <c r="O16709" s="1"/>
    </row>
    <row r="16710" spans="15:15" x14ac:dyDescent="0.3">
      <c r="O16710" s="1"/>
    </row>
    <row r="16711" spans="15:15" x14ac:dyDescent="0.3">
      <c r="O16711" s="1"/>
    </row>
    <row r="16712" spans="15:15" x14ac:dyDescent="0.3">
      <c r="O16712" s="1"/>
    </row>
    <row r="16713" spans="15:15" x14ac:dyDescent="0.3">
      <c r="O16713" s="1"/>
    </row>
    <row r="16714" spans="15:15" x14ac:dyDescent="0.3">
      <c r="O16714" s="1"/>
    </row>
    <row r="16715" spans="15:15" x14ac:dyDescent="0.3">
      <c r="O16715" s="1"/>
    </row>
    <row r="16716" spans="15:15" x14ac:dyDescent="0.3">
      <c r="O16716" s="1"/>
    </row>
    <row r="16717" spans="15:15" x14ac:dyDescent="0.3">
      <c r="O16717" s="1"/>
    </row>
    <row r="16718" spans="15:15" x14ac:dyDescent="0.3">
      <c r="O16718" s="1"/>
    </row>
    <row r="16719" spans="15:15" x14ac:dyDescent="0.3">
      <c r="O16719" s="1"/>
    </row>
    <row r="16720" spans="15:15" x14ac:dyDescent="0.3">
      <c r="O16720" s="1"/>
    </row>
    <row r="16721" spans="15:15" x14ac:dyDescent="0.3">
      <c r="O16721" s="1"/>
    </row>
    <row r="16722" spans="15:15" x14ac:dyDescent="0.3">
      <c r="O16722" s="1"/>
    </row>
    <row r="16723" spans="15:15" x14ac:dyDescent="0.3">
      <c r="O16723" s="1"/>
    </row>
    <row r="16724" spans="15:15" x14ac:dyDescent="0.3">
      <c r="O16724" s="1"/>
    </row>
    <row r="16725" spans="15:15" x14ac:dyDescent="0.3">
      <c r="O16725" s="1"/>
    </row>
    <row r="16726" spans="15:15" x14ac:dyDescent="0.3">
      <c r="O16726" s="1"/>
    </row>
    <row r="16727" spans="15:15" x14ac:dyDescent="0.3">
      <c r="O16727" s="1"/>
    </row>
    <row r="16728" spans="15:15" x14ac:dyDescent="0.3">
      <c r="O16728" s="1"/>
    </row>
    <row r="16729" spans="15:15" x14ac:dyDescent="0.3">
      <c r="O16729" s="1"/>
    </row>
    <row r="16730" spans="15:15" x14ac:dyDescent="0.3">
      <c r="O16730" s="1"/>
    </row>
    <row r="16731" spans="15:15" x14ac:dyDescent="0.3">
      <c r="O16731" s="1"/>
    </row>
    <row r="16732" spans="15:15" x14ac:dyDescent="0.3">
      <c r="O16732" s="1"/>
    </row>
    <row r="16733" spans="15:15" x14ac:dyDescent="0.3">
      <c r="O16733" s="1"/>
    </row>
    <row r="16734" spans="15:15" x14ac:dyDescent="0.3">
      <c r="O16734" s="1"/>
    </row>
    <row r="16735" spans="15:15" x14ac:dyDescent="0.3">
      <c r="O16735" s="1"/>
    </row>
    <row r="16736" spans="15:15" x14ac:dyDescent="0.3">
      <c r="O16736" s="1"/>
    </row>
    <row r="16737" spans="15:15" x14ac:dyDescent="0.3">
      <c r="O16737" s="1"/>
    </row>
    <row r="16738" spans="15:15" x14ac:dyDescent="0.3">
      <c r="O16738" s="1"/>
    </row>
    <row r="16739" spans="15:15" x14ac:dyDescent="0.3">
      <c r="O16739" s="1"/>
    </row>
    <row r="16740" spans="15:15" x14ac:dyDescent="0.3">
      <c r="O16740" s="1"/>
    </row>
    <row r="16741" spans="15:15" x14ac:dyDescent="0.3">
      <c r="O16741" s="1"/>
    </row>
    <row r="16742" spans="15:15" x14ac:dyDescent="0.3">
      <c r="O16742" s="1"/>
    </row>
    <row r="16743" spans="15:15" x14ac:dyDescent="0.3">
      <c r="O16743" s="1"/>
    </row>
    <row r="16744" spans="15:15" x14ac:dyDescent="0.3">
      <c r="O16744" s="1"/>
    </row>
    <row r="16745" spans="15:15" x14ac:dyDescent="0.3">
      <c r="O16745" s="1"/>
    </row>
    <row r="16746" spans="15:15" x14ac:dyDescent="0.3">
      <c r="O16746" s="1"/>
    </row>
    <row r="16747" spans="15:15" x14ac:dyDescent="0.3">
      <c r="O16747" s="1"/>
    </row>
    <row r="16748" spans="15:15" x14ac:dyDescent="0.3">
      <c r="O16748" s="1"/>
    </row>
    <row r="16749" spans="15:15" x14ac:dyDescent="0.3">
      <c r="O16749" s="1"/>
    </row>
    <row r="16750" spans="15:15" x14ac:dyDescent="0.3">
      <c r="O16750" s="1"/>
    </row>
    <row r="16751" spans="15:15" x14ac:dyDescent="0.3">
      <c r="O16751" s="1"/>
    </row>
    <row r="16752" spans="15:15" x14ac:dyDescent="0.3">
      <c r="O16752" s="1"/>
    </row>
    <row r="16753" spans="15:15" x14ac:dyDescent="0.3">
      <c r="O16753" s="1"/>
    </row>
    <row r="16754" spans="15:15" x14ac:dyDescent="0.3">
      <c r="O16754" s="1"/>
    </row>
    <row r="16755" spans="15:15" x14ac:dyDescent="0.3">
      <c r="O16755" s="1"/>
    </row>
    <row r="16756" spans="15:15" x14ac:dyDescent="0.3">
      <c r="O16756" s="1"/>
    </row>
    <row r="16757" spans="15:15" x14ac:dyDescent="0.3">
      <c r="O16757" s="1"/>
    </row>
    <row r="16758" spans="15:15" x14ac:dyDescent="0.3">
      <c r="O16758" s="1"/>
    </row>
    <row r="16759" spans="15:15" x14ac:dyDescent="0.3">
      <c r="O16759" s="1"/>
    </row>
    <row r="16760" spans="15:15" x14ac:dyDescent="0.3">
      <c r="O16760" s="1"/>
    </row>
    <row r="16761" spans="15:15" x14ac:dyDescent="0.3">
      <c r="O16761" s="1"/>
    </row>
    <row r="16762" spans="15:15" x14ac:dyDescent="0.3">
      <c r="O16762" s="1"/>
    </row>
    <row r="16763" spans="15:15" x14ac:dyDescent="0.3">
      <c r="O16763" s="1"/>
    </row>
    <row r="16764" spans="15:15" x14ac:dyDescent="0.3">
      <c r="O16764" s="1"/>
    </row>
    <row r="16765" spans="15:15" x14ac:dyDescent="0.3">
      <c r="O16765" s="1"/>
    </row>
    <row r="16766" spans="15:15" x14ac:dyDescent="0.3">
      <c r="O16766" s="1"/>
    </row>
    <row r="16767" spans="15:15" x14ac:dyDescent="0.3">
      <c r="O16767" s="1"/>
    </row>
    <row r="16768" spans="15:15" x14ac:dyDescent="0.3">
      <c r="O16768" s="1"/>
    </row>
    <row r="16769" spans="15:15" x14ac:dyDescent="0.3">
      <c r="O16769" s="1"/>
    </row>
    <row r="16770" spans="15:15" x14ac:dyDescent="0.3">
      <c r="O16770" s="1"/>
    </row>
    <row r="16771" spans="15:15" x14ac:dyDescent="0.3">
      <c r="O16771" s="1"/>
    </row>
    <row r="16772" spans="15:15" x14ac:dyDescent="0.3">
      <c r="O16772" s="1"/>
    </row>
    <row r="16773" spans="15:15" x14ac:dyDescent="0.3">
      <c r="O16773" s="1"/>
    </row>
    <row r="16774" spans="15:15" x14ac:dyDescent="0.3">
      <c r="O16774" s="1"/>
    </row>
    <row r="16775" spans="15:15" x14ac:dyDescent="0.3">
      <c r="O16775" s="1"/>
    </row>
    <row r="16776" spans="15:15" x14ac:dyDescent="0.3">
      <c r="O16776" s="1"/>
    </row>
    <row r="16777" spans="15:15" x14ac:dyDescent="0.3">
      <c r="O16777" s="1"/>
    </row>
    <row r="16778" spans="15:15" x14ac:dyDescent="0.3">
      <c r="O16778" s="1"/>
    </row>
    <row r="16779" spans="15:15" x14ac:dyDescent="0.3">
      <c r="O16779" s="1"/>
    </row>
    <row r="16780" spans="15:15" x14ac:dyDescent="0.3">
      <c r="O16780" s="1"/>
    </row>
    <row r="16781" spans="15:15" x14ac:dyDescent="0.3">
      <c r="O16781" s="1"/>
    </row>
    <row r="16782" spans="15:15" x14ac:dyDescent="0.3">
      <c r="O16782" s="1"/>
    </row>
    <row r="16783" spans="15:15" x14ac:dyDescent="0.3">
      <c r="O16783" s="1"/>
    </row>
    <row r="16784" spans="15:15" x14ac:dyDescent="0.3">
      <c r="O16784" s="1"/>
    </row>
    <row r="16785" spans="15:15" x14ac:dyDescent="0.3">
      <c r="O16785" s="1"/>
    </row>
    <row r="16786" spans="15:15" x14ac:dyDescent="0.3">
      <c r="O16786" s="1"/>
    </row>
    <row r="16787" spans="15:15" x14ac:dyDescent="0.3">
      <c r="O16787" s="1"/>
    </row>
    <row r="16788" spans="15:15" x14ac:dyDescent="0.3">
      <c r="O16788" s="1"/>
    </row>
    <row r="16789" spans="15:15" x14ac:dyDescent="0.3">
      <c r="O16789" s="1"/>
    </row>
    <row r="16790" spans="15:15" x14ac:dyDescent="0.3">
      <c r="O16790" s="1"/>
    </row>
    <row r="16791" spans="15:15" x14ac:dyDescent="0.3">
      <c r="O16791" s="1"/>
    </row>
    <row r="16792" spans="15:15" x14ac:dyDescent="0.3">
      <c r="O16792" s="1"/>
    </row>
    <row r="16793" spans="15:15" x14ac:dyDescent="0.3">
      <c r="O16793" s="1"/>
    </row>
    <row r="16794" spans="15:15" x14ac:dyDescent="0.3">
      <c r="O16794" s="1"/>
    </row>
    <row r="16795" spans="15:15" x14ac:dyDescent="0.3">
      <c r="O16795" s="1"/>
    </row>
    <row r="16796" spans="15:15" x14ac:dyDescent="0.3">
      <c r="O16796" s="1"/>
    </row>
    <row r="16797" spans="15:15" x14ac:dyDescent="0.3">
      <c r="O16797" s="1"/>
    </row>
    <row r="16798" spans="15:15" x14ac:dyDescent="0.3">
      <c r="O16798" s="1"/>
    </row>
    <row r="16799" spans="15:15" x14ac:dyDescent="0.3">
      <c r="O16799" s="1"/>
    </row>
    <row r="16800" spans="15:15" x14ac:dyDescent="0.3">
      <c r="O16800" s="1"/>
    </row>
    <row r="16801" spans="15:15" x14ac:dyDescent="0.3">
      <c r="O16801" s="1"/>
    </row>
    <row r="16802" spans="15:15" x14ac:dyDescent="0.3">
      <c r="O16802" s="1"/>
    </row>
    <row r="16803" spans="15:15" x14ac:dyDescent="0.3">
      <c r="O16803" s="1"/>
    </row>
    <row r="16804" spans="15:15" x14ac:dyDescent="0.3">
      <c r="O16804" s="1"/>
    </row>
    <row r="16805" spans="15:15" x14ac:dyDescent="0.3">
      <c r="O16805" s="1"/>
    </row>
    <row r="16806" spans="15:15" x14ac:dyDescent="0.3">
      <c r="O16806" s="1"/>
    </row>
    <row r="16807" spans="15:15" x14ac:dyDescent="0.3">
      <c r="O16807" s="1"/>
    </row>
    <row r="16808" spans="15:15" x14ac:dyDescent="0.3">
      <c r="O16808" s="1"/>
    </row>
    <row r="16809" spans="15:15" x14ac:dyDescent="0.3">
      <c r="O16809" s="1"/>
    </row>
    <row r="16810" spans="15:15" x14ac:dyDescent="0.3">
      <c r="O16810" s="1"/>
    </row>
    <row r="16811" spans="15:15" x14ac:dyDescent="0.3">
      <c r="O16811" s="1"/>
    </row>
    <row r="16812" spans="15:15" x14ac:dyDescent="0.3">
      <c r="O16812" s="1"/>
    </row>
    <row r="16813" spans="15:15" x14ac:dyDescent="0.3">
      <c r="O16813" s="1"/>
    </row>
    <row r="16814" spans="15:15" x14ac:dyDescent="0.3">
      <c r="O16814" s="1"/>
    </row>
    <row r="16815" spans="15:15" x14ac:dyDescent="0.3">
      <c r="O16815" s="1"/>
    </row>
    <row r="16816" spans="15:15" x14ac:dyDescent="0.3">
      <c r="O16816" s="1"/>
    </row>
    <row r="16817" spans="15:15" x14ac:dyDescent="0.3">
      <c r="O16817" s="1"/>
    </row>
    <row r="16818" spans="15:15" x14ac:dyDescent="0.3">
      <c r="O16818" s="1"/>
    </row>
    <row r="16819" spans="15:15" x14ac:dyDescent="0.3">
      <c r="O16819" s="1"/>
    </row>
    <row r="16820" spans="15:15" x14ac:dyDescent="0.3">
      <c r="O16820" s="1"/>
    </row>
    <row r="16821" spans="15:15" x14ac:dyDescent="0.3">
      <c r="O16821" s="1"/>
    </row>
    <row r="16822" spans="15:15" x14ac:dyDescent="0.3">
      <c r="O16822" s="1"/>
    </row>
    <row r="16823" spans="15:15" x14ac:dyDescent="0.3">
      <c r="O16823" s="1"/>
    </row>
    <row r="16824" spans="15:15" x14ac:dyDescent="0.3">
      <c r="O16824" s="1"/>
    </row>
    <row r="16825" spans="15:15" x14ac:dyDescent="0.3">
      <c r="O16825" s="1"/>
    </row>
    <row r="16826" spans="15:15" x14ac:dyDescent="0.3">
      <c r="O16826" s="1"/>
    </row>
    <row r="16827" spans="15:15" x14ac:dyDescent="0.3">
      <c r="O16827" s="1"/>
    </row>
    <row r="16828" spans="15:15" x14ac:dyDescent="0.3">
      <c r="O16828" s="1"/>
    </row>
    <row r="16829" spans="15:15" x14ac:dyDescent="0.3">
      <c r="O16829" s="1"/>
    </row>
    <row r="16830" spans="15:15" x14ac:dyDescent="0.3">
      <c r="O16830" s="1"/>
    </row>
    <row r="16831" spans="15:15" x14ac:dyDescent="0.3">
      <c r="O16831" s="1"/>
    </row>
    <row r="16832" spans="15:15" x14ac:dyDescent="0.3">
      <c r="O16832" s="1"/>
    </row>
    <row r="16833" spans="15:15" x14ac:dyDescent="0.3">
      <c r="O16833" s="1"/>
    </row>
    <row r="16834" spans="15:15" x14ac:dyDescent="0.3">
      <c r="O16834" s="1"/>
    </row>
    <row r="16835" spans="15:15" x14ac:dyDescent="0.3">
      <c r="O16835" s="1"/>
    </row>
    <row r="16836" spans="15:15" x14ac:dyDescent="0.3">
      <c r="O16836" s="1"/>
    </row>
    <row r="16837" spans="15:15" x14ac:dyDescent="0.3">
      <c r="O16837" s="1"/>
    </row>
    <row r="16838" spans="15:15" x14ac:dyDescent="0.3">
      <c r="O16838" s="1"/>
    </row>
    <row r="16839" spans="15:15" x14ac:dyDescent="0.3">
      <c r="O16839" s="1"/>
    </row>
    <row r="16840" spans="15:15" x14ac:dyDescent="0.3">
      <c r="O16840" s="1"/>
    </row>
    <row r="16841" spans="15:15" x14ac:dyDescent="0.3">
      <c r="O16841" s="1"/>
    </row>
    <row r="16842" spans="15:15" x14ac:dyDescent="0.3">
      <c r="O16842" s="1"/>
    </row>
    <row r="16843" spans="15:15" x14ac:dyDescent="0.3">
      <c r="O16843" s="1"/>
    </row>
    <row r="16844" spans="15:15" x14ac:dyDescent="0.3">
      <c r="O16844" s="1"/>
    </row>
    <row r="16845" spans="15:15" x14ac:dyDescent="0.3">
      <c r="O16845" s="1"/>
    </row>
    <row r="16846" spans="15:15" x14ac:dyDescent="0.3">
      <c r="O16846" s="1"/>
    </row>
    <row r="16847" spans="15:15" x14ac:dyDescent="0.3">
      <c r="O16847" s="1"/>
    </row>
    <row r="16848" spans="15:15" x14ac:dyDescent="0.3">
      <c r="O16848" s="1"/>
    </row>
    <row r="16849" spans="15:15" x14ac:dyDescent="0.3">
      <c r="O16849" s="1"/>
    </row>
    <row r="16850" spans="15:15" x14ac:dyDescent="0.3">
      <c r="O16850" s="1"/>
    </row>
    <row r="16851" spans="15:15" x14ac:dyDescent="0.3">
      <c r="O16851" s="1"/>
    </row>
    <row r="16852" spans="15:15" x14ac:dyDescent="0.3">
      <c r="O16852" s="1"/>
    </row>
    <row r="16853" spans="15:15" x14ac:dyDescent="0.3">
      <c r="O16853" s="1"/>
    </row>
    <row r="16854" spans="15:15" x14ac:dyDescent="0.3">
      <c r="O16854" s="1"/>
    </row>
    <row r="16855" spans="15:15" x14ac:dyDescent="0.3">
      <c r="O16855" s="1"/>
    </row>
    <row r="16856" spans="15:15" x14ac:dyDescent="0.3">
      <c r="O16856" s="1"/>
    </row>
    <row r="16857" spans="15:15" x14ac:dyDescent="0.3">
      <c r="O16857" s="1"/>
    </row>
    <row r="16858" spans="15:15" x14ac:dyDescent="0.3">
      <c r="O16858" s="1"/>
    </row>
    <row r="16859" spans="15:15" x14ac:dyDescent="0.3">
      <c r="O16859" s="1"/>
    </row>
    <row r="16860" spans="15:15" x14ac:dyDescent="0.3">
      <c r="O16860" s="1"/>
    </row>
    <row r="16861" spans="15:15" x14ac:dyDescent="0.3">
      <c r="O16861" s="1"/>
    </row>
    <row r="16862" spans="15:15" x14ac:dyDescent="0.3">
      <c r="O16862" s="1"/>
    </row>
    <row r="16863" spans="15:15" x14ac:dyDescent="0.3">
      <c r="O16863" s="1"/>
    </row>
    <row r="16864" spans="15:15" x14ac:dyDescent="0.3">
      <c r="O16864" s="1"/>
    </row>
    <row r="16865" spans="15:15" x14ac:dyDescent="0.3">
      <c r="O16865" s="1"/>
    </row>
    <row r="16866" spans="15:15" x14ac:dyDescent="0.3">
      <c r="O16866" s="1"/>
    </row>
    <row r="16867" spans="15:15" x14ac:dyDescent="0.3">
      <c r="O16867" s="1"/>
    </row>
    <row r="16868" spans="15:15" x14ac:dyDescent="0.3">
      <c r="O16868" s="1"/>
    </row>
    <row r="16869" spans="15:15" x14ac:dyDescent="0.3">
      <c r="O16869" s="1"/>
    </row>
    <row r="16870" spans="15:15" x14ac:dyDescent="0.3">
      <c r="O16870" s="1"/>
    </row>
    <row r="16871" spans="15:15" x14ac:dyDescent="0.3">
      <c r="O16871" s="1"/>
    </row>
    <row r="16872" spans="15:15" x14ac:dyDescent="0.3">
      <c r="O16872" s="1"/>
    </row>
    <row r="16873" spans="15:15" x14ac:dyDescent="0.3">
      <c r="O16873" s="1"/>
    </row>
    <row r="16874" spans="15:15" x14ac:dyDescent="0.3">
      <c r="O16874" s="1"/>
    </row>
    <row r="16875" spans="15:15" x14ac:dyDescent="0.3">
      <c r="O16875" s="1"/>
    </row>
    <row r="16876" spans="15:15" x14ac:dyDescent="0.3">
      <c r="O16876" s="1"/>
    </row>
    <row r="16877" spans="15:15" x14ac:dyDescent="0.3">
      <c r="O16877" s="1"/>
    </row>
    <row r="16878" spans="15:15" x14ac:dyDescent="0.3">
      <c r="O16878" s="1"/>
    </row>
    <row r="16879" spans="15:15" x14ac:dyDescent="0.3">
      <c r="O16879" s="1"/>
    </row>
    <row r="16880" spans="15:15" x14ac:dyDescent="0.3">
      <c r="O16880" s="1"/>
    </row>
    <row r="16881" spans="15:15" x14ac:dyDescent="0.3">
      <c r="O16881" s="1"/>
    </row>
    <row r="16882" spans="15:15" x14ac:dyDescent="0.3">
      <c r="O16882" s="1"/>
    </row>
    <row r="16883" spans="15:15" x14ac:dyDescent="0.3">
      <c r="O16883" s="1"/>
    </row>
    <row r="16884" spans="15:15" x14ac:dyDescent="0.3">
      <c r="O16884" s="1"/>
    </row>
    <row r="16885" spans="15:15" x14ac:dyDescent="0.3">
      <c r="O16885" s="1"/>
    </row>
    <row r="16886" spans="15:15" x14ac:dyDescent="0.3">
      <c r="O16886" s="1"/>
    </row>
    <row r="16887" spans="15:15" x14ac:dyDescent="0.3">
      <c r="O16887" s="1"/>
    </row>
    <row r="16888" spans="15:15" x14ac:dyDescent="0.3">
      <c r="O16888" s="1"/>
    </row>
    <row r="16889" spans="15:15" x14ac:dyDescent="0.3">
      <c r="O16889" s="1"/>
    </row>
    <row r="16890" spans="15:15" x14ac:dyDescent="0.3">
      <c r="O16890" s="1"/>
    </row>
    <row r="16891" spans="15:15" x14ac:dyDescent="0.3">
      <c r="O16891" s="1"/>
    </row>
    <row r="16892" spans="15:15" x14ac:dyDescent="0.3">
      <c r="O16892" s="1"/>
    </row>
    <row r="16893" spans="15:15" x14ac:dyDescent="0.3">
      <c r="O16893" s="1"/>
    </row>
    <row r="16894" spans="15:15" x14ac:dyDescent="0.3">
      <c r="O16894" s="1"/>
    </row>
    <row r="16895" spans="15:15" x14ac:dyDescent="0.3">
      <c r="O16895" s="1"/>
    </row>
    <row r="16896" spans="15:15" x14ac:dyDescent="0.3">
      <c r="O16896" s="1"/>
    </row>
    <row r="16897" spans="15:15" x14ac:dyDescent="0.3">
      <c r="O16897" s="1"/>
    </row>
    <row r="16898" spans="15:15" x14ac:dyDescent="0.3">
      <c r="O16898" s="1"/>
    </row>
    <row r="16899" spans="15:15" x14ac:dyDescent="0.3">
      <c r="O16899" s="1"/>
    </row>
    <row r="16900" spans="15:15" x14ac:dyDescent="0.3">
      <c r="O16900" s="1"/>
    </row>
    <row r="16901" spans="15:15" x14ac:dyDescent="0.3">
      <c r="O16901" s="1"/>
    </row>
    <row r="16902" spans="15:15" x14ac:dyDescent="0.3">
      <c r="O16902" s="1"/>
    </row>
    <row r="16903" spans="15:15" x14ac:dyDescent="0.3">
      <c r="O16903" s="1"/>
    </row>
    <row r="16904" spans="15:15" x14ac:dyDescent="0.3">
      <c r="O16904" s="1"/>
    </row>
    <row r="16905" spans="15:15" x14ac:dyDescent="0.3">
      <c r="O16905" s="1"/>
    </row>
    <row r="16906" spans="15:15" x14ac:dyDescent="0.3">
      <c r="O16906" s="1"/>
    </row>
    <row r="16907" spans="15:15" x14ac:dyDescent="0.3">
      <c r="O16907" s="1"/>
    </row>
    <row r="16908" spans="15:15" x14ac:dyDescent="0.3">
      <c r="O16908" s="1"/>
    </row>
    <row r="16909" spans="15:15" x14ac:dyDescent="0.3">
      <c r="O16909" s="1"/>
    </row>
    <row r="16910" spans="15:15" x14ac:dyDescent="0.3">
      <c r="O16910" s="1"/>
    </row>
    <row r="16911" spans="15:15" x14ac:dyDescent="0.3">
      <c r="O16911" s="1"/>
    </row>
    <row r="16912" spans="15:15" x14ac:dyDescent="0.3">
      <c r="O16912" s="1"/>
    </row>
    <row r="16913" spans="15:15" x14ac:dyDescent="0.3">
      <c r="O16913" s="1"/>
    </row>
    <row r="16914" spans="15:15" x14ac:dyDescent="0.3">
      <c r="O16914" s="1"/>
    </row>
    <row r="16915" spans="15:15" x14ac:dyDescent="0.3">
      <c r="O16915" s="1"/>
    </row>
    <row r="16916" spans="15:15" x14ac:dyDescent="0.3">
      <c r="O16916" s="1"/>
    </row>
    <row r="16917" spans="15:15" x14ac:dyDescent="0.3">
      <c r="O16917" s="1"/>
    </row>
    <row r="16918" spans="15:15" x14ac:dyDescent="0.3">
      <c r="O16918" s="1"/>
    </row>
    <row r="16919" spans="15:15" x14ac:dyDescent="0.3">
      <c r="O16919" s="1"/>
    </row>
    <row r="16920" spans="15:15" x14ac:dyDescent="0.3">
      <c r="O16920" s="1"/>
    </row>
    <row r="16921" spans="15:15" x14ac:dyDescent="0.3">
      <c r="O16921" s="1"/>
    </row>
    <row r="16922" spans="15:15" x14ac:dyDescent="0.3">
      <c r="O16922" s="1"/>
    </row>
    <row r="16923" spans="15:15" x14ac:dyDescent="0.3">
      <c r="O16923" s="1"/>
    </row>
    <row r="16924" spans="15:15" x14ac:dyDescent="0.3">
      <c r="O16924" s="1"/>
    </row>
    <row r="16925" spans="15:15" x14ac:dyDescent="0.3">
      <c r="O16925" s="1"/>
    </row>
    <row r="16926" spans="15:15" x14ac:dyDescent="0.3">
      <c r="O16926" s="1"/>
    </row>
    <row r="16927" spans="15:15" x14ac:dyDescent="0.3">
      <c r="O16927" s="1"/>
    </row>
    <row r="16928" spans="15:15" x14ac:dyDescent="0.3">
      <c r="O16928" s="1"/>
    </row>
    <row r="16929" spans="15:15" x14ac:dyDescent="0.3">
      <c r="O16929" s="1"/>
    </row>
    <row r="16930" spans="15:15" x14ac:dyDescent="0.3">
      <c r="O16930" s="1"/>
    </row>
    <row r="16931" spans="15:15" x14ac:dyDescent="0.3">
      <c r="O16931" s="1"/>
    </row>
    <row r="16932" spans="15:15" x14ac:dyDescent="0.3">
      <c r="O16932" s="1"/>
    </row>
    <row r="16933" spans="15:15" x14ac:dyDescent="0.3">
      <c r="O16933" s="1"/>
    </row>
    <row r="16934" spans="15:15" x14ac:dyDescent="0.3">
      <c r="O16934" s="1"/>
    </row>
    <row r="16935" spans="15:15" x14ac:dyDescent="0.3">
      <c r="O16935" s="1"/>
    </row>
    <row r="16936" spans="15:15" x14ac:dyDescent="0.3">
      <c r="O16936" s="1"/>
    </row>
    <row r="16937" spans="15:15" x14ac:dyDescent="0.3">
      <c r="O16937" s="1"/>
    </row>
    <row r="16938" spans="15:15" x14ac:dyDescent="0.3">
      <c r="O16938" s="1"/>
    </row>
    <row r="16939" spans="15:15" x14ac:dyDescent="0.3">
      <c r="O16939" s="1"/>
    </row>
    <row r="16940" spans="15:15" x14ac:dyDescent="0.3">
      <c r="O16940" s="1"/>
    </row>
    <row r="16941" spans="15:15" x14ac:dyDescent="0.3">
      <c r="O16941" s="1"/>
    </row>
    <row r="16942" spans="15:15" x14ac:dyDescent="0.3">
      <c r="O16942" s="1"/>
    </row>
    <row r="16943" spans="15:15" x14ac:dyDescent="0.3">
      <c r="O16943" s="1"/>
    </row>
    <row r="16944" spans="15:15" x14ac:dyDescent="0.3">
      <c r="O16944" s="1"/>
    </row>
    <row r="16945" spans="15:15" x14ac:dyDescent="0.3">
      <c r="O16945" s="1"/>
    </row>
    <row r="16946" spans="15:15" x14ac:dyDescent="0.3">
      <c r="O16946" s="1"/>
    </row>
    <row r="16947" spans="15:15" x14ac:dyDescent="0.3">
      <c r="O16947" s="1"/>
    </row>
    <row r="16948" spans="15:15" x14ac:dyDescent="0.3">
      <c r="O16948" s="1"/>
    </row>
    <row r="16949" spans="15:15" x14ac:dyDescent="0.3">
      <c r="O16949" s="1"/>
    </row>
    <row r="16950" spans="15:15" x14ac:dyDescent="0.3">
      <c r="O16950" s="1"/>
    </row>
    <row r="16951" spans="15:15" x14ac:dyDescent="0.3">
      <c r="O16951" s="1"/>
    </row>
    <row r="16952" spans="15:15" x14ac:dyDescent="0.3">
      <c r="O16952" s="1"/>
    </row>
    <row r="16953" spans="15:15" x14ac:dyDescent="0.3">
      <c r="O16953" s="1"/>
    </row>
    <row r="16954" spans="15:15" x14ac:dyDescent="0.3">
      <c r="O16954" s="1"/>
    </row>
    <row r="16955" spans="15:15" x14ac:dyDescent="0.3">
      <c r="O16955" s="1"/>
    </row>
    <row r="16956" spans="15:15" x14ac:dyDescent="0.3">
      <c r="O16956" s="1"/>
    </row>
    <row r="16957" spans="15:15" x14ac:dyDescent="0.3">
      <c r="O16957" s="1"/>
    </row>
    <row r="16958" spans="15:15" x14ac:dyDescent="0.3">
      <c r="O16958" s="1"/>
    </row>
    <row r="16959" spans="15:15" x14ac:dyDescent="0.3">
      <c r="O16959" s="1"/>
    </row>
    <row r="16960" spans="15:15" x14ac:dyDescent="0.3">
      <c r="O16960" s="1"/>
    </row>
    <row r="16961" spans="15:15" x14ac:dyDescent="0.3">
      <c r="O16961" s="1"/>
    </row>
    <row r="16962" spans="15:15" x14ac:dyDescent="0.3">
      <c r="O16962" s="1"/>
    </row>
    <row r="16963" spans="15:15" x14ac:dyDescent="0.3">
      <c r="O16963" s="1"/>
    </row>
    <row r="16964" spans="15:15" x14ac:dyDescent="0.3">
      <c r="O16964" s="1"/>
    </row>
    <row r="16965" spans="15:15" x14ac:dyDescent="0.3">
      <c r="O16965" s="1"/>
    </row>
    <row r="16966" spans="15:15" x14ac:dyDescent="0.3">
      <c r="O16966" s="1"/>
    </row>
    <row r="16967" spans="15:15" x14ac:dyDescent="0.3">
      <c r="O16967" s="1"/>
    </row>
    <row r="16968" spans="15:15" x14ac:dyDescent="0.3">
      <c r="O16968" s="1"/>
    </row>
    <row r="16969" spans="15:15" x14ac:dyDescent="0.3">
      <c r="O16969" s="1"/>
    </row>
    <row r="16970" spans="15:15" x14ac:dyDescent="0.3">
      <c r="O16970" s="1"/>
    </row>
    <row r="16971" spans="15:15" x14ac:dyDescent="0.3">
      <c r="O16971" s="1"/>
    </row>
    <row r="16972" spans="15:15" x14ac:dyDescent="0.3">
      <c r="O16972" s="1"/>
    </row>
    <row r="16973" spans="15:15" x14ac:dyDescent="0.3">
      <c r="O16973" s="1"/>
    </row>
    <row r="16974" spans="15:15" x14ac:dyDescent="0.3">
      <c r="O16974" s="1"/>
    </row>
    <row r="16975" spans="15:15" x14ac:dyDescent="0.3">
      <c r="O16975" s="1"/>
    </row>
    <row r="16976" spans="15:15" x14ac:dyDescent="0.3">
      <c r="O16976" s="1"/>
    </row>
    <row r="16977" spans="15:15" x14ac:dyDescent="0.3">
      <c r="O16977" s="1"/>
    </row>
    <row r="16978" spans="15:15" x14ac:dyDescent="0.3">
      <c r="O16978" s="1"/>
    </row>
    <row r="16979" spans="15:15" x14ac:dyDescent="0.3">
      <c r="O16979" s="1"/>
    </row>
    <row r="16980" spans="15:15" x14ac:dyDescent="0.3">
      <c r="O16980" s="1"/>
    </row>
    <row r="16981" spans="15:15" x14ac:dyDescent="0.3">
      <c r="O16981" s="1"/>
    </row>
    <row r="16982" spans="15:15" x14ac:dyDescent="0.3">
      <c r="O16982" s="1"/>
    </row>
    <row r="16983" spans="15:15" x14ac:dyDescent="0.3">
      <c r="O16983" s="1"/>
    </row>
    <row r="16984" spans="15:15" x14ac:dyDescent="0.3">
      <c r="O16984" s="1"/>
    </row>
    <row r="16985" spans="15:15" x14ac:dyDescent="0.3">
      <c r="O16985" s="1"/>
    </row>
    <row r="16986" spans="15:15" x14ac:dyDescent="0.3">
      <c r="O16986" s="1"/>
    </row>
    <row r="16987" spans="15:15" x14ac:dyDescent="0.3">
      <c r="O16987" s="1"/>
    </row>
    <row r="16988" spans="15:15" x14ac:dyDescent="0.3">
      <c r="O16988" s="1"/>
    </row>
    <row r="16989" spans="15:15" x14ac:dyDescent="0.3">
      <c r="O16989" s="1"/>
    </row>
    <row r="16990" spans="15:15" x14ac:dyDescent="0.3">
      <c r="O16990" s="1"/>
    </row>
    <row r="16991" spans="15:15" x14ac:dyDescent="0.3">
      <c r="O16991" s="1"/>
    </row>
    <row r="16992" spans="15:15" x14ac:dyDescent="0.3">
      <c r="O16992" s="1"/>
    </row>
    <row r="16993" spans="15:15" x14ac:dyDescent="0.3">
      <c r="O16993" s="1"/>
    </row>
    <row r="16994" spans="15:15" x14ac:dyDescent="0.3">
      <c r="O16994" s="1"/>
    </row>
    <row r="16995" spans="15:15" x14ac:dyDescent="0.3">
      <c r="O16995" s="1"/>
    </row>
    <row r="16996" spans="15:15" x14ac:dyDescent="0.3">
      <c r="O16996" s="1"/>
    </row>
    <row r="16997" spans="15:15" x14ac:dyDescent="0.3">
      <c r="O16997" s="1"/>
    </row>
    <row r="16998" spans="15:15" x14ac:dyDescent="0.3">
      <c r="O16998" s="1"/>
    </row>
    <row r="16999" spans="15:15" x14ac:dyDescent="0.3">
      <c r="O16999" s="1"/>
    </row>
    <row r="17000" spans="15:15" x14ac:dyDescent="0.3">
      <c r="O17000" s="1"/>
    </row>
    <row r="17001" spans="15:15" x14ac:dyDescent="0.3">
      <c r="O17001" s="1"/>
    </row>
    <row r="17002" spans="15:15" x14ac:dyDescent="0.3">
      <c r="O17002" s="1"/>
    </row>
    <row r="17003" spans="15:15" x14ac:dyDescent="0.3">
      <c r="O17003" s="1"/>
    </row>
    <row r="17004" spans="15:15" x14ac:dyDescent="0.3">
      <c r="O17004" s="1"/>
    </row>
    <row r="17005" spans="15:15" x14ac:dyDescent="0.3">
      <c r="O17005" s="1"/>
    </row>
    <row r="17006" spans="15:15" x14ac:dyDescent="0.3">
      <c r="O17006" s="1"/>
    </row>
    <row r="17007" spans="15:15" x14ac:dyDescent="0.3">
      <c r="O17007" s="1"/>
    </row>
    <row r="17008" spans="15:15" x14ac:dyDescent="0.3">
      <c r="O17008" s="1"/>
    </row>
    <row r="17009" spans="15:15" x14ac:dyDescent="0.3">
      <c r="O17009" s="1"/>
    </row>
    <row r="17010" spans="15:15" x14ac:dyDescent="0.3">
      <c r="O17010" s="1"/>
    </row>
    <row r="17011" spans="15:15" x14ac:dyDescent="0.3">
      <c r="O17011" s="1"/>
    </row>
    <row r="17012" spans="15:15" x14ac:dyDescent="0.3">
      <c r="O17012" s="1"/>
    </row>
    <row r="17013" spans="15:15" x14ac:dyDescent="0.3">
      <c r="O17013" s="1"/>
    </row>
    <row r="17014" spans="15:15" x14ac:dyDescent="0.3">
      <c r="O17014" s="1"/>
    </row>
    <row r="17015" spans="15:15" x14ac:dyDescent="0.3">
      <c r="O17015" s="1"/>
    </row>
    <row r="17016" spans="15:15" x14ac:dyDescent="0.3">
      <c r="O17016" s="1"/>
    </row>
    <row r="17017" spans="15:15" x14ac:dyDescent="0.3">
      <c r="O17017" s="1"/>
    </row>
    <row r="17018" spans="15:15" x14ac:dyDescent="0.3">
      <c r="O17018" s="1"/>
    </row>
    <row r="17019" spans="15:15" x14ac:dyDescent="0.3">
      <c r="O17019" s="1"/>
    </row>
    <row r="17020" spans="15:15" x14ac:dyDescent="0.3">
      <c r="O17020" s="1"/>
    </row>
    <row r="17021" spans="15:15" x14ac:dyDescent="0.3">
      <c r="O17021" s="1"/>
    </row>
    <row r="17022" spans="15:15" x14ac:dyDescent="0.3">
      <c r="O17022" s="1"/>
    </row>
    <row r="17023" spans="15:15" x14ac:dyDescent="0.3">
      <c r="O17023" s="1"/>
    </row>
    <row r="17024" spans="15:15" x14ac:dyDescent="0.3">
      <c r="O17024" s="1"/>
    </row>
    <row r="17025" spans="15:15" x14ac:dyDescent="0.3">
      <c r="O17025" s="1"/>
    </row>
    <row r="17026" spans="15:15" x14ac:dyDescent="0.3">
      <c r="O17026" s="1"/>
    </row>
    <row r="17027" spans="15:15" x14ac:dyDescent="0.3">
      <c r="O17027" s="1"/>
    </row>
    <row r="17028" spans="15:15" x14ac:dyDescent="0.3">
      <c r="O17028" s="1"/>
    </row>
    <row r="17029" spans="15:15" x14ac:dyDescent="0.3">
      <c r="O17029" s="1"/>
    </row>
    <row r="17030" spans="15:15" x14ac:dyDescent="0.3">
      <c r="O17030" s="1"/>
    </row>
    <row r="17031" spans="15:15" x14ac:dyDescent="0.3">
      <c r="O17031" s="1"/>
    </row>
    <row r="17032" spans="15:15" x14ac:dyDescent="0.3">
      <c r="O17032" s="1"/>
    </row>
    <row r="17033" spans="15:15" x14ac:dyDescent="0.3">
      <c r="O17033" s="1"/>
    </row>
    <row r="17034" spans="15:15" x14ac:dyDescent="0.3">
      <c r="O17034" s="1"/>
    </row>
    <row r="17035" spans="15:15" x14ac:dyDescent="0.3">
      <c r="O17035" s="1"/>
    </row>
    <row r="17036" spans="15:15" x14ac:dyDescent="0.3">
      <c r="O17036" s="1"/>
    </row>
    <row r="17037" spans="15:15" x14ac:dyDescent="0.3">
      <c r="O17037" s="1"/>
    </row>
    <row r="17038" spans="15:15" x14ac:dyDescent="0.3">
      <c r="O17038" s="1"/>
    </row>
    <row r="17039" spans="15:15" x14ac:dyDescent="0.3">
      <c r="O17039" s="1"/>
    </row>
    <row r="17040" spans="15:15" x14ac:dyDescent="0.3">
      <c r="O17040" s="1"/>
    </row>
    <row r="17041" spans="15:15" x14ac:dyDescent="0.3">
      <c r="O17041" s="1"/>
    </row>
    <row r="17042" spans="15:15" x14ac:dyDescent="0.3">
      <c r="O17042" s="1"/>
    </row>
    <row r="17043" spans="15:15" x14ac:dyDescent="0.3">
      <c r="O17043" s="1"/>
    </row>
    <row r="17044" spans="15:15" x14ac:dyDescent="0.3">
      <c r="O17044" s="1"/>
    </row>
    <row r="17045" spans="15:15" x14ac:dyDescent="0.3">
      <c r="O17045" s="1"/>
    </row>
    <row r="17046" spans="15:15" x14ac:dyDescent="0.3">
      <c r="O17046" s="1"/>
    </row>
    <row r="17047" spans="15:15" x14ac:dyDescent="0.3">
      <c r="O17047" s="1"/>
    </row>
    <row r="17048" spans="15:15" x14ac:dyDescent="0.3">
      <c r="O17048" s="1"/>
    </row>
    <row r="17049" spans="15:15" x14ac:dyDescent="0.3">
      <c r="O17049" s="1"/>
    </row>
    <row r="17050" spans="15:15" x14ac:dyDescent="0.3">
      <c r="O17050" s="1"/>
    </row>
    <row r="17051" spans="15:15" x14ac:dyDescent="0.3">
      <c r="O17051" s="1"/>
    </row>
    <row r="17052" spans="15:15" x14ac:dyDescent="0.3">
      <c r="O17052" s="1"/>
    </row>
    <row r="17053" spans="15:15" x14ac:dyDescent="0.3">
      <c r="O17053" s="1"/>
    </row>
    <row r="17054" spans="15:15" x14ac:dyDescent="0.3">
      <c r="O17054" s="1"/>
    </row>
    <row r="17055" spans="15:15" x14ac:dyDescent="0.3">
      <c r="O17055" s="1"/>
    </row>
    <row r="17056" spans="15:15" x14ac:dyDescent="0.3">
      <c r="O17056" s="1"/>
    </row>
    <row r="17057" spans="15:15" x14ac:dyDescent="0.3">
      <c r="O17057" s="1"/>
    </row>
    <row r="17058" spans="15:15" x14ac:dyDescent="0.3">
      <c r="O17058" s="1"/>
    </row>
    <row r="17059" spans="15:15" x14ac:dyDescent="0.3">
      <c r="O17059" s="1"/>
    </row>
    <row r="17060" spans="15:15" x14ac:dyDescent="0.3">
      <c r="O17060" s="1"/>
    </row>
    <row r="17061" spans="15:15" x14ac:dyDescent="0.3">
      <c r="O17061" s="1"/>
    </row>
    <row r="17062" spans="15:15" x14ac:dyDescent="0.3">
      <c r="O17062" s="1"/>
    </row>
    <row r="17063" spans="15:15" x14ac:dyDescent="0.3">
      <c r="O17063" s="1"/>
    </row>
    <row r="17064" spans="15:15" x14ac:dyDescent="0.3">
      <c r="O17064" s="1"/>
    </row>
    <row r="17065" spans="15:15" x14ac:dyDescent="0.3">
      <c r="O17065" s="1"/>
    </row>
    <row r="17066" spans="15:15" x14ac:dyDescent="0.3">
      <c r="O17066" s="1"/>
    </row>
    <row r="17067" spans="15:15" x14ac:dyDescent="0.3">
      <c r="O17067" s="1"/>
    </row>
    <row r="17068" spans="15:15" x14ac:dyDescent="0.3">
      <c r="O17068" s="1"/>
    </row>
    <row r="17069" spans="15:15" x14ac:dyDescent="0.3">
      <c r="O17069" s="1"/>
    </row>
    <row r="17070" spans="15:15" x14ac:dyDescent="0.3">
      <c r="O17070" s="1"/>
    </row>
    <row r="17071" spans="15:15" x14ac:dyDescent="0.3">
      <c r="O17071" s="1"/>
    </row>
    <row r="17072" spans="15:15" x14ac:dyDescent="0.3">
      <c r="O17072" s="1"/>
    </row>
    <row r="17073" spans="15:15" x14ac:dyDescent="0.3">
      <c r="O17073" s="1"/>
    </row>
    <row r="17074" spans="15:15" x14ac:dyDescent="0.3">
      <c r="O17074" s="1"/>
    </row>
    <row r="17075" spans="15:15" x14ac:dyDescent="0.3">
      <c r="O17075" s="1"/>
    </row>
    <row r="17076" spans="15:15" x14ac:dyDescent="0.3">
      <c r="O17076" s="1"/>
    </row>
    <row r="17077" spans="15:15" x14ac:dyDescent="0.3">
      <c r="O17077" s="1"/>
    </row>
    <row r="17078" spans="15:15" x14ac:dyDescent="0.3">
      <c r="O17078" s="1"/>
    </row>
    <row r="17079" spans="15:15" x14ac:dyDescent="0.3">
      <c r="O17079" s="1"/>
    </row>
    <row r="17080" spans="15:15" x14ac:dyDescent="0.3">
      <c r="O17080" s="1"/>
    </row>
    <row r="17081" spans="15:15" x14ac:dyDescent="0.3">
      <c r="O17081" s="1"/>
    </row>
    <row r="17082" spans="15:15" x14ac:dyDescent="0.3">
      <c r="O17082" s="1"/>
    </row>
    <row r="17083" spans="15:15" x14ac:dyDescent="0.3">
      <c r="O17083" s="1"/>
    </row>
    <row r="17084" spans="15:15" x14ac:dyDescent="0.3">
      <c r="O17084" s="1"/>
    </row>
    <row r="17085" spans="15:15" x14ac:dyDescent="0.3">
      <c r="O17085" s="1"/>
    </row>
    <row r="17086" spans="15:15" x14ac:dyDescent="0.3">
      <c r="O17086" s="1"/>
    </row>
    <row r="17087" spans="15:15" x14ac:dyDescent="0.3">
      <c r="O17087" s="1"/>
    </row>
    <row r="17088" spans="15:15" x14ac:dyDescent="0.3">
      <c r="O17088" s="1"/>
    </row>
    <row r="17089" spans="15:15" x14ac:dyDescent="0.3">
      <c r="O17089" s="1"/>
    </row>
    <row r="17090" spans="15:15" x14ac:dyDescent="0.3">
      <c r="O17090" s="1"/>
    </row>
    <row r="17091" spans="15:15" x14ac:dyDescent="0.3">
      <c r="O17091" s="1"/>
    </row>
    <row r="17092" spans="15:15" x14ac:dyDescent="0.3">
      <c r="O17092" s="1"/>
    </row>
    <row r="17093" spans="15:15" x14ac:dyDescent="0.3">
      <c r="O17093" s="1"/>
    </row>
    <row r="17094" spans="15:15" x14ac:dyDescent="0.3">
      <c r="O17094" s="1"/>
    </row>
    <row r="17095" spans="15:15" x14ac:dyDescent="0.3">
      <c r="O17095" s="1"/>
    </row>
    <row r="17096" spans="15:15" x14ac:dyDescent="0.3">
      <c r="O17096" s="1"/>
    </row>
    <row r="17097" spans="15:15" x14ac:dyDescent="0.3">
      <c r="O17097" s="1"/>
    </row>
    <row r="17098" spans="15:15" x14ac:dyDescent="0.3">
      <c r="O17098" s="1"/>
    </row>
    <row r="17099" spans="15:15" x14ac:dyDescent="0.3">
      <c r="O17099" s="1"/>
    </row>
    <row r="17100" spans="15:15" x14ac:dyDescent="0.3">
      <c r="O17100" s="1"/>
    </row>
    <row r="17101" spans="15:15" x14ac:dyDescent="0.3">
      <c r="O17101" s="1"/>
    </row>
    <row r="17102" spans="15:15" x14ac:dyDescent="0.3">
      <c r="O17102" s="1"/>
    </row>
    <row r="17103" spans="15:15" x14ac:dyDescent="0.3">
      <c r="O17103" s="1"/>
    </row>
    <row r="17104" spans="15:15" x14ac:dyDescent="0.3">
      <c r="O17104" s="1"/>
    </row>
    <row r="17105" spans="15:15" x14ac:dyDescent="0.3">
      <c r="O17105" s="1"/>
    </row>
    <row r="17106" spans="15:15" x14ac:dyDescent="0.3">
      <c r="O17106" s="1"/>
    </row>
    <row r="17107" spans="15:15" x14ac:dyDescent="0.3">
      <c r="O17107" s="1"/>
    </row>
    <row r="17108" spans="15:15" x14ac:dyDescent="0.3">
      <c r="O17108" s="1"/>
    </row>
    <row r="17109" spans="15:15" x14ac:dyDescent="0.3">
      <c r="O17109" s="1"/>
    </row>
    <row r="17110" spans="15:15" x14ac:dyDescent="0.3">
      <c r="O17110" s="1"/>
    </row>
    <row r="17111" spans="15:15" x14ac:dyDescent="0.3">
      <c r="O17111" s="1"/>
    </row>
    <row r="17112" spans="15:15" x14ac:dyDescent="0.3">
      <c r="O17112" s="1"/>
    </row>
    <row r="17113" spans="15:15" x14ac:dyDescent="0.3">
      <c r="O17113" s="1"/>
    </row>
    <row r="17114" spans="15:15" x14ac:dyDescent="0.3">
      <c r="O17114" s="1"/>
    </row>
    <row r="17115" spans="15:15" x14ac:dyDescent="0.3">
      <c r="O17115" s="1"/>
    </row>
    <row r="17116" spans="15:15" x14ac:dyDescent="0.3">
      <c r="O17116" s="1"/>
    </row>
    <row r="17117" spans="15:15" x14ac:dyDescent="0.3">
      <c r="O17117" s="1"/>
    </row>
    <row r="17118" spans="15:15" x14ac:dyDescent="0.3">
      <c r="O17118" s="1"/>
    </row>
    <row r="17119" spans="15:15" x14ac:dyDescent="0.3">
      <c r="O17119" s="1"/>
    </row>
    <row r="17120" spans="15:15" x14ac:dyDescent="0.3">
      <c r="O17120" s="1"/>
    </row>
    <row r="17121" spans="15:15" x14ac:dyDescent="0.3">
      <c r="O17121" s="1"/>
    </row>
    <row r="17122" spans="15:15" x14ac:dyDescent="0.3">
      <c r="O17122" s="1"/>
    </row>
    <row r="17123" spans="15:15" x14ac:dyDescent="0.3">
      <c r="O17123" s="1"/>
    </row>
    <row r="17124" spans="15:15" x14ac:dyDescent="0.3">
      <c r="O17124" s="1"/>
    </row>
    <row r="17125" spans="15:15" x14ac:dyDescent="0.3">
      <c r="O17125" s="1"/>
    </row>
    <row r="17126" spans="15:15" x14ac:dyDescent="0.3">
      <c r="O17126" s="1"/>
    </row>
    <row r="17127" spans="15:15" x14ac:dyDescent="0.3">
      <c r="O17127" s="1"/>
    </row>
    <row r="17128" spans="15:15" x14ac:dyDescent="0.3">
      <c r="O17128" s="1"/>
    </row>
    <row r="17129" spans="15:15" x14ac:dyDescent="0.3">
      <c r="O17129" s="1"/>
    </row>
    <row r="17130" spans="15:15" x14ac:dyDescent="0.3">
      <c r="O17130" s="1"/>
    </row>
    <row r="17131" spans="15:15" x14ac:dyDescent="0.3">
      <c r="O17131" s="1"/>
    </row>
    <row r="17132" spans="15:15" x14ac:dyDescent="0.3">
      <c r="O17132" s="1"/>
    </row>
    <row r="17133" spans="15:15" x14ac:dyDescent="0.3">
      <c r="O17133" s="1"/>
    </row>
    <row r="17134" spans="15:15" x14ac:dyDescent="0.3">
      <c r="O17134" s="1"/>
    </row>
    <row r="17135" spans="15:15" x14ac:dyDescent="0.3">
      <c r="O17135" s="1"/>
    </row>
    <row r="17136" spans="15:15" x14ac:dyDescent="0.3">
      <c r="O17136" s="1"/>
    </row>
    <row r="17137" spans="15:15" x14ac:dyDescent="0.3">
      <c r="O17137" s="1"/>
    </row>
    <row r="17138" spans="15:15" x14ac:dyDescent="0.3">
      <c r="O17138" s="1"/>
    </row>
    <row r="17139" spans="15:15" x14ac:dyDescent="0.3">
      <c r="O17139" s="1"/>
    </row>
    <row r="17140" spans="15:15" x14ac:dyDescent="0.3">
      <c r="O17140" s="1"/>
    </row>
    <row r="17141" spans="15:15" x14ac:dyDescent="0.3">
      <c r="O17141" s="1"/>
    </row>
    <row r="17142" spans="15:15" x14ac:dyDescent="0.3">
      <c r="O17142" s="1"/>
    </row>
    <row r="17143" spans="15:15" x14ac:dyDescent="0.3">
      <c r="O17143" s="1"/>
    </row>
    <row r="17144" spans="15:15" x14ac:dyDescent="0.3">
      <c r="O17144" s="1"/>
    </row>
    <row r="17145" spans="15:15" x14ac:dyDescent="0.3">
      <c r="O17145" s="1"/>
    </row>
    <row r="17146" spans="15:15" x14ac:dyDescent="0.3">
      <c r="O17146" s="1"/>
    </row>
    <row r="17147" spans="15:15" x14ac:dyDescent="0.3">
      <c r="O17147" s="1"/>
    </row>
    <row r="17148" spans="15:15" x14ac:dyDescent="0.3">
      <c r="O17148" s="1"/>
    </row>
    <row r="17149" spans="15:15" x14ac:dyDescent="0.3">
      <c r="O17149" s="1"/>
    </row>
    <row r="17150" spans="15:15" x14ac:dyDescent="0.3">
      <c r="O17150" s="1"/>
    </row>
    <row r="17151" spans="15:15" x14ac:dyDescent="0.3">
      <c r="O17151" s="1"/>
    </row>
    <row r="17152" spans="15:15" x14ac:dyDescent="0.3">
      <c r="O17152" s="1"/>
    </row>
    <row r="17153" spans="15:15" x14ac:dyDescent="0.3">
      <c r="O17153" s="1"/>
    </row>
    <row r="17154" spans="15:15" x14ac:dyDescent="0.3">
      <c r="O17154" s="1"/>
    </row>
    <row r="17155" spans="15:15" x14ac:dyDescent="0.3">
      <c r="O17155" s="1"/>
    </row>
    <row r="17156" spans="15:15" x14ac:dyDescent="0.3">
      <c r="O17156" s="1"/>
    </row>
    <row r="17157" spans="15:15" x14ac:dyDescent="0.3">
      <c r="O17157" s="1"/>
    </row>
    <row r="17158" spans="15:15" x14ac:dyDescent="0.3">
      <c r="O17158" s="1"/>
    </row>
    <row r="17159" spans="15:15" x14ac:dyDescent="0.3">
      <c r="O17159" s="1"/>
    </row>
    <row r="17160" spans="15:15" x14ac:dyDescent="0.3">
      <c r="O17160" s="1"/>
    </row>
    <row r="17161" spans="15:15" x14ac:dyDescent="0.3">
      <c r="O17161" s="1"/>
    </row>
    <row r="17162" spans="15:15" x14ac:dyDescent="0.3">
      <c r="O17162" s="1"/>
    </row>
    <row r="17163" spans="15:15" x14ac:dyDescent="0.3">
      <c r="O17163" s="1"/>
    </row>
    <row r="17164" spans="15:15" x14ac:dyDescent="0.3">
      <c r="O17164" s="1"/>
    </row>
    <row r="17165" spans="15:15" x14ac:dyDescent="0.3">
      <c r="O17165" s="1"/>
    </row>
    <row r="17166" spans="15:15" x14ac:dyDescent="0.3">
      <c r="O17166" s="1"/>
    </row>
    <row r="17167" spans="15:15" x14ac:dyDescent="0.3">
      <c r="O17167" s="1"/>
    </row>
    <row r="17168" spans="15:15" x14ac:dyDescent="0.3">
      <c r="O17168" s="1"/>
    </row>
    <row r="17169" spans="15:15" x14ac:dyDescent="0.3">
      <c r="O17169" s="1"/>
    </row>
    <row r="17170" spans="15:15" x14ac:dyDescent="0.3">
      <c r="O17170" s="1"/>
    </row>
    <row r="17171" spans="15:15" x14ac:dyDescent="0.3">
      <c r="O17171" s="1"/>
    </row>
    <row r="17172" spans="15:15" x14ac:dyDescent="0.3">
      <c r="O17172" s="1"/>
    </row>
    <row r="17173" spans="15:15" x14ac:dyDescent="0.3">
      <c r="O17173" s="1"/>
    </row>
    <row r="17174" spans="15:15" x14ac:dyDescent="0.3">
      <c r="O17174" s="1"/>
    </row>
    <row r="17175" spans="15:15" x14ac:dyDescent="0.3">
      <c r="O17175" s="1"/>
    </row>
    <row r="17176" spans="15:15" x14ac:dyDescent="0.3">
      <c r="O17176" s="1"/>
    </row>
    <row r="17177" spans="15:15" x14ac:dyDescent="0.3">
      <c r="O17177" s="1"/>
    </row>
    <row r="17178" spans="15:15" x14ac:dyDescent="0.3">
      <c r="O17178" s="1"/>
    </row>
    <row r="17179" spans="15:15" x14ac:dyDescent="0.3">
      <c r="O17179" s="1"/>
    </row>
    <row r="17180" spans="15:15" x14ac:dyDescent="0.3">
      <c r="O17180" s="1"/>
    </row>
    <row r="17181" spans="15:15" x14ac:dyDescent="0.3">
      <c r="O17181" s="1"/>
    </row>
    <row r="17182" spans="15:15" x14ac:dyDescent="0.3">
      <c r="O17182" s="1"/>
    </row>
    <row r="17183" spans="15:15" x14ac:dyDescent="0.3">
      <c r="O17183" s="1"/>
    </row>
    <row r="17184" spans="15:15" x14ac:dyDescent="0.3">
      <c r="O17184" s="1"/>
    </row>
    <row r="17185" spans="15:15" x14ac:dyDescent="0.3">
      <c r="O17185" s="1"/>
    </row>
    <row r="17186" spans="15:15" x14ac:dyDescent="0.3">
      <c r="O17186" s="1"/>
    </row>
    <row r="17187" spans="15:15" x14ac:dyDescent="0.3">
      <c r="O17187" s="1"/>
    </row>
    <row r="17188" spans="15:15" x14ac:dyDescent="0.3">
      <c r="O17188" s="1"/>
    </row>
    <row r="17189" spans="15:15" x14ac:dyDescent="0.3">
      <c r="O17189" s="1"/>
    </row>
    <row r="17190" spans="15:15" x14ac:dyDescent="0.3">
      <c r="O17190" s="1"/>
    </row>
    <row r="17191" spans="15:15" x14ac:dyDescent="0.3">
      <c r="O17191" s="1"/>
    </row>
    <row r="17192" spans="15:15" x14ac:dyDescent="0.3">
      <c r="O17192" s="1"/>
    </row>
    <row r="17193" spans="15:15" x14ac:dyDescent="0.3">
      <c r="O17193" s="1"/>
    </row>
    <row r="17194" spans="15:15" x14ac:dyDescent="0.3">
      <c r="O17194" s="1"/>
    </row>
    <row r="17195" spans="15:15" x14ac:dyDescent="0.3">
      <c r="O17195" s="1"/>
    </row>
    <row r="17196" spans="15:15" x14ac:dyDescent="0.3">
      <c r="O17196" s="1"/>
    </row>
    <row r="17197" spans="15:15" x14ac:dyDescent="0.3">
      <c r="O17197" s="1"/>
    </row>
    <row r="17198" spans="15:15" x14ac:dyDescent="0.3">
      <c r="O17198" s="1"/>
    </row>
    <row r="17199" spans="15:15" x14ac:dyDescent="0.3">
      <c r="O17199" s="1"/>
    </row>
    <row r="17200" spans="15:15" x14ac:dyDescent="0.3">
      <c r="O17200" s="1"/>
    </row>
    <row r="17201" spans="15:15" x14ac:dyDescent="0.3">
      <c r="O17201" s="1"/>
    </row>
    <row r="17202" spans="15:15" x14ac:dyDescent="0.3">
      <c r="O17202" s="1"/>
    </row>
    <row r="17203" spans="15:15" x14ac:dyDescent="0.3">
      <c r="O17203" s="1"/>
    </row>
    <row r="17204" spans="15:15" x14ac:dyDescent="0.3">
      <c r="O17204" s="1"/>
    </row>
    <row r="17205" spans="15:15" x14ac:dyDescent="0.3">
      <c r="O17205" s="1"/>
    </row>
    <row r="17206" spans="15:15" x14ac:dyDescent="0.3">
      <c r="O17206" s="1"/>
    </row>
    <row r="17207" spans="15:15" x14ac:dyDescent="0.3">
      <c r="O17207" s="1"/>
    </row>
    <row r="17208" spans="15:15" x14ac:dyDescent="0.3">
      <c r="O17208" s="1"/>
    </row>
    <row r="17209" spans="15:15" x14ac:dyDescent="0.3">
      <c r="O17209" s="1"/>
    </row>
    <row r="17210" spans="15:15" x14ac:dyDescent="0.3">
      <c r="O17210" s="1"/>
    </row>
    <row r="17211" spans="15:15" x14ac:dyDescent="0.3">
      <c r="O17211" s="1"/>
    </row>
    <row r="17212" spans="15:15" x14ac:dyDescent="0.3">
      <c r="O17212" s="1"/>
    </row>
    <row r="17213" spans="15:15" x14ac:dyDescent="0.3">
      <c r="O17213" s="1"/>
    </row>
    <row r="17214" spans="15:15" x14ac:dyDescent="0.3">
      <c r="O17214" s="1"/>
    </row>
    <row r="17215" spans="15:15" x14ac:dyDescent="0.3">
      <c r="O17215" s="1"/>
    </row>
    <row r="17216" spans="15:15" x14ac:dyDescent="0.3">
      <c r="O17216" s="1"/>
    </row>
    <row r="17217" spans="15:15" x14ac:dyDescent="0.3">
      <c r="O17217" s="1"/>
    </row>
    <row r="17218" spans="15:15" x14ac:dyDescent="0.3">
      <c r="O17218" s="1"/>
    </row>
    <row r="17219" spans="15:15" x14ac:dyDescent="0.3">
      <c r="O17219" s="1"/>
    </row>
    <row r="17220" spans="15:15" x14ac:dyDescent="0.3">
      <c r="O17220" s="1"/>
    </row>
    <row r="17221" spans="15:15" x14ac:dyDescent="0.3">
      <c r="O17221" s="1"/>
    </row>
    <row r="17222" spans="15:15" x14ac:dyDescent="0.3">
      <c r="O17222" s="1"/>
    </row>
    <row r="17223" spans="15:15" x14ac:dyDescent="0.3">
      <c r="O17223" s="1"/>
    </row>
    <row r="17224" spans="15:15" x14ac:dyDescent="0.3">
      <c r="O17224" s="1"/>
    </row>
    <row r="17225" spans="15:15" x14ac:dyDescent="0.3">
      <c r="O17225" s="1"/>
    </row>
    <row r="17226" spans="15:15" x14ac:dyDescent="0.3">
      <c r="O17226" s="1"/>
    </row>
    <row r="17227" spans="15:15" x14ac:dyDescent="0.3">
      <c r="O17227" s="1"/>
    </row>
    <row r="17228" spans="15:15" x14ac:dyDescent="0.3">
      <c r="O17228" s="1"/>
    </row>
    <row r="17229" spans="15:15" x14ac:dyDescent="0.3">
      <c r="O17229" s="1"/>
    </row>
    <row r="17230" spans="15:15" x14ac:dyDescent="0.3">
      <c r="O17230" s="1"/>
    </row>
    <row r="17231" spans="15:15" x14ac:dyDescent="0.3">
      <c r="O17231" s="1"/>
    </row>
    <row r="17232" spans="15:15" x14ac:dyDescent="0.3">
      <c r="O17232" s="1"/>
    </row>
    <row r="17233" spans="15:15" x14ac:dyDescent="0.3">
      <c r="O17233" s="1"/>
    </row>
    <row r="17234" spans="15:15" x14ac:dyDescent="0.3">
      <c r="O17234" s="1"/>
    </row>
    <row r="17235" spans="15:15" x14ac:dyDescent="0.3">
      <c r="O17235" s="1"/>
    </row>
    <row r="17236" spans="15:15" x14ac:dyDescent="0.3">
      <c r="O17236" s="1"/>
    </row>
    <row r="17237" spans="15:15" x14ac:dyDescent="0.3">
      <c r="O17237" s="1"/>
    </row>
    <row r="17238" spans="15:15" x14ac:dyDescent="0.3">
      <c r="O17238" s="1"/>
    </row>
    <row r="17239" spans="15:15" x14ac:dyDescent="0.3">
      <c r="O17239" s="1"/>
    </row>
    <row r="17240" spans="15:15" x14ac:dyDescent="0.3">
      <c r="O17240" s="1"/>
    </row>
    <row r="17241" spans="15:15" x14ac:dyDescent="0.3">
      <c r="O17241" s="1"/>
    </row>
    <row r="17242" spans="15:15" x14ac:dyDescent="0.3">
      <c r="O17242" s="1"/>
    </row>
    <row r="17243" spans="15:15" x14ac:dyDescent="0.3">
      <c r="O17243" s="1"/>
    </row>
    <row r="17244" spans="15:15" x14ac:dyDescent="0.3">
      <c r="O17244" s="1"/>
    </row>
    <row r="17245" spans="15:15" x14ac:dyDescent="0.3">
      <c r="O17245" s="1"/>
    </row>
    <row r="17246" spans="15:15" x14ac:dyDescent="0.3">
      <c r="O17246" s="1"/>
    </row>
    <row r="17247" spans="15:15" x14ac:dyDescent="0.3">
      <c r="O17247" s="1"/>
    </row>
    <row r="17248" spans="15:15" x14ac:dyDescent="0.3">
      <c r="O17248" s="1"/>
    </row>
    <row r="17249" spans="15:15" x14ac:dyDescent="0.3">
      <c r="O17249" s="1"/>
    </row>
    <row r="17250" spans="15:15" x14ac:dyDescent="0.3">
      <c r="O17250" s="1"/>
    </row>
    <row r="17251" spans="15:15" x14ac:dyDescent="0.3">
      <c r="O17251" s="1"/>
    </row>
    <row r="17252" spans="15:15" x14ac:dyDescent="0.3">
      <c r="O17252" s="1"/>
    </row>
    <row r="17253" spans="15:15" x14ac:dyDescent="0.3">
      <c r="O17253" s="1"/>
    </row>
    <row r="17254" spans="15:15" x14ac:dyDescent="0.3">
      <c r="O17254" s="1"/>
    </row>
    <row r="17255" spans="15:15" x14ac:dyDescent="0.3">
      <c r="O17255" s="1"/>
    </row>
    <row r="17256" spans="15:15" x14ac:dyDescent="0.3">
      <c r="O17256" s="1"/>
    </row>
    <row r="17257" spans="15:15" x14ac:dyDescent="0.3">
      <c r="O17257" s="1"/>
    </row>
    <row r="17258" spans="15:15" x14ac:dyDescent="0.3">
      <c r="O17258" s="1"/>
    </row>
    <row r="17259" spans="15:15" x14ac:dyDescent="0.3">
      <c r="O17259" s="1"/>
    </row>
    <row r="17260" spans="15:15" x14ac:dyDescent="0.3">
      <c r="O17260" s="1"/>
    </row>
    <row r="17261" spans="15:15" x14ac:dyDescent="0.3">
      <c r="O17261" s="1"/>
    </row>
    <row r="17262" spans="15:15" x14ac:dyDescent="0.3">
      <c r="O17262" s="1"/>
    </row>
    <row r="17263" spans="15:15" x14ac:dyDescent="0.3">
      <c r="O17263" s="1"/>
    </row>
    <row r="17264" spans="15:15" x14ac:dyDescent="0.3">
      <c r="O17264" s="1"/>
    </row>
    <row r="17265" spans="15:15" x14ac:dyDescent="0.3">
      <c r="O17265" s="1"/>
    </row>
    <row r="17266" spans="15:15" x14ac:dyDescent="0.3">
      <c r="O17266" s="1"/>
    </row>
    <row r="17267" spans="15:15" x14ac:dyDescent="0.3">
      <c r="O17267" s="1"/>
    </row>
    <row r="17268" spans="15:15" x14ac:dyDescent="0.3">
      <c r="O17268" s="1"/>
    </row>
    <row r="17269" spans="15:15" x14ac:dyDescent="0.3">
      <c r="O17269" s="1"/>
    </row>
    <row r="17270" spans="15:15" x14ac:dyDescent="0.3">
      <c r="O17270" s="1"/>
    </row>
    <row r="17271" spans="15:15" x14ac:dyDescent="0.3">
      <c r="O17271" s="1"/>
    </row>
    <row r="17272" spans="15:15" x14ac:dyDescent="0.3">
      <c r="O17272" s="1"/>
    </row>
    <row r="17273" spans="15:15" x14ac:dyDescent="0.3">
      <c r="O17273" s="1"/>
    </row>
    <row r="17274" spans="15:15" x14ac:dyDescent="0.3">
      <c r="O17274" s="1"/>
    </row>
    <row r="17275" spans="15:15" x14ac:dyDescent="0.3">
      <c r="O17275" s="1"/>
    </row>
    <row r="17276" spans="15:15" x14ac:dyDescent="0.3">
      <c r="O17276" s="1"/>
    </row>
    <row r="17277" spans="15:15" x14ac:dyDescent="0.3">
      <c r="O17277" s="1"/>
    </row>
    <row r="17278" spans="15:15" x14ac:dyDescent="0.3">
      <c r="O17278" s="1"/>
    </row>
    <row r="17279" spans="15:15" x14ac:dyDescent="0.3">
      <c r="O17279" s="1"/>
    </row>
    <row r="17280" spans="15:15" x14ac:dyDescent="0.3">
      <c r="O17280" s="1"/>
    </row>
    <row r="17281" spans="15:15" x14ac:dyDescent="0.3">
      <c r="O17281" s="1"/>
    </row>
    <row r="17282" spans="15:15" x14ac:dyDescent="0.3">
      <c r="O17282" s="1"/>
    </row>
    <row r="17283" spans="15:15" x14ac:dyDescent="0.3">
      <c r="O17283" s="1"/>
    </row>
    <row r="17284" spans="15:15" x14ac:dyDescent="0.3">
      <c r="O17284" s="1"/>
    </row>
    <row r="17285" spans="15:15" x14ac:dyDescent="0.3">
      <c r="O17285" s="1"/>
    </row>
    <row r="17286" spans="15:15" x14ac:dyDescent="0.3">
      <c r="O17286" s="1"/>
    </row>
    <row r="17287" spans="15:15" x14ac:dyDescent="0.3">
      <c r="O17287" s="1"/>
    </row>
    <row r="17288" spans="15:15" x14ac:dyDescent="0.3">
      <c r="O17288" s="1"/>
    </row>
    <row r="17289" spans="15:15" x14ac:dyDescent="0.3">
      <c r="O17289" s="1"/>
    </row>
    <row r="17290" spans="15:15" x14ac:dyDescent="0.3">
      <c r="O17290" s="1"/>
    </row>
    <row r="17291" spans="15:15" x14ac:dyDescent="0.3">
      <c r="O17291" s="1"/>
    </row>
    <row r="17292" spans="15:15" x14ac:dyDescent="0.3">
      <c r="O17292" s="1"/>
    </row>
    <row r="17293" spans="15:15" x14ac:dyDescent="0.3">
      <c r="O17293" s="1"/>
    </row>
    <row r="17294" spans="15:15" x14ac:dyDescent="0.3">
      <c r="O17294" s="1"/>
    </row>
    <row r="17295" spans="15:15" x14ac:dyDescent="0.3">
      <c r="O17295" s="1"/>
    </row>
    <row r="17296" spans="15:15" x14ac:dyDescent="0.3">
      <c r="O17296" s="1"/>
    </row>
    <row r="17297" spans="15:15" x14ac:dyDescent="0.3">
      <c r="O17297" s="1"/>
    </row>
    <row r="17298" spans="15:15" x14ac:dyDescent="0.3">
      <c r="O17298" s="1"/>
    </row>
    <row r="17299" spans="15:15" x14ac:dyDescent="0.3">
      <c r="O17299" s="1"/>
    </row>
    <row r="17300" spans="15:15" x14ac:dyDescent="0.3">
      <c r="O17300" s="1"/>
    </row>
    <row r="17301" spans="15:15" x14ac:dyDescent="0.3">
      <c r="O17301" s="1"/>
    </row>
    <row r="17302" spans="15:15" x14ac:dyDescent="0.3">
      <c r="O17302" s="1"/>
    </row>
    <row r="17303" spans="15:15" x14ac:dyDescent="0.3">
      <c r="O17303" s="1"/>
    </row>
    <row r="17304" spans="15:15" x14ac:dyDescent="0.3">
      <c r="O17304" s="1"/>
    </row>
    <row r="17305" spans="15:15" x14ac:dyDescent="0.3">
      <c r="O17305" s="1"/>
    </row>
    <row r="17306" spans="15:15" x14ac:dyDescent="0.3">
      <c r="O17306" s="1"/>
    </row>
    <row r="17307" spans="15:15" x14ac:dyDescent="0.3">
      <c r="O17307" s="1"/>
    </row>
    <row r="17308" spans="15:15" x14ac:dyDescent="0.3">
      <c r="O17308" s="1"/>
    </row>
    <row r="17309" spans="15:15" x14ac:dyDescent="0.3">
      <c r="O17309" s="1"/>
    </row>
    <row r="17310" spans="15:15" x14ac:dyDescent="0.3">
      <c r="O17310" s="1"/>
    </row>
    <row r="17311" spans="15:15" x14ac:dyDescent="0.3">
      <c r="O17311" s="1"/>
    </row>
    <row r="17312" spans="15:15" x14ac:dyDescent="0.3">
      <c r="O17312" s="1"/>
    </row>
    <row r="17313" spans="15:15" x14ac:dyDescent="0.3">
      <c r="O17313" s="1"/>
    </row>
    <row r="17314" spans="15:15" x14ac:dyDescent="0.3">
      <c r="O17314" s="1"/>
    </row>
    <row r="17315" spans="15:15" x14ac:dyDescent="0.3">
      <c r="O17315" s="1"/>
    </row>
    <row r="17316" spans="15:15" x14ac:dyDescent="0.3">
      <c r="O17316" s="1"/>
    </row>
    <row r="17317" spans="15:15" x14ac:dyDescent="0.3">
      <c r="O17317" s="1"/>
    </row>
    <row r="17318" spans="15:15" x14ac:dyDescent="0.3">
      <c r="O17318" s="1"/>
    </row>
    <row r="17319" spans="15:15" x14ac:dyDescent="0.3">
      <c r="O17319" s="1"/>
    </row>
    <row r="17320" spans="15:15" x14ac:dyDescent="0.3">
      <c r="O17320" s="1"/>
    </row>
    <row r="17321" spans="15:15" x14ac:dyDescent="0.3">
      <c r="O17321" s="1"/>
    </row>
    <row r="17322" spans="15:15" x14ac:dyDescent="0.3">
      <c r="O17322" s="1"/>
    </row>
    <row r="17323" spans="15:15" x14ac:dyDescent="0.3">
      <c r="O17323" s="1"/>
    </row>
    <row r="17324" spans="15:15" x14ac:dyDescent="0.3">
      <c r="O17324" s="1"/>
    </row>
    <row r="17325" spans="15:15" x14ac:dyDescent="0.3">
      <c r="O17325" s="1"/>
    </row>
    <row r="17326" spans="15:15" x14ac:dyDescent="0.3">
      <c r="O17326" s="1"/>
    </row>
    <row r="17327" spans="15:15" x14ac:dyDescent="0.3">
      <c r="O17327" s="1"/>
    </row>
    <row r="17328" spans="15:15" x14ac:dyDescent="0.3">
      <c r="O17328" s="1"/>
    </row>
    <row r="17329" spans="15:15" x14ac:dyDescent="0.3">
      <c r="O17329" s="1"/>
    </row>
    <row r="17330" spans="15:15" x14ac:dyDescent="0.3">
      <c r="O17330" s="1"/>
    </row>
    <row r="17331" spans="15:15" x14ac:dyDescent="0.3">
      <c r="O17331" s="1"/>
    </row>
    <row r="17332" spans="15:15" x14ac:dyDescent="0.3">
      <c r="O17332" s="1"/>
    </row>
    <row r="17333" spans="15:15" x14ac:dyDescent="0.3">
      <c r="O17333" s="1"/>
    </row>
    <row r="17334" spans="15:15" x14ac:dyDescent="0.3">
      <c r="O17334" s="1"/>
    </row>
    <row r="17335" spans="15:15" x14ac:dyDescent="0.3">
      <c r="O17335" s="1"/>
    </row>
    <row r="17336" spans="15:15" x14ac:dyDescent="0.3">
      <c r="O17336" s="1"/>
    </row>
    <row r="17337" spans="15:15" x14ac:dyDescent="0.3">
      <c r="O17337" s="1"/>
    </row>
    <row r="17338" spans="15:15" x14ac:dyDescent="0.3">
      <c r="O17338" s="1"/>
    </row>
    <row r="17339" spans="15:15" x14ac:dyDescent="0.3">
      <c r="O17339" s="1"/>
    </row>
    <row r="17340" spans="15:15" x14ac:dyDescent="0.3">
      <c r="O17340" s="1"/>
    </row>
    <row r="17341" spans="15:15" x14ac:dyDescent="0.3">
      <c r="O17341" s="1"/>
    </row>
    <row r="17342" spans="15:15" x14ac:dyDescent="0.3">
      <c r="O17342" s="1"/>
    </row>
    <row r="17343" spans="15:15" x14ac:dyDescent="0.3">
      <c r="O17343" s="1"/>
    </row>
    <row r="17344" spans="15:15" x14ac:dyDescent="0.3">
      <c r="O17344" s="1"/>
    </row>
    <row r="17345" spans="15:15" x14ac:dyDescent="0.3">
      <c r="O17345" s="1"/>
    </row>
    <row r="17346" spans="15:15" x14ac:dyDescent="0.3">
      <c r="O17346" s="1"/>
    </row>
    <row r="17347" spans="15:15" x14ac:dyDescent="0.3">
      <c r="O17347" s="1"/>
    </row>
    <row r="17348" spans="15:15" x14ac:dyDescent="0.3">
      <c r="O17348" s="1"/>
    </row>
    <row r="17349" spans="15:15" x14ac:dyDescent="0.3">
      <c r="O17349" s="1"/>
    </row>
    <row r="17350" spans="15:15" x14ac:dyDescent="0.3">
      <c r="O17350" s="1"/>
    </row>
    <row r="17351" spans="15:15" x14ac:dyDescent="0.3">
      <c r="O17351" s="1"/>
    </row>
    <row r="17352" spans="15:15" x14ac:dyDescent="0.3">
      <c r="O17352" s="1"/>
    </row>
    <row r="17353" spans="15:15" x14ac:dyDescent="0.3">
      <c r="O17353" s="1"/>
    </row>
    <row r="17354" spans="15:15" x14ac:dyDescent="0.3">
      <c r="O17354" s="1"/>
    </row>
    <row r="17355" spans="15:15" x14ac:dyDescent="0.3">
      <c r="O17355" s="1"/>
    </row>
    <row r="17356" spans="15:15" x14ac:dyDescent="0.3">
      <c r="O17356" s="1"/>
    </row>
    <row r="17357" spans="15:15" x14ac:dyDescent="0.3">
      <c r="O17357" s="1"/>
    </row>
    <row r="17358" spans="15:15" x14ac:dyDescent="0.3">
      <c r="O17358" s="1"/>
    </row>
    <row r="17359" spans="15:15" x14ac:dyDescent="0.3">
      <c r="O17359" s="1"/>
    </row>
    <row r="17360" spans="15:15" x14ac:dyDescent="0.3">
      <c r="O17360" s="1"/>
    </row>
    <row r="17361" spans="15:15" x14ac:dyDescent="0.3">
      <c r="O17361" s="1"/>
    </row>
    <row r="17362" spans="15:15" x14ac:dyDescent="0.3">
      <c r="O17362" s="1"/>
    </row>
    <row r="17363" spans="15:15" x14ac:dyDescent="0.3">
      <c r="O17363" s="1"/>
    </row>
    <row r="17364" spans="15:15" x14ac:dyDescent="0.3">
      <c r="O17364" s="1"/>
    </row>
    <row r="17365" spans="15:15" x14ac:dyDescent="0.3">
      <c r="O17365" s="1"/>
    </row>
    <row r="17366" spans="15:15" x14ac:dyDescent="0.3">
      <c r="O17366" s="1"/>
    </row>
    <row r="17367" spans="15:15" x14ac:dyDescent="0.3">
      <c r="O17367" s="1"/>
    </row>
    <row r="17368" spans="15:15" x14ac:dyDescent="0.3">
      <c r="O17368" s="1"/>
    </row>
    <row r="17369" spans="15:15" x14ac:dyDescent="0.3">
      <c r="O17369" s="1"/>
    </row>
    <row r="17370" spans="15:15" x14ac:dyDescent="0.3">
      <c r="O17370" s="1"/>
    </row>
    <row r="17371" spans="15:15" x14ac:dyDescent="0.3">
      <c r="O17371" s="1"/>
    </row>
    <row r="17372" spans="15:15" x14ac:dyDescent="0.3">
      <c r="O17372" s="1"/>
    </row>
    <row r="17373" spans="15:15" x14ac:dyDescent="0.3">
      <c r="O17373" s="1"/>
    </row>
    <row r="17374" spans="15:15" x14ac:dyDescent="0.3">
      <c r="O17374" s="1"/>
    </row>
    <row r="17375" spans="15:15" x14ac:dyDescent="0.3">
      <c r="O17375" s="1"/>
    </row>
    <row r="17376" spans="15:15" x14ac:dyDescent="0.3">
      <c r="O17376" s="1"/>
    </row>
    <row r="17377" spans="15:15" x14ac:dyDescent="0.3">
      <c r="O17377" s="1"/>
    </row>
    <row r="17378" spans="15:15" x14ac:dyDescent="0.3">
      <c r="O17378" s="1"/>
    </row>
    <row r="17379" spans="15:15" x14ac:dyDescent="0.3">
      <c r="O17379" s="1"/>
    </row>
    <row r="17380" spans="15:15" x14ac:dyDescent="0.3">
      <c r="O17380" s="1"/>
    </row>
    <row r="17381" spans="15:15" x14ac:dyDescent="0.3">
      <c r="O17381" s="1"/>
    </row>
    <row r="17382" spans="15:15" x14ac:dyDescent="0.3">
      <c r="O17382" s="1"/>
    </row>
    <row r="17383" spans="15:15" x14ac:dyDescent="0.3">
      <c r="O17383" s="1"/>
    </row>
    <row r="17384" spans="15:15" x14ac:dyDescent="0.3">
      <c r="O17384" s="1"/>
    </row>
    <row r="17385" spans="15:15" x14ac:dyDescent="0.3">
      <c r="O17385" s="1"/>
    </row>
    <row r="17386" spans="15:15" x14ac:dyDescent="0.3">
      <c r="O17386" s="1"/>
    </row>
    <row r="17387" spans="15:15" x14ac:dyDescent="0.3">
      <c r="O17387" s="1"/>
    </row>
    <row r="17388" spans="15:15" x14ac:dyDescent="0.3">
      <c r="O17388" s="1"/>
    </row>
    <row r="17389" spans="15:15" x14ac:dyDescent="0.3">
      <c r="O17389" s="1"/>
    </row>
    <row r="17390" spans="15:15" x14ac:dyDescent="0.3">
      <c r="O17390" s="1"/>
    </row>
    <row r="17391" spans="15:15" x14ac:dyDescent="0.3">
      <c r="O17391" s="1"/>
    </row>
    <row r="17392" spans="15:15" x14ac:dyDescent="0.3">
      <c r="O17392" s="1"/>
    </row>
    <row r="17393" spans="15:15" x14ac:dyDescent="0.3">
      <c r="O17393" s="1"/>
    </row>
    <row r="17394" spans="15:15" x14ac:dyDescent="0.3">
      <c r="O17394" s="1"/>
    </row>
    <row r="17395" spans="15:15" x14ac:dyDescent="0.3">
      <c r="O17395" s="1"/>
    </row>
    <row r="17396" spans="15:15" x14ac:dyDescent="0.3">
      <c r="O17396" s="1"/>
    </row>
    <row r="17397" spans="15:15" x14ac:dyDescent="0.3">
      <c r="O17397" s="1"/>
    </row>
    <row r="17398" spans="15:15" x14ac:dyDescent="0.3">
      <c r="O17398" s="1"/>
    </row>
    <row r="17399" spans="15:15" x14ac:dyDescent="0.3">
      <c r="O17399" s="1"/>
    </row>
    <row r="17400" spans="15:15" x14ac:dyDescent="0.3">
      <c r="O17400" s="1"/>
    </row>
    <row r="17401" spans="15:15" x14ac:dyDescent="0.3">
      <c r="O17401" s="1"/>
    </row>
    <row r="17402" spans="15:15" x14ac:dyDescent="0.3">
      <c r="O17402" s="1"/>
    </row>
    <row r="17403" spans="15:15" x14ac:dyDescent="0.3">
      <c r="O17403" s="1"/>
    </row>
    <row r="17404" spans="15:15" x14ac:dyDescent="0.3">
      <c r="O17404" s="1"/>
    </row>
    <row r="17405" spans="15:15" x14ac:dyDescent="0.3">
      <c r="O17405" s="1"/>
    </row>
    <row r="17406" spans="15:15" x14ac:dyDescent="0.3">
      <c r="O17406" s="1"/>
    </row>
    <row r="17407" spans="15:15" x14ac:dyDescent="0.3">
      <c r="O17407" s="1"/>
    </row>
    <row r="17408" spans="15:15" x14ac:dyDescent="0.3">
      <c r="O17408" s="1"/>
    </row>
    <row r="17409" spans="15:15" x14ac:dyDescent="0.3">
      <c r="O17409" s="1"/>
    </row>
    <row r="17410" spans="15:15" x14ac:dyDescent="0.3">
      <c r="O17410" s="1"/>
    </row>
    <row r="17411" spans="15:15" x14ac:dyDescent="0.3">
      <c r="O17411" s="1"/>
    </row>
    <row r="17412" spans="15:15" x14ac:dyDescent="0.3">
      <c r="O17412" s="1"/>
    </row>
    <row r="17413" spans="15:15" x14ac:dyDescent="0.3">
      <c r="O17413" s="1"/>
    </row>
    <row r="17414" spans="15:15" x14ac:dyDescent="0.3">
      <c r="O17414" s="1"/>
    </row>
    <row r="17415" spans="15:15" x14ac:dyDescent="0.3">
      <c r="O17415" s="1"/>
    </row>
    <row r="17416" spans="15:15" x14ac:dyDescent="0.3">
      <c r="O17416" s="1"/>
    </row>
    <row r="17417" spans="15:15" x14ac:dyDescent="0.3">
      <c r="O17417" s="1"/>
    </row>
    <row r="17418" spans="15:15" x14ac:dyDescent="0.3">
      <c r="O17418" s="1"/>
    </row>
    <row r="17419" spans="15:15" x14ac:dyDescent="0.3">
      <c r="O17419" s="1"/>
    </row>
    <row r="17420" spans="15:15" x14ac:dyDescent="0.3">
      <c r="O17420" s="1"/>
    </row>
    <row r="17421" spans="15:15" x14ac:dyDescent="0.3">
      <c r="O17421" s="1"/>
    </row>
    <row r="17422" spans="15:15" x14ac:dyDescent="0.3">
      <c r="O17422" s="1"/>
    </row>
    <row r="17423" spans="15:15" x14ac:dyDescent="0.3">
      <c r="O17423" s="1"/>
    </row>
    <row r="17424" spans="15:15" x14ac:dyDescent="0.3">
      <c r="O17424" s="1"/>
    </row>
    <row r="17425" spans="15:15" x14ac:dyDescent="0.3">
      <c r="O17425" s="1"/>
    </row>
    <row r="17426" spans="15:15" x14ac:dyDescent="0.3">
      <c r="O17426" s="1"/>
    </row>
    <row r="17427" spans="15:15" x14ac:dyDescent="0.3">
      <c r="O17427" s="1"/>
    </row>
    <row r="17428" spans="15:15" x14ac:dyDescent="0.3">
      <c r="O17428" s="1"/>
    </row>
    <row r="17429" spans="15:15" x14ac:dyDescent="0.3">
      <c r="O17429" s="1"/>
    </row>
    <row r="17430" spans="15:15" x14ac:dyDescent="0.3">
      <c r="O17430" s="1"/>
    </row>
    <row r="17431" spans="15:15" x14ac:dyDescent="0.3">
      <c r="O17431" s="1"/>
    </row>
    <row r="17432" spans="15:15" x14ac:dyDescent="0.3">
      <c r="O17432" s="1"/>
    </row>
    <row r="17433" spans="15:15" x14ac:dyDescent="0.3">
      <c r="O17433" s="1"/>
    </row>
    <row r="17434" spans="15:15" x14ac:dyDescent="0.3">
      <c r="O17434" s="1"/>
    </row>
    <row r="17435" spans="15:15" x14ac:dyDescent="0.3">
      <c r="O17435" s="1"/>
    </row>
    <row r="17436" spans="15:15" x14ac:dyDescent="0.3">
      <c r="O17436" s="1"/>
    </row>
    <row r="17437" spans="15:15" x14ac:dyDescent="0.3">
      <c r="O17437" s="1"/>
    </row>
    <row r="17438" spans="15:15" x14ac:dyDescent="0.3">
      <c r="O17438" s="1"/>
    </row>
    <row r="17439" spans="15:15" x14ac:dyDescent="0.3">
      <c r="O17439" s="1"/>
    </row>
    <row r="17440" spans="15:15" x14ac:dyDescent="0.3">
      <c r="O17440" s="1"/>
    </row>
    <row r="17441" spans="15:15" x14ac:dyDescent="0.3">
      <c r="O17441" s="1"/>
    </row>
    <row r="17442" spans="15:15" x14ac:dyDescent="0.3">
      <c r="O17442" s="1"/>
    </row>
    <row r="17443" spans="15:15" x14ac:dyDescent="0.3">
      <c r="O17443" s="1"/>
    </row>
    <row r="17444" spans="15:15" x14ac:dyDescent="0.3">
      <c r="O17444" s="1"/>
    </row>
    <row r="17445" spans="15:15" x14ac:dyDescent="0.3">
      <c r="O17445" s="1"/>
    </row>
    <row r="17446" spans="15:15" x14ac:dyDescent="0.3">
      <c r="O17446" s="1"/>
    </row>
    <row r="17447" spans="15:15" x14ac:dyDescent="0.3">
      <c r="O17447" s="1"/>
    </row>
    <row r="17448" spans="15:15" x14ac:dyDescent="0.3">
      <c r="O17448" s="1"/>
    </row>
    <row r="17449" spans="15:15" x14ac:dyDescent="0.3">
      <c r="O17449" s="1"/>
    </row>
    <row r="17450" spans="15:15" x14ac:dyDescent="0.3">
      <c r="O17450" s="1"/>
    </row>
    <row r="17451" spans="15:15" x14ac:dyDescent="0.3">
      <c r="O17451" s="1"/>
    </row>
    <row r="17452" spans="15:15" x14ac:dyDescent="0.3">
      <c r="O17452" s="1"/>
    </row>
    <row r="17453" spans="15:15" x14ac:dyDescent="0.3">
      <c r="O17453" s="1"/>
    </row>
    <row r="17454" spans="15:15" x14ac:dyDescent="0.3">
      <c r="O17454" s="1"/>
    </row>
    <row r="17455" spans="15:15" x14ac:dyDescent="0.3">
      <c r="O17455" s="1"/>
    </row>
    <row r="17456" spans="15:15" x14ac:dyDescent="0.3">
      <c r="O17456" s="1"/>
    </row>
    <row r="17457" spans="15:15" x14ac:dyDescent="0.3">
      <c r="O17457" s="1"/>
    </row>
    <row r="17458" spans="15:15" x14ac:dyDescent="0.3">
      <c r="O17458" s="1"/>
    </row>
    <row r="17459" spans="15:15" x14ac:dyDescent="0.3">
      <c r="O17459" s="1"/>
    </row>
    <row r="17460" spans="15:15" x14ac:dyDescent="0.3">
      <c r="O17460" s="1"/>
    </row>
    <row r="17461" spans="15:15" x14ac:dyDescent="0.3">
      <c r="O17461" s="1"/>
    </row>
    <row r="17462" spans="15:15" x14ac:dyDescent="0.3">
      <c r="O17462" s="1"/>
    </row>
    <row r="17463" spans="15:15" x14ac:dyDescent="0.3">
      <c r="O17463" s="1"/>
    </row>
    <row r="17464" spans="15:15" x14ac:dyDescent="0.3">
      <c r="O17464" s="1"/>
    </row>
    <row r="17465" spans="15:15" x14ac:dyDescent="0.3">
      <c r="O17465" s="1"/>
    </row>
    <row r="17466" spans="15:15" x14ac:dyDescent="0.3">
      <c r="O17466" s="1"/>
    </row>
    <row r="17467" spans="15:15" x14ac:dyDescent="0.3">
      <c r="O17467" s="1"/>
    </row>
    <row r="17468" spans="15:15" x14ac:dyDescent="0.3">
      <c r="O17468" s="1"/>
    </row>
    <row r="17469" spans="15:15" x14ac:dyDescent="0.3">
      <c r="O17469" s="1"/>
    </row>
    <row r="17470" spans="15:15" x14ac:dyDescent="0.3">
      <c r="O17470" s="1"/>
    </row>
    <row r="17471" spans="15:15" x14ac:dyDescent="0.3">
      <c r="O17471" s="1"/>
    </row>
    <row r="17472" spans="15:15" x14ac:dyDescent="0.3">
      <c r="O17472" s="1"/>
    </row>
    <row r="17473" spans="15:15" x14ac:dyDescent="0.3">
      <c r="O17473" s="1"/>
    </row>
    <row r="17474" spans="15:15" x14ac:dyDescent="0.3">
      <c r="O17474" s="1"/>
    </row>
    <row r="17475" spans="15:15" x14ac:dyDescent="0.3">
      <c r="O17475" s="1"/>
    </row>
    <row r="17476" spans="15:15" x14ac:dyDescent="0.3">
      <c r="O17476" s="1"/>
    </row>
    <row r="17477" spans="15:15" x14ac:dyDescent="0.3">
      <c r="O17477" s="1"/>
    </row>
    <row r="17478" spans="15:15" x14ac:dyDescent="0.3">
      <c r="O17478" s="1"/>
    </row>
    <row r="17479" spans="15:15" x14ac:dyDescent="0.3">
      <c r="O17479" s="1"/>
    </row>
    <row r="17480" spans="15:15" x14ac:dyDescent="0.3">
      <c r="O17480" s="1"/>
    </row>
    <row r="17481" spans="15:15" x14ac:dyDescent="0.3">
      <c r="O17481" s="1"/>
    </row>
    <row r="17482" spans="15:15" x14ac:dyDescent="0.3">
      <c r="O17482" s="1"/>
    </row>
    <row r="17483" spans="15:15" x14ac:dyDescent="0.3">
      <c r="O17483" s="1"/>
    </row>
    <row r="17484" spans="15:15" x14ac:dyDescent="0.3">
      <c r="O17484" s="1"/>
    </row>
    <row r="17485" spans="15:15" x14ac:dyDescent="0.3">
      <c r="O17485" s="1"/>
    </row>
    <row r="17486" spans="15:15" x14ac:dyDescent="0.3">
      <c r="O17486" s="1"/>
    </row>
    <row r="17487" spans="15:15" x14ac:dyDescent="0.3">
      <c r="O17487" s="1"/>
    </row>
    <row r="17488" spans="15:15" x14ac:dyDescent="0.3">
      <c r="O17488" s="1"/>
    </row>
    <row r="17489" spans="15:15" x14ac:dyDescent="0.3">
      <c r="O17489" s="1"/>
    </row>
    <row r="17490" spans="15:15" x14ac:dyDescent="0.3">
      <c r="O17490" s="1"/>
    </row>
    <row r="17491" spans="15:15" x14ac:dyDescent="0.3">
      <c r="O17491" s="1"/>
    </row>
    <row r="17492" spans="15:15" x14ac:dyDescent="0.3">
      <c r="O17492" s="1"/>
    </row>
    <row r="17493" spans="15:15" x14ac:dyDescent="0.3">
      <c r="O17493" s="1"/>
    </row>
    <row r="17494" spans="15:15" x14ac:dyDescent="0.3">
      <c r="O17494" s="1"/>
    </row>
    <row r="17495" spans="15:15" x14ac:dyDescent="0.3">
      <c r="O17495" s="1"/>
    </row>
    <row r="17496" spans="15:15" x14ac:dyDescent="0.3">
      <c r="O17496" s="1"/>
    </row>
    <row r="17497" spans="15:15" x14ac:dyDescent="0.3">
      <c r="O17497" s="1"/>
    </row>
    <row r="17498" spans="15:15" x14ac:dyDescent="0.3">
      <c r="O17498" s="1"/>
    </row>
    <row r="17499" spans="15:15" x14ac:dyDescent="0.3">
      <c r="O17499" s="1"/>
    </row>
    <row r="17500" spans="15:15" x14ac:dyDescent="0.3">
      <c r="O17500" s="1"/>
    </row>
    <row r="17501" spans="15:15" x14ac:dyDescent="0.3">
      <c r="O17501" s="1"/>
    </row>
    <row r="17502" spans="15:15" x14ac:dyDescent="0.3">
      <c r="O17502" s="1"/>
    </row>
    <row r="17503" spans="15:15" x14ac:dyDescent="0.3">
      <c r="O17503" s="1"/>
    </row>
    <row r="17504" spans="15:15" x14ac:dyDescent="0.3">
      <c r="O17504" s="1"/>
    </row>
    <row r="17505" spans="15:15" x14ac:dyDescent="0.3">
      <c r="O17505" s="1"/>
    </row>
    <row r="17506" spans="15:15" x14ac:dyDescent="0.3">
      <c r="O17506" s="1"/>
    </row>
    <row r="17507" spans="15:15" x14ac:dyDescent="0.3">
      <c r="O17507" s="1"/>
    </row>
    <row r="17508" spans="15:15" x14ac:dyDescent="0.3">
      <c r="O17508" s="1"/>
    </row>
    <row r="17509" spans="15:15" x14ac:dyDescent="0.3">
      <c r="O17509" s="1"/>
    </row>
    <row r="17510" spans="15:15" x14ac:dyDescent="0.3">
      <c r="O17510" s="1"/>
    </row>
    <row r="17511" spans="15:15" x14ac:dyDescent="0.3">
      <c r="O17511" s="1"/>
    </row>
    <row r="17512" spans="15:15" x14ac:dyDescent="0.3">
      <c r="O17512" s="1"/>
    </row>
    <row r="17513" spans="15:15" x14ac:dyDescent="0.3">
      <c r="O17513" s="1"/>
    </row>
    <row r="17514" spans="15:15" x14ac:dyDescent="0.3">
      <c r="O17514" s="1"/>
    </row>
    <row r="17515" spans="15:15" x14ac:dyDescent="0.3">
      <c r="O17515" s="1"/>
    </row>
    <row r="17516" spans="15:15" x14ac:dyDescent="0.3">
      <c r="O17516" s="1"/>
    </row>
    <row r="17517" spans="15:15" x14ac:dyDescent="0.3">
      <c r="O17517" s="1"/>
    </row>
    <row r="17518" spans="15:15" x14ac:dyDescent="0.3">
      <c r="O17518" s="1"/>
    </row>
    <row r="17519" spans="15:15" x14ac:dyDescent="0.3">
      <c r="O17519" s="1"/>
    </row>
    <row r="17520" spans="15:15" x14ac:dyDescent="0.3">
      <c r="O17520" s="1"/>
    </row>
    <row r="17521" spans="15:15" x14ac:dyDescent="0.3">
      <c r="O17521" s="1"/>
    </row>
    <row r="17522" spans="15:15" x14ac:dyDescent="0.3">
      <c r="O17522" s="1"/>
    </row>
    <row r="17523" spans="15:15" x14ac:dyDescent="0.3">
      <c r="O17523" s="1"/>
    </row>
    <row r="17524" spans="15:15" x14ac:dyDescent="0.3">
      <c r="O17524" s="1"/>
    </row>
    <row r="17525" spans="15:15" x14ac:dyDescent="0.3">
      <c r="O17525" s="1"/>
    </row>
    <row r="17526" spans="15:15" x14ac:dyDescent="0.3">
      <c r="O17526" s="1"/>
    </row>
    <row r="17527" spans="15:15" x14ac:dyDescent="0.3">
      <c r="O17527" s="1"/>
    </row>
    <row r="17528" spans="15:15" x14ac:dyDescent="0.3">
      <c r="O17528" s="1"/>
    </row>
    <row r="17529" spans="15:15" x14ac:dyDescent="0.3">
      <c r="O17529" s="1"/>
    </row>
    <row r="17530" spans="15:15" x14ac:dyDescent="0.3">
      <c r="O17530" s="1"/>
    </row>
    <row r="17531" spans="15:15" x14ac:dyDescent="0.3">
      <c r="O17531" s="1"/>
    </row>
    <row r="17532" spans="15:15" x14ac:dyDescent="0.3">
      <c r="O17532" s="1"/>
    </row>
    <row r="17533" spans="15:15" x14ac:dyDescent="0.3">
      <c r="O17533" s="1"/>
    </row>
    <row r="17534" spans="15:15" x14ac:dyDescent="0.3">
      <c r="O17534" s="1"/>
    </row>
    <row r="17535" spans="15:15" x14ac:dyDescent="0.3">
      <c r="O17535" s="1"/>
    </row>
    <row r="17536" spans="15:15" x14ac:dyDescent="0.3">
      <c r="O17536" s="1"/>
    </row>
    <row r="17537" spans="15:15" x14ac:dyDescent="0.3">
      <c r="O17537" s="1"/>
    </row>
    <row r="17538" spans="15:15" x14ac:dyDescent="0.3">
      <c r="O17538" s="1"/>
    </row>
    <row r="17539" spans="15:15" x14ac:dyDescent="0.3">
      <c r="O17539" s="1"/>
    </row>
    <row r="17540" spans="15:15" x14ac:dyDescent="0.3">
      <c r="O17540" s="1"/>
    </row>
    <row r="17541" spans="15:15" x14ac:dyDescent="0.3">
      <c r="O17541" s="1"/>
    </row>
    <row r="17542" spans="15:15" x14ac:dyDescent="0.3">
      <c r="O17542" s="1"/>
    </row>
    <row r="17543" spans="15:15" x14ac:dyDescent="0.3">
      <c r="O17543" s="1"/>
    </row>
    <row r="17544" spans="15:15" x14ac:dyDescent="0.3">
      <c r="O17544" s="1"/>
    </row>
    <row r="17545" spans="15:15" x14ac:dyDescent="0.3">
      <c r="O17545" s="1"/>
    </row>
    <row r="17546" spans="15:15" x14ac:dyDescent="0.3">
      <c r="O17546" s="1"/>
    </row>
    <row r="17547" spans="15:15" x14ac:dyDescent="0.3">
      <c r="O17547" s="1"/>
    </row>
    <row r="17548" spans="15:15" x14ac:dyDescent="0.3">
      <c r="O17548" s="1"/>
    </row>
    <row r="17549" spans="15:15" x14ac:dyDescent="0.3">
      <c r="O17549" s="1"/>
    </row>
    <row r="17550" spans="15:15" x14ac:dyDescent="0.3">
      <c r="O17550" s="1"/>
    </row>
    <row r="17551" spans="15:15" x14ac:dyDescent="0.3">
      <c r="O17551" s="1"/>
    </row>
    <row r="17552" spans="15:15" x14ac:dyDescent="0.3">
      <c r="O17552" s="1"/>
    </row>
    <row r="17553" spans="15:15" x14ac:dyDescent="0.3">
      <c r="O17553" s="1"/>
    </row>
    <row r="17554" spans="15:15" x14ac:dyDescent="0.3">
      <c r="O17554" s="1"/>
    </row>
    <row r="17555" spans="15:15" x14ac:dyDescent="0.3">
      <c r="O17555" s="1"/>
    </row>
    <row r="17556" spans="15:15" x14ac:dyDescent="0.3">
      <c r="O17556" s="1"/>
    </row>
    <row r="17557" spans="15:15" x14ac:dyDescent="0.3">
      <c r="O17557" s="1"/>
    </row>
    <row r="17558" spans="15:15" x14ac:dyDescent="0.3">
      <c r="O17558" s="1"/>
    </row>
    <row r="17559" spans="15:15" x14ac:dyDescent="0.3">
      <c r="O17559" s="1"/>
    </row>
    <row r="17560" spans="15:15" x14ac:dyDescent="0.3">
      <c r="O17560" s="1"/>
    </row>
    <row r="17561" spans="15:15" x14ac:dyDescent="0.3">
      <c r="O17561" s="1"/>
    </row>
    <row r="17562" spans="15:15" x14ac:dyDescent="0.3">
      <c r="O17562" s="1"/>
    </row>
    <row r="17563" spans="15:15" x14ac:dyDescent="0.3">
      <c r="O17563" s="1"/>
    </row>
    <row r="17564" spans="15:15" x14ac:dyDescent="0.3">
      <c r="O17564" s="1"/>
    </row>
    <row r="17565" spans="15:15" x14ac:dyDescent="0.3">
      <c r="O17565" s="1"/>
    </row>
    <row r="17566" spans="15:15" x14ac:dyDescent="0.3">
      <c r="O17566" s="1"/>
    </row>
    <row r="17567" spans="15:15" x14ac:dyDescent="0.3">
      <c r="O17567" s="1"/>
    </row>
    <row r="17568" spans="15:15" x14ac:dyDescent="0.3">
      <c r="O17568" s="1"/>
    </row>
    <row r="17569" spans="15:15" x14ac:dyDescent="0.3">
      <c r="O17569" s="1"/>
    </row>
    <row r="17570" spans="15:15" x14ac:dyDescent="0.3">
      <c r="O17570" s="1"/>
    </row>
    <row r="17571" spans="15:15" x14ac:dyDescent="0.3">
      <c r="O17571" s="1"/>
    </row>
    <row r="17572" spans="15:15" x14ac:dyDescent="0.3">
      <c r="O17572" s="1"/>
    </row>
    <row r="17573" spans="15:15" x14ac:dyDescent="0.3">
      <c r="O17573" s="1"/>
    </row>
    <row r="17574" spans="15:15" x14ac:dyDescent="0.3">
      <c r="O17574" s="1"/>
    </row>
    <row r="17575" spans="15:15" x14ac:dyDescent="0.3">
      <c r="O17575" s="1"/>
    </row>
    <row r="17576" spans="15:15" x14ac:dyDescent="0.3">
      <c r="O17576" s="1"/>
    </row>
    <row r="17577" spans="15:15" x14ac:dyDescent="0.3">
      <c r="O17577" s="1"/>
    </row>
    <row r="17578" spans="15:15" x14ac:dyDescent="0.3">
      <c r="O17578" s="1"/>
    </row>
    <row r="17579" spans="15:15" x14ac:dyDescent="0.3">
      <c r="O17579" s="1"/>
    </row>
    <row r="17580" spans="15:15" x14ac:dyDescent="0.3">
      <c r="O17580" s="1"/>
    </row>
    <row r="17581" spans="15:15" x14ac:dyDescent="0.3">
      <c r="O17581" s="1"/>
    </row>
    <row r="17582" spans="15:15" x14ac:dyDescent="0.3">
      <c r="O17582" s="1"/>
    </row>
    <row r="17583" spans="15:15" x14ac:dyDescent="0.3">
      <c r="O17583" s="1"/>
    </row>
    <row r="17584" spans="15:15" x14ac:dyDescent="0.3">
      <c r="O17584" s="1"/>
    </row>
    <row r="17585" spans="15:15" x14ac:dyDescent="0.3">
      <c r="O17585" s="1"/>
    </row>
    <row r="17586" spans="15:15" x14ac:dyDescent="0.3">
      <c r="O17586" s="1"/>
    </row>
    <row r="17587" spans="15:15" x14ac:dyDescent="0.3">
      <c r="O17587" s="1"/>
    </row>
    <row r="17588" spans="15:15" x14ac:dyDescent="0.3">
      <c r="O17588" s="1"/>
    </row>
    <row r="17589" spans="15:15" x14ac:dyDescent="0.3">
      <c r="O17589" s="1"/>
    </row>
    <row r="17590" spans="15:15" x14ac:dyDescent="0.3">
      <c r="O17590" s="1"/>
    </row>
    <row r="17591" spans="15:15" x14ac:dyDescent="0.3">
      <c r="O17591" s="1"/>
    </row>
    <row r="17592" spans="15:15" x14ac:dyDescent="0.3">
      <c r="O17592" s="1"/>
    </row>
    <row r="17593" spans="15:15" x14ac:dyDescent="0.3">
      <c r="O17593" s="1"/>
    </row>
    <row r="17594" spans="15:15" x14ac:dyDescent="0.3">
      <c r="O17594" s="1"/>
    </row>
    <row r="17595" spans="15:15" x14ac:dyDescent="0.3">
      <c r="O17595" s="1"/>
    </row>
    <row r="17596" spans="15:15" x14ac:dyDescent="0.3">
      <c r="O17596" s="1"/>
    </row>
    <row r="17597" spans="15:15" x14ac:dyDescent="0.3">
      <c r="O17597" s="1"/>
    </row>
    <row r="17598" spans="15:15" x14ac:dyDescent="0.3">
      <c r="O17598" s="1"/>
    </row>
    <row r="17599" spans="15:15" x14ac:dyDescent="0.3">
      <c r="O17599" s="1"/>
    </row>
    <row r="17600" spans="15:15" x14ac:dyDescent="0.3">
      <c r="O17600" s="1"/>
    </row>
    <row r="17601" spans="15:15" x14ac:dyDescent="0.3">
      <c r="O17601" s="1"/>
    </row>
    <row r="17602" spans="15:15" x14ac:dyDescent="0.3">
      <c r="O17602" s="1"/>
    </row>
    <row r="17603" spans="15:15" x14ac:dyDescent="0.3">
      <c r="O17603" s="1"/>
    </row>
    <row r="17604" spans="15:15" x14ac:dyDescent="0.3">
      <c r="O17604" s="1"/>
    </row>
    <row r="17605" spans="15:15" x14ac:dyDescent="0.3">
      <c r="O17605" s="1"/>
    </row>
    <row r="17606" spans="15:15" x14ac:dyDescent="0.3">
      <c r="O17606" s="1"/>
    </row>
    <row r="17607" spans="15:15" x14ac:dyDescent="0.3">
      <c r="O17607" s="1"/>
    </row>
    <row r="17608" spans="15:15" x14ac:dyDescent="0.3">
      <c r="O17608" s="1"/>
    </row>
    <row r="17609" spans="15:15" x14ac:dyDescent="0.3">
      <c r="O17609" s="1"/>
    </row>
    <row r="17610" spans="15:15" x14ac:dyDescent="0.3">
      <c r="O17610" s="1"/>
    </row>
    <row r="17611" spans="15:15" x14ac:dyDescent="0.3">
      <c r="O17611" s="1"/>
    </row>
    <row r="17612" spans="15:15" x14ac:dyDescent="0.3">
      <c r="O17612" s="1"/>
    </row>
    <row r="17613" spans="15:15" x14ac:dyDescent="0.3">
      <c r="O17613" s="1"/>
    </row>
    <row r="17614" spans="15:15" x14ac:dyDescent="0.3">
      <c r="O17614" s="1"/>
    </row>
    <row r="17615" spans="15:15" x14ac:dyDescent="0.3">
      <c r="O17615" s="1"/>
    </row>
    <row r="17616" spans="15:15" x14ac:dyDescent="0.3">
      <c r="O17616" s="1"/>
    </row>
    <row r="17617" spans="15:15" x14ac:dyDescent="0.3">
      <c r="O17617" s="1"/>
    </row>
    <row r="17618" spans="15:15" x14ac:dyDescent="0.3">
      <c r="O17618" s="1"/>
    </row>
    <row r="17619" spans="15:15" x14ac:dyDescent="0.3">
      <c r="O17619" s="1"/>
    </row>
    <row r="17620" spans="15:15" x14ac:dyDescent="0.3">
      <c r="O17620" s="1"/>
    </row>
    <row r="17621" spans="15:15" x14ac:dyDescent="0.3">
      <c r="O17621" s="1"/>
    </row>
    <row r="17622" spans="15:15" x14ac:dyDescent="0.3">
      <c r="O17622" s="1"/>
    </row>
    <row r="17623" spans="15:15" x14ac:dyDescent="0.3">
      <c r="O17623" s="1"/>
    </row>
    <row r="17624" spans="15:15" x14ac:dyDescent="0.3">
      <c r="O17624" s="1"/>
    </row>
    <row r="17625" spans="15:15" x14ac:dyDescent="0.3">
      <c r="O17625" s="1"/>
    </row>
    <row r="17626" spans="15:15" x14ac:dyDescent="0.3">
      <c r="O17626" s="1"/>
    </row>
    <row r="17627" spans="15:15" x14ac:dyDescent="0.3">
      <c r="O17627" s="1"/>
    </row>
    <row r="17628" spans="15:15" x14ac:dyDescent="0.3">
      <c r="O17628" s="1"/>
    </row>
    <row r="17629" spans="15:15" x14ac:dyDescent="0.3">
      <c r="O17629" s="1"/>
    </row>
    <row r="17630" spans="15:15" x14ac:dyDescent="0.3">
      <c r="O17630" s="1"/>
    </row>
    <row r="17631" spans="15:15" x14ac:dyDescent="0.3">
      <c r="O17631" s="1"/>
    </row>
    <row r="17632" spans="15:15" x14ac:dyDescent="0.3">
      <c r="O17632" s="1"/>
    </row>
    <row r="17633" spans="15:15" x14ac:dyDescent="0.3">
      <c r="O17633" s="1"/>
    </row>
    <row r="17634" spans="15:15" x14ac:dyDescent="0.3">
      <c r="O17634" s="1"/>
    </row>
    <row r="17635" spans="15:15" x14ac:dyDescent="0.3">
      <c r="O17635" s="1"/>
    </row>
    <row r="17636" spans="15:15" x14ac:dyDescent="0.3">
      <c r="O17636" s="1"/>
    </row>
    <row r="17637" spans="15:15" x14ac:dyDescent="0.3">
      <c r="O17637" s="1"/>
    </row>
    <row r="17638" spans="15:15" x14ac:dyDescent="0.3">
      <c r="O17638" s="1"/>
    </row>
    <row r="17639" spans="15:15" x14ac:dyDescent="0.3">
      <c r="O17639" s="1"/>
    </row>
    <row r="17640" spans="15:15" x14ac:dyDescent="0.3">
      <c r="O17640" s="1"/>
    </row>
    <row r="17641" spans="15:15" x14ac:dyDescent="0.3">
      <c r="O17641" s="1"/>
    </row>
    <row r="17642" spans="15:15" x14ac:dyDescent="0.3">
      <c r="O17642" s="1"/>
    </row>
    <row r="17643" spans="15:15" x14ac:dyDescent="0.3">
      <c r="O17643" s="1"/>
    </row>
    <row r="17644" spans="15:15" x14ac:dyDescent="0.3">
      <c r="O17644" s="1"/>
    </row>
    <row r="17645" spans="15:15" x14ac:dyDescent="0.3">
      <c r="O17645" s="1"/>
    </row>
    <row r="17646" spans="15:15" x14ac:dyDescent="0.3">
      <c r="O17646" s="1"/>
    </row>
    <row r="17647" spans="15:15" x14ac:dyDescent="0.3">
      <c r="O17647" s="1"/>
    </row>
    <row r="17648" spans="15:15" x14ac:dyDescent="0.3">
      <c r="O17648" s="1"/>
    </row>
    <row r="17649" spans="15:15" x14ac:dyDescent="0.3">
      <c r="O17649" s="1"/>
    </row>
    <row r="17650" spans="15:15" x14ac:dyDescent="0.3">
      <c r="O17650" s="1"/>
    </row>
    <row r="17651" spans="15:15" x14ac:dyDescent="0.3">
      <c r="O17651" s="1"/>
    </row>
    <row r="17652" spans="15:15" x14ac:dyDescent="0.3">
      <c r="O17652" s="1"/>
    </row>
    <row r="17653" spans="15:15" x14ac:dyDescent="0.3">
      <c r="O17653" s="1"/>
    </row>
    <row r="17654" spans="15:15" x14ac:dyDescent="0.3">
      <c r="O17654" s="1"/>
    </row>
    <row r="17655" spans="15:15" x14ac:dyDescent="0.3">
      <c r="O17655" s="1"/>
    </row>
    <row r="17656" spans="15:15" x14ac:dyDescent="0.3">
      <c r="O17656" s="1"/>
    </row>
    <row r="17657" spans="15:15" x14ac:dyDescent="0.3">
      <c r="O17657" s="1"/>
    </row>
    <row r="17658" spans="15:15" x14ac:dyDescent="0.3">
      <c r="O17658" s="1"/>
    </row>
    <row r="17659" spans="15:15" x14ac:dyDescent="0.3">
      <c r="O17659" s="1"/>
    </row>
    <row r="17660" spans="15:15" x14ac:dyDescent="0.3">
      <c r="O17660" s="1"/>
    </row>
    <row r="17661" spans="15:15" x14ac:dyDescent="0.3">
      <c r="O17661" s="1"/>
    </row>
    <row r="17662" spans="15:15" x14ac:dyDescent="0.3">
      <c r="O17662" s="1"/>
    </row>
    <row r="17663" spans="15:15" x14ac:dyDescent="0.3">
      <c r="O17663" s="1"/>
    </row>
    <row r="17664" spans="15:15" x14ac:dyDescent="0.3">
      <c r="O17664" s="1"/>
    </row>
    <row r="17665" spans="15:15" x14ac:dyDescent="0.3">
      <c r="O17665" s="1"/>
    </row>
    <row r="17666" spans="15:15" x14ac:dyDescent="0.3">
      <c r="O17666" s="1"/>
    </row>
    <row r="17667" spans="15:15" x14ac:dyDescent="0.3">
      <c r="O17667" s="1"/>
    </row>
    <row r="17668" spans="15:15" x14ac:dyDescent="0.3">
      <c r="O17668" s="1"/>
    </row>
    <row r="17669" spans="15:15" x14ac:dyDescent="0.3">
      <c r="O17669" s="1"/>
    </row>
    <row r="17670" spans="15:15" x14ac:dyDescent="0.3">
      <c r="O17670" s="1"/>
    </row>
    <row r="17671" spans="15:15" x14ac:dyDescent="0.3">
      <c r="O17671" s="1"/>
    </row>
    <row r="17672" spans="15:15" x14ac:dyDescent="0.3">
      <c r="O17672" s="1"/>
    </row>
    <row r="17673" spans="15:15" x14ac:dyDescent="0.3">
      <c r="O17673" s="1"/>
    </row>
    <row r="17674" spans="15:15" x14ac:dyDescent="0.3">
      <c r="O17674" s="1"/>
    </row>
    <row r="17675" spans="15:15" x14ac:dyDescent="0.3">
      <c r="O17675" s="1"/>
    </row>
    <row r="17676" spans="15:15" x14ac:dyDescent="0.3">
      <c r="O17676" s="1"/>
    </row>
    <row r="17677" spans="15:15" x14ac:dyDescent="0.3">
      <c r="O17677" s="1"/>
    </row>
    <row r="17678" spans="15:15" x14ac:dyDescent="0.3">
      <c r="O17678" s="1"/>
    </row>
    <row r="17679" spans="15:15" x14ac:dyDescent="0.3">
      <c r="O17679" s="1"/>
    </row>
    <row r="17680" spans="15:15" x14ac:dyDescent="0.3">
      <c r="O17680" s="1"/>
    </row>
    <row r="17681" spans="15:15" x14ac:dyDescent="0.3">
      <c r="O17681" s="1"/>
    </row>
    <row r="17682" spans="15:15" x14ac:dyDescent="0.3">
      <c r="O17682" s="1"/>
    </row>
    <row r="17683" spans="15:15" x14ac:dyDescent="0.3">
      <c r="O17683" s="1"/>
    </row>
    <row r="17684" spans="15:15" x14ac:dyDescent="0.3">
      <c r="O17684" s="1"/>
    </row>
    <row r="17685" spans="15:15" x14ac:dyDescent="0.3">
      <c r="O17685" s="1"/>
    </row>
    <row r="17686" spans="15:15" x14ac:dyDescent="0.3">
      <c r="O17686" s="1"/>
    </row>
    <row r="17687" spans="15:15" x14ac:dyDescent="0.3">
      <c r="O17687" s="1"/>
    </row>
    <row r="17688" spans="15:15" x14ac:dyDescent="0.3">
      <c r="O17688" s="1"/>
    </row>
    <row r="17689" spans="15:15" x14ac:dyDescent="0.3">
      <c r="O17689" s="1"/>
    </row>
    <row r="17690" spans="15:15" x14ac:dyDescent="0.3">
      <c r="O17690" s="1"/>
    </row>
    <row r="17691" spans="15:15" x14ac:dyDescent="0.3">
      <c r="O17691" s="1"/>
    </row>
    <row r="17692" spans="15:15" x14ac:dyDescent="0.3">
      <c r="O17692" s="1"/>
    </row>
    <row r="17693" spans="15:15" x14ac:dyDescent="0.3">
      <c r="O17693" s="1"/>
    </row>
    <row r="17694" spans="15:15" x14ac:dyDescent="0.3">
      <c r="O17694" s="1"/>
    </row>
    <row r="17695" spans="15:15" x14ac:dyDescent="0.3">
      <c r="O17695" s="1"/>
    </row>
    <row r="17696" spans="15:15" x14ac:dyDescent="0.3">
      <c r="O17696" s="1"/>
    </row>
    <row r="17697" spans="15:15" x14ac:dyDescent="0.3">
      <c r="O17697" s="1"/>
    </row>
    <row r="17698" spans="15:15" x14ac:dyDescent="0.3">
      <c r="O17698" s="1"/>
    </row>
    <row r="17699" spans="15:15" x14ac:dyDescent="0.3">
      <c r="O17699" s="1"/>
    </row>
    <row r="17700" spans="15:15" x14ac:dyDescent="0.3">
      <c r="O17700" s="1"/>
    </row>
    <row r="17701" spans="15:15" x14ac:dyDescent="0.3">
      <c r="O17701" s="1"/>
    </row>
    <row r="17702" spans="15:15" x14ac:dyDescent="0.3">
      <c r="O17702" s="1"/>
    </row>
    <row r="17703" spans="15:15" x14ac:dyDescent="0.3">
      <c r="O17703" s="1"/>
    </row>
    <row r="17704" spans="15:15" x14ac:dyDescent="0.3">
      <c r="O17704" s="1"/>
    </row>
    <row r="17705" spans="15:15" x14ac:dyDescent="0.3">
      <c r="O17705" s="1"/>
    </row>
    <row r="17706" spans="15:15" x14ac:dyDescent="0.3">
      <c r="O17706" s="1"/>
    </row>
    <row r="17707" spans="15:15" x14ac:dyDescent="0.3">
      <c r="O17707" s="1"/>
    </row>
    <row r="17708" spans="15:15" x14ac:dyDescent="0.3">
      <c r="O17708" s="1"/>
    </row>
    <row r="17709" spans="15:15" x14ac:dyDescent="0.3">
      <c r="O17709" s="1"/>
    </row>
    <row r="17710" spans="15:15" x14ac:dyDescent="0.3">
      <c r="O17710" s="1"/>
    </row>
    <row r="17711" spans="15:15" x14ac:dyDescent="0.3">
      <c r="O17711" s="1"/>
    </row>
    <row r="17712" spans="15:15" x14ac:dyDescent="0.3">
      <c r="O17712" s="1"/>
    </row>
    <row r="17713" spans="15:15" x14ac:dyDescent="0.3">
      <c r="O17713" s="1"/>
    </row>
    <row r="17714" spans="15:15" x14ac:dyDescent="0.3">
      <c r="O17714" s="1"/>
    </row>
    <row r="17715" spans="15:15" x14ac:dyDescent="0.3">
      <c r="O17715" s="1"/>
    </row>
    <row r="17716" spans="15:15" x14ac:dyDescent="0.3">
      <c r="O17716" s="1"/>
    </row>
    <row r="17717" spans="15:15" x14ac:dyDescent="0.3">
      <c r="O17717" s="1"/>
    </row>
    <row r="17718" spans="15:15" x14ac:dyDescent="0.3">
      <c r="O17718" s="1"/>
    </row>
    <row r="17719" spans="15:15" x14ac:dyDescent="0.3">
      <c r="O17719" s="1"/>
    </row>
    <row r="17720" spans="15:15" x14ac:dyDescent="0.3">
      <c r="O17720" s="1"/>
    </row>
    <row r="17721" spans="15:15" x14ac:dyDescent="0.3">
      <c r="O17721" s="1"/>
    </row>
    <row r="17722" spans="15:15" x14ac:dyDescent="0.3">
      <c r="O17722" s="1"/>
    </row>
    <row r="17723" spans="15:15" x14ac:dyDescent="0.3">
      <c r="O17723" s="1"/>
    </row>
    <row r="17724" spans="15:15" x14ac:dyDescent="0.3">
      <c r="O17724" s="1"/>
    </row>
    <row r="17725" spans="15:15" x14ac:dyDescent="0.3">
      <c r="O17725" s="1"/>
    </row>
    <row r="17726" spans="15:15" x14ac:dyDescent="0.3">
      <c r="O17726" s="1"/>
    </row>
    <row r="17727" spans="15:15" x14ac:dyDescent="0.3">
      <c r="O17727" s="1"/>
    </row>
    <row r="17728" spans="15:15" x14ac:dyDescent="0.3">
      <c r="O17728" s="1"/>
    </row>
    <row r="17729" spans="15:15" x14ac:dyDescent="0.3">
      <c r="O17729" s="1"/>
    </row>
    <row r="17730" spans="15:15" x14ac:dyDescent="0.3">
      <c r="O17730" s="1"/>
    </row>
    <row r="17731" spans="15:15" x14ac:dyDescent="0.3">
      <c r="O17731" s="1"/>
    </row>
    <row r="17732" spans="15:15" x14ac:dyDescent="0.3">
      <c r="O17732" s="1"/>
    </row>
    <row r="17733" spans="15:15" x14ac:dyDescent="0.3">
      <c r="O17733" s="1"/>
    </row>
    <row r="17734" spans="15:15" x14ac:dyDescent="0.3">
      <c r="O17734" s="1"/>
    </row>
    <row r="17735" spans="15:15" x14ac:dyDescent="0.3">
      <c r="O17735" s="1"/>
    </row>
    <row r="17736" spans="15:15" x14ac:dyDescent="0.3">
      <c r="O17736" s="1"/>
    </row>
    <row r="17737" spans="15:15" x14ac:dyDescent="0.3">
      <c r="O17737" s="1"/>
    </row>
    <row r="17738" spans="15:15" x14ac:dyDescent="0.3">
      <c r="O17738" s="1"/>
    </row>
    <row r="17739" spans="15:15" x14ac:dyDescent="0.3">
      <c r="O17739" s="1"/>
    </row>
    <row r="17740" spans="15:15" x14ac:dyDescent="0.3">
      <c r="O17740" s="1"/>
    </row>
    <row r="17741" spans="15:15" x14ac:dyDescent="0.3">
      <c r="O17741" s="1"/>
    </row>
    <row r="17742" spans="15:15" x14ac:dyDescent="0.3">
      <c r="O17742" s="1"/>
    </row>
    <row r="17743" spans="15:15" x14ac:dyDescent="0.3">
      <c r="O17743" s="1"/>
    </row>
    <row r="17744" spans="15:15" x14ac:dyDescent="0.3">
      <c r="O17744" s="1"/>
    </row>
    <row r="17745" spans="15:15" x14ac:dyDescent="0.3">
      <c r="O17745" s="1"/>
    </row>
    <row r="17746" spans="15:15" x14ac:dyDescent="0.3">
      <c r="O17746" s="1"/>
    </row>
    <row r="17747" spans="15:15" x14ac:dyDescent="0.3">
      <c r="O17747" s="1"/>
    </row>
    <row r="17748" spans="15:15" x14ac:dyDescent="0.3">
      <c r="O17748" s="1"/>
    </row>
    <row r="17749" spans="15:15" x14ac:dyDescent="0.3">
      <c r="O17749" s="1"/>
    </row>
    <row r="17750" spans="15:15" x14ac:dyDescent="0.3">
      <c r="O17750" s="1"/>
    </row>
    <row r="17751" spans="15:15" x14ac:dyDescent="0.3">
      <c r="O17751" s="1"/>
    </row>
    <row r="17752" spans="15:15" x14ac:dyDescent="0.3">
      <c r="O17752" s="1"/>
    </row>
    <row r="17753" spans="15:15" x14ac:dyDescent="0.3">
      <c r="O17753" s="1"/>
    </row>
    <row r="17754" spans="15:15" x14ac:dyDescent="0.3">
      <c r="O17754" s="1"/>
    </row>
    <row r="17755" spans="15:15" x14ac:dyDescent="0.3">
      <c r="O17755" s="1"/>
    </row>
    <row r="17756" spans="15:15" x14ac:dyDescent="0.3">
      <c r="O17756" s="1"/>
    </row>
    <row r="17757" spans="15:15" x14ac:dyDescent="0.3">
      <c r="O17757" s="1"/>
    </row>
    <row r="17758" spans="15:15" x14ac:dyDescent="0.3">
      <c r="O17758" s="1"/>
    </row>
    <row r="17759" spans="15:15" x14ac:dyDescent="0.3">
      <c r="O17759" s="1"/>
    </row>
    <row r="17760" spans="15:15" x14ac:dyDescent="0.3">
      <c r="O17760" s="1"/>
    </row>
    <row r="17761" spans="15:15" x14ac:dyDescent="0.3">
      <c r="O17761" s="1"/>
    </row>
    <row r="17762" spans="15:15" x14ac:dyDescent="0.3">
      <c r="O17762" s="1"/>
    </row>
    <row r="17763" spans="15:15" x14ac:dyDescent="0.3">
      <c r="O17763" s="1"/>
    </row>
    <row r="17764" spans="15:15" x14ac:dyDescent="0.3">
      <c r="O17764" s="1"/>
    </row>
    <row r="17765" spans="15:15" x14ac:dyDescent="0.3">
      <c r="O17765" s="1"/>
    </row>
    <row r="17766" spans="15:15" x14ac:dyDescent="0.3">
      <c r="O17766" s="1"/>
    </row>
    <row r="17767" spans="15:15" x14ac:dyDescent="0.3">
      <c r="O17767" s="1"/>
    </row>
    <row r="17768" spans="15:15" x14ac:dyDescent="0.3">
      <c r="O17768" s="1"/>
    </row>
    <row r="17769" spans="15:15" x14ac:dyDescent="0.3">
      <c r="O17769" s="1"/>
    </row>
    <row r="17770" spans="15:15" x14ac:dyDescent="0.3">
      <c r="O17770" s="1"/>
    </row>
    <row r="17771" spans="15:15" x14ac:dyDescent="0.3">
      <c r="O17771" s="1"/>
    </row>
    <row r="17772" spans="15:15" x14ac:dyDescent="0.3">
      <c r="O17772" s="1"/>
    </row>
    <row r="17773" spans="15:15" x14ac:dyDescent="0.3">
      <c r="O17773" s="1"/>
    </row>
    <row r="17774" spans="15:15" x14ac:dyDescent="0.3">
      <c r="O17774" s="1"/>
    </row>
    <row r="17775" spans="15:15" x14ac:dyDescent="0.3">
      <c r="O17775" s="1"/>
    </row>
    <row r="17776" spans="15:15" x14ac:dyDescent="0.3">
      <c r="O17776" s="1"/>
    </row>
    <row r="17777" spans="15:15" x14ac:dyDescent="0.3">
      <c r="O17777" s="1"/>
    </row>
    <row r="17778" spans="15:15" x14ac:dyDescent="0.3">
      <c r="O17778" s="1"/>
    </row>
    <row r="17779" spans="15:15" x14ac:dyDescent="0.3">
      <c r="O17779" s="1"/>
    </row>
    <row r="17780" spans="15:15" x14ac:dyDescent="0.3">
      <c r="O17780" s="1"/>
    </row>
    <row r="17781" spans="15:15" x14ac:dyDescent="0.3">
      <c r="O17781" s="1"/>
    </row>
    <row r="17782" spans="15:15" x14ac:dyDescent="0.3">
      <c r="O17782" s="1"/>
    </row>
    <row r="17783" spans="15:15" x14ac:dyDescent="0.3">
      <c r="O17783" s="1"/>
    </row>
    <row r="17784" spans="15:15" x14ac:dyDescent="0.3">
      <c r="O17784" s="1"/>
    </row>
    <row r="17785" spans="15:15" x14ac:dyDescent="0.3">
      <c r="O17785" s="1"/>
    </row>
    <row r="17786" spans="15:15" x14ac:dyDescent="0.3">
      <c r="O17786" s="1"/>
    </row>
    <row r="17787" spans="15:15" x14ac:dyDescent="0.3">
      <c r="O17787" s="1"/>
    </row>
    <row r="17788" spans="15:15" x14ac:dyDescent="0.3">
      <c r="O17788" s="1"/>
    </row>
    <row r="17789" spans="15:15" x14ac:dyDescent="0.3">
      <c r="O17789" s="1"/>
    </row>
    <row r="17790" spans="15:15" x14ac:dyDescent="0.3">
      <c r="O17790" s="1"/>
    </row>
    <row r="17791" spans="15:15" x14ac:dyDescent="0.3">
      <c r="O17791" s="1"/>
    </row>
    <row r="17792" spans="15:15" x14ac:dyDescent="0.3">
      <c r="O17792" s="1"/>
    </row>
    <row r="17793" spans="15:15" x14ac:dyDescent="0.3">
      <c r="O17793" s="1"/>
    </row>
    <row r="17794" spans="15:15" x14ac:dyDescent="0.3">
      <c r="O17794" s="1"/>
    </row>
    <row r="17795" spans="15:15" x14ac:dyDescent="0.3">
      <c r="O17795" s="1"/>
    </row>
    <row r="17796" spans="15:15" x14ac:dyDescent="0.3">
      <c r="O17796" s="1"/>
    </row>
    <row r="17797" spans="15:15" x14ac:dyDescent="0.3">
      <c r="O17797" s="1"/>
    </row>
    <row r="17798" spans="15:15" x14ac:dyDescent="0.3">
      <c r="O17798" s="1"/>
    </row>
    <row r="17799" spans="15:15" x14ac:dyDescent="0.3">
      <c r="O17799" s="1"/>
    </row>
    <row r="17800" spans="15:15" x14ac:dyDescent="0.3">
      <c r="O17800" s="1"/>
    </row>
    <row r="17801" spans="15:15" x14ac:dyDescent="0.3">
      <c r="O17801" s="1"/>
    </row>
    <row r="17802" spans="15:15" x14ac:dyDescent="0.3">
      <c r="O17802" s="1"/>
    </row>
    <row r="17803" spans="15:15" x14ac:dyDescent="0.3">
      <c r="O17803" s="1"/>
    </row>
    <row r="17804" spans="15:15" x14ac:dyDescent="0.3">
      <c r="O17804" s="1"/>
    </row>
    <row r="17805" spans="15:15" x14ac:dyDescent="0.3">
      <c r="O17805" s="1"/>
    </row>
    <row r="17806" spans="15:15" x14ac:dyDescent="0.3">
      <c r="O17806" s="1"/>
    </row>
    <row r="17807" spans="15:15" x14ac:dyDescent="0.3">
      <c r="O17807" s="1"/>
    </row>
    <row r="17808" spans="15:15" x14ac:dyDescent="0.3">
      <c r="O17808" s="1"/>
    </row>
    <row r="17809" spans="15:15" x14ac:dyDescent="0.3">
      <c r="O17809" s="1"/>
    </row>
    <row r="17810" spans="15:15" x14ac:dyDescent="0.3">
      <c r="O17810" s="1"/>
    </row>
    <row r="17811" spans="15:15" x14ac:dyDescent="0.3">
      <c r="O17811" s="1"/>
    </row>
    <row r="17812" spans="15:15" x14ac:dyDescent="0.3">
      <c r="O17812" s="1"/>
    </row>
    <row r="17813" spans="15:15" x14ac:dyDescent="0.3">
      <c r="O17813" s="1"/>
    </row>
    <row r="17814" spans="15:15" x14ac:dyDescent="0.3">
      <c r="O17814" s="1"/>
    </row>
    <row r="17815" spans="15:15" x14ac:dyDescent="0.3">
      <c r="O17815" s="1"/>
    </row>
    <row r="17816" spans="15:15" x14ac:dyDescent="0.3">
      <c r="O17816" s="1"/>
    </row>
    <row r="17817" spans="15:15" x14ac:dyDescent="0.3">
      <c r="O17817" s="1"/>
    </row>
    <row r="17818" spans="15:15" x14ac:dyDescent="0.3">
      <c r="O17818" s="1"/>
    </row>
    <row r="17819" spans="15:15" x14ac:dyDescent="0.3">
      <c r="O17819" s="1"/>
    </row>
    <row r="17820" spans="15:15" x14ac:dyDescent="0.3">
      <c r="O17820" s="1"/>
    </row>
    <row r="17821" spans="15:15" x14ac:dyDescent="0.3">
      <c r="O17821" s="1"/>
    </row>
    <row r="17822" spans="15:15" x14ac:dyDescent="0.3">
      <c r="O17822" s="1"/>
    </row>
    <row r="17823" spans="15:15" x14ac:dyDescent="0.3">
      <c r="O17823" s="1"/>
    </row>
    <row r="17824" spans="15:15" x14ac:dyDescent="0.3">
      <c r="O17824" s="1"/>
    </row>
    <row r="17825" spans="15:15" x14ac:dyDescent="0.3">
      <c r="O17825" s="1"/>
    </row>
    <row r="17826" spans="15:15" x14ac:dyDescent="0.3">
      <c r="O17826" s="1"/>
    </row>
    <row r="17827" spans="15:15" x14ac:dyDescent="0.3">
      <c r="O17827" s="1"/>
    </row>
    <row r="17828" spans="15:15" x14ac:dyDescent="0.3">
      <c r="O17828" s="1"/>
    </row>
    <row r="17829" spans="15:15" x14ac:dyDescent="0.3">
      <c r="O17829" s="1"/>
    </row>
    <row r="17830" spans="15:15" x14ac:dyDescent="0.3">
      <c r="O17830" s="1"/>
    </row>
    <row r="17831" spans="15:15" x14ac:dyDescent="0.3">
      <c r="O17831" s="1"/>
    </row>
    <row r="17832" spans="15:15" x14ac:dyDescent="0.3">
      <c r="O17832" s="1"/>
    </row>
    <row r="17833" spans="15:15" x14ac:dyDescent="0.3">
      <c r="O17833" s="1"/>
    </row>
    <row r="17834" spans="15:15" x14ac:dyDescent="0.3">
      <c r="O17834" s="1"/>
    </row>
    <row r="17835" spans="15:15" x14ac:dyDescent="0.3">
      <c r="O17835" s="1"/>
    </row>
    <row r="17836" spans="15:15" x14ac:dyDescent="0.3">
      <c r="O17836" s="1"/>
    </row>
    <row r="17837" spans="15:15" x14ac:dyDescent="0.3">
      <c r="O17837" s="1"/>
    </row>
    <row r="17838" spans="15:15" x14ac:dyDescent="0.3">
      <c r="O17838" s="1"/>
    </row>
    <row r="17839" spans="15:15" x14ac:dyDescent="0.3">
      <c r="O17839" s="1"/>
    </row>
    <row r="17840" spans="15:15" x14ac:dyDescent="0.3">
      <c r="O17840" s="1"/>
    </row>
    <row r="17841" spans="15:15" x14ac:dyDescent="0.3">
      <c r="O17841" s="1"/>
    </row>
    <row r="17842" spans="15:15" x14ac:dyDescent="0.3">
      <c r="O17842" s="1"/>
    </row>
    <row r="17843" spans="15:15" x14ac:dyDescent="0.3">
      <c r="O17843" s="1"/>
    </row>
    <row r="17844" spans="15:15" x14ac:dyDescent="0.3">
      <c r="O17844" s="1"/>
    </row>
    <row r="17845" spans="15:15" x14ac:dyDescent="0.3">
      <c r="O17845" s="1"/>
    </row>
    <row r="17846" spans="15:15" x14ac:dyDescent="0.3">
      <c r="O17846" s="1"/>
    </row>
    <row r="17847" spans="15:15" x14ac:dyDescent="0.3">
      <c r="O17847" s="1"/>
    </row>
    <row r="17848" spans="15:15" x14ac:dyDescent="0.3">
      <c r="O17848" s="1"/>
    </row>
    <row r="17849" spans="15:15" x14ac:dyDescent="0.3">
      <c r="O17849" s="1"/>
    </row>
    <row r="17850" spans="15:15" x14ac:dyDescent="0.3">
      <c r="O17850" s="1"/>
    </row>
    <row r="17851" spans="15:15" x14ac:dyDescent="0.3">
      <c r="O17851" s="1"/>
    </row>
    <row r="17852" spans="15:15" x14ac:dyDescent="0.3">
      <c r="O17852" s="1"/>
    </row>
    <row r="17853" spans="15:15" x14ac:dyDescent="0.3">
      <c r="O17853" s="1"/>
    </row>
    <row r="17854" spans="15:15" x14ac:dyDescent="0.3">
      <c r="O17854" s="1"/>
    </row>
    <row r="17855" spans="15:15" x14ac:dyDescent="0.3">
      <c r="O17855" s="1"/>
    </row>
    <row r="17856" spans="15:15" x14ac:dyDescent="0.3">
      <c r="O17856" s="1"/>
    </row>
    <row r="17857" spans="15:15" x14ac:dyDescent="0.3">
      <c r="O17857" s="1"/>
    </row>
    <row r="17858" spans="15:15" x14ac:dyDescent="0.3">
      <c r="O17858" s="1"/>
    </row>
    <row r="17859" spans="15:15" x14ac:dyDescent="0.3">
      <c r="O17859" s="1"/>
    </row>
    <row r="17860" spans="15:15" x14ac:dyDescent="0.3">
      <c r="O17860" s="1"/>
    </row>
    <row r="17861" spans="15:15" x14ac:dyDescent="0.3">
      <c r="O17861" s="1"/>
    </row>
    <row r="17862" spans="15:15" x14ac:dyDescent="0.3">
      <c r="O17862" s="1"/>
    </row>
    <row r="17863" spans="15:15" x14ac:dyDescent="0.3">
      <c r="O17863" s="1"/>
    </row>
    <row r="17864" spans="15:15" x14ac:dyDescent="0.3">
      <c r="O17864" s="1"/>
    </row>
    <row r="17865" spans="15:15" x14ac:dyDescent="0.3">
      <c r="O17865" s="1"/>
    </row>
    <row r="17866" spans="15:15" x14ac:dyDescent="0.3">
      <c r="O17866" s="1"/>
    </row>
    <row r="17867" spans="15:15" x14ac:dyDescent="0.3">
      <c r="O17867" s="1"/>
    </row>
    <row r="17868" spans="15:15" x14ac:dyDescent="0.3">
      <c r="O17868" s="1"/>
    </row>
    <row r="17869" spans="15:15" x14ac:dyDescent="0.3">
      <c r="O17869" s="1"/>
    </row>
    <row r="17870" spans="15:15" x14ac:dyDescent="0.3">
      <c r="O17870" s="1"/>
    </row>
    <row r="17871" spans="15:15" x14ac:dyDescent="0.3">
      <c r="O17871" s="1"/>
    </row>
    <row r="17872" spans="15:15" x14ac:dyDescent="0.3">
      <c r="O17872" s="1"/>
    </row>
    <row r="17873" spans="15:15" x14ac:dyDescent="0.3">
      <c r="O17873" s="1"/>
    </row>
    <row r="17874" spans="15:15" x14ac:dyDescent="0.3">
      <c r="O17874" s="1"/>
    </row>
    <row r="17875" spans="15:15" x14ac:dyDescent="0.3">
      <c r="O17875" s="1"/>
    </row>
    <row r="17876" spans="15:15" x14ac:dyDescent="0.3">
      <c r="O17876" s="1"/>
    </row>
    <row r="17877" spans="15:15" x14ac:dyDescent="0.3">
      <c r="O17877" s="1"/>
    </row>
    <row r="17878" spans="15:15" x14ac:dyDescent="0.3">
      <c r="O17878" s="1"/>
    </row>
    <row r="17879" spans="15:15" x14ac:dyDescent="0.3">
      <c r="O17879" s="1"/>
    </row>
    <row r="17880" spans="15:15" x14ac:dyDescent="0.3">
      <c r="O17880" s="1"/>
    </row>
    <row r="17881" spans="15:15" x14ac:dyDescent="0.3">
      <c r="O17881" s="1"/>
    </row>
    <row r="17882" spans="15:15" x14ac:dyDescent="0.3">
      <c r="O17882" s="1"/>
    </row>
    <row r="17883" spans="15:15" x14ac:dyDescent="0.3">
      <c r="O17883" s="1"/>
    </row>
    <row r="17884" spans="15:15" x14ac:dyDescent="0.3">
      <c r="O17884" s="1"/>
    </row>
    <row r="17885" spans="15:15" x14ac:dyDescent="0.3">
      <c r="O17885" s="1"/>
    </row>
    <row r="17886" spans="15:15" x14ac:dyDescent="0.3">
      <c r="O17886" s="1"/>
    </row>
    <row r="17887" spans="15:15" x14ac:dyDescent="0.3">
      <c r="O17887" s="1"/>
    </row>
    <row r="17888" spans="15:15" x14ac:dyDescent="0.3">
      <c r="O17888" s="1"/>
    </row>
    <row r="17889" spans="15:15" x14ac:dyDescent="0.3">
      <c r="O17889" s="1"/>
    </row>
    <row r="17890" spans="15:15" x14ac:dyDescent="0.3">
      <c r="O17890" s="1"/>
    </row>
    <row r="17891" spans="15:15" x14ac:dyDescent="0.3">
      <c r="O17891" s="1"/>
    </row>
    <row r="17892" spans="15:15" x14ac:dyDescent="0.3">
      <c r="O17892" s="1"/>
    </row>
    <row r="17893" spans="15:15" x14ac:dyDescent="0.3">
      <c r="O17893" s="1"/>
    </row>
    <row r="17894" spans="15:15" x14ac:dyDescent="0.3">
      <c r="O17894" s="1"/>
    </row>
    <row r="17895" spans="15:15" x14ac:dyDescent="0.3">
      <c r="O17895" s="1"/>
    </row>
    <row r="17896" spans="15:15" x14ac:dyDescent="0.3">
      <c r="O17896" s="1"/>
    </row>
    <row r="17897" spans="15:15" x14ac:dyDescent="0.3">
      <c r="O17897" s="1"/>
    </row>
    <row r="17898" spans="15:15" x14ac:dyDescent="0.3">
      <c r="O17898" s="1"/>
    </row>
    <row r="17899" spans="15:15" x14ac:dyDescent="0.3">
      <c r="O17899" s="1"/>
    </row>
    <row r="17900" spans="15:15" x14ac:dyDescent="0.3">
      <c r="O17900" s="1"/>
    </row>
    <row r="17901" spans="15:15" x14ac:dyDescent="0.3">
      <c r="O17901" s="1"/>
    </row>
    <row r="17902" spans="15:15" x14ac:dyDescent="0.3">
      <c r="O17902" s="1"/>
    </row>
    <row r="17903" spans="15:15" x14ac:dyDescent="0.3">
      <c r="O17903" s="1"/>
    </row>
    <row r="17904" spans="15:15" x14ac:dyDescent="0.3">
      <c r="O17904" s="1"/>
    </row>
    <row r="17905" spans="15:15" x14ac:dyDescent="0.3">
      <c r="O17905" s="1"/>
    </row>
    <row r="17906" spans="15:15" x14ac:dyDescent="0.3">
      <c r="O17906" s="1"/>
    </row>
    <row r="17907" spans="15:15" x14ac:dyDescent="0.3">
      <c r="O17907" s="1"/>
    </row>
    <row r="17908" spans="15:15" x14ac:dyDescent="0.3">
      <c r="O17908" s="1"/>
    </row>
    <row r="17909" spans="15:15" x14ac:dyDescent="0.3">
      <c r="O17909" s="1"/>
    </row>
    <row r="17910" spans="15:15" x14ac:dyDescent="0.3">
      <c r="O17910" s="1"/>
    </row>
    <row r="17911" spans="15:15" x14ac:dyDescent="0.3">
      <c r="O17911" s="1"/>
    </row>
    <row r="17912" spans="15:15" x14ac:dyDescent="0.3">
      <c r="O17912" s="1"/>
    </row>
    <row r="17913" spans="15:15" x14ac:dyDescent="0.3">
      <c r="O17913" s="1"/>
    </row>
    <row r="17914" spans="15:15" x14ac:dyDescent="0.3">
      <c r="O17914" s="1"/>
    </row>
    <row r="17915" spans="15:15" x14ac:dyDescent="0.3">
      <c r="O17915" s="1"/>
    </row>
    <row r="17916" spans="15:15" x14ac:dyDescent="0.3">
      <c r="O17916" s="1"/>
    </row>
    <row r="17917" spans="15:15" x14ac:dyDescent="0.3">
      <c r="O17917" s="1"/>
    </row>
    <row r="17918" spans="15:15" x14ac:dyDescent="0.3">
      <c r="O17918" s="1"/>
    </row>
    <row r="17919" spans="15:15" x14ac:dyDescent="0.3">
      <c r="O17919" s="1"/>
    </row>
    <row r="17920" spans="15:15" x14ac:dyDescent="0.3">
      <c r="O17920" s="1"/>
    </row>
    <row r="17921" spans="15:15" x14ac:dyDescent="0.3">
      <c r="O17921" s="1"/>
    </row>
    <row r="17922" spans="15:15" x14ac:dyDescent="0.3">
      <c r="O17922" s="1"/>
    </row>
    <row r="17923" spans="15:15" x14ac:dyDescent="0.3">
      <c r="O17923" s="1"/>
    </row>
    <row r="17924" spans="15:15" x14ac:dyDescent="0.3">
      <c r="O17924" s="1"/>
    </row>
    <row r="17925" spans="15:15" x14ac:dyDescent="0.3">
      <c r="O17925" s="1"/>
    </row>
    <row r="17926" spans="15:15" x14ac:dyDescent="0.3">
      <c r="O17926" s="1"/>
    </row>
    <row r="17927" spans="15:15" x14ac:dyDescent="0.3">
      <c r="O17927" s="1"/>
    </row>
    <row r="17928" spans="15:15" x14ac:dyDescent="0.3">
      <c r="O17928" s="1"/>
    </row>
    <row r="17929" spans="15:15" x14ac:dyDescent="0.3">
      <c r="O17929" s="1"/>
    </row>
    <row r="17930" spans="15:15" x14ac:dyDescent="0.3">
      <c r="O17930" s="1"/>
    </row>
    <row r="17931" spans="15:15" x14ac:dyDescent="0.3">
      <c r="O17931" s="1"/>
    </row>
    <row r="17932" spans="15:15" x14ac:dyDescent="0.3">
      <c r="O17932" s="1"/>
    </row>
    <row r="17933" spans="15:15" x14ac:dyDescent="0.3">
      <c r="O17933" s="1"/>
    </row>
    <row r="17934" spans="15:15" x14ac:dyDescent="0.3">
      <c r="O17934" s="1"/>
    </row>
    <row r="17935" spans="15:15" x14ac:dyDescent="0.3">
      <c r="O17935" s="1"/>
    </row>
    <row r="17936" spans="15:15" x14ac:dyDescent="0.3">
      <c r="O17936" s="1"/>
    </row>
    <row r="17937" spans="15:15" x14ac:dyDescent="0.3">
      <c r="O17937" s="1"/>
    </row>
    <row r="17938" spans="15:15" x14ac:dyDescent="0.3">
      <c r="O17938" s="1"/>
    </row>
    <row r="17939" spans="15:15" x14ac:dyDescent="0.3">
      <c r="O17939" s="1"/>
    </row>
    <row r="17940" spans="15:15" x14ac:dyDescent="0.3">
      <c r="O17940" s="1"/>
    </row>
    <row r="17941" spans="15:15" x14ac:dyDescent="0.3">
      <c r="O17941" s="1"/>
    </row>
    <row r="17942" spans="15:15" x14ac:dyDescent="0.3">
      <c r="O17942" s="1"/>
    </row>
    <row r="17943" spans="15:15" x14ac:dyDescent="0.3">
      <c r="O17943" s="1"/>
    </row>
    <row r="17944" spans="15:15" x14ac:dyDescent="0.3">
      <c r="O17944" s="1"/>
    </row>
    <row r="17945" spans="15:15" x14ac:dyDescent="0.3">
      <c r="O17945" s="1"/>
    </row>
    <row r="17946" spans="15:15" x14ac:dyDescent="0.3">
      <c r="O17946" s="1"/>
    </row>
    <row r="17947" spans="15:15" x14ac:dyDescent="0.3">
      <c r="O17947" s="1"/>
    </row>
    <row r="17948" spans="15:15" x14ac:dyDescent="0.3">
      <c r="O17948" s="1"/>
    </row>
    <row r="17949" spans="15:15" x14ac:dyDescent="0.3">
      <c r="O17949" s="1"/>
    </row>
    <row r="17950" spans="15:15" x14ac:dyDescent="0.3">
      <c r="O17950" s="1"/>
    </row>
    <row r="17951" spans="15:15" x14ac:dyDescent="0.3">
      <c r="O17951" s="1"/>
    </row>
    <row r="17952" spans="15:15" x14ac:dyDescent="0.3">
      <c r="O17952" s="1"/>
    </row>
    <row r="17953" spans="15:15" x14ac:dyDescent="0.3">
      <c r="O17953" s="1"/>
    </row>
    <row r="17954" spans="15:15" x14ac:dyDescent="0.3">
      <c r="O17954" s="1"/>
    </row>
    <row r="17955" spans="15:15" x14ac:dyDescent="0.3">
      <c r="O17955" s="1"/>
    </row>
    <row r="17956" spans="15:15" x14ac:dyDescent="0.3">
      <c r="O17956" s="1"/>
    </row>
    <row r="17957" spans="15:15" x14ac:dyDescent="0.3">
      <c r="O17957" s="1"/>
    </row>
    <row r="17958" spans="15:15" x14ac:dyDescent="0.3">
      <c r="O17958" s="1"/>
    </row>
    <row r="17959" spans="15:15" x14ac:dyDescent="0.3">
      <c r="O17959" s="1"/>
    </row>
    <row r="17960" spans="15:15" x14ac:dyDescent="0.3">
      <c r="O17960" s="1"/>
    </row>
    <row r="17961" spans="15:15" x14ac:dyDescent="0.3">
      <c r="O17961" s="1"/>
    </row>
    <row r="17962" spans="15:15" x14ac:dyDescent="0.3">
      <c r="O17962" s="1"/>
    </row>
    <row r="17963" spans="15:15" x14ac:dyDescent="0.3">
      <c r="O17963" s="1"/>
    </row>
    <row r="17964" spans="15:15" x14ac:dyDescent="0.3">
      <c r="O17964" s="1"/>
    </row>
    <row r="17965" spans="15:15" x14ac:dyDescent="0.3">
      <c r="O17965" s="1"/>
    </row>
    <row r="17966" spans="15:15" x14ac:dyDescent="0.3">
      <c r="O17966" s="1"/>
    </row>
    <row r="17967" spans="15:15" x14ac:dyDescent="0.3">
      <c r="O17967" s="1"/>
    </row>
    <row r="17968" spans="15:15" x14ac:dyDescent="0.3">
      <c r="O17968" s="1"/>
    </row>
    <row r="17969" spans="15:15" x14ac:dyDescent="0.3">
      <c r="O17969" s="1"/>
    </row>
    <row r="17970" spans="15:15" x14ac:dyDescent="0.3">
      <c r="O17970" s="1"/>
    </row>
    <row r="17971" spans="15:15" x14ac:dyDescent="0.3">
      <c r="O17971" s="1"/>
    </row>
    <row r="17972" spans="15:15" x14ac:dyDescent="0.3">
      <c r="O17972" s="1"/>
    </row>
    <row r="17973" spans="15:15" x14ac:dyDescent="0.3">
      <c r="O17973" s="1"/>
    </row>
    <row r="17974" spans="15:15" x14ac:dyDescent="0.3">
      <c r="O17974" s="1"/>
    </row>
    <row r="17975" spans="15:15" x14ac:dyDescent="0.3">
      <c r="O17975" s="1"/>
    </row>
    <row r="17976" spans="15:15" x14ac:dyDescent="0.3">
      <c r="O17976" s="1"/>
    </row>
    <row r="17977" spans="15:15" x14ac:dyDescent="0.3">
      <c r="O17977" s="1"/>
    </row>
    <row r="17978" spans="15:15" x14ac:dyDescent="0.3">
      <c r="O17978" s="1"/>
    </row>
    <row r="17979" spans="15:15" x14ac:dyDescent="0.3">
      <c r="O17979" s="1"/>
    </row>
    <row r="17980" spans="15:15" x14ac:dyDescent="0.3">
      <c r="O17980" s="1"/>
    </row>
    <row r="17981" spans="15:15" x14ac:dyDescent="0.3">
      <c r="O17981" s="1"/>
    </row>
    <row r="17982" spans="15:15" x14ac:dyDescent="0.3">
      <c r="O17982" s="1"/>
    </row>
    <row r="17983" spans="15:15" x14ac:dyDescent="0.3">
      <c r="O17983" s="1"/>
    </row>
    <row r="17984" spans="15:15" x14ac:dyDescent="0.3">
      <c r="O17984" s="1"/>
    </row>
    <row r="17985" spans="15:15" x14ac:dyDescent="0.3">
      <c r="O17985" s="1"/>
    </row>
    <row r="17986" spans="15:15" x14ac:dyDescent="0.3">
      <c r="O17986" s="1"/>
    </row>
    <row r="17987" spans="15:15" x14ac:dyDescent="0.3">
      <c r="O17987" s="1"/>
    </row>
    <row r="17988" spans="15:15" x14ac:dyDescent="0.3">
      <c r="O17988" s="1"/>
    </row>
    <row r="17989" spans="15:15" x14ac:dyDescent="0.3">
      <c r="O17989" s="1"/>
    </row>
    <row r="17990" spans="15:15" x14ac:dyDescent="0.3">
      <c r="O17990" s="1"/>
    </row>
    <row r="17991" spans="15:15" x14ac:dyDescent="0.3">
      <c r="O17991" s="1"/>
    </row>
    <row r="17992" spans="15:15" x14ac:dyDescent="0.3">
      <c r="O17992" s="1"/>
    </row>
    <row r="17993" spans="15:15" x14ac:dyDescent="0.3">
      <c r="O17993" s="1"/>
    </row>
    <row r="17994" spans="15:15" x14ac:dyDescent="0.3">
      <c r="O17994" s="1"/>
    </row>
    <row r="17995" spans="15:15" x14ac:dyDescent="0.3">
      <c r="O17995" s="1"/>
    </row>
    <row r="17996" spans="15:15" x14ac:dyDescent="0.3">
      <c r="O17996" s="1"/>
    </row>
    <row r="17997" spans="15:15" x14ac:dyDescent="0.3">
      <c r="O17997" s="1"/>
    </row>
    <row r="17998" spans="15:15" x14ac:dyDescent="0.3">
      <c r="O17998" s="1"/>
    </row>
    <row r="17999" spans="15:15" x14ac:dyDescent="0.3">
      <c r="O17999" s="1"/>
    </row>
    <row r="18000" spans="15:15" x14ac:dyDescent="0.3">
      <c r="O18000" s="1"/>
    </row>
    <row r="18001" spans="15:15" x14ac:dyDescent="0.3">
      <c r="O18001" s="1"/>
    </row>
    <row r="18002" spans="15:15" x14ac:dyDescent="0.3">
      <c r="O18002" s="1"/>
    </row>
    <row r="18003" spans="15:15" x14ac:dyDescent="0.3">
      <c r="O18003" s="1"/>
    </row>
    <row r="18004" spans="15:15" x14ac:dyDescent="0.3">
      <c r="O18004" s="1"/>
    </row>
    <row r="18005" spans="15:15" x14ac:dyDescent="0.3">
      <c r="O18005" s="1"/>
    </row>
    <row r="18006" spans="15:15" x14ac:dyDescent="0.3">
      <c r="O18006" s="1"/>
    </row>
    <row r="18007" spans="15:15" x14ac:dyDescent="0.3">
      <c r="O18007" s="1"/>
    </row>
    <row r="18008" spans="15:15" x14ac:dyDescent="0.3">
      <c r="O18008" s="1"/>
    </row>
    <row r="18009" spans="15:15" x14ac:dyDescent="0.3">
      <c r="O18009" s="1"/>
    </row>
    <row r="18010" spans="15:15" x14ac:dyDescent="0.3">
      <c r="O18010" s="1"/>
    </row>
    <row r="18011" spans="15:15" x14ac:dyDescent="0.3">
      <c r="O18011" s="1"/>
    </row>
    <row r="18012" spans="15:15" x14ac:dyDescent="0.3">
      <c r="O18012" s="1"/>
    </row>
    <row r="18013" spans="15:15" x14ac:dyDescent="0.3">
      <c r="O18013" s="1"/>
    </row>
    <row r="18014" spans="15:15" x14ac:dyDescent="0.3">
      <c r="O18014" s="1"/>
    </row>
    <row r="18015" spans="15:15" x14ac:dyDescent="0.3">
      <c r="O18015" s="1"/>
    </row>
    <row r="18016" spans="15:15" x14ac:dyDescent="0.3">
      <c r="O18016" s="1"/>
    </row>
    <row r="18017" spans="15:15" x14ac:dyDescent="0.3">
      <c r="O18017" s="1"/>
    </row>
    <row r="18018" spans="15:15" x14ac:dyDescent="0.3">
      <c r="O18018" s="1"/>
    </row>
    <row r="18019" spans="15:15" x14ac:dyDescent="0.3">
      <c r="O18019" s="1"/>
    </row>
    <row r="18020" spans="15:15" x14ac:dyDescent="0.3">
      <c r="O18020" s="1"/>
    </row>
    <row r="18021" spans="15:15" x14ac:dyDescent="0.3">
      <c r="O18021" s="1"/>
    </row>
    <row r="18022" spans="15:15" x14ac:dyDescent="0.3">
      <c r="O18022" s="1"/>
    </row>
    <row r="18023" spans="15:15" x14ac:dyDescent="0.3">
      <c r="O18023" s="1"/>
    </row>
    <row r="18024" spans="15:15" x14ac:dyDescent="0.3">
      <c r="O18024" s="1"/>
    </row>
    <row r="18025" spans="15:15" x14ac:dyDescent="0.3">
      <c r="O18025" s="1"/>
    </row>
    <row r="18026" spans="15:15" x14ac:dyDescent="0.3">
      <c r="O18026" s="1"/>
    </row>
    <row r="18027" spans="15:15" x14ac:dyDescent="0.3">
      <c r="O18027" s="1"/>
    </row>
    <row r="18028" spans="15:15" x14ac:dyDescent="0.3">
      <c r="O18028" s="1"/>
    </row>
    <row r="18029" spans="15:15" x14ac:dyDescent="0.3">
      <c r="O18029" s="1"/>
    </row>
    <row r="18030" spans="15:15" x14ac:dyDescent="0.3">
      <c r="O18030" s="1"/>
    </row>
    <row r="18031" spans="15:15" x14ac:dyDescent="0.3">
      <c r="O18031" s="1"/>
    </row>
    <row r="18032" spans="15:15" x14ac:dyDescent="0.3">
      <c r="O18032" s="1"/>
    </row>
    <row r="18033" spans="15:15" x14ac:dyDescent="0.3">
      <c r="O18033" s="1"/>
    </row>
    <row r="18034" spans="15:15" x14ac:dyDescent="0.3">
      <c r="O18034" s="1"/>
    </row>
    <row r="18035" spans="15:15" x14ac:dyDescent="0.3">
      <c r="O18035" s="1"/>
    </row>
    <row r="18036" spans="15:15" x14ac:dyDescent="0.3">
      <c r="O18036" s="1"/>
    </row>
    <row r="18037" spans="15:15" x14ac:dyDescent="0.3">
      <c r="O18037" s="1"/>
    </row>
    <row r="18038" spans="15:15" x14ac:dyDescent="0.3">
      <c r="O18038" s="1"/>
    </row>
    <row r="18039" spans="15:15" x14ac:dyDescent="0.3">
      <c r="O18039" s="1"/>
    </row>
    <row r="18040" spans="15:15" x14ac:dyDescent="0.3">
      <c r="O18040" s="1"/>
    </row>
    <row r="18041" spans="15:15" x14ac:dyDescent="0.3">
      <c r="O18041" s="1"/>
    </row>
    <row r="18042" spans="15:15" x14ac:dyDescent="0.3">
      <c r="O18042" s="1"/>
    </row>
    <row r="18043" spans="15:15" x14ac:dyDescent="0.3">
      <c r="O18043" s="1"/>
    </row>
    <row r="18044" spans="15:15" x14ac:dyDescent="0.3">
      <c r="O18044" s="1"/>
    </row>
    <row r="18045" spans="15:15" x14ac:dyDescent="0.3">
      <c r="O18045" s="1"/>
    </row>
    <row r="18046" spans="15:15" x14ac:dyDescent="0.3">
      <c r="O18046" s="1"/>
    </row>
    <row r="18047" spans="15:15" x14ac:dyDescent="0.3">
      <c r="O18047" s="1"/>
    </row>
    <row r="18048" spans="15:15" x14ac:dyDescent="0.3">
      <c r="O18048" s="1"/>
    </row>
    <row r="18049" spans="15:15" x14ac:dyDescent="0.3">
      <c r="O18049" s="1"/>
    </row>
    <row r="18050" spans="15:15" x14ac:dyDescent="0.3">
      <c r="O18050" s="1"/>
    </row>
    <row r="18051" spans="15:15" x14ac:dyDescent="0.3">
      <c r="O18051" s="1"/>
    </row>
    <row r="18052" spans="15:15" x14ac:dyDescent="0.3">
      <c r="O18052" s="1"/>
    </row>
    <row r="18053" spans="15:15" x14ac:dyDescent="0.3">
      <c r="O18053" s="1"/>
    </row>
    <row r="18054" spans="15:15" x14ac:dyDescent="0.3">
      <c r="O18054" s="1"/>
    </row>
    <row r="18055" spans="15:15" x14ac:dyDescent="0.3">
      <c r="O18055" s="1"/>
    </row>
    <row r="18056" spans="15:15" x14ac:dyDescent="0.3">
      <c r="O18056" s="1"/>
    </row>
    <row r="18057" spans="15:15" x14ac:dyDescent="0.3">
      <c r="O18057" s="1"/>
    </row>
    <row r="18058" spans="15:15" x14ac:dyDescent="0.3">
      <c r="O18058" s="1"/>
    </row>
    <row r="18059" spans="15:15" x14ac:dyDescent="0.3">
      <c r="O18059" s="1"/>
    </row>
    <row r="18060" spans="15:15" x14ac:dyDescent="0.3">
      <c r="O18060" s="1"/>
    </row>
    <row r="18061" spans="15:15" x14ac:dyDescent="0.3">
      <c r="O18061" s="1"/>
    </row>
    <row r="18062" spans="15:15" x14ac:dyDescent="0.3">
      <c r="O18062" s="1"/>
    </row>
    <row r="18063" spans="15:15" x14ac:dyDescent="0.3">
      <c r="O18063" s="1"/>
    </row>
    <row r="18064" spans="15:15" x14ac:dyDescent="0.3">
      <c r="O18064" s="1"/>
    </row>
    <row r="18065" spans="15:15" x14ac:dyDescent="0.3">
      <c r="O18065" s="1"/>
    </row>
    <row r="18066" spans="15:15" x14ac:dyDescent="0.3">
      <c r="O18066" s="1"/>
    </row>
    <row r="18067" spans="15:15" x14ac:dyDescent="0.3">
      <c r="O18067" s="1"/>
    </row>
    <row r="18068" spans="15:15" x14ac:dyDescent="0.3">
      <c r="O18068" s="1"/>
    </row>
    <row r="18069" spans="15:15" x14ac:dyDescent="0.3">
      <c r="O18069" s="1"/>
    </row>
    <row r="18070" spans="15:15" x14ac:dyDescent="0.3">
      <c r="O18070" s="1"/>
    </row>
    <row r="18071" spans="15:15" x14ac:dyDescent="0.3">
      <c r="O18071" s="1"/>
    </row>
    <row r="18072" spans="15:15" x14ac:dyDescent="0.3">
      <c r="O18072" s="1"/>
    </row>
    <row r="18073" spans="15:15" x14ac:dyDescent="0.3">
      <c r="O18073" s="1"/>
    </row>
    <row r="18074" spans="15:15" x14ac:dyDescent="0.3">
      <c r="O18074" s="1"/>
    </row>
    <row r="18075" spans="15:15" x14ac:dyDescent="0.3">
      <c r="O18075" s="1"/>
    </row>
    <row r="18076" spans="15:15" x14ac:dyDescent="0.3">
      <c r="O18076" s="1"/>
    </row>
    <row r="18077" spans="15:15" x14ac:dyDescent="0.3">
      <c r="O18077" s="1"/>
    </row>
    <row r="18078" spans="15:15" x14ac:dyDescent="0.3">
      <c r="O18078" s="1"/>
    </row>
    <row r="18079" spans="15:15" x14ac:dyDescent="0.3">
      <c r="O18079" s="1"/>
    </row>
    <row r="18080" spans="15:15" x14ac:dyDescent="0.3">
      <c r="O18080" s="1"/>
    </row>
    <row r="18081" spans="15:15" x14ac:dyDescent="0.3">
      <c r="O18081" s="1"/>
    </row>
    <row r="18082" spans="15:15" x14ac:dyDescent="0.3">
      <c r="O18082" s="1"/>
    </row>
    <row r="18083" spans="15:15" x14ac:dyDescent="0.3">
      <c r="O18083" s="1"/>
    </row>
    <row r="18084" spans="15:15" x14ac:dyDescent="0.3">
      <c r="O18084" s="1"/>
    </row>
    <row r="18085" spans="15:15" x14ac:dyDescent="0.3">
      <c r="O18085" s="1"/>
    </row>
    <row r="18086" spans="15:15" x14ac:dyDescent="0.3">
      <c r="O18086" s="1"/>
    </row>
    <row r="18087" spans="15:15" x14ac:dyDescent="0.3">
      <c r="O18087" s="1"/>
    </row>
    <row r="18088" spans="15:15" x14ac:dyDescent="0.3">
      <c r="O18088" s="1"/>
    </row>
    <row r="18089" spans="15:15" x14ac:dyDescent="0.3">
      <c r="O18089" s="1"/>
    </row>
    <row r="18090" spans="15:15" x14ac:dyDescent="0.3">
      <c r="O18090" s="1"/>
    </row>
    <row r="18091" spans="15:15" x14ac:dyDescent="0.3">
      <c r="O18091" s="1"/>
    </row>
    <row r="18092" spans="15:15" x14ac:dyDescent="0.3">
      <c r="O18092" s="1"/>
    </row>
    <row r="18093" spans="15:15" x14ac:dyDescent="0.3">
      <c r="O18093" s="1"/>
    </row>
    <row r="18094" spans="15:15" x14ac:dyDescent="0.3">
      <c r="O18094" s="1"/>
    </row>
    <row r="18095" spans="15:15" x14ac:dyDescent="0.3">
      <c r="O18095" s="1"/>
    </row>
    <row r="18096" spans="15:15" x14ac:dyDescent="0.3">
      <c r="O18096" s="1"/>
    </row>
    <row r="18097" spans="15:15" x14ac:dyDescent="0.3">
      <c r="O18097" s="1"/>
    </row>
    <row r="18098" spans="15:15" x14ac:dyDescent="0.3">
      <c r="O18098" s="1"/>
    </row>
    <row r="18099" spans="15:15" x14ac:dyDescent="0.3">
      <c r="O18099" s="1"/>
    </row>
    <row r="18100" spans="15:15" x14ac:dyDescent="0.3">
      <c r="O18100" s="1"/>
    </row>
    <row r="18101" spans="15:15" x14ac:dyDescent="0.3">
      <c r="O18101" s="1"/>
    </row>
    <row r="18102" spans="15:15" x14ac:dyDescent="0.3">
      <c r="O18102" s="1"/>
    </row>
    <row r="18103" spans="15:15" x14ac:dyDescent="0.3">
      <c r="O18103" s="1"/>
    </row>
    <row r="18104" spans="15:15" x14ac:dyDescent="0.3">
      <c r="O18104" s="1"/>
    </row>
    <row r="18105" spans="15:15" x14ac:dyDescent="0.3">
      <c r="O18105" s="1"/>
    </row>
    <row r="18106" spans="15:15" x14ac:dyDescent="0.3">
      <c r="O18106" s="1"/>
    </row>
    <row r="18107" spans="15:15" x14ac:dyDescent="0.3">
      <c r="O18107" s="1"/>
    </row>
    <row r="18108" spans="15:15" x14ac:dyDescent="0.3">
      <c r="O18108" s="1"/>
    </row>
    <row r="18109" spans="15:15" x14ac:dyDescent="0.3">
      <c r="O18109" s="1"/>
    </row>
    <row r="18110" spans="15:15" x14ac:dyDescent="0.3">
      <c r="O18110" s="1"/>
    </row>
    <row r="18111" spans="15:15" x14ac:dyDescent="0.3">
      <c r="O18111" s="1"/>
    </row>
    <row r="18112" spans="15:15" x14ac:dyDescent="0.3">
      <c r="O18112" s="1"/>
    </row>
    <row r="18113" spans="15:15" x14ac:dyDescent="0.3">
      <c r="O18113" s="1"/>
    </row>
    <row r="18114" spans="15:15" x14ac:dyDescent="0.3">
      <c r="O18114" s="1"/>
    </row>
    <row r="18115" spans="15:15" x14ac:dyDescent="0.3">
      <c r="O18115" s="1"/>
    </row>
    <row r="18116" spans="15:15" x14ac:dyDescent="0.3">
      <c r="O18116" s="1"/>
    </row>
    <row r="18117" spans="15:15" x14ac:dyDescent="0.3">
      <c r="O18117" s="1"/>
    </row>
    <row r="18118" spans="15:15" x14ac:dyDescent="0.3">
      <c r="O18118" s="1"/>
    </row>
    <row r="18119" spans="15:15" x14ac:dyDescent="0.3">
      <c r="O18119" s="1"/>
    </row>
    <row r="18120" spans="15:15" x14ac:dyDescent="0.3">
      <c r="O18120" s="1"/>
    </row>
    <row r="18121" spans="15:15" x14ac:dyDescent="0.3">
      <c r="O18121" s="1"/>
    </row>
    <row r="18122" spans="15:15" x14ac:dyDescent="0.3">
      <c r="O18122" s="1"/>
    </row>
    <row r="18123" spans="15:15" x14ac:dyDescent="0.3">
      <c r="O18123" s="1"/>
    </row>
    <row r="18124" spans="15:15" x14ac:dyDescent="0.3">
      <c r="O18124" s="1"/>
    </row>
    <row r="18125" spans="15:15" x14ac:dyDescent="0.3">
      <c r="O18125" s="1"/>
    </row>
    <row r="18126" spans="15:15" x14ac:dyDescent="0.3">
      <c r="O18126" s="1"/>
    </row>
    <row r="18127" spans="15:15" x14ac:dyDescent="0.3">
      <c r="O18127" s="1"/>
    </row>
    <row r="18128" spans="15:15" x14ac:dyDescent="0.3">
      <c r="O18128" s="1"/>
    </row>
    <row r="18129" spans="15:15" x14ac:dyDescent="0.3">
      <c r="O18129" s="1"/>
    </row>
    <row r="18130" spans="15:15" x14ac:dyDescent="0.3">
      <c r="O18130" s="1"/>
    </row>
    <row r="18131" spans="15:15" x14ac:dyDescent="0.3">
      <c r="O18131" s="1"/>
    </row>
    <row r="18132" spans="15:15" x14ac:dyDescent="0.3">
      <c r="O18132" s="1"/>
    </row>
    <row r="18133" spans="15:15" x14ac:dyDescent="0.3">
      <c r="O18133" s="1"/>
    </row>
    <row r="18134" spans="15:15" x14ac:dyDescent="0.3">
      <c r="O18134" s="1"/>
    </row>
    <row r="18135" spans="15:15" x14ac:dyDescent="0.3">
      <c r="O18135" s="1"/>
    </row>
    <row r="18136" spans="15:15" x14ac:dyDescent="0.3">
      <c r="O18136" s="1"/>
    </row>
    <row r="18137" spans="15:15" x14ac:dyDescent="0.3">
      <c r="O18137" s="1"/>
    </row>
    <row r="18138" spans="15:15" x14ac:dyDescent="0.3">
      <c r="O18138" s="1"/>
    </row>
    <row r="18139" spans="15:15" x14ac:dyDescent="0.3">
      <c r="O18139" s="1"/>
    </row>
    <row r="18140" spans="15:15" x14ac:dyDescent="0.3">
      <c r="O18140" s="1"/>
    </row>
    <row r="18141" spans="15:15" x14ac:dyDescent="0.3">
      <c r="O18141" s="1"/>
    </row>
    <row r="18142" spans="15:15" x14ac:dyDescent="0.3">
      <c r="O18142" s="1"/>
    </row>
    <row r="18143" spans="15:15" x14ac:dyDescent="0.3">
      <c r="O18143" s="1"/>
    </row>
    <row r="18144" spans="15:15" x14ac:dyDescent="0.3">
      <c r="O18144" s="1"/>
    </row>
    <row r="18145" spans="15:15" x14ac:dyDescent="0.3">
      <c r="O18145" s="1"/>
    </row>
    <row r="18146" spans="15:15" x14ac:dyDescent="0.3">
      <c r="O18146" s="1"/>
    </row>
    <row r="18147" spans="15:15" x14ac:dyDescent="0.3">
      <c r="O18147" s="1"/>
    </row>
    <row r="18148" spans="15:15" x14ac:dyDescent="0.3">
      <c r="O18148" s="1"/>
    </row>
    <row r="18149" spans="15:15" x14ac:dyDescent="0.3">
      <c r="O18149" s="1"/>
    </row>
    <row r="18150" spans="15:15" x14ac:dyDescent="0.3">
      <c r="O18150" s="1"/>
    </row>
    <row r="18151" spans="15:15" x14ac:dyDescent="0.3">
      <c r="O18151" s="1"/>
    </row>
    <row r="18152" spans="15:15" x14ac:dyDescent="0.3">
      <c r="O18152" s="1"/>
    </row>
    <row r="18153" spans="15:15" x14ac:dyDescent="0.3">
      <c r="O18153" s="1"/>
    </row>
    <row r="18154" spans="15:15" x14ac:dyDescent="0.3">
      <c r="O18154" s="1"/>
    </row>
    <row r="18155" spans="15:15" x14ac:dyDescent="0.3">
      <c r="O18155" s="1"/>
    </row>
    <row r="18156" spans="15:15" x14ac:dyDescent="0.3">
      <c r="O18156" s="1"/>
    </row>
    <row r="18157" spans="15:15" x14ac:dyDescent="0.3">
      <c r="O18157" s="1"/>
    </row>
    <row r="18158" spans="15:15" x14ac:dyDescent="0.3">
      <c r="O18158" s="1"/>
    </row>
    <row r="18159" spans="15:15" x14ac:dyDescent="0.3">
      <c r="O18159" s="1"/>
    </row>
    <row r="18160" spans="15:15" x14ac:dyDescent="0.3">
      <c r="O18160" s="1"/>
    </row>
    <row r="18161" spans="15:15" x14ac:dyDescent="0.3">
      <c r="O18161" s="1"/>
    </row>
    <row r="18162" spans="15:15" x14ac:dyDescent="0.3">
      <c r="O18162" s="1"/>
    </row>
    <row r="18163" spans="15:15" x14ac:dyDescent="0.3">
      <c r="O18163" s="1"/>
    </row>
    <row r="18164" spans="15:15" x14ac:dyDescent="0.3">
      <c r="O18164" s="1"/>
    </row>
    <row r="18165" spans="15:15" x14ac:dyDescent="0.3">
      <c r="O18165" s="1"/>
    </row>
    <row r="18166" spans="15:15" x14ac:dyDescent="0.3">
      <c r="O18166" s="1"/>
    </row>
    <row r="18167" spans="15:15" x14ac:dyDescent="0.3">
      <c r="O18167" s="1"/>
    </row>
    <row r="18168" spans="15:15" x14ac:dyDescent="0.3">
      <c r="O18168" s="1"/>
    </row>
    <row r="18169" spans="15:15" x14ac:dyDescent="0.3">
      <c r="O18169" s="1"/>
    </row>
    <row r="18170" spans="15:15" x14ac:dyDescent="0.3">
      <c r="O18170" s="1"/>
    </row>
    <row r="18171" spans="15:15" x14ac:dyDescent="0.3">
      <c r="O18171" s="1"/>
    </row>
    <row r="18172" spans="15:15" x14ac:dyDescent="0.3">
      <c r="O18172" s="1"/>
    </row>
    <row r="18173" spans="15:15" x14ac:dyDescent="0.3">
      <c r="O18173" s="1"/>
    </row>
    <row r="18174" spans="15:15" x14ac:dyDescent="0.3">
      <c r="O18174" s="1"/>
    </row>
    <row r="18175" spans="15:15" x14ac:dyDescent="0.3">
      <c r="O18175" s="1"/>
    </row>
    <row r="18176" spans="15:15" x14ac:dyDescent="0.3">
      <c r="O18176" s="1"/>
    </row>
    <row r="18177" spans="15:15" x14ac:dyDescent="0.3">
      <c r="O18177" s="1"/>
    </row>
    <row r="18178" spans="15:15" x14ac:dyDescent="0.3">
      <c r="O18178" s="1"/>
    </row>
    <row r="18179" spans="15:15" x14ac:dyDescent="0.3">
      <c r="O18179" s="1"/>
    </row>
    <row r="18180" spans="15:15" x14ac:dyDescent="0.3">
      <c r="O18180" s="1"/>
    </row>
    <row r="18181" spans="15:15" x14ac:dyDescent="0.3">
      <c r="O18181" s="1"/>
    </row>
    <row r="18182" spans="15:15" x14ac:dyDescent="0.3">
      <c r="O18182" s="1"/>
    </row>
    <row r="18183" spans="15:15" x14ac:dyDescent="0.3">
      <c r="O18183" s="1"/>
    </row>
    <row r="18184" spans="15:15" x14ac:dyDescent="0.3">
      <c r="O18184" s="1"/>
    </row>
    <row r="18185" spans="15:15" x14ac:dyDescent="0.3">
      <c r="O18185" s="1"/>
    </row>
    <row r="18186" spans="15:15" x14ac:dyDescent="0.3">
      <c r="O18186" s="1"/>
    </row>
    <row r="18187" spans="15:15" x14ac:dyDescent="0.3">
      <c r="O18187" s="1"/>
    </row>
    <row r="18188" spans="15:15" x14ac:dyDescent="0.3">
      <c r="O18188" s="1"/>
    </row>
    <row r="18189" spans="15:15" x14ac:dyDescent="0.3">
      <c r="O18189" s="1"/>
    </row>
    <row r="18190" spans="15:15" x14ac:dyDescent="0.3">
      <c r="O18190" s="1"/>
    </row>
    <row r="18191" spans="15:15" x14ac:dyDescent="0.3">
      <c r="O18191" s="1"/>
    </row>
    <row r="18192" spans="15:15" x14ac:dyDescent="0.3">
      <c r="O18192" s="1"/>
    </row>
    <row r="18193" spans="15:15" x14ac:dyDescent="0.3">
      <c r="O18193" s="1"/>
    </row>
    <row r="18194" spans="15:15" x14ac:dyDescent="0.3">
      <c r="O18194" s="1"/>
    </row>
    <row r="18195" spans="15:15" x14ac:dyDescent="0.3">
      <c r="O18195" s="1"/>
    </row>
    <row r="18196" spans="15:15" x14ac:dyDescent="0.3">
      <c r="O18196" s="1"/>
    </row>
    <row r="18197" spans="15:15" x14ac:dyDescent="0.3">
      <c r="O18197" s="1"/>
    </row>
    <row r="18198" spans="15:15" x14ac:dyDescent="0.3">
      <c r="O18198" s="1"/>
    </row>
    <row r="18199" spans="15:15" x14ac:dyDescent="0.3">
      <c r="O18199" s="1"/>
    </row>
    <row r="18200" spans="15:15" x14ac:dyDescent="0.3">
      <c r="O18200" s="1"/>
    </row>
    <row r="18201" spans="15:15" x14ac:dyDescent="0.3">
      <c r="O18201" s="1"/>
    </row>
    <row r="18202" spans="15:15" x14ac:dyDescent="0.3">
      <c r="O18202" s="1"/>
    </row>
    <row r="18203" spans="15:15" x14ac:dyDescent="0.3">
      <c r="O18203" s="1"/>
    </row>
    <row r="18204" spans="15:15" x14ac:dyDescent="0.3">
      <c r="O18204" s="1"/>
    </row>
    <row r="18205" spans="15:15" x14ac:dyDescent="0.3">
      <c r="O18205" s="1"/>
    </row>
    <row r="18206" spans="15:15" x14ac:dyDescent="0.3">
      <c r="O18206" s="1"/>
    </row>
    <row r="18207" spans="15:15" x14ac:dyDescent="0.3">
      <c r="O18207" s="1"/>
    </row>
    <row r="18208" spans="15:15" x14ac:dyDescent="0.3">
      <c r="O18208" s="1"/>
    </row>
    <row r="18209" spans="15:15" x14ac:dyDescent="0.3">
      <c r="O18209" s="1"/>
    </row>
    <row r="18210" spans="15:15" x14ac:dyDescent="0.3">
      <c r="O18210" s="1"/>
    </row>
    <row r="18211" spans="15:15" x14ac:dyDescent="0.3">
      <c r="O18211" s="1"/>
    </row>
    <row r="18212" spans="15:15" x14ac:dyDescent="0.3">
      <c r="O18212" s="1"/>
    </row>
    <row r="18213" spans="15:15" x14ac:dyDescent="0.3">
      <c r="O18213" s="1"/>
    </row>
    <row r="18214" spans="15:15" x14ac:dyDescent="0.3">
      <c r="O18214" s="1"/>
    </row>
    <row r="18215" spans="15:15" x14ac:dyDescent="0.3">
      <c r="O18215" s="1"/>
    </row>
    <row r="18216" spans="15:15" x14ac:dyDescent="0.3">
      <c r="O18216" s="1"/>
    </row>
    <row r="18217" spans="15:15" x14ac:dyDescent="0.3">
      <c r="O18217" s="1"/>
    </row>
    <row r="18218" spans="15:15" x14ac:dyDescent="0.3">
      <c r="O18218" s="1"/>
    </row>
    <row r="18219" spans="15:15" x14ac:dyDescent="0.3">
      <c r="O18219" s="1"/>
    </row>
    <row r="18220" spans="15:15" x14ac:dyDescent="0.3">
      <c r="O18220" s="1"/>
    </row>
    <row r="18221" spans="15:15" x14ac:dyDescent="0.3">
      <c r="O18221" s="1"/>
    </row>
    <row r="18222" spans="15:15" x14ac:dyDescent="0.3">
      <c r="O18222" s="1"/>
    </row>
    <row r="18223" spans="15:15" x14ac:dyDescent="0.3">
      <c r="O18223" s="1"/>
    </row>
    <row r="18224" spans="15:15" x14ac:dyDescent="0.3">
      <c r="O18224" s="1"/>
    </row>
    <row r="18225" spans="15:15" x14ac:dyDescent="0.3">
      <c r="O18225" s="1"/>
    </row>
    <row r="18226" spans="15:15" x14ac:dyDescent="0.3">
      <c r="O18226" s="1"/>
    </row>
    <row r="18227" spans="15:15" x14ac:dyDescent="0.3">
      <c r="O18227" s="1"/>
    </row>
    <row r="18228" spans="15:15" x14ac:dyDescent="0.3">
      <c r="O18228" s="1"/>
    </row>
    <row r="18229" spans="15:15" x14ac:dyDescent="0.3">
      <c r="O18229" s="1"/>
    </row>
    <row r="18230" spans="15:15" x14ac:dyDescent="0.3">
      <c r="O18230" s="1"/>
    </row>
    <row r="18231" spans="15:15" x14ac:dyDescent="0.3">
      <c r="O18231" s="1"/>
    </row>
    <row r="18232" spans="15:15" x14ac:dyDescent="0.3">
      <c r="O18232" s="1"/>
    </row>
    <row r="18233" spans="15:15" x14ac:dyDescent="0.3">
      <c r="O18233" s="1"/>
    </row>
    <row r="18234" spans="15:15" x14ac:dyDescent="0.3">
      <c r="O18234" s="1"/>
    </row>
    <row r="18235" spans="15:15" x14ac:dyDescent="0.3">
      <c r="O18235" s="1"/>
    </row>
    <row r="18236" spans="15:15" x14ac:dyDescent="0.3">
      <c r="O18236" s="1"/>
    </row>
    <row r="18237" spans="15:15" x14ac:dyDescent="0.3">
      <c r="O18237" s="1"/>
    </row>
    <row r="18238" spans="15:15" x14ac:dyDescent="0.3">
      <c r="O18238" s="1"/>
    </row>
    <row r="18239" spans="15:15" x14ac:dyDescent="0.3">
      <c r="O18239" s="1"/>
    </row>
    <row r="18240" spans="15:15" x14ac:dyDescent="0.3">
      <c r="O18240" s="1"/>
    </row>
    <row r="18241" spans="15:15" x14ac:dyDescent="0.3">
      <c r="O18241" s="1"/>
    </row>
    <row r="18242" spans="15:15" x14ac:dyDescent="0.3">
      <c r="O18242" s="1"/>
    </row>
    <row r="18243" spans="15:15" x14ac:dyDescent="0.3">
      <c r="O18243" s="1"/>
    </row>
    <row r="18244" spans="15:15" x14ac:dyDescent="0.3">
      <c r="O18244" s="1"/>
    </row>
    <row r="18245" spans="15:15" x14ac:dyDescent="0.3">
      <c r="O18245" s="1"/>
    </row>
    <row r="18246" spans="15:15" x14ac:dyDescent="0.3">
      <c r="O18246" s="1"/>
    </row>
    <row r="18247" spans="15:15" x14ac:dyDescent="0.3">
      <c r="O18247" s="1"/>
    </row>
    <row r="18248" spans="15:15" x14ac:dyDescent="0.3">
      <c r="O18248" s="1"/>
    </row>
    <row r="18249" spans="15:15" x14ac:dyDescent="0.3">
      <c r="O18249" s="1"/>
    </row>
    <row r="18250" spans="15:15" x14ac:dyDescent="0.3">
      <c r="O18250" s="1"/>
    </row>
    <row r="18251" spans="15:15" x14ac:dyDescent="0.3">
      <c r="O18251" s="1"/>
    </row>
    <row r="18252" spans="15:15" x14ac:dyDescent="0.3">
      <c r="O18252" s="1"/>
    </row>
    <row r="18253" spans="15:15" x14ac:dyDescent="0.3">
      <c r="O18253" s="1"/>
    </row>
    <row r="18254" spans="15:15" x14ac:dyDescent="0.3">
      <c r="O18254" s="1"/>
    </row>
    <row r="18255" spans="15:15" x14ac:dyDescent="0.3">
      <c r="O18255" s="1"/>
    </row>
    <row r="18256" spans="15:15" x14ac:dyDescent="0.3">
      <c r="O18256" s="1"/>
    </row>
    <row r="18257" spans="15:15" x14ac:dyDescent="0.3">
      <c r="O18257" s="1"/>
    </row>
    <row r="18258" spans="15:15" x14ac:dyDescent="0.3">
      <c r="O18258" s="1"/>
    </row>
    <row r="18259" spans="15:15" x14ac:dyDescent="0.3">
      <c r="O18259" s="1"/>
    </row>
    <row r="18260" spans="15:15" x14ac:dyDescent="0.3">
      <c r="O18260" s="1"/>
    </row>
    <row r="18261" spans="15:15" x14ac:dyDescent="0.3">
      <c r="O18261" s="1"/>
    </row>
    <row r="18262" spans="15:15" x14ac:dyDescent="0.3">
      <c r="O18262" s="1"/>
    </row>
    <row r="18263" spans="15:15" x14ac:dyDescent="0.3">
      <c r="O18263" s="1"/>
    </row>
    <row r="18264" spans="15:15" x14ac:dyDescent="0.3">
      <c r="O18264" s="1"/>
    </row>
    <row r="18265" spans="15:15" x14ac:dyDescent="0.3">
      <c r="O18265" s="1"/>
    </row>
    <row r="18266" spans="15:15" x14ac:dyDescent="0.3">
      <c r="O18266" s="1"/>
    </row>
    <row r="18267" spans="15:15" x14ac:dyDescent="0.3">
      <c r="O18267" s="1"/>
    </row>
    <row r="18268" spans="15:15" x14ac:dyDescent="0.3">
      <c r="O18268" s="1"/>
    </row>
    <row r="18269" spans="15:15" x14ac:dyDescent="0.3">
      <c r="O18269" s="1"/>
    </row>
    <row r="18270" spans="15:15" x14ac:dyDescent="0.3">
      <c r="O18270" s="1"/>
    </row>
    <row r="18271" spans="15:15" x14ac:dyDescent="0.3">
      <c r="O18271" s="1"/>
    </row>
    <row r="18272" spans="15:15" x14ac:dyDescent="0.3">
      <c r="O18272" s="1"/>
    </row>
    <row r="18273" spans="15:15" x14ac:dyDescent="0.3">
      <c r="O18273" s="1"/>
    </row>
    <row r="18274" spans="15:15" x14ac:dyDescent="0.3">
      <c r="O18274" s="1"/>
    </row>
    <row r="18275" spans="15:15" x14ac:dyDescent="0.3">
      <c r="O18275" s="1"/>
    </row>
    <row r="18276" spans="15:15" x14ac:dyDescent="0.3">
      <c r="O18276" s="1"/>
    </row>
    <row r="18277" spans="15:15" x14ac:dyDescent="0.3">
      <c r="O18277" s="1"/>
    </row>
    <row r="18278" spans="15:15" x14ac:dyDescent="0.3">
      <c r="O18278" s="1"/>
    </row>
    <row r="18279" spans="15:15" x14ac:dyDescent="0.3">
      <c r="O18279" s="1"/>
    </row>
    <row r="18280" spans="15:15" x14ac:dyDescent="0.3">
      <c r="O18280" s="1"/>
    </row>
    <row r="18281" spans="15:15" x14ac:dyDescent="0.3">
      <c r="O18281" s="1"/>
    </row>
    <row r="18282" spans="15:15" x14ac:dyDescent="0.3">
      <c r="O18282" s="1"/>
    </row>
    <row r="18283" spans="15:15" x14ac:dyDescent="0.3">
      <c r="O18283" s="1"/>
    </row>
    <row r="18284" spans="15:15" x14ac:dyDescent="0.3">
      <c r="O18284" s="1"/>
    </row>
    <row r="18285" spans="15:15" x14ac:dyDescent="0.3">
      <c r="O18285" s="1"/>
    </row>
    <row r="18286" spans="15:15" x14ac:dyDescent="0.3">
      <c r="O18286" s="1"/>
    </row>
    <row r="18287" spans="15:15" x14ac:dyDescent="0.3">
      <c r="O18287" s="1"/>
    </row>
    <row r="18288" spans="15:15" x14ac:dyDescent="0.3">
      <c r="O18288" s="1"/>
    </row>
    <row r="18289" spans="15:15" x14ac:dyDescent="0.3">
      <c r="O18289" s="1"/>
    </row>
    <row r="18290" spans="15:15" x14ac:dyDescent="0.3">
      <c r="O18290" s="1"/>
    </row>
    <row r="18291" spans="15:15" x14ac:dyDescent="0.3">
      <c r="O18291" s="1"/>
    </row>
    <row r="18292" spans="15:15" x14ac:dyDescent="0.3">
      <c r="O18292" s="1"/>
    </row>
    <row r="18293" spans="15:15" x14ac:dyDescent="0.3">
      <c r="O18293" s="1"/>
    </row>
    <row r="18294" spans="15:15" x14ac:dyDescent="0.3">
      <c r="O18294" s="1"/>
    </row>
    <row r="18295" spans="15:15" x14ac:dyDescent="0.3">
      <c r="O18295" s="1"/>
    </row>
    <row r="18296" spans="15:15" x14ac:dyDescent="0.3">
      <c r="O18296" s="1"/>
    </row>
    <row r="18297" spans="15:15" x14ac:dyDescent="0.3">
      <c r="O18297" s="1"/>
    </row>
    <row r="18298" spans="15:15" x14ac:dyDescent="0.3">
      <c r="O18298" s="1"/>
    </row>
    <row r="18299" spans="15:15" x14ac:dyDescent="0.3">
      <c r="O18299" s="1"/>
    </row>
    <row r="18300" spans="15:15" x14ac:dyDescent="0.3">
      <c r="O18300" s="1"/>
    </row>
    <row r="18301" spans="15:15" x14ac:dyDescent="0.3">
      <c r="O18301" s="1"/>
    </row>
    <row r="18302" spans="15:15" x14ac:dyDescent="0.3">
      <c r="O18302" s="1"/>
    </row>
    <row r="18303" spans="15:15" x14ac:dyDescent="0.3">
      <c r="O18303" s="1"/>
    </row>
    <row r="18304" spans="15:15" x14ac:dyDescent="0.3">
      <c r="O18304" s="1"/>
    </row>
    <row r="18305" spans="15:15" x14ac:dyDescent="0.3">
      <c r="O18305" s="1"/>
    </row>
    <row r="18306" spans="15:15" x14ac:dyDescent="0.3">
      <c r="O18306" s="1"/>
    </row>
    <row r="18307" spans="15:15" x14ac:dyDescent="0.3">
      <c r="O18307" s="1"/>
    </row>
    <row r="18308" spans="15:15" x14ac:dyDescent="0.3">
      <c r="O18308" s="1"/>
    </row>
    <row r="18309" spans="15:15" x14ac:dyDescent="0.3">
      <c r="O18309" s="1"/>
    </row>
    <row r="18310" spans="15:15" x14ac:dyDescent="0.3">
      <c r="O18310" s="1"/>
    </row>
    <row r="18311" spans="15:15" x14ac:dyDescent="0.3">
      <c r="O18311" s="1"/>
    </row>
    <row r="18312" spans="15:15" x14ac:dyDescent="0.3">
      <c r="O18312" s="1"/>
    </row>
    <row r="18313" spans="15:15" x14ac:dyDescent="0.3">
      <c r="O18313" s="1"/>
    </row>
    <row r="18314" spans="15:15" x14ac:dyDescent="0.3">
      <c r="O18314" s="1"/>
    </row>
    <row r="18315" spans="15:15" x14ac:dyDescent="0.3">
      <c r="O18315" s="1"/>
    </row>
    <row r="18316" spans="15:15" x14ac:dyDescent="0.3">
      <c r="O18316" s="1"/>
    </row>
    <row r="18317" spans="15:15" x14ac:dyDescent="0.3">
      <c r="O18317" s="1"/>
    </row>
    <row r="18318" spans="15:15" x14ac:dyDescent="0.3">
      <c r="O18318" s="1"/>
    </row>
    <row r="18319" spans="15:15" x14ac:dyDescent="0.3">
      <c r="O18319" s="1"/>
    </row>
    <row r="18320" spans="15:15" x14ac:dyDescent="0.3">
      <c r="O18320" s="1"/>
    </row>
    <row r="18321" spans="15:15" x14ac:dyDescent="0.3">
      <c r="O18321" s="1"/>
    </row>
    <row r="18322" spans="15:15" x14ac:dyDescent="0.3">
      <c r="O18322" s="1"/>
    </row>
    <row r="18323" spans="15:15" x14ac:dyDescent="0.3">
      <c r="O18323" s="1"/>
    </row>
    <row r="18324" spans="15:15" x14ac:dyDescent="0.3">
      <c r="O18324" s="1"/>
    </row>
    <row r="18325" spans="15:15" x14ac:dyDescent="0.3">
      <c r="O18325" s="1"/>
    </row>
    <row r="18326" spans="15:15" x14ac:dyDescent="0.3">
      <c r="O18326" s="1"/>
    </row>
    <row r="18327" spans="15:15" x14ac:dyDescent="0.3">
      <c r="O18327" s="1"/>
    </row>
    <row r="18328" spans="15:15" x14ac:dyDescent="0.3">
      <c r="O18328" s="1"/>
    </row>
    <row r="18329" spans="15:15" x14ac:dyDescent="0.3">
      <c r="O18329" s="1"/>
    </row>
    <row r="18330" spans="15:15" x14ac:dyDescent="0.3">
      <c r="O18330" s="1"/>
    </row>
    <row r="18331" spans="15:15" x14ac:dyDescent="0.3">
      <c r="O18331" s="1"/>
    </row>
    <row r="18332" spans="15:15" x14ac:dyDescent="0.3">
      <c r="O18332" s="1"/>
    </row>
    <row r="18333" spans="15:15" x14ac:dyDescent="0.3">
      <c r="O18333" s="1"/>
    </row>
    <row r="18334" spans="15:15" x14ac:dyDescent="0.3">
      <c r="O18334" s="1"/>
    </row>
    <row r="18335" spans="15:15" x14ac:dyDescent="0.3">
      <c r="O18335" s="1"/>
    </row>
    <row r="18336" spans="15:15" x14ac:dyDescent="0.3">
      <c r="O18336" s="1"/>
    </row>
    <row r="18337" spans="15:15" x14ac:dyDescent="0.3">
      <c r="O18337" s="1"/>
    </row>
    <row r="18338" spans="15:15" x14ac:dyDescent="0.3">
      <c r="O18338" s="1"/>
    </row>
    <row r="18339" spans="15:15" x14ac:dyDescent="0.3">
      <c r="O18339" s="1"/>
    </row>
    <row r="18340" spans="15:15" x14ac:dyDescent="0.3">
      <c r="O18340" s="1"/>
    </row>
    <row r="18341" spans="15:15" x14ac:dyDescent="0.3">
      <c r="O18341" s="1"/>
    </row>
    <row r="18342" spans="15:15" x14ac:dyDescent="0.3">
      <c r="O18342" s="1"/>
    </row>
    <row r="18343" spans="15:15" x14ac:dyDescent="0.3">
      <c r="O18343" s="1"/>
    </row>
    <row r="18344" spans="15:15" x14ac:dyDescent="0.3">
      <c r="O18344" s="1"/>
    </row>
    <row r="18345" spans="15:15" x14ac:dyDescent="0.3">
      <c r="O18345" s="1"/>
    </row>
    <row r="18346" spans="15:15" x14ac:dyDescent="0.3">
      <c r="O18346" s="1"/>
    </row>
    <row r="18347" spans="15:15" x14ac:dyDescent="0.3">
      <c r="O18347" s="1"/>
    </row>
    <row r="18348" spans="15:15" x14ac:dyDescent="0.3">
      <c r="O18348" s="1"/>
    </row>
    <row r="18349" spans="15:15" x14ac:dyDescent="0.3">
      <c r="O18349" s="1"/>
    </row>
    <row r="18350" spans="15:15" x14ac:dyDescent="0.3">
      <c r="O18350" s="1"/>
    </row>
    <row r="18351" spans="15:15" x14ac:dyDescent="0.3">
      <c r="O18351" s="1"/>
    </row>
    <row r="18352" spans="15:15" x14ac:dyDescent="0.3">
      <c r="O18352" s="1"/>
    </row>
    <row r="18353" spans="15:15" x14ac:dyDescent="0.3">
      <c r="O18353" s="1"/>
    </row>
    <row r="18354" spans="15:15" x14ac:dyDescent="0.3">
      <c r="O18354" s="1"/>
    </row>
    <row r="18355" spans="15:15" x14ac:dyDescent="0.3">
      <c r="O18355" s="1"/>
    </row>
    <row r="18356" spans="15:15" x14ac:dyDescent="0.3">
      <c r="O18356" s="1"/>
    </row>
    <row r="18357" spans="15:15" x14ac:dyDescent="0.3">
      <c r="O18357" s="1"/>
    </row>
    <row r="18358" spans="15:15" x14ac:dyDescent="0.3">
      <c r="O18358" s="1"/>
    </row>
    <row r="18359" spans="15:15" x14ac:dyDescent="0.3">
      <c r="O18359" s="1"/>
    </row>
    <row r="18360" spans="15:15" x14ac:dyDescent="0.3">
      <c r="O18360" s="1"/>
    </row>
    <row r="18361" spans="15:15" x14ac:dyDescent="0.3">
      <c r="O18361" s="1"/>
    </row>
    <row r="18362" spans="15:15" x14ac:dyDescent="0.3">
      <c r="O18362" s="1"/>
    </row>
    <row r="18363" spans="15:15" x14ac:dyDescent="0.3">
      <c r="O18363" s="1"/>
    </row>
    <row r="18364" spans="15:15" x14ac:dyDescent="0.3">
      <c r="O18364" s="1"/>
    </row>
    <row r="18365" spans="15:15" x14ac:dyDescent="0.3">
      <c r="O18365" s="1"/>
    </row>
    <row r="18366" spans="15:15" x14ac:dyDescent="0.3">
      <c r="O18366" s="1"/>
    </row>
    <row r="18367" spans="15:15" x14ac:dyDescent="0.3">
      <c r="O18367" s="1"/>
    </row>
    <row r="18368" spans="15:15" x14ac:dyDescent="0.3">
      <c r="O18368" s="1"/>
    </row>
    <row r="18369" spans="15:15" x14ac:dyDescent="0.3">
      <c r="O18369" s="1"/>
    </row>
    <row r="18370" spans="15:15" x14ac:dyDescent="0.3">
      <c r="O18370" s="1"/>
    </row>
    <row r="18371" spans="15:15" x14ac:dyDescent="0.3">
      <c r="O18371" s="1"/>
    </row>
    <row r="18372" spans="15:15" x14ac:dyDescent="0.3">
      <c r="O18372" s="1"/>
    </row>
    <row r="18373" spans="15:15" x14ac:dyDescent="0.3">
      <c r="O18373" s="1"/>
    </row>
    <row r="18374" spans="15:15" x14ac:dyDescent="0.3">
      <c r="O18374" s="1"/>
    </row>
    <row r="18375" spans="15:15" x14ac:dyDescent="0.3">
      <c r="O18375" s="1"/>
    </row>
    <row r="18376" spans="15:15" x14ac:dyDescent="0.3">
      <c r="O18376" s="1"/>
    </row>
    <row r="18377" spans="15:15" x14ac:dyDescent="0.3">
      <c r="O18377" s="1"/>
    </row>
    <row r="18378" spans="15:15" x14ac:dyDescent="0.3">
      <c r="O18378" s="1"/>
    </row>
    <row r="18379" spans="15:15" x14ac:dyDescent="0.3">
      <c r="O18379" s="1"/>
    </row>
    <row r="18380" spans="15:15" x14ac:dyDescent="0.3">
      <c r="O18380" s="1"/>
    </row>
    <row r="18381" spans="15:15" x14ac:dyDescent="0.3">
      <c r="O18381" s="1"/>
    </row>
    <row r="18382" spans="15:15" x14ac:dyDescent="0.3">
      <c r="O18382" s="1"/>
    </row>
    <row r="18383" spans="15:15" x14ac:dyDescent="0.3">
      <c r="O18383" s="1"/>
    </row>
    <row r="18384" spans="15:15" x14ac:dyDescent="0.3">
      <c r="O18384" s="1"/>
    </row>
    <row r="18385" spans="15:15" x14ac:dyDescent="0.3">
      <c r="O18385" s="1"/>
    </row>
    <row r="18386" spans="15:15" x14ac:dyDescent="0.3">
      <c r="O18386" s="1"/>
    </row>
    <row r="18387" spans="15:15" x14ac:dyDescent="0.3">
      <c r="O18387" s="1"/>
    </row>
    <row r="18388" spans="15:15" x14ac:dyDescent="0.3">
      <c r="O18388" s="1"/>
    </row>
    <row r="18389" spans="15:15" x14ac:dyDescent="0.3">
      <c r="O18389" s="1"/>
    </row>
    <row r="18390" spans="15:15" x14ac:dyDescent="0.3">
      <c r="O18390" s="1"/>
    </row>
    <row r="18391" spans="15:15" x14ac:dyDescent="0.3">
      <c r="O18391" s="1"/>
    </row>
    <row r="18392" spans="15:15" x14ac:dyDescent="0.3">
      <c r="O18392" s="1"/>
    </row>
    <row r="18393" spans="15:15" x14ac:dyDescent="0.3">
      <c r="O18393" s="1"/>
    </row>
    <row r="18394" spans="15:15" x14ac:dyDescent="0.3">
      <c r="O18394" s="1"/>
    </row>
    <row r="18395" spans="15:15" x14ac:dyDescent="0.3">
      <c r="O18395" s="1"/>
    </row>
    <row r="18396" spans="15:15" x14ac:dyDescent="0.3">
      <c r="O18396" s="1"/>
    </row>
    <row r="18397" spans="15:15" x14ac:dyDescent="0.3">
      <c r="O18397" s="1"/>
    </row>
    <row r="18398" spans="15:15" x14ac:dyDescent="0.3">
      <c r="O18398" s="1"/>
    </row>
    <row r="18399" spans="15:15" x14ac:dyDescent="0.3">
      <c r="O18399" s="1"/>
    </row>
    <row r="18400" spans="15:15" x14ac:dyDescent="0.3">
      <c r="O18400" s="1"/>
    </row>
    <row r="18401" spans="15:15" x14ac:dyDescent="0.3">
      <c r="O18401" s="1"/>
    </row>
    <row r="18402" spans="15:15" x14ac:dyDescent="0.3">
      <c r="O18402" s="1"/>
    </row>
    <row r="18403" spans="15:15" x14ac:dyDescent="0.3">
      <c r="O18403" s="1"/>
    </row>
    <row r="18404" spans="15:15" x14ac:dyDescent="0.3">
      <c r="O18404" s="1"/>
    </row>
    <row r="18405" spans="15:15" x14ac:dyDescent="0.3">
      <c r="O18405" s="1"/>
    </row>
    <row r="18406" spans="15:15" x14ac:dyDescent="0.3">
      <c r="O18406" s="1"/>
    </row>
    <row r="18407" spans="15:15" x14ac:dyDescent="0.3">
      <c r="O18407" s="1"/>
    </row>
    <row r="18408" spans="15:15" x14ac:dyDescent="0.3">
      <c r="O18408" s="1"/>
    </row>
    <row r="18409" spans="15:15" x14ac:dyDescent="0.3">
      <c r="O18409" s="1"/>
    </row>
    <row r="18410" spans="15:15" x14ac:dyDescent="0.3">
      <c r="O18410" s="1"/>
    </row>
    <row r="18411" spans="15:15" x14ac:dyDescent="0.3">
      <c r="O18411" s="1"/>
    </row>
    <row r="18412" spans="15:15" x14ac:dyDescent="0.3">
      <c r="O18412" s="1"/>
    </row>
    <row r="18413" spans="15:15" x14ac:dyDescent="0.3">
      <c r="O18413" s="1"/>
    </row>
    <row r="18414" spans="15:15" x14ac:dyDescent="0.3">
      <c r="O18414" s="1"/>
    </row>
    <row r="18415" spans="15:15" x14ac:dyDescent="0.3">
      <c r="O18415" s="1"/>
    </row>
    <row r="18416" spans="15:15" x14ac:dyDescent="0.3">
      <c r="O18416" s="1"/>
    </row>
    <row r="18417" spans="15:15" x14ac:dyDescent="0.3">
      <c r="O18417" s="1"/>
    </row>
    <row r="18418" spans="15:15" x14ac:dyDescent="0.3">
      <c r="O18418" s="1"/>
    </row>
    <row r="18419" spans="15:15" x14ac:dyDescent="0.3">
      <c r="O18419" s="1"/>
    </row>
    <row r="18420" spans="15:15" x14ac:dyDescent="0.3">
      <c r="O18420" s="1"/>
    </row>
    <row r="18421" spans="15:15" x14ac:dyDescent="0.3">
      <c r="O18421" s="1"/>
    </row>
    <row r="18422" spans="15:15" x14ac:dyDescent="0.3">
      <c r="O18422" s="1"/>
    </row>
    <row r="18423" spans="15:15" x14ac:dyDescent="0.3">
      <c r="O18423" s="1"/>
    </row>
    <row r="18424" spans="15:15" x14ac:dyDescent="0.3">
      <c r="O18424" s="1"/>
    </row>
    <row r="18425" spans="15:15" x14ac:dyDescent="0.3">
      <c r="O18425" s="1"/>
    </row>
    <row r="18426" spans="15:15" x14ac:dyDescent="0.3">
      <c r="O18426" s="1"/>
    </row>
    <row r="18427" spans="15:15" x14ac:dyDescent="0.3">
      <c r="O18427" s="1"/>
    </row>
    <row r="18428" spans="15:15" x14ac:dyDescent="0.3">
      <c r="O18428" s="1"/>
    </row>
    <row r="18429" spans="15:15" x14ac:dyDescent="0.3">
      <c r="O18429" s="1"/>
    </row>
    <row r="18430" spans="15:15" x14ac:dyDescent="0.3">
      <c r="O18430" s="1"/>
    </row>
    <row r="18431" spans="15:15" x14ac:dyDescent="0.3">
      <c r="O18431" s="1"/>
    </row>
    <row r="18432" spans="15:15" x14ac:dyDescent="0.3">
      <c r="O18432" s="1"/>
    </row>
    <row r="18433" spans="15:15" x14ac:dyDescent="0.3">
      <c r="O18433" s="1"/>
    </row>
    <row r="18434" spans="15:15" x14ac:dyDescent="0.3">
      <c r="O18434" s="1"/>
    </row>
    <row r="18435" spans="15:15" x14ac:dyDescent="0.3">
      <c r="O18435" s="1"/>
    </row>
    <row r="18436" spans="15:15" x14ac:dyDescent="0.3">
      <c r="O18436" s="1"/>
    </row>
    <row r="18437" spans="15:15" x14ac:dyDescent="0.3">
      <c r="O18437" s="1"/>
    </row>
    <row r="18438" spans="15:15" x14ac:dyDescent="0.3">
      <c r="O18438" s="1"/>
    </row>
    <row r="18439" spans="15:15" x14ac:dyDescent="0.3">
      <c r="O18439" s="1"/>
    </row>
    <row r="18440" spans="15:15" x14ac:dyDescent="0.3">
      <c r="O18440" s="1"/>
    </row>
    <row r="18441" spans="15:15" x14ac:dyDescent="0.3">
      <c r="O18441" s="1"/>
    </row>
    <row r="18442" spans="15:15" x14ac:dyDescent="0.3">
      <c r="O18442" s="1"/>
    </row>
    <row r="18443" spans="15:15" x14ac:dyDescent="0.3">
      <c r="O18443" s="1"/>
    </row>
    <row r="18444" spans="15:15" x14ac:dyDescent="0.3">
      <c r="O18444" s="1"/>
    </row>
    <row r="18445" spans="15:15" x14ac:dyDescent="0.3">
      <c r="O18445" s="1"/>
    </row>
    <row r="18446" spans="15:15" x14ac:dyDescent="0.3">
      <c r="O18446" s="1"/>
    </row>
    <row r="18447" spans="15:15" x14ac:dyDescent="0.3">
      <c r="O18447" s="1"/>
    </row>
    <row r="18448" spans="15:15" x14ac:dyDescent="0.3">
      <c r="O18448" s="1"/>
    </row>
    <row r="18449" spans="15:15" x14ac:dyDescent="0.3">
      <c r="O18449" s="1"/>
    </row>
    <row r="18450" spans="15:15" x14ac:dyDescent="0.3">
      <c r="O18450" s="1"/>
    </row>
    <row r="18451" spans="15:15" x14ac:dyDescent="0.3">
      <c r="O18451" s="1"/>
    </row>
    <row r="18452" spans="15:15" x14ac:dyDescent="0.3">
      <c r="O18452" s="1"/>
    </row>
    <row r="18453" spans="15:15" x14ac:dyDescent="0.3">
      <c r="O18453" s="1"/>
    </row>
    <row r="18454" spans="15:15" x14ac:dyDescent="0.3">
      <c r="O18454" s="1"/>
    </row>
    <row r="18455" spans="15:15" x14ac:dyDescent="0.3">
      <c r="O18455" s="1"/>
    </row>
    <row r="18456" spans="15:15" x14ac:dyDescent="0.3">
      <c r="O18456" s="1"/>
    </row>
    <row r="18457" spans="15:15" x14ac:dyDescent="0.3">
      <c r="O18457" s="1"/>
    </row>
    <row r="18458" spans="15:15" x14ac:dyDescent="0.3">
      <c r="O18458" s="1"/>
    </row>
    <row r="18459" spans="15:15" x14ac:dyDescent="0.3">
      <c r="O18459" s="1"/>
    </row>
    <row r="18460" spans="15:15" x14ac:dyDescent="0.3">
      <c r="O18460" s="1"/>
    </row>
    <row r="18461" spans="15:15" x14ac:dyDescent="0.3">
      <c r="O18461" s="1"/>
    </row>
    <row r="18462" spans="15:15" x14ac:dyDescent="0.3">
      <c r="O18462" s="1"/>
    </row>
    <row r="18463" spans="15:15" x14ac:dyDescent="0.3">
      <c r="O18463" s="1"/>
    </row>
    <row r="18464" spans="15:15" x14ac:dyDescent="0.3">
      <c r="O18464" s="1"/>
    </row>
    <row r="18465" spans="15:15" x14ac:dyDescent="0.3">
      <c r="O18465" s="1"/>
    </row>
    <row r="18466" spans="15:15" x14ac:dyDescent="0.3">
      <c r="O18466" s="1"/>
    </row>
    <row r="18467" spans="15:15" x14ac:dyDescent="0.3">
      <c r="O18467" s="1"/>
    </row>
    <row r="18468" spans="15:15" x14ac:dyDescent="0.3">
      <c r="O18468" s="1"/>
    </row>
    <row r="18469" spans="15:15" x14ac:dyDescent="0.3">
      <c r="O18469" s="1"/>
    </row>
    <row r="18470" spans="15:15" x14ac:dyDescent="0.3">
      <c r="O18470" s="1"/>
    </row>
    <row r="18471" spans="15:15" x14ac:dyDescent="0.3">
      <c r="O18471" s="1"/>
    </row>
    <row r="18472" spans="15:15" x14ac:dyDescent="0.3">
      <c r="O18472" s="1"/>
    </row>
    <row r="18473" spans="15:15" x14ac:dyDescent="0.3">
      <c r="O18473" s="1"/>
    </row>
    <row r="18474" spans="15:15" x14ac:dyDescent="0.3">
      <c r="O18474" s="1"/>
    </row>
    <row r="18475" spans="15:15" x14ac:dyDescent="0.3">
      <c r="O18475" s="1"/>
    </row>
    <row r="18476" spans="15:15" x14ac:dyDescent="0.3">
      <c r="O18476" s="1"/>
    </row>
    <row r="18477" spans="15:15" x14ac:dyDescent="0.3">
      <c r="O18477" s="1"/>
    </row>
    <row r="18478" spans="15:15" x14ac:dyDescent="0.3">
      <c r="O18478" s="1"/>
    </row>
    <row r="18479" spans="15:15" x14ac:dyDescent="0.3">
      <c r="O18479" s="1"/>
    </row>
    <row r="18480" spans="15:15" x14ac:dyDescent="0.3">
      <c r="O18480" s="1"/>
    </row>
    <row r="18481" spans="15:15" x14ac:dyDescent="0.3">
      <c r="O18481" s="1"/>
    </row>
    <row r="18482" spans="15:15" x14ac:dyDescent="0.3">
      <c r="O18482" s="1"/>
    </row>
    <row r="18483" spans="15:15" x14ac:dyDescent="0.3">
      <c r="O18483" s="1"/>
    </row>
    <row r="18484" spans="15:15" x14ac:dyDescent="0.3">
      <c r="O18484" s="1"/>
    </row>
    <row r="18485" spans="15:15" x14ac:dyDescent="0.3">
      <c r="O18485" s="1"/>
    </row>
    <row r="18486" spans="15:15" x14ac:dyDescent="0.3">
      <c r="O18486" s="1"/>
    </row>
    <row r="18487" spans="15:15" x14ac:dyDescent="0.3">
      <c r="O18487" s="1"/>
    </row>
    <row r="18488" spans="15:15" x14ac:dyDescent="0.3">
      <c r="O18488" s="1"/>
    </row>
    <row r="18489" spans="15:15" x14ac:dyDescent="0.3">
      <c r="O18489" s="1"/>
    </row>
    <row r="18490" spans="15:15" x14ac:dyDescent="0.3">
      <c r="O18490" s="1"/>
    </row>
    <row r="18491" spans="15:15" x14ac:dyDescent="0.3">
      <c r="O18491" s="1"/>
    </row>
    <row r="18492" spans="15:15" x14ac:dyDescent="0.3">
      <c r="O18492" s="1"/>
    </row>
    <row r="18493" spans="15:15" x14ac:dyDescent="0.3">
      <c r="O18493" s="1"/>
    </row>
    <row r="18494" spans="15:15" x14ac:dyDescent="0.3">
      <c r="O18494" s="1"/>
    </row>
    <row r="18495" spans="15:15" x14ac:dyDescent="0.3">
      <c r="O18495" s="1"/>
    </row>
    <row r="18496" spans="15:15" x14ac:dyDescent="0.3">
      <c r="O18496" s="1"/>
    </row>
    <row r="18497" spans="15:15" x14ac:dyDescent="0.3">
      <c r="O18497" s="1"/>
    </row>
    <row r="18498" spans="15:15" x14ac:dyDescent="0.3">
      <c r="O18498" s="1"/>
    </row>
    <row r="18499" spans="15:15" x14ac:dyDescent="0.3">
      <c r="O18499" s="1"/>
    </row>
    <row r="18500" spans="15:15" x14ac:dyDescent="0.3">
      <c r="O18500" s="1"/>
    </row>
    <row r="18501" spans="15:15" x14ac:dyDescent="0.3">
      <c r="O18501" s="1"/>
    </row>
    <row r="18502" spans="15:15" x14ac:dyDescent="0.3">
      <c r="O18502" s="1"/>
    </row>
    <row r="18503" spans="15:15" x14ac:dyDescent="0.3">
      <c r="O18503" s="1"/>
    </row>
    <row r="18504" spans="15:15" x14ac:dyDescent="0.3">
      <c r="O18504" s="1"/>
    </row>
    <row r="18505" spans="15:15" x14ac:dyDescent="0.3">
      <c r="O18505" s="1"/>
    </row>
    <row r="18506" spans="15:15" x14ac:dyDescent="0.3">
      <c r="O18506" s="1"/>
    </row>
    <row r="18507" spans="15:15" x14ac:dyDescent="0.3">
      <c r="O18507" s="1"/>
    </row>
    <row r="18508" spans="15:15" x14ac:dyDescent="0.3">
      <c r="O18508" s="1"/>
    </row>
    <row r="18509" spans="15:15" x14ac:dyDescent="0.3">
      <c r="O18509" s="1"/>
    </row>
    <row r="18510" spans="15:15" x14ac:dyDescent="0.3">
      <c r="O18510" s="1"/>
    </row>
    <row r="18511" spans="15:15" x14ac:dyDescent="0.3">
      <c r="O18511" s="1"/>
    </row>
    <row r="18512" spans="15:15" x14ac:dyDescent="0.3">
      <c r="O18512" s="1"/>
    </row>
    <row r="18513" spans="15:15" x14ac:dyDescent="0.3">
      <c r="O18513" s="1"/>
    </row>
    <row r="18514" spans="15:15" x14ac:dyDescent="0.3">
      <c r="O18514" s="1"/>
    </row>
    <row r="18515" spans="15:15" x14ac:dyDescent="0.3">
      <c r="O18515" s="1"/>
    </row>
    <row r="18516" spans="15:15" x14ac:dyDescent="0.3">
      <c r="O18516" s="1"/>
    </row>
    <row r="18517" spans="15:15" x14ac:dyDescent="0.3">
      <c r="O18517" s="1"/>
    </row>
    <row r="18518" spans="15:15" x14ac:dyDescent="0.3">
      <c r="O18518" s="1"/>
    </row>
    <row r="18519" spans="15:15" x14ac:dyDescent="0.3">
      <c r="O18519" s="1"/>
    </row>
    <row r="18520" spans="15:15" x14ac:dyDescent="0.3">
      <c r="O18520" s="1"/>
    </row>
    <row r="18521" spans="15:15" x14ac:dyDescent="0.3">
      <c r="O18521" s="1"/>
    </row>
    <row r="18522" spans="15:15" x14ac:dyDescent="0.3">
      <c r="O18522" s="1"/>
    </row>
    <row r="18523" spans="15:15" x14ac:dyDescent="0.3">
      <c r="O18523" s="1"/>
    </row>
    <row r="18524" spans="15:15" x14ac:dyDescent="0.3">
      <c r="O18524" s="1"/>
    </row>
    <row r="18525" spans="15:15" x14ac:dyDescent="0.3">
      <c r="O18525" s="1"/>
    </row>
    <row r="18526" spans="15:15" x14ac:dyDescent="0.3">
      <c r="O18526" s="1"/>
    </row>
    <row r="18527" spans="15:15" x14ac:dyDescent="0.3">
      <c r="O18527" s="1"/>
    </row>
    <row r="18528" spans="15:15" x14ac:dyDescent="0.3">
      <c r="O18528" s="1"/>
    </row>
    <row r="18529" spans="15:15" x14ac:dyDescent="0.3">
      <c r="O18529" s="1"/>
    </row>
    <row r="18530" spans="15:15" x14ac:dyDescent="0.3">
      <c r="O18530" s="1"/>
    </row>
    <row r="18531" spans="15:15" x14ac:dyDescent="0.3">
      <c r="O18531" s="1"/>
    </row>
    <row r="18532" spans="15:15" x14ac:dyDescent="0.3">
      <c r="O18532" s="1"/>
    </row>
    <row r="18533" spans="15:15" x14ac:dyDescent="0.3">
      <c r="O18533" s="1"/>
    </row>
    <row r="18534" spans="15:15" x14ac:dyDescent="0.3">
      <c r="O18534" s="1"/>
    </row>
    <row r="18535" spans="15:15" x14ac:dyDescent="0.3">
      <c r="O18535" s="1"/>
    </row>
    <row r="18536" spans="15:15" x14ac:dyDescent="0.3">
      <c r="O18536" s="1"/>
    </row>
    <row r="18537" spans="15:15" x14ac:dyDescent="0.3">
      <c r="O18537" s="1"/>
    </row>
    <row r="18538" spans="15:15" x14ac:dyDescent="0.3">
      <c r="O18538" s="1"/>
    </row>
    <row r="18539" spans="15:15" x14ac:dyDescent="0.3">
      <c r="O18539" s="1"/>
    </row>
    <row r="18540" spans="15:15" x14ac:dyDescent="0.3">
      <c r="O18540" s="1"/>
    </row>
    <row r="18541" spans="15:15" x14ac:dyDescent="0.3">
      <c r="O18541" s="1"/>
    </row>
    <row r="18542" spans="15:15" x14ac:dyDescent="0.3">
      <c r="O18542" s="1"/>
    </row>
    <row r="18543" spans="15:15" x14ac:dyDescent="0.3">
      <c r="O18543" s="1"/>
    </row>
    <row r="18544" spans="15:15" x14ac:dyDescent="0.3">
      <c r="O18544" s="1"/>
    </row>
    <row r="18545" spans="15:15" x14ac:dyDescent="0.3">
      <c r="O18545" s="1"/>
    </row>
    <row r="18546" spans="15:15" x14ac:dyDescent="0.3">
      <c r="O18546" s="1"/>
    </row>
    <row r="18547" spans="15:15" x14ac:dyDescent="0.3">
      <c r="O18547" s="1"/>
    </row>
    <row r="18548" spans="15:15" x14ac:dyDescent="0.3">
      <c r="O18548" s="1"/>
    </row>
    <row r="18549" spans="15:15" x14ac:dyDescent="0.3">
      <c r="O18549" s="1"/>
    </row>
    <row r="18550" spans="15:15" x14ac:dyDescent="0.3">
      <c r="O18550" s="1"/>
    </row>
    <row r="18551" spans="15:15" x14ac:dyDescent="0.3">
      <c r="O18551" s="1"/>
    </row>
    <row r="18552" spans="15:15" x14ac:dyDescent="0.3">
      <c r="O18552" s="1"/>
    </row>
    <row r="18553" spans="15:15" x14ac:dyDescent="0.3">
      <c r="O18553" s="1"/>
    </row>
    <row r="18554" spans="15:15" x14ac:dyDescent="0.3">
      <c r="O18554" s="1"/>
    </row>
    <row r="18555" spans="15:15" x14ac:dyDescent="0.3">
      <c r="O18555" s="1"/>
    </row>
    <row r="18556" spans="15:15" x14ac:dyDescent="0.3">
      <c r="O18556" s="1"/>
    </row>
    <row r="18557" spans="15:15" x14ac:dyDescent="0.3">
      <c r="O18557" s="1"/>
    </row>
    <row r="18558" spans="15:15" x14ac:dyDescent="0.3">
      <c r="O18558" s="1"/>
    </row>
    <row r="18559" spans="15:15" x14ac:dyDescent="0.3">
      <c r="O18559" s="1"/>
    </row>
    <row r="18560" spans="15:15" x14ac:dyDescent="0.3">
      <c r="O18560" s="1"/>
    </row>
    <row r="18561" spans="15:15" x14ac:dyDescent="0.3">
      <c r="O18561" s="1"/>
    </row>
    <row r="18562" spans="15:15" x14ac:dyDescent="0.3">
      <c r="O18562" s="1"/>
    </row>
    <row r="18563" spans="15:15" x14ac:dyDescent="0.3">
      <c r="O18563" s="1"/>
    </row>
    <row r="18564" spans="15:15" x14ac:dyDescent="0.3">
      <c r="O18564" s="1"/>
    </row>
    <row r="18565" spans="15:15" x14ac:dyDescent="0.3">
      <c r="O18565" s="1"/>
    </row>
    <row r="18566" spans="15:15" x14ac:dyDescent="0.3">
      <c r="O18566" s="1"/>
    </row>
    <row r="18567" spans="15:15" x14ac:dyDescent="0.3">
      <c r="O18567" s="1"/>
    </row>
    <row r="18568" spans="15:15" x14ac:dyDescent="0.3">
      <c r="O18568" s="1"/>
    </row>
    <row r="18569" spans="15:15" x14ac:dyDescent="0.3">
      <c r="O18569" s="1"/>
    </row>
    <row r="18570" spans="15:15" x14ac:dyDescent="0.3">
      <c r="O18570" s="1"/>
    </row>
    <row r="18571" spans="15:15" x14ac:dyDescent="0.3">
      <c r="O18571" s="1"/>
    </row>
    <row r="18572" spans="15:15" x14ac:dyDescent="0.3">
      <c r="O18572" s="1"/>
    </row>
    <row r="18573" spans="15:15" x14ac:dyDescent="0.3">
      <c r="O18573" s="1"/>
    </row>
    <row r="18574" spans="15:15" x14ac:dyDescent="0.3">
      <c r="O18574" s="1"/>
    </row>
    <row r="18575" spans="15:15" x14ac:dyDescent="0.3">
      <c r="O18575" s="1"/>
    </row>
    <row r="18576" spans="15:15" x14ac:dyDescent="0.3">
      <c r="O18576" s="1"/>
    </row>
    <row r="18577" spans="15:15" x14ac:dyDescent="0.3">
      <c r="O18577" s="1"/>
    </row>
    <row r="18578" spans="15:15" x14ac:dyDescent="0.3">
      <c r="O18578" s="1"/>
    </row>
    <row r="18579" spans="15:15" x14ac:dyDescent="0.3">
      <c r="O18579" s="1"/>
    </row>
    <row r="18580" spans="15:15" x14ac:dyDescent="0.3">
      <c r="O18580" s="1"/>
    </row>
    <row r="18581" spans="15:15" x14ac:dyDescent="0.3">
      <c r="O18581" s="1"/>
    </row>
    <row r="18582" spans="15:15" x14ac:dyDescent="0.3">
      <c r="O18582" s="1"/>
    </row>
    <row r="18583" spans="15:15" x14ac:dyDescent="0.3">
      <c r="O18583" s="1"/>
    </row>
    <row r="18584" spans="15:15" x14ac:dyDescent="0.3">
      <c r="O18584" s="1"/>
    </row>
    <row r="18585" spans="15:15" x14ac:dyDescent="0.3">
      <c r="O18585" s="1"/>
    </row>
    <row r="18586" spans="15:15" x14ac:dyDescent="0.3">
      <c r="O18586" s="1"/>
    </row>
    <row r="18587" spans="15:15" x14ac:dyDescent="0.3">
      <c r="O18587" s="1"/>
    </row>
    <row r="18588" spans="15:15" x14ac:dyDescent="0.3">
      <c r="O18588" s="1"/>
    </row>
    <row r="18589" spans="15:15" x14ac:dyDescent="0.3">
      <c r="O18589" s="1"/>
    </row>
    <row r="18590" spans="15:15" x14ac:dyDescent="0.3">
      <c r="O18590" s="1"/>
    </row>
    <row r="18591" spans="15:15" x14ac:dyDescent="0.3">
      <c r="O18591" s="1"/>
    </row>
    <row r="18592" spans="15:15" x14ac:dyDescent="0.3">
      <c r="O18592" s="1"/>
    </row>
    <row r="18593" spans="15:15" x14ac:dyDescent="0.3">
      <c r="O18593" s="1"/>
    </row>
    <row r="18594" spans="15:15" x14ac:dyDescent="0.3">
      <c r="O18594" s="1"/>
    </row>
    <row r="18595" spans="15:15" x14ac:dyDescent="0.3">
      <c r="O18595" s="1"/>
    </row>
    <row r="18596" spans="15:15" x14ac:dyDescent="0.3">
      <c r="O18596" s="1"/>
    </row>
    <row r="18597" spans="15:15" x14ac:dyDescent="0.3">
      <c r="O18597" s="1"/>
    </row>
    <row r="18598" spans="15:15" x14ac:dyDescent="0.3">
      <c r="O18598" s="1"/>
    </row>
    <row r="18599" spans="15:15" x14ac:dyDescent="0.3">
      <c r="O18599" s="1"/>
    </row>
    <row r="18600" spans="15:15" x14ac:dyDescent="0.3">
      <c r="O18600" s="1"/>
    </row>
    <row r="18601" spans="15:15" x14ac:dyDescent="0.3">
      <c r="O18601" s="1"/>
    </row>
    <row r="18602" spans="15:15" x14ac:dyDescent="0.3">
      <c r="O18602" s="1"/>
    </row>
    <row r="18603" spans="15:15" x14ac:dyDescent="0.3">
      <c r="O18603" s="1"/>
    </row>
    <row r="18604" spans="15:15" x14ac:dyDescent="0.3">
      <c r="O18604" s="1"/>
    </row>
    <row r="18605" spans="15:15" x14ac:dyDescent="0.3">
      <c r="O18605" s="1"/>
    </row>
    <row r="18606" spans="15:15" x14ac:dyDescent="0.3">
      <c r="O18606" s="1"/>
    </row>
    <row r="18607" spans="15:15" x14ac:dyDescent="0.3">
      <c r="O18607" s="1"/>
    </row>
    <row r="18608" spans="15:15" x14ac:dyDescent="0.3">
      <c r="O18608" s="1"/>
    </row>
    <row r="18609" spans="15:15" x14ac:dyDescent="0.3">
      <c r="O18609" s="1"/>
    </row>
    <row r="18610" spans="15:15" x14ac:dyDescent="0.3">
      <c r="O18610" s="1"/>
    </row>
    <row r="18611" spans="15:15" x14ac:dyDescent="0.3">
      <c r="O18611" s="1"/>
    </row>
    <row r="18612" spans="15:15" x14ac:dyDescent="0.3">
      <c r="O18612" s="1"/>
    </row>
    <row r="18613" spans="15:15" x14ac:dyDescent="0.3">
      <c r="O18613" s="1"/>
    </row>
    <row r="18614" spans="15:15" x14ac:dyDescent="0.3">
      <c r="O18614" s="1"/>
    </row>
    <row r="18615" spans="15:15" x14ac:dyDescent="0.3">
      <c r="O18615" s="1"/>
    </row>
    <row r="18616" spans="15:15" x14ac:dyDescent="0.3">
      <c r="O18616" s="1"/>
    </row>
    <row r="18617" spans="15:15" x14ac:dyDescent="0.3">
      <c r="O18617" s="1"/>
    </row>
    <row r="18618" spans="15:15" x14ac:dyDescent="0.3">
      <c r="O18618" s="1"/>
    </row>
    <row r="18619" spans="15:15" x14ac:dyDescent="0.3">
      <c r="O18619" s="1"/>
    </row>
    <row r="18620" spans="15:15" x14ac:dyDescent="0.3">
      <c r="O18620" s="1"/>
    </row>
    <row r="18621" spans="15:15" x14ac:dyDescent="0.3">
      <c r="O18621" s="1"/>
    </row>
    <row r="18622" spans="15:15" x14ac:dyDescent="0.3">
      <c r="O18622" s="1"/>
    </row>
    <row r="18623" spans="15:15" x14ac:dyDescent="0.3">
      <c r="O18623" s="1"/>
    </row>
    <row r="18624" spans="15:15" x14ac:dyDescent="0.3">
      <c r="O18624" s="1"/>
    </row>
    <row r="18625" spans="15:15" x14ac:dyDescent="0.3">
      <c r="O18625" s="1"/>
    </row>
    <row r="18626" spans="15:15" x14ac:dyDescent="0.3">
      <c r="O18626" s="1"/>
    </row>
    <row r="18627" spans="15:15" x14ac:dyDescent="0.3">
      <c r="O18627" s="1"/>
    </row>
    <row r="18628" spans="15:15" x14ac:dyDescent="0.3">
      <c r="O18628" s="1"/>
    </row>
    <row r="18629" spans="15:15" x14ac:dyDescent="0.3">
      <c r="O18629" s="1"/>
    </row>
    <row r="18630" spans="15:15" x14ac:dyDescent="0.3">
      <c r="O18630" s="1"/>
    </row>
    <row r="18631" spans="15:15" x14ac:dyDescent="0.3">
      <c r="O18631" s="1"/>
    </row>
    <row r="18632" spans="15:15" x14ac:dyDescent="0.3">
      <c r="O18632" s="1"/>
    </row>
    <row r="18633" spans="15:15" x14ac:dyDescent="0.3">
      <c r="O18633" s="1"/>
    </row>
    <row r="18634" spans="15:15" x14ac:dyDescent="0.3">
      <c r="O18634" s="1"/>
    </row>
    <row r="18635" spans="15:15" x14ac:dyDescent="0.3">
      <c r="O18635" s="1"/>
    </row>
    <row r="18636" spans="15:15" x14ac:dyDescent="0.3">
      <c r="O18636" s="1"/>
    </row>
    <row r="18637" spans="15:15" x14ac:dyDescent="0.3">
      <c r="O18637" s="1"/>
    </row>
    <row r="18638" spans="15:15" x14ac:dyDescent="0.3">
      <c r="O18638" s="1"/>
    </row>
    <row r="18639" spans="15:15" x14ac:dyDescent="0.3">
      <c r="O18639" s="1"/>
    </row>
    <row r="18640" spans="15:15" x14ac:dyDescent="0.3">
      <c r="O18640" s="1"/>
    </row>
    <row r="18641" spans="15:15" x14ac:dyDescent="0.3">
      <c r="O18641" s="1"/>
    </row>
    <row r="18642" spans="15:15" x14ac:dyDescent="0.3">
      <c r="O18642" s="1"/>
    </row>
    <row r="18643" spans="15:15" x14ac:dyDescent="0.3">
      <c r="O18643" s="1"/>
    </row>
    <row r="18644" spans="15:15" x14ac:dyDescent="0.3">
      <c r="O18644" s="1"/>
    </row>
    <row r="18645" spans="15:15" x14ac:dyDescent="0.3">
      <c r="O18645" s="1"/>
    </row>
    <row r="18646" spans="15:15" x14ac:dyDescent="0.3">
      <c r="O18646" s="1"/>
    </row>
    <row r="18647" spans="15:15" x14ac:dyDescent="0.3">
      <c r="O18647" s="1"/>
    </row>
    <row r="18648" spans="15:15" x14ac:dyDescent="0.3">
      <c r="O18648" s="1"/>
    </row>
    <row r="18649" spans="15:15" x14ac:dyDescent="0.3">
      <c r="O18649" s="1"/>
    </row>
    <row r="18650" spans="15:15" x14ac:dyDescent="0.3">
      <c r="O18650" s="1"/>
    </row>
    <row r="18651" spans="15:15" x14ac:dyDescent="0.3">
      <c r="O18651" s="1"/>
    </row>
    <row r="18652" spans="15:15" x14ac:dyDescent="0.3">
      <c r="O18652" s="1"/>
    </row>
    <row r="18653" spans="15:15" x14ac:dyDescent="0.3">
      <c r="O18653" s="1"/>
    </row>
    <row r="18654" spans="15:15" x14ac:dyDescent="0.3">
      <c r="O18654" s="1"/>
    </row>
    <row r="18655" spans="15:15" x14ac:dyDescent="0.3">
      <c r="O18655" s="1"/>
    </row>
    <row r="18656" spans="15:15" x14ac:dyDescent="0.3">
      <c r="O18656" s="1"/>
    </row>
    <row r="18657" spans="15:15" x14ac:dyDescent="0.3">
      <c r="O18657" s="1"/>
    </row>
    <row r="18658" spans="15:15" x14ac:dyDescent="0.3">
      <c r="O18658" s="1"/>
    </row>
    <row r="18659" spans="15:15" x14ac:dyDescent="0.3">
      <c r="O18659" s="1"/>
    </row>
    <row r="18660" spans="15:15" x14ac:dyDescent="0.3">
      <c r="O18660" s="1"/>
    </row>
    <row r="18661" spans="15:15" x14ac:dyDescent="0.3">
      <c r="O18661" s="1"/>
    </row>
    <row r="18662" spans="15:15" x14ac:dyDescent="0.3">
      <c r="O18662" s="1"/>
    </row>
    <row r="18663" spans="15:15" x14ac:dyDescent="0.3">
      <c r="O18663" s="1"/>
    </row>
    <row r="18664" spans="15:15" x14ac:dyDescent="0.3">
      <c r="O18664" s="1"/>
    </row>
    <row r="18665" spans="15:15" x14ac:dyDescent="0.3">
      <c r="O18665" s="1"/>
    </row>
    <row r="18666" spans="15:15" x14ac:dyDescent="0.3">
      <c r="O18666" s="1"/>
    </row>
    <row r="18667" spans="15:15" x14ac:dyDescent="0.3">
      <c r="O18667" s="1"/>
    </row>
    <row r="18668" spans="15:15" x14ac:dyDescent="0.3">
      <c r="O18668" s="1"/>
    </row>
    <row r="18669" spans="15:15" x14ac:dyDescent="0.3">
      <c r="O18669" s="1"/>
    </row>
    <row r="18670" spans="15:15" x14ac:dyDescent="0.3">
      <c r="O18670" s="1"/>
    </row>
    <row r="18671" spans="15:15" x14ac:dyDescent="0.3">
      <c r="O18671" s="1"/>
    </row>
    <row r="18672" spans="15:15" x14ac:dyDescent="0.3">
      <c r="O18672" s="1"/>
    </row>
    <row r="18673" spans="15:15" x14ac:dyDescent="0.3">
      <c r="O18673" s="1"/>
    </row>
    <row r="18674" spans="15:15" x14ac:dyDescent="0.3">
      <c r="O18674" s="1"/>
    </row>
    <row r="18675" spans="15:15" x14ac:dyDescent="0.3">
      <c r="O18675" s="1"/>
    </row>
    <row r="18676" spans="15:15" x14ac:dyDescent="0.3">
      <c r="O18676" s="1"/>
    </row>
    <row r="18677" spans="15:15" x14ac:dyDescent="0.3">
      <c r="O18677" s="1"/>
    </row>
    <row r="18678" spans="15:15" x14ac:dyDescent="0.3">
      <c r="O18678" s="1"/>
    </row>
    <row r="18679" spans="15:15" x14ac:dyDescent="0.3">
      <c r="O18679" s="1"/>
    </row>
    <row r="18680" spans="15:15" x14ac:dyDescent="0.3">
      <c r="O18680" s="1"/>
    </row>
    <row r="18681" spans="15:15" x14ac:dyDescent="0.3">
      <c r="O18681" s="1"/>
    </row>
    <row r="18682" spans="15:15" x14ac:dyDescent="0.3">
      <c r="O18682" s="1"/>
    </row>
    <row r="18683" spans="15:15" x14ac:dyDescent="0.3">
      <c r="O18683" s="1"/>
    </row>
    <row r="18684" spans="15:15" x14ac:dyDescent="0.3">
      <c r="O18684" s="1"/>
    </row>
    <row r="18685" spans="15:15" x14ac:dyDescent="0.3">
      <c r="O18685" s="1"/>
    </row>
    <row r="18686" spans="15:15" x14ac:dyDescent="0.3">
      <c r="O18686" s="1"/>
    </row>
    <row r="18687" spans="15:15" x14ac:dyDescent="0.3">
      <c r="O18687" s="1"/>
    </row>
    <row r="18688" spans="15:15" x14ac:dyDescent="0.3">
      <c r="O18688" s="1"/>
    </row>
    <row r="18689" spans="15:15" x14ac:dyDescent="0.3">
      <c r="O18689" s="1"/>
    </row>
    <row r="18690" spans="15:15" x14ac:dyDescent="0.3">
      <c r="O18690" s="1"/>
    </row>
    <row r="18691" spans="15:15" x14ac:dyDescent="0.3">
      <c r="O18691" s="1"/>
    </row>
    <row r="18692" spans="15:15" x14ac:dyDescent="0.3">
      <c r="O18692" s="1"/>
    </row>
    <row r="18693" spans="15:15" x14ac:dyDescent="0.3">
      <c r="O18693" s="1"/>
    </row>
    <row r="18694" spans="15:15" x14ac:dyDescent="0.3">
      <c r="O18694" s="1"/>
    </row>
    <row r="18695" spans="15:15" x14ac:dyDescent="0.3">
      <c r="O18695" s="1"/>
    </row>
    <row r="18696" spans="15:15" x14ac:dyDescent="0.3">
      <c r="O18696" s="1"/>
    </row>
    <row r="18697" spans="15:15" x14ac:dyDescent="0.3">
      <c r="O18697" s="1"/>
    </row>
    <row r="18698" spans="15:15" x14ac:dyDescent="0.3">
      <c r="O18698" s="1"/>
    </row>
    <row r="18699" spans="15:15" x14ac:dyDescent="0.3">
      <c r="O18699" s="1"/>
    </row>
    <row r="18700" spans="15:15" x14ac:dyDescent="0.3">
      <c r="O18700" s="1"/>
    </row>
    <row r="18701" spans="15:15" x14ac:dyDescent="0.3">
      <c r="O18701" s="1"/>
    </row>
    <row r="18702" spans="15:15" x14ac:dyDescent="0.3">
      <c r="O18702" s="1"/>
    </row>
    <row r="18703" spans="15:15" x14ac:dyDescent="0.3">
      <c r="O18703" s="1"/>
    </row>
    <row r="18704" spans="15:15" x14ac:dyDescent="0.3">
      <c r="O18704" s="1"/>
    </row>
    <row r="18705" spans="15:15" x14ac:dyDescent="0.3">
      <c r="O18705" s="1"/>
    </row>
    <row r="18706" spans="15:15" x14ac:dyDescent="0.3">
      <c r="O18706" s="1"/>
    </row>
    <row r="18707" spans="15:15" x14ac:dyDescent="0.3">
      <c r="O18707" s="1"/>
    </row>
    <row r="18708" spans="15:15" x14ac:dyDescent="0.3">
      <c r="O18708" s="1"/>
    </row>
    <row r="18709" spans="15:15" x14ac:dyDescent="0.3">
      <c r="O18709" s="1"/>
    </row>
    <row r="18710" spans="15:15" x14ac:dyDescent="0.3">
      <c r="O18710" s="1"/>
    </row>
    <row r="18711" spans="15:15" x14ac:dyDescent="0.3">
      <c r="O18711" s="1"/>
    </row>
    <row r="18712" spans="15:15" x14ac:dyDescent="0.3">
      <c r="O18712" s="1"/>
    </row>
    <row r="18713" spans="15:15" x14ac:dyDescent="0.3">
      <c r="O18713" s="1"/>
    </row>
    <row r="18714" spans="15:15" x14ac:dyDescent="0.3">
      <c r="O18714" s="1"/>
    </row>
    <row r="18715" spans="15:15" x14ac:dyDescent="0.3">
      <c r="O18715" s="1"/>
    </row>
    <row r="18716" spans="15:15" x14ac:dyDescent="0.3">
      <c r="O18716" s="1"/>
    </row>
    <row r="18717" spans="15:15" x14ac:dyDescent="0.3">
      <c r="O18717" s="1"/>
    </row>
    <row r="18718" spans="15:15" x14ac:dyDescent="0.3">
      <c r="O18718" s="1"/>
    </row>
    <row r="18719" spans="15:15" x14ac:dyDescent="0.3">
      <c r="O18719" s="1"/>
    </row>
    <row r="18720" spans="15:15" x14ac:dyDescent="0.3">
      <c r="O18720" s="1"/>
    </row>
    <row r="18721" spans="15:15" x14ac:dyDescent="0.3">
      <c r="O18721" s="1"/>
    </row>
    <row r="18722" spans="15:15" x14ac:dyDescent="0.3">
      <c r="O18722" s="1"/>
    </row>
    <row r="18723" spans="15:15" x14ac:dyDescent="0.3">
      <c r="O18723" s="1"/>
    </row>
    <row r="18724" spans="15:15" x14ac:dyDescent="0.3">
      <c r="O18724" s="1"/>
    </row>
    <row r="18725" spans="15:15" x14ac:dyDescent="0.3">
      <c r="O18725" s="1"/>
    </row>
    <row r="18726" spans="15:15" x14ac:dyDescent="0.3">
      <c r="O18726" s="1"/>
    </row>
    <row r="18727" spans="15:15" x14ac:dyDescent="0.3">
      <c r="O18727" s="1"/>
    </row>
    <row r="18728" spans="15:15" x14ac:dyDescent="0.3">
      <c r="O18728" s="1"/>
    </row>
    <row r="18729" spans="15:15" x14ac:dyDescent="0.3">
      <c r="O18729" s="1"/>
    </row>
    <row r="18730" spans="15:15" x14ac:dyDescent="0.3">
      <c r="O18730" s="1"/>
    </row>
    <row r="18731" spans="15:15" x14ac:dyDescent="0.3">
      <c r="O18731" s="1"/>
    </row>
    <row r="18732" spans="15:15" x14ac:dyDescent="0.3">
      <c r="O18732" s="1"/>
    </row>
    <row r="18733" spans="15:15" x14ac:dyDescent="0.3">
      <c r="O18733" s="1"/>
    </row>
    <row r="18734" spans="15:15" x14ac:dyDescent="0.3">
      <c r="O18734" s="1"/>
    </row>
    <row r="18735" spans="15:15" x14ac:dyDescent="0.3">
      <c r="O18735" s="1"/>
    </row>
    <row r="18736" spans="15:15" x14ac:dyDescent="0.3">
      <c r="O18736" s="1"/>
    </row>
    <row r="18737" spans="15:15" x14ac:dyDescent="0.3">
      <c r="O18737" s="1"/>
    </row>
    <row r="18738" spans="15:15" x14ac:dyDescent="0.3">
      <c r="O18738" s="1"/>
    </row>
    <row r="18739" spans="15:15" x14ac:dyDescent="0.3">
      <c r="O18739" s="1"/>
    </row>
    <row r="18740" spans="15:15" x14ac:dyDescent="0.3">
      <c r="O18740" s="1"/>
    </row>
    <row r="18741" spans="15:15" x14ac:dyDescent="0.3">
      <c r="O18741" s="1"/>
    </row>
    <row r="18742" spans="15:15" x14ac:dyDescent="0.3">
      <c r="O18742" s="1"/>
    </row>
    <row r="18743" spans="15:15" x14ac:dyDescent="0.3">
      <c r="O18743" s="1"/>
    </row>
    <row r="18744" spans="15:15" x14ac:dyDescent="0.3">
      <c r="O18744" s="1"/>
    </row>
    <row r="18745" spans="15:15" x14ac:dyDescent="0.3">
      <c r="O18745" s="1"/>
    </row>
    <row r="18746" spans="15:15" x14ac:dyDescent="0.3">
      <c r="O18746" s="1"/>
    </row>
    <row r="18747" spans="15:15" x14ac:dyDescent="0.3">
      <c r="O18747" s="1"/>
    </row>
    <row r="18748" spans="15:15" x14ac:dyDescent="0.3">
      <c r="O18748" s="1"/>
    </row>
    <row r="18749" spans="15:15" x14ac:dyDescent="0.3">
      <c r="O18749" s="1"/>
    </row>
    <row r="18750" spans="15:15" x14ac:dyDescent="0.3">
      <c r="O18750" s="1"/>
    </row>
    <row r="18751" spans="15:15" x14ac:dyDescent="0.3">
      <c r="O18751" s="1"/>
    </row>
    <row r="18752" spans="15:15" x14ac:dyDescent="0.3">
      <c r="O18752" s="1"/>
    </row>
    <row r="18753" spans="15:15" x14ac:dyDescent="0.3">
      <c r="O18753" s="1"/>
    </row>
    <row r="18754" spans="15:15" x14ac:dyDescent="0.3">
      <c r="O18754" s="1"/>
    </row>
    <row r="18755" spans="15:15" x14ac:dyDescent="0.3">
      <c r="O18755" s="1"/>
    </row>
    <row r="18756" spans="15:15" x14ac:dyDescent="0.3">
      <c r="O18756" s="1"/>
    </row>
    <row r="18757" spans="15:15" x14ac:dyDescent="0.3">
      <c r="O18757" s="1"/>
    </row>
    <row r="18758" spans="15:15" x14ac:dyDescent="0.3">
      <c r="O18758" s="1"/>
    </row>
    <row r="18759" spans="15:15" x14ac:dyDescent="0.3">
      <c r="O18759" s="1"/>
    </row>
    <row r="18760" spans="15:15" x14ac:dyDescent="0.3">
      <c r="O18760" s="1"/>
    </row>
    <row r="18761" spans="15:15" x14ac:dyDescent="0.3">
      <c r="O18761" s="1"/>
    </row>
    <row r="18762" spans="15:15" x14ac:dyDescent="0.3">
      <c r="O18762" s="1"/>
    </row>
    <row r="18763" spans="15:15" x14ac:dyDescent="0.3">
      <c r="O18763" s="1"/>
    </row>
    <row r="18764" spans="15:15" x14ac:dyDescent="0.3">
      <c r="O18764" s="1"/>
    </row>
    <row r="18765" spans="15:15" x14ac:dyDescent="0.3">
      <c r="O18765" s="1"/>
    </row>
    <row r="18766" spans="15:15" x14ac:dyDescent="0.3">
      <c r="O18766" s="1"/>
    </row>
    <row r="18767" spans="15:15" x14ac:dyDescent="0.3">
      <c r="O18767" s="1"/>
    </row>
    <row r="18768" spans="15:15" x14ac:dyDescent="0.3">
      <c r="O18768" s="1"/>
    </row>
    <row r="18769" spans="15:15" x14ac:dyDescent="0.3">
      <c r="O18769" s="1"/>
    </row>
    <row r="18770" spans="15:15" x14ac:dyDescent="0.3">
      <c r="O18770" s="1"/>
    </row>
    <row r="18771" spans="15:15" x14ac:dyDescent="0.3">
      <c r="O18771" s="1"/>
    </row>
    <row r="18772" spans="15:15" x14ac:dyDescent="0.3">
      <c r="O18772" s="1"/>
    </row>
    <row r="18773" spans="15:15" x14ac:dyDescent="0.3">
      <c r="O18773" s="1"/>
    </row>
    <row r="18774" spans="15:15" x14ac:dyDescent="0.3">
      <c r="O18774" s="1"/>
    </row>
    <row r="18775" spans="15:15" x14ac:dyDescent="0.3">
      <c r="O18775" s="1"/>
    </row>
    <row r="18776" spans="15:15" x14ac:dyDescent="0.3">
      <c r="O18776" s="1"/>
    </row>
    <row r="18777" spans="15:15" x14ac:dyDescent="0.3">
      <c r="O18777" s="1"/>
    </row>
    <row r="18778" spans="15:15" x14ac:dyDescent="0.3">
      <c r="O18778" s="1"/>
    </row>
    <row r="18779" spans="15:15" x14ac:dyDescent="0.3">
      <c r="O18779" s="1"/>
    </row>
    <row r="18780" spans="15:15" x14ac:dyDescent="0.3">
      <c r="O18780" s="1"/>
    </row>
    <row r="18781" spans="15:15" x14ac:dyDescent="0.3">
      <c r="O18781" s="1"/>
    </row>
    <row r="18782" spans="15:15" x14ac:dyDescent="0.3">
      <c r="O18782" s="1"/>
    </row>
    <row r="18783" spans="15:15" x14ac:dyDescent="0.3">
      <c r="O18783" s="1"/>
    </row>
    <row r="18784" spans="15:15" x14ac:dyDescent="0.3">
      <c r="O18784" s="1"/>
    </row>
    <row r="18785" spans="15:15" x14ac:dyDescent="0.3">
      <c r="O18785" s="1"/>
    </row>
    <row r="18786" spans="15:15" x14ac:dyDescent="0.3">
      <c r="O18786" s="1"/>
    </row>
    <row r="18787" spans="15:15" x14ac:dyDescent="0.3">
      <c r="O18787" s="1"/>
    </row>
    <row r="18788" spans="15:15" x14ac:dyDescent="0.3">
      <c r="O18788" s="1"/>
    </row>
    <row r="18789" spans="15:15" x14ac:dyDescent="0.3">
      <c r="O18789" s="1"/>
    </row>
    <row r="18790" spans="15:15" x14ac:dyDescent="0.3">
      <c r="O18790" s="1"/>
    </row>
    <row r="18791" spans="15:15" x14ac:dyDescent="0.3">
      <c r="O18791" s="1"/>
    </row>
    <row r="18792" spans="15:15" x14ac:dyDescent="0.3">
      <c r="O18792" s="1"/>
    </row>
    <row r="18793" spans="15:15" x14ac:dyDescent="0.3">
      <c r="O18793" s="1"/>
    </row>
    <row r="18794" spans="15:15" x14ac:dyDescent="0.3">
      <c r="O18794" s="1"/>
    </row>
    <row r="18795" spans="15:15" x14ac:dyDescent="0.3">
      <c r="O18795" s="1"/>
    </row>
    <row r="18796" spans="15:15" x14ac:dyDescent="0.3">
      <c r="O18796" s="1"/>
    </row>
    <row r="18797" spans="15:15" x14ac:dyDescent="0.3">
      <c r="O18797" s="1"/>
    </row>
    <row r="18798" spans="15:15" x14ac:dyDescent="0.3">
      <c r="O18798" s="1"/>
    </row>
    <row r="18799" spans="15:15" x14ac:dyDescent="0.3">
      <c r="O18799" s="1"/>
    </row>
    <row r="18800" spans="15:15" x14ac:dyDescent="0.3">
      <c r="O18800" s="1"/>
    </row>
    <row r="18801" spans="15:15" x14ac:dyDescent="0.3">
      <c r="O18801" s="1"/>
    </row>
    <row r="18802" spans="15:15" x14ac:dyDescent="0.3">
      <c r="O18802" s="1"/>
    </row>
    <row r="18803" spans="15:15" x14ac:dyDescent="0.3">
      <c r="O18803" s="1"/>
    </row>
    <row r="18804" spans="15:15" x14ac:dyDescent="0.3">
      <c r="O18804" s="1"/>
    </row>
    <row r="18805" spans="15:15" x14ac:dyDescent="0.3">
      <c r="O18805" s="1"/>
    </row>
    <row r="18806" spans="15:15" x14ac:dyDescent="0.3">
      <c r="O18806" s="1"/>
    </row>
    <row r="18807" spans="15:15" x14ac:dyDescent="0.3">
      <c r="O18807" s="1"/>
    </row>
    <row r="18808" spans="15:15" x14ac:dyDescent="0.3">
      <c r="O18808" s="1"/>
    </row>
    <row r="18809" spans="15:15" x14ac:dyDescent="0.3">
      <c r="O18809" s="1"/>
    </row>
    <row r="18810" spans="15:15" x14ac:dyDescent="0.3">
      <c r="O18810" s="1"/>
    </row>
    <row r="18811" spans="15:15" x14ac:dyDescent="0.3">
      <c r="O18811" s="1"/>
    </row>
    <row r="18812" spans="15:15" x14ac:dyDescent="0.3">
      <c r="O18812" s="1"/>
    </row>
    <row r="18813" spans="15:15" x14ac:dyDescent="0.3">
      <c r="O18813" s="1"/>
    </row>
    <row r="18814" spans="15:15" x14ac:dyDescent="0.3">
      <c r="O18814" s="1"/>
    </row>
    <row r="18815" spans="15:15" x14ac:dyDescent="0.3">
      <c r="O18815" s="1"/>
    </row>
    <row r="18816" spans="15:15" x14ac:dyDescent="0.3">
      <c r="O18816" s="1"/>
    </row>
    <row r="18817" spans="15:15" x14ac:dyDescent="0.3">
      <c r="O18817" s="1"/>
    </row>
    <row r="18818" spans="15:15" x14ac:dyDescent="0.3">
      <c r="O18818" s="1"/>
    </row>
    <row r="18819" spans="15:15" x14ac:dyDescent="0.3">
      <c r="O18819" s="1"/>
    </row>
    <row r="18820" spans="15:15" x14ac:dyDescent="0.3">
      <c r="O18820" s="1"/>
    </row>
    <row r="18821" spans="15:15" x14ac:dyDescent="0.3">
      <c r="O18821" s="1"/>
    </row>
    <row r="18822" spans="15:15" x14ac:dyDescent="0.3">
      <c r="O18822" s="1"/>
    </row>
    <row r="18823" spans="15:15" x14ac:dyDescent="0.3">
      <c r="O18823" s="1"/>
    </row>
    <row r="18824" spans="15:15" x14ac:dyDescent="0.3">
      <c r="O18824" s="1"/>
    </row>
    <row r="18825" spans="15:15" x14ac:dyDescent="0.3">
      <c r="O18825" s="1"/>
    </row>
    <row r="18826" spans="15:15" x14ac:dyDescent="0.3">
      <c r="O18826" s="1"/>
    </row>
    <row r="18827" spans="15:15" x14ac:dyDescent="0.3">
      <c r="O18827" s="1"/>
    </row>
    <row r="18828" spans="15:15" x14ac:dyDescent="0.3">
      <c r="O18828" s="1"/>
    </row>
    <row r="18829" spans="15:15" x14ac:dyDescent="0.3">
      <c r="O18829" s="1"/>
    </row>
    <row r="18830" spans="15:15" x14ac:dyDescent="0.3">
      <c r="O18830" s="1"/>
    </row>
    <row r="18831" spans="15:15" x14ac:dyDescent="0.3">
      <c r="O18831" s="1"/>
    </row>
    <row r="18832" spans="15:15" x14ac:dyDescent="0.3">
      <c r="O18832" s="1"/>
    </row>
    <row r="18833" spans="15:15" x14ac:dyDescent="0.3">
      <c r="O18833" s="1"/>
    </row>
    <row r="18834" spans="15:15" x14ac:dyDescent="0.3">
      <c r="O18834" s="1"/>
    </row>
    <row r="18835" spans="15:15" x14ac:dyDescent="0.3">
      <c r="O18835" s="1"/>
    </row>
    <row r="18836" spans="15:15" x14ac:dyDescent="0.3">
      <c r="O18836" s="1"/>
    </row>
    <row r="18837" spans="15:15" x14ac:dyDescent="0.3">
      <c r="O18837" s="1"/>
    </row>
    <row r="18838" spans="15:15" x14ac:dyDescent="0.3">
      <c r="O18838" s="1"/>
    </row>
    <row r="18839" spans="15:15" x14ac:dyDescent="0.3">
      <c r="O18839" s="1"/>
    </row>
    <row r="18840" spans="15:15" x14ac:dyDescent="0.3">
      <c r="O18840" s="1"/>
    </row>
    <row r="18841" spans="15:15" x14ac:dyDescent="0.3">
      <c r="O18841" s="1"/>
    </row>
    <row r="18842" spans="15:15" x14ac:dyDescent="0.3">
      <c r="O18842" s="1"/>
    </row>
    <row r="18843" spans="15:15" x14ac:dyDescent="0.3">
      <c r="O18843" s="1"/>
    </row>
    <row r="18844" spans="15:15" x14ac:dyDescent="0.3">
      <c r="O18844" s="1"/>
    </row>
    <row r="18845" spans="15:15" x14ac:dyDescent="0.3">
      <c r="O18845" s="1"/>
    </row>
    <row r="18846" spans="15:15" x14ac:dyDescent="0.3">
      <c r="O18846" s="1"/>
    </row>
    <row r="18847" spans="15:15" x14ac:dyDescent="0.3">
      <c r="O18847" s="1"/>
    </row>
    <row r="18848" spans="15:15" x14ac:dyDescent="0.3">
      <c r="O18848" s="1"/>
    </row>
    <row r="18849" spans="15:15" x14ac:dyDescent="0.3">
      <c r="O18849" s="1"/>
    </row>
    <row r="18850" spans="15:15" x14ac:dyDescent="0.3">
      <c r="O18850" s="1"/>
    </row>
    <row r="18851" spans="15:15" x14ac:dyDescent="0.3">
      <c r="O18851" s="1"/>
    </row>
    <row r="18852" spans="15:15" x14ac:dyDescent="0.3">
      <c r="O18852" s="1"/>
    </row>
    <row r="18853" spans="15:15" x14ac:dyDescent="0.3">
      <c r="O18853" s="1"/>
    </row>
    <row r="18854" spans="15:15" x14ac:dyDescent="0.3">
      <c r="O18854" s="1"/>
    </row>
    <row r="18855" spans="15:15" x14ac:dyDescent="0.3">
      <c r="O18855" s="1"/>
    </row>
    <row r="18856" spans="15:15" x14ac:dyDescent="0.3">
      <c r="O18856" s="1"/>
    </row>
    <row r="18857" spans="15:15" x14ac:dyDescent="0.3">
      <c r="O18857" s="1"/>
    </row>
    <row r="18858" spans="15:15" x14ac:dyDescent="0.3">
      <c r="O18858" s="1"/>
    </row>
    <row r="18859" spans="15:15" x14ac:dyDescent="0.3">
      <c r="O18859" s="1"/>
    </row>
    <row r="18860" spans="15:15" x14ac:dyDescent="0.3">
      <c r="O18860" s="1"/>
    </row>
    <row r="18861" spans="15:15" x14ac:dyDescent="0.3">
      <c r="O18861" s="1"/>
    </row>
    <row r="18862" spans="15:15" x14ac:dyDescent="0.3">
      <c r="O18862" s="1"/>
    </row>
    <row r="18863" spans="15:15" x14ac:dyDescent="0.3">
      <c r="O18863" s="1"/>
    </row>
    <row r="18864" spans="15:15" x14ac:dyDescent="0.3">
      <c r="O18864" s="1"/>
    </row>
    <row r="18865" spans="15:15" x14ac:dyDescent="0.3">
      <c r="O18865" s="1"/>
    </row>
    <row r="18866" spans="15:15" x14ac:dyDescent="0.3">
      <c r="O18866" s="1"/>
    </row>
    <row r="18867" spans="15:15" x14ac:dyDescent="0.3">
      <c r="O18867" s="1"/>
    </row>
    <row r="18868" spans="15:15" x14ac:dyDescent="0.3">
      <c r="O18868" s="1"/>
    </row>
    <row r="18869" spans="15:15" x14ac:dyDescent="0.3">
      <c r="O18869" s="1"/>
    </row>
    <row r="18870" spans="15:15" x14ac:dyDescent="0.3">
      <c r="O18870" s="1"/>
    </row>
    <row r="18871" spans="15:15" x14ac:dyDescent="0.3">
      <c r="O18871" s="1"/>
    </row>
    <row r="18872" spans="15:15" x14ac:dyDescent="0.3">
      <c r="O18872" s="1"/>
    </row>
    <row r="18873" spans="15:15" x14ac:dyDescent="0.3">
      <c r="O18873" s="1"/>
    </row>
    <row r="18874" spans="15:15" x14ac:dyDescent="0.3">
      <c r="O18874" s="1"/>
    </row>
    <row r="18875" spans="15:15" x14ac:dyDescent="0.3">
      <c r="O18875" s="1"/>
    </row>
    <row r="18876" spans="15:15" x14ac:dyDescent="0.3">
      <c r="O18876" s="1"/>
    </row>
    <row r="18877" spans="15:15" x14ac:dyDescent="0.3">
      <c r="O18877" s="1"/>
    </row>
    <row r="18878" spans="15:15" x14ac:dyDescent="0.3">
      <c r="O18878" s="1"/>
    </row>
    <row r="18879" spans="15:15" x14ac:dyDescent="0.3">
      <c r="O18879" s="1"/>
    </row>
    <row r="18880" spans="15:15" x14ac:dyDescent="0.3">
      <c r="O18880" s="1"/>
    </row>
    <row r="18881" spans="15:15" x14ac:dyDescent="0.3">
      <c r="O18881" s="1"/>
    </row>
    <row r="18882" spans="15:15" x14ac:dyDescent="0.3">
      <c r="O18882" s="1"/>
    </row>
    <row r="18883" spans="15:15" x14ac:dyDescent="0.3">
      <c r="O18883" s="1"/>
    </row>
    <row r="18884" spans="15:15" x14ac:dyDescent="0.3">
      <c r="O18884" s="1"/>
    </row>
    <row r="18885" spans="15:15" x14ac:dyDescent="0.3">
      <c r="O18885" s="1"/>
    </row>
    <row r="18886" spans="15:15" x14ac:dyDescent="0.3">
      <c r="O18886" s="1"/>
    </row>
    <row r="18887" spans="15:15" x14ac:dyDescent="0.3">
      <c r="O18887" s="1"/>
    </row>
    <row r="18888" spans="15:15" x14ac:dyDescent="0.3">
      <c r="O18888" s="1"/>
    </row>
    <row r="18889" spans="15:15" x14ac:dyDescent="0.3">
      <c r="O18889" s="1"/>
    </row>
    <row r="18890" spans="15:15" x14ac:dyDescent="0.3">
      <c r="O18890" s="1"/>
    </row>
    <row r="18891" spans="15:15" x14ac:dyDescent="0.3">
      <c r="O18891" s="1"/>
    </row>
    <row r="18892" spans="15:15" x14ac:dyDescent="0.3">
      <c r="O18892" s="1"/>
    </row>
    <row r="18893" spans="15:15" x14ac:dyDescent="0.3">
      <c r="O18893" s="1"/>
    </row>
    <row r="18894" spans="15:15" x14ac:dyDescent="0.3">
      <c r="O18894" s="1"/>
    </row>
    <row r="18895" spans="15:15" x14ac:dyDescent="0.3">
      <c r="O18895" s="1"/>
    </row>
    <row r="18896" spans="15:15" x14ac:dyDescent="0.3">
      <c r="O18896" s="1"/>
    </row>
    <row r="18897" spans="15:15" x14ac:dyDescent="0.3">
      <c r="O18897" s="1"/>
    </row>
    <row r="18898" spans="15:15" x14ac:dyDescent="0.3">
      <c r="O18898" s="1"/>
    </row>
    <row r="18899" spans="15:15" x14ac:dyDescent="0.3">
      <c r="O18899" s="1"/>
    </row>
    <row r="18900" spans="15:15" x14ac:dyDescent="0.3">
      <c r="O18900" s="1"/>
    </row>
    <row r="18901" spans="15:15" x14ac:dyDescent="0.3">
      <c r="O18901" s="1"/>
    </row>
    <row r="18902" spans="15:15" x14ac:dyDescent="0.3">
      <c r="O18902" s="1"/>
    </row>
    <row r="18903" spans="15:15" x14ac:dyDescent="0.3">
      <c r="O18903" s="1"/>
    </row>
    <row r="18904" spans="15:15" x14ac:dyDescent="0.3">
      <c r="O18904" s="1"/>
    </row>
    <row r="18905" spans="15:15" x14ac:dyDescent="0.3">
      <c r="O18905" s="1"/>
    </row>
    <row r="18906" spans="15:15" x14ac:dyDescent="0.3">
      <c r="O18906" s="1"/>
    </row>
    <row r="18907" spans="15:15" x14ac:dyDescent="0.3">
      <c r="O18907" s="1"/>
    </row>
    <row r="18908" spans="15:15" x14ac:dyDescent="0.3">
      <c r="O18908" s="1"/>
    </row>
    <row r="18909" spans="15:15" x14ac:dyDescent="0.3">
      <c r="O18909" s="1"/>
    </row>
    <row r="18910" spans="15:15" x14ac:dyDescent="0.3">
      <c r="O18910" s="1"/>
    </row>
    <row r="18911" spans="15:15" x14ac:dyDescent="0.3">
      <c r="O18911" s="1"/>
    </row>
    <row r="18912" spans="15:15" x14ac:dyDescent="0.3">
      <c r="O18912" s="1"/>
    </row>
    <row r="18913" spans="15:15" x14ac:dyDescent="0.3">
      <c r="O18913" s="1"/>
    </row>
    <row r="18914" spans="15:15" x14ac:dyDescent="0.3">
      <c r="O18914" s="1"/>
    </row>
    <row r="18915" spans="15:15" x14ac:dyDescent="0.3">
      <c r="O18915" s="1"/>
    </row>
    <row r="18916" spans="15:15" x14ac:dyDescent="0.3">
      <c r="O18916" s="1"/>
    </row>
    <row r="18917" spans="15:15" x14ac:dyDescent="0.3">
      <c r="O18917" s="1"/>
    </row>
    <row r="18918" spans="15:15" x14ac:dyDescent="0.3">
      <c r="O18918" s="1"/>
    </row>
    <row r="18919" spans="15:15" x14ac:dyDescent="0.3">
      <c r="O18919" s="1"/>
    </row>
    <row r="18920" spans="15:15" x14ac:dyDescent="0.3">
      <c r="O18920" s="1"/>
    </row>
    <row r="18921" spans="15:15" x14ac:dyDescent="0.3">
      <c r="O18921" s="1"/>
    </row>
    <row r="18922" spans="15:15" x14ac:dyDescent="0.3">
      <c r="O18922" s="1"/>
    </row>
    <row r="18923" spans="15:15" x14ac:dyDescent="0.3">
      <c r="O18923" s="1"/>
    </row>
    <row r="18924" spans="15:15" x14ac:dyDescent="0.3">
      <c r="O18924" s="1"/>
    </row>
    <row r="18925" spans="15:15" x14ac:dyDescent="0.3">
      <c r="O18925" s="1"/>
    </row>
    <row r="18926" spans="15:15" x14ac:dyDescent="0.3">
      <c r="O18926" s="1"/>
    </row>
    <row r="18927" spans="15:15" x14ac:dyDescent="0.3">
      <c r="O18927" s="1"/>
    </row>
    <row r="18928" spans="15:15" x14ac:dyDescent="0.3">
      <c r="O18928" s="1"/>
    </row>
    <row r="18929" spans="15:15" x14ac:dyDescent="0.3">
      <c r="O18929" s="1"/>
    </row>
    <row r="18930" spans="15:15" x14ac:dyDescent="0.3">
      <c r="O18930" s="1"/>
    </row>
    <row r="18931" spans="15:15" x14ac:dyDescent="0.3">
      <c r="O18931" s="1"/>
    </row>
    <row r="18932" spans="15:15" x14ac:dyDescent="0.3">
      <c r="O18932" s="1"/>
    </row>
    <row r="18933" spans="15:15" x14ac:dyDescent="0.3">
      <c r="O18933" s="1"/>
    </row>
    <row r="18934" spans="15:15" x14ac:dyDescent="0.3">
      <c r="O18934" s="1"/>
    </row>
    <row r="18935" spans="15:15" x14ac:dyDescent="0.3">
      <c r="O18935" s="1"/>
    </row>
    <row r="18936" spans="15:15" x14ac:dyDescent="0.3">
      <c r="O18936" s="1"/>
    </row>
    <row r="18937" spans="15:15" x14ac:dyDescent="0.3">
      <c r="O18937" s="1"/>
    </row>
    <row r="18938" spans="15:15" x14ac:dyDescent="0.3">
      <c r="O18938" s="1"/>
    </row>
    <row r="18939" spans="15:15" x14ac:dyDescent="0.3">
      <c r="O18939" s="1"/>
    </row>
    <row r="18940" spans="15:15" x14ac:dyDescent="0.3">
      <c r="O18940" s="1"/>
    </row>
    <row r="18941" spans="15:15" x14ac:dyDescent="0.3">
      <c r="O18941" s="1"/>
    </row>
    <row r="18942" spans="15:15" x14ac:dyDescent="0.3">
      <c r="O18942" s="1"/>
    </row>
    <row r="18943" spans="15:15" x14ac:dyDescent="0.3">
      <c r="O18943" s="1"/>
    </row>
    <row r="18944" spans="15:15" x14ac:dyDescent="0.3">
      <c r="O18944" s="1"/>
    </row>
    <row r="18945" spans="15:15" x14ac:dyDescent="0.3">
      <c r="O18945" s="1"/>
    </row>
    <row r="18946" spans="15:15" x14ac:dyDescent="0.3">
      <c r="O18946" s="1"/>
    </row>
    <row r="18947" spans="15:15" x14ac:dyDescent="0.3">
      <c r="O18947" s="1"/>
    </row>
    <row r="18948" spans="15:15" x14ac:dyDescent="0.3">
      <c r="O18948" s="1"/>
    </row>
    <row r="18949" spans="15:15" x14ac:dyDescent="0.3">
      <c r="O18949" s="1"/>
    </row>
    <row r="18950" spans="15:15" x14ac:dyDescent="0.3">
      <c r="O18950" s="1"/>
    </row>
    <row r="18951" spans="15:15" x14ac:dyDescent="0.3">
      <c r="O18951" s="1"/>
    </row>
    <row r="18952" spans="15:15" x14ac:dyDescent="0.3">
      <c r="O18952" s="1"/>
    </row>
    <row r="18953" spans="15:15" x14ac:dyDescent="0.3">
      <c r="O18953" s="1"/>
    </row>
    <row r="18954" spans="15:15" x14ac:dyDescent="0.3">
      <c r="O18954" s="1"/>
    </row>
    <row r="18955" spans="15:15" x14ac:dyDescent="0.3">
      <c r="O18955" s="1"/>
    </row>
    <row r="18956" spans="15:15" x14ac:dyDescent="0.3">
      <c r="O18956" s="1"/>
    </row>
    <row r="18957" spans="15:15" x14ac:dyDescent="0.3">
      <c r="O18957" s="1"/>
    </row>
    <row r="18958" spans="15:15" x14ac:dyDescent="0.3">
      <c r="O18958" s="1"/>
    </row>
    <row r="18959" spans="15:15" x14ac:dyDescent="0.3">
      <c r="O18959" s="1"/>
    </row>
    <row r="18960" spans="15:15" x14ac:dyDescent="0.3">
      <c r="O18960" s="1"/>
    </row>
    <row r="18961" spans="15:15" x14ac:dyDescent="0.3">
      <c r="O18961" s="1"/>
    </row>
    <row r="18962" spans="15:15" x14ac:dyDescent="0.3">
      <c r="O18962" s="1"/>
    </row>
    <row r="18963" spans="15:15" x14ac:dyDescent="0.3">
      <c r="O18963" s="1"/>
    </row>
    <row r="18964" spans="15:15" x14ac:dyDescent="0.3">
      <c r="O18964" s="1"/>
    </row>
    <row r="18965" spans="15:15" x14ac:dyDescent="0.3">
      <c r="O18965" s="1"/>
    </row>
    <row r="18966" spans="15:15" x14ac:dyDescent="0.3">
      <c r="O18966" s="1"/>
    </row>
    <row r="18967" spans="15:15" x14ac:dyDescent="0.3">
      <c r="O18967" s="1"/>
    </row>
    <row r="18968" spans="15:15" x14ac:dyDescent="0.3">
      <c r="O18968" s="1"/>
    </row>
    <row r="18969" spans="15:15" x14ac:dyDescent="0.3">
      <c r="O18969" s="1"/>
    </row>
    <row r="18970" spans="15:15" x14ac:dyDescent="0.3">
      <c r="O18970" s="1"/>
    </row>
    <row r="18971" spans="15:15" x14ac:dyDescent="0.3">
      <c r="O18971" s="1"/>
    </row>
    <row r="18972" spans="15:15" x14ac:dyDescent="0.3">
      <c r="O18972" s="1"/>
    </row>
    <row r="18973" spans="15:15" x14ac:dyDescent="0.3">
      <c r="O18973" s="1"/>
    </row>
    <row r="18974" spans="15:15" x14ac:dyDescent="0.3">
      <c r="O18974" s="1"/>
    </row>
    <row r="18975" spans="15:15" x14ac:dyDescent="0.3">
      <c r="O18975" s="1"/>
    </row>
    <row r="18976" spans="15:15" x14ac:dyDescent="0.3">
      <c r="O18976" s="1"/>
    </row>
    <row r="18977" spans="15:15" x14ac:dyDescent="0.3">
      <c r="O18977" s="1"/>
    </row>
    <row r="18978" spans="15:15" x14ac:dyDescent="0.3">
      <c r="O18978" s="1"/>
    </row>
    <row r="18979" spans="15:15" x14ac:dyDescent="0.3">
      <c r="O18979" s="1"/>
    </row>
    <row r="18980" spans="15:15" x14ac:dyDescent="0.3">
      <c r="O18980" s="1"/>
    </row>
    <row r="18981" spans="15:15" x14ac:dyDescent="0.3">
      <c r="O18981" s="1"/>
    </row>
    <row r="18982" spans="15:15" x14ac:dyDescent="0.3">
      <c r="O18982" s="1"/>
    </row>
    <row r="18983" spans="15:15" x14ac:dyDescent="0.3">
      <c r="O18983" s="1"/>
    </row>
    <row r="18984" spans="15:15" x14ac:dyDescent="0.3">
      <c r="O18984" s="1"/>
    </row>
    <row r="18985" spans="15:15" x14ac:dyDescent="0.3">
      <c r="O18985" s="1"/>
    </row>
    <row r="18986" spans="15:15" x14ac:dyDescent="0.3">
      <c r="O18986" s="1"/>
    </row>
    <row r="18987" spans="15:15" x14ac:dyDescent="0.3">
      <c r="O18987" s="1"/>
    </row>
    <row r="18988" spans="15:15" x14ac:dyDescent="0.3">
      <c r="O18988" s="1"/>
    </row>
    <row r="18989" spans="15:15" x14ac:dyDescent="0.3">
      <c r="O18989" s="1"/>
    </row>
    <row r="18990" spans="15:15" x14ac:dyDescent="0.3">
      <c r="O18990" s="1"/>
    </row>
    <row r="18991" spans="15:15" x14ac:dyDescent="0.3">
      <c r="O18991" s="1"/>
    </row>
    <row r="18992" spans="15:15" x14ac:dyDescent="0.3">
      <c r="O18992" s="1"/>
    </row>
    <row r="18993" spans="15:15" x14ac:dyDescent="0.3">
      <c r="O18993" s="1"/>
    </row>
    <row r="18994" spans="15:15" x14ac:dyDescent="0.3">
      <c r="O18994" s="1"/>
    </row>
    <row r="18995" spans="15:15" x14ac:dyDescent="0.3">
      <c r="O18995" s="1"/>
    </row>
    <row r="18996" spans="15:15" x14ac:dyDescent="0.3">
      <c r="O18996" s="1"/>
    </row>
    <row r="18997" spans="15:15" x14ac:dyDescent="0.3">
      <c r="O18997" s="1"/>
    </row>
    <row r="18998" spans="15:15" x14ac:dyDescent="0.3">
      <c r="O18998" s="1"/>
    </row>
    <row r="18999" spans="15:15" x14ac:dyDescent="0.3">
      <c r="O18999" s="1"/>
    </row>
    <row r="19000" spans="15:15" x14ac:dyDescent="0.3">
      <c r="O19000" s="1"/>
    </row>
    <row r="19001" spans="15:15" x14ac:dyDescent="0.3">
      <c r="O19001" s="1"/>
    </row>
    <row r="19002" spans="15:15" x14ac:dyDescent="0.3">
      <c r="O19002" s="1"/>
    </row>
    <row r="19003" spans="15:15" x14ac:dyDescent="0.3">
      <c r="O19003" s="1"/>
    </row>
    <row r="19004" spans="15:15" x14ac:dyDescent="0.3">
      <c r="O19004" s="1"/>
    </row>
    <row r="19005" spans="15:15" x14ac:dyDescent="0.3">
      <c r="O19005" s="1"/>
    </row>
    <row r="19006" spans="15:15" x14ac:dyDescent="0.3">
      <c r="O19006" s="1"/>
    </row>
    <row r="19007" spans="15:15" x14ac:dyDescent="0.3">
      <c r="O19007" s="1"/>
    </row>
    <row r="19008" spans="15:15" x14ac:dyDescent="0.3">
      <c r="O19008" s="1"/>
    </row>
    <row r="19009" spans="15:15" x14ac:dyDescent="0.3">
      <c r="O19009" s="1"/>
    </row>
    <row r="19010" spans="15:15" x14ac:dyDescent="0.3">
      <c r="O19010" s="1"/>
    </row>
    <row r="19011" spans="15:15" x14ac:dyDescent="0.3">
      <c r="O19011" s="1"/>
    </row>
    <row r="19012" spans="15:15" x14ac:dyDescent="0.3">
      <c r="O19012" s="1"/>
    </row>
    <row r="19013" spans="15:15" x14ac:dyDescent="0.3">
      <c r="O19013" s="1"/>
    </row>
    <row r="19014" spans="15:15" x14ac:dyDescent="0.3">
      <c r="O19014" s="1"/>
    </row>
    <row r="19015" spans="15:15" x14ac:dyDescent="0.3">
      <c r="O19015" s="1"/>
    </row>
    <row r="19016" spans="15:15" x14ac:dyDescent="0.3">
      <c r="O19016" s="1"/>
    </row>
    <row r="19017" spans="15:15" x14ac:dyDescent="0.3">
      <c r="O19017" s="1"/>
    </row>
    <row r="19018" spans="15:15" x14ac:dyDescent="0.3">
      <c r="O19018" s="1"/>
    </row>
    <row r="19019" spans="15:15" x14ac:dyDescent="0.3">
      <c r="O19019" s="1"/>
    </row>
    <row r="19020" spans="15:15" x14ac:dyDescent="0.3">
      <c r="O19020" s="1"/>
    </row>
    <row r="19021" spans="15:15" x14ac:dyDescent="0.3">
      <c r="O19021" s="1"/>
    </row>
    <row r="19022" spans="15:15" x14ac:dyDescent="0.3">
      <c r="O19022" s="1"/>
    </row>
    <row r="19023" spans="15:15" x14ac:dyDescent="0.3">
      <c r="O19023" s="1"/>
    </row>
    <row r="19024" spans="15:15" x14ac:dyDescent="0.3">
      <c r="O19024" s="1"/>
    </row>
    <row r="19025" spans="15:15" x14ac:dyDescent="0.3">
      <c r="O19025" s="1"/>
    </row>
    <row r="19026" spans="15:15" x14ac:dyDescent="0.3">
      <c r="O19026" s="1"/>
    </row>
    <row r="19027" spans="15:15" x14ac:dyDescent="0.3">
      <c r="O19027" s="1"/>
    </row>
    <row r="19028" spans="15:15" x14ac:dyDescent="0.3">
      <c r="O19028" s="1"/>
    </row>
    <row r="19029" spans="15:15" x14ac:dyDescent="0.3">
      <c r="O19029" s="1"/>
    </row>
    <row r="19030" spans="15:15" x14ac:dyDescent="0.3">
      <c r="O19030" s="1"/>
    </row>
    <row r="19031" spans="15:15" x14ac:dyDescent="0.3">
      <c r="O19031" s="1"/>
    </row>
    <row r="19032" spans="15:15" x14ac:dyDescent="0.3">
      <c r="O19032" s="1"/>
    </row>
    <row r="19033" spans="15:15" x14ac:dyDescent="0.3">
      <c r="O19033" s="1"/>
    </row>
    <row r="19034" spans="15:15" x14ac:dyDescent="0.3">
      <c r="O19034" s="1"/>
    </row>
    <row r="19035" spans="15:15" x14ac:dyDescent="0.3">
      <c r="O19035" s="1"/>
    </row>
    <row r="19036" spans="15:15" x14ac:dyDescent="0.3">
      <c r="O19036" s="1"/>
    </row>
    <row r="19037" spans="15:15" x14ac:dyDescent="0.3">
      <c r="O19037" s="1"/>
    </row>
    <row r="19038" spans="15:15" x14ac:dyDescent="0.3">
      <c r="O19038" s="1"/>
    </row>
    <row r="19039" spans="15:15" x14ac:dyDescent="0.3">
      <c r="O19039" s="1"/>
    </row>
    <row r="19040" spans="15:15" x14ac:dyDescent="0.3">
      <c r="O19040" s="1"/>
    </row>
    <row r="19041" spans="15:15" x14ac:dyDescent="0.3">
      <c r="O19041" s="1"/>
    </row>
    <row r="19042" spans="15:15" x14ac:dyDescent="0.3">
      <c r="O19042" s="1"/>
    </row>
    <row r="19043" spans="15:15" x14ac:dyDescent="0.3">
      <c r="O19043" s="1"/>
    </row>
    <row r="19044" spans="15:15" x14ac:dyDescent="0.3">
      <c r="O19044" s="1"/>
    </row>
    <row r="19045" spans="15:15" x14ac:dyDescent="0.3">
      <c r="O19045" s="1"/>
    </row>
    <row r="19046" spans="15:15" x14ac:dyDescent="0.3">
      <c r="O19046" s="1"/>
    </row>
    <row r="19047" spans="15:15" x14ac:dyDescent="0.3">
      <c r="O19047" s="1"/>
    </row>
    <row r="19048" spans="15:15" x14ac:dyDescent="0.3">
      <c r="O19048" s="1"/>
    </row>
    <row r="19049" spans="15:15" x14ac:dyDescent="0.3">
      <c r="O19049" s="1"/>
    </row>
    <row r="19050" spans="15:15" x14ac:dyDescent="0.3">
      <c r="O19050" s="1"/>
    </row>
    <row r="19051" spans="15:15" x14ac:dyDescent="0.3">
      <c r="O19051" s="1"/>
    </row>
    <row r="19052" spans="15:15" x14ac:dyDescent="0.3">
      <c r="O19052" s="1"/>
    </row>
    <row r="19053" spans="15:15" x14ac:dyDescent="0.3">
      <c r="O19053" s="1"/>
    </row>
    <row r="19054" spans="15:15" x14ac:dyDescent="0.3">
      <c r="O19054" s="1"/>
    </row>
    <row r="19055" spans="15:15" x14ac:dyDescent="0.3">
      <c r="O19055" s="1"/>
    </row>
    <row r="19056" spans="15:15" x14ac:dyDescent="0.3">
      <c r="O19056" s="1"/>
    </row>
    <row r="19057" spans="15:15" x14ac:dyDescent="0.3">
      <c r="O19057" s="1"/>
    </row>
    <row r="19058" spans="15:15" x14ac:dyDescent="0.3">
      <c r="O19058" s="1"/>
    </row>
    <row r="19059" spans="15:15" x14ac:dyDescent="0.3">
      <c r="O19059" s="1"/>
    </row>
    <row r="19060" spans="15:15" x14ac:dyDescent="0.3">
      <c r="O19060" s="1"/>
    </row>
    <row r="19061" spans="15:15" x14ac:dyDescent="0.3">
      <c r="O19061" s="1"/>
    </row>
    <row r="19062" spans="15:15" x14ac:dyDescent="0.3">
      <c r="O19062" s="1"/>
    </row>
    <row r="19063" spans="15:15" x14ac:dyDescent="0.3">
      <c r="O19063" s="1"/>
    </row>
    <row r="19064" spans="15:15" x14ac:dyDescent="0.3">
      <c r="O19064" s="1"/>
    </row>
    <row r="19065" spans="15:15" x14ac:dyDescent="0.3">
      <c r="O19065" s="1"/>
    </row>
    <row r="19066" spans="15:15" x14ac:dyDescent="0.3">
      <c r="O19066" s="1"/>
    </row>
    <row r="19067" spans="15:15" x14ac:dyDescent="0.3">
      <c r="O19067" s="1"/>
    </row>
    <row r="19068" spans="15:15" x14ac:dyDescent="0.3">
      <c r="O19068" s="1"/>
    </row>
    <row r="19069" spans="15:15" x14ac:dyDescent="0.3">
      <c r="O19069" s="1"/>
    </row>
    <row r="19070" spans="15:15" x14ac:dyDescent="0.3">
      <c r="O19070" s="1"/>
    </row>
    <row r="19071" spans="15:15" x14ac:dyDescent="0.3">
      <c r="O19071" s="1"/>
    </row>
    <row r="19072" spans="15:15" x14ac:dyDescent="0.3">
      <c r="O19072" s="1"/>
    </row>
    <row r="19073" spans="15:15" x14ac:dyDescent="0.3">
      <c r="O19073" s="1"/>
    </row>
    <row r="19074" spans="15:15" x14ac:dyDescent="0.3">
      <c r="O19074" s="1"/>
    </row>
    <row r="19075" spans="15:15" x14ac:dyDescent="0.3">
      <c r="O19075" s="1"/>
    </row>
    <row r="19076" spans="15:15" x14ac:dyDescent="0.3">
      <c r="O19076" s="1"/>
    </row>
    <row r="19077" spans="15:15" x14ac:dyDescent="0.3">
      <c r="O19077" s="1"/>
    </row>
    <row r="19078" spans="15:15" x14ac:dyDescent="0.3">
      <c r="O19078" s="1"/>
    </row>
    <row r="19079" spans="15:15" x14ac:dyDescent="0.3">
      <c r="O19079" s="1"/>
    </row>
    <row r="19080" spans="15:15" x14ac:dyDescent="0.3">
      <c r="O19080" s="1"/>
    </row>
    <row r="19081" spans="15:15" x14ac:dyDescent="0.3">
      <c r="O19081" s="1"/>
    </row>
    <row r="19082" spans="15:15" x14ac:dyDescent="0.3">
      <c r="O19082" s="1"/>
    </row>
    <row r="19083" spans="15:15" x14ac:dyDescent="0.3">
      <c r="O19083" s="1"/>
    </row>
    <row r="19084" spans="15:15" x14ac:dyDescent="0.3">
      <c r="O19084" s="1"/>
    </row>
    <row r="19085" spans="15:15" x14ac:dyDescent="0.3">
      <c r="O19085" s="1"/>
    </row>
    <row r="19086" spans="15:15" x14ac:dyDescent="0.3">
      <c r="O19086" s="1"/>
    </row>
    <row r="19087" spans="15:15" x14ac:dyDescent="0.3">
      <c r="O19087" s="1"/>
    </row>
    <row r="19088" spans="15:15" x14ac:dyDescent="0.3">
      <c r="O19088" s="1"/>
    </row>
    <row r="19089" spans="15:15" x14ac:dyDescent="0.3">
      <c r="O19089" s="1"/>
    </row>
    <row r="19090" spans="15:15" x14ac:dyDescent="0.3">
      <c r="O19090" s="1"/>
    </row>
    <row r="19091" spans="15:15" x14ac:dyDescent="0.3">
      <c r="O19091" s="1"/>
    </row>
    <row r="19092" spans="15:15" x14ac:dyDescent="0.3">
      <c r="O19092" s="1"/>
    </row>
    <row r="19093" spans="15:15" x14ac:dyDescent="0.3">
      <c r="O19093" s="1"/>
    </row>
    <row r="19094" spans="15:15" x14ac:dyDescent="0.3">
      <c r="O19094" s="1"/>
    </row>
    <row r="19095" spans="15:15" x14ac:dyDescent="0.3">
      <c r="O19095" s="1"/>
    </row>
    <row r="19096" spans="15:15" x14ac:dyDescent="0.3">
      <c r="O19096" s="1"/>
    </row>
    <row r="19097" spans="15:15" x14ac:dyDescent="0.3">
      <c r="O19097" s="1"/>
    </row>
    <row r="19098" spans="15:15" x14ac:dyDescent="0.3">
      <c r="O19098" s="1"/>
    </row>
    <row r="19099" spans="15:15" x14ac:dyDescent="0.3">
      <c r="O19099" s="1"/>
    </row>
    <row r="19100" spans="15:15" x14ac:dyDescent="0.3">
      <c r="O19100" s="1"/>
    </row>
    <row r="19101" spans="15:15" x14ac:dyDescent="0.3">
      <c r="O19101" s="1"/>
    </row>
    <row r="19102" spans="15:15" x14ac:dyDescent="0.3">
      <c r="O19102" s="1"/>
    </row>
    <row r="19103" spans="15:15" x14ac:dyDescent="0.3">
      <c r="O19103" s="1"/>
    </row>
    <row r="19104" spans="15:15" x14ac:dyDescent="0.3">
      <c r="O19104" s="1"/>
    </row>
    <row r="19105" spans="15:15" x14ac:dyDescent="0.3">
      <c r="O19105" s="1"/>
    </row>
    <row r="19106" spans="15:15" x14ac:dyDescent="0.3">
      <c r="O19106" s="1"/>
    </row>
    <row r="19107" spans="15:15" x14ac:dyDescent="0.3">
      <c r="O19107" s="1"/>
    </row>
    <row r="19108" spans="15:15" x14ac:dyDescent="0.3">
      <c r="O19108" s="1"/>
    </row>
    <row r="19109" spans="15:15" x14ac:dyDescent="0.3">
      <c r="O19109" s="1"/>
    </row>
    <row r="19110" spans="15:15" x14ac:dyDescent="0.3">
      <c r="O19110" s="1"/>
    </row>
    <row r="19111" spans="15:15" x14ac:dyDescent="0.3">
      <c r="O19111" s="1"/>
    </row>
    <row r="19112" spans="15:15" x14ac:dyDescent="0.3">
      <c r="O19112" s="1"/>
    </row>
    <row r="19113" spans="15:15" x14ac:dyDescent="0.3">
      <c r="O19113" s="1"/>
    </row>
    <row r="19114" spans="15:15" x14ac:dyDescent="0.3">
      <c r="O19114" s="1"/>
    </row>
    <row r="19115" spans="15:15" x14ac:dyDescent="0.3">
      <c r="O19115" s="1"/>
    </row>
    <row r="19116" spans="15:15" x14ac:dyDescent="0.3">
      <c r="O19116" s="1"/>
    </row>
    <row r="19117" spans="15:15" x14ac:dyDescent="0.3">
      <c r="O19117" s="1"/>
    </row>
    <row r="19118" spans="15:15" x14ac:dyDescent="0.3">
      <c r="O19118" s="1"/>
    </row>
    <row r="19119" spans="15:15" x14ac:dyDescent="0.3">
      <c r="O19119" s="1"/>
    </row>
    <row r="19120" spans="15:15" x14ac:dyDescent="0.3">
      <c r="O19120" s="1"/>
    </row>
    <row r="19121" spans="15:15" x14ac:dyDescent="0.3">
      <c r="O19121" s="1"/>
    </row>
    <row r="19122" spans="15:15" x14ac:dyDescent="0.3">
      <c r="O19122" s="1"/>
    </row>
    <row r="19123" spans="15:15" x14ac:dyDescent="0.3">
      <c r="O19123" s="1"/>
    </row>
    <row r="19124" spans="15:15" x14ac:dyDescent="0.3">
      <c r="O19124" s="1"/>
    </row>
    <row r="19125" spans="15:15" x14ac:dyDescent="0.3">
      <c r="O19125" s="1"/>
    </row>
    <row r="19126" spans="15:15" x14ac:dyDescent="0.3">
      <c r="O19126" s="1"/>
    </row>
    <row r="19127" spans="15:15" x14ac:dyDescent="0.3">
      <c r="O19127" s="1"/>
    </row>
    <row r="19128" spans="15:15" x14ac:dyDescent="0.3">
      <c r="O19128" s="1"/>
    </row>
    <row r="19129" spans="15:15" x14ac:dyDescent="0.3">
      <c r="O19129" s="1"/>
    </row>
    <row r="19130" spans="15:15" x14ac:dyDescent="0.3">
      <c r="O19130" s="1"/>
    </row>
    <row r="19131" spans="15:15" x14ac:dyDescent="0.3">
      <c r="O19131" s="1"/>
    </row>
    <row r="19132" spans="15:15" x14ac:dyDescent="0.3">
      <c r="O19132" s="1"/>
    </row>
    <row r="19133" spans="15:15" x14ac:dyDescent="0.3">
      <c r="O19133" s="1"/>
    </row>
    <row r="19134" spans="15:15" x14ac:dyDescent="0.3">
      <c r="O19134" s="1"/>
    </row>
    <row r="19135" spans="15:15" x14ac:dyDescent="0.3">
      <c r="O19135" s="1"/>
    </row>
    <row r="19136" spans="15:15" x14ac:dyDescent="0.3">
      <c r="O19136" s="1"/>
    </row>
    <row r="19137" spans="15:15" x14ac:dyDescent="0.3">
      <c r="O19137" s="1"/>
    </row>
    <row r="19138" spans="15:15" x14ac:dyDescent="0.3">
      <c r="O19138" s="1"/>
    </row>
    <row r="19139" spans="15:15" x14ac:dyDescent="0.3">
      <c r="O19139" s="1"/>
    </row>
    <row r="19140" spans="15:15" x14ac:dyDescent="0.3">
      <c r="O19140" s="1"/>
    </row>
    <row r="19141" spans="15:15" x14ac:dyDescent="0.3">
      <c r="O19141" s="1"/>
    </row>
    <row r="19142" spans="15:15" x14ac:dyDescent="0.3">
      <c r="O19142" s="1"/>
    </row>
    <row r="19143" spans="15:15" x14ac:dyDescent="0.3">
      <c r="O19143" s="1"/>
    </row>
    <row r="19144" spans="15:15" x14ac:dyDescent="0.3">
      <c r="O19144" s="1"/>
    </row>
    <row r="19145" spans="15:15" x14ac:dyDescent="0.3">
      <c r="O19145" s="1"/>
    </row>
    <row r="19146" spans="15:15" x14ac:dyDescent="0.3">
      <c r="O19146" s="1"/>
    </row>
    <row r="19147" spans="15:15" x14ac:dyDescent="0.3">
      <c r="O19147" s="1"/>
    </row>
    <row r="19148" spans="15:15" x14ac:dyDescent="0.3">
      <c r="O19148" s="1"/>
    </row>
    <row r="19149" spans="15:15" x14ac:dyDescent="0.3">
      <c r="O19149" s="1"/>
    </row>
    <row r="19150" spans="15:15" x14ac:dyDescent="0.3">
      <c r="O19150" s="1"/>
    </row>
    <row r="19151" spans="15:15" x14ac:dyDescent="0.3">
      <c r="O19151" s="1"/>
    </row>
    <row r="19152" spans="15:15" x14ac:dyDescent="0.3">
      <c r="O19152" s="1"/>
    </row>
    <row r="19153" spans="15:15" x14ac:dyDescent="0.3">
      <c r="O19153" s="1"/>
    </row>
    <row r="19154" spans="15:15" x14ac:dyDescent="0.3">
      <c r="O19154" s="1"/>
    </row>
    <row r="19155" spans="15:15" x14ac:dyDescent="0.3">
      <c r="O19155" s="1"/>
    </row>
    <row r="19156" spans="15:15" x14ac:dyDescent="0.3">
      <c r="O19156" s="1"/>
    </row>
    <row r="19157" spans="15:15" x14ac:dyDescent="0.3">
      <c r="O19157" s="1"/>
    </row>
    <row r="19158" spans="15:15" x14ac:dyDescent="0.3">
      <c r="O19158" s="1"/>
    </row>
    <row r="19159" spans="15:15" x14ac:dyDescent="0.3">
      <c r="O19159" s="1"/>
    </row>
    <row r="19160" spans="15:15" x14ac:dyDescent="0.3">
      <c r="O19160" s="1"/>
    </row>
    <row r="19161" spans="15:15" x14ac:dyDescent="0.3">
      <c r="O19161" s="1"/>
    </row>
    <row r="19162" spans="15:15" x14ac:dyDescent="0.3">
      <c r="O19162" s="1"/>
    </row>
    <row r="19163" spans="15:15" x14ac:dyDescent="0.3">
      <c r="O19163" s="1"/>
    </row>
    <row r="19164" spans="15:15" x14ac:dyDescent="0.3">
      <c r="O19164" s="1"/>
    </row>
    <row r="19165" spans="15:15" x14ac:dyDescent="0.3">
      <c r="O19165" s="1"/>
    </row>
    <row r="19166" spans="15:15" x14ac:dyDescent="0.3">
      <c r="O19166" s="1"/>
    </row>
    <row r="19167" spans="15:15" x14ac:dyDescent="0.3">
      <c r="O19167" s="1"/>
    </row>
    <row r="19168" spans="15:15" x14ac:dyDescent="0.3">
      <c r="O19168" s="1"/>
    </row>
    <row r="19169" spans="15:15" x14ac:dyDescent="0.3">
      <c r="O19169" s="1"/>
    </row>
    <row r="19170" spans="15:15" x14ac:dyDescent="0.3">
      <c r="O19170" s="1"/>
    </row>
    <row r="19171" spans="15:15" x14ac:dyDescent="0.3">
      <c r="O19171" s="1"/>
    </row>
    <row r="19172" spans="15:15" x14ac:dyDescent="0.3">
      <c r="O19172" s="1"/>
    </row>
    <row r="19173" spans="15:15" x14ac:dyDescent="0.3">
      <c r="O19173" s="1"/>
    </row>
    <row r="19174" spans="15:15" x14ac:dyDescent="0.3">
      <c r="O19174" s="1"/>
    </row>
    <row r="19175" spans="15:15" x14ac:dyDescent="0.3">
      <c r="O19175" s="1"/>
    </row>
    <row r="19176" spans="15:15" x14ac:dyDescent="0.3">
      <c r="O19176" s="1"/>
    </row>
    <row r="19177" spans="15:15" x14ac:dyDescent="0.3">
      <c r="O19177" s="1"/>
    </row>
    <row r="19178" spans="15:15" x14ac:dyDescent="0.3">
      <c r="O19178" s="1"/>
    </row>
    <row r="19179" spans="15:15" x14ac:dyDescent="0.3">
      <c r="O19179" s="1"/>
    </row>
    <row r="19180" spans="15:15" x14ac:dyDescent="0.3">
      <c r="O19180" s="1"/>
    </row>
    <row r="19181" spans="15:15" x14ac:dyDescent="0.3">
      <c r="O19181" s="1"/>
    </row>
    <row r="19182" spans="15:15" x14ac:dyDescent="0.3">
      <c r="O19182" s="1"/>
    </row>
    <row r="19183" spans="15:15" x14ac:dyDescent="0.3">
      <c r="O19183" s="1"/>
    </row>
    <row r="19184" spans="15:15" x14ac:dyDescent="0.3">
      <c r="O19184" s="1"/>
    </row>
    <row r="19185" spans="15:15" x14ac:dyDescent="0.3">
      <c r="O19185" s="1"/>
    </row>
    <row r="19186" spans="15:15" x14ac:dyDescent="0.3">
      <c r="O19186" s="1"/>
    </row>
    <row r="19187" spans="15:15" x14ac:dyDescent="0.3">
      <c r="O19187" s="1"/>
    </row>
    <row r="19188" spans="15:15" x14ac:dyDescent="0.3">
      <c r="O19188" s="1"/>
    </row>
    <row r="19189" spans="15:15" x14ac:dyDescent="0.3">
      <c r="O19189" s="1"/>
    </row>
    <row r="19190" spans="15:15" x14ac:dyDescent="0.3">
      <c r="O19190" s="1"/>
    </row>
    <row r="19191" spans="15:15" x14ac:dyDescent="0.3">
      <c r="O19191" s="1"/>
    </row>
    <row r="19192" spans="15:15" x14ac:dyDescent="0.3">
      <c r="O19192" s="1"/>
    </row>
    <row r="19193" spans="15:15" x14ac:dyDescent="0.3">
      <c r="O19193" s="1"/>
    </row>
    <row r="19194" spans="15:15" x14ac:dyDescent="0.3">
      <c r="O19194" s="1"/>
    </row>
    <row r="19195" spans="15:15" x14ac:dyDescent="0.3">
      <c r="O19195" s="1"/>
    </row>
    <row r="19196" spans="15:15" x14ac:dyDescent="0.3">
      <c r="O19196" s="1"/>
    </row>
    <row r="19197" spans="15:15" x14ac:dyDescent="0.3">
      <c r="O19197" s="1"/>
    </row>
    <row r="19198" spans="15:15" x14ac:dyDescent="0.3">
      <c r="O19198" s="1"/>
    </row>
    <row r="19199" spans="15:15" x14ac:dyDescent="0.3">
      <c r="O19199" s="1"/>
    </row>
    <row r="19200" spans="15:15" x14ac:dyDescent="0.3">
      <c r="O19200" s="1"/>
    </row>
    <row r="19201" spans="15:15" x14ac:dyDescent="0.3">
      <c r="O19201" s="1"/>
    </row>
    <row r="19202" spans="15:15" x14ac:dyDescent="0.3">
      <c r="O19202" s="1"/>
    </row>
    <row r="19203" spans="15:15" x14ac:dyDescent="0.3">
      <c r="O19203" s="1"/>
    </row>
    <row r="19204" spans="15:15" x14ac:dyDescent="0.3">
      <c r="O19204" s="1"/>
    </row>
    <row r="19205" spans="15:15" x14ac:dyDescent="0.3">
      <c r="O19205" s="1"/>
    </row>
    <row r="19206" spans="15:15" x14ac:dyDescent="0.3">
      <c r="O19206" s="1"/>
    </row>
    <row r="19207" spans="15:15" x14ac:dyDescent="0.3">
      <c r="O19207" s="1"/>
    </row>
    <row r="19208" spans="15:15" x14ac:dyDescent="0.3">
      <c r="O19208" s="1"/>
    </row>
    <row r="19209" spans="15:15" x14ac:dyDescent="0.3">
      <c r="O19209" s="1"/>
    </row>
    <row r="19210" spans="15:15" x14ac:dyDescent="0.3">
      <c r="O19210" s="1"/>
    </row>
    <row r="19211" spans="15:15" x14ac:dyDescent="0.3">
      <c r="O19211" s="1"/>
    </row>
    <row r="19212" spans="15:15" x14ac:dyDescent="0.3">
      <c r="O19212" s="1"/>
    </row>
    <row r="19213" spans="15:15" x14ac:dyDescent="0.3">
      <c r="O19213" s="1"/>
    </row>
    <row r="19214" spans="15:15" x14ac:dyDescent="0.3">
      <c r="O19214" s="1"/>
    </row>
    <row r="19215" spans="15:15" x14ac:dyDescent="0.3">
      <c r="O19215" s="1"/>
    </row>
    <row r="19216" spans="15:15" x14ac:dyDescent="0.3">
      <c r="O19216" s="1"/>
    </row>
    <row r="19217" spans="15:15" x14ac:dyDescent="0.3">
      <c r="O19217" s="1"/>
    </row>
    <row r="19218" spans="15:15" x14ac:dyDescent="0.3">
      <c r="O19218" s="1"/>
    </row>
    <row r="19219" spans="15:15" x14ac:dyDescent="0.3">
      <c r="O19219" s="1"/>
    </row>
    <row r="19220" spans="15:15" x14ac:dyDescent="0.3">
      <c r="O19220" s="1"/>
    </row>
    <row r="19221" spans="15:15" x14ac:dyDescent="0.3">
      <c r="O19221" s="1"/>
    </row>
    <row r="19222" spans="15:15" x14ac:dyDescent="0.3">
      <c r="O19222" s="1"/>
    </row>
    <row r="19223" spans="15:15" x14ac:dyDescent="0.3">
      <c r="O19223" s="1"/>
    </row>
    <row r="19224" spans="15:15" x14ac:dyDescent="0.3">
      <c r="O19224" s="1"/>
    </row>
    <row r="19225" spans="15:15" x14ac:dyDescent="0.3">
      <c r="O19225" s="1"/>
    </row>
    <row r="19226" spans="15:15" x14ac:dyDescent="0.3">
      <c r="O19226" s="1"/>
    </row>
    <row r="19227" spans="15:15" x14ac:dyDescent="0.3">
      <c r="O19227" s="1"/>
    </row>
    <row r="19228" spans="15:15" x14ac:dyDescent="0.3">
      <c r="O19228" s="1"/>
    </row>
    <row r="19229" spans="15:15" x14ac:dyDescent="0.3">
      <c r="O19229" s="1"/>
    </row>
    <row r="19230" spans="15:15" x14ac:dyDescent="0.3">
      <c r="O19230" s="1"/>
    </row>
    <row r="19231" spans="15:15" x14ac:dyDescent="0.3">
      <c r="O19231" s="1"/>
    </row>
    <row r="19232" spans="15:15" x14ac:dyDescent="0.3">
      <c r="O19232" s="1"/>
    </row>
    <row r="19233" spans="15:15" x14ac:dyDescent="0.3">
      <c r="O19233" s="1"/>
    </row>
    <row r="19234" spans="15:15" x14ac:dyDescent="0.3">
      <c r="O19234" s="1"/>
    </row>
    <row r="19235" spans="15:15" x14ac:dyDescent="0.3">
      <c r="O19235" s="1"/>
    </row>
    <row r="19236" spans="15:15" x14ac:dyDescent="0.3">
      <c r="O19236" s="1"/>
    </row>
    <row r="19237" spans="15:15" x14ac:dyDescent="0.3">
      <c r="O19237" s="1"/>
    </row>
    <row r="19238" spans="15:15" x14ac:dyDescent="0.3">
      <c r="O19238" s="1"/>
    </row>
    <row r="19239" spans="15:15" x14ac:dyDescent="0.3">
      <c r="O19239" s="1"/>
    </row>
    <row r="19240" spans="15:15" x14ac:dyDescent="0.3">
      <c r="O19240" s="1"/>
    </row>
    <row r="19241" spans="15:15" x14ac:dyDescent="0.3">
      <c r="O19241" s="1"/>
    </row>
    <row r="19242" spans="15:15" x14ac:dyDescent="0.3">
      <c r="O19242" s="1"/>
    </row>
    <row r="19243" spans="15:15" x14ac:dyDescent="0.3">
      <c r="O19243" s="1"/>
    </row>
    <row r="19244" spans="15:15" x14ac:dyDescent="0.3">
      <c r="O19244" s="1"/>
    </row>
    <row r="19245" spans="15:15" x14ac:dyDescent="0.3">
      <c r="O19245" s="1"/>
    </row>
    <row r="19246" spans="15:15" x14ac:dyDescent="0.3">
      <c r="O19246" s="1"/>
    </row>
    <row r="19247" spans="15:15" x14ac:dyDescent="0.3">
      <c r="O19247" s="1"/>
    </row>
    <row r="19248" spans="15:15" x14ac:dyDescent="0.3">
      <c r="O19248" s="1"/>
    </row>
    <row r="19249" spans="15:15" x14ac:dyDescent="0.3">
      <c r="O19249" s="1"/>
    </row>
    <row r="19250" spans="15:15" x14ac:dyDescent="0.3">
      <c r="O19250" s="1"/>
    </row>
    <row r="19251" spans="15:15" x14ac:dyDescent="0.3">
      <c r="O19251" s="1"/>
    </row>
    <row r="19252" spans="15:15" x14ac:dyDescent="0.3">
      <c r="O19252" s="1"/>
    </row>
    <row r="19253" spans="15:15" x14ac:dyDescent="0.3">
      <c r="O19253" s="1"/>
    </row>
    <row r="19254" spans="15:15" x14ac:dyDescent="0.3">
      <c r="O19254" s="1"/>
    </row>
    <row r="19255" spans="15:15" x14ac:dyDescent="0.3">
      <c r="O19255" s="1"/>
    </row>
    <row r="19256" spans="15:15" x14ac:dyDescent="0.3">
      <c r="O19256" s="1"/>
    </row>
    <row r="19257" spans="15:15" x14ac:dyDescent="0.3">
      <c r="O19257" s="1"/>
    </row>
    <row r="19258" spans="15:15" x14ac:dyDescent="0.3">
      <c r="O19258" s="1"/>
    </row>
    <row r="19259" spans="15:15" x14ac:dyDescent="0.3">
      <c r="O19259" s="1"/>
    </row>
    <row r="19260" spans="15:15" x14ac:dyDescent="0.3">
      <c r="O19260" s="1"/>
    </row>
    <row r="19261" spans="15:15" x14ac:dyDescent="0.3">
      <c r="O19261" s="1"/>
    </row>
    <row r="19262" spans="15:15" x14ac:dyDescent="0.3">
      <c r="O19262" s="1"/>
    </row>
    <row r="19263" spans="15:15" x14ac:dyDescent="0.3">
      <c r="O19263" s="1"/>
    </row>
    <row r="19264" spans="15:15" x14ac:dyDescent="0.3">
      <c r="O19264" s="1"/>
    </row>
    <row r="19265" spans="15:15" x14ac:dyDescent="0.3">
      <c r="O19265" s="1"/>
    </row>
    <row r="19266" spans="15:15" x14ac:dyDescent="0.3">
      <c r="O19266" s="1"/>
    </row>
    <row r="19267" spans="15:15" x14ac:dyDescent="0.3">
      <c r="O19267" s="1"/>
    </row>
    <row r="19268" spans="15:15" x14ac:dyDescent="0.3">
      <c r="O19268" s="1"/>
    </row>
    <row r="19269" spans="15:15" x14ac:dyDescent="0.3">
      <c r="O19269" s="1"/>
    </row>
    <row r="19270" spans="15:15" x14ac:dyDescent="0.3">
      <c r="O19270" s="1"/>
    </row>
    <row r="19271" spans="15:15" x14ac:dyDescent="0.3">
      <c r="O19271" s="1"/>
    </row>
    <row r="19272" spans="15:15" x14ac:dyDescent="0.3">
      <c r="O19272" s="1"/>
    </row>
    <row r="19273" spans="15:15" x14ac:dyDescent="0.3">
      <c r="O19273" s="1"/>
    </row>
    <row r="19274" spans="15:15" x14ac:dyDescent="0.3">
      <c r="O19274" s="1"/>
    </row>
    <row r="19275" spans="15:15" x14ac:dyDescent="0.3">
      <c r="O19275" s="1"/>
    </row>
    <row r="19276" spans="15:15" x14ac:dyDescent="0.3">
      <c r="O19276" s="1"/>
    </row>
    <row r="19277" spans="15:15" x14ac:dyDescent="0.3">
      <c r="O19277" s="1"/>
    </row>
    <row r="19278" spans="15:15" x14ac:dyDescent="0.3">
      <c r="O19278" s="1"/>
    </row>
    <row r="19279" spans="15:15" x14ac:dyDescent="0.3">
      <c r="O19279" s="1"/>
    </row>
    <row r="19280" spans="15:15" x14ac:dyDescent="0.3">
      <c r="O19280" s="1"/>
    </row>
    <row r="19281" spans="15:15" x14ac:dyDescent="0.3">
      <c r="O19281" s="1"/>
    </row>
    <row r="19282" spans="15:15" x14ac:dyDescent="0.3">
      <c r="O19282" s="1"/>
    </row>
    <row r="19283" spans="15:15" x14ac:dyDescent="0.3">
      <c r="O19283" s="1"/>
    </row>
    <row r="19284" spans="15:15" x14ac:dyDescent="0.3">
      <c r="O19284" s="1"/>
    </row>
    <row r="19285" spans="15:15" x14ac:dyDescent="0.3">
      <c r="O19285" s="1"/>
    </row>
    <row r="19286" spans="15:15" x14ac:dyDescent="0.3">
      <c r="O19286" s="1"/>
    </row>
    <row r="19287" spans="15:15" x14ac:dyDescent="0.3">
      <c r="O19287" s="1"/>
    </row>
    <row r="19288" spans="15:15" x14ac:dyDescent="0.3">
      <c r="O19288" s="1"/>
    </row>
    <row r="19289" spans="15:15" x14ac:dyDescent="0.3">
      <c r="O19289" s="1"/>
    </row>
    <row r="19290" spans="15:15" x14ac:dyDescent="0.3">
      <c r="O19290" s="1"/>
    </row>
    <row r="19291" spans="15:15" x14ac:dyDescent="0.3">
      <c r="O19291" s="1"/>
    </row>
    <row r="19292" spans="15:15" x14ac:dyDescent="0.3">
      <c r="O19292" s="1"/>
    </row>
    <row r="19293" spans="15:15" x14ac:dyDescent="0.3">
      <c r="O19293" s="1"/>
    </row>
    <row r="19294" spans="15:15" x14ac:dyDescent="0.3">
      <c r="O19294" s="1"/>
    </row>
    <row r="19295" spans="15:15" x14ac:dyDescent="0.3">
      <c r="O19295" s="1"/>
    </row>
    <row r="19296" spans="15:15" x14ac:dyDescent="0.3">
      <c r="O19296" s="1"/>
    </row>
    <row r="19297" spans="15:15" x14ac:dyDescent="0.3">
      <c r="O19297" s="1"/>
    </row>
    <row r="19298" spans="15:15" x14ac:dyDescent="0.3">
      <c r="O19298" s="1"/>
    </row>
    <row r="19299" spans="15:15" x14ac:dyDescent="0.3">
      <c r="O19299" s="1"/>
    </row>
    <row r="19300" spans="15:15" x14ac:dyDescent="0.3">
      <c r="O19300" s="1"/>
    </row>
    <row r="19301" spans="15:15" x14ac:dyDescent="0.3">
      <c r="O19301" s="1"/>
    </row>
    <row r="19302" spans="15:15" x14ac:dyDescent="0.3">
      <c r="O19302" s="1"/>
    </row>
    <row r="19303" spans="15:15" x14ac:dyDescent="0.3">
      <c r="O19303" s="1"/>
    </row>
    <row r="19304" spans="15:15" x14ac:dyDescent="0.3">
      <c r="O19304" s="1"/>
    </row>
    <row r="19305" spans="15:15" x14ac:dyDescent="0.3">
      <c r="O19305" s="1"/>
    </row>
    <row r="19306" spans="15:15" x14ac:dyDescent="0.3">
      <c r="O19306" s="1"/>
    </row>
    <row r="19307" spans="15:15" x14ac:dyDescent="0.3">
      <c r="O19307" s="1"/>
    </row>
    <row r="19308" spans="15:15" x14ac:dyDescent="0.3">
      <c r="O19308" s="1"/>
    </row>
    <row r="19309" spans="15:15" x14ac:dyDescent="0.3">
      <c r="O19309" s="1"/>
    </row>
    <row r="19310" spans="15:15" x14ac:dyDescent="0.3">
      <c r="O19310" s="1"/>
    </row>
    <row r="19311" spans="15:15" x14ac:dyDescent="0.3">
      <c r="O19311" s="1"/>
    </row>
    <row r="19312" spans="15:15" x14ac:dyDescent="0.3">
      <c r="O19312" s="1"/>
    </row>
    <row r="19313" spans="15:15" x14ac:dyDescent="0.3">
      <c r="O19313" s="1"/>
    </row>
    <row r="19314" spans="15:15" x14ac:dyDescent="0.3">
      <c r="O19314" s="1"/>
    </row>
    <row r="19315" spans="15:15" x14ac:dyDescent="0.3">
      <c r="O19315" s="1"/>
    </row>
    <row r="19316" spans="15:15" x14ac:dyDescent="0.3">
      <c r="O19316" s="1"/>
    </row>
    <row r="19317" spans="15:15" x14ac:dyDescent="0.3">
      <c r="O19317" s="1"/>
    </row>
    <row r="19318" spans="15:15" x14ac:dyDescent="0.3">
      <c r="O19318" s="1"/>
    </row>
    <row r="19319" spans="15:15" x14ac:dyDescent="0.3">
      <c r="O19319" s="1"/>
    </row>
    <row r="19320" spans="15:15" x14ac:dyDescent="0.3">
      <c r="O19320" s="1"/>
    </row>
    <row r="19321" spans="15:15" x14ac:dyDescent="0.3">
      <c r="O19321" s="1"/>
    </row>
    <row r="19322" spans="15:15" x14ac:dyDescent="0.3">
      <c r="O19322" s="1"/>
    </row>
    <row r="19323" spans="15:15" x14ac:dyDescent="0.3">
      <c r="O19323" s="1"/>
    </row>
    <row r="19324" spans="15:15" x14ac:dyDescent="0.3">
      <c r="O19324" s="1"/>
    </row>
    <row r="19325" spans="15:15" x14ac:dyDescent="0.3">
      <c r="O19325" s="1"/>
    </row>
    <row r="19326" spans="15:15" x14ac:dyDescent="0.3">
      <c r="O19326" s="1"/>
    </row>
    <row r="19327" spans="15:15" x14ac:dyDescent="0.3">
      <c r="O19327" s="1"/>
    </row>
    <row r="19328" spans="15:15" x14ac:dyDescent="0.3">
      <c r="O19328" s="1"/>
    </row>
    <row r="19329" spans="15:15" x14ac:dyDescent="0.3">
      <c r="O19329" s="1"/>
    </row>
    <row r="19330" spans="15:15" x14ac:dyDescent="0.3">
      <c r="O19330" s="1"/>
    </row>
    <row r="19331" spans="15:15" x14ac:dyDescent="0.3">
      <c r="O19331" s="1"/>
    </row>
    <row r="19332" spans="15:15" x14ac:dyDescent="0.3">
      <c r="O19332" s="1"/>
    </row>
    <row r="19333" spans="15:15" x14ac:dyDescent="0.3">
      <c r="O19333" s="1"/>
    </row>
    <row r="19334" spans="15:15" x14ac:dyDescent="0.3">
      <c r="O19334" s="1"/>
    </row>
    <row r="19335" spans="15:15" x14ac:dyDescent="0.3">
      <c r="O19335" s="1"/>
    </row>
    <row r="19336" spans="15:15" x14ac:dyDescent="0.3">
      <c r="O19336" s="1"/>
    </row>
    <row r="19337" spans="15:15" x14ac:dyDescent="0.3">
      <c r="O19337" s="1"/>
    </row>
    <row r="19338" spans="15:15" x14ac:dyDescent="0.3">
      <c r="O19338" s="1"/>
    </row>
    <row r="19339" spans="15:15" x14ac:dyDescent="0.3">
      <c r="O19339" s="1"/>
    </row>
    <row r="19340" spans="15:15" x14ac:dyDescent="0.3">
      <c r="O19340" s="1"/>
    </row>
    <row r="19341" spans="15:15" x14ac:dyDescent="0.3">
      <c r="O19341" s="1"/>
    </row>
    <row r="19342" spans="15:15" x14ac:dyDescent="0.3">
      <c r="O19342" s="1"/>
    </row>
    <row r="19343" spans="15:15" x14ac:dyDescent="0.3">
      <c r="O19343" s="1"/>
    </row>
    <row r="19344" spans="15:15" x14ac:dyDescent="0.3">
      <c r="O19344" s="1"/>
    </row>
    <row r="19345" spans="15:15" x14ac:dyDescent="0.3">
      <c r="O19345" s="1"/>
    </row>
    <row r="19346" spans="15:15" x14ac:dyDescent="0.3">
      <c r="O19346" s="1"/>
    </row>
    <row r="19347" spans="15:15" x14ac:dyDescent="0.3">
      <c r="O19347" s="1"/>
    </row>
    <row r="19348" spans="15:15" x14ac:dyDescent="0.3">
      <c r="O19348" s="1"/>
    </row>
    <row r="19349" spans="15:15" x14ac:dyDescent="0.3">
      <c r="O19349" s="1"/>
    </row>
    <row r="19350" spans="15:15" x14ac:dyDescent="0.3">
      <c r="O19350" s="1"/>
    </row>
    <row r="19351" spans="15:15" x14ac:dyDescent="0.3">
      <c r="O19351" s="1"/>
    </row>
    <row r="19352" spans="15:15" x14ac:dyDescent="0.3">
      <c r="O19352" s="1"/>
    </row>
    <row r="19353" spans="15:15" x14ac:dyDescent="0.3">
      <c r="O19353" s="1"/>
    </row>
    <row r="19354" spans="15:15" x14ac:dyDescent="0.3">
      <c r="O19354" s="1"/>
    </row>
    <row r="19355" spans="15:15" x14ac:dyDescent="0.3">
      <c r="O19355" s="1"/>
    </row>
    <row r="19356" spans="15:15" x14ac:dyDescent="0.3">
      <c r="O19356" s="1"/>
    </row>
    <row r="19357" spans="15:15" x14ac:dyDescent="0.3">
      <c r="O19357" s="1"/>
    </row>
    <row r="19358" spans="15:15" x14ac:dyDescent="0.3">
      <c r="O19358" s="1"/>
    </row>
    <row r="19359" spans="15:15" x14ac:dyDescent="0.3">
      <c r="O19359" s="1"/>
    </row>
    <row r="19360" spans="15:15" x14ac:dyDescent="0.3">
      <c r="O19360" s="1"/>
    </row>
    <row r="19361" spans="15:15" x14ac:dyDescent="0.3">
      <c r="O19361" s="1"/>
    </row>
    <row r="19362" spans="15:15" x14ac:dyDescent="0.3">
      <c r="O19362" s="1"/>
    </row>
    <row r="19363" spans="15:15" x14ac:dyDescent="0.3">
      <c r="O19363" s="1"/>
    </row>
    <row r="19364" spans="15:15" x14ac:dyDescent="0.3">
      <c r="O19364" s="1"/>
    </row>
    <row r="19365" spans="15:15" x14ac:dyDescent="0.3">
      <c r="O19365" s="1"/>
    </row>
    <row r="19366" spans="15:15" x14ac:dyDescent="0.3">
      <c r="O19366" s="1"/>
    </row>
    <row r="19367" spans="15:15" x14ac:dyDescent="0.3">
      <c r="O19367" s="1"/>
    </row>
    <row r="19368" spans="15:15" x14ac:dyDescent="0.3">
      <c r="O19368" s="1"/>
    </row>
    <row r="19369" spans="15:15" x14ac:dyDescent="0.3">
      <c r="O19369" s="1"/>
    </row>
    <row r="19370" spans="15:15" x14ac:dyDescent="0.3">
      <c r="O19370" s="1"/>
    </row>
    <row r="19371" spans="15:15" x14ac:dyDescent="0.3">
      <c r="O19371" s="1"/>
    </row>
    <row r="19372" spans="15:15" x14ac:dyDescent="0.3">
      <c r="O19372" s="1"/>
    </row>
    <row r="19373" spans="15:15" x14ac:dyDescent="0.3">
      <c r="O19373" s="1"/>
    </row>
    <row r="19374" spans="15:15" x14ac:dyDescent="0.3">
      <c r="O19374" s="1"/>
    </row>
    <row r="19375" spans="15:15" x14ac:dyDescent="0.3">
      <c r="O19375" s="1"/>
    </row>
    <row r="19376" spans="15:15" x14ac:dyDescent="0.3">
      <c r="O19376" s="1"/>
    </row>
    <row r="19377" spans="15:15" x14ac:dyDescent="0.3">
      <c r="O19377" s="1"/>
    </row>
    <row r="19378" spans="15:15" x14ac:dyDescent="0.3">
      <c r="O19378" s="1"/>
    </row>
    <row r="19379" spans="15:15" x14ac:dyDescent="0.3">
      <c r="O19379" s="1"/>
    </row>
    <row r="19380" spans="15:15" x14ac:dyDescent="0.3">
      <c r="O19380" s="1"/>
    </row>
    <row r="19381" spans="15:15" x14ac:dyDescent="0.3">
      <c r="O19381" s="1"/>
    </row>
    <row r="19382" spans="15:15" x14ac:dyDescent="0.3">
      <c r="O19382" s="1"/>
    </row>
    <row r="19383" spans="15:15" x14ac:dyDescent="0.3">
      <c r="O19383" s="1"/>
    </row>
    <row r="19384" spans="15:15" x14ac:dyDescent="0.3">
      <c r="O19384" s="1"/>
    </row>
    <row r="19385" spans="15:15" x14ac:dyDescent="0.3">
      <c r="O19385" s="1"/>
    </row>
    <row r="19386" spans="15:15" x14ac:dyDescent="0.3">
      <c r="O19386" s="1"/>
    </row>
    <row r="19387" spans="15:15" x14ac:dyDescent="0.3">
      <c r="O19387" s="1"/>
    </row>
    <row r="19388" spans="15:15" x14ac:dyDescent="0.3">
      <c r="O19388" s="1"/>
    </row>
    <row r="19389" spans="15:15" x14ac:dyDescent="0.3">
      <c r="O19389" s="1"/>
    </row>
    <row r="19390" spans="15:15" x14ac:dyDescent="0.3">
      <c r="O19390" s="1"/>
    </row>
    <row r="19391" spans="15:15" x14ac:dyDescent="0.3">
      <c r="O19391" s="1"/>
    </row>
    <row r="19392" spans="15:15" x14ac:dyDescent="0.3">
      <c r="O19392" s="1"/>
    </row>
    <row r="19393" spans="15:15" x14ac:dyDescent="0.3">
      <c r="O19393" s="1"/>
    </row>
    <row r="19394" spans="15:15" x14ac:dyDescent="0.3">
      <c r="O19394" s="1"/>
    </row>
    <row r="19395" spans="15:15" x14ac:dyDescent="0.3">
      <c r="O19395" s="1"/>
    </row>
    <row r="19396" spans="15:15" x14ac:dyDescent="0.3">
      <c r="O19396" s="1"/>
    </row>
    <row r="19397" spans="15:15" x14ac:dyDescent="0.3">
      <c r="O19397" s="1"/>
    </row>
    <row r="19398" spans="15:15" x14ac:dyDescent="0.3">
      <c r="O19398" s="1"/>
    </row>
    <row r="19399" spans="15:15" x14ac:dyDescent="0.3">
      <c r="O19399" s="1"/>
    </row>
    <row r="19400" spans="15:15" x14ac:dyDescent="0.3">
      <c r="O19400" s="1"/>
    </row>
    <row r="19401" spans="15:15" x14ac:dyDescent="0.3">
      <c r="O19401" s="1"/>
    </row>
    <row r="19402" spans="15:15" x14ac:dyDescent="0.3">
      <c r="O19402" s="1"/>
    </row>
    <row r="19403" spans="15:15" x14ac:dyDescent="0.3">
      <c r="O19403" s="1"/>
    </row>
    <row r="19404" spans="15:15" x14ac:dyDescent="0.3">
      <c r="O19404" s="1"/>
    </row>
    <row r="19405" spans="15:15" x14ac:dyDescent="0.3">
      <c r="O19405" s="1"/>
    </row>
    <row r="19406" spans="15:15" x14ac:dyDescent="0.3">
      <c r="O19406" s="1"/>
    </row>
    <row r="19407" spans="15:15" x14ac:dyDescent="0.3">
      <c r="O19407" s="1"/>
    </row>
    <row r="19408" spans="15:15" x14ac:dyDescent="0.3">
      <c r="O19408" s="1"/>
    </row>
    <row r="19409" spans="15:15" x14ac:dyDescent="0.3">
      <c r="O19409" s="1"/>
    </row>
    <row r="19410" spans="15:15" x14ac:dyDescent="0.3">
      <c r="O19410" s="1"/>
    </row>
    <row r="19411" spans="15:15" x14ac:dyDescent="0.3">
      <c r="O19411" s="1"/>
    </row>
    <row r="19412" spans="15:15" x14ac:dyDescent="0.3">
      <c r="O19412" s="1"/>
    </row>
    <row r="19413" spans="15:15" x14ac:dyDescent="0.3">
      <c r="O19413" s="1"/>
    </row>
    <row r="19414" spans="15:15" x14ac:dyDescent="0.3">
      <c r="O19414" s="1"/>
    </row>
    <row r="19415" spans="15:15" x14ac:dyDescent="0.3">
      <c r="O19415" s="1"/>
    </row>
    <row r="19416" spans="15:15" x14ac:dyDescent="0.3">
      <c r="O19416" s="1"/>
    </row>
    <row r="19417" spans="15:15" x14ac:dyDescent="0.3">
      <c r="O19417" s="1"/>
    </row>
    <row r="19418" spans="15:15" x14ac:dyDescent="0.3">
      <c r="O19418" s="1"/>
    </row>
    <row r="19419" spans="15:15" x14ac:dyDescent="0.3">
      <c r="O19419" s="1"/>
    </row>
    <row r="19420" spans="15:15" x14ac:dyDescent="0.3">
      <c r="O19420" s="1"/>
    </row>
    <row r="19421" spans="15:15" x14ac:dyDescent="0.3">
      <c r="O19421" s="1"/>
    </row>
    <row r="19422" spans="15:15" x14ac:dyDescent="0.3">
      <c r="O19422" s="1"/>
    </row>
    <row r="19423" spans="15:15" x14ac:dyDescent="0.3">
      <c r="O19423" s="1"/>
    </row>
    <row r="19424" spans="15:15" x14ac:dyDescent="0.3">
      <c r="O19424" s="1"/>
    </row>
    <row r="19425" spans="15:15" x14ac:dyDescent="0.3">
      <c r="O19425" s="1"/>
    </row>
    <row r="19426" spans="15:15" x14ac:dyDescent="0.3">
      <c r="O19426" s="1"/>
    </row>
    <row r="19427" spans="15:15" x14ac:dyDescent="0.3">
      <c r="O19427" s="1"/>
    </row>
    <row r="19428" spans="15:15" x14ac:dyDescent="0.3">
      <c r="O19428" s="1"/>
    </row>
    <row r="19429" spans="15:15" x14ac:dyDescent="0.3">
      <c r="O19429" s="1"/>
    </row>
    <row r="19430" spans="15:15" x14ac:dyDescent="0.3">
      <c r="O19430" s="1"/>
    </row>
    <row r="19431" spans="15:15" x14ac:dyDescent="0.3">
      <c r="O19431" s="1"/>
    </row>
    <row r="19432" spans="15:15" x14ac:dyDescent="0.3">
      <c r="O19432" s="1"/>
    </row>
    <row r="19433" spans="15:15" x14ac:dyDescent="0.3">
      <c r="O19433" s="1"/>
    </row>
    <row r="19434" spans="15:15" x14ac:dyDescent="0.3">
      <c r="O19434" s="1"/>
    </row>
    <row r="19435" spans="15:15" x14ac:dyDescent="0.3">
      <c r="O19435" s="1"/>
    </row>
    <row r="19436" spans="15:15" x14ac:dyDescent="0.3">
      <c r="O19436" s="1"/>
    </row>
    <row r="19437" spans="15:15" x14ac:dyDescent="0.3">
      <c r="O19437" s="1"/>
    </row>
    <row r="19438" spans="15:15" x14ac:dyDescent="0.3">
      <c r="O19438" s="1"/>
    </row>
    <row r="19439" spans="15:15" x14ac:dyDescent="0.3">
      <c r="O19439" s="1"/>
    </row>
    <row r="19440" spans="15:15" x14ac:dyDescent="0.3">
      <c r="O19440" s="1"/>
    </row>
    <row r="19441" spans="15:15" x14ac:dyDescent="0.3">
      <c r="O19441" s="1"/>
    </row>
    <row r="19442" spans="15:15" x14ac:dyDescent="0.3">
      <c r="O19442" s="1"/>
    </row>
    <row r="19443" spans="15:15" x14ac:dyDescent="0.3">
      <c r="O19443" s="1"/>
    </row>
    <row r="19444" spans="15:15" x14ac:dyDescent="0.3">
      <c r="O19444" s="1"/>
    </row>
    <row r="19445" spans="15:15" x14ac:dyDescent="0.3">
      <c r="O19445" s="1"/>
    </row>
    <row r="19446" spans="15:15" x14ac:dyDescent="0.3">
      <c r="O19446" s="1"/>
    </row>
    <row r="19447" spans="15:15" x14ac:dyDescent="0.3">
      <c r="O19447" s="1"/>
    </row>
    <row r="19448" spans="15:15" x14ac:dyDescent="0.3">
      <c r="O19448" s="1"/>
    </row>
    <row r="19449" spans="15:15" x14ac:dyDescent="0.3">
      <c r="O19449" s="1"/>
    </row>
    <row r="19450" spans="15:15" x14ac:dyDescent="0.3">
      <c r="O19450" s="1"/>
    </row>
    <row r="19451" spans="15:15" x14ac:dyDescent="0.3">
      <c r="O19451" s="1"/>
    </row>
    <row r="19452" spans="15:15" x14ac:dyDescent="0.3">
      <c r="O19452" s="1"/>
    </row>
    <row r="19453" spans="15:15" x14ac:dyDescent="0.3">
      <c r="O19453" s="1"/>
    </row>
    <row r="19454" spans="15:15" x14ac:dyDescent="0.3">
      <c r="O19454" s="1"/>
    </row>
    <row r="19455" spans="15:15" x14ac:dyDescent="0.3">
      <c r="O19455" s="1"/>
    </row>
    <row r="19456" spans="15:15" x14ac:dyDescent="0.3">
      <c r="O19456" s="1"/>
    </row>
    <row r="19457" spans="15:15" x14ac:dyDescent="0.3">
      <c r="O19457" s="1"/>
    </row>
    <row r="19458" spans="15:15" x14ac:dyDescent="0.3">
      <c r="O19458" s="1"/>
    </row>
    <row r="19459" spans="15:15" x14ac:dyDescent="0.3">
      <c r="O19459" s="1"/>
    </row>
    <row r="19460" spans="15:15" x14ac:dyDescent="0.3">
      <c r="O19460" s="1"/>
    </row>
    <row r="19461" spans="15:15" x14ac:dyDescent="0.3">
      <c r="O19461" s="1"/>
    </row>
    <row r="19462" spans="15:15" x14ac:dyDescent="0.3">
      <c r="O19462" s="1"/>
    </row>
    <row r="19463" spans="15:15" x14ac:dyDescent="0.3">
      <c r="O19463" s="1"/>
    </row>
    <row r="19464" spans="15:15" x14ac:dyDescent="0.3">
      <c r="O19464" s="1"/>
    </row>
    <row r="19465" spans="15:15" x14ac:dyDescent="0.3">
      <c r="O19465" s="1"/>
    </row>
    <row r="19466" spans="15:15" x14ac:dyDescent="0.3">
      <c r="O19466" s="1"/>
    </row>
    <row r="19467" spans="15:15" x14ac:dyDescent="0.3">
      <c r="O19467" s="1"/>
    </row>
    <row r="19468" spans="15:15" x14ac:dyDescent="0.3">
      <c r="O19468" s="1"/>
    </row>
    <row r="19469" spans="15:15" x14ac:dyDescent="0.3">
      <c r="O19469" s="1"/>
    </row>
    <row r="19470" spans="15:15" x14ac:dyDescent="0.3">
      <c r="O19470" s="1"/>
    </row>
    <row r="19471" spans="15:15" x14ac:dyDescent="0.3">
      <c r="O19471" s="1"/>
    </row>
    <row r="19472" spans="15:15" x14ac:dyDescent="0.3">
      <c r="O19472" s="1"/>
    </row>
    <row r="19473" spans="15:15" x14ac:dyDescent="0.3">
      <c r="O19473" s="1"/>
    </row>
    <row r="19474" spans="15:15" x14ac:dyDescent="0.3">
      <c r="O19474" s="1"/>
    </row>
    <row r="19475" spans="15:15" x14ac:dyDescent="0.3">
      <c r="O19475" s="1"/>
    </row>
    <row r="19476" spans="15:15" x14ac:dyDescent="0.3">
      <c r="O19476" s="1"/>
    </row>
    <row r="19477" spans="15:15" x14ac:dyDescent="0.3">
      <c r="O19477" s="1"/>
    </row>
    <row r="19478" spans="15:15" x14ac:dyDescent="0.3">
      <c r="O19478" s="1"/>
    </row>
    <row r="19479" spans="15:15" x14ac:dyDescent="0.3">
      <c r="O19479" s="1"/>
    </row>
    <row r="19480" spans="15:15" x14ac:dyDescent="0.3">
      <c r="O19480" s="1"/>
    </row>
    <row r="19481" spans="15:15" x14ac:dyDescent="0.3">
      <c r="O19481" s="1"/>
    </row>
    <row r="19482" spans="15:15" x14ac:dyDescent="0.3">
      <c r="O19482" s="1"/>
    </row>
    <row r="19483" spans="15:15" x14ac:dyDescent="0.3">
      <c r="O19483" s="1"/>
    </row>
    <row r="19484" spans="15:15" x14ac:dyDescent="0.3">
      <c r="O19484" s="1"/>
    </row>
    <row r="19485" spans="15:15" x14ac:dyDescent="0.3">
      <c r="O19485" s="1"/>
    </row>
    <row r="19486" spans="15:15" x14ac:dyDescent="0.3">
      <c r="O19486" s="1"/>
    </row>
    <row r="19487" spans="15:15" x14ac:dyDescent="0.3">
      <c r="O19487" s="1"/>
    </row>
    <row r="19488" spans="15:15" x14ac:dyDescent="0.3">
      <c r="O19488" s="1"/>
    </row>
    <row r="19489" spans="15:15" x14ac:dyDescent="0.3">
      <c r="O19489" s="1"/>
    </row>
    <row r="19490" spans="15:15" x14ac:dyDescent="0.3">
      <c r="O19490" s="1"/>
    </row>
    <row r="19491" spans="15:15" x14ac:dyDescent="0.3">
      <c r="O19491" s="1"/>
    </row>
    <row r="19492" spans="15:15" x14ac:dyDescent="0.3">
      <c r="O19492" s="1"/>
    </row>
    <row r="19493" spans="15:15" x14ac:dyDescent="0.3">
      <c r="O19493" s="1"/>
    </row>
    <row r="19494" spans="15:15" x14ac:dyDescent="0.3">
      <c r="O19494" s="1"/>
    </row>
    <row r="19495" spans="15:15" x14ac:dyDescent="0.3">
      <c r="O19495" s="1"/>
    </row>
    <row r="19496" spans="15:15" x14ac:dyDescent="0.3">
      <c r="O19496" s="1"/>
    </row>
    <row r="19497" spans="15:15" x14ac:dyDescent="0.3">
      <c r="O19497" s="1"/>
    </row>
    <row r="19498" spans="15:15" x14ac:dyDescent="0.3">
      <c r="O19498" s="1"/>
    </row>
    <row r="19499" spans="15:15" x14ac:dyDescent="0.3">
      <c r="O19499" s="1"/>
    </row>
    <row r="19500" spans="15:15" x14ac:dyDescent="0.3">
      <c r="O19500" s="1"/>
    </row>
    <row r="19501" spans="15:15" x14ac:dyDescent="0.3">
      <c r="O19501" s="1"/>
    </row>
    <row r="19502" spans="15:15" x14ac:dyDescent="0.3">
      <c r="O19502" s="1"/>
    </row>
    <row r="19503" spans="15:15" x14ac:dyDescent="0.3">
      <c r="O19503" s="1"/>
    </row>
    <row r="19504" spans="15:15" x14ac:dyDescent="0.3">
      <c r="O19504" s="1"/>
    </row>
    <row r="19505" spans="15:15" x14ac:dyDescent="0.3">
      <c r="O19505" s="1"/>
    </row>
    <row r="19506" spans="15:15" x14ac:dyDescent="0.3">
      <c r="O19506" s="1"/>
    </row>
    <row r="19507" spans="15:15" x14ac:dyDescent="0.3">
      <c r="O19507" s="1"/>
    </row>
    <row r="19508" spans="15:15" x14ac:dyDescent="0.3">
      <c r="O19508" s="1"/>
    </row>
    <row r="19509" spans="15:15" x14ac:dyDescent="0.3">
      <c r="O19509" s="1"/>
    </row>
    <row r="19510" spans="15:15" x14ac:dyDescent="0.3">
      <c r="O19510" s="1"/>
    </row>
    <row r="19511" spans="15:15" x14ac:dyDescent="0.3">
      <c r="O19511" s="1"/>
    </row>
    <row r="19512" spans="15:15" x14ac:dyDescent="0.3">
      <c r="O19512" s="1"/>
    </row>
    <row r="19513" spans="15:15" x14ac:dyDescent="0.3">
      <c r="O19513" s="1"/>
    </row>
    <row r="19514" spans="15:15" x14ac:dyDescent="0.3">
      <c r="O19514" s="1"/>
    </row>
    <row r="19515" spans="15:15" x14ac:dyDescent="0.3">
      <c r="O19515" s="1"/>
    </row>
    <row r="19516" spans="15:15" x14ac:dyDescent="0.3">
      <c r="O19516" s="1"/>
    </row>
    <row r="19517" spans="15:15" x14ac:dyDescent="0.3">
      <c r="O19517" s="1"/>
    </row>
    <row r="19518" spans="15:15" x14ac:dyDescent="0.3">
      <c r="O19518" s="1"/>
    </row>
    <row r="19519" spans="15:15" x14ac:dyDescent="0.3">
      <c r="O19519" s="1"/>
    </row>
    <row r="19520" spans="15:15" x14ac:dyDescent="0.3">
      <c r="O19520" s="1"/>
    </row>
    <row r="19521" spans="15:15" x14ac:dyDescent="0.3">
      <c r="O19521" s="1"/>
    </row>
    <row r="19522" spans="15:15" x14ac:dyDescent="0.3">
      <c r="O19522" s="1"/>
    </row>
    <row r="19523" spans="15:15" x14ac:dyDescent="0.3">
      <c r="O19523" s="1"/>
    </row>
    <row r="19524" spans="15:15" x14ac:dyDescent="0.3">
      <c r="O19524" s="1"/>
    </row>
    <row r="19525" spans="15:15" x14ac:dyDescent="0.3">
      <c r="O19525" s="1"/>
    </row>
    <row r="19526" spans="15:15" x14ac:dyDescent="0.3">
      <c r="O19526" s="1"/>
    </row>
    <row r="19527" spans="15:15" x14ac:dyDescent="0.3">
      <c r="O19527" s="1"/>
    </row>
    <row r="19528" spans="15:15" x14ac:dyDescent="0.3">
      <c r="O19528" s="1"/>
    </row>
    <row r="19529" spans="15:15" x14ac:dyDescent="0.3">
      <c r="O19529" s="1"/>
    </row>
    <row r="19530" spans="15:15" x14ac:dyDescent="0.3">
      <c r="O19530" s="1"/>
    </row>
    <row r="19531" spans="15:15" x14ac:dyDescent="0.3">
      <c r="O19531" s="1"/>
    </row>
    <row r="19532" spans="15:15" x14ac:dyDescent="0.3">
      <c r="O19532" s="1"/>
    </row>
    <row r="19533" spans="15:15" x14ac:dyDescent="0.3">
      <c r="O19533" s="1"/>
    </row>
    <row r="19534" spans="15:15" x14ac:dyDescent="0.3">
      <c r="O19534" s="1"/>
    </row>
    <row r="19535" spans="15:15" x14ac:dyDescent="0.3">
      <c r="O19535" s="1"/>
    </row>
    <row r="19536" spans="15:15" x14ac:dyDescent="0.3">
      <c r="O19536" s="1"/>
    </row>
    <row r="19537" spans="15:15" x14ac:dyDescent="0.3">
      <c r="O19537" s="1"/>
    </row>
    <row r="19538" spans="15:15" x14ac:dyDescent="0.3">
      <c r="O19538" s="1"/>
    </row>
    <row r="19539" spans="15:15" x14ac:dyDescent="0.3">
      <c r="O19539" s="1"/>
    </row>
    <row r="19540" spans="15:15" x14ac:dyDescent="0.3">
      <c r="O19540" s="1"/>
    </row>
    <row r="19541" spans="15:15" x14ac:dyDescent="0.3">
      <c r="O19541" s="1"/>
    </row>
    <row r="19542" spans="15:15" x14ac:dyDescent="0.3">
      <c r="O19542" s="1"/>
    </row>
    <row r="19543" spans="15:15" x14ac:dyDescent="0.3">
      <c r="O19543" s="1"/>
    </row>
    <row r="19544" spans="15:15" x14ac:dyDescent="0.3">
      <c r="O19544" s="1"/>
    </row>
    <row r="19545" spans="15:15" x14ac:dyDescent="0.3">
      <c r="O19545" s="1"/>
    </row>
    <row r="19546" spans="15:15" x14ac:dyDescent="0.3">
      <c r="O19546" s="1"/>
    </row>
    <row r="19547" spans="15:15" x14ac:dyDescent="0.3">
      <c r="O19547" s="1"/>
    </row>
    <row r="19548" spans="15:15" x14ac:dyDescent="0.3">
      <c r="O19548" s="1"/>
    </row>
    <row r="19549" spans="15:15" x14ac:dyDescent="0.3">
      <c r="O19549" s="1"/>
    </row>
    <row r="19550" spans="15:15" x14ac:dyDescent="0.3">
      <c r="O19550" s="1"/>
    </row>
    <row r="19551" spans="15:15" x14ac:dyDescent="0.3">
      <c r="O19551" s="1"/>
    </row>
    <row r="19552" spans="15:15" x14ac:dyDescent="0.3">
      <c r="O19552" s="1"/>
    </row>
    <row r="19553" spans="15:15" x14ac:dyDescent="0.3">
      <c r="O19553" s="1"/>
    </row>
    <row r="19554" spans="15:15" x14ac:dyDescent="0.3">
      <c r="O19554" s="1"/>
    </row>
    <row r="19555" spans="15:15" x14ac:dyDescent="0.3">
      <c r="O19555" s="1"/>
    </row>
    <row r="19556" spans="15:15" x14ac:dyDescent="0.3">
      <c r="O19556" s="1"/>
    </row>
    <row r="19557" spans="15:15" x14ac:dyDescent="0.3">
      <c r="O19557" s="1"/>
    </row>
    <row r="19558" spans="15:15" x14ac:dyDescent="0.3">
      <c r="O19558" s="1"/>
    </row>
    <row r="19559" spans="15:15" x14ac:dyDescent="0.3">
      <c r="O19559" s="1"/>
    </row>
    <row r="19560" spans="15:15" x14ac:dyDescent="0.3">
      <c r="O19560" s="1"/>
    </row>
    <row r="19561" spans="15:15" x14ac:dyDescent="0.3">
      <c r="O19561" s="1"/>
    </row>
    <row r="19562" spans="15:15" x14ac:dyDescent="0.3">
      <c r="O19562" s="1"/>
    </row>
    <row r="19563" spans="15:15" x14ac:dyDescent="0.3">
      <c r="O19563" s="1"/>
    </row>
    <row r="19564" spans="15:15" x14ac:dyDescent="0.3">
      <c r="O19564" s="1"/>
    </row>
    <row r="19565" spans="15:15" x14ac:dyDescent="0.3">
      <c r="O19565" s="1"/>
    </row>
    <row r="19566" spans="15:15" x14ac:dyDescent="0.3">
      <c r="O19566" s="1"/>
    </row>
    <row r="19567" spans="15:15" x14ac:dyDescent="0.3">
      <c r="O19567" s="1"/>
    </row>
    <row r="19568" spans="15:15" x14ac:dyDescent="0.3">
      <c r="O19568" s="1"/>
    </row>
    <row r="19569" spans="15:15" x14ac:dyDescent="0.3">
      <c r="O19569" s="1"/>
    </row>
    <row r="19570" spans="15:15" x14ac:dyDescent="0.3">
      <c r="O19570" s="1"/>
    </row>
    <row r="19571" spans="15:15" x14ac:dyDescent="0.3">
      <c r="O19571" s="1"/>
    </row>
    <row r="19572" spans="15:15" x14ac:dyDescent="0.3">
      <c r="O19572" s="1"/>
    </row>
    <row r="19573" spans="15:15" x14ac:dyDescent="0.3">
      <c r="O19573" s="1"/>
    </row>
    <row r="19574" spans="15:15" x14ac:dyDescent="0.3">
      <c r="O19574" s="1"/>
    </row>
    <row r="19575" spans="15:15" x14ac:dyDescent="0.3">
      <c r="O19575" s="1"/>
    </row>
    <row r="19576" spans="15:15" x14ac:dyDescent="0.3">
      <c r="O19576" s="1"/>
    </row>
    <row r="19577" spans="15:15" x14ac:dyDescent="0.3">
      <c r="O19577" s="1"/>
    </row>
    <row r="19578" spans="15:15" x14ac:dyDescent="0.3">
      <c r="O19578" s="1"/>
    </row>
    <row r="19579" spans="15:15" x14ac:dyDescent="0.3">
      <c r="O19579" s="1"/>
    </row>
    <row r="19580" spans="15:15" x14ac:dyDescent="0.3">
      <c r="O19580" s="1"/>
    </row>
    <row r="19581" spans="15:15" x14ac:dyDescent="0.3">
      <c r="O19581" s="1"/>
    </row>
    <row r="19582" spans="15:15" x14ac:dyDescent="0.3">
      <c r="O19582" s="1"/>
    </row>
    <row r="19583" spans="15:15" x14ac:dyDescent="0.3">
      <c r="O19583" s="1"/>
    </row>
    <row r="19584" spans="15:15" x14ac:dyDescent="0.3">
      <c r="O19584" s="1"/>
    </row>
    <row r="19585" spans="15:15" x14ac:dyDescent="0.3">
      <c r="O19585" s="1"/>
    </row>
    <row r="19586" spans="15:15" x14ac:dyDescent="0.3">
      <c r="O19586" s="1"/>
    </row>
    <row r="19587" spans="15:15" x14ac:dyDescent="0.3">
      <c r="O19587" s="1"/>
    </row>
    <row r="19588" spans="15:15" x14ac:dyDescent="0.3">
      <c r="O19588" s="1"/>
    </row>
    <row r="19589" spans="15:15" x14ac:dyDescent="0.3">
      <c r="O19589" s="1"/>
    </row>
    <row r="19590" spans="15:15" x14ac:dyDescent="0.3">
      <c r="O19590" s="1"/>
    </row>
    <row r="19591" spans="15:15" x14ac:dyDescent="0.3">
      <c r="O19591" s="1"/>
    </row>
    <row r="19592" spans="15:15" x14ac:dyDescent="0.3">
      <c r="O19592" s="1"/>
    </row>
    <row r="19593" spans="15:15" x14ac:dyDescent="0.3">
      <c r="O19593" s="1"/>
    </row>
    <row r="19594" spans="15:15" x14ac:dyDescent="0.3">
      <c r="O19594" s="1"/>
    </row>
    <row r="19595" spans="15:15" x14ac:dyDescent="0.3">
      <c r="O19595" s="1"/>
    </row>
    <row r="19596" spans="15:15" x14ac:dyDescent="0.3">
      <c r="O19596" s="1"/>
    </row>
    <row r="19597" spans="15:15" x14ac:dyDescent="0.3">
      <c r="O19597" s="1"/>
    </row>
    <row r="19598" spans="15:15" x14ac:dyDescent="0.3">
      <c r="O19598" s="1"/>
    </row>
    <row r="19599" spans="15:15" x14ac:dyDescent="0.3">
      <c r="O19599" s="1"/>
    </row>
    <row r="19600" spans="15:15" x14ac:dyDescent="0.3">
      <c r="O19600" s="1"/>
    </row>
    <row r="19601" spans="15:15" x14ac:dyDescent="0.3">
      <c r="O19601" s="1"/>
    </row>
    <row r="19602" spans="15:15" x14ac:dyDescent="0.3">
      <c r="O19602" s="1"/>
    </row>
    <row r="19603" spans="15:15" x14ac:dyDescent="0.3">
      <c r="O19603" s="1"/>
    </row>
    <row r="19604" spans="15:15" x14ac:dyDescent="0.3">
      <c r="O19604" s="1"/>
    </row>
    <row r="19605" spans="15:15" x14ac:dyDescent="0.3">
      <c r="O19605" s="1"/>
    </row>
    <row r="19606" spans="15:15" x14ac:dyDescent="0.3">
      <c r="O19606" s="1"/>
    </row>
    <row r="19607" spans="15:15" x14ac:dyDescent="0.3">
      <c r="O19607" s="1"/>
    </row>
    <row r="19608" spans="15:15" x14ac:dyDescent="0.3">
      <c r="O19608" s="1"/>
    </row>
    <row r="19609" spans="15:15" x14ac:dyDescent="0.3">
      <c r="O19609" s="1"/>
    </row>
    <row r="19610" spans="15:15" x14ac:dyDescent="0.3">
      <c r="O19610" s="1"/>
    </row>
    <row r="19611" spans="15:15" x14ac:dyDescent="0.3">
      <c r="O19611" s="1"/>
    </row>
    <row r="19612" spans="15:15" x14ac:dyDescent="0.3">
      <c r="O19612" s="1"/>
    </row>
    <row r="19613" spans="15:15" x14ac:dyDescent="0.3">
      <c r="O19613" s="1"/>
    </row>
    <row r="19614" spans="15:15" x14ac:dyDescent="0.3">
      <c r="O19614" s="1"/>
    </row>
    <row r="19615" spans="15:15" x14ac:dyDescent="0.3">
      <c r="O19615" s="1"/>
    </row>
    <row r="19616" spans="15:15" x14ac:dyDescent="0.3">
      <c r="O19616" s="1"/>
    </row>
    <row r="19617" spans="15:15" x14ac:dyDescent="0.3">
      <c r="O19617" s="1"/>
    </row>
    <row r="19618" spans="15:15" x14ac:dyDescent="0.3">
      <c r="O19618" s="1"/>
    </row>
    <row r="19619" spans="15:15" x14ac:dyDescent="0.3">
      <c r="O19619" s="1"/>
    </row>
    <row r="19620" spans="15:15" x14ac:dyDescent="0.3">
      <c r="O19620" s="1"/>
    </row>
    <row r="19621" spans="15:15" x14ac:dyDescent="0.3">
      <c r="O19621" s="1"/>
    </row>
    <row r="19622" spans="15:15" x14ac:dyDescent="0.3">
      <c r="O19622" s="1"/>
    </row>
    <row r="19623" spans="15:15" x14ac:dyDescent="0.3">
      <c r="O19623" s="1"/>
    </row>
    <row r="19624" spans="15:15" x14ac:dyDescent="0.3">
      <c r="O19624" s="1"/>
    </row>
    <row r="19625" spans="15:15" x14ac:dyDescent="0.3">
      <c r="O19625" s="1"/>
    </row>
    <row r="19626" spans="15:15" x14ac:dyDescent="0.3">
      <c r="O19626" s="1"/>
    </row>
    <row r="19627" spans="15:15" x14ac:dyDescent="0.3">
      <c r="O19627" s="1"/>
    </row>
    <row r="19628" spans="15:15" x14ac:dyDescent="0.3">
      <c r="O19628" s="1"/>
    </row>
    <row r="19629" spans="15:15" x14ac:dyDescent="0.3">
      <c r="O19629" s="1"/>
    </row>
    <row r="19630" spans="15:15" x14ac:dyDescent="0.3">
      <c r="O19630" s="1"/>
    </row>
    <row r="19631" spans="15:15" x14ac:dyDescent="0.3">
      <c r="O19631" s="1"/>
    </row>
    <row r="19632" spans="15:15" x14ac:dyDescent="0.3">
      <c r="O19632" s="1"/>
    </row>
    <row r="19633" spans="15:15" x14ac:dyDescent="0.3">
      <c r="O19633" s="1"/>
    </row>
    <row r="19634" spans="15:15" x14ac:dyDescent="0.3">
      <c r="O19634" s="1"/>
    </row>
    <row r="19635" spans="15:15" x14ac:dyDescent="0.3">
      <c r="O19635" s="1"/>
    </row>
    <row r="19636" spans="15:15" x14ac:dyDescent="0.3">
      <c r="O19636" s="1"/>
    </row>
    <row r="19637" spans="15:15" x14ac:dyDescent="0.3">
      <c r="O19637" s="1"/>
    </row>
    <row r="19638" spans="15:15" x14ac:dyDescent="0.3">
      <c r="O19638" s="1"/>
    </row>
    <row r="19639" spans="15:15" x14ac:dyDescent="0.3">
      <c r="O19639" s="1"/>
    </row>
    <row r="19640" spans="15:15" x14ac:dyDescent="0.3">
      <c r="O19640" s="1"/>
    </row>
    <row r="19641" spans="15:15" x14ac:dyDescent="0.3">
      <c r="O19641" s="1"/>
    </row>
    <row r="19642" spans="15:15" x14ac:dyDescent="0.3">
      <c r="O19642" s="1"/>
    </row>
    <row r="19643" spans="15:15" x14ac:dyDescent="0.3">
      <c r="O19643" s="1"/>
    </row>
    <row r="19644" spans="15:15" x14ac:dyDescent="0.3">
      <c r="O19644" s="1"/>
    </row>
    <row r="19645" spans="15:15" x14ac:dyDescent="0.3">
      <c r="O19645" s="1"/>
    </row>
    <row r="19646" spans="15:15" x14ac:dyDescent="0.3">
      <c r="O19646" s="1"/>
    </row>
    <row r="19647" spans="15:15" x14ac:dyDescent="0.3">
      <c r="O19647" s="1"/>
    </row>
    <row r="19648" spans="15:15" x14ac:dyDescent="0.3">
      <c r="O19648" s="1"/>
    </row>
    <row r="19649" spans="15:15" x14ac:dyDescent="0.3">
      <c r="O19649" s="1"/>
    </row>
    <row r="19650" spans="15:15" x14ac:dyDescent="0.3">
      <c r="O19650" s="1"/>
    </row>
    <row r="19651" spans="15:15" x14ac:dyDescent="0.3">
      <c r="O19651" s="1"/>
    </row>
    <row r="19652" spans="15:15" x14ac:dyDescent="0.3">
      <c r="O19652" s="1"/>
    </row>
    <row r="19653" spans="15:15" x14ac:dyDescent="0.3">
      <c r="O19653" s="1"/>
    </row>
    <row r="19654" spans="15:15" x14ac:dyDescent="0.3">
      <c r="O19654" s="1"/>
    </row>
    <row r="19655" spans="15:15" x14ac:dyDescent="0.3">
      <c r="O19655" s="1"/>
    </row>
    <row r="19656" spans="15:15" x14ac:dyDescent="0.3">
      <c r="O19656" s="1"/>
    </row>
    <row r="19657" spans="15:15" x14ac:dyDescent="0.3">
      <c r="O19657" s="1"/>
    </row>
    <row r="19658" spans="15:15" x14ac:dyDescent="0.3">
      <c r="O19658" s="1"/>
    </row>
    <row r="19659" spans="15:15" x14ac:dyDescent="0.3">
      <c r="O19659" s="1"/>
    </row>
    <row r="19660" spans="15:15" x14ac:dyDescent="0.3">
      <c r="O19660" s="1"/>
    </row>
    <row r="19661" spans="15:15" x14ac:dyDescent="0.3">
      <c r="O19661" s="1"/>
    </row>
    <row r="19662" spans="15:15" x14ac:dyDescent="0.3">
      <c r="O19662" s="1"/>
    </row>
    <row r="19663" spans="15:15" x14ac:dyDescent="0.3">
      <c r="O19663" s="1"/>
    </row>
    <row r="19664" spans="15:15" x14ac:dyDescent="0.3">
      <c r="O19664" s="1"/>
    </row>
    <row r="19665" spans="15:15" x14ac:dyDescent="0.3">
      <c r="O19665" s="1"/>
    </row>
    <row r="19666" spans="15:15" x14ac:dyDescent="0.3">
      <c r="O19666" s="1"/>
    </row>
    <row r="19667" spans="15:15" x14ac:dyDescent="0.3">
      <c r="O19667" s="1"/>
    </row>
    <row r="19668" spans="15:15" x14ac:dyDescent="0.3">
      <c r="O19668" s="1"/>
    </row>
    <row r="19669" spans="15:15" x14ac:dyDescent="0.3">
      <c r="O19669" s="1"/>
    </row>
    <row r="19670" spans="15:15" x14ac:dyDescent="0.3">
      <c r="O19670" s="1"/>
    </row>
    <row r="19671" spans="15:15" x14ac:dyDescent="0.3">
      <c r="O19671" s="1"/>
    </row>
    <row r="19672" spans="15:15" x14ac:dyDescent="0.3">
      <c r="O19672" s="1"/>
    </row>
    <row r="19673" spans="15:15" x14ac:dyDescent="0.3">
      <c r="O19673" s="1"/>
    </row>
    <row r="19674" spans="15:15" x14ac:dyDescent="0.3">
      <c r="O19674" s="1"/>
    </row>
    <row r="19675" spans="15:15" x14ac:dyDescent="0.3">
      <c r="O19675" s="1"/>
    </row>
    <row r="19676" spans="15:15" x14ac:dyDescent="0.3">
      <c r="O19676" s="1"/>
    </row>
    <row r="19677" spans="15:15" x14ac:dyDescent="0.3">
      <c r="O19677" s="1"/>
    </row>
    <row r="19678" spans="15:15" x14ac:dyDescent="0.3">
      <c r="O19678" s="1"/>
    </row>
    <row r="19679" spans="15:15" x14ac:dyDescent="0.3">
      <c r="O19679" s="1"/>
    </row>
    <row r="19680" spans="15:15" x14ac:dyDescent="0.3">
      <c r="O19680" s="1"/>
    </row>
    <row r="19681" spans="15:15" x14ac:dyDescent="0.3">
      <c r="O19681" s="1"/>
    </row>
    <row r="19682" spans="15:15" x14ac:dyDescent="0.3">
      <c r="O19682" s="1"/>
    </row>
    <row r="19683" spans="15:15" x14ac:dyDescent="0.3">
      <c r="O19683" s="1"/>
    </row>
    <row r="19684" spans="15:15" x14ac:dyDescent="0.3">
      <c r="O19684" s="1"/>
    </row>
    <row r="19685" spans="15:15" x14ac:dyDescent="0.3">
      <c r="O19685" s="1"/>
    </row>
    <row r="19686" spans="15:15" x14ac:dyDescent="0.3">
      <c r="O19686" s="1"/>
    </row>
    <row r="19687" spans="15:15" x14ac:dyDescent="0.3">
      <c r="O19687" s="1"/>
    </row>
    <row r="19688" spans="15:15" x14ac:dyDescent="0.3">
      <c r="O19688" s="1"/>
    </row>
    <row r="19689" spans="15:15" x14ac:dyDescent="0.3">
      <c r="O19689" s="1"/>
    </row>
    <row r="19690" spans="15:15" x14ac:dyDescent="0.3">
      <c r="O19690" s="1"/>
    </row>
    <row r="19691" spans="15:15" x14ac:dyDescent="0.3">
      <c r="O19691" s="1"/>
    </row>
    <row r="19692" spans="15:15" x14ac:dyDescent="0.3">
      <c r="O19692" s="1"/>
    </row>
    <row r="19693" spans="15:15" x14ac:dyDescent="0.3">
      <c r="O19693" s="1"/>
    </row>
    <row r="19694" spans="15:15" x14ac:dyDescent="0.3">
      <c r="O19694" s="1"/>
    </row>
    <row r="19695" spans="15:15" x14ac:dyDescent="0.3">
      <c r="O19695" s="1"/>
    </row>
    <row r="19696" spans="15:15" x14ac:dyDescent="0.3">
      <c r="O19696" s="1"/>
    </row>
    <row r="19697" spans="15:15" x14ac:dyDescent="0.3">
      <c r="O19697" s="1"/>
    </row>
    <row r="19698" spans="15:15" x14ac:dyDescent="0.3">
      <c r="O19698" s="1"/>
    </row>
    <row r="19699" spans="15:15" x14ac:dyDescent="0.3">
      <c r="O19699" s="1"/>
    </row>
    <row r="19700" spans="15:15" x14ac:dyDescent="0.3">
      <c r="O19700" s="1"/>
    </row>
    <row r="19701" spans="15:15" x14ac:dyDescent="0.3">
      <c r="O19701" s="1"/>
    </row>
    <row r="19702" spans="15:15" x14ac:dyDescent="0.3">
      <c r="O19702" s="1"/>
    </row>
    <row r="19703" spans="15:15" x14ac:dyDescent="0.3">
      <c r="O19703" s="1"/>
    </row>
    <row r="19704" spans="15:15" x14ac:dyDescent="0.3">
      <c r="O19704" s="1"/>
    </row>
    <row r="19705" spans="15:15" x14ac:dyDescent="0.3">
      <c r="O19705" s="1"/>
    </row>
    <row r="19706" spans="15:15" x14ac:dyDescent="0.3">
      <c r="O19706" s="1"/>
    </row>
    <row r="19707" spans="15:15" x14ac:dyDescent="0.3">
      <c r="O19707" s="1"/>
    </row>
    <row r="19708" spans="15:15" x14ac:dyDescent="0.3">
      <c r="O19708" s="1"/>
    </row>
    <row r="19709" spans="15:15" x14ac:dyDescent="0.3">
      <c r="O19709" s="1"/>
    </row>
    <row r="19710" spans="15:15" x14ac:dyDescent="0.3">
      <c r="O19710" s="1"/>
    </row>
    <row r="19711" spans="15:15" x14ac:dyDescent="0.3">
      <c r="O19711" s="1"/>
    </row>
    <row r="19712" spans="15:15" x14ac:dyDescent="0.3">
      <c r="O19712" s="1"/>
    </row>
    <row r="19713" spans="15:15" x14ac:dyDescent="0.3">
      <c r="O19713" s="1"/>
    </row>
    <row r="19714" spans="15:15" x14ac:dyDescent="0.3">
      <c r="O19714" s="1"/>
    </row>
    <row r="19715" spans="15:15" x14ac:dyDescent="0.3">
      <c r="O19715" s="1"/>
    </row>
    <row r="19716" spans="15:15" x14ac:dyDescent="0.3">
      <c r="O19716" s="1"/>
    </row>
    <row r="19717" spans="15:15" x14ac:dyDescent="0.3">
      <c r="O19717" s="1"/>
    </row>
    <row r="19718" spans="15:15" x14ac:dyDescent="0.3">
      <c r="O19718" s="1"/>
    </row>
    <row r="19719" spans="15:15" x14ac:dyDescent="0.3">
      <c r="O19719" s="1"/>
    </row>
    <row r="19720" spans="15:15" x14ac:dyDescent="0.3">
      <c r="O19720" s="1"/>
    </row>
    <row r="19721" spans="15:15" x14ac:dyDescent="0.3">
      <c r="O19721" s="1"/>
    </row>
    <row r="19722" spans="15:15" x14ac:dyDescent="0.3">
      <c r="O19722" s="1"/>
    </row>
    <row r="19723" spans="15:15" x14ac:dyDescent="0.3">
      <c r="O19723" s="1"/>
    </row>
    <row r="19724" spans="15:15" x14ac:dyDescent="0.3">
      <c r="O19724" s="1"/>
    </row>
    <row r="19725" spans="15:15" x14ac:dyDescent="0.3">
      <c r="O19725" s="1"/>
    </row>
    <row r="19726" spans="15:15" x14ac:dyDescent="0.3">
      <c r="O19726" s="1"/>
    </row>
    <row r="19727" spans="15:15" x14ac:dyDescent="0.3">
      <c r="O19727" s="1"/>
    </row>
    <row r="19728" spans="15:15" x14ac:dyDescent="0.3">
      <c r="O19728" s="1"/>
    </row>
    <row r="19729" spans="15:15" x14ac:dyDescent="0.3">
      <c r="O19729" s="1"/>
    </row>
    <row r="19730" spans="15:15" x14ac:dyDescent="0.3">
      <c r="O19730" s="1"/>
    </row>
    <row r="19731" spans="15:15" x14ac:dyDescent="0.3">
      <c r="O19731" s="1"/>
    </row>
    <row r="19732" spans="15:15" x14ac:dyDescent="0.3">
      <c r="O19732" s="1"/>
    </row>
    <row r="19733" spans="15:15" x14ac:dyDescent="0.3">
      <c r="O19733" s="1"/>
    </row>
    <row r="19734" spans="15:15" x14ac:dyDescent="0.3">
      <c r="O19734" s="1"/>
    </row>
    <row r="19735" spans="15:15" x14ac:dyDescent="0.3">
      <c r="O19735" s="1"/>
    </row>
    <row r="19736" spans="15:15" x14ac:dyDescent="0.3">
      <c r="O19736" s="1"/>
    </row>
    <row r="19737" spans="15:15" x14ac:dyDescent="0.3">
      <c r="O19737" s="1"/>
    </row>
    <row r="19738" spans="15:15" x14ac:dyDescent="0.3">
      <c r="O19738" s="1"/>
    </row>
    <row r="19739" spans="15:15" x14ac:dyDescent="0.3">
      <c r="O19739" s="1"/>
    </row>
    <row r="19740" spans="15:15" x14ac:dyDescent="0.3">
      <c r="O19740" s="1"/>
    </row>
    <row r="19741" spans="15:15" x14ac:dyDescent="0.3">
      <c r="O19741" s="1"/>
    </row>
    <row r="19742" spans="15:15" x14ac:dyDescent="0.3">
      <c r="O19742" s="1"/>
    </row>
    <row r="19743" spans="15:15" x14ac:dyDescent="0.3">
      <c r="O19743" s="1"/>
    </row>
    <row r="19744" spans="15:15" x14ac:dyDescent="0.3">
      <c r="O19744" s="1"/>
    </row>
    <row r="19745" spans="15:15" x14ac:dyDescent="0.3">
      <c r="O19745" s="1"/>
    </row>
    <row r="19746" spans="15:15" x14ac:dyDescent="0.3">
      <c r="O19746" s="1"/>
    </row>
    <row r="19747" spans="15:15" x14ac:dyDescent="0.3">
      <c r="O19747" s="1"/>
    </row>
    <row r="19748" spans="15:15" x14ac:dyDescent="0.3">
      <c r="O19748" s="1"/>
    </row>
    <row r="19749" spans="15:15" x14ac:dyDescent="0.3">
      <c r="O19749" s="1"/>
    </row>
    <row r="19750" spans="15:15" x14ac:dyDescent="0.3">
      <c r="O19750" s="1"/>
    </row>
    <row r="19751" spans="15:15" x14ac:dyDescent="0.3">
      <c r="O19751" s="1"/>
    </row>
    <row r="19752" spans="15:15" x14ac:dyDescent="0.3">
      <c r="O19752" s="1"/>
    </row>
    <row r="19753" spans="15:15" x14ac:dyDescent="0.3">
      <c r="O19753" s="1"/>
    </row>
    <row r="19754" spans="15:15" x14ac:dyDescent="0.3">
      <c r="O19754" s="1"/>
    </row>
    <row r="19755" spans="15:15" x14ac:dyDescent="0.3">
      <c r="O19755" s="1"/>
    </row>
    <row r="19756" spans="15:15" x14ac:dyDescent="0.3">
      <c r="O19756" s="1"/>
    </row>
    <row r="19757" spans="15:15" x14ac:dyDescent="0.3">
      <c r="O19757" s="1"/>
    </row>
    <row r="19758" spans="15:15" x14ac:dyDescent="0.3">
      <c r="O19758" s="1"/>
    </row>
    <row r="19759" spans="15:15" x14ac:dyDescent="0.3">
      <c r="O19759" s="1"/>
    </row>
    <row r="19760" spans="15:15" x14ac:dyDescent="0.3">
      <c r="O19760" s="1"/>
    </row>
    <row r="19761" spans="15:15" x14ac:dyDescent="0.3">
      <c r="O19761" s="1"/>
    </row>
    <row r="19762" spans="15:15" x14ac:dyDescent="0.3">
      <c r="O19762" s="1"/>
    </row>
    <row r="19763" spans="15:15" x14ac:dyDescent="0.3">
      <c r="O19763" s="1"/>
    </row>
    <row r="19764" spans="15:15" x14ac:dyDescent="0.3">
      <c r="O19764" s="1"/>
    </row>
    <row r="19765" spans="15:15" x14ac:dyDescent="0.3">
      <c r="O19765" s="1"/>
    </row>
    <row r="19766" spans="15:15" x14ac:dyDescent="0.3">
      <c r="O19766" s="1"/>
    </row>
    <row r="19767" spans="15:15" x14ac:dyDescent="0.3">
      <c r="O19767" s="1"/>
    </row>
    <row r="19768" spans="15:15" x14ac:dyDescent="0.3">
      <c r="O19768" s="1"/>
    </row>
    <row r="19769" spans="15:15" x14ac:dyDescent="0.3">
      <c r="O19769" s="1"/>
    </row>
    <row r="19770" spans="15:15" x14ac:dyDescent="0.3">
      <c r="O19770" s="1"/>
    </row>
    <row r="19771" spans="15:15" x14ac:dyDescent="0.3">
      <c r="O19771" s="1"/>
    </row>
    <row r="19772" spans="15:15" x14ac:dyDescent="0.3">
      <c r="O19772" s="1"/>
    </row>
    <row r="19773" spans="15:15" x14ac:dyDescent="0.3">
      <c r="O19773" s="1"/>
    </row>
    <row r="19774" spans="15:15" x14ac:dyDescent="0.3">
      <c r="O19774" s="1"/>
    </row>
    <row r="19775" spans="15:15" x14ac:dyDescent="0.3">
      <c r="O19775" s="1"/>
    </row>
    <row r="19776" spans="15:15" x14ac:dyDescent="0.3">
      <c r="O19776" s="1"/>
    </row>
    <row r="19777" spans="15:15" x14ac:dyDescent="0.3">
      <c r="O19777" s="1"/>
    </row>
    <row r="19778" spans="15:15" x14ac:dyDescent="0.3">
      <c r="O19778" s="1"/>
    </row>
    <row r="19779" spans="15:15" x14ac:dyDescent="0.3">
      <c r="O19779" s="1"/>
    </row>
    <row r="19780" spans="15:15" x14ac:dyDescent="0.3">
      <c r="O19780" s="1"/>
    </row>
    <row r="19781" spans="15:15" x14ac:dyDescent="0.3">
      <c r="O19781" s="1"/>
    </row>
    <row r="19782" spans="15:15" x14ac:dyDescent="0.3">
      <c r="O19782" s="1"/>
    </row>
    <row r="19783" spans="15:15" x14ac:dyDescent="0.3">
      <c r="O19783" s="1"/>
    </row>
    <row r="19784" spans="15:15" x14ac:dyDescent="0.3">
      <c r="O19784" s="1"/>
    </row>
    <row r="19785" spans="15:15" x14ac:dyDescent="0.3">
      <c r="O19785" s="1"/>
    </row>
    <row r="19786" spans="15:15" x14ac:dyDescent="0.3">
      <c r="O19786" s="1"/>
    </row>
    <row r="19787" spans="15:15" x14ac:dyDescent="0.3">
      <c r="O19787" s="1"/>
    </row>
    <row r="19788" spans="15:15" x14ac:dyDescent="0.3">
      <c r="O19788" s="1"/>
    </row>
    <row r="19789" spans="15:15" x14ac:dyDescent="0.3">
      <c r="O19789" s="1"/>
    </row>
    <row r="19790" spans="15:15" x14ac:dyDescent="0.3">
      <c r="O19790" s="1"/>
    </row>
    <row r="19791" spans="15:15" x14ac:dyDescent="0.3">
      <c r="O19791" s="1"/>
    </row>
    <row r="19792" spans="15:15" x14ac:dyDescent="0.3">
      <c r="O19792" s="1"/>
    </row>
    <row r="19793" spans="15:15" x14ac:dyDescent="0.3">
      <c r="O19793" s="1"/>
    </row>
    <row r="19794" spans="15:15" x14ac:dyDescent="0.3">
      <c r="O19794" s="1"/>
    </row>
    <row r="19795" spans="15:15" x14ac:dyDescent="0.3">
      <c r="O19795" s="1"/>
    </row>
    <row r="19796" spans="15:15" x14ac:dyDescent="0.3">
      <c r="O19796" s="1"/>
    </row>
    <row r="19797" spans="15:15" x14ac:dyDescent="0.3">
      <c r="O19797" s="1"/>
    </row>
    <row r="19798" spans="15:15" x14ac:dyDescent="0.3">
      <c r="O19798" s="1"/>
    </row>
    <row r="19799" spans="15:15" x14ac:dyDescent="0.3">
      <c r="O19799" s="1"/>
    </row>
    <row r="19800" spans="15:15" x14ac:dyDescent="0.3">
      <c r="O19800" s="1"/>
    </row>
    <row r="19801" spans="15:15" x14ac:dyDescent="0.3">
      <c r="O19801" s="1"/>
    </row>
    <row r="19802" spans="15:15" x14ac:dyDescent="0.3">
      <c r="O19802" s="1"/>
    </row>
    <row r="19803" spans="15:15" x14ac:dyDescent="0.3">
      <c r="O19803" s="1"/>
    </row>
    <row r="19804" spans="15:15" x14ac:dyDescent="0.3">
      <c r="O19804" s="1"/>
    </row>
    <row r="19805" spans="15:15" x14ac:dyDescent="0.3">
      <c r="O19805" s="1"/>
    </row>
    <row r="19806" spans="15:15" x14ac:dyDescent="0.3">
      <c r="O19806" s="1"/>
    </row>
    <row r="19807" spans="15:15" x14ac:dyDescent="0.3">
      <c r="O19807" s="1"/>
    </row>
    <row r="19808" spans="15:15" x14ac:dyDescent="0.3">
      <c r="O19808" s="1"/>
    </row>
    <row r="19809" spans="15:15" x14ac:dyDescent="0.3">
      <c r="O19809" s="1"/>
    </row>
    <row r="19810" spans="15:15" x14ac:dyDescent="0.3">
      <c r="O19810" s="1"/>
    </row>
    <row r="19811" spans="15:15" x14ac:dyDescent="0.3">
      <c r="O19811" s="1"/>
    </row>
    <row r="19812" spans="15:15" x14ac:dyDescent="0.3">
      <c r="O19812" s="1"/>
    </row>
    <row r="19813" spans="15:15" x14ac:dyDescent="0.3">
      <c r="O19813" s="1"/>
    </row>
    <row r="19814" spans="15:15" x14ac:dyDescent="0.3">
      <c r="O19814" s="1"/>
    </row>
    <row r="19815" spans="15:15" x14ac:dyDescent="0.3">
      <c r="O19815" s="1"/>
    </row>
    <row r="19816" spans="15:15" x14ac:dyDescent="0.3">
      <c r="O19816" s="1"/>
    </row>
    <row r="19817" spans="15:15" x14ac:dyDescent="0.3">
      <c r="O19817" s="1"/>
    </row>
    <row r="19818" spans="15:15" x14ac:dyDescent="0.3">
      <c r="O19818" s="1"/>
    </row>
    <row r="19819" spans="15:15" x14ac:dyDescent="0.3">
      <c r="O19819" s="1"/>
    </row>
    <row r="19820" spans="15:15" x14ac:dyDescent="0.3">
      <c r="O19820" s="1"/>
    </row>
    <row r="19821" spans="15:15" x14ac:dyDescent="0.3">
      <c r="O19821" s="1"/>
    </row>
    <row r="19822" spans="15:15" x14ac:dyDescent="0.3">
      <c r="O19822" s="1"/>
    </row>
    <row r="19823" spans="15:15" x14ac:dyDescent="0.3">
      <c r="O19823" s="1"/>
    </row>
    <row r="19824" spans="15:15" x14ac:dyDescent="0.3">
      <c r="O19824" s="1"/>
    </row>
    <row r="19825" spans="15:15" x14ac:dyDescent="0.3">
      <c r="O19825" s="1"/>
    </row>
    <row r="19826" spans="15:15" x14ac:dyDescent="0.3">
      <c r="O19826" s="1"/>
    </row>
    <row r="19827" spans="15:15" x14ac:dyDescent="0.3">
      <c r="O19827" s="1"/>
    </row>
    <row r="19828" spans="15:15" x14ac:dyDescent="0.3">
      <c r="O19828" s="1"/>
    </row>
    <row r="19829" spans="15:15" x14ac:dyDescent="0.3">
      <c r="O19829" s="1"/>
    </row>
    <row r="19830" spans="15:15" x14ac:dyDescent="0.3">
      <c r="O19830" s="1"/>
    </row>
    <row r="19831" spans="15:15" x14ac:dyDescent="0.3">
      <c r="O19831" s="1"/>
    </row>
    <row r="19832" spans="15:15" x14ac:dyDescent="0.3">
      <c r="O19832" s="1"/>
    </row>
    <row r="19833" spans="15:15" x14ac:dyDescent="0.3">
      <c r="O19833" s="1"/>
    </row>
    <row r="19834" spans="15:15" x14ac:dyDescent="0.3">
      <c r="O19834" s="1"/>
    </row>
    <row r="19835" spans="15:15" x14ac:dyDescent="0.3">
      <c r="O19835" s="1"/>
    </row>
    <row r="19836" spans="15:15" x14ac:dyDescent="0.3">
      <c r="O19836" s="1"/>
    </row>
    <row r="19837" spans="15:15" x14ac:dyDescent="0.3">
      <c r="O19837" s="1"/>
    </row>
    <row r="19838" spans="15:15" x14ac:dyDescent="0.3">
      <c r="O19838" s="1"/>
    </row>
    <row r="19839" spans="15:15" x14ac:dyDescent="0.3">
      <c r="O19839" s="1"/>
    </row>
    <row r="19840" spans="15:15" x14ac:dyDescent="0.3">
      <c r="O19840" s="1"/>
    </row>
    <row r="19841" spans="15:15" x14ac:dyDescent="0.3">
      <c r="O19841" s="1"/>
    </row>
    <row r="19842" spans="15:15" x14ac:dyDescent="0.3">
      <c r="O19842" s="1"/>
    </row>
    <row r="19843" spans="15:15" x14ac:dyDescent="0.3">
      <c r="O19843" s="1"/>
    </row>
    <row r="19844" spans="15:15" x14ac:dyDescent="0.3">
      <c r="O19844" s="1"/>
    </row>
    <row r="19845" spans="15:15" x14ac:dyDescent="0.3">
      <c r="O19845" s="1"/>
    </row>
    <row r="19846" spans="15:15" x14ac:dyDescent="0.3">
      <c r="O19846" s="1"/>
    </row>
    <row r="19847" spans="15:15" x14ac:dyDescent="0.3">
      <c r="O19847" s="1"/>
    </row>
    <row r="19848" spans="15:15" x14ac:dyDescent="0.3">
      <c r="O19848" s="1"/>
    </row>
    <row r="19849" spans="15:15" x14ac:dyDescent="0.3">
      <c r="O19849" s="1"/>
    </row>
    <row r="19850" spans="15:15" x14ac:dyDescent="0.3">
      <c r="O19850" s="1"/>
    </row>
    <row r="19851" spans="15:15" x14ac:dyDescent="0.3">
      <c r="O19851" s="1"/>
    </row>
    <row r="19852" spans="15:15" x14ac:dyDescent="0.3">
      <c r="O19852" s="1"/>
    </row>
    <row r="19853" spans="15:15" x14ac:dyDescent="0.3">
      <c r="O19853" s="1"/>
    </row>
    <row r="19854" spans="15:15" x14ac:dyDescent="0.3">
      <c r="O19854" s="1"/>
    </row>
    <row r="19855" spans="15:15" x14ac:dyDescent="0.3">
      <c r="O19855" s="1"/>
    </row>
    <row r="19856" spans="15:15" x14ac:dyDescent="0.3">
      <c r="O19856" s="1"/>
    </row>
    <row r="19857" spans="15:15" x14ac:dyDescent="0.3">
      <c r="O19857" s="1"/>
    </row>
    <row r="19858" spans="15:15" x14ac:dyDescent="0.3">
      <c r="O19858" s="1"/>
    </row>
    <row r="19859" spans="15:15" x14ac:dyDescent="0.3">
      <c r="O19859" s="1"/>
    </row>
    <row r="19860" spans="15:15" x14ac:dyDescent="0.3">
      <c r="O19860" s="1"/>
    </row>
    <row r="19861" spans="15:15" x14ac:dyDescent="0.3">
      <c r="O19861" s="1"/>
    </row>
    <row r="19862" spans="15:15" x14ac:dyDescent="0.3">
      <c r="O19862" s="1"/>
    </row>
    <row r="19863" spans="15:15" x14ac:dyDescent="0.3">
      <c r="O19863" s="1"/>
    </row>
    <row r="19864" spans="15:15" x14ac:dyDescent="0.3">
      <c r="O19864" s="1"/>
    </row>
    <row r="19865" spans="15:15" x14ac:dyDescent="0.3">
      <c r="O19865" s="1"/>
    </row>
    <row r="19866" spans="15:15" x14ac:dyDescent="0.3">
      <c r="O19866" s="1"/>
    </row>
    <row r="19867" spans="15:15" x14ac:dyDescent="0.3">
      <c r="O19867" s="1"/>
    </row>
    <row r="19868" spans="15:15" x14ac:dyDescent="0.3">
      <c r="O19868" s="1"/>
    </row>
    <row r="19869" spans="15:15" x14ac:dyDescent="0.3">
      <c r="O19869" s="1"/>
    </row>
    <row r="19870" spans="15:15" x14ac:dyDescent="0.3">
      <c r="O19870" s="1"/>
    </row>
    <row r="19871" spans="15:15" x14ac:dyDescent="0.3">
      <c r="O19871" s="1"/>
    </row>
    <row r="19872" spans="15:15" x14ac:dyDescent="0.3">
      <c r="O19872" s="1"/>
    </row>
    <row r="19873" spans="15:15" x14ac:dyDescent="0.3">
      <c r="O19873" s="1"/>
    </row>
    <row r="19874" spans="15:15" x14ac:dyDescent="0.3">
      <c r="O19874" s="1"/>
    </row>
    <row r="19875" spans="15:15" x14ac:dyDescent="0.3">
      <c r="O19875" s="1"/>
    </row>
    <row r="19876" spans="15:15" x14ac:dyDescent="0.3">
      <c r="O19876" s="1"/>
    </row>
    <row r="19877" spans="15:15" x14ac:dyDescent="0.3">
      <c r="O19877" s="1"/>
    </row>
    <row r="19878" spans="15:15" x14ac:dyDescent="0.3">
      <c r="O19878" s="1"/>
    </row>
    <row r="19879" spans="15:15" x14ac:dyDescent="0.3">
      <c r="O19879" s="1"/>
    </row>
    <row r="19880" spans="15:15" x14ac:dyDescent="0.3">
      <c r="O19880" s="1"/>
    </row>
    <row r="19881" spans="15:15" x14ac:dyDescent="0.3">
      <c r="O19881" s="1"/>
    </row>
    <row r="19882" spans="15:15" x14ac:dyDescent="0.3">
      <c r="O19882" s="1"/>
    </row>
    <row r="19883" spans="15:15" x14ac:dyDescent="0.3">
      <c r="O19883" s="1"/>
    </row>
    <row r="19884" spans="15:15" x14ac:dyDescent="0.3">
      <c r="O19884" s="1"/>
    </row>
    <row r="19885" spans="15:15" x14ac:dyDescent="0.3">
      <c r="O19885" s="1"/>
    </row>
    <row r="19886" spans="15:15" x14ac:dyDescent="0.3">
      <c r="O19886" s="1"/>
    </row>
    <row r="19887" spans="15:15" x14ac:dyDescent="0.3">
      <c r="O19887" s="1"/>
    </row>
    <row r="19888" spans="15:15" x14ac:dyDescent="0.3">
      <c r="O19888" s="1"/>
    </row>
    <row r="19889" spans="15:15" x14ac:dyDescent="0.3">
      <c r="O19889" s="1"/>
    </row>
    <row r="19890" spans="15:15" x14ac:dyDescent="0.3">
      <c r="O19890" s="1"/>
    </row>
    <row r="19891" spans="15:15" x14ac:dyDescent="0.3">
      <c r="O19891" s="1"/>
    </row>
    <row r="19892" spans="15:15" x14ac:dyDescent="0.3">
      <c r="O19892" s="1"/>
    </row>
    <row r="19893" spans="15:15" x14ac:dyDescent="0.3">
      <c r="O19893" s="1"/>
    </row>
    <row r="19894" spans="15:15" x14ac:dyDescent="0.3">
      <c r="O19894" s="1"/>
    </row>
    <row r="19895" spans="15:15" x14ac:dyDescent="0.3">
      <c r="O19895" s="1"/>
    </row>
    <row r="19896" spans="15:15" x14ac:dyDescent="0.3">
      <c r="O19896" s="1"/>
    </row>
    <row r="19897" spans="15:15" x14ac:dyDescent="0.3">
      <c r="O19897" s="1"/>
    </row>
    <row r="19898" spans="15:15" x14ac:dyDescent="0.3">
      <c r="O19898" s="1"/>
    </row>
    <row r="19899" spans="15:15" x14ac:dyDescent="0.3">
      <c r="O19899" s="1"/>
    </row>
    <row r="19900" spans="15:15" x14ac:dyDescent="0.3">
      <c r="O19900" s="1"/>
    </row>
    <row r="19901" spans="15:15" x14ac:dyDescent="0.3">
      <c r="O19901" s="1"/>
    </row>
    <row r="19902" spans="15:15" x14ac:dyDescent="0.3">
      <c r="O19902" s="1"/>
    </row>
    <row r="19903" spans="15:15" x14ac:dyDescent="0.3">
      <c r="O19903" s="1"/>
    </row>
    <row r="19904" spans="15:15" x14ac:dyDescent="0.3">
      <c r="O19904" s="1"/>
    </row>
    <row r="19905" spans="15:15" x14ac:dyDescent="0.3">
      <c r="O19905" s="1"/>
    </row>
    <row r="19906" spans="15:15" x14ac:dyDescent="0.3">
      <c r="O19906" s="1"/>
    </row>
    <row r="19907" spans="15:15" x14ac:dyDescent="0.3">
      <c r="O19907" s="1"/>
    </row>
    <row r="19908" spans="15:15" x14ac:dyDescent="0.3">
      <c r="O19908" s="1"/>
    </row>
    <row r="19909" spans="15:15" x14ac:dyDescent="0.3">
      <c r="O19909" s="1"/>
    </row>
    <row r="19910" spans="15:15" x14ac:dyDescent="0.3">
      <c r="O19910" s="1"/>
    </row>
    <row r="19911" spans="15:15" x14ac:dyDescent="0.3">
      <c r="O19911" s="1"/>
    </row>
    <row r="19912" spans="15:15" x14ac:dyDescent="0.3">
      <c r="O19912" s="1"/>
    </row>
    <row r="19913" spans="15:15" x14ac:dyDescent="0.3">
      <c r="O19913" s="1"/>
    </row>
    <row r="19914" spans="15:15" x14ac:dyDescent="0.3">
      <c r="O19914" s="1"/>
    </row>
    <row r="19915" spans="15:15" x14ac:dyDescent="0.3">
      <c r="O19915" s="1"/>
    </row>
    <row r="19916" spans="15:15" x14ac:dyDescent="0.3">
      <c r="O19916" s="1"/>
    </row>
    <row r="19917" spans="15:15" x14ac:dyDescent="0.3">
      <c r="O19917" s="1"/>
    </row>
    <row r="19918" spans="15:15" x14ac:dyDescent="0.3">
      <c r="O19918" s="1"/>
    </row>
    <row r="19919" spans="15:15" x14ac:dyDescent="0.3">
      <c r="O19919" s="1"/>
    </row>
    <row r="19920" spans="15:15" x14ac:dyDescent="0.3">
      <c r="O19920" s="1"/>
    </row>
    <row r="19921" spans="15:15" x14ac:dyDescent="0.3">
      <c r="O19921" s="1"/>
    </row>
    <row r="19922" spans="15:15" x14ac:dyDescent="0.3">
      <c r="O19922" s="1"/>
    </row>
    <row r="19923" spans="15:15" x14ac:dyDescent="0.3">
      <c r="O19923" s="1"/>
    </row>
    <row r="19924" spans="15:15" x14ac:dyDescent="0.3">
      <c r="O19924" s="1"/>
    </row>
    <row r="19925" spans="15:15" x14ac:dyDescent="0.3">
      <c r="O19925" s="1"/>
    </row>
    <row r="19926" spans="15:15" x14ac:dyDescent="0.3">
      <c r="O19926" s="1"/>
    </row>
    <row r="19927" spans="15:15" x14ac:dyDescent="0.3">
      <c r="O19927" s="1"/>
    </row>
    <row r="19928" spans="15:15" x14ac:dyDescent="0.3">
      <c r="O19928" s="1"/>
    </row>
    <row r="19929" spans="15:15" x14ac:dyDescent="0.3">
      <c r="O19929" s="1"/>
    </row>
    <row r="19930" spans="15:15" x14ac:dyDescent="0.3">
      <c r="O19930" s="1"/>
    </row>
    <row r="19931" spans="15:15" x14ac:dyDescent="0.3">
      <c r="O19931" s="1"/>
    </row>
    <row r="19932" spans="15:15" x14ac:dyDescent="0.3">
      <c r="O19932" s="1"/>
    </row>
    <row r="19933" spans="15:15" x14ac:dyDescent="0.3">
      <c r="O19933" s="1"/>
    </row>
    <row r="19934" spans="15:15" x14ac:dyDescent="0.3">
      <c r="O19934" s="1"/>
    </row>
    <row r="19935" spans="15:15" x14ac:dyDescent="0.3">
      <c r="O19935" s="1"/>
    </row>
    <row r="19936" spans="15:15" x14ac:dyDescent="0.3">
      <c r="O19936" s="1"/>
    </row>
    <row r="19937" spans="15:15" x14ac:dyDescent="0.3">
      <c r="O19937" s="1"/>
    </row>
    <row r="19938" spans="15:15" x14ac:dyDescent="0.3">
      <c r="O19938" s="1"/>
    </row>
    <row r="19939" spans="15:15" x14ac:dyDescent="0.3">
      <c r="O19939" s="1"/>
    </row>
    <row r="19940" spans="15:15" x14ac:dyDescent="0.3">
      <c r="O19940" s="1"/>
    </row>
    <row r="19941" spans="15:15" x14ac:dyDescent="0.3">
      <c r="O19941" s="1"/>
    </row>
    <row r="19942" spans="15:15" x14ac:dyDescent="0.3">
      <c r="O19942" s="1"/>
    </row>
    <row r="19943" spans="15:15" x14ac:dyDescent="0.3">
      <c r="O19943" s="1"/>
    </row>
    <row r="19944" spans="15:15" x14ac:dyDescent="0.3">
      <c r="O19944" s="1"/>
    </row>
    <row r="19945" spans="15:15" x14ac:dyDescent="0.3">
      <c r="O19945" s="1"/>
    </row>
    <row r="19946" spans="15:15" x14ac:dyDescent="0.3">
      <c r="O19946" s="1"/>
    </row>
    <row r="19947" spans="15:15" x14ac:dyDescent="0.3">
      <c r="O19947" s="1"/>
    </row>
    <row r="19948" spans="15:15" x14ac:dyDescent="0.3">
      <c r="O19948" s="1"/>
    </row>
    <row r="19949" spans="15:15" x14ac:dyDescent="0.3">
      <c r="O19949" s="1"/>
    </row>
    <row r="19950" spans="15:15" x14ac:dyDescent="0.3">
      <c r="O19950" s="1"/>
    </row>
    <row r="19951" spans="15:15" x14ac:dyDescent="0.3">
      <c r="O19951" s="1"/>
    </row>
    <row r="19952" spans="15:15" x14ac:dyDescent="0.3">
      <c r="O19952" s="1"/>
    </row>
    <row r="19953" spans="15:15" x14ac:dyDescent="0.3">
      <c r="O19953" s="1"/>
    </row>
    <row r="19954" spans="15:15" x14ac:dyDescent="0.3">
      <c r="O19954" s="1"/>
    </row>
    <row r="19955" spans="15:15" x14ac:dyDescent="0.3">
      <c r="O19955" s="1"/>
    </row>
    <row r="19956" spans="15:15" x14ac:dyDescent="0.3">
      <c r="O19956" s="1"/>
    </row>
    <row r="19957" spans="15:15" x14ac:dyDescent="0.3">
      <c r="O19957" s="1"/>
    </row>
    <row r="19958" spans="15:15" x14ac:dyDescent="0.3">
      <c r="O19958" s="1"/>
    </row>
    <row r="19959" spans="15:15" x14ac:dyDescent="0.3">
      <c r="O19959" s="1"/>
    </row>
    <row r="19960" spans="15:15" x14ac:dyDescent="0.3">
      <c r="O19960" s="1"/>
    </row>
    <row r="19961" spans="15:15" x14ac:dyDescent="0.3">
      <c r="O19961" s="1"/>
    </row>
    <row r="19962" spans="15:15" x14ac:dyDescent="0.3">
      <c r="O19962" s="1"/>
    </row>
    <row r="19963" spans="15:15" x14ac:dyDescent="0.3">
      <c r="O19963" s="1"/>
    </row>
    <row r="19964" spans="15:15" x14ac:dyDescent="0.3">
      <c r="O19964" s="1"/>
    </row>
    <row r="19965" spans="15:15" x14ac:dyDescent="0.3">
      <c r="O19965" s="1"/>
    </row>
    <row r="19966" spans="15:15" x14ac:dyDescent="0.3">
      <c r="O19966" s="1"/>
    </row>
    <row r="19967" spans="15:15" x14ac:dyDescent="0.3">
      <c r="O19967" s="1"/>
    </row>
    <row r="19968" spans="15:15" x14ac:dyDescent="0.3">
      <c r="O19968" s="1"/>
    </row>
    <row r="19969" spans="15:15" x14ac:dyDescent="0.3">
      <c r="O19969" s="1"/>
    </row>
    <row r="19970" spans="15:15" x14ac:dyDescent="0.3">
      <c r="O19970" s="1"/>
    </row>
    <row r="19971" spans="15:15" x14ac:dyDescent="0.3">
      <c r="O19971" s="1"/>
    </row>
    <row r="19972" spans="15:15" x14ac:dyDescent="0.3">
      <c r="O19972" s="1"/>
    </row>
    <row r="19973" spans="15:15" x14ac:dyDescent="0.3">
      <c r="O19973" s="1"/>
    </row>
    <row r="19974" spans="15:15" x14ac:dyDescent="0.3">
      <c r="O19974" s="1"/>
    </row>
    <row r="19975" spans="15:15" x14ac:dyDescent="0.3">
      <c r="O19975" s="1"/>
    </row>
    <row r="19976" spans="15:15" x14ac:dyDescent="0.3">
      <c r="O19976" s="1"/>
    </row>
    <row r="19977" spans="15:15" x14ac:dyDescent="0.3">
      <c r="O19977" s="1"/>
    </row>
    <row r="19978" spans="15:15" x14ac:dyDescent="0.3">
      <c r="O19978" s="1"/>
    </row>
    <row r="19979" spans="15:15" x14ac:dyDescent="0.3">
      <c r="O19979" s="1"/>
    </row>
    <row r="19980" spans="15:15" x14ac:dyDescent="0.3">
      <c r="O19980" s="1"/>
    </row>
    <row r="19981" spans="15:15" x14ac:dyDescent="0.3">
      <c r="O19981" s="1"/>
    </row>
    <row r="19982" spans="15:15" x14ac:dyDescent="0.3">
      <c r="O19982" s="1"/>
    </row>
    <row r="19983" spans="15:15" x14ac:dyDescent="0.3">
      <c r="O19983" s="1"/>
    </row>
    <row r="19984" spans="15:15" x14ac:dyDescent="0.3">
      <c r="O19984" s="1"/>
    </row>
    <row r="19985" spans="15:15" x14ac:dyDescent="0.3">
      <c r="O19985" s="1"/>
    </row>
    <row r="19986" spans="15:15" x14ac:dyDescent="0.3">
      <c r="O19986" s="1"/>
    </row>
    <row r="19987" spans="15:15" x14ac:dyDescent="0.3">
      <c r="O19987" s="1"/>
    </row>
    <row r="19988" spans="15:15" x14ac:dyDescent="0.3">
      <c r="O19988" s="1"/>
    </row>
    <row r="19989" spans="15:15" x14ac:dyDescent="0.3">
      <c r="O19989" s="1"/>
    </row>
    <row r="19990" spans="15:15" x14ac:dyDescent="0.3">
      <c r="O19990" s="1"/>
    </row>
    <row r="19991" spans="15:15" x14ac:dyDescent="0.3">
      <c r="O19991" s="1"/>
    </row>
    <row r="19992" spans="15:15" x14ac:dyDescent="0.3">
      <c r="O19992" s="1"/>
    </row>
    <row r="19993" spans="15:15" x14ac:dyDescent="0.3">
      <c r="O19993" s="1"/>
    </row>
    <row r="19994" spans="15:15" x14ac:dyDescent="0.3">
      <c r="O19994" s="1"/>
    </row>
    <row r="19995" spans="15:15" x14ac:dyDescent="0.3">
      <c r="O19995" s="1"/>
    </row>
    <row r="19996" spans="15:15" x14ac:dyDescent="0.3">
      <c r="O19996" s="1"/>
    </row>
    <row r="19997" spans="15:15" x14ac:dyDescent="0.3">
      <c r="O19997" s="1"/>
    </row>
    <row r="19998" spans="15:15" x14ac:dyDescent="0.3">
      <c r="O19998" s="1"/>
    </row>
    <row r="19999" spans="15:15" x14ac:dyDescent="0.3">
      <c r="O19999" s="1"/>
    </row>
    <row r="20000" spans="15:15" x14ac:dyDescent="0.3">
      <c r="O20000" s="1"/>
    </row>
    <row r="20001" spans="15:15" x14ac:dyDescent="0.3">
      <c r="O20001" s="1"/>
    </row>
    <row r="20002" spans="15:15" x14ac:dyDescent="0.3">
      <c r="O20002" s="1"/>
    </row>
    <row r="20003" spans="15:15" x14ac:dyDescent="0.3">
      <c r="O20003" s="1"/>
    </row>
    <row r="20004" spans="15:15" x14ac:dyDescent="0.3">
      <c r="O20004" s="1"/>
    </row>
    <row r="20005" spans="15:15" x14ac:dyDescent="0.3">
      <c r="O20005" s="1"/>
    </row>
    <row r="20006" spans="15:15" x14ac:dyDescent="0.3">
      <c r="O20006" s="1"/>
    </row>
    <row r="20007" spans="15:15" x14ac:dyDescent="0.3">
      <c r="O20007" s="1"/>
    </row>
    <row r="20008" spans="15:15" x14ac:dyDescent="0.3">
      <c r="O20008" s="1"/>
    </row>
    <row r="20009" spans="15:15" x14ac:dyDescent="0.3">
      <c r="O20009" s="1"/>
    </row>
    <row r="20010" spans="15:15" x14ac:dyDescent="0.3">
      <c r="O20010" s="1"/>
    </row>
    <row r="20011" spans="15:15" x14ac:dyDescent="0.3">
      <c r="O20011" s="1"/>
    </row>
    <row r="20012" spans="15:15" x14ac:dyDescent="0.3">
      <c r="O20012" s="1"/>
    </row>
    <row r="20013" spans="15:15" x14ac:dyDescent="0.3">
      <c r="O20013" s="1"/>
    </row>
    <row r="20014" spans="15:15" x14ac:dyDescent="0.3">
      <c r="O20014" s="1"/>
    </row>
    <row r="20015" spans="15:15" x14ac:dyDescent="0.3">
      <c r="O20015" s="1"/>
    </row>
    <row r="20016" spans="15:15" x14ac:dyDescent="0.3">
      <c r="O20016" s="1"/>
    </row>
    <row r="20017" spans="15:15" x14ac:dyDescent="0.3">
      <c r="O20017" s="1"/>
    </row>
    <row r="20018" spans="15:15" x14ac:dyDescent="0.3">
      <c r="O20018" s="1"/>
    </row>
    <row r="20019" spans="15:15" x14ac:dyDescent="0.3">
      <c r="O20019" s="1"/>
    </row>
    <row r="20020" spans="15:15" x14ac:dyDescent="0.3">
      <c r="O20020" s="1"/>
    </row>
    <row r="20021" spans="15:15" x14ac:dyDescent="0.3">
      <c r="O20021" s="1"/>
    </row>
    <row r="20022" spans="15:15" x14ac:dyDescent="0.3">
      <c r="O20022" s="1"/>
    </row>
    <row r="20023" spans="15:15" x14ac:dyDescent="0.3">
      <c r="O20023" s="1"/>
    </row>
    <row r="20024" spans="15:15" x14ac:dyDescent="0.3">
      <c r="O20024" s="1"/>
    </row>
    <row r="20025" spans="15:15" x14ac:dyDescent="0.3">
      <c r="O20025" s="1"/>
    </row>
    <row r="20026" spans="15:15" x14ac:dyDescent="0.3">
      <c r="O20026" s="1"/>
    </row>
    <row r="20027" spans="15:15" x14ac:dyDescent="0.3">
      <c r="O20027" s="1"/>
    </row>
    <row r="20028" spans="15:15" x14ac:dyDescent="0.3">
      <c r="O20028" s="1"/>
    </row>
    <row r="20029" spans="15:15" x14ac:dyDescent="0.3">
      <c r="O20029" s="1"/>
    </row>
    <row r="20030" spans="15:15" x14ac:dyDescent="0.3">
      <c r="O20030" s="1"/>
    </row>
    <row r="20031" spans="15:15" x14ac:dyDescent="0.3">
      <c r="O20031" s="1"/>
    </row>
    <row r="20032" spans="15:15" x14ac:dyDescent="0.3">
      <c r="O20032" s="1"/>
    </row>
    <row r="20033" spans="15:15" x14ac:dyDescent="0.3">
      <c r="O20033" s="1"/>
    </row>
    <row r="20034" spans="15:15" x14ac:dyDescent="0.3">
      <c r="O20034" s="1"/>
    </row>
    <row r="20035" spans="15:15" x14ac:dyDescent="0.3">
      <c r="O20035" s="1"/>
    </row>
    <row r="20036" spans="15:15" x14ac:dyDescent="0.3">
      <c r="O20036" s="1"/>
    </row>
    <row r="20037" spans="15:15" x14ac:dyDescent="0.3">
      <c r="O20037" s="1"/>
    </row>
    <row r="20038" spans="15:15" x14ac:dyDescent="0.3">
      <c r="O20038" s="1"/>
    </row>
    <row r="20039" spans="15:15" x14ac:dyDescent="0.3">
      <c r="O20039" s="1"/>
    </row>
    <row r="20040" spans="15:15" x14ac:dyDescent="0.3">
      <c r="O20040" s="1"/>
    </row>
    <row r="20041" spans="15:15" x14ac:dyDescent="0.3">
      <c r="O20041" s="1"/>
    </row>
    <row r="20042" spans="15:15" x14ac:dyDescent="0.3">
      <c r="O20042" s="1"/>
    </row>
    <row r="20043" spans="15:15" x14ac:dyDescent="0.3">
      <c r="O20043" s="1"/>
    </row>
    <row r="20044" spans="15:15" x14ac:dyDescent="0.3">
      <c r="O20044" s="1"/>
    </row>
    <row r="20045" spans="15:15" x14ac:dyDescent="0.3">
      <c r="O20045" s="1"/>
    </row>
    <row r="20046" spans="15:15" x14ac:dyDescent="0.3">
      <c r="O20046" s="1"/>
    </row>
    <row r="20047" spans="15:15" x14ac:dyDescent="0.3">
      <c r="O20047" s="1"/>
    </row>
    <row r="20048" spans="15:15" x14ac:dyDescent="0.3">
      <c r="O20048" s="1"/>
    </row>
    <row r="20049" spans="15:15" x14ac:dyDescent="0.3">
      <c r="O20049" s="1"/>
    </row>
    <row r="20050" spans="15:15" x14ac:dyDescent="0.3">
      <c r="O20050" s="1"/>
    </row>
    <row r="20051" spans="15:15" x14ac:dyDescent="0.3">
      <c r="O20051" s="1"/>
    </row>
    <row r="20052" spans="15:15" x14ac:dyDescent="0.3">
      <c r="O20052" s="1"/>
    </row>
    <row r="20053" spans="15:15" x14ac:dyDescent="0.3">
      <c r="O20053" s="1"/>
    </row>
    <row r="20054" spans="15:15" x14ac:dyDescent="0.3">
      <c r="O20054" s="1"/>
    </row>
    <row r="20055" spans="15:15" x14ac:dyDescent="0.3">
      <c r="O20055" s="1"/>
    </row>
    <row r="20056" spans="15:15" x14ac:dyDescent="0.3">
      <c r="O20056" s="1"/>
    </row>
    <row r="20057" spans="15:15" x14ac:dyDescent="0.3">
      <c r="O20057" s="1"/>
    </row>
    <row r="20058" spans="15:15" x14ac:dyDescent="0.3">
      <c r="O20058" s="1"/>
    </row>
    <row r="20059" spans="15:15" x14ac:dyDescent="0.3">
      <c r="O20059" s="1"/>
    </row>
    <row r="20060" spans="15:15" x14ac:dyDescent="0.3">
      <c r="O20060" s="1"/>
    </row>
    <row r="20061" spans="15:15" x14ac:dyDescent="0.3">
      <c r="O20061" s="1"/>
    </row>
    <row r="20062" spans="15:15" x14ac:dyDescent="0.3">
      <c r="O20062" s="1"/>
    </row>
    <row r="20063" spans="15:15" x14ac:dyDescent="0.3">
      <c r="O20063" s="1"/>
    </row>
    <row r="20064" spans="15:15" x14ac:dyDescent="0.3">
      <c r="O20064" s="1"/>
    </row>
    <row r="20065" spans="15:15" x14ac:dyDescent="0.3">
      <c r="O20065" s="1"/>
    </row>
    <row r="20066" spans="15:15" x14ac:dyDescent="0.3">
      <c r="O20066" s="1"/>
    </row>
    <row r="20067" spans="15:15" x14ac:dyDescent="0.3">
      <c r="O20067" s="1"/>
    </row>
    <row r="20068" spans="15:15" x14ac:dyDescent="0.3">
      <c r="O20068" s="1"/>
    </row>
    <row r="20069" spans="15:15" x14ac:dyDescent="0.3">
      <c r="O20069" s="1"/>
    </row>
    <row r="20070" spans="15:15" x14ac:dyDescent="0.3">
      <c r="O20070" s="1"/>
    </row>
    <row r="20071" spans="15:15" x14ac:dyDescent="0.3">
      <c r="O20071" s="1"/>
    </row>
    <row r="20072" spans="15:15" x14ac:dyDescent="0.3">
      <c r="O20072" s="1"/>
    </row>
    <row r="20073" spans="15:15" x14ac:dyDescent="0.3">
      <c r="O20073" s="1"/>
    </row>
    <row r="20074" spans="15:15" x14ac:dyDescent="0.3">
      <c r="O20074" s="1"/>
    </row>
    <row r="20075" spans="15:15" x14ac:dyDescent="0.3">
      <c r="O20075" s="1"/>
    </row>
    <row r="20076" spans="15:15" x14ac:dyDescent="0.3">
      <c r="O20076" s="1"/>
    </row>
    <row r="20077" spans="15:15" x14ac:dyDescent="0.3">
      <c r="O20077" s="1"/>
    </row>
    <row r="20078" spans="15:15" x14ac:dyDescent="0.3">
      <c r="O20078" s="1"/>
    </row>
    <row r="20079" spans="15:15" x14ac:dyDescent="0.3">
      <c r="O20079" s="1"/>
    </row>
    <row r="20080" spans="15:15" x14ac:dyDescent="0.3">
      <c r="O20080" s="1"/>
    </row>
    <row r="20081" spans="15:15" x14ac:dyDescent="0.3">
      <c r="O20081" s="1"/>
    </row>
    <row r="20082" spans="15:15" x14ac:dyDescent="0.3">
      <c r="O20082" s="1"/>
    </row>
    <row r="20083" spans="15:15" x14ac:dyDescent="0.3">
      <c r="O20083" s="1"/>
    </row>
    <row r="20084" spans="15:15" x14ac:dyDescent="0.3">
      <c r="O20084" s="1"/>
    </row>
    <row r="20085" spans="15:15" x14ac:dyDescent="0.3">
      <c r="O20085" s="1"/>
    </row>
    <row r="20086" spans="15:15" x14ac:dyDescent="0.3">
      <c r="O20086" s="1"/>
    </row>
    <row r="20087" spans="15:15" x14ac:dyDescent="0.3">
      <c r="O20087" s="1"/>
    </row>
    <row r="20088" spans="15:15" x14ac:dyDescent="0.3">
      <c r="O20088" s="1"/>
    </row>
    <row r="20089" spans="15:15" x14ac:dyDescent="0.3">
      <c r="O20089" s="1"/>
    </row>
    <row r="20090" spans="15:15" x14ac:dyDescent="0.3">
      <c r="O20090" s="1"/>
    </row>
    <row r="20091" spans="15:15" x14ac:dyDescent="0.3">
      <c r="O20091" s="1"/>
    </row>
    <row r="20092" spans="15:15" x14ac:dyDescent="0.3">
      <c r="O20092" s="1"/>
    </row>
    <row r="20093" spans="15:15" x14ac:dyDescent="0.3">
      <c r="O20093" s="1"/>
    </row>
    <row r="20094" spans="15:15" x14ac:dyDescent="0.3">
      <c r="O20094" s="1"/>
    </row>
    <row r="20095" spans="15:15" x14ac:dyDescent="0.3">
      <c r="O20095" s="1"/>
    </row>
    <row r="20096" spans="15:15" x14ac:dyDescent="0.3">
      <c r="O20096" s="1"/>
    </row>
    <row r="20097" spans="15:15" x14ac:dyDescent="0.3">
      <c r="O20097" s="1"/>
    </row>
    <row r="20098" spans="15:15" x14ac:dyDescent="0.3">
      <c r="O20098" s="1"/>
    </row>
    <row r="20099" spans="15:15" x14ac:dyDescent="0.3">
      <c r="O20099" s="1"/>
    </row>
    <row r="20100" spans="15:15" x14ac:dyDescent="0.3">
      <c r="O20100" s="1"/>
    </row>
    <row r="20101" spans="15:15" x14ac:dyDescent="0.3">
      <c r="O20101" s="1"/>
    </row>
    <row r="20102" spans="15:15" x14ac:dyDescent="0.3">
      <c r="O20102" s="1"/>
    </row>
    <row r="20103" spans="15:15" x14ac:dyDescent="0.3">
      <c r="O20103" s="1"/>
    </row>
    <row r="20104" spans="15:15" x14ac:dyDescent="0.3">
      <c r="O20104" s="1"/>
    </row>
    <row r="20105" spans="15:15" x14ac:dyDescent="0.3">
      <c r="O20105" s="1"/>
    </row>
    <row r="20106" spans="15:15" x14ac:dyDescent="0.3">
      <c r="O20106" s="1"/>
    </row>
    <row r="20107" spans="15:15" x14ac:dyDescent="0.3">
      <c r="O20107" s="1"/>
    </row>
    <row r="20108" spans="15:15" x14ac:dyDescent="0.3">
      <c r="O20108" s="1"/>
    </row>
    <row r="20109" spans="15:15" x14ac:dyDescent="0.3">
      <c r="O20109" s="1"/>
    </row>
    <row r="20110" spans="15:15" x14ac:dyDescent="0.3">
      <c r="O20110" s="1"/>
    </row>
    <row r="20111" spans="15:15" x14ac:dyDescent="0.3">
      <c r="O20111" s="1"/>
    </row>
    <row r="20112" spans="15:15" x14ac:dyDescent="0.3">
      <c r="O20112" s="1"/>
    </row>
    <row r="20113" spans="15:15" x14ac:dyDescent="0.3">
      <c r="O20113" s="1"/>
    </row>
    <row r="20114" spans="15:15" x14ac:dyDescent="0.3">
      <c r="O20114" s="1"/>
    </row>
    <row r="20115" spans="15:15" x14ac:dyDescent="0.3">
      <c r="O20115" s="1"/>
    </row>
    <row r="20116" spans="15:15" x14ac:dyDescent="0.3">
      <c r="O20116" s="1"/>
    </row>
    <row r="20117" spans="15:15" x14ac:dyDescent="0.3">
      <c r="O20117" s="1"/>
    </row>
    <row r="20118" spans="15:15" x14ac:dyDescent="0.3">
      <c r="O20118" s="1"/>
    </row>
    <row r="20119" spans="15:15" x14ac:dyDescent="0.3">
      <c r="O20119" s="1"/>
    </row>
    <row r="20120" spans="15:15" x14ac:dyDescent="0.3">
      <c r="O20120" s="1"/>
    </row>
    <row r="20121" spans="15:15" x14ac:dyDescent="0.3">
      <c r="O20121" s="1"/>
    </row>
    <row r="20122" spans="15:15" x14ac:dyDescent="0.3">
      <c r="O20122" s="1"/>
    </row>
    <row r="20123" spans="15:15" x14ac:dyDescent="0.3">
      <c r="O20123" s="1"/>
    </row>
    <row r="20124" spans="15:15" x14ac:dyDescent="0.3">
      <c r="O20124" s="1"/>
    </row>
    <row r="20125" spans="15:15" x14ac:dyDescent="0.3">
      <c r="O20125" s="1"/>
    </row>
    <row r="20126" spans="15:15" x14ac:dyDescent="0.3">
      <c r="O20126" s="1"/>
    </row>
    <row r="20127" spans="15:15" x14ac:dyDescent="0.3">
      <c r="O20127" s="1"/>
    </row>
    <row r="20128" spans="15:15" x14ac:dyDescent="0.3">
      <c r="O20128" s="1"/>
    </row>
    <row r="20129" spans="15:15" x14ac:dyDescent="0.3">
      <c r="O20129" s="1"/>
    </row>
    <row r="20130" spans="15:15" x14ac:dyDescent="0.3">
      <c r="O20130" s="1"/>
    </row>
    <row r="20131" spans="15:15" x14ac:dyDescent="0.3">
      <c r="O20131" s="1"/>
    </row>
    <row r="20132" spans="15:15" x14ac:dyDescent="0.3">
      <c r="O20132" s="1"/>
    </row>
    <row r="20133" spans="15:15" x14ac:dyDescent="0.3">
      <c r="O20133" s="1"/>
    </row>
    <row r="20134" spans="15:15" x14ac:dyDescent="0.3">
      <c r="O20134" s="1"/>
    </row>
    <row r="20135" spans="15:15" x14ac:dyDescent="0.3">
      <c r="O20135" s="1"/>
    </row>
    <row r="20136" spans="15:15" x14ac:dyDescent="0.3">
      <c r="O20136" s="1"/>
    </row>
    <row r="20137" spans="15:15" x14ac:dyDescent="0.3">
      <c r="O20137" s="1"/>
    </row>
    <row r="20138" spans="15:15" x14ac:dyDescent="0.3">
      <c r="O20138" s="1"/>
    </row>
    <row r="20139" spans="15:15" x14ac:dyDescent="0.3">
      <c r="O20139" s="1"/>
    </row>
    <row r="20140" spans="15:15" x14ac:dyDescent="0.3">
      <c r="O20140" s="1"/>
    </row>
    <row r="20141" spans="15:15" x14ac:dyDescent="0.3">
      <c r="O20141" s="1"/>
    </row>
    <row r="20142" spans="15:15" x14ac:dyDescent="0.3">
      <c r="O20142" s="1"/>
    </row>
    <row r="20143" spans="15:15" x14ac:dyDescent="0.3">
      <c r="O20143" s="1"/>
    </row>
    <row r="20144" spans="15:15" x14ac:dyDescent="0.3">
      <c r="O20144" s="1"/>
    </row>
    <row r="20145" spans="15:15" x14ac:dyDescent="0.3">
      <c r="O20145" s="1"/>
    </row>
    <row r="20146" spans="15:15" x14ac:dyDescent="0.3">
      <c r="O20146" s="1"/>
    </row>
    <row r="20147" spans="15:15" x14ac:dyDescent="0.3">
      <c r="O20147" s="1"/>
    </row>
    <row r="20148" spans="15:15" x14ac:dyDescent="0.3">
      <c r="O20148" s="1"/>
    </row>
    <row r="20149" spans="15:15" x14ac:dyDescent="0.3">
      <c r="O20149" s="1"/>
    </row>
    <row r="20150" spans="15:15" x14ac:dyDescent="0.3">
      <c r="O20150" s="1"/>
    </row>
    <row r="20151" spans="15:15" x14ac:dyDescent="0.3">
      <c r="O20151" s="1"/>
    </row>
    <row r="20152" spans="15:15" x14ac:dyDescent="0.3">
      <c r="O20152" s="1"/>
    </row>
    <row r="20153" spans="15:15" x14ac:dyDescent="0.3">
      <c r="O20153" s="1"/>
    </row>
    <row r="20154" spans="15:15" x14ac:dyDescent="0.3">
      <c r="O20154" s="1"/>
    </row>
    <row r="20155" spans="15:15" x14ac:dyDescent="0.3">
      <c r="O20155" s="1"/>
    </row>
    <row r="20156" spans="15:15" x14ac:dyDescent="0.3">
      <c r="O20156" s="1"/>
    </row>
    <row r="20157" spans="15:15" x14ac:dyDescent="0.3">
      <c r="O20157" s="1"/>
    </row>
    <row r="20158" spans="15:15" x14ac:dyDescent="0.3">
      <c r="O20158" s="1"/>
    </row>
    <row r="20159" spans="15:15" x14ac:dyDescent="0.3">
      <c r="O20159" s="1"/>
    </row>
    <row r="20160" spans="15:15" x14ac:dyDescent="0.3">
      <c r="O20160" s="1"/>
    </row>
    <row r="20161" spans="15:15" x14ac:dyDescent="0.3">
      <c r="O20161" s="1"/>
    </row>
    <row r="20162" spans="15:15" x14ac:dyDescent="0.3">
      <c r="O20162" s="1"/>
    </row>
    <row r="20163" spans="15:15" x14ac:dyDescent="0.3">
      <c r="O20163" s="1"/>
    </row>
    <row r="20164" spans="15:15" x14ac:dyDescent="0.3">
      <c r="O20164" s="1"/>
    </row>
    <row r="20165" spans="15:15" x14ac:dyDescent="0.3">
      <c r="O20165" s="1"/>
    </row>
    <row r="20166" spans="15:15" x14ac:dyDescent="0.3">
      <c r="O20166" s="1"/>
    </row>
    <row r="20167" spans="15:15" x14ac:dyDescent="0.3">
      <c r="O20167" s="1"/>
    </row>
    <row r="20168" spans="15:15" x14ac:dyDescent="0.3">
      <c r="O20168" s="1"/>
    </row>
    <row r="20169" spans="15:15" x14ac:dyDescent="0.3">
      <c r="O20169" s="1"/>
    </row>
    <row r="20170" spans="15:15" x14ac:dyDescent="0.3">
      <c r="O20170" s="1"/>
    </row>
    <row r="20171" spans="15:15" x14ac:dyDescent="0.3">
      <c r="O20171" s="1"/>
    </row>
    <row r="20172" spans="15:15" x14ac:dyDescent="0.3">
      <c r="O20172" s="1"/>
    </row>
    <row r="20173" spans="15:15" x14ac:dyDescent="0.3">
      <c r="O20173" s="1"/>
    </row>
    <row r="20174" spans="15:15" x14ac:dyDescent="0.3">
      <c r="O20174" s="1"/>
    </row>
    <row r="20175" spans="15:15" x14ac:dyDescent="0.3">
      <c r="O20175" s="1"/>
    </row>
    <row r="20176" spans="15:15" x14ac:dyDescent="0.3">
      <c r="O20176" s="1"/>
    </row>
    <row r="20177" spans="15:15" x14ac:dyDescent="0.3">
      <c r="O20177" s="1"/>
    </row>
    <row r="20178" spans="15:15" x14ac:dyDescent="0.3">
      <c r="O20178" s="1"/>
    </row>
    <row r="20179" spans="15:15" x14ac:dyDescent="0.3">
      <c r="O20179" s="1"/>
    </row>
    <row r="20180" spans="15:15" x14ac:dyDescent="0.3">
      <c r="O20180" s="1"/>
    </row>
    <row r="20181" spans="15:15" x14ac:dyDescent="0.3">
      <c r="O20181" s="1"/>
    </row>
    <row r="20182" spans="15:15" x14ac:dyDescent="0.3">
      <c r="O20182" s="1"/>
    </row>
    <row r="20183" spans="15:15" x14ac:dyDescent="0.3">
      <c r="O20183" s="1"/>
    </row>
    <row r="20184" spans="15:15" x14ac:dyDescent="0.3">
      <c r="O20184" s="1"/>
    </row>
    <row r="20185" spans="15:15" x14ac:dyDescent="0.3">
      <c r="O20185" s="1"/>
    </row>
    <row r="20186" spans="15:15" x14ac:dyDescent="0.3">
      <c r="O20186" s="1"/>
    </row>
    <row r="20187" spans="15:15" x14ac:dyDescent="0.3">
      <c r="O20187" s="1"/>
    </row>
    <row r="20188" spans="15:15" x14ac:dyDescent="0.3">
      <c r="O20188" s="1"/>
    </row>
    <row r="20189" spans="15:15" x14ac:dyDescent="0.3">
      <c r="O20189" s="1"/>
    </row>
    <row r="20190" spans="15:15" x14ac:dyDescent="0.3">
      <c r="O20190" s="1"/>
    </row>
    <row r="20191" spans="15:15" x14ac:dyDescent="0.3">
      <c r="O20191" s="1"/>
    </row>
    <row r="20192" spans="15:15" x14ac:dyDescent="0.3">
      <c r="O20192" s="1"/>
    </row>
    <row r="20193" spans="15:15" x14ac:dyDescent="0.3">
      <c r="O20193" s="1"/>
    </row>
    <row r="20194" spans="15:15" x14ac:dyDescent="0.3">
      <c r="O20194" s="1"/>
    </row>
    <row r="20195" spans="15:15" x14ac:dyDescent="0.3">
      <c r="O20195" s="1"/>
    </row>
    <row r="20196" spans="15:15" x14ac:dyDescent="0.3">
      <c r="O20196" s="1"/>
    </row>
    <row r="20197" spans="15:15" x14ac:dyDescent="0.3">
      <c r="O20197" s="1"/>
    </row>
    <row r="20198" spans="15:15" x14ac:dyDescent="0.3">
      <c r="O20198" s="1"/>
    </row>
    <row r="20199" spans="15:15" x14ac:dyDescent="0.3">
      <c r="O20199" s="1"/>
    </row>
    <row r="20200" spans="15:15" x14ac:dyDescent="0.3">
      <c r="O20200" s="1"/>
    </row>
    <row r="20201" spans="15:15" x14ac:dyDescent="0.3">
      <c r="O20201" s="1"/>
    </row>
    <row r="20202" spans="15:15" x14ac:dyDescent="0.3">
      <c r="O20202" s="1"/>
    </row>
    <row r="20203" spans="15:15" x14ac:dyDescent="0.3">
      <c r="O20203" s="1"/>
    </row>
    <row r="20204" spans="15:15" x14ac:dyDescent="0.3">
      <c r="O20204" s="1"/>
    </row>
    <row r="20205" spans="15:15" x14ac:dyDescent="0.3">
      <c r="O20205" s="1"/>
    </row>
    <row r="20206" spans="15:15" x14ac:dyDescent="0.3">
      <c r="O20206" s="1"/>
    </row>
    <row r="20207" spans="15:15" x14ac:dyDescent="0.3">
      <c r="O20207" s="1"/>
    </row>
    <row r="20208" spans="15:15" x14ac:dyDescent="0.3">
      <c r="O20208" s="1"/>
    </row>
    <row r="20209" spans="15:15" x14ac:dyDescent="0.3">
      <c r="O20209" s="1"/>
    </row>
    <row r="20210" spans="15:15" x14ac:dyDescent="0.3">
      <c r="O20210" s="1"/>
    </row>
    <row r="20211" spans="15:15" x14ac:dyDescent="0.3">
      <c r="O20211" s="1"/>
    </row>
    <row r="20212" spans="15:15" x14ac:dyDescent="0.3">
      <c r="O20212" s="1"/>
    </row>
    <row r="20213" spans="15:15" x14ac:dyDescent="0.3">
      <c r="O20213" s="1"/>
    </row>
    <row r="20214" spans="15:15" x14ac:dyDescent="0.3">
      <c r="O20214" s="1"/>
    </row>
    <row r="20215" spans="15:15" x14ac:dyDescent="0.3">
      <c r="O20215" s="1"/>
    </row>
    <row r="20216" spans="15:15" x14ac:dyDescent="0.3">
      <c r="O20216" s="1"/>
    </row>
    <row r="20217" spans="15:15" x14ac:dyDescent="0.3">
      <c r="O20217" s="1"/>
    </row>
    <row r="20218" spans="15:15" x14ac:dyDescent="0.3">
      <c r="O20218" s="1"/>
    </row>
    <row r="20219" spans="15:15" x14ac:dyDescent="0.3">
      <c r="O20219" s="1"/>
    </row>
    <row r="20220" spans="15:15" x14ac:dyDescent="0.3">
      <c r="O20220" s="1"/>
    </row>
    <row r="20221" spans="15:15" x14ac:dyDescent="0.3">
      <c r="O20221" s="1"/>
    </row>
    <row r="20222" spans="15:15" x14ac:dyDescent="0.3">
      <c r="O20222" s="1"/>
    </row>
    <row r="20223" spans="15:15" x14ac:dyDescent="0.3">
      <c r="O20223" s="1"/>
    </row>
    <row r="20224" spans="15:15" x14ac:dyDescent="0.3">
      <c r="O20224" s="1"/>
    </row>
    <row r="20225" spans="15:15" x14ac:dyDescent="0.3">
      <c r="O20225" s="1"/>
    </row>
    <row r="20226" spans="15:15" x14ac:dyDescent="0.3">
      <c r="O20226" s="1"/>
    </row>
    <row r="20227" spans="15:15" x14ac:dyDescent="0.3">
      <c r="O20227" s="1"/>
    </row>
    <row r="20228" spans="15:15" x14ac:dyDescent="0.3">
      <c r="O20228" s="1"/>
    </row>
    <row r="20229" spans="15:15" x14ac:dyDescent="0.3">
      <c r="O20229" s="1"/>
    </row>
    <row r="20230" spans="15:15" x14ac:dyDescent="0.3">
      <c r="O20230" s="1"/>
    </row>
    <row r="20231" spans="15:15" x14ac:dyDescent="0.3">
      <c r="O20231" s="1"/>
    </row>
    <row r="20232" spans="15:15" x14ac:dyDescent="0.3">
      <c r="O20232" s="1"/>
    </row>
    <row r="20233" spans="15:15" x14ac:dyDescent="0.3">
      <c r="O20233" s="1"/>
    </row>
    <row r="20234" spans="15:15" x14ac:dyDescent="0.3">
      <c r="O20234" s="1"/>
    </row>
    <row r="20235" spans="15:15" x14ac:dyDescent="0.3">
      <c r="O20235" s="1"/>
    </row>
    <row r="20236" spans="15:15" x14ac:dyDescent="0.3">
      <c r="O20236" s="1"/>
    </row>
    <row r="20237" spans="15:15" x14ac:dyDescent="0.3">
      <c r="O20237" s="1"/>
    </row>
    <row r="20238" spans="15:15" x14ac:dyDescent="0.3">
      <c r="O20238" s="1"/>
    </row>
    <row r="20239" spans="15:15" x14ac:dyDescent="0.3">
      <c r="O20239" s="1"/>
    </row>
    <row r="20240" spans="15:15" x14ac:dyDescent="0.3">
      <c r="O20240" s="1"/>
    </row>
    <row r="20241" spans="15:15" x14ac:dyDescent="0.3">
      <c r="O20241" s="1"/>
    </row>
    <row r="20242" spans="15:15" x14ac:dyDescent="0.3">
      <c r="O20242" s="1"/>
    </row>
    <row r="20243" spans="15:15" x14ac:dyDescent="0.3">
      <c r="O20243" s="1"/>
    </row>
    <row r="20244" spans="15:15" x14ac:dyDescent="0.3">
      <c r="O20244" s="1"/>
    </row>
    <row r="20245" spans="15:15" x14ac:dyDescent="0.3">
      <c r="O20245" s="1"/>
    </row>
    <row r="20246" spans="15:15" x14ac:dyDescent="0.3">
      <c r="O20246" s="1"/>
    </row>
    <row r="20247" spans="15:15" x14ac:dyDescent="0.3">
      <c r="O20247" s="1"/>
    </row>
    <row r="20248" spans="15:15" x14ac:dyDescent="0.3">
      <c r="O20248" s="1"/>
    </row>
    <row r="20249" spans="15:15" x14ac:dyDescent="0.3">
      <c r="O20249" s="1"/>
    </row>
    <row r="20250" spans="15:15" x14ac:dyDescent="0.3">
      <c r="O20250" s="1"/>
    </row>
    <row r="20251" spans="15:15" x14ac:dyDescent="0.3">
      <c r="O20251" s="1"/>
    </row>
    <row r="20252" spans="15:15" x14ac:dyDescent="0.3">
      <c r="O20252" s="1"/>
    </row>
    <row r="20253" spans="15:15" x14ac:dyDescent="0.3">
      <c r="O20253" s="1"/>
    </row>
    <row r="20254" spans="15:15" x14ac:dyDescent="0.3">
      <c r="O20254" s="1"/>
    </row>
    <row r="20255" spans="15:15" x14ac:dyDescent="0.3">
      <c r="O20255" s="1"/>
    </row>
    <row r="20256" spans="15:15" x14ac:dyDescent="0.3">
      <c r="O20256" s="1"/>
    </row>
    <row r="20257" spans="15:15" x14ac:dyDescent="0.3">
      <c r="O20257" s="1"/>
    </row>
    <row r="20258" spans="15:15" x14ac:dyDescent="0.3">
      <c r="O20258" s="1"/>
    </row>
    <row r="20259" spans="15:15" x14ac:dyDescent="0.3">
      <c r="O20259" s="1"/>
    </row>
    <row r="20260" spans="15:15" x14ac:dyDescent="0.3">
      <c r="O20260" s="1"/>
    </row>
    <row r="20261" spans="15:15" x14ac:dyDescent="0.3">
      <c r="O20261" s="1"/>
    </row>
    <row r="20262" spans="15:15" x14ac:dyDescent="0.3">
      <c r="O20262" s="1"/>
    </row>
    <row r="20263" spans="15:15" x14ac:dyDescent="0.3">
      <c r="O20263" s="1"/>
    </row>
    <row r="20264" spans="15:15" x14ac:dyDescent="0.3">
      <c r="O20264" s="1"/>
    </row>
    <row r="20265" spans="15:15" x14ac:dyDescent="0.3">
      <c r="O20265" s="1"/>
    </row>
    <row r="20266" spans="15:15" x14ac:dyDescent="0.3">
      <c r="O20266" s="1"/>
    </row>
    <row r="20267" spans="15:15" x14ac:dyDescent="0.3">
      <c r="O20267" s="1"/>
    </row>
    <row r="20268" spans="15:15" x14ac:dyDescent="0.3">
      <c r="O20268" s="1"/>
    </row>
    <row r="20269" spans="15:15" x14ac:dyDescent="0.3">
      <c r="O20269" s="1"/>
    </row>
    <row r="20270" spans="15:15" x14ac:dyDescent="0.3">
      <c r="O20270" s="1"/>
    </row>
    <row r="20271" spans="15:15" x14ac:dyDescent="0.3">
      <c r="O20271" s="1"/>
    </row>
    <row r="20272" spans="15:15" x14ac:dyDescent="0.3">
      <c r="O20272" s="1"/>
    </row>
    <row r="20273" spans="15:15" x14ac:dyDescent="0.3">
      <c r="O20273" s="1"/>
    </row>
    <row r="20274" spans="15:15" x14ac:dyDescent="0.3">
      <c r="O20274" s="1"/>
    </row>
    <row r="20275" spans="15:15" x14ac:dyDescent="0.3">
      <c r="O20275" s="1"/>
    </row>
    <row r="20276" spans="15:15" x14ac:dyDescent="0.3">
      <c r="O20276" s="1"/>
    </row>
    <row r="20277" spans="15:15" x14ac:dyDescent="0.3">
      <c r="O20277" s="1"/>
    </row>
    <row r="20278" spans="15:15" x14ac:dyDescent="0.3">
      <c r="O20278" s="1"/>
    </row>
    <row r="20279" spans="15:15" x14ac:dyDescent="0.3">
      <c r="O20279" s="1"/>
    </row>
    <row r="20280" spans="15:15" x14ac:dyDescent="0.3">
      <c r="O20280" s="1"/>
    </row>
    <row r="20281" spans="15:15" x14ac:dyDescent="0.3">
      <c r="O20281" s="1"/>
    </row>
    <row r="20282" spans="15:15" x14ac:dyDescent="0.3">
      <c r="O20282" s="1"/>
    </row>
    <row r="20283" spans="15:15" x14ac:dyDescent="0.3">
      <c r="O20283" s="1"/>
    </row>
    <row r="20284" spans="15:15" x14ac:dyDescent="0.3">
      <c r="O20284" s="1"/>
    </row>
    <row r="20285" spans="15:15" x14ac:dyDescent="0.3">
      <c r="O20285" s="1"/>
    </row>
    <row r="20286" spans="15:15" x14ac:dyDescent="0.3">
      <c r="O20286" s="1"/>
    </row>
    <row r="20287" spans="15:15" x14ac:dyDescent="0.3">
      <c r="O20287" s="1"/>
    </row>
    <row r="20288" spans="15:15" x14ac:dyDescent="0.3">
      <c r="O20288" s="1"/>
    </row>
    <row r="20289" spans="15:15" x14ac:dyDescent="0.3">
      <c r="O20289" s="1"/>
    </row>
    <row r="20290" spans="15:15" x14ac:dyDescent="0.3">
      <c r="O20290" s="1"/>
    </row>
    <row r="20291" spans="15:15" x14ac:dyDescent="0.3">
      <c r="O20291" s="1"/>
    </row>
    <row r="20292" spans="15:15" x14ac:dyDescent="0.3">
      <c r="O20292" s="1"/>
    </row>
    <row r="20293" spans="15:15" x14ac:dyDescent="0.3">
      <c r="O20293" s="1"/>
    </row>
    <row r="20294" spans="15:15" x14ac:dyDescent="0.3">
      <c r="O20294" s="1"/>
    </row>
    <row r="20295" spans="15:15" x14ac:dyDescent="0.3">
      <c r="O20295" s="1"/>
    </row>
    <row r="20296" spans="15:15" x14ac:dyDescent="0.3">
      <c r="O20296" s="1"/>
    </row>
    <row r="20297" spans="15:15" x14ac:dyDescent="0.3">
      <c r="O20297" s="1"/>
    </row>
    <row r="20298" spans="15:15" x14ac:dyDescent="0.3">
      <c r="O20298" s="1"/>
    </row>
    <row r="20299" spans="15:15" x14ac:dyDescent="0.3">
      <c r="O20299" s="1"/>
    </row>
    <row r="20300" spans="15:15" x14ac:dyDescent="0.3">
      <c r="O20300" s="1"/>
    </row>
    <row r="20301" spans="15:15" x14ac:dyDescent="0.3">
      <c r="O20301" s="1"/>
    </row>
    <row r="20302" spans="15:15" x14ac:dyDescent="0.3">
      <c r="O20302" s="1"/>
    </row>
    <row r="20303" spans="15:15" x14ac:dyDescent="0.3">
      <c r="O20303" s="1"/>
    </row>
    <row r="20304" spans="15:15" x14ac:dyDescent="0.3">
      <c r="O20304" s="1"/>
    </row>
    <row r="20305" spans="15:15" x14ac:dyDescent="0.3">
      <c r="O20305" s="1"/>
    </row>
    <row r="20306" spans="15:15" x14ac:dyDescent="0.3">
      <c r="O20306" s="1"/>
    </row>
    <row r="20307" spans="15:15" x14ac:dyDescent="0.3">
      <c r="O20307" s="1"/>
    </row>
    <row r="20308" spans="15:15" x14ac:dyDescent="0.3">
      <c r="O20308" s="1"/>
    </row>
    <row r="20309" spans="15:15" x14ac:dyDescent="0.3">
      <c r="O20309" s="1"/>
    </row>
    <row r="20310" spans="15:15" x14ac:dyDescent="0.3">
      <c r="O20310" s="1"/>
    </row>
    <row r="20311" spans="15:15" x14ac:dyDescent="0.3">
      <c r="O20311" s="1"/>
    </row>
    <row r="20312" spans="15:15" x14ac:dyDescent="0.3">
      <c r="O20312" s="1"/>
    </row>
    <row r="20313" spans="15:15" x14ac:dyDescent="0.3">
      <c r="O20313" s="1"/>
    </row>
    <row r="20314" spans="15:15" x14ac:dyDescent="0.3">
      <c r="O20314" s="1"/>
    </row>
    <row r="20315" spans="15:15" x14ac:dyDescent="0.3">
      <c r="O20315" s="1"/>
    </row>
    <row r="20316" spans="15:15" x14ac:dyDescent="0.3">
      <c r="O20316" s="1"/>
    </row>
    <row r="20317" spans="15:15" x14ac:dyDescent="0.3">
      <c r="O20317" s="1"/>
    </row>
    <row r="20318" spans="15:15" x14ac:dyDescent="0.3">
      <c r="O20318" s="1"/>
    </row>
    <row r="20319" spans="15:15" x14ac:dyDescent="0.3">
      <c r="O20319" s="1"/>
    </row>
    <row r="20320" spans="15:15" x14ac:dyDescent="0.3">
      <c r="O20320" s="1"/>
    </row>
    <row r="20321" spans="15:15" x14ac:dyDescent="0.3">
      <c r="O20321" s="1"/>
    </row>
    <row r="20322" spans="15:15" x14ac:dyDescent="0.3">
      <c r="O20322" s="1"/>
    </row>
    <row r="20323" spans="15:15" x14ac:dyDescent="0.3">
      <c r="O20323" s="1"/>
    </row>
    <row r="20324" spans="15:15" x14ac:dyDescent="0.3">
      <c r="O20324" s="1"/>
    </row>
    <row r="20325" spans="15:15" x14ac:dyDescent="0.3">
      <c r="O20325" s="1"/>
    </row>
    <row r="20326" spans="15:15" x14ac:dyDescent="0.3">
      <c r="O20326" s="1"/>
    </row>
    <row r="20327" spans="15:15" x14ac:dyDescent="0.3">
      <c r="O20327" s="1"/>
    </row>
    <row r="20328" spans="15:15" x14ac:dyDescent="0.3">
      <c r="O20328" s="1"/>
    </row>
    <row r="20329" spans="15:15" x14ac:dyDescent="0.3">
      <c r="O20329" s="1"/>
    </row>
    <row r="20330" spans="15:15" x14ac:dyDescent="0.3">
      <c r="O20330" s="1"/>
    </row>
    <row r="20331" spans="15:15" x14ac:dyDescent="0.3">
      <c r="O20331" s="1"/>
    </row>
    <row r="20332" spans="15:15" x14ac:dyDescent="0.3">
      <c r="O20332" s="1"/>
    </row>
    <row r="20333" spans="15:15" x14ac:dyDescent="0.3">
      <c r="O20333" s="1"/>
    </row>
    <row r="20334" spans="15:15" x14ac:dyDescent="0.3">
      <c r="O20334" s="1"/>
    </row>
    <row r="20335" spans="15:15" x14ac:dyDescent="0.3">
      <c r="O20335" s="1"/>
    </row>
    <row r="20336" spans="15:15" x14ac:dyDescent="0.3">
      <c r="O20336" s="1"/>
    </row>
    <row r="20337" spans="15:15" x14ac:dyDescent="0.3">
      <c r="O20337" s="1"/>
    </row>
    <row r="20338" spans="15:15" x14ac:dyDescent="0.3">
      <c r="O20338" s="1"/>
    </row>
    <row r="20339" spans="15:15" x14ac:dyDescent="0.3">
      <c r="O20339" s="1"/>
    </row>
    <row r="20340" spans="15:15" x14ac:dyDescent="0.3">
      <c r="O20340" s="1"/>
    </row>
    <row r="20341" spans="15:15" x14ac:dyDescent="0.3">
      <c r="O20341" s="1"/>
    </row>
    <row r="20342" spans="15:15" x14ac:dyDescent="0.3">
      <c r="O20342" s="1"/>
    </row>
    <row r="20343" spans="15:15" x14ac:dyDescent="0.3">
      <c r="O20343" s="1"/>
    </row>
    <row r="20344" spans="15:15" x14ac:dyDescent="0.3">
      <c r="O20344" s="1"/>
    </row>
    <row r="20345" spans="15:15" x14ac:dyDescent="0.3">
      <c r="O20345" s="1"/>
    </row>
    <row r="20346" spans="15:15" x14ac:dyDescent="0.3">
      <c r="O20346" s="1"/>
    </row>
    <row r="20347" spans="15:15" x14ac:dyDescent="0.3">
      <c r="O20347" s="1"/>
    </row>
    <row r="20348" spans="15:15" x14ac:dyDescent="0.3">
      <c r="O20348" s="1"/>
    </row>
    <row r="20349" spans="15:15" x14ac:dyDescent="0.3">
      <c r="O20349" s="1"/>
    </row>
    <row r="20350" spans="15:15" x14ac:dyDescent="0.3">
      <c r="O20350" s="1"/>
    </row>
    <row r="20351" spans="15:15" x14ac:dyDescent="0.3">
      <c r="O20351" s="1"/>
    </row>
    <row r="20352" spans="15:15" x14ac:dyDescent="0.3">
      <c r="O20352" s="1"/>
    </row>
    <row r="20353" spans="15:15" x14ac:dyDescent="0.3">
      <c r="O20353" s="1"/>
    </row>
    <row r="20354" spans="15:15" x14ac:dyDescent="0.3">
      <c r="O20354" s="1"/>
    </row>
    <row r="20355" spans="15:15" x14ac:dyDescent="0.3">
      <c r="O20355" s="1"/>
    </row>
    <row r="20356" spans="15:15" x14ac:dyDescent="0.3">
      <c r="O20356" s="1"/>
    </row>
    <row r="20357" spans="15:15" x14ac:dyDescent="0.3">
      <c r="O20357" s="1"/>
    </row>
    <row r="20358" spans="15:15" x14ac:dyDescent="0.3">
      <c r="O20358" s="1"/>
    </row>
    <row r="20359" spans="15:15" x14ac:dyDescent="0.3">
      <c r="O20359" s="1"/>
    </row>
    <row r="20360" spans="15:15" x14ac:dyDescent="0.3">
      <c r="O20360" s="1"/>
    </row>
    <row r="20361" spans="15:15" x14ac:dyDescent="0.3">
      <c r="O20361" s="1"/>
    </row>
    <row r="20362" spans="15:15" x14ac:dyDescent="0.3">
      <c r="O20362" s="1"/>
    </row>
    <row r="20363" spans="15:15" x14ac:dyDescent="0.3">
      <c r="O20363" s="1"/>
    </row>
    <row r="20364" spans="15:15" x14ac:dyDescent="0.3">
      <c r="O20364" s="1"/>
    </row>
    <row r="20365" spans="15:15" x14ac:dyDescent="0.3">
      <c r="O20365" s="1"/>
    </row>
    <row r="20366" spans="15:15" x14ac:dyDescent="0.3">
      <c r="O20366" s="1"/>
    </row>
    <row r="20367" spans="15:15" x14ac:dyDescent="0.3">
      <c r="O20367" s="1"/>
    </row>
    <row r="20368" spans="15:15" x14ac:dyDescent="0.3">
      <c r="O20368" s="1"/>
    </row>
    <row r="20369" spans="15:15" x14ac:dyDescent="0.3">
      <c r="O20369" s="1"/>
    </row>
    <row r="20370" spans="15:15" x14ac:dyDescent="0.3">
      <c r="O20370" s="1"/>
    </row>
    <row r="20371" spans="15:15" x14ac:dyDescent="0.3">
      <c r="O20371" s="1"/>
    </row>
    <row r="20372" spans="15:15" x14ac:dyDescent="0.3">
      <c r="O20372" s="1"/>
    </row>
    <row r="20373" spans="15:15" x14ac:dyDescent="0.3">
      <c r="O20373" s="1"/>
    </row>
    <row r="20374" spans="15:15" x14ac:dyDescent="0.3">
      <c r="O20374" s="1"/>
    </row>
    <row r="20375" spans="15:15" x14ac:dyDescent="0.3">
      <c r="O20375" s="1"/>
    </row>
    <row r="20376" spans="15:15" x14ac:dyDescent="0.3">
      <c r="O20376" s="1"/>
    </row>
    <row r="20377" spans="15:15" x14ac:dyDescent="0.3">
      <c r="O20377" s="1"/>
    </row>
    <row r="20378" spans="15:15" x14ac:dyDescent="0.3">
      <c r="O20378" s="1"/>
    </row>
    <row r="20379" spans="15:15" x14ac:dyDescent="0.3">
      <c r="O20379" s="1"/>
    </row>
    <row r="20380" spans="15:15" x14ac:dyDescent="0.3">
      <c r="O20380" s="1"/>
    </row>
    <row r="20381" spans="15:15" x14ac:dyDescent="0.3">
      <c r="O20381" s="1"/>
    </row>
    <row r="20382" spans="15:15" x14ac:dyDescent="0.3">
      <c r="O20382" s="1"/>
    </row>
    <row r="20383" spans="15:15" x14ac:dyDescent="0.3">
      <c r="O20383" s="1"/>
    </row>
    <row r="20384" spans="15:15" x14ac:dyDescent="0.3">
      <c r="O20384" s="1"/>
    </row>
    <row r="20385" spans="15:15" x14ac:dyDescent="0.3">
      <c r="O20385" s="1"/>
    </row>
    <row r="20386" spans="15:15" x14ac:dyDescent="0.3">
      <c r="O20386" s="1"/>
    </row>
    <row r="20387" spans="15:15" x14ac:dyDescent="0.3">
      <c r="O20387" s="1"/>
    </row>
    <row r="20388" spans="15:15" x14ac:dyDescent="0.3">
      <c r="O20388" s="1"/>
    </row>
    <row r="20389" spans="15:15" x14ac:dyDescent="0.3">
      <c r="O20389" s="1"/>
    </row>
    <row r="20390" spans="15:15" x14ac:dyDescent="0.3">
      <c r="O20390" s="1"/>
    </row>
    <row r="20391" spans="15:15" x14ac:dyDescent="0.3">
      <c r="O20391" s="1"/>
    </row>
    <row r="20392" spans="15:15" x14ac:dyDescent="0.3">
      <c r="O20392" s="1"/>
    </row>
    <row r="20393" spans="15:15" x14ac:dyDescent="0.3">
      <c r="O20393" s="1"/>
    </row>
    <row r="20394" spans="15:15" x14ac:dyDescent="0.3">
      <c r="O20394" s="1"/>
    </row>
    <row r="20395" spans="15:15" x14ac:dyDescent="0.3">
      <c r="O20395" s="1"/>
    </row>
    <row r="20396" spans="15:15" x14ac:dyDescent="0.3">
      <c r="O20396" s="1"/>
    </row>
    <row r="20397" spans="15:15" x14ac:dyDescent="0.3">
      <c r="O20397" s="1"/>
    </row>
    <row r="20398" spans="15:15" x14ac:dyDescent="0.3">
      <c r="O20398" s="1"/>
    </row>
    <row r="20399" spans="15:15" x14ac:dyDescent="0.3">
      <c r="O20399" s="1"/>
    </row>
    <row r="20400" spans="15:15" x14ac:dyDescent="0.3">
      <c r="O20400" s="1"/>
    </row>
    <row r="20401" spans="15:15" x14ac:dyDescent="0.3">
      <c r="O20401" s="1"/>
    </row>
    <row r="20402" spans="15:15" x14ac:dyDescent="0.3">
      <c r="O20402" s="1"/>
    </row>
    <row r="20403" spans="15:15" x14ac:dyDescent="0.3">
      <c r="O20403" s="1"/>
    </row>
    <row r="20404" spans="15:15" x14ac:dyDescent="0.3">
      <c r="O20404" s="1"/>
    </row>
    <row r="20405" spans="15:15" x14ac:dyDescent="0.3">
      <c r="O20405" s="1"/>
    </row>
    <row r="20406" spans="15:15" x14ac:dyDescent="0.3">
      <c r="O20406" s="1"/>
    </row>
    <row r="20407" spans="15:15" x14ac:dyDescent="0.3">
      <c r="O20407" s="1"/>
    </row>
    <row r="20408" spans="15:15" x14ac:dyDescent="0.3">
      <c r="O20408" s="1"/>
    </row>
    <row r="20409" spans="15:15" x14ac:dyDescent="0.3">
      <c r="O20409" s="1"/>
    </row>
    <row r="20410" spans="15:15" x14ac:dyDescent="0.3">
      <c r="O20410" s="1"/>
    </row>
    <row r="20411" spans="15:15" x14ac:dyDescent="0.3">
      <c r="O20411" s="1"/>
    </row>
    <row r="20412" spans="15:15" x14ac:dyDescent="0.3">
      <c r="O20412" s="1"/>
    </row>
    <row r="20413" spans="15:15" x14ac:dyDescent="0.3">
      <c r="O20413" s="1"/>
    </row>
    <row r="20414" spans="15:15" x14ac:dyDescent="0.3">
      <c r="O20414" s="1"/>
    </row>
    <row r="20415" spans="15:15" x14ac:dyDescent="0.3">
      <c r="O20415" s="1"/>
    </row>
    <row r="20416" spans="15:15" x14ac:dyDescent="0.3">
      <c r="O20416" s="1"/>
    </row>
    <row r="20417" spans="15:15" x14ac:dyDescent="0.3">
      <c r="O20417" s="1"/>
    </row>
    <row r="20418" spans="15:15" x14ac:dyDescent="0.3">
      <c r="O20418" s="1"/>
    </row>
    <row r="20419" spans="15:15" x14ac:dyDescent="0.3">
      <c r="O20419" s="1"/>
    </row>
    <row r="20420" spans="15:15" x14ac:dyDescent="0.3">
      <c r="O20420" s="1"/>
    </row>
    <row r="20421" spans="15:15" x14ac:dyDescent="0.3">
      <c r="O20421" s="1"/>
    </row>
    <row r="20422" spans="15:15" x14ac:dyDescent="0.3">
      <c r="O20422" s="1"/>
    </row>
    <row r="20423" spans="15:15" x14ac:dyDescent="0.3">
      <c r="O20423" s="1"/>
    </row>
    <row r="20424" spans="15:15" x14ac:dyDescent="0.3">
      <c r="O20424" s="1"/>
    </row>
    <row r="20425" spans="15:15" x14ac:dyDescent="0.3">
      <c r="O20425" s="1"/>
    </row>
    <row r="20426" spans="15:15" x14ac:dyDescent="0.3">
      <c r="O20426" s="1"/>
    </row>
    <row r="20427" spans="15:15" x14ac:dyDescent="0.3">
      <c r="O20427" s="1"/>
    </row>
    <row r="20428" spans="15:15" x14ac:dyDescent="0.3">
      <c r="O20428" s="1"/>
    </row>
    <row r="20429" spans="15:15" x14ac:dyDescent="0.3">
      <c r="O20429" s="1"/>
    </row>
    <row r="20430" spans="15:15" x14ac:dyDescent="0.3">
      <c r="O20430" s="1"/>
    </row>
    <row r="20431" spans="15:15" x14ac:dyDescent="0.3">
      <c r="O20431" s="1"/>
    </row>
    <row r="20432" spans="15:15" x14ac:dyDescent="0.3">
      <c r="O20432" s="1"/>
    </row>
    <row r="20433" spans="15:15" x14ac:dyDescent="0.3">
      <c r="O20433" s="1"/>
    </row>
    <row r="20434" spans="15:15" x14ac:dyDescent="0.3">
      <c r="O20434" s="1"/>
    </row>
    <row r="20435" spans="15:15" x14ac:dyDescent="0.3">
      <c r="O20435" s="1"/>
    </row>
    <row r="20436" spans="15:15" x14ac:dyDescent="0.3">
      <c r="O20436" s="1"/>
    </row>
    <row r="20437" spans="15:15" x14ac:dyDescent="0.3">
      <c r="O20437" s="1"/>
    </row>
    <row r="20438" spans="15:15" x14ac:dyDescent="0.3">
      <c r="O20438" s="1"/>
    </row>
    <row r="20439" spans="15:15" x14ac:dyDescent="0.3">
      <c r="O20439" s="1"/>
    </row>
    <row r="20440" spans="15:15" x14ac:dyDescent="0.3">
      <c r="O20440" s="1"/>
    </row>
    <row r="20441" spans="15:15" x14ac:dyDescent="0.3">
      <c r="O20441" s="1"/>
    </row>
    <row r="20442" spans="15:15" x14ac:dyDescent="0.3">
      <c r="O20442" s="1"/>
    </row>
    <row r="20443" spans="15:15" x14ac:dyDescent="0.3">
      <c r="O20443" s="1"/>
    </row>
    <row r="20444" spans="15:15" x14ac:dyDescent="0.3">
      <c r="O20444" s="1"/>
    </row>
    <row r="20445" spans="15:15" x14ac:dyDescent="0.3">
      <c r="O20445" s="1"/>
    </row>
    <row r="20446" spans="15:15" x14ac:dyDescent="0.3">
      <c r="O20446" s="1"/>
    </row>
    <row r="20447" spans="15:15" x14ac:dyDescent="0.3">
      <c r="O20447" s="1"/>
    </row>
    <row r="20448" spans="15:15" x14ac:dyDescent="0.3">
      <c r="O20448" s="1"/>
    </row>
    <row r="20449" spans="15:15" x14ac:dyDescent="0.3">
      <c r="O20449" s="1"/>
    </row>
    <row r="20450" spans="15:15" x14ac:dyDescent="0.3">
      <c r="O20450" s="1"/>
    </row>
    <row r="20451" spans="15:15" x14ac:dyDescent="0.3">
      <c r="O20451" s="1"/>
    </row>
    <row r="20452" spans="15:15" x14ac:dyDescent="0.3">
      <c r="O20452" s="1"/>
    </row>
    <row r="20453" spans="15:15" x14ac:dyDescent="0.3">
      <c r="O20453" s="1"/>
    </row>
    <row r="20454" spans="15:15" x14ac:dyDescent="0.3">
      <c r="O20454" s="1"/>
    </row>
    <row r="20455" spans="15:15" x14ac:dyDescent="0.3">
      <c r="O20455" s="1"/>
    </row>
    <row r="20456" spans="15:15" x14ac:dyDescent="0.3">
      <c r="O20456" s="1"/>
    </row>
    <row r="20457" spans="15:15" x14ac:dyDescent="0.3">
      <c r="O20457" s="1"/>
    </row>
    <row r="20458" spans="15:15" x14ac:dyDescent="0.3">
      <c r="O20458" s="1"/>
    </row>
    <row r="20459" spans="15:15" x14ac:dyDescent="0.3">
      <c r="O20459" s="1"/>
    </row>
    <row r="20460" spans="15:15" x14ac:dyDescent="0.3">
      <c r="O20460" s="1"/>
    </row>
    <row r="20461" spans="15:15" x14ac:dyDescent="0.3">
      <c r="O20461" s="1"/>
    </row>
    <row r="20462" spans="15:15" x14ac:dyDescent="0.3">
      <c r="O20462" s="1"/>
    </row>
    <row r="20463" spans="15:15" x14ac:dyDescent="0.3">
      <c r="O20463" s="1"/>
    </row>
    <row r="20464" spans="15:15" x14ac:dyDescent="0.3">
      <c r="O20464" s="1"/>
    </row>
    <row r="20465" spans="15:15" x14ac:dyDescent="0.3">
      <c r="O20465" s="1"/>
    </row>
    <row r="20466" spans="15:15" x14ac:dyDescent="0.3">
      <c r="O20466" s="1"/>
    </row>
    <row r="20467" spans="15:15" x14ac:dyDescent="0.3">
      <c r="O20467" s="1"/>
    </row>
    <row r="20468" spans="15:15" x14ac:dyDescent="0.3">
      <c r="O20468" s="1"/>
    </row>
    <row r="20469" spans="15:15" x14ac:dyDescent="0.3">
      <c r="O20469" s="1"/>
    </row>
    <row r="20470" spans="15:15" x14ac:dyDescent="0.3">
      <c r="O20470" s="1"/>
    </row>
    <row r="20471" spans="15:15" x14ac:dyDescent="0.3">
      <c r="O20471" s="1"/>
    </row>
    <row r="20472" spans="15:15" x14ac:dyDescent="0.3">
      <c r="O20472" s="1"/>
    </row>
    <row r="20473" spans="15:15" x14ac:dyDescent="0.3">
      <c r="O20473" s="1"/>
    </row>
    <row r="20474" spans="15:15" x14ac:dyDescent="0.3">
      <c r="O20474" s="1"/>
    </row>
    <row r="20475" spans="15:15" x14ac:dyDescent="0.3">
      <c r="O20475" s="1"/>
    </row>
    <row r="20476" spans="15:15" x14ac:dyDescent="0.3">
      <c r="O20476" s="1"/>
    </row>
    <row r="20477" spans="15:15" x14ac:dyDescent="0.3">
      <c r="O20477" s="1"/>
    </row>
    <row r="20478" spans="15:15" x14ac:dyDescent="0.3">
      <c r="O20478" s="1"/>
    </row>
    <row r="20479" spans="15:15" x14ac:dyDescent="0.3">
      <c r="O20479" s="1"/>
    </row>
    <row r="20480" spans="15:15" x14ac:dyDescent="0.3">
      <c r="O20480" s="1"/>
    </row>
    <row r="20481" spans="15:15" x14ac:dyDescent="0.3">
      <c r="O20481" s="1"/>
    </row>
    <row r="20482" spans="15:15" x14ac:dyDescent="0.3">
      <c r="O20482" s="1"/>
    </row>
    <row r="20483" spans="15:15" x14ac:dyDescent="0.3">
      <c r="O20483" s="1"/>
    </row>
    <row r="20484" spans="15:15" x14ac:dyDescent="0.3">
      <c r="O20484" s="1"/>
    </row>
    <row r="20485" spans="15:15" x14ac:dyDescent="0.3">
      <c r="O20485" s="1"/>
    </row>
    <row r="20486" spans="15:15" x14ac:dyDescent="0.3">
      <c r="O20486" s="1"/>
    </row>
    <row r="20487" spans="15:15" x14ac:dyDescent="0.3">
      <c r="O20487" s="1"/>
    </row>
    <row r="20488" spans="15:15" x14ac:dyDescent="0.3">
      <c r="O20488" s="1"/>
    </row>
    <row r="20489" spans="15:15" x14ac:dyDescent="0.3">
      <c r="O20489" s="1"/>
    </row>
    <row r="20490" spans="15:15" x14ac:dyDescent="0.3">
      <c r="O20490" s="1"/>
    </row>
    <row r="20491" spans="15:15" x14ac:dyDescent="0.3">
      <c r="O20491" s="1"/>
    </row>
    <row r="20492" spans="15:15" x14ac:dyDescent="0.3">
      <c r="O20492" s="1"/>
    </row>
    <row r="20493" spans="15:15" x14ac:dyDescent="0.3">
      <c r="O20493" s="1"/>
    </row>
    <row r="20494" spans="15:15" x14ac:dyDescent="0.3">
      <c r="O20494" s="1"/>
    </row>
    <row r="20495" spans="15:15" x14ac:dyDescent="0.3">
      <c r="O20495" s="1"/>
    </row>
    <row r="20496" spans="15:15" x14ac:dyDescent="0.3">
      <c r="O20496" s="1"/>
    </row>
    <row r="20497" spans="15:15" x14ac:dyDescent="0.3">
      <c r="O20497" s="1"/>
    </row>
    <row r="20498" spans="15:15" x14ac:dyDescent="0.3">
      <c r="O20498" s="1"/>
    </row>
    <row r="20499" spans="15:15" x14ac:dyDescent="0.3">
      <c r="O20499" s="1"/>
    </row>
    <row r="20500" spans="15:15" x14ac:dyDescent="0.3">
      <c r="O20500" s="1"/>
    </row>
    <row r="20501" spans="15:15" x14ac:dyDescent="0.3">
      <c r="O20501" s="1"/>
    </row>
    <row r="20502" spans="15:15" x14ac:dyDescent="0.3">
      <c r="O20502" s="1"/>
    </row>
    <row r="20503" spans="15:15" x14ac:dyDescent="0.3">
      <c r="O20503" s="1"/>
    </row>
    <row r="20504" spans="15:15" x14ac:dyDescent="0.3">
      <c r="O20504" s="1"/>
    </row>
    <row r="20505" spans="15:15" x14ac:dyDescent="0.3">
      <c r="O20505" s="1"/>
    </row>
    <row r="20506" spans="15:15" x14ac:dyDescent="0.3">
      <c r="O20506" s="1"/>
    </row>
    <row r="20507" spans="15:15" x14ac:dyDescent="0.3">
      <c r="O20507" s="1"/>
    </row>
    <row r="20508" spans="15:15" x14ac:dyDescent="0.3">
      <c r="O20508" s="1"/>
    </row>
    <row r="20509" spans="15:15" x14ac:dyDescent="0.3">
      <c r="O20509" s="1"/>
    </row>
    <row r="20510" spans="15:15" x14ac:dyDescent="0.3">
      <c r="O20510" s="1"/>
    </row>
    <row r="20511" spans="15:15" x14ac:dyDescent="0.3">
      <c r="O20511" s="1"/>
    </row>
    <row r="20512" spans="15:15" x14ac:dyDescent="0.3">
      <c r="O20512" s="1"/>
    </row>
    <row r="20513" spans="15:15" x14ac:dyDescent="0.3">
      <c r="O20513" s="1"/>
    </row>
    <row r="20514" spans="15:15" x14ac:dyDescent="0.3">
      <c r="O20514" s="1"/>
    </row>
    <row r="20515" spans="15:15" x14ac:dyDescent="0.3">
      <c r="O20515" s="1"/>
    </row>
    <row r="20516" spans="15:15" x14ac:dyDescent="0.3">
      <c r="O20516" s="1"/>
    </row>
    <row r="20517" spans="15:15" x14ac:dyDescent="0.3">
      <c r="O20517" s="1"/>
    </row>
    <row r="20518" spans="15:15" x14ac:dyDescent="0.3">
      <c r="O20518" s="1"/>
    </row>
    <row r="20519" spans="15:15" x14ac:dyDescent="0.3">
      <c r="O20519" s="1"/>
    </row>
    <row r="20520" spans="15:15" x14ac:dyDescent="0.3">
      <c r="O20520" s="1"/>
    </row>
    <row r="20521" spans="15:15" x14ac:dyDescent="0.3">
      <c r="O20521" s="1"/>
    </row>
    <row r="20522" spans="15:15" x14ac:dyDescent="0.3">
      <c r="O20522" s="1"/>
    </row>
    <row r="20523" spans="15:15" x14ac:dyDescent="0.3">
      <c r="O20523" s="1"/>
    </row>
    <row r="20524" spans="15:15" x14ac:dyDescent="0.3">
      <c r="O20524" s="1"/>
    </row>
    <row r="20525" spans="15:15" x14ac:dyDescent="0.3">
      <c r="O20525" s="1"/>
    </row>
    <row r="20526" spans="15:15" x14ac:dyDescent="0.3">
      <c r="O20526" s="1"/>
    </row>
    <row r="20527" spans="15:15" x14ac:dyDescent="0.3">
      <c r="O20527" s="1"/>
    </row>
    <row r="20528" spans="15:15" x14ac:dyDescent="0.3">
      <c r="O20528" s="1"/>
    </row>
    <row r="20529" spans="15:15" x14ac:dyDescent="0.3">
      <c r="O20529" s="1"/>
    </row>
    <row r="20530" spans="15:15" x14ac:dyDescent="0.3">
      <c r="O20530" s="1"/>
    </row>
    <row r="20531" spans="15:15" x14ac:dyDescent="0.3">
      <c r="O20531" s="1"/>
    </row>
    <row r="20532" spans="15:15" x14ac:dyDescent="0.3">
      <c r="O20532" s="1"/>
    </row>
    <row r="20533" spans="15:15" x14ac:dyDescent="0.3">
      <c r="O20533" s="1"/>
    </row>
    <row r="20534" spans="15:15" x14ac:dyDescent="0.3">
      <c r="O20534" s="1"/>
    </row>
    <row r="20535" spans="15:15" x14ac:dyDescent="0.3">
      <c r="O20535" s="1"/>
    </row>
    <row r="20536" spans="15:15" x14ac:dyDescent="0.3">
      <c r="O20536" s="1"/>
    </row>
    <row r="20537" spans="15:15" x14ac:dyDescent="0.3">
      <c r="O20537" s="1"/>
    </row>
    <row r="20538" spans="15:15" x14ac:dyDescent="0.3">
      <c r="O20538" s="1"/>
    </row>
    <row r="20539" spans="15:15" x14ac:dyDescent="0.3">
      <c r="O20539" s="1"/>
    </row>
    <row r="20540" spans="15:15" x14ac:dyDescent="0.3">
      <c r="O20540" s="1"/>
    </row>
    <row r="20541" spans="15:15" x14ac:dyDescent="0.3">
      <c r="O20541" s="1"/>
    </row>
    <row r="20542" spans="15:15" x14ac:dyDescent="0.3">
      <c r="O20542" s="1"/>
    </row>
    <row r="20543" spans="15:15" x14ac:dyDescent="0.3">
      <c r="O20543" s="1"/>
    </row>
    <row r="20544" spans="15:15" x14ac:dyDescent="0.3">
      <c r="O20544" s="1"/>
    </row>
    <row r="20545" spans="15:15" x14ac:dyDescent="0.3">
      <c r="O20545" s="1"/>
    </row>
    <row r="20546" spans="15:15" x14ac:dyDescent="0.3">
      <c r="O20546" s="1"/>
    </row>
    <row r="20547" spans="15:15" x14ac:dyDescent="0.3">
      <c r="O20547" s="1"/>
    </row>
    <row r="20548" spans="15:15" x14ac:dyDescent="0.3">
      <c r="O20548" s="1"/>
    </row>
    <row r="20549" spans="15:15" x14ac:dyDescent="0.3">
      <c r="O20549" s="1"/>
    </row>
    <row r="20550" spans="15:15" x14ac:dyDescent="0.3">
      <c r="O20550" s="1"/>
    </row>
    <row r="20551" spans="15:15" x14ac:dyDescent="0.3">
      <c r="O20551" s="1"/>
    </row>
    <row r="20552" spans="15:15" x14ac:dyDescent="0.3">
      <c r="O20552" s="1"/>
    </row>
    <row r="20553" spans="15:15" x14ac:dyDescent="0.3">
      <c r="O20553" s="1"/>
    </row>
    <row r="20554" spans="15:15" x14ac:dyDescent="0.3">
      <c r="O20554" s="1"/>
    </row>
    <row r="20555" spans="15:15" x14ac:dyDescent="0.3">
      <c r="O20555" s="1"/>
    </row>
    <row r="20556" spans="15:15" x14ac:dyDescent="0.3">
      <c r="O20556" s="1"/>
    </row>
    <row r="20557" spans="15:15" x14ac:dyDescent="0.3">
      <c r="O20557" s="1"/>
    </row>
    <row r="20558" spans="15:15" x14ac:dyDescent="0.3">
      <c r="O20558" s="1"/>
    </row>
    <row r="20559" spans="15:15" x14ac:dyDescent="0.3">
      <c r="O20559" s="1"/>
    </row>
    <row r="20560" spans="15:15" x14ac:dyDescent="0.3">
      <c r="O20560" s="1"/>
    </row>
    <row r="20561" spans="15:15" x14ac:dyDescent="0.3">
      <c r="O20561" s="1"/>
    </row>
    <row r="20562" spans="15:15" x14ac:dyDescent="0.3">
      <c r="O20562" s="1"/>
    </row>
    <row r="20563" spans="15:15" x14ac:dyDescent="0.3">
      <c r="O20563" s="1"/>
    </row>
    <row r="20564" spans="15:15" x14ac:dyDescent="0.3">
      <c r="O20564" s="1"/>
    </row>
    <row r="20565" spans="15:15" x14ac:dyDescent="0.3">
      <c r="O20565" s="1"/>
    </row>
    <row r="20566" spans="15:15" x14ac:dyDescent="0.3">
      <c r="O20566" s="1"/>
    </row>
    <row r="20567" spans="15:15" x14ac:dyDescent="0.3">
      <c r="O20567" s="1"/>
    </row>
    <row r="20568" spans="15:15" x14ac:dyDescent="0.3">
      <c r="O20568" s="1"/>
    </row>
    <row r="20569" spans="15:15" x14ac:dyDescent="0.3">
      <c r="O20569" s="1"/>
    </row>
    <row r="20570" spans="15:15" x14ac:dyDescent="0.3">
      <c r="O20570" s="1"/>
    </row>
    <row r="20571" spans="15:15" x14ac:dyDescent="0.3">
      <c r="O20571" s="1"/>
    </row>
    <row r="20572" spans="15:15" x14ac:dyDescent="0.3">
      <c r="O20572" s="1"/>
    </row>
    <row r="20573" spans="15:15" x14ac:dyDescent="0.3">
      <c r="O20573" s="1"/>
    </row>
    <row r="20574" spans="15:15" x14ac:dyDescent="0.3">
      <c r="O20574" s="1"/>
    </row>
    <row r="20575" spans="15:15" x14ac:dyDescent="0.3">
      <c r="O20575" s="1"/>
    </row>
    <row r="20576" spans="15:15" x14ac:dyDescent="0.3">
      <c r="O20576" s="1"/>
    </row>
    <row r="20577" spans="15:15" x14ac:dyDescent="0.3">
      <c r="O20577" s="1"/>
    </row>
    <row r="20578" spans="15:15" x14ac:dyDescent="0.3">
      <c r="O20578" s="1"/>
    </row>
    <row r="20579" spans="15:15" x14ac:dyDescent="0.3">
      <c r="O20579" s="1"/>
    </row>
    <row r="20580" spans="15:15" x14ac:dyDescent="0.3">
      <c r="O20580" s="1"/>
    </row>
    <row r="20581" spans="15:15" x14ac:dyDescent="0.3">
      <c r="O20581" s="1"/>
    </row>
    <row r="20582" spans="15:15" x14ac:dyDescent="0.3">
      <c r="O20582" s="1"/>
    </row>
    <row r="20583" spans="15:15" x14ac:dyDescent="0.3">
      <c r="O20583" s="1"/>
    </row>
    <row r="20584" spans="15:15" x14ac:dyDescent="0.3">
      <c r="O20584" s="1"/>
    </row>
    <row r="20585" spans="15:15" x14ac:dyDescent="0.3">
      <c r="O20585" s="1"/>
    </row>
    <row r="20586" spans="15:15" x14ac:dyDescent="0.3">
      <c r="O20586" s="1"/>
    </row>
    <row r="20587" spans="15:15" x14ac:dyDescent="0.3">
      <c r="O20587" s="1"/>
    </row>
    <row r="20588" spans="15:15" x14ac:dyDescent="0.3">
      <c r="O20588" s="1"/>
    </row>
    <row r="20589" spans="15:15" x14ac:dyDescent="0.3">
      <c r="O20589" s="1"/>
    </row>
    <row r="20590" spans="15:15" x14ac:dyDescent="0.3">
      <c r="O20590" s="1"/>
    </row>
    <row r="20591" spans="15:15" x14ac:dyDescent="0.3">
      <c r="O20591" s="1"/>
    </row>
    <row r="20592" spans="15:15" x14ac:dyDescent="0.3">
      <c r="O20592" s="1"/>
    </row>
    <row r="20593" spans="15:15" x14ac:dyDescent="0.3">
      <c r="O20593" s="1"/>
    </row>
    <row r="20594" spans="15:15" x14ac:dyDescent="0.3">
      <c r="O20594" s="1"/>
    </row>
    <row r="20595" spans="15:15" x14ac:dyDescent="0.3">
      <c r="O20595" s="1"/>
    </row>
    <row r="20596" spans="15:15" x14ac:dyDescent="0.3">
      <c r="O20596" s="1"/>
    </row>
    <row r="20597" spans="15:15" x14ac:dyDescent="0.3">
      <c r="O20597" s="1"/>
    </row>
    <row r="20598" spans="15:15" x14ac:dyDescent="0.3">
      <c r="O20598" s="1"/>
    </row>
    <row r="20599" spans="15:15" x14ac:dyDescent="0.3">
      <c r="O20599" s="1"/>
    </row>
    <row r="20600" spans="15:15" x14ac:dyDescent="0.3">
      <c r="O20600" s="1"/>
    </row>
    <row r="20601" spans="15:15" x14ac:dyDescent="0.3">
      <c r="O20601" s="1"/>
    </row>
    <row r="20602" spans="15:15" x14ac:dyDescent="0.3">
      <c r="O20602" s="1"/>
    </row>
    <row r="20603" spans="15:15" x14ac:dyDescent="0.3">
      <c r="O20603" s="1"/>
    </row>
    <row r="20604" spans="15:15" x14ac:dyDescent="0.3">
      <c r="O20604" s="1"/>
    </row>
    <row r="20605" spans="15:15" x14ac:dyDescent="0.3">
      <c r="O20605" s="1"/>
    </row>
    <row r="20606" spans="15:15" x14ac:dyDescent="0.3">
      <c r="O20606" s="1"/>
    </row>
    <row r="20607" spans="15:15" x14ac:dyDescent="0.3">
      <c r="O20607" s="1"/>
    </row>
    <row r="20608" spans="15:15" x14ac:dyDescent="0.3">
      <c r="O20608" s="1"/>
    </row>
    <row r="20609" spans="15:15" x14ac:dyDescent="0.3">
      <c r="O20609" s="1"/>
    </row>
    <row r="20610" spans="15:15" x14ac:dyDescent="0.3">
      <c r="O20610" s="1"/>
    </row>
    <row r="20611" spans="15:15" x14ac:dyDescent="0.3">
      <c r="O20611" s="1"/>
    </row>
    <row r="20612" spans="15:15" x14ac:dyDescent="0.3">
      <c r="O20612" s="1"/>
    </row>
    <row r="20613" spans="15:15" x14ac:dyDescent="0.3">
      <c r="O20613" s="1"/>
    </row>
    <row r="20614" spans="15:15" x14ac:dyDescent="0.3">
      <c r="O20614" s="1"/>
    </row>
    <row r="20615" spans="15:15" x14ac:dyDescent="0.3">
      <c r="O20615" s="1"/>
    </row>
    <row r="20616" spans="15:15" x14ac:dyDescent="0.3">
      <c r="O20616" s="1"/>
    </row>
    <row r="20617" spans="15:15" x14ac:dyDescent="0.3">
      <c r="O20617" s="1"/>
    </row>
    <row r="20618" spans="15:15" x14ac:dyDescent="0.3">
      <c r="O20618" s="1"/>
    </row>
    <row r="20619" spans="15:15" x14ac:dyDescent="0.3">
      <c r="O20619" s="1"/>
    </row>
    <row r="20620" spans="15:15" x14ac:dyDescent="0.3">
      <c r="O20620" s="1"/>
    </row>
    <row r="20621" spans="15:15" x14ac:dyDescent="0.3">
      <c r="O20621" s="1"/>
    </row>
    <row r="20622" spans="15:15" x14ac:dyDescent="0.3">
      <c r="O20622" s="1"/>
    </row>
    <row r="20623" spans="15:15" x14ac:dyDescent="0.3">
      <c r="O20623" s="1"/>
    </row>
    <row r="20624" spans="15:15" x14ac:dyDescent="0.3">
      <c r="O20624" s="1"/>
    </row>
    <row r="20625" spans="15:15" x14ac:dyDescent="0.3">
      <c r="O20625" s="1"/>
    </row>
    <row r="20626" spans="15:15" x14ac:dyDescent="0.3">
      <c r="O20626" s="1"/>
    </row>
    <row r="20627" spans="15:15" x14ac:dyDescent="0.3">
      <c r="O20627" s="1"/>
    </row>
    <row r="20628" spans="15:15" x14ac:dyDescent="0.3">
      <c r="O20628" s="1"/>
    </row>
    <row r="20629" spans="15:15" x14ac:dyDescent="0.3">
      <c r="O20629" s="1"/>
    </row>
    <row r="20630" spans="15:15" x14ac:dyDescent="0.3">
      <c r="O20630" s="1"/>
    </row>
    <row r="20631" spans="15:15" x14ac:dyDescent="0.3">
      <c r="O20631" s="1"/>
    </row>
    <row r="20632" spans="15:15" x14ac:dyDescent="0.3">
      <c r="O20632" s="1"/>
    </row>
    <row r="20633" spans="15:15" x14ac:dyDescent="0.3">
      <c r="O20633" s="1"/>
    </row>
    <row r="20634" spans="15:15" x14ac:dyDescent="0.3">
      <c r="O20634" s="1"/>
    </row>
    <row r="20635" spans="15:15" x14ac:dyDescent="0.3">
      <c r="O20635" s="1"/>
    </row>
    <row r="20636" spans="15:15" x14ac:dyDescent="0.3">
      <c r="O20636" s="1"/>
    </row>
    <row r="20637" spans="15:15" x14ac:dyDescent="0.3">
      <c r="O20637" s="1"/>
    </row>
    <row r="20638" spans="15:15" x14ac:dyDescent="0.3">
      <c r="O20638" s="1"/>
    </row>
    <row r="20639" spans="15:15" x14ac:dyDescent="0.3">
      <c r="O20639" s="1"/>
    </row>
    <row r="20640" spans="15:15" x14ac:dyDescent="0.3">
      <c r="O20640" s="1"/>
    </row>
    <row r="20641" spans="15:15" x14ac:dyDescent="0.3">
      <c r="O20641" s="1"/>
    </row>
    <row r="20642" spans="15:15" x14ac:dyDescent="0.3">
      <c r="O20642" s="1"/>
    </row>
    <row r="20643" spans="15:15" x14ac:dyDescent="0.3">
      <c r="O20643" s="1"/>
    </row>
    <row r="20644" spans="15:15" x14ac:dyDescent="0.3">
      <c r="O20644" s="1"/>
    </row>
    <row r="20645" spans="15:15" x14ac:dyDescent="0.3">
      <c r="O20645" s="1"/>
    </row>
    <row r="20646" spans="15:15" x14ac:dyDescent="0.3">
      <c r="O20646" s="1"/>
    </row>
    <row r="20647" spans="15:15" x14ac:dyDescent="0.3">
      <c r="O20647" s="1"/>
    </row>
    <row r="20648" spans="15:15" x14ac:dyDescent="0.3">
      <c r="O20648" s="1"/>
    </row>
    <row r="20649" spans="15:15" x14ac:dyDescent="0.3">
      <c r="O20649" s="1"/>
    </row>
    <row r="20650" spans="15:15" x14ac:dyDescent="0.3">
      <c r="O20650" s="1"/>
    </row>
    <row r="20651" spans="15:15" x14ac:dyDescent="0.3">
      <c r="O20651" s="1"/>
    </row>
    <row r="20652" spans="15:15" x14ac:dyDescent="0.3">
      <c r="O20652" s="1"/>
    </row>
    <row r="20653" spans="15:15" x14ac:dyDescent="0.3">
      <c r="O20653" s="1"/>
    </row>
    <row r="20654" spans="15:15" x14ac:dyDescent="0.3">
      <c r="O20654" s="1"/>
    </row>
    <row r="20655" spans="15:15" x14ac:dyDescent="0.3">
      <c r="O20655" s="1"/>
    </row>
    <row r="20656" spans="15:15" x14ac:dyDescent="0.3">
      <c r="O20656" s="1"/>
    </row>
    <row r="20657" spans="15:15" x14ac:dyDescent="0.3">
      <c r="O20657" s="1"/>
    </row>
    <row r="20658" spans="15:15" x14ac:dyDescent="0.3">
      <c r="O20658" s="1"/>
    </row>
    <row r="20659" spans="15:15" x14ac:dyDescent="0.3">
      <c r="O20659" s="1"/>
    </row>
    <row r="20660" spans="15:15" x14ac:dyDescent="0.3">
      <c r="O20660" s="1"/>
    </row>
    <row r="20661" spans="15:15" x14ac:dyDescent="0.3">
      <c r="O20661" s="1"/>
    </row>
    <row r="20662" spans="15:15" x14ac:dyDescent="0.3">
      <c r="O20662" s="1"/>
    </row>
    <row r="20663" spans="15:15" x14ac:dyDescent="0.3">
      <c r="O20663" s="1"/>
    </row>
    <row r="20664" spans="15:15" x14ac:dyDescent="0.3">
      <c r="O20664" s="1"/>
    </row>
    <row r="20665" spans="15:15" x14ac:dyDescent="0.3">
      <c r="O20665" s="1"/>
    </row>
    <row r="20666" spans="15:15" x14ac:dyDescent="0.3">
      <c r="O20666" s="1"/>
    </row>
    <row r="20667" spans="15:15" x14ac:dyDescent="0.3">
      <c r="O20667" s="1"/>
    </row>
    <row r="20668" spans="15:15" x14ac:dyDescent="0.3">
      <c r="O20668" s="1"/>
    </row>
    <row r="20669" spans="15:15" x14ac:dyDescent="0.3">
      <c r="O20669" s="1"/>
    </row>
    <row r="20670" spans="15:15" x14ac:dyDescent="0.3">
      <c r="O20670" s="1"/>
    </row>
    <row r="20671" spans="15:15" x14ac:dyDescent="0.3">
      <c r="O20671" s="1"/>
    </row>
    <row r="20672" spans="15:15" x14ac:dyDescent="0.3">
      <c r="O20672" s="1"/>
    </row>
    <row r="20673" spans="15:15" x14ac:dyDescent="0.3">
      <c r="O20673" s="1"/>
    </row>
    <row r="20674" spans="15:15" x14ac:dyDescent="0.3">
      <c r="O20674" s="1"/>
    </row>
    <row r="20675" spans="15:15" x14ac:dyDescent="0.3">
      <c r="O20675" s="1"/>
    </row>
    <row r="20676" spans="15:15" x14ac:dyDescent="0.3">
      <c r="O20676" s="1"/>
    </row>
    <row r="20677" spans="15:15" x14ac:dyDescent="0.3">
      <c r="O20677" s="1"/>
    </row>
    <row r="20678" spans="15:15" x14ac:dyDescent="0.3">
      <c r="O20678" s="1"/>
    </row>
    <row r="20679" spans="15:15" x14ac:dyDescent="0.3">
      <c r="O20679" s="1"/>
    </row>
    <row r="20680" spans="15:15" x14ac:dyDescent="0.3">
      <c r="O20680" s="1"/>
    </row>
    <row r="20681" spans="15:15" x14ac:dyDescent="0.3">
      <c r="O20681" s="1"/>
    </row>
    <row r="20682" spans="15:15" x14ac:dyDescent="0.3">
      <c r="O20682" s="1"/>
    </row>
    <row r="20683" spans="15:15" x14ac:dyDescent="0.3">
      <c r="O20683" s="1"/>
    </row>
    <row r="20684" spans="15:15" x14ac:dyDescent="0.3">
      <c r="O20684" s="1"/>
    </row>
    <row r="20685" spans="15:15" x14ac:dyDescent="0.3">
      <c r="O20685" s="1"/>
    </row>
    <row r="20686" spans="15:15" x14ac:dyDescent="0.3">
      <c r="O20686" s="1"/>
    </row>
    <row r="20687" spans="15:15" x14ac:dyDescent="0.3">
      <c r="O20687" s="1"/>
    </row>
    <row r="20688" spans="15:15" x14ac:dyDescent="0.3">
      <c r="O20688" s="1"/>
    </row>
    <row r="20689" spans="15:15" x14ac:dyDescent="0.3">
      <c r="O20689" s="1"/>
    </row>
    <row r="20690" spans="15:15" x14ac:dyDescent="0.3">
      <c r="O20690" s="1"/>
    </row>
    <row r="20691" spans="15:15" x14ac:dyDescent="0.3">
      <c r="O20691" s="1"/>
    </row>
    <row r="20692" spans="15:15" x14ac:dyDescent="0.3">
      <c r="O20692" s="1"/>
    </row>
    <row r="20693" spans="15:15" x14ac:dyDescent="0.3">
      <c r="O20693" s="1"/>
    </row>
    <row r="20694" spans="15:15" x14ac:dyDescent="0.3">
      <c r="O20694" s="1"/>
    </row>
    <row r="20695" spans="15:15" x14ac:dyDescent="0.3">
      <c r="O20695" s="1"/>
    </row>
    <row r="20696" spans="15:15" x14ac:dyDescent="0.3">
      <c r="O20696" s="1"/>
    </row>
    <row r="20697" spans="15:15" x14ac:dyDescent="0.3">
      <c r="O20697" s="1"/>
    </row>
    <row r="20698" spans="15:15" x14ac:dyDescent="0.3">
      <c r="O20698" s="1"/>
    </row>
    <row r="20699" spans="15:15" x14ac:dyDescent="0.3">
      <c r="O20699" s="1"/>
    </row>
    <row r="20700" spans="15:15" x14ac:dyDescent="0.3">
      <c r="O20700" s="1"/>
    </row>
    <row r="20701" spans="15:15" x14ac:dyDescent="0.3">
      <c r="O20701" s="1"/>
    </row>
    <row r="20702" spans="15:15" x14ac:dyDescent="0.3">
      <c r="O20702" s="1"/>
    </row>
    <row r="20703" spans="15:15" x14ac:dyDescent="0.3">
      <c r="O20703" s="1"/>
    </row>
    <row r="20704" spans="15:15" x14ac:dyDescent="0.3">
      <c r="O20704" s="1"/>
    </row>
    <row r="20705" spans="15:15" x14ac:dyDescent="0.3">
      <c r="O20705" s="1"/>
    </row>
    <row r="20706" spans="15:15" x14ac:dyDescent="0.3">
      <c r="O20706" s="1"/>
    </row>
    <row r="20707" spans="15:15" x14ac:dyDescent="0.3">
      <c r="O20707" s="1"/>
    </row>
    <row r="20708" spans="15:15" x14ac:dyDescent="0.3">
      <c r="O20708" s="1"/>
    </row>
    <row r="20709" spans="15:15" x14ac:dyDescent="0.3">
      <c r="O20709" s="1"/>
    </row>
    <row r="20710" spans="15:15" x14ac:dyDescent="0.3">
      <c r="O20710" s="1"/>
    </row>
    <row r="20711" spans="15:15" x14ac:dyDescent="0.3">
      <c r="O20711" s="1"/>
    </row>
    <row r="20712" spans="15:15" x14ac:dyDescent="0.3">
      <c r="O20712" s="1"/>
    </row>
    <row r="20713" spans="15:15" x14ac:dyDescent="0.3">
      <c r="O20713" s="1"/>
    </row>
    <row r="20714" spans="15:15" x14ac:dyDescent="0.3">
      <c r="O20714" s="1"/>
    </row>
    <row r="20715" spans="15:15" x14ac:dyDescent="0.3">
      <c r="O20715" s="1"/>
    </row>
    <row r="20716" spans="15:15" x14ac:dyDescent="0.3">
      <c r="O20716" s="1"/>
    </row>
    <row r="20717" spans="15:15" x14ac:dyDescent="0.3">
      <c r="O20717" s="1"/>
    </row>
    <row r="20718" spans="15:15" x14ac:dyDescent="0.3">
      <c r="O20718" s="1"/>
    </row>
    <row r="20719" spans="15:15" x14ac:dyDescent="0.3">
      <c r="O20719" s="1"/>
    </row>
    <row r="20720" spans="15:15" x14ac:dyDescent="0.3">
      <c r="O20720" s="1"/>
    </row>
    <row r="20721" spans="15:15" x14ac:dyDescent="0.3">
      <c r="O20721" s="1"/>
    </row>
    <row r="20722" spans="15:15" x14ac:dyDescent="0.3">
      <c r="O20722" s="1"/>
    </row>
    <row r="20723" spans="15:15" x14ac:dyDescent="0.3">
      <c r="O20723" s="1"/>
    </row>
    <row r="20724" spans="15:15" x14ac:dyDescent="0.3">
      <c r="O20724" s="1"/>
    </row>
    <row r="20725" spans="15:15" x14ac:dyDescent="0.3">
      <c r="O20725" s="1"/>
    </row>
    <row r="20726" spans="15:15" x14ac:dyDescent="0.3">
      <c r="O20726" s="1"/>
    </row>
    <row r="20727" spans="15:15" x14ac:dyDescent="0.3">
      <c r="O20727" s="1"/>
    </row>
    <row r="20728" spans="15:15" x14ac:dyDescent="0.3">
      <c r="O20728" s="1"/>
    </row>
    <row r="20729" spans="15:15" x14ac:dyDescent="0.3">
      <c r="O20729" s="1"/>
    </row>
    <row r="20730" spans="15:15" x14ac:dyDescent="0.3">
      <c r="O20730" s="1"/>
    </row>
    <row r="20731" spans="15:15" x14ac:dyDescent="0.3">
      <c r="O20731" s="1"/>
    </row>
    <row r="20732" spans="15:15" x14ac:dyDescent="0.3">
      <c r="O20732" s="1"/>
    </row>
    <row r="20733" spans="15:15" x14ac:dyDescent="0.3">
      <c r="O20733" s="1"/>
    </row>
    <row r="20734" spans="15:15" x14ac:dyDescent="0.3">
      <c r="O20734" s="1"/>
    </row>
    <row r="20735" spans="15:15" x14ac:dyDescent="0.3">
      <c r="O20735" s="1"/>
    </row>
    <row r="20736" spans="15:15" x14ac:dyDescent="0.3">
      <c r="O20736" s="1"/>
    </row>
    <row r="20737" spans="15:15" x14ac:dyDescent="0.3">
      <c r="O20737" s="1"/>
    </row>
    <row r="20738" spans="15:15" x14ac:dyDescent="0.3">
      <c r="O20738" s="1"/>
    </row>
    <row r="20739" spans="15:15" x14ac:dyDescent="0.3">
      <c r="O20739" s="1"/>
    </row>
    <row r="20740" spans="15:15" x14ac:dyDescent="0.3">
      <c r="O20740" s="1"/>
    </row>
    <row r="20741" spans="15:15" x14ac:dyDescent="0.3">
      <c r="O20741" s="1"/>
    </row>
    <row r="20742" spans="15:15" x14ac:dyDescent="0.3">
      <c r="O20742" s="1"/>
    </row>
    <row r="20743" spans="15:15" x14ac:dyDescent="0.3">
      <c r="O20743" s="1"/>
    </row>
    <row r="20744" spans="15:15" x14ac:dyDescent="0.3">
      <c r="O20744" s="1"/>
    </row>
    <row r="20745" spans="15:15" x14ac:dyDescent="0.3">
      <c r="O20745" s="1"/>
    </row>
    <row r="20746" spans="15:15" x14ac:dyDescent="0.3">
      <c r="O20746" s="1"/>
    </row>
    <row r="20747" spans="15:15" x14ac:dyDescent="0.3">
      <c r="O20747" s="1"/>
    </row>
    <row r="20748" spans="15:15" x14ac:dyDescent="0.3">
      <c r="O20748" s="1"/>
    </row>
    <row r="20749" spans="15:15" x14ac:dyDescent="0.3">
      <c r="O20749" s="1"/>
    </row>
    <row r="20750" spans="15:15" x14ac:dyDescent="0.3">
      <c r="O20750" s="1"/>
    </row>
    <row r="20751" spans="15:15" x14ac:dyDescent="0.3">
      <c r="O20751" s="1"/>
    </row>
    <row r="20752" spans="15:15" x14ac:dyDescent="0.3">
      <c r="O20752" s="1"/>
    </row>
    <row r="20753" spans="15:15" x14ac:dyDescent="0.3">
      <c r="O20753" s="1"/>
    </row>
    <row r="20754" spans="15:15" x14ac:dyDescent="0.3">
      <c r="O20754" s="1"/>
    </row>
    <row r="20755" spans="15:15" x14ac:dyDescent="0.3">
      <c r="O20755" s="1"/>
    </row>
    <row r="20756" spans="15:15" x14ac:dyDescent="0.3">
      <c r="O20756" s="1"/>
    </row>
    <row r="20757" spans="15:15" x14ac:dyDescent="0.3">
      <c r="O20757" s="1"/>
    </row>
    <row r="20758" spans="15:15" x14ac:dyDescent="0.3">
      <c r="O20758" s="1"/>
    </row>
    <row r="20759" spans="15:15" x14ac:dyDescent="0.3">
      <c r="O20759" s="1"/>
    </row>
    <row r="20760" spans="15:15" x14ac:dyDescent="0.3">
      <c r="O20760" s="1"/>
    </row>
    <row r="20761" spans="15:15" x14ac:dyDescent="0.3">
      <c r="O20761" s="1"/>
    </row>
    <row r="20762" spans="15:15" x14ac:dyDescent="0.3">
      <c r="O20762" s="1"/>
    </row>
    <row r="20763" spans="15:15" x14ac:dyDescent="0.3">
      <c r="O20763" s="1"/>
    </row>
    <row r="20764" spans="15:15" x14ac:dyDescent="0.3">
      <c r="O20764" s="1"/>
    </row>
    <row r="20765" spans="15:15" x14ac:dyDescent="0.3">
      <c r="O20765" s="1"/>
    </row>
    <row r="20766" spans="15:15" x14ac:dyDescent="0.3">
      <c r="O20766" s="1"/>
    </row>
    <row r="20767" spans="15:15" x14ac:dyDescent="0.3">
      <c r="O20767" s="1"/>
    </row>
    <row r="20768" spans="15:15" x14ac:dyDescent="0.3">
      <c r="O20768" s="1"/>
    </row>
    <row r="20769" spans="15:15" x14ac:dyDescent="0.3">
      <c r="O20769" s="1"/>
    </row>
    <row r="20770" spans="15:15" x14ac:dyDescent="0.3">
      <c r="O20770" s="1"/>
    </row>
    <row r="20771" spans="15:15" x14ac:dyDescent="0.3">
      <c r="O20771" s="1"/>
    </row>
    <row r="20772" spans="15:15" x14ac:dyDescent="0.3">
      <c r="O20772" s="1"/>
    </row>
    <row r="20773" spans="15:15" x14ac:dyDescent="0.3">
      <c r="O20773" s="1"/>
    </row>
    <row r="20774" spans="15:15" x14ac:dyDescent="0.3">
      <c r="O20774" s="1"/>
    </row>
    <row r="20775" spans="15:15" x14ac:dyDescent="0.3">
      <c r="O20775" s="1"/>
    </row>
    <row r="20776" spans="15:15" x14ac:dyDescent="0.3">
      <c r="O20776" s="1"/>
    </row>
    <row r="20777" spans="15:15" x14ac:dyDescent="0.3">
      <c r="O20777" s="1"/>
    </row>
    <row r="20778" spans="15:15" x14ac:dyDescent="0.3">
      <c r="O20778" s="1"/>
    </row>
    <row r="20779" spans="15:15" x14ac:dyDescent="0.3">
      <c r="O20779" s="1"/>
    </row>
    <row r="20780" spans="15:15" x14ac:dyDescent="0.3">
      <c r="O20780" s="1"/>
    </row>
    <row r="20781" spans="15:15" x14ac:dyDescent="0.3">
      <c r="O20781" s="1"/>
    </row>
    <row r="20782" spans="15:15" x14ac:dyDescent="0.3">
      <c r="O20782" s="1"/>
    </row>
    <row r="20783" spans="15:15" x14ac:dyDescent="0.3">
      <c r="O20783" s="1"/>
    </row>
    <row r="20784" spans="15:15" x14ac:dyDescent="0.3">
      <c r="O20784" s="1"/>
    </row>
    <row r="20785" spans="15:15" x14ac:dyDescent="0.3">
      <c r="O20785" s="1"/>
    </row>
    <row r="20786" spans="15:15" x14ac:dyDescent="0.3">
      <c r="O20786" s="1"/>
    </row>
    <row r="20787" spans="15:15" x14ac:dyDescent="0.3">
      <c r="O20787" s="1"/>
    </row>
    <row r="20788" spans="15:15" x14ac:dyDescent="0.3">
      <c r="O20788" s="1"/>
    </row>
    <row r="20789" spans="15:15" x14ac:dyDescent="0.3">
      <c r="O20789" s="1"/>
    </row>
    <row r="20790" spans="15:15" x14ac:dyDescent="0.3">
      <c r="O20790" s="1"/>
    </row>
    <row r="20791" spans="15:15" x14ac:dyDescent="0.3">
      <c r="O20791" s="1"/>
    </row>
    <row r="20792" spans="15:15" x14ac:dyDescent="0.3">
      <c r="O20792" s="1"/>
    </row>
    <row r="20793" spans="15:15" x14ac:dyDescent="0.3">
      <c r="O20793" s="1"/>
    </row>
    <row r="20794" spans="15:15" x14ac:dyDescent="0.3">
      <c r="O20794" s="1"/>
    </row>
    <row r="20795" spans="15:15" x14ac:dyDescent="0.3">
      <c r="O20795" s="1"/>
    </row>
    <row r="20796" spans="15:15" x14ac:dyDescent="0.3">
      <c r="O20796" s="1"/>
    </row>
    <row r="20797" spans="15:15" x14ac:dyDescent="0.3">
      <c r="O20797" s="1"/>
    </row>
    <row r="20798" spans="15:15" x14ac:dyDescent="0.3">
      <c r="O20798" s="1"/>
    </row>
    <row r="20799" spans="15:15" x14ac:dyDescent="0.3">
      <c r="O20799" s="1"/>
    </row>
    <row r="20800" spans="15:15" x14ac:dyDescent="0.3">
      <c r="O20800" s="1"/>
    </row>
    <row r="20801" spans="15:15" x14ac:dyDescent="0.3">
      <c r="O20801" s="1"/>
    </row>
    <row r="20802" spans="15:15" x14ac:dyDescent="0.3">
      <c r="O20802" s="1"/>
    </row>
    <row r="20803" spans="15:15" x14ac:dyDescent="0.3">
      <c r="O20803" s="1"/>
    </row>
    <row r="20804" spans="15:15" x14ac:dyDescent="0.3">
      <c r="O20804" s="1"/>
    </row>
    <row r="20805" spans="15:15" x14ac:dyDescent="0.3">
      <c r="O20805" s="1"/>
    </row>
    <row r="20806" spans="15:15" x14ac:dyDescent="0.3">
      <c r="O20806" s="1"/>
    </row>
    <row r="20807" spans="15:15" x14ac:dyDescent="0.3">
      <c r="O20807" s="1"/>
    </row>
    <row r="20808" spans="15:15" x14ac:dyDescent="0.3">
      <c r="O20808" s="1"/>
    </row>
    <row r="20809" spans="15:15" x14ac:dyDescent="0.3">
      <c r="O20809" s="1"/>
    </row>
    <row r="20810" spans="15:15" x14ac:dyDescent="0.3">
      <c r="O20810" s="1"/>
    </row>
    <row r="20811" spans="15:15" x14ac:dyDescent="0.3">
      <c r="O20811" s="1"/>
    </row>
    <row r="20812" spans="15:15" x14ac:dyDescent="0.3">
      <c r="O20812" s="1"/>
    </row>
    <row r="20813" spans="15:15" x14ac:dyDescent="0.3">
      <c r="O20813" s="1"/>
    </row>
    <row r="20814" spans="15:15" x14ac:dyDescent="0.3">
      <c r="O20814" s="1"/>
    </row>
    <row r="20815" spans="15:15" x14ac:dyDescent="0.3">
      <c r="O20815" s="1"/>
    </row>
    <row r="20816" spans="15:15" x14ac:dyDescent="0.3">
      <c r="O20816" s="1"/>
    </row>
    <row r="20817" spans="15:15" x14ac:dyDescent="0.3">
      <c r="O20817" s="1"/>
    </row>
    <row r="20818" spans="15:15" x14ac:dyDescent="0.3">
      <c r="O20818" s="1"/>
    </row>
    <row r="20819" spans="15:15" x14ac:dyDescent="0.3">
      <c r="O20819" s="1"/>
    </row>
    <row r="20820" spans="15:15" x14ac:dyDescent="0.3">
      <c r="O20820" s="1"/>
    </row>
    <row r="20821" spans="15:15" x14ac:dyDescent="0.3">
      <c r="O20821" s="1"/>
    </row>
    <row r="20822" spans="15:15" x14ac:dyDescent="0.3">
      <c r="O20822" s="1"/>
    </row>
    <row r="20823" spans="15:15" x14ac:dyDescent="0.3">
      <c r="O20823" s="1"/>
    </row>
    <row r="20824" spans="15:15" x14ac:dyDescent="0.3">
      <c r="O20824" s="1"/>
    </row>
    <row r="20825" spans="15:15" x14ac:dyDescent="0.3">
      <c r="O20825" s="1"/>
    </row>
    <row r="20826" spans="15:15" x14ac:dyDescent="0.3">
      <c r="O20826" s="1"/>
    </row>
    <row r="20827" spans="15:15" x14ac:dyDescent="0.3">
      <c r="O20827" s="1"/>
    </row>
    <row r="20828" spans="15:15" x14ac:dyDescent="0.3">
      <c r="O20828" s="1"/>
    </row>
    <row r="20829" spans="15:15" x14ac:dyDescent="0.3">
      <c r="O20829" s="1"/>
    </row>
    <row r="20830" spans="15:15" x14ac:dyDescent="0.3">
      <c r="O20830" s="1"/>
    </row>
    <row r="20831" spans="15:15" x14ac:dyDescent="0.3">
      <c r="O20831" s="1"/>
    </row>
    <row r="20832" spans="15:15" x14ac:dyDescent="0.3">
      <c r="O20832" s="1"/>
    </row>
    <row r="20833" spans="15:15" x14ac:dyDescent="0.3">
      <c r="O20833" s="1"/>
    </row>
    <row r="20834" spans="15:15" x14ac:dyDescent="0.3">
      <c r="O20834" s="1"/>
    </row>
    <row r="20835" spans="15:15" x14ac:dyDescent="0.3">
      <c r="O20835" s="1"/>
    </row>
    <row r="20836" spans="15:15" x14ac:dyDescent="0.3">
      <c r="O20836" s="1"/>
    </row>
    <row r="20837" spans="15:15" x14ac:dyDescent="0.3">
      <c r="O20837" s="1"/>
    </row>
    <row r="20838" spans="15:15" x14ac:dyDescent="0.3">
      <c r="O20838" s="1"/>
    </row>
    <row r="20839" spans="15:15" x14ac:dyDescent="0.3">
      <c r="O20839" s="1"/>
    </row>
    <row r="20840" spans="15:15" x14ac:dyDescent="0.3">
      <c r="O20840" s="1"/>
    </row>
    <row r="20841" spans="15:15" x14ac:dyDescent="0.3">
      <c r="O20841" s="1"/>
    </row>
    <row r="20842" spans="15:15" x14ac:dyDescent="0.3">
      <c r="O20842" s="1"/>
    </row>
    <row r="20843" spans="15:15" x14ac:dyDescent="0.3">
      <c r="O20843" s="1"/>
    </row>
    <row r="20844" spans="15:15" x14ac:dyDescent="0.3">
      <c r="O20844" s="1"/>
    </row>
    <row r="20845" spans="15:15" x14ac:dyDescent="0.3">
      <c r="O20845" s="1"/>
    </row>
    <row r="20846" spans="15:15" x14ac:dyDescent="0.3">
      <c r="O20846" s="1"/>
    </row>
    <row r="20847" spans="15:15" x14ac:dyDescent="0.3">
      <c r="O20847" s="1"/>
    </row>
    <row r="20848" spans="15:15" x14ac:dyDescent="0.3">
      <c r="O20848" s="1"/>
    </row>
    <row r="20849" spans="15:15" x14ac:dyDescent="0.3">
      <c r="O20849" s="1"/>
    </row>
    <row r="20850" spans="15:15" x14ac:dyDescent="0.3">
      <c r="O20850" s="1"/>
    </row>
    <row r="20851" spans="15:15" x14ac:dyDescent="0.3">
      <c r="O20851" s="1"/>
    </row>
    <row r="20852" spans="15:15" x14ac:dyDescent="0.3">
      <c r="O20852" s="1"/>
    </row>
    <row r="20853" spans="15:15" x14ac:dyDescent="0.3">
      <c r="O20853" s="1"/>
    </row>
    <row r="20854" spans="15:15" x14ac:dyDescent="0.3">
      <c r="O20854" s="1"/>
    </row>
    <row r="20855" spans="15:15" x14ac:dyDescent="0.3">
      <c r="O20855" s="1"/>
    </row>
    <row r="20856" spans="15:15" x14ac:dyDescent="0.3">
      <c r="O20856" s="1"/>
    </row>
    <row r="20857" spans="15:15" x14ac:dyDescent="0.3">
      <c r="O20857" s="1"/>
    </row>
    <row r="20858" spans="15:15" x14ac:dyDescent="0.3">
      <c r="O20858" s="1"/>
    </row>
    <row r="20859" spans="15:15" x14ac:dyDescent="0.3">
      <c r="O20859" s="1"/>
    </row>
    <row r="20860" spans="15:15" x14ac:dyDescent="0.3">
      <c r="O20860" s="1"/>
    </row>
    <row r="20861" spans="15:15" x14ac:dyDescent="0.3">
      <c r="O20861" s="1"/>
    </row>
    <row r="20862" spans="15:15" x14ac:dyDescent="0.3">
      <c r="O20862" s="1"/>
    </row>
    <row r="20863" spans="15:15" x14ac:dyDescent="0.3">
      <c r="O20863" s="1"/>
    </row>
    <row r="20864" spans="15:15" x14ac:dyDescent="0.3">
      <c r="O20864" s="1"/>
    </row>
    <row r="20865" spans="15:15" x14ac:dyDescent="0.3">
      <c r="O20865" s="1"/>
    </row>
    <row r="20866" spans="15:15" x14ac:dyDescent="0.3">
      <c r="O20866" s="1"/>
    </row>
    <row r="20867" spans="15:15" x14ac:dyDescent="0.3">
      <c r="O20867" s="1"/>
    </row>
    <row r="20868" spans="15:15" x14ac:dyDescent="0.3">
      <c r="O20868" s="1"/>
    </row>
    <row r="20869" spans="15:15" x14ac:dyDescent="0.3">
      <c r="O20869" s="1"/>
    </row>
    <row r="20870" spans="15:15" x14ac:dyDescent="0.3">
      <c r="O20870" s="1"/>
    </row>
    <row r="20871" spans="15:15" x14ac:dyDescent="0.3">
      <c r="O20871" s="1"/>
    </row>
    <row r="20872" spans="15:15" x14ac:dyDescent="0.3">
      <c r="O20872" s="1"/>
    </row>
    <row r="20873" spans="15:15" x14ac:dyDescent="0.3">
      <c r="O20873" s="1"/>
    </row>
    <row r="20874" spans="15:15" x14ac:dyDescent="0.3">
      <c r="O20874" s="1"/>
    </row>
    <row r="20875" spans="15:15" x14ac:dyDescent="0.3">
      <c r="O20875" s="1"/>
    </row>
    <row r="20876" spans="15:15" x14ac:dyDescent="0.3">
      <c r="O20876" s="1"/>
    </row>
    <row r="20877" spans="15:15" x14ac:dyDescent="0.3">
      <c r="O20877" s="1"/>
    </row>
    <row r="20878" spans="15:15" x14ac:dyDescent="0.3">
      <c r="O20878" s="1"/>
    </row>
    <row r="20879" spans="15:15" x14ac:dyDescent="0.3">
      <c r="O20879" s="1"/>
    </row>
    <row r="20880" spans="15:15" x14ac:dyDescent="0.3">
      <c r="O20880" s="1"/>
    </row>
    <row r="20881" spans="15:15" x14ac:dyDescent="0.3">
      <c r="O20881" s="1"/>
    </row>
    <row r="20882" spans="15:15" x14ac:dyDescent="0.3">
      <c r="O20882" s="1"/>
    </row>
    <row r="20883" spans="15:15" x14ac:dyDescent="0.3">
      <c r="O20883" s="1"/>
    </row>
    <row r="20884" spans="15:15" x14ac:dyDescent="0.3">
      <c r="O20884" s="1"/>
    </row>
    <row r="20885" spans="15:15" x14ac:dyDescent="0.3">
      <c r="O20885" s="1"/>
    </row>
    <row r="20886" spans="15:15" x14ac:dyDescent="0.3">
      <c r="O20886" s="1"/>
    </row>
    <row r="20887" spans="15:15" x14ac:dyDescent="0.3">
      <c r="O20887" s="1"/>
    </row>
    <row r="20888" spans="15:15" x14ac:dyDescent="0.3">
      <c r="O20888" s="1"/>
    </row>
    <row r="20889" spans="15:15" x14ac:dyDescent="0.3">
      <c r="O20889" s="1"/>
    </row>
    <row r="20890" spans="15:15" x14ac:dyDescent="0.3">
      <c r="O20890" s="1"/>
    </row>
    <row r="20891" spans="15:15" x14ac:dyDescent="0.3">
      <c r="O20891" s="1"/>
    </row>
    <row r="20892" spans="15:15" x14ac:dyDescent="0.3">
      <c r="O20892" s="1"/>
    </row>
    <row r="20893" spans="15:15" x14ac:dyDescent="0.3">
      <c r="O20893" s="1"/>
    </row>
    <row r="20894" spans="15:15" x14ac:dyDescent="0.3">
      <c r="O20894" s="1"/>
    </row>
    <row r="20895" spans="15:15" x14ac:dyDescent="0.3">
      <c r="O20895" s="1"/>
    </row>
    <row r="20896" spans="15:15" x14ac:dyDescent="0.3">
      <c r="O20896" s="1"/>
    </row>
    <row r="20897" spans="15:15" x14ac:dyDescent="0.3">
      <c r="O20897" s="1"/>
    </row>
    <row r="20898" spans="15:15" x14ac:dyDescent="0.3">
      <c r="O20898" s="1"/>
    </row>
    <row r="20899" spans="15:15" x14ac:dyDescent="0.3">
      <c r="O20899" s="1"/>
    </row>
    <row r="20900" spans="15:15" x14ac:dyDescent="0.3">
      <c r="O20900" s="1"/>
    </row>
    <row r="20901" spans="15:15" x14ac:dyDescent="0.3">
      <c r="O20901" s="1"/>
    </row>
    <row r="20902" spans="15:15" x14ac:dyDescent="0.3">
      <c r="O20902" s="1"/>
    </row>
    <row r="20903" spans="15:15" x14ac:dyDescent="0.3">
      <c r="O20903" s="1"/>
    </row>
    <row r="20904" spans="15:15" x14ac:dyDescent="0.3">
      <c r="O20904" s="1"/>
    </row>
    <row r="20905" spans="15:15" x14ac:dyDescent="0.3">
      <c r="O20905" s="1"/>
    </row>
    <row r="20906" spans="15:15" x14ac:dyDescent="0.3">
      <c r="O20906" s="1"/>
    </row>
    <row r="20907" spans="15:15" x14ac:dyDescent="0.3">
      <c r="O20907" s="1"/>
    </row>
    <row r="20908" spans="15:15" x14ac:dyDescent="0.3">
      <c r="O20908" s="1"/>
    </row>
    <row r="20909" spans="15:15" x14ac:dyDescent="0.3">
      <c r="O20909" s="1"/>
    </row>
    <row r="20910" spans="15:15" x14ac:dyDescent="0.3">
      <c r="O20910" s="1"/>
    </row>
    <row r="20911" spans="15:15" x14ac:dyDescent="0.3">
      <c r="O20911" s="1"/>
    </row>
    <row r="20912" spans="15:15" x14ac:dyDescent="0.3">
      <c r="O20912" s="1"/>
    </row>
    <row r="20913" spans="15:15" x14ac:dyDescent="0.3">
      <c r="O20913" s="1"/>
    </row>
    <row r="20914" spans="15:15" x14ac:dyDescent="0.3">
      <c r="O20914" s="1"/>
    </row>
    <row r="20915" spans="15:15" x14ac:dyDescent="0.3">
      <c r="O20915" s="1"/>
    </row>
    <row r="20916" spans="15:15" x14ac:dyDescent="0.3">
      <c r="O20916" s="1"/>
    </row>
    <row r="20917" spans="15:15" x14ac:dyDescent="0.3">
      <c r="O20917" s="1"/>
    </row>
    <row r="20918" spans="15:15" x14ac:dyDescent="0.3">
      <c r="O20918" s="1"/>
    </row>
    <row r="20919" spans="15:15" x14ac:dyDescent="0.3">
      <c r="O20919" s="1"/>
    </row>
    <row r="20920" spans="15:15" x14ac:dyDescent="0.3">
      <c r="O20920" s="1"/>
    </row>
    <row r="20921" spans="15:15" x14ac:dyDescent="0.3">
      <c r="O20921" s="1"/>
    </row>
    <row r="20922" spans="15:15" x14ac:dyDescent="0.3">
      <c r="O20922" s="1"/>
    </row>
    <row r="20923" spans="15:15" x14ac:dyDescent="0.3">
      <c r="O20923" s="1"/>
    </row>
    <row r="20924" spans="15:15" x14ac:dyDescent="0.3">
      <c r="O20924" s="1"/>
    </row>
    <row r="20925" spans="15:15" x14ac:dyDescent="0.3">
      <c r="O20925" s="1"/>
    </row>
    <row r="20926" spans="15:15" x14ac:dyDescent="0.3">
      <c r="O20926" s="1"/>
    </row>
    <row r="20927" spans="15:15" x14ac:dyDescent="0.3">
      <c r="O20927" s="1"/>
    </row>
    <row r="20928" spans="15:15" x14ac:dyDescent="0.3">
      <c r="O20928" s="1"/>
    </row>
    <row r="20929" spans="15:15" x14ac:dyDescent="0.3">
      <c r="O20929" s="1"/>
    </row>
    <row r="20930" spans="15:15" x14ac:dyDescent="0.3">
      <c r="O20930" s="1"/>
    </row>
    <row r="20931" spans="15:15" x14ac:dyDescent="0.3">
      <c r="O20931" s="1"/>
    </row>
    <row r="20932" spans="15:15" x14ac:dyDescent="0.3">
      <c r="O20932" s="1"/>
    </row>
    <row r="20933" spans="15:15" x14ac:dyDescent="0.3">
      <c r="O20933" s="1"/>
    </row>
    <row r="20934" spans="15:15" x14ac:dyDescent="0.3">
      <c r="O20934" s="1"/>
    </row>
    <row r="20935" spans="15:15" x14ac:dyDescent="0.3">
      <c r="O20935" s="1"/>
    </row>
    <row r="20936" spans="15:15" x14ac:dyDescent="0.3">
      <c r="O20936" s="1"/>
    </row>
    <row r="20937" spans="15:15" x14ac:dyDescent="0.3">
      <c r="O20937" s="1"/>
    </row>
    <row r="20938" spans="15:15" x14ac:dyDescent="0.3">
      <c r="O20938" s="1"/>
    </row>
    <row r="20939" spans="15:15" x14ac:dyDescent="0.3">
      <c r="O20939" s="1"/>
    </row>
    <row r="20940" spans="15:15" x14ac:dyDescent="0.3">
      <c r="O20940" s="1"/>
    </row>
    <row r="20941" spans="15:15" x14ac:dyDescent="0.3">
      <c r="O20941" s="1"/>
    </row>
    <row r="20942" spans="15:15" x14ac:dyDescent="0.3">
      <c r="O20942" s="1"/>
    </row>
    <row r="20943" spans="15:15" x14ac:dyDescent="0.3">
      <c r="O20943" s="1"/>
    </row>
    <row r="20944" spans="15:15" x14ac:dyDescent="0.3">
      <c r="O20944" s="1"/>
    </row>
    <row r="20945" spans="15:15" x14ac:dyDescent="0.3">
      <c r="O20945" s="1"/>
    </row>
    <row r="20946" spans="15:15" x14ac:dyDescent="0.3">
      <c r="O20946" s="1"/>
    </row>
    <row r="20947" spans="15:15" x14ac:dyDescent="0.3">
      <c r="O20947" s="1"/>
    </row>
    <row r="20948" spans="15:15" x14ac:dyDescent="0.3">
      <c r="O20948" s="1"/>
    </row>
    <row r="20949" spans="15:15" x14ac:dyDescent="0.3">
      <c r="O20949" s="1"/>
    </row>
    <row r="20950" spans="15:15" x14ac:dyDescent="0.3">
      <c r="O20950" s="1"/>
    </row>
    <row r="20951" spans="15:15" x14ac:dyDescent="0.3">
      <c r="O20951" s="1"/>
    </row>
    <row r="20952" spans="15:15" x14ac:dyDescent="0.3">
      <c r="O20952" s="1"/>
    </row>
    <row r="20953" spans="15:15" x14ac:dyDescent="0.3">
      <c r="O20953" s="1"/>
    </row>
    <row r="20954" spans="15:15" x14ac:dyDescent="0.3">
      <c r="O20954" s="1"/>
    </row>
    <row r="20955" spans="15:15" x14ac:dyDescent="0.3">
      <c r="O20955" s="1"/>
    </row>
    <row r="20956" spans="15:15" x14ac:dyDescent="0.3">
      <c r="O20956" s="1"/>
    </row>
    <row r="20957" spans="15:15" x14ac:dyDescent="0.3">
      <c r="O20957" s="1"/>
    </row>
    <row r="20958" spans="15:15" x14ac:dyDescent="0.3">
      <c r="O20958" s="1"/>
    </row>
    <row r="20959" spans="15:15" x14ac:dyDescent="0.3">
      <c r="O20959" s="1"/>
    </row>
    <row r="20960" spans="15:15" x14ac:dyDescent="0.3">
      <c r="O20960" s="1"/>
    </row>
    <row r="20961" spans="15:15" x14ac:dyDescent="0.3">
      <c r="O20961" s="1"/>
    </row>
    <row r="20962" spans="15:15" x14ac:dyDescent="0.3">
      <c r="O20962" s="1"/>
    </row>
    <row r="20963" spans="15:15" x14ac:dyDescent="0.3">
      <c r="O20963" s="1"/>
    </row>
    <row r="20964" spans="15:15" x14ac:dyDescent="0.3">
      <c r="O20964" s="1"/>
    </row>
    <row r="20965" spans="15:15" x14ac:dyDescent="0.3">
      <c r="O20965" s="1"/>
    </row>
    <row r="20966" spans="15:15" x14ac:dyDescent="0.3">
      <c r="O20966" s="1"/>
    </row>
    <row r="20967" spans="15:15" x14ac:dyDescent="0.3">
      <c r="O20967" s="1"/>
    </row>
    <row r="20968" spans="15:15" x14ac:dyDescent="0.3">
      <c r="O20968" s="1"/>
    </row>
    <row r="20969" spans="15:15" x14ac:dyDescent="0.3">
      <c r="O20969" s="1"/>
    </row>
    <row r="20970" spans="15:15" x14ac:dyDescent="0.3">
      <c r="O20970" s="1"/>
    </row>
    <row r="20971" spans="15:15" x14ac:dyDescent="0.3">
      <c r="O20971" s="1"/>
    </row>
    <row r="20972" spans="15:15" x14ac:dyDescent="0.3">
      <c r="O20972" s="1"/>
    </row>
    <row r="20973" spans="15:15" x14ac:dyDescent="0.3">
      <c r="O20973" s="1"/>
    </row>
    <row r="20974" spans="15:15" x14ac:dyDescent="0.3">
      <c r="O20974" s="1"/>
    </row>
    <row r="20975" spans="15:15" x14ac:dyDescent="0.3">
      <c r="O20975" s="1"/>
    </row>
    <row r="20976" spans="15:15" x14ac:dyDescent="0.3">
      <c r="O20976" s="1"/>
    </row>
    <row r="20977" spans="15:15" x14ac:dyDescent="0.3">
      <c r="O20977" s="1"/>
    </row>
    <row r="20978" spans="15:15" x14ac:dyDescent="0.3">
      <c r="O20978" s="1"/>
    </row>
    <row r="20979" spans="15:15" x14ac:dyDescent="0.3">
      <c r="O20979" s="1"/>
    </row>
    <row r="20980" spans="15:15" x14ac:dyDescent="0.3">
      <c r="O20980" s="1"/>
    </row>
    <row r="20981" spans="15:15" x14ac:dyDescent="0.3">
      <c r="O20981" s="1"/>
    </row>
    <row r="20982" spans="15:15" x14ac:dyDescent="0.3">
      <c r="O20982" s="1"/>
    </row>
    <row r="20983" spans="15:15" x14ac:dyDescent="0.3">
      <c r="O20983" s="1"/>
    </row>
    <row r="20984" spans="15:15" x14ac:dyDescent="0.3">
      <c r="O20984" s="1"/>
    </row>
    <row r="20985" spans="15:15" x14ac:dyDescent="0.3">
      <c r="O20985" s="1"/>
    </row>
    <row r="20986" spans="15:15" x14ac:dyDescent="0.3">
      <c r="O20986" s="1"/>
    </row>
    <row r="20987" spans="15:15" x14ac:dyDescent="0.3">
      <c r="O20987" s="1"/>
    </row>
    <row r="20988" spans="15:15" x14ac:dyDescent="0.3">
      <c r="O20988" s="1"/>
    </row>
    <row r="20989" spans="15:15" x14ac:dyDescent="0.3">
      <c r="O20989" s="1"/>
    </row>
    <row r="20990" spans="15:15" x14ac:dyDescent="0.3">
      <c r="O20990" s="1"/>
    </row>
    <row r="20991" spans="15:15" x14ac:dyDescent="0.3">
      <c r="O20991" s="1"/>
    </row>
    <row r="20992" spans="15:15" x14ac:dyDescent="0.3">
      <c r="O20992" s="1"/>
    </row>
    <row r="20993" spans="15:15" x14ac:dyDescent="0.3">
      <c r="O20993" s="1"/>
    </row>
    <row r="20994" spans="15:15" x14ac:dyDescent="0.3">
      <c r="O20994" s="1"/>
    </row>
    <row r="20995" spans="15:15" x14ac:dyDescent="0.3">
      <c r="O20995" s="1"/>
    </row>
    <row r="20996" spans="15:15" x14ac:dyDescent="0.3">
      <c r="O20996" s="1"/>
    </row>
    <row r="20997" spans="15:15" x14ac:dyDescent="0.3">
      <c r="O20997" s="1"/>
    </row>
    <row r="20998" spans="15:15" x14ac:dyDescent="0.3">
      <c r="O20998" s="1"/>
    </row>
    <row r="20999" spans="15:15" x14ac:dyDescent="0.3">
      <c r="O20999" s="1"/>
    </row>
    <row r="21000" spans="15:15" x14ac:dyDescent="0.3">
      <c r="O21000" s="1"/>
    </row>
    <row r="21001" spans="15:15" x14ac:dyDescent="0.3">
      <c r="O21001" s="1"/>
    </row>
    <row r="21002" spans="15:15" x14ac:dyDescent="0.3">
      <c r="O21002" s="1"/>
    </row>
    <row r="21003" spans="15:15" x14ac:dyDescent="0.3">
      <c r="O21003" s="1"/>
    </row>
    <row r="21004" spans="15:15" x14ac:dyDescent="0.3">
      <c r="O21004" s="1"/>
    </row>
    <row r="21005" spans="15:15" x14ac:dyDescent="0.3">
      <c r="O21005" s="1"/>
    </row>
    <row r="21006" spans="15:15" x14ac:dyDescent="0.3">
      <c r="O21006" s="1"/>
    </row>
    <row r="21007" spans="15:15" x14ac:dyDescent="0.3">
      <c r="O21007" s="1"/>
    </row>
    <row r="21008" spans="15:15" x14ac:dyDescent="0.3">
      <c r="O21008" s="1"/>
    </row>
    <row r="21009" spans="15:15" x14ac:dyDescent="0.3">
      <c r="O21009" s="1"/>
    </row>
    <row r="21010" spans="15:15" x14ac:dyDescent="0.3">
      <c r="O21010" s="1"/>
    </row>
    <row r="21011" spans="15:15" x14ac:dyDescent="0.3">
      <c r="O21011" s="1"/>
    </row>
    <row r="21012" spans="15:15" x14ac:dyDescent="0.3">
      <c r="O21012" s="1"/>
    </row>
    <row r="21013" spans="15:15" x14ac:dyDescent="0.3">
      <c r="O21013" s="1"/>
    </row>
    <row r="21014" spans="15:15" x14ac:dyDescent="0.3">
      <c r="O21014" s="1"/>
    </row>
    <row r="21015" spans="15:15" x14ac:dyDescent="0.3">
      <c r="O21015" s="1"/>
    </row>
    <row r="21016" spans="15:15" x14ac:dyDescent="0.3">
      <c r="O21016" s="1"/>
    </row>
    <row r="21017" spans="15:15" x14ac:dyDescent="0.3">
      <c r="O21017" s="1"/>
    </row>
    <row r="21018" spans="15:15" x14ac:dyDescent="0.3">
      <c r="O21018" s="1"/>
    </row>
    <row r="21019" spans="15:15" x14ac:dyDescent="0.3">
      <c r="O21019" s="1"/>
    </row>
    <row r="21020" spans="15:15" x14ac:dyDescent="0.3">
      <c r="O21020" s="1"/>
    </row>
    <row r="21021" spans="15:15" x14ac:dyDescent="0.3">
      <c r="O21021" s="1"/>
    </row>
    <row r="21022" spans="15:15" x14ac:dyDescent="0.3">
      <c r="O21022" s="1"/>
    </row>
    <row r="21023" spans="15:15" x14ac:dyDescent="0.3">
      <c r="O21023" s="1"/>
    </row>
    <row r="21024" spans="15:15" x14ac:dyDescent="0.3">
      <c r="O21024" s="1"/>
    </row>
    <row r="21025" spans="15:15" x14ac:dyDescent="0.3">
      <c r="O21025" s="1"/>
    </row>
    <row r="21026" spans="15:15" x14ac:dyDescent="0.3">
      <c r="O21026" s="1"/>
    </row>
    <row r="21027" spans="15:15" x14ac:dyDescent="0.3">
      <c r="O21027" s="1"/>
    </row>
    <row r="21028" spans="15:15" x14ac:dyDescent="0.3">
      <c r="O21028" s="1"/>
    </row>
    <row r="21029" spans="15:15" x14ac:dyDescent="0.3">
      <c r="O21029" s="1"/>
    </row>
    <row r="21030" spans="15:15" x14ac:dyDescent="0.3">
      <c r="O21030" s="1"/>
    </row>
    <row r="21031" spans="15:15" x14ac:dyDescent="0.3">
      <c r="O21031" s="1"/>
    </row>
    <row r="21032" spans="15:15" x14ac:dyDescent="0.3">
      <c r="O21032" s="1"/>
    </row>
    <row r="21033" spans="15:15" x14ac:dyDescent="0.3">
      <c r="O21033" s="1"/>
    </row>
    <row r="21034" spans="15:15" x14ac:dyDescent="0.3">
      <c r="O21034" s="1"/>
    </row>
    <row r="21035" spans="15:15" x14ac:dyDescent="0.3">
      <c r="O21035" s="1"/>
    </row>
    <row r="21036" spans="15:15" x14ac:dyDescent="0.3">
      <c r="O21036" s="1"/>
    </row>
    <row r="21037" spans="15:15" x14ac:dyDescent="0.3">
      <c r="O21037" s="1"/>
    </row>
    <row r="21038" spans="15:15" x14ac:dyDescent="0.3">
      <c r="O21038" s="1"/>
    </row>
    <row r="21039" spans="15:15" x14ac:dyDescent="0.3">
      <c r="O21039" s="1"/>
    </row>
    <row r="21040" spans="15:15" x14ac:dyDescent="0.3">
      <c r="O21040" s="1"/>
    </row>
    <row r="21041" spans="15:15" x14ac:dyDescent="0.3">
      <c r="O21041" s="1"/>
    </row>
    <row r="21042" spans="15:15" x14ac:dyDescent="0.3">
      <c r="O21042" s="1"/>
    </row>
    <row r="21043" spans="15:15" x14ac:dyDescent="0.3">
      <c r="O21043" s="1"/>
    </row>
    <row r="21044" spans="15:15" x14ac:dyDescent="0.3">
      <c r="O21044" s="1"/>
    </row>
    <row r="21045" spans="15:15" x14ac:dyDescent="0.3">
      <c r="O21045" s="1"/>
    </row>
    <row r="21046" spans="15:15" x14ac:dyDescent="0.3">
      <c r="O21046" s="1"/>
    </row>
    <row r="21047" spans="15:15" x14ac:dyDescent="0.3">
      <c r="O21047" s="1"/>
    </row>
    <row r="21048" spans="15:15" x14ac:dyDescent="0.3">
      <c r="O21048" s="1"/>
    </row>
    <row r="21049" spans="15:15" x14ac:dyDescent="0.3">
      <c r="O21049" s="1"/>
    </row>
    <row r="21050" spans="15:15" x14ac:dyDescent="0.3">
      <c r="O21050" s="1"/>
    </row>
    <row r="21051" spans="15:15" x14ac:dyDescent="0.3">
      <c r="O21051" s="1"/>
    </row>
    <row r="21052" spans="15:15" x14ac:dyDescent="0.3">
      <c r="O21052" s="1"/>
    </row>
    <row r="21053" spans="15:15" x14ac:dyDescent="0.3">
      <c r="O21053" s="1"/>
    </row>
    <row r="21054" spans="15:15" x14ac:dyDescent="0.3">
      <c r="O21054" s="1"/>
    </row>
    <row r="21055" spans="15:15" x14ac:dyDescent="0.3">
      <c r="O21055" s="1"/>
    </row>
    <row r="21056" spans="15:15" x14ac:dyDescent="0.3">
      <c r="O21056" s="1"/>
    </row>
    <row r="21057" spans="15:15" x14ac:dyDescent="0.3">
      <c r="O21057" s="1"/>
    </row>
    <row r="21058" spans="15:15" x14ac:dyDescent="0.3">
      <c r="O21058" s="1"/>
    </row>
    <row r="21059" spans="15:15" x14ac:dyDescent="0.3">
      <c r="O21059" s="1"/>
    </row>
    <row r="21060" spans="15:15" x14ac:dyDescent="0.3">
      <c r="O21060" s="1"/>
    </row>
    <row r="21061" spans="15:15" x14ac:dyDescent="0.3">
      <c r="O21061" s="1"/>
    </row>
    <row r="21062" spans="15:15" x14ac:dyDescent="0.3">
      <c r="O21062" s="1"/>
    </row>
    <row r="21063" spans="15:15" x14ac:dyDescent="0.3">
      <c r="O21063" s="1"/>
    </row>
    <row r="21064" spans="15:15" x14ac:dyDescent="0.3">
      <c r="O21064" s="1"/>
    </row>
    <row r="21065" spans="15:15" x14ac:dyDescent="0.3">
      <c r="O21065" s="1"/>
    </row>
    <row r="21066" spans="15:15" x14ac:dyDescent="0.3">
      <c r="O21066" s="1"/>
    </row>
    <row r="21067" spans="15:15" x14ac:dyDescent="0.3">
      <c r="O21067" s="1"/>
    </row>
    <row r="21068" spans="15:15" x14ac:dyDescent="0.3">
      <c r="O21068" s="1"/>
    </row>
    <row r="21069" spans="15:15" x14ac:dyDescent="0.3">
      <c r="O21069" s="1"/>
    </row>
    <row r="21070" spans="15:15" x14ac:dyDescent="0.3">
      <c r="O21070" s="1"/>
    </row>
    <row r="21071" spans="15:15" x14ac:dyDescent="0.3">
      <c r="O21071" s="1"/>
    </row>
    <row r="21072" spans="15:15" x14ac:dyDescent="0.3">
      <c r="O21072" s="1"/>
    </row>
    <row r="21073" spans="15:15" x14ac:dyDescent="0.3">
      <c r="O21073" s="1"/>
    </row>
    <row r="21074" spans="15:15" x14ac:dyDescent="0.3">
      <c r="O21074" s="1"/>
    </row>
    <row r="21075" spans="15:15" x14ac:dyDescent="0.3">
      <c r="O21075" s="1"/>
    </row>
    <row r="21076" spans="15:15" x14ac:dyDescent="0.3">
      <c r="O21076" s="1"/>
    </row>
    <row r="21077" spans="15:15" x14ac:dyDescent="0.3">
      <c r="O21077" s="1"/>
    </row>
    <row r="21078" spans="15:15" x14ac:dyDescent="0.3">
      <c r="O21078" s="1"/>
    </row>
    <row r="21079" spans="15:15" x14ac:dyDescent="0.3">
      <c r="O21079" s="1"/>
    </row>
    <row r="21080" spans="15:15" x14ac:dyDescent="0.3">
      <c r="O21080" s="1"/>
    </row>
    <row r="21081" spans="15:15" x14ac:dyDescent="0.3">
      <c r="O21081" s="1"/>
    </row>
    <row r="21082" spans="15:15" x14ac:dyDescent="0.3">
      <c r="O21082" s="1"/>
    </row>
    <row r="21083" spans="15:15" x14ac:dyDescent="0.3">
      <c r="O21083" s="1"/>
    </row>
    <row r="21084" spans="15:15" x14ac:dyDescent="0.3">
      <c r="O21084" s="1"/>
    </row>
    <row r="21085" spans="15:15" x14ac:dyDescent="0.3">
      <c r="O21085" s="1"/>
    </row>
    <row r="21086" spans="15:15" x14ac:dyDescent="0.3">
      <c r="O21086" s="1"/>
    </row>
    <row r="21087" spans="15:15" x14ac:dyDescent="0.3">
      <c r="O21087" s="1"/>
    </row>
    <row r="21088" spans="15:15" x14ac:dyDescent="0.3">
      <c r="O21088" s="1"/>
    </row>
    <row r="21089" spans="15:15" x14ac:dyDescent="0.3">
      <c r="O21089" s="1"/>
    </row>
    <row r="21090" spans="15:15" x14ac:dyDescent="0.3">
      <c r="O21090" s="1"/>
    </row>
    <row r="21091" spans="15:15" x14ac:dyDescent="0.3">
      <c r="O21091" s="1"/>
    </row>
    <row r="21092" spans="15:15" x14ac:dyDescent="0.3">
      <c r="O21092" s="1"/>
    </row>
    <row r="21093" spans="15:15" x14ac:dyDescent="0.3">
      <c r="O21093" s="1"/>
    </row>
    <row r="21094" spans="15:15" x14ac:dyDescent="0.3">
      <c r="O21094" s="1"/>
    </row>
    <row r="21095" spans="15:15" x14ac:dyDescent="0.3">
      <c r="O21095" s="1"/>
    </row>
    <row r="21096" spans="15:15" x14ac:dyDescent="0.3">
      <c r="O21096" s="1"/>
    </row>
    <row r="21097" spans="15:15" x14ac:dyDescent="0.3">
      <c r="O21097" s="1"/>
    </row>
    <row r="21098" spans="15:15" x14ac:dyDescent="0.3">
      <c r="O21098" s="1"/>
    </row>
    <row r="21099" spans="15:15" x14ac:dyDescent="0.3">
      <c r="O21099" s="1"/>
    </row>
    <row r="21100" spans="15:15" x14ac:dyDescent="0.3">
      <c r="O21100" s="1"/>
    </row>
    <row r="21101" spans="15:15" x14ac:dyDescent="0.3">
      <c r="O21101" s="1"/>
    </row>
    <row r="21102" spans="15:15" x14ac:dyDescent="0.3">
      <c r="O21102" s="1"/>
    </row>
    <row r="21103" spans="15:15" x14ac:dyDescent="0.3">
      <c r="O21103" s="1"/>
    </row>
    <row r="21104" spans="15:15" x14ac:dyDescent="0.3">
      <c r="O21104" s="1"/>
    </row>
    <row r="21105" spans="15:15" x14ac:dyDescent="0.3">
      <c r="O21105" s="1"/>
    </row>
    <row r="21106" spans="15:15" x14ac:dyDescent="0.3">
      <c r="O21106" s="1"/>
    </row>
    <row r="21107" spans="15:15" x14ac:dyDescent="0.3">
      <c r="O21107" s="1"/>
    </row>
    <row r="21108" spans="15:15" x14ac:dyDescent="0.3">
      <c r="O21108" s="1"/>
    </row>
    <row r="21109" spans="15:15" x14ac:dyDescent="0.3">
      <c r="O21109" s="1"/>
    </row>
    <row r="21110" spans="15:15" x14ac:dyDescent="0.3">
      <c r="O21110" s="1"/>
    </row>
    <row r="21111" spans="15:15" x14ac:dyDescent="0.3">
      <c r="O21111" s="1"/>
    </row>
    <row r="21112" spans="15:15" x14ac:dyDescent="0.3">
      <c r="O21112" s="1"/>
    </row>
    <row r="21113" spans="15:15" x14ac:dyDescent="0.3">
      <c r="O21113" s="1"/>
    </row>
    <row r="21114" spans="15:15" x14ac:dyDescent="0.3">
      <c r="O21114" s="1"/>
    </row>
    <row r="21115" spans="15:15" x14ac:dyDescent="0.3">
      <c r="O21115" s="1"/>
    </row>
    <row r="21116" spans="15:15" x14ac:dyDescent="0.3">
      <c r="O21116" s="1"/>
    </row>
    <row r="21117" spans="15:15" x14ac:dyDescent="0.3">
      <c r="O21117" s="1"/>
    </row>
    <row r="21118" spans="15:15" x14ac:dyDescent="0.3">
      <c r="O21118" s="1"/>
    </row>
    <row r="21119" spans="15:15" x14ac:dyDescent="0.3">
      <c r="O21119" s="1"/>
    </row>
    <row r="21120" spans="15:15" x14ac:dyDescent="0.3">
      <c r="O21120" s="1"/>
    </row>
    <row r="21121" spans="15:15" x14ac:dyDescent="0.3">
      <c r="O21121" s="1"/>
    </row>
    <row r="21122" spans="15:15" x14ac:dyDescent="0.3">
      <c r="O21122" s="1"/>
    </row>
    <row r="21123" spans="15:15" x14ac:dyDescent="0.3">
      <c r="O21123" s="1"/>
    </row>
    <row r="21124" spans="15:15" x14ac:dyDescent="0.3">
      <c r="O21124" s="1"/>
    </row>
    <row r="21125" spans="15:15" x14ac:dyDescent="0.3">
      <c r="O21125" s="1"/>
    </row>
    <row r="21126" spans="15:15" x14ac:dyDescent="0.3">
      <c r="O21126" s="1"/>
    </row>
    <row r="21127" spans="15:15" x14ac:dyDescent="0.3">
      <c r="O21127" s="1"/>
    </row>
    <row r="21128" spans="15:15" x14ac:dyDescent="0.3">
      <c r="O21128" s="1"/>
    </row>
    <row r="21129" spans="15:15" x14ac:dyDescent="0.3">
      <c r="O21129" s="1"/>
    </row>
    <row r="21130" spans="15:15" x14ac:dyDescent="0.3">
      <c r="O21130" s="1"/>
    </row>
    <row r="21131" spans="15:15" x14ac:dyDescent="0.3">
      <c r="O21131" s="1"/>
    </row>
    <row r="21132" spans="15:15" x14ac:dyDescent="0.3">
      <c r="O21132" s="1"/>
    </row>
    <row r="21133" spans="15:15" x14ac:dyDescent="0.3">
      <c r="O21133" s="1"/>
    </row>
    <row r="21134" spans="15:15" x14ac:dyDescent="0.3">
      <c r="O21134" s="1"/>
    </row>
    <row r="21135" spans="15:15" x14ac:dyDescent="0.3">
      <c r="O21135" s="1"/>
    </row>
    <row r="21136" spans="15:15" x14ac:dyDescent="0.3">
      <c r="O21136" s="1"/>
    </row>
    <row r="21137" spans="15:15" x14ac:dyDescent="0.3">
      <c r="O21137" s="1"/>
    </row>
    <row r="21138" spans="15:15" x14ac:dyDescent="0.3">
      <c r="O21138" s="1"/>
    </row>
    <row r="21139" spans="15:15" x14ac:dyDescent="0.3">
      <c r="O21139" s="1"/>
    </row>
    <row r="21140" spans="15:15" x14ac:dyDescent="0.3">
      <c r="O21140" s="1"/>
    </row>
    <row r="21141" spans="15:15" x14ac:dyDescent="0.3">
      <c r="O21141" s="1"/>
    </row>
    <row r="21142" spans="15:15" x14ac:dyDescent="0.3">
      <c r="O21142" s="1"/>
    </row>
    <row r="21143" spans="15:15" x14ac:dyDescent="0.3">
      <c r="O21143" s="1"/>
    </row>
    <row r="21144" spans="15:15" x14ac:dyDescent="0.3">
      <c r="O21144" s="1"/>
    </row>
    <row r="21145" spans="15:15" x14ac:dyDescent="0.3">
      <c r="O21145" s="1"/>
    </row>
    <row r="21146" spans="15:15" x14ac:dyDescent="0.3">
      <c r="O21146" s="1"/>
    </row>
    <row r="21147" spans="15:15" x14ac:dyDescent="0.3">
      <c r="O21147" s="1"/>
    </row>
    <row r="21148" spans="15:15" x14ac:dyDescent="0.3">
      <c r="O21148" s="1"/>
    </row>
    <row r="21149" spans="15:15" x14ac:dyDescent="0.3">
      <c r="O21149" s="1"/>
    </row>
    <row r="21150" spans="15:15" x14ac:dyDescent="0.3">
      <c r="O21150" s="1"/>
    </row>
    <row r="21151" spans="15:15" x14ac:dyDescent="0.3">
      <c r="O21151" s="1"/>
    </row>
    <row r="21152" spans="15:15" x14ac:dyDescent="0.3">
      <c r="O21152" s="1"/>
    </row>
    <row r="21153" spans="15:15" x14ac:dyDescent="0.3">
      <c r="O21153" s="1"/>
    </row>
    <row r="21154" spans="15:15" x14ac:dyDescent="0.3">
      <c r="O21154" s="1"/>
    </row>
    <row r="21155" spans="15:15" x14ac:dyDescent="0.3">
      <c r="O21155" s="1"/>
    </row>
    <row r="21156" spans="15:15" x14ac:dyDescent="0.3">
      <c r="O21156" s="1"/>
    </row>
    <row r="21157" spans="15:15" x14ac:dyDescent="0.3">
      <c r="O21157" s="1"/>
    </row>
    <row r="21158" spans="15:15" x14ac:dyDescent="0.3">
      <c r="O21158" s="1"/>
    </row>
    <row r="21159" spans="15:15" x14ac:dyDescent="0.3">
      <c r="O21159" s="1"/>
    </row>
    <row r="21160" spans="15:15" x14ac:dyDescent="0.3">
      <c r="O21160" s="1"/>
    </row>
    <row r="21161" spans="15:15" x14ac:dyDescent="0.3">
      <c r="O21161" s="1"/>
    </row>
    <row r="21162" spans="15:15" x14ac:dyDescent="0.3">
      <c r="O21162" s="1"/>
    </row>
    <row r="21163" spans="15:15" x14ac:dyDescent="0.3">
      <c r="O21163" s="1"/>
    </row>
    <row r="21164" spans="15:15" x14ac:dyDescent="0.3">
      <c r="O21164" s="1"/>
    </row>
    <row r="21165" spans="15:15" x14ac:dyDescent="0.3">
      <c r="O21165" s="1"/>
    </row>
    <row r="21166" spans="15:15" x14ac:dyDescent="0.3">
      <c r="O21166" s="1"/>
    </row>
    <row r="21167" spans="15:15" x14ac:dyDescent="0.3">
      <c r="O21167" s="1"/>
    </row>
    <row r="21168" spans="15:15" x14ac:dyDescent="0.3">
      <c r="O21168" s="1"/>
    </row>
    <row r="21169" spans="15:15" x14ac:dyDescent="0.3">
      <c r="O21169" s="1"/>
    </row>
    <row r="21170" spans="15:15" x14ac:dyDescent="0.3">
      <c r="O21170" s="1"/>
    </row>
    <row r="21171" spans="15:15" x14ac:dyDescent="0.3">
      <c r="O21171" s="1"/>
    </row>
    <row r="21172" spans="15:15" x14ac:dyDescent="0.3">
      <c r="O21172" s="1"/>
    </row>
    <row r="21173" spans="15:15" x14ac:dyDescent="0.3">
      <c r="O21173" s="1"/>
    </row>
    <row r="21174" spans="15:15" x14ac:dyDescent="0.3">
      <c r="O21174" s="1"/>
    </row>
    <row r="21175" spans="15:15" x14ac:dyDescent="0.3">
      <c r="O21175" s="1"/>
    </row>
    <row r="21176" spans="15:15" x14ac:dyDescent="0.3">
      <c r="O21176" s="1"/>
    </row>
    <row r="21177" spans="15:15" x14ac:dyDescent="0.3">
      <c r="O21177" s="1"/>
    </row>
    <row r="21178" spans="15:15" x14ac:dyDescent="0.3">
      <c r="O21178" s="1"/>
    </row>
    <row r="21179" spans="15:15" x14ac:dyDescent="0.3">
      <c r="O21179" s="1"/>
    </row>
    <row r="21180" spans="15:15" x14ac:dyDescent="0.3">
      <c r="O21180" s="1"/>
    </row>
    <row r="21181" spans="15:15" x14ac:dyDescent="0.3">
      <c r="O21181" s="1"/>
    </row>
    <row r="21182" spans="15:15" x14ac:dyDescent="0.3">
      <c r="O21182" s="1"/>
    </row>
    <row r="21183" spans="15:15" x14ac:dyDescent="0.3">
      <c r="O21183" s="1"/>
    </row>
    <row r="21184" spans="15:15" x14ac:dyDescent="0.3">
      <c r="O21184" s="1"/>
    </row>
    <row r="21185" spans="15:15" x14ac:dyDescent="0.3">
      <c r="O21185" s="1"/>
    </row>
    <row r="21186" spans="15:15" x14ac:dyDescent="0.3">
      <c r="O21186" s="1"/>
    </row>
    <row r="21187" spans="15:15" x14ac:dyDescent="0.3">
      <c r="O21187" s="1"/>
    </row>
    <row r="21188" spans="15:15" x14ac:dyDescent="0.3">
      <c r="O21188" s="1"/>
    </row>
    <row r="21189" spans="15:15" x14ac:dyDescent="0.3">
      <c r="O21189" s="1"/>
    </row>
    <row r="21190" spans="15:15" x14ac:dyDescent="0.3">
      <c r="O21190" s="1"/>
    </row>
    <row r="21191" spans="15:15" x14ac:dyDescent="0.3">
      <c r="O21191" s="1"/>
    </row>
    <row r="21192" spans="15:15" x14ac:dyDescent="0.3">
      <c r="O21192" s="1"/>
    </row>
    <row r="21193" spans="15:15" x14ac:dyDescent="0.3">
      <c r="O21193" s="1"/>
    </row>
    <row r="21194" spans="15:15" x14ac:dyDescent="0.3">
      <c r="O21194" s="1"/>
    </row>
    <row r="21195" spans="15:15" x14ac:dyDescent="0.3">
      <c r="O21195" s="1"/>
    </row>
    <row r="21196" spans="15:15" x14ac:dyDescent="0.3">
      <c r="O21196" s="1"/>
    </row>
    <row r="21197" spans="15:15" x14ac:dyDescent="0.3">
      <c r="O21197" s="1"/>
    </row>
    <row r="21198" spans="15:15" x14ac:dyDescent="0.3">
      <c r="O21198" s="1"/>
    </row>
    <row r="21199" spans="15:15" x14ac:dyDescent="0.3">
      <c r="O21199" s="1"/>
    </row>
    <row r="21200" spans="15:15" x14ac:dyDescent="0.3">
      <c r="O21200" s="1"/>
    </row>
    <row r="21201" spans="15:15" x14ac:dyDescent="0.3">
      <c r="O21201" s="1"/>
    </row>
    <row r="21202" spans="15:15" x14ac:dyDescent="0.3">
      <c r="O21202" s="1"/>
    </row>
    <row r="21203" spans="15:15" x14ac:dyDescent="0.3">
      <c r="O21203" s="1"/>
    </row>
    <row r="21204" spans="15:15" x14ac:dyDescent="0.3">
      <c r="O21204" s="1"/>
    </row>
    <row r="21205" spans="15:15" x14ac:dyDescent="0.3">
      <c r="O21205" s="1"/>
    </row>
    <row r="21206" spans="15:15" x14ac:dyDescent="0.3">
      <c r="O21206" s="1"/>
    </row>
    <row r="21207" spans="15:15" x14ac:dyDescent="0.3">
      <c r="O21207" s="1"/>
    </row>
    <row r="21208" spans="15:15" x14ac:dyDescent="0.3">
      <c r="O21208" s="1"/>
    </row>
    <row r="21209" spans="15:15" x14ac:dyDescent="0.3">
      <c r="O21209" s="1"/>
    </row>
    <row r="21210" spans="15:15" x14ac:dyDescent="0.3">
      <c r="O21210" s="1"/>
    </row>
    <row r="21211" spans="15:15" x14ac:dyDescent="0.3">
      <c r="O21211" s="1"/>
    </row>
    <row r="21212" spans="15:15" x14ac:dyDescent="0.3">
      <c r="O21212" s="1"/>
    </row>
    <row r="21213" spans="15:15" x14ac:dyDescent="0.3">
      <c r="O21213" s="1"/>
    </row>
    <row r="21214" spans="15:15" x14ac:dyDescent="0.3">
      <c r="O21214" s="1"/>
    </row>
    <row r="21215" spans="15:15" x14ac:dyDescent="0.3">
      <c r="O21215" s="1"/>
    </row>
    <row r="21216" spans="15:15" x14ac:dyDescent="0.3">
      <c r="O21216" s="1"/>
    </row>
    <row r="21217" spans="15:15" x14ac:dyDescent="0.3">
      <c r="O21217" s="1"/>
    </row>
    <row r="21218" spans="15:15" x14ac:dyDescent="0.3">
      <c r="O21218" s="1"/>
    </row>
    <row r="21219" spans="15:15" x14ac:dyDescent="0.3">
      <c r="O21219" s="1"/>
    </row>
    <row r="21220" spans="15:15" x14ac:dyDescent="0.3">
      <c r="O21220" s="1"/>
    </row>
    <row r="21221" spans="15:15" x14ac:dyDescent="0.3">
      <c r="O21221" s="1"/>
    </row>
    <row r="21222" spans="15:15" x14ac:dyDescent="0.3">
      <c r="O21222" s="1"/>
    </row>
    <row r="21223" spans="15:15" x14ac:dyDescent="0.3">
      <c r="O21223" s="1"/>
    </row>
    <row r="21224" spans="15:15" x14ac:dyDescent="0.3">
      <c r="O21224" s="1"/>
    </row>
    <row r="21225" spans="15:15" x14ac:dyDescent="0.3">
      <c r="O21225" s="1"/>
    </row>
    <row r="21226" spans="15:15" x14ac:dyDescent="0.3">
      <c r="O21226" s="1"/>
    </row>
    <row r="21227" spans="15:15" x14ac:dyDescent="0.3">
      <c r="O21227" s="1"/>
    </row>
    <row r="21228" spans="15:15" x14ac:dyDescent="0.3">
      <c r="O21228" s="1"/>
    </row>
    <row r="21229" spans="15:15" x14ac:dyDescent="0.3">
      <c r="O21229" s="1"/>
    </row>
    <row r="21230" spans="15:15" x14ac:dyDescent="0.3">
      <c r="O21230" s="1"/>
    </row>
    <row r="21231" spans="15:15" x14ac:dyDescent="0.3">
      <c r="O21231" s="1"/>
    </row>
    <row r="21232" spans="15:15" x14ac:dyDescent="0.3">
      <c r="O21232" s="1"/>
    </row>
    <row r="21233" spans="15:15" x14ac:dyDescent="0.3">
      <c r="O21233" s="1"/>
    </row>
    <row r="21234" spans="15:15" x14ac:dyDescent="0.3">
      <c r="O21234" s="1"/>
    </row>
    <row r="21235" spans="15:15" x14ac:dyDescent="0.3">
      <c r="O21235" s="1"/>
    </row>
    <row r="21236" spans="15:15" x14ac:dyDescent="0.3">
      <c r="O21236" s="1"/>
    </row>
    <row r="21237" spans="15:15" x14ac:dyDescent="0.3">
      <c r="O21237" s="1"/>
    </row>
    <row r="21238" spans="15:15" x14ac:dyDescent="0.3">
      <c r="O21238" s="1"/>
    </row>
    <row r="21239" spans="15:15" x14ac:dyDescent="0.3">
      <c r="O21239" s="1"/>
    </row>
    <row r="21240" spans="15:15" x14ac:dyDescent="0.3">
      <c r="O21240" s="1"/>
    </row>
    <row r="21241" spans="15:15" x14ac:dyDescent="0.3">
      <c r="O21241" s="1"/>
    </row>
    <row r="21242" spans="15:15" x14ac:dyDescent="0.3">
      <c r="O21242" s="1"/>
    </row>
    <row r="21243" spans="15:15" x14ac:dyDescent="0.3">
      <c r="O21243" s="1"/>
    </row>
    <row r="21244" spans="15:15" x14ac:dyDescent="0.3">
      <c r="O21244" s="1"/>
    </row>
    <row r="21245" spans="15:15" x14ac:dyDescent="0.3">
      <c r="O21245" s="1"/>
    </row>
    <row r="21246" spans="15:15" x14ac:dyDescent="0.3">
      <c r="O21246" s="1"/>
    </row>
    <row r="21247" spans="15:15" x14ac:dyDescent="0.3">
      <c r="O21247" s="1"/>
    </row>
    <row r="21248" spans="15:15" x14ac:dyDescent="0.3">
      <c r="O21248" s="1"/>
    </row>
    <row r="21249" spans="15:15" x14ac:dyDescent="0.3">
      <c r="O21249" s="1"/>
    </row>
    <row r="21250" spans="15:15" x14ac:dyDescent="0.3">
      <c r="O21250" s="1"/>
    </row>
    <row r="21251" spans="15:15" x14ac:dyDescent="0.3">
      <c r="O21251" s="1"/>
    </row>
    <row r="21252" spans="15:15" x14ac:dyDescent="0.3">
      <c r="O21252" s="1"/>
    </row>
    <row r="21253" spans="15:15" x14ac:dyDescent="0.3">
      <c r="O21253" s="1"/>
    </row>
    <row r="21254" spans="15:15" x14ac:dyDescent="0.3">
      <c r="O21254" s="1"/>
    </row>
    <row r="21255" spans="15:15" x14ac:dyDescent="0.3">
      <c r="O21255" s="1"/>
    </row>
    <row r="21256" spans="15:15" x14ac:dyDescent="0.3">
      <c r="O21256" s="1"/>
    </row>
    <row r="21257" spans="15:15" x14ac:dyDescent="0.3">
      <c r="O21257" s="1"/>
    </row>
    <row r="21258" spans="15:15" x14ac:dyDescent="0.3">
      <c r="O21258" s="1"/>
    </row>
    <row r="21259" spans="15:15" x14ac:dyDescent="0.3">
      <c r="O21259" s="1"/>
    </row>
    <row r="21260" spans="15:15" x14ac:dyDescent="0.3">
      <c r="O21260" s="1"/>
    </row>
    <row r="21261" spans="15:15" x14ac:dyDescent="0.3">
      <c r="O21261" s="1"/>
    </row>
    <row r="21262" spans="15:15" x14ac:dyDescent="0.3">
      <c r="O21262" s="1"/>
    </row>
    <row r="21263" spans="15:15" x14ac:dyDescent="0.3">
      <c r="O21263" s="1"/>
    </row>
    <row r="21264" spans="15:15" x14ac:dyDescent="0.3">
      <c r="O21264" s="1"/>
    </row>
    <row r="21265" spans="15:15" x14ac:dyDescent="0.3">
      <c r="O21265" s="1"/>
    </row>
    <row r="21266" spans="15:15" x14ac:dyDescent="0.3">
      <c r="O21266" s="1"/>
    </row>
    <row r="21267" spans="15:15" x14ac:dyDescent="0.3">
      <c r="O21267" s="1"/>
    </row>
    <row r="21268" spans="15:15" x14ac:dyDescent="0.3">
      <c r="O21268" s="1"/>
    </row>
    <row r="21269" spans="15:15" x14ac:dyDescent="0.3">
      <c r="O21269" s="1"/>
    </row>
    <row r="21270" spans="15:15" x14ac:dyDescent="0.3">
      <c r="O21270" s="1"/>
    </row>
    <row r="21271" spans="15:15" x14ac:dyDescent="0.3">
      <c r="O21271" s="1"/>
    </row>
    <row r="21272" spans="15:15" x14ac:dyDescent="0.3">
      <c r="O21272" s="1"/>
    </row>
    <row r="21273" spans="15:15" x14ac:dyDescent="0.3">
      <c r="O21273" s="1"/>
    </row>
    <row r="21274" spans="15:15" x14ac:dyDescent="0.3">
      <c r="O21274" s="1"/>
    </row>
    <row r="21275" spans="15:15" x14ac:dyDescent="0.3">
      <c r="O21275" s="1"/>
    </row>
    <row r="21276" spans="15:15" x14ac:dyDescent="0.3">
      <c r="O21276" s="1"/>
    </row>
    <row r="21277" spans="15:15" x14ac:dyDescent="0.3">
      <c r="O21277" s="1"/>
    </row>
    <row r="21278" spans="15:15" x14ac:dyDescent="0.3">
      <c r="O21278" s="1"/>
    </row>
    <row r="21279" spans="15:15" x14ac:dyDescent="0.3">
      <c r="O21279" s="1"/>
    </row>
    <row r="21280" spans="15:15" x14ac:dyDescent="0.3">
      <c r="O21280" s="1"/>
    </row>
    <row r="21281" spans="15:15" x14ac:dyDescent="0.3">
      <c r="O21281" s="1"/>
    </row>
    <row r="21282" spans="15:15" x14ac:dyDescent="0.3">
      <c r="O21282" s="1"/>
    </row>
    <row r="21283" spans="15:15" x14ac:dyDescent="0.3">
      <c r="O21283" s="1"/>
    </row>
    <row r="21284" spans="15:15" x14ac:dyDescent="0.3">
      <c r="O21284" s="1"/>
    </row>
    <row r="21285" spans="15:15" x14ac:dyDescent="0.3">
      <c r="O21285" s="1"/>
    </row>
    <row r="21286" spans="15:15" x14ac:dyDescent="0.3">
      <c r="O21286" s="1"/>
    </row>
    <row r="21287" spans="15:15" x14ac:dyDescent="0.3">
      <c r="O21287" s="1"/>
    </row>
    <row r="21288" spans="15:15" x14ac:dyDescent="0.3">
      <c r="O21288" s="1"/>
    </row>
    <row r="21289" spans="15:15" x14ac:dyDescent="0.3">
      <c r="O21289" s="1"/>
    </row>
    <row r="21290" spans="15:15" x14ac:dyDescent="0.3">
      <c r="O21290" s="1"/>
    </row>
    <row r="21291" spans="15:15" x14ac:dyDescent="0.3">
      <c r="O21291" s="1"/>
    </row>
    <row r="21292" spans="15:15" x14ac:dyDescent="0.3">
      <c r="O21292" s="1"/>
    </row>
    <row r="21293" spans="15:15" x14ac:dyDescent="0.3">
      <c r="O21293" s="1"/>
    </row>
    <row r="21294" spans="15:15" x14ac:dyDescent="0.3">
      <c r="O21294" s="1"/>
    </row>
    <row r="21295" spans="15:15" x14ac:dyDescent="0.3">
      <c r="O21295" s="1"/>
    </row>
    <row r="21296" spans="15:15" x14ac:dyDescent="0.3">
      <c r="O21296" s="1"/>
    </row>
    <row r="21297" spans="15:15" x14ac:dyDescent="0.3">
      <c r="O21297" s="1"/>
    </row>
    <row r="21298" spans="15:15" x14ac:dyDescent="0.3">
      <c r="O21298" s="1"/>
    </row>
    <row r="21299" spans="15:15" x14ac:dyDescent="0.3">
      <c r="O21299" s="1"/>
    </row>
    <row r="21300" spans="15:15" x14ac:dyDescent="0.3">
      <c r="O21300" s="1"/>
    </row>
    <row r="21301" spans="15:15" x14ac:dyDescent="0.3">
      <c r="O21301" s="1"/>
    </row>
    <row r="21302" spans="15:15" x14ac:dyDescent="0.3">
      <c r="O21302" s="1"/>
    </row>
    <row r="21303" spans="15:15" x14ac:dyDescent="0.3">
      <c r="O21303" s="1"/>
    </row>
    <row r="21304" spans="15:15" x14ac:dyDescent="0.3">
      <c r="O21304" s="1"/>
    </row>
    <row r="21305" spans="15:15" x14ac:dyDescent="0.3">
      <c r="O21305" s="1"/>
    </row>
    <row r="21306" spans="15:15" x14ac:dyDescent="0.3">
      <c r="O21306" s="1"/>
    </row>
    <row r="21307" spans="15:15" x14ac:dyDescent="0.3">
      <c r="O21307" s="1"/>
    </row>
    <row r="21308" spans="15:15" x14ac:dyDescent="0.3">
      <c r="O21308" s="1"/>
    </row>
    <row r="21309" spans="15:15" x14ac:dyDescent="0.3">
      <c r="O21309" s="1"/>
    </row>
    <row r="21310" spans="15:15" x14ac:dyDescent="0.3">
      <c r="O21310" s="1"/>
    </row>
    <row r="21311" spans="15:15" x14ac:dyDescent="0.3">
      <c r="O21311" s="1"/>
    </row>
    <row r="21312" spans="15:15" x14ac:dyDescent="0.3">
      <c r="O21312" s="1"/>
    </row>
    <row r="21313" spans="15:15" x14ac:dyDescent="0.3">
      <c r="O21313" s="1"/>
    </row>
    <row r="21314" spans="15:15" x14ac:dyDescent="0.3">
      <c r="O21314" s="1"/>
    </row>
    <row r="21315" spans="15:15" x14ac:dyDescent="0.3">
      <c r="O21315" s="1"/>
    </row>
    <row r="21316" spans="15:15" x14ac:dyDescent="0.3">
      <c r="O21316" s="1"/>
    </row>
    <row r="21317" spans="15:15" x14ac:dyDescent="0.3">
      <c r="O21317" s="1"/>
    </row>
    <row r="21318" spans="15:15" x14ac:dyDescent="0.3">
      <c r="O21318" s="1"/>
    </row>
    <row r="21319" spans="15:15" x14ac:dyDescent="0.3">
      <c r="O21319" s="1"/>
    </row>
    <row r="21320" spans="15:15" x14ac:dyDescent="0.3">
      <c r="O21320" s="1"/>
    </row>
    <row r="21321" spans="15:15" x14ac:dyDescent="0.3">
      <c r="O21321" s="1"/>
    </row>
    <row r="21322" spans="15:15" x14ac:dyDescent="0.3">
      <c r="O21322" s="1"/>
    </row>
    <row r="21323" spans="15:15" x14ac:dyDescent="0.3">
      <c r="O21323" s="1"/>
    </row>
    <row r="21324" spans="15:15" x14ac:dyDescent="0.3">
      <c r="O21324" s="1"/>
    </row>
    <row r="21325" spans="15:15" x14ac:dyDescent="0.3">
      <c r="O21325" s="1"/>
    </row>
    <row r="21326" spans="15:15" x14ac:dyDescent="0.3">
      <c r="O21326" s="1"/>
    </row>
    <row r="21327" spans="15:15" x14ac:dyDescent="0.3">
      <c r="O21327" s="1"/>
    </row>
    <row r="21328" spans="15:15" x14ac:dyDescent="0.3">
      <c r="O21328" s="1"/>
    </row>
    <row r="21329" spans="15:15" x14ac:dyDescent="0.3">
      <c r="O21329" s="1"/>
    </row>
    <row r="21330" spans="15:15" x14ac:dyDescent="0.3">
      <c r="O21330" s="1"/>
    </row>
    <row r="21331" spans="15:15" x14ac:dyDescent="0.3">
      <c r="O21331" s="1"/>
    </row>
    <row r="21332" spans="15:15" x14ac:dyDescent="0.3">
      <c r="O21332" s="1"/>
    </row>
    <row r="21333" spans="15:15" x14ac:dyDescent="0.3">
      <c r="O21333" s="1"/>
    </row>
    <row r="21334" spans="15:15" x14ac:dyDescent="0.3">
      <c r="O21334" s="1"/>
    </row>
    <row r="21335" spans="15:15" x14ac:dyDescent="0.3">
      <c r="O21335" s="1"/>
    </row>
    <row r="21336" spans="15:15" x14ac:dyDescent="0.3">
      <c r="O21336" s="1"/>
    </row>
    <row r="21337" spans="15:15" x14ac:dyDescent="0.3">
      <c r="O21337" s="1"/>
    </row>
    <row r="21338" spans="15:15" x14ac:dyDescent="0.3">
      <c r="O21338" s="1"/>
    </row>
    <row r="21339" spans="15:15" x14ac:dyDescent="0.3">
      <c r="O21339" s="1"/>
    </row>
    <row r="21340" spans="15:15" x14ac:dyDescent="0.3">
      <c r="O21340" s="1"/>
    </row>
    <row r="21341" spans="15:15" x14ac:dyDescent="0.3">
      <c r="O21341" s="1"/>
    </row>
    <row r="21342" spans="15:15" x14ac:dyDescent="0.3">
      <c r="O21342" s="1"/>
    </row>
    <row r="21343" spans="15:15" x14ac:dyDescent="0.3">
      <c r="O21343" s="1"/>
    </row>
    <row r="21344" spans="15:15" x14ac:dyDescent="0.3">
      <c r="O21344" s="1"/>
    </row>
    <row r="21345" spans="15:15" x14ac:dyDescent="0.3">
      <c r="O21345" s="1"/>
    </row>
    <row r="21346" spans="15:15" x14ac:dyDescent="0.3">
      <c r="O21346" s="1"/>
    </row>
    <row r="21347" spans="15:15" x14ac:dyDescent="0.3">
      <c r="O21347" s="1"/>
    </row>
    <row r="21348" spans="15:15" x14ac:dyDescent="0.3">
      <c r="O21348" s="1"/>
    </row>
    <row r="21349" spans="15:15" x14ac:dyDescent="0.3">
      <c r="O21349" s="1"/>
    </row>
    <row r="21350" spans="15:15" x14ac:dyDescent="0.3">
      <c r="O21350" s="1"/>
    </row>
    <row r="21351" spans="15:15" x14ac:dyDescent="0.3">
      <c r="O21351" s="1"/>
    </row>
    <row r="21352" spans="15:15" x14ac:dyDescent="0.3">
      <c r="O21352" s="1"/>
    </row>
    <row r="21353" spans="15:15" x14ac:dyDescent="0.3">
      <c r="O21353" s="1"/>
    </row>
    <row r="21354" spans="15:15" x14ac:dyDescent="0.3">
      <c r="O21354" s="1"/>
    </row>
    <row r="21355" spans="15:15" x14ac:dyDescent="0.3">
      <c r="O21355" s="1"/>
    </row>
    <row r="21356" spans="15:15" x14ac:dyDescent="0.3">
      <c r="O21356" s="1"/>
    </row>
    <row r="21357" spans="15:15" x14ac:dyDescent="0.3">
      <c r="O21357" s="1"/>
    </row>
    <row r="21358" spans="15:15" x14ac:dyDescent="0.3">
      <c r="O21358" s="1"/>
    </row>
    <row r="21359" spans="15:15" x14ac:dyDescent="0.3">
      <c r="O21359" s="1"/>
    </row>
    <row r="21360" spans="15:15" x14ac:dyDescent="0.3">
      <c r="O21360" s="1"/>
    </row>
    <row r="21361" spans="15:15" x14ac:dyDescent="0.3">
      <c r="O21361" s="1"/>
    </row>
    <row r="21362" spans="15:15" x14ac:dyDescent="0.3">
      <c r="O21362" s="1"/>
    </row>
    <row r="21363" spans="15:15" x14ac:dyDescent="0.3">
      <c r="O21363" s="1"/>
    </row>
    <row r="21364" spans="15:15" x14ac:dyDescent="0.3">
      <c r="O21364" s="1"/>
    </row>
    <row r="21365" spans="15:15" x14ac:dyDescent="0.3">
      <c r="O21365" s="1"/>
    </row>
    <row r="21366" spans="15:15" x14ac:dyDescent="0.3">
      <c r="O21366" s="1"/>
    </row>
    <row r="21367" spans="15:15" x14ac:dyDescent="0.3">
      <c r="O21367" s="1"/>
    </row>
    <row r="21368" spans="15:15" x14ac:dyDescent="0.3">
      <c r="O21368" s="1"/>
    </row>
    <row r="21369" spans="15:15" x14ac:dyDescent="0.3">
      <c r="O21369" s="1"/>
    </row>
    <row r="21370" spans="15:15" x14ac:dyDescent="0.3">
      <c r="O21370" s="1"/>
    </row>
    <row r="21371" spans="15:15" x14ac:dyDescent="0.3">
      <c r="O21371" s="1"/>
    </row>
    <row r="21372" spans="15:15" x14ac:dyDescent="0.3">
      <c r="O21372" s="1"/>
    </row>
    <row r="21373" spans="15:15" x14ac:dyDescent="0.3">
      <c r="O21373" s="1"/>
    </row>
    <row r="21374" spans="15:15" x14ac:dyDescent="0.3">
      <c r="O21374" s="1"/>
    </row>
    <row r="21375" spans="15:15" x14ac:dyDescent="0.3">
      <c r="O21375" s="1"/>
    </row>
    <row r="21376" spans="15:15" x14ac:dyDescent="0.3">
      <c r="O21376" s="1"/>
    </row>
    <row r="21377" spans="15:15" x14ac:dyDescent="0.3">
      <c r="O21377" s="1"/>
    </row>
    <row r="21378" spans="15:15" x14ac:dyDescent="0.3">
      <c r="O21378" s="1"/>
    </row>
    <row r="21379" spans="15:15" x14ac:dyDescent="0.3">
      <c r="O21379" s="1"/>
    </row>
    <row r="21380" spans="15:15" x14ac:dyDescent="0.3">
      <c r="O21380" s="1"/>
    </row>
    <row r="21381" spans="15:15" x14ac:dyDescent="0.3">
      <c r="O21381" s="1"/>
    </row>
    <row r="21382" spans="15:15" x14ac:dyDescent="0.3">
      <c r="O21382" s="1"/>
    </row>
    <row r="21383" spans="15:15" x14ac:dyDescent="0.3">
      <c r="O21383" s="1"/>
    </row>
    <row r="21384" spans="15:15" x14ac:dyDescent="0.3">
      <c r="O21384" s="1"/>
    </row>
    <row r="21385" spans="15:15" x14ac:dyDescent="0.3">
      <c r="O21385" s="1"/>
    </row>
    <row r="21386" spans="15:15" x14ac:dyDescent="0.3">
      <c r="O21386" s="1"/>
    </row>
    <row r="21387" spans="15:15" x14ac:dyDescent="0.3">
      <c r="O21387" s="1"/>
    </row>
    <row r="21388" spans="15:15" x14ac:dyDescent="0.3">
      <c r="O21388" s="1"/>
    </row>
    <row r="21389" spans="15:15" x14ac:dyDescent="0.3">
      <c r="O21389" s="1"/>
    </row>
    <row r="21390" spans="15:15" x14ac:dyDescent="0.3">
      <c r="O21390" s="1"/>
    </row>
    <row r="21391" spans="15:15" x14ac:dyDescent="0.3">
      <c r="O21391" s="1"/>
    </row>
    <row r="21392" spans="15:15" x14ac:dyDescent="0.3">
      <c r="O21392" s="1"/>
    </row>
    <row r="21393" spans="15:15" x14ac:dyDescent="0.3">
      <c r="O21393" s="1"/>
    </row>
    <row r="21394" spans="15:15" x14ac:dyDescent="0.3">
      <c r="O21394" s="1"/>
    </row>
    <row r="21395" spans="15:15" x14ac:dyDescent="0.3">
      <c r="O21395" s="1"/>
    </row>
    <row r="21396" spans="15:15" x14ac:dyDescent="0.3">
      <c r="O21396" s="1"/>
    </row>
    <row r="21397" spans="15:15" x14ac:dyDescent="0.3">
      <c r="O21397" s="1"/>
    </row>
    <row r="21398" spans="15:15" x14ac:dyDescent="0.3">
      <c r="O21398" s="1"/>
    </row>
    <row r="21399" spans="15:15" x14ac:dyDescent="0.3">
      <c r="O21399" s="1"/>
    </row>
    <row r="21400" spans="15:15" x14ac:dyDescent="0.3">
      <c r="O21400" s="1"/>
    </row>
    <row r="21401" spans="15:15" x14ac:dyDescent="0.3">
      <c r="O21401" s="1"/>
    </row>
    <row r="21402" spans="15:15" x14ac:dyDescent="0.3">
      <c r="O21402" s="1"/>
    </row>
    <row r="21403" spans="15:15" x14ac:dyDescent="0.3">
      <c r="O21403" s="1"/>
    </row>
    <row r="21404" spans="15:15" x14ac:dyDescent="0.3">
      <c r="O21404" s="1"/>
    </row>
    <row r="21405" spans="15:15" x14ac:dyDescent="0.3">
      <c r="O21405" s="1"/>
    </row>
    <row r="21406" spans="15:15" x14ac:dyDescent="0.3">
      <c r="O21406" s="1"/>
    </row>
    <row r="21407" spans="15:15" x14ac:dyDescent="0.3">
      <c r="O21407" s="1"/>
    </row>
    <row r="21408" spans="15:15" x14ac:dyDescent="0.3">
      <c r="O21408" s="1"/>
    </row>
    <row r="21409" spans="15:15" x14ac:dyDescent="0.3">
      <c r="O21409" s="1"/>
    </row>
    <row r="21410" spans="15:15" x14ac:dyDescent="0.3">
      <c r="O21410" s="1"/>
    </row>
    <row r="21411" spans="15:15" x14ac:dyDescent="0.3">
      <c r="O21411" s="1"/>
    </row>
    <row r="21412" spans="15:15" x14ac:dyDescent="0.3">
      <c r="O21412" s="1"/>
    </row>
    <row r="21413" spans="15:15" x14ac:dyDescent="0.3">
      <c r="O21413" s="1"/>
    </row>
    <row r="21414" spans="15:15" x14ac:dyDescent="0.3">
      <c r="O21414" s="1"/>
    </row>
    <row r="21415" spans="15:15" x14ac:dyDescent="0.3">
      <c r="O21415" s="1"/>
    </row>
    <row r="21416" spans="15:15" x14ac:dyDescent="0.3">
      <c r="O21416" s="1"/>
    </row>
    <row r="21417" spans="15:15" x14ac:dyDescent="0.3">
      <c r="O21417" s="1"/>
    </row>
    <row r="21418" spans="15:15" x14ac:dyDescent="0.3">
      <c r="O21418" s="1"/>
    </row>
    <row r="21419" spans="15:15" x14ac:dyDescent="0.3">
      <c r="O21419" s="1"/>
    </row>
    <row r="21420" spans="15:15" x14ac:dyDescent="0.3">
      <c r="O21420" s="1"/>
    </row>
    <row r="21421" spans="15:15" x14ac:dyDescent="0.3">
      <c r="O21421" s="1"/>
    </row>
    <row r="21422" spans="15:15" x14ac:dyDescent="0.3">
      <c r="O21422" s="1"/>
    </row>
    <row r="21423" spans="15:15" x14ac:dyDescent="0.3">
      <c r="O21423" s="1"/>
    </row>
    <row r="21424" spans="15:15" x14ac:dyDescent="0.3">
      <c r="O21424" s="1"/>
    </row>
    <row r="21425" spans="15:15" x14ac:dyDescent="0.3">
      <c r="O21425" s="1"/>
    </row>
    <row r="21426" spans="15:15" x14ac:dyDescent="0.3">
      <c r="O21426" s="1"/>
    </row>
    <row r="21427" spans="15:15" x14ac:dyDescent="0.3">
      <c r="O21427" s="1"/>
    </row>
    <row r="21428" spans="15:15" x14ac:dyDescent="0.3">
      <c r="O21428" s="1"/>
    </row>
    <row r="21429" spans="15:15" x14ac:dyDescent="0.3">
      <c r="O21429" s="1"/>
    </row>
    <row r="21430" spans="15:15" x14ac:dyDescent="0.3">
      <c r="O21430" s="1"/>
    </row>
    <row r="21431" spans="15:15" x14ac:dyDescent="0.3">
      <c r="O21431" s="1"/>
    </row>
    <row r="21432" spans="15:15" x14ac:dyDescent="0.3">
      <c r="O21432" s="1"/>
    </row>
    <row r="21433" spans="15:15" x14ac:dyDescent="0.3">
      <c r="O21433" s="1"/>
    </row>
    <row r="21434" spans="15:15" x14ac:dyDescent="0.3">
      <c r="O21434" s="1"/>
    </row>
    <row r="21435" spans="15:15" x14ac:dyDescent="0.3">
      <c r="O21435" s="1"/>
    </row>
    <row r="21436" spans="15:15" x14ac:dyDescent="0.3">
      <c r="O21436" s="1"/>
    </row>
    <row r="21437" spans="15:15" x14ac:dyDescent="0.3">
      <c r="O21437" s="1"/>
    </row>
    <row r="21438" spans="15:15" x14ac:dyDescent="0.3">
      <c r="O21438" s="1"/>
    </row>
    <row r="21439" spans="15:15" x14ac:dyDescent="0.3">
      <c r="O21439" s="1"/>
    </row>
    <row r="21440" spans="15:15" x14ac:dyDescent="0.3">
      <c r="O21440" s="1"/>
    </row>
    <row r="21441" spans="15:15" x14ac:dyDescent="0.3">
      <c r="O21441" s="1"/>
    </row>
    <row r="21442" spans="15:15" x14ac:dyDescent="0.3">
      <c r="O21442" s="1"/>
    </row>
    <row r="21443" spans="15:15" x14ac:dyDescent="0.3">
      <c r="O21443" s="1"/>
    </row>
    <row r="21444" spans="15:15" x14ac:dyDescent="0.3">
      <c r="O21444" s="1"/>
    </row>
    <row r="21445" spans="15:15" x14ac:dyDescent="0.3">
      <c r="O21445" s="1"/>
    </row>
    <row r="21446" spans="15:15" x14ac:dyDescent="0.3">
      <c r="O21446" s="1"/>
    </row>
    <row r="21447" spans="15:15" x14ac:dyDescent="0.3">
      <c r="O21447" s="1"/>
    </row>
    <row r="21448" spans="15:15" x14ac:dyDescent="0.3">
      <c r="O21448" s="1"/>
    </row>
    <row r="21449" spans="15:15" x14ac:dyDescent="0.3">
      <c r="O21449" s="1"/>
    </row>
    <row r="21450" spans="15:15" x14ac:dyDescent="0.3">
      <c r="O21450" s="1"/>
    </row>
    <row r="21451" spans="15:15" x14ac:dyDescent="0.3">
      <c r="O21451" s="1"/>
    </row>
    <row r="21452" spans="15:15" x14ac:dyDescent="0.3">
      <c r="O21452" s="1"/>
    </row>
    <row r="21453" spans="15:15" x14ac:dyDescent="0.3">
      <c r="O21453" s="1"/>
    </row>
    <row r="21454" spans="15:15" x14ac:dyDescent="0.3">
      <c r="O21454" s="1"/>
    </row>
    <row r="21455" spans="15:15" x14ac:dyDescent="0.3">
      <c r="O21455" s="1"/>
    </row>
    <row r="21456" spans="15:15" x14ac:dyDescent="0.3">
      <c r="O21456" s="1"/>
    </row>
    <row r="21457" spans="15:15" x14ac:dyDescent="0.3">
      <c r="O21457" s="1"/>
    </row>
    <row r="21458" spans="15:15" x14ac:dyDescent="0.3">
      <c r="O21458" s="1"/>
    </row>
    <row r="21459" spans="15:15" x14ac:dyDescent="0.3">
      <c r="O21459" s="1"/>
    </row>
    <row r="21460" spans="15:15" x14ac:dyDescent="0.3">
      <c r="O21460" s="1"/>
    </row>
    <row r="21461" spans="15:15" x14ac:dyDescent="0.3">
      <c r="O21461" s="1"/>
    </row>
    <row r="21462" spans="15:15" x14ac:dyDescent="0.3">
      <c r="O21462" s="1"/>
    </row>
    <row r="21463" spans="15:15" x14ac:dyDescent="0.3">
      <c r="O21463" s="1"/>
    </row>
    <row r="21464" spans="15:15" x14ac:dyDescent="0.3">
      <c r="O21464" s="1"/>
    </row>
    <row r="21465" spans="15:15" x14ac:dyDescent="0.3">
      <c r="O21465" s="1"/>
    </row>
    <row r="21466" spans="15:15" x14ac:dyDescent="0.3">
      <c r="O21466" s="1"/>
    </row>
    <row r="21467" spans="15:15" x14ac:dyDescent="0.3">
      <c r="O21467" s="1"/>
    </row>
    <row r="21468" spans="15:15" x14ac:dyDescent="0.3">
      <c r="O21468" s="1"/>
    </row>
    <row r="21469" spans="15:15" x14ac:dyDescent="0.3">
      <c r="O21469" s="1"/>
    </row>
    <row r="21470" spans="15:15" x14ac:dyDescent="0.3">
      <c r="O21470" s="1"/>
    </row>
    <row r="21471" spans="15:15" x14ac:dyDescent="0.3">
      <c r="O21471" s="1"/>
    </row>
    <row r="21472" spans="15:15" x14ac:dyDescent="0.3">
      <c r="O21472" s="1"/>
    </row>
    <row r="21473" spans="15:15" x14ac:dyDescent="0.3">
      <c r="O21473" s="1"/>
    </row>
    <row r="21474" spans="15:15" x14ac:dyDescent="0.3">
      <c r="O21474" s="1"/>
    </row>
    <row r="21475" spans="15:15" x14ac:dyDescent="0.3">
      <c r="O21475" s="1"/>
    </row>
    <row r="21476" spans="15:15" x14ac:dyDescent="0.3">
      <c r="O21476" s="1"/>
    </row>
    <row r="21477" spans="15:15" x14ac:dyDescent="0.3">
      <c r="O21477" s="1"/>
    </row>
    <row r="21478" spans="15:15" x14ac:dyDescent="0.3">
      <c r="O21478" s="1"/>
    </row>
    <row r="21479" spans="15:15" x14ac:dyDescent="0.3">
      <c r="O21479" s="1"/>
    </row>
    <row r="21480" spans="15:15" x14ac:dyDescent="0.3">
      <c r="O21480" s="1"/>
    </row>
    <row r="21481" spans="15:15" x14ac:dyDescent="0.3">
      <c r="O21481" s="1"/>
    </row>
    <row r="21482" spans="15:15" x14ac:dyDescent="0.3">
      <c r="O21482" s="1"/>
    </row>
    <row r="21483" spans="15:15" x14ac:dyDescent="0.3">
      <c r="O21483" s="1"/>
    </row>
    <row r="21484" spans="15:15" x14ac:dyDescent="0.3">
      <c r="O21484" s="1"/>
    </row>
    <row r="21485" spans="15:15" x14ac:dyDescent="0.3">
      <c r="O21485" s="1"/>
    </row>
    <row r="21486" spans="15:15" x14ac:dyDescent="0.3">
      <c r="O21486" s="1"/>
    </row>
    <row r="21487" spans="15:15" x14ac:dyDescent="0.3">
      <c r="O21487" s="1"/>
    </row>
    <row r="21488" spans="15:15" x14ac:dyDescent="0.3">
      <c r="O21488" s="1"/>
    </row>
    <row r="21489" spans="15:15" x14ac:dyDescent="0.3">
      <c r="O21489" s="1"/>
    </row>
    <row r="21490" spans="15:15" x14ac:dyDescent="0.3">
      <c r="O21490" s="1"/>
    </row>
    <row r="21491" spans="15:15" x14ac:dyDescent="0.3">
      <c r="O21491" s="1"/>
    </row>
    <row r="21492" spans="15:15" x14ac:dyDescent="0.3">
      <c r="O21492" s="1"/>
    </row>
    <row r="21493" spans="15:15" x14ac:dyDescent="0.3">
      <c r="O21493" s="1"/>
    </row>
    <row r="21494" spans="15:15" x14ac:dyDescent="0.3">
      <c r="O21494" s="1"/>
    </row>
    <row r="21495" spans="15:15" x14ac:dyDescent="0.3">
      <c r="O21495" s="1"/>
    </row>
    <row r="21496" spans="15:15" x14ac:dyDescent="0.3">
      <c r="O21496" s="1"/>
    </row>
    <row r="21497" spans="15:15" x14ac:dyDescent="0.3">
      <c r="O21497" s="1"/>
    </row>
    <row r="21498" spans="15:15" x14ac:dyDescent="0.3">
      <c r="O21498" s="1"/>
    </row>
    <row r="21499" spans="15:15" x14ac:dyDescent="0.3">
      <c r="O21499" s="1"/>
    </row>
    <row r="21500" spans="15:15" x14ac:dyDescent="0.3">
      <c r="O21500" s="1"/>
    </row>
    <row r="21501" spans="15:15" x14ac:dyDescent="0.3">
      <c r="O21501" s="1"/>
    </row>
    <row r="21502" spans="15:15" x14ac:dyDescent="0.3">
      <c r="O21502" s="1"/>
    </row>
    <row r="21503" spans="15:15" x14ac:dyDescent="0.3">
      <c r="O21503" s="1"/>
    </row>
    <row r="21504" spans="15:15" x14ac:dyDescent="0.3">
      <c r="O21504" s="1"/>
    </row>
    <row r="21505" spans="15:15" x14ac:dyDescent="0.3">
      <c r="O21505" s="1"/>
    </row>
    <row r="21506" spans="15:15" x14ac:dyDescent="0.3">
      <c r="O21506" s="1"/>
    </row>
    <row r="21507" spans="15:15" x14ac:dyDescent="0.3">
      <c r="O21507" s="1"/>
    </row>
    <row r="21508" spans="15:15" x14ac:dyDescent="0.3">
      <c r="O21508" s="1"/>
    </row>
    <row r="21509" spans="15:15" x14ac:dyDescent="0.3">
      <c r="O21509" s="1"/>
    </row>
    <row r="21510" spans="15:15" x14ac:dyDescent="0.3">
      <c r="O21510" s="1"/>
    </row>
    <row r="21511" spans="15:15" x14ac:dyDescent="0.3">
      <c r="O21511" s="1"/>
    </row>
    <row r="21512" spans="15:15" x14ac:dyDescent="0.3">
      <c r="O21512" s="1"/>
    </row>
    <row r="21513" spans="15:15" x14ac:dyDescent="0.3">
      <c r="O21513" s="1"/>
    </row>
    <row r="21514" spans="15:15" x14ac:dyDescent="0.3">
      <c r="O21514" s="1"/>
    </row>
    <row r="21515" spans="15:15" x14ac:dyDescent="0.3">
      <c r="O21515" s="1"/>
    </row>
    <row r="21516" spans="15:15" x14ac:dyDescent="0.3">
      <c r="O21516" s="1"/>
    </row>
    <row r="21517" spans="15:15" x14ac:dyDescent="0.3">
      <c r="O21517" s="1"/>
    </row>
    <row r="21518" spans="15:15" x14ac:dyDescent="0.3">
      <c r="O21518" s="1"/>
    </row>
    <row r="21519" spans="15:15" x14ac:dyDescent="0.3">
      <c r="O21519" s="1"/>
    </row>
    <row r="21520" spans="15:15" x14ac:dyDescent="0.3">
      <c r="O21520" s="1"/>
    </row>
    <row r="21521" spans="15:15" x14ac:dyDescent="0.3">
      <c r="O21521" s="1"/>
    </row>
    <row r="21522" spans="15:15" x14ac:dyDescent="0.3">
      <c r="O21522" s="1"/>
    </row>
    <row r="21523" spans="15:15" x14ac:dyDescent="0.3">
      <c r="O21523" s="1"/>
    </row>
    <row r="21524" spans="15:15" x14ac:dyDescent="0.3">
      <c r="O21524" s="1"/>
    </row>
    <row r="21525" spans="15:15" x14ac:dyDescent="0.3">
      <c r="O21525" s="1"/>
    </row>
    <row r="21526" spans="15:15" x14ac:dyDescent="0.3">
      <c r="O21526" s="1"/>
    </row>
    <row r="21527" spans="15:15" x14ac:dyDescent="0.3">
      <c r="O21527" s="1"/>
    </row>
    <row r="21528" spans="15:15" x14ac:dyDescent="0.3">
      <c r="O21528" s="1"/>
    </row>
    <row r="21529" spans="15:15" x14ac:dyDescent="0.3">
      <c r="O21529" s="1"/>
    </row>
    <row r="21530" spans="15:15" x14ac:dyDescent="0.3">
      <c r="O21530" s="1"/>
    </row>
    <row r="21531" spans="15:15" x14ac:dyDescent="0.3">
      <c r="O21531" s="1"/>
    </row>
    <row r="21532" spans="15:15" x14ac:dyDescent="0.3">
      <c r="O21532" s="1"/>
    </row>
    <row r="21533" spans="15:15" x14ac:dyDescent="0.3">
      <c r="O21533" s="1"/>
    </row>
    <row r="21534" spans="15:15" x14ac:dyDescent="0.3">
      <c r="O21534" s="1"/>
    </row>
    <row r="21535" spans="15:15" x14ac:dyDescent="0.3">
      <c r="O21535" s="1"/>
    </row>
    <row r="21536" spans="15:15" x14ac:dyDescent="0.3">
      <c r="O21536" s="1"/>
    </row>
    <row r="21537" spans="15:15" x14ac:dyDescent="0.3">
      <c r="O21537" s="1"/>
    </row>
    <row r="21538" spans="15:15" x14ac:dyDescent="0.3">
      <c r="O21538" s="1"/>
    </row>
    <row r="21539" spans="15:15" x14ac:dyDescent="0.3">
      <c r="O21539" s="1"/>
    </row>
    <row r="21540" spans="15:15" x14ac:dyDescent="0.3">
      <c r="O21540" s="1"/>
    </row>
    <row r="21541" spans="15:15" x14ac:dyDescent="0.3">
      <c r="O21541" s="1"/>
    </row>
    <row r="21542" spans="15:15" x14ac:dyDescent="0.3">
      <c r="O21542" s="1"/>
    </row>
    <row r="21543" spans="15:15" x14ac:dyDescent="0.3">
      <c r="O21543" s="1"/>
    </row>
    <row r="21544" spans="15:15" x14ac:dyDescent="0.3">
      <c r="O21544" s="1"/>
    </row>
    <row r="21545" spans="15:15" x14ac:dyDescent="0.3">
      <c r="O21545" s="1"/>
    </row>
    <row r="21546" spans="15:15" x14ac:dyDescent="0.3">
      <c r="O21546" s="1"/>
    </row>
    <row r="21547" spans="15:15" x14ac:dyDescent="0.3">
      <c r="O21547" s="1"/>
    </row>
    <row r="21548" spans="15:15" x14ac:dyDescent="0.3">
      <c r="O21548" s="1"/>
    </row>
    <row r="21549" spans="15:15" x14ac:dyDescent="0.3">
      <c r="O21549" s="1"/>
    </row>
    <row r="21550" spans="15:15" x14ac:dyDescent="0.3">
      <c r="O21550" s="1"/>
    </row>
    <row r="21551" spans="15:15" x14ac:dyDescent="0.3">
      <c r="O21551" s="1"/>
    </row>
    <row r="21552" spans="15:15" x14ac:dyDescent="0.3">
      <c r="O21552" s="1"/>
    </row>
    <row r="21553" spans="15:15" x14ac:dyDescent="0.3">
      <c r="O21553" s="1"/>
    </row>
    <row r="21554" spans="15:15" x14ac:dyDescent="0.3">
      <c r="O21554" s="1"/>
    </row>
    <row r="21555" spans="15:15" x14ac:dyDescent="0.3">
      <c r="O21555" s="1"/>
    </row>
    <row r="21556" spans="15:15" x14ac:dyDescent="0.3">
      <c r="O21556" s="1"/>
    </row>
    <row r="21557" spans="15:15" x14ac:dyDescent="0.3">
      <c r="O21557" s="1"/>
    </row>
    <row r="21558" spans="15:15" x14ac:dyDescent="0.3">
      <c r="O21558" s="1"/>
    </row>
    <row r="21559" spans="15:15" x14ac:dyDescent="0.3">
      <c r="O21559" s="1"/>
    </row>
    <row r="21560" spans="15:15" x14ac:dyDescent="0.3">
      <c r="O21560" s="1"/>
    </row>
    <row r="21561" spans="15:15" x14ac:dyDescent="0.3">
      <c r="O21561" s="1"/>
    </row>
    <row r="21562" spans="15:15" x14ac:dyDescent="0.3">
      <c r="O21562" s="1"/>
    </row>
    <row r="21563" spans="15:15" x14ac:dyDescent="0.3">
      <c r="O21563" s="1"/>
    </row>
    <row r="21564" spans="15:15" x14ac:dyDescent="0.3">
      <c r="O21564" s="1"/>
    </row>
    <row r="21565" spans="15:15" x14ac:dyDescent="0.3">
      <c r="O21565" s="1"/>
    </row>
    <row r="21566" spans="15:15" x14ac:dyDescent="0.3">
      <c r="O21566" s="1"/>
    </row>
    <row r="21567" spans="15:15" x14ac:dyDescent="0.3">
      <c r="O21567" s="1"/>
    </row>
    <row r="21568" spans="15:15" x14ac:dyDescent="0.3">
      <c r="O21568" s="1"/>
    </row>
    <row r="21569" spans="15:15" x14ac:dyDescent="0.3">
      <c r="O21569" s="1"/>
    </row>
    <row r="21570" spans="15:15" x14ac:dyDescent="0.3">
      <c r="O21570" s="1"/>
    </row>
    <row r="21571" spans="15:15" x14ac:dyDescent="0.3">
      <c r="O21571" s="1"/>
    </row>
    <row r="21572" spans="15:15" x14ac:dyDescent="0.3">
      <c r="O21572" s="1"/>
    </row>
    <row r="21573" spans="15:15" x14ac:dyDescent="0.3">
      <c r="O21573" s="1"/>
    </row>
    <row r="21574" spans="15:15" x14ac:dyDescent="0.3">
      <c r="O21574" s="1"/>
    </row>
    <row r="21575" spans="15:15" x14ac:dyDescent="0.3">
      <c r="O21575" s="1"/>
    </row>
    <row r="21576" spans="15:15" x14ac:dyDescent="0.3">
      <c r="O21576" s="1"/>
    </row>
    <row r="21577" spans="15:15" x14ac:dyDescent="0.3">
      <c r="O21577" s="1"/>
    </row>
    <row r="21578" spans="15:15" x14ac:dyDescent="0.3">
      <c r="O21578" s="1"/>
    </row>
    <row r="21579" spans="15:15" x14ac:dyDescent="0.3">
      <c r="O21579" s="1"/>
    </row>
    <row r="21580" spans="15:15" x14ac:dyDescent="0.3">
      <c r="O21580" s="1"/>
    </row>
    <row r="21581" spans="15:15" x14ac:dyDescent="0.3">
      <c r="O21581" s="1"/>
    </row>
    <row r="21582" spans="15:15" x14ac:dyDescent="0.3">
      <c r="O21582" s="1"/>
    </row>
    <row r="21583" spans="15:15" x14ac:dyDescent="0.3">
      <c r="O21583" s="1"/>
    </row>
    <row r="21584" spans="15:15" x14ac:dyDescent="0.3">
      <c r="O21584" s="1"/>
    </row>
    <row r="21585" spans="15:15" x14ac:dyDescent="0.3">
      <c r="O21585" s="1"/>
    </row>
    <row r="21586" spans="15:15" x14ac:dyDescent="0.3">
      <c r="O21586" s="1"/>
    </row>
    <row r="21587" spans="15:15" x14ac:dyDescent="0.3">
      <c r="O21587" s="1"/>
    </row>
    <row r="21588" spans="15:15" x14ac:dyDescent="0.3">
      <c r="O21588" s="1"/>
    </row>
    <row r="21589" spans="15:15" x14ac:dyDescent="0.3">
      <c r="O21589" s="1"/>
    </row>
    <row r="21590" spans="15:15" x14ac:dyDescent="0.3">
      <c r="O21590" s="1"/>
    </row>
    <row r="21591" spans="15:15" x14ac:dyDescent="0.3">
      <c r="O21591" s="1"/>
    </row>
    <row r="21592" spans="15:15" x14ac:dyDescent="0.3">
      <c r="O21592" s="1"/>
    </row>
    <row r="21593" spans="15:15" x14ac:dyDescent="0.3">
      <c r="O21593" s="1"/>
    </row>
    <row r="21594" spans="15:15" x14ac:dyDescent="0.3">
      <c r="O21594" s="1"/>
    </row>
    <row r="21595" spans="15:15" x14ac:dyDescent="0.3">
      <c r="O21595" s="1"/>
    </row>
    <row r="21596" spans="15:15" x14ac:dyDescent="0.3">
      <c r="O21596" s="1"/>
    </row>
    <row r="21597" spans="15:15" x14ac:dyDescent="0.3">
      <c r="O21597" s="1"/>
    </row>
    <row r="21598" spans="15:15" x14ac:dyDescent="0.3">
      <c r="O21598" s="1"/>
    </row>
    <row r="21599" spans="15:15" x14ac:dyDescent="0.3">
      <c r="O21599" s="1"/>
    </row>
    <row r="21600" spans="15:15" x14ac:dyDescent="0.3">
      <c r="O21600" s="1"/>
    </row>
    <row r="21601" spans="15:15" x14ac:dyDescent="0.3">
      <c r="O21601" s="1"/>
    </row>
    <row r="21602" spans="15:15" x14ac:dyDescent="0.3">
      <c r="O21602" s="1"/>
    </row>
    <row r="21603" spans="15:15" x14ac:dyDescent="0.3">
      <c r="O21603" s="1"/>
    </row>
    <row r="21604" spans="15:15" x14ac:dyDescent="0.3">
      <c r="O21604" s="1"/>
    </row>
    <row r="21605" spans="15:15" x14ac:dyDescent="0.3">
      <c r="O21605" s="1"/>
    </row>
    <row r="21606" spans="15:15" x14ac:dyDescent="0.3">
      <c r="O21606" s="1"/>
    </row>
    <row r="21607" spans="15:15" x14ac:dyDescent="0.3">
      <c r="O21607" s="1"/>
    </row>
    <row r="21608" spans="15:15" x14ac:dyDescent="0.3">
      <c r="O21608" s="1"/>
    </row>
    <row r="21609" spans="15:15" x14ac:dyDescent="0.3">
      <c r="O21609" s="1"/>
    </row>
    <row r="21610" spans="15:15" x14ac:dyDescent="0.3">
      <c r="O21610" s="1"/>
    </row>
    <row r="21611" spans="15:15" x14ac:dyDescent="0.3">
      <c r="O21611" s="1"/>
    </row>
    <row r="21612" spans="15:15" x14ac:dyDescent="0.3">
      <c r="O21612" s="1"/>
    </row>
    <row r="21613" spans="15:15" x14ac:dyDescent="0.3">
      <c r="O21613" s="1"/>
    </row>
    <row r="21614" spans="15:15" x14ac:dyDescent="0.3">
      <c r="O21614" s="1"/>
    </row>
    <row r="21615" spans="15:15" x14ac:dyDescent="0.3">
      <c r="O21615" s="1"/>
    </row>
    <row r="21616" spans="15:15" x14ac:dyDescent="0.3">
      <c r="O21616" s="1"/>
    </row>
    <row r="21617" spans="15:15" x14ac:dyDescent="0.3">
      <c r="O21617" s="1"/>
    </row>
    <row r="21618" spans="15:15" x14ac:dyDescent="0.3">
      <c r="O21618" s="1"/>
    </row>
    <row r="21619" spans="15:15" x14ac:dyDescent="0.3">
      <c r="O21619" s="1"/>
    </row>
    <row r="21620" spans="15:15" x14ac:dyDescent="0.3">
      <c r="O21620" s="1"/>
    </row>
    <row r="21621" spans="15:15" x14ac:dyDescent="0.3">
      <c r="O21621" s="1"/>
    </row>
    <row r="21622" spans="15:15" x14ac:dyDescent="0.3">
      <c r="O21622" s="1"/>
    </row>
    <row r="21623" spans="15:15" x14ac:dyDescent="0.3">
      <c r="O21623" s="1"/>
    </row>
    <row r="21624" spans="15:15" x14ac:dyDescent="0.3">
      <c r="O21624" s="1"/>
    </row>
    <row r="21625" spans="15:15" x14ac:dyDescent="0.3">
      <c r="O21625" s="1"/>
    </row>
    <row r="21626" spans="15:15" x14ac:dyDescent="0.3">
      <c r="O21626" s="1"/>
    </row>
    <row r="21627" spans="15:15" x14ac:dyDescent="0.3">
      <c r="O21627" s="1"/>
    </row>
    <row r="21628" spans="15:15" x14ac:dyDescent="0.3">
      <c r="O21628" s="1"/>
    </row>
    <row r="21629" spans="15:15" x14ac:dyDescent="0.3">
      <c r="O21629" s="1"/>
    </row>
    <row r="21630" spans="15:15" x14ac:dyDescent="0.3">
      <c r="O21630" s="1"/>
    </row>
    <row r="21631" spans="15:15" x14ac:dyDescent="0.3">
      <c r="O21631" s="1"/>
    </row>
    <row r="21632" spans="15:15" x14ac:dyDescent="0.3">
      <c r="O21632" s="1"/>
    </row>
    <row r="21633" spans="15:15" x14ac:dyDescent="0.3">
      <c r="O21633" s="1"/>
    </row>
    <row r="21634" spans="15:15" x14ac:dyDescent="0.3">
      <c r="O21634" s="1"/>
    </row>
    <row r="21635" spans="15:15" x14ac:dyDescent="0.3">
      <c r="O21635" s="1"/>
    </row>
    <row r="21636" spans="15:15" x14ac:dyDescent="0.3">
      <c r="O21636" s="1"/>
    </row>
    <row r="21637" spans="15:15" x14ac:dyDescent="0.3">
      <c r="O21637" s="1"/>
    </row>
    <row r="21638" spans="15:15" x14ac:dyDescent="0.3">
      <c r="O21638" s="1"/>
    </row>
    <row r="21639" spans="15:15" x14ac:dyDescent="0.3">
      <c r="O21639" s="1"/>
    </row>
    <row r="21640" spans="15:15" x14ac:dyDescent="0.3">
      <c r="O21640" s="1"/>
    </row>
    <row r="21641" spans="15:15" x14ac:dyDescent="0.3">
      <c r="O21641" s="1"/>
    </row>
    <row r="21642" spans="15:15" x14ac:dyDescent="0.3">
      <c r="O21642" s="1"/>
    </row>
    <row r="21643" spans="15:15" x14ac:dyDescent="0.3">
      <c r="O21643" s="1"/>
    </row>
    <row r="21644" spans="15:15" x14ac:dyDescent="0.3">
      <c r="O21644" s="1"/>
    </row>
    <row r="21645" spans="15:15" x14ac:dyDescent="0.3">
      <c r="O21645" s="1"/>
    </row>
    <row r="21646" spans="15:15" x14ac:dyDescent="0.3">
      <c r="O21646" s="1"/>
    </row>
    <row r="21647" spans="15:15" x14ac:dyDescent="0.3">
      <c r="O21647" s="1"/>
    </row>
    <row r="21648" spans="15:15" x14ac:dyDescent="0.3">
      <c r="O21648" s="1"/>
    </row>
    <row r="21649" spans="15:15" x14ac:dyDescent="0.3">
      <c r="O21649" s="1"/>
    </row>
    <row r="21650" spans="15:15" x14ac:dyDescent="0.3">
      <c r="O21650" s="1"/>
    </row>
    <row r="21651" spans="15:15" x14ac:dyDescent="0.3">
      <c r="O21651" s="1"/>
    </row>
    <row r="21652" spans="15:15" x14ac:dyDescent="0.3">
      <c r="O21652" s="1"/>
    </row>
    <row r="21653" spans="15:15" x14ac:dyDescent="0.3">
      <c r="O21653" s="1"/>
    </row>
    <row r="21654" spans="15:15" x14ac:dyDescent="0.3">
      <c r="O21654" s="1"/>
    </row>
    <row r="21655" spans="15:15" x14ac:dyDescent="0.3">
      <c r="O21655" s="1"/>
    </row>
    <row r="21656" spans="15:15" x14ac:dyDescent="0.3">
      <c r="O21656" s="1"/>
    </row>
    <row r="21657" spans="15:15" x14ac:dyDescent="0.3">
      <c r="O21657" s="1"/>
    </row>
    <row r="21658" spans="15:15" x14ac:dyDescent="0.3">
      <c r="O21658" s="1"/>
    </row>
    <row r="21659" spans="15:15" x14ac:dyDescent="0.3">
      <c r="O21659" s="1"/>
    </row>
    <row r="21660" spans="15:15" x14ac:dyDescent="0.3">
      <c r="O21660" s="1"/>
    </row>
    <row r="21661" spans="15:15" x14ac:dyDescent="0.3">
      <c r="O21661" s="1"/>
    </row>
    <row r="21662" spans="15:15" x14ac:dyDescent="0.3">
      <c r="O21662" s="1"/>
    </row>
    <row r="21663" spans="15:15" x14ac:dyDescent="0.3">
      <c r="O21663" s="1"/>
    </row>
    <row r="21664" spans="15:15" x14ac:dyDescent="0.3">
      <c r="O21664" s="1"/>
    </row>
    <row r="21665" spans="15:15" x14ac:dyDescent="0.3">
      <c r="O21665" s="1"/>
    </row>
    <row r="21666" spans="15:15" x14ac:dyDescent="0.3">
      <c r="O21666" s="1"/>
    </row>
    <row r="21667" spans="15:15" x14ac:dyDescent="0.3">
      <c r="O21667" s="1"/>
    </row>
    <row r="21668" spans="15:15" x14ac:dyDescent="0.3">
      <c r="O21668" s="1"/>
    </row>
    <row r="21669" spans="15:15" x14ac:dyDescent="0.3">
      <c r="O21669" s="1"/>
    </row>
    <row r="21670" spans="15:15" x14ac:dyDescent="0.3">
      <c r="O21670" s="1"/>
    </row>
    <row r="21671" spans="15:15" x14ac:dyDescent="0.3">
      <c r="O21671" s="1"/>
    </row>
    <row r="21672" spans="15:15" x14ac:dyDescent="0.3">
      <c r="O21672" s="1"/>
    </row>
    <row r="21673" spans="15:15" x14ac:dyDescent="0.3">
      <c r="O21673" s="1"/>
    </row>
    <row r="21674" spans="15:15" x14ac:dyDescent="0.3">
      <c r="O21674" s="1"/>
    </row>
    <row r="21675" spans="15:15" x14ac:dyDescent="0.3">
      <c r="O21675" s="1"/>
    </row>
    <row r="21676" spans="15:15" x14ac:dyDescent="0.3">
      <c r="O21676" s="1"/>
    </row>
    <row r="21677" spans="15:15" x14ac:dyDescent="0.3">
      <c r="O21677" s="1"/>
    </row>
    <row r="21678" spans="15:15" x14ac:dyDescent="0.3">
      <c r="O21678" s="1"/>
    </row>
    <row r="21679" spans="15:15" x14ac:dyDescent="0.3">
      <c r="O21679" s="1"/>
    </row>
    <row r="21680" spans="15:15" x14ac:dyDescent="0.3">
      <c r="O21680" s="1"/>
    </row>
    <row r="21681" spans="15:15" x14ac:dyDescent="0.3">
      <c r="O21681" s="1"/>
    </row>
    <row r="21682" spans="15:15" x14ac:dyDescent="0.3">
      <c r="O21682" s="1"/>
    </row>
    <row r="21683" spans="15:15" x14ac:dyDescent="0.3">
      <c r="O21683" s="1"/>
    </row>
    <row r="21684" spans="15:15" x14ac:dyDescent="0.3">
      <c r="O21684" s="1"/>
    </row>
    <row r="21685" spans="15:15" x14ac:dyDescent="0.3">
      <c r="O21685" s="1"/>
    </row>
    <row r="21686" spans="15:15" x14ac:dyDescent="0.3">
      <c r="O21686" s="1"/>
    </row>
    <row r="21687" spans="15:15" x14ac:dyDescent="0.3">
      <c r="O21687" s="1"/>
    </row>
    <row r="21688" spans="15:15" x14ac:dyDescent="0.3">
      <c r="O21688" s="1"/>
    </row>
    <row r="21689" spans="15:15" x14ac:dyDescent="0.3">
      <c r="O21689" s="1"/>
    </row>
    <row r="21690" spans="15:15" x14ac:dyDescent="0.3">
      <c r="O21690" s="1"/>
    </row>
    <row r="21691" spans="15:15" x14ac:dyDescent="0.3">
      <c r="O21691" s="1"/>
    </row>
    <row r="21692" spans="15:15" x14ac:dyDescent="0.3">
      <c r="O21692" s="1"/>
    </row>
    <row r="21693" spans="15:15" x14ac:dyDescent="0.3">
      <c r="O21693" s="1"/>
    </row>
    <row r="21694" spans="15:15" x14ac:dyDescent="0.3">
      <c r="O21694" s="1"/>
    </row>
    <row r="21695" spans="15:15" x14ac:dyDescent="0.3">
      <c r="O21695" s="1"/>
    </row>
    <row r="21696" spans="15:15" x14ac:dyDescent="0.3">
      <c r="O21696" s="1"/>
    </row>
    <row r="21697" spans="15:15" x14ac:dyDescent="0.3">
      <c r="O21697" s="1"/>
    </row>
    <row r="21698" spans="15:15" x14ac:dyDescent="0.3">
      <c r="O21698" s="1"/>
    </row>
    <row r="21699" spans="15:15" x14ac:dyDescent="0.3">
      <c r="O21699" s="1"/>
    </row>
    <row r="21700" spans="15:15" x14ac:dyDescent="0.3">
      <c r="O21700" s="1"/>
    </row>
    <row r="21701" spans="15:15" x14ac:dyDescent="0.3">
      <c r="O21701" s="1"/>
    </row>
    <row r="21702" spans="15:15" x14ac:dyDescent="0.3">
      <c r="O21702" s="1"/>
    </row>
    <row r="21703" spans="15:15" x14ac:dyDescent="0.3">
      <c r="O21703" s="1"/>
    </row>
    <row r="21704" spans="15:15" x14ac:dyDescent="0.3">
      <c r="O21704" s="1"/>
    </row>
    <row r="21705" spans="15:15" x14ac:dyDescent="0.3">
      <c r="O21705" s="1"/>
    </row>
    <row r="21706" spans="15:15" x14ac:dyDescent="0.3">
      <c r="O21706" s="1"/>
    </row>
    <row r="21707" spans="15:15" x14ac:dyDescent="0.3">
      <c r="O21707" s="1"/>
    </row>
    <row r="21708" spans="15:15" x14ac:dyDescent="0.3">
      <c r="O21708" s="1"/>
    </row>
    <row r="21709" spans="15:15" x14ac:dyDescent="0.3">
      <c r="O21709" s="1"/>
    </row>
    <row r="21710" spans="15:15" x14ac:dyDescent="0.3">
      <c r="O21710" s="1"/>
    </row>
    <row r="21711" spans="15:15" x14ac:dyDescent="0.3">
      <c r="O21711" s="1"/>
    </row>
    <row r="21712" spans="15:15" x14ac:dyDescent="0.3">
      <c r="O21712" s="1"/>
    </row>
    <row r="21713" spans="15:15" x14ac:dyDescent="0.3">
      <c r="O21713" s="1"/>
    </row>
    <row r="21714" spans="15:15" x14ac:dyDescent="0.3">
      <c r="O21714" s="1"/>
    </row>
    <row r="21715" spans="15:15" x14ac:dyDescent="0.3">
      <c r="O21715" s="1"/>
    </row>
    <row r="21716" spans="15:15" x14ac:dyDescent="0.3">
      <c r="O21716" s="1"/>
    </row>
    <row r="21717" spans="15:15" x14ac:dyDescent="0.3">
      <c r="O21717" s="1"/>
    </row>
    <row r="21718" spans="15:15" x14ac:dyDescent="0.3">
      <c r="O21718" s="1"/>
    </row>
    <row r="21719" spans="15:15" x14ac:dyDescent="0.3">
      <c r="O21719" s="1"/>
    </row>
    <row r="21720" spans="15:15" x14ac:dyDescent="0.3">
      <c r="O21720" s="1"/>
    </row>
    <row r="21721" spans="15:15" x14ac:dyDescent="0.3">
      <c r="O21721" s="1"/>
    </row>
    <row r="21722" spans="15:15" x14ac:dyDescent="0.3">
      <c r="O21722" s="1"/>
    </row>
    <row r="21723" spans="15:15" x14ac:dyDescent="0.3">
      <c r="O21723" s="1"/>
    </row>
    <row r="21724" spans="15:15" x14ac:dyDescent="0.3">
      <c r="O21724" s="1"/>
    </row>
    <row r="21725" spans="15:15" x14ac:dyDescent="0.3">
      <c r="O21725" s="1"/>
    </row>
    <row r="21726" spans="15:15" x14ac:dyDescent="0.3">
      <c r="O21726" s="1"/>
    </row>
    <row r="21727" spans="15:15" x14ac:dyDescent="0.3">
      <c r="O21727" s="1"/>
    </row>
    <row r="21728" spans="15:15" x14ac:dyDescent="0.3">
      <c r="O21728" s="1"/>
    </row>
    <row r="21729" spans="15:15" x14ac:dyDescent="0.3">
      <c r="O21729" s="1"/>
    </row>
    <row r="21730" spans="15:15" x14ac:dyDescent="0.3">
      <c r="O21730" s="1"/>
    </row>
    <row r="21731" spans="15:15" x14ac:dyDescent="0.3">
      <c r="O21731" s="1"/>
    </row>
    <row r="21732" spans="15:15" x14ac:dyDescent="0.3">
      <c r="O21732" s="1"/>
    </row>
    <row r="21733" spans="15:15" x14ac:dyDescent="0.3">
      <c r="O21733" s="1"/>
    </row>
    <row r="21734" spans="15:15" x14ac:dyDescent="0.3">
      <c r="O21734" s="1"/>
    </row>
    <row r="21735" spans="15:15" x14ac:dyDescent="0.3">
      <c r="O21735" s="1"/>
    </row>
    <row r="21736" spans="15:15" x14ac:dyDescent="0.3">
      <c r="O21736" s="1"/>
    </row>
    <row r="21737" spans="15:15" x14ac:dyDescent="0.3">
      <c r="O21737" s="1"/>
    </row>
    <row r="21738" spans="15:15" x14ac:dyDescent="0.3">
      <c r="O21738" s="1"/>
    </row>
    <row r="21739" spans="15:15" x14ac:dyDescent="0.3">
      <c r="O21739" s="1"/>
    </row>
    <row r="21740" spans="15:15" x14ac:dyDescent="0.3">
      <c r="O21740" s="1"/>
    </row>
    <row r="21741" spans="15:15" x14ac:dyDescent="0.3">
      <c r="O21741" s="1"/>
    </row>
    <row r="21742" spans="15:15" x14ac:dyDescent="0.3">
      <c r="O21742" s="1"/>
    </row>
    <row r="21743" spans="15:15" x14ac:dyDescent="0.3">
      <c r="O21743" s="1"/>
    </row>
    <row r="21744" spans="15:15" x14ac:dyDescent="0.3">
      <c r="O21744" s="1"/>
    </row>
    <row r="21745" spans="15:15" x14ac:dyDescent="0.3">
      <c r="O21745" s="1"/>
    </row>
    <row r="21746" spans="15:15" x14ac:dyDescent="0.3">
      <c r="O21746" s="1"/>
    </row>
    <row r="21747" spans="15:15" x14ac:dyDescent="0.3">
      <c r="O21747" s="1"/>
    </row>
    <row r="21748" spans="15:15" x14ac:dyDescent="0.3">
      <c r="O21748" s="1"/>
    </row>
    <row r="21749" spans="15:15" x14ac:dyDescent="0.3">
      <c r="O21749" s="1"/>
    </row>
    <row r="21750" spans="15:15" x14ac:dyDescent="0.3">
      <c r="O21750" s="1"/>
    </row>
    <row r="21751" spans="15:15" x14ac:dyDescent="0.3">
      <c r="O21751" s="1"/>
    </row>
    <row r="21752" spans="15:15" x14ac:dyDescent="0.3">
      <c r="O21752" s="1"/>
    </row>
    <row r="21753" spans="15:15" x14ac:dyDescent="0.3">
      <c r="O21753" s="1"/>
    </row>
    <row r="21754" spans="15:15" x14ac:dyDescent="0.3">
      <c r="O21754" s="1"/>
    </row>
    <row r="21755" spans="15:15" x14ac:dyDescent="0.3">
      <c r="O21755" s="1"/>
    </row>
    <row r="21756" spans="15:15" x14ac:dyDescent="0.3">
      <c r="O21756" s="1"/>
    </row>
    <row r="21757" spans="15:15" x14ac:dyDescent="0.3">
      <c r="O21757" s="1"/>
    </row>
    <row r="21758" spans="15:15" x14ac:dyDescent="0.3">
      <c r="O21758" s="1"/>
    </row>
    <row r="21759" spans="15:15" x14ac:dyDescent="0.3">
      <c r="O21759" s="1"/>
    </row>
    <row r="21760" spans="15:15" x14ac:dyDescent="0.3">
      <c r="O21760" s="1"/>
    </row>
    <row r="21761" spans="15:15" x14ac:dyDescent="0.3">
      <c r="O21761" s="1"/>
    </row>
    <row r="21762" spans="15:15" x14ac:dyDescent="0.3">
      <c r="O21762" s="1"/>
    </row>
    <row r="21763" spans="15:15" x14ac:dyDescent="0.3">
      <c r="O21763" s="1"/>
    </row>
    <row r="21764" spans="15:15" x14ac:dyDescent="0.3">
      <c r="O21764" s="1"/>
    </row>
    <row r="21765" spans="15:15" x14ac:dyDescent="0.3">
      <c r="O21765" s="1"/>
    </row>
    <row r="21766" spans="15:15" x14ac:dyDescent="0.3">
      <c r="O21766" s="1"/>
    </row>
    <row r="21767" spans="15:15" x14ac:dyDescent="0.3">
      <c r="O21767" s="1"/>
    </row>
    <row r="21768" spans="15:15" x14ac:dyDescent="0.3">
      <c r="O21768" s="1"/>
    </row>
    <row r="21769" spans="15:15" x14ac:dyDescent="0.3">
      <c r="O21769" s="1"/>
    </row>
    <row r="21770" spans="15:15" x14ac:dyDescent="0.3">
      <c r="O21770" s="1"/>
    </row>
    <row r="21771" spans="15:15" x14ac:dyDescent="0.3">
      <c r="O21771" s="1"/>
    </row>
    <row r="21772" spans="15:15" x14ac:dyDescent="0.3">
      <c r="O21772" s="1"/>
    </row>
    <row r="21773" spans="15:15" x14ac:dyDescent="0.3">
      <c r="O21773" s="1"/>
    </row>
    <row r="21774" spans="15:15" x14ac:dyDescent="0.3">
      <c r="O21774" s="1"/>
    </row>
    <row r="21775" spans="15:15" x14ac:dyDescent="0.3">
      <c r="O21775" s="1"/>
    </row>
    <row r="21776" spans="15:15" x14ac:dyDescent="0.3">
      <c r="O21776" s="1"/>
    </row>
    <row r="21777" spans="15:15" x14ac:dyDescent="0.3">
      <c r="O21777" s="1"/>
    </row>
    <row r="21778" spans="15:15" x14ac:dyDescent="0.3">
      <c r="O21778" s="1"/>
    </row>
    <row r="21779" spans="15:15" x14ac:dyDescent="0.3">
      <c r="O21779" s="1"/>
    </row>
    <row r="21780" spans="15:15" x14ac:dyDescent="0.3">
      <c r="O21780" s="1"/>
    </row>
    <row r="21781" spans="15:15" x14ac:dyDescent="0.3">
      <c r="O21781" s="1"/>
    </row>
    <row r="21782" spans="15:15" x14ac:dyDescent="0.3">
      <c r="O21782" s="1"/>
    </row>
    <row r="21783" spans="15:15" x14ac:dyDescent="0.3">
      <c r="O21783" s="1"/>
    </row>
    <row r="21784" spans="15:15" x14ac:dyDescent="0.3">
      <c r="O21784" s="1"/>
    </row>
    <row r="21785" spans="15:15" x14ac:dyDescent="0.3">
      <c r="O21785" s="1"/>
    </row>
    <row r="21786" spans="15:15" x14ac:dyDescent="0.3">
      <c r="O21786" s="1"/>
    </row>
    <row r="21787" spans="15:15" x14ac:dyDescent="0.3">
      <c r="O21787" s="1"/>
    </row>
    <row r="21788" spans="15:15" x14ac:dyDescent="0.3">
      <c r="O21788" s="1"/>
    </row>
    <row r="21789" spans="15:15" x14ac:dyDescent="0.3">
      <c r="O21789" s="1"/>
    </row>
    <row r="21790" spans="15:15" x14ac:dyDescent="0.3">
      <c r="O21790" s="1"/>
    </row>
    <row r="21791" spans="15:15" x14ac:dyDescent="0.3">
      <c r="O21791" s="1"/>
    </row>
    <row r="21792" spans="15:15" x14ac:dyDescent="0.3">
      <c r="O21792" s="1"/>
    </row>
    <row r="21793" spans="15:15" x14ac:dyDescent="0.3">
      <c r="O21793" s="1"/>
    </row>
    <row r="21794" spans="15:15" x14ac:dyDescent="0.3">
      <c r="O21794" s="1"/>
    </row>
    <row r="21795" spans="15:15" x14ac:dyDescent="0.3">
      <c r="O21795" s="1"/>
    </row>
    <row r="21796" spans="15:15" x14ac:dyDescent="0.3">
      <c r="O21796" s="1"/>
    </row>
    <row r="21797" spans="15:15" x14ac:dyDescent="0.3">
      <c r="O21797" s="1"/>
    </row>
    <row r="21798" spans="15:15" x14ac:dyDescent="0.3">
      <c r="O21798" s="1"/>
    </row>
    <row r="21799" spans="15:15" x14ac:dyDescent="0.3">
      <c r="O21799" s="1"/>
    </row>
    <row r="21800" spans="15:15" x14ac:dyDescent="0.3">
      <c r="O21800" s="1"/>
    </row>
    <row r="21801" spans="15:15" x14ac:dyDescent="0.3">
      <c r="O21801" s="1"/>
    </row>
    <row r="21802" spans="15:15" x14ac:dyDescent="0.3">
      <c r="O21802" s="1"/>
    </row>
    <row r="21803" spans="15:15" x14ac:dyDescent="0.3">
      <c r="O21803" s="1"/>
    </row>
    <row r="21804" spans="15:15" x14ac:dyDescent="0.3">
      <c r="O21804" s="1"/>
    </row>
    <row r="21805" spans="15:15" x14ac:dyDescent="0.3">
      <c r="O21805" s="1"/>
    </row>
    <row r="21806" spans="15:15" x14ac:dyDescent="0.3">
      <c r="O21806" s="1"/>
    </row>
    <row r="21807" spans="15:15" x14ac:dyDescent="0.3">
      <c r="O21807" s="1"/>
    </row>
    <row r="21808" spans="15:15" x14ac:dyDescent="0.3">
      <c r="O21808" s="1"/>
    </row>
    <row r="21809" spans="15:15" x14ac:dyDescent="0.3">
      <c r="O21809" s="1"/>
    </row>
    <row r="21810" spans="15:15" x14ac:dyDescent="0.3">
      <c r="O21810" s="1"/>
    </row>
    <row r="21811" spans="15:15" x14ac:dyDescent="0.3">
      <c r="O21811" s="1"/>
    </row>
    <row r="21812" spans="15:15" x14ac:dyDescent="0.3">
      <c r="O21812" s="1"/>
    </row>
    <row r="21813" spans="15:15" x14ac:dyDescent="0.3">
      <c r="O21813" s="1"/>
    </row>
    <row r="21814" spans="15:15" x14ac:dyDescent="0.3">
      <c r="O21814" s="1"/>
    </row>
    <row r="21815" spans="15:15" x14ac:dyDescent="0.3">
      <c r="O21815" s="1"/>
    </row>
    <row r="21816" spans="15:15" x14ac:dyDescent="0.3">
      <c r="O21816" s="1"/>
    </row>
    <row r="21817" spans="15:15" x14ac:dyDescent="0.3">
      <c r="O21817" s="1"/>
    </row>
    <row r="21818" spans="15:15" x14ac:dyDescent="0.3">
      <c r="O21818" s="1"/>
    </row>
    <row r="21819" spans="15:15" x14ac:dyDescent="0.3">
      <c r="O21819" s="1"/>
    </row>
    <row r="21820" spans="15:15" x14ac:dyDescent="0.3">
      <c r="O21820" s="1"/>
    </row>
    <row r="21821" spans="15:15" x14ac:dyDescent="0.3">
      <c r="O21821" s="1"/>
    </row>
    <row r="21822" spans="15:15" x14ac:dyDescent="0.3">
      <c r="O21822" s="1"/>
    </row>
    <row r="21823" spans="15:15" x14ac:dyDescent="0.3">
      <c r="O21823" s="1"/>
    </row>
    <row r="21824" spans="15:15" x14ac:dyDescent="0.3">
      <c r="O21824" s="1"/>
    </row>
    <row r="21825" spans="15:15" x14ac:dyDescent="0.3">
      <c r="O21825" s="1"/>
    </row>
    <row r="21826" spans="15:15" x14ac:dyDescent="0.3">
      <c r="O21826" s="1"/>
    </row>
    <row r="21827" spans="15:15" x14ac:dyDescent="0.3">
      <c r="O21827" s="1"/>
    </row>
    <row r="21828" spans="15:15" x14ac:dyDescent="0.3">
      <c r="O21828" s="1"/>
    </row>
    <row r="21829" spans="15:15" x14ac:dyDescent="0.3">
      <c r="O21829" s="1"/>
    </row>
    <row r="21830" spans="15:15" x14ac:dyDescent="0.3">
      <c r="O21830" s="1"/>
    </row>
    <row r="21831" spans="15:15" x14ac:dyDescent="0.3">
      <c r="O21831" s="1"/>
    </row>
    <row r="21832" spans="15:15" x14ac:dyDescent="0.3">
      <c r="O21832" s="1"/>
    </row>
    <row r="21833" spans="15:15" x14ac:dyDescent="0.3">
      <c r="O21833" s="1"/>
    </row>
    <row r="21834" spans="15:15" x14ac:dyDescent="0.3">
      <c r="O21834" s="1"/>
    </row>
    <row r="21835" spans="15:15" x14ac:dyDescent="0.3">
      <c r="O21835" s="1"/>
    </row>
    <row r="21836" spans="15:15" x14ac:dyDescent="0.3">
      <c r="O21836" s="1"/>
    </row>
    <row r="21837" spans="15:15" x14ac:dyDescent="0.3">
      <c r="O21837" s="1"/>
    </row>
    <row r="21838" spans="15:15" x14ac:dyDescent="0.3">
      <c r="O21838" s="1"/>
    </row>
    <row r="21839" spans="15:15" x14ac:dyDescent="0.3">
      <c r="O21839" s="1"/>
    </row>
    <row r="21840" spans="15:15" x14ac:dyDescent="0.3">
      <c r="O21840" s="1"/>
    </row>
    <row r="21841" spans="15:15" x14ac:dyDescent="0.3">
      <c r="O21841" s="1"/>
    </row>
    <row r="21842" spans="15:15" x14ac:dyDescent="0.3">
      <c r="O21842" s="1"/>
    </row>
    <row r="21843" spans="15:15" x14ac:dyDescent="0.3">
      <c r="O21843" s="1"/>
    </row>
    <row r="21844" spans="15:15" x14ac:dyDescent="0.3">
      <c r="O21844" s="1"/>
    </row>
    <row r="21845" spans="15:15" x14ac:dyDescent="0.3">
      <c r="O21845" s="1"/>
    </row>
    <row r="21846" spans="15:15" x14ac:dyDescent="0.3">
      <c r="O21846" s="1"/>
    </row>
    <row r="21847" spans="15:15" x14ac:dyDescent="0.3">
      <c r="O21847" s="1"/>
    </row>
    <row r="21848" spans="15:15" x14ac:dyDescent="0.3">
      <c r="O21848" s="1"/>
    </row>
    <row r="21849" spans="15:15" x14ac:dyDescent="0.3">
      <c r="O21849" s="1"/>
    </row>
    <row r="21850" spans="15:15" x14ac:dyDescent="0.3">
      <c r="O21850" s="1"/>
    </row>
    <row r="21851" spans="15:15" x14ac:dyDescent="0.3">
      <c r="O21851" s="1"/>
    </row>
    <row r="21852" spans="15:15" x14ac:dyDescent="0.3">
      <c r="O21852" s="1"/>
    </row>
    <row r="21853" spans="15:15" x14ac:dyDescent="0.3">
      <c r="O21853" s="1"/>
    </row>
    <row r="21854" spans="15:15" x14ac:dyDescent="0.3">
      <c r="O21854" s="1"/>
    </row>
    <row r="21855" spans="15:15" x14ac:dyDescent="0.3">
      <c r="O21855" s="1"/>
    </row>
    <row r="21856" spans="15:15" x14ac:dyDescent="0.3">
      <c r="O21856" s="1"/>
    </row>
    <row r="21857" spans="15:15" x14ac:dyDescent="0.3">
      <c r="O21857" s="1"/>
    </row>
    <row r="21858" spans="15:15" x14ac:dyDescent="0.3">
      <c r="O21858" s="1"/>
    </row>
    <row r="21859" spans="15:15" x14ac:dyDescent="0.3">
      <c r="O21859" s="1"/>
    </row>
    <row r="21860" spans="15:15" x14ac:dyDescent="0.3">
      <c r="O21860" s="1"/>
    </row>
    <row r="21861" spans="15:15" x14ac:dyDescent="0.3">
      <c r="O21861" s="1"/>
    </row>
    <row r="21862" spans="15:15" x14ac:dyDescent="0.3">
      <c r="O21862" s="1"/>
    </row>
    <row r="21863" spans="15:15" x14ac:dyDescent="0.3">
      <c r="O21863" s="1"/>
    </row>
    <row r="21864" spans="15:15" x14ac:dyDescent="0.3">
      <c r="O21864" s="1"/>
    </row>
    <row r="21865" spans="15:15" x14ac:dyDescent="0.3">
      <c r="O21865" s="1"/>
    </row>
    <row r="21866" spans="15:15" x14ac:dyDescent="0.3">
      <c r="O21866" s="1"/>
    </row>
    <row r="21867" spans="15:15" x14ac:dyDescent="0.3">
      <c r="O21867" s="1"/>
    </row>
    <row r="21868" spans="15:15" x14ac:dyDescent="0.3">
      <c r="O21868" s="1"/>
    </row>
    <row r="21869" spans="15:15" x14ac:dyDescent="0.3">
      <c r="O21869" s="1"/>
    </row>
    <row r="21870" spans="15:15" x14ac:dyDescent="0.3">
      <c r="O21870" s="1"/>
    </row>
    <row r="21871" spans="15:15" x14ac:dyDescent="0.3">
      <c r="O21871" s="1"/>
    </row>
    <row r="21872" spans="15:15" x14ac:dyDescent="0.3">
      <c r="O21872" s="1"/>
    </row>
    <row r="21873" spans="15:15" x14ac:dyDescent="0.3">
      <c r="O21873" s="1"/>
    </row>
    <row r="21874" spans="15:15" x14ac:dyDescent="0.3">
      <c r="O21874" s="1"/>
    </row>
    <row r="21875" spans="15:15" x14ac:dyDescent="0.3">
      <c r="O21875" s="1"/>
    </row>
    <row r="21876" spans="15:15" x14ac:dyDescent="0.3">
      <c r="O21876" s="1"/>
    </row>
    <row r="21877" spans="15:15" x14ac:dyDescent="0.3">
      <c r="O21877" s="1"/>
    </row>
    <row r="21878" spans="15:15" x14ac:dyDescent="0.3">
      <c r="O21878" s="1"/>
    </row>
    <row r="21879" spans="15:15" x14ac:dyDescent="0.3">
      <c r="O21879" s="1"/>
    </row>
    <row r="21880" spans="15:15" x14ac:dyDescent="0.3">
      <c r="O21880" s="1"/>
    </row>
    <row r="21881" spans="15:15" x14ac:dyDescent="0.3">
      <c r="O21881" s="1"/>
    </row>
    <row r="21882" spans="15:15" x14ac:dyDescent="0.3">
      <c r="O21882" s="1"/>
    </row>
    <row r="21883" spans="15:15" x14ac:dyDescent="0.3">
      <c r="O21883" s="1"/>
    </row>
    <row r="21884" spans="15:15" x14ac:dyDescent="0.3">
      <c r="O21884" s="1"/>
    </row>
    <row r="21885" spans="15:15" x14ac:dyDescent="0.3">
      <c r="O21885" s="1"/>
    </row>
    <row r="21886" spans="15:15" x14ac:dyDescent="0.3">
      <c r="O21886" s="1"/>
    </row>
    <row r="21887" spans="15:15" x14ac:dyDescent="0.3">
      <c r="O21887" s="1"/>
    </row>
    <row r="21888" spans="15:15" x14ac:dyDescent="0.3">
      <c r="O21888" s="1"/>
    </row>
    <row r="21889" spans="15:15" x14ac:dyDescent="0.3">
      <c r="O21889" s="1"/>
    </row>
    <row r="21890" spans="15:15" x14ac:dyDescent="0.3">
      <c r="O21890" s="1"/>
    </row>
    <row r="21891" spans="15:15" x14ac:dyDescent="0.3">
      <c r="O21891" s="1"/>
    </row>
    <row r="21892" spans="15:15" x14ac:dyDescent="0.3">
      <c r="O21892" s="1"/>
    </row>
    <row r="21893" spans="15:15" x14ac:dyDescent="0.3">
      <c r="O21893" s="1"/>
    </row>
    <row r="21894" spans="15:15" x14ac:dyDescent="0.3">
      <c r="O21894" s="1"/>
    </row>
    <row r="21895" spans="15:15" x14ac:dyDescent="0.3">
      <c r="O21895" s="1"/>
    </row>
    <row r="21896" spans="15:15" x14ac:dyDescent="0.3">
      <c r="O21896" s="1"/>
    </row>
    <row r="21897" spans="15:15" x14ac:dyDescent="0.3">
      <c r="O21897" s="1"/>
    </row>
    <row r="21898" spans="15:15" x14ac:dyDescent="0.3">
      <c r="O21898" s="1"/>
    </row>
    <row r="21899" spans="15:15" x14ac:dyDescent="0.3">
      <c r="O21899" s="1"/>
    </row>
    <row r="21900" spans="15:15" x14ac:dyDescent="0.3">
      <c r="O21900" s="1"/>
    </row>
    <row r="21901" spans="15:15" x14ac:dyDescent="0.3">
      <c r="O21901" s="1"/>
    </row>
    <row r="21902" spans="15:15" x14ac:dyDescent="0.3">
      <c r="O21902" s="1"/>
    </row>
    <row r="21903" spans="15:15" x14ac:dyDescent="0.3">
      <c r="O21903" s="1"/>
    </row>
    <row r="21904" spans="15:15" x14ac:dyDescent="0.3">
      <c r="O21904" s="1"/>
    </row>
    <row r="21905" spans="15:15" x14ac:dyDescent="0.3">
      <c r="O21905" s="1"/>
    </row>
    <row r="21906" spans="15:15" x14ac:dyDescent="0.3">
      <c r="O21906" s="1"/>
    </row>
    <row r="21907" spans="15:15" x14ac:dyDescent="0.3">
      <c r="O21907" s="1"/>
    </row>
    <row r="21908" spans="15:15" x14ac:dyDescent="0.3">
      <c r="O21908" s="1"/>
    </row>
    <row r="21909" spans="15:15" x14ac:dyDescent="0.3">
      <c r="O21909" s="1"/>
    </row>
    <row r="21910" spans="15:15" x14ac:dyDescent="0.3">
      <c r="O21910" s="1"/>
    </row>
    <row r="21911" spans="15:15" x14ac:dyDescent="0.3">
      <c r="O21911" s="1"/>
    </row>
    <row r="21912" spans="15:15" x14ac:dyDescent="0.3">
      <c r="O21912" s="1"/>
    </row>
    <row r="21913" spans="15:15" x14ac:dyDescent="0.3">
      <c r="O21913" s="1"/>
    </row>
    <row r="21914" spans="15:15" x14ac:dyDescent="0.3">
      <c r="O21914" s="1"/>
    </row>
    <row r="21915" spans="15:15" x14ac:dyDescent="0.3">
      <c r="O21915" s="1"/>
    </row>
    <row r="21916" spans="15:15" x14ac:dyDescent="0.3">
      <c r="O21916" s="1"/>
    </row>
    <row r="21917" spans="15:15" x14ac:dyDescent="0.3">
      <c r="O21917" s="1"/>
    </row>
    <row r="21918" spans="15:15" x14ac:dyDescent="0.3">
      <c r="O21918" s="1"/>
    </row>
    <row r="21919" spans="15:15" x14ac:dyDescent="0.3">
      <c r="O21919" s="1"/>
    </row>
    <row r="21920" spans="15:15" x14ac:dyDescent="0.3">
      <c r="O21920" s="1"/>
    </row>
    <row r="21921" spans="15:15" x14ac:dyDescent="0.3">
      <c r="O21921" s="1"/>
    </row>
    <row r="21922" spans="15:15" x14ac:dyDescent="0.3">
      <c r="O21922" s="1"/>
    </row>
    <row r="21923" spans="15:15" x14ac:dyDescent="0.3">
      <c r="O21923" s="1"/>
    </row>
    <row r="21924" spans="15:15" x14ac:dyDescent="0.3">
      <c r="O21924" s="1"/>
    </row>
    <row r="21925" spans="15:15" x14ac:dyDescent="0.3">
      <c r="O21925" s="1"/>
    </row>
    <row r="21926" spans="15:15" x14ac:dyDescent="0.3">
      <c r="O21926" s="1"/>
    </row>
    <row r="21927" spans="15:15" x14ac:dyDescent="0.3">
      <c r="O21927" s="1"/>
    </row>
    <row r="21928" spans="15:15" x14ac:dyDescent="0.3">
      <c r="O21928" s="1"/>
    </row>
    <row r="21929" spans="15:15" x14ac:dyDescent="0.3">
      <c r="O21929" s="1"/>
    </row>
    <row r="21930" spans="15:15" x14ac:dyDescent="0.3">
      <c r="O21930" s="1"/>
    </row>
    <row r="21931" spans="15:15" x14ac:dyDescent="0.3">
      <c r="O21931" s="1"/>
    </row>
    <row r="21932" spans="15:15" x14ac:dyDescent="0.3">
      <c r="O21932" s="1"/>
    </row>
    <row r="21933" spans="15:15" x14ac:dyDescent="0.3">
      <c r="O21933" s="1"/>
    </row>
    <row r="21934" spans="15:15" x14ac:dyDescent="0.3">
      <c r="O21934" s="1"/>
    </row>
    <row r="21935" spans="15:15" x14ac:dyDescent="0.3">
      <c r="O21935" s="1"/>
    </row>
    <row r="21936" spans="15:15" x14ac:dyDescent="0.3">
      <c r="O21936" s="1"/>
    </row>
    <row r="21937" spans="15:15" x14ac:dyDescent="0.3">
      <c r="O21937" s="1"/>
    </row>
    <row r="21938" spans="15:15" x14ac:dyDescent="0.3">
      <c r="O21938" s="1"/>
    </row>
    <row r="21939" spans="15:15" x14ac:dyDescent="0.3">
      <c r="O21939" s="1"/>
    </row>
    <row r="21940" spans="15:15" x14ac:dyDescent="0.3">
      <c r="O21940" s="1"/>
    </row>
    <row r="21941" spans="15:15" x14ac:dyDescent="0.3">
      <c r="O21941" s="1"/>
    </row>
    <row r="21942" spans="15:15" x14ac:dyDescent="0.3">
      <c r="O21942" s="1"/>
    </row>
    <row r="21943" spans="15:15" x14ac:dyDescent="0.3">
      <c r="O21943" s="1"/>
    </row>
    <row r="21944" spans="15:15" x14ac:dyDescent="0.3">
      <c r="O21944" s="1"/>
    </row>
    <row r="21945" spans="15:15" x14ac:dyDescent="0.3">
      <c r="O21945" s="1"/>
    </row>
    <row r="21946" spans="15:15" x14ac:dyDescent="0.3">
      <c r="O21946" s="1"/>
    </row>
    <row r="21947" spans="15:15" x14ac:dyDescent="0.3">
      <c r="O21947" s="1"/>
    </row>
    <row r="21948" spans="15:15" x14ac:dyDescent="0.3">
      <c r="O21948" s="1"/>
    </row>
    <row r="21949" spans="15:15" x14ac:dyDescent="0.3">
      <c r="O21949" s="1"/>
    </row>
    <row r="21950" spans="15:15" x14ac:dyDescent="0.3">
      <c r="O21950" s="1"/>
    </row>
    <row r="21951" spans="15:15" x14ac:dyDescent="0.3">
      <c r="O21951" s="1"/>
    </row>
    <row r="21952" spans="15:15" x14ac:dyDescent="0.3">
      <c r="O21952" s="1"/>
    </row>
    <row r="21953" spans="15:15" x14ac:dyDescent="0.3">
      <c r="O21953" s="1"/>
    </row>
    <row r="21954" spans="15:15" x14ac:dyDescent="0.3">
      <c r="O21954" s="1"/>
    </row>
    <row r="21955" spans="15:15" x14ac:dyDescent="0.3">
      <c r="O21955" s="1"/>
    </row>
    <row r="21956" spans="15:15" x14ac:dyDescent="0.3">
      <c r="O21956" s="1"/>
    </row>
    <row r="21957" spans="15:15" x14ac:dyDescent="0.3">
      <c r="O21957" s="1"/>
    </row>
    <row r="21958" spans="15:15" x14ac:dyDescent="0.3">
      <c r="O21958" s="1"/>
    </row>
    <row r="21959" spans="15:15" x14ac:dyDescent="0.3">
      <c r="O21959" s="1"/>
    </row>
    <row r="21960" spans="15:15" x14ac:dyDescent="0.3">
      <c r="O21960" s="1"/>
    </row>
    <row r="21961" spans="15:15" x14ac:dyDescent="0.3">
      <c r="O21961" s="1"/>
    </row>
    <row r="21962" spans="15:15" x14ac:dyDescent="0.3">
      <c r="O21962" s="1"/>
    </row>
    <row r="21963" spans="15:15" x14ac:dyDescent="0.3">
      <c r="O21963" s="1"/>
    </row>
    <row r="21964" spans="15:15" x14ac:dyDescent="0.3">
      <c r="O21964" s="1"/>
    </row>
    <row r="21965" spans="15:15" x14ac:dyDescent="0.3">
      <c r="O21965" s="1"/>
    </row>
    <row r="21966" spans="15:15" x14ac:dyDescent="0.3">
      <c r="O21966" s="1"/>
    </row>
    <row r="21967" spans="15:15" x14ac:dyDescent="0.3">
      <c r="O21967" s="1"/>
    </row>
    <row r="21968" spans="15:15" x14ac:dyDescent="0.3">
      <c r="O21968" s="1"/>
    </row>
    <row r="21969" spans="15:15" x14ac:dyDescent="0.3">
      <c r="O21969" s="1"/>
    </row>
    <row r="21970" spans="15:15" x14ac:dyDescent="0.3">
      <c r="O21970" s="1"/>
    </row>
    <row r="21971" spans="15:15" x14ac:dyDescent="0.3">
      <c r="O21971" s="1"/>
    </row>
    <row r="21972" spans="15:15" x14ac:dyDescent="0.3">
      <c r="O21972" s="1"/>
    </row>
    <row r="21973" spans="15:15" x14ac:dyDescent="0.3">
      <c r="O21973" s="1"/>
    </row>
    <row r="21974" spans="15:15" x14ac:dyDescent="0.3">
      <c r="O21974" s="1"/>
    </row>
    <row r="21975" spans="15:15" x14ac:dyDescent="0.3">
      <c r="O21975" s="1"/>
    </row>
    <row r="21976" spans="15:15" x14ac:dyDescent="0.3">
      <c r="O21976" s="1"/>
    </row>
    <row r="21977" spans="15:15" x14ac:dyDescent="0.3">
      <c r="O21977" s="1"/>
    </row>
    <row r="21978" spans="15:15" x14ac:dyDescent="0.3">
      <c r="O21978" s="1"/>
    </row>
    <row r="21979" spans="15:15" x14ac:dyDescent="0.3">
      <c r="O21979" s="1"/>
    </row>
    <row r="21980" spans="15:15" x14ac:dyDescent="0.3">
      <c r="O21980" s="1"/>
    </row>
    <row r="21981" spans="15:15" x14ac:dyDescent="0.3">
      <c r="O21981" s="1"/>
    </row>
    <row r="21982" spans="15:15" x14ac:dyDescent="0.3">
      <c r="O21982" s="1"/>
    </row>
    <row r="21983" spans="15:15" x14ac:dyDescent="0.3">
      <c r="O21983" s="1"/>
    </row>
    <row r="21984" spans="15:15" x14ac:dyDescent="0.3">
      <c r="O21984" s="1"/>
    </row>
    <row r="21985" spans="15:15" x14ac:dyDescent="0.3">
      <c r="O21985" s="1"/>
    </row>
    <row r="21986" spans="15:15" x14ac:dyDescent="0.3">
      <c r="O21986" s="1"/>
    </row>
    <row r="21987" spans="15:15" x14ac:dyDescent="0.3">
      <c r="O21987" s="1"/>
    </row>
    <row r="21988" spans="15:15" x14ac:dyDescent="0.3">
      <c r="O21988" s="1"/>
    </row>
    <row r="21989" spans="15:15" x14ac:dyDescent="0.3">
      <c r="O21989" s="1"/>
    </row>
    <row r="21990" spans="15:15" x14ac:dyDescent="0.3">
      <c r="O21990" s="1"/>
    </row>
    <row r="21991" spans="15:15" x14ac:dyDescent="0.3">
      <c r="O21991" s="1"/>
    </row>
    <row r="21992" spans="15:15" x14ac:dyDescent="0.3">
      <c r="O21992" s="1"/>
    </row>
    <row r="21993" spans="15:15" x14ac:dyDescent="0.3">
      <c r="O21993" s="1"/>
    </row>
    <row r="21994" spans="15:15" x14ac:dyDescent="0.3">
      <c r="O21994" s="1"/>
    </row>
    <row r="21995" spans="15:15" x14ac:dyDescent="0.3">
      <c r="O21995" s="1"/>
    </row>
    <row r="21996" spans="15:15" x14ac:dyDescent="0.3">
      <c r="O21996" s="1"/>
    </row>
    <row r="21997" spans="15:15" x14ac:dyDescent="0.3">
      <c r="O21997" s="1"/>
    </row>
    <row r="21998" spans="15:15" x14ac:dyDescent="0.3">
      <c r="O21998" s="1"/>
    </row>
    <row r="21999" spans="15:15" x14ac:dyDescent="0.3">
      <c r="O21999" s="1"/>
    </row>
    <row r="22000" spans="15:15" x14ac:dyDescent="0.3">
      <c r="O22000" s="1"/>
    </row>
    <row r="22001" spans="15:15" x14ac:dyDescent="0.3">
      <c r="O22001" s="1"/>
    </row>
    <row r="22002" spans="15:15" x14ac:dyDescent="0.3">
      <c r="O22002" s="1"/>
    </row>
    <row r="22003" spans="15:15" x14ac:dyDescent="0.3">
      <c r="O22003" s="1"/>
    </row>
    <row r="22004" spans="15:15" x14ac:dyDescent="0.3">
      <c r="O22004" s="1"/>
    </row>
    <row r="22005" spans="15:15" x14ac:dyDescent="0.3">
      <c r="O22005" s="1"/>
    </row>
    <row r="22006" spans="15:15" x14ac:dyDescent="0.3">
      <c r="O22006" s="1"/>
    </row>
    <row r="22007" spans="15:15" x14ac:dyDescent="0.3">
      <c r="O22007" s="1"/>
    </row>
    <row r="22008" spans="15:15" x14ac:dyDescent="0.3">
      <c r="O22008" s="1"/>
    </row>
    <row r="22009" spans="15:15" x14ac:dyDescent="0.3">
      <c r="O22009" s="1"/>
    </row>
    <row r="22010" spans="15:15" x14ac:dyDescent="0.3">
      <c r="O22010" s="1"/>
    </row>
    <row r="22011" spans="15:15" x14ac:dyDescent="0.3">
      <c r="O22011" s="1"/>
    </row>
    <row r="22012" spans="15:15" x14ac:dyDescent="0.3">
      <c r="O22012" s="1"/>
    </row>
    <row r="22013" spans="15:15" x14ac:dyDescent="0.3">
      <c r="O22013" s="1"/>
    </row>
    <row r="22014" spans="15:15" x14ac:dyDescent="0.3">
      <c r="O22014" s="1"/>
    </row>
    <row r="22015" spans="15:15" x14ac:dyDescent="0.3">
      <c r="O22015" s="1"/>
    </row>
    <row r="22016" spans="15:15" x14ac:dyDescent="0.3">
      <c r="O22016" s="1"/>
    </row>
    <row r="22017" spans="15:15" x14ac:dyDescent="0.3">
      <c r="O22017" s="1"/>
    </row>
    <row r="22018" spans="15:15" x14ac:dyDescent="0.3">
      <c r="O22018" s="1"/>
    </row>
    <row r="22019" spans="15:15" x14ac:dyDescent="0.3">
      <c r="O22019" s="1"/>
    </row>
    <row r="22020" spans="15:15" x14ac:dyDescent="0.3">
      <c r="O22020" s="1"/>
    </row>
    <row r="22021" spans="15:15" x14ac:dyDescent="0.3">
      <c r="O22021" s="1"/>
    </row>
    <row r="22022" spans="15:15" x14ac:dyDescent="0.3">
      <c r="O22022" s="1"/>
    </row>
    <row r="22023" spans="15:15" x14ac:dyDescent="0.3">
      <c r="O22023" s="1"/>
    </row>
    <row r="22024" spans="15:15" x14ac:dyDescent="0.3">
      <c r="O22024" s="1"/>
    </row>
    <row r="22025" spans="15:15" x14ac:dyDescent="0.3">
      <c r="O22025" s="1"/>
    </row>
    <row r="22026" spans="15:15" x14ac:dyDescent="0.3">
      <c r="O22026" s="1"/>
    </row>
    <row r="22027" spans="15:15" x14ac:dyDescent="0.3">
      <c r="O22027" s="1"/>
    </row>
    <row r="22028" spans="15:15" x14ac:dyDescent="0.3">
      <c r="O22028" s="1"/>
    </row>
    <row r="22029" spans="15:15" x14ac:dyDescent="0.3">
      <c r="O22029" s="1"/>
    </row>
    <row r="22030" spans="15:15" x14ac:dyDescent="0.3">
      <c r="O22030" s="1"/>
    </row>
    <row r="22031" spans="15:15" x14ac:dyDescent="0.3">
      <c r="O22031" s="1"/>
    </row>
    <row r="22032" spans="15:15" x14ac:dyDescent="0.3">
      <c r="O22032" s="1"/>
    </row>
    <row r="22033" spans="15:15" x14ac:dyDescent="0.3">
      <c r="O22033" s="1"/>
    </row>
    <row r="22034" spans="15:15" x14ac:dyDescent="0.3">
      <c r="O22034" s="1"/>
    </row>
    <row r="22035" spans="15:15" x14ac:dyDescent="0.3">
      <c r="O22035" s="1"/>
    </row>
    <row r="22036" spans="15:15" x14ac:dyDescent="0.3">
      <c r="O22036" s="1"/>
    </row>
    <row r="22037" spans="15:15" x14ac:dyDescent="0.3">
      <c r="O22037" s="1"/>
    </row>
    <row r="22038" spans="15:15" x14ac:dyDescent="0.3">
      <c r="O22038" s="1"/>
    </row>
    <row r="22039" spans="15:15" x14ac:dyDescent="0.3">
      <c r="O22039" s="1"/>
    </row>
    <row r="22040" spans="15:15" x14ac:dyDescent="0.3">
      <c r="O22040" s="1"/>
    </row>
    <row r="22041" spans="15:15" x14ac:dyDescent="0.3">
      <c r="O22041" s="1"/>
    </row>
    <row r="22042" spans="15:15" x14ac:dyDescent="0.3">
      <c r="O22042" s="1"/>
    </row>
    <row r="22043" spans="15:15" x14ac:dyDescent="0.3">
      <c r="O22043" s="1"/>
    </row>
    <row r="22044" spans="15:15" x14ac:dyDescent="0.3">
      <c r="O22044" s="1"/>
    </row>
    <row r="22045" spans="15:15" x14ac:dyDescent="0.3">
      <c r="O22045" s="1"/>
    </row>
    <row r="22046" spans="15:15" x14ac:dyDescent="0.3">
      <c r="O22046" s="1"/>
    </row>
    <row r="22047" spans="15:15" x14ac:dyDescent="0.3">
      <c r="O22047" s="1"/>
    </row>
    <row r="22048" spans="15:15" x14ac:dyDescent="0.3">
      <c r="O22048" s="1"/>
    </row>
    <row r="22049" spans="15:15" x14ac:dyDescent="0.3">
      <c r="O22049" s="1"/>
    </row>
    <row r="22050" spans="15:15" x14ac:dyDescent="0.3">
      <c r="O22050" s="1"/>
    </row>
    <row r="22051" spans="15:15" x14ac:dyDescent="0.3">
      <c r="O22051" s="1"/>
    </row>
    <row r="22052" spans="15:15" x14ac:dyDescent="0.3">
      <c r="O22052" s="1"/>
    </row>
    <row r="22053" spans="15:15" x14ac:dyDescent="0.3">
      <c r="O22053" s="1"/>
    </row>
    <row r="22054" spans="15:15" x14ac:dyDescent="0.3">
      <c r="O22054" s="1"/>
    </row>
    <row r="22055" spans="15:15" x14ac:dyDescent="0.3">
      <c r="O22055" s="1"/>
    </row>
    <row r="22056" spans="15:15" x14ac:dyDescent="0.3">
      <c r="O22056" s="1"/>
    </row>
    <row r="22057" spans="15:15" x14ac:dyDescent="0.3">
      <c r="O22057" s="1"/>
    </row>
    <row r="22058" spans="15:15" x14ac:dyDescent="0.3">
      <c r="O22058" s="1"/>
    </row>
    <row r="22059" spans="15:15" x14ac:dyDescent="0.3">
      <c r="O22059" s="1"/>
    </row>
    <row r="22060" spans="15:15" x14ac:dyDescent="0.3">
      <c r="O22060" s="1"/>
    </row>
    <row r="22061" spans="15:15" x14ac:dyDescent="0.3">
      <c r="O22061" s="1"/>
    </row>
    <row r="22062" spans="15:15" x14ac:dyDescent="0.3">
      <c r="O22062" s="1"/>
    </row>
    <row r="22063" spans="15:15" x14ac:dyDescent="0.3">
      <c r="O22063" s="1"/>
    </row>
    <row r="22064" spans="15:15" x14ac:dyDescent="0.3">
      <c r="O22064" s="1"/>
    </row>
    <row r="22065" spans="15:15" x14ac:dyDescent="0.3">
      <c r="O22065" s="1"/>
    </row>
    <row r="22066" spans="15:15" x14ac:dyDescent="0.3">
      <c r="O22066" s="1"/>
    </row>
    <row r="22067" spans="15:15" x14ac:dyDescent="0.3">
      <c r="O22067" s="1"/>
    </row>
    <row r="22068" spans="15:15" x14ac:dyDescent="0.3">
      <c r="O22068" s="1"/>
    </row>
    <row r="22069" spans="15:15" x14ac:dyDescent="0.3">
      <c r="O22069" s="1"/>
    </row>
    <row r="22070" spans="15:15" x14ac:dyDescent="0.3">
      <c r="O22070" s="1"/>
    </row>
    <row r="22071" spans="15:15" x14ac:dyDescent="0.3">
      <c r="O22071" s="1"/>
    </row>
    <row r="22072" spans="15:15" x14ac:dyDescent="0.3">
      <c r="O22072" s="1"/>
    </row>
    <row r="22073" spans="15:15" x14ac:dyDescent="0.3">
      <c r="O22073" s="1"/>
    </row>
    <row r="22074" spans="15:15" x14ac:dyDescent="0.3">
      <c r="O22074" s="1"/>
    </row>
    <row r="22075" spans="15:15" x14ac:dyDescent="0.3">
      <c r="O22075" s="1"/>
    </row>
    <row r="22076" spans="15:15" x14ac:dyDescent="0.3">
      <c r="O22076" s="1"/>
    </row>
    <row r="22077" spans="15:15" x14ac:dyDescent="0.3">
      <c r="O22077" s="1"/>
    </row>
    <row r="22078" spans="15:15" x14ac:dyDescent="0.3">
      <c r="O22078" s="1"/>
    </row>
    <row r="22079" spans="15:15" x14ac:dyDescent="0.3">
      <c r="O22079" s="1"/>
    </row>
    <row r="22080" spans="15:15" x14ac:dyDescent="0.3">
      <c r="O22080" s="1"/>
    </row>
    <row r="22081" spans="15:15" x14ac:dyDescent="0.3">
      <c r="O22081" s="1"/>
    </row>
    <row r="22082" spans="15:15" x14ac:dyDescent="0.3">
      <c r="O22082" s="1"/>
    </row>
    <row r="22083" spans="15:15" x14ac:dyDescent="0.3">
      <c r="O22083" s="1"/>
    </row>
    <row r="22084" spans="15:15" x14ac:dyDescent="0.3">
      <c r="O22084" s="1"/>
    </row>
    <row r="22085" spans="15:15" x14ac:dyDescent="0.3">
      <c r="O22085" s="1"/>
    </row>
    <row r="22086" spans="15:15" x14ac:dyDescent="0.3">
      <c r="O22086" s="1"/>
    </row>
    <row r="22087" spans="15:15" x14ac:dyDescent="0.3">
      <c r="O22087" s="1"/>
    </row>
    <row r="22088" spans="15:15" x14ac:dyDescent="0.3">
      <c r="O22088" s="1"/>
    </row>
    <row r="22089" spans="15:15" x14ac:dyDescent="0.3">
      <c r="O22089" s="1"/>
    </row>
    <row r="22090" spans="15:15" x14ac:dyDescent="0.3">
      <c r="O22090" s="1"/>
    </row>
    <row r="22091" spans="15:15" x14ac:dyDescent="0.3">
      <c r="O22091" s="1"/>
    </row>
    <row r="22092" spans="15:15" x14ac:dyDescent="0.3">
      <c r="O22092" s="1"/>
    </row>
    <row r="22093" spans="15:15" x14ac:dyDescent="0.3">
      <c r="O22093" s="1"/>
    </row>
    <row r="22094" spans="15:15" x14ac:dyDescent="0.3">
      <c r="O22094" s="1"/>
    </row>
    <row r="22095" spans="15:15" x14ac:dyDescent="0.3">
      <c r="O22095" s="1"/>
    </row>
    <row r="22096" spans="15:15" x14ac:dyDescent="0.3">
      <c r="O22096" s="1"/>
    </row>
    <row r="22097" spans="15:15" x14ac:dyDescent="0.3">
      <c r="O22097" s="1"/>
    </row>
    <row r="22098" spans="15:15" x14ac:dyDescent="0.3">
      <c r="O22098" s="1"/>
    </row>
    <row r="22099" spans="15:15" x14ac:dyDescent="0.3">
      <c r="O22099" s="1"/>
    </row>
    <row r="22100" spans="15:15" x14ac:dyDescent="0.3">
      <c r="O22100" s="1"/>
    </row>
    <row r="22101" spans="15:15" x14ac:dyDescent="0.3">
      <c r="O22101" s="1"/>
    </row>
    <row r="22102" spans="15:15" x14ac:dyDescent="0.3">
      <c r="O22102" s="1"/>
    </row>
    <row r="22103" spans="15:15" x14ac:dyDescent="0.3">
      <c r="O22103" s="1"/>
    </row>
    <row r="22104" spans="15:15" x14ac:dyDescent="0.3">
      <c r="O22104" s="1"/>
    </row>
    <row r="22105" spans="15:15" x14ac:dyDescent="0.3">
      <c r="O22105" s="1"/>
    </row>
    <row r="22106" spans="15:15" x14ac:dyDescent="0.3">
      <c r="O22106" s="1"/>
    </row>
    <row r="22107" spans="15:15" x14ac:dyDescent="0.3">
      <c r="O22107" s="1"/>
    </row>
    <row r="22108" spans="15:15" x14ac:dyDescent="0.3">
      <c r="O22108" s="1"/>
    </row>
    <row r="22109" spans="15:15" x14ac:dyDescent="0.3">
      <c r="O22109" s="1"/>
    </row>
    <row r="22110" spans="15:15" x14ac:dyDescent="0.3">
      <c r="O22110" s="1"/>
    </row>
    <row r="22111" spans="15:15" x14ac:dyDescent="0.3">
      <c r="O22111" s="1"/>
    </row>
    <row r="22112" spans="15:15" x14ac:dyDescent="0.3">
      <c r="O22112" s="1"/>
    </row>
    <row r="22113" spans="15:15" x14ac:dyDescent="0.3">
      <c r="O22113" s="1"/>
    </row>
    <row r="22114" spans="15:15" x14ac:dyDescent="0.3">
      <c r="O22114" s="1"/>
    </row>
    <row r="22115" spans="15:15" x14ac:dyDescent="0.3">
      <c r="O22115" s="1"/>
    </row>
    <row r="22116" spans="15:15" x14ac:dyDescent="0.3">
      <c r="O22116" s="1"/>
    </row>
    <row r="22117" spans="15:15" x14ac:dyDescent="0.3">
      <c r="O22117" s="1"/>
    </row>
    <row r="22118" spans="15:15" x14ac:dyDescent="0.3">
      <c r="O22118" s="1"/>
    </row>
    <row r="22119" spans="15:15" x14ac:dyDescent="0.3">
      <c r="O22119" s="1"/>
    </row>
    <row r="22120" spans="15:15" x14ac:dyDescent="0.3">
      <c r="O22120" s="1"/>
    </row>
    <row r="22121" spans="15:15" x14ac:dyDescent="0.3">
      <c r="O22121" s="1"/>
    </row>
    <row r="22122" spans="15:15" x14ac:dyDescent="0.3">
      <c r="O22122" s="1"/>
    </row>
    <row r="22123" spans="15:15" x14ac:dyDescent="0.3">
      <c r="O22123" s="1"/>
    </row>
    <row r="22124" spans="15:15" x14ac:dyDescent="0.3">
      <c r="O22124" s="1"/>
    </row>
    <row r="22125" spans="15:15" x14ac:dyDescent="0.3">
      <c r="O22125" s="1"/>
    </row>
    <row r="22126" spans="15:15" x14ac:dyDescent="0.3">
      <c r="O22126" s="1"/>
    </row>
    <row r="22127" spans="15:15" x14ac:dyDescent="0.3">
      <c r="O22127" s="1"/>
    </row>
    <row r="22128" spans="15:15" x14ac:dyDescent="0.3">
      <c r="O22128" s="1"/>
    </row>
    <row r="22129" spans="15:15" x14ac:dyDescent="0.3">
      <c r="O22129" s="1"/>
    </row>
    <row r="22130" spans="15:15" x14ac:dyDescent="0.3">
      <c r="O22130" s="1"/>
    </row>
    <row r="22131" spans="15:15" x14ac:dyDescent="0.3">
      <c r="O22131" s="1"/>
    </row>
    <row r="22132" spans="15:15" x14ac:dyDescent="0.3">
      <c r="O22132" s="1"/>
    </row>
    <row r="22133" spans="15:15" x14ac:dyDescent="0.3">
      <c r="O22133" s="1"/>
    </row>
    <row r="22134" spans="15:15" x14ac:dyDescent="0.3">
      <c r="O22134" s="1"/>
    </row>
    <row r="22135" spans="15:15" x14ac:dyDescent="0.3">
      <c r="O22135" s="1"/>
    </row>
    <row r="22136" spans="15:15" x14ac:dyDescent="0.3">
      <c r="O22136" s="1"/>
    </row>
    <row r="22137" spans="15:15" x14ac:dyDescent="0.3">
      <c r="O22137" s="1"/>
    </row>
    <row r="22138" spans="15:15" x14ac:dyDescent="0.3">
      <c r="O22138" s="1"/>
    </row>
    <row r="22139" spans="15:15" x14ac:dyDescent="0.3">
      <c r="O22139" s="1"/>
    </row>
    <row r="22140" spans="15:15" x14ac:dyDescent="0.3">
      <c r="O22140" s="1"/>
    </row>
    <row r="22141" spans="15:15" x14ac:dyDescent="0.3">
      <c r="O22141" s="1"/>
    </row>
    <row r="22142" spans="15:15" x14ac:dyDescent="0.3">
      <c r="O22142" s="1"/>
    </row>
    <row r="22143" spans="15:15" x14ac:dyDescent="0.3">
      <c r="O22143" s="1"/>
    </row>
    <row r="22144" spans="15:15" x14ac:dyDescent="0.3">
      <c r="O22144" s="1"/>
    </row>
    <row r="22145" spans="15:15" x14ac:dyDescent="0.3">
      <c r="O22145" s="1"/>
    </row>
    <row r="22146" spans="15:15" x14ac:dyDescent="0.3">
      <c r="O22146" s="1"/>
    </row>
    <row r="22147" spans="15:15" x14ac:dyDescent="0.3">
      <c r="O22147" s="1"/>
    </row>
    <row r="22148" spans="15:15" x14ac:dyDescent="0.3">
      <c r="O22148" s="1"/>
    </row>
    <row r="22149" spans="15:15" x14ac:dyDescent="0.3">
      <c r="O22149" s="1"/>
    </row>
    <row r="22150" spans="15:15" x14ac:dyDescent="0.3">
      <c r="O22150" s="1"/>
    </row>
    <row r="22151" spans="15:15" x14ac:dyDescent="0.3">
      <c r="O22151" s="1"/>
    </row>
    <row r="22152" spans="15:15" x14ac:dyDescent="0.3">
      <c r="O22152" s="1"/>
    </row>
    <row r="22153" spans="15:15" x14ac:dyDescent="0.3">
      <c r="O22153" s="1"/>
    </row>
    <row r="22154" spans="15:15" x14ac:dyDescent="0.3">
      <c r="O22154" s="1"/>
    </row>
    <row r="22155" spans="15:15" x14ac:dyDescent="0.3">
      <c r="O22155" s="1"/>
    </row>
    <row r="22156" spans="15:15" x14ac:dyDescent="0.3">
      <c r="O22156" s="1"/>
    </row>
    <row r="22157" spans="15:15" x14ac:dyDescent="0.3">
      <c r="O22157" s="1"/>
    </row>
    <row r="22158" spans="15:15" x14ac:dyDescent="0.3">
      <c r="O22158" s="1"/>
    </row>
    <row r="22159" spans="15:15" x14ac:dyDescent="0.3">
      <c r="O22159" s="1"/>
    </row>
    <row r="22160" spans="15:15" x14ac:dyDescent="0.3">
      <c r="O22160" s="1"/>
    </row>
    <row r="22161" spans="15:15" x14ac:dyDescent="0.3">
      <c r="O22161" s="1"/>
    </row>
    <row r="22162" spans="15:15" x14ac:dyDescent="0.3">
      <c r="O22162" s="1"/>
    </row>
    <row r="22163" spans="15:15" x14ac:dyDescent="0.3">
      <c r="O22163" s="1"/>
    </row>
    <row r="22164" spans="15:15" x14ac:dyDescent="0.3">
      <c r="O22164" s="1"/>
    </row>
    <row r="22165" spans="15:15" x14ac:dyDescent="0.3">
      <c r="O22165" s="1"/>
    </row>
    <row r="22166" spans="15:15" x14ac:dyDescent="0.3">
      <c r="O22166" s="1"/>
    </row>
    <row r="22167" spans="15:15" x14ac:dyDescent="0.3">
      <c r="O22167" s="1"/>
    </row>
    <row r="22168" spans="15:15" x14ac:dyDescent="0.3">
      <c r="O22168" s="1"/>
    </row>
    <row r="22169" spans="15:15" x14ac:dyDescent="0.3">
      <c r="O22169" s="1"/>
    </row>
    <row r="22170" spans="15:15" x14ac:dyDescent="0.3">
      <c r="O22170" s="1"/>
    </row>
    <row r="22171" spans="15:15" x14ac:dyDescent="0.3">
      <c r="O22171" s="1"/>
    </row>
    <row r="22172" spans="15:15" x14ac:dyDescent="0.3">
      <c r="O22172" s="1"/>
    </row>
    <row r="22173" spans="15:15" x14ac:dyDescent="0.3">
      <c r="O22173" s="1"/>
    </row>
    <row r="22174" spans="15:15" x14ac:dyDescent="0.3">
      <c r="O22174" s="1"/>
    </row>
    <row r="22175" spans="15:15" x14ac:dyDescent="0.3">
      <c r="O22175" s="1"/>
    </row>
    <row r="22176" spans="15:15" x14ac:dyDescent="0.3">
      <c r="O22176" s="1"/>
    </row>
    <row r="22177" spans="15:15" x14ac:dyDescent="0.3">
      <c r="O22177" s="1"/>
    </row>
    <row r="22178" spans="15:15" x14ac:dyDescent="0.3">
      <c r="O22178" s="1"/>
    </row>
    <row r="22179" spans="15:15" x14ac:dyDescent="0.3">
      <c r="O22179" s="1"/>
    </row>
    <row r="22180" spans="15:15" x14ac:dyDescent="0.3">
      <c r="O22180" s="1"/>
    </row>
    <row r="22181" spans="15:15" x14ac:dyDescent="0.3">
      <c r="O22181" s="1"/>
    </row>
    <row r="22182" spans="15:15" x14ac:dyDescent="0.3">
      <c r="O22182" s="1"/>
    </row>
    <row r="22183" spans="15:15" x14ac:dyDescent="0.3">
      <c r="O22183" s="1"/>
    </row>
    <row r="22184" spans="15:15" x14ac:dyDescent="0.3">
      <c r="O22184" s="1"/>
    </row>
    <row r="22185" spans="15:15" x14ac:dyDescent="0.3">
      <c r="O22185" s="1"/>
    </row>
    <row r="22186" spans="15:15" x14ac:dyDescent="0.3">
      <c r="O22186" s="1"/>
    </row>
    <row r="22187" spans="15:15" x14ac:dyDescent="0.3">
      <c r="O22187" s="1"/>
    </row>
    <row r="22188" spans="15:15" x14ac:dyDescent="0.3">
      <c r="O22188" s="1"/>
    </row>
    <row r="22189" spans="15:15" x14ac:dyDescent="0.3">
      <c r="O22189" s="1"/>
    </row>
    <row r="22190" spans="15:15" x14ac:dyDescent="0.3">
      <c r="O22190" s="1"/>
    </row>
    <row r="22191" spans="15:15" x14ac:dyDescent="0.3">
      <c r="O22191" s="1"/>
    </row>
    <row r="22192" spans="15:15" x14ac:dyDescent="0.3">
      <c r="O22192" s="1"/>
    </row>
    <row r="22193" spans="15:15" x14ac:dyDescent="0.3">
      <c r="O22193" s="1"/>
    </row>
    <row r="22194" spans="15:15" x14ac:dyDescent="0.3">
      <c r="O22194" s="1"/>
    </row>
    <row r="22195" spans="15:15" x14ac:dyDescent="0.3">
      <c r="O22195" s="1"/>
    </row>
    <row r="22196" spans="15:15" x14ac:dyDescent="0.3">
      <c r="O22196" s="1"/>
    </row>
    <row r="22197" spans="15:15" x14ac:dyDescent="0.3">
      <c r="O22197" s="1"/>
    </row>
    <row r="22198" spans="15:15" x14ac:dyDescent="0.3">
      <c r="O22198" s="1"/>
    </row>
    <row r="22199" spans="15:15" x14ac:dyDescent="0.3">
      <c r="O22199" s="1"/>
    </row>
    <row r="22200" spans="15:15" x14ac:dyDescent="0.3">
      <c r="O22200" s="1"/>
    </row>
    <row r="22201" spans="15:15" x14ac:dyDescent="0.3">
      <c r="O22201" s="1"/>
    </row>
    <row r="22202" spans="15:15" x14ac:dyDescent="0.3">
      <c r="O22202" s="1"/>
    </row>
    <row r="22203" spans="15:15" x14ac:dyDescent="0.3">
      <c r="O22203" s="1"/>
    </row>
    <row r="22204" spans="15:15" x14ac:dyDescent="0.3">
      <c r="O22204" s="1"/>
    </row>
    <row r="22205" spans="15:15" x14ac:dyDescent="0.3">
      <c r="O22205" s="1"/>
    </row>
    <row r="22206" spans="15:15" x14ac:dyDescent="0.3">
      <c r="O22206" s="1"/>
    </row>
    <row r="22207" spans="15:15" x14ac:dyDescent="0.3">
      <c r="O22207" s="1"/>
    </row>
    <row r="22208" spans="15:15" x14ac:dyDescent="0.3">
      <c r="O22208" s="1"/>
    </row>
    <row r="22209" spans="15:15" x14ac:dyDescent="0.3">
      <c r="O22209" s="1"/>
    </row>
    <row r="22210" spans="15:15" x14ac:dyDescent="0.3">
      <c r="O22210" s="1"/>
    </row>
    <row r="22211" spans="15:15" x14ac:dyDescent="0.3">
      <c r="O22211" s="1"/>
    </row>
    <row r="22212" spans="15:15" x14ac:dyDescent="0.3">
      <c r="O22212" s="1"/>
    </row>
    <row r="22213" spans="15:15" x14ac:dyDescent="0.3">
      <c r="O22213" s="1"/>
    </row>
    <row r="22214" spans="15:15" x14ac:dyDescent="0.3">
      <c r="O22214" s="1"/>
    </row>
    <row r="22215" spans="15:15" x14ac:dyDescent="0.3">
      <c r="O22215" s="1"/>
    </row>
    <row r="22216" spans="15:15" x14ac:dyDescent="0.3">
      <c r="O22216" s="1"/>
    </row>
    <row r="22217" spans="15:15" x14ac:dyDescent="0.3">
      <c r="O22217" s="1"/>
    </row>
    <row r="22218" spans="15:15" x14ac:dyDescent="0.3">
      <c r="O22218" s="1"/>
    </row>
    <row r="22219" spans="15:15" x14ac:dyDescent="0.3">
      <c r="O22219" s="1"/>
    </row>
    <row r="22220" spans="15:15" x14ac:dyDescent="0.3">
      <c r="O22220" s="1"/>
    </row>
    <row r="22221" spans="15:15" x14ac:dyDescent="0.3">
      <c r="O22221" s="1"/>
    </row>
    <row r="22222" spans="15:15" x14ac:dyDescent="0.3">
      <c r="O22222" s="1"/>
    </row>
    <row r="22223" spans="15:15" x14ac:dyDescent="0.3">
      <c r="O22223" s="1"/>
    </row>
    <row r="22224" spans="15:15" x14ac:dyDescent="0.3">
      <c r="O22224" s="1"/>
    </row>
    <row r="22225" spans="15:15" x14ac:dyDescent="0.3">
      <c r="O22225" s="1"/>
    </row>
    <row r="22226" spans="15:15" x14ac:dyDescent="0.3">
      <c r="O22226" s="1"/>
    </row>
    <row r="22227" spans="15:15" x14ac:dyDescent="0.3">
      <c r="O22227" s="1"/>
    </row>
    <row r="22228" spans="15:15" x14ac:dyDescent="0.3">
      <c r="O22228" s="1"/>
    </row>
    <row r="22229" spans="15:15" x14ac:dyDescent="0.3">
      <c r="O22229" s="1"/>
    </row>
    <row r="22230" spans="15:15" x14ac:dyDescent="0.3">
      <c r="O22230" s="1"/>
    </row>
    <row r="22231" spans="15:15" x14ac:dyDescent="0.3">
      <c r="O22231" s="1"/>
    </row>
    <row r="22232" spans="15:15" x14ac:dyDescent="0.3">
      <c r="O22232" s="1"/>
    </row>
    <row r="22233" spans="15:15" x14ac:dyDescent="0.3">
      <c r="O22233" s="1"/>
    </row>
    <row r="22234" spans="15:15" x14ac:dyDescent="0.3">
      <c r="O22234" s="1"/>
    </row>
    <row r="22235" spans="15:15" x14ac:dyDescent="0.3">
      <c r="O22235" s="1"/>
    </row>
    <row r="22236" spans="15:15" x14ac:dyDescent="0.3">
      <c r="O22236" s="1"/>
    </row>
    <row r="22237" spans="15:15" x14ac:dyDescent="0.3">
      <c r="O22237" s="1"/>
    </row>
    <row r="22238" spans="15:15" x14ac:dyDescent="0.3">
      <c r="O22238" s="1"/>
    </row>
    <row r="22239" spans="15:15" x14ac:dyDescent="0.3">
      <c r="O22239" s="1"/>
    </row>
    <row r="22240" spans="15:15" x14ac:dyDescent="0.3">
      <c r="O22240" s="1"/>
    </row>
    <row r="22241" spans="15:15" x14ac:dyDescent="0.3">
      <c r="O22241" s="1"/>
    </row>
    <row r="22242" spans="15:15" x14ac:dyDescent="0.3">
      <c r="O22242" s="1"/>
    </row>
    <row r="22243" spans="15:15" x14ac:dyDescent="0.3">
      <c r="O22243" s="1"/>
    </row>
    <row r="22244" spans="15:15" x14ac:dyDescent="0.3">
      <c r="O22244" s="1"/>
    </row>
    <row r="22245" spans="15:15" x14ac:dyDescent="0.3">
      <c r="O22245" s="1"/>
    </row>
    <row r="22246" spans="15:15" x14ac:dyDescent="0.3">
      <c r="O22246" s="1"/>
    </row>
    <row r="22247" spans="15:15" x14ac:dyDescent="0.3">
      <c r="O22247" s="1"/>
    </row>
    <row r="22248" spans="15:15" x14ac:dyDescent="0.3">
      <c r="O22248" s="1"/>
    </row>
    <row r="22249" spans="15:15" x14ac:dyDescent="0.3">
      <c r="O22249" s="1"/>
    </row>
    <row r="22250" spans="15:15" x14ac:dyDescent="0.3">
      <c r="O22250" s="1"/>
    </row>
    <row r="22251" spans="15:15" x14ac:dyDescent="0.3">
      <c r="O22251" s="1"/>
    </row>
    <row r="22252" spans="15:15" x14ac:dyDescent="0.3">
      <c r="O22252" s="1"/>
    </row>
    <row r="22253" spans="15:15" x14ac:dyDescent="0.3">
      <c r="O22253" s="1"/>
    </row>
    <row r="22254" spans="15:15" x14ac:dyDescent="0.3">
      <c r="O22254" s="1"/>
    </row>
    <row r="22255" spans="15:15" x14ac:dyDescent="0.3">
      <c r="O22255" s="1"/>
    </row>
    <row r="22256" spans="15:15" x14ac:dyDescent="0.3">
      <c r="O22256" s="1"/>
    </row>
    <row r="22257" spans="15:15" x14ac:dyDescent="0.3">
      <c r="O22257" s="1"/>
    </row>
    <row r="22258" spans="15:15" x14ac:dyDescent="0.3">
      <c r="O22258" s="1"/>
    </row>
    <row r="22259" spans="15:15" x14ac:dyDescent="0.3">
      <c r="O22259" s="1"/>
    </row>
    <row r="22260" spans="15:15" x14ac:dyDescent="0.3">
      <c r="O22260" s="1"/>
    </row>
    <row r="22261" spans="15:15" x14ac:dyDescent="0.3">
      <c r="O22261" s="1"/>
    </row>
    <row r="22262" spans="15:15" x14ac:dyDescent="0.3">
      <c r="O22262" s="1"/>
    </row>
    <row r="22263" spans="15:15" x14ac:dyDescent="0.3">
      <c r="O22263" s="1"/>
    </row>
    <row r="22264" spans="15:15" x14ac:dyDescent="0.3">
      <c r="O22264" s="1"/>
    </row>
    <row r="22265" spans="15:15" x14ac:dyDescent="0.3">
      <c r="O22265" s="1"/>
    </row>
    <row r="22266" spans="15:15" x14ac:dyDescent="0.3">
      <c r="O22266" s="1"/>
    </row>
    <row r="22267" spans="15:15" x14ac:dyDescent="0.3">
      <c r="O22267" s="1"/>
    </row>
    <row r="22268" spans="15:15" x14ac:dyDescent="0.3">
      <c r="O22268" s="1"/>
    </row>
    <row r="22269" spans="15:15" x14ac:dyDescent="0.3">
      <c r="O22269" s="1"/>
    </row>
    <row r="22270" spans="15:15" x14ac:dyDescent="0.3">
      <c r="O22270" s="1"/>
    </row>
    <row r="22271" spans="15:15" x14ac:dyDescent="0.3">
      <c r="O22271" s="1"/>
    </row>
    <row r="22272" spans="15:15" x14ac:dyDescent="0.3">
      <c r="O22272" s="1"/>
    </row>
    <row r="22273" spans="15:15" x14ac:dyDescent="0.3">
      <c r="O22273" s="1"/>
    </row>
    <row r="22274" spans="15:15" x14ac:dyDescent="0.3">
      <c r="O22274" s="1"/>
    </row>
    <row r="22275" spans="15:15" x14ac:dyDescent="0.3">
      <c r="O22275" s="1"/>
    </row>
    <row r="22276" spans="15:15" x14ac:dyDescent="0.3">
      <c r="O22276" s="1"/>
    </row>
    <row r="22277" spans="15:15" x14ac:dyDescent="0.3">
      <c r="O22277" s="1"/>
    </row>
    <row r="22278" spans="15:15" x14ac:dyDescent="0.3">
      <c r="O22278" s="1"/>
    </row>
    <row r="22279" spans="15:15" x14ac:dyDescent="0.3">
      <c r="O22279" s="1"/>
    </row>
    <row r="22280" spans="15:15" x14ac:dyDescent="0.3">
      <c r="O22280" s="1"/>
    </row>
    <row r="22281" spans="15:15" x14ac:dyDescent="0.3">
      <c r="O22281" s="1"/>
    </row>
    <row r="22282" spans="15:15" x14ac:dyDescent="0.3">
      <c r="O22282" s="1"/>
    </row>
    <row r="22283" spans="15:15" x14ac:dyDescent="0.3">
      <c r="O22283" s="1"/>
    </row>
    <row r="22284" spans="15:15" x14ac:dyDescent="0.3">
      <c r="O22284" s="1"/>
    </row>
    <row r="22285" spans="15:15" x14ac:dyDescent="0.3">
      <c r="O22285" s="1"/>
    </row>
    <row r="22286" spans="15:15" x14ac:dyDescent="0.3">
      <c r="O22286" s="1"/>
    </row>
    <row r="22287" spans="15:15" x14ac:dyDescent="0.3">
      <c r="O22287" s="1"/>
    </row>
    <row r="22288" spans="15:15" x14ac:dyDescent="0.3">
      <c r="O22288" s="1"/>
    </row>
    <row r="22289" spans="15:15" x14ac:dyDescent="0.3">
      <c r="O22289" s="1"/>
    </row>
    <row r="22290" spans="15:15" x14ac:dyDescent="0.3">
      <c r="O22290" s="1"/>
    </row>
    <row r="22291" spans="15:15" x14ac:dyDescent="0.3">
      <c r="O22291" s="1"/>
    </row>
    <row r="22292" spans="15:15" x14ac:dyDescent="0.3">
      <c r="O22292" s="1"/>
    </row>
    <row r="22293" spans="15:15" x14ac:dyDescent="0.3">
      <c r="O22293" s="1"/>
    </row>
    <row r="22294" spans="15:15" x14ac:dyDescent="0.3">
      <c r="O22294" s="1"/>
    </row>
    <row r="22295" spans="15:15" x14ac:dyDescent="0.3">
      <c r="O22295" s="1"/>
    </row>
    <row r="22296" spans="15:15" x14ac:dyDescent="0.3">
      <c r="O22296" s="1"/>
    </row>
    <row r="22297" spans="15:15" x14ac:dyDescent="0.3">
      <c r="O22297" s="1"/>
    </row>
    <row r="22298" spans="15:15" x14ac:dyDescent="0.3">
      <c r="O22298" s="1"/>
    </row>
    <row r="22299" spans="15:15" x14ac:dyDescent="0.3">
      <c r="O22299" s="1"/>
    </row>
    <row r="22300" spans="15:15" x14ac:dyDescent="0.3">
      <c r="O22300" s="1"/>
    </row>
    <row r="22301" spans="15:15" x14ac:dyDescent="0.3">
      <c r="O22301" s="1"/>
    </row>
    <row r="22302" spans="15:15" x14ac:dyDescent="0.3">
      <c r="O22302" s="1"/>
    </row>
    <row r="22303" spans="15:15" x14ac:dyDescent="0.3">
      <c r="O22303" s="1"/>
    </row>
    <row r="22304" spans="15:15" x14ac:dyDescent="0.3">
      <c r="O22304" s="1"/>
    </row>
    <row r="22305" spans="15:15" x14ac:dyDescent="0.3">
      <c r="O22305" s="1"/>
    </row>
    <row r="22306" spans="15:15" x14ac:dyDescent="0.3">
      <c r="O22306" s="1"/>
    </row>
    <row r="22307" spans="15:15" x14ac:dyDescent="0.3">
      <c r="O22307" s="1"/>
    </row>
    <row r="22308" spans="15:15" x14ac:dyDescent="0.3">
      <c r="O22308" s="1"/>
    </row>
    <row r="22309" spans="15:15" x14ac:dyDescent="0.3">
      <c r="O22309" s="1"/>
    </row>
    <row r="22310" spans="15:15" x14ac:dyDescent="0.3">
      <c r="O22310" s="1"/>
    </row>
    <row r="22311" spans="15:15" x14ac:dyDescent="0.3">
      <c r="O22311" s="1"/>
    </row>
    <row r="22312" spans="15:15" x14ac:dyDescent="0.3">
      <c r="O22312" s="1"/>
    </row>
    <row r="22313" spans="15:15" x14ac:dyDescent="0.3">
      <c r="O22313" s="1"/>
    </row>
    <row r="22314" spans="15:15" x14ac:dyDescent="0.3">
      <c r="O22314" s="1"/>
    </row>
    <row r="22315" spans="15:15" x14ac:dyDescent="0.3">
      <c r="O22315" s="1"/>
    </row>
    <row r="22316" spans="15:15" x14ac:dyDescent="0.3">
      <c r="O22316" s="1"/>
    </row>
    <row r="22317" spans="15:15" x14ac:dyDescent="0.3">
      <c r="O22317" s="1"/>
    </row>
    <row r="22318" spans="15:15" x14ac:dyDescent="0.3">
      <c r="O22318" s="1"/>
    </row>
    <row r="22319" spans="15:15" x14ac:dyDescent="0.3">
      <c r="O22319" s="1"/>
    </row>
    <row r="22320" spans="15:15" x14ac:dyDescent="0.3">
      <c r="O22320" s="1"/>
    </row>
    <row r="22321" spans="15:15" x14ac:dyDescent="0.3">
      <c r="O22321" s="1"/>
    </row>
    <row r="22322" spans="15:15" x14ac:dyDescent="0.3">
      <c r="O22322" s="1"/>
    </row>
    <row r="22323" spans="15:15" x14ac:dyDescent="0.3">
      <c r="O22323" s="1"/>
    </row>
    <row r="22324" spans="15:15" x14ac:dyDescent="0.3">
      <c r="O22324" s="1"/>
    </row>
    <row r="22325" spans="15:15" x14ac:dyDescent="0.3">
      <c r="O22325" s="1"/>
    </row>
    <row r="22326" spans="15:15" x14ac:dyDescent="0.3">
      <c r="O22326" s="1"/>
    </row>
    <row r="22327" spans="15:15" x14ac:dyDescent="0.3">
      <c r="O22327" s="1"/>
    </row>
    <row r="22328" spans="15:15" x14ac:dyDescent="0.3">
      <c r="O22328" s="1"/>
    </row>
    <row r="22329" spans="15:15" x14ac:dyDescent="0.3">
      <c r="O22329" s="1"/>
    </row>
    <row r="22330" spans="15:15" x14ac:dyDescent="0.3">
      <c r="O22330" s="1"/>
    </row>
    <row r="22331" spans="15:15" x14ac:dyDescent="0.3">
      <c r="O22331" s="1"/>
    </row>
    <row r="22332" spans="15:15" x14ac:dyDescent="0.3">
      <c r="O22332" s="1"/>
    </row>
    <row r="22333" spans="15:15" x14ac:dyDescent="0.3">
      <c r="O22333" s="1"/>
    </row>
    <row r="22334" spans="15:15" x14ac:dyDescent="0.3">
      <c r="O22334" s="1"/>
    </row>
    <row r="22335" spans="15:15" x14ac:dyDescent="0.3">
      <c r="O22335" s="1"/>
    </row>
    <row r="22336" spans="15:15" x14ac:dyDescent="0.3">
      <c r="O22336" s="1"/>
    </row>
    <row r="22337" spans="15:15" x14ac:dyDescent="0.3">
      <c r="O22337" s="1"/>
    </row>
    <row r="22338" spans="15:15" x14ac:dyDescent="0.3">
      <c r="O22338" s="1"/>
    </row>
    <row r="22339" spans="15:15" x14ac:dyDescent="0.3">
      <c r="O22339" s="1"/>
    </row>
    <row r="22340" spans="15:15" x14ac:dyDescent="0.3">
      <c r="O22340" s="1"/>
    </row>
    <row r="22341" spans="15:15" x14ac:dyDescent="0.3">
      <c r="O22341" s="1"/>
    </row>
    <row r="22342" spans="15:15" x14ac:dyDescent="0.3">
      <c r="O22342" s="1"/>
    </row>
    <row r="22343" spans="15:15" x14ac:dyDescent="0.3">
      <c r="O22343" s="1"/>
    </row>
    <row r="22344" spans="15:15" x14ac:dyDescent="0.3">
      <c r="O22344" s="1"/>
    </row>
    <row r="22345" spans="15:15" x14ac:dyDescent="0.3">
      <c r="O22345" s="1"/>
    </row>
    <row r="22346" spans="15:15" x14ac:dyDescent="0.3">
      <c r="O22346" s="1"/>
    </row>
    <row r="22347" spans="15:15" x14ac:dyDescent="0.3">
      <c r="O22347" s="1"/>
    </row>
    <row r="22348" spans="15:15" x14ac:dyDescent="0.3">
      <c r="O22348" s="1"/>
    </row>
    <row r="22349" spans="15:15" x14ac:dyDescent="0.3">
      <c r="O22349" s="1"/>
    </row>
    <row r="22350" spans="15:15" x14ac:dyDescent="0.3">
      <c r="O22350" s="1"/>
    </row>
    <row r="22351" spans="15:15" x14ac:dyDescent="0.3">
      <c r="O22351" s="1"/>
    </row>
    <row r="22352" spans="15:15" x14ac:dyDescent="0.3">
      <c r="O22352" s="1"/>
    </row>
    <row r="22353" spans="15:15" x14ac:dyDescent="0.3">
      <c r="O22353" s="1"/>
    </row>
    <row r="22354" spans="15:15" x14ac:dyDescent="0.3">
      <c r="O22354" s="1"/>
    </row>
    <row r="22355" spans="15:15" x14ac:dyDescent="0.3">
      <c r="O22355" s="1"/>
    </row>
    <row r="22356" spans="15:15" x14ac:dyDescent="0.3">
      <c r="O22356" s="1"/>
    </row>
    <row r="22357" spans="15:15" x14ac:dyDescent="0.3">
      <c r="O22357" s="1"/>
    </row>
    <row r="22358" spans="15:15" x14ac:dyDescent="0.3">
      <c r="O22358" s="1"/>
    </row>
    <row r="22359" spans="15:15" x14ac:dyDescent="0.3">
      <c r="O22359" s="1"/>
    </row>
    <row r="22360" spans="15:15" x14ac:dyDescent="0.3">
      <c r="O22360" s="1"/>
    </row>
    <row r="22361" spans="15:15" x14ac:dyDescent="0.3">
      <c r="O22361" s="1"/>
    </row>
    <row r="22362" spans="15:15" x14ac:dyDescent="0.3">
      <c r="O22362" s="1"/>
    </row>
    <row r="22363" spans="15:15" x14ac:dyDescent="0.3">
      <c r="O22363" s="1"/>
    </row>
    <row r="22364" spans="15:15" x14ac:dyDescent="0.3">
      <c r="O22364" s="1"/>
    </row>
    <row r="22365" spans="15:15" x14ac:dyDescent="0.3">
      <c r="O22365" s="1"/>
    </row>
    <row r="22366" spans="15:15" x14ac:dyDescent="0.3">
      <c r="O22366" s="1"/>
    </row>
    <row r="22367" spans="15:15" x14ac:dyDescent="0.3">
      <c r="O22367" s="1"/>
    </row>
    <row r="22368" spans="15:15" x14ac:dyDescent="0.3">
      <c r="O22368" s="1"/>
    </row>
    <row r="22369" spans="15:15" x14ac:dyDescent="0.3">
      <c r="O22369" s="1"/>
    </row>
    <row r="22370" spans="15:15" x14ac:dyDescent="0.3">
      <c r="O22370" s="1"/>
    </row>
    <row r="22371" spans="15:15" x14ac:dyDescent="0.3">
      <c r="O22371" s="1"/>
    </row>
    <row r="22372" spans="15:15" x14ac:dyDescent="0.3">
      <c r="O22372" s="1"/>
    </row>
    <row r="22373" spans="15:15" x14ac:dyDescent="0.3">
      <c r="O22373" s="1"/>
    </row>
    <row r="22374" spans="15:15" x14ac:dyDescent="0.3">
      <c r="O22374" s="1"/>
    </row>
    <row r="22375" spans="15:15" x14ac:dyDescent="0.3">
      <c r="O22375" s="1"/>
    </row>
    <row r="22376" spans="15:15" x14ac:dyDescent="0.3">
      <c r="O22376" s="1"/>
    </row>
    <row r="22377" spans="15:15" x14ac:dyDescent="0.3">
      <c r="O22377" s="1"/>
    </row>
    <row r="22378" spans="15:15" x14ac:dyDescent="0.3">
      <c r="O22378" s="1"/>
    </row>
    <row r="22379" spans="15:15" x14ac:dyDescent="0.3">
      <c r="O22379" s="1"/>
    </row>
    <row r="22380" spans="15:15" x14ac:dyDescent="0.3">
      <c r="O22380" s="1"/>
    </row>
    <row r="22381" spans="15:15" x14ac:dyDescent="0.3">
      <c r="O22381" s="1"/>
    </row>
    <row r="22382" spans="15:15" x14ac:dyDescent="0.3">
      <c r="O22382" s="1"/>
    </row>
    <row r="22383" spans="15:15" x14ac:dyDescent="0.3">
      <c r="O22383" s="1"/>
    </row>
    <row r="22384" spans="15:15" x14ac:dyDescent="0.3">
      <c r="O22384" s="1"/>
    </row>
    <row r="22385" spans="15:15" x14ac:dyDescent="0.3">
      <c r="O22385" s="1"/>
    </row>
    <row r="22386" spans="15:15" x14ac:dyDescent="0.3">
      <c r="O22386" s="1"/>
    </row>
    <row r="22387" spans="15:15" x14ac:dyDescent="0.3">
      <c r="O22387" s="1"/>
    </row>
    <row r="22388" spans="15:15" x14ac:dyDescent="0.3">
      <c r="O22388" s="1"/>
    </row>
    <row r="22389" spans="15:15" x14ac:dyDescent="0.3">
      <c r="O22389" s="1"/>
    </row>
    <row r="22390" spans="15:15" x14ac:dyDescent="0.3">
      <c r="O22390" s="1"/>
    </row>
    <row r="22391" spans="15:15" x14ac:dyDescent="0.3">
      <c r="O22391" s="1"/>
    </row>
    <row r="22392" spans="15:15" x14ac:dyDescent="0.3">
      <c r="O22392" s="1"/>
    </row>
    <row r="22393" spans="15:15" x14ac:dyDescent="0.3">
      <c r="O22393" s="1"/>
    </row>
    <row r="22394" spans="15:15" x14ac:dyDescent="0.3">
      <c r="O22394" s="1"/>
    </row>
    <row r="22395" spans="15:15" x14ac:dyDescent="0.3">
      <c r="O22395" s="1"/>
    </row>
    <row r="22396" spans="15:15" x14ac:dyDescent="0.3">
      <c r="O22396" s="1"/>
    </row>
    <row r="22397" spans="15:15" x14ac:dyDescent="0.3">
      <c r="O22397" s="1"/>
    </row>
    <row r="22398" spans="15:15" x14ac:dyDescent="0.3">
      <c r="O22398" s="1"/>
    </row>
    <row r="22399" spans="15:15" x14ac:dyDescent="0.3">
      <c r="O22399" s="1"/>
    </row>
    <row r="22400" spans="15:15" x14ac:dyDescent="0.3">
      <c r="O22400" s="1"/>
    </row>
    <row r="22401" spans="15:15" x14ac:dyDescent="0.3">
      <c r="O22401" s="1"/>
    </row>
    <row r="22402" spans="15:15" x14ac:dyDescent="0.3">
      <c r="O22402" s="1"/>
    </row>
    <row r="22403" spans="15:15" x14ac:dyDescent="0.3">
      <c r="O22403" s="1"/>
    </row>
    <row r="22404" spans="15:15" x14ac:dyDescent="0.3">
      <c r="O22404" s="1"/>
    </row>
    <row r="22405" spans="15:15" x14ac:dyDescent="0.3">
      <c r="O22405" s="1"/>
    </row>
    <row r="22406" spans="15:15" x14ac:dyDescent="0.3">
      <c r="O22406" s="1"/>
    </row>
    <row r="22407" spans="15:15" x14ac:dyDescent="0.3">
      <c r="O22407" s="1"/>
    </row>
    <row r="22408" spans="15:15" x14ac:dyDescent="0.3">
      <c r="O22408" s="1"/>
    </row>
    <row r="22409" spans="15:15" x14ac:dyDescent="0.3">
      <c r="O22409" s="1"/>
    </row>
    <row r="22410" spans="15:15" x14ac:dyDescent="0.3">
      <c r="O22410" s="1"/>
    </row>
    <row r="22411" spans="15:15" x14ac:dyDescent="0.3">
      <c r="O22411" s="1"/>
    </row>
    <row r="22412" spans="15:15" x14ac:dyDescent="0.3">
      <c r="O22412" s="1"/>
    </row>
    <row r="22413" spans="15:15" x14ac:dyDescent="0.3">
      <c r="O22413" s="1"/>
    </row>
    <row r="22414" spans="15:15" x14ac:dyDescent="0.3">
      <c r="O22414" s="1"/>
    </row>
    <row r="22415" spans="15:15" x14ac:dyDescent="0.3">
      <c r="O22415" s="1"/>
    </row>
    <row r="22416" spans="15:15" x14ac:dyDescent="0.3">
      <c r="O22416" s="1"/>
    </row>
    <row r="22417" spans="15:15" x14ac:dyDescent="0.3">
      <c r="O22417" s="1"/>
    </row>
    <row r="22418" spans="15:15" x14ac:dyDescent="0.3">
      <c r="O22418" s="1"/>
    </row>
    <row r="22419" spans="15:15" x14ac:dyDescent="0.3">
      <c r="O22419" s="1"/>
    </row>
    <row r="22420" spans="15:15" x14ac:dyDescent="0.3">
      <c r="O22420" s="1"/>
    </row>
    <row r="22421" spans="15:15" x14ac:dyDescent="0.3">
      <c r="O22421" s="1"/>
    </row>
    <row r="22422" spans="15:15" x14ac:dyDescent="0.3">
      <c r="O22422" s="1"/>
    </row>
    <row r="22423" spans="15:15" x14ac:dyDescent="0.3">
      <c r="O22423" s="1"/>
    </row>
    <row r="22424" spans="15:15" x14ac:dyDescent="0.3">
      <c r="O22424" s="1"/>
    </row>
    <row r="22425" spans="15:15" x14ac:dyDescent="0.3">
      <c r="O22425" s="1"/>
    </row>
    <row r="22426" spans="15:15" x14ac:dyDescent="0.3">
      <c r="O22426" s="1"/>
    </row>
    <row r="22427" spans="15:15" x14ac:dyDescent="0.3">
      <c r="O22427" s="1"/>
    </row>
    <row r="22428" spans="15:15" x14ac:dyDescent="0.3">
      <c r="O22428" s="1"/>
    </row>
    <row r="22429" spans="15:15" x14ac:dyDescent="0.3">
      <c r="O22429" s="1"/>
    </row>
    <row r="22430" spans="15:15" x14ac:dyDescent="0.3">
      <c r="O22430" s="1"/>
    </row>
    <row r="22431" spans="15:15" x14ac:dyDescent="0.3">
      <c r="O22431" s="1"/>
    </row>
    <row r="22432" spans="15:15" x14ac:dyDescent="0.3">
      <c r="O22432" s="1"/>
    </row>
    <row r="22433" spans="15:15" x14ac:dyDescent="0.3">
      <c r="O22433" s="1"/>
    </row>
    <row r="22434" spans="15:15" x14ac:dyDescent="0.3">
      <c r="O22434" s="1"/>
    </row>
    <row r="22435" spans="15:15" x14ac:dyDescent="0.3">
      <c r="O22435" s="1"/>
    </row>
    <row r="22436" spans="15:15" x14ac:dyDescent="0.3">
      <c r="O22436" s="1"/>
    </row>
    <row r="22437" spans="15:15" x14ac:dyDescent="0.3">
      <c r="O22437" s="1"/>
    </row>
    <row r="22438" spans="15:15" x14ac:dyDescent="0.3">
      <c r="O22438" s="1"/>
    </row>
    <row r="22439" spans="15:15" x14ac:dyDescent="0.3">
      <c r="O22439" s="1"/>
    </row>
    <row r="22440" spans="15:15" x14ac:dyDescent="0.3">
      <c r="O22440" s="1"/>
    </row>
    <row r="22441" spans="15:15" x14ac:dyDescent="0.3">
      <c r="O22441" s="1"/>
    </row>
    <row r="22442" spans="15:15" x14ac:dyDescent="0.3">
      <c r="O22442" s="1"/>
    </row>
    <row r="22443" spans="15:15" x14ac:dyDescent="0.3">
      <c r="O22443" s="1"/>
    </row>
    <row r="22444" spans="15:15" x14ac:dyDescent="0.3">
      <c r="O22444" s="1"/>
    </row>
    <row r="22445" spans="15:15" x14ac:dyDescent="0.3">
      <c r="O22445" s="1"/>
    </row>
    <row r="22446" spans="15:15" x14ac:dyDescent="0.3">
      <c r="O22446" s="1"/>
    </row>
    <row r="22447" spans="15:15" x14ac:dyDescent="0.3">
      <c r="O22447" s="1"/>
    </row>
    <row r="22448" spans="15:15" x14ac:dyDescent="0.3">
      <c r="O22448" s="1"/>
    </row>
    <row r="22449" spans="15:15" x14ac:dyDescent="0.3">
      <c r="O22449" s="1"/>
    </row>
    <row r="22450" spans="15:15" x14ac:dyDescent="0.3">
      <c r="O22450" s="1"/>
    </row>
    <row r="22451" spans="15:15" x14ac:dyDescent="0.3">
      <c r="O22451" s="1"/>
    </row>
    <row r="22452" spans="15:15" x14ac:dyDescent="0.3">
      <c r="O22452" s="1"/>
    </row>
    <row r="22453" spans="15:15" x14ac:dyDescent="0.3">
      <c r="O22453" s="1"/>
    </row>
    <row r="22454" spans="15:15" x14ac:dyDescent="0.3">
      <c r="O22454" s="1"/>
    </row>
    <row r="22455" spans="15:15" x14ac:dyDescent="0.3">
      <c r="O22455" s="1"/>
    </row>
    <row r="22456" spans="15:15" x14ac:dyDescent="0.3">
      <c r="O22456" s="1"/>
    </row>
    <row r="22457" spans="15:15" x14ac:dyDescent="0.3">
      <c r="O22457" s="1"/>
    </row>
    <row r="22458" spans="15:15" x14ac:dyDescent="0.3">
      <c r="O22458" s="1"/>
    </row>
    <row r="22459" spans="15:15" x14ac:dyDescent="0.3">
      <c r="O22459" s="1"/>
    </row>
    <row r="22460" spans="15:15" x14ac:dyDescent="0.3">
      <c r="O22460" s="1"/>
    </row>
    <row r="22461" spans="15:15" x14ac:dyDescent="0.3">
      <c r="O22461" s="1"/>
    </row>
    <row r="22462" spans="15:15" x14ac:dyDescent="0.3">
      <c r="O22462" s="1"/>
    </row>
    <row r="22463" spans="15:15" x14ac:dyDescent="0.3">
      <c r="O22463" s="1"/>
    </row>
    <row r="22464" spans="15:15" x14ac:dyDescent="0.3">
      <c r="O22464" s="1"/>
    </row>
    <row r="22465" spans="15:15" x14ac:dyDescent="0.3">
      <c r="O22465" s="1"/>
    </row>
    <row r="22466" spans="15:15" x14ac:dyDescent="0.3">
      <c r="O22466" s="1"/>
    </row>
    <row r="22467" spans="15:15" x14ac:dyDescent="0.3">
      <c r="O22467" s="1"/>
    </row>
    <row r="22468" spans="15:15" x14ac:dyDescent="0.3">
      <c r="O22468" s="1"/>
    </row>
    <row r="22469" spans="15:15" x14ac:dyDescent="0.3">
      <c r="O22469" s="1"/>
    </row>
    <row r="22470" spans="15:15" x14ac:dyDescent="0.3">
      <c r="O22470" s="1"/>
    </row>
    <row r="22471" spans="15:15" x14ac:dyDescent="0.3">
      <c r="O22471" s="1"/>
    </row>
    <row r="22472" spans="15:15" x14ac:dyDescent="0.3">
      <c r="O22472" s="1"/>
    </row>
    <row r="22473" spans="15:15" x14ac:dyDescent="0.3">
      <c r="O22473" s="1"/>
    </row>
    <row r="22474" spans="15:15" x14ac:dyDescent="0.3">
      <c r="O22474" s="1"/>
    </row>
    <row r="22475" spans="15:15" x14ac:dyDescent="0.3">
      <c r="O22475" s="1"/>
    </row>
    <row r="22476" spans="15:15" x14ac:dyDescent="0.3">
      <c r="O22476" s="1"/>
    </row>
    <row r="22477" spans="15:15" x14ac:dyDescent="0.3">
      <c r="O22477" s="1"/>
    </row>
    <row r="22478" spans="15:15" x14ac:dyDescent="0.3">
      <c r="O22478" s="1"/>
    </row>
    <row r="22479" spans="15:15" x14ac:dyDescent="0.3">
      <c r="O22479" s="1"/>
    </row>
    <row r="22480" spans="15:15" x14ac:dyDescent="0.3">
      <c r="O22480" s="1"/>
    </row>
    <row r="22481" spans="15:15" x14ac:dyDescent="0.3">
      <c r="O22481" s="1"/>
    </row>
    <row r="22482" spans="15:15" x14ac:dyDescent="0.3">
      <c r="O22482" s="1"/>
    </row>
    <row r="22483" spans="15:15" x14ac:dyDescent="0.3">
      <c r="O22483" s="1"/>
    </row>
    <row r="22484" spans="15:15" x14ac:dyDescent="0.3">
      <c r="O22484" s="1"/>
    </row>
    <row r="22485" spans="15:15" x14ac:dyDescent="0.3">
      <c r="O22485" s="1"/>
    </row>
    <row r="22486" spans="15:15" x14ac:dyDescent="0.3">
      <c r="O22486" s="1"/>
    </row>
    <row r="22487" spans="15:15" x14ac:dyDescent="0.3">
      <c r="O22487" s="1"/>
    </row>
    <row r="22488" spans="15:15" x14ac:dyDescent="0.3">
      <c r="O22488" s="1"/>
    </row>
    <row r="22489" spans="15:15" x14ac:dyDescent="0.3">
      <c r="O22489" s="1"/>
    </row>
    <row r="22490" spans="15:15" x14ac:dyDescent="0.3">
      <c r="O22490" s="1"/>
    </row>
    <row r="22491" spans="15:15" x14ac:dyDescent="0.3">
      <c r="O22491" s="1"/>
    </row>
    <row r="22492" spans="15:15" x14ac:dyDescent="0.3">
      <c r="O22492" s="1"/>
    </row>
    <row r="22493" spans="15:15" x14ac:dyDescent="0.3">
      <c r="O22493" s="1"/>
    </row>
    <row r="22494" spans="15:15" x14ac:dyDescent="0.3">
      <c r="O22494" s="1"/>
    </row>
    <row r="22495" spans="15:15" x14ac:dyDescent="0.3">
      <c r="O22495" s="1"/>
    </row>
    <row r="22496" spans="15:15" x14ac:dyDescent="0.3">
      <c r="O22496" s="1"/>
    </row>
    <row r="22497" spans="15:15" x14ac:dyDescent="0.3">
      <c r="O22497" s="1"/>
    </row>
    <row r="22498" spans="15:15" x14ac:dyDescent="0.3">
      <c r="O22498" s="1"/>
    </row>
    <row r="22499" spans="15:15" x14ac:dyDescent="0.3">
      <c r="O22499" s="1"/>
    </row>
    <row r="22500" spans="15:15" x14ac:dyDescent="0.3">
      <c r="O22500" s="1"/>
    </row>
    <row r="22501" spans="15:15" x14ac:dyDescent="0.3">
      <c r="O22501" s="1"/>
    </row>
    <row r="22502" spans="15:15" x14ac:dyDescent="0.3">
      <c r="O22502" s="1"/>
    </row>
    <row r="22503" spans="15:15" x14ac:dyDescent="0.3">
      <c r="O22503" s="1"/>
    </row>
    <row r="22504" spans="15:15" x14ac:dyDescent="0.3">
      <c r="O22504" s="1"/>
    </row>
    <row r="22505" spans="15:15" x14ac:dyDescent="0.3">
      <c r="O22505" s="1"/>
    </row>
    <row r="22506" spans="15:15" x14ac:dyDescent="0.3">
      <c r="O22506" s="1"/>
    </row>
    <row r="22507" spans="15:15" x14ac:dyDescent="0.3">
      <c r="O22507" s="1"/>
    </row>
    <row r="22508" spans="15:15" x14ac:dyDescent="0.3">
      <c r="O22508" s="1"/>
    </row>
    <row r="22509" spans="15:15" x14ac:dyDescent="0.3">
      <c r="O22509" s="1"/>
    </row>
    <row r="22510" spans="15:15" x14ac:dyDescent="0.3">
      <c r="O22510" s="1"/>
    </row>
    <row r="22511" spans="15:15" x14ac:dyDescent="0.3">
      <c r="O22511" s="1"/>
    </row>
    <row r="22512" spans="15:15" x14ac:dyDescent="0.3">
      <c r="O22512" s="1"/>
    </row>
    <row r="22513" spans="15:15" x14ac:dyDescent="0.3">
      <c r="O22513" s="1"/>
    </row>
    <row r="22514" spans="15:15" x14ac:dyDescent="0.3">
      <c r="O22514" s="1"/>
    </row>
    <row r="22515" spans="15:15" x14ac:dyDescent="0.3">
      <c r="O22515" s="1"/>
    </row>
    <row r="22516" spans="15:15" x14ac:dyDescent="0.3">
      <c r="O22516" s="1"/>
    </row>
    <row r="22517" spans="15:15" x14ac:dyDescent="0.3">
      <c r="O22517" s="1"/>
    </row>
    <row r="22518" spans="15:15" x14ac:dyDescent="0.3">
      <c r="O22518" s="1"/>
    </row>
    <row r="22519" spans="15:15" x14ac:dyDescent="0.3">
      <c r="O22519" s="1"/>
    </row>
    <row r="22520" spans="15:15" x14ac:dyDescent="0.3">
      <c r="O22520" s="1"/>
    </row>
    <row r="22521" spans="15:15" x14ac:dyDescent="0.3">
      <c r="O22521" s="1"/>
    </row>
    <row r="22522" spans="15:15" x14ac:dyDescent="0.3">
      <c r="O22522" s="1"/>
    </row>
    <row r="22523" spans="15:15" x14ac:dyDescent="0.3">
      <c r="O22523" s="1"/>
    </row>
    <row r="22524" spans="15:15" x14ac:dyDescent="0.3">
      <c r="O22524" s="1"/>
    </row>
    <row r="22525" spans="15:15" x14ac:dyDescent="0.3">
      <c r="O22525" s="1"/>
    </row>
    <row r="22526" spans="15:15" x14ac:dyDescent="0.3">
      <c r="O22526" s="1"/>
    </row>
    <row r="22527" spans="15:15" x14ac:dyDescent="0.3">
      <c r="O22527" s="1"/>
    </row>
    <row r="22528" spans="15:15" x14ac:dyDescent="0.3">
      <c r="O22528" s="1"/>
    </row>
    <row r="22529" spans="15:15" x14ac:dyDescent="0.3">
      <c r="O22529" s="1"/>
    </row>
    <row r="22530" spans="15:15" x14ac:dyDescent="0.3">
      <c r="O22530" s="1"/>
    </row>
    <row r="22531" spans="15:15" x14ac:dyDescent="0.3">
      <c r="O22531" s="1"/>
    </row>
    <row r="22532" spans="15:15" x14ac:dyDescent="0.3">
      <c r="O22532" s="1"/>
    </row>
    <row r="22533" spans="15:15" x14ac:dyDescent="0.3">
      <c r="O22533" s="1"/>
    </row>
    <row r="22534" spans="15:15" x14ac:dyDescent="0.3">
      <c r="O22534" s="1"/>
    </row>
    <row r="22535" spans="15:15" x14ac:dyDescent="0.3">
      <c r="O22535" s="1"/>
    </row>
    <row r="22536" spans="15:15" x14ac:dyDescent="0.3">
      <c r="O22536" s="1"/>
    </row>
    <row r="22537" spans="15:15" x14ac:dyDescent="0.3">
      <c r="O22537" s="1"/>
    </row>
    <row r="22538" spans="15:15" x14ac:dyDescent="0.3">
      <c r="O22538" s="1"/>
    </row>
    <row r="22539" spans="15:15" x14ac:dyDescent="0.3">
      <c r="O22539" s="1"/>
    </row>
    <row r="22540" spans="15:15" x14ac:dyDescent="0.3">
      <c r="O22540" s="1"/>
    </row>
    <row r="22541" spans="15:15" x14ac:dyDescent="0.3">
      <c r="O22541" s="1"/>
    </row>
    <row r="22542" spans="15:15" x14ac:dyDescent="0.3">
      <c r="O22542" s="1"/>
    </row>
    <row r="22543" spans="15:15" x14ac:dyDescent="0.3">
      <c r="O22543" s="1"/>
    </row>
    <row r="22544" spans="15:15" x14ac:dyDescent="0.3">
      <c r="O22544" s="1"/>
    </row>
    <row r="22545" spans="15:15" x14ac:dyDescent="0.3">
      <c r="O22545" s="1"/>
    </row>
    <row r="22546" spans="15:15" x14ac:dyDescent="0.3">
      <c r="O22546" s="1"/>
    </row>
    <row r="22547" spans="15:15" x14ac:dyDescent="0.3">
      <c r="O22547" s="1"/>
    </row>
    <row r="22548" spans="15:15" x14ac:dyDescent="0.3">
      <c r="O22548" s="1"/>
    </row>
    <row r="22549" spans="15:15" x14ac:dyDescent="0.3">
      <c r="O22549" s="1"/>
    </row>
    <row r="22550" spans="15:15" x14ac:dyDescent="0.3">
      <c r="O22550" s="1"/>
    </row>
    <row r="22551" spans="15:15" x14ac:dyDescent="0.3">
      <c r="O22551" s="1"/>
    </row>
    <row r="22552" spans="15:15" x14ac:dyDescent="0.3">
      <c r="O22552" s="1"/>
    </row>
    <row r="22553" spans="15:15" x14ac:dyDescent="0.3">
      <c r="O22553" s="1"/>
    </row>
    <row r="22554" spans="15:15" x14ac:dyDescent="0.3">
      <c r="O22554" s="1"/>
    </row>
    <row r="22555" spans="15:15" x14ac:dyDescent="0.3">
      <c r="O22555" s="1"/>
    </row>
    <row r="22556" spans="15:15" x14ac:dyDescent="0.3">
      <c r="O22556" s="1"/>
    </row>
    <row r="22557" spans="15:15" x14ac:dyDescent="0.3">
      <c r="O22557" s="1"/>
    </row>
    <row r="22558" spans="15:15" x14ac:dyDescent="0.3">
      <c r="O22558" s="1"/>
    </row>
    <row r="22559" spans="15:15" x14ac:dyDescent="0.3">
      <c r="O22559" s="1"/>
    </row>
    <row r="22560" spans="15:15" x14ac:dyDescent="0.3">
      <c r="O22560" s="1"/>
    </row>
    <row r="22561" spans="15:15" x14ac:dyDescent="0.3">
      <c r="O22561" s="1"/>
    </row>
    <row r="22562" spans="15:15" x14ac:dyDescent="0.3">
      <c r="O22562" s="1"/>
    </row>
    <row r="22563" spans="15:15" x14ac:dyDescent="0.3">
      <c r="O22563" s="1"/>
    </row>
    <row r="22564" spans="15:15" x14ac:dyDescent="0.3">
      <c r="O22564" s="1"/>
    </row>
    <row r="22565" spans="15:15" x14ac:dyDescent="0.3">
      <c r="O22565" s="1"/>
    </row>
    <row r="22566" spans="15:15" x14ac:dyDescent="0.3">
      <c r="O22566" s="1"/>
    </row>
    <row r="22567" spans="15:15" x14ac:dyDescent="0.3">
      <c r="O22567" s="1"/>
    </row>
    <row r="22568" spans="15:15" x14ac:dyDescent="0.3">
      <c r="O22568" s="1"/>
    </row>
    <row r="22569" spans="15:15" x14ac:dyDescent="0.3">
      <c r="O22569" s="1"/>
    </row>
    <row r="22570" spans="15:15" x14ac:dyDescent="0.3">
      <c r="O22570" s="1"/>
    </row>
    <row r="22571" spans="15:15" x14ac:dyDescent="0.3">
      <c r="O22571" s="1"/>
    </row>
    <row r="22572" spans="15:15" x14ac:dyDescent="0.3">
      <c r="O22572" s="1"/>
    </row>
    <row r="22573" spans="15:15" x14ac:dyDescent="0.3">
      <c r="O22573" s="1"/>
    </row>
    <row r="22574" spans="15:15" x14ac:dyDescent="0.3">
      <c r="O22574" s="1"/>
    </row>
    <row r="22575" spans="15:15" x14ac:dyDescent="0.3">
      <c r="O22575" s="1"/>
    </row>
    <row r="22576" spans="15:15" x14ac:dyDescent="0.3">
      <c r="O22576" s="1"/>
    </row>
    <row r="22577" spans="15:15" x14ac:dyDescent="0.3">
      <c r="O22577" s="1"/>
    </row>
    <row r="22578" spans="15:15" x14ac:dyDescent="0.3">
      <c r="O22578" s="1"/>
    </row>
    <row r="22579" spans="15:15" x14ac:dyDescent="0.3">
      <c r="O22579" s="1"/>
    </row>
    <row r="22580" spans="15:15" x14ac:dyDescent="0.3">
      <c r="O22580" s="1"/>
    </row>
    <row r="22581" spans="15:15" x14ac:dyDescent="0.3">
      <c r="O22581" s="1"/>
    </row>
    <row r="22582" spans="15:15" x14ac:dyDescent="0.3">
      <c r="O22582" s="1"/>
    </row>
    <row r="22583" spans="15:15" x14ac:dyDescent="0.3">
      <c r="O22583" s="1"/>
    </row>
    <row r="22584" spans="15:15" x14ac:dyDescent="0.3">
      <c r="O22584" s="1"/>
    </row>
    <row r="22585" spans="15:15" x14ac:dyDescent="0.3">
      <c r="O22585" s="1"/>
    </row>
    <row r="22586" spans="15:15" x14ac:dyDescent="0.3">
      <c r="O22586" s="1"/>
    </row>
    <row r="22587" spans="15:15" x14ac:dyDescent="0.3">
      <c r="O22587" s="1"/>
    </row>
    <row r="22588" spans="15:15" x14ac:dyDescent="0.3">
      <c r="O22588" s="1"/>
    </row>
    <row r="22589" spans="15:15" x14ac:dyDescent="0.3">
      <c r="O22589" s="1"/>
    </row>
    <row r="22590" spans="15:15" x14ac:dyDescent="0.3">
      <c r="O22590" s="1"/>
    </row>
    <row r="22591" spans="15:15" x14ac:dyDescent="0.3">
      <c r="O22591" s="1"/>
    </row>
    <row r="22592" spans="15:15" x14ac:dyDescent="0.3">
      <c r="O22592" s="1"/>
    </row>
    <row r="22593" spans="15:15" x14ac:dyDescent="0.3">
      <c r="O22593" s="1"/>
    </row>
    <row r="22594" spans="15:15" x14ac:dyDescent="0.3">
      <c r="O22594" s="1"/>
    </row>
    <row r="22595" spans="15:15" x14ac:dyDescent="0.3">
      <c r="O22595" s="1"/>
    </row>
    <row r="22596" spans="15:15" x14ac:dyDescent="0.3">
      <c r="O22596" s="1"/>
    </row>
    <row r="22597" spans="15:15" x14ac:dyDescent="0.3">
      <c r="O22597" s="1"/>
    </row>
    <row r="22598" spans="15:15" x14ac:dyDescent="0.3">
      <c r="O22598" s="1"/>
    </row>
    <row r="22599" spans="15:15" x14ac:dyDescent="0.3">
      <c r="O22599" s="1"/>
    </row>
    <row r="22600" spans="15:15" x14ac:dyDescent="0.3">
      <c r="O22600" s="1"/>
    </row>
    <row r="22601" spans="15:15" x14ac:dyDescent="0.3">
      <c r="O22601" s="1"/>
    </row>
    <row r="22602" spans="15:15" x14ac:dyDescent="0.3">
      <c r="O22602" s="1"/>
    </row>
    <row r="22603" spans="15:15" x14ac:dyDescent="0.3">
      <c r="O22603" s="1"/>
    </row>
    <row r="22604" spans="15:15" x14ac:dyDescent="0.3">
      <c r="O22604" s="1"/>
    </row>
    <row r="22605" spans="15:15" x14ac:dyDescent="0.3">
      <c r="O22605" s="1"/>
    </row>
    <row r="22606" spans="15:15" x14ac:dyDescent="0.3">
      <c r="O22606" s="1"/>
    </row>
    <row r="22607" spans="15:15" x14ac:dyDescent="0.3">
      <c r="O22607" s="1"/>
    </row>
    <row r="22608" spans="15:15" x14ac:dyDescent="0.3">
      <c r="O22608" s="1"/>
    </row>
    <row r="22609" spans="15:15" x14ac:dyDescent="0.3">
      <c r="O22609" s="1"/>
    </row>
    <row r="22610" spans="15:15" x14ac:dyDescent="0.3">
      <c r="O22610" s="1"/>
    </row>
    <row r="22611" spans="15:15" x14ac:dyDescent="0.3">
      <c r="O22611" s="1"/>
    </row>
    <row r="22612" spans="15:15" x14ac:dyDescent="0.3">
      <c r="O22612" s="1"/>
    </row>
    <row r="22613" spans="15:15" x14ac:dyDescent="0.3">
      <c r="O22613" s="1"/>
    </row>
    <row r="22614" spans="15:15" x14ac:dyDescent="0.3">
      <c r="O22614" s="1"/>
    </row>
    <row r="22615" spans="15:15" x14ac:dyDescent="0.3">
      <c r="O22615" s="1"/>
    </row>
    <row r="22616" spans="15:15" x14ac:dyDescent="0.3">
      <c r="O22616" s="1"/>
    </row>
    <row r="22617" spans="15:15" x14ac:dyDescent="0.3">
      <c r="O22617" s="1"/>
    </row>
    <row r="22618" spans="15:15" x14ac:dyDescent="0.3">
      <c r="O22618" s="1"/>
    </row>
    <row r="22619" spans="15:15" x14ac:dyDescent="0.3">
      <c r="O22619" s="1"/>
    </row>
    <row r="22620" spans="15:15" x14ac:dyDescent="0.3">
      <c r="O22620" s="1"/>
    </row>
    <row r="22621" spans="15:15" x14ac:dyDescent="0.3">
      <c r="O22621" s="1"/>
    </row>
    <row r="22622" spans="15:15" x14ac:dyDescent="0.3">
      <c r="O22622" s="1"/>
    </row>
    <row r="22623" spans="15:15" x14ac:dyDescent="0.3">
      <c r="O22623" s="1"/>
    </row>
    <row r="22624" spans="15:15" x14ac:dyDescent="0.3">
      <c r="O22624" s="1"/>
    </row>
    <row r="22625" spans="15:15" x14ac:dyDescent="0.3">
      <c r="O22625" s="1"/>
    </row>
    <row r="22626" spans="15:15" x14ac:dyDescent="0.3">
      <c r="O22626" s="1"/>
    </row>
    <row r="22627" spans="15:15" x14ac:dyDescent="0.3">
      <c r="O22627" s="1"/>
    </row>
    <row r="22628" spans="15:15" x14ac:dyDescent="0.3">
      <c r="O22628" s="1"/>
    </row>
    <row r="22629" spans="15:15" x14ac:dyDescent="0.3">
      <c r="O22629" s="1"/>
    </row>
    <row r="22630" spans="15:15" x14ac:dyDescent="0.3">
      <c r="O22630" s="1"/>
    </row>
    <row r="22631" spans="15:15" x14ac:dyDescent="0.3">
      <c r="O22631" s="1"/>
    </row>
    <row r="22632" spans="15:15" x14ac:dyDescent="0.3">
      <c r="O22632" s="1"/>
    </row>
    <row r="22633" spans="15:15" x14ac:dyDescent="0.3">
      <c r="O22633" s="1"/>
    </row>
    <row r="22634" spans="15:15" x14ac:dyDescent="0.3">
      <c r="O22634" s="1"/>
    </row>
    <row r="22635" spans="15:15" x14ac:dyDescent="0.3">
      <c r="O22635" s="1"/>
    </row>
    <row r="22636" spans="15:15" x14ac:dyDescent="0.3">
      <c r="O22636" s="1"/>
    </row>
    <row r="22637" spans="15:15" x14ac:dyDescent="0.3">
      <c r="O22637" s="1"/>
    </row>
    <row r="22638" spans="15:15" x14ac:dyDescent="0.3">
      <c r="O22638" s="1"/>
    </row>
    <row r="22639" spans="15:15" x14ac:dyDescent="0.3">
      <c r="O22639" s="1"/>
    </row>
    <row r="22640" spans="15:15" x14ac:dyDescent="0.3">
      <c r="O22640" s="1"/>
    </row>
    <row r="22641" spans="15:15" x14ac:dyDescent="0.3">
      <c r="O22641" s="1"/>
    </row>
    <row r="22642" spans="15:15" x14ac:dyDescent="0.3">
      <c r="O22642" s="1"/>
    </row>
    <row r="22643" spans="15:15" x14ac:dyDescent="0.3">
      <c r="O22643" s="1"/>
    </row>
    <row r="22644" spans="15:15" x14ac:dyDescent="0.3">
      <c r="O22644" s="1"/>
    </row>
    <row r="22645" spans="15:15" x14ac:dyDescent="0.3">
      <c r="O22645" s="1"/>
    </row>
    <row r="22646" spans="15:15" x14ac:dyDescent="0.3">
      <c r="O22646" s="1"/>
    </row>
    <row r="22647" spans="15:15" x14ac:dyDescent="0.3">
      <c r="O22647" s="1"/>
    </row>
    <row r="22648" spans="15:15" x14ac:dyDescent="0.3">
      <c r="O22648" s="1"/>
    </row>
    <row r="22649" spans="15:15" x14ac:dyDescent="0.3">
      <c r="O22649" s="1"/>
    </row>
    <row r="22650" spans="15:15" x14ac:dyDescent="0.3">
      <c r="O22650" s="1"/>
    </row>
    <row r="22651" spans="15:15" x14ac:dyDescent="0.3">
      <c r="O22651" s="1"/>
    </row>
    <row r="22652" spans="15:15" x14ac:dyDescent="0.3">
      <c r="O22652" s="1"/>
    </row>
    <row r="22653" spans="15:15" x14ac:dyDescent="0.3">
      <c r="O22653" s="1"/>
    </row>
    <row r="22654" spans="15:15" x14ac:dyDescent="0.3">
      <c r="O22654" s="1"/>
    </row>
    <row r="22655" spans="15:15" x14ac:dyDescent="0.3">
      <c r="O22655" s="1"/>
    </row>
    <row r="22656" spans="15:15" x14ac:dyDescent="0.3">
      <c r="O22656" s="1"/>
    </row>
    <row r="22657" spans="15:15" x14ac:dyDescent="0.3">
      <c r="O22657" s="1"/>
    </row>
    <row r="22658" spans="15:15" x14ac:dyDescent="0.3">
      <c r="O22658" s="1"/>
    </row>
    <row r="22659" spans="15:15" x14ac:dyDescent="0.3">
      <c r="O22659" s="1"/>
    </row>
    <row r="22660" spans="15:15" x14ac:dyDescent="0.3">
      <c r="O22660" s="1"/>
    </row>
    <row r="22661" spans="15:15" x14ac:dyDescent="0.3">
      <c r="O22661" s="1"/>
    </row>
    <row r="22662" spans="15:15" x14ac:dyDescent="0.3">
      <c r="O22662" s="1"/>
    </row>
    <row r="22663" spans="15:15" x14ac:dyDescent="0.3">
      <c r="O22663" s="1"/>
    </row>
    <row r="22664" spans="15:15" x14ac:dyDescent="0.3">
      <c r="O22664" s="1"/>
    </row>
    <row r="22665" spans="15:15" x14ac:dyDescent="0.3">
      <c r="O22665" s="1"/>
    </row>
    <row r="22666" spans="15:15" x14ac:dyDescent="0.3">
      <c r="O22666" s="1"/>
    </row>
    <row r="22667" spans="15:15" x14ac:dyDescent="0.3">
      <c r="O22667" s="1"/>
    </row>
    <row r="22668" spans="15:15" x14ac:dyDescent="0.3">
      <c r="O22668" s="1"/>
    </row>
    <row r="22669" spans="15:15" x14ac:dyDescent="0.3">
      <c r="O22669" s="1"/>
    </row>
    <row r="22670" spans="15:15" x14ac:dyDescent="0.3">
      <c r="O22670" s="1"/>
    </row>
    <row r="22671" spans="15:15" x14ac:dyDescent="0.3">
      <c r="O22671" s="1"/>
    </row>
    <row r="22672" spans="15:15" x14ac:dyDescent="0.3">
      <c r="O22672" s="1"/>
    </row>
    <row r="22673" spans="15:15" x14ac:dyDescent="0.3">
      <c r="O22673" s="1"/>
    </row>
    <row r="22674" spans="15:15" x14ac:dyDescent="0.3">
      <c r="O22674" s="1"/>
    </row>
    <row r="22675" spans="15:15" x14ac:dyDescent="0.3">
      <c r="O22675" s="1"/>
    </row>
    <row r="22676" spans="15:15" x14ac:dyDescent="0.3">
      <c r="O22676" s="1"/>
    </row>
    <row r="22677" spans="15:15" x14ac:dyDescent="0.3">
      <c r="O22677" s="1"/>
    </row>
    <row r="22678" spans="15:15" x14ac:dyDescent="0.3">
      <c r="O22678" s="1"/>
    </row>
    <row r="22679" spans="15:15" x14ac:dyDescent="0.3">
      <c r="O22679" s="1"/>
    </row>
    <row r="22680" spans="15:15" x14ac:dyDescent="0.3">
      <c r="O22680" s="1"/>
    </row>
    <row r="22681" spans="15:15" x14ac:dyDescent="0.3">
      <c r="O22681" s="1"/>
    </row>
    <row r="22682" spans="15:15" x14ac:dyDescent="0.3">
      <c r="O22682" s="1"/>
    </row>
    <row r="22683" spans="15:15" x14ac:dyDescent="0.3">
      <c r="O22683" s="1"/>
    </row>
    <row r="22684" spans="15:15" x14ac:dyDescent="0.3">
      <c r="O22684" s="1"/>
    </row>
    <row r="22685" spans="15:15" x14ac:dyDescent="0.3">
      <c r="O22685" s="1"/>
    </row>
    <row r="22686" spans="15:15" x14ac:dyDescent="0.3">
      <c r="O22686" s="1"/>
    </row>
    <row r="22687" spans="15:15" x14ac:dyDescent="0.3">
      <c r="O22687" s="1"/>
    </row>
    <row r="22688" spans="15:15" x14ac:dyDescent="0.3">
      <c r="O22688" s="1"/>
    </row>
    <row r="22689" spans="15:15" x14ac:dyDescent="0.3">
      <c r="O22689" s="1"/>
    </row>
    <row r="22690" spans="15:15" x14ac:dyDescent="0.3">
      <c r="O22690" s="1"/>
    </row>
    <row r="22691" spans="15:15" x14ac:dyDescent="0.3">
      <c r="O22691" s="1"/>
    </row>
    <row r="22692" spans="15:15" x14ac:dyDescent="0.3">
      <c r="O22692" s="1"/>
    </row>
    <row r="22693" spans="15:15" x14ac:dyDescent="0.3">
      <c r="O22693" s="1"/>
    </row>
    <row r="22694" spans="15:15" x14ac:dyDescent="0.3">
      <c r="O22694" s="1"/>
    </row>
    <row r="22695" spans="15:15" x14ac:dyDescent="0.3">
      <c r="O22695" s="1"/>
    </row>
    <row r="22696" spans="15:15" x14ac:dyDescent="0.3">
      <c r="O22696" s="1"/>
    </row>
    <row r="22697" spans="15:15" x14ac:dyDescent="0.3">
      <c r="O22697" s="1"/>
    </row>
    <row r="22698" spans="15:15" x14ac:dyDescent="0.3">
      <c r="O22698" s="1"/>
    </row>
    <row r="22699" spans="15:15" x14ac:dyDescent="0.3">
      <c r="O22699" s="1"/>
    </row>
    <row r="22700" spans="15:15" x14ac:dyDescent="0.3">
      <c r="O22700" s="1"/>
    </row>
    <row r="22701" spans="15:15" x14ac:dyDescent="0.3">
      <c r="O22701" s="1"/>
    </row>
    <row r="22702" spans="15:15" x14ac:dyDescent="0.3">
      <c r="O22702" s="1"/>
    </row>
    <row r="22703" spans="15:15" x14ac:dyDescent="0.3">
      <c r="O22703" s="1"/>
    </row>
    <row r="22704" spans="15:15" x14ac:dyDescent="0.3">
      <c r="O22704" s="1"/>
    </row>
    <row r="22705" spans="15:15" x14ac:dyDescent="0.3">
      <c r="O22705" s="1"/>
    </row>
    <row r="22706" spans="15:15" x14ac:dyDescent="0.3">
      <c r="O22706" s="1"/>
    </row>
    <row r="22707" spans="15:15" x14ac:dyDescent="0.3">
      <c r="O22707" s="1"/>
    </row>
    <row r="22708" spans="15:15" x14ac:dyDescent="0.3">
      <c r="O22708" s="1"/>
    </row>
    <row r="22709" spans="15:15" x14ac:dyDescent="0.3">
      <c r="O22709" s="1"/>
    </row>
    <row r="22710" spans="15:15" x14ac:dyDescent="0.3">
      <c r="O22710" s="1"/>
    </row>
    <row r="22711" spans="15:15" x14ac:dyDescent="0.3">
      <c r="O22711" s="1"/>
    </row>
    <row r="22712" spans="15:15" x14ac:dyDescent="0.3">
      <c r="O22712" s="1"/>
    </row>
    <row r="22713" spans="15:15" x14ac:dyDescent="0.3">
      <c r="O22713" s="1"/>
    </row>
    <row r="22714" spans="15:15" x14ac:dyDescent="0.3">
      <c r="O22714" s="1"/>
    </row>
    <row r="22715" spans="15:15" x14ac:dyDescent="0.3">
      <c r="O22715" s="1"/>
    </row>
    <row r="22716" spans="15:15" x14ac:dyDescent="0.3">
      <c r="O22716" s="1"/>
    </row>
    <row r="22717" spans="15:15" x14ac:dyDescent="0.3">
      <c r="O22717" s="1"/>
    </row>
    <row r="22718" spans="15:15" x14ac:dyDescent="0.3">
      <c r="O22718" s="1"/>
    </row>
    <row r="22719" spans="15:15" x14ac:dyDescent="0.3">
      <c r="O22719" s="1"/>
    </row>
    <row r="22720" spans="15:15" x14ac:dyDescent="0.3">
      <c r="O22720" s="1"/>
    </row>
    <row r="22721" spans="15:15" x14ac:dyDescent="0.3">
      <c r="O22721" s="1"/>
    </row>
    <row r="22722" spans="15:15" x14ac:dyDescent="0.3">
      <c r="O22722" s="1"/>
    </row>
    <row r="22723" spans="15:15" x14ac:dyDescent="0.3">
      <c r="O22723" s="1"/>
    </row>
    <row r="22724" spans="15:15" x14ac:dyDescent="0.3">
      <c r="O22724" s="1"/>
    </row>
    <row r="22725" spans="15:15" x14ac:dyDescent="0.3">
      <c r="O22725" s="1"/>
    </row>
    <row r="22726" spans="15:15" x14ac:dyDescent="0.3">
      <c r="O22726" s="1"/>
    </row>
    <row r="22727" spans="15:15" x14ac:dyDescent="0.3">
      <c r="O22727" s="1"/>
    </row>
    <row r="22728" spans="15:15" x14ac:dyDescent="0.3">
      <c r="O22728" s="1"/>
    </row>
    <row r="22729" spans="15:15" x14ac:dyDescent="0.3">
      <c r="O22729" s="1"/>
    </row>
    <row r="22730" spans="15:15" x14ac:dyDescent="0.3">
      <c r="O22730" s="1"/>
    </row>
    <row r="22731" spans="15:15" x14ac:dyDescent="0.3">
      <c r="O22731" s="1"/>
    </row>
    <row r="22732" spans="15:15" x14ac:dyDescent="0.3">
      <c r="O22732" s="1"/>
    </row>
    <row r="22733" spans="15:15" x14ac:dyDescent="0.3">
      <c r="O22733" s="1"/>
    </row>
    <row r="22734" spans="15:15" x14ac:dyDescent="0.3">
      <c r="O22734" s="1"/>
    </row>
    <row r="22735" spans="15:15" x14ac:dyDescent="0.3">
      <c r="O22735" s="1"/>
    </row>
    <row r="22736" spans="15:15" x14ac:dyDescent="0.3">
      <c r="O22736" s="1"/>
    </row>
    <row r="22737" spans="15:15" x14ac:dyDescent="0.3">
      <c r="O22737" s="1"/>
    </row>
    <row r="22738" spans="15:15" x14ac:dyDescent="0.3">
      <c r="O22738" s="1"/>
    </row>
    <row r="22739" spans="15:15" x14ac:dyDescent="0.3">
      <c r="O22739" s="1"/>
    </row>
    <row r="22740" spans="15:15" x14ac:dyDescent="0.3">
      <c r="O22740" s="1"/>
    </row>
    <row r="22741" spans="15:15" x14ac:dyDescent="0.3">
      <c r="O22741" s="1"/>
    </row>
    <row r="22742" spans="15:15" x14ac:dyDescent="0.3">
      <c r="O22742" s="1"/>
    </row>
    <row r="22743" spans="15:15" x14ac:dyDescent="0.3">
      <c r="O22743" s="1"/>
    </row>
    <row r="22744" spans="15:15" x14ac:dyDescent="0.3">
      <c r="O22744" s="1"/>
    </row>
    <row r="22745" spans="15:15" x14ac:dyDescent="0.3">
      <c r="O22745" s="1"/>
    </row>
    <row r="22746" spans="15:15" x14ac:dyDescent="0.3">
      <c r="O22746" s="1"/>
    </row>
    <row r="22747" spans="15:15" x14ac:dyDescent="0.3">
      <c r="O22747" s="1"/>
    </row>
    <row r="22748" spans="15:15" x14ac:dyDescent="0.3">
      <c r="O22748" s="1"/>
    </row>
    <row r="22749" spans="15:15" x14ac:dyDescent="0.3">
      <c r="O22749" s="1"/>
    </row>
    <row r="22750" spans="15:15" x14ac:dyDescent="0.3">
      <c r="O22750" s="1"/>
    </row>
    <row r="22751" spans="15:15" x14ac:dyDescent="0.3">
      <c r="O22751" s="1"/>
    </row>
    <row r="22752" spans="15:15" x14ac:dyDescent="0.3">
      <c r="O22752" s="1"/>
    </row>
    <row r="22753" spans="15:15" x14ac:dyDescent="0.3">
      <c r="O22753" s="1"/>
    </row>
    <row r="22754" spans="15:15" x14ac:dyDescent="0.3">
      <c r="O22754" s="1"/>
    </row>
    <row r="22755" spans="15:15" x14ac:dyDescent="0.3">
      <c r="O22755" s="1"/>
    </row>
    <row r="22756" spans="15:15" x14ac:dyDescent="0.3">
      <c r="O22756" s="1"/>
    </row>
    <row r="22757" spans="15:15" x14ac:dyDescent="0.3">
      <c r="O22757" s="1"/>
    </row>
    <row r="22758" spans="15:15" x14ac:dyDescent="0.3">
      <c r="O22758" s="1"/>
    </row>
    <row r="22759" spans="15:15" x14ac:dyDescent="0.3">
      <c r="O22759" s="1"/>
    </row>
    <row r="22760" spans="15:15" x14ac:dyDescent="0.3">
      <c r="O22760" s="1"/>
    </row>
    <row r="22761" spans="15:15" x14ac:dyDescent="0.3">
      <c r="O22761" s="1"/>
    </row>
    <row r="22762" spans="15:15" x14ac:dyDescent="0.3">
      <c r="O22762" s="1"/>
    </row>
    <row r="22763" spans="15:15" x14ac:dyDescent="0.3">
      <c r="O22763" s="1"/>
    </row>
    <row r="22764" spans="15:15" x14ac:dyDescent="0.3">
      <c r="O22764" s="1"/>
    </row>
    <row r="22765" spans="15:15" x14ac:dyDescent="0.3">
      <c r="O22765" s="1"/>
    </row>
    <row r="22766" spans="15:15" x14ac:dyDescent="0.3">
      <c r="O22766" s="1"/>
    </row>
    <row r="22767" spans="15:15" x14ac:dyDescent="0.3">
      <c r="O22767" s="1"/>
    </row>
    <row r="22768" spans="15:15" x14ac:dyDescent="0.3">
      <c r="O22768" s="1"/>
    </row>
    <row r="22769" spans="15:15" x14ac:dyDescent="0.3">
      <c r="O22769" s="1"/>
    </row>
    <row r="22770" spans="15:15" x14ac:dyDescent="0.3">
      <c r="O22770" s="1"/>
    </row>
    <row r="22771" spans="15:15" x14ac:dyDescent="0.3">
      <c r="O22771" s="1"/>
    </row>
    <row r="22772" spans="15:15" x14ac:dyDescent="0.3">
      <c r="O22772" s="1"/>
    </row>
    <row r="22773" spans="15:15" x14ac:dyDescent="0.3">
      <c r="O22773" s="1"/>
    </row>
    <row r="22774" spans="15:15" x14ac:dyDescent="0.3">
      <c r="O22774" s="1"/>
    </row>
    <row r="22775" spans="15:15" x14ac:dyDescent="0.3">
      <c r="O22775" s="1"/>
    </row>
    <row r="22776" spans="15:15" x14ac:dyDescent="0.3">
      <c r="O22776" s="1"/>
    </row>
    <row r="22777" spans="15:15" x14ac:dyDescent="0.3">
      <c r="O22777" s="1"/>
    </row>
    <row r="22778" spans="15:15" x14ac:dyDescent="0.3">
      <c r="O22778" s="1"/>
    </row>
    <row r="22779" spans="15:15" x14ac:dyDescent="0.3">
      <c r="O22779" s="1"/>
    </row>
    <row r="22780" spans="15:15" x14ac:dyDescent="0.3">
      <c r="O22780" s="1"/>
    </row>
    <row r="22781" spans="15:15" x14ac:dyDescent="0.3">
      <c r="O22781" s="1"/>
    </row>
    <row r="22782" spans="15:15" x14ac:dyDescent="0.3">
      <c r="O22782" s="1"/>
    </row>
    <row r="22783" spans="15:15" x14ac:dyDescent="0.3">
      <c r="O22783" s="1"/>
    </row>
    <row r="22784" spans="15:15" x14ac:dyDescent="0.3">
      <c r="O22784" s="1"/>
    </row>
    <row r="22785" spans="15:15" x14ac:dyDescent="0.3">
      <c r="O22785" s="1"/>
    </row>
    <row r="22786" spans="15:15" x14ac:dyDescent="0.3">
      <c r="O22786" s="1"/>
    </row>
    <row r="22787" spans="15:15" x14ac:dyDescent="0.3">
      <c r="O22787" s="1"/>
    </row>
    <row r="22788" spans="15:15" x14ac:dyDescent="0.3">
      <c r="O22788" s="1"/>
    </row>
    <row r="22789" spans="15:15" x14ac:dyDescent="0.3">
      <c r="O22789" s="1"/>
    </row>
    <row r="22790" spans="15:15" x14ac:dyDescent="0.3">
      <c r="O22790" s="1"/>
    </row>
    <row r="22791" spans="15:15" x14ac:dyDescent="0.3">
      <c r="O22791" s="1"/>
    </row>
    <row r="22792" spans="15:15" x14ac:dyDescent="0.3">
      <c r="O22792" s="1"/>
    </row>
    <row r="22793" spans="15:15" x14ac:dyDescent="0.3">
      <c r="O22793" s="1"/>
    </row>
    <row r="22794" spans="15:15" x14ac:dyDescent="0.3">
      <c r="O22794" s="1"/>
    </row>
    <row r="22795" spans="15:15" x14ac:dyDescent="0.3">
      <c r="O22795" s="1"/>
    </row>
    <row r="22796" spans="15:15" x14ac:dyDescent="0.3">
      <c r="O22796" s="1"/>
    </row>
    <row r="22797" spans="15:15" x14ac:dyDescent="0.3">
      <c r="O22797" s="1"/>
    </row>
    <row r="22798" spans="15:15" x14ac:dyDescent="0.3">
      <c r="O22798" s="1"/>
    </row>
    <row r="22799" spans="15:15" x14ac:dyDescent="0.3">
      <c r="O22799" s="1"/>
    </row>
    <row r="22800" spans="15:15" x14ac:dyDescent="0.3">
      <c r="O22800" s="1"/>
    </row>
    <row r="22801" spans="15:15" x14ac:dyDescent="0.3">
      <c r="O22801" s="1"/>
    </row>
    <row r="22802" spans="15:15" x14ac:dyDescent="0.3">
      <c r="O22802" s="1"/>
    </row>
    <row r="22803" spans="15:15" x14ac:dyDescent="0.3">
      <c r="O22803" s="1"/>
    </row>
    <row r="22804" spans="15:15" x14ac:dyDescent="0.3">
      <c r="O22804" s="1"/>
    </row>
    <row r="22805" spans="15:15" x14ac:dyDescent="0.3">
      <c r="O22805" s="1"/>
    </row>
    <row r="22806" spans="15:15" x14ac:dyDescent="0.3">
      <c r="O22806" s="1"/>
    </row>
    <row r="22807" spans="15:15" x14ac:dyDescent="0.3">
      <c r="O22807" s="1"/>
    </row>
    <row r="22808" spans="15:15" x14ac:dyDescent="0.3">
      <c r="O22808" s="1"/>
    </row>
    <row r="22809" spans="15:15" x14ac:dyDescent="0.3">
      <c r="O22809" s="1"/>
    </row>
    <row r="22810" spans="15:15" x14ac:dyDescent="0.3">
      <c r="O22810" s="1"/>
    </row>
    <row r="22811" spans="15:15" x14ac:dyDescent="0.3">
      <c r="O22811" s="1"/>
    </row>
    <row r="22812" spans="15:15" x14ac:dyDescent="0.3">
      <c r="O22812" s="1"/>
    </row>
    <row r="22813" spans="15:15" x14ac:dyDescent="0.3">
      <c r="O22813" s="1"/>
    </row>
    <row r="22814" spans="15:15" x14ac:dyDescent="0.3">
      <c r="O22814" s="1"/>
    </row>
    <row r="22815" spans="15:15" x14ac:dyDescent="0.3">
      <c r="O22815" s="1"/>
    </row>
    <row r="22816" spans="15:15" x14ac:dyDescent="0.3">
      <c r="O22816" s="1"/>
    </row>
    <row r="22817" spans="15:15" x14ac:dyDescent="0.3">
      <c r="O22817" s="1"/>
    </row>
    <row r="22818" spans="15:15" x14ac:dyDescent="0.3">
      <c r="O22818" s="1"/>
    </row>
    <row r="22819" spans="15:15" x14ac:dyDescent="0.3">
      <c r="O22819" s="1"/>
    </row>
    <row r="22820" spans="15:15" x14ac:dyDescent="0.3">
      <c r="O22820" s="1"/>
    </row>
    <row r="22821" spans="15:15" x14ac:dyDescent="0.3">
      <c r="O22821" s="1"/>
    </row>
    <row r="22822" spans="15:15" x14ac:dyDescent="0.3">
      <c r="O22822" s="1"/>
    </row>
    <row r="22823" spans="15:15" x14ac:dyDescent="0.3">
      <c r="O22823" s="1"/>
    </row>
    <row r="22824" spans="15:15" x14ac:dyDescent="0.3">
      <c r="O22824" s="1"/>
    </row>
    <row r="22825" spans="15:15" x14ac:dyDescent="0.3">
      <c r="O22825" s="1"/>
    </row>
    <row r="22826" spans="15:15" x14ac:dyDescent="0.3">
      <c r="O22826" s="1"/>
    </row>
    <row r="22827" spans="15:15" x14ac:dyDescent="0.3">
      <c r="O22827" s="1"/>
    </row>
    <row r="22828" spans="15:15" x14ac:dyDescent="0.3">
      <c r="O22828" s="1"/>
    </row>
    <row r="22829" spans="15:15" x14ac:dyDescent="0.3">
      <c r="O22829" s="1"/>
    </row>
    <row r="22830" spans="15:15" x14ac:dyDescent="0.3">
      <c r="O22830" s="1"/>
    </row>
    <row r="22831" spans="15:15" x14ac:dyDescent="0.3">
      <c r="O22831" s="1"/>
    </row>
    <row r="22832" spans="15:15" x14ac:dyDescent="0.3">
      <c r="O22832" s="1"/>
    </row>
    <row r="22833" spans="15:15" x14ac:dyDescent="0.3">
      <c r="O22833" s="1"/>
    </row>
    <row r="22834" spans="15:15" x14ac:dyDescent="0.3">
      <c r="O22834" s="1"/>
    </row>
    <row r="22835" spans="15:15" x14ac:dyDescent="0.3">
      <c r="O22835" s="1"/>
    </row>
    <row r="22836" spans="15:15" x14ac:dyDescent="0.3">
      <c r="O22836" s="1"/>
    </row>
    <row r="22837" spans="15:15" x14ac:dyDescent="0.3">
      <c r="O22837" s="1"/>
    </row>
    <row r="22838" spans="15:15" x14ac:dyDescent="0.3">
      <c r="O22838" s="1"/>
    </row>
    <row r="22839" spans="15:15" x14ac:dyDescent="0.3">
      <c r="O22839" s="1"/>
    </row>
    <row r="22840" spans="15:15" x14ac:dyDescent="0.3">
      <c r="O22840" s="1"/>
    </row>
    <row r="22841" spans="15:15" x14ac:dyDescent="0.3">
      <c r="O22841" s="1"/>
    </row>
    <row r="22842" spans="15:15" x14ac:dyDescent="0.3">
      <c r="O22842" s="1"/>
    </row>
    <row r="22843" spans="15:15" x14ac:dyDescent="0.3">
      <c r="O22843" s="1"/>
    </row>
    <row r="22844" spans="15:15" x14ac:dyDescent="0.3">
      <c r="O22844" s="1"/>
    </row>
    <row r="22845" spans="15:15" x14ac:dyDescent="0.3">
      <c r="O22845" s="1"/>
    </row>
    <row r="22846" spans="15:15" x14ac:dyDescent="0.3">
      <c r="O22846" s="1"/>
    </row>
    <row r="22847" spans="15:15" x14ac:dyDescent="0.3">
      <c r="O22847" s="1"/>
    </row>
    <row r="22848" spans="15:15" x14ac:dyDescent="0.3">
      <c r="O22848" s="1"/>
    </row>
    <row r="22849" spans="15:15" x14ac:dyDescent="0.3">
      <c r="O22849" s="1"/>
    </row>
    <row r="22850" spans="15:15" x14ac:dyDescent="0.3">
      <c r="O22850" s="1"/>
    </row>
    <row r="22851" spans="15:15" x14ac:dyDescent="0.3">
      <c r="O22851" s="1"/>
    </row>
    <row r="22852" spans="15:15" x14ac:dyDescent="0.3">
      <c r="O22852" s="1"/>
    </row>
    <row r="22853" spans="15:15" x14ac:dyDescent="0.3">
      <c r="O22853" s="1"/>
    </row>
    <row r="22854" spans="15:15" x14ac:dyDescent="0.3">
      <c r="O22854" s="1"/>
    </row>
    <row r="22855" spans="15:15" x14ac:dyDescent="0.3">
      <c r="O22855" s="1"/>
    </row>
    <row r="22856" spans="15:15" x14ac:dyDescent="0.3">
      <c r="O22856" s="1"/>
    </row>
    <row r="22857" spans="15:15" x14ac:dyDescent="0.3">
      <c r="O22857" s="1"/>
    </row>
    <row r="22858" spans="15:15" x14ac:dyDescent="0.3">
      <c r="O22858" s="1"/>
    </row>
    <row r="22859" spans="15:15" x14ac:dyDescent="0.3">
      <c r="O22859" s="1"/>
    </row>
    <row r="22860" spans="15:15" x14ac:dyDescent="0.3">
      <c r="O22860" s="1"/>
    </row>
    <row r="22861" spans="15:15" x14ac:dyDescent="0.3">
      <c r="O22861" s="1"/>
    </row>
    <row r="22862" spans="15:15" x14ac:dyDescent="0.3">
      <c r="O22862" s="1"/>
    </row>
    <row r="22863" spans="15:15" x14ac:dyDescent="0.3">
      <c r="O22863" s="1"/>
    </row>
    <row r="22864" spans="15:15" x14ac:dyDescent="0.3">
      <c r="O22864" s="1"/>
    </row>
    <row r="22865" spans="15:15" x14ac:dyDescent="0.3">
      <c r="O22865" s="1"/>
    </row>
    <row r="22866" spans="15:15" x14ac:dyDescent="0.3">
      <c r="O22866" s="1"/>
    </row>
    <row r="22867" spans="15:15" x14ac:dyDescent="0.3">
      <c r="O22867" s="1"/>
    </row>
    <row r="22868" spans="15:15" x14ac:dyDescent="0.3">
      <c r="O22868" s="1"/>
    </row>
    <row r="22869" spans="15:15" x14ac:dyDescent="0.3">
      <c r="O22869" s="1"/>
    </row>
    <row r="22870" spans="15:15" x14ac:dyDescent="0.3">
      <c r="O22870" s="1"/>
    </row>
    <row r="22871" spans="15:15" x14ac:dyDescent="0.3">
      <c r="O22871" s="1"/>
    </row>
    <row r="22872" spans="15:15" x14ac:dyDescent="0.3">
      <c r="O22872" s="1"/>
    </row>
    <row r="22873" spans="15:15" x14ac:dyDescent="0.3">
      <c r="O22873" s="1"/>
    </row>
    <row r="22874" spans="15:15" x14ac:dyDescent="0.3">
      <c r="O22874" s="1"/>
    </row>
    <row r="22875" spans="15:15" x14ac:dyDescent="0.3">
      <c r="O22875" s="1"/>
    </row>
    <row r="22876" spans="15:15" x14ac:dyDescent="0.3">
      <c r="O22876" s="1"/>
    </row>
    <row r="22877" spans="15:15" x14ac:dyDescent="0.3">
      <c r="O22877" s="1"/>
    </row>
    <row r="22878" spans="15:15" x14ac:dyDescent="0.3">
      <c r="O22878" s="1"/>
    </row>
    <row r="22879" spans="15:15" x14ac:dyDescent="0.3">
      <c r="O22879" s="1"/>
    </row>
    <row r="22880" spans="15:15" x14ac:dyDescent="0.3">
      <c r="O22880" s="1"/>
    </row>
    <row r="22881" spans="15:15" x14ac:dyDescent="0.3">
      <c r="O22881" s="1"/>
    </row>
    <row r="22882" spans="15:15" x14ac:dyDescent="0.3">
      <c r="O22882" s="1"/>
    </row>
    <row r="22883" spans="15:15" x14ac:dyDescent="0.3">
      <c r="O22883" s="1"/>
    </row>
    <row r="22884" spans="15:15" x14ac:dyDescent="0.3">
      <c r="O22884" s="1"/>
    </row>
    <row r="22885" spans="15:15" x14ac:dyDescent="0.3">
      <c r="O22885" s="1"/>
    </row>
    <row r="22886" spans="15:15" x14ac:dyDescent="0.3">
      <c r="O22886" s="1"/>
    </row>
    <row r="22887" spans="15:15" x14ac:dyDescent="0.3">
      <c r="O22887" s="1"/>
    </row>
    <row r="22888" spans="15:15" x14ac:dyDescent="0.3">
      <c r="O22888" s="1"/>
    </row>
    <row r="22889" spans="15:15" x14ac:dyDescent="0.3">
      <c r="O22889" s="1"/>
    </row>
    <row r="22890" spans="15:15" x14ac:dyDescent="0.3">
      <c r="O22890" s="1"/>
    </row>
    <row r="22891" spans="15:15" x14ac:dyDescent="0.3">
      <c r="O22891" s="1"/>
    </row>
    <row r="22892" spans="15:15" x14ac:dyDescent="0.3">
      <c r="O22892" s="1"/>
    </row>
    <row r="22893" spans="15:15" x14ac:dyDescent="0.3">
      <c r="O22893" s="1"/>
    </row>
    <row r="22894" spans="15:15" x14ac:dyDescent="0.3">
      <c r="O22894" s="1"/>
    </row>
    <row r="22895" spans="15:15" x14ac:dyDescent="0.3">
      <c r="O22895" s="1"/>
    </row>
    <row r="22896" spans="15:15" x14ac:dyDescent="0.3">
      <c r="O22896" s="1"/>
    </row>
    <row r="22897" spans="15:15" x14ac:dyDescent="0.3">
      <c r="O22897" s="1"/>
    </row>
    <row r="22898" spans="15:15" x14ac:dyDescent="0.3">
      <c r="O22898" s="1"/>
    </row>
    <row r="22899" spans="15:15" x14ac:dyDescent="0.3">
      <c r="O22899" s="1"/>
    </row>
    <row r="22900" spans="15:15" x14ac:dyDescent="0.3">
      <c r="O22900" s="1"/>
    </row>
    <row r="22901" spans="15:15" x14ac:dyDescent="0.3">
      <c r="O22901" s="1"/>
    </row>
    <row r="22902" spans="15:15" x14ac:dyDescent="0.3">
      <c r="O22902" s="1"/>
    </row>
    <row r="22903" spans="15:15" x14ac:dyDescent="0.3">
      <c r="O22903" s="1"/>
    </row>
    <row r="22904" spans="15:15" x14ac:dyDescent="0.3">
      <c r="O22904" s="1"/>
    </row>
    <row r="22905" spans="15:15" x14ac:dyDescent="0.3">
      <c r="O22905" s="1"/>
    </row>
    <row r="22906" spans="15:15" x14ac:dyDescent="0.3">
      <c r="O22906" s="1"/>
    </row>
    <row r="22907" spans="15:15" x14ac:dyDescent="0.3">
      <c r="O22907" s="1"/>
    </row>
    <row r="22908" spans="15:15" x14ac:dyDescent="0.3">
      <c r="O22908" s="1"/>
    </row>
    <row r="22909" spans="15:15" x14ac:dyDescent="0.3">
      <c r="O22909" s="1"/>
    </row>
    <row r="22910" spans="15:15" x14ac:dyDescent="0.3">
      <c r="O22910" s="1"/>
    </row>
    <row r="22911" spans="15:15" x14ac:dyDescent="0.3">
      <c r="O22911" s="1"/>
    </row>
    <row r="22912" spans="15:15" x14ac:dyDescent="0.3">
      <c r="O22912" s="1"/>
    </row>
    <row r="22913" spans="15:15" x14ac:dyDescent="0.3">
      <c r="O22913" s="1"/>
    </row>
    <row r="22914" spans="15:15" x14ac:dyDescent="0.3">
      <c r="O22914" s="1"/>
    </row>
    <row r="22915" spans="15:15" x14ac:dyDescent="0.3">
      <c r="O22915" s="1"/>
    </row>
    <row r="22916" spans="15:15" x14ac:dyDescent="0.3">
      <c r="O22916" s="1"/>
    </row>
    <row r="22917" spans="15:15" x14ac:dyDescent="0.3">
      <c r="O22917" s="1"/>
    </row>
    <row r="22918" spans="15:15" x14ac:dyDescent="0.3">
      <c r="O22918" s="1"/>
    </row>
    <row r="22919" spans="15:15" x14ac:dyDescent="0.3">
      <c r="O22919" s="1"/>
    </row>
    <row r="22920" spans="15:15" x14ac:dyDescent="0.3">
      <c r="O22920" s="1"/>
    </row>
    <row r="22921" spans="15:15" x14ac:dyDescent="0.3">
      <c r="O22921" s="1"/>
    </row>
    <row r="22922" spans="15:15" x14ac:dyDescent="0.3">
      <c r="O22922" s="1"/>
    </row>
    <row r="22923" spans="15:15" x14ac:dyDescent="0.3">
      <c r="O22923" s="1"/>
    </row>
    <row r="22924" spans="15:15" x14ac:dyDescent="0.3">
      <c r="O22924" s="1"/>
    </row>
    <row r="22925" spans="15:15" x14ac:dyDescent="0.3">
      <c r="O22925" s="1"/>
    </row>
    <row r="22926" spans="15:15" x14ac:dyDescent="0.3">
      <c r="O22926" s="1"/>
    </row>
    <row r="22927" spans="15:15" x14ac:dyDescent="0.3">
      <c r="O22927" s="1"/>
    </row>
    <row r="22928" spans="15:15" x14ac:dyDescent="0.3">
      <c r="O22928" s="1"/>
    </row>
    <row r="22929" spans="15:15" x14ac:dyDescent="0.3">
      <c r="O22929" s="1"/>
    </row>
    <row r="22930" spans="15:15" x14ac:dyDescent="0.3">
      <c r="O22930" s="1"/>
    </row>
    <row r="22931" spans="15:15" x14ac:dyDescent="0.3">
      <c r="O22931" s="1"/>
    </row>
    <row r="22932" spans="15:15" x14ac:dyDescent="0.3">
      <c r="O22932" s="1"/>
    </row>
    <row r="22933" spans="15:15" x14ac:dyDescent="0.3">
      <c r="O22933" s="1"/>
    </row>
    <row r="22934" spans="15:15" x14ac:dyDescent="0.3">
      <c r="O22934" s="1"/>
    </row>
    <row r="22935" spans="15:15" x14ac:dyDescent="0.3">
      <c r="O22935" s="1"/>
    </row>
    <row r="22936" spans="15:15" x14ac:dyDescent="0.3">
      <c r="O22936" s="1"/>
    </row>
    <row r="22937" spans="15:15" x14ac:dyDescent="0.3">
      <c r="O22937" s="1"/>
    </row>
    <row r="22938" spans="15:15" x14ac:dyDescent="0.3">
      <c r="O22938" s="1"/>
    </row>
    <row r="22939" spans="15:15" x14ac:dyDescent="0.3">
      <c r="O22939" s="1"/>
    </row>
    <row r="22940" spans="15:15" x14ac:dyDescent="0.3">
      <c r="O22940" s="1"/>
    </row>
    <row r="22941" spans="15:15" x14ac:dyDescent="0.3">
      <c r="O22941" s="1"/>
    </row>
    <row r="22942" spans="15:15" x14ac:dyDescent="0.3">
      <c r="O22942" s="1"/>
    </row>
    <row r="22943" spans="15:15" x14ac:dyDescent="0.3">
      <c r="O22943" s="1"/>
    </row>
    <row r="22944" spans="15:15" x14ac:dyDescent="0.3">
      <c r="O22944" s="1"/>
    </row>
    <row r="22945" spans="15:15" x14ac:dyDescent="0.3">
      <c r="O22945" s="1"/>
    </row>
    <row r="22946" spans="15:15" x14ac:dyDescent="0.3">
      <c r="O22946" s="1"/>
    </row>
    <row r="22947" spans="15:15" x14ac:dyDescent="0.3">
      <c r="O22947" s="1"/>
    </row>
    <row r="22948" spans="15:15" x14ac:dyDescent="0.3">
      <c r="O22948" s="1"/>
    </row>
    <row r="22949" spans="15:15" x14ac:dyDescent="0.3">
      <c r="O22949" s="1"/>
    </row>
    <row r="22950" spans="15:15" x14ac:dyDescent="0.3">
      <c r="O22950" s="1"/>
    </row>
    <row r="22951" spans="15:15" x14ac:dyDescent="0.3">
      <c r="O22951" s="1"/>
    </row>
    <row r="22952" spans="15:15" x14ac:dyDescent="0.3">
      <c r="O22952" s="1"/>
    </row>
    <row r="22953" spans="15:15" x14ac:dyDescent="0.3">
      <c r="O22953" s="1"/>
    </row>
    <row r="22954" spans="15:15" x14ac:dyDescent="0.3">
      <c r="O22954" s="1"/>
    </row>
    <row r="22955" spans="15:15" x14ac:dyDescent="0.3">
      <c r="O22955" s="1"/>
    </row>
    <row r="22956" spans="15:15" x14ac:dyDescent="0.3">
      <c r="O22956" s="1"/>
    </row>
    <row r="22957" spans="15:15" x14ac:dyDescent="0.3">
      <c r="O22957" s="1"/>
    </row>
    <row r="22958" spans="15:15" x14ac:dyDescent="0.3">
      <c r="O22958" s="1"/>
    </row>
    <row r="22959" spans="15:15" x14ac:dyDescent="0.3">
      <c r="O22959" s="1"/>
    </row>
    <row r="22960" spans="15:15" x14ac:dyDescent="0.3">
      <c r="O22960" s="1"/>
    </row>
    <row r="22961" spans="15:15" x14ac:dyDescent="0.3">
      <c r="O22961" s="1"/>
    </row>
    <row r="22962" spans="15:15" x14ac:dyDescent="0.3">
      <c r="O22962" s="1"/>
    </row>
    <row r="22963" spans="15:15" x14ac:dyDescent="0.3">
      <c r="O22963" s="1"/>
    </row>
    <row r="22964" spans="15:15" x14ac:dyDescent="0.3">
      <c r="O22964" s="1"/>
    </row>
    <row r="22965" spans="15:15" x14ac:dyDescent="0.3">
      <c r="O22965" s="1"/>
    </row>
    <row r="22966" spans="15:15" x14ac:dyDescent="0.3">
      <c r="O22966" s="1"/>
    </row>
    <row r="22967" spans="15:15" x14ac:dyDescent="0.3">
      <c r="O22967" s="1"/>
    </row>
    <row r="22968" spans="15:15" x14ac:dyDescent="0.3">
      <c r="O22968" s="1"/>
    </row>
    <row r="22969" spans="15:15" x14ac:dyDescent="0.3">
      <c r="O22969" s="1"/>
    </row>
    <row r="22970" spans="15:15" x14ac:dyDescent="0.3">
      <c r="O22970" s="1"/>
    </row>
    <row r="22971" spans="15:15" x14ac:dyDescent="0.3">
      <c r="O22971" s="1"/>
    </row>
    <row r="22972" spans="15:15" x14ac:dyDescent="0.3">
      <c r="O22972" s="1"/>
    </row>
    <row r="22973" spans="15:15" x14ac:dyDescent="0.3">
      <c r="O22973" s="1"/>
    </row>
    <row r="22974" spans="15:15" x14ac:dyDescent="0.3">
      <c r="O22974" s="1"/>
    </row>
    <row r="22975" spans="15:15" x14ac:dyDescent="0.3">
      <c r="O22975" s="1"/>
    </row>
    <row r="22976" spans="15:15" x14ac:dyDescent="0.3">
      <c r="O22976" s="1"/>
    </row>
    <row r="22977" spans="15:15" x14ac:dyDescent="0.3">
      <c r="O22977" s="1"/>
    </row>
    <row r="22978" spans="15:15" x14ac:dyDescent="0.3">
      <c r="O22978" s="1"/>
    </row>
    <row r="22979" spans="15:15" x14ac:dyDescent="0.3">
      <c r="O22979" s="1"/>
    </row>
    <row r="22980" spans="15:15" x14ac:dyDescent="0.3">
      <c r="O22980" s="1"/>
    </row>
    <row r="22981" spans="15:15" x14ac:dyDescent="0.3">
      <c r="O22981" s="1"/>
    </row>
    <row r="22982" spans="15:15" x14ac:dyDescent="0.3">
      <c r="O22982" s="1"/>
    </row>
    <row r="22983" spans="15:15" x14ac:dyDescent="0.3">
      <c r="O22983" s="1"/>
    </row>
    <row r="22984" spans="15:15" x14ac:dyDescent="0.3">
      <c r="O22984" s="1"/>
    </row>
    <row r="22985" spans="15:15" x14ac:dyDescent="0.3">
      <c r="O22985" s="1"/>
    </row>
    <row r="22986" spans="15:15" x14ac:dyDescent="0.3">
      <c r="O22986" s="1"/>
    </row>
    <row r="22987" spans="15:15" x14ac:dyDescent="0.3">
      <c r="O22987" s="1"/>
    </row>
    <row r="22988" spans="15:15" x14ac:dyDescent="0.3">
      <c r="O22988" s="1"/>
    </row>
    <row r="22989" spans="15:15" x14ac:dyDescent="0.3">
      <c r="O22989" s="1"/>
    </row>
    <row r="22990" spans="15:15" x14ac:dyDescent="0.3">
      <c r="O22990" s="1"/>
    </row>
    <row r="22991" spans="15:15" x14ac:dyDescent="0.3">
      <c r="O22991" s="1"/>
    </row>
    <row r="22992" spans="15:15" x14ac:dyDescent="0.3">
      <c r="O22992" s="1"/>
    </row>
    <row r="22993" spans="15:15" x14ac:dyDescent="0.3">
      <c r="O22993" s="1"/>
    </row>
    <row r="22994" spans="15:15" x14ac:dyDescent="0.3">
      <c r="O22994" s="1"/>
    </row>
    <row r="22995" spans="15:15" x14ac:dyDescent="0.3">
      <c r="O22995" s="1"/>
    </row>
    <row r="22996" spans="15:15" x14ac:dyDescent="0.3">
      <c r="O22996" s="1"/>
    </row>
    <row r="22997" spans="15:15" x14ac:dyDescent="0.3">
      <c r="O22997" s="1"/>
    </row>
    <row r="22998" spans="15:15" x14ac:dyDescent="0.3">
      <c r="O22998" s="1"/>
    </row>
    <row r="22999" spans="15:15" x14ac:dyDescent="0.3">
      <c r="O22999" s="1"/>
    </row>
    <row r="23000" spans="15:15" x14ac:dyDescent="0.3">
      <c r="O23000" s="1"/>
    </row>
    <row r="23001" spans="15:15" x14ac:dyDescent="0.3">
      <c r="O23001" s="1"/>
    </row>
    <row r="23002" spans="15:15" x14ac:dyDescent="0.3">
      <c r="O23002" s="1"/>
    </row>
    <row r="23003" spans="15:15" x14ac:dyDescent="0.3">
      <c r="O23003" s="1"/>
    </row>
    <row r="23004" spans="15:15" x14ac:dyDescent="0.3">
      <c r="O23004" s="1"/>
    </row>
    <row r="23005" spans="15:15" x14ac:dyDescent="0.3">
      <c r="O23005" s="1"/>
    </row>
    <row r="23006" spans="15:15" x14ac:dyDescent="0.3">
      <c r="O23006" s="1"/>
    </row>
    <row r="23007" spans="15:15" x14ac:dyDescent="0.3">
      <c r="O23007" s="1"/>
    </row>
    <row r="23008" spans="15:15" x14ac:dyDescent="0.3">
      <c r="O23008" s="1"/>
    </row>
    <row r="23009" spans="15:15" x14ac:dyDescent="0.3">
      <c r="O23009" s="1"/>
    </row>
    <row r="23010" spans="15:15" x14ac:dyDescent="0.3">
      <c r="O23010" s="1"/>
    </row>
    <row r="23011" spans="15:15" x14ac:dyDescent="0.3">
      <c r="O23011" s="1"/>
    </row>
    <row r="23012" spans="15:15" x14ac:dyDescent="0.3">
      <c r="O23012" s="1"/>
    </row>
    <row r="23013" spans="15:15" x14ac:dyDescent="0.3">
      <c r="O23013" s="1"/>
    </row>
    <row r="23014" spans="15:15" x14ac:dyDescent="0.3">
      <c r="O23014" s="1"/>
    </row>
    <row r="23015" spans="15:15" x14ac:dyDescent="0.3">
      <c r="O23015" s="1"/>
    </row>
    <row r="23016" spans="15:15" x14ac:dyDescent="0.3">
      <c r="O23016" s="1"/>
    </row>
    <row r="23017" spans="15:15" x14ac:dyDescent="0.3">
      <c r="O23017" s="1"/>
    </row>
    <row r="23018" spans="15:15" x14ac:dyDescent="0.3">
      <c r="O23018" s="1"/>
    </row>
    <row r="23019" spans="15:15" x14ac:dyDescent="0.3">
      <c r="O23019" s="1"/>
    </row>
    <row r="23020" spans="15:15" x14ac:dyDescent="0.3">
      <c r="O23020" s="1"/>
    </row>
    <row r="23021" spans="15:15" x14ac:dyDescent="0.3">
      <c r="O23021" s="1"/>
    </row>
    <row r="23022" spans="15:15" x14ac:dyDescent="0.3">
      <c r="O23022" s="1"/>
    </row>
    <row r="23023" spans="15:15" x14ac:dyDescent="0.3">
      <c r="O23023" s="1"/>
    </row>
    <row r="23024" spans="15:15" x14ac:dyDescent="0.3">
      <c r="O23024" s="1"/>
    </row>
    <row r="23025" spans="15:15" x14ac:dyDescent="0.3">
      <c r="O23025" s="1"/>
    </row>
    <row r="23026" spans="15:15" x14ac:dyDescent="0.3">
      <c r="O23026" s="1"/>
    </row>
    <row r="23027" spans="15:15" x14ac:dyDescent="0.3">
      <c r="O23027" s="1"/>
    </row>
    <row r="23028" spans="15:15" x14ac:dyDescent="0.3">
      <c r="O23028" s="1"/>
    </row>
    <row r="23029" spans="15:15" x14ac:dyDescent="0.3">
      <c r="O23029" s="1"/>
    </row>
    <row r="23030" spans="15:15" x14ac:dyDescent="0.3">
      <c r="O23030" s="1"/>
    </row>
    <row r="23031" spans="15:15" x14ac:dyDescent="0.3">
      <c r="O23031" s="1"/>
    </row>
    <row r="23032" spans="15:15" x14ac:dyDescent="0.3">
      <c r="O23032" s="1"/>
    </row>
    <row r="23033" spans="15:15" x14ac:dyDescent="0.3">
      <c r="O23033" s="1"/>
    </row>
    <row r="23034" spans="15:15" x14ac:dyDescent="0.3">
      <c r="O23034" s="1"/>
    </row>
    <row r="23035" spans="15:15" x14ac:dyDescent="0.3">
      <c r="O23035" s="1"/>
    </row>
    <row r="23036" spans="15:15" x14ac:dyDescent="0.3">
      <c r="O23036" s="1"/>
    </row>
    <row r="23037" spans="15:15" x14ac:dyDescent="0.3">
      <c r="O23037" s="1"/>
    </row>
    <row r="23038" spans="15:15" x14ac:dyDescent="0.3">
      <c r="O23038" s="1"/>
    </row>
    <row r="23039" spans="15:15" x14ac:dyDescent="0.3">
      <c r="O23039" s="1"/>
    </row>
    <row r="23040" spans="15:15" x14ac:dyDescent="0.3">
      <c r="O23040" s="1"/>
    </row>
    <row r="23041" spans="15:15" x14ac:dyDescent="0.3">
      <c r="O23041" s="1"/>
    </row>
    <row r="23042" spans="15:15" x14ac:dyDescent="0.3">
      <c r="O23042" s="1"/>
    </row>
    <row r="23043" spans="15:15" x14ac:dyDescent="0.3">
      <c r="O23043" s="1"/>
    </row>
    <row r="23044" spans="15:15" x14ac:dyDescent="0.3">
      <c r="O23044" s="1"/>
    </row>
    <row r="23045" spans="15:15" x14ac:dyDescent="0.3">
      <c r="O23045" s="1"/>
    </row>
    <row r="23046" spans="15:15" x14ac:dyDescent="0.3">
      <c r="O23046" s="1"/>
    </row>
    <row r="23047" spans="15:15" x14ac:dyDescent="0.3">
      <c r="O23047" s="1"/>
    </row>
    <row r="23048" spans="15:15" x14ac:dyDescent="0.3">
      <c r="O23048" s="1"/>
    </row>
    <row r="23049" spans="15:15" x14ac:dyDescent="0.3">
      <c r="O23049" s="1"/>
    </row>
    <row r="23050" spans="15:15" x14ac:dyDescent="0.3">
      <c r="O23050" s="1"/>
    </row>
    <row r="23051" spans="15:15" x14ac:dyDescent="0.3">
      <c r="O23051" s="1"/>
    </row>
    <row r="23052" spans="15:15" x14ac:dyDescent="0.3">
      <c r="O23052" s="1"/>
    </row>
    <row r="23053" spans="15:15" x14ac:dyDescent="0.3">
      <c r="O23053" s="1"/>
    </row>
    <row r="23054" spans="15:15" x14ac:dyDescent="0.3">
      <c r="O23054" s="1"/>
    </row>
    <row r="23055" spans="15:15" x14ac:dyDescent="0.3">
      <c r="O23055" s="1"/>
    </row>
    <row r="23056" spans="15:15" x14ac:dyDescent="0.3">
      <c r="O23056" s="1"/>
    </row>
    <row r="23057" spans="15:15" x14ac:dyDescent="0.3">
      <c r="O23057" s="1"/>
    </row>
    <row r="23058" spans="15:15" x14ac:dyDescent="0.3">
      <c r="O23058" s="1"/>
    </row>
    <row r="23059" spans="15:15" x14ac:dyDescent="0.3">
      <c r="O23059" s="1"/>
    </row>
    <row r="23060" spans="15:15" x14ac:dyDescent="0.3">
      <c r="O23060" s="1"/>
    </row>
    <row r="23061" spans="15:15" x14ac:dyDescent="0.3">
      <c r="O23061" s="1"/>
    </row>
    <row r="23062" spans="15:15" x14ac:dyDescent="0.3">
      <c r="O23062" s="1"/>
    </row>
    <row r="23063" spans="15:15" x14ac:dyDescent="0.3">
      <c r="O23063" s="1"/>
    </row>
    <row r="23064" spans="15:15" x14ac:dyDescent="0.3">
      <c r="O23064" s="1"/>
    </row>
    <row r="23065" spans="15:15" x14ac:dyDescent="0.3">
      <c r="O23065" s="1"/>
    </row>
    <row r="23066" spans="15:15" x14ac:dyDescent="0.3">
      <c r="O23066" s="1"/>
    </row>
    <row r="23067" spans="15:15" x14ac:dyDescent="0.3">
      <c r="O23067" s="1"/>
    </row>
    <row r="23068" spans="15:15" x14ac:dyDescent="0.3">
      <c r="O23068" s="1"/>
    </row>
    <row r="23069" spans="15:15" x14ac:dyDescent="0.3">
      <c r="O23069" s="1"/>
    </row>
    <row r="23070" spans="15:15" x14ac:dyDescent="0.3">
      <c r="O23070" s="1"/>
    </row>
    <row r="23071" spans="15:15" x14ac:dyDescent="0.3">
      <c r="O23071" s="1"/>
    </row>
    <row r="23072" spans="15:15" x14ac:dyDescent="0.3">
      <c r="O23072" s="1"/>
    </row>
    <row r="23073" spans="15:15" x14ac:dyDescent="0.3">
      <c r="O23073" s="1"/>
    </row>
    <row r="23074" spans="15:15" x14ac:dyDescent="0.3">
      <c r="O23074" s="1"/>
    </row>
    <row r="23075" spans="15:15" x14ac:dyDescent="0.3">
      <c r="O23075" s="1"/>
    </row>
    <row r="23076" spans="15:15" x14ac:dyDescent="0.3">
      <c r="O23076" s="1"/>
    </row>
    <row r="23077" spans="15:15" x14ac:dyDescent="0.3">
      <c r="O23077" s="1"/>
    </row>
    <row r="23078" spans="15:15" x14ac:dyDescent="0.3">
      <c r="O23078" s="1"/>
    </row>
    <row r="23079" spans="15:15" x14ac:dyDescent="0.3">
      <c r="O23079" s="1"/>
    </row>
    <row r="23080" spans="15:15" x14ac:dyDescent="0.3">
      <c r="O23080" s="1"/>
    </row>
    <row r="23081" spans="15:15" x14ac:dyDescent="0.3">
      <c r="O23081" s="1"/>
    </row>
    <row r="23082" spans="15:15" x14ac:dyDescent="0.3">
      <c r="O23082" s="1"/>
    </row>
    <row r="23083" spans="15:15" x14ac:dyDescent="0.3">
      <c r="O23083" s="1"/>
    </row>
    <row r="23084" spans="15:15" x14ac:dyDescent="0.3">
      <c r="O23084" s="1"/>
    </row>
    <row r="23085" spans="15:15" x14ac:dyDescent="0.3">
      <c r="O23085" s="1"/>
    </row>
    <row r="23086" spans="15:15" x14ac:dyDescent="0.3">
      <c r="O23086" s="1"/>
    </row>
    <row r="23087" spans="15:15" x14ac:dyDescent="0.3">
      <c r="O23087" s="1"/>
    </row>
    <row r="23088" spans="15:15" x14ac:dyDescent="0.3">
      <c r="O23088" s="1"/>
    </row>
    <row r="23089" spans="15:15" x14ac:dyDescent="0.3">
      <c r="O23089" s="1"/>
    </row>
    <row r="23090" spans="15:15" x14ac:dyDescent="0.3">
      <c r="O23090" s="1"/>
    </row>
    <row r="23091" spans="15:15" x14ac:dyDescent="0.3">
      <c r="O23091" s="1"/>
    </row>
    <row r="23092" spans="15:15" x14ac:dyDescent="0.3">
      <c r="O23092" s="1"/>
    </row>
    <row r="23093" spans="15:15" x14ac:dyDescent="0.3">
      <c r="O23093" s="1"/>
    </row>
    <row r="23094" spans="15:15" x14ac:dyDescent="0.3">
      <c r="O23094" s="1"/>
    </row>
    <row r="23095" spans="15:15" x14ac:dyDescent="0.3">
      <c r="O23095" s="1"/>
    </row>
    <row r="23096" spans="15:15" x14ac:dyDescent="0.3">
      <c r="O23096" s="1"/>
    </row>
    <row r="23097" spans="15:15" x14ac:dyDescent="0.3">
      <c r="O23097" s="1"/>
    </row>
    <row r="23098" spans="15:15" x14ac:dyDescent="0.3">
      <c r="O23098" s="1"/>
    </row>
    <row r="23099" spans="15:15" x14ac:dyDescent="0.3">
      <c r="O23099" s="1"/>
    </row>
    <row r="23100" spans="15:15" x14ac:dyDescent="0.3">
      <c r="O23100" s="1"/>
    </row>
    <row r="23101" spans="15:15" x14ac:dyDescent="0.3">
      <c r="O23101" s="1"/>
    </row>
    <row r="23102" spans="15:15" x14ac:dyDescent="0.3">
      <c r="O23102" s="1"/>
    </row>
    <row r="23103" spans="15:15" x14ac:dyDescent="0.3">
      <c r="O23103" s="1"/>
    </row>
    <row r="23104" spans="15:15" x14ac:dyDescent="0.3">
      <c r="O23104" s="1"/>
    </row>
    <row r="23105" spans="15:15" x14ac:dyDescent="0.3">
      <c r="O23105" s="1"/>
    </row>
    <row r="23106" spans="15:15" x14ac:dyDescent="0.3">
      <c r="O23106" s="1"/>
    </row>
    <row r="23107" spans="15:15" x14ac:dyDescent="0.3">
      <c r="O23107" s="1"/>
    </row>
    <row r="23108" spans="15:15" x14ac:dyDescent="0.3">
      <c r="O23108" s="1"/>
    </row>
    <row r="23109" spans="15:15" x14ac:dyDescent="0.3">
      <c r="O23109" s="1"/>
    </row>
    <row r="23110" spans="15:15" x14ac:dyDescent="0.3">
      <c r="O23110" s="1"/>
    </row>
    <row r="23111" spans="15:15" x14ac:dyDescent="0.3">
      <c r="O23111" s="1"/>
    </row>
    <row r="23112" spans="15:15" x14ac:dyDescent="0.3">
      <c r="O23112" s="1"/>
    </row>
    <row r="23113" spans="15:15" x14ac:dyDescent="0.3">
      <c r="O23113" s="1"/>
    </row>
    <row r="23114" spans="15:15" x14ac:dyDescent="0.3">
      <c r="O23114" s="1"/>
    </row>
    <row r="23115" spans="15:15" x14ac:dyDescent="0.3">
      <c r="O23115" s="1"/>
    </row>
    <row r="23116" spans="15:15" x14ac:dyDescent="0.3">
      <c r="O23116" s="1"/>
    </row>
    <row r="23117" spans="15:15" x14ac:dyDescent="0.3">
      <c r="O23117" s="1"/>
    </row>
    <row r="23118" spans="15:15" x14ac:dyDescent="0.3">
      <c r="O23118" s="1"/>
    </row>
    <row r="23119" spans="15:15" x14ac:dyDescent="0.3">
      <c r="O23119" s="1"/>
    </row>
    <row r="23120" spans="15:15" x14ac:dyDescent="0.3">
      <c r="O23120" s="1"/>
    </row>
    <row r="23121" spans="15:15" x14ac:dyDescent="0.3">
      <c r="O23121" s="1"/>
    </row>
    <row r="23122" spans="15:15" x14ac:dyDescent="0.3">
      <c r="O23122" s="1"/>
    </row>
    <row r="23123" spans="15:15" x14ac:dyDescent="0.3">
      <c r="O23123" s="1"/>
    </row>
    <row r="23124" spans="15:15" x14ac:dyDescent="0.3">
      <c r="O23124" s="1"/>
    </row>
    <row r="23125" spans="15:15" x14ac:dyDescent="0.3">
      <c r="O23125" s="1"/>
    </row>
    <row r="23126" spans="15:15" x14ac:dyDescent="0.3">
      <c r="O23126" s="1"/>
    </row>
    <row r="23127" spans="15:15" x14ac:dyDescent="0.3">
      <c r="O23127" s="1"/>
    </row>
    <row r="23128" spans="15:15" x14ac:dyDescent="0.3">
      <c r="O23128" s="1"/>
    </row>
    <row r="23129" spans="15:15" x14ac:dyDescent="0.3">
      <c r="O23129" s="1"/>
    </row>
    <row r="23130" spans="15:15" x14ac:dyDescent="0.3">
      <c r="O23130" s="1"/>
    </row>
    <row r="23131" spans="15:15" x14ac:dyDescent="0.3">
      <c r="O23131" s="1"/>
    </row>
    <row r="23132" spans="15:15" x14ac:dyDescent="0.3">
      <c r="O23132" s="1"/>
    </row>
    <row r="23133" spans="15:15" x14ac:dyDescent="0.3">
      <c r="O23133" s="1"/>
    </row>
    <row r="23134" spans="15:15" x14ac:dyDescent="0.3">
      <c r="O23134" s="1"/>
    </row>
    <row r="23135" spans="15:15" x14ac:dyDescent="0.3">
      <c r="O23135" s="1"/>
    </row>
    <row r="23136" spans="15:15" x14ac:dyDescent="0.3">
      <c r="O23136" s="1"/>
    </row>
    <row r="23137" spans="15:15" x14ac:dyDescent="0.3">
      <c r="O23137" s="1"/>
    </row>
    <row r="23138" spans="15:15" x14ac:dyDescent="0.3">
      <c r="O23138" s="1"/>
    </row>
    <row r="23139" spans="15:15" x14ac:dyDescent="0.3">
      <c r="O23139" s="1"/>
    </row>
    <row r="23140" spans="15:15" x14ac:dyDescent="0.3">
      <c r="O23140" s="1"/>
    </row>
    <row r="23141" spans="15:15" x14ac:dyDescent="0.3">
      <c r="O23141" s="1"/>
    </row>
    <row r="23142" spans="15:15" x14ac:dyDescent="0.3">
      <c r="O23142" s="1"/>
    </row>
    <row r="23143" spans="15:15" x14ac:dyDescent="0.3">
      <c r="O23143" s="1"/>
    </row>
    <row r="23144" spans="15:15" x14ac:dyDescent="0.3">
      <c r="O23144" s="1"/>
    </row>
    <row r="23145" spans="15:15" x14ac:dyDescent="0.3">
      <c r="O23145" s="1"/>
    </row>
    <row r="23146" spans="15:15" x14ac:dyDescent="0.3">
      <c r="O23146" s="1"/>
    </row>
    <row r="23147" spans="15:15" x14ac:dyDescent="0.3">
      <c r="O23147" s="1"/>
    </row>
    <row r="23148" spans="15:15" x14ac:dyDescent="0.3">
      <c r="O23148" s="1"/>
    </row>
    <row r="23149" spans="15:15" x14ac:dyDescent="0.3">
      <c r="O23149" s="1"/>
    </row>
    <row r="23150" spans="15:15" x14ac:dyDescent="0.3">
      <c r="O23150" s="1"/>
    </row>
    <row r="23151" spans="15:15" x14ac:dyDescent="0.3">
      <c r="O23151" s="1"/>
    </row>
    <row r="23152" spans="15:15" x14ac:dyDescent="0.3">
      <c r="O23152" s="1"/>
    </row>
    <row r="23153" spans="15:15" x14ac:dyDescent="0.3">
      <c r="O23153" s="1"/>
    </row>
    <row r="23154" spans="15:15" x14ac:dyDescent="0.3">
      <c r="O23154" s="1"/>
    </row>
    <row r="23155" spans="15:15" x14ac:dyDescent="0.3">
      <c r="O23155" s="1"/>
    </row>
    <row r="23156" spans="15:15" x14ac:dyDescent="0.3">
      <c r="O23156" s="1"/>
    </row>
    <row r="23157" spans="15:15" x14ac:dyDescent="0.3">
      <c r="O23157" s="1"/>
    </row>
    <row r="23158" spans="15:15" x14ac:dyDescent="0.3">
      <c r="O23158" s="1"/>
    </row>
    <row r="23159" spans="15:15" x14ac:dyDescent="0.3">
      <c r="O23159" s="1"/>
    </row>
    <row r="23160" spans="15:15" x14ac:dyDescent="0.3">
      <c r="O23160" s="1"/>
    </row>
    <row r="23161" spans="15:15" x14ac:dyDescent="0.3">
      <c r="O23161" s="1"/>
    </row>
    <row r="23162" spans="15:15" x14ac:dyDescent="0.3">
      <c r="O23162" s="1"/>
    </row>
    <row r="23163" spans="15:15" x14ac:dyDescent="0.3">
      <c r="O23163" s="1"/>
    </row>
    <row r="23164" spans="15:15" x14ac:dyDescent="0.3">
      <c r="O23164" s="1"/>
    </row>
    <row r="23165" spans="15:15" x14ac:dyDescent="0.3">
      <c r="O23165" s="1"/>
    </row>
    <row r="23166" spans="15:15" x14ac:dyDescent="0.3">
      <c r="O23166" s="1"/>
    </row>
    <row r="23167" spans="15:15" x14ac:dyDescent="0.3">
      <c r="O23167" s="1"/>
    </row>
    <row r="23168" spans="15:15" x14ac:dyDescent="0.3">
      <c r="O23168" s="1"/>
    </row>
    <row r="23169" spans="15:15" x14ac:dyDescent="0.3">
      <c r="O23169" s="1"/>
    </row>
    <row r="23170" spans="15:15" x14ac:dyDescent="0.3">
      <c r="O23170" s="1"/>
    </row>
    <row r="23171" spans="15:15" x14ac:dyDescent="0.3">
      <c r="O23171" s="1"/>
    </row>
    <row r="23172" spans="15:15" x14ac:dyDescent="0.3">
      <c r="O23172" s="1"/>
    </row>
    <row r="23173" spans="15:15" x14ac:dyDescent="0.3">
      <c r="O23173" s="1"/>
    </row>
    <row r="23174" spans="15:15" x14ac:dyDescent="0.3">
      <c r="O23174" s="1"/>
    </row>
    <row r="23175" spans="15:15" x14ac:dyDescent="0.3">
      <c r="O23175" s="1"/>
    </row>
    <row r="23176" spans="15:15" x14ac:dyDescent="0.3">
      <c r="O23176" s="1"/>
    </row>
    <row r="23177" spans="15:15" x14ac:dyDescent="0.3">
      <c r="O23177" s="1"/>
    </row>
    <row r="23178" spans="15:15" x14ac:dyDescent="0.3">
      <c r="O23178" s="1"/>
    </row>
    <row r="23179" spans="15:15" x14ac:dyDescent="0.3">
      <c r="O23179" s="1"/>
    </row>
    <row r="23180" spans="15:15" x14ac:dyDescent="0.3">
      <c r="O23180" s="1"/>
    </row>
    <row r="23181" spans="15:15" x14ac:dyDescent="0.3">
      <c r="O23181" s="1"/>
    </row>
    <row r="23182" spans="15:15" x14ac:dyDescent="0.3">
      <c r="O23182" s="1"/>
    </row>
    <row r="23183" spans="15:15" x14ac:dyDescent="0.3">
      <c r="O23183" s="1"/>
    </row>
    <row r="23184" spans="15:15" x14ac:dyDescent="0.3">
      <c r="O23184" s="1"/>
    </row>
    <row r="23185" spans="15:15" x14ac:dyDescent="0.3">
      <c r="O23185" s="1"/>
    </row>
    <row r="23186" spans="15:15" x14ac:dyDescent="0.3">
      <c r="O23186" s="1"/>
    </row>
    <row r="23187" spans="15:15" x14ac:dyDescent="0.3">
      <c r="O23187" s="1"/>
    </row>
    <row r="23188" spans="15:15" x14ac:dyDescent="0.3">
      <c r="O23188" s="1"/>
    </row>
    <row r="23189" spans="15:15" x14ac:dyDescent="0.3">
      <c r="O23189" s="1"/>
    </row>
    <row r="23190" spans="15:15" x14ac:dyDescent="0.3">
      <c r="O23190" s="1"/>
    </row>
    <row r="23191" spans="15:15" x14ac:dyDescent="0.3">
      <c r="O23191" s="1"/>
    </row>
    <row r="23192" spans="15:15" x14ac:dyDescent="0.3">
      <c r="O23192" s="1"/>
    </row>
    <row r="23193" spans="15:15" x14ac:dyDescent="0.3">
      <c r="O23193" s="1"/>
    </row>
    <row r="23194" spans="15:15" x14ac:dyDescent="0.3">
      <c r="O23194" s="1"/>
    </row>
    <row r="23195" spans="15:15" x14ac:dyDescent="0.3">
      <c r="O23195" s="1"/>
    </row>
    <row r="23196" spans="15:15" x14ac:dyDescent="0.3">
      <c r="O23196" s="1"/>
    </row>
    <row r="23197" spans="15:15" x14ac:dyDescent="0.3">
      <c r="O23197" s="1"/>
    </row>
    <row r="23198" spans="15:15" x14ac:dyDescent="0.3">
      <c r="O23198" s="1"/>
    </row>
    <row r="23199" spans="15:15" x14ac:dyDescent="0.3">
      <c r="O23199" s="1"/>
    </row>
    <row r="23200" spans="15:15" x14ac:dyDescent="0.3">
      <c r="O23200" s="1"/>
    </row>
    <row r="23201" spans="15:15" x14ac:dyDescent="0.3">
      <c r="O23201" s="1"/>
    </row>
    <row r="23202" spans="15:15" x14ac:dyDescent="0.3">
      <c r="O23202" s="1"/>
    </row>
    <row r="23203" spans="15:15" x14ac:dyDescent="0.3">
      <c r="O23203" s="1"/>
    </row>
    <row r="23204" spans="15:15" x14ac:dyDescent="0.3">
      <c r="O23204" s="1"/>
    </row>
    <row r="23205" spans="15:15" x14ac:dyDescent="0.3">
      <c r="O23205" s="1"/>
    </row>
    <row r="23206" spans="15:15" x14ac:dyDescent="0.3">
      <c r="O23206" s="1"/>
    </row>
    <row r="23207" spans="15:15" x14ac:dyDescent="0.3">
      <c r="O23207" s="1"/>
    </row>
    <row r="23208" spans="15:15" x14ac:dyDescent="0.3">
      <c r="O23208" s="1"/>
    </row>
    <row r="23209" spans="15:15" x14ac:dyDescent="0.3">
      <c r="O23209" s="1"/>
    </row>
    <row r="23210" spans="15:15" x14ac:dyDescent="0.3">
      <c r="O23210" s="1"/>
    </row>
    <row r="23211" spans="15:15" x14ac:dyDescent="0.3">
      <c r="O23211" s="1"/>
    </row>
    <row r="23212" spans="15:15" x14ac:dyDescent="0.3">
      <c r="O23212" s="1"/>
    </row>
    <row r="23213" spans="15:15" x14ac:dyDescent="0.3">
      <c r="O23213" s="1"/>
    </row>
    <row r="23214" spans="15:15" x14ac:dyDescent="0.3">
      <c r="O23214" s="1"/>
    </row>
    <row r="23215" spans="15:15" x14ac:dyDescent="0.3">
      <c r="O23215" s="1"/>
    </row>
    <row r="23216" spans="15:15" x14ac:dyDescent="0.3">
      <c r="O23216" s="1"/>
    </row>
    <row r="23217" spans="15:15" x14ac:dyDescent="0.3">
      <c r="O23217" s="1"/>
    </row>
    <row r="23218" spans="15:15" x14ac:dyDescent="0.3">
      <c r="O23218" s="1"/>
    </row>
    <row r="23219" spans="15:15" x14ac:dyDescent="0.3">
      <c r="O23219" s="1"/>
    </row>
    <row r="23220" spans="15:15" x14ac:dyDescent="0.3">
      <c r="O23220" s="1"/>
    </row>
    <row r="23221" spans="15:15" x14ac:dyDescent="0.3">
      <c r="O23221" s="1"/>
    </row>
    <row r="23222" spans="15:15" x14ac:dyDescent="0.3">
      <c r="O23222" s="1"/>
    </row>
    <row r="23223" spans="15:15" x14ac:dyDescent="0.3">
      <c r="O23223" s="1"/>
    </row>
    <row r="23224" spans="15:15" x14ac:dyDescent="0.3">
      <c r="O23224" s="1"/>
    </row>
    <row r="23225" spans="15:15" x14ac:dyDescent="0.3">
      <c r="O23225" s="1"/>
    </row>
    <row r="23226" spans="15:15" x14ac:dyDescent="0.3">
      <c r="O23226" s="1"/>
    </row>
    <row r="23227" spans="15:15" x14ac:dyDescent="0.3">
      <c r="O23227" s="1"/>
    </row>
    <row r="23228" spans="15:15" x14ac:dyDescent="0.3">
      <c r="O23228" s="1"/>
    </row>
    <row r="23229" spans="15:15" x14ac:dyDescent="0.3">
      <c r="O23229" s="1"/>
    </row>
    <row r="23230" spans="15:15" x14ac:dyDescent="0.3">
      <c r="O23230" s="1"/>
    </row>
    <row r="23231" spans="15:15" x14ac:dyDescent="0.3">
      <c r="O23231" s="1"/>
    </row>
    <row r="23232" spans="15:15" x14ac:dyDescent="0.3">
      <c r="O23232" s="1"/>
    </row>
    <row r="23233" spans="15:15" x14ac:dyDescent="0.3">
      <c r="O23233" s="1"/>
    </row>
    <row r="23234" spans="15:15" x14ac:dyDescent="0.3">
      <c r="O23234" s="1"/>
    </row>
    <row r="23235" spans="15:15" x14ac:dyDescent="0.3">
      <c r="O23235" s="1"/>
    </row>
    <row r="23236" spans="15:15" x14ac:dyDescent="0.3">
      <c r="O23236" s="1"/>
    </row>
    <row r="23237" spans="15:15" x14ac:dyDescent="0.3">
      <c r="O23237" s="1"/>
    </row>
    <row r="23238" spans="15:15" x14ac:dyDescent="0.3">
      <c r="O23238" s="1"/>
    </row>
    <row r="23239" spans="15:15" x14ac:dyDescent="0.3">
      <c r="O23239" s="1"/>
    </row>
    <row r="23240" spans="15:15" x14ac:dyDescent="0.3">
      <c r="O23240" s="1"/>
    </row>
    <row r="23241" spans="15:15" x14ac:dyDescent="0.3">
      <c r="O23241" s="1"/>
    </row>
    <row r="23242" spans="15:15" x14ac:dyDescent="0.3">
      <c r="O23242" s="1"/>
    </row>
    <row r="23243" spans="15:15" x14ac:dyDescent="0.3">
      <c r="O23243" s="1"/>
    </row>
    <row r="23244" spans="15:15" x14ac:dyDescent="0.3">
      <c r="O23244" s="1"/>
    </row>
    <row r="23245" spans="15:15" x14ac:dyDescent="0.3">
      <c r="O23245" s="1"/>
    </row>
    <row r="23246" spans="15:15" x14ac:dyDescent="0.3">
      <c r="O23246" s="1"/>
    </row>
    <row r="23247" spans="15:15" x14ac:dyDescent="0.3">
      <c r="O23247" s="1"/>
    </row>
    <row r="23248" spans="15:15" x14ac:dyDescent="0.3">
      <c r="O23248" s="1"/>
    </row>
    <row r="23249" spans="15:15" x14ac:dyDescent="0.3">
      <c r="O23249" s="1"/>
    </row>
    <row r="23250" spans="15:15" x14ac:dyDescent="0.3">
      <c r="O23250" s="1"/>
    </row>
    <row r="23251" spans="15:15" x14ac:dyDescent="0.3">
      <c r="O23251" s="1"/>
    </row>
    <row r="23252" spans="15:15" x14ac:dyDescent="0.3">
      <c r="O23252" s="1"/>
    </row>
    <row r="23253" spans="15:15" x14ac:dyDescent="0.3">
      <c r="O23253" s="1"/>
    </row>
    <row r="23254" spans="15:15" x14ac:dyDescent="0.3">
      <c r="O23254" s="1"/>
    </row>
    <row r="23255" spans="15:15" x14ac:dyDescent="0.3">
      <c r="O23255" s="1"/>
    </row>
    <row r="23256" spans="15:15" x14ac:dyDescent="0.3">
      <c r="O23256" s="1"/>
    </row>
    <row r="23257" spans="15:15" x14ac:dyDescent="0.3">
      <c r="O23257" s="1"/>
    </row>
    <row r="23258" spans="15:15" x14ac:dyDescent="0.3">
      <c r="O23258" s="1"/>
    </row>
    <row r="23259" spans="15:15" x14ac:dyDescent="0.3">
      <c r="O23259" s="1"/>
    </row>
    <row r="23260" spans="15:15" x14ac:dyDescent="0.3">
      <c r="O23260" s="1"/>
    </row>
    <row r="23261" spans="15:15" x14ac:dyDescent="0.3">
      <c r="O23261" s="1"/>
    </row>
    <row r="23262" spans="15:15" x14ac:dyDescent="0.3">
      <c r="O23262" s="1"/>
    </row>
    <row r="23263" spans="15:15" x14ac:dyDescent="0.3">
      <c r="O23263" s="1"/>
    </row>
    <row r="23264" spans="15:15" x14ac:dyDescent="0.3">
      <c r="O23264" s="1"/>
    </row>
    <row r="23265" spans="15:15" x14ac:dyDescent="0.3">
      <c r="O23265" s="1"/>
    </row>
    <row r="23266" spans="15:15" x14ac:dyDescent="0.3">
      <c r="O23266" s="1"/>
    </row>
    <row r="23267" spans="15:15" x14ac:dyDescent="0.3">
      <c r="O23267" s="1"/>
    </row>
    <row r="23268" spans="15:15" x14ac:dyDescent="0.3">
      <c r="O23268" s="1"/>
    </row>
    <row r="23269" spans="15:15" x14ac:dyDescent="0.3">
      <c r="O23269" s="1"/>
    </row>
    <row r="23270" spans="15:15" x14ac:dyDescent="0.3">
      <c r="O23270" s="1"/>
    </row>
    <row r="23271" spans="15:15" x14ac:dyDescent="0.3">
      <c r="O23271" s="1"/>
    </row>
    <row r="23272" spans="15:15" x14ac:dyDescent="0.3">
      <c r="O23272" s="1"/>
    </row>
    <row r="23273" spans="15:15" x14ac:dyDescent="0.3">
      <c r="O23273" s="1"/>
    </row>
    <row r="23274" spans="15:15" x14ac:dyDescent="0.3">
      <c r="O23274" s="1"/>
    </row>
    <row r="23275" spans="15:15" x14ac:dyDescent="0.3">
      <c r="O23275" s="1"/>
    </row>
    <row r="23276" spans="15:15" x14ac:dyDescent="0.3">
      <c r="O23276" s="1"/>
    </row>
    <row r="23277" spans="15:15" x14ac:dyDescent="0.3">
      <c r="O23277" s="1"/>
    </row>
    <row r="23278" spans="15:15" x14ac:dyDescent="0.3">
      <c r="O23278" s="1"/>
    </row>
    <row r="23279" spans="15:15" x14ac:dyDescent="0.3">
      <c r="O23279" s="1"/>
    </row>
    <row r="23280" spans="15:15" x14ac:dyDescent="0.3">
      <c r="O23280" s="1"/>
    </row>
    <row r="23281" spans="15:15" x14ac:dyDescent="0.3">
      <c r="O23281" s="1"/>
    </row>
    <row r="23282" spans="15:15" x14ac:dyDescent="0.3">
      <c r="O23282" s="1"/>
    </row>
    <row r="23283" spans="15:15" x14ac:dyDescent="0.3">
      <c r="O23283" s="1"/>
    </row>
    <row r="23284" spans="15:15" x14ac:dyDescent="0.3">
      <c r="O23284" s="1"/>
    </row>
    <row r="23285" spans="15:15" x14ac:dyDescent="0.3">
      <c r="O23285" s="1"/>
    </row>
    <row r="23286" spans="15:15" x14ac:dyDescent="0.3">
      <c r="O23286" s="1"/>
    </row>
    <row r="23287" spans="15:15" x14ac:dyDescent="0.3">
      <c r="O23287" s="1"/>
    </row>
    <row r="23288" spans="15:15" x14ac:dyDescent="0.3">
      <c r="O23288" s="1"/>
    </row>
    <row r="23289" spans="15:15" x14ac:dyDescent="0.3">
      <c r="O23289" s="1"/>
    </row>
    <row r="23290" spans="15:15" x14ac:dyDescent="0.3">
      <c r="O23290" s="1"/>
    </row>
    <row r="23291" spans="15:15" x14ac:dyDescent="0.3">
      <c r="O23291" s="1"/>
    </row>
    <row r="23292" spans="15:15" x14ac:dyDescent="0.3">
      <c r="O23292" s="1"/>
    </row>
    <row r="23293" spans="15:15" x14ac:dyDescent="0.3">
      <c r="O23293" s="1"/>
    </row>
    <row r="23294" spans="15:15" x14ac:dyDescent="0.3">
      <c r="O23294" s="1"/>
    </row>
    <row r="23295" spans="15:15" x14ac:dyDescent="0.3">
      <c r="O23295" s="1"/>
    </row>
    <row r="23296" spans="15:15" x14ac:dyDescent="0.3">
      <c r="O23296" s="1"/>
    </row>
    <row r="23297" spans="15:15" x14ac:dyDescent="0.3">
      <c r="O23297" s="1"/>
    </row>
    <row r="23298" spans="15:15" x14ac:dyDescent="0.3">
      <c r="O23298" s="1"/>
    </row>
    <row r="23299" spans="15:15" x14ac:dyDescent="0.3">
      <c r="O23299" s="1"/>
    </row>
    <row r="23300" spans="15:15" x14ac:dyDescent="0.3">
      <c r="O23300" s="1"/>
    </row>
    <row r="23301" spans="15:15" x14ac:dyDescent="0.3">
      <c r="O23301" s="1"/>
    </row>
    <row r="23302" spans="15:15" x14ac:dyDescent="0.3">
      <c r="O23302" s="1"/>
    </row>
    <row r="23303" spans="15:15" x14ac:dyDescent="0.3">
      <c r="O23303" s="1"/>
    </row>
    <row r="23304" spans="15:15" x14ac:dyDescent="0.3">
      <c r="O23304" s="1"/>
    </row>
    <row r="23305" spans="15:15" x14ac:dyDescent="0.3">
      <c r="O23305" s="1"/>
    </row>
    <row r="23306" spans="15:15" x14ac:dyDescent="0.3">
      <c r="O23306" s="1"/>
    </row>
    <row r="23307" spans="15:15" x14ac:dyDescent="0.3">
      <c r="O23307" s="1"/>
    </row>
    <row r="23308" spans="15:15" x14ac:dyDescent="0.3">
      <c r="O23308" s="1"/>
    </row>
    <row r="23309" spans="15:15" x14ac:dyDescent="0.3">
      <c r="O23309" s="1"/>
    </row>
    <row r="23310" spans="15:15" x14ac:dyDescent="0.3">
      <c r="O23310" s="1"/>
    </row>
    <row r="23311" spans="15:15" x14ac:dyDescent="0.3">
      <c r="O23311" s="1"/>
    </row>
    <row r="23312" spans="15:15" x14ac:dyDescent="0.3">
      <c r="O23312" s="1"/>
    </row>
    <row r="23313" spans="15:15" x14ac:dyDescent="0.3">
      <c r="O23313" s="1"/>
    </row>
    <row r="23314" spans="15:15" x14ac:dyDescent="0.3">
      <c r="O23314" s="1"/>
    </row>
    <row r="23315" spans="15:15" x14ac:dyDescent="0.3">
      <c r="O23315" s="1"/>
    </row>
    <row r="23316" spans="15:15" x14ac:dyDescent="0.3">
      <c r="O23316" s="1"/>
    </row>
    <row r="23317" spans="15:15" x14ac:dyDescent="0.3">
      <c r="O23317" s="1"/>
    </row>
    <row r="23318" spans="15:15" x14ac:dyDescent="0.3">
      <c r="O23318" s="1"/>
    </row>
    <row r="23319" spans="15:15" x14ac:dyDescent="0.3">
      <c r="O23319" s="1"/>
    </row>
    <row r="23320" spans="15:15" x14ac:dyDescent="0.3">
      <c r="O23320" s="1"/>
    </row>
    <row r="23321" spans="15:15" x14ac:dyDescent="0.3">
      <c r="O23321" s="1"/>
    </row>
    <row r="23322" spans="15:15" x14ac:dyDescent="0.3">
      <c r="O23322" s="1"/>
    </row>
    <row r="23323" spans="15:15" x14ac:dyDescent="0.3">
      <c r="O23323" s="1"/>
    </row>
    <row r="23324" spans="15:15" x14ac:dyDescent="0.3">
      <c r="O23324" s="1"/>
    </row>
    <row r="23325" spans="15:15" x14ac:dyDescent="0.3">
      <c r="O23325" s="1"/>
    </row>
    <row r="23326" spans="15:15" x14ac:dyDescent="0.3">
      <c r="O23326" s="1"/>
    </row>
    <row r="23327" spans="15:15" x14ac:dyDescent="0.3">
      <c r="O23327" s="1"/>
    </row>
    <row r="23328" spans="15:15" x14ac:dyDescent="0.3">
      <c r="O23328" s="1"/>
    </row>
    <row r="23329" spans="15:15" x14ac:dyDescent="0.3">
      <c r="O23329" s="1"/>
    </row>
    <row r="23330" spans="15:15" x14ac:dyDescent="0.3">
      <c r="O23330" s="1"/>
    </row>
    <row r="23331" spans="15:15" x14ac:dyDescent="0.3">
      <c r="O23331" s="1"/>
    </row>
    <row r="23332" spans="15:15" x14ac:dyDescent="0.3">
      <c r="O23332" s="1"/>
    </row>
    <row r="23333" spans="15:15" x14ac:dyDescent="0.3">
      <c r="O23333" s="1"/>
    </row>
    <row r="23334" spans="15:15" x14ac:dyDescent="0.3">
      <c r="O23334" s="1"/>
    </row>
    <row r="23335" spans="15:15" x14ac:dyDescent="0.3">
      <c r="O23335" s="1"/>
    </row>
    <row r="23336" spans="15:15" x14ac:dyDescent="0.3">
      <c r="O23336" s="1"/>
    </row>
    <row r="23337" spans="15:15" x14ac:dyDescent="0.3">
      <c r="O23337" s="1"/>
    </row>
    <row r="23338" spans="15:15" x14ac:dyDescent="0.3">
      <c r="O23338" s="1"/>
    </row>
    <row r="23339" spans="15:15" x14ac:dyDescent="0.3">
      <c r="O23339" s="1"/>
    </row>
    <row r="23340" spans="15:15" x14ac:dyDescent="0.3">
      <c r="O23340" s="1"/>
    </row>
    <row r="23341" spans="15:15" x14ac:dyDescent="0.3">
      <c r="O23341" s="1"/>
    </row>
    <row r="23342" spans="15:15" x14ac:dyDescent="0.3">
      <c r="O23342" s="1"/>
    </row>
    <row r="23343" spans="15:15" x14ac:dyDescent="0.3">
      <c r="O23343" s="1"/>
    </row>
    <row r="23344" spans="15:15" x14ac:dyDescent="0.3">
      <c r="O23344" s="1"/>
    </row>
    <row r="23345" spans="15:15" x14ac:dyDescent="0.3">
      <c r="O23345" s="1"/>
    </row>
    <row r="23346" spans="15:15" x14ac:dyDescent="0.3">
      <c r="O23346" s="1"/>
    </row>
    <row r="23347" spans="15:15" x14ac:dyDescent="0.3">
      <c r="O23347" s="1"/>
    </row>
    <row r="23348" spans="15:15" x14ac:dyDescent="0.3">
      <c r="O23348" s="1"/>
    </row>
    <row r="23349" spans="15:15" x14ac:dyDescent="0.3">
      <c r="O23349" s="1"/>
    </row>
    <row r="23350" spans="15:15" x14ac:dyDescent="0.3">
      <c r="O23350" s="1"/>
    </row>
    <row r="23351" spans="15:15" x14ac:dyDescent="0.3">
      <c r="O23351" s="1"/>
    </row>
    <row r="23352" spans="15:15" x14ac:dyDescent="0.3">
      <c r="O23352" s="1"/>
    </row>
    <row r="23353" spans="15:15" x14ac:dyDescent="0.3">
      <c r="O23353" s="1"/>
    </row>
    <row r="23354" spans="15:15" x14ac:dyDescent="0.3">
      <c r="O23354" s="1"/>
    </row>
    <row r="23355" spans="15:15" x14ac:dyDescent="0.3">
      <c r="O23355" s="1"/>
    </row>
    <row r="23356" spans="15:15" x14ac:dyDescent="0.3">
      <c r="O23356" s="1"/>
    </row>
    <row r="23357" spans="15:15" x14ac:dyDescent="0.3">
      <c r="O23357" s="1"/>
    </row>
    <row r="23358" spans="15:15" x14ac:dyDescent="0.3">
      <c r="O23358" s="1"/>
    </row>
    <row r="23359" spans="15:15" x14ac:dyDescent="0.3">
      <c r="O23359" s="1"/>
    </row>
    <row r="23360" spans="15:15" x14ac:dyDescent="0.3">
      <c r="O23360" s="1"/>
    </row>
    <row r="23361" spans="15:15" x14ac:dyDescent="0.3">
      <c r="O23361" s="1"/>
    </row>
    <row r="23362" spans="15:15" x14ac:dyDescent="0.3">
      <c r="O23362" s="1"/>
    </row>
    <row r="23363" spans="15:15" x14ac:dyDescent="0.3">
      <c r="O23363" s="1"/>
    </row>
    <row r="23364" spans="15:15" x14ac:dyDescent="0.3">
      <c r="O23364" s="1"/>
    </row>
    <row r="23365" spans="15:15" x14ac:dyDescent="0.3">
      <c r="O23365" s="1"/>
    </row>
    <row r="23366" spans="15:15" x14ac:dyDescent="0.3">
      <c r="O23366" s="1"/>
    </row>
    <row r="23367" spans="15:15" x14ac:dyDescent="0.3">
      <c r="O23367" s="1"/>
    </row>
    <row r="23368" spans="15:15" x14ac:dyDescent="0.3">
      <c r="O23368" s="1"/>
    </row>
    <row r="23369" spans="15:15" x14ac:dyDescent="0.3">
      <c r="O23369" s="1"/>
    </row>
    <row r="23370" spans="15:15" x14ac:dyDescent="0.3">
      <c r="O23370" s="1"/>
    </row>
    <row r="23371" spans="15:15" x14ac:dyDescent="0.3">
      <c r="O23371" s="1"/>
    </row>
    <row r="23372" spans="15:15" x14ac:dyDescent="0.3">
      <c r="O23372" s="1"/>
    </row>
    <row r="23373" spans="15:15" x14ac:dyDescent="0.3">
      <c r="O23373" s="1"/>
    </row>
    <row r="23374" spans="15:15" x14ac:dyDescent="0.3">
      <c r="O23374" s="1"/>
    </row>
    <row r="23375" spans="15:15" x14ac:dyDescent="0.3">
      <c r="O23375" s="1"/>
    </row>
    <row r="23376" spans="15:15" x14ac:dyDescent="0.3">
      <c r="O23376" s="1"/>
    </row>
    <row r="23377" spans="15:15" x14ac:dyDescent="0.3">
      <c r="O23377" s="1"/>
    </row>
    <row r="23378" spans="15:15" x14ac:dyDescent="0.3">
      <c r="O23378" s="1"/>
    </row>
    <row r="23379" spans="15:15" x14ac:dyDescent="0.3">
      <c r="O23379" s="1"/>
    </row>
    <row r="23380" spans="15:15" x14ac:dyDescent="0.3">
      <c r="O23380" s="1"/>
    </row>
    <row r="23381" spans="15:15" x14ac:dyDescent="0.3">
      <c r="O23381" s="1"/>
    </row>
    <row r="23382" spans="15:15" x14ac:dyDescent="0.3">
      <c r="O23382" s="1"/>
    </row>
    <row r="23383" spans="15:15" x14ac:dyDescent="0.3">
      <c r="O23383" s="1"/>
    </row>
    <row r="23384" spans="15:15" x14ac:dyDescent="0.3">
      <c r="O23384" s="1"/>
    </row>
    <row r="23385" spans="15:15" x14ac:dyDescent="0.3">
      <c r="O23385" s="1"/>
    </row>
    <row r="23386" spans="15:15" x14ac:dyDescent="0.3">
      <c r="O23386" s="1"/>
    </row>
    <row r="23387" spans="15:15" x14ac:dyDescent="0.3">
      <c r="O23387" s="1"/>
    </row>
    <row r="23388" spans="15:15" x14ac:dyDescent="0.3">
      <c r="O23388" s="1"/>
    </row>
    <row r="23389" spans="15:15" x14ac:dyDescent="0.3">
      <c r="O23389" s="1"/>
    </row>
    <row r="23390" spans="15:15" x14ac:dyDescent="0.3">
      <c r="O23390" s="1"/>
    </row>
    <row r="23391" spans="15:15" x14ac:dyDescent="0.3">
      <c r="O23391" s="1"/>
    </row>
    <row r="23392" spans="15:15" x14ac:dyDescent="0.3">
      <c r="O23392" s="1"/>
    </row>
    <row r="23393" spans="15:15" x14ac:dyDescent="0.3">
      <c r="O23393" s="1"/>
    </row>
    <row r="23394" spans="15:15" x14ac:dyDescent="0.3">
      <c r="O23394" s="1"/>
    </row>
    <row r="23395" spans="15:15" x14ac:dyDescent="0.3">
      <c r="O23395" s="1"/>
    </row>
    <row r="23396" spans="15:15" x14ac:dyDescent="0.3">
      <c r="O23396" s="1"/>
    </row>
    <row r="23397" spans="15:15" x14ac:dyDescent="0.3">
      <c r="O23397" s="1"/>
    </row>
    <row r="23398" spans="15:15" x14ac:dyDescent="0.3">
      <c r="O23398" s="1"/>
    </row>
    <row r="23399" spans="15:15" x14ac:dyDescent="0.3">
      <c r="O23399" s="1"/>
    </row>
    <row r="23400" spans="15:15" x14ac:dyDescent="0.3">
      <c r="O23400" s="1"/>
    </row>
    <row r="23401" spans="15:15" x14ac:dyDescent="0.3">
      <c r="O23401" s="1"/>
    </row>
    <row r="23402" spans="15:15" x14ac:dyDescent="0.3">
      <c r="O23402" s="1"/>
    </row>
    <row r="23403" spans="15:15" x14ac:dyDescent="0.3">
      <c r="O23403" s="1"/>
    </row>
    <row r="23404" spans="15:15" x14ac:dyDescent="0.3">
      <c r="O23404" s="1"/>
    </row>
    <row r="23405" spans="15:15" x14ac:dyDescent="0.3">
      <c r="O23405" s="1"/>
    </row>
    <row r="23406" spans="15:15" x14ac:dyDescent="0.3">
      <c r="O23406" s="1"/>
    </row>
    <row r="23407" spans="15:15" x14ac:dyDescent="0.3">
      <c r="O23407" s="1"/>
    </row>
    <row r="23408" spans="15:15" x14ac:dyDescent="0.3">
      <c r="O23408" s="1"/>
    </row>
    <row r="23409" spans="15:15" x14ac:dyDescent="0.3">
      <c r="O23409" s="1"/>
    </row>
    <row r="23410" spans="15:15" x14ac:dyDescent="0.3">
      <c r="O23410" s="1"/>
    </row>
    <row r="23411" spans="15:15" x14ac:dyDescent="0.3">
      <c r="O23411" s="1"/>
    </row>
    <row r="23412" spans="15:15" x14ac:dyDescent="0.3">
      <c r="O23412" s="1"/>
    </row>
    <row r="23413" spans="15:15" x14ac:dyDescent="0.3">
      <c r="O23413" s="1"/>
    </row>
    <row r="23414" spans="15:15" x14ac:dyDescent="0.3">
      <c r="O23414" s="1"/>
    </row>
    <row r="23415" spans="15:15" x14ac:dyDescent="0.3">
      <c r="O23415" s="1"/>
    </row>
    <row r="23416" spans="15:15" x14ac:dyDescent="0.3">
      <c r="O23416" s="1"/>
    </row>
    <row r="23417" spans="15:15" x14ac:dyDescent="0.3">
      <c r="O23417" s="1"/>
    </row>
    <row r="23418" spans="15:15" x14ac:dyDescent="0.3">
      <c r="O23418" s="1"/>
    </row>
    <row r="23419" spans="15:15" x14ac:dyDescent="0.3">
      <c r="O23419" s="1"/>
    </row>
    <row r="23420" spans="15:15" x14ac:dyDescent="0.3">
      <c r="O23420" s="1"/>
    </row>
    <row r="23421" spans="15:15" x14ac:dyDescent="0.3">
      <c r="O23421" s="1"/>
    </row>
    <row r="23422" spans="15:15" x14ac:dyDescent="0.3">
      <c r="O23422" s="1"/>
    </row>
    <row r="23423" spans="15:15" x14ac:dyDescent="0.3">
      <c r="O23423" s="1"/>
    </row>
    <row r="23424" spans="15:15" x14ac:dyDescent="0.3">
      <c r="O23424" s="1"/>
    </row>
    <row r="23425" spans="15:15" x14ac:dyDescent="0.3">
      <c r="O23425" s="1"/>
    </row>
    <row r="23426" spans="15:15" x14ac:dyDescent="0.3">
      <c r="O23426" s="1"/>
    </row>
    <row r="23427" spans="15:15" x14ac:dyDescent="0.3">
      <c r="O23427" s="1"/>
    </row>
    <row r="23428" spans="15:15" x14ac:dyDescent="0.3">
      <c r="O23428" s="1"/>
    </row>
    <row r="23429" spans="15:15" x14ac:dyDescent="0.3">
      <c r="O23429" s="1"/>
    </row>
    <row r="23430" spans="15:15" x14ac:dyDescent="0.3">
      <c r="O23430" s="1"/>
    </row>
    <row r="23431" spans="15:15" x14ac:dyDescent="0.3">
      <c r="O23431" s="1"/>
    </row>
    <row r="23432" spans="15:15" x14ac:dyDescent="0.3">
      <c r="O23432" s="1"/>
    </row>
    <row r="23433" spans="15:15" x14ac:dyDescent="0.3">
      <c r="O23433" s="1"/>
    </row>
    <row r="23434" spans="15:15" x14ac:dyDescent="0.3">
      <c r="O23434" s="1"/>
    </row>
    <row r="23435" spans="15:15" x14ac:dyDescent="0.3">
      <c r="O23435" s="1"/>
    </row>
    <row r="23436" spans="15:15" x14ac:dyDescent="0.3">
      <c r="O23436" s="1"/>
    </row>
    <row r="23437" spans="15:15" x14ac:dyDescent="0.3">
      <c r="O23437" s="1"/>
    </row>
    <row r="23438" spans="15:15" x14ac:dyDescent="0.3">
      <c r="O23438" s="1"/>
    </row>
    <row r="23439" spans="15:15" x14ac:dyDescent="0.3">
      <c r="O23439" s="1"/>
    </row>
    <row r="23440" spans="15:15" x14ac:dyDescent="0.3">
      <c r="O23440" s="1"/>
    </row>
    <row r="23441" spans="15:15" x14ac:dyDescent="0.3">
      <c r="O23441" s="1"/>
    </row>
    <row r="23442" spans="15:15" x14ac:dyDescent="0.3">
      <c r="O23442" s="1"/>
    </row>
    <row r="23443" spans="15:15" x14ac:dyDescent="0.3">
      <c r="O23443" s="1"/>
    </row>
    <row r="23444" spans="15:15" x14ac:dyDescent="0.3">
      <c r="O23444" s="1"/>
    </row>
    <row r="23445" spans="15:15" x14ac:dyDescent="0.3">
      <c r="O23445" s="1"/>
    </row>
    <row r="23446" spans="15:15" x14ac:dyDescent="0.3">
      <c r="O23446" s="1"/>
    </row>
    <row r="23447" spans="15:15" x14ac:dyDescent="0.3">
      <c r="O23447" s="1"/>
    </row>
    <row r="23448" spans="15:15" x14ac:dyDescent="0.3">
      <c r="O23448" s="1"/>
    </row>
    <row r="23449" spans="15:15" x14ac:dyDescent="0.3">
      <c r="O23449" s="1"/>
    </row>
    <row r="23450" spans="15:15" x14ac:dyDescent="0.3">
      <c r="O23450" s="1"/>
    </row>
    <row r="23451" spans="15:15" x14ac:dyDescent="0.3">
      <c r="O23451" s="1"/>
    </row>
    <row r="23452" spans="15:15" x14ac:dyDescent="0.3">
      <c r="O23452" s="1"/>
    </row>
    <row r="23453" spans="15:15" x14ac:dyDescent="0.3">
      <c r="O23453" s="1"/>
    </row>
    <row r="23454" spans="15:15" x14ac:dyDescent="0.3">
      <c r="O23454" s="1"/>
    </row>
    <row r="23455" spans="15:15" x14ac:dyDescent="0.3">
      <c r="O23455" s="1"/>
    </row>
    <row r="23456" spans="15:15" x14ac:dyDescent="0.3">
      <c r="O23456" s="1"/>
    </row>
    <row r="23457" spans="15:15" x14ac:dyDescent="0.3">
      <c r="O23457" s="1"/>
    </row>
    <row r="23458" spans="15:15" x14ac:dyDescent="0.3">
      <c r="O23458" s="1"/>
    </row>
    <row r="23459" spans="15:15" x14ac:dyDescent="0.3">
      <c r="O23459" s="1"/>
    </row>
    <row r="23460" spans="15:15" x14ac:dyDescent="0.3">
      <c r="O23460" s="1"/>
    </row>
    <row r="23461" spans="15:15" x14ac:dyDescent="0.3">
      <c r="O23461" s="1"/>
    </row>
    <row r="23462" spans="15:15" x14ac:dyDescent="0.3">
      <c r="O23462" s="1"/>
    </row>
    <row r="23463" spans="15:15" x14ac:dyDescent="0.3">
      <c r="O23463" s="1"/>
    </row>
    <row r="23464" spans="15:15" x14ac:dyDescent="0.3">
      <c r="O23464" s="1"/>
    </row>
    <row r="23465" spans="15:15" x14ac:dyDescent="0.3">
      <c r="O23465" s="1"/>
    </row>
    <row r="23466" spans="15:15" x14ac:dyDescent="0.3">
      <c r="O23466" s="1"/>
    </row>
    <row r="23467" spans="15:15" x14ac:dyDescent="0.3">
      <c r="O23467" s="1"/>
    </row>
    <row r="23468" spans="15:15" x14ac:dyDescent="0.3">
      <c r="O23468" s="1"/>
    </row>
    <row r="23469" spans="15:15" x14ac:dyDescent="0.3">
      <c r="O23469" s="1"/>
    </row>
    <row r="23470" spans="15:15" x14ac:dyDescent="0.3">
      <c r="O23470" s="1"/>
    </row>
    <row r="23471" spans="15:15" x14ac:dyDescent="0.3">
      <c r="O23471" s="1"/>
    </row>
    <row r="23472" spans="15:15" x14ac:dyDescent="0.3">
      <c r="O23472" s="1"/>
    </row>
    <row r="23473" spans="15:15" x14ac:dyDescent="0.3">
      <c r="O23473" s="1"/>
    </row>
    <row r="23474" spans="15:15" x14ac:dyDescent="0.3">
      <c r="O23474" s="1"/>
    </row>
    <row r="23475" spans="15:15" x14ac:dyDescent="0.3">
      <c r="O23475" s="1"/>
    </row>
    <row r="23476" spans="15:15" x14ac:dyDescent="0.3">
      <c r="O23476" s="1"/>
    </row>
    <row r="23477" spans="15:15" x14ac:dyDescent="0.3">
      <c r="O23477" s="1"/>
    </row>
    <row r="23478" spans="15:15" x14ac:dyDescent="0.3">
      <c r="O23478" s="1"/>
    </row>
    <row r="23479" spans="15:15" x14ac:dyDescent="0.3">
      <c r="O23479" s="1"/>
    </row>
    <row r="23480" spans="15:15" x14ac:dyDescent="0.3">
      <c r="O23480" s="1"/>
    </row>
    <row r="23481" spans="15:15" x14ac:dyDescent="0.3">
      <c r="O23481" s="1"/>
    </row>
    <row r="23482" spans="15:15" x14ac:dyDescent="0.3">
      <c r="O23482" s="1"/>
    </row>
    <row r="23483" spans="15:15" x14ac:dyDescent="0.3">
      <c r="O23483" s="1"/>
    </row>
    <row r="23484" spans="15:15" x14ac:dyDescent="0.3">
      <c r="O23484" s="1"/>
    </row>
    <row r="23485" spans="15:15" x14ac:dyDescent="0.3">
      <c r="O23485" s="1"/>
    </row>
    <row r="23486" spans="15:15" x14ac:dyDescent="0.3">
      <c r="O23486" s="1"/>
    </row>
    <row r="23487" spans="15:15" x14ac:dyDescent="0.3">
      <c r="O23487" s="1"/>
    </row>
    <row r="23488" spans="15:15" x14ac:dyDescent="0.3">
      <c r="O23488" s="1"/>
    </row>
    <row r="23489" spans="15:15" x14ac:dyDescent="0.3">
      <c r="O23489" s="1"/>
    </row>
    <row r="23490" spans="15:15" x14ac:dyDescent="0.3">
      <c r="O23490" s="1"/>
    </row>
    <row r="23491" spans="15:15" x14ac:dyDescent="0.3">
      <c r="O23491" s="1"/>
    </row>
    <row r="23492" spans="15:15" x14ac:dyDescent="0.3">
      <c r="O23492" s="1"/>
    </row>
    <row r="23493" spans="15:15" x14ac:dyDescent="0.3">
      <c r="O23493" s="1"/>
    </row>
    <row r="23494" spans="15:15" x14ac:dyDescent="0.3">
      <c r="O23494" s="1"/>
    </row>
    <row r="23495" spans="15:15" x14ac:dyDescent="0.3">
      <c r="O23495" s="1"/>
    </row>
    <row r="23496" spans="15:15" x14ac:dyDescent="0.3">
      <c r="O23496" s="1"/>
    </row>
    <row r="23497" spans="15:15" x14ac:dyDescent="0.3">
      <c r="O23497" s="1"/>
    </row>
    <row r="23498" spans="15:15" x14ac:dyDescent="0.3">
      <c r="O23498" s="1"/>
    </row>
    <row r="23499" spans="15:15" x14ac:dyDescent="0.3">
      <c r="O23499" s="1"/>
    </row>
    <row r="23500" spans="15:15" x14ac:dyDescent="0.3">
      <c r="O23500" s="1"/>
    </row>
    <row r="23501" spans="15:15" x14ac:dyDescent="0.3">
      <c r="O23501" s="1"/>
    </row>
    <row r="23502" spans="15:15" x14ac:dyDescent="0.3">
      <c r="O23502" s="1"/>
    </row>
    <row r="23503" spans="15:15" x14ac:dyDescent="0.3">
      <c r="O23503" s="1"/>
    </row>
    <row r="23504" spans="15:15" x14ac:dyDescent="0.3">
      <c r="O23504" s="1"/>
    </row>
    <row r="23505" spans="15:15" x14ac:dyDescent="0.3">
      <c r="O23505" s="1"/>
    </row>
    <row r="23506" spans="15:15" x14ac:dyDescent="0.3">
      <c r="O23506" s="1"/>
    </row>
    <row r="23507" spans="15:15" x14ac:dyDescent="0.3">
      <c r="O23507" s="1"/>
    </row>
    <row r="23508" spans="15:15" x14ac:dyDescent="0.3">
      <c r="O23508" s="1"/>
    </row>
    <row r="23509" spans="15:15" x14ac:dyDescent="0.3">
      <c r="O23509" s="1"/>
    </row>
    <row r="23510" spans="15:15" x14ac:dyDescent="0.3">
      <c r="O23510" s="1"/>
    </row>
    <row r="23511" spans="15:15" x14ac:dyDescent="0.3">
      <c r="O23511" s="1"/>
    </row>
    <row r="23512" spans="15:15" x14ac:dyDescent="0.3">
      <c r="O23512" s="1"/>
    </row>
    <row r="23513" spans="15:15" x14ac:dyDescent="0.3">
      <c r="O23513" s="1"/>
    </row>
    <row r="23514" spans="15:15" x14ac:dyDescent="0.3">
      <c r="O23514" s="1"/>
    </row>
    <row r="23515" spans="15:15" x14ac:dyDescent="0.3">
      <c r="O23515" s="1"/>
    </row>
    <row r="23516" spans="15:15" x14ac:dyDescent="0.3">
      <c r="O23516" s="1"/>
    </row>
    <row r="23517" spans="15:15" x14ac:dyDescent="0.3">
      <c r="O23517" s="1"/>
    </row>
    <row r="23518" spans="15:15" x14ac:dyDescent="0.3">
      <c r="O23518" s="1"/>
    </row>
    <row r="23519" spans="15:15" x14ac:dyDescent="0.3">
      <c r="O23519" s="1"/>
    </row>
    <row r="23520" spans="15:15" x14ac:dyDescent="0.3">
      <c r="O23520" s="1"/>
    </row>
    <row r="23521" spans="15:15" x14ac:dyDescent="0.3">
      <c r="O23521" s="1"/>
    </row>
    <row r="23522" spans="15:15" x14ac:dyDescent="0.3">
      <c r="O23522" s="1"/>
    </row>
    <row r="23523" spans="15:15" x14ac:dyDescent="0.3">
      <c r="O23523" s="1"/>
    </row>
    <row r="23524" spans="15:15" x14ac:dyDescent="0.3">
      <c r="O23524" s="1"/>
    </row>
    <row r="23525" spans="15:15" x14ac:dyDescent="0.3">
      <c r="O23525" s="1"/>
    </row>
    <row r="23526" spans="15:15" x14ac:dyDescent="0.3">
      <c r="O23526" s="1"/>
    </row>
    <row r="23527" spans="15:15" x14ac:dyDescent="0.3">
      <c r="O23527" s="1"/>
    </row>
    <row r="23528" spans="15:15" x14ac:dyDescent="0.3">
      <c r="O23528" s="1"/>
    </row>
    <row r="23529" spans="15:15" x14ac:dyDescent="0.3">
      <c r="O23529" s="1"/>
    </row>
    <row r="23530" spans="15:15" x14ac:dyDescent="0.3">
      <c r="O23530" s="1"/>
    </row>
    <row r="23531" spans="15:15" x14ac:dyDescent="0.3">
      <c r="O23531" s="1"/>
    </row>
    <row r="23532" spans="15:15" x14ac:dyDescent="0.3">
      <c r="O23532" s="1"/>
    </row>
    <row r="23533" spans="15:15" x14ac:dyDescent="0.3">
      <c r="O23533" s="1"/>
    </row>
    <row r="23534" spans="15:15" x14ac:dyDescent="0.3">
      <c r="O23534" s="1"/>
    </row>
    <row r="23535" spans="15:15" x14ac:dyDescent="0.3">
      <c r="O23535" s="1"/>
    </row>
    <row r="23536" spans="15:15" x14ac:dyDescent="0.3">
      <c r="O23536" s="1"/>
    </row>
    <row r="23537" spans="15:15" x14ac:dyDescent="0.3">
      <c r="O23537" s="1"/>
    </row>
    <row r="23538" spans="15:15" x14ac:dyDescent="0.3">
      <c r="O23538" s="1"/>
    </row>
    <row r="23539" spans="15:15" x14ac:dyDescent="0.3">
      <c r="O23539" s="1"/>
    </row>
    <row r="23540" spans="15:15" x14ac:dyDescent="0.3">
      <c r="O23540" s="1"/>
    </row>
    <row r="23541" spans="15:15" x14ac:dyDescent="0.3">
      <c r="O23541" s="1"/>
    </row>
    <row r="23542" spans="15:15" x14ac:dyDescent="0.3">
      <c r="O23542" s="1"/>
    </row>
    <row r="23543" spans="15:15" x14ac:dyDescent="0.3">
      <c r="O23543" s="1"/>
    </row>
    <row r="23544" spans="15:15" x14ac:dyDescent="0.3">
      <c r="O23544" s="1"/>
    </row>
    <row r="23545" spans="15:15" x14ac:dyDescent="0.3">
      <c r="O23545" s="1"/>
    </row>
    <row r="23546" spans="15:15" x14ac:dyDescent="0.3">
      <c r="O23546" s="1"/>
    </row>
    <row r="23547" spans="15:15" x14ac:dyDescent="0.3">
      <c r="O23547" s="1"/>
    </row>
    <row r="23548" spans="15:15" x14ac:dyDescent="0.3">
      <c r="O23548" s="1"/>
    </row>
    <row r="23549" spans="15:15" x14ac:dyDescent="0.3">
      <c r="O23549" s="1"/>
    </row>
    <row r="23550" spans="15:15" x14ac:dyDescent="0.3">
      <c r="O23550" s="1"/>
    </row>
    <row r="23551" spans="15:15" x14ac:dyDescent="0.3">
      <c r="O23551" s="1"/>
    </row>
    <row r="23552" spans="15:15" x14ac:dyDescent="0.3">
      <c r="O23552" s="1"/>
    </row>
    <row r="23553" spans="15:15" x14ac:dyDescent="0.3">
      <c r="O23553" s="1"/>
    </row>
    <row r="23554" spans="15:15" x14ac:dyDescent="0.3">
      <c r="O23554" s="1"/>
    </row>
    <row r="23555" spans="15:15" x14ac:dyDescent="0.3">
      <c r="O23555" s="1"/>
    </row>
    <row r="23556" spans="15:15" x14ac:dyDescent="0.3">
      <c r="O23556" s="1"/>
    </row>
    <row r="23557" spans="15:15" x14ac:dyDescent="0.3">
      <c r="O23557" s="1"/>
    </row>
    <row r="23558" spans="15:15" x14ac:dyDescent="0.3">
      <c r="O23558" s="1"/>
    </row>
    <row r="23559" spans="15:15" x14ac:dyDescent="0.3">
      <c r="O23559" s="1"/>
    </row>
    <row r="23560" spans="15:15" x14ac:dyDescent="0.3">
      <c r="O23560" s="1"/>
    </row>
    <row r="23561" spans="15:15" x14ac:dyDescent="0.3">
      <c r="O23561" s="1"/>
    </row>
    <row r="23562" spans="15:15" x14ac:dyDescent="0.3">
      <c r="O23562" s="1"/>
    </row>
    <row r="23563" spans="15:15" x14ac:dyDescent="0.3">
      <c r="O23563" s="1"/>
    </row>
    <row r="23564" spans="15:15" x14ac:dyDescent="0.3">
      <c r="O23564" s="1"/>
    </row>
    <row r="23565" spans="15:15" x14ac:dyDescent="0.3">
      <c r="O23565" s="1"/>
    </row>
    <row r="23566" spans="15:15" x14ac:dyDescent="0.3">
      <c r="O23566" s="1"/>
    </row>
    <row r="23567" spans="15:15" x14ac:dyDescent="0.3">
      <c r="O23567" s="1"/>
    </row>
    <row r="23568" spans="15:15" x14ac:dyDescent="0.3">
      <c r="O23568" s="1"/>
    </row>
    <row r="23569" spans="15:15" x14ac:dyDescent="0.3">
      <c r="O23569" s="1"/>
    </row>
    <row r="23570" spans="15:15" x14ac:dyDescent="0.3">
      <c r="O23570" s="1"/>
    </row>
    <row r="23571" spans="15:15" x14ac:dyDescent="0.3">
      <c r="O23571" s="1"/>
    </row>
    <row r="23572" spans="15:15" x14ac:dyDescent="0.3">
      <c r="O23572" s="1"/>
    </row>
    <row r="23573" spans="15:15" x14ac:dyDescent="0.3">
      <c r="O23573" s="1"/>
    </row>
    <row r="23574" spans="15:15" x14ac:dyDescent="0.3">
      <c r="O23574" s="1"/>
    </row>
    <row r="23575" spans="15:15" x14ac:dyDescent="0.3">
      <c r="O23575" s="1"/>
    </row>
    <row r="23576" spans="15:15" x14ac:dyDescent="0.3">
      <c r="O23576" s="1"/>
    </row>
    <row r="23577" spans="15:15" x14ac:dyDescent="0.3">
      <c r="O23577" s="1"/>
    </row>
    <row r="23578" spans="15:15" x14ac:dyDescent="0.3">
      <c r="O23578" s="1"/>
    </row>
    <row r="23579" spans="15:15" x14ac:dyDescent="0.3">
      <c r="O23579" s="1"/>
    </row>
    <row r="23580" spans="15:15" x14ac:dyDescent="0.3">
      <c r="O23580" s="1"/>
    </row>
    <row r="23581" spans="15:15" x14ac:dyDescent="0.3">
      <c r="O23581" s="1"/>
    </row>
    <row r="23582" spans="15:15" x14ac:dyDescent="0.3">
      <c r="O23582" s="1"/>
    </row>
    <row r="23583" spans="15:15" x14ac:dyDescent="0.3">
      <c r="O23583" s="1"/>
    </row>
    <row r="23584" spans="15:15" x14ac:dyDescent="0.3">
      <c r="O23584" s="1"/>
    </row>
    <row r="23585" spans="15:15" x14ac:dyDescent="0.3">
      <c r="O23585" s="1"/>
    </row>
    <row r="23586" spans="15:15" x14ac:dyDescent="0.3">
      <c r="O23586" s="1"/>
    </row>
    <row r="23587" spans="15:15" x14ac:dyDescent="0.3">
      <c r="O23587" s="1"/>
    </row>
    <row r="23588" spans="15:15" x14ac:dyDescent="0.3">
      <c r="O23588" s="1"/>
    </row>
    <row r="23589" spans="15:15" x14ac:dyDescent="0.3">
      <c r="O23589" s="1"/>
    </row>
    <row r="23590" spans="15:15" x14ac:dyDescent="0.3">
      <c r="O23590" s="1"/>
    </row>
    <row r="23591" spans="15:15" x14ac:dyDescent="0.3">
      <c r="O23591" s="1"/>
    </row>
    <row r="23592" spans="15:15" x14ac:dyDescent="0.3">
      <c r="O23592" s="1"/>
    </row>
    <row r="23593" spans="15:15" x14ac:dyDescent="0.3">
      <c r="O23593" s="1"/>
    </row>
    <row r="23594" spans="15:15" x14ac:dyDescent="0.3">
      <c r="O23594" s="1"/>
    </row>
    <row r="23595" spans="15:15" x14ac:dyDescent="0.3">
      <c r="O23595" s="1"/>
    </row>
    <row r="23596" spans="15:15" x14ac:dyDescent="0.3">
      <c r="O23596" s="1"/>
    </row>
    <row r="23597" spans="15:15" x14ac:dyDescent="0.3">
      <c r="O23597" s="1"/>
    </row>
    <row r="23598" spans="15:15" x14ac:dyDescent="0.3">
      <c r="O23598" s="1"/>
    </row>
    <row r="23599" spans="15:15" x14ac:dyDescent="0.3">
      <c r="O23599" s="1"/>
    </row>
    <row r="23600" spans="15:15" x14ac:dyDescent="0.3">
      <c r="O23600" s="1"/>
    </row>
    <row r="23601" spans="15:15" x14ac:dyDescent="0.3">
      <c r="O23601" s="1"/>
    </row>
    <row r="23602" spans="15:15" x14ac:dyDescent="0.3">
      <c r="O23602" s="1"/>
    </row>
    <row r="23603" spans="15:15" x14ac:dyDescent="0.3">
      <c r="O23603" s="1"/>
    </row>
    <row r="23604" spans="15:15" x14ac:dyDescent="0.3">
      <c r="O23604" s="1"/>
    </row>
    <row r="23605" spans="15:15" x14ac:dyDescent="0.3">
      <c r="O23605" s="1"/>
    </row>
    <row r="23606" spans="15:15" x14ac:dyDescent="0.3">
      <c r="O23606" s="1"/>
    </row>
    <row r="23607" spans="15:15" x14ac:dyDescent="0.3">
      <c r="O23607" s="1"/>
    </row>
    <row r="23608" spans="15:15" x14ac:dyDescent="0.3">
      <c r="O23608" s="1"/>
    </row>
    <row r="23609" spans="15:15" x14ac:dyDescent="0.3">
      <c r="O23609" s="1"/>
    </row>
    <row r="23610" spans="15:15" x14ac:dyDescent="0.3">
      <c r="O23610" s="1"/>
    </row>
    <row r="23611" spans="15:15" x14ac:dyDescent="0.3">
      <c r="O23611" s="1"/>
    </row>
    <row r="23612" spans="15:15" x14ac:dyDescent="0.3">
      <c r="O23612" s="1"/>
    </row>
    <row r="23613" spans="15:15" x14ac:dyDescent="0.3">
      <c r="O23613" s="1"/>
    </row>
    <row r="23614" spans="15:15" x14ac:dyDescent="0.3">
      <c r="O23614" s="1"/>
    </row>
    <row r="23615" spans="15:15" x14ac:dyDescent="0.3">
      <c r="O23615" s="1"/>
    </row>
    <row r="23616" spans="15:15" x14ac:dyDescent="0.3">
      <c r="O23616" s="1"/>
    </row>
    <row r="23617" spans="15:15" x14ac:dyDescent="0.3">
      <c r="O23617" s="1"/>
    </row>
    <row r="23618" spans="15:15" x14ac:dyDescent="0.3">
      <c r="O23618" s="1"/>
    </row>
    <row r="23619" spans="15:15" x14ac:dyDescent="0.3">
      <c r="O23619" s="1"/>
    </row>
    <row r="23620" spans="15:15" x14ac:dyDescent="0.3">
      <c r="O23620" s="1"/>
    </row>
    <row r="23621" spans="15:15" x14ac:dyDescent="0.3">
      <c r="O23621" s="1"/>
    </row>
    <row r="23622" spans="15:15" x14ac:dyDescent="0.3">
      <c r="O23622" s="1"/>
    </row>
    <row r="23623" spans="15:15" x14ac:dyDescent="0.3">
      <c r="O23623" s="1"/>
    </row>
    <row r="23624" spans="15:15" x14ac:dyDescent="0.3">
      <c r="O23624" s="1"/>
    </row>
    <row r="23625" spans="15:15" x14ac:dyDescent="0.3">
      <c r="O23625" s="1"/>
    </row>
    <row r="23626" spans="15:15" x14ac:dyDescent="0.3">
      <c r="O23626" s="1"/>
    </row>
    <row r="23627" spans="15:15" x14ac:dyDescent="0.3">
      <c r="O23627" s="1"/>
    </row>
    <row r="23628" spans="15:15" x14ac:dyDescent="0.3">
      <c r="O23628" s="1"/>
    </row>
    <row r="23629" spans="15:15" x14ac:dyDescent="0.3">
      <c r="O23629" s="1"/>
    </row>
    <row r="23630" spans="15:15" x14ac:dyDescent="0.3">
      <c r="O23630" s="1"/>
    </row>
    <row r="23631" spans="15:15" x14ac:dyDescent="0.3">
      <c r="O23631" s="1"/>
    </row>
    <row r="23632" spans="15:15" x14ac:dyDescent="0.3">
      <c r="O23632" s="1"/>
    </row>
    <row r="23633" spans="15:15" x14ac:dyDescent="0.3">
      <c r="O23633" s="1"/>
    </row>
    <row r="23634" spans="15:15" x14ac:dyDescent="0.3">
      <c r="O23634" s="1"/>
    </row>
    <row r="23635" spans="15:15" x14ac:dyDescent="0.3">
      <c r="O23635" s="1"/>
    </row>
    <row r="23636" spans="15:15" x14ac:dyDescent="0.3">
      <c r="O23636" s="1"/>
    </row>
    <row r="23637" spans="15:15" x14ac:dyDescent="0.3">
      <c r="O23637" s="1"/>
    </row>
    <row r="23638" spans="15:15" x14ac:dyDescent="0.3">
      <c r="O23638" s="1"/>
    </row>
    <row r="23639" spans="15:15" x14ac:dyDescent="0.3">
      <c r="O23639" s="1"/>
    </row>
    <row r="23640" spans="15:15" x14ac:dyDescent="0.3">
      <c r="O23640" s="1"/>
    </row>
    <row r="23641" spans="15:15" x14ac:dyDescent="0.3">
      <c r="O23641" s="1"/>
    </row>
    <row r="23642" spans="15:15" x14ac:dyDescent="0.3">
      <c r="O23642" s="1"/>
    </row>
    <row r="23643" spans="15:15" x14ac:dyDescent="0.3">
      <c r="O23643" s="1"/>
    </row>
    <row r="23644" spans="15:15" x14ac:dyDescent="0.3">
      <c r="O23644" s="1"/>
    </row>
    <row r="23645" spans="15:15" x14ac:dyDescent="0.3">
      <c r="O23645" s="1"/>
    </row>
    <row r="23646" spans="15:15" x14ac:dyDescent="0.3">
      <c r="O23646" s="1"/>
    </row>
    <row r="23647" spans="15:15" x14ac:dyDescent="0.3">
      <c r="O23647" s="1"/>
    </row>
    <row r="23648" spans="15:15" x14ac:dyDescent="0.3">
      <c r="O23648" s="1"/>
    </row>
    <row r="23649" spans="15:15" x14ac:dyDescent="0.3">
      <c r="O23649" s="1"/>
    </row>
    <row r="23650" spans="15:15" x14ac:dyDescent="0.3">
      <c r="O23650" s="1"/>
    </row>
    <row r="23651" spans="15:15" x14ac:dyDescent="0.3">
      <c r="O23651" s="1"/>
    </row>
    <row r="23652" spans="15:15" x14ac:dyDescent="0.3">
      <c r="O23652" s="1"/>
    </row>
    <row r="23653" spans="15:15" x14ac:dyDescent="0.3">
      <c r="O23653" s="1"/>
    </row>
    <row r="23654" spans="15:15" x14ac:dyDescent="0.3">
      <c r="O23654" s="1"/>
    </row>
    <row r="23655" spans="15:15" x14ac:dyDescent="0.3">
      <c r="O23655" s="1"/>
    </row>
    <row r="23656" spans="15:15" x14ac:dyDescent="0.3">
      <c r="O23656" s="1"/>
    </row>
    <row r="23657" spans="15:15" x14ac:dyDescent="0.3">
      <c r="O23657" s="1"/>
    </row>
    <row r="23658" spans="15:15" x14ac:dyDescent="0.3">
      <c r="O23658" s="1"/>
    </row>
    <row r="23659" spans="15:15" x14ac:dyDescent="0.3">
      <c r="O23659" s="1"/>
    </row>
    <row r="23660" spans="15:15" x14ac:dyDescent="0.3">
      <c r="O23660" s="1"/>
    </row>
    <row r="23661" spans="15:15" x14ac:dyDescent="0.3">
      <c r="O23661" s="1"/>
    </row>
    <row r="23662" spans="15:15" x14ac:dyDescent="0.3">
      <c r="O23662" s="1"/>
    </row>
    <row r="23663" spans="15:15" x14ac:dyDescent="0.3">
      <c r="O23663" s="1"/>
    </row>
    <row r="23664" spans="15:15" x14ac:dyDescent="0.3">
      <c r="O23664" s="1"/>
    </row>
    <row r="23665" spans="15:15" x14ac:dyDescent="0.3">
      <c r="O23665" s="1"/>
    </row>
    <row r="23666" spans="15:15" x14ac:dyDescent="0.3">
      <c r="O23666" s="1"/>
    </row>
    <row r="23667" spans="15:15" x14ac:dyDescent="0.3">
      <c r="O23667" s="1"/>
    </row>
    <row r="23668" spans="15:15" x14ac:dyDescent="0.3">
      <c r="O23668" s="1"/>
    </row>
    <row r="23669" spans="15:15" x14ac:dyDescent="0.3">
      <c r="O23669" s="1"/>
    </row>
    <row r="23670" spans="15:15" x14ac:dyDescent="0.3">
      <c r="O23670" s="1"/>
    </row>
    <row r="23671" spans="15:15" x14ac:dyDescent="0.3">
      <c r="O23671" s="1"/>
    </row>
    <row r="23672" spans="15:15" x14ac:dyDescent="0.3">
      <c r="O23672" s="1"/>
    </row>
    <row r="23673" spans="15:15" x14ac:dyDescent="0.3">
      <c r="O23673" s="1"/>
    </row>
    <row r="23674" spans="15:15" x14ac:dyDescent="0.3">
      <c r="O23674" s="1"/>
    </row>
    <row r="23675" spans="15:15" x14ac:dyDescent="0.3">
      <c r="O23675" s="1"/>
    </row>
    <row r="23676" spans="15:15" x14ac:dyDescent="0.3">
      <c r="O23676" s="1"/>
    </row>
    <row r="23677" spans="15:15" x14ac:dyDescent="0.3">
      <c r="O23677" s="1"/>
    </row>
    <row r="23678" spans="15:15" x14ac:dyDescent="0.3">
      <c r="O23678" s="1"/>
    </row>
    <row r="23679" spans="15:15" x14ac:dyDescent="0.3">
      <c r="O23679" s="1"/>
    </row>
    <row r="23680" spans="15:15" x14ac:dyDescent="0.3">
      <c r="O23680" s="1"/>
    </row>
    <row r="23681" spans="15:15" x14ac:dyDescent="0.3">
      <c r="O23681" s="1"/>
    </row>
    <row r="23682" spans="15:15" x14ac:dyDescent="0.3">
      <c r="O23682" s="1"/>
    </row>
    <row r="23683" spans="15:15" x14ac:dyDescent="0.3">
      <c r="O23683" s="1"/>
    </row>
    <row r="23684" spans="15:15" x14ac:dyDescent="0.3">
      <c r="O23684" s="1"/>
    </row>
    <row r="23685" spans="15:15" x14ac:dyDescent="0.3">
      <c r="O23685" s="1"/>
    </row>
    <row r="23686" spans="15:15" x14ac:dyDescent="0.3">
      <c r="O23686" s="1"/>
    </row>
    <row r="23687" spans="15:15" x14ac:dyDescent="0.3">
      <c r="O23687" s="1"/>
    </row>
    <row r="23688" spans="15:15" x14ac:dyDescent="0.3">
      <c r="O23688" s="1"/>
    </row>
    <row r="23689" spans="15:15" x14ac:dyDescent="0.3">
      <c r="O23689" s="1"/>
    </row>
    <row r="23690" spans="15:15" x14ac:dyDescent="0.3">
      <c r="O23690" s="1"/>
    </row>
    <row r="23691" spans="15:15" x14ac:dyDescent="0.3">
      <c r="O23691" s="1"/>
    </row>
    <row r="23692" spans="15:15" x14ac:dyDescent="0.3">
      <c r="O23692" s="1"/>
    </row>
    <row r="23693" spans="15:15" x14ac:dyDescent="0.3">
      <c r="O23693" s="1"/>
    </row>
    <row r="23694" spans="15:15" x14ac:dyDescent="0.3">
      <c r="O23694" s="1"/>
    </row>
    <row r="23695" spans="15:15" x14ac:dyDescent="0.3">
      <c r="O23695" s="1"/>
    </row>
    <row r="23696" spans="15:15" x14ac:dyDescent="0.3">
      <c r="O23696" s="1"/>
    </row>
    <row r="23697" spans="15:15" x14ac:dyDescent="0.3">
      <c r="O23697" s="1"/>
    </row>
    <row r="23698" spans="15:15" x14ac:dyDescent="0.3">
      <c r="O23698" s="1"/>
    </row>
    <row r="23699" spans="15:15" x14ac:dyDescent="0.3">
      <c r="O23699" s="1"/>
    </row>
    <row r="23700" spans="15:15" x14ac:dyDescent="0.3">
      <c r="O23700" s="1"/>
    </row>
    <row r="23701" spans="15:15" x14ac:dyDescent="0.3">
      <c r="O23701" s="1"/>
    </row>
    <row r="23702" spans="15:15" x14ac:dyDescent="0.3">
      <c r="O23702" s="1"/>
    </row>
    <row r="23703" spans="15:15" x14ac:dyDescent="0.3">
      <c r="O23703" s="1"/>
    </row>
    <row r="23704" spans="15:15" x14ac:dyDescent="0.3">
      <c r="O23704" s="1"/>
    </row>
    <row r="23705" spans="15:15" x14ac:dyDescent="0.3">
      <c r="O23705" s="1"/>
    </row>
    <row r="23706" spans="15:15" x14ac:dyDescent="0.3">
      <c r="O23706" s="1"/>
    </row>
    <row r="23707" spans="15:15" x14ac:dyDescent="0.3">
      <c r="O23707" s="1"/>
    </row>
    <row r="23708" spans="15:15" x14ac:dyDescent="0.3">
      <c r="O23708" s="1"/>
    </row>
    <row r="23709" spans="15:15" x14ac:dyDescent="0.3">
      <c r="O23709" s="1"/>
    </row>
    <row r="23710" spans="15:15" x14ac:dyDescent="0.3">
      <c r="O23710" s="1"/>
    </row>
    <row r="23711" spans="15:15" x14ac:dyDescent="0.3">
      <c r="O23711" s="1"/>
    </row>
    <row r="23712" spans="15:15" x14ac:dyDescent="0.3">
      <c r="O23712" s="1"/>
    </row>
    <row r="23713" spans="15:15" x14ac:dyDescent="0.3">
      <c r="O23713" s="1"/>
    </row>
    <row r="23714" spans="15:15" x14ac:dyDescent="0.3">
      <c r="O23714" s="1"/>
    </row>
    <row r="23715" spans="15:15" x14ac:dyDescent="0.3">
      <c r="O23715" s="1"/>
    </row>
    <row r="23716" spans="15:15" x14ac:dyDescent="0.3">
      <c r="O23716" s="1"/>
    </row>
    <row r="23717" spans="15:15" x14ac:dyDescent="0.3">
      <c r="O23717" s="1"/>
    </row>
    <row r="23718" spans="15:15" x14ac:dyDescent="0.3">
      <c r="O23718" s="1"/>
    </row>
    <row r="23719" spans="15:15" x14ac:dyDescent="0.3">
      <c r="O23719" s="1"/>
    </row>
    <row r="23720" spans="15:15" x14ac:dyDescent="0.3">
      <c r="O23720" s="1"/>
    </row>
    <row r="23721" spans="15:15" x14ac:dyDescent="0.3">
      <c r="O23721" s="1"/>
    </row>
    <row r="23722" spans="15:15" x14ac:dyDescent="0.3">
      <c r="O23722" s="1"/>
    </row>
    <row r="23723" spans="15:15" x14ac:dyDescent="0.3">
      <c r="O23723" s="1"/>
    </row>
    <row r="23724" spans="15:15" x14ac:dyDescent="0.3">
      <c r="O23724" s="1"/>
    </row>
    <row r="23725" spans="15:15" x14ac:dyDescent="0.3">
      <c r="O23725" s="1"/>
    </row>
    <row r="23726" spans="15:15" x14ac:dyDescent="0.3">
      <c r="O23726" s="1"/>
    </row>
    <row r="23727" spans="15:15" x14ac:dyDescent="0.3">
      <c r="O23727" s="1"/>
    </row>
    <row r="23728" spans="15:15" x14ac:dyDescent="0.3">
      <c r="O23728" s="1"/>
    </row>
    <row r="23729" spans="15:15" x14ac:dyDescent="0.3">
      <c r="O23729" s="1"/>
    </row>
    <row r="23730" spans="15:15" x14ac:dyDescent="0.3">
      <c r="O23730" s="1"/>
    </row>
    <row r="23731" spans="15:15" x14ac:dyDescent="0.3">
      <c r="O23731" s="1"/>
    </row>
    <row r="23732" spans="15:15" x14ac:dyDescent="0.3">
      <c r="O23732" s="1"/>
    </row>
    <row r="23733" spans="15:15" x14ac:dyDescent="0.3">
      <c r="O23733" s="1"/>
    </row>
    <row r="23734" spans="15:15" x14ac:dyDescent="0.3">
      <c r="O23734" s="1"/>
    </row>
    <row r="23735" spans="15:15" x14ac:dyDescent="0.3">
      <c r="O23735" s="1"/>
    </row>
    <row r="23736" spans="15:15" x14ac:dyDescent="0.3">
      <c r="O23736" s="1"/>
    </row>
    <row r="23737" spans="15:15" x14ac:dyDescent="0.3">
      <c r="O23737" s="1"/>
    </row>
    <row r="23738" spans="15:15" x14ac:dyDescent="0.3">
      <c r="O23738" s="1"/>
    </row>
    <row r="23739" spans="15:15" x14ac:dyDescent="0.3">
      <c r="O23739" s="1"/>
    </row>
    <row r="23740" spans="15:15" x14ac:dyDescent="0.3">
      <c r="O23740" s="1"/>
    </row>
    <row r="23741" spans="15:15" x14ac:dyDescent="0.3">
      <c r="O23741" s="1"/>
    </row>
    <row r="23742" spans="15:15" x14ac:dyDescent="0.3">
      <c r="O23742" s="1"/>
    </row>
    <row r="23743" spans="15:15" x14ac:dyDescent="0.3">
      <c r="O23743" s="1"/>
    </row>
    <row r="23744" spans="15:15" x14ac:dyDescent="0.3">
      <c r="O23744" s="1"/>
    </row>
    <row r="23745" spans="15:15" x14ac:dyDescent="0.3">
      <c r="O23745" s="1"/>
    </row>
    <row r="23746" spans="15:15" x14ac:dyDescent="0.3">
      <c r="O23746" s="1"/>
    </row>
    <row r="23747" spans="15:15" x14ac:dyDescent="0.3">
      <c r="O23747" s="1"/>
    </row>
    <row r="23748" spans="15:15" x14ac:dyDescent="0.3">
      <c r="O23748" s="1"/>
    </row>
    <row r="23749" spans="15:15" x14ac:dyDescent="0.3">
      <c r="O23749" s="1"/>
    </row>
    <row r="23750" spans="15:15" x14ac:dyDescent="0.3">
      <c r="O23750" s="1"/>
    </row>
    <row r="23751" spans="15:15" x14ac:dyDescent="0.3">
      <c r="O23751" s="1"/>
    </row>
    <row r="23752" spans="15:15" x14ac:dyDescent="0.3">
      <c r="O23752" s="1"/>
    </row>
    <row r="23753" spans="15:15" x14ac:dyDescent="0.3">
      <c r="O23753" s="1"/>
    </row>
    <row r="23754" spans="15:15" x14ac:dyDescent="0.3">
      <c r="O23754" s="1"/>
    </row>
    <row r="23755" spans="15:15" x14ac:dyDescent="0.3">
      <c r="O23755" s="1"/>
    </row>
    <row r="23756" spans="15:15" x14ac:dyDescent="0.3">
      <c r="O23756" s="1"/>
    </row>
    <row r="23757" spans="15:15" x14ac:dyDescent="0.3">
      <c r="O23757" s="1"/>
    </row>
    <row r="23758" spans="15:15" x14ac:dyDescent="0.3">
      <c r="O23758" s="1"/>
    </row>
    <row r="23759" spans="15:15" x14ac:dyDescent="0.3">
      <c r="O23759" s="1"/>
    </row>
    <row r="23760" spans="15:15" x14ac:dyDescent="0.3">
      <c r="O23760" s="1"/>
    </row>
    <row r="23761" spans="15:15" x14ac:dyDescent="0.3">
      <c r="O23761" s="1"/>
    </row>
    <row r="23762" spans="15:15" x14ac:dyDescent="0.3">
      <c r="O23762" s="1"/>
    </row>
    <row r="23763" spans="15:15" x14ac:dyDescent="0.3">
      <c r="O23763" s="1"/>
    </row>
    <row r="23764" spans="15:15" x14ac:dyDescent="0.3">
      <c r="O23764" s="1"/>
    </row>
    <row r="23765" spans="15:15" x14ac:dyDescent="0.3">
      <c r="O23765" s="1"/>
    </row>
    <row r="23766" spans="15:15" x14ac:dyDescent="0.3">
      <c r="O23766" s="1"/>
    </row>
    <row r="23767" spans="15:15" x14ac:dyDescent="0.3">
      <c r="O23767" s="1"/>
    </row>
    <row r="23768" spans="15:15" x14ac:dyDescent="0.3">
      <c r="O23768" s="1"/>
    </row>
    <row r="23769" spans="15:15" x14ac:dyDescent="0.3">
      <c r="O23769" s="1"/>
    </row>
    <row r="23770" spans="15:15" x14ac:dyDescent="0.3">
      <c r="O23770" s="1"/>
    </row>
    <row r="23771" spans="15:15" x14ac:dyDescent="0.3">
      <c r="O23771" s="1"/>
    </row>
    <row r="23772" spans="15:15" x14ac:dyDescent="0.3">
      <c r="O23772" s="1"/>
    </row>
    <row r="23773" spans="15:15" x14ac:dyDescent="0.3">
      <c r="O23773" s="1"/>
    </row>
    <row r="23774" spans="15:15" x14ac:dyDescent="0.3">
      <c r="O23774" s="1"/>
    </row>
    <row r="23775" spans="15:15" x14ac:dyDescent="0.3">
      <c r="O23775" s="1"/>
    </row>
    <row r="23776" spans="15:15" x14ac:dyDescent="0.3">
      <c r="O23776" s="1"/>
    </row>
    <row r="23777" spans="15:15" x14ac:dyDescent="0.3">
      <c r="O23777" s="1"/>
    </row>
    <row r="23778" spans="15:15" x14ac:dyDescent="0.3">
      <c r="O23778" s="1"/>
    </row>
    <row r="23779" spans="15:15" x14ac:dyDescent="0.3">
      <c r="O23779" s="1"/>
    </row>
    <row r="23780" spans="15:15" x14ac:dyDescent="0.3">
      <c r="O23780" s="1"/>
    </row>
    <row r="23781" spans="15:15" x14ac:dyDescent="0.3">
      <c r="O23781" s="1"/>
    </row>
    <row r="23782" spans="15:15" x14ac:dyDescent="0.3">
      <c r="O23782" s="1"/>
    </row>
    <row r="23783" spans="15:15" x14ac:dyDescent="0.3">
      <c r="O23783" s="1"/>
    </row>
    <row r="23784" spans="15:15" x14ac:dyDescent="0.3">
      <c r="O23784" s="1"/>
    </row>
    <row r="23785" spans="15:15" x14ac:dyDescent="0.3">
      <c r="O23785" s="1"/>
    </row>
    <row r="23786" spans="15:15" x14ac:dyDescent="0.3">
      <c r="O23786" s="1"/>
    </row>
    <row r="23787" spans="15:15" x14ac:dyDescent="0.3">
      <c r="O23787" s="1"/>
    </row>
    <row r="23788" spans="15:15" x14ac:dyDescent="0.3">
      <c r="O23788" s="1"/>
    </row>
    <row r="23789" spans="15:15" x14ac:dyDescent="0.3">
      <c r="O23789" s="1"/>
    </row>
    <row r="23790" spans="15:15" x14ac:dyDescent="0.3">
      <c r="O23790" s="1"/>
    </row>
    <row r="23791" spans="15:15" x14ac:dyDescent="0.3">
      <c r="O23791" s="1"/>
    </row>
    <row r="23792" spans="15:15" x14ac:dyDescent="0.3">
      <c r="O23792" s="1"/>
    </row>
    <row r="23793" spans="15:15" x14ac:dyDescent="0.3">
      <c r="O23793" s="1"/>
    </row>
    <row r="23794" spans="15:15" x14ac:dyDescent="0.3">
      <c r="O23794" s="1"/>
    </row>
    <row r="23795" spans="15:15" x14ac:dyDescent="0.3">
      <c r="O23795" s="1"/>
    </row>
    <row r="23796" spans="15:15" x14ac:dyDescent="0.3">
      <c r="O23796" s="1"/>
    </row>
    <row r="23797" spans="15:15" x14ac:dyDescent="0.3">
      <c r="O23797" s="1"/>
    </row>
    <row r="23798" spans="15:15" x14ac:dyDescent="0.3">
      <c r="O23798" s="1"/>
    </row>
    <row r="23799" spans="15:15" x14ac:dyDescent="0.3">
      <c r="O23799" s="1"/>
    </row>
    <row r="23800" spans="15:15" x14ac:dyDescent="0.3">
      <c r="O23800" s="1"/>
    </row>
    <row r="23801" spans="15:15" x14ac:dyDescent="0.3">
      <c r="O23801" s="1"/>
    </row>
    <row r="23802" spans="15:15" x14ac:dyDescent="0.3">
      <c r="O23802" s="1"/>
    </row>
    <row r="23803" spans="15:15" x14ac:dyDescent="0.3">
      <c r="O23803" s="1"/>
    </row>
    <row r="23804" spans="15:15" x14ac:dyDescent="0.3">
      <c r="O23804" s="1"/>
    </row>
    <row r="23805" spans="15:15" x14ac:dyDescent="0.3">
      <c r="O23805" s="1"/>
    </row>
    <row r="23806" spans="15:15" x14ac:dyDescent="0.3">
      <c r="O23806" s="1"/>
    </row>
    <row r="23807" spans="15:15" x14ac:dyDescent="0.3">
      <c r="O23807" s="1"/>
    </row>
    <row r="23808" spans="15:15" x14ac:dyDescent="0.3">
      <c r="O23808" s="1"/>
    </row>
    <row r="23809" spans="15:15" x14ac:dyDescent="0.3">
      <c r="O23809" s="1"/>
    </row>
    <row r="23810" spans="15:15" x14ac:dyDescent="0.3">
      <c r="O23810" s="1"/>
    </row>
    <row r="23811" spans="15:15" x14ac:dyDescent="0.3">
      <c r="O23811" s="1"/>
    </row>
    <row r="23812" spans="15:15" x14ac:dyDescent="0.3">
      <c r="O23812" s="1"/>
    </row>
    <row r="23813" spans="15:15" x14ac:dyDescent="0.3">
      <c r="O23813" s="1"/>
    </row>
    <row r="23814" spans="15:15" x14ac:dyDescent="0.3">
      <c r="O23814" s="1"/>
    </row>
    <row r="23815" spans="15:15" x14ac:dyDescent="0.3">
      <c r="O23815" s="1"/>
    </row>
    <row r="23816" spans="15:15" x14ac:dyDescent="0.3">
      <c r="O23816" s="1"/>
    </row>
    <row r="23817" spans="15:15" x14ac:dyDescent="0.3">
      <c r="O23817" s="1"/>
    </row>
    <row r="23818" spans="15:15" x14ac:dyDescent="0.3">
      <c r="O23818" s="1"/>
    </row>
    <row r="23819" spans="15:15" x14ac:dyDescent="0.3">
      <c r="O23819" s="1"/>
    </row>
    <row r="23820" spans="15:15" x14ac:dyDescent="0.3">
      <c r="O23820" s="1"/>
    </row>
    <row r="23821" spans="15:15" x14ac:dyDescent="0.3">
      <c r="O23821" s="1"/>
    </row>
    <row r="23822" spans="15:15" x14ac:dyDescent="0.3">
      <c r="O23822" s="1"/>
    </row>
    <row r="23823" spans="15:15" x14ac:dyDescent="0.3">
      <c r="O23823" s="1"/>
    </row>
    <row r="23824" spans="15:15" x14ac:dyDescent="0.3">
      <c r="O23824" s="1"/>
    </row>
    <row r="23825" spans="15:15" x14ac:dyDescent="0.3">
      <c r="O23825" s="1"/>
    </row>
    <row r="23826" spans="15:15" x14ac:dyDescent="0.3">
      <c r="O23826" s="1"/>
    </row>
    <row r="23827" spans="15:15" x14ac:dyDescent="0.3">
      <c r="O23827" s="1"/>
    </row>
    <row r="23828" spans="15:15" x14ac:dyDescent="0.3">
      <c r="O23828" s="1"/>
    </row>
    <row r="23829" spans="15:15" x14ac:dyDescent="0.3">
      <c r="O23829" s="1"/>
    </row>
    <row r="23830" spans="15:15" x14ac:dyDescent="0.3">
      <c r="O23830" s="1"/>
    </row>
    <row r="23831" spans="15:15" x14ac:dyDescent="0.3">
      <c r="O23831" s="1"/>
    </row>
    <row r="23832" spans="15:15" x14ac:dyDescent="0.3">
      <c r="O23832" s="1"/>
    </row>
    <row r="23833" spans="15:15" x14ac:dyDescent="0.3">
      <c r="O23833" s="1"/>
    </row>
    <row r="23834" spans="15:15" x14ac:dyDescent="0.3">
      <c r="O23834" s="1"/>
    </row>
    <row r="23835" spans="15:15" x14ac:dyDescent="0.3">
      <c r="O23835" s="1"/>
    </row>
    <row r="23836" spans="15:15" x14ac:dyDescent="0.3">
      <c r="O23836" s="1"/>
    </row>
    <row r="23837" spans="15:15" x14ac:dyDescent="0.3">
      <c r="O23837" s="1"/>
    </row>
    <row r="23838" spans="15:15" x14ac:dyDescent="0.3">
      <c r="O23838" s="1"/>
    </row>
    <row r="23839" spans="15:15" x14ac:dyDescent="0.3">
      <c r="O23839" s="1"/>
    </row>
    <row r="23840" spans="15:15" x14ac:dyDescent="0.3">
      <c r="O23840" s="1"/>
    </row>
    <row r="23841" spans="15:15" x14ac:dyDescent="0.3">
      <c r="O23841" s="1"/>
    </row>
    <row r="23842" spans="15:15" x14ac:dyDescent="0.3">
      <c r="O23842" s="1"/>
    </row>
    <row r="23843" spans="15:15" x14ac:dyDescent="0.3">
      <c r="O23843" s="1"/>
    </row>
    <row r="23844" spans="15:15" x14ac:dyDescent="0.3">
      <c r="O23844" s="1"/>
    </row>
    <row r="23845" spans="15:15" x14ac:dyDescent="0.3">
      <c r="O23845" s="1"/>
    </row>
    <row r="23846" spans="15:15" x14ac:dyDescent="0.3">
      <c r="O23846" s="1"/>
    </row>
    <row r="23847" spans="15:15" x14ac:dyDescent="0.3">
      <c r="O23847" s="1"/>
    </row>
    <row r="23848" spans="15:15" x14ac:dyDescent="0.3">
      <c r="O23848" s="1"/>
    </row>
    <row r="23849" spans="15:15" x14ac:dyDescent="0.3">
      <c r="O23849" s="1"/>
    </row>
    <row r="23850" spans="15:15" x14ac:dyDescent="0.3">
      <c r="O23850" s="1"/>
    </row>
    <row r="23851" spans="15:15" x14ac:dyDescent="0.3">
      <c r="O23851" s="1"/>
    </row>
    <row r="23852" spans="15:15" x14ac:dyDescent="0.3">
      <c r="O23852" s="1"/>
    </row>
    <row r="23853" spans="15:15" x14ac:dyDescent="0.3">
      <c r="O23853" s="1"/>
    </row>
    <row r="23854" spans="15:15" x14ac:dyDescent="0.3">
      <c r="O23854" s="1"/>
    </row>
    <row r="23855" spans="15:15" x14ac:dyDescent="0.3">
      <c r="O23855" s="1"/>
    </row>
    <row r="23856" spans="15:15" x14ac:dyDescent="0.3">
      <c r="O23856" s="1"/>
    </row>
    <row r="23857" spans="15:15" x14ac:dyDescent="0.3">
      <c r="O23857" s="1"/>
    </row>
    <row r="23858" spans="15:15" x14ac:dyDescent="0.3">
      <c r="O23858" s="1"/>
    </row>
    <row r="23859" spans="15:15" x14ac:dyDescent="0.3">
      <c r="O23859" s="1"/>
    </row>
    <row r="23860" spans="15:15" x14ac:dyDescent="0.3">
      <c r="O23860" s="1"/>
    </row>
    <row r="23861" spans="15:15" x14ac:dyDescent="0.3">
      <c r="O23861" s="1"/>
    </row>
    <row r="23862" spans="15:15" x14ac:dyDescent="0.3">
      <c r="O23862" s="1"/>
    </row>
    <row r="23863" spans="15:15" x14ac:dyDescent="0.3">
      <c r="O23863" s="1"/>
    </row>
    <row r="23864" spans="15:15" x14ac:dyDescent="0.3">
      <c r="O23864" s="1"/>
    </row>
    <row r="23865" spans="15:15" x14ac:dyDescent="0.3">
      <c r="O23865" s="1"/>
    </row>
    <row r="23866" spans="15:15" x14ac:dyDescent="0.3">
      <c r="O23866" s="1"/>
    </row>
    <row r="23867" spans="15:15" x14ac:dyDescent="0.3">
      <c r="O23867" s="1"/>
    </row>
    <row r="23868" spans="15:15" x14ac:dyDescent="0.3">
      <c r="O23868" s="1"/>
    </row>
    <row r="23869" spans="15:15" x14ac:dyDescent="0.3">
      <c r="O23869" s="1"/>
    </row>
    <row r="23870" spans="15:15" x14ac:dyDescent="0.3">
      <c r="O23870" s="1"/>
    </row>
    <row r="23871" spans="15:15" x14ac:dyDescent="0.3">
      <c r="O23871" s="1"/>
    </row>
    <row r="23872" spans="15:15" x14ac:dyDescent="0.3">
      <c r="O23872" s="1"/>
    </row>
    <row r="23873" spans="15:15" x14ac:dyDescent="0.3">
      <c r="O23873" s="1"/>
    </row>
    <row r="23874" spans="15:15" x14ac:dyDescent="0.3">
      <c r="O23874" s="1"/>
    </row>
    <row r="23875" spans="15:15" x14ac:dyDescent="0.3">
      <c r="O23875" s="1"/>
    </row>
    <row r="23876" spans="15:15" x14ac:dyDescent="0.3">
      <c r="O23876" s="1"/>
    </row>
    <row r="23877" spans="15:15" x14ac:dyDescent="0.3">
      <c r="O23877" s="1"/>
    </row>
    <row r="23878" spans="15:15" x14ac:dyDescent="0.3">
      <c r="O23878" s="1"/>
    </row>
    <row r="23879" spans="15:15" x14ac:dyDescent="0.3">
      <c r="O23879" s="1"/>
    </row>
    <row r="23880" spans="15:15" x14ac:dyDescent="0.3">
      <c r="O23880" s="1"/>
    </row>
    <row r="23881" spans="15:15" x14ac:dyDescent="0.3">
      <c r="O23881" s="1"/>
    </row>
    <row r="23882" spans="15:15" x14ac:dyDescent="0.3">
      <c r="O23882" s="1"/>
    </row>
    <row r="23883" spans="15:15" x14ac:dyDescent="0.3">
      <c r="O23883" s="1"/>
    </row>
    <row r="23884" spans="15:15" x14ac:dyDescent="0.3">
      <c r="O23884" s="1"/>
    </row>
    <row r="23885" spans="15:15" x14ac:dyDescent="0.3">
      <c r="O23885" s="1"/>
    </row>
    <row r="23886" spans="15:15" x14ac:dyDescent="0.3">
      <c r="O23886" s="1"/>
    </row>
    <row r="23887" spans="15:15" x14ac:dyDescent="0.3">
      <c r="O23887" s="1"/>
    </row>
    <row r="23888" spans="15:15" x14ac:dyDescent="0.3">
      <c r="O23888" s="1"/>
    </row>
    <row r="23889" spans="15:15" x14ac:dyDescent="0.3">
      <c r="O23889" s="1"/>
    </row>
    <row r="23890" spans="15:15" x14ac:dyDescent="0.3">
      <c r="O23890" s="1"/>
    </row>
    <row r="23891" spans="15:15" x14ac:dyDescent="0.3">
      <c r="O23891" s="1"/>
    </row>
    <row r="23892" spans="15:15" x14ac:dyDescent="0.3">
      <c r="O23892" s="1"/>
    </row>
    <row r="23893" spans="15:15" x14ac:dyDescent="0.3">
      <c r="O23893" s="1"/>
    </row>
    <row r="23894" spans="15:15" x14ac:dyDescent="0.3">
      <c r="O23894" s="1"/>
    </row>
    <row r="23895" spans="15:15" x14ac:dyDescent="0.3">
      <c r="O23895" s="1"/>
    </row>
    <row r="23896" spans="15:15" x14ac:dyDescent="0.3">
      <c r="O23896" s="1"/>
    </row>
    <row r="23897" spans="15:15" x14ac:dyDescent="0.3">
      <c r="O23897" s="1"/>
    </row>
    <row r="23898" spans="15:15" x14ac:dyDescent="0.3">
      <c r="O23898" s="1"/>
    </row>
    <row r="23899" spans="15:15" x14ac:dyDescent="0.3">
      <c r="O23899" s="1"/>
    </row>
    <row r="23900" spans="15:15" x14ac:dyDescent="0.3">
      <c r="O23900" s="1"/>
    </row>
    <row r="23901" spans="15:15" x14ac:dyDescent="0.3">
      <c r="O23901" s="1"/>
    </row>
    <row r="23902" spans="15:15" x14ac:dyDescent="0.3">
      <c r="O23902" s="1"/>
    </row>
    <row r="23903" spans="15:15" x14ac:dyDescent="0.3">
      <c r="O23903" s="1"/>
    </row>
    <row r="23904" spans="15:15" x14ac:dyDescent="0.3">
      <c r="O23904" s="1"/>
    </row>
    <row r="23905" spans="15:15" x14ac:dyDescent="0.3">
      <c r="O23905" s="1"/>
    </row>
    <row r="23906" spans="15:15" x14ac:dyDescent="0.3">
      <c r="O23906" s="1"/>
    </row>
    <row r="23907" spans="15:15" x14ac:dyDescent="0.3">
      <c r="O23907" s="1"/>
    </row>
    <row r="23908" spans="15:15" x14ac:dyDescent="0.3">
      <c r="O23908" s="1"/>
    </row>
    <row r="23909" spans="15:15" x14ac:dyDescent="0.3">
      <c r="O23909" s="1"/>
    </row>
    <row r="23910" spans="15:15" x14ac:dyDescent="0.3">
      <c r="O23910" s="1"/>
    </row>
    <row r="23911" spans="15:15" x14ac:dyDescent="0.3">
      <c r="O23911" s="1"/>
    </row>
    <row r="23912" spans="15:15" x14ac:dyDescent="0.3">
      <c r="O23912" s="1"/>
    </row>
    <row r="23913" spans="15:15" x14ac:dyDescent="0.3">
      <c r="O23913" s="1"/>
    </row>
    <row r="23914" spans="15:15" x14ac:dyDescent="0.3">
      <c r="O23914" s="1"/>
    </row>
    <row r="23915" spans="15:15" x14ac:dyDescent="0.3">
      <c r="O23915" s="1"/>
    </row>
    <row r="23916" spans="15:15" x14ac:dyDescent="0.3">
      <c r="O23916" s="1"/>
    </row>
    <row r="23917" spans="15:15" x14ac:dyDescent="0.3">
      <c r="O23917" s="1"/>
    </row>
    <row r="23918" spans="15:15" x14ac:dyDescent="0.3">
      <c r="O23918" s="1"/>
    </row>
    <row r="23919" spans="15:15" x14ac:dyDescent="0.3">
      <c r="O23919" s="1"/>
    </row>
    <row r="23920" spans="15:15" x14ac:dyDescent="0.3">
      <c r="O23920" s="1"/>
    </row>
    <row r="23921" spans="15:15" x14ac:dyDescent="0.3">
      <c r="O23921" s="1"/>
    </row>
    <row r="23922" spans="15:15" x14ac:dyDescent="0.3">
      <c r="O23922" s="1"/>
    </row>
    <row r="23923" spans="15:15" x14ac:dyDescent="0.3">
      <c r="O23923" s="1"/>
    </row>
    <row r="23924" spans="15:15" x14ac:dyDescent="0.3">
      <c r="O23924" s="1"/>
    </row>
    <row r="23925" spans="15:15" x14ac:dyDescent="0.3">
      <c r="O23925" s="1"/>
    </row>
    <row r="23926" spans="15:15" x14ac:dyDescent="0.3">
      <c r="O23926" s="1"/>
    </row>
    <row r="23927" spans="15:15" x14ac:dyDescent="0.3">
      <c r="O23927" s="1"/>
    </row>
    <row r="23928" spans="15:15" x14ac:dyDescent="0.3">
      <c r="O23928" s="1"/>
    </row>
    <row r="23929" spans="15:15" x14ac:dyDescent="0.3">
      <c r="O23929" s="1"/>
    </row>
    <row r="23930" spans="15:15" x14ac:dyDescent="0.3">
      <c r="O23930" s="1"/>
    </row>
    <row r="23931" spans="15:15" x14ac:dyDescent="0.3">
      <c r="O23931" s="1"/>
    </row>
    <row r="23932" spans="15:15" x14ac:dyDescent="0.3">
      <c r="O23932" s="1"/>
    </row>
    <row r="23933" spans="15:15" x14ac:dyDescent="0.3">
      <c r="O23933" s="1"/>
    </row>
    <row r="23934" spans="15:15" x14ac:dyDescent="0.3">
      <c r="O23934" s="1"/>
    </row>
    <row r="23935" spans="15:15" x14ac:dyDescent="0.3">
      <c r="O23935" s="1"/>
    </row>
    <row r="23936" spans="15:15" x14ac:dyDescent="0.3">
      <c r="O23936" s="1"/>
    </row>
    <row r="23937" spans="15:15" x14ac:dyDescent="0.3">
      <c r="O23937" s="1"/>
    </row>
    <row r="23938" spans="15:15" x14ac:dyDescent="0.3">
      <c r="O23938" s="1"/>
    </row>
    <row r="23939" spans="15:15" x14ac:dyDescent="0.3">
      <c r="O23939" s="1"/>
    </row>
    <row r="23940" spans="15:15" x14ac:dyDescent="0.3">
      <c r="O23940" s="1"/>
    </row>
    <row r="23941" spans="15:15" x14ac:dyDescent="0.3">
      <c r="O23941" s="1"/>
    </row>
    <row r="23942" spans="15:15" x14ac:dyDescent="0.3">
      <c r="O23942" s="1"/>
    </row>
    <row r="23943" spans="15:15" x14ac:dyDescent="0.3">
      <c r="O23943" s="1"/>
    </row>
    <row r="23944" spans="15:15" x14ac:dyDescent="0.3">
      <c r="O23944" s="1"/>
    </row>
    <row r="23945" spans="15:15" x14ac:dyDescent="0.3">
      <c r="O23945" s="1"/>
    </row>
    <row r="23946" spans="15:15" x14ac:dyDescent="0.3">
      <c r="O23946" s="1"/>
    </row>
    <row r="23947" spans="15:15" x14ac:dyDescent="0.3">
      <c r="O23947" s="1"/>
    </row>
    <row r="23948" spans="15:15" x14ac:dyDescent="0.3">
      <c r="O23948" s="1"/>
    </row>
    <row r="23949" spans="15:15" x14ac:dyDescent="0.3">
      <c r="O23949" s="1"/>
    </row>
    <row r="23950" spans="15:15" x14ac:dyDescent="0.3">
      <c r="O23950" s="1"/>
    </row>
    <row r="23951" spans="15:15" x14ac:dyDescent="0.3">
      <c r="O23951" s="1"/>
    </row>
    <row r="23952" spans="15:15" x14ac:dyDescent="0.3">
      <c r="O23952" s="1"/>
    </row>
    <row r="23953" spans="15:15" x14ac:dyDescent="0.3">
      <c r="O23953" s="1"/>
    </row>
    <row r="23954" spans="15:15" x14ac:dyDescent="0.3">
      <c r="O23954" s="1"/>
    </row>
    <row r="23955" spans="15:15" x14ac:dyDescent="0.3">
      <c r="O23955" s="1"/>
    </row>
    <row r="23956" spans="15:15" x14ac:dyDescent="0.3">
      <c r="O23956" s="1"/>
    </row>
    <row r="23957" spans="15:15" x14ac:dyDescent="0.3">
      <c r="O23957" s="1"/>
    </row>
    <row r="23958" spans="15:15" x14ac:dyDescent="0.3">
      <c r="O23958" s="1"/>
    </row>
    <row r="23959" spans="15:15" x14ac:dyDescent="0.3">
      <c r="O23959" s="1"/>
    </row>
    <row r="23960" spans="15:15" x14ac:dyDescent="0.3">
      <c r="O23960" s="1"/>
    </row>
    <row r="23961" spans="15:15" x14ac:dyDescent="0.3">
      <c r="O23961" s="1"/>
    </row>
    <row r="23962" spans="15:15" x14ac:dyDescent="0.3">
      <c r="O23962" s="1"/>
    </row>
    <row r="23963" spans="15:15" x14ac:dyDescent="0.3">
      <c r="O23963" s="1"/>
    </row>
    <row r="23964" spans="15:15" x14ac:dyDescent="0.3">
      <c r="O23964" s="1"/>
    </row>
    <row r="23965" spans="15:15" x14ac:dyDescent="0.3">
      <c r="O23965" s="1"/>
    </row>
    <row r="23966" spans="15:15" x14ac:dyDescent="0.3">
      <c r="O23966" s="1"/>
    </row>
    <row r="23967" spans="15:15" x14ac:dyDescent="0.3">
      <c r="O23967" s="1"/>
    </row>
    <row r="23968" spans="15:15" x14ac:dyDescent="0.3">
      <c r="O23968" s="1"/>
    </row>
    <row r="23969" spans="15:15" x14ac:dyDescent="0.3">
      <c r="O23969" s="1"/>
    </row>
    <row r="23970" spans="15:15" x14ac:dyDescent="0.3">
      <c r="O23970" s="1"/>
    </row>
    <row r="23971" spans="15:15" x14ac:dyDescent="0.3">
      <c r="O23971" s="1"/>
    </row>
    <row r="23972" spans="15:15" x14ac:dyDescent="0.3">
      <c r="O23972" s="1"/>
    </row>
    <row r="23973" spans="15:15" x14ac:dyDescent="0.3">
      <c r="O23973" s="1"/>
    </row>
    <row r="23974" spans="15:15" x14ac:dyDescent="0.3">
      <c r="O23974" s="1"/>
    </row>
    <row r="23975" spans="15:15" x14ac:dyDescent="0.3">
      <c r="O23975" s="1"/>
    </row>
    <row r="23976" spans="15:15" x14ac:dyDescent="0.3">
      <c r="O23976" s="1"/>
    </row>
    <row r="23977" spans="15:15" x14ac:dyDescent="0.3">
      <c r="O23977" s="1"/>
    </row>
    <row r="23978" spans="15:15" x14ac:dyDescent="0.3">
      <c r="O23978" s="1"/>
    </row>
    <row r="23979" spans="15:15" x14ac:dyDescent="0.3">
      <c r="O23979" s="1"/>
    </row>
    <row r="23980" spans="15:15" x14ac:dyDescent="0.3">
      <c r="O23980" s="1"/>
    </row>
    <row r="23981" spans="15:15" x14ac:dyDescent="0.3">
      <c r="O23981" s="1"/>
    </row>
    <row r="23982" spans="15:15" x14ac:dyDescent="0.3">
      <c r="O23982" s="1"/>
    </row>
    <row r="23983" spans="15:15" x14ac:dyDescent="0.3">
      <c r="O23983" s="1"/>
    </row>
    <row r="23984" spans="15:15" x14ac:dyDescent="0.3">
      <c r="O23984" s="1"/>
    </row>
    <row r="23985" spans="15:15" x14ac:dyDescent="0.3">
      <c r="O23985" s="1"/>
    </row>
    <row r="23986" spans="15:15" x14ac:dyDescent="0.3">
      <c r="O23986" s="1"/>
    </row>
    <row r="23987" spans="15:15" x14ac:dyDescent="0.3">
      <c r="O23987" s="1"/>
    </row>
    <row r="23988" spans="15:15" x14ac:dyDescent="0.3">
      <c r="O23988" s="1"/>
    </row>
    <row r="23989" spans="15:15" x14ac:dyDescent="0.3">
      <c r="O23989" s="1"/>
    </row>
    <row r="23990" spans="15:15" x14ac:dyDescent="0.3">
      <c r="O23990" s="1"/>
    </row>
    <row r="23991" spans="15:15" x14ac:dyDescent="0.3">
      <c r="O23991" s="1"/>
    </row>
    <row r="23992" spans="15:15" x14ac:dyDescent="0.3">
      <c r="O23992" s="1"/>
    </row>
    <row r="23993" spans="15:15" x14ac:dyDescent="0.3">
      <c r="O23993" s="1"/>
    </row>
    <row r="23994" spans="15:15" x14ac:dyDescent="0.3">
      <c r="O23994" s="1"/>
    </row>
    <row r="23995" spans="15:15" x14ac:dyDescent="0.3">
      <c r="O23995" s="1"/>
    </row>
    <row r="23996" spans="15:15" x14ac:dyDescent="0.3">
      <c r="O23996" s="1"/>
    </row>
    <row r="23997" spans="15:15" x14ac:dyDescent="0.3">
      <c r="O23997" s="1"/>
    </row>
    <row r="23998" spans="15:15" x14ac:dyDescent="0.3">
      <c r="O23998" s="1"/>
    </row>
    <row r="23999" spans="15:15" x14ac:dyDescent="0.3">
      <c r="O23999" s="1"/>
    </row>
    <row r="24000" spans="15:15" x14ac:dyDescent="0.3">
      <c r="O24000" s="1"/>
    </row>
    <row r="24001" spans="15:15" x14ac:dyDescent="0.3">
      <c r="O24001" s="1"/>
    </row>
    <row r="24002" spans="15:15" x14ac:dyDescent="0.3">
      <c r="O24002" s="1"/>
    </row>
    <row r="24003" spans="15:15" x14ac:dyDescent="0.3">
      <c r="O24003" s="1"/>
    </row>
    <row r="24004" spans="15:15" x14ac:dyDescent="0.3">
      <c r="O24004" s="1"/>
    </row>
    <row r="24005" spans="15:15" x14ac:dyDescent="0.3">
      <c r="O24005" s="1"/>
    </row>
    <row r="24006" spans="15:15" x14ac:dyDescent="0.3">
      <c r="O24006" s="1"/>
    </row>
    <row r="24007" spans="15:15" x14ac:dyDescent="0.3">
      <c r="O24007" s="1"/>
    </row>
    <row r="24008" spans="15:15" x14ac:dyDescent="0.3">
      <c r="O24008" s="1"/>
    </row>
    <row r="24009" spans="15:15" x14ac:dyDescent="0.3">
      <c r="O24009" s="1"/>
    </row>
    <row r="24010" spans="15:15" x14ac:dyDescent="0.3">
      <c r="O24010" s="1"/>
    </row>
    <row r="24011" spans="15:15" x14ac:dyDescent="0.3">
      <c r="O24011" s="1"/>
    </row>
    <row r="24012" spans="15:15" x14ac:dyDescent="0.3">
      <c r="O24012" s="1"/>
    </row>
    <row r="24013" spans="15:15" x14ac:dyDescent="0.3">
      <c r="O24013" s="1"/>
    </row>
    <row r="24014" spans="15:15" x14ac:dyDescent="0.3">
      <c r="O24014" s="1"/>
    </row>
    <row r="24015" spans="15:15" x14ac:dyDescent="0.3">
      <c r="O24015" s="1"/>
    </row>
    <row r="24016" spans="15:15" x14ac:dyDescent="0.3">
      <c r="O24016" s="1"/>
    </row>
    <row r="24017" spans="15:15" x14ac:dyDescent="0.3">
      <c r="O24017" s="1"/>
    </row>
    <row r="24018" spans="15:15" x14ac:dyDescent="0.3">
      <c r="O24018" s="1"/>
    </row>
    <row r="24019" spans="15:15" x14ac:dyDescent="0.3">
      <c r="O24019" s="1"/>
    </row>
    <row r="24020" spans="15:15" x14ac:dyDescent="0.3">
      <c r="O24020" s="1"/>
    </row>
    <row r="24021" spans="15:15" x14ac:dyDescent="0.3">
      <c r="O24021" s="1"/>
    </row>
    <row r="24022" spans="15:15" x14ac:dyDescent="0.3">
      <c r="O24022" s="1"/>
    </row>
    <row r="24023" spans="15:15" x14ac:dyDescent="0.3">
      <c r="O24023" s="1"/>
    </row>
    <row r="24024" spans="15:15" x14ac:dyDescent="0.3">
      <c r="O24024" s="1"/>
    </row>
    <row r="24025" spans="15:15" x14ac:dyDescent="0.3">
      <c r="O24025" s="1"/>
    </row>
    <row r="24026" spans="15:15" x14ac:dyDescent="0.3">
      <c r="O24026" s="1"/>
    </row>
    <row r="24027" spans="15:15" x14ac:dyDescent="0.3">
      <c r="O24027" s="1"/>
    </row>
    <row r="24028" spans="15:15" x14ac:dyDescent="0.3">
      <c r="O24028" s="1"/>
    </row>
    <row r="24029" spans="15:15" x14ac:dyDescent="0.3">
      <c r="O24029" s="1"/>
    </row>
    <row r="24030" spans="15:15" x14ac:dyDescent="0.3">
      <c r="O24030" s="1"/>
    </row>
    <row r="24031" spans="15:15" x14ac:dyDescent="0.3">
      <c r="O24031" s="1"/>
    </row>
    <row r="24032" spans="15:15" x14ac:dyDescent="0.3">
      <c r="O24032" s="1"/>
    </row>
    <row r="24033" spans="15:15" x14ac:dyDescent="0.3">
      <c r="O24033" s="1"/>
    </row>
    <row r="24034" spans="15:15" x14ac:dyDescent="0.3">
      <c r="O24034" s="1"/>
    </row>
    <row r="24035" spans="15:15" x14ac:dyDescent="0.3">
      <c r="O24035" s="1"/>
    </row>
    <row r="24036" spans="15:15" x14ac:dyDescent="0.3">
      <c r="O24036" s="1"/>
    </row>
    <row r="24037" spans="15:15" x14ac:dyDescent="0.3">
      <c r="O24037" s="1"/>
    </row>
    <row r="24038" spans="15:15" x14ac:dyDescent="0.3">
      <c r="O24038" s="1"/>
    </row>
    <row r="24039" spans="15:15" x14ac:dyDescent="0.3">
      <c r="O24039" s="1"/>
    </row>
    <row r="24040" spans="15:15" x14ac:dyDescent="0.3">
      <c r="O24040" s="1"/>
    </row>
    <row r="24041" spans="15:15" x14ac:dyDescent="0.3">
      <c r="O24041" s="1"/>
    </row>
    <row r="24042" spans="15:15" x14ac:dyDescent="0.3">
      <c r="O24042" s="1"/>
    </row>
    <row r="24043" spans="15:15" x14ac:dyDescent="0.3">
      <c r="O24043" s="1"/>
    </row>
    <row r="24044" spans="15:15" x14ac:dyDescent="0.3">
      <c r="O24044" s="1"/>
    </row>
    <row r="24045" spans="15:15" x14ac:dyDescent="0.3">
      <c r="O24045" s="1"/>
    </row>
    <row r="24046" spans="15:15" x14ac:dyDescent="0.3">
      <c r="O24046" s="1"/>
    </row>
    <row r="24047" spans="15:15" x14ac:dyDescent="0.3">
      <c r="O24047" s="1"/>
    </row>
    <row r="24048" spans="15:15" x14ac:dyDescent="0.3">
      <c r="O24048" s="1"/>
    </row>
    <row r="24049" spans="15:15" x14ac:dyDescent="0.3">
      <c r="O24049" s="1"/>
    </row>
    <row r="24050" spans="15:15" x14ac:dyDescent="0.3">
      <c r="O24050" s="1"/>
    </row>
    <row r="24051" spans="15:15" x14ac:dyDescent="0.3">
      <c r="O24051" s="1"/>
    </row>
    <row r="24052" spans="15:15" x14ac:dyDescent="0.3">
      <c r="O24052" s="1"/>
    </row>
    <row r="24053" spans="15:15" x14ac:dyDescent="0.3">
      <c r="O24053" s="1"/>
    </row>
    <row r="24054" spans="15:15" x14ac:dyDescent="0.3">
      <c r="O24054" s="1"/>
    </row>
    <row r="24055" spans="15:15" x14ac:dyDescent="0.3">
      <c r="O24055" s="1"/>
    </row>
    <row r="24056" spans="15:15" x14ac:dyDescent="0.3">
      <c r="O24056" s="1"/>
    </row>
    <row r="24057" spans="15:15" x14ac:dyDescent="0.3">
      <c r="O24057" s="1"/>
    </row>
    <row r="24058" spans="15:15" x14ac:dyDescent="0.3">
      <c r="O24058" s="1"/>
    </row>
    <row r="24059" spans="15:15" x14ac:dyDescent="0.3">
      <c r="O24059" s="1"/>
    </row>
    <row r="24060" spans="15:15" x14ac:dyDescent="0.3">
      <c r="O24060" s="1"/>
    </row>
    <row r="24061" spans="15:15" x14ac:dyDescent="0.3">
      <c r="O24061" s="1"/>
    </row>
    <row r="24062" spans="15:15" x14ac:dyDescent="0.3">
      <c r="O24062" s="1"/>
    </row>
    <row r="24063" spans="15:15" x14ac:dyDescent="0.3">
      <c r="O24063" s="1"/>
    </row>
    <row r="24064" spans="15:15" x14ac:dyDescent="0.3">
      <c r="O24064" s="1"/>
    </row>
    <row r="24065" spans="15:15" x14ac:dyDescent="0.3">
      <c r="O24065" s="1"/>
    </row>
    <row r="24066" spans="15:15" x14ac:dyDescent="0.3">
      <c r="O24066" s="1"/>
    </row>
    <row r="24067" spans="15:15" x14ac:dyDescent="0.3">
      <c r="O24067" s="1"/>
    </row>
    <row r="24068" spans="15:15" x14ac:dyDescent="0.3">
      <c r="O24068" s="1"/>
    </row>
    <row r="24069" spans="15:15" x14ac:dyDescent="0.3">
      <c r="O24069" s="1"/>
    </row>
    <row r="24070" spans="15:15" x14ac:dyDescent="0.3">
      <c r="O24070" s="1"/>
    </row>
    <row r="24071" spans="15:15" x14ac:dyDescent="0.3">
      <c r="O24071" s="1"/>
    </row>
    <row r="24072" spans="15:15" x14ac:dyDescent="0.3">
      <c r="O24072" s="1"/>
    </row>
    <row r="24073" spans="15:15" x14ac:dyDescent="0.3">
      <c r="O24073" s="1"/>
    </row>
    <row r="24074" spans="15:15" x14ac:dyDescent="0.3">
      <c r="O24074" s="1"/>
    </row>
    <row r="24075" spans="15:15" x14ac:dyDescent="0.3">
      <c r="O24075" s="1"/>
    </row>
    <row r="24076" spans="15:15" x14ac:dyDescent="0.3">
      <c r="O24076" s="1"/>
    </row>
    <row r="24077" spans="15:15" x14ac:dyDescent="0.3">
      <c r="O24077" s="1"/>
    </row>
    <row r="24078" spans="15:15" x14ac:dyDescent="0.3">
      <c r="O24078" s="1"/>
    </row>
    <row r="24079" spans="15:15" x14ac:dyDescent="0.3">
      <c r="O24079" s="1"/>
    </row>
    <row r="24080" spans="15:15" x14ac:dyDescent="0.3">
      <c r="O24080" s="1"/>
    </row>
    <row r="24081" spans="15:15" x14ac:dyDescent="0.3">
      <c r="O24081" s="1"/>
    </row>
    <row r="24082" spans="15:15" x14ac:dyDescent="0.3">
      <c r="O24082" s="1"/>
    </row>
    <row r="24083" spans="15:15" x14ac:dyDescent="0.3">
      <c r="O24083" s="1"/>
    </row>
    <row r="24084" spans="15:15" x14ac:dyDescent="0.3">
      <c r="O24084" s="1"/>
    </row>
    <row r="24085" spans="15:15" x14ac:dyDescent="0.3">
      <c r="O24085" s="1"/>
    </row>
    <row r="24086" spans="15:15" x14ac:dyDescent="0.3">
      <c r="O24086" s="1"/>
    </row>
    <row r="24087" spans="15:15" x14ac:dyDescent="0.3">
      <c r="O24087" s="1"/>
    </row>
    <row r="24088" spans="15:15" x14ac:dyDescent="0.3">
      <c r="O24088" s="1"/>
    </row>
    <row r="24089" spans="15:15" x14ac:dyDescent="0.3">
      <c r="O24089" s="1"/>
    </row>
    <row r="24090" spans="15:15" x14ac:dyDescent="0.3">
      <c r="O24090" s="1"/>
    </row>
    <row r="24091" spans="15:15" x14ac:dyDescent="0.3">
      <c r="O24091" s="1"/>
    </row>
    <row r="24092" spans="15:15" x14ac:dyDescent="0.3">
      <c r="O24092" s="1"/>
    </row>
    <row r="24093" spans="15:15" x14ac:dyDescent="0.3">
      <c r="O24093" s="1"/>
    </row>
    <row r="24094" spans="15:15" x14ac:dyDescent="0.3">
      <c r="O24094" s="1"/>
    </row>
    <row r="24095" spans="15:15" x14ac:dyDescent="0.3">
      <c r="O24095" s="1"/>
    </row>
    <row r="24096" spans="15:15" x14ac:dyDescent="0.3">
      <c r="O24096" s="1"/>
    </row>
    <row r="24097" spans="15:15" x14ac:dyDescent="0.3">
      <c r="O24097" s="1"/>
    </row>
    <row r="24098" spans="15:15" x14ac:dyDescent="0.3">
      <c r="O24098" s="1"/>
    </row>
    <row r="24099" spans="15:15" x14ac:dyDescent="0.3">
      <c r="O24099" s="1"/>
    </row>
    <row r="24100" spans="15:15" x14ac:dyDescent="0.3">
      <c r="O24100" s="1"/>
    </row>
    <row r="24101" spans="15:15" x14ac:dyDescent="0.3">
      <c r="O24101" s="1"/>
    </row>
    <row r="24102" spans="15:15" x14ac:dyDescent="0.3">
      <c r="O24102" s="1"/>
    </row>
    <row r="24103" spans="15:15" x14ac:dyDescent="0.3">
      <c r="O24103" s="1"/>
    </row>
    <row r="24104" spans="15:15" x14ac:dyDescent="0.3">
      <c r="O24104" s="1"/>
    </row>
    <row r="24105" spans="15:15" x14ac:dyDescent="0.3">
      <c r="O24105" s="1"/>
    </row>
    <row r="24106" spans="15:15" x14ac:dyDescent="0.3">
      <c r="O24106" s="1"/>
    </row>
    <row r="24107" spans="15:15" x14ac:dyDescent="0.3">
      <c r="O24107" s="1"/>
    </row>
    <row r="24108" spans="15:15" x14ac:dyDescent="0.3">
      <c r="O24108" s="1"/>
    </row>
    <row r="24109" spans="15:15" x14ac:dyDescent="0.3">
      <c r="O24109" s="1"/>
    </row>
    <row r="24110" spans="15:15" x14ac:dyDescent="0.3">
      <c r="O24110" s="1"/>
    </row>
    <row r="24111" spans="15:15" x14ac:dyDescent="0.3">
      <c r="O24111" s="1"/>
    </row>
    <row r="24112" spans="15:15" x14ac:dyDescent="0.3">
      <c r="O24112" s="1"/>
    </row>
    <row r="24113" spans="15:15" x14ac:dyDescent="0.3">
      <c r="O24113" s="1"/>
    </row>
    <row r="24114" spans="15:15" x14ac:dyDescent="0.3">
      <c r="O24114" s="1"/>
    </row>
    <row r="24115" spans="15:15" x14ac:dyDescent="0.3">
      <c r="O24115" s="1"/>
    </row>
    <row r="24116" spans="15:15" x14ac:dyDescent="0.3">
      <c r="O24116" s="1"/>
    </row>
    <row r="24117" spans="15:15" x14ac:dyDescent="0.3">
      <c r="O24117" s="1"/>
    </row>
    <row r="24118" spans="15:15" x14ac:dyDescent="0.3">
      <c r="O24118" s="1"/>
    </row>
    <row r="24119" spans="15:15" x14ac:dyDescent="0.3">
      <c r="O24119" s="1"/>
    </row>
    <row r="24120" spans="15:15" x14ac:dyDescent="0.3">
      <c r="O24120" s="1"/>
    </row>
    <row r="24121" spans="15:15" x14ac:dyDescent="0.3">
      <c r="O24121" s="1"/>
    </row>
    <row r="24122" spans="15:15" x14ac:dyDescent="0.3">
      <c r="O24122" s="1"/>
    </row>
    <row r="24123" spans="15:15" x14ac:dyDescent="0.3">
      <c r="O24123" s="1"/>
    </row>
    <row r="24124" spans="15:15" x14ac:dyDescent="0.3">
      <c r="O24124" s="1"/>
    </row>
    <row r="24125" spans="15:15" x14ac:dyDescent="0.3">
      <c r="O24125" s="1"/>
    </row>
    <row r="24126" spans="15:15" x14ac:dyDescent="0.3">
      <c r="O24126" s="1"/>
    </row>
    <row r="24127" spans="15:15" x14ac:dyDescent="0.3">
      <c r="O24127" s="1"/>
    </row>
    <row r="24128" spans="15:15" x14ac:dyDescent="0.3">
      <c r="O24128" s="1"/>
    </row>
    <row r="24129" spans="15:15" x14ac:dyDescent="0.3">
      <c r="O24129" s="1"/>
    </row>
    <row r="24130" spans="15:15" x14ac:dyDescent="0.3">
      <c r="O24130" s="1"/>
    </row>
    <row r="24131" spans="15:15" x14ac:dyDescent="0.3">
      <c r="O24131" s="1"/>
    </row>
    <row r="24132" spans="15:15" x14ac:dyDescent="0.3">
      <c r="O24132" s="1"/>
    </row>
    <row r="24133" spans="15:15" x14ac:dyDescent="0.3">
      <c r="O24133" s="1"/>
    </row>
    <row r="24134" spans="15:15" x14ac:dyDescent="0.3">
      <c r="O24134" s="1"/>
    </row>
    <row r="24135" spans="15:15" x14ac:dyDescent="0.3">
      <c r="O24135" s="1"/>
    </row>
    <row r="24136" spans="15:15" x14ac:dyDescent="0.3">
      <c r="O24136" s="1"/>
    </row>
    <row r="24137" spans="15:15" x14ac:dyDescent="0.3">
      <c r="O24137" s="1"/>
    </row>
    <row r="24138" spans="15:15" x14ac:dyDescent="0.3">
      <c r="O24138" s="1"/>
    </row>
    <row r="24139" spans="15:15" x14ac:dyDescent="0.3">
      <c r="O24139" s="1"/>
    </row>
    <row r="24140" spans="15:15" x14ac:dyDescent="0.3">
      <c r="O24140" s="1"/>
    </row>
    <row r="24141" spans="15:15" x14ac:dyDescent="0.3">
      <c r="O24141" s="1"/>
    </row>
    <row r="24142" spans="15:15" x14ac:dyDescent="0.3">
      <c r="O24142" s="1"/>
    </row>
    <row r="24143" spans="15:15" x14ac:dyDescent="0.3">
      <c r="O24143" s="1"/>
    </row>
    <row r="24144" spans="15:15" x14ac:dyDescent="0.3">
      <c r="O24144" s="1"/>
    </row>
    <row r="24145" spans="15:15" x14ac:dyDescent="0.3">
      <c r="O24145" s="1"/>
    </row>
    <row r="24146" spans="15:15" x14ac:dyDescent="0.3">
      <c r="O24146" s="1"/>
    </row>
    <row r="24147" spans="15:15" x14ac:dyDescent="0.3">
      <c r="O24147" s="1"/>
    </row>
    <row r="24148" spans="15:15" x14ac:dyDescent="0.3">
      <c r="O24148" s="1"/>
    </row>
    <row r="24149" spans="15:15" x14ac:dyDescent="0.3">
      <c r="O24149" s="1"/>
    </row>
    <row r="24150" spans="15:15" x14ac:dyDescent="0.3">
      <c r="O24150" s="1"/>
    </row>
    <row r="24151" spans="15:15" x14ac:dyDescent="0.3">
      <c r="O24151" s="1"/>
    </row>
    <row r="24152" spans="15:15" x14ac:dyDescent="0.3">
      <c r="O24152" s="1"/>
    </row>
    <row r="24153" spans="15:15" x14ac:dyDescent="0.3">
      <c r="O24153" s="1"/>
    </row>
    <row r="24154" spans="15:15" x14ac:dyDescent="0.3">
      <c r="O24154" s="1"/>
    </row>
    <row r="24155" spans="15:15" x14ac:dyDescent="0.3">
      <c r="O24155" s="1"/>
    </row>
    <row r="24156" spans="15:15" x14ac:dyDescent="0.3">
      <c r="O24156" s="1"/>
    </row>
    <row r="24157" spans="15:15" x14ac:dyDescent="0.3">
      <c r="O24157" s="1"/>
    </row>
    <row r="24158" spans="15:15" x14ac:dyDescent="0.3">
      <c r="O24158" s="1"/>
    </row>
    <row r="24159" spans="15:15" x14ac:dyDescent="0.3">
      <c r="O24159" s="1"/>
    </row>
    <row r="24160" spans="15:15" x14ac:dyDescent="0.3">
      <c r="O24160" s="1"/>
    </row>
    <row r="24161" spans="15:15" x14ac:dyDescent="0.3">
      <c r="O24161" s="1"/>
    </row>
    <row r="24162" spans="15:15" x14ac:dyDescent="0.3">
      <c r="O24162" s="1"/>
    </row>
    <row r="24163" spans="15:15" x14ac:dyDescent="0.3">
      <c r="O24163" s="1"/>
    </row>
    <row r="24164" spans="15:15" x14ac:dyDescent="0.3">
      <c r="O24164" s="1"/>
    </row>
    <row r="24165" spans="15:15" x14ac:dyDescent="0.3">
      <c r="O24165" s="1"/>
    </row>
    <row r="24166" spans="15:15" x14ac:dyDescent="0.3">
      <c r="O24166" s="1"/>
    </row>
    <row r="24167" spans="15:15" x14ac:dyDescent="0.3">
      <c r="O24167" s="1"/>
    </row>
    <row r="24168" spans="15:15" x14ac:dyDescent="0.3">
      <c r="O24168" s="1"/>
    </row>
    <row r="24169" spans="15:15" x14ac:dyDescent="0.3">
      <c r="O24169" s="1"/>
    </row>
    <row r="24170" spans="15:15" x14ac:dyDescent="0.3">
      <c r="O24170" s="1"/>
    </row>
    <row r="24171" spans="15:15" x14ac:dyDescent="0.3">
      <c r="O24171" s="1"/>
    </row>
    <row r="24172" spans="15:15" x14ac:dyDescent="0.3">
      <c r="O24172" s="1"/>
    </row>
    <row r="24173" spans="15:15" x14ac:dyDescent="0.3">
      <c r="O24173" s="1"/>
    </row>
    <row r="24174" spans="15:15" x14ac:dyDescent="0.3">
      <c r="O24174" s="1"/>
    </row>
    <row r="24175" spans="15:15" x14ac:dyDescent="0.3">
      <c r="O24175" s="1"/>
    </row>
    <row r="24176" spans="15:15" x14ac:dyDescent="0.3">
      <c r="O24176" s="1"/>
    </row>
    <row r="24177" spans="15:15" x14ac:dyDescent="0.3">
      <c r="O24177" s="1"/>
    </row>
    <row r="24178" spans="15:15" x14ac:dyDescent="0.3">
      <c r="O24178" s="1"/>
    </row>
    <row r="24179" spans="15:15" x14ac:dyDescent="0.3">
      <c r="O24179" s="1"/>
    </row>
    <row r="24180" spans="15:15" x14ac:dyDescent="0.3">
      <c r="O24180" s="1"/>
    </row>
    <row r="24181" spans="15:15" x14ac:dyDescent="0.3">
      <c r="O24181" s="1"/>
    </row>
    <row r="24182" spans="15:15" x14ac:dyDescent="0.3">
      <c r="O24182" s="1"/>
    </row>
    <row r="24183" spans="15:15" x14ac:dyDescent="0.3">
      <c r="O24183" s="1"/>
    </row>
    <row r="24184" spans="15:15" x14ac:dyDescent="0.3">
      <c r="O24184" s="1"/>
    </row>
    <row r="24185" spans="15:15" x14ac:dyDescent="0.3">
      <c r="O24185" s="1"/>
    </row>
    <row r="24186" spans="15:15" x14ac:dyDescent="0.3">
      <c r="O24186" s="1"/>
    </row>
    <row r="24187" spans="15:15" x14ac:dyDescent="0.3">
      <c r="O24187" s="1"/>
    </row>
    <row r="24188" spans="15:15" x14ac:dyDescent="0.3">
      <c r="O24188" s="1"/>
    </row>
    <row r="24189" spans="15:15" x14ac:dyDescent="0.3">
      <c r="O24189" s="1"/>
    </row>
    <row r="24190" spans="15:15" x14ac:dyDescent="0.3">
      <c r="O24190" s="1"/>
    </row>
    <row r="24191" spans="15:15" x14ac:dyDescent="0.3">
      <c r="O24191" s="1"/>
    </row>
    <row r="24192" spans="15:15" x14ac:dyDescent="0.3">
      <c r="O24192" s="1"/>
    </row>
    <row r="24193" spans="15:15" x14ac:dyDescent="0.3">
      <c r="O24193" s="1"/>
    </row>
    <row r="24194" spans="15:15" x14ac:dyDescent="0.3">
      <c r="O24194" s="1"/>
    </row>
    <row r="24195" spans="15:15" x14ac:dyDescent="0.3">
      <c r="O24195" s="1"/>
    </row>
    <row r="24196" spans="15:15" x14ac:dyDescent="0.3">
      <c r="O24196" s="1"/>
    </row>
    <row r="24197" spans="15:15" x14ac:dyDescent="0.3">
      <c r="O24197" s="1"/>
    </row>
    <row r="24198" spans="15:15" x14ac:dyDescent="0.3">
      <c r="O24198" s="1"/>
    </row>
    <row r="24199" spans="15:15" x14ac:dyDescent="0.3">
      <c r="O24199" s="1"/>
    </row>
    <row r="24200" spans="15:15" x14ac:dyDescent="0.3">
      <c r="O24200" s="1"/>
    </row>
    <row r="24201" spans="15:15" x14ac:dyDescent="0.3">
      <c r="O24201" s="1"/>
    </row>
    <row r="24202" spans="15:15" x14ac:dyDescent="0.3">
      <c r="O24202" s="1"/>
    </row>
    <row r="24203" spans="15:15" x14ac:dyDescent="0.3">
      <c r="O24203" s="1"/>
    </row>
    <row r="24204" spans="15:15" x14ac:dyDescent="0.3">
      <c r="O24204" s="1"/>
    </row>
    <row r="24205" spans="15:15" x14ac:dyDescent="0.3">
      <c r="O24205" s="1"/>
    </row>
    <row r="24206" spans="15:15" x14ac:dyDescent="0.3">
      <c r="O24206" s="1"/>
    </row>
    <row r="24207" spans="15:15" x14ac:dyDescent="0.3">
      <c r="O24207" s="1"/>
    </row>
    <row r="24208" spans="15:15" x14ac:dyDescent="0.3">
      <c r="O24208" s="1"/>
    </row>
    <row r="24209" spans="15:15" x14ac:dyDescent="0.3">
      <c r="O24209" s="1"/>
    </row>
    <row r="24210" spans="15:15" x14ac:dyDescent="0.3">
      <c r="O24210" s="1"/>
    </row>
    <row r="24211" spans="15:15" x14ac:dyDescent="0.3">
      <c r="O24211" s="1"/>
    </row>
    <row r="24212" spans="15:15" x14ac:dyDescent="0.3">
      <c r="O24212" s="1"/>
    </row>
    <row r="24213" spans="15:15" x14ac:dyDescent="0.3">
      <c r="O24213" s="1"/>
    </row>
    <row r="24214" spans="15:15" x14ac:dyDescent="0.3">
      <c r="O24214" s="1"/>
    </row>
    <row r="24215" spans="15:15" x14ac:dyDescent="0.3">
      <c r="O24215" s="1"/>
    </row>
    <row r="24216" spans="15:15" x14ac:dyDescent="0.3">
      <c r="O24216" s="1"/>
    </row>
    <row r="24217" spans="15:15" x14ac:dyDescent="0.3">
      <c r="O24217" s="1"/>
    </row>
    <row r="24218" spans="15:15" x14ac:dyDescent="0.3">
      <c r="O24218" s="1"/>
    </row>
    <row r="24219" spans="15:15" x14ac:dyDescent="0.3">
      <c r="O24219" s="1"/>
    </row>
    <row r="24220" spans="15:15" x14ac:dyDescent="0.3">
      <c r="O24220" s="1"/>
    </row>
    <row r="24221" spans="15:15" x14ac:dyDescent="0.3">
      <c r="O24221" s="1"/>
    </row>
    <row r="24222" spans="15:15" x14ac:dyDescent="0.3">
      <c r="O24222" s="1"/>
    </row>
    <row r="24223" spans="15:15" x14ac:dyDescent="0.3">
      <c r="O24223" s="1"/>
    </row>
    <row r="24224" spans="15:15" x14ac:dyDescent="0.3">
      <c r="O24224" s="1"/>
    </row>
    <row r="24225" spans="15:15" x14ac:dyDescent="0.3">
      <c r="O24225" s="1"/>
    </row>
    <row r="24226" spans="15:15" x14ac:dyDescent="0.3">
      <c r="O24226" s="1"/>
    </row>
    <row r="24227" spans="15:15" x14ac:dyDescent="0.3">
      <c r="O24227" s="1"/>
    </row>
    <row r="24228" spans="15:15" x14ac:dyDescent="0.3">
      <c r="O24228" s="1"/>
    </row>
    <row r="24229" spans="15:15" x14ac:dyDescent="0.3">
      <c r="O24229" s="1"/>
    </row>
    <row r="24230" spans="15:15" x14ac:dyDescent="0.3">
      <c r="O24230" s="1"/>
    </row>
    <row r="24231" spans="15:15" x14ac:dyDescent="0.3">
      <c r="O24231" s="1"/>
    </row>
    <row r="24232" spans="15:15" x14ac:dyDescent="0.3">
      <c r="O24232" s="1"/>
    </row>
    <row r="24233" spans="15:15" x14ac:dyDescent="0.3">
      <c r="O24233" s="1"/>
    </row>
    <row r="24234" spans="15:15" x14ac:dyDescent="0.3">
      <c r="O24234" s="1"/>
    </row>
    <row r="24235" spans="15:15" x14ac:dyDescent="0.3">
      <c r="O24235" s="1"/>
    </row>
    <row r="24236" spans="15:15" x14ac:dyDescent="0.3">
      <c r="O24236" s="1"/>
    </row>
    <row r="24237" spans="15:15" x14ac:dyDescent="0.3">
      <c r="O24237" s="1"/>
    </row>
    <row r="24238" spans="15:15" x14ac:dyDescent="0.3">
      <c r="O24238" s="1"/>
    </row>
    <row r="24239" spans="15:15" x14ac:dyDescent="0.3">
      <c r="O24239" s="1"/>
    </row>
    <row r="24240" spans="15:15" x14ac:dyDescent="0.3">
      <c r="O24240" s="1"/>
    </row>
    <row r="24241" spans="15:15" x14ac:dyDescent="0.3">
      <c r="O24241" s="1"/>
    </row>
    <row r="24242" spans="15:15" x14ac:dyDescent="0.3">
      <c r="O24242" s="1"/>
    </row>
    <row r="24243" spans="15:15" x14ac:dyDescent="0.3">
      <c r="O24243" s="1"/>
    </row>
    <row r="24244" spans="15:15" x14ac:dyDescent="0.3">
      <c r="O24244" s="1"/>
    </row>
    <row r="24245" spans="15:15" x14ac:dyDescent="0.3">
      <c r="O24245" s="1"/>
    </row>
    <row r="24246" spans="15:15" x14ac:dyDescent="0.3">
      <c r="O24246" s="1"/>
    </row>
    <row r="24247" spans="15:15" x14ac:dyDescent="0.3">
      <c r="O24247" s="1"/>
    </row>
    <row r="24248" spans="15:15" x14ac:dyDescent="0.3">
      <c r="O24248" s="1"/>
    </row>
    <row r="24249" spans="15:15" x14ac:dyDescent="0.3">
      <c r="O24249" s="1"/>
    </row>
    <row r="24250" spans="15:15" x14ac:dyDescent="0.3">
      <c r="O24250" s="1"/>
    </row>
    <row r="24251" spans="15:15" x14ac:dyDescent="0.3">
      <c r="O24251" s="1"/>
    </row>
    <row r="24252" spans="15:15" x14ac:dyDescent="0.3">
      <c r="O24252" s="1"/>
    </row>
    <row r="24253" spans="15:15" x14ac:dyDescent="0.3">
      <c r="O24253" s="1"/>
    </row>
    <row r="24254" spans="15:15" x14ac:dyDescent="0.3">
      <c r="O24254" s="1"/>
    </row>
    <row r="24255" spans="15:15" x14ac:dyDescent="0.3">
      <c r="O24255" s="1"/>
    </row>
    <row r="24256" spans="15:15" x14ac:dyDescent="0.3">
      <c r="O24256" s="1"/>
    </row>
    <row r="24257" spans="15:15" x14ac:dyDescent="0.3">
      <c r="O24257" s="1"/>
    </row>
    <row r="24258" spans="15:15" x14ac:dyDescent="0.3">
      <c r="O24258" s="1"/>
    </row>
    <row r="24259" spans="15:15" x14ac:dyDescent="0.3">
      <c r="O24259" s="1"/>
    </row>
    <row r="24260" spans="15:15" x14ac:dyDescent="0.3">
      <c r="O24260" s="1"/>
    </row>
    <row r="24261" spans="15:15" x14ac:dyDescent="0.3">
      <c r="O24261" s="1"/>
    </row>
    <row r="24262" spans="15:15" x14ac:dyDescent="0.3">
      <c r="O24262" s="1"/>
    </row>
    <row r="24263" spans="15:15" x14ac:dyDescent="0.3">
      <c r="O24263" s="1"/>
    </row>
    <row r="24264" spans="15:15" x14ac:dyDescent="0.3">
      <c r="O24264" s="1"/>
    </row>
    <row r="24265" spans="15:15" x14ac:dyDescent="0.3">
      <c r="O24265" s="1"/>
    </row>
    <row r="24266" spans="15:15" x14ac:dyDescent="0.3">
      <c r="O24266" s="1"/>
    </row>
    <row r="24267" spans="15:15" x14ac:dyDescent="0.3">
      <c r="O24267" s="1"/>
    </row>
    <row r="24268" spans="15:15" x14ac:dyDescent="0.3">
      <c r="O24268" s="1"/>
    </row>
    <row r="24269" spans="15:15" x14ac:dyDescent="0.3">
      <c r="O24269" s="1"/>
    </row>
    <row r="24270" spans="15:15" x14ac:dyDescent="0.3">
      <c r="O24270" s="1"/>
    </row>
    <row r="24271" spans="15:15" x14ac:dyDescent="0.3">
      <c r="O24271" s="1"/>
    </row>
    <row r="24272" spans="15:15" x14ac:dyDescent="0.3">
      <c r="O24272" s="1"/>
    </row>
    <row r="24273" spans="15:15" x14ac:dyDescent="0.3">
      <c r="O24273" s="1"/>
    </row>
    <row r="24274" spans="15:15" x14ac:dyDescent="0.3">
      <c r="O24274" s="1"/>
    </row>
    <row r="24275" spans="15:15" x14ac:dyDescent="0.3">
      <c r="O24275" s="1"/>
    </row>
    <row r="24276" spans="15:15" x14ac:dyDescent="0.3">
      <c r="O24276" s="1"/>
    </row>
    <row r="24277" spans="15:15" x14ac:dyDescent="0.3">
      <c r="O24277" s="1"/>
    </row>
    <row r="24278" spans="15:15" x14ac:dyDescent="0.3">
      <c r="O24278" s="1"/>
    </row>
    <row r="24279" spans="15:15" x14ac:dyDescent="0.3">
      <c r="O24279" s="1"/>
    </row>
    <row r="24280" spans="15:15" x14ac:dyDescent="0.3">
      <c r="O24280" s="1"/>
    </row>
    <row r="24281" spans="15:15" x14ac:dyDescent="0.3">
      <c r="O24281" s="1"/>
    </row>
    <row r="24282" spans="15:15" x14ac:dyDescent="0.3">
      <c r="O24282" s="1"/>
    </row>
    <row r="24283" spans="15:15" x14ac:dyDescent="0.3">
      <c r="O24283" s="1"/>
    </row>
    <row r="24284" spans="15:15" x14ac:dyDescent="0.3">
      <c r="O24284" s="1"/>
    </row>
    <row r="24285" spans="15:15" x14ac:dyDescent="0.3">
      <c r="O24285" s="1"/>
    </row>
    <row r="24286" spans="15:15" x14ac:dyDescent="0.3">
      <c r="O24286" s="1"/>
    </row>
    <row r="24287" spans="15:15" x14ac:dyDescent="0.3">
      <c r="O24287" s="1"/>
    </row>
    <row r="24288" spans="15:15" x14ac:dyDescent="0.3">
      <c r="O24288" s="1"/>
    </row>
    <row r="24289" spans="15:15" x14ac:dyDescent="0.3">
      <c r="O24289" s="1"/>
    </row>
    <row r="24290" spans="15:15" x14ac:dyDescent="0.3">
      <c r="O24290" s="1"/>
    </row>
    <row r="24291" spans="15:15" x14ac:dyDescent="0.3">
      <c r="O24291" s="1"/>
    </row>
    <row r="24292" spans="15:15" x14ac:dyDescent="0.3">
      <c r="O24292" s="1"/>
    </row>
    <row r="24293" spans="15:15" x14ac:dyDescent="0.3">
      <c r="O24293" s="1"/>
    </row>
    <row r="24294" spans="15:15" x14ac:dyDescent="0.3">
      <c r="O24294" s="1"/>
    </row>
    <row r="24295" spans="15:15" x14ac:dyDescent="0.3">
      <c r="O24295" s="1"/>
    </row>
    <row r="24296" spans="15:15" x14ac:dyDescent="0.3">
      <c r="O24296" s="1"/>
    </row>
    <row r="24297" spans="15:15" x14ac:dyDescent="0.3">
      <c r="O24297" s="1"/>
    </row>
    <row r="24298" spans="15:15" x14ac:dyDescent="0.3">
      <c r="O24298" s="1"/>
    </row>
    <row r="24299" spans="15:15" x14ac:dyDescent="0.3">
      <c r="O24299" s="1"/>
    </row>
    <row r="24300" spans="15:15" x14ac:dyDescent="0.3">
      <c r="O24300" s="1"/>
    </row>
    <row r="24301" spans="15:15" x14ac:dyDescent="0.3">
      <c r="O24301" s="1"/>
    </row>
    <row r="24302" spans="15:15" x14ac:dyDescent="0.3">
      <c r="O24302" s="1"/>
    </row>
    <row r="24303" spans="15:15" x14ac:dyDescent="0.3">
      <c r="O24303" s="1"/>
    </row>
    <row r="24304" spans="15:15" x14ac:dyDescent="0.3">
      <c r="O24304" s="1"/>
    </row>
    <row r="24305" spans="15:15" x14ac:dyDescent="0.3">
      <c r="O24305" s="1"/>
    </row>
    <row r="24306" spans="15:15" x14ac:dyDescent="0.3">
      <c r="O24306" s="1"/>
    </row>
    <row r="24307" spans="15:15" x14ac:dyDescent="0.3">
      <c r="O24307" s="1"/>
    </row>
    <row r="24308" spans="15:15" x14ac:dyDescent="0.3">
      <c r="O24308" s="1"/>
    </row>
    <row r="24309" spans="15:15" x14ac:dyDescent="0.3">
      <c r="O24309" s="1"/>
    </row>
    <row r="24310" spans="15:15" x14ac:dyDescent="0.3">
      <c r="O24310" s="1"/>
    </row>
    <row r="24311" spans="15:15" x14ac:dyDescent="0.3">
      <c r="O24311" s="1"/>
    </row>
    <row r="24312" spans="15:15" x14ac:dyDescent="0.3">
      <c r="O24312" s="1"/>
    </row>
    <row r="24313" spans="15:15" x14ac:dyDescent="0.3">
      <c r="O24313" s="1"/>
    </row>
    <row r="24314" spans="15:15" x14ac:dyDescent="0.3">
      <c r="O24314" s="1"/>
    </row>
    <row r="24315" spans="15:15" x14ac:dyDescent="0.3">
      <c r="O24315" s="1"/>
    </row>
    <row r="24316" spans="15:15" x14ac:dyDescent="0.3">
      <c r="O24316" s="1"/>
    </row>
    <row r="24317" spans="15:15" x14ac:dyDescent="0.3">
      <c r="O24317" s="1"/>
    </row>
    <row r="24318" spans="15:15" x14ac:dyDescent="0.3">
      <c r="O24318" s="1"/>
    </row>
    <row r="24319" spans="15:15" x14ac:dyDescent="0.3">
      <c r="O24319" s="1"/>
    </row>
    <row r="24320" spans="15:15" x14ac:dyDescent="0.3">
      <c r="O24320" s="1"/>
    </row>
    <row r="24321" spans="15:15" x14ac:dyDescent="0.3">
      <c r="O24321" s="1"/>
    </row>
    <row r="24322" spans="15:15" x14ac:dyDescent="0.3">
      <c r="O24322" s="1"/>
    </row>
    <row r="24323" spans="15:15" x14ac:dyDescent="0.3">
      <c r="O24323" s="1"/>
    </row>
    <row r="24324" spans="15:15" x14ac:dyDescent="0.3">
      <c r="O24324" s="1"/>
    </row>
    <row r="24325" spans="15:15" x14ac:dyDescent="0.3">
      <c r="O24325" s="1"/>
    </row>
    <row r="24326" spans="15:15" x14ac:dyDescent="0.3">
      <c r="O24326" s="1"/>
    </row>
    <row r="24327" spans="15:15" x14ac:dyDescent="0.3">
      <c r="O24327" s="1"/>
    </row>
    <row r="24328" spans="15:15" x14ac:dyDescent="0.3">
      <c r="O24328" s="1"/>
    </row>
    <row r="24329" spans="15:15" x14ac:dyDescent="0.3">
      <c r="O24329" s="1"/>
    </row>
    <row r="24330" spans="15:15" x14ac:dyDescent="0.3">
      <c r="O24330" s="1"/>
    </row>
    <row r="24331" spans="15:15" x14ac:dyDescent="0.3">
      <c r="O24331" s="1"/>
    </row>
    <row r="24332" spans="15:15" x14ac:dyDescent="0.3">
      <c r="O24332" s="1"/>
    </row>
    <row r="24333" spans="15:15" x14ac:dyDescent="0.3">
      <c r="O24333" s="1"/>
    </row>
    <row r="24334" spans="15:15" x14ac:dyDescent="0.3">
      <c r="O24334" s="1"/>
    </row>
    <row r="24335" spans="15:15" x14ac:dyDescent="0.3">
      <c r="O24335" s="1"/>
    </row>
    <row r="24336" spans="15:15" x14ac:dyDescent="0.3">
      <c r="O24336" s="1"/>
    </row>
    <row r="24337" spans="15:15" x14ac:dyDescent="0.3">
      <c r="O24337" s="1"/>
    </row>
    <row r="24338" spans="15:15" x14ac:dyDescent="0.3">
      <c r="O24338" s="1"/>
    </row>
    <row r="24339" spans="15:15" x14ac:dyDescent="0.3">
      <c r="O24339" s="1"/>
    </row>
    <row r="24340" spans="15:15" x14ac:dyDescent="0.3">
      <c r="O24340" s="1"/>
    </row>
    <row r="24341" spans="15:15" x14ac:dyDescent="0.3">
      <c r="O24341" s="1"/>
    </row>
    <row r="24342" spans="15:15" x14ac:dyDescent="0.3">
      <c r="O24342" s="1"/>
    </row>
    <row r="24343" spans="15:15" x14ac:dyDescent="0.3">
      <c r="O24343" s="1"/>
    </row>
    <row r="24344" spans="15:15" x14ac:dyDescent="0.3">
      <c r="O24344" s="1"/>
    </row>
    <row r="24345" spans="15:15" x14ac:dyDescent="0.3">
      <c r="O24345" s="1"/>
    </row>
    <row r="24346" spans="15:15" x14ac:dyDescent="0.3">
      <c r="O24346" s="1"/>
    </row>
    <row r="24347" spans="15:15" x14ac:dyDescent="0.3">
      <c r="O24347" s="1"/>
    </row>
    <row r="24348" spans="15:15" x14ac:dyDescent="0.3">
      <c r="O24348" s="1"/>
    </row>
    <row r="24349" spans="15:15" x14ac:dyDescent="0.3">
      <c r="O24349" s="1"/>
    </row>
    <row r="24350" spans="15:15" x14ac:dyDescent="0.3">
      <c r="O24350" s="1"/>
    </row>
    <row r="24351" spans="15:15" x14ac:dyDescent="0.3">
      <c r="O24351" s="1"/>
    </row>
    <row r="24352" spans="15:15" x14ac:dyDescent="0.3">
      <c r="O24352" s="1"/>
    </row>
    <row r="24353" spans="15:15" x14ac:dyDescent="0.3">
      <c r="O24353" s="1"/>
    </row>
    <row r="24354" spans="15:15" x14ac:dyDescent="0.3">
      <c r="O24354" s="1"/>
    </row>
    <row r="24355" spans="15:15" x14ac:dyDescent="0.3">
      <c r="O24355" s="1"/>
    </row>
    <row r="24356" spans="15:15" x14ac:dyDescent="0.3">
      <c r="O24356" s="1"/>
    </row>
    <row r="24357" spans="15:15" x14ac:dyDescent="0.3">
      <c r="O24357" s="1"/>
    </row>
    <row r="24358" spans="15:15" x14ac:dyDescent="0.3">
      <c r="O24358" s="1"/>
    </row>
    <row r="24359" spans="15:15" x14ac:dyDescent="0.3">
      <c r="O24359" s="1"/>
    </row>
    <row r="24360" spans="15:15" x14ac:dyDescent="0.3">
      <c r="O24360" s="1"/>
    </row>
    <row r="24361" spans="15:15" x14ac:dyDescent="0.3">
      <c r="O24361" s="1"/>
    </row>
    <row r="24362" spans="15:15" x14ac:dyDescent="0.3">
      <c r="O24362" s="1"/>
    </row>
    <row r="24363" spans="15:15" x14ac:dyDescent="0.3">
      <c r="O24363" s="1"/>
    </row>
    <row r="24364" spans="15:15" x14ac:dyDescent="0.3">
      <c r="O24364" s="1"/>
    </row>
    <row r="24365" spans="15:15" x14ac:dyDescent="0.3">
      <c r="O24365" s="1"/>
    </row>
    <row r="24366" spans="15:15" x14ac:dyDescent="0.3">
      <c r="O24366" s="1"/>
    </row>
    <row r="24367" spans="15:15" x14ac:dyDescent="0.3">
      <c r="O24367" s="1"/>
    </row>
    <row r="24368" spans="15:15" x14ac:dyDescent="0.3">
      <c r="O24368" s="1"/>
    </row>
    <row r="24369" spans="15:15" x14ac:dyDescent="0.3">
      <c r="O24369" s="1"/>
    </row>
    <row r="24370" spans="15:15" x14ac:dyDescent="0.3">
      <c r="O24370" s="1"/>
    </row>
    <row r="24371" spans="15:15" x14ac:dyDescent="0.3">
      <c r="O24371" s="1"/>
    </row>
    <row r="24372" spans="15:15" x14ac:dyDescent="0.3">
      <c r="O24372" s="1"/>
    </row>
    <row r="24373" spans="15:15" x14ac:dyDescent="0.3">
      <c r="O24373" s="1"/>
    </row>
    <row r="24374" spans="15:15" x14ac:dyDescent="0.3">
      <c r="O24374" s="1"/>
    </row>
    <row r="24375" spans="15:15" x14ac:dyDescent="0.3">
      <c r="O24375" s="1"/>
    </row>
    <row r="24376" spans="15:15" x14ac:dyDescent="0.3">
      <c r="O24376" s="1"/>
    </row>
    <row r="24377" spans="15:15" x14ac:dyDescent="0.3">
      <c r="O24377" s="1"/>
    </row>
    <row r="24378" spans="15:15" x14ac:dyDescent="0.3">
      <c r="O24378" s="1"/>
    </row>
    <row r="24379" spans="15:15" x14ac:dyDescent="0.3">
      <c r="O24379" s="1"/>
    </row>
    <row r="24380" spans="15:15" x14ac:dyDescent="0.3">
      <c r="O24380" s="1"/>
    </row>
    <row r="24381" spans="15:15" x14ac:dyDescent="0.3">
      <c r="O24381" s="1"/>
    </row>
    <row r="24382" spans="15:15" x14ac:dyDescent="0.3">
      <c r="O24382" s="1"/>
    </row>
    <row r="24383" spans="15:15" x14ac:dyDescent="0.3">
      <c r="O24383" s="1"/>
    </row>
    <row r="24384" spans="15:15" x14ac:dyDescent="0.3">
      <c r="O24384" s="1"/>
    </row>
    <row r="24385" spans="15:15" x14ac:dyDescent="0.3">
      <c r="O24385" s="1"/>
    </row>
    <row r="24386" spans="15:15" x14ac:dyDescent="0.3">
      <c r="O24386" s="1"/>
    </row>
    <row r="24387" spans="15:15" x14ac:dyDescent="0.3">
      <c r="O24387" s="1"/>
    </row>
    <row r="24388" spans="15:15" x14ac:dyDescent="0.3">
      <c r="O24388" s="1"/>
    </row>
    <row r="24389" spans="15:15" x14ac:dyDescent="0.3">
      <c r="O24389" s="1"/>
    </row>
    <row r="24390" spans="15:15" x14ac:dyDescent="0.3">
      <c r="O24390" s="1"/>
    </row>
    <row r="24391" spans="15:15" x14ac:dyDescent="0.3">
      <c r="O24391" s="1"/>
    </row>
    <row r="24392" spans="15:15" x14ac:dyDescent="0.3">
      <c r="O24392" s="1"/>
    </row>
    <row r="24393" spans="15:15" x14ac:dyDescent="0.3">
      <c r="O24393" s="1"/>
    </row>
    <row r="24394" spans="15:15" x14ac:dyDescent="0.3">
      <c r="O24394" s="1"/>
    </row>
    <row r="24395" spans="15:15" x14ac:dyDescent="0.3">
      <c r="O24395" s="1"/>
    </row>
    <row r="24396" spans="15:15" x14ac:dyDescent="0.3">
      <c r="O24396" s="1"/>
    </row>
    <row r="24397" spans="15:15" x14ac:dyDescent="0.3">
      <c r="O24397" s="1"/>
    </row>
    <row r="24398" spans="15:15" x14ac:dyDescent="0.3">
      <c r="O24398" s="1"/>
    </row>
    <row r="24399" spans="15:15" x14ac:dyDescent="0.3">
      <c r="O24399" s="1"/>
    </row>
    <row r="24400" spans="15:15" x14ac:dyDescent="0.3">
      <c r="O24400" s="1"/>
    </row>
    <row r="24401" spans="15:15" x14ac:dyDescent="0.3">
      <c r="O24401" s="1"/>
    </row>
    <row r="24402" spans="15:15" x14ac:dyDescent="0.3">
      <c r="O24402" s="1"/>
    </row>
    <row r="24403" spans="15:15" x14ac:dyDescent="0.3">
      <c r="O24403" s="1"/>
    </row>
    <row r="24404" spans="15:15" x14ac:dyDescent="0.3">
      <c r="O24404" s="1"/>
    </row>
    <row r="24405" spans="15:15" x14ac:dyDescent="0.3">
      <c r="O24405" s="1"/>
    </row>
    <row r="24406" spans="15:15" x14ac:dyDescent="0.3">
      <c r="O24406" s="1"/>
    </row>
    <row r="24407" spans="15:15" x14ac:dyDescent="0.3">
      <c r="O24407" s="1"/>
    </row>
    <row r="24408" spans="15:15" x14ac:dyDescent="0.3">
      <c r="O24408" s="1"/>
    </row>
    <row r="24409" spans="15:15" x14ac:dyDescent="0.3">
      <c r="O24409" s="1"/>
    </row>
    <row r="24410" spans="15:15" x14ac:dyDescent="0.3">
      <c r="O24410" s="1"/>
    </row>
    <row r="24411" spans="15:15" x14ac:dyDescent="0.3">
      <c r="O24411" s="1"/>
    </row>
    <row r="24412" spans="15:15" x14ac:dyDescent="0.3">
      <c r="O24412" s="1"/>
    </row>
    <row r="24413" spans="15:15" x14ac:dyDescent="0.3">
      <c r="O24413" s="1"/>
    </row>
    <row r="24414" spans="15:15" x14ac:dyDescent="0.3">
      <c r="O24414" s="1"/>
    </row>
    <row r="24415" spans="15:15" x14ac:dyDescent="0.3">
      <c r="O24415" s="1"/>
    </row>
    <row r="24416" spans="15:15" x14ac:dyDescent="0.3">
      <c r="O24416" s="1"/>
    </row>
    <row r="24417" spans="15:15" x14ac:dyDescent="0.3">
      <c r="O24417" s="1"/>
    </row>
    <row r="24418" spans="15:15" x14ac:dyDescent="0.3">
      <c r="O24418" s="1"/>
    </row>
    <row r="24419" spans="15:15" x14ac:dyDescent="0.3">
      <c r="O24419" s="1"/>
    </row>
    <row r="24420" spans="15:15" x14ac:dyDescent="0.3">
      <c r="O24420" s="1"/>
    </row>
    <row r="24421" spans="15:15" x14ac:dyDescent="0.3">
      <c r="O24421" s="1"/>
    </row>
    <row r="24422" spans="15:15" x14ac:dyDescent="0.3">
      <c r="O24422" s="1"/>
    </row>
    <row r="24423" spans="15:15" x14ac:dyDescent="0.3">
      <c r="O24423" s="1"/>
    </row>
    <row r="24424" spans="15:15" x14ac:dyDescent="0.3">
      <c r="O24424" s="1"/>
    </row>
    <row r="24425" spans="15:15" x14ac:dyDescent="0.3">
      <c r="O24425" s="1"/>
    </row>
    <row r="24426" spans="15:15" x14ac:dyDescent="0.3">
      <c r="O24426" s="1"/>
    </row>
    <row r="24427" spans="15:15" x14ac:dyDescent="0.3">
      <c r="O24427" s="1"/>
    </row>
    <row r="24428" spans="15:15" x14ac:dyDescent="0.3">
      <c r="O24428" s="1"/>
    </row>
    <row r="24429" spans="15:15" x14ac:dyDescent="0.3">
      <c r="O24429" s="1"/>
    </row>
    <row r="24430" spans="15:15" x14ac:dyDescent="0.3">
      <c r="O24430" s="1"/>
    </row>
    <row r="24431" spans="15:15" x14ac:dyDescent="0.3">
      <c r="O24431" s="1"/>
    </row>
    <row r="24432" spans="15:15" x14ac:dyDescent="0.3">
      <c r="O24432" s="1"/>
    </row>
    <row r="24433" spans="15:15" x14ac:dyDescent="0.3">
      <c r="O24433" s="1"/>
    </row>
    <row r="24434" spans="15:15" x14ac:dyDescent="0.3">
      <c r="O24434" s="1"/>
    </row>
    <row r="24435" spans="15:15" x14ac:dyDescent="0.3">
      <c r="O24435" s="1"/>
    </row>
    <row r="24436" spans="15:15" x14ac:dyDescent="0.3">
      <c r="O24436" s="1"/>
    </row>
    <row r="24437" spans="15:15" x14ac:dyDescent="0.3">
      <c r="O24437" s="1"/>
    </row>
    <row r="24438" spans="15:15" x14ac:dyDescent="0.3">
      <c r="O24438" s="1"/>
    </row>
    <row r="24439" spans="15:15" x14ac:dyDescent="0.3">
      <c r="O24439" s="1"/>
    </row>
    <row r="24440" spans="15:15" x14ac:dyDescent="0.3">
      <c r="O24440" s="1"/>
    </row>
    <row r="24441" spans="15:15" x14ac:dyDescent="0.3">
      <c r="O24441" s="1"/>
    </row>
    <row r="24442" spans="15:15" x14ac:dyDescent="0.3">
      <c r="O24442" s="1"/>
    </row>
    <row r="24443" spans="15:15" x14ac:dyDescent="0.3">
      <c r="O24443" s="1"/>
    </row>
    <row r="24444" spans="15:15" x14ac:dyDescent="0.3">
      <c r="O24444" s="1"/>
    </row>
    <row r="24445" spans="15:15" x14ac:dyDescent="0.3">
      <c r="O24445" s="1"/>
    </row>
    <row r="24446" spans="15:15" x14ac:dyDescent="0.3">
      <c r="O24446" s="1"/>
    </row>
    <row r="24447" spans="15:15" x14ac:dyDescent="0.3">
      <c r="O24447" s="1"/>
    </row>
    <row r="24448" spans="15:15" x14ac:dyDescent="0.3">
      <c r="O24448" s="1"/>
    </row>
    <row r="24449" spans="15:15" x14ac:dyDescent="0.3">
      <c r="O24449" s="1"/>
    </row>
    <row r="24450" spans="15:15" x14ac:dyDescent="0.3">
      <c r="O24450" s="1"/>
    </row>
    <row r="24451" spans="15:15" x14ac:dyDescent="0.3">
      <c r="O24451" s="1"/>
    </row>
    <row r="24452" spans="15:15" x14ac:dyDescent="0.3">
      <c r="O24452" s="1"/>
    </row>
    <row r="24453" spans="15:15" x14ac:dyDescent="0.3">
      <c r="O24453" s="1"/>
    </row>
    <row r="24454" spans="15:15" x14ac:dyDescent="0.3">
      <c r="O24454" s="1"/>
    </row>
    <row r="24455" spans="15:15" x14ac:dyDescent="0.3">
      <c r="O24455" s="1"/>
    </row>
    <row r="24456" spans="15:15" x14ac:dyDescent="0.3">
      <c r="O24456" s="1"/>
    </row>
    <row r="24457" spans="15:15" x14ac:dyDescent="0.3">
      <c r="O24457" s="1"/>
    </row>
    <row r="24458" spans="15:15" x14ac:dyDescent="0.3">
      <c r="O24458" s="1"/>
    </row>
    <row r="24459" spans="15:15" x14ac:dyDescent="0.3">
      <c r="O24459" s="1"/>
    </row>
    <row r="24460" spans="15:15" x14ac:dyDescent="0.3">
      <c r="O24460" s="1"/>
    </row>
    <row r="24461" spans="15:15" x14ac:dyDescent="0.3">
      <c r="O24461" s="1"/>
    </row>
    <row r="24462" spans="15:15" x14ac:dyDescent="0.3">
      <c r="O24462" s="1"/>
    </row>
    <row r="24463" spans="15:15" x14ac:dyDescent="0.3">
      <c r="O24463" s="1"/>
    </row>
    <row r="24464" spans="15:15" x14ac:dyDescent="0.3">
      <c r="O24464" s="1"/>
    </row>
    <row r="24465" spans="15:15" x14ac:dyDescent="0.3">
      <c r="O24465" s="1"/>
    </row>
    <row r="24466" spans="15:15" x14ac:dyDescent="0.3">
      <c r="O24466" s="1"/>
    </row>
    <row r="24467" spans="15:15" x14ac:dyDescent="0.3">
      <c r="O24467" s="1"/>
    </row>
    <row r="24468" spans="15:15" x14ac:dyDescent="0.3">
      <c r="O24468" s="1"/>
    </row>
    <row r="24469" spans="15:15" x14ac:dyDescent="0.3">
      <c r="O24469" s="1"/>
    </row>
    <row r="24470" spans="15:15" x14ac:dyDescent="0.3">
      <c r="O24470" s="1"/>
    </row>
    <row r="24471" spans="15:15" x14ac:dyDescent="0.3">
      <c r="O24471" s="1"/>
    </row>
    <row r="24472" spans="15:15" x14ac:dyDescent="0.3">
      <c r="O24472" s="1"/>
    </row>
    <row r="24473" spans="15:15" x14ac:dyDescent="0.3">
      <c r="O24473" s="1"/>
    </row>
    <row r="24474" spans="15:15" x14ac:dyDescent="0.3">
      <c r="O24474" s="1"/>
    </row>
    <row r="24475" spans="15:15" x14ac:dyDescent="0.3">
      <c r="O24475" s="1"/>
    </row>
    <row r="24476" spans="15:15" x14ac:dyDescent="0.3">
      <c r="O24476" s="1"/>
    </row>
    <row r="24477" spans="15:15" x14ac:dyDescent="0.3">
      <c r="O24477" s="1"/>
    </row>
    <row r="24478" spans="15:15" x14ac:dyDescent="0.3">
      <c r="O24478" s="1"/>
    </row>
    <row r="24479" spans="15:15" x14ac:dyDescent="0.3">
      <c r="O24479" s="1"/>
    </row>
    <row r="24480" spans="15:15" x14ac:dyDescent="0.3">
      <c r="O24480" s="1"/>
    </row>
    <row r="24481" spans="15:15" x14ac:dyDescent="0.3">
      <c r="O24481" s="1"/>
    </row>
    <row r="24482" spans="15:15" x14ac:dyDescent="0.3">
      <c r="O24482" s="1"/>
    </row>
    <row r="24483" spans="15:15" x14ac:dyDescent="0.3">
      <c r="O24483" s="1"/>
    </row>
    <row r="24484" spans="15:15" x14ac:dyDescent="0.3">
      <c r="O24484" s="1"/>
    </row>
    <row r="24485" spans="15:15" x14ac:dyDescent="0.3">
      <c r="O24485" s="1"/>
    </row>
    <row r="24486" spans="15:15" x14ac:dyDescent="0.3">
      <c r="O24486" s="1"/>
    </row>
    <row r="24487" spans="15:15" x14ac:dyDescent="0.3">
      <c r="O24487" s="1"/>
    </row>
    <row r="24488" spans="15:15" x14ac:dyDescent="0.3">
      <c r="O24488" s="1"/>
    </row>
    <row r="24489" spans="15:15" x14ac:dyDescent="0.3">
      <c r="O24489" s="1"/>
    </row>
    <row r="24490" spans="15:15" x14ac:dyDescent="0.3">
      <c r="O24490" s="1"/>
    </row>
    <row r="24491" spans="15:15" x14ac:dyDescent="0.3">
      <c r="O24491" s="1"/>
    </row>
    <row r="24492" spans="15:15" x14ac:dyDescent="0.3">
      <c r="O24492" s="1"/>
    </row>
    <row r="24493" spans="15:15" x14ac:dyDescent="0.3">
      <c r="O24493" s="1"/>
    </row>
    <row r="24494" spans="15:15" x14ac:dyDescent="0.3">
      <c r="O24494" s="1"/>
    </row>
    <row r="24495" spans="15:15" x14ac:dyDescent="0.3">
      <c r="O24495" s="1"/>
    </row>
    <row r="24496" spans="15:15" x14ac:dyDescent="0.3">
      <c r="O24496" s="1"/>
    </row>
    <row r="24497" spans="15:15" x14ac:dyDescent="0.3">
      <c r="O24497" s="1"/>
    </row>
    <row r="24498" spans="15:15" x14ac:dyDescent="0.3">
      <c r="O24498" s="1"/>
    </row>
    <row r="24499" spans="15:15" x14ac:dyDescent="0.3">
      <c r="O24499" s="1"/>
    </row>
    <row r="24500" spans="15:15" x14ac:dyDescent="0.3">
      <c r="O24500" s="1"/>
    </row>
    <row r="24501" spans="15:15" x14ac:dyDescent="0.3">
      <c r="O24501" s="1"/>
    </row>
    <row r="24502" spans="15:15" x14ac:dyDescent="0.3">
      <c r="O24502" s="1"/>
    </row>
    <row r="24503" spans="15:15" x14ac:dyDescent="0.3">
      <c r="O24503" s="1"/>
    </row>
    <row r="24504" spans="15:15" x14ac:dyDescent="0.3">
      <c r="O24504" s="1"/>
    </row>
    <row r="24505" spans="15:15" x14ac:dyDescent="0.3">
      <c r="O24505" s="1"/>
    </row>
    <row r="24506" spans="15:15" x14ac:dyDescent="0.3">
      <c r="O24506" s="1"/>
    </row>
    <row r="24507" spans="15:15" x14ac:dyDescent="0.3">
      <c r="O24507" s="1"/>
    </row>
    <row r="24508" spans="15:15" x14ac:dyDescent="0.3">
      <c r="O24508" s="1"/>
    </row>
    <row r="24509" spans="15:15" x14ac:dyDescent="0.3">
      <c r="O24509" s="1"/>
    </row>
    <row r="24510" spans="15:15" x14ac:dyDescent="0.3">
      <c r="O24510" s="1"/>
    </row>
    <row r="24511" spans="15:15" x14ac:dyDescent="0.3">
      <c r="O24511" s="1"/>
    </row>
    <row r="24512" spans="15:15" x14ac:dyDescent="0.3">
      <c r="O24512" s="1"/>
    </row>
    <row r="24513" spans="15:15" x14ac:dyDescent="0.3">
      <c r="O24513" s="1"/>
    </row>
    <row r="24514" spans="15:15" x14ac:dyDescent="0.3">
      <c r="O24514" s="1"/>
    </row>
    <row r="24515" spans="15:15" x14ac:dyDescent="0.3">
      <c r="O24515" s="1"/>
    </row>
    <row r="24516" spans="15:15" x14ac:dyDescent="0.3">
      <c r="O24516" s="1"/>
    </row>
    <row r="24517" spans="15:15" x14ac:dyDescent="0.3">
      <c r="O24517" s="1"/>
    </row>
    <row r="24518" spans="15:15" x14ac:dyDescent="0.3">
      <c r="O24518" s="1"/>
    </row>
    <row r="24519" spans="15:15" x14ac:dyDescent="0.3">
      <c r="O24519" s="1"/>
    </row>
    <row r="24520" spans="15:15" x14ac:dyDescent="0.3">
      <c r="O24520" s="1"/>
    </row>
    <row r="24521" spans="15:15" x14ac:dyDescent="0.3">
      <c r="O24521" s="1"/>
    </row>
    <row r="24522" spans="15:15" x14ac:dyDescent="0.3">
      <c r="O24522" s="1"/>
    </row>
    <row r="24523" spans="15:15" x14ac:dyDescent="0.3">
      <c r="O24523" s="1"/>
    </row>
    <row r="24524" spans="15:15" x14ac:dyDescent="0.3">
      <c r="O24524" s="1"/>
    </row>
    <row r="24525" spans="15:15" x14ac:dyDescent="0.3">
      <c r="O24525" s="1"/>
    </row>
    <row r="24526" spans="15:15" x14ac:dyDescent="0.3">
      <c r="O24526" s="1"/>
    </row>
    <row r="24527" spans="15:15" x14ac:dyDescent="0.3">
      <c r="O24527" s="1"/>
    </row>
    <row r="24528" spans="15:15" x14ac:dyDescent="0.3">
      <c r="O24528" s="1"/>
    </row>
    <row r="24529" spans="15:15" x14ac:dyDescent="0.3">
      <c r="O24529" s="1"/>
    </row>
    <row r="24530" spans="15:15" x14ac:dyDescent="0.3">
      <c r="O24530" s="1"/>
    </row>
    <row r="24531" spans="15:15" x14ac:dyDescent="0.3">
      <c r="O24531" s="1"/>
    </row>
    <row r="24532" spans="15:15" x14ac:dyDescent="0.3">
      <c r="O24532" s="1"/>
    </row>
    <row r="24533" spans="15:15" x14ac:dyDescent="0.3">
      <c r="O24533" s="1"/>
    </row>
    <row r="24534" spans="15:15" x14ac:dyDescent="0.3">
      <c r="O24534" s="1"/>
    </row>
    <row r="24535" spans="15:15" x14ac:dyDescent="0.3">
      <c r="O24535" s="1"/>
    </row>
    <row r="24536" spans="15:15" x14ac:dyDescent="0.3">
      <c r="O24536" s="1"/>
    </row>
    <row r="24537" spans="15:15" x14ac:dyDescent="0.3">
      <c r="O24537" s="1"/>
    </row>
    <row r="24538" spans="15:15" x14ac:dyDescent="0.3">
      <c r="O24538" s="1"/>
    </row>
    <row r="24539" spans="15:15" x14ac:dyDescent="0.3">
      <c r="O24539" s="1"/>
    </row>
    <row r="24540" spans="15:15" x14ac:dyDescent="0.3">
      <c r="O24540" s="1"/>
    </row>
    <row r="24541" spans="15:15" x14ac:dyDescent="0.3">
      <c r="O24541" s="1"/>
    </row>
    <row r="24542" spans="15:15" x14ac:dyDescent="0.3">
      <c r="O24542" s="1"/>
    </row>
    <row r="24543" spans="15:15" x14ac:dyDescent="0.3">
      <c r="O24543" s="1"/>
    </row>
    <row r="24544" spans="15:15" x14ac:dyDescent="0.3">
      <c r="O24544" s="1"/>
    </row>
    <row r="24545" spans="15:15" x14ac:dyDescent="0.3">
      <c r="O24545" s="1"/>
    </row>
    <row r="24546" spans="15:15" x14ac:dyDescent="0.3">
      <c r="O24546" s="1"/>
    </row>
    <row r="24547" spans="15:15" x14ac:dyDescent="0.3">
      <c r="O24547" s="1"/>
    </row>
    <row r="24548" spans="15:15" x14ac:dyDescent="0.3">
      <c r="O24548" s="1"/>
    </row>
    <row r="24549" spans="15:15" x14ac:dyDescent="0.3">
      <c r="O24549" s="1"/>
    </row>
    <row r="24550" spans="15:15" x14ac:dyDescent="0.3">
      <c r="O24550" s="1"/>
    </row>
    <row r="24551" spans="15:15" x14ac:dyDescent="0.3">
      <c r="O24551" s="1"/>
    </row>
    <row r="24552" spans="15:15" x14ac:dyDescent="0.3">
      <c r="O24552" s="1"/>
    </row>
    <row r="24553" spans="15:15" x14ac:dyDescent="0.3">
      <c r="O24553" s="1"/>
    </row>
    <row r="24554" spans="15:15" x14ac:dyDescent="0.3">
      <c r="O24554" s="1"/>
    </row>
    <row r="24555" spans="15:15" x14ac:dyDescent="0.3">
      <c r="O24555" s="1"/>
    </row>
    <row r="24556" spans="15:15" x14ac:dyDescent="0.3">
      <c r="O24556" s="1"/>
    </row>
    <row r="24557" spans="15:15" x14ac:dyDescent="0.3">
      <c r="O24557" s="1"/>
    </row>
    <row r="24558" spans="15:15" x14ac:dyDescent="0.3">
      <c r="O24558" s="1"/>
    </row>
    <row r="24559" spans="15:15" x14ac:dyDescent="0.3">
      <c r="O24559" s="1"/>
    </row>
    <row r="24560" spans="15:15" x14ac:dyDescent="0.3">
      <c r="O24560" s="1"/>
    </row>
    <row r="24561" spans="15:15" x14ac:dyDescent="0.3">
      <c r="O24561" s="1"/>
    </row>
    <row r="24562" spans="15:15" x14ac:dyDescent="0.3">
      <c r="O24562" s="1"/>
    </row>
    <row r="24563" spans="15:15" x14ac:dyDescent="0.3">
      <c r="O24563" s="1"/>
    </row>
    <row r="24564" spans="15:15" x14ac:dyDescent="0.3">
      <c r="O24564" s="1"/>
    </row>
    <row r="24565" spans="15:15" x14ac:dyDescent="0.3">
      <c r="O24565" s="1"/>
    </row>
    <row r="24566" spans="15:15" x14ac:dyDescent="0.3">
      <c r="O24566" s="1"/>
    </row>
    <row r="24567" spans="15:15" x14ac:dyDescent="0.3">
      <c r="O24567" s="1"/>
    </row>
    <row r="24568" spans="15:15" x14ac:dyDescent="0.3">
      <c r="O24568" s="1"/>
    </row>
    <row r="24569" spans="15:15" x14ac:dyDescent="0.3">
      <c r="O24569" s="1"/>
    </row>
    <row r="24570" spans="15:15" x14ac:dyDescent="0.3">
      <c r="O24570" s="1"/>
    </row>
    <row r="24571" spans="15:15" x14ac:dyDescent="0.3">
      <c r="O24571" s="1"/>
    </row>
    <row r="24572" spans="15:15" x14ac:dyDescent="0.3">
      <c r="O24572" s="1"/>
    </row>
    <row r="24573" spans="15:15" x14ac:dyDescent="0.3">
      <c r="O24573" s="1"/>
    </row>
    <row r="24574" spans="15:15" x14ac:dyDescent="0.3">
      <c r="O24574" s="1"/>
    </row>
    <row r="24575" spans="15:15" x14ac:dyDescent="0.3">
      <c r="O24575" s="1"/>
    </row>
    <row r="24576" spans="15:15" x14ac:dyDescent="0.3">
      <c r="O24576" s="1"/>
    </row>
    <row r="24577" spans="15:15" x14ac:dyDescent="0.3">
      <c r="O24577" s="1"/>
    </row>
    <row r="24578" spans="15:15" x14ac:dyDescent="0.3">
      <c r="O24578" s="1"/>
    </row>
    <row r="24579" spans="15:15" x14ac:dyDescent="0.3">
      <c r="O24579" s="1"/>
    </row>
    <row r="24580" spans="15:15" x14ac:dyDescent="0.3">
      <c r="O24580" s="1"/>
    </row>
    <row r="24581" spans="15:15" x14ac:dyDescent="0.3">
      <c r="O24581" s="1"/>
    </row>
    <row r="24582" spans="15:15" x14ac:dyDescent="0.3">
      <c r="O24582" s="1"/>
    </row>
    <row r="24583" spans="15:15" x14ac:dyDescent="0.3">
      <c r="O24583" s="1"/>
    </row>
    <row r="24584" spans="15:15" x14ac:dyDescent="0.3">
      <c r="O24584" s="1"/>
    </row>
    <row r="24585" spans="15:15" x14ac:dyDescent="0.3">
      <c r="O24585" s="1"/>
    </row>
    <row r="24586" spans="15:15" x14ac:dyDescent="0.3">
      <c r="O24586" s="1"/>
    </row>
    <row r="24587" spans="15:15" x14ac:dyDescent="0.3">
      <c r="O24587" s="1"/>
    </row>
    <row r="24588" spans="15:15" x14ac:dyDescent="0.3">
      <c r="O24588" s="1"/>
    </row>
    <row r="24589" spans="15:15" x14ac:dyDescent="0.3">
      <c r="O24589" s="1"/>
    </row>
    <row r="24590" spans="15:15" x14ac:dyDescent="0.3">
      <c r="O24590" s="1"/>
    </row>
    <row r="24591" spans="15:15" x14ac:dyDescent="0.3">
      <c r="O24591" s="1"/>
    </row>
    <row r="24592" spans="15:15" x14ac:dyDescent="0.3">
      <c r="O24592" s="1"/>
    </row>
    <row r="24593" spans="15:15" x14ac:dyDescent="0.3">
      <c r="O24593" s="1"/>
    </row>
    <row r="24594" spans="15:15" x14ac:dyDescent="0.3">
      <c r="O24594" s="1"/>
    </row>
    <row r="24595" spans="15:15" x14ac:dyDescent="0.3">
      <c r="O24595" s="1"/>
    </row>
    <row r="24596" spans="15:15" x14ac:dyDescent="0.3">
      <c r="O24596" s="1"/>
    </row>
    <row r="24597" spans="15:15" x14ac:dyDescent="0.3">
      <c r="O24597" s="1"/>
    </row>
    <row r="24598" spans="15:15" x14ac:dyDescent="0.3">
      <c r="O24598" s="1"/>
    </row>
    <row r="24599" spans="15:15" x14ac:dyDescent="0.3">
      <c r="O24599" s="1"/>
    </row>
    <row r="24600" spans="15:15" x14ac:dyDescent="0.3">
      <c r="O24600" s="1"/>
    </row>
    <row r="24601" spans="15:15" x14ac:dyDescent="0.3">
      <c r="O24601" s="1"/>
    </row>
    <row r="24602" spans="15:15" x14ac:dyDescent="0.3">
      <c r="O24602" s="1"/>
    </row>
    <row r="24603" spans="15:15" x14ac:dyDescent="0.3">
      <c r="O24603" s="1"/>
    </row>
    <row r="24604" spans="15:15" x14ac:dyDescent="0.3">
      <c r="O24604" s="1"/>
    </row>
    <row r="24605" spans="15:15" x14ac:dyDescent="0.3">
      <c r="O24605" s="1"/>
    </row>
    <row r="24606" spans="15:15" x14ac:dyDescent="0.3">
      <c r="O24606" s="1"/>
    </row>
    <row r="24607" spans="15:15" x14ac:dyDescent="0.3">
      <c r="O24607" s="1"/>
    </row>
    <row r="24608" spans="15:15" x14ac:dyDescent="0.3">
      <c r="O24608" s="1"/>
    </row>
    <row r="24609" spans="15:15" x14ac:dyDescent="0.3">
      <c r="O24609" s="1"/>
    </row>
    <row r="24610" spans="15:15" x14ac:dyDescent="0.3">
      <c r="O24610" s="1"/>
    </row>
    <row r="24611" spans="15:15" x14ac:dyDescent="0.3">
      <c r="O24611" s="1"/>
    </row>
    <row r="24612" spans="15:15" x14ac:dyDescent="0.3">
      <c r="O24612" s="1"/>
    </row>
    <row r="24613" spans="15:15" x14ac:dyDescent="0.3">
      <c r="O24613" s="1"/>
    </row>
    <row r="24614" spans="15:15" x14ac:dyDescent="0.3">
      <c r="O24614" s="1"/>
    </row>
    <row r="24615" spans="15:15" x14ac:dyDescent="0.3">
      <c r="O24615" s="1"/>
    </row>
    <row r="24616" spans="15:15" x14ac:dyDescent="0.3">
      <c r="O24616" s="1"/>
    </row>
    <row r="24617" spans="15:15" x14ac:dyDescent="0.3">
      <c r="O24617" s="1"/>
    </row>
    <row r="24618" spans="15:15" x14ac:dyDescent="0.3">
      <c r="O24618" s="1"/>
    </row>
    <row r="24619" spans="15:15" x14ac:dyDescent="0.3">
      <c r="O24619" s="1"/>
    </row>
    <row r="24620" spans="15:15" x14ac:dyDescent="0.3">
      <c r="O24620" s="1"/>
    </row>
    <row r="24621" spans="15:15" x14ac:dyDescent="0.3">
      <c r="O24621" s="1"/>
    </row>
    <row r="24622" spans="15:15" x14ac:dyDescent="0.3">
      <c r="O24622" s="1"/>
    </row>
    <row r="24623" spans="15:15" x14ac:dyDescent="0.3">
      <c r="O24623" s="1"/>
    </row>
    <row r="24624" spans="15:15" x14ac:dyDescent="0.3">
      <c r="O24624" s="1"/>
    </row>
    <row r="24625" spans="15:15" x14ac:dyDescent="0.3">
      <c r="O24625" s="1"/>
    </row>
    <row r="24626" spans="15:15" x14ac:dyDescent="0.3">
      <c r="O24626" s="1"/>
    </row>
    <row r="24627" spans="15:15" x14ac:dyDescent="0.3">
      <c r="O24627" s="1"/>
    </row>
    <row r="24628" spans="15:15" x14ac:dyDescent="0.3">
      <c r="O24628" s="1"/>
    </row>
    <row r="24629" spans="15:15" x14ac:dyDescent="0.3">
      <c r="O24629" s="1"/>
    </row>
    <row r="24630" spans="15:15" x14ac:dyDescent="0.3">
      <c r="O24630" s="1"/>
    </row>
    <row r="24631" spans="15:15" x14ac:dyDescent="0.3">
      <c r="O24631" s="1"/>
    </row>
    <row r="24632" spans="15:15" x14ac:dyDescent="0.3">
      <c r="O24632" s="1"/>
    </row>
    <row r="24633" spans="15:15" x14ac:dyDescent="0.3">
      <c r="O24633" s="1"/>
    </row>
    <row r="24634" spans="15:15" x14ac:dyDescent="0.3">
      <c r="O24634" s="1"/>
    </row>
    <row r="24635" spans="15:15" x14ac:dyDescent="0.3">
      <c r="O24635" s="1"/>
    </row>
    <row r="24636" spans="15:15" x14ac:dyDescent="0.3">
      <c r="O24636" s="1"/>
    </row>
    <row r="24637" spans="15:15" x14ac:dyDescent="0.3">
      <c r="O24637" s="1"/>
    </row>
    <row r="24638" spans="15:15" x14ac:dyDescent="0.3">
      <c r="O24638" s="1"/>
    </row>
    <row r="24639" spans="15:15" x14ac:dyDescent="0.3">
      <c r="O24639" s="1"/>
    </row>
    <row r="24640" spans="15:15" x14ac:dyDescent="0.3">
      <c r="O24640" s="1"/>
    </row>
    <row r="24641" spans="15:15" x14ac:dyDescent="0.3">
      <c r="O24641" s="1"/>
    </row>
    <row r="24642" spans="15:15" x14ac:dyDescent="0.3">
      <c r="O24642" s="1"/>
    </row>
    <row r="24643" spans="15:15" x14ac:dyDescent="0.3">
      <c r="O24643" s="1"/>
    </row>
    <row r="24644" spans="15:15" x14ac:dyDescent="0.3">
      <c r="O24644" s="1"/>
    </row>
    <row r="24645" spans="15:15" x14ac:dyDescent="0.3">
      <c r="O24645" s="1"/>
    </row>
    <row r="24646" spans="15:15" x14ac:dyDescent="0.3">
      <c r="O24646" s="1"/>
    </row>
    <row r="24647" spans="15:15" x14ac:dyDescent="0.3">
      <c r="O24647" s="1"/>
    </row>
    <row r="24648" spans="15:15" x14ac:dyDescent="0.3">
      <c r="O24648" s="1"/>
    </row>
    <row r="24649" spans="15:15" x14ac:dyDescent="0.3">
      <c r="O24649" s="1"/>
    </row>
    <row r="24650" spans="15:15" x14ac:dyDescent="0.3">
      <c r="O24650" s="1"/>
    </row>
    <row r="24651" spans="15:15" x14ac:dyDescent="0.3">
      <c r="O24651" s="1"/>
    </row>
    <row r="24652" spans="15:15" x14ac:dyDescent="0.3">
      <c r="O24652" s="1"/>
    </row>
    <row r="24653" spans="15:15" x14ac:dyDescent="0.3">
      <c r="O24653" s="1"/>
    </row>
    <row r="24654" spans="15:15" x14ac:dyDescent="0.3">
      <c r="O24654" s="1"/>
    </row>
    <row r="24655" spans="15:15" x14ac:dyDescent="0.3">
      <c r="O24655" s="1"/>
    </row>
    <row r="24656" spans="15:15" x14ac:dyDescent="0.3">
      <c r="O24656" s="1"/>
    </row>
    <row r="24657" spans="15:15" x14ac:dyDescent="0.3">
      <c r="O24657" s="1"/>
    </row>
    <row r="24658" spans="15:15" x14ac:dyDescent="0.3">
      <c r="O24658" s="1"/>
    </row>
    <row r="24659" spans="15:15" x14ac:dyDescent="0.3">
      <c r="O24659" s="1"/>
    </row>
    <row r="24660" spans="15:15" x14ac:dyDescent="0.3">
      <c r="O24660" s="1"/>
    </row>
    <row r="24661" spans="15:15" x14ac:dyDescent="0.3">
      <c r="O24661" s="1"/>
    </row>
    <row r="24662" spans="15:15" x14ac:dyDescent="0.3">
      <c r="O24662" s="1"/>
    </row>
    <row r="24663" spans="15:15" x14ac:dyDescent="0.3">
      <c r="O24663" s="1"/>
    </row>
    <row r="24664" spans="15:15" x14ac:dyDescent="0.3">
      <c r="O24664" s="1"/>
    </row>
    <row r="24665" spans="15:15" x14ac:dyDescent="0.3">
      <c r="O24665" s="1"/>
    </row>
    <row r="24666" spans="15:15" x14ac:dyDescent="0.3">
      <c r="O24666" s="1"/>
    </row>
    <row r="24667" spans="15:15" x14ac:dyDescent="0.3">
      <c r="O24667" s="1"/>
    </row>
    <row r="24668" spans="15:15" x14ac:dyDescent="0.3">
      <c r="O24668" s="1"/>
    </row>
    <row r="24669" spans="15:15" x14ac:dyDescent="0.3">
      <c r="O24669" s="1"/>
    </row>
    <row r="24670" spans="15:15" x14ac:dyDescent="0.3">
      <c r="O24670" s="1"/>
    </row>
    <row r="24671" spans="15:15" x14ac:dyDescent="0.3">
      <c r="O24671" s="1"/>
    </row>
    <row r="24672" spans="15:15" x14ac:dyDescent="0.3">
      <c r="O24672" s="1"/>
    </row>
    <row r="24673" spans="15:15" x14ac:dyDescent="0.3">
      <c r="O24673" s="1"/>
    </row>
    <row r="24674" spans="15:15" x14ac:dyDescent="0.3">
      <c r="O24674" s="1"/>
    </row>
    <row r="24675" spans="15:15" x14ac:dyDescent="0.3">
      <c r="O24675" s="1"/>
    </row>
    <row r="24676" spans="15:15" x14ac:dyDescent="0.3">
      <c r="O24676" s="1"/>
    </row>
    <row r="24677" spans="15:15" x14ac:dyDescent="0.3">
      <c r="O24677" s="1"/>
    </row>
    <row r="24678" spans="15:15" x14ac:dyDescent="0.3">
      <c r="O24678" s="1"/>
    </row>
    <row r="24679" spans="15:15" x14ac:dyDescent="0.3">
      <c r="O24679" s="1"/>
    </row>
    <row r="24680" spans="15:15" x14ac:dyDescent="0.3">
      <c r="O24680" s="1"/>
    </row>
    <row r="24681" spans="15:15" x14ac:dyDescent="0.3">
      <c r="O24681" s="1"/>
    </row>
    <row r="24682" spans="15:15" x14ac:dyDescent="0.3">
      <c r="O24682" s="1"/>
    </row>
    <row r="24683" spans="15:15" x14ac:dyDescent="0.3">
      <c r="O24683" s="1"/>
    </row>
    <row r="24684" spans="15:15" x14ac:dyDescent="0.3">
      <c r="O24684" s="1"/>
    </row>
    <row r="24685" spans="15:15" x14ac:dyDescent="0.3">
      <c r="O24685" s="1"/>
    </row>
    <row r="24686" spans="15:15" x14ac:dyDescent="0.3">
      <c r="O24686" s="1"/>
    </row>
    <row r="24687" spans="15:15" x14ac:dyDescent="0.3">
      <c r="O24687" s="1"/>
    </row>
    <row r="24688" spans="15:15" x14ac:dyDescent="0.3">
      <c r="O24688" s="1"/>
    </row>
    <row r="24689" spans="15:15" x14ac:dyDescent="0.3">
      <c r="O24689" s="1"/>
    </row>
    <row r="24690" spans="15:15" x14ac:dyDescent="0.3">
      <c r="O24690" s="1"/>
    </row>
    <row r="24691" spans="15:15" x14ac:dyDescent="0.3">
      <c r="O24691" s="1"/>
    </row>
    <row r="24692" spans="15:15" x14ac:dyDescent="0.3">
      <c r="O24692" s="1"/>
    </row>
    <row r="24693" spans="15:15" x14ac:dyDescent="0.3">
      <c r="O24693" s="1"/>
    </row>
    <row r="24694" spans="15:15" x14ac:dyDescent="0.3">
      <c r="O24694" s="1"/>
    </row>
    <row r="24695" spans="15:15" x14ac:dyDescent="0.3">
      <c r="O24695" s="1"/>
    </row>
    <row r="24696" spans="15:15" x14ac:dyDescent="0.3">
      <c r="O24696" s="1"/>
    </row>
    <row r="24697" spans="15:15" x14ac:dyDescent="0.3">
      <c r="O24697" s="1"/>
    </row>
    <row r="24698" spans="15:15" x14ac:dyDescent="0.3">
      <c r="O24698" s="1"/>
    </row>
    <row r="24699" spans="15:15" x14ac:dyDescent="0.3">
      <c r="O24699" s="1"/>
    </row>
    <row r="24700" spans="15:15" x14ac:dyDescent="0.3">
      <c r="O24700" s="1"/>
    </row>
    <row r="24701" spans="15:15" x14ac:dyDescent="0.3">
      <c r="O24701" s="1"/>
    </row>
    <row r="24702" spans="15:15" x14ac:dyDescent="0.3">
      <c r="O24702" s="1"/>
    </row>
    <row r="24703" spans="15:15" x14ac:dyDescent="0.3">
      <c r="O24703" s="1"/>
    </row>
    <row r="24704" spans="15:15" x14ac:dyDescent="0.3">
      <c r="O24704" s="1"/>
    </row>
    <row r="24705" spans="15:15" x14ac:dyDescent="0.3">
      <c r="O24705" s="1"/>
    </row>
    <row r="24706" spans="15:15" x14ac:dyDescent="0.3">
      <c r="O24706" s="1"/>
    </row>
    <row r="24707" spans="15:15" x14ac:dyDescent="0.3">
      <c r="O24707" s="1"/>
    </row>
    <row r="24708" spans="15:15" x14ac:dyDescent="0.3">
      <c r="O24708" s="1"/>
    </row>
    <row r="24709" spans="15:15" x14ac:dyDescent="0.3">
      <c r="O24709" s="1"/>
    </row>
    <row r="24710" spans="15:15" x14ac:dyDescent="0.3">
      <c r="O24710" s="1"/>
    </row>
    <row r="24711" spans="15:15" x14ac:dyDescent="0.3">
      <c r="O24711" s="1"/>
    </row>
    <row r="24712" spans="15:15" x14ac:dyDescent="0.3">
      <c r="O24712" s="1"/>
    </row>
    <row r="24713" spans="15:15" x14ac:dyDescent="0.3">
      <c r="O24713" s="1"/>
    </row>
    <row r="24714" spans="15:15" x14ac:dyDescent="0.3">
      <c r="O24714" s="1"/>
    </row>
    <row r="24715" spans="15:15" x14ac:dyDescent="0.3">
      <c r="O24715" s="1"/>
    </row>
    <row r="24716" spans="15:15" x14ac:dyDescent="0.3">
      <c r="O24716" s="1"/>
    </row>
    <row r="24717" spans="15:15" x14ac:dyDescent="0.3">
      <c r="O24717" s="1"/>
    </row>
    <row r="24718" spans="15:15" x14ac:dyDescent="0.3">
      <c r="O24718" s="1"/>
    </row>
    <row r="24719" spans="15:15" x14ac:dyDescent="0.3">
      <c r="O24719" s="1"/>
    </row>
    <row r="24720" spans="15:15" x14ac:dyDescent="0.3">
      <c r="O24720" s="1"/>
    </row>
    <row r="24721" spans="15:15" x14ac:dyDescent="0.3">
      <c r="O24721" s="1"/>
    </row>
    <row r="24722" spans="15:15" x14ac:dyDescent="0.3">
      <c r="O24722" s="1"/>
    </row>
    <row r="24723" spans="15:15" x14ac:dyDescent="0.3">
      <c r="O24723" s="1"/>
    </row>
    <row r="24724" spans="15:15" x14ac:dyDescent="0.3">
      <c r="O24724" s="1"/>
    </row>
    <row r="24725" spans="15:15" x14ac:dyDescent="0.3">
      <c r="O24725" s="1"/>
    </row>
    <row r="24726" spans="15:15" x14ac:dyDescent="0.3">
      <c r="O24726" s="1"/>
    </row>
    <row r="24727" spans="15:15" x14ac:dyDescent="0.3">
      <c r="O24727" s="1"/>
    </row>
    <row r="24728" spans="15:15" x14ac:dyDescent="0.3">
      <c r="O24728" s="1"/>
    </row>
    <row r="24729" spans="15:15" x14ac:dyDescent="0.3">
      <c r="O24729" s="1"/>
    </row>
    <row r="24730" spans="15:15" x14ac:dyDescent="0.3">
      <c r="O24730" s="1"/>
    </row>
    <row r="24731" spans="15:15" x14ac:dyDescent="0.3">
      <c r="O24731" s="1"/>
    </row>
    <row r="24732" spans="15:15" x14ac:dyDescent="0.3">
      <c r="O24732" s="1"/>
    </row>
    <row r="24733" spans="15:15" x14ac:dyDescent="0.3">
      <c r="O24733" s="1"/>
    </row>
    <row r="24734" spans="15:15" x14ac:dyDescent="0.3">
      <c r="O24734" s="1"/>
    </row>
    <row r="24735" spans="15:15" x14ac:dyDescent="0.3">
      <c r="O24735" s="1"/>
    </row>
    <row r="24736" spans="15:15" x14ac:dyDescent="0.3">
      <c r="O24736" s="1"/>
    </row>
    <row r="24737" spans="15:15" x14ac:dyDescent="0.3">
      <c r="O24737" s="1"/>
    </row>
    <row r="24738" spans="15:15" x14ac:dyDescent="0.3">
      <c r="O24738" s="1"/>
    </row>
    <row r="24739" spans="15:15" x14ac:dyDescent="0.3">
      <c r="O24739" s="1"/>
    </row>
    <row r="24740" spans="15:15" x14ac:dyDescent="0.3">
      <c r="O24740" s="1"/>
    </row>
    <row r="24741" spans="15:15" x14ac:dyDescent="0.3">
      <c r="O24741" s="1"/>
    </row>
    <row r="24742" spans="15:15" x14ac:dyDescent="0.3">
      <c r="O24742" s="1"/>
    </row>
    <row r="24743" spans="15:15" x14ac:dyDescent="0.3">
      <c r="O24743" s="1"/>
    </row>
    <row r="24744" spans="15:15" x14ac:dyDescent="0.3">
      <c r="O24744" s="1"/>
    </row>
    <row r="24745" spans="15:15" x14ac:dyDescent="0.3">
      <c r="O24745" s="1"/>
    </row>
    <row r="24746" spans="15:15" x14ac:dyDescent="0.3">
      <c r="O24746" s="1"/>
    </row>
    <row r="24747" spans="15:15" x14ac:dyDescent="0.3">
      <c r="O24747" s="1"/>
    </row>
    <row r="24748" spans="15:15" x14ac:dyDescent="0.3">
      <c r="O24748" s="1"/>
    </row>
    <row r="24749" spans="15:15" x14ac:dyDescent="0.3">
      <c r="O24749" s="1"/>
    </row>
    <row r="24750" spans="15:15" x14ac:dyDescent="0.3">
      <c r="O24750" s="1"/>
    </row>
    <row r="24751" spans="15:15" x14ac:dyDescent="0.3">
      <c r="O24751" s="1"/>
    </row>
    <row r="24752" spans="15:15" x14ac:dyDescent="0.3">
      <c r="O24752" s="1"/>
    </row>
    <row r="24753" spans="15:15" x14ac:dyDescent="0.3">
      <c r="O24753" s="1"/>
    </row>
    <row r="24754" spans="15:15" x14ac:dyDescent="0.3">
      <c r="O24754" s="1"/>
    </row>
    <row r="24755" spans="15:15" x14ac:dyDescent="0.3">
      <c r="O24755" s="1"/>
    </row>
    <row r="24756" spans="15:15" x14ac:dyDescent="0.3">
      <c r="O24756" s="1"/>
    </row>
    <row r="24757" spans="15:15" x14ac:dyDescent="0.3">
      <c r="O24757" s="1"/>
    </row>
    <row r="24758" spans="15:15" x14ac:dyDescent="0.3">
      <c r="O24758" s="1"/>
    </row>
    <row r="24759" spans="15:15" x14ac:dyDescent="0.3">
      <c r="O24759" s="1"/>
    </row>
    <row r="24760" spans="15:15" x14ac:dyDescent="0.3">
      <c r="O24760" s="1"/>
    </row>
    <row r="24761" spans="15:15" x14ac:dyDescent="0.3">
      <c r="O24761" s="1"/>
    </row>
    <row r="24762" spans="15:15" x14ac:dyDescent="0.3">
      <c r="O24762" s="1"/>
    </row>
    <row r="24763" spans="15:15" x14ac:dyDescent="0.3">
      <c r="O24763" s="1"/>
    </row>
    <row r="24764" spans="15:15" x14ac:dyDescent="0.3">
      <c r="O24764" s="1"/>
    </row>
    <row r="24765" spans="15:15" x14ac:dyDescent="0.3">
      <c r="O24765" s="1"/>
    </row>
    <row r="24766" spans="15:15" x14ac:dyDescent="0.3">
      <c r="O24766" s="1"/>
    </row>
    <row r="24767" spans="15:15" x14ac:dyDescent="0.3">
      <c r="O24767" s="1"/>
    </row>
    <row r="24768" spans="15:15" x14ac:dyDescent="0.3">
      <c r="O24768" s="1"/>
    </row>
    <row r="24769" spans="15:15" x14ac:dyDescent="0.3">
      <c r="O24769" s="1"/>
    </row>
    <row r="24770" spans="15:15" x14ac:dyDescent="0.3">
      <c r="O24770" s="1"/>
    </row>
    <row r="24771" spans="15:15" x14ac:dyDescent="0.3">
      <c r="O24771" s="1"/>
    </row>
    <row r="24772" spans="15:15" x14ac:dyDescent="0.3">
      <c r="O24772" s="1"/>
    </row>
    <row r="24773" spans="15:15" x14ac:dyDescent="0.3">
      <c r="O24773" s="1"/>
    </row>
    <row r="24774" spans="15:15" x14ac:dyDescent="0.3">
      <c r="O24774" s="1"/>
    </row>
    <row r="24775" spans="15:15" x14ac:dyDescent="0.3">
      <c r="O24775" s="1"/>
    </row>
    <row r="24776" spans="15:15" x14ac:dyDescent="0.3">
      <c r="O24776" s="1"/>
    </row>
    <row r="24777" spans="15:15" x14ac:dyDescent="0.3">
      <c r="O24777" s="1"/>
    </row>
    <row r="24778" spans="15:15" x14ac:dyDescent="0.3">
      <c r="O24778" s="1"/>
    </row>
    <row r="24779" spans="15:15" x14ac:dyDescent="0.3">
      <c r="O24779" s="1"/>
    </row>
    <row r="24780" spans="15:15" x14ac:dyDescent="0.3">
      <c r="O24780" s="1"/>
    </row>
    <row r="24781" spans="15:15" x14ac:dyDescent="0.3">
      <c r="O24781" s="1"/>
    </row>
    <row r="24782" spans="15:15" x14ac:dyDescent="0.3">
      <c r="O24782" s="1"/>
    </row>
    <row r="24783" spans="15:15" x14ac:dyDescent="0.3">
      <c r="O24783" s="1"/>
    </row>
    <row r="24784" spans="15:15" x14ac:dyDescent="0.3">
      <c r="O24784" s="1"/>
    </row>
    <row r="24785" spans="15:15" x14ac:dyDescent="0.3">
      <c r="O24785" s="1"/>
    </row>
    <row r="24786" spans="15:15" x14ac:dyDescent="0.3">
      <c r="O24786" s="1"/>
    </row>
    <row r="24787" spans="15:15" x14ac:dyDescent="0.3">
      <c r="O24787" s="1"/>
    </row>
    <row r="24788" spans="15:15" x14ac:dyDescent="0.3">
      <c r="O24788" s="1"/>
    </row>
    <row r="24789" spans="15:15" x14ac:dyDescent="0.3">
      <c r="O24789" s="1"/>
    </row>
    <row r="24790" spans="15:15" x14ac:dyDescent="0.3">
      <c r="O24790" s="1"/>
    </row>
    <row r="24791" spans="15:15" x14ac:dyDescent="0.3">
      <c r="O24791" s="1"/>
    </row>
    <row r="24792" spans="15:15" x14ac:dyDescent="0.3">
      <c r="O24792" s="1"/>
    </row>
    <row r="24793" spans="15:15" x14ac:dyDescent="0.3">
      <c r="O24793" s="1"/>
    </row>
    <row r="24794" spans="15:15" x14ac:dyDescent="0.3">
      <c r="O24794" s="1"/>
    </row>
    <row r="24795" spans="15:15" x14ac:dyDescent="0.3">
      <c r="O24795" s="1"/>
    </row>
    <row r="24796" spans="15:15" x14ac:dyDescent="0.3">
      <c r="O24796" s="1"/>
    </row>
    <row r="24797" spans="15:15" x14ac:dyDescent="0.3">
      <c r="O24797" s="1"/>
    </row>
    <row r="24798" spans="15:15" x14ac:dyDescent="0.3">
      <c r="O24798" s="1"/>
    </row>
    <row r="24799" spans="15:15" x14ac:dyDescent="0.3">
      <c r="O24799" s="1"/>
    </row>
    <row r="24800" spans="15:15" x14ac:dyDescent="0.3">
      <c r="O24800" s="1"/>
    </row>
    <row r="24801" spans="15:15" x14ac:dyDescent="0.3">
      <c r="O24801" s="1"/>
    </row>
    <row r="24802" spans="15:15" x14ac:dyDescent="0.3">
      <c r="O24802" s="1"/>
    </row>
    <row r="24803" spans="15:15" x14ac:dyDescent="0.3">
      <c r="O24803" s="1"/>
    </row>
    <row r="24804" spans="15:15" x14ac:dyDescent="0.3">
      <c r="O24804" s="1"/>
    </row>
    <row r="24805" spans="15:15" x14ac:dyDescent="0.3">
      <c r="O24805" s="1"/>
    </row>
    <row r="24806" spans="15:15" x14ac:dyDescent="0.3">
      <c r="O24806" s="1"/>
    </row>
    <row r="24807" spans="15:15" x14ac:dyDescent="0.3">
      <c r="O24807" s="1"/>
    </row>
    <row r="24808" spans="15:15" x14ac:dyDescent="0.3">
      <c r="O24808" s="1"/>
    </row>
    <row r="24809" spans="15:15" x14ac:dyDescent="0.3">
      <c r="O24809" s="1"/>
    </row>
    <row r="24810" spans="15:15" x14ac:dyDescent="0.3">
      <c r="O24810" s="1"/>
    </row>
    <row r="24811" spans="15:15" x14ac:dyDescent="0.3">
      <c r="O24811" s="1"/>
    </row>
    <row r="24812" spans="15:15" x14ac:dyDescent="0.3">
      <c r="O24812" s="1"/>
    </row>
    <row r="24813" spans="15:15" x14ac:dyDescent="0.3">
      <c r="O24813" s="1"/>
    </row>
    <row r="24814" spans="15:15" x14ac:dyDescent="0.3">
      <c r="O24814" s="1"/>
    </row>
    <row r="24815" spans="15:15" x14ac:dyDescent="0.3">
      <c r="O24815" s="1"/>
    </row>
    <row r="24816" spans="15:15" x14ac:dyDescent="0.3">
      <c r="O24816" s="1"/>
    </row>
    <row r="24817" spans="15:15" x14ac:dyDescent="0.3">
      <c r="O24817" s="1"/>
    </row>
    <row r="24818" spans="15:15" x14ac:dyDescent="0.3">
      <c r="O24818" s="1"/>
    </row>
    <row r="24819" spans="15:15" x14ac:dyDescent="0.3">
      <c r="O24819" s="1"/>
    </row>
    <row r="24820" spans="15:15" x14ac:dyDescent="0.3">
      <c r="O24820" s="1"/>
    </row>
    <row r="24821" spans="15:15" x14ac:dyDescent="0.3">
      <c r="O24821" s="1"/>
    </row>
    <row r="24822" spans="15:15" x14ac:dyDescent="0.3">
      <c r="O24822" s="1"/>
    </row>
    <row r="24823" spans="15:15" x14ac:dyDescent="0.3">
      <c r="O24823" s="1"/>
    </row>
    <row r="24824" spans="15:15" x14ac:dyDescent="0.3">
      <c r="O24824" s="1"/>
    </row>
    <row r="24825" spans="15:15" x14ac:dyDescent="0.3">
      <c r="O24825" s="1"/>
    </row>
    <row r="24826" spans="15:15" x14ac:dyDescent="0.3">
      <c r="O24826" s="1"/>
    </row>
    <row r="24827" spans="15:15" x14ac:dyDescent="0.3">
      <c r="O24827" s="1"/>
    </row>
    <row r="24828" spans="15:15" x14ac:dyDescent="0.3">
      <c r="O24828" s="1"/>
    </row>
    <row r="24829" spans="15:15" x14ac:dyDescent="0.3">
      <c r="O24829" s="1"/>
    </row>
    <row r="24830" spans="15:15" x14ac:dyDescent="0.3">
      <c r="O24830" s="1"/>
    </row>
    <row r="24831" spans="15:15" x14ac:dyDescent="0.3">
      <c r="O24831" s="1"/>
    </row>
    <row r="24832" spans="15:15" x14ac:dyDescent="0.3">
      <c r="O24832" s="1"/>
    </row>
    <row r="24833" spans="15:15" x14ac:dyDescent="0.3">
      <c r="O24833" s="1"/>
    </row>
    <row r="24834" spans="15:15" x14ac:dyDescent="0.3">
      <c r="O24834" s="1"/>
    </row>
    <row r="24835" spans="15:15" x14ac:dyDescent="0.3">
      <c r="O24835" s="1"/>
    </row>
    <row r="24836" spans="15:15" x14ac:dyDescent="0.3">
      <c r="O24836" s="1"/>
    </row>
    <row r="24837" spans="15:15" x14ac:dyDescent="0.3">
      <c r="O24837" s="1"/>
    </row>
    <row r="24838" spans="15:15" x14ac:dyDescent="0.3">
      <c r="O24838" s="1"/>
    </row>
    <row r="24839" spans="15:15" x14ac:dyDescent="0.3">
      <c r="O24839" s="1"/>
    </row>
    <row r="24840" spans="15:15" x14ac:dyDescent="0.3">
      <c r="O24840" s="1"/>
    </row>
    <row r="24841" spans="15:15" x14ac:dyDescent="0.3">
      <c r="O24841" s="1"/>
    </row>
    <row r="24842" spans="15:15" x14ac:dyDescent="0.3">
      <c r="O24842" s="1"/>
    </row>
    <row r="24843" spans="15:15" x14ac:dyDescent="0.3">
      <c r="O24843" s="1"/>
    </row>
    <row r="24844" spans="15:15" x14ac:dyDescent="0.3">
      <c r="O24844" s="1"/>
    </row>
    <row r="24845" spans="15:15" x14ac:dyDescent="0.3">
      <c r="O24845" s="1"/>
    </row>
    <row r="24846" spans="15:15" x14ac:dyDescent="0.3">
      <c r="O24846" s="1"/>
    </row>
    <row r="24847" spans="15:15" x14ac:dyDescent="0.3">
      <c r="O24847" s="1"/>
    </row>
    <row r="24848" spans="15:15" x14ac:dyDescent="0.3">
      <c r="O24848" s="1"/>
    </row>
    <row r="24849" spans="15:15" x14ac:dyDescent="0.3">
      <c r="O24849" s="1"/>
    </row>
    <row r="24850" spans="15:15" x14ac:dyDescent="0.3">
      <c r="O24850" s="1"/>
    </row>
    <row r="24851" spans="15:15" x14ac:dyDescent="0.3">
      <c r="O24851" s="1"/>
    </row>
    <row r="24852" spans="15:15" x14ac:dyDescent="0.3">
      <c r="O24852" s="1"/>
    </row>
    <row r="24853" spans="15:15" x14ac:dyDescent="0.3">
      <c r="O24853" s="1"/>
    </row>
    <row r="24854" spans="15:15" x14ac:dyDescent="0.3">
      <c r="O24854" s="1"/>
    </row>
    <row r="24855" spans="15:15" x14ac:dyDescent="0.3">
      <c r="O24855" s="1"/>
    </row>
    <row r="24856" spans="15:15" x14ac:dyDescent="0.3">
      <c r="O24856" s="1"/>
    </row>
    <row r="24857" spans="15:15" x14ac:dyDescent="0.3">
      <c r="O24857" s="1"/>
    </row>
    <row r="24858" spans="15:15" x14ac:dyDescent="0.3">
      <c r="O24858" s="1"/>
    </row>
    <row r="24859" spans="15:15" x14ac:dyDescent="0.3">
      <c r="O24859" s="1"/>
    </row>
    <row r="24860" spans="15:15" x14ac:dyDescent="0.3">
      <c r="O24860" s="1"/>
    </row>
    <row r="24861" spans="15:15" x14ac:dyDescent="0.3">
      <c r="O24861" s="1"/>
    </row>
    <row r="24862" spans="15:15" x14ac:dyDescent="0.3">
      <c r="O24862" s="1"/>
    </row>
    <row r="24863" spans="15:15" x14ac:dyDescent="0.3">
      <c r="O24863" s="1"/>
    </row>
    <row r="24864" spans="15:15" x14ac:dyDescent="0.3">
      <c r="O24864" s="1"/>
    </row>
    <row r="24865" spans="15:15" x14ac:dyDescent="0.3">
      <c r="O24865" s="1"/>
    </row>
    <row r="24866" spans="15:15" x14ac:dyDescent="0.3">
      <c r="O24866" s="1"/>
    </row>
    <row r="24867" spans="15:15" x14ac:dyDescent="0.3">
      <c r="O24867" s="1"/>
    </row>
    <row r="24868" spans="15:15" x14ac:dyDescent="0.3">
      <c r="O24868" s="1"/>
    </row>
    <row r="24869" spans="15:15" x14ac:dyDescent="0.3">
      <c r="O24869" s="1"/>
    </row>
    <row r="24870" spans="15:15" x14ac:dyDescent="0.3">
      <c r="O24870" s="1"/>
    </row>
    <row r="24871" spans="15:15" x14ac:dyDescent="0.3">
      <c r="O24871" s="1"/>
    </row>
    <row r="24872" spans="15:15" x14ac:dyDescent="0.3">
      <c r="O24872" s="1"/>
    </row>
    <row r="24873" spans="15:15" x14ac:dyDescent="0.3">
      <c r="O24873" s="1"/>
    </row>
    <row r="24874" spans="15:15" x14ac:dyDescent="0.3">
      <c r="O24874" s="1"/>
    </row>
    <row r="24875" spans="15:15" x14ac:dyDescent="0.3">
      <c r="O24875" s="1"/>
    </row>
    <row r="24876" spans="15:15" x14ac:dyDescent="0.3">
      <c r="O24876" s="1"/>
    </row>
    <row r="24877" spans="15:15" x14ac:dyDescent="0.3">
      <c r="O24877" s="1"/>
    </row>
    <row r="24878" spans="15:15" x14ac:dyDescent="0.3">
      <c r="O24878" s="1"/>
    </row>
    <row r="24879" spans="15:15" x14ac:dyDescent="0.3">
      <c r="O24879" s="1"/>
    </row>
    <row r="24880" spans="15:15" x14ac:dyDescent="0.3">
      <c r="O24880" s="1"/>
    </row>
    <row r="24881" spans="15:15" x14ac:dyDescent="0.3">
      <c r="O24881" s="1"/>
    </row>
    <row r="24882" spans="15:15" x14ac:dyDescent="0.3">
      <c r="O24882" s="1"/>
    </row>
    <row r="24883" spans="15:15" x14ac:dyDescent="0.3">
      <c r="O24883" s="1"/>
    </row>
    <row r="24884" spans="15:15" x14ac:dyDescent="0.3">
      <c r="O24884" s="1"/>
    </row>
    <row r="24885" spans="15:15" x14ac:dyDescent="0.3">
      <c r="O24885" s="1"/>
    </row>
    <row r="24886" spans="15:15" x14ac:dyDescent="0.3">
      <c r="O24886" s="1"/>
    </row>
    <row r="24887" spans="15:15" x14ac:dyDescent="0.3">
      <c r="O24887" s="1"/>
    </row>
    <row r="24888" spans="15:15" x14ac:dyDescent="0.3">
      <c r="O24888" s="1"/>
    </row>
    <row r="24889" spans="15:15" x14ac:dyDescent="0.3">
      <c r="O24889" s="1"/>
    </row>
    <row r="24890" spans="15:15" x14ac:dyDescent="0.3">
      <c r="O24890" s="1"/>
    </row>
    <row r="24891" spans="15:15" x14ac:dyDescent="0.3">
      <c r="O24891" s="1"/>
    </row>
    <row r="24892" spans="15:15" x14ac:dyDescent="0.3">
      <c r="O24892" s="1"/>
    </row>
    <row r="24893" spans="15:15" x14ac:dyDescent="0.3">
      <c r="O24893" s="1"/>
    </row>
    <row r="24894" spans="15:15" x14ac:dyDescent="0.3">
      <c r="O24894" s="1"/>
    </row>
    <row r="24895" spans="15:15" x14ac:dyDescent="0.3">
      <c r="O24895" s="1"/>
    </row>
    <row r="24896" spans="15:15" x14ac:dyDescent="0.3">
      <c r="O24896" s="1"/>
    </row>
    <row r="24897" spans="15:15" x14ac:dyDescent="0.3">
      <c r="O24897" s="1"/>
    </row>
    <row r="24898" spans="15:15" x14ac:dyDescent="0.3">
      <c r="O24898" s="1"/>
    </row>
    <row r="24899" spans="15:15" x14ac:dyDescent="0.3">
      <c r="O24899" s="1"/>
    </row>
    <row r="24900" spans="15:15" x14ac:dyDescent="0.3">
      <c r="O24900" s="1"/>
    </row>
    <row r="24901" spans="15:15" x14ac:dyDescent="0.3">
      <c r="O24901" s="1"/>
    </row>
    <row r="24902" spans="15:15" x14ac:dyDescent="0.3">
      <c r="O24902" s="1"/>
    </row>
    <row r="24903" spans="15:15" x14ac:dyDescent="0.3">
      <c r="O24903" s="1"/>
    </row>
    <row r="24904" spans="15:15" x14ac:dyDescent="0.3">
      <c r="O24904" s="1"/>
    </row>
    <row r="24905" spans="15:15" x14ac:dyDescent="0.3">
      <c r="O24905" s="1"/>
    </row>
    <row r="24906" spans="15:15" x14ac:dyDescent="0.3">
      <c r="O24906" s="1"/>
    </row>
    <row r="24907" spans="15:15" x14ac:dyDescent="0.3">
      <c r="O24907" s="1"/>
    </row>
    <row r="24908" spans="15:15" x14ac:dyDescent="0.3">
      <c r="O24908" s="1"/>
    </row>
    <row r="24909" spans="15:15" x14ac:dyDescent="0.3">
      <c r="O24909" s="1"/>
    </row>
    <row r="24910" spans="15:15" x14ac:dyDescent="0.3">
      <c r="O24910" s="1"/>
    </row>
    <row r="24911" spans="15:15" x14ac:dyDescent="0.3">
      <c r="O24911" s="1"/>
    </row>
    <row r="24912" spans="15:15" x14ac:dyDescent="0.3">
      <c r="O24912" s="1"/>
    </row>
    <row r="24913" spans="15:15" x14ac:dyDescent="0.3">
      <c r="O24913" s="1"/>
    </row>
    <row r="24914" spans="15:15" x14ac:dyDescent="0.3">
      <c r="O24914" s="1"/>
    </row>
    <row r="24915" spans="15:15" x14ac:dyDescent="0.3">
      <c r="O24915" s="1"/>
    </row>
    <row r="24916" spans="15:15" x14ac:dyDescent="0.3">
      <c r="O24916" s="1"/>
    </row>
    <row r="24917" spans="15:15" x14ac:dyDescent="0.3">
      <c r="O24917" s="1"/>
    </row>
    <row r="24918" spans="15:15" x14ac:dyDescent="0.3">
      <c r="O24918" s="1"/>
    </row>
    <row r="24919" spans="15:15" x14ac:dyDescent="0.3">
      <c r="O24919" s="1"/>
    </row>
    <row r="24920" spans="15:15" x14ac:dyDescent="0.3">
      <c r="O24920" s="1"/>
    </row>
    <row r="24921" spans="15:15" x14ac:dyDescent="0.3">
      <c r="O24921" s="1"/>
    </row>
    <row r="24922" spans="15:15" x14ac:dyDescent="0.3">
      <c r="O24922" s="1"/>
    </row>
    <row r="24923" spans="15:15" x14ac:dyDescent="0.3">
      <c r="O24923" s="1"/>
    </row>
    <row r="24924" spans="15:15" x14ac:dyDescent="0.3">
      <c r="O24924" s="1"/>
    </row>
    <row r="24925" spans="15:15" x14ac:dyDescent="0.3">
      <c r="O24925" s="1"/>
    </row>
    <row r="24926" spans="15:15" x14ac:dyDescent="0.3">
      <c r="O24926" s="1"/>
    </row>
    <row r="24927" spans="15:15" x14ac:dyDescent="0.3">
      <c r="O24927" s="1"/>
    </row>
    <row r="24928" spans="15:15" x14ac:dyDescent="0.3">
      <c r="O24928" s="1"/>
    </row>
    <row r="24929" spans="15:15" x14ac:dyDescent="0.3">
      <c r="O24929" s="1"/>
    </row>
    <row r="24930" spans="15:15" x14ac:dyDescent="0.3">
      <c r="O24930" s="1"/>
    </row>
    <row r="24931" spans="15:15" x14ac:dyDescent="0.3">
      <c r="O24931" s="1"/>
    </row>
    <row r="24932" spans="15:15" x14ac:dyDescent="0.3">
      <c r="O24932" s="1"/>
    </row>
    <row r="24933" spans="15:15" x14ac:dyDescent="0.3">
      <c r="O24933" s="1"/>
    </row>
    <row r="24934" spans="15:15" x14ac:dyDescent="0.3">
      <c r="O24934" s="1"/>
    </row>
    <row r="24935" spans="15:15" x14ac:dyDescent="0.3">
      <c r="O24935" s="1"/>
    </row>
    <row r="24936" spans="15:15" x14ac:dyDescent="0.3">
      <c r="O24936" s="1"/>
    </row>
    <row r="24937" spans="15:15" x14ac:dyDescent="0.3">
      <c r="O24937" s="1"/>
    </row>
    <row r="24938" spans="15:15" x14ac:dyDescent="0.3">
      <c r="O24938" s="1"/>
    </row>
    <row r="24939" spans="15:15" x14ac:dyDescent="0.3">
      <c r="O24939" s="1"/>
    </row>
    <row r="24940" spans="15:15" x14ac:dyDescent="0.3">
      <c r="O24940" s="1"/>
    </row>
    <row r="24941" spans="15:15" x14ac:dyDescent="0.3">
      <c r="O24941" s="1"/>
    </row>
    <row r="24942" spans="15:15" x14ac:dyDescent="0.3">
      <c r="O24942" s="1"/>
    </row>
    <row r="24943" spans="15:15" x14ac:dyDescent="0.3">
      <c r="O24943" s="1"/>
    </row>
    <row r="24944" spans="15:15" x14ac:dyDescent="0.3">
      <c r="O24944" s="1"/>
    </row>
    <row r="24945" spans="15:15" x14ac:dyDescent="0.3">
      <c r="O24945" s="1"/>
    </row>
    <row r="24946" spans="15:15" x14ac:dyDescent="0.3">
      <c r="O24946" s="1"/>
    </row>
    <row r="24947" spans="15:15" x14ac:dyDescent="0.3">
      <c r="O24947" s="1"/>
    </row>
    <row r="24948" spans="15:15" x14ac:dyDescent="0.3">
      <c r="O24948" s="1"/>
    </row>
    <row r="24949" spans="15:15" x14ac:dyDescent="0.3">
      <c r="O24949" s="1"/>
    </row>
    <row r="24950" spans="15:15" x14ac:dyDescent="0.3">
      <c r="O24950" s="1"/>
    </row>
    <row r="24951" spans="15:15" x14ac:dyDescent="0.3">
      <c r="O24951" s="1"/>
    </row>
    <row r="24952" spans="15:15" x14ac:dyDescent="0.3">
      <c r="O24952" s="1"/>
    </row>
    <row r="24953" spans="15:15" x14ac:dyDescent="0.3">
      <c r="O24953" s="1"/>
    </row>
    <row r="24954" spans="15:15" x14ac:dyDescent="0.3">
      <c r="O24954" s="1"/>
    </row>
    <row r="24955" spans="15:15" x14ac:dyDescent="0.3">
      <c r="O24955" s="1"/>
    </row>
    <row r="24956" spans="15:15" x14ac:dyDescent="0.3">
      <c r="O24956" s="1"/>
    </row>
    <row r="24957" spans="15:15" x14ac:dyDescent="0.3">
      <c r="O24957" s="1"/>
    </row>
    <row r="24958" spans="15:15" x14ac:dyDescent="0.3">
      <c r="O24958" s="1"/>
    </row>
    <row r="24959" spans="15:15" x14ac:dyDescent="0.3">
      <c r="O24959" s="1"/>
    </row>
    <row r="24960" spans="15:15" x14ac:dyDescent="0.3">
      <c r="O24960" s="1"/>
    </row>
    <row r="24961" spans="15:15" x14ac:dyDescent="0.3">
      <c r="O24961" s="1"/>
    </row>
    <row r="24962" spans="15:15" x14ac:dyDescent="0.3">
      <c r="O24962" s="1"/>
    </row>
    <row r="24963" spans="15:15" x14ac:dyDescent="0.3">
      <c r="O24963" s="1"/>
    </row>
    <row r="24964" spans="15:15" x14ac:dyDescent="0.3">
      <c r="O24964" s="1"/>
    </row>
    <row r="24965" spans="15:15" x14ac:dyDescent="0.3">
      <c r="O24965" s="1"/>
    </row>
    <row r="24966" spans="15:15" x14ac:dyDescent="0.3">
      <c r="O24966" s="1"/>
    </row>
    <row r="24967" spans="15:15" x14ac:dyDescent="0.3">
      <c r="O24967" s="1"/>
    </row>
    <row r="24968" spans="15:15" x14ac:dyDescent="0.3">
      <c r="O24968" s="1"/>
    </row>
    <row r="24969" spans="15:15" x14ac:dyDescent="0.3">
      <c r="O24969" s="1"/>
    </row>
    <row r="24970" spans="15:15" x14ac:dyDescent="0.3">
      <c r="O24970" s="1"/>
    </row>
    <row r="24971" spans="15:15" x14ac:dyDescent="0.3">
      <c r="O24971" s="1"/>
    </row>
    <row r="24972" spans="15:15" x14ac:dyDescent="0.3">
      <c r="O24972" s="1"/>
    </row>
    <row r="24973" spans="15:15" x14ac:dyDescent="0.3">
      <c r="O24973" s="1"/>
    </row>
    <row r="24974" spans="15:15" x14ac:dyDescent="0.3">
      <c r="O24974" s="1"/>
    </row>
    <row r="24975" spans="15:15" x14ac:dyDescent="0.3">
      <c r="O24975" s="1"/>
    </row>
    <row r="24976" spans="15:15" x14ac:dyDescent="0.3">
      <c r="O24976" s="1"/>
    </row>
    <row r="24977" spans="15:15" x14ac:dyDescent="0.3">
      <c r="O24977" s="1"/>
    </row>
    <row r="24978" spans="15:15" x14ac:dyDescent="0.3">
      <c r="O24978" s="1"/>
    </row>
    <row r="24979" spans="15:15" x14ac:dyDescent="0.3">
      <c r="O24979" s="1"/>
    </row>
    <row r="24980" spans="15:15" x14ac:dyDescent="0.3">
      <c r="O24980" s="1"/>
    </row>
    <row r="24981" spans="15:15" x14ac:dyDescent="0.3">
      <c r="O24981" s="1"/>
    </row>
    <row r="24982" spans="15:15" x14ac:dyDescent="0.3">
      <c r="O24982" s="1"/>
    </row>
    <row r="24983" spans="15:15" x14ac:dyDescent="0.3">
      <c r="O24983" s="1"/>
    </row>
    <row r="24984" spans="15:15" x14ac:dyDescent="0.3">
      <c r="O24984" s="1"/>
    </row>
    <row r="24985" spans="15:15" x14ac:dyDescent="0.3">
      <c r="O24985" s="1"/>
    </row>
    <row r="24986" spans="15:15" x14ac:dyDescent="0.3">
      <c r="O24986" s="1"/>
    </row>
    <row r="24987" spans="15:15" x14ac:dyDescent="0.3">
      <c r="O24987" s="1"/>
    </row>
    <row r="24988" spans="15:15" x14ac:dyDescent="0.3">
      <c r="O24988" s="1"/>
    </row>
    <row r="24989" spans="15:15" x14ac:dyDescent="0.3">
      <c r="O24989" s="1"/>
    </row>
    <row r="24990" spans="15:15" x14ac:dyDescent="0.3">
      <c r="O24990" s="1"/>
    </row>
    <row r="24991" spans="15:15" x14ac:dyDescent="0.3">
      <c r="O24991" s="1"/>
    </row>
    <row r="24992" spans="15:15" x14ac:dyDescent="0.3">
      <c r="O24992" s="1"/>
    </row>
    <row r="24993" spans="15:15" x14ac:dyDescent="0.3">
      <c r="O24993" s="1"/>
    </row>
    <row r="24994" spans="15:15" x14ac:dyDescent="0.3">
      <c r="O24994" s="1"/>
    </row>
    <row r="24995" spans="15:15" x14ac:dyDescent="0.3">
      <c r="O24995" s="1"/>
    </row>
    <row r="24996" spans="15:15" x14ac:dyDescent="0.3">
      <c r="O24996" s="1"/>
    </row>
    <row r="24997" spans="15:15" x14ac:dyDescent="0.3">
      <c r="O24997" s="1"/>
    </row>
    <row r="24998" spans="15:15" x14ac:dyDescent="0.3">
      <c r="O24998" s="1"/>
    </row>
    <row r="24999" spans="15:15" x14ac:dyDescent="0.3">
      <c r="O24999" s="1"/>
    </row>
    <row r="25000" spans="15:15" x14ac:dyDescent="0.3">
      <c r="O25000" s="1"/>
    </row>
    <row r="25001" spans="15:15" x14ac:dyDescent="0.3">
      <c r="O25001" s="1"/>
    </row>
    <row r="25002" spans="15:15" x14ac:dyDescent="0.3">
      <c r="O25002" s="1"/>
    </row>
    <row r="25003" spans="15:15" x14ac:dyDescent="0.3">
      <c r="O25003" s="1"/>
    </row>
    <row r="25004" spans="15:15" x14ac:dyDescent="0.3">
      <c r="O25004" s="1"/>
    </row>
    <row r="25005" spans="15:15" x14ac:dyDescent="0.3">
      <c r="O25005" s="1"/>
    </row>
    <row r="25006" spans="15:15" x14ac:dyDescent="0.3">
      <c r="O25006" s="1"/>
    </row>
    <row r="25007" spans="15:15" x14ac:dyDescent="0.3">
      <c r="O25007" s="1"/>
    </row>
    <row r="25008" spans="15:15" x14ac:dyDescent="0.3">
      <c r="O25008" s="1"/>
    </row>
    <row r="25009" spans="15:15" x14ac:dyDescent="0.3">
      <c r="O25009" s="1"/>
    </row>
    <row r="25010" spans="15:15" x14ac:dyDescent="0.3">
      <c r="O25010" s="1"/>
    </row>
    <row r="25011" spans="15:15" x14ac:dyDescent="0.3">
      <c r="O25011" s="1"/>
    </row>
    <row r="25012" spans="15:15" x14ac:dyDescent="0.3">
      <c r="O25012" s="1"/>
    </row>
    <row r="25013" spans="15:15" x14ac:dyDescent="0.3">
      <c r="O25013" s="1"/>
    </row>
    <row r="25014" spans="15:15" x14ac:dyDescent="0.3">
      <c r="O25014" s="1"/>
    </row>
    <row r="25015" spans="15:15" x14ac:dyDescent="0.3">
      <c r="O25015" s="1"/>
    </row>
    <row r="25016" spans="15:15" x14ac:dyDescent="0.3">
      <c r="O25016" s="1"/>
    </row>
    <row r="25017" spans="15:15" x14ac:dyDescent="0.3">
      <c r="O25017" s="1"/>
    </row>
    <row r="25018" spans="15:15" x14ac:dyDescent="0.3">
      <c r="O25018" s="1"/>
    </row>
    <row r="25019" spans="15:15" x14ac:dyDescent="0.3">
      <c r="O25019" s="1"/>
    </row>
    <row r="25020" spans="15:15" x14ac:dyDescent="0.3">
      <c r="O25020" s="1"/>
    </row>
    <row r="25021" spans="15:15" x14ac:dyDescent="0.3">
      <c r="O25021" s="1"/>
    </row>
    <row r="25022" spans="15:15" x14ac:dyDescent="0.3">
      <c r="O25022" s="1"/>
    </row>
    <row r="25023" spans="15:15" x14ac:dyDescent="0.3">
      <c r="O25023" s="1"/>
    </row>
    <row r="25024" spans="15:15" x14ac:dyDescent="0.3">
      <c r="O25024" s="1"/>
    </row>
    <row r="25025" spans="15:15" x14ac:dyDescent="0.3">
      <c r="O25025" s="1"/>
    </row>
    <row r="25026" spans="15:15" x14ac:dyDescent="0.3">
      <c r="O25026" s="1"/>
    </row>
    <row r="25027" spans="15:15" x14ac:dyDescent="0.3">
      <c r="O25027" s="1"/>
    </row>
    <row r="25028" spans="15:15" x14ac:dyDescent="0.3">
      <c r="O25028" s="1"/>
    </row>
    <row r="25029" spans="15:15" x14ac:dyDescent="0.3">
      <c r="O25029" s="1"/>
    </row>
    <row r="25030" spans="15:15" x14ac:dyDescent="0.3">
      <c r="O25030" s="1"/>
    </row>
    <row r="25031" spans="15:15" x14ac:dyDescent="0.3">
      <c r="O25031" s="1"/>
    </row>
    <row r="25032" spans="15:15" x14ac:dyDescent="0.3">
      <c r="O25032" s="1"/>
    </row>
    <row r="25033" spans="15:15" x14ac:dyDescent="0.3">
      <c r="O25033" s="1"/>
    </row>
    <row r="25034" spans="15:15" x14ac:dyDescent="0.3">
      <c r="O25034" s="1"/>
    </row>
    <row r="25035" spans="15:15" x14ac:dyDescent="0.3">
      <c r="O25035" s="1"/>
    </row>
    <row r="25036" spans="15:15" x14ac:dyDescent="0.3">
      <c r="O25036" s="1"/>
    </row>
    <row r="25037" spans="15:15" x14ac:dyDescent="0.3">
      <c r="O25037" s="1"/>
    </row>
    <row r="25038" spans="15:15" x14ac:dyDescent="0.3">
      <c r="O25038" s="1"/>
    </row>
    <row r="25039" spans="15:15" x14ac:dyDescent="0.3">
      <c r="O25039" s="1"/>
    </row>
    <row r="25040" spans="15:15" x14ac:dyDescent="0.3">
      <c r="O25040" s="1"/>
    </row>
    <row r="25041" spans="15:15" x14ac:dyDescent="0.3">
      <c r="O25041" s="1"/>
    </row>
    <row r="25042" spans="15:15" x14ac:dyDescent="0.3">
      <c r="O25042" s="1"/>
    </row>
    <row r="25043" spans="15:15" x14ac:dyDescent="0.3">
      <c r="O25043" s="1"/>
    </row>
    <row r="25044" spans="15:15" x14ac:dyDescent="0.3">
      <c r="O25044" s="1"/>
    </row>
    <row r="25045" spans="15:15" x14ac:dyDescent="0.3">
      <c r="O25045" s="1"/>
    </row>
    <row r="25046" spans="15:15" x14ac:dyDescent="0.3">
      <c r="O25046" s="1"/>
    </row>
    <row r="25047" spans="15:15" x14ac:dyDescent="0.3">
      <c r="O25047" s="1"/>
    </row>
    <row r="25048" spans="15:15" x14ac:dyDescent="0.3">
      <c r="O25048" s="1"/>
    </row>
    <row r="25049" spans="15:15" x14ac:dyDescent="0.3">
      <c r="O25049" s="1"/>
    </row>
    <row r="25050" spans="15:15" x14ac:dyDescent="0.3">
      <c r="O25050" s="1"/>
    </row>
    <row r="25051" spans="15:15" x14ac:dyDescent="0.3">
      <c r="O25051" s="1"/>
    </row>
    <row r="25052" spans="15:15" x14ac:dyDescent="0.3">
      <c r="O25052" s="1"/>
    </row>
    <row r="25053" spans="15:15" x14ac:dyDescent="0.3">
      <c r="O25053" s="1"/>
    </row>
    <row r="25054" spans="15:15" x14ac:dyDescent="0.3">
      <c r="O25054" s="1"/>
    </row>
    <row r="25055" spans="15:15" x14ac:dyDescent="0.3">
      <c r="O25055" s="1"/>
    </row>
    <row r="25056" spans="15:15" x14ac:dyDescent="0.3">
      <c r="O25056" s="1"/>
    </row>
    <row r="25057" spans="15:15" x14ac:dyDescent="0.3">
      <c r="O25057" s="1"/>
    </row>
    <row r="25058" spans="15:15" x14ac:dyDescent="0.3">
      <c r="O25058" s="1"/>
    </row>
    <row r="25059" spans="15:15" x14ac:dyDescent="0.3">
      <c r="O25059" s="1"/>
    </row>
    <row r="25060" spans="15:15" x14ac:dyDescent="0.3">
      <c r="O25060" s="1"/>
    </row>
    <row r="25061" spans="15:15" x14ac:dyDescent="0.3">
      <c r="O25061" s="1"/>
    </row>
    <row r="25062" spans="15:15" x14ac:dyDescent="0.3">
      <c r="O25062" s="1"/>
    </row>
    <row r="25063" spans="15:15" x14ac:dyDescent="0.3">
      <c r="O25063" s="1"/>
    </row>
    <row r="25064" spans="15:15" x14ac:dyDescent="0.3">
      <c r="O25064" s="1"/>
    </row>
    <row r="25065" spans="15:15" x14ac:dyDescent="0.3">
      <c r="O25065" s="1"/>
    </row>
    <row r="25066" spans="15:15" x14ac:dyDescent="0.3">
      <c r="O25066" s="1"/>
    </row>
    <row r="25067" spans="15:15" x14ac:dyDescent="0.3">
      <c r="O25067" s="1"/>
    </row>
    <row r="25068" spans="15:15" x14ac:dyDescent="0.3">
      <c r="O25068" s="1"/>
    </row>
    <row r="25069" spans="15:15" x14ac:dyDescent="0.3">
      <c r="O25069" s="1"/>
    </row>
    <row r="25070" spans="15:15" x14ac:dyDescent="0.3">
      <c r="O25070" s="1"/>
    </row>
    <row r="25071" spans="15:15" x14ac:dyDescent="0.3">
      <c r="O25071" s="1"/>
    </row>
    <row r="25072" spans="15:15" x14ac:dyDescent="0.3">
      <c r="O25072" s="1"/>
    </row>
    <row r="25073" spans="15:15" x14ac:dyDescent="0.3">
      <c r="O25073" s="1"/>
    </row>
    <row r="25074" spans="15:15" x14ac:dyDescent="0.3">
      <c r="O25074" s="1"/>
    </row>
    <row r="25075" spans="15:15" x14ac:dyDescent="0.3">
      <c r="O25075" s="1"/>
    </row>
    <row r="25076" spans="15:15" x14ac:dyDescent="0.3">
      <c r="O25076" s="1"/>
    </row>
    <row r="25077" spans="15:15" x14ac:dyDescent="0.3">
      <c r="O25077" s="1"/>
    </row>
    <row r="25078" spans="15:15" x14ac:dyDescent="0.3">
      <c r="O25078" s="1"/>
    </row>
    <row r="25079" spans="15:15" x14ac:dyDescent="0.3">
      <c r="O25079" s="1"/>
    </row>
    <row r="25080" spans="15:15" x14ac:dyDescent="0.3">
      <c r="O25080" s="1"/>
    </row>
    <row r="25081" spans="15:15" x14ac:dyDescent="0.3">
      <c r="O25081" s="1"/>
    </row>
    <row r="25082" spans="15:15" x14ac:dyDescent="0.3">
      <c r="O25082" s="1"/>
    </row>
    <row r="25083" spans="15:15" x14ac:dyDescent="0.3">
      <c r="O25083" s="1"/>
    </row>
    <row r="25084" spans="15:15" x14ac:dyDescent="0.3">
      <c r="O25084" s="1"/>
    </row>
    <row r="25085" spans="15:15" x14ac:dyDescent="0.3">
      <c r="O25085" s="1"/>
    </row>
    <row r="25086" spans="15:15" x14ac:dyDescent="0.3">
      <c r="O25086" s="1"/>
    </row>
    <row r="25087" spans="15:15" x14ac:dyDescent="0.3">
      <c r="O25087" s="1"/>
    </row>
    <row r="25088" spans="15:15" x14ac:dyDescent="0.3">
      <c r="O25088" s="1"/>
    </row>
    <row r="25089" spans="15:15" x14ac:dyDescent="0.3">
      <c r="O25089" s="1"/>
    </row>
    <row r="25090" spans="15:15" x14ac:dyDescent="0.3">
      <c r="O25090" s="1"/>
    </row>
    <row r="25091" spans="15:15" x14ac:dyDescent="0.3">
      <c r="O25091" s="1"/>
    </row>
    <row r="25092" spans="15:15" x14ac:dyDescent="0.3">
      <c r="O25092" s="1"/>
    </row>
    <row r="25093" spans="15:15" x14ac:dyDescent="0.3">
      <c r="O25093" s="1"/>
    </row>
    <row r="25094" spans="15:15" x14ac:dyDescent="0.3">
      <c r="O25094" s="1"/>
    </row>
    <row r="25095" spans="15:15" x14ac:dyDescent="0.3">
      <c r="O25095" s="1"/>
    </row>
    <row r="25096" spans="15:15" x14ac:dyDescent="0.3">
      <c r="O25096" s="1"/>
    </row>
    <row r="25097" spans="15:15" x14ac:dyDescent="0.3">
      <c r="O25097" s="1"/>
    </row>
    <row r="25098" spans="15:15" x14ac:dyDescent="0.3">
      <c r="O25098" s="1"/>
    </row>
    <row r="25099" spans="15:15" x14ac:dyDescent="0.3">
      <c r="O25099" s="1"/>
    </row>
    <row r="25100" spans="15:15" x14ac:dyDescent="0.3">
      <c r="O25100" s="1"/>
    </row>
    <row r="25101" spans="15:15" x14ac:dyDescent="0.3">
      <c r="O25101" s="1"/>
    </row>
    <row r="25102" spans="15:15" x14ac:dyDescent="0.3">
      <c r="O25102" s="1"/>
    </row>
    <row r="25103" spans="15:15" x14ac:dyDescent="0.3">
      <c r="O25103" s="1"/>
    </row>
    <row r="25104" spans="15:15" x14ac:dyDescent="0.3">
      <c r="O25104" s="1"/>
    </row>
    <row r="25105" spans="15:15" x14ac:dyDescent="0.3">
      <c r="O25105" s="1"/>
    </row>
    <row r="25106" spans="15:15" x14ac:dyDescent="0.3">
      <c r="O25106" s="1"/>
    </row>
    <row r="25107" spans="15:15" x14ac:dyDescent="0.3">
      <c r="O25107" s="1"/>
    </row>
    <row r="25108" spans="15:15" x14ac:dyDescent="0.3">
      <c r="O25108" s="1"/>
    </row>
    <row r="25109" spans="15:15" x14ac:dyDescent="0.3">
      <c r="O25109" s="1"/>
    </row>
    <row r="25110" spans="15:15" x14ac:dyDescent="0.3">
      <c r="O25110" s="1"/>
    </row>
    <row r="25111" spans="15:15" x14ac:dyDescent="0.3">
      <c r="O25111" s="1"/>
    </row>
    <row r="25112" spans="15:15" x14ac:dyDescent="0.3">
      <c r="O25112" s="1"/>
    </row>
    <row r="25113" spans="15:15" x14ac:dyDescent="0.3">
      <c r="O25113" s="1"/>
    </row>
    <row r="25114" spans="15:15" x14ac:dyDescent="0.3">
      <c r="O25114" s="1"/>
    </row>
    <row r="25115" spans="15:15" x14ac:dyDescent="0.3">
      <c r="O25115" s="1"/>
    </row>
    <row r="25116" spans="15:15" x14ac:dyDescent="0.3">
      <c r="O25116" s="1"/>
    </row>
    <row r="25117" spans="15:15" x14ac:dyDescent="0.3">
      <c r="O25117" s="1"/>
    </row>
    <row r="25118" spans="15:15" x14ac:dyDescent="0.3">
      <c r="O25118" s="1"/>
    </row>
    <row r="25119" spans="15:15" x14ac:dyDescent="0.3">
      <c r="O25119" s="1"/>
    </row>
    <row r="25120" spans="15:15" x14ac:dyDescent="0.3">
      <c r="O25120" s="1"/>
    </row>
    <row r="25121" spans="15:15" x14ac:dyDescent="0.3">
      <c r="O25121" s="1"/>
    </row>
    <row r="25122" spans="15:15" x14ac:dyDescent="0.3">
      <c r="O25122" s="1"/>
    </row>
    <row r="25123" spans="15:15" x14ac:dyDescent="0.3">
      <c r="O25123" s="1"/>
    </row>
    <row r="25124" spans="15:15" x14ac:dyDescent="0.3">
      <c r="O25124" s="1"/>
    </row>
    <row r="25125" spans="15:15" x14ac:dyDescent="0.3">
      <c r="O25125" s="1"/>
    </row>
    <row r="25126" spans="15:15" x14ac:dyDescent="0.3">
      <c r="O25126" s="1"/>
    </row>
    <row r="25127" spans="15:15" x14ac:dyDescent="0.3">
      <c r="O25127" s="1"/>
    </row>
    <row r="25128" spans="15:15" x14ac:dyDescent="0.3">
      <c r="O25128" s="1"/>
    </row>
    <row r="25129" spans="15:15" x14ac:dyDescent="0.3">
      <c r="O25129" s="1"/>
    </row>
    <row r="25130" spans="15:15" x14ac:dyDescent="0.3">
      <c r="O25130" s="1"/>
    </row>
    <row r="25131" spans="15:15" x14ac:dyDescent="0.3">
      <c r="O25131" s="1"/>
    </row>
    <row r="25132" spans="15:15" x14ac:dyDescent="0.3">
      <c r="O25132" s="1"/>
    </row>
    <row r="25133" spans="15:15" x14ac:dyDescent="0.3">
      <c r="O25133" s="1"/>
    </row>
    <row r="25134" spans="15:15" x14ac:dyDescent="0.3">
      <c r="O25134" s="1"/>
    </row>
    <row r="25135" spans="15:15" x14ac:dyDescent="0.3">
      <c r="O25135" s="1"/>
    </row>
    <row r="25136" spans="15:15" x14ac:dyDescent="0.3">
      <c r="O25136" s="1"/>
    </row>
    <row r="25137" spans="15:15" x14ac:dyDescent="0.3">
      <c r="O25137" s="1"/>
    </row>
    <row r="25138" spans="15:15" x14ac:dyDescent="0.3">
      <c r="O25138" s="1"/>
    </row>
    <row r="25139" spans="15:15" x14ac:dyDescent="0.3">
      <c r="O25139" s="1"/>
    </row>
    <row r="25140" spans="15:15" x14ac:dyDescent="0.3">
      <c r="O25140" s="1"/>
    </row>
    <row r="25141" spans="15:15" x14ac:dyDescent="0.3">
      <c r="O25141" s="1"/>
    </row>
    <row r="25142" spans="15:15" x14ac:dyDescent="0.3">
      <c r="O25142" s="1"/>
    </row>
    <row r="25143" spans="15:15" x14ac:dyDescent="0.3">
      <c r="O25143" s="1"/>
    </row>
    <row r="25144" spans="15:15" x14ac:dyDescent="0.3">
      <c r="O25144" s="1"/>
    </row>
    <row r="25145" spans="15:15" x14ac:dyDescent="0.3">
      <c r="O25145" s="1"/>
    </row>
    <row r="25146" spans="15:15" x14ac:dyDescent="0.3">
      <c r="O25146" s="1"/>
    </row>
    <row r="25147" spans="15:15" x14ac:dyDescent="0.3">
      <c r="O25147" s="1"/>
    </row>
    <row r="25148" spans="15:15" x14ac:dyDescent="0.3">
      <c r="O25148" s="1"/>
    </row>
    <row r="25149" spans="15:15" x14ac:dyDescent="0.3">
      <c r="O25149" s="1"/>
    </row>
    <row r="25150" spans="15:15" x14ac:dyDescent="0.3">
      <c r="O25150" s="1"/>
    </row>
    <row r="25151" spans="15:15" x14ac:dyDescent="0.3">
      <c r="O25151" s="1"/>
    </row>
    <row r="25152" spans="15:15" x14ac:dyDescent="0.3">
      <c r="O25152" s="1"/>
    </row>
    <row r="25153" spans="15:15" x14ac:dyDescent="0.3">
      <c r="O25153" s="1"/>
    </row>
    <row r="25154" spans="15:15" x14ac:dyDescent="0.3">
      <c r="O25154" s="1"/>
    </row>
    <row r="25155" spans="15:15" x14ac:dyDescent="0.3">
      <c r="O25155" s="1"/>
    </row>
    <row r="25156" spans="15:15" x14ac:dyDescent="0.3">
      <c r="O25156" s="1"/>
    </row>
    <row r="25157" spans="15:15" x14ac:dyDescent="0.3">
      <c r="O25157" s="1"/>
    </row>
    <row r="25158" spans="15:15" x14ac:dyDescent="0.3">
      <c r="O25158" s="1"/>
    </row>
    <row r="25159" spans="15:15" x14ac:dyDescent="0.3">
      <c r="O25159" s="1"/>
    </row>
    <row r="25160" spans="15:15" x14ac:dyDescent="0.3">
      <c r="O25160" s="1"/>
    </row>
    <row r="25161" spans="15:15" x14ac:dyDescent="0.3">
      <c r="O25161" s="1"/>
    </row>
    <row r="25162" spans="15:15" x14ac:dyDescent="0.3">
      <c r="O25162" s="1"/>
    </row>
    <row r="25163" spans="15:15" x14ac:dyDescent="0.3">
      <c r="O25163" s="1"/>
    </row>
    <row r="25164" spans="15:15" x14ac:dyDescent="0.3">
      <c r="O25164" s="1"/>
    </row>
    <row r="25165" spans="15:15" x14ac:dyDescent="0.3">
      <c r="O25165" s="1"/>
    </row>
    <row r="25166" spans="15:15" x14ac:dyDescent="0.3">
      <c r="O25166" s="1"/>
    </row>
    <row r="25167" spans="15:15" x14ac:dyDescent="0.3">
      <c r="O25167" s="1"/>
    </row>
    <row r="25168" spans="15:15" x14ac:dyDescent="0.3">
      <c r="O25168" s="1"/>
    </row>
    <row r="25169" spans="15:15" x14ac:dyDescent="0.3">
      <c r="O25169" s="1"/>
    </row>
    <row r="25170" spans="15:15" x14ac:dyDescent="0.3">
      <c r="O25170" s="1"/>
    </row>
    <row r="25171" spans="15:15" x14ac:dyDescent="0.3">
      <c r="O25171" s="1"/>
    </row>
    <row r="25172" spans="15:15" x14ac:dyDescent="0.3">
      <c r="O25172" s="1"/>
    </row>
    <row r="25173" spans="15:15" x14ac:dyDescent="0.3">
      <c r="O25173" s="1"/>
    </row>
    <row r="25174" spans="15:15" x14ac:dyDescent="0.3">
      <c r="O25174" s="1"/>
    </row>
    <row r="25175" spans="15:15" x14ac:dyDescent="0.3">
      <c r="O25175" s="1"/>
    </row>
    <row r="25176" spans="15:15" x14ac:dyDescent="0.3">
      <c r="O25176" s="1"/>
    </row>
    <row r="25177" spans="15:15" x14ac:dyDescent="0.3">
      <c r="O25177" s="1"/>
    </row>
    <row r="25178" spans="15:15" x14ac:dyDescent="0.3">
      <c r="O25178" s="1"/>
    </row>
    <row r="25179" spans="15:15" x14ac:dyDescent="0.3">
      <c r="O25179" s="1"/>
    </row>
    <row r="25180" spans="15:15" x14ac:dyDescent="0.3">
      <c r="O25180" s="1"/>
    </row>
    <row r="25181" spans="15:15" x14ac:dyDescent="0.3">
      <c r="O25181" s="1"/>
    </row>
    <row r="25182" spans="15:15" x14ac:dyDescent="0.3">
      <c r="O25182" s="1"/>
    </row>
    <row r="25183" spans="15:15" x14ac:dyDescent="0.3">
      <c r="O25183" s="1"/>
    </row>
    <row r="25184" spans="15:15" x14ac:dyDescent="0.3">
      <c r="O25184" s="1"/>
    </row>
    <row r="25185" spans="15:15" x14ac:dyDescent="0.3">
      <c r="O25185" s="1"/>
    </row>
    <row r="25186" spans="15:15" x14ac:dyDescent="0.3">
      <c r="O25186" s="1"/>
    </row>
    <row r="25187" spans="15:15" x14ac:dyDescent="0.3">
      <c r="O25187" s="1"/>
    </row>
    <row r="25188" spans="15:15" x14ac:dyDescent="0.3">
      <c r="O25188" s="1"/>
    </row>
    <row r="25189" spans="15:15" x14ac:dyDescent="0.3">
      <c r="O25189" s="1"/>
    </row>
    <row r="25190" spans="15:15" x14ac:dyDescent="0.3">
      <c r="O25190" s="1"/>
    </row>
    <row r="25191" spans="15:15" x14ac:dyDescent="0.3">
      <c r="O25191" s="1"/>
    </row>
    <row r="25192" spans="15:15" x14ac:dyDescent="0.3">
      <c r="O25192" s="1"/>
    </row>
    <row r="25193" spans="15:15" x14ac:dyDescent="0.3">
      <c r="O25193" s="1"/>
    </row>
    <row r="25194" spans="15:15" x14ac:dyDescent="0.3">
      <c r="O25194" s="1"/>
    </row>
    <row r="25195" spans="15:15" x14ac:dyDescent="0.3">
      <c r="O25195" s="1"/>
    </row>
    <row r="25196" spans="15:15" x14ac:dyDescent="0.3">
      <c r="O25196" s="1"/>
    </row>
    <row r="25197" spans="15:15" x14ac:dyDescent="0.3">
      <c r="O25197" s="1"/>
    </row>
    <row r="25198" spans="15:15" x14ac:dyDescent="0.3">
      <c r="O25198" s="1"/>
    </row>
    <row r="25199" spans="15:15" x14ac:dyDescent="0.3">
      <c r="O25199" s="1"/>
    </row>
    <row r="25200" spans="15:15" x14ac:dyDescent="0.3">
      <c r="O25200" s="1"/>
    </row>
    <row r="25201" spans="15:15" x14ac:dyDescent="0.3">
      <c r="O25201" s="1"/>
    </row>
    <row r="25202" spans="15:15" x14ac:dyDescent="0.3">
      <c r="O25202" s="1"/>
    </row>
    <row r="25203" spans="15:15" x14ac:dyDescent="0.3">
      <c r="O25203" s="1"/>
    </row>
    <row r="25204" spans="15:15" x14ac:dyDescent="0.3">
      <c r="O25204" s="1"/>
    </row>
    <row r="25205" spans="15:15" x14ac:dyDescent="0.3">
      <c r="O25205" s="1"/>
    </row>
    <row r="25206" spans="15:15" x14ac:dyDescent="0.3">
      <c r="O25206" s="1"/>
    </row>
    <row r="25207" spans="15:15" x14ac:dyDescent="0.3">
      <c r="O25207" s="1"/>
    </row>
    <row r="25208" spans="15:15" x14ac:dyDescent="0.3">
      <c r="O25208" s="1"/>
    </row>
    <row r="25209" spans="15:15" x14ac:dyDescent="0.3">
      <c r="O25209" s="1"/>
    </row>
    <row r="25210" spans="15:15" x14ac:dyDescent="0.3">
      <c r="O25210" s="1"/>
    </row>
    <row r="25211" spans="15:15" x14ac:dyDescent="0.3">
      <c r="O25211" s="1"/>
    </row>
    <row r="25212" spans="15:15" x14ac:dyDescent="0.3">
      <c r="O25212" s="1"/>
    </row>
    <row r="25213" spans="15:15" x14ac:dyDescent="0.3">
      <c r="O25213" s="1"/>
    </row>
    <row r="25214" spans="15:15" x14ac:dyDescent="0.3">
      <c r="O25214" s="1"/>
    </row>
    <row r="25215" spans="15:15" x14ac:dyDescent="0.3">
      <c r="O25215" s="1"/>
    </row>
    <row r="25216" spans="15:15" x14ac:dyDescent="0.3">
      <c r="O25216" s="1"/>
    </row>
    <row r="25217" spans="15:15" x14ac:dyDescent="0.3">
      <c r="O25217" s="1"/>
    </row>
    <row r="25218" spans="15:15" x14ac:dyDescent="0.3">
      <c r="O25218" s="1"/>
    </row>
    <row r="25219" spans="15:15" x14ac:dyDescent="0.3">
      <c r="O25219" s="1"/>
    </row>
    <row r="25220" spans="15:15" x14ac:dyDescent="0.3">
      <c r="O25220" s="1"/>
    </row>
    <row r="25221" spans="15:15" x14ac:dyDescent="0.3">
      <c r="O25221" s="1"/>
    </row>
    <row r="25222" spans="15:15" x14ac:dyDescent="0.3">
      <c r="O25222" s="1"/>
    </row>
    <row r="25223" spans="15:15" x14ac:dyDescent="0.3">
      <c r="O25223" s="1"/>
    </row>
    <row r="25224" spans="15:15" x14ac:dyDescent="0.3">
      <c r="O25224" s="1"/>
    </row>
    <row r="25225" spans="15:15" x14ac:dyDescent="0.3">
      <c r="O25225" s="1"/>
    </row>
    <row r="25226" spans="15:15" x14ac:dyDescent="0.3">
      <c r="O25226" s="1"/>
    </row>
    <row r="25227" spans="15:15" x14ac:dyDescent="0.3">
      <c r="O25227" s="1"/>
    </row>
    <row r="25228" spans="15:15" x14ac:dyDescent="0.3">
      <c r="O25228" s="1"/>
    </row>
    <row r="25229" spans="15:15" x14ac:dyDescent="0.3">
      <c r="O25229" s="1"/>
    </row>
    <row r="25230" spans="15:15" x14ac:dyDescent="0.3">
      <c r="O25230" s="1"/>
    </row>
    <row r="25231" spans="15:15" x14ac:dyDescent="0.3">
      <c r="O25231" s="1"/>
    </row>
    <row r="25232" spans="15:15" x14ac:dyDescent="0.3">
      <c r="O25232" s="1"/>
    </row>
    <row r="25233" spans="15:15" x14ac:dyDescent="0.3">
      <c r="O25233" s="1"/>
    </row>
    <row r="25234" spans="15:15" x14ac:dyDescent="0.3">
      <c r="O25234" s="1"/>
    </row>
    <row r="25235" spans="15:15" x14ac:dyDescent="0.3">
      <c r="O25235" s="1"/>
    </row>
    <row r="25236" spans="15:15" x14ac:dyDescent="0.3">
      <c r="O25236" s="1"/>
    </row>
    <row r="25237" spans="15:15" x14ac:dyDescent="0.3">
      <c r="O25237" s="1"/>
    </row>
    <row r="25238" spans="15:15" x14ac:dyDescent="0.3">
      <c r="O25238" s="1"/>
    </row>
    <row r="25239" spans="15:15" x14ac:dyDescent="0.3">
      <c r="O25239" s="1"/>
    </row>
    <row r="25240" spans="15:15" x14ac:dyDescent="0.3">
      <c r="O25240" s="1"/>
    </row>
    <row r="25241" spans="15:15" x14ac:dyDescent="0.3">
      <c r="O25241" s="1"/>
    </row>
    <row r="25242" spans="15:15" x14ac:dyDescent="0.3">
      <c r="O25242" s="1"/>
    </row>
    <row r="25243" spans="15:15" x14ac:dyDescent="0.3">
      <c r="O25243" s="1"/>
    </row>
    <row r="25244" spans="15:15" x14ac:dyDescent="0.3">
      <c r="O25244" s="1"/>
    </row>
    <row r="25245" spans="15:15" x14ac:dyDescent="0.3">
      <c r="O25245" s="1"/>
    </row>
    <row r="25246" spans="15:15" x14ac:dyDescent="0.3">
      <c r="O25246" s="1"/>
    </row>
    <row r="25247" spans="15:15" x14ac:dyDescent="0.3">
      <c r="O25247" s="1"/>
    </row>
    <row r="25248" spans="15:15" x14ac:dyDescent="0.3">
      <c r="O25248" s="1"/>
    </row>
    <row r="25249" spans="15:15" x14ac:dyDescent="0.3">
      <c r="O25249" s="1"/>
    </row>
    <row r="25250" spans="15:15" x14ac:dyDescent="0.3">
      <c r="O25250" s="1"/>
    </row>
    <row r="25251" spans="15:15" x14ac:dyDescent="0.3">
      <c r="O25251" s="1"/>
    </row>
    <row r="25252" spans="15:15" x14ac:dyDescent="0.3">
      <c r="O25252" s="1"/>
    </row>
    <row r="25253" spans="15:15" x14ac:dyDescent="0.3">
      <c r="O25253" s="1"/>
    </row>
    <row r="25254" spans="15:15" x14ac:dyDescent="0.3">
      <c r="O25254" s="1"/>
    </row>
    <row r="25255" spans="15:15" x14ac:dyDescent="0.3">
      <c r="O25255" s="1"/>
    </row>
    <row r="25256" spans="15:15" x14ac:dyDescent="0.3">
      <c r="O25256" s="1"/>
    </row>
    <row r="25257" spans="15:15" x14ac:dyDescent="0.3">
      <c r="O25257" s="1"/>
    </row>
    <row r="25258" spans="15:15" x14ac:dyDescent="0.3">
      <c r="O25258" s="1"/>
    </row>
    <row r="25259" spans="15:15" x14ac:dyDescent="0.3">
      <c r="O25259" s="1"/>
    </row>
    <row r="25260" spans="15:15" x14ac:dyDescent="0.3">
      <c r="O25260" s="1"/>
    </row>
    <row r="25261" spans="15:15" x14ac:dyDescent="0.3">
      <c r="O25261" s="1"/>
    </row>
    <row r="25262" spans="15:15" x14ac:dyDescent="0.3">
      <c r="O25262" s="1"/>
    </row>
    <row r="25263" spans="15:15" x14ac:dyDescent="0.3">
      <c r="O25263" s="1"/>
    </row>
    <row r="25264" spans="15:15" x14ac:dyDescent="0.3">
      <c r="O25264" s="1"/>
    </row>
    <row r="25265" spans="15:15" x14ac:dyDescent="0.3">
      <c r="O25265" s="1"/>
    </row>
    <row r="25266" spans="15:15" x14ac:dyDescent="0.3">
      <c r="O25266" s="1"/>
    </row>
    <row r="25267" spans="15:15" x14ac:dyDescent="0.3">
      <c r="O25267" s="1"/>
    </row>
    <row r="25268" spans="15:15" x14ac:dyDescent="0.3">
      <c r="O25268" s="1"/>
    </row>
    <row r="25269" spans="15:15" x14ac:dyDescent="0.3">
      <c r="O25269" s="1"/>
    </row>
    <row r="25270" spans="15:15" x14ac:dyDescent="0.3">
      <c r="O25270" s="1"/>
    </row>
    <row r="25271" spans="15:15" x14ac:dyDescent="0.3">
      <c r="O25271" s="1"/>
    </row>
    <row r="25272" spans="15:15" x14ac:dyDescent="0.3">
      <c r="O25272" s="1"/>
    </row>
    <row r="25273" spans="15:15" x14ac:dyDescent="0.3">
      <c r="O25273" s="1"/>
    </row>
    <row r="25274" spans="15:15" x14ac:dyDescent="0.3">
      <c r="O25274" s="1"/>
    </row>
    <row r="25275" spans="15:15" x14ac:dyDescent="0.3">
      <c r="O25275" s="1"/>
    </row>
    <row r="25276" spans="15:15" x14ac:dyDescent="0.3">
      <c r="O25276" s="1"/>
    </row>
    <row r="25277" spans="15:15" x14ac:dyDescent="0.3">
      <c r="O25277" s="1"/>
    </row>
    <row r="25278" spans="15:15" x14ac:dyDescent="0.3">
      <c r="O25278" s="1"/>
    </row>
    <row r="25279" spans="15:15" x14ac:dyDescent="0.3">
      <c r="O25279" s="1"/>
    </row>
    <row r="25280" spans="15:15" x14ac:dyDescent="0.3">
      <c r="O25280" s="1"/>
    </row>
    <row r="25281" spans="15:15" x14ac:dyDescent="0.3">
      <c r="O25281" s="1"/>
    </row>
    <row r="25282" spans="15:15" x14ac:dyDescent="0.3">
      <c r="O25282" s="1"/>
    </row>
    <row r="25283" spans="15:15" x14ac:dyDescent="0.3">
      <c r="O25283" s="1"/>
    </row>
    <row r="25284" spans="15:15" x14ac:dyDescent="0.3">
      <c r="O25284" s="1"/>
    </row>
    <row r="25285" spans="15:15" x14ac:dyDescent="0.3">
      <c r="O25285" s="1"/>
    </row>
    <row r="25286" spans="15:15" x14ac:dyDescent="0.3">
      <c r="O25286" s="1"/>
    </row>
    <row r="25287" spans="15:15" x14ac:dyDescent="0.3">
      <c r="O25287" s="1"/>
    </row>
    <row r="25288" spans="15:15" x14ac:dyDescent="0.3">
      <c r="O25288" s="1"/>
    </row>
    <row r="25289" spans="15:15" x14ac:dyDescent="0.3">
      <c r="O25289" s="1"/>
    </row>
    <row r="25290" spans="15:15" x14ac:dyDescent="0.3">
      <c r="O25290" s="1"/>
    </row>
    <row r="25291" spans="15:15" x14ac:dyDescent="0.3">
      <c r="O25291" s="1"/>
    </row>
    <row r="25292" spans="15:15" x14ac:dyDescent="0.3">
      <c r="O25292" s="1"/>
    </row>
    <row r="25293" spans="15:15" x14ac:dyDescent="0.3">
      <c r="O25293" s="1"/>
    </row>
    <row r="25294" spans="15:15" x14ac:dyDescent="0.3">
      <c r="O25294" s="1"/>
    </row>
    <row r="25295" spans="15:15" x14ac:dyDescent="0.3">
      <c r="O25295" s="1"/>
    </row>
    <row r="25296" spans="15:15" x14ac:dyDescent="0.3">
      <c r="O25296" s="1"/>
    </row>
    <row r="25297" spans="15:15" x14ac:dyDescent="0.3">
      <c r="O25297" s="1"/>
    </row>
    <row r="25298" spans="15:15" x14ac:dyDescent="0.3">
      <c r="O25298" s="1"/>
    </row>
    <row r="25299" spans="15:15" x14ac:dyDescent="0.3">
      <c r="O25299" s="1"/>
    </row>
    <row r="25300" spans="15:15" x14ac:dyDescent="0.3">
      <c r="O25300" s="1"/>
    </row>
    <row r="25301" spans="15:15" x14ac:dyDescent="0.3">
      <c r="O25301" s="1"/>
    </row>
    <row r="25302" spans="15:15" x14ac:dyDescent="0.3">
      <c r="O25302" s="1"/>
    </row>
    <row r="25303" spans="15:15" x14ac:dyDescent="0.3">
      <c r="O25303" s="1"/>
    </row>
    <row r="25304" spans="15:15" x14ac:dyDescent="0.3">
      <c r="O25304" s="1"/>
    </row>
    <row r="25305" spans="15:15" x14ac:dyDescent="0.3">
      <c r="O25305" s="1"/>
    </row>
    <row r="25306" spans="15:15" x14ac:dyDescent="0.3">
      <c r="O25306" s="1"/>
    </row>
    <row r="25307" spans="15:15" x14ac:dyDescent="0.3">
      <c r="O25307" s="1"/>
    </row>
    <row r="25308" spans="15:15" x14ac:dyDescent="0.3">
      <c r="O25308" s="1"/>
    </row>
    <row r="25309" spans="15:15" x14ac:dyDescent="0.3">
      <c r="O25309" s="1"/>
    </row>
    <row r="25310" spans="15:15" x14ac:dyDescent="0.3">
      <c r="O25310" s="1"/>
    </row>
    <row r="25311" spans="15:15" x14ac:dyDescent="0.3">
      <c r="O25311" s="1"/>
    </row>
    <row r="25312" spans="15:15" x14ac:dyDescent="0.3">
      <c r="O25312" s="1"/>
    </row>
    <row r="25313" spans="15:15" x14ac:dyDescent="0.3">
      <c r="O25313" s="1"/>
    </row>
    <row r="25314" spans="15:15" x14ac:dyDescent="0.3">
      <c r="O25314" s="1"/>
    </row>
    <row r="25315" spans="15:15" x14ac:dyDescent="0.3">
      <c r="O25315" s="1"/>
    </row>
    <row r="25316" spans="15:15" x14ac:dyDescent="0.3">
      <c r="O25316" s="1"/>
    </row>
    <row r="25317" spans="15:15" x14ac:dyDescent="0.3">
      <c r="O25317" s="1"/>
    </row>
    <row r="25318" spans="15:15" x14ac:dyDescent="0.3">
      <c r="O25318" s="1"/>
    </row>
    <row r="25319" spans="15:15" x14ac:dyDescent="0.3">
      <c r="O25319" s="1"/>
    </row>
    <row r="25320" spans="15:15" x14ac:dyDescent="0.3">
      <c r="O25320" s="1"/>
    </row>
    <row r="25321" spans="15:15" x14ac:dyDescent="0.3">
      <c r="O25321" s="1"/>
    </row>
    <row r="25322" spans="15:15" x14ac:dyDescent="0.3">
      <c r="O25322" s="1"/>
    </row>
    <row r="25323" spans="15:15" x14ac:dyDescent="0.3">
      <c r="O25323" s="1"/>
    </row>
    <row r="25324" spans="15:15" x14ac:dyDescent="0.3">
      <c r="O25324" s="1"/>
    </row>
    <row r="25325" spans="15:15" x14ac:dyDescent="0.3">
      <c r="O25325" s="1"/>
    </row>
    <row r="25326" spans="15:15" x14ac:dyDescent="0.3">
      <c r="O25326" s="1"/>
    </row>
    <row r="25327" spans="15:15" x14ac:dyDescent="0.3">
      <c r="O25327" s="1"/>
    </row>
    <row r="25328" spans="15:15" x14ac:dyDescent="0.3">
      <c r="O25328" s="1"/>
    </row>
    <row r="25329" spans="15:15" x14ac:dyDescent="0.3">
      <c r="O25329" s="1"/>
    </row>
    <row r="25330" spans="15:15" x14ac:dyDescent="0.3">
      <c r="O25330" s="1"/>
    </row>
    <row r="25331" spans="15:15" x14ac:dyDescent="0.3">
      <c r="O25331" s="1"/>
    </row>
    <row r="25332" spans="15:15" x14ac:dyDescent="0.3">
      <c r="O25332" s="1"/>
    </row>
    <row r="25333" spans="15:15" x14ac:dyDescent="0.3">
      <c r="O25333" s="1"/>
    </row>
    <row r="25334" spans="15:15" x14ac:dyDescent="0.3">
      <c r="O25334" s="1"/>
    </row>
    <row r="25335" spans="15:15" x14ac:dyDescent="0.3">
      <c r="O25335" s="1"/>
    </row>
    <row r="25336" spans="15:15" x14ac:dyDescent="0.3">
      <c r="O25336" s="1"/>
    </row>
    <row r="25337" spans="15:15" x14ac:dyDescent="0.3">
      <c r="O25337" s="1"/>
    </row>
    <row r="25338" spans="15:15" x14ac:dyDescent="0.3">
      <c r="O25338" s="1"/>
    </row>
    <row r="25339" spans="15:15" x14ac:dyDescent="0.3">
      <c r="O25339" s="1"/>
    </row>
    <row r="25340" spans="15:15" x14ac:dyDescent="0.3">
      <c r="O25340" s="1"/>
    </row>
    <row r="25341" spans="15:15" x14ac:dyDescent="0.3">
      <c r="O25341" s="1"/>
    </row>
    <row r="25342" spans="15:15" x14ac:dyDescent="0.3">
      <c r="O25342" s="1"/>
    </row>
    <row r="25343" spans="15:15" x14ac:dyDescent="0.3">
      <c r="O25343" s="1"/>
    </row>
    <row r="25344" spans="15:15" x14ac:dyDescent="0.3">
      <c r="O25344" s="1"/>
    </row>
    <row r="25345" spans="15:15" x14ac:dyDescent="0.3">
      <c r="O25345" s="1"/>
    </row>
    <row r="25346" spans="15:15" x14ac:dyDescent="0.3">
      <c r="O25346" s="1"/>
    </row>
    <row r="25347" spans="15:15" x14ac:dyDescent="0.3">
      <c r="O25347" s="1"/>
    </row>
    <row r="25348" spans="15:15" x14ac:dyDescent="0.3">
      <c r="O25348" s="1"/>
    </row>
    <row r="25349" spans="15:15" x14ac:dyDescent="0.3">
      <c r="O25349" s="1"/>
    </row>
    <row r="25350" spans="15:15" x14ac:dyDescent="0.3">
      <c r="O25350" s="1"/>
    </row>
    <row r="25351" spans="15:15" x14ac:dyDescent="0.3">
      <c r="O25351" s="1"/>
    </row>
    <row r="25352" spans="15:15" x14ac:dyDescent="0.3">
      <c r="O25352" s="1"/>
    </row>
    <row r="25353" spans="15:15" x14ac:dyDescent="0.3">
      <c r="O25353" s="1"/>
    </row>
    <row r="25354" spans="15:15" x14ac:dyDescent="0.3">
      <c r="O25354" s="1"/>
    </row>
    <row r="25355" spans="15:15" x14ac:dyDescent="0.3">
      <c r="O25355" s="1"/>
    </row>
    <row r="25356" spans="15:15" x14ac:dyDescent="0.3">
      <c r="O25356" s="1"/>
    </row>
    <row r="25357" spans="15:15" x14ac:dyDescent="0.3">
      <c r="O25357" s="1"/>
    </row>
    <row r="25358" spans="15:15" x14ac:dyDescent="0.3">
      <c r="O25358" s="1"/>
    </row>
    <row r="25359" spans="15:15" x14ac:dyDescent="0.3">
      <c r="O25359" s="1"/>
    </row>
    <row r="25360" spans="15:15" x14ac:dyDescent="0.3">
      <c r="O25360" s="1"/>
    </row>
    <row r="25361" spans="15:15" x14ac:dyDescent="0.3">
      <c r="O25361" s="1"/>
    </row>
    <row r="25362" spans="15:15" x14ac:dyDescent="0.3">
      <c r="O25362" s="1"/>
    </row>
    <row r="25363" spans="15:15" x14ac:dyDescent="0.3">
      <c r="O25363" s="1"/>
    </row>
    <row r="25364" spans="15:15" x14ac:dyDescent="0.3">
      <c r="O25364" s="1"/>
    </row>
    <row r="25365" spans="15:15" x14ac:dyDescent="0.3">
      <c r="O25365" s="1"/>
    </row>
    <row r="25366" spans="15:15" x14ac:dyDescent="0.3">
      <c r="O25366" s="1"/>
    </row>
    <row r="25367" spans="15:15" x14ac:dyDescent="0.3">
      <c r="O25367" s="1"/>
    </row>
    <row r="25368" spans="15:15" x14ac:dyDescent="0.3">
      <c r="O25368" s="1"/>
    </row>
    <row r="25369" spans="15:15" x14ac:dyDescent="0.3">
      <c r="O25369" s="1"/>
    </row>
    <row r="25370" spans="15:15" x14ac:dyDescent="0.3">
      <c r="O25370" s="1"/>
    </row>
    <row r="25371" spans="15:15" x14ac:dyDescent="0.3">
      <c r="O25371" s="1"/>
    </row>
    <row r="25372" spans="15:15" x14ac:dyDescent="0.3">
      <c r="O25372" s="1"/>
    </row>
    <row r="25373" spans="15:15" x14ac:dyDescent="0.3">
      <c r="O25373" s="1"/>
    </row>
    <row r="25374" spans="15:15" x14ac:dyDescent="0.3">
      <c r="O25374" s="1"/>
    </row>
    <row r="25375" spans="15:15" x14ac:dyDescent="0.3">
      <c r="O25375" s="1"/>
    </row>
    <row r="25376" spans="15:15" x14ac:dyDescent="0.3">
      <c r="O25376" s="1"/>
    </row>
    <row r="25377" spans="15:15" x14ac:dyDescent="0.3">
      <c r="O25377" s="1"/>
    </row>
    <row r="25378" spans="15:15" x14ac:dyDescent="0.3">
      <c r="O25378" s="1"/>
    </row>
    <row r="25379" spans="15:15" x14ac:dyDescent="0.3">
      <c r="O25379" s="1"/>
    </row>
    <row r="25380" spans="15:15" x14ac:dyDescent="0.3">
      <c r="O25380" s="1"/>
    </row>
    <row r="25381" spans="15:15" x14ac:dyDescent="0.3">
      <c r="O25381" s="1"/>
    </row>
    <row r="25382" spans="15:15" x14ac:dyDescent="0.3">
      <c r="O25382" s="1"/>
    </row>
    <row r="25383" spans="15:15" x14ac:dyDescent="0.3">
      <c r="O25383" s="1"/>
    </row>
    <row r="25384" spans="15:15" x14ac:dyDescent="0.3">
      <c r="O25384" s="1"/>
    </row>
    <row r="25385" spans="15:15" x14ac:dyDescent="0.3">
      <c r="O25385" s="1"/>
    </row>
    <row r="25386" spans="15:15" x14ac:dyDescent="0.3">
      <c r="O25386" s="1"/>
    </row>
    <row r="25387" spans="15:15" x14ac:dyDescent="0.3">
      <c r="O25387" s="1"/>
    </row>
    <row r="25388" spans="15:15" x14ac:dyDescent="0.3">
      <c r="O25388" s="1"/>
    </row>
    <row r="25389" spans="15:15" x14ac:dyDescent="0.3">
      <c r="O25389" s="1"/>
    </row>
    <row r="25390" spans="15:15" x14ac:dyDescent="0.3">
      <c r="O25390" s="1"/>
    </row>
    <row r="25391" spans="15:15" x14ac:dyDescent="0.3">
      <c r="O25391" s="1"/>
    </row>
    <row r="25392" spans="15:15" x14ac:dyDescent="0.3">
      <c r="O25392" s="1"/>
    </row>
    <row r="25393" spans="15:15" x14ac:dyDescent="0.3">
      <c r="O25393" s="1"/>
    </row>
    <row r="25394" spans="15:15" x14ac:dyDescent="0.3">
      <c r="O25394" s="1"/>
    </row>
    <row r="25395" spans="15:15" x14ac:dyDescent="0.3">
      <c r="O25395" s="1"/>
    </row>
    <row r="25396" spans="15:15" x14ac:dyDescent="0.3">
      <c r="O25396" s="1"/>
    </row>
    <row r="25397" spans="15:15" x14ac:dyDescent="0.3">
      <c r="O25397" s="1"/>
    </row>
    <row r="25398" spans="15:15" x14ac:dyDescent="0.3">
      <c r="O25398" s="1"/>
    </row>
    <row r="25399" spans="15:15" x14ac:dyDescent="0.3">
      <c r="O25399" s="1"/>
    </row>
    <row r="25400" spans="15:15" x14ac:dyDescent="0.3">
      <c r="O25400" s="1"/>
    </row>
    <row r="25401" spans="15:15" x14ac:dyDescent="0.3">
      <c r="O25401" s="1"/>
    </row>
    <row r="25402" spans="15:15" x14ac:dyDescent="0.3">
      <c r="O25402" s="1"/>
    </row>
    <row r="25403" spans="15:15" x14ac:dyDescent="0.3">
      <c r="O25403" s="1"/>
    </row>
    <row r="25404" spans="15:15" x14ac:dyDescent="0.3">
      <c r="O25404" s="1"/>
    </row>
    <row r="25405" spans="15:15" x14ac:dyDescent="0.3">
      <c r="O25405" s="1"/>
    </row>
    <row r="25406" spans="15:15" x14ac:dyDescent="0.3">
      <c r="O25406" s="1"/>
    </row>
    <row r="25407" spans="15:15" x14ac:dyDescent="0.3">
      <c r="O25407" s="1"/>
    </row>
    <row r="25408" spans="15:15" x14ac:dyDescent="0.3">
      <c r="O25408" s="1"/>
    </row>
    <row r="25409" spans="15:15" x14ac:dyDescent="0.3">
      <c r="O25409" s="1"/>
    </row>
    <row r="25410" spans="15:15" x14ac:dyDescent="0.3">
      <c r="O25410" s="1"/>
    </row>
    <row r="25411" spans="15:15" x14ac:dyDescent="0.3">
      <c r="O25411" s="1"/>
    </row>
    <row r="25412" spans="15:15" x14ac:dyDescent="0.3">
      <c r="O25412" s="1"/>
    </row>
    <row r="25413" spans="15:15" x14ac:dyDescent="0.3">
      <c r="O25413" s="1"/>
    </row>
    <row r="25414" spans="15:15" x14ac:dyDescent="0.3">
      <c r="O25414" s="1"/>
    </row>
    <row r="25415" spans="15:15" x14ac:dyDescent="0.3">
      <c r="O25415" s="1"/>
    </row>
    <row r="25416" spans="15:15" x14ac:dyDescent="0.3">
      <c r="O25416" s="1"/>
    </row>
    <row r="25417" spans="15:15" x14ac:dyDescent="0.3">
      <c r="O25417" s="1"/>
    </row>
    <row r="25418" spans="15:15" x14ac:dyDescent="0.3">
      <c r="O25418" s="1"/>
    </row>
    <row r="25419" spans="15:15" x14ac:dyDescent="0.3">
      <c r="O25419" s="1"/>
    </row>
    <row r="25420" spans="15:15" x14ac:dyDescent="0.3">
      <c r="O25420" s="1"/>
    </row>
    <row r="25421" spans="15:15" x14ac:dyDescent="0.3">
      <c r="O25421" s="1"/>
    </row>
    <row r="25422" spans="15:15" x14ac:dyDescent="0.3">
      <c r="O25422" s="1"/>
    </row>
    <row r="25423" spans="15:15" x14ac:dyDescent="0.3">
      <c r="O25423" s="1"/>
    </row>
    <row r="25424" spans="15:15" x14ac:dyDescent="0.3">
      <c r="O25424" s="1"/>
    </row>
    <row r="25425" spans="15:15" x14ac:dyDescent="0.3">
      <c r="O25425" s="1"/>
    </row>
    <row r="25426" spans="15:15" x14ac:dyDescent="0.3">
      <c r="O25426" s="1"/>
    </row>
    <row r="25427" spans="15:15" x14ac:dyDescent="0.3">
      <c r="O25427" s="1"/>
    </row>
    <row r="25428" spans="15:15" x14ac:dyDescent="0.3">
      <c r="O25428" s="1"/>
    </row>
    <row r="25429" spans="15:15" x14ac:dyDescent="0.3">
      <c r="O25429" s="1"/>
    </row>
    <row r="25430" spans="15:15" x14ac:dyDescent="0.3">
      <c r="O25430" s="1"/>
    </row>
    <row r="25431" spans="15:15" x14ac:dyDescent="0.3">
      <c r="O25431" s="1"/>
    </row>
    <row r="25432" spans="15:15" x14ac:dyDescent="0.3">
      <c r="O25432" s="1"/>
    </row>
    <row r="25433" spans="15:15" x14ac:dyDescent="0.3">
      <c r="O25433" s="1"/>
    </row>
    <row r="25434" spans="15:15" x14ac:dyDescent="0.3">
      <c r="O25434" s="1"/>
    </row>
    <row r="25435" spans="15:15" x14ac:dyDescent="0.3">
      <c r="O25435" s="1"/>
    </row>
    <row r="25436" spans="15:15" x14ac:dyDescent="0.3">
      <c r="O25436" s="1"/>
    </row>
    <row r="25437" spans="15:15" x14ac:dyDescent="0.3">
      <c r="O25437" s="1"/>
    </row>
    <row r="25438" spans="15:15" x14ac:dyDescent="0.3">
      <c r="O25438" s="1"/>
    </row>
    <row r="25439" spans="15:15" x14ac:dyDescent="0.3">
      <c r="O25439" s="1"/>
    </row>
    <row r="25440" spans="15:15" x14ac:dyDescent="0.3">
      <c r="O25440" s="1"/>
    </row>
    <row r="25441" spans="15:15" x14ac:dyDescent="0.3">
      <c r="O25441" s="1"/>
    </row>
    <row r="25442" spans="15:15" x14ac:dyDescent="0.3">
      <c r="O25442" s="1"/>
    </row>
    <row r="25443" spans="15:15" x14ac:dyDescent="0.3">
      <c r="O25443" s="1"/>
    </row>
    <row r="25444" spans="15:15" x14ac:dyDescent="0.3">
      <c r="O25444" s="1"/>
    </row>
    <row r="25445" spans="15:15" x14ac:dyDescent="0.3">
      <c r="O25445" s="1"/>
    </row>
    <row r="25446" spans="15:15" x14ac:dyDescent="0.3">
      <c r="O25446" s="1"/>
    </row>
    <row r="25447" spans="15:15" x14ac:dyDescent="0.3">
      <c r="O25447" s="1"/>
    </row>
    <row r="25448" spans="15:15" x14ac:dyDescent="0.3">
      <c r="O25448" s="1"/>
    </row>
    <row r="25449" spans="15:15" x14ac:dyDescent="0.3">
      <c r="O25449" s="1"/>
    </row>
    <row r="25450" spans="15:15" x14ac:dyDescent="0.3">
      <c r="O25450" s="1"/>
    </row>
    <row r="25451" spans="15:15" x14ac:dyDescent="0.3">
      <c r="O25451" s="1"/>
    </row>
    <row r="25452" spans="15:15" x14ac:dyDescent="0.3">
      <c r="O25452" s="1"/>
    </row>
    <row r="25453" spans="15:15" x14ac:dyDescent="0.3">
      <c r="O25453" s="1"/>
    </row>
    <row r="25454" spans="15:15" x14ac:dyDescent="0.3">
      <c r="O25454" s="1"/>
    </row>
    <row r="25455" spans="15:15" x14ac:dyDescent="0.3">
      <c r="O25455" s="1"/>
    </row>
    <row r="25456" spans="15:15" x14ac:dyDescent="0.3">
      <c r="O25456" s="1"/>
    </row>
    <row r="25457" spans="15:15" x14ac:dyDescent="0.3">
      <c r="O25457" s="1"/>
    </row>
    <row r="25458" spans="15:15" x14ac:dyDescent="0.3">
      <c r="O25458" s="1"/>
    </row>
    <row r="25459" spans="15:15" x14ac:dyDescent="0.3">
      <c r="O25459" s="1"/>
    </row>
    <row r="25460" spans="15:15" x14ac:dyDescent="0.3">
      <c r="O25460" s="1"/>
    </row>
    <row r="25461" spans="15:15" x14ac:dyDescent="0.3">
      <c r="O25461" s="1"/>
    </row>
    <row r="25462" spans="15:15" x14ac:dyDescent="0.3">
      <c r="O25462" s="1"/>
    </row>
    <row r="25463" spans="15:15" x14ac:dyDescent="0.3">
      <c r="O25463" s="1"/>
    </row>
    <row r="25464" spans="15:15" x14ac:dyDescent="0.3">
      <c r="O25464" s="1"/>
    </row>
    <row r="25465" spans="15:15" x14ac:dyDescent="0.3">
      <c r="O25465" s="1"/>
    </row>
    <row r="25466" spans="15:15" x14ac:dyDescent="0.3">
      <c r="O25466" s="1"/>
    </row>
    <row r="25467" spans="15:15" x14ac:dyDescent="0.3">
      <c r="O25467" s="1"/>
    </row>
    <row r="25468" spans="15:15" x14ac:dyDescent="0.3">
      <c r="O25468" s="1"/>
    </row>
    <row r="25469" spans="15:15" x14ac:dyDescent="0.3">
      <c r="O25469" s="1"/>
    </row>
    <row r="25470" spans="15:15" x14ac:dyDescent="0.3">
      <c r="O25470" s="1"/>
    </row>
    <row r="25471" spans="15:15" x14ac:dyDescent="0.3">
      <c r="O25471" s="1"/>
    </row>
    <row r="25472" spans="15:15" x14ac:dyDescent="0.3">
      <c r="O25472" s="1"/>
    </row>
    <row r="25473" spans="15:15" x14ac:dyDescent="0.3">
      <c r="O25473" s="1"/>
    </row>
    <row r="25474" spans="15:15" x14ac:dyDescent="0.3">
      <c r="O25474" s="1"/>
    </row>
    <row r="25475" spans="15:15" x14ac:dyDescent="0.3">
      <c r="O25475" s="1"/>
    </row>
    <row r="25476" spans="15:15" x14ac:dyDescent="0.3">
      <c r="O25476" s="1"/>
    </row>
    <row r="25477" spans="15:15" x14ac:dyDescent="0.3">
      <c r="O25477" s="1"/>
    </row>
    <row r="25478" spans="15:15" x14ac:dyDescent="0.3">
      <c r="O25478" s="1"/>
    </row>
    <row r="25479" spans="15:15" x14ac:dyDescent="0.3">
      <c r="O25479" s="1"/>
    </row>
    <row r="25480" spans="15:15" x14ac:dyDescent="0.3">
      <c r="O25480" s="1"/>
    </row>
    <row r="25481" spans="15:15" x14ac:dyDescent="0.3">
      <c r="O25481" s="1"/>
    </row>
    <row r="25482" spans="15:15" x14ac:dyDescent="0.3">
      <c r="O25482" s="1"/>
    </row>
    <row r="25483" spans="15:15" x14ac:dyDescent="0.3">
      <c r="O25483" s="1"/>
    </row>
    <row r="25484" spans="15:15" x14ac:dyDescent="0.3">
      <c r="O25484" s="1"/>
    </row>
    <row r="25485" spans="15:15" x14ac:dyDescent="0.3">
      <c r="O25485" s="1"/>
    </row>
    <row r="25486" spans="15:15" x14ac:dyDescent="0.3">
      <c r="O25486" s="1"/>
    </row>
    <row r="25487" spans="15:15" x14ac:dyDescent="0.3">
      <c r="O25487" s="1"/>
    </row>
    <row r="25488" spans="15:15" x14ac:dyDescent="0.3">
      <c r="O25488" s="1"/>
    </row>
    <row r="25489" spans="15:15" x14ac:dyDescent="0.3">
      <c r="O25489" s="1"/>
    </row>
    <row r="25490" spans="15:15" x14ac:dyDescent="0.3">
      <c r="O25490" s="1"/>
    </row>
    <row r="25491" spans="15:15" x14ac:dyDescent="0.3">
      <c r="O25491" s="1"/>
    </row>
    <row r="25492" spans="15:15" x14ac:dyDescent="0.3">
      <c r="O25492" s="1"/>
    </row>
    <row r="25493" spans="15:15" x14ac:dyDescent="0.3">
      <c r="O25493" s="1"/>
    </row>
    <row r="25494" spans="15:15" x14ac:dyDescent="0.3">
      <c r="O25494" s="1"/>
    </row>
    <row r="25495" spans="15:15" x14ac:dyDescent="0.3">
      <c r="O25495" s="1"/>
    </row>
    <row r="25496" spans="15:15" x14ac:dyDescent="0.3">
      <c r="O25496" s="1"/>
    </row>
    <row r="25497" spans="15:15" x14ac:dyDescent="0.3">
      <c r="O25497" s="1"/>
    </row>
    <row r="25498" spans="15:15" x14ac:dyDescent="0.3">
      <c r="O25498" s="1"/>
    </row>
    <row r="25499" spans="15:15" x14ac:dyDescent="0.3">
      <c r="O25499" s="1"/>
    </row>
    <row r="25500" spans="15:15" x14ac:dyDescent="0.3">
      <c r="O25500" s="1"/>
    </row>
    <row r="25501" spans="15:15" x14ac:dyDescent="0.3">
      <c r="O25501" s="1"/>
    </row>
    <row r="25502" spans="15:15" x14ac:dyDescent="0.3">
      <c r="O25502" s="1"/>
    </row>
    <row r="25503" spans="15:15" x14ac:dyDescent="0.3">
      <c r="O25503" s="1"/>
    </row>
    <row r="25504" spans="15:15" x14ac:dyDescent="0.3">
      <c r="O25504" s="1"/>
    </row>
    <row r="25505" spans="15:15" x14ac:dyDescent="0.3">
      <c r="O25505" s="1"/>
    </row>
    <row r="25506" spans="15:15" x14ac:dyDescent="0.3">
      <c r="O25506" s="1"/>
    </row>
    <row r="25507" spans="15:15" x14ac:dyDescent="0.3">
      <c r="O25507" s="1"/>
    </row>
    <row r="25508" spans="15:15" x14ac:dyDescent="0.3">
      <c r="O25508" s="1"/>
    </row>
    <row r="25509" spans="15:15" x14ac:dyDescent="0.3">
      <c r="O25509" s="1"/>
    </row>
    <row r="25510" spans="15:15" x14ac:dyDescent="0.3">
      <c r="O25510" s="1"/>
    </row>
    <row r="25511" spans="15:15" x14ac:dyDescent="0.3">
      <c r="O25511" s="1"/>
    </row>
    <row r="25512" spans="15:15" x14ac:dyDescent="0.3">
      <c r="O25512" s="1"/>
    </row>
    <row r="25513" spans="15:15" x14ac:dyDescent="0.3">
      <c r="O25513" s="1"/>
    </row>
    <row r="25514" spans="15:15" x14ac:dyDescent="0.3">
      <c r="O25514" s="1"/>
    </row>
    <row r="25515" spans="15:15" x14ac:dyDescent="0.3">
      <c r="O25515" s="1"/>
    </row>
    <row r="25516" spans="15:15" x14ac:dyDescent="0.3">
      <c r="O25516" s="1"/>
    </row>
    <row r="25517" spans="15:15" x14ac:dyDescent="0.3">
      <c r="O25517" s="1"/>
    </row>
    <row r="25518" spans="15:15" x14ac:dyDescent="0.3">
      <c r="O25518" s="1"/>
    </row>
    <row r="25519" spans="15:15" x14ac:dyDescent="0.3">
      <c r="O25519" s="1"/>
    </row>
    <row r="25520" spans="15:15" x14ac:dyDescent="0.3">
      <c r="O25520" s="1"/>
    </row>
    <row r="25521" spans="15:15" x14ac:dyDescent="0.3">
      <c r="O25521" s="1"/>
    </row>
    <row r="25522" spans="15:15" x14ac:dyDescent="0.3">
      <c r="O25522" s="1"/>
    </row>
    <row r="25523" spans="15:15" x14ac:dyDescent="0.3">
      <c r="O25523" s="1"/>
    </row>
    <row r="25524" spans="15:15" x14ac:dyDescent="0.3">
      <c r="O25524" s="1"/>
    </row>
    <row r="25525" spans="15:15" x14ac:dyDescent="0.3">
      <c r="O25525" s="1"/>
    </row>
    <row r="25526" spans="15:15" x14ac:dyDescent="0.3">
      <c r="O25526" s="1"/>
    </row>
    <row r="25527" spans="15:15" x14ac:dyDescent="0.3">
      <c r="O25527" s="1"/>
    </row>
    <row r="25528" spans="15:15" x14ac:dyDescent="0.3">
      <c r="O25528" s="1"/>
    </row>
    <row r="25529" spans="15:15" x14ac:dyDescent="0.3">
      <c r="O25529" s="1"/>
    </row>
    <row r="25530" spans="15:15" x14ac:dyDescent="0.3">
      <c r="O25530" s="1"/>
    </row>
    <row r="25531" spans="15:15" x14ac:dyDescent="0.3">
      <c r="O25531" s="1"/>
    </row>
    <row r="25532" spans="15:15" x14ac:dyDescent="0.3">
      <c r="O25532" s="1"/>
    </row>
    <row r="25533" spans="15:15" x14ac:dyDescent="0.3">
      <c r="O25533" s="1"/>
    </row>
    <row r="25534" spans="15:15" x14ac:dyDescent="0.3">
      <c r="O25534" s="1"/>
    </row>
    <row r="25535" spans="15:15" x14ac:dyDescent="0.3">
      <c r="O25535" s="1"/>
    </row>
    <row r="25536" spans="15:15" x14ac:dyDescent="0.3">
      <c r="O25536" s="1"/>
    </row>
    <row r="25537" spans="15:15" x14ac:dyDescent="0.3">
      <c r="O25537" s="1"/>
    </row>
    <row r="25538" spans="15:15" x14ac:dyDescent="0.3">
      <c r="O25538" s="1"/>
    </row>
    <row r="25539" spans="15:15" x14ac:dyDescent="0.3">
      <c r="O25539" s="1"/>
    </row>
    <row r="25540" spans="15:15" x14ac:dyDescent="0.3">
      <c r="O25540" s="1"/>
    </row>
    <row r="25541" spans="15:15" x14ac:dyDescent="0.3">
      <c r="O25541" s="1"/>
    </row>
    <row r="25542" spans="15:15" x14ac:dyDescent="0.3">
      <c r="O25542" s="1"/>
    </row>
    <row r="25543" spans="15:15" x14ac:dyDescent="0.3">
      <c r="O25543" s="1"/>
    </row>
    <row r="25544" spans="15:15" x14ac:dyDescent="0.3">
      <c r="O25544" s="1"/>
    </row>
    <row r="25545" spans="15:15" x14ac:dyDescent="0.3">
      <c r="O25545" s="1"/>
    </row>
    <row r="25546" spans="15:15" x14ac:dyDescent="0.3">
      <c r="O25546" s="1"/>
    </row>
    <row r="25547" spans="15:15" x14ac:dyDescent="0.3">
      <c r="O25547" s="1"/>
    </row>
    <row r="25548" spans="15:15" x14ac:dyDescent="0.3">
      <c r="O25548" s="1"/>
    </row>
    <row r="25549" spans="15:15" x14ac:dyDescent="0.3">
      <c r="O25549" s="1"/>
    </row>
    <row r="25550" spans="15:15" x14ac:dyDescent="0.3">
      <c r="O25550" s="1"/>
    </row>
    <row r="25551" spans="15:15" x14ac:dyDescent="0.3">
      <c r="O25551" s="1"/>
    </row>
    <row r="25552" spans="15:15" x14ac:dyDescent="0.3">
      <c r="O25552" s="1"/>
    </row>
    <row r="25553" spans="15:15" x14ac:dyDescent="0.3">
      <c r="O25553" s="1"/>
    </row>
    <row r="25554" spans="15:15" x14ac:dyDescent="0.3">
      <c r="O25554" s="1"/>
    </row>
    <row r="25555" spans="15:15" x14ac:dyDescent="0.3">
      <c r="O25555" s="1"/>
    </row>
    <row r="25556" spans="15:15" x14ac:dyDescent="0.3">
      <c r="O25556" s="1"/>
    </row>
    <row r="25557" spans="15:15" x14ac:dyDescent="0.3">
      <c r="O25557" s="1"/>
    </row>
    <row r="25558" spans="15:15" x14ac:dyDescent="0.3">
      <c r="O25558" s="1"/>
    </row>
    <row r="25559" spans="15:15" x14ac:dyDescent="0.3">
      <c r="O25559" s="1"/>
    </row>
    <row r="25560" spans="15:15" x14ac:dyDescent="0.3">
      <c r="O25560" s="1"/>
    </row>
    <row r="25561" spans="15:15" x14ac:dyDescent="0.3">
      <c r="O25561" s="1"/>
    </row>
    <row r="25562" spans="15:15" x14ac:dyDescent="0.3">
      <c r="O25562" s="1"/>
    </row>
    <row r="25563" spans="15:15" x14ac:dyDescent="0.3">
      <c r="O25563" s="1"/>
    </row>
    <row r="25564" spans="15:15" x14ac:dyDescent="0.3">
      <c r="O25564" s="1"/>
    </row>
    <row r="25565" spans="15:15" x14ac:dyDescent="0.3">
      <c r="O25565" s="1"/>
    </row>
    <row r="25566" spans="15:15" x14ac:dyDescent="0.3">
      <c r="O25566" s="1"/>
    </row>
    <row r="25567" spans="15:15" x14ac:dyDescent="0.3">
      <c r="O25567" s="1"/>
    </row>
    <row r="25568" spans="15:15" x14ac:dyDescent="0.3">
      <c r="O25568" s="1"/>
    </row>
    <row r="25569" spans="15:15" x14ac:dyDescent="0.3">
      <c r="O25569" s="1"/>
    </row>
    <row r="25570" spans="15:15" x14ac:dyDescent="0.3">
      <c r="O25570" s="1"/>
    </row>
    <row r="25571" spans="15:15" x14ac:dyDescent="0.3">
      <c r="O25571" s="1"/>
    </row>
    <row r="25572" spans="15:15" x14ac:dyDescent="0.3">
      <c r="O25572" s="1"/>
    </row>
    <row r="25573" spans="15:15" x14ac:dyDescent="0.3">
      <c r="O25573" s="1"/>
    </row>
    <row r="25574" spans="15:15" x14ac:dyDescent="0.3">
      <c r="O25574" s="1"/>
    </row>
    <row r="25575" spans="15:15" x14ac:dyDescent="0.3">
      <c r="O25575" s="1"/>
    </row>
    <row r="25576" spans="15:15" x14ac:dyDescent="0.3">
      <c r="O25576" s="1"/>
    </row>
    <row r="25577" spans="15:15" x14ac:dyDescent="0.3">
      <c r="O25577" s="1"/>
    </row>
    <row r="25578" spans="15:15" x14ac:dyDescent="0.3">
      <c r="O25578" s="1"/>
    </row>
    <row r="25579" spans="15:15" x14ac:dyDescent="0.3">
      <c r="O25579" s="1"/>
    </row>
    <row r="25580" spans="15:15" x14ac:dyDescent="0.3">
      <c r="O25580" s="1"/>
    </row>
    <row r="25581" spans="15:15" x14ac:dyDescent="0.3">
      <c r="O25581" s="1"/>
    </row>
    <row r="25582" spans="15:15" x14ac:dyDescent="0.3">
      <c r="O25582" s="1"/>
    </row>
    <row r="25583" spans="15:15" x14ac:dyDescent="0.3">
      <c r="O25583" s="1"/>
    </row>
    <row r="25584" spans="15:15" x14ac:dyDescent="0.3">
      <c r="O25584" s="1"/>
    </row>
    <row r="25585" spans="15:15" x14ac:dyDescent="0.3">
      <c r="O25585" s="1"/>
    </row>
    <row r="25586" spans="15:15" x14ac:dyDescent="0.3">
      <c r="O25586" s="1"/>
    </row>
    <row r="25587" spans="15:15" x14ac:dyDescent="0.3">
      <c r="O25587" s="1"/>
    </row>
    <row r="25588" spans="15:15" x14ac:dyDescent="0.3">
      <c r="O25588" s="1"/>
    </row>
    <row r="25589" spans="15:15" x14ac:dyDescent="0.3">
      <c r="O25589" s="1"/>
    </row>
    <row r="25590" spans="15:15" x14ac:dyDescent="0.3">
      <c r="O25590" s="1"/>
    </row>
    <row r="25591" spans="15:15" x14ac:dyDescent="0.3">
      <c r="O25591" s="1"/>
    </row>
    <row r="25592" spans="15:15" x14ac:dyDescent="0.3">
      <c r="O25592" s="1"/>
    </row>
    <row r="25593" spans="15:15" x14ac:dyDescent="0.3">
      <c r="O25593" s="1"/>
    </row>
    <row r="25594" spans="15:15" x14ac:dyDescent="0.3">
      <c r="O25594" s="1"/>
    </row>
    <row r="25595" spans="15:15" x14ac:dyDescent="0.3">
      <c r="O25595" s="1"/>
    </row>
    <row r="25596" spans="15:15" x14ac:dyDescent="0.3">
      <c r="O25596" s="1"/>
    </row>
    <row r="25597" spans="15:15" x14ac:dyDescent="0.3">
      <c r="O25597" s="1"/>
    </row>
    <row r="25598" spans="15:15" x14ac:dyDescent="0.3">
      <c r="O25598" s="1"/>
    </row>
    <row r="25599" spans="15:15" x14ac:dyDescent="0.3">
      <c r="O25599" s="1"/>
    </row>
    <row r="25600" spans="15:15" x14ac:dyDescent="0.3">
      <c r="O25600" s="1"/>
    </row>
    <row r="25601" spans="15:15" x14ac:dyDescent="0.3">
      <c r="O25601" s="1"/>
    </row>
    <row r="25602" spans="15:15" x14ac:dyDescent="0.3">
      <c r="O25602" s="1"/>
    </row>
    <row r="25603" spans="15:15" x14ac:dyDescent="0.3">
      <c r="O25603" s="1"/>
    </row>
    <row r="25604" spans="15:15" x14ac:dyDescent="0.3">
      <c r="O25604" s="1"/>
    </row>
    <row r="25605" spans="15:15" x14ac:dyDescent="0.3">
      <c r="O25605" s="1"/>
    </row>
    <row r="25606" spans="15:15" x14ac:dyDescent="0.3">
      <c r="O25606" s="1"/>
    </row>
    <row r="25607" spans="15:15" x14ac:dyDescent="0.3">
      <c r="O25607" s="1"/>
    </row>
    <row r="25608" spans="15:15" x14ac:dyDescent="0.3">
      <c r="O25608" s="1"/>
    </row>
    <row r="25609" spans="15:15" x14ac:dyDescent="0.3">
      <c r="O25609" s="1"/>
    </row>
    <row r="25610" spans="15:15" x14ac:dyDescent="0.3">
      <c r="O25610" s="1"/>
    </row>
    <row r="25611" spans="15:15" x14ac:dyDescent="0.3">
      <c r="O25611" s="1"/>
    </row>
    <row r="25612" spans="15:15" x14ac:dyDescent="0.3">
      <c r="O25612" s="1"/>
    </row>
    <row r="25613" spans="15:15" x14ac:dyDescent="0.3">
      <c r="O25613" s="1"/>
    </row>
    <row r="25614" spans="15:15" x14ac:dyDescent="0.3">
      <c r="O25614" s="1"/>
    </row>
    <row r="25615" spans="15:15" x14ac:dyDescent="0.3">
      <c r="O25615" s="1"/>
    </row>
    <row r="25616" spans="15:15" x14ac:dyDescent="0.3">
      <c r="O25616" s="1"/>
    </row>
    <row r="25617" spans="15:15" x14ac:dyDescent="0.3">
      <c r="O25617" s="1"/>
    </row>
    <row r="25618" spans="15:15" x14ac:dyDescent="0.3">
      <c r="O25618" s="1"/>
    </row>
    <row r="25619" spans="15:15" x14ac:dyDescent="0.3">
      <c r="O25619" s="1"/>
    </row>
    <row r="25620" spans="15:15" x14ac:dyDescent="0.3">
      <c r="O25620" s="1"/>
    </row>
    <row r="25621" spans="15:15" x14ac:dyDescent="0.3">
      <c r="O25621" s="1"/>
    </row>
    <row r="25622" spans="15:15" x14ac:dyDescent="0.3">
      <c r="O25622" s="1"/>
    </row>
    <row r="25623" spans="15:15" x14ac:dyDescent="0.3">
      <c r="O25623" s="1"/>
    </row>
    <row r="25624" spans="15:15" x14ac:dyDescent="0.3">
      <c r="O25624" s="1"/>
    </row>
    <row r="25625" spans="15:15" x14ac:dyDescent="0.3">
      <c r="O25625" s="1"/>
    </row>
    <row r="25626" spans="15:15" x14ac:dyDescent="0.3">
      <c r="O25626" s="1"/>
    </row>
    <row r="25627" spans="15:15" x14ac:dyDescent="0.3">
      <c r="O25627" s="1"/>
    </row>
    <row r="25628" spans="15:15" x14ac:dyDescent="0.3">
      <c r="O25628" s="1"/>
    </row>
    <row r="25629" spans="15:15" x14ac:dyDescent="0.3">
      <c r="O25629" s="1"/>
    </row>
    <row r="25630" spans="15:15" x14ac:dyDescent="0.3">
      <c r="O25630" s="1"/>
    </row>
    <row r="25631" spans="15:15" x14ac:dyDescent="0.3">
      <c r="O25631" s="1"/>
    </row>
    <row r="25632" spans="15:15" x14ac:dyDescent="0.3">
      <c r="O25632" s="1"/>
    </row>
    <row r="25633" spans="15:15" x14ac:dyDescent="0.3">
      <c r="O25633" s="1"/>
    </row>
    <row r="25634" spans="15:15" x14ac:dyDescent="0.3">
      <c r="O25634" s="1"/>
    </row>
    <row r="25635" spans="15:15" x14ac:dyDescent="0.3">
      <c r="O25635" s="1"/>
    </row>
    <row r="25636" spans="15:15" x14ac:dyDescent="0.3">
      <c r="O25636" s="1"/>
    </row>
    <row r="25637" spans="15:15" x14ac:dyDescent="0.3">
      <c r="O25637" s="1"/>
    </row>
    <row r="25638" spans="15:15" x14ac:dyDescent="0.3">
      <c r="O25638" s="1"/>
    </row>
    <row r="25639" spans="15:15" x14ac:dyDescent="0.3">
      <c r="O25639" s="1"/>
    </row>
    <row r="25640" spans="15:15" x14ac:dyDescent="0.3">
      <c r="O25640" s="1"/>
    </row>
    <row r="25641" spans="15:15" x14ac:dyDescent="0.3">
      <c r="O25641" s="1"/>
    </row>
    <row r="25642" spans="15:15" x14ac:dyDescent="0.3">
      <c r="O25642" s="1"/>
    </row>
    <row r="25643" spans="15:15" x14ac:dyDescent="0.3">
      <c r="O25643" s="1"/>
    </row>
    <row r="25644" spans="15:15" x14ac:dyDescent="0.3">
      <c r="O25644" s="1"/>
    </row>
    <row r="25645" spans="15:15" x14ac:dyDescent="0.3">
      <c r="O25645" s="1"/>
    </row>
    <row r="25646" spans="15:15" x14ac:dyDescent="0.3">
      <c r="O25646" s="1"/>
    </row>
    <row r="25647" spans="15:15" x14ac:dyDescent="0.3">
      <c r="O25647" s="1"/>
    </row>
    <row r="25648" spans="15:15" x14ac:dyDescent="0.3">
      <c r="O25648" s="1"/>
    </row>
    <row r="25649" spans="15:15" x14ac:dyDescent="0.3">
      <c r="O25649" s="1"/>
    </row>
    <row r="25650" spans="15:15" x14ac:dyDescent="0.3">
      <c r="O25650" s="1"/>
    </row>
    <row r="25651" spans="15:15" x14ac:dyDescent="0.3">
      <c r="O25651" s="1"/>
    </row>
    <row r="25652" spans="15:15" x14ac:dyDescent="0.3">
      <c r="O25652" s="1"/>
    </row>
    <row r="25653" spans="15:15" x14ac:dyDescent="0.3">
      <c r="O25653" s="1"/>
    </row>
    <row r="25654" spans="15:15" x14ac:dyDescent="0.3">
      <c r="O25654" s="1"/>
    </row>
    <row r="25655" spans="15:15" x14ac:dyDescent="0.3">
      <c r="O25655" s="1"/>
    </row>
    <row r="25656" spans="15:15" x14ac:dyDescent="0.3">
      <c r="O25656" s="1"/>
    </row>
    <row r="25657" spans="15:15" x14ac:dyDescent="0.3">
      <c r="O25657" s="1"/>
    </row>
    <row r="25658" spans="15:15" x14ac:dyDescent="0.3">
      <c r="O25658" s="1"/>
    </row>
    <row r="25659" spans="15:15" x14ac:dyDescent="0.3">
      <c r="O25659" s="1"/>
    </row>
    <row r="25660" spans="15:15" x14ac:dyDescent="0.3">
      <c r="O25660" s="1"/>
    </row>
    <row r="25661" spans="15:15" x14ac:dyDescent="0.3">
      <c r="O25661" s="1"/>
    </row>
    <row r="25662" spans="15:15" x14ac:dyDescent="0.3">
      <c r="O25662" s="1"/>
    </row>
    <row r="25663" spans="15:15" x14ac:dyDescent="0.3">
      <c r="O25663" s="1"/>
    </row>
    <row r="25664" spans="15:15" x14ac:dyDescent="0.3">
      <c r="O25664" s="1"/>
    </row>
    <row r="25665" spans="15:15" x14ac:dyDescent="0.3">
      <c r="O25665" s="1"/>
    </row>
    <row r="25666" spans="15:15" x14ac:dyDescent="0.3">
      <c r="O25666" s="1"/>
    </row>
    <row r="25667" spans="15:15" x14ac:dyDescent="0.3">
      <c r="O25667" s="1"/>
    </row>
    <row r="25668" spans="15:15" x14ac:dyDescent="0.3">
      <c r="O25668" s="1"/>
    </row>
    <row r="25669" spans="15:15" x14ac:dyDescent="0.3">
      <c r="O25669" s="1"/>
    </row>
    <row r="25670" spans="15:15" x14ac:dyDescent="0.3">
      <c r="O25670" s="1"/>
    </row>
    <row r="25671" spans="15:15" x14ac:dyDescent="0.3">
      <c r="O25671" s="1"/>
    </row>
    <row r="25672" spans="15:15" x14ac:dyDescent="0.3">
      <c r="O25672" s="1"/>
    </row>
    <row r="25673" spans="15:15" x14ac:dyDescent="0.3">
      <c r="O25673" s="1"/>
    </row>
    <row r="25674" spans="15:15" x14ac:dyDescent="0.3">
      <c r="O25674" s="1"/>
    </row>
    <row r="25675" spans="15:15" x14ac:dyDescent="0.3">
      <c r="O25675" s="1"/>
    </row>
    <row r="25676" spans="15:15" x14ac:dyDescent="0.3">
      <c r="O25676" s="1"/>
    </row>
    <row r="25677" spans="15:15" x14ac:dyDescent="0.3">
      <c r="O25677" s="1"/>
    </row>
    <row r="25678" spans="15:15" x14ac:dyDescent="0.3">
      <c r="O25678" s="1"/>
    </row>
    <row r="25679" spans="15:15" x14ac:dyDescent="0.3">
      <c r="O25679" s="1"/>
    </row>
    <row r="25680" spans="15:15" x14ac:dyDescent="0.3">
      <c r="O25680" s="1"/>
    </row>
    <row r="25681" spans="15:15" x14ac:dyDescent="0.3">
      <c r="O25681" s="1"/>
    </row>
    <row r="25682" spans="15:15" x14ac:dyDescent="0.3">
      <c r="O25682" s="1"/>
    </row>
    <row r="25683" spans="15:15" x14ac:dyDescent="0.3">
      <c r="O25683" s="1"/>
    </row>
    <row r="25684" spans="15:15" x14ac:dyDescent="0.3">
      <c r="O25684" s="1"/>
    </row>
    <row r="25685" spans="15:15" x14ac:dyDescent="0.3">
      <c r="O25685" s="1"/>
    </row>
    <row r="25686" spans="15:15" x14ac:dyDescent="0.3">
      <c r="O25686" s="1"/>
    </row>
    <row r="25687" spans="15:15" x14ac:dyDescent="0.3">
      <c r="O25687" s="1"/>
    </row>
    <row r="25688" spans="15:15" x14ac:dyDescent="0.3">
      <c r="O25688" s="1"/>
    </row>
    <row r="25689" spans="15:15" x14ac:dyDescent="0.3">
      <c r="O25689" s="1"/>
    </row>
    <row r="25690" spans="15:15" x14ac:dyDescent="0.3">
      <c r="O25690" s="1"/>
    </row>
    <row r="25691" spans="15:15" x14ac:dyDescent="0.3">
      <c r="O25691" s="1"/>
    </row>
    <row r="25692" spans="15:15" x14ac:dyDescent="0.3">
      <c r="O25692" s="1"/>
    </row>
    <row r="25693" spans="15:15" x14ac:dyDescent="0.3">
      <c r="O25693" s="1"/>
    </row>
    <row r="25694" spans="15:15" x14ac:dyDescent="0.3">
      <c r="O25694" s="1"/>
    </row>
    <row r="25695" spans="15:15" x14ac:dyDescent="0.3">
      <c r="O25695" s="1"/>
    </row>
    <row r="25696" spans="15:15" x14ac:dyDescent="0.3">
      <c r="O25696" s="1"/>
    </row>
    <row r="25697" spans="15:15" x14ac:dyDescent="0.3">
      <c r="O25697" s="1"/>
    </row>
    <row r="25698" spans="15:15" x14ac:dyDescent="0.3">
      <c r="O25698" s="1"/>
    </row>
    <row r="25699" spans="15:15" x14ac:dyDescent="0.3">
      <c r="O25699" s="1"/>
    </row>
    <row r="25700" spans="15:15" x14ac:dyDescent="0.3">
      <c r="O25700" s="1"/>
    </row>
    <row r="25701" spans="15:15" x14ac:dyDescent="0.3">
      <c r="O25701" s="1"/>
    </row>
    <row r="25702" spans="15:15" x14ac:dyDescent="0.3">
      <c r="O25702" s="1"/>
    </row>
    <row r="25703" spans="15:15" x14ac:dyDescent="0.3">
      <c r="O25703" s="1"/>
    </row>
    <row r="25704" spans="15:15" x14ac:dyDescent="0.3">
      <c r="O25704" s="1"/>
    </row>
    <row r="25705" spans="15:15" x14ac:dyDescent="0.3">
      <c r="O25705" s="1"/>
    </row>
    <row r="25706" spans="15:15" x14ac:dyDescent="0.3">
      <c r="O25706" s="1"/>
    </row>
    <row r="25707" spans="15:15" x14ac:dyDescent="0.3">
      <c r="O25707" s="1"/>
    </row>
    <row r="25708" spans="15:15" x14ac:dyDescent="0.3">
      <c r="O25708" s="1"/>
    </row>
    <row r="25709" spans="15:15" x14ac:dyDescent="0.3">
      <c r="O25709" s="1"/>
    </row>
    <row r="25710" spans="15:15" x14ac:dyDescent="0.3">
      <c r="O25710" s="1"/>
    </row>
    <row r="25711" spans="15:15" x14ac:dyDescent="0.3">
      <c r="O25711" s="1"/>
    </row>
    <row r="25712" spans="15:15" x14ac:dyDescent="0.3">
      <c r="O25712" s="1"/>
    </row>
    <row r="25713" spans="15:15" x14ac:dyDescent="0.3">
      <c r="O25713" s="1"/>
    </row>
    <row r="25714" spans="15:15" x14ac:dyDescent="0.3">
      <c r="O25714" s="1"/>
    </row>
    <row r="25715" spans="15:15" x14ac:dyDescent="0.3">
      <c r="O25715" s="1"/>
    </row>
    <row r="25716" spans="15:15" x14ac:dyDescent="0.3">
      <c r="O25716" s="1"/>
    </row>
    <row r="25717" spans="15:15" x14ac:dyDescent="0.3">
      <c r="O25717" s="1"/>
    </row>
    <row r="25718" spans="15:15" x14ac:dyDescent="0.3">
      <c r="O25718" s="1"/>
    </row>
    <row r="25719" spans="15:15" x14ac:dyDescent="0.3">
      <c r="O25719" s="1"/>
    </row>
    <row r="25720" spans="15:15" x14ac:dyDescent="0.3">
      <c r="O25720" s="1"/>
    </row>
    <row r="25721" spans="15:15" x14ac:dyDescent="0.3">
      <c r="O25721" s="1"/>
    </row>
    <row r="25722" spans="15:15" x14ac:dyDescent="0.3">
      <c r="O25722" s="1"/>
    </row>
    <row r="25723" spans="15:15" x14ac:dyDescent="0.3">
      <c r="O25723" s="1"/>
    </row>
    <row r="25724" spans="15:15" x14ac:dyDescent="0.3">
      <c r="O25724" s="1"/>
    </row>
    <row r="25725" spans="15:15" x14ac:dyDescent="0.3">
      <c r="O25725" s="1"/>
    </row>
    <row r="25726" spans="15:15" x14ac:dyDescent="0.3">
      <c r="O25726" s="1"/>
    </row>
    <row r="25727" spans="15:15" x14ac:dyDescent="0.3">
      <c r="O25727" s="1"/>
    </row>
    <row r="25728" spans="15:15" x14ac:dyDescent="0.3">
      <c r="O25728" s="1"/>
    </row>
    <row r="25729" spans="15:15" x14ac:dyDescent="0.3">
      <c r="O25729" s="1"/>
    </row>
    <row r="25730" spans="15:15" x14ac:dyDescent="0.3">
      <c r="O25730" s="1"/>
    </row>
    <row r="25731" spans="15:15" x14ac:dyDescent="0.3">
      <c r="O25731" s="1"/>
    </row>
    <row r="25732" spans="15:15" x14ac:dyDescent="0.3">
      <c r="O25732" s="1"/>
    </row>
    <row r="25733" spans="15:15" x14ac:dyDescent="0.3">
      <c r="O25733" s="1"/>
    </row>
    <row r="25734" spans="15:15" x14ac:dyDescent="0.3">
      <c r="O25734" s="1"/>
    </row>
    <row r="25735" spans="15:15" x14ac:dyDescent="0.3">
      <c r="O25735" s="1"/>
    </row>
    <row r="25736" spans="15:15" x14ac:dyDescent="0.3">
      <c r="O25736" s="1"/>
    </row>
    <row r="25737" spans="15:15" x14ac:dyDescent="0.3">
      <c r="O25737" s="1"/>
    </row>
    <row r="25738" spans="15:15" x14ac:dyDescent="0.3">
      <c r="O25738" s="1"/>
    </row>
    <row r="25739" spans="15:15" x14ac:dyDescent="0.3">
      <c r="O25739" s="1"/>
    </row>
    <row r="25740" spans="15:15" x14ac:dyDescent="0.3">
      <c r="O25740" s="1"/>
    </row>
    <row r="25741" spans="15:15" x14ac:dyDescent="0.3">
      <c r="O25741" s="1"/>
    </row>
    <row r="25742" spans="15:15" x14ac:dyDescent="0.3">
      <c r="O25742" s="1"/>
    </row>
    <row r="25743" spans="15:15" x14ac:dyDescent="0.3">
      <c r="O25743" s="1"/>
    </row>
    <row r="25744" spans="15:15" x14ac:dyDescent="0.3">
      <c r="O25744" s="1"/>
    </row>
    <row r="25745" spans="15:15" x14ac:dyDescent="0.3">
      <c r="O25745" s="1"/>
    </row>
    <row r="25746" spans="15:15" x14ac:dyDescent="0.3">
      <c r="O25746" s="1"/>
    </row>
    <row r="25747" spans="15:15" x14ac:dyDescent="0.3">
      <c r="O25747" s="1"/>
    </row>
    <row r="25748" spans="15:15" x14ac:dyDescent="0.3">
      <c r="O25748" s="1"/>
    </row>
    <row r="25749" spans="15:15" x14ac:dyDescent="0.3">
      <c r="O25749" s="1"/>
    </row>
    <row r="25750" spans="15:15" x14ac:dyDescent="0.3">
      <c r="O25750" s="1"/>
    </row>
    <row r="25751" spans="15:15" x14ac:dyDescent="0.3">
      <c r="O25751" s="1"/>
    </row>
    <row r="25752" spans="15:15" x14ac:dyDescent="0.3">
      <c r="O25752" s="1"/>
    </row>
    <row r="25753" spans="15:15" x14ac:dyDescent="0.3">
      <c r="O25753" s="1"/>
    </row>
    <row r="25754" spans="15:15" x14ac:dyDescent="0.3">
      <c r="O25754" s="1"/>
    </row>
    <row r="25755" spans="15:15" x14ac:dyDescent="0.3">
      <c r="O25755" s="1"/>
    </row>
    <row r="25756" spans="15:15" x14ac:dyDescent="0.3">
      <c r="O25756" s="1"/>
    </row>
    <row r="25757" spans="15:15" x14ac:dyDescent="0.3">
      <c r="O25757" s="1"/>
    </row>
    <row r="25758" spans="15:15" x14ac:dyDescent="0.3">
      <c r="O25758" s="1"/>
    </row>
    <row r="25759" spans="15:15" x14ac:dyDescent="0.3">
      <c r="O25759" s="1"/>
    </row>
    <row r="25760" spans="15:15" x14ac:dyDescent="0.3">
      <c r="O25760" s="1"/>
    </row>
    <row r="25761" spans="15:15" x14ac:dyDescent="0.3">
      <c r="O25761" s="1"/>
    </row>
    <row r="25762" spans="15:15" x14ac:dyDescent="0.3">
      <c r="O25762" s="1"/>
    </row>
    <row r="25763" spans="15:15" x14ac:dyDescent="0.3">
      <c r="O25763" s="1"/>
    </row>
    <row r="25764" spans="15:15" x14ac:dyDescent="0.3">
      <c r="O25764" s="1"/>
    </row>
    <row r="25765" spans="15:15" x14ac:dyDescent="0.3">
      <c r="O25765" s="1"/>
    </row>
    <row r="25766" spans="15:15" x14ac:dyDescent="0.3">
      <c r="O25766" s="1"/>
    </row>
    <row r="25767" spans="15:15" x14ac:dyDescent="0.3">
      <c r="O25767" s="1"/>
    </row>
    <row r="25768" spans="15:15" x14ac:dyDescent="0.3">
      <c r="O25768" s="1"/>
    </row>
    <row r="25769" spans="15:15" x14ac:dyDescent="0.3">
      <c r="O25769" s="1"/>
    </row>
    <row r="25770" spans="15:15" x14ac:dyDescent="0.3">
      <c r="O25770" s="1"/>
    </row>
    <row r="25771" spans="15:15" x14ac:dyDescent="0.3">
      <c r="O25771" s="1"/>
    </row>
    <row r="25772" spans="15:15" x14ac:dyDescent="0.3">
      <c r="O25772" s="1"/>
    </row>
    <row r="25773" spans="15:15" x14ac:dyDescent="0.3">
      <c r="O25773" s="1"/>
    </row>
    <row r="25774" spans="15:15" x14ac:dyDescent="0.3">
      <c r="O25774" s="1"/>
    </row>
    <row r="25775" spans="15:15" x14ac:dyDescent="0.3">
      <c r="O25775" s="1"/>
    </row>
    <row r="25776" spans="15:15" x14ac:dyDescent="0.3">
      <c r="O25776" s="1"/>
    </row>
    <row r="25777" spans="15:15" x14ac:dyDescent="0.3">
      <c r="O25777" s="1"/>
    </row>
    <row r="25778" spans="15:15" x14ac:dyDescent="0.3">
      <c r="O25778" s="1"/>
    </row>
    <row r="25779" spans="15:15" x14ac:dyDescent="0.3">
      <c r="O25779" s="1"/>
    </row>
    <row r="25780" spans="15:15" x14ac:dyDescent="0.3">
      <c r="O25780" s="1"/>
    </row>
    <row r="25781" spans="15:15" x14ac:dyDescent="0.3">
      <c r="O25781" s="1"/>
    </row>
    <row r="25782" spans="15:15" x14ac:dyDescent="0.3">
      <c r="O25782" s="1"/>
    </row>
    <row r="25783" spans="15:15" x14ac:dyDescent="0.3">
      <c r="O25783" s="1"/>
    </row>
    <row r="25784" spans="15:15" x14ac:dyDescent="0.3">
      <c r="O25784" s="1"/>
    </row>
    <row r="25785" spans="15:15" x14ac:dyDescent="0.3">
      <c r="O25785" s="1"/>
    </row>
    <row r="25786" spans="15:15" x14ac:dyDescent="0.3">
      <c r="O25786" s="1"/>
    </row>
    <row r="25787" spans="15:15" x14ac:dyDescent="0.3">
      <c r="O25787" s="1"/>
    </row>
    <row r="25788" spans="15:15" x14ac:dyDescent="0.3">
      <c r="O25788" s="1"/>
    </row>
    <row r="25789" spans="15:15" x14ac:dyDescent="0.3">
      <c r="O25789" s="1"/>
    </row>
    <row r="25790" spans="15:15" x14ac:dyDescent="0.3">
      <c r="O25790" s="1"/>
    </row>
    <row r="25791" spans="15:15" x14ac:dyDescent="0.3">
      <c r="O25791" s="1"/>
    </row>
    <row r="25792" spans="15:15" x14ac:dyDescent="0.3">
      <c r="O25792" s="1"/>
    </row>
    <row r="25793" spans="15:15" x14ac:dyDescent="0.3">
      <c r="O25793" s="1"/>
    </row>
    <row r="25794" spans="15:15" x14ac:dyDescent="0.3">
      <c r="O25794" s="1"/>
    </row>
    <row r="25795" spans="15:15" x14ac:dyDescent="0.3">
      <c r="O25795" s="1"/>
    </row>
    <row r="25796" spans="15:15" x14ac:dyDescent="0.3">
      <c r="O25796" s="1"/>
    </row>
    <row r="25797" spans="15:15" x14ac:dyDescent="0.3">
      <c r="O25797" s="1"/>
    </row>
    <row r="25798" spans="15:15" x14ac:dyDescent="0.3">
      <c r="O25798" s="1"/>
    </row>
    <row r="25799" spans="15:15" x14ac:dyDescent="0.3">
      <c r="O25799" s="1"/>
    </row>
    <row r="25800" spans="15:15" x14ac:dyDescent="0.3">
      <c r="O25800" s="1"/>
    </row>
    <row r="25801" spans="15:15" x14ac:dyDescent="0.3">
      <c r="O25801" s="1"/>
    </row>
    <row r="25802" spans="15:15" x14ac:dyDescent="0.3">
      <c r="O25802" s="1"/>
    </row>
    <row r="25803" spans="15:15" x14ac:dyDescent="0.3">
      <c r="O25803" s="1"/>
    </row>
    <row r="25804" spans="15:15" x14ac:dyDescent="0.3">
      <c r="O25804" s="1"/>
    </row>
    <row r="25805" spans="15:15" x14ac:dyDescent="0.3">
      <c r="O25805" s="1"/>
    </row>
    <row r="25806" spans="15:15" x14ac:dyDescent="0.3">
      <c r="O25806" s="1"/>
    </row>
    <row r="25807" spans="15:15" x14ac:dyDescent="0.3">
      <c r="O25807" s="1"/>
    </row>
    <row r="25808" spans="15:15" x14ac:dyDescent="0.3">
      <c r="O25808" s="1"/>
    </row>
    <row r="25809" spans="15:15" x14ac:dyDescent="0.3">
      <c r="O25809" s="1"/>
    </row>
    <row r="25810" spans="15:15" x14ac:dyDescent="0.3">
      <c r="O25810" s="1"/>
    </row>
    <row r="25811" spans="15:15" x14ac:dyDescent="0.3">
      <c r="O25811" s="1"/>
    </row>
    <row r="25812" spans="15:15" x14ac:dyDescent="0.3">
      <c r="O25812" s="1"/>
    </row>
    <row r="25813" spans="15:15" x14ac:dyDescent="0.3">
      <c r="O25813" s="1"/>
    </row>
    <row r="25814" spans="15:15" x14ac:dyDescent="0.3">
      <c r="O25814" s="1"/>
    </row>
    <row r="25815" spans="15:15" x14ac:dyDescent="0.3">
      <c r="O25815" s="1"/>
    </row>
    <row r="25816" spans="15:15" x14ac:dyDescent="0.3">
      <c r="O25816" s="1"/>
    </row>
    <row r="25817" spans="15:15" x14ac:dyDescent="0.3">
      <c r="O25817" s="1"/>
    </row>
    <row r="25818" spans="15:15" x14ac:dyDescent="0.3">
      <c r="O25818" s="1"/>
    </row>
    <row r="25819" spans="15:15" x14ac:dyDescent="0.3">
      <c r="O25819" s="1"/>
    </row>
    <row r="25820" spans="15:15" x14ac:dyDescent="0.3">
      <c r="O25820" s="1"/>
    </row>
    <row r="25821" spans="15:15" x14ac:dyDescent="0.3">
      <c r="O25821" s="1"/>
    </row>
    <row r="25822" spans="15:15" x14ac:dyDescent="0.3">
      <c r="O25822" s="1"/>
    </row>
    <row r="25823" spans="15:15" x14ac:dyDescent="0.3">
      <c r="O25823" s="1"/>
    </row>
    <row r="25824" spans="15:15" x14ac:dyDescent="0.3">
      <c r="O25824" s="1"/>
    </row>
    <row r="25825" spans="15:15" x14ac:dyDescent="0.3">
      <c r="O25825" s="1"/>
    </row>
    <row r="25826" spans="15:15" x14ac:dyDescent="0.3">
      <c r="O25826" s="1"/>
    </row>
    <row r="25827" spans="15:15" x14ac:dyDescent="0.3">
      <c r="O25827" s="1"/>
    </row>
    <row r="25828" spans="15:15" x14ac:dyDescent="0.3">
      <c r="O25828" s="1"/>
    </row>
    <row r="25829" spans="15:15" x14ac:dyDescent="0.3">
      <c r="O25829" s="1"/>
    </row>
    <row r="25830" spans="15:15" x14ac:dyDescent="0.3">
      <c r="O25830" s="1"/>
    </row>
    <row r="25831" spans="15:15" x14ac:dyDescent="0.3">
      <c r="O25831" s="1"/>
    </row>
    <row r="25832" spans="15:15" x14ac:dyDescent="0.3">
      <c r="O25832" s="1"/>
    </row>
    <row r="25833" spans="15:15" x14ac:dyDescent="0.3">
      <c r="O25833" s="1"/>
    </row>
    <row r="25834" spans="15:15" x14ac:dyDescent="0.3">
      <c r="O25834" s="1"/>
    </row>
    <row r="25835" spans="15:15" x14ac:dyDescent="0.3">
      <c r="O25835" s="1"/>
    </row>
    <row r="25836" spans="15:15" x14ac:dyDescent="0.3">
      <c r="O25836" s="1"/>
    </row>
    <row r="25837" spans="15:15" x14ac:dyDescent="0.3">
      <c r="O25837" s="1"/>
    </row>
    <row r="25838" spans="15:15" x14ac:dyDescent="0.3">
      <c r="O25838" s="1"/>
    </row>
    <row r="25839" spans="15:15" x14ac:dyDescent="0.3">
      <c r="O25839" s="1"/>
    </row>
    <row r="25840" spans="15:15" x14ac:dyDescent="0.3">
      <c r="O25840" s="1"/>
    </row>
    <row r="25841" spans="15:15" x14ac:dyDescent="0.3">
      <c r="O25841" s="1"/>
    </row>
    <row r="25842" spans="15:15" x14ac:dyDescent="0.3">
      <c r="O25842" s="1"/>
    </row>
    <row r="25843" spans="15:15" x14ac:dyDescent="0.3">
      <c r="O25843" s="1"/>
    </row>
    <row r="25844" spans="15:15" x14ac:dyDescent="0.3">
      <c r="O25844" s="1"/>
    </row>
    <row r="25845" spans="15:15" x14ac:dyDescent="0.3">
      <c r="O25845" s="1"/>
    </row>
    <row r="25846" spans="15:15" x14ac:dyDescent="0.3">
      <c r="O25846" s="1"/>
    </row>
    <row r="25847" spans="15:15" x14ac:dyDescent="0.3">
      <c r="O25847" s="1"/>
    </row>
    <row r="25848" spans="15:15" x14ac:dyDescent="0.3">
      <c r="O25848" s="1"/>
    </row>
    <row r="25849" spans="15:15" x14ac:dyDescent="0.3">
      <c r="O25849" s="1"/>
    </row>
    <row r="25850" spans="15:15" x14ac:dyDescent="0.3">
      <c r="O25850" s="1"/>
    </row>
    <row r="25851" spans="15:15" x14ac:dyDescent="0.3">
      <c r="O25851" s="1"/>
    </row>
    <row r="25852" spans="15:15" x14ac:dyDescent="0.3">
      <c r="O25852" s="1"/>
    </row>
    <row r="25853" spans="15:15" x14ac:dyDescent="0.3">
      <c r="O25853" s="1"/>
    </row>
    <row r="25854" spans="15:15" x14ac:dyDescent="0.3">
      <c r="O25854" s="1"/>
    </row>
    <row r="25855" spans="15:15" x14ac:dyDescent="0.3">
      <c r="O25855" s="1"/>
    </row>
    <row r="25856" spans="15:15" x14ac:dyDescent="0.3">
      <c r="O25856" s="1"/>
    </row>
    <row r="25857" spans="15:15" x14ac:dyDescent="0.3">
      <c r="O25857" s="1"/>
    </row>
    <row r="25858" spans="15:15" x14ac:dyDescent="0.3">
      <c r="O25858" s="1"/>
    </row>
    <row r="25859" spans="15:15" x14ac:dyDescent="0.3">
      <c r="O25859" s="1"/>
    </row>
    <row r="25860" spans="15:15" x14ac:dyDescent="0.3">
      <c r="O25860" s="1"/>
    </row>
    <row r="25861" spans="15:15" x14ac:dyDescent="0.3">
      <c r="O25861" s="1"/>
    </row>
    <row r="25862" spans="15:15" x14ac:dyDescent="0.3">
      <c r="O25862" s="1"/>
    </row>
    <row r="25863" spans="15:15" x14ac:dyDescent="0.3">
      <c r="O25863" s="1"/>
    </row>
    <row r="25864" spans="15:15" x14ac:dyDescent="0.3">
      <c r="O25864" s="1"/>
    </row>
    <row r="25865" spans="15:15" x14ac:dyDescent="0.3">
      <c r="O25865" s="1"/>
    </row>
    <row r="25866" spans="15:15" x14ac:dyDescent="0.3">
      <c r="O25866" s="1"/>
    </row>
    <row r="25867" spans="15:15" x14ac:dyDescent="0.3">
      <c r="O25867" s="1"/>
    </row>
    <row r="25868" spans="15:15" x14ac:dyDescent="0.3">
      <c r="O25868" s="1"/>
    </row>
    <row r="25869" spans="15:15" x14ac:dyDescent="0.3">
      <c r="O25869" s="1"/>
    </row>
    <row r="25870" spans="15:15" x14ac:dyDescent="0.3">
      <c r="O25870" s="1"/>
    </row>
    <row r="25871" spans="15:15" x14ac:dyDescent="0.3">
      <c r="O25871" s="1"/>
    </row>
    <row r="25872" spans="15:15" x14ac:dyDescent="0.3">
      <c r="O25872" s="1"/>
    </row>
    <row r="25873" spans="15:15" x14ac:dyDescent="0.3">
      <c r="O25873" s="1"/>
    </row>
    <row r="25874" spans="15:15" x14ac:dyDescent="0.3">
      <c r="O25874" s="1"/>
    </row>
    <row r="25875" spans="15:15" x14ac:dyDescent="0.3">
      <c r="O25875" s="1"/>
    </row>
    <row r="25876" spans="15:15" x14ac:dyDescent="0.3">
      <c r="O25876" s="1"/>
    </row>
    <row r="25877" spans="15:15" x14ac:dyDescent="0.3">
      <c r="O25877" s="1"/>
    </row>
    <row r="25878" spans="15:15" x14ac:dyDescent="0.3">
      <c r="O25878" s="1"/>
    </row>
    <row r="25879" spans="15:15" x14ac:dyDescent="0.3">
      <c r="O25879" s="1"/>
    </row>
    <row r="25880" spans="15:15" x14ac:dyDescent="0.3">
      <c r="O25880" s="1"/>
    </row>
    <row r="25881" spans="15:15" x14ac:dyDescent="0.3">
      <c r="O25881" s="1"/>
    </row>
    <row r="25882" spans="15:15" x14ac:dyDescent="0.3">
      <c r="O25882" s="1"/>
    </row>
    <row r="25883" spans="15:15" x14ac:dyDescent="0.3">
      <c r="O25883" s="1"/>
    </row>
    <row r="25884" spans="15:15" x14ac:dyDescent="0.3">
      <c r="O25884" s="1"/>
    </row>
    <row r="25885" spans="15:15" x14ac:dyDescent="0.3">
      <c r="O25885" s="1"/>
    </row>
    <row r="25886" spans="15:15" x14ac:dyDescent="0.3">
      <c r="O25886" s="1"/>
    </row>
    <row r="25887" spans="15:15" x14ac:dyDescent="0.3">
      <c r="O25887" s="1"/>
    </row>
    <row r="25888" spans="15:15" x14ac:dyDescent="0.3">
      <c r="O25888" s="1"/>
    </row>
    <row r="25889" spans="15:15" x14ac:dyDescent="0.3">
      <c r="O25889" s="1"/>
    </row>
    <row r="25890" spans="15:15" x14ac:dyDescent="0.3">
      <c r="O25890" s="1"/>
    </row>
    <row r="25891" spans="15:15" x14ac:dyDescent="0.3">
      <c r="O25891" s="1"/>
    </row>
    <row r="25892" spans="15:15" x14ac:dyDescent="0.3">
      <c r="O25892" s="1"/>
    </row>
    <row r="25893" spans="15:15" x14ac:dyDescent="0.3">
      <c r="O25893" s="1"/>
    </row>
    <row r="25894" spans="15:15" x14ac:dyDescent="0.3">
      <c r="O25894" s="1"/>
    </row>
    <row r="25895" spans="15:15" x14ac:dyDescent="0.3">
      <c r="O25895" s="1"/>
    </row>
    <row r="25896" spans="15:15" x14ac:dyDescent="0.3">
      <c r="O25896" s="1"/>
    </row>
    <row r="25897" spans="15:15" x14ac:dyDescent="0.3">
      <c r="O25897" s="1"/>
    </row>
    <row r="25898" spans="15:15" x14ac:dyDescent="0.3">
      <c r="O25898" s="1"/>
    </row>
    <row r="25899" spans="15:15" x14ac:dyDescent="0.3">
      <c r="O25899" s="1"/>
    </row>
    <row r="25900" spans="15:15" x14ac:dyDescent="0.3">
      <c r="O25900" s="1"/>
    </row>
    <row r="25901" spans="15:15" x14ac:dyDescent="0.3">
      <c r="O25901" s="1"/>
    </row>
    <row r="25902" spans="15:15" x14ac:dyDescent="0.3">
      <c r="O25902" s="1"/>
    </row>
    <row r="25903" spans="15:15" x14ac:dyDescent="0.3">
      <c r="O25903" s="1"/>
    </row>
    <row r="25904" spans="15:15" x14ac:dyDescent="0.3">
      <c r="O25904" s="1"/>
    </row>
    <row r="25905" spans="15:15" x14ac:dyDescent="0.3">
      <c r="O25905" s="1"/>
    </row>
    <row r="25906" spans="15:15" x14ac:dyDescent="0.3">
      <c r="O25906" s="1"/>
    </row>
    <row r="25907" spans="15:15" x14ac:dyDescent="0.3">
      <c r="O25907" s="1"/>
    </row>
    <row r="25908" spans="15:15" x14ac:dyDescent="0.3">
      <c r="O25908" s="1"/>
    </row>
    <row r="25909" spans="15:15" x14ac:dyDescent="0.3">
      <c r="O25909" s="1"/>
    </row>
    <row r="25910" spans="15:15" x14ac:dyDescent="0.3">
      <c r="O25910" s="1"/>
    </row>
    <row r="25911" spans="15:15" x14ac:dyDescent="0.3">
      <c r="O25911" s="1"/>
    </row>
    <row r="25912" spans="15:15" x14ac:dyDescent="0.3">
      <c r="O25912" s="1"/>
    </row>
    <row r="25913" spans="15:15" x14ac:dyDescent="0.3">
      <c r="O25913" s="1"/>
    </row>
    <row r="25914" spans="15:15" x14ac:dyDescent="0.3">
      <c r="O25914" s="1"/>
    </row>
    <row r="25915" spans="15:15" x14ac:dyDescent="0.3">
      <c r="O25915" s="1"/>
    </row>
    <row r="25916" spans="15:15" x14ac:dyDescent="0.3">
      <c r="O25916" s="1"/>
    </row>
    <row r="25917" spans="15:15" x14ac:dyDescent="0.3">
      <c r="O25917" s="1"/>
    </row>
    <row r="25918" spans="15:15" x14ac:dyDescent="0.3">
      <c r="O25918" s="1"/>
    </row>
    <row r="25919" spans="15:15" x14ac:dyDescent="0.3">
      <c r="O25919" s="1"/>
    </row>
    <row r="25920" spans="15:15" x14ac:dyDescent="0.3">
      <c r="O25920" s="1"/>
    </row>
    <row r="25921" spans="15:15" x14ac:dyDescent="0.3">
      <c r="O25921" s="1"/>
    </row>
    <row r="25922" spans="15:15" x14ac:dyDescent="0.3">
      <c r="O25922" s="1"/>
    </row>
    <row r="25923" spans="15:15" x14ac:dyDescent="0.3">
      <c r="O25923" s="1"/>
    </row>
    <row r="25924" spans="15:15" x14ac:dyDescent="0.3">
      <c r="O25924" s="1"/>
    </row>
    <row r="25925" spans="15:15" x14ac:dyDescent="0.3">
      <c r="O25925" s="1"/>
    </row>
    <row r="25926" spans="15:15" x14ac:dyDescent="0.3">
      <c r="O25926" s="1"/>
    </row>
    <row r="25927" spans="15:15" x14ac:dyDescent="0.3">
      <c r="O25927" s="1"/>
    </row>
    <row r="25928" spans="15:15" x14ac:dyDescent="0.3">
      <c r="O25928" s="1"/>
    </row>
    <row r="25929" spans="15:15" x14ac:dyDescent="0.3">
      <c r="O25929" s="1"/>
    </row>
    <row r="25930" spans="15:15" x14ac:dyDescent="0.3">
      <c r="O25930" s="1"/>
    </row>
    <row r="25931" spans="15:15" x14ac:dyDescent="0.3">
      <c r="O25931" s="1"/>
    </row>
    <row r="25932" spans="15:15" x14ac:dyDescent="0.3">
      <c r="O25932" s="1"/>
    </row>
    <row r="25933" spans="15:15" x14ac:dyDescent="0.3">
      <c r="O25933" s="1"/>
    </row>
    <row r="25934" spans="15:15" x14ac:dyDescent="0.3">
      <c r="O25934" s="1"/>
    </row>
    <row r="25935" spans="15:15" x14ac:dyDescent="0.3">
      <c r="O25935" s="1"/>
    </row>
    <row r="25936" spans="15:15" x14ac:dyDescent="0.3">
      <c r="O25936" s="1"/>
    </row>
    <row r="25937" spans="15:15" x14ac:dyDescent="0.3">
      <c r="O25937" s="1"/>
    </row>
    <row r="25938" spans="15:15" x14ac:dyDescent="0.3">
      <c r="O25938" s="1"/>
    </row>
    <row r="25939" spans="15:15" x14ac:dyDescent="0.3">
      <c r="O25939" s="1"/>
    </row>
    <row r="25940" spans="15:15" x14ac:dyDescent="0.3">
      <c r="O25940" s="1"/>
    </row>
    <row r="25941" spans="15:15" x14ac:dyDescent="0.3">
      <c r="O25941" s="1"/>
    </row>
    <row r="25942" spans="15:15" x14ac:dyDescent="0.3">
      <c r="O25942" s="1"/>
    </row>
    <row r="25943" spans="15:15" x14ac:dyDescent="0.3">
      <c r="O25943" s="1"/>
    </row>
    <row r="25944" spans="15:15" x14ac:dyDescent="0.3">
      <c r="O25944" s="1"/>
    </row>
    <row r="25945" spans="15:15" x14ac:dyDescent="0.3">
      <c r="O25945" s="1"/>
    </row>
    <row r="25946" spans="15:15" x14ac:dyDescent="0.3">
      <c r="O25946" s="1"/>
    </row>
    <row r="25947" spans="15:15" x14ac:dyDescent="0.3">
      <c r="O25947" s="1"/>
    </row>
    <row r="25948" spans="15:15" x14ac:dyDescent="0.3">
      <c r="O25948" s="1"/>
    </row>
    <row r="25949" spans="15:15" x14ac:dyDescent="0.3">
      <c r="O25949" s="1"/>
    </row>
    <row r="25950" spans="15:15" x14ac:dyDescent="0.3">
      <c r="O25950" s="1"/>
    </row>
    <row r="25951" spans="15:15" x14ac:dyDescent="0.3">
      <c r="O25951" s="1"/>
    </row>
    <row r="25952" spans="15:15" x14ac:dyDescent="0.3">
      <c r="O25952" s="1"/>
    </row>
    <row r="25953" spans="15:15" x14ac:dyDescent="0.3">
      <c r="O25953" s="1"/>
    </row>
    <row r="25954" spans="15:15" x14ac:dyDescent="0.3">
      <c r="O25954" s="1"/>
    </row>
    <row r="25955" spans="15:15" x14ac:dyDescent="0.3">
      <c r="O25955" s="1"/>
    </row>
    <row r="25956" spans="15:15" x14ac:dyDescent="0.3">
      <c r="O25956" s="1"/>
    </row>
    <row r="25957" spans="15:15" x14ac:dyDescent="0.3">
      <c r="O25957" s="1"/>
    </row>
    <row r="25958" spans="15:15" x14ac:dyDescent="0.3">
      <c r="O25958" s="1"/>
    </row>
    <row r="25959" spans="15:15" x14ac:dyDescent="0.3">
      <c r="O25959" s="1"/>
    </row>
    <row r="25960" spans="15:15" x14ac:dyDescent="0.3">
      <c r="O25960" s="1"/>
    </row>
    <row r="25961" spans="15:15" x14ac:dyDescent="0.3">
      <c r="O25961" s="1"/>
    </row>
    <row r="25962" spans="15:15" x14ac:dyDescent="0.3">
      <c r="O25962" s="1"/>
    </row>
    <row r="25963" spans="15:15" x14ac:dyDescent="0.3">
      <c r="O25963" s="1"/>
    </row>
    <row r="25964" spans="15:15" x14ac:dyDescent="0.3">
      <c r="O25964" s="1"/>
    </row>
    <row r="25965" spans="15:15" x14ac:dyDescent="0.3">
      <c r="O25965" s="1"/>
    </row>
    <row r="25966" spans="15:15" x14ac:dyDescent="0.3">
      <c r="O25966" s="1"/>
    </row>
    <row r="25967" spans="15:15" x14ac:dyDescent="0.3">
      <c r="O25967" s="1"/>
    </row>
    <row r="25968" spans="15:15" x14ac:dyDescent="0.3">
      <c r="O25968" s="1"/>
    </row>
    <row r="25969" spans="15:15" x14ac:dyDescent="0.3">
      <c r="O25969" s="1"/>
    </row>
    <row r="25970" spans="15:15" x14ac:dyDescent="0.3">
      <c r="O25970" s="1"/>
    </row>
    <row r="25971" spans="15:15" x14ac:dyDescent="0.3">
      <c r="O25971" s="1"/>
    </row>
    <row r="25972" spans="15:15" x14ac:dyDescent="0.3">
      <c r="O25972" s="1"/>
    </row>
    <row r="25973" spans="15:15" x14ac:dyDescent="0.3">
      <c r="O25973" s="1"/>
    </row>
    <row r="25974" spans="15:15" x14ac:dyDescent="0.3">
      <c r="O25974" s="1"/>
    </row>
    <row r="25975" spans="15:15" x14ac:dyDescent="0.3">
      <c r="O25975" s="1"/>
    </row>
    <row r="25976" spans="15:15" x14ac:dyDescent="0.3">
      <c r="O25976" s="1"/>
    </row>
    <row r="25977" spans="15:15" x14ac:dyDescent="0.3">
      <c r="O25977" s="1"/>
    </row>
    <row r="25978" spans="15:15" x14ac:dyDescent="0.3">
      <c r="O25978" s="1"/>
    </row>
    <row r="25979" spans="15:15" x14ac:dyDescent="0.3">
      <c r="O25979" s="1"/>
    </row>
    <row r="25980" spans="15:15" x14ac:dyDescent="0.3">
      <c r="O25980" s="1"/>
    </row>
    <row r="25981" spans="15:15" x14ac:dyDescent="0.3">
      <c r="O25981" s="1"/>
    </row>
    <row r="25982" spans="15:15" x14ac:dyDescent="0.3">
      <c r="O25982" s="1"/>
    </row>
    <row r="25983" spans="15:15" x14ac:dyDescent="0.3">
      <c r="O25983" s="1"/>
    </row>
    <row r="25984" spans="15:15" x14ac:dyDescent="0.3">
      <c r="O25984" s="1"/>
    </row>
    <row r="25985" spans="15:15" x14ac:dyDescent="0.3">
      <c r="O25985" s="1"/>
    </row>
    <row r="25986" spans="15:15" x14ac:dyDescent="0.3">
      <c r="O25986" s="1"/>
    </row>
    <row r="25987" spans="15:15" x14ac:dyDescent="0.3">
      <c r="O25987" s="1"/>
    </row>
    <row r="25988" spans="15:15" x14ac:dyDescent="0.3">
      <c r="O25988" s="1"/>
    </row>
    <row r="25989" spans="15:15" x14ac:dyDescent="0.3">
      <c r="O25989" s="1"/>
    </row>
    <row r="25990" spans="15:15" x14ac:dyDescent="0.3">
      <c r="O25990" s="1"/>
    </row>
    <row r="25991" spans="15:15" x14ac:dyDescent="0.3">
      <c r="O25991" s="1"/>
    </row>
    <row r="25992" spans="15:15" x14ac:dyDescent="0.3">
      <c r="O25992" s="1"/>
    </row>
    <row r="25993" spans="15:15" x14ac:dyDescent="0.3">
      <c r="O25993" s="1"/>
    </row>
    <row r="25994" spans="15:15" x14ac:dyDescent="0.3">
      <c r="O25994" s="1"/>
    </row>
    <row r="25995" spans="15:15" x14ac:dyDescent="0.3">
      <c r="O25995" s="1"/>
    </row>
    <row r="25996" spans="15:15" x14ac:dyDescent="0.3">
      <c r="O25996" s="1"/>
    </row>
    <row r="25997" spans="15:15" x14ac:dyDescent="0.3">
      <c r="O25997" s="1"/>
    </row>
    <row r="25998" spans="15:15" x14ac:dyDescent="0.3">
      <c r="O25998" s="1"/>
    </row>
    <row r="25999" spans="15:15" x14ac:dyDescent="0.3">
      <c r="O25999" s="1"/>
    </row>
    <row r="26000" spans="15:15" x14ac:dyDescent="0.3">
      <c r="O26000" s="1"/>
    </row>
    <row r="26001" spans="15:15" x14ac:dyDescent="0.3">
      <c r="O26001" s="1"/>
    </row>
    <row r="26002" spans="15:15" x14ac:dyDescent="0.3">
      <c r="O26002" s="1"/>
    </row>
    <row r="26003" spans="15:15" x14ac:dyDescent="0.3">
      <c r="O26003" s="1"/>
    </row>
    <row r="26004" spans="15:15" x14ac:dyDescent="0.3">
      <c r="O26004" s="1"/>
    </row>
    <row r="26005" spans="15:15" x14ac:dyDescent="0.3">
      <c r="O26005" s="1"/>
    </row>
    <row r="26006" spans="15:15" x14ac:dyDescent="0.3">
      <c r="O26006" s="1"/>
    </row>
    <row r="26007" spans="15:15" x14ac:dyDescent="0.3">
      <c r="O26007" s="1"/>
    </row>
    <row r="26008" spans="15:15" x14ac:dyDescent="0.3">
      <c r="O26008" s="1"/>
    </row>
    <row r="26009" spans="15:15" x14ac:dyDescent="0.3">
      <c r="O26009" s="1"/>
    </row>
    <row r="26010" spans="15:15" x14ac:dyDescent="0.3">
      <c r="O26010" s="1"/>
    </row>
    <row r="26011" spans="15:15" x14ac:dyDescent="0.3">
      <c r="O26011" s="1"/>
    </row>
    <row r="26012" spans="15:15" x14ac:dyDescent="0.3">
      <c r="O26012" s="1"/>
    </row>
    <row r="26013" spans="15:15" x14ac:dyDescent="0.3">
      <c r="O26013" s="1"/>
    </row>
    <row r="26014" spans="15:15" x14ac:dyDescent="0.3">
      <c r="O26014" s="1"/>
    </row>
    <row r="26015" spans="15:15" x14ac:dyDescent="0.3">
      <c r="O26015" s="1"/>
    </row>
    <row r="26016" spans="15:15" x14ac:dyDescent="0.3">
      <c r="O26016" s="1"/>
    </row>
    <row r="26017" spans="15:15" x14ac:dyDescent="0.3">
      <c r="O26017" s="1"/>
    </row>
    <row r="26018" spans="15:15" x14ac:dyDescent="0.3">
      <c r="O26018" s="1"/>
    </row>
    <row r="26019" spans="15:15" x14ac:dyDescent="0.3">
      <c r="O26019" s="1"/>
    </row>
    <row r="26020" spans="15:15" x14ac:dyDescent="0.3">
      <c r="O26020" s="1"/>
    </row>
    <row r="26021" spans="15:15" x14ac:dyDescent="0.3">
      <c r="O26021" s="1"/>
    </row>
    <row r="26022" spans="15:15" x14ac:dyDescent="0.3">
      <c r="O26022" s="1"/>
    </row>
    <row r="26023" spans="15:15" x14ac:dyDescent="0.3">
      <c r="O26023" s="1"/>
    </row>
    <row r="26024" spans="15:15" x14ac:dyDescent="0.3">
      <c r="O26024" s="1"/>
    </row>
    <row r="26025" spans="15:15" x14ac:dyDescent="0.3">
      <c r="O26025" s="1"/>
    </row>
    <row r="26026" spans="15:15" x14ac:dyDescent="0.3">
      <c r="O26026" s="1"/>
    </row>
    <row r="26027" spans="15:15" x14ac:dyDescent="0.3">
      <c r="O26027" s="1"/>
    </row>
    <row r="26028" spans="15:15" x14ac:dyDescent="0.3">
      <c r="O26028" s="1"/>
    </row>
    <row r="26029" spans="15:15" x14ac:dyDescent="0.3">
      <c r="O26029" s="1"/>
    </row>
    <row r="26030" spans="15:15" x14ac:dyDescent="0.3">
      <c r="O26030" s="1"/>
    </row>
    <row r="26031" spans="15:15" x14ac:dyDescent="0.3">
      <c r="O26031" s="1"/>
    </row>
    <row r="26032" spans="15:15" x14ac:dyDescent="0.3">
      <c r="O26032" s="1"/>
    </row>
    <row r="26033" spans="15:15" x14ac:dyDescent="0.3">
      <c r="O26033" s="1"/>
    </row>
    <row r="26034" spans="15:15" x14ac:dyDescent="0.3">
      <c r="O26034" s="1"/>
    </row>
    <row r="26035" spans="15:15" x14ac:dyDescent="0.3">
      <c r="O26035" s="1"/>
    </row>
    <row r="26036" spans="15:15" x14ac:dyDescent="0.3">
      <c r="O26036" s="1"/>
    </row>
    <row r="26037" spans="15:15" x14ac:dyDescent="0.3">
      <c r="O26037" s="1"/>
    </row>
    <row r="26038" spans="15:15" x14ac:dyDescent="0.3">
      <c r="O26038" s="1"/>
    </row>
    <row r="26039" spans="15:15" x14ac:dyDescent="0.3">
      <c r="O26039" s="1"/>
    </row>
    <row r="26040" spans="15:15" x14ac:dyDescent="0.3">
      <c r="O26040" s="1"/>
    </row>
    <row r="26041" spans="15:15" x14ac:dyDescent="0.3">
      <c r="O26041" s="1"/>
    </row>
    <row r="26042" spans="15:15" x14ac:dyDescent="0.3">
      <c r="O26042" s="1"/>
    </row>
    <row r="26043" spans="15:15" x14ac:dyDescent="0.3">
      <c r="O26043" s="1"/>
    </row>
    <row r="26044" spans="15:15" x14ac:dyDescent="0.3">
      <c r="O26044" s="1"/>
    </row>
    <row r="26045" spans="15:15" x14ac:dyDescent="0.3">
      <c r="O26045" s="1"/>
    </row>
    <row r="26046" spans="15:15" x14ac:dyDescent="0.3">
      <c r="O26046" s="1"/>
    </row>
    <row r="26047" spans="15:15" x14ac:dyDescent="0.3">
      <c r="O26047" s="1"/>
    </row>
    <row r="26048" spans="15:15" x14ac:dyDescent="0.3">
      <c r="O26048" s="1"/>
    </row>
    <row r="26049" spans="15:15" x14ac:dyDescent="0.3">
      <c r="O26049" s="1"/>
    </row>
    <row r="26050" spans="15:15" x14ac:dyDescent="0.3">
      <c r="O26050" s="1"/>
    </row>
    <row r="26051" spans="15:15" x14ac:dyDescent="0.3">
      <c r="O26051" s="1"/>
    </row>
    <row r="26052" spans="15:15" x14ac:dyDescent="0.3">
      <c r="O26052" s="1"/>
    </row>
    <row r="26053" spans="15:15" x14ac:dyDescent="0.3">
      <c r="O26053" s="1"/>
    </row>
    <row r="26054" spans="15:15" x14ac:dyDescent="0.3">
      <c r="O26054" s="1"/>
    </row>
    <row r="26055" spans="15:15" x14ac:dyDescent="0.3">
      <c r="O26055" s="1"/>
    </row>
    <row r="26056" spans="15:15" x14ac:dyDescent="0.3">
      <c r="O26056" s="1"/>
    </row>
    <row r="26057" spans="15:15" x14ac:dyDescent="0.3">
      <c r="O26057" s="1"/>
    </row>
    <row r="26058" spans="15:15" x14ac:dyDescent="0.3">
      <c r="O26058" s="1"/>
    </row>
    <row r="26059" spans="15:15" x14ac:dyDescent="0.3">
      <c r="O26059" s="1"/>
    </row>
    <row r="26060" spans="15:15" x14ac:dyDescent="0.3">
      <c r="O26060" s="1"/>
    </row>
    <row r="26061" spans="15:15" x14ac:dyDescent="0.3">
      <c r="O26061" s="1"/>
    </row>
    <row r="26062" spans="15:15" x14ac:dyDescent="0.3">
      <c r="O26062" s="1"/>
    </row>
    <row r="26063" spans="15:15" x14ac:dyDescent="0.3">
      <c r="O26063" s="1"/>
    </row>
    <row r="26064" spans="15:15" x14ac:dyDescent="0.3">
      <c r="O26064" s="1"/>
    </row>
    <row r="26065" spans="15:15" x14ac:dyDescent="0.3">
      <c r="O26065" s="1"/>
    </row>
    <row r="26066" spans="15:15" x14ac:dyDescent="0.3">
      <c r="O26066" s="1"/>
    </row>
    <row r="26067" spans="15:15" x14ac:dyDescent="0.3">
      <c r="O26067" s="1"/>
    </row>
    <row r="26068" spans="15:15" x14ac:dyDescent="0.3">
      <c r="O26068" s="1"/>
    </row>
    <row r="26069" spans="15:15" x14ac:dyDescent="0.3">
      <c r="O26069" s="1"/>
    </row>
    <row r="26070" spans="15:15" x14ac:dyDescent="0.3">
      <c r="O26070" s="1"/>
    </row>
    <row r="26071" spans="15:15" x14ac:dyDescent="0.3">
      <c r="O26071" s="1"/>
    </row>
    <row r="26072" spans="15:15" x14ac:dyDescent="0.3">
      <c r="O26072" s="1"/>
    </row>
    <row r="26073" spans="15:15" x14ac:dyDescent="0.3">
      <c r="O26073" s="1"/>
    </row>
    <row r="26074" spans="15:15" x14ac:dyDescent="0.3">
      <c r="O26074" s="1"/>
    </row>
    <row r="26075" spans="15:15" x14ac:dyDescent="0.3">
      <c r="O26075" s="1"/>
    </row>
    <row r="26076" spans="15:15" x14ac:dyDescent="0.3">
      <c r="O26076" s="1"/>
    </row>
    <row r="26077" spans="15:15" x14ac:dyDescent="0.3">
      <c r="O26077" s="1"/>
    </row>
    <row r="26078" spans="15:15" x14ac:dyDescent="0.3">
      <c r="O26078" s="1"/>
    </row>
    <row r="26079" spans="15:15" x14ac:dyDescent="0.3">
      <c r="O26079" s="1"/>
    </row>
    <row r="26080" spans="15:15" x14ac:dyDescent="0.3">
      <c r="O26080" s="1"/>
    </row>
    <row r="26081" spans="15:15" x14ac:dyDescent="0.3">
      <c r="O26081" s="1"/>
    </row>
    <row r="26082" spans="15:15" x14ac:dyDescent="0.3">
      <c r="O26082" s="1"/>
    </row>
    <row r="26083" spans="15:15" x14ac:dyDescent="0.3">
      <c r="O26083" s="1"/>
    </row>
    <row r="26084" spans="15:15" x14ac:dyDescent="0.3">
      <c r="O26084" s="1"/>
    </row>
    <row r="26085" spans="15:15" x14ac:dyDescent="0.3">
      <c r="O26085" s="1"/>
    </row>
    <row r="26086" spans="15:15" x14ac:dyDescent="0.3">
      <c r="O26086" s="1"/>
    </row>
    <row r="26087" spans="15:15" x14ac:dyDescent="0.3">
      <c r="O26087" s="1"/>
    </row>
    <row r="26088" spans="15:15" x14ac:dyDescent="0.3">
      <c r="O26088" s="1"/>
    </row>
    <row r="26089" spans="15:15" x14ac:dyDescent="0.3">
      <c r="O26089" s="1"/>
    </row>
    <row r="26090" spans="15:15" x14ac:dyDescent="0.3">
      <c r="O26090" s="1"/>
    </row>
    <row r="26091" spans="15:15" x14ac:dyDescent="0.3">
      <c r="O26091" s="1"/>
    </row>
    <row r="26092" spans="15:15" x14ac:dyDescent="0.3">
      <c r="O26092" s="1"/>
    </row>
    <row r="26093" spans="15:15" x14ac:dyDescent="0.3">
      <c r="O26093" s="1"/>
    </row>
    <row r="26094" spans="15:15" x14ac:dyDescent="0.3">
      <c r="O26094" s="1"/>
    </row>
    <row r="26095" spans="15:15" x14ac:dyDescent="0.3">
      <c r="O26095" s="1"/>
    </row>
    <row r="26096" spans="15:15" x14ac:dyDescent="0.3">
      <c r="O26096" s="1"/>
    </row>
    <row r="26097" spans="15:15" x14ac:dyDescent="0.3">
      <c r="O26097" s="1"/>
    </row>
    <row r="26098" spans="15:15" x14ac:dyDescent="0.3">
      <c r="O26098" s="1"/>
    </row>
    <row r="26099" spans="15:15" x14ac:dyDescent="0.3">
      <c r="O26099" s="1"/>
    </row>
    <row r="26100" spans="15:15" x14ac:dyDescent="0.3">
      <c r="O26100" s="1"/>
    </row>
    <row r="26101" spans="15:15" x14ac:dyDescent="0.3">
      <c r="O26101" s="1"/>
    </row>
    <row r="26102" spans="15:15" x14ac:dyDescent="0.3">
      <c r="O26102" s="1"/>
    </row>
    <row r="26103" spans="15:15" x14ac:dyDescent="0.3">
      <c r="O26103" s="1"/>
    </row>
    <row r="26104" spans="15:15" x14ac:dyDescent="0.3">
      <c r="O26104" s="1"/>
    </row>
    <row r="26105" spans="15:15" x14ac:dyDescent="0.3">
      <c r="O26105" s="1"/>
    </row>
    <row r="26106" spans="15:15" x14ac:dyDescent="0.3">
      <c r="O26106" s="1"/>
    </row>
    <row r="26107" spans="15:15" x14ac:dyDescent="0.3">
      <c r="O26107" s="1"/>
    </row>
    <row r="26108" spans="15:15" x14ac:dyDescent="0.3">
      <c r="O26108" s="1"/>
    </row>
    <row r="26109" spans="15:15" x14ac:dyDescent="0.3">
      <c r="O26109" s="1"/>
    </row>
    <row r="26110" spans="15:15" x14ac:dyDescent="0.3">
      <c r="O26110" s="1"/>
    </row>
    <row r="26111" spans="15:15" x14ac:dyDescent="0.3">
      <c r="O26111" s="1"/>
    </row>
    <row r="26112" spans="15:15" x14ac:dyDescent="0.3">
      <c r="O26112" s="1"/>
    </row>
    <row r="26113" spans="15:15" x14ac:dyDescent="0.3">
      <c r="O26113" s="1"/>
    </row>
    <row r="26114" spans="15:15" x14ac:dyDescent="0.3">
      <c r="O26114" s="1"/>
    </row>
    <row r="26115" spans="15:15" x14ac:dyDescent="0.3">
      <c r="O26115" s="1"/>
    </row>
    <row r="26116" spans="15:15" x14ac:dyDescent="0.3">
      <c r="O26116" s="1"/>
    </row>
    <row r="26117" spans="15:15" x14ac:dyDescent="0.3">
      <c r="O26117" s="1"/>
    </row>
    <row r="26118" spans="15:15" x14ac:dyDescent="0.3">
      <c r="O26118" s="1"/>
    </row>
    <row r="26119" spans="15:15" x14ac:dyDescent="0.3">
      <c r="O26119" s="1"/>
    </row>
    <row r="26120" spans="15:15" x14ac:dyDescent="0.3">
      <c r="O26120" s="1"/>
    </row>
    <row r="26121" spans="15:15" x14ac:dyDescent="0.3">
      <c r="O26121" s="1"/>
    </row>
    <row r="26122" spans="15:15" x14ac:dyDescent="0.3">
      <c r="O26122" s="1"/>
    </row>
    <row r="26123" spans="15:15" x14ac:dyDescent="0.3">
      <c r="O26123" s="1"/>
    </row>
    <row r="26124" spans="15:15" x14ac:dyDescent="0.3">
      <c r="O26124" s="1"/>
    </row>
    <row r="26125" spans="15:15" x14ac:dyDescent="0.3">
      <c r="O26125" s="1"/>
    </row>
    <row r="26126" spans="15:15" x14ac:dyDescent="0.3">
      <c r="O26126" s="1"/>
    </row>
    <row r="26127" spans="15:15" x14ac:dyDescent="0.3">
      <c r="O26127" s="1"/>
    </row>
    <row r="26128" spans="15:15" x14ac:dyDescent="0.3">
      <c r="O26128" s="1"/>
    </row>
    <row r="26129" spans="15:15" x14ac:dyDescent="0.3">
      <c r="O26129" s="1"/>
    </row>
    <row r="26130" spans="15:15" x14ac:dyDescent="0.3">
      <c r="O26130" s="1"/>
    </row>
    <row r="26131" spans="15:15" x14ac:dyDescent="0.3">
      <c r="O26131" s="1"/>
    </row>
    <row r="26132" spans="15:15" x14ac:dyDescent="0.3">
      <c r="O26132" s="1"/>
    </row>
    <row r="26133" spans="15:15" x14ac:dyDescent="0.3">
      <c r="O26133" s="1"/>
    </row>
    <row r="26134" spans="15:15" x14ac:dyDescent="0.3">
      <c r="O26134" s="1"/>
    </row>
    <row r="26135" spans="15:15" x14ac:dyDescent="0.3">
      <c r="O26135" s="1"/>
    </row>
    <row r="26136" spans="15:15" x14ac:dyDescent="0.3">
      <c r="O26136" s="1"/>
    </row>
    <row r="26137" spans="15:15" x14ac:dyDescent="0.3">
      <c r="O26137" s="1"/>
    </row>
    <row r="26138" spans="15:15" x14ac:dyDescent="0.3">
      <c r="O26138" s="1"/>
    </row>
    <row r="26139" spans="15:15" x14ac:dyDescent="0.3">
      <c r="O26139" s="1"/>
    </row>
    <row r="26140" spans="15:15" x14ac:dyDescent="0.3">
      <c r="O26140" s="1"/>
    </row>
    <row r="26141" spans="15:15" x14ac:dyDescent="0.3">
      <c r="O26141" s="1"/>
    </row>
    <row r="26142" spans="15:15" x14ac:dyDescent="0.3">
      <c r="O26142" s="1"/>
    </row>
    <row r="26143" spans="15:15" x14ac:dyDescent="0.3">
      <c r="O26143" s="1"/>
    </row>
    <row r="26144" spans="15:15" x14ac:dyDescent="0.3">
      <c r="O26144" s="1"/>
    </row>
    <row r="26145" spans="15:15" x14ac:dyDescent="0.3">
      <c r="O26145" s="1"/>
    </row>
    <row r="26146" spans="15:15" x14ac:dyDescent="0.3">
      <c r="O26146" s="1"/>
    </row>
    <row r="26147" spans="15:15" x14ac:dyDescent="0.3">
      <c r="O26147" s="1"/>
    </row>
    <row r="26148" spans="15:15" x14ac:dyDescent="0.3">
      <c r="O26148" s="1"/>
    </row>
    <row r="26149" spans="15:15" x14ac:dyDescent="0.3">
      <c r="O26149" s="1"/>
    </row>
    <row r="26150" spans="15:15" x14ac:dyDescent="0.3">
      <c r="O26150" s="1"/>
    </row>
    <row r="26151" spans="15:15" x14ac:dyDescent="0.3">
      <c r="O26151" s="1"/>
    </row>
    <row r="26152" spans="15:15" x14ac:dyDescent="0.3">
      <c r="O26152" s="1"/>
    </row>
    <row r="26153" spans="15:15" x14ac:dyDescent="0.3">
      <c r="O26153" s="1"/>
    </row>
    <row r="26154" spans="15:15" x14ac:dyDescent="0.3">
      <c r="O26154" s="1"/>
    </row>
    <row r="26155" spans="15:15" x14ac:dyDescent="0.3">
      <c r="O26155" s="1"/>
    </row>
    <row r="26156" spans="15:15" x14ac:dyDescent="0.3">
      <c r="O26156" s="1"/>
    </row>
    <row r="26157" spans="15:15" x14ac:dyDescent="0.3">
      <c r="O26157" s="1"/>
    </row>
    <row r="26158" spans="15:15" x14ac:dyDescent="0.3">
      <c r="O26158" s="1"/>
    </row>
    <row r="26159" spans="15:15" x14ac:dyDescent="0.3">
      <c r="O26159" s="1"/>
    </row>
    <row r="26160" spans="15:15" x14ac:dyDescent="0.3">
      <c r="O26160" s="1"/>
    </row>
    <row r="26161" spans="15:15" x14ac:dyDescent="0.3">
      <c r="O26161" s="1"/>
    </row>
    <row r="26162" spans="15:15" x14ac:dyDescent="0.3">
      <c r="O26162" s="1"/>
    </row>
    <row r="26163" spans="15:15" x14ac:dyDescent="0.3">
      <c r="O26163" s="1"/>
    </row>
    <row r="26164" spans="15:15" x14ac:dyDescent="0.3">
      <c r="O26164" s="1"/>
    </row>
    <row r="26165" spans="15:15" x14ac:dyDescent="0.3">
      <c r="O26165" s="1"/>
    </row>
    <row r="26166" spans="15:15" x14ac:dyDescent="0.3">
      <c r="O26166" s="1"/>
    </row>
    <row r="26167" spans="15:15" x14ac:dyDescent="0.3">
      <c r="O26167" s="1"/>
    </row>
    <row r="26168" spans="15:15" x14ac:dyDescent="0.3">
      <c r="O26168" s="1"/>
    </row>
    <row r="26169" spans="15:15" x14ac:dyDescent="0.3">
      <c r="O26169" s="1"/>
    </row>
    <row r="26170" spans="15:15" x14ac:dyDescent="0.3">
      <c r="O26170" s="1"/>
    </row>
    <row r="26171" spans="15:15" x14ac:dyDescent="0.3">
      <c r="O26171" s="1"/>
    </row>
    <row r="26172" spans="15:15" x14ac:dyDescent="0.3">
      <c r="O26172" s="1"/>
    </row>
    <row r="26173" spans="15:15" x14ac:dyDescent="0.3">
      <c r="O26173" s="1"/>
    </row>
    <row r="26174" spans="15:15" x14ac:dyDescent="0.3">
      <c r="O26174" s="1"/>
    </row>
    <row r="26175" spans="15:15" x14ac:dyDescent="0.3">
      <c r="O26175" s="1"/>
    </row>
    <row r="26176" spans="15:15" x14ac:dyDescent="0.3">
      <c r="O26176" s="1"/>
    </row>
    <row r="26177" spans="15:15" x14ac:dyDescent="0.3">
      <c r="O26177" s="1"/>
    </row>
    <row r="26178" spans="15:15" x14ac:dyDescent="0.3">
      <c r="O26178" s="1"/>
    </row>
    <row r="26179" spans="15:15" x14ac:dyDescent="0.3">
      <c r="O26179" s="1"/>
    </row>
    <row r="26180" spans="15:15" x14ac:dyDescent="0.3">
      <c r="O26180" s="1"/>
    </row>
    <row r="26181" spans="15:15" x14ac:dyDescent="0.3">
      <c r="O26181" s="1"/>
    </row>
    <row r="26182" spans="15:15" x14ac:dyDescent="0.3">
      <c r="O26182" s="1"/>
    </row>
    <row r="26183" spans="15:15" x14ac:dyDescent="0.3">
      <c r="O26183" s="1"/>
    </row>
    <row r="26184" spans="15:15" x14ac:dyDescent="0.3">
      <c r="O26184" s="1"/>
    </row>
    <row r="26185" spans="15:15" x14ac:dyDescent="0.3">
      <c r="O26185" s="1"/>
    </row>
    <row r="26186" spans="15:15" x14ac:dyDescent="0.3">
      <c r="O26186" s="1"/>
    </row>
    <row r="26187" spans="15:15" x14ac:dyDescent="0.3">
      <c r="O26187" s="1"/>
    </row>
    <row r="26188" spans="15:15" x14ac:dyDescent="0.3">
      <c r="O26188" s="1"/>
    </row>
    <row r="26189" spans="15:15" x14ac:dyDescent="0.3">
      <c r="O26189" s="1"/>
    </row>
    <row r="26190" spans="15:15" x14ac:dyDescent="0.3">
      <c r="O26190" s="1"/>
    </row>
    <row r="26191" spans="15:15" x14ac:dyDescent="0.3">
      <c r="O26191" s="1"/>
    </row>
    <row r="26192" spans="15:15" x14ac:dyDescent="0.3">
      <c r="O26192" s="1"/>
    </row>
    <row r="26193" spans="15:15" x14ac:dyDescent="0.3">
      <c r="O26193" s="1"/>
    </row>
    <row r="26194" spans="15:15" x14ac:dyDescent="0.3">
      <c r="O26194" s="1"/>
    </row>
    <row r="26195" spans="15:15" x14ac:dyDescent="0.3">
      <c r="O26195" s="1"/>
    </row>
    <row r="26196" spans="15:15" x14ac:dyDescent="0.3">
      <c r="O26196" s="1"/>
    </row>
    <row r="26197" spans="15:15" x14ac:dyDescent="0.3">
      <c r="O26197" s="1"/>
    </row>
    <row r="26198" spans="15:15" x14ac:dyDescent="0.3">
      <c r="O26198" s="1"/>
    </row>
    <row r="26199" spans="15:15" x14ac:dyDescent="0.3">
      <c r="O26199" s="1"/>
    </row>
    <row r="26200" spans="15:15" x14ac:dyDescent="0.3">
      <c r="O26200" s="1"/>
    </row>
    <row r="26201" spans="15:15" x14ac:dyDescent="0.3">
      <c r="O26201" s="1"/>
    </row>
    <row r="26202" spans="15:15" x14ac:dyDescent="0.3">
      <c r="O26202" s="1"/>
    </row>
    <row r="26203" spans="15:15" x14ac:dyDescent="0.3">
      <c r="O26203" s="1"/>
    </row>
    <row r="26204" spans="15:15" x14ac:dyDescent="0.3">
      <c r="O26204" s="1"/>
    </row>
    <row r="26205" spans="15:15" x14ac:dyDescent="0.3">
      <c r="O26205" s="1"/>
    </row>
    <row r="26206" spans="15:15" x14ac:dyDescent="0.3">
      <c r="O26206" s="1"/>
    </row>
    <row r="26207" spans="15:15" x14ac:dyDescent="0.3">
      <c r="O26207" s="1"/>
    </row>
    <row r="26208" spans="15:15" x14ac:dyDescent="0.3">
      <c r="O26208" s="1"/>
    </row>
    <row r="26209" spans="15:15" x14ac:dyDescent="0.3">
      <c r="O26209" s="1"/>
    </row>
    <row r="26210" spans="15:15" x14ac:dyDescent="0.3">
      <c r="O26210" s="1"/>
    </row>
    <row r="26211" spans="15:15" x14ac:dyDescent="0.3">
      <c r="O26211" s="1"/>
    </row>
    <row r="26212" spans="15:15" x14ac:dyDescent="0.3">
      <c r="O26212" s="1"/>
    </row>
    <row r="26213" spans="15:15" x14ac:dyDescent="0.3">
      <c r="O26213" s="1"/>
    </row>
    <row r="26214" spans="15:15" x14ac:dyDescent="0.3">
      <c r="O26214" s="1"/>
    </row>
    <row r="26215" spans="15:15" x14ac:dyDescent="0.3">
      <c r="O26215" s="1"/>
    </row>
    <row r="26216" spans="15:15" x14ac:dyDescent="0.3">
      <c r="O26216" s="1"/>
    </row>
    <row r="26217" spans="15:15" x14ac:dyDescent="0.3">
      <c r="O26217" s="1"/>
    </row>
    <row r="26218" spans="15:15" x14ac:dyDescent="0.3">
      <c r="O26218" s="1"/>
    </row>
    <row r="26219" spans="15:15" x14ac:dyDescent="0.3">
      <c r="O26219" s="1"/>
    </row>
    <row r="26220" spans="15:15" x14ac:dyDescent="0.3">
      <c r="O26220" s="1"/>
    </row>
    <row r="26221" spans="15:15" x14ac:dyDescent="0.3">
      <c r="O26221" s="1"/>
    </row>
    <row r="26222" spans="15:15" x14ac:dyDescent="0.3">
      <c r="O26222" s="1"/>
    </row>
    <row r="26223" spans="15:15" x14ac:dyDescent="0.3">
      <c r="O26223" s="1"/>
    </row>
    <row r="26224" spans="15:15" x14ac:dyDescent="0.3">
      <c r="O26224" s="1"/>
    </row>
    <row r="26225" spans="15:15" x14ac:dyDescent="0.3">
      <c r="O26225" s="1"/>
    </row>
    <row r="26226" spans="15:15" x14ac:dyDescent="0.3">
      <c r="O26226" s="1"/>
    </row>
    <row r="26227" spans="15:15" x14ac:dyDescent="0.3">
      <c r="O26227" s="1"/>
    </row>
    <row r="26228" spans="15:15" x14ac:dyDescent="0.3">
      <c r="O26228" s="1"/>
    </row>
    <row r="26229" spans="15:15" x14ac:dyDescent="0.3">
      <c r="O26229" s="1"/>
    </row>
    <row r="26230" spans="15:15" x14ac:dyDescent="0.3">
      <c r="O26230" s="1"/>
    </row>
    <row r="26231" spans="15:15" x14ac:dyDescent="0.3">
      <c r="O26231" s="1"/>
    </row>
    <row r="26232" spans="15:15" x14ac:dyDescent="0.3">
      <c r="O26232" s="1"/>
    </row>
    <row r="26233" spans="15:15" x14ac:dyDescent="0.3">
      <c r="O26233" s="1"/>
    </row>
    <row r="26234" spans="15:15" x14ac:dyDescent="0.3">
      <c r="O26234" s="1"/>
    </row>
    <row r="26235" spans="15:15" x14ac:dyDescent="0.3">
      <c r="O26235" s="1"/>
    </row>
    <row r="26236" spans="15:15" x14ac:dyDescent="0.3">
      <c r="O26236" s="1"/>
    </row>
    <row r="26237" spans="15:15" x14ac:dyDescent="0.3">
      <c r="O26237" s="1"/>
    </row>
    <row r="26238" spans="15:15" x14ac:dyDescent="0.3">
      <c r="O26238" s="1"/>
    </row>
    <row r="26239" spans="15:15" x14ac:dyDescent="0.3">
      <c r="O26239" s="1"/>
    </row>
    <row r="26240" spans="15:15" x14ac:dyDescent="0.3">
      <c r="O26240" s="1"/>
    </row>
    <row r="26241" spans="15:15" x14ac:dyDescent="0.3">
      <c r="O26241" s="1"/>
    </row>
    <row r="26242" spans="15:15" x14ac:dyDescent="0.3">
      <c r="O26242" s="1"/>
    </row>
    <row r="26243" spans="15:15" x14ac:dyDescent="0.3">
      <c r="O26243" s="1"/>
    </row>
    <row r="26244" spans="15:15" x14ac:dyDescent="0.3">
      <c r="O26244" s="1"/>
    </row>
    <row r="26245" spans="15:15" x14ac:dyDescent="0.3">
      <c r="O26245" s="1"/>
    </row>
    <row r="26246" spans="15:15" x14ac:dyDescent="0.3">
      <c r="O26246" s="1"/>
    </row>
    <row r="26247" spans="15:15" x14ac:dyDescent="0.3">
      <c r="O26247" s="1"/>
    </row>
    <row r="26248" spans="15:15" x14ac:dyDescent="0.3">
      <c r="O26248" s="1"/>
    </row>
    <row r="26249" spans="15:15" x14ac:dyDescent="0.3">
      <c r="O26249" s="1"/>
    </row>
    <row r="26250" spans="15:15" x14ac:dyDescent="0.3">
      <c r="O26250" s="1"/>
    </row>
    <row r="26251" spans="15:15" x14ac:dyDescent="0.3">
      <c r="O26251" s="1"/>
    </row>
    <row r="26252" spans="15:15" x14ac:dyDescent="0.3">
      <c r="O26252" s="1"/>
    </row>
    <row r="26253" spans="15:15" x14ac:dyDescent="0.3">
      <c r="O26253" s="1"/>
    </row>
    <row r="26254" spans="15:15" x14ac:dyDescent="0.3">
      <c r="O26254" s="1"/>
    </row>
    <row r="26255" spans="15:15" x14ac:dyDescent="0.3">
      <c r="O26255" s="1"/>
    </row>
    <row r="26256" spans="15:15" x14ac:dyDescent="0.3">
      <c r="O26256" s="1"/>
    </row>
    <row r="26257" spans="15:15" x14ac:dyDescent="0.3">
      <c r="O26257" s="1"/>
    </row>
    <row r="26258" spans="15:15" x14ac:dyDescent="0.3">
      <c r="O26258" s="1"/>
    </row>
    <row r="26259" spans="15:15" x14ac:dyDescent="0.3">
      <c r="O26259" s="1"/>
    </row>
    <row r="26260" spans="15:15" x14ac:dyDescent="0.3">
      <c r="O26260" s="1"/>
    </row>
    <row r="26261" spans="15:15" x14ac:dyDescent="0.3">
      <c r="O26261" s="1"/>
    </row>
    <row r="26262" spans="15:15" x14ac:dyDescent="0.3">
      <c r="O26262" s="1"/>
    </row>
    <row r="26263" spans="15:15" x14ac:dyDescent="0.3">
      <c r="O26263" s="1"/>
    </row>
    <row r="26264" spans="15:15" x14ac:dyDescent="0.3">
      <c r="O26264" s="1"/>
    </row>
    <row r="26265" spans="15:15" x14ac:dyDescent="0.3">
      <c r="O26265" s="1"/>
    </row>
    <row r="26266" spans="15:15" x14ac:dyDescent="0.3">
      <c r="O26266" s="1"/>
    </row>
    <row r="26267" spans="15:15" x14ac:dyDescent="0.3">
      <c r="O26267" s="1"/>
    </row>
    <row r="26268" spans="15:15" x14ac:dyDescent="0.3">
      <c r="O26268" s="1"/>
    </row>
    <row r="26269" spans="15:15" x14ac:dyDescent="0.3">
      <c r="O26269" s="1"/>
    </row>
    <row r="26270" spans="15:15" x14ac:dyDescent="0.3">
      <c r="O26270" s="1"/>
    </row>
    <row r="26271" spans="15:15" x14ac:dyDescent="0.3">
      <c r="O26271" s="1"/>
    </row>
    <row r="26272" spans="15:15" x14ac:dyDescent="0.3">
      <c r="O26272" s="1"/>
    </row>
    <row r="26273" spans="15:15" x14ac:dyDescent="0.3">
      <c r="O26273" s="1"/>
    </row>
    <row r="26274" spans="15:15" x14ac:dyDescent="0.3">
      <c r="O26274" s="1"/>
    </row>
    <row r="26275" spans="15:15" x14ac:dyDescent="0.3">
      <c r="O26275" s="1"/>
    </row>
    <row r="26276" spans="15:15" x14ac:dyDescent="0.3">
      <c r="O26276" s="1"/>
    </row>
    <row r="26277" spans="15:15" x14ac:dyDescent="0.3">
      <c r="O26277" s="1"/>
    </row>
    <row r="26278" spans="15:15" x14ac:dyDescent="0.3">
      <c r="O26278" s="1"/>
    </row>
    <row r="26279" spans="15:15" x14ac:dyDescent="0.3">
      <c r="O26279" s="1"/>
    </row>
    <row r="26280" spans="15:15" x14ac:dyDescent="0.3">
      <c r="O26280" s="1"/>
    </row>
    <row r="26281" spans="15:15" x14ac:dyDescent="0.3">
      <c r="O26281" s="1"/>
    </row>
    <row r="26282" spans="15:15" x14ac:dyDescent="0.3">
      <c r="O26282" s="1"/>
    </row>
    <row r="26283" spans="15:15" x14ac:dyDescent="0.3">
      <c r="O26283" s="1"/>
    </row>
    <row r="26284" spans="15:15" x14ac:dyDescent="0.3">
      <c r="O26284" s="1"/>
    </row>
    <row r="26285" spans="15:15" x14ac:dyDescent="0.3">
      <c r="O26285" s="1"/>
    </row>
    <row r="26286" spans="15:15" x14ac:dyDescent="0.3">
      <c r="O26286" s="1"/>
    </row>
    <row r="26287" spans="15:15" x14ac:dyDescent="0.3">
      <c r="O26287" s="1"/>
    </row>
    <row r="26288" spans="15:15" x14ac:dyDescent="0.3">
      <c r="O26288" s="1"/>
    </row>
    <row r="26289" spans="15:15" x14ac:dyDescent="0.3">
      <c r="O26289" s="1"/>
    </row>
    <row r="26290" spans="15:15" x14ac:dyDescent="0.3">
      <c r="O26290" s="1"/>
    </row>
    <row r="26291" spans="15:15" x14ac:dyDescent="0.3">
      <c r="O26291" s="1"/>
    </row>
    <row r="26292" spans="15:15" x14ac:dyDescent="0.3">
      <c r="O26292" s="1"/>
    </row>
    <row r="26293" spans="15:15" x14ac:dyDescent="0.3">
      <c r="O26293" s="1"/>
    </row>
    <row r="26294" spans="15:15" x14ac:dyDescent="0.3">
      <c r="O26294" s="1"/>
    </row>
    <row r="26295" spans="15:15" x14ac:dyDescent="0.3">
      <c r="O26295" s="1"/>
    </row>
    <row r="26296" spans="15:15" x14ac:dyDescent="0.3">
      <c r="O26296" s="1"/>
    </row>
    <row r="26297" spans="15:15" x14ac:dyDescent="0.3">
      <c r="O26297" s="1"/>
    </row>
    <row r="26298" spans="15:15" x14ac:dyDescent="0.3">
      <c r="O26298" s="1"/>
    </row>
    <row r="26299" spans="15:15" x14ac:dyDescent="0.3">
      <c r="O26299" s="1"/>
    </row>
    <row r="26300" spans="15:15" x14ac:dyDescent="0.3">
      <c r="O26300" s="1"/>
    </row>
    <row r="26301" spans="15:15" x14ac:dyDescent="0.3">
      <c r="O26301" s="1"/>
    </row>
    <row r="26302" spans="15:15" x14ac:dyDescent="0.3">
      <c r="O26302" s="1"/>
    </row>
    <row r="26303" spans="15:15" x14ac:dyDescent="0.3">
      <c r="O26303" s="1"/>
    </row>
    <row r="26304" spans="15:15" x14ac:dyDescent="0.3">
      <c r="O26304" s="1"/>
    </row>
    <row r="26305" spans="15:15" x14ac:dyDescent="0.3">
      <c r="O26305" s="1"/>
    </row>
    <row r="26306" spans="15:15" x14ac:dyDescent="0.3">
      <c r="O26306" s="1"/>
    </row>
    <row r="26307" spans="15:15" x14ac:dyDescent="0.3">
      <c r="O26307" s="1"/>
    </row>
    <row r="26308" spans="15:15" x14ac:dyDescent="0.3">
      <c r="O26308" s="1"/>
    </row>
    <row r="26309" spans="15:15" x14ac:dyDescent="0.3">
      <c r="O26309" s="1"/>
    </row>
    <row r="26310" spans="15:15" x14ac:dyDescent="0.3">
      <c r="O26310" s="1"/>
    </row>
    <row r="26311" spans="15:15" x14ac:dyDescent="0.3">
      <c r="O26311" s="1"/>
    </row>
    <row r="26312" spans="15:15" x14ac:dyDescent="0.3">
      <c r="O26312" s="1"/>
    </row>
    <row r="26313" spans="15:15" x14ac:dyDescent="0.3">
      <c r="O26313" s="1"/>
    </row>
    <row r="26314" spans="15:15" x14ac:dyDescent="0.3">
      <c r="O26314" s="1"/>
    </row>
    <row r="26315" spans="15:15" x14ac:dyDescent="0.3">
      <c r="O26315" s="1"/>
    </row>
    <row r="26316" spans="15:15" x14ac:dyDescent="0.3">
      <c r="O26316" s="1"/>
    </row>
    <row r="26317" spans="15:15" x14ac:dyDescent="0.3">
      <c r="O26317" s="1"/>
    </row>
    <row r="26318" spans="15:15" x14ac:dyDescent="0.3">
      <c r="O26318" s="1"/>
    </row>
    <row r="26319" spans="15:15" x14ac:dyDescent="0.3">
      <c r="O26319" s="1"/>
    </row>
    <row r="26320" spans="15:15" x14ac:dyDescent="0.3">
      <c r="O26320" s="1"/>
    </row>
    <row r="26321" spans="15:15" x14ac:dyDescent="0.3">
      <c r="O26321" s="1"/>
    </row>
    <row r="26322" spans="15:15" x14ac:dyDescent="0.3">
      <c r="O26322" s="1"/>
    </row>
    <row r="26323" spans="15:15" x14ac:dyDescent="0.3">
      <c r="O26323" s="1"/>
    </row>
    <row r="26324" spans="15:15" x14ac:dyDescent="0.3">
      <c r="O26324" s="1"/>
    </row>
    <row r="26325" spans="15:15" x14ac:dyDescent="0.3">
      <c r="O26325" s="1"/>
    </row>
    <row r="26326" spans="15:15" x14ac:dyDescent="0.3">
      <c r="O26326" s="1"/>
    </row>
    <row r="26327" spans="15:15" x14ac:dyDescent="0.3">
      <c r="O26327" s="1"/>
    </row>
    <row r="26328" spans="15:15" x14ac:dyDescent="0.3">
      <c r="O26328" s="1"/>
    </row>
    <row r="26329" spans="15:15" x14ac:dyDescent="0.3">
      <c r="O26329" s="1"/>
    </row>
    <row r="26330" spans="15:15" x14ac:dyDescent="0.3">
      <c r="O26330" s="1"/>
    </row>
    <row r="26331" spans="15:15" x14ac:dyDescent="0.3">
      <c r="O26331" s="1"/>
    </row>
    <row r="26332" spans="15:15" x14ac:dyDescent="0.3">
      <c r="O26332" s="1"/>
    </row>
    <row r="26333" spans="15:15" x14ac:dyDescent="0.3">
      <c r="O26333" s="1"/>
    </row>
    <row r="26334" spans="15:15" x14ac:dyDescent="0.3">
      <c r="O26334" s="1"/>
    </row>
    <row r="26335" spans="15:15" x14ac:dyDescent="0.3">
      <c r="O26335" s="1"/>
    </row>
    <row r="26336" spans="15:15" x14ac:dyDescent="0.3">
      <c r="O26336" s="1"/>
    </row>
    <row r="26337" spans="15:15" x14ac:dyDescent="0.3">
      <c r="O26337" s="1"/>
    </row>
    <row r="26338" spans="15:15" x14ac:dyDescent="0.3">
      <c r="O26338" s="1"/>
    </row>
    <row r="26339" spans="15:15" x14ac:dyDescent="0.3">
      <c r="O26339" s="1"/>
    </row>
    <row r="26340" spans="15:15" x14ac:dyDescent="0.3">
      <c r="O26340" s="1"/>
    </row>
    <row r="26341" spans="15:15" x14ac:dyDescent="0.3">
      <c r="O26341" s="1"/>
    </row>
    <row r="26342" spans="15:15" x14ac:dyDescent="0.3">
      <c r="O26342" s="1"/>
    </row>
    <row r="26343" spans="15:15" x14ac:dyDescent="0.3">
      <c r="O26343" s="1"/>
    </row>
    <row r="26344" spans="15:15" x14ac:dyDescent="0.3">
      <c r="O26344" s="1"/>
    </row>
    <row r="26345" spans="15:15" x14ac:dyDescent="0.3">
      <c r="O26345" s="1"/>
    </row>
    <row r="26346" spans="15:15" x14ac:dyDescent="0.3">
      <c r="O26346" s="1"/>
    </row>
    <row r="26347" spans="15:15" x14ac:dyDescent="0.3">
      <c r="O26347" s="1"/>
    </row>
    <row r="26348" spans="15:15" x14ac:dyDescent="0.3">
      <c r="O26348" s="1"/>
    </row>
    <row r="26349" spans="15:15" x14ac:dyDescent="0.3">
      <c r="O26349" s="1"/>
    </row>
    <row r="26350" spans="15:15" x14ac:dyDescent="0.3">
      <c r="O26350" s="1"/>
    </row>
    <row r="26351" spans="15:15" x14ac:dyDescent="0.3">
      <c r="O26351" s="1"/>
    </row>
    <row r="26352" spans="15:15" x14ac:dyDescent="0.3">
      <c r="O26352" s="1"/>
    </row>
    <row r="26353" spans="15:15" x14ac:dyDescent="0.3">
      <c r="O26353" s="1"/>
    </row>
    <row r="26354" spans="15:15" x14ac:dyDescent="0.3">
      <c r="O26354" s="1"/>
    </row>
    <row r="26355" spans="15:15" x14ac:dyDescent="0.3">
      <c r="O26355" s="1"/>
    </row>
    <row r="26356" spans="15:15" x14ac:dyDescent="0.3">
      <c r="O26356" s="1"/>
    </row>
    <row r="26357" spans="15:15" x14ac:dyDescent="0.3">
      <c r="O26357" s="1"/>
    </row>
    <row r="26358" spans="15:15" x14ac:dyDescent="0.3">
      <c r="O26358" s="1"/>
    </row>
    <row r="26359" spans="15:15" x14ac:dyDescent="0.3">
      <c r="O26359" s="1"/>
    </row>
    <row r="26360" spans="15:15" x14ac:dyDescent="0.3">
      <c r="O26360" s="1"/>
    </row>
    <row r="26361" spans="15:15" x14ac:dyDescent="0.3">
      <c r="O26361" s="1"/>
    </row>
    <row r="26362" spans="15:15" x14ac:dyDescent="0.3">
      <c r="O26362" s="1"/>
    </row>
    <row r="26363" spans="15:15" x14ac:dyDescent="0.3">
      <c r="O26363" s="1"/>
    </row>
    <row r="26364" spans="15:15" x14ac:dyDescent="0.3">
      <c r="O26364" s="1"/>
    </row>
    <row r="26365" spans="15:15" x14ac:dyDescent="0.3">
      <c r="O26365" s="1"/>
    </row>
    <row r="26366" spans="15:15" x14ac:dyDescent="0.3">
      <c r="O26366" s="1"/>
    </row>
    <row r="26367" spans="15:15" x14ac:dyDescent="0.3">
      <c r="O26367" s="1"/>
    </row>
    <row r="26368" spans="15:15" x14ac:dyDescent="0.3">
      <c r="O26368" s="1"/>
    </row>
    <row r="26369" spans="15:15" x14ac:dyDescent="0.3">
      <c r="O26369" s="1"/>
    </row>
    <row r="26370" spans="15:15" x14ac:dyDescent="0.3">
      <c r="O26370" s="1"/>
    </row>
    <row r="26371" spans="15:15" x14ac:dyDescent="0.3">
      <c r="O26371" s="1"/>
    </row>
    <row r="26372" spans="15:15" x14ac:dyDescent="0.3">
      <c r="O26372" s="1"/>
    </row>
    <row r="26373" spans="15:15" x14ac:dyDescent="0.3">
      <c r="O26373" s="1"/>
    </row>
    <row r="26374" spans="15:15" x14ac:dyDescent="0.3">
      <c r="O26374" s="1"/>
    </row>
    <row r="26375" spans="15:15" x14ac:dyDescent="0.3">
      <c r="O26375" s="1"/>
    </row>
    <row r="26376" spans="15:15" x14ac:dyDescent="0.3">
      <c r="O26376" s="1"/>
    </row>
    <row r="26377" spans="15:15" x14ac:dyDescent="0.3">
      <c r="O26377" s="1"/>
    </row>
    <row r="26378" spans="15:15" x14ac:dyDescent="0.3">
      <c r="O26378" s="1"/>
    </row>
    <row r="26379" spans="15:15" x14ac:dyDescent="0.3">
      <c r="O26379" s="1"/>
    </row>
    <row r="26380" spans="15:15" x14ac:dyDescent="0.3">
      <c r="O26380" s="1"/>
    </row>
    <row r="26381" spans="15:15" x14ac:dyDescent="0.3">
      <c r="O26381" s="1"/>
    </row>
    <row r="26382" spans="15:15" x14ac:dyDescent="0.3">
      <c r="O26382" s="1"/>
    </row>
    <row r="26383" spans="15:15" x14ac:dyDescent="0.3">
      <c r="O26383" s="1"/>
    </row>
    <row r="26384" spans="15:15" x14ac:dyDescent="0.3">
      <c r="O26384" s="1"/>
    </row>
    <row r="26385" spans="15:15" x14ac:dyDescent="0.3">
      <c r="O26385" s="1"/>
    </row>
    <row r="26386" spans="15:15" x14ac:dyDescent="0.3">
      <c r="O26386" s="1"/>
    </row>
    <row r="26387" spans="15:15" x14ac:dyDescent="0.3">
      <c r="O26387" s="1"/>
    </row>
    <row r="26388" spans="15:15" x14ac:dyDescent="0.3">
      <c r="O26388" s="1"/>
    </row>
    <row r="26389" spans="15:15" x14ac:dyDescent="0.3">
      <c r="O26389" s="1"/>
    </row>
    <row r="26390" spans="15:15" x14ac:dyDescent="0.3">
      <c r="O26390" s="1"/>
    </row>
    <row r="26391" spans="15:15" x14ac:dyDescent="0.3">
      <c r="O26391" s="1"/>
    </row>
    <row r="26392" spans="15:15" x14ac:dyDescent="0.3">
      <c r="O26392" s="1"/>
    </row>
    <row r="26393" spans="15:15" x14ac:dyDescent="0.3">
      <c r="O26393" s="1"/>
    </row>
    <row r="26394" spans="15:15" x14ac:dyDescent="0.3">
      <c r="O26394" s="1"/>
    </row>
    <row r="26395" spans="15:15" x14ac:dyDescent="0.3">
      <c r="O26395" s="1"/>
    </row>
    <row r="26396" spans="15:15" x14ac:dyDescent="0.3">
      <c r="O26396" s="1"/>
    </row>
    <row r="26397" spans="15:15" x14ac:dyDescent="0.3">
      <c r="O26397" s="1"/>
    </row>
    <row r="26398" spans="15:15" x14ac:dyDescent="0.3">
      <c r="O26398" s="1"/>
    </row>
    <row r="26399" spans="15:15" x14ac:dyDescent="0.3">
      <c r="O26399" s="1"/>
    </row>
    <row r="26400" spans="15:15" x14ac:dyDescent="0.3">
      <c r="O26400" s="1"/>
    </row>
    <row r="26401" spans="15:15" x14ac:dyDescent="0.3">
      <c r="O26401" s="1"/>
    </row>
    <row r="26402" spans="15:15" x14ac:dyDescent="0.3">
      <c r="O26402" s="1"/>
    </row>
    <row r="26403" spans="15:15" x14ac:dyDescent="0.3">
      <c r="O26403" s="1"/>
    </row>
    <row r="26404" spans="15:15" x14ac:dyDescent="0.3">
      <c r="O26404" s="1"/>
    </row>
    <row r="26405" spans="15:15" x14ac:dyDescent="0.3">
      <c r="O26405" s="1"/>
    </row>
    <row r="26406" spans="15:15" x14ac:dyDescent="0.3">
      <c r="O26406" s="1"/>
    </row>
    <row r="26407" spans="15:15" x14ac:dyDescent="0.3">
      <c r="O26407" s="1"/>
    </row>
    <row r="26408" spans="15:15" x14ac:dyDescent="0.3">
      <c r="O26408" s="1"/>
    </row>
    <row r="26409" spans="15:15" x14ac:dyDescent="0.3">
      <c r="O26409" s="1"/>
    </row>
    <row r="26410" spans="15:15" x14ac:dyDescent="0.3">
      <c r="O26410" s="1"/>
    </row>
    <row r="26411" spans="15:15" x14ac:dyDescent="0.3">
      <c r="O26411" s="1"/>
    </row>
    <row r="26412" spans="15:15" x14ac:dyDescent="0.3">
      <c r="O26412" s="1"/>
    </row>
    <row r="26413" spans="15:15" x14ac:dyDescent="0.3">
      <c r="O26413" s="1"/>
    </row>
    <row r="26414" spans="15:15" x14ac:dyDescent="0.3">
      <c r="O26414" s="1"/>
    </row>
    <row r="26415" spans="15:15" x14ac:dyDescent="0.3">
      <c r="O26415" s="1"/>
    </row>
    <row r="26416" spans="15:15" x14ac:dyDescent="0.3">
      <c r="O26416" s="1"/>
    </row>
    <row r="26417" spans="15:15" x14ac:dyDescent="0.3">
      <c r="O26417" s="1"/>
    </row>
    <row r="26418" spans="15:15" x14ac:dyDescent="0.3">
      <c r="O26418" s="1"/>
    </row>
    <row r="26419" spans="15:15" x14ac:dyDescent="0.3">
      <c r="O26419" s="1"/>
    </row>
    <row r="26420" spans="15:15" x14ac:dyDescent="0.3">
      <c r="O26420" s="1"/>
    </row>
    <row r="26421" spans="15:15" x14ac:dyDescent="0.3">
      <c r="O26421" s="1"/>
    </row>
    <row r="26422" spans="15:15" x14ac:dyDescent="0.3">
      <c r="O26422" s="1"/>
    </row>
    <row r="26423" spans="15:15" x14ac:dyDescent="0.3">
      <c r="O26423" s="1"/>
    </row>
    <row r="26424" spans="15:15" x14ac:dyDescent="0.3">
      <c r="O26424" s="1"/>
    </row>
    <row r="26425" spans="15:15" x14ac:dyDescent="0.3">
      <c r="O26425" s="1"/>
    </row>
    <row r="26426" spans="15:15" x14ac:dyDescent="0.3">
      <c r="O26426" s="1"/>
    </row>
    <row r="26427" spans="15:15" x14ac:dyDescent="0.3">
      <c r="O26427" s="1"/>
    </row>
    <row r="26428" spans="15:15" x14ac:dyDescent="0.3">
      <c r="O26428" s="1"/>
    </row>
    <row r="26429" spans="15:15" x14ac:dyDescent="0.3">
      <c r="O26429" s="1"/>
    </row>
    <row r="26430" spans="15:15" x14ac:dyDescent="0.3">
      <c r="O26430" s="1"/>
    </row>
    <row r="26431" spans="15:15" x14ac:dyDescent="0.3">
      <c r="O26431" s="1"/>
    </row>
    <row r="26432" spans="15:15" x14ac:dyDescent="0.3">
      <c r="O26432" s="1"/>
    </row>
    <row r="26433" spans="15:15" x14ac:dyDescent="0.3">
      <c r="O26433" s="1"/>
    </row>
    <row r="26434" spans="15:15" x14ac:dyDescent="0.3">
      <c r="O26434" s="1"/>
    </row>
    <row r="26435" spans="15:15" x14ac:dyDescent="0.3">
      <c r="O26435" s="1"/>
    </row>
    <row r="26436" spans="15:15" x14ac:dyDescent="0.3">
      <c r="O26436" s="1"/>
    </row>
    <row r="26437" spans="15:15" x14ac:dyDescent="0.3">
      <c r="O26437" s="1"/>
    </row>
    <row r="26438" spans="15:15" x14ac:dyDescent="0.3">
      <c r="O26438" s="1"/>
    </row>
    <row r="26439" spans="15:15" x14ac:dyDescent="0.3">
      <c r="O26439" s="1"/>
    </row>
    <row r="26440" spans="15:15" x14ac:dyDescent="0.3">
      <c r="O26440" s="1"/>
    </row>
    <row r="26441" spans="15:15" x14ac:dyDescent="0.3">
      <c r="O26441" s="1"/>
    </row>
    <row r="26442" spans="15:15" x14ac:dyDescent="0.3">
      <c r="O26442" s="1"/>
    </row>
    <row r="26443" spans="15:15" x14ac:dyDescent="0.3">
      <c r="O26443" s="1"/>
    </row>
    <row r="26444" spans="15:15" x14ac:dyDescent="0.3">
      <c r="O26444" s="1"/>
    </row>
    <row r="26445" spans="15:15" x14ac:dyDescent="0.3">
      <c r="O26445" s="1"/>
    </row>
    <row r="26446" spans="15:15" x14ac:dyDescent="0.3">
      <c r="O26446" s="1"/>
    </row>
    <row r="26447" spans="15:15" x14ac:dyDescent="0.3">
      <c r="O26447" s="1"/>
    </row>
    <row r="26448" spans="15:15" x14ac:dyDescent="0.3">
      <c r="O26448" s="1"/>
    </row>
    <row r="26449" spans="15:15" x14ac:dyDescent="0.3">
      <c r="O26449" s="1"/>
    </row>
    <row r="26450" spans="15:15" x14ac:dyDescent="0.3">
      <c r="O26450" s="1"/>
    </row>
    <row r="26451" spans="15:15" x14ac:dyDescent="0.3">
      <c r="O26451" s="1"/>
    </row>
    <row r="26452" spans="15:15" x14ac:dyDescent="0.3">
      <c r="O26452" s="1"/>
    </row>
    <row r="26453" spans="15:15" x14ac:dyDescent="0.3">
      <c r="O26453" s="1"/>
    </row>
    <row r="26454" spans="15:15" x14ac:dyDescent="0.3">
      <c r="O26454" s="1"/>
    </row>
    <row r="26455" spans="15:15" x14ac:dyDescent="0.3">
      <c r="O26455" s="1"/>
    </row>
    <row r="26456" spans="15:15" x14ac:dyDescent="0.3">
      <c r="O26456" s="1"/>
    </row>
    <row r="26457" spans="15:15" x14ac:dyDescent="0.3">
      <c r="O26457" s="1"/>
    </row>
    <row r="26458" spans="15:15" x14ac:dyDescent="0.3">
      <c r="O26458" s="1"/>
    </row>
    <row r="26459" spans="15:15" x14ac:dyDescent="0.3">
      <c r="O26459" s="1"/>
    </row>
    <row r="26460" spans="15:15" x14ac:dyDescent="0.3">
      <c r="O26460" s="1"/>
    </row>
    <row r="26461" spans="15:15" x14ac:dyDescent="0.3">
      <c r="O26461" s="1"/>
    </row>
    <row r="26462" spans="15:15" x14ac:dyDescent="0.3">
      <c r="O26462" s="1"/>
    </row>
    <row r="26463" spans="15:15" x14ac:dyDescent="0.3">
      <c r="O26463" s="1"/>
    </row>
    <row r="26464" spans="15:15" x14ac:dyDescent="0.3">
      <c r="O26464" s="1"/>
    </row>
    <row r="26465" spans="15:15" x14ac:dyDescent="0.3">
      <c r="O26465" s="1"/>
    </row>
    <row r="26466" spans="15:15" x14ac:dyDescent="0.3">
      <c r="O26466" s="1"/>
    </row>
    <row r="26467" spans="15:15" x14ac:dyDescent="0.3">
      <c r="O26467" s="1"/>
    </row>
    <row r="26468" spans="15:15" x14ac:dyDescent="0.3">
      <c r="O26468" s="1"/>
    </row>
    <row r="26469" spans="15:15" x14ac:dyDescent="0.3">
      <c r="O26469" s="1"/>
    </row>
    <row r="26470" spans="15:15" x14ac:dyDescent="0.3">
      <c r="O26470" s="1"/>
    </row>
    <row r="26471" spans="15:15" x14ac:dyDescent="0.3">
      <c r="O26471" s="1"/>
    </row>
    <row r="26472" spans="15:15" x14ac:dyDescent="0.3">
      <c r="O26472" s="1"/>
    </row>
    <row r="26473" spans="15:15" x14ac:dyDescent="0.3">
      <c r="O26473" s="1"/>
    </row>
    <row r="26474" spans="15:15" x14ac:dyDescent="0.3">
      <c r="O26474" s="1"/>
    </row>
    <row r="26475" spans="15:15" x14ac:dyDescent="0.3">
      <c r="O26475" s="1"/>
    </row>
    <row r="26476" spans="15:15" x14ac:dyDescent="0.3">
      <c r="O26476" s="1"/>
    </row>
    <row r="26477" spans="15:15" x14ac:dyDescent="0.3">
      <c r="O26477" s="1"/>
    </row>
    <row r="26478" spans="15:15" x14ac:dyDescent="0.3">
      <c r="O26478" s="1"/>
    </row>
    <row r="26479" spans="15:15" x14ac:dyDescent="0.3">
      <c r="O26479" s="1"/>
    </row>
    <row r="26480" spans="15:15" x14ac:dyDescent="0.3">
      <c r="O26480" s="1"/>
    </row>
    <row r="26481" spans="15:15" x14ac:dyDescent="0.3">
      <c r="O26481" s="1"/>
    </row>
    <row r="26482" spans="15:15" x14ac:dyDescent="0.3">
      <c r="O26482" s="1"/>
    </row>
    <row r="26483" spans="15:15" x14ac:dyDescent="0.3">
      <c r="O26483" s="1"/>
    </row>
    <row r="26484" spans="15:15" x14ac:dyDescent="0.3">
      <c r="O26484" s="1"/>
    </row>
    <row r="26485" spans="15:15" x14ac:dyDescent="0.3">
      <c r="O26485" s="1"/>
    </row>
    <row r="26486" spans="15:15" x14ac:dyDescent="0.3">
      <c r="O26486" s="1"/>
    </row>
    <row r="26487" spans="15:15" x14ac:dyDescent="0.3">
      <c r="O26487" s="1"/>
    </row>
    <row r="26488" spans="15:15" x14ac:dyDescent="0.3">
      <c r="O26488" s="1"/>
    </row>
    <row r="26489" spans="15:15" x14ac:dyDescent="0.3">
      <c r="O26489" s="1"/>
    </row>
    <row r="26490" spans="15:15" x14ac:dyDescent="0.3">
      <c r="O26490" s="1"/>
    </row>
    <row r="26491" spans="15:15" x14ac:dyDescent="0.3">
      <c r="O26491" s="1"/>
    </row>
    <row r="26492" spans="15:15" x14ac:dyDescent="0.3">
      <c r="O26492" s="1"/>
    </row>
    <row r="26493" spans="15:15" x14ac:dyDescent="0.3">
      <c r="O26493" s="1"/>
    </row>
    <row r="26494" spans="15:15" x14ac:dyDescent="0.3">
      <c r="O26494" s="1"/>
    </row>
    <row r="26495" spans="15:15" x14ac:dyDescent="0.3">
      <c r="O26495" s="1"/>
    </row>
    <row r="26496" spans="15:15" x14ac:dyDescent="0.3">
      <c r="O26496" s="1"/>
    </row>
    <row r="26497" spans="15:15" x14ac:dyDescent="0.3">
      <c r="O26497" s="1"/>
    </row>
    <row r="26498" spans="15:15" x14ac:dyDescent="0.3">
      <c r="O26498" s="1"/>
    </row>
    <row r="26499" spans="15:15" x14ac:dyDescent="0.3">
      <c r="O26499" s="1"/>
    </row>
    <row r="26500" spans="15:15" x14ac:dyDescent="0.3">
      <c r="O26500" s="1"/>
    </row>
    <row r="26501" spans="15:15" x14ac:dyDescent="0.3">
      <c r="O26501" s="1"/>
    </row>
    <row r="26502" spans="15:15" x14ac:dyDescent="0.3">
      <c r="O26502" s="1"/>
    </row>
    <row r="26503" spans="15:15" x14ac:dyDescent="0.3">
      <c r="O26503" s="1"/>
    </row>
    <row r="26504" spans="15:15" x14ac:dyDescent="0.3">
      <c r="O26504" s="1"/>
    </row>
    <row r="26505" spans="15:15" x14ac:dyDescent="0.3">
      <c r="O26505" s="1"/>
    </row>
    <row r="26506" spans="15:15" x14ac:dyDescent="0.3">
      <c r="O26506" s="1"/>
    </row>
    <row r="26507" spans="15:15" x14ac:dyDescent="0.3">
      <c r="O26507" s="1"/>
    </row>
    <row r="26508" spans="15:15" x14ac:dyDescent="0.3">
      <c r="O26508" s="1"/>
    </row>
    <row r="26509" spans="15:15" x14ac:dyDescent="0.3">
      <c r="O26509" s="1"/>
    </row>
    <row r="26510" spans="15:15" x14ac:dyDescent="0.3">
      <c r="O26510" s="1"/>
    </row>
    <row r="26511" spans="15:15" x14ac:dyDescent="0.3">
      <c r="O26511" s="1"/>
    </row>
    <row r="26512" spans="15:15" x14ac:dyDescent="0.3">
      <c r="O26512" s="1"/>
    </row>
    <row r="26513" spans="15:15" x14ac:dyDescent="0.3">
      <c r="O26513" s="1"/>
    </row>
    <row r="26514" spans="15:15" x14ac:dyDescent="0.3">
      <c r="O26514" s="1"/>
    </row>
    <row r="26515" spans="15:15" x14ac:dyDescent="0.3">
      <c r="O26515" s="1"/>
    </row>
    <row r="26516" spans="15:15" x14ac:dyDescent="0.3">
      <c r="O26516" s="1"/>
    </row>
    <row r="26517" spans="15:15" x14ac:dyDescent="0.3">
      <c r="O26517" s="1"/>
    </row>
    <row r="26518" spans="15:15" x14ac:dyDescent="0.3">
      <c r="O26518" s="1"/>
    </row>
    <row r="26519" spans="15:15" x14ac:dyDescent="0.3">
      <c r="O26519" s="1"/>
    </row>
    <row r="26520" spans="15:15" x14ac:dyDescent="0.3">
      <c r="O26520" s="1"/>
    </row>
    <row r="26521" spans="15:15" x14ac:dyDescent="0.3">
      <c r="O26521" s="1"/>
    </row>
    <row r="26522" spans="15:15" x14ac:dyDescent="0.3">
      <c r="O26522" s="1"/>
    </row>
    <row r="26523" spans="15:15" x14ac:dyDescent="0.3">
      <c r="O26523" s="1"/>
    </row>
    <row r="26524" spans="15:15" x14ac:dyDescent="0.3">
      <c r="O26524" s="1"/>
    </row>
    <row r="26525" spans="15:15" x14ac:dyDescent="0.3">
      <c r="O26525" s="1"/>
    </row>
    <row r="26526" spans="15:15" x14ac:dyDescent="0.3">
      <c r="O26526" s="1"/>
    </row>
    <row r="26527" spans="15:15" x14ac:dyDescent="0.3">
      <c r="O26527" s="1"/>
    </row>
    <row r="26528" spans="15:15" x14ac:dyDescent="0.3">
      <c r="O26528" s="1"/>
    </row>
    <row r="26529" spans="15:15" x14ac:dyDescent="0.3">
      <c r="O26529" s="1"/>
    </row>
    <row r="26530" spans="15:15" x14ac:dyDescent="0.3">
      <c r="O26530" s="1"/>
    </row>
    <row r="26531" spans="15:15" x14ac:dyDescent="0.3">
      <c r="O26531" s="1"/>
    </row>
    <row r="26532" spans="15:15" x14ac:dyDescent="0.3">
      <c r="O26532" s="1"/>
    </row>
    <row r="26533" spans="15:15" x14ac:dyDescent="0.3">
      <c r="O26533" s="1"/>
    </row>
    <row r="26534" spans="15:15" x14ac:dyDescent="0.3">
      <c r="O26534" s="1"/>
    </row>
    <row r="26535" spans="15:15" x14ac:dyDescent="0.3">
      <c r="O26535" s="1"/>
    </row>
    <row r="26536" spans="15:15" x14ac:dyDescent="0.3">
      <c r="O26536" s="1"/>
    </row>
    <row r="26537" spans="15:15" x14ac:dyDescent="0.3">
      <c r="O26537" s="1"/>
    </row>
    <row r="26538" spans="15:15" x14ac:dyDescent="0.3">
      <c r="O26538" s="1"/>
    </row>
    <row r="26539" spans="15:15" x14ac:dyDescent="0.3">
      <c r="O26539" s="1"/>
    </row>
    <row r="26540" spans="15:15" x14ac:dyDescent="0.3">
      <c r="O26540" s="1"/>
    </row>
    <row r="26541" spans="15:15" x14ac:dyDescent="0.3">
      <c r="O26541" s="1"/>
    </row>
    <row r="26542" spans="15:15" x14ac:dyDescent="0.3">
      <c r="O26542" s="1"/>
    </row>
    <row r="26543" spans="15:15" x14ac:dyDescent="0.3">
      <c r="O26543" s="1"/>
    </row>
    <row r="26544" spans="15:15" x14ac:dyDescent="0.3">
      <c r="O26544" s="1"/>
    </row>
    <row r="26545" spans="15:15" x14ac:dyDescent="0.3">
      <c r="O26545" s="1"/>
    </row>
    <row r="26546" spans="15:15" x14ac:dyDescent="0.3">
      <c r="O26546" s="1"/>
    </row>
    <row r="26547" spans="15:15" x14ac:dyDescent="0.3">
      <c r="O26547" s="1"/>
    </row>
    <row r="26548" spans="15:15" x14ac:dyDescent="0.3">
      <c r="O26548" s="1"/>
    </row>
    <row r="26549" spans="15:15" x14ac:dyDescent="0.3">
      <c r="O26549" s="1"/>
    </row>
    <row r="26550" spans="15:15" x14ac:dyDescent="0.3">
      <c r="O26550" s="1"/>
    </row>
    <row r="26551" spans="15:15" x14ac:dyDescent="0.3">
      <c r="O26551" s="1"/>
    </row>
    <row r="26552" spans="15:15" x14ac:dyDescent="0.3">
      <c r="O26552" s="1"/>
    </row>
    <row r="26553" spans="15:15" x14ac:dyDescent="0.3">
      <c r="O26553" s="1"/>
    </row>
    <row r="26554" spans="15:15" x14ac:dyDescent="0.3">
      <c r="O26554" s="1"/>
    </row>
    <row r="26555" spans="15:15" x14ac:dyDescent="0.3">
      <c r="O26555" s="1"/>
    </row>
    <row r="26556" spans="15:15" x14ac:dyDescent="0.3">
      <c r="O26556" s="1"/>
    </row>
    <row r="26557" spans="15:15" x14ac:dyDescent="0.3">
      <c r="O26557" s="1"/>
    </row>
    <row r="26558" spans="15:15" x14ac:dyDescent="0.3">
      <c r="O26558" s="1"/>
    </row>
    <row r="26559" spans="15:15" x14ac:dyDescent="0.3">
      <c r="O26559" s="1"/>
    </row>
    <row r="26560" spans="15:15" x14ac:dyDescent="0.3">
      <c r="O26560" s="1"/>
    </row>
    <row r="26561" spans="15:15" x14ac:dyDescent="0.3">
      <c r="O26561" s="1"/>
    </row>
    <row r="26562" spans="15:15" x14ac:dyDescent="0.3">
      <c r="O26562" s="1"/>
    </row>
    <row r="26563" spans="15:15" x14ac:dyDescent="0.3">
      <c r="O26563" s="1"/>
    </row>
    <row r="26564" spans="15:15" x14ac:dyDescent="0.3">
      <c r="O26564" s="1"/>
    </row>
    <row r="26565" spans="15:15" x14ac:dyDescent="0.3">
      <c r="O26565" s="1"/>
    </row>
    <row r="26566" spans="15:15" x14ac:dyDescent="0.3">
      <c r="O26566" s="1"/>
    </row>
    <row r="26567" spans="15:15" x14ac:dyDescent="0.3">
      <c r="O26567" s="1"/>
    </row>
    <row r="26568" spans="15:15" x14ac:dyDescent="0.3">
      <c r="O26568" s="1"/>
    </row>
    <row r="26569" spans="15:15" x14ac:dyDescent="0.3">
      <c r="O26569" s="1"/>
    </row>
    <row r="26570" spans="15:15" x14ac:dyDescent="0.3">
      <c r="O26570" s="1"/>
    </row>
    <row r="26571" spans="15:15" x14ac:dyDescent="0.3">
      <c r="O26571" s="1"/>
    </row>
    <row r="26572" spans="15:15" x14ac:dyDescent="0.3">
      <c r="O26572" s="1"/>
    </row>
    <row r="26573" spans="15:15" x14ac:dyDescent="0.3">
      <c r="O26573" s="1"/>
    </row>
    <row r="26574" spans="15:15" x14ac:dyDescent="0.3">
      <c r="O26574" s="1"/>
    </row>
    <row r="26575" spans="15:15" x14ac:dyDescent="0.3">
      <c r="O26575" s="1"/>
    </row>
    <row r="26576" spans="15:15" x14ac:dyDescent="0.3">
      <c r="O26576" s="1"/>
    </row>
    <row r="26577" spans="15:15" x14ac:dyDescent="0.3">
      <c r="O26577" s="1"/>
    </row>
    <row r="26578" spans="15:15" x14ac:dyDescent="0.3">
      <c r="O26578" s="1"/>
    </row>
    <row r="26579" spans="15:15" x14ac:dyDescent="0.3">
      <c r="O26579" s="1"/>
    </row>
    <row r="26580" spans="15:15" x14ac:dyDescent="0.3">
      <c r="O26580" s="1"/>
    </row>
    <row r="26581" spans="15:15" x14ac:dyDescent="0.3">
      <c r="O26581" s="1"/>
    </row>
    <row r="26582" spans="15:15" x14ac:dyDescent="0.3">
      <c r="O26582" s="1"/>
    </row>
    <row r="26583" spans="15:15" x14ac:dyDescent="0.3">
      <c r="O26583" s="1"/>
    </row>
    <row r="26584" spans="15:15" x14ac:dyDescent="0.3">
      <c r="O26584" s="1"/>
    </row>
    <row r="26585" spans="15:15" x14ac:dyDescent="0.3">
      <c r="O26585" s="1"/>
    </row>
    <row r="26586" spans="15:15" x14ac:dyDescent="0.3">
      <c r="O26586" s="1"/>
    </row>
    <row r="26587" spans="15:15" x14ac:dyDescent="0.3">
      <c r="O26587" s="1"/>
    </row>
    <row r="26588" spans="15:15" x14ac:dyDescent="0.3">
      <c r="O26588" s="1"/>
    </row>
    <row r="26589" spans="15:15" x14ac:dyDescent="0.3">
      <c r="O26589" s="1"/>
    </row>
    <row r="26590" spans="15:15" x14ac:dyDescent="0.3">
      <c r="O26590" s="1"/>
    </row>
    <row r="26591" spans="15:15" x14ac:dyDescent="0.3">
      <c r="O26591" s="1"/>
    </row>
    <row r="26592" spans="15:15" x14ac:dyDescent="0.3">
      <c r="O26592" s="1"/>
    </row>
    <row r="26593" spans="15:15" x14ac:dyDescent="0.3">
      <c r="O26593" s="1"/>
    </row>
    <row r="26594" spans="15:15" x14ac:dyDescent="0.3">
      <c r="O26594" s="1"/>
    </row>
    <row r="26595" spans="15:15" x14ac:dyDescent="0.3">
      <c r="O26595" s="1"/>
    </row>
    <row r="26596" spans="15:15" x14ac:dyDescent="0.3">
      <c r="O26596" s="1"/>
    </row>
    <row r="26597" spans="15:15" x14ac:dyDescent="0.3">
      <c r="O26597" s="1"/>
    </row>
    <row r="26598" spans="15:15" x14ac:dyDescent="0.3">
      <c r="O26598" s="1"/>
    </row>
    <row r="26599" spans="15:15" x14ac:dyDescent="0.3">
      <c r="O26599" s="1"/>
    </row>
    <row r="26600" spans="15:15" x14ac:dyDescent="0.3">
      <c r="O26600" s="1"/>
    </row>
    <row r="26601" spans="15:15" x14ac:dyDescent="0.3">
      <c r="O26601" s="1"/>
    </row>
    <row r="26602" spans="15:15" x14ac:dyDescent="0.3">
      <c r="O26602" s="1"/>
    </row>
    <row r="26603" spans="15:15" x14ac:dyDescent="0.3">
      <c r="O26603" s="1"/>
    </row>
    <row r="26604" spans="15:15" x14ac:dyDescent="0.3">
      <c r="O26604" s="1"/>
    </row>
    <row r="26605" spans="15:15" x14ac:dyDescent="0.3">
      <c r="O26605" s="1"/>
    </row>
    <row r="26606" spans="15:15" x14ac:dyDescent="0.3">
      <c r="O26606" s="1"/>
    </row>
    <row r="26607" spans="15:15" x14ac:dyDescent="0.3">
      <c r="O26607" s="1"/>
    </row>
    <row r="26608" spans="15:15" x14ac:dyDescent="0.3">
      <c r="O26608" s="1"/>
    </row>
    <row r="26609" spans="15:15" x14ac:dyDescent="0.3">
      <c r="O26609" s="1"/>
    </row>
    <row r="26610" spans="15:15" x14ac:dyDescent="0.3">
      <c r="O26610" s="1"/>
    </row>
    <row r="26611" spans="15:15" x14ac:dyDescent="0.3">
      <c r="O26611" s="1"/>
    </row>
    <row r="26612" spans="15:15" x14ac:dyDescent="0.3">
      <c r="O26612" s="1"/>
    </row>
    <row r="26613" spans="15:15" x14ac:dyDescent="0.3">
      <c r="O26613" s="1"/>
    </row>
    <row r="26614" spans="15:15" x14ac:dyDescent="0.3">
      <c r="O26614" s="1"/>
    </row>
    <row r="26615" spans="15:15" x14ac:dyDescent="0.3">
      <c r="O26615" s="1"/>
    </row>
    <row r="26616" spans="15:15" x14ac:dyDescent="0.3">
      <c r="O26616" s="1"/>
    </row>
    <row r="26617" spans="15:15" x14ac:dyDescent="0.3">
      <c r="O26617" s="1"/>
    </row>
    <row r="26618" spans="15:15" x14ac:dyDescent="0.3">
      <c r="O26618" s="1"/>
    </row>
    <row r="26619" spans="15:15" x14ac:dyDescent="0.3">
      <c r="O26619" s="1"/>
    </row>
    <row r="26620" spans="15:15" x14ac:dyDescent="0.3">
      <c r="O26620" s="1"/>
    </row>
    <row r="26621" spans="15:15" x14ac:dyDescent="0.3">
      <c r="O26621" s="1"/>
    </row>
    <row r="26622" spans="15:15" x14ac:dyDescent="0.3">
      <c r="O26622" s="1"/>
    </row>
    <row r="26623" spans="15:15" x14ac:dyDescent="0.3">
      <c r="O26623" s="1"/>
    </row>
    <row r="26624" spans="15:15" x14ac:dyDescent="0.3">
      <c r="O26624" s="1"/>
    </row>
    <row r="26625" spans="15:15" x14ac:dyDescent="0.3">
      <c r="O26625" s="1"/>
    </row>
    <row r="26626" spans="15:15" x14ac:dyDescent="0.3">
      <c r="O26626" s="1"/>
    </row>
    <row r="26627" spans="15:15" x14ac:dyDescent="0.3">
      <c r="O26627" s="1"/>
    </row>
    <row r="26628" spans="15:15" x14ac:dyDescent="0.3">
      <c r="O26628" s="1"/>
    </row>
    <row r="26629" spans="15:15" x14ac:dyDescent="0.3">
      <c r="O26629" s="1"/>
    </row>
    <row r="26630" spans="15:15" x14ac:dyDescent="0.3">
      <c r="O26630" s="1"/>
    </row>
    <row r="26631" spans="15:15" x14ac:dyDescent="0.3">
      <c r="O26631" s="1"/>
    </row>
    <row r="26632" spans="15:15" x14ac:dyDescent="0.3">
      <c r="O26632" s="1"/>
    </row>
    <row r="26633" spans="15:15" x14ac:dyDescent="0.3">
      <c r="O26633" s="1"/>
    </row>
    <row r="26634" spans="15:15" x14ac:dyDescent="0.3">
      <c r="O26634" s="1"/>
    </row>
    <row r="26635" spans="15:15" x14ac:dyDescent="0.3">
      <c r="O26635" s="1"/>
    </row>
    <row r="26636" spans="15:15" x14ac:dyDescent="0.3">
      <c r="O26636" s="1"/>
    </row>
    <row r="26637" spans="15:15" x14ac:dyDescent="0.3">
      <c r="O26637" s="1"/>
    </row>
    <row r="26638" spans="15:15" x14ac:dyDescent="0.3">
      <c r="O26638" s="1"/>
    </row>
    <row r="26639" spans="15:15" x14ac:dyDescent="0.3">
      <c r="O26639" s="1"/>
    </row>
    <row r="26640" spans="15:15" x14ac:dyDescent="0.3">
      <c r="O26640" s="1"/>
    </row>
    <row r="26641" spans="15:15" x14ac:dyDescent="0.3">
      <c r="O26641" s="1"/>
    </row>
    <row r="26642" spans="15:15" x14ac:dyDescent="0.3">
      <c r="O26642" s="1"/>
    </row>
    <row r="26643" spans="15:15" x14ac:dyDescent="0.3">
      <c r="O26643" s="1"/>
    </row>
    <row r="26644" spans="15:15" x14ac:dyDescent="0.3">
      <c r="O26644" s="1"/>
    </row>
    <row r="26645" spans="15:15" x14ac:dyDescent="0.3">
      <c r="O26645" s="1"/>
    </row>
    <row r="26646" spans="15:15" x14ac:dyDescent="0.3">
      <c r="O26646" s="1"/>
    </row>
    <row r="26647" spans="15:15" x14ac:dyDescent="0.3">
      <c r="O26647" s="1"/>
    </row>
    <row r="26648" spans="15:15" x14ac:dyDescent="0.3">
      <c r="O26648" s="1"/>
    </row>
    <row r="26649" spans="15:15" x14ac:dyDescent="0.3">
      <c r="O26649" s="1"/>
    </row>
    <row r="26650" spans="15:15" x14ac:dyDescent="0.3">
      <c r="O26650" s="1"/>
    </row>
    <row r="26651" spans="15:15" x14ac:dyDescent="0.3">
      <c r="O26651" s="1"/>
    </row>
    <row r="26652" spans="15:15" x14ac:dyDescent="0.3">
      <c r="O26652" s="1"/>
    </row>
    <row r="26653" spans="15:15" x14ac:dyDescent="0.3">
      <c r="O26653" s="1"/>
    </row>
    <row r="26654" spans="15:15" x14ac:dyDescent="0.3">
      <c r="O26654" s="1"/>
    </row>
    <row r="26655" spans="15:15" x14ac:dyDescent="0.3">
      <c r="O26655" s="1"/>
    </row>
    <row r="26656" spans="15:15" x14ac:dyDescent="0.3">
      <c r="O26656" s="1"/>
    </row>
    <row r="26657" spans="15:15" x14ac:dyDescent="0.3">
      <c r="O26657" s="1"/>
    </row>
    <row r="26658" spans="15:15" x14ac:dyDescent="0.3">
      <c r="O26658" s="1"/>
    </row>
    <row r="26659" spans="15:15" x14ac:dyDescent="0.3">
      <c r="O26659" s="1"/>
    </row>
    <row r="26660" spans="15:15" x14ac:dyDescent="0.3">
      <c r="O26660" s="1"/>
    </row>
    <row r="26661" spans="15:15" x14ac:dyDescent="0.3">
      <c r="O26661" s="1"/>
    </row>
    <row r="26662" spans="15:15" x14ac:dyDescent="0.3">
      <c r="O26662" s="1"/>
    </row>
    <row r="26663" spans="15:15" x14ac:dyDescent="0.3">
      <c r="O26663" s="1"/>
    </row>
    <row r="26664" spans="15:15" x14ac:dyDescent="0.3">
      <c r="O26664" s="1"/>
    </row>
    <row r="26665" spans="15:15" x14ac:dyDescent="0.3">
      <c r="O26665" s="1"/>
    </row>
    <row r="26666" spans="15:15" x14ac:dyDescent="0.3">
      <c r="O26666" s="1"/>
    </row>
    <row r="26667" spans="15:15" x14ac:dyDescent="0.3">
      <c r="O26667" s="1"/>
    </row>
    <row r="26668" spans="15:15" x14ac:dyDescent="0.3">
      <c r="O26668" s="1"/>
    </row>
    <row r="26669" spans="15:15" x14ac:dyDescent="0.3">
      <c r="O26669" s="1"/>
    </row>
    <row r="26670" spans="15:15" x14ac:dyDescent="0.3">
      <c r="O26670" s="1"/>
    </row>
    <row r="26671" spans="15:15" x14ac:dyDescent="0.3">
      <c r="O26671" s="1"/>
    </row>
    <row r="26672" spans="15:15" x14ac:dyDescent="0.3">
      <c r="O26672" s="1"/>
    </row>
    <row r="26673" spans="15:15" x14ac:dyDescent="0.3">
      <c r="O26673" s="1"/>
    </row>
    <row r="26674" spans="15:15" x14ac:dyDescent="0.3">
      <c r="O26674" s="1"/>
    </row>
    <row r="26675" spans="15:15" x14ac:dyDescent="0.3">
      <c r="O26675" s="1"/>
    </row>
    <row r="26676" spans="15:15" x14ac:dyDescent="0.3">
      <c r="O26676" s="1"/>
    </row>
    <row r="26677" spans="15:15" x14ac:dyDescent="0.3">
      <c r="O26677" s="1"/>
    </row>
    <row r="26678" spans="15:15" x14ac:dyDescent="0.3">
      <c r="O26678" s="1"/>
    </row>
    <row r="26679" spans="15:15" x14ac:dyDescent="0.3">
      <c r="O26679" s="1"/>
    </row>
    <row r="26680" spans="15:15" x14ac:dyDescent="0.3">
      <c r="O26680" s="1"/>
    </row>
    <row r="26681" spans="15:15" x14ac:dyDescent="0.3">
      <c r="O26681" s="1"/>
    </row>
    <row r="26682" spans="15:15" x14ac:dyDescent="0.3">
      <c r="O26682" s="1"/>
    </row>
    <row r="26683" spans="15:15" x14ac:dyDescent="0.3">
      <c r="O26683" s="1"/>
    </row>
    <row r="26684" spans="15:15" x14ac:dyDescent="0.3">
      <c r="O26684" s="1"/>
    </row>
    <row r="26685" spans="15:15" x14ac:dyDescent="0.3">
      <c r="O26685" s="1"/>
    </row>
    <row r="26686" spans="15:15" x14ac:dyDescent="0.3">
      <c r="O26686" s="1"/>
    </row>
    <row r="26687" spans="15:15" x14ac:dyDescent="0.3">
      <c r="O26687" s="1"/>
    </row>
    <row r="26688" spans="15:15" x14ac:dyDescent="0.3">
      <c r="O26688" s="1"/>
    </row>
    <row r="26689" spans="15:15" x14ac:dyDescent="0.3">
      <c r="O26689" s="1"/>
    </row>
    <row r="26690" spans="15:15" x14ac:dyDescent="0.3">
      <c r="O26690" s="1"/>
    </row>
    <row r="26691" spans="15:15" x14ac:dyDescent="0.3">
      <c r="O26691" s="1"/>
    </row>
    <row r="26692" spans="15:15" x14ac:dyDescent="0.3">
      <c r="O26692" s="1"/>
    </row>
    <row r="26693" spans="15:15" x14ac:dyDescent="0.3">
      <c r="O26693" s="1"/>
    </row>
    <row r="26694" spans="15:15" x14ac:dyDescent="0.3">
      <c r="O26694" s="1"/>
    </row>
    <row r="26695" spans="15:15" x14ac:dyDescent="0.3">
      <c r="O26695" s="1"/>
    </row>
    <row r="26696" spans="15:15" x14ac:dyDescent="0.3">
      <c r="O26696" s="1"/>
    </row>
    <row r="26697" spans="15:15" x14ac:dyDescent="0.3">
      <c r="O26697" s="1"/>
    </row>
    <row r="26698" spans="15:15" x14ac:dyDescent="0.3">
      <c r="O26698" s="1"/>
    </row>
    <row r="26699" spans="15:15" x14ac:dyDescent="0.3">
      <c r="O26699" s="1"/>
    </row>
    <row r="26700" spans="15:15" x14ac:dyDescent="0.3">
      <c r="O26700" s="1"/>
    </row>
    <row r="26701" spans="15:15" x14ac:dyDescent="0.3">
      <c r="O26701" s="1"/>
    </row>
    <row r="26702" spans="15:15" x14ac:dyDescent="0.3">
      <c r="O26702" s="1"/>
    </row>
    <row r="26703" spans="15:15" x14ac:dyDescent="0.3">
      <c r="O26703" s="1"/>
    </row>
    <row r="26704" spans="15:15" x14ac:dyDescent="0.3">
      <c r="O26704" s="1"/>
    </row>
    <row r="26705" spans="15:15" x14ac:dyDescent="0.3">
      <c r="O26705" s="1"/>
    </row>
    <row r="26706" spans="15:15" x14ac:dyDescent="0.3">
      <c r="O26706" s="1"/>
    </row>
    <row r="26707" spans="15:15" x14ac:dyDescent="0.3">
      <c r="O26707" s="1"/>
    </row>
    <row r="26708" spans="15:15" x14ac:dyDescent="0.3">
      <c r="O26708" s="1"/>
    </row>
    <row r="26709" spans="15:15" x14ac:dyDescent="0.3">
      <c r="O26709" s="1"/>
    </row>
    <row r="26710" spans="15:15" x14ac:dyDescent="0.3">
      <c r="O26710" s="1"/>
    </row>
    <row r="26711" spans="15:15" x14ac:dyDescent="0.3">
      <c r="O26711" s="1"/>
    </row>
    <row r="26712" spans="15:15" x14ac:dyDescent="0.3">
      <c r="O26712" s="1"/>
    </row>
    <row r="26713" spans="15:15" x14ac:dyDescent="0.3">
      <c r="O26713" s="1"/>
    </row>
    <row r="26714" spans="15:15" x14ac:dyDescent="0.3">
      <c r="O26714" s="1"/>
    </row>
    <row r="26715" spans="15:15" x14ac:dyDescent="0.3">
      <c r="O26715" s="1"/>
    </row>
    <row r="26716" spans="15:15" x14ac:dyDescent="0.3">
      <c r="O26716" s="1"/>
    </row>
    <row r="26717" spans="15:15" x14ac:dyDescent="0.3">
      <c r="O26717" s="1"/>
    </row>
    <row r="26718" spans="15:15" x14ac:dyDescent="0.3">
      <c r="O26718" s="1"/>
    </row>
    <row r="26719" spans="15:15" x14ac:dyDescent="0.3">
      <c r="O26719" s="1"/>
    </row>
    <row r="26720" spans="15:15" x14ac:dyDescent="0.3">
      <c r="O26720" s="1"/>
    </row>
    <row r="26721" spans="15:15" x14ac:dyDescent="0.3">
      <c r="O26721" s="1"/>
    </row>
    <row r="26722" spans="15:15" x14ac:dyDescent="0.3">
      <c r="O26722" s="1"/>
    </row>
    <row r="26723" spans="15:15" x14ac:dyDescent="0.3">
      <c r="O26723" s="1"/>
    </row>
    <row r="26724" spans="15:15" x14ac:dyDescent="0.3">
      <c r="O26724" s="1"/>
    </row>
    <row r="26725" spans="15:15" x14ac:dyDescent="0.3">
      <c r="O26725" s="1"/>
    </row>
    <row r="26726" spans="15:15" x14ac:dyDescent="0.3">
      <c r="O26726" s="1"/>
    </row>
    <row r="26727" spans="15:15" x14ac:dyDescent="0.3">
      <c r="O26727" s="1"/>
    </row>
    <row r="26728" spans="15:15" x14ac:dyDescent="0.3">
      <c r="O26728" s="1"/>
    </row>
    <row r="26729" spans="15:15" x14ac:dyDescent="0.3">
      <c r="O26729" s="1"/>
    </row>
    <row r="26730" spans="15:15" x14ac:dyDescent="0.3">
      <c r="O26730" s="1"/>
    </row>
    <row r="26731" spans="15:15" x14ac:dyDescent="0.3">
      <c r="O26731" s="1"/>
    </row>
    <row r="26732" spans="15:15" x14ac:dyDescent="0.3">
      <c r="O26732" s="1"/>
    </row>
    <row r="26733" spans="15:15" x14ac:dyDescent="0.3">
      <c r="O26733" s="1"/>
    </row>
    <row r="26734" spans="15:15" x14ac:dyDescent="0.3">
      <c r="O26734" s="1"/>
    </row>
    <row r="26735" spans="15:15" x14ac:dyDescent="0.3">
      <c r="O26735" s="1"/>
    </row>
    <row r="26736" spans="15:15" x14ac:dyDescent="0.3">
      <c r="O26736" s="1"/>
    </row>
    <row r="26737" spans="15:15" x14ac:dyDescent="0.3">
      <c r="O26737" s="1"/>
    </row>
    <row r="26738" spans="15:15" x14ac:dyDescent="0.3">
      <c r="O26738" s="1"/>
    </row>
    <row r="26739" spans="15:15" x14ac:dyDescent="0.3">
      <c r="O26739" s="1"/>
    </row>
    <row r="26740" spans="15:15" x14ac:dyDescent="0.3">
      <c r="O26740" s="1"/>
    </row>
    <row r="26741" spans="15:15" x14ac:dyDescent="0.3">
      <c r="O26741" s="1"/>
    </row>
    <row r="26742" spans="15:15" x14ac:dyDescent="0.3">
      <c r="O26742" s="1"/>
    </row>
    <row r="26743" spans="15:15" x14ac:dyDescent="0.3">
      <c r="O26743" s="1"/>
    </row>
    <row r="26744" spans="15:15" x14ac:dyDescent="0.3">
      <c r="O26744" s="1"/>
    </row>
    <row r="26745" spans="15:15" x14ac:dyDescent="0.3">
      <c r="O26745" s="1"/>
    </row>
    <row r="26746" spans="15:15" x14ac:dyDescent="0.3">
      <c r="O26746" s="1"/>
    </row>
    <row r="26747" spans="15:15" x14ac:dyDescent="0.3">
      <c r="O26747" s="1"/>
    </row>
    <row r="26748" spans="15:15" x14ac:dyDescent="0.3">
      <c r="O26748" s="1"/>
    </row>
    <row r="26749" spans="15:15" x14ac:dyDescent="0.3">
      <c r="O26749" s="1"/>
    </row>
    <row r="26750" spans="15:15" x14ac:dyDescent="0.3">
      <c r="O26750" s="1"/>
    </row>
    <row r="26751" spans="15:15" x14ac:dyDescent="0.3">
      <c r="O26751" s="1"/>
    </row>
    <row r="26752" spans="15:15" x14ac:dyDescent="0.3">
      <c r="O26752" s="1"/>
    </row>
    <row r="26753" spans="15:15" x14ac:dyDescent="0.3">
      <c r="O26753" s="1"/>
    </row>
    <row r="26754" spans="15:15" x14ac:dyDescent="0.3">
      <c r="O26754" s="1"/>
    </row>
    <row r="26755" spans="15:15" x14ac:dyDescent="0.3">
      <c r="O26755" s="1"/>
    </row>
    <row r="26756" spans="15:15" x14ac:dyDescent="0.3">
      <c r="O26756" s="1"/>
    </row>
    <row r="26757" spans="15:15" x14ac:dyDescent="0.3">
      <c r="O26757" s="1"/>
    </row>
    <row r="26758" spans="15:15" x14ac:dyDescent="0.3">
      <c r="O26758" s="1"/>
    </row>
    <row r="26759" spans="15:15" x14ac:dyDescent="0.3">
      <c r="O26759" s="1"/>
    </row>
    <row r="26760" spans="15:15" x14ac:dyDescent="0.3">
      <c r="O26760" s="1"/>
    </row>
    <row r="26761" spans="15:15" x14ac:dyDescent="0.3">
      <c r="O26761" s="1"/>
    </row>
    <row r="26762" spans="15:15" x14ac:dyDescent="0.3">
      <c r="O26762" s="1"/>
    </row>
    <row r="26763" spans="15:15" x14ac:dyDescent="0.3">
      <c r="O26763" s="1"/>
    </row>
    <row r="26764" spans="15:15" x14ac:dyDescent="0.3">
      <c r="O26764" s="1"/>
    </row>
    <row r="26765" spans="15:15" x14ac:dyDescent="0.3">
      <c r="O26765" s="1"/>
    </row>
    <row r="26766" spans="15:15" x14ac:dyDescent="0.3">
      <c r="O26766" s="1"/>
    </row>
    <row r="26767" spans="15:15" x14ac:dyDescent="0.3">
      <c r="O26767" s="1"/>
    </row>
    <row r="26768" spans="15:15" x14ac:dyDescent="0.3">
      <c r="O26768" s="1"/>
    </row>
    <row r="26769" spans="15:15" x14ac:dyDescent="0.3">
      <c r="O26769" s="1"/>
    </row>
    <row r="26770" spans="15:15" x14ac:dyDescent="0.3">
      <c r="O26770" s="1"/>
    </row>
    <row r="26771" spans="15:15" x14ac:dyDescent="0.3">
      <c r="O26771" s="1"/>
    </row>
    <row r="26772" spans="15:15" x14ac:dyDescent="0.3">
      <c r="O26772" s="1"/>
    </row>
    <row r="26773" spans="15:15" x14ac:dyDescent="0.3">
      <c r="O26773" s="1"/>
    </row>
    <row r="26774" spans="15:15" x14ac:dyDescent="0.3">
      <c r="O26774" s="1"/>
    </row>
    <row r="26775" spans="15:15" x14ac:dyDescent="0.3">
      <c r="O26775" s="1"/>
    </row>
    <row r="26776" spans="15:15" x14ac:dyDescent="0.3">
      <c r="O26776" s="1"/>
    </row>
    <row r="26777" spans="15:15" x14ac:dyDescent="0.3">
      <c r="O26777" s="1"/>
    </row>
    <row r="26778" spans="15:15" x14ac:dyDescent="0.3">
      <c r="O26778" s="1"/>
    </row>
    <row r="26779" spans="15:15" x14ac:dyDescent="0.3">
      <c r="O26779" s="1"/>
    </row>
    <row r="26780" spans="15:15" x14ac:dyDescent="0.3">
      <c r="O26780" s="1"/>
    </row>
    <row r="26781" spans="15:15" x14ac:dyDescent="0.3">
      <c r="O26781" s="1"/>
    </row>
    <row r="26782" spans="15:15" x14ac:dyDescent="0.3">
      <c r="O26782" s="1"/>
    </row>
    <row r="26783" spans="15:15" x14ac:dyDescent="0.3">
      <c r="O26783" s="1"/>
    </row>
    <row r="26784" spans="15:15" x14ac:dyDescent="0.3">
      <c r="O26784" s="1"/>
    </row>
    <row r="26785" spans="15:15" x14ac:dyDescent="0.3">
      <c r="O26785" s="1"/>
    </row>
    <row r="26786" spans="15:15" x14ac:dyDescent="0.3">
      <c r="O26786" s="1"/>
    </row>
    <row r="26787" spans="15:15" x14ac:dyDescent="0.3">
      <c r="O26787" s="1"/>
    </row>
    <row r="26788" spans="15:15" x14ac:dyDescent="0.3">
      <c r="O26788" s="1"/>
    </row>
    <row r="26789" spans="15:15" x14ac:dyDescent="0.3">
      <c r="O26789" s="1"/>
    </row>
    <row r="26790" spans="15:15" x14ac:dyDescent="0.3">
      <c r="O26790" s="1"/>
    </row>
    <row r="26791" spans="15:15" x14ac:dyDescent="0.3">
      <c r="O26791" s="1"/>
    </row>
    <row r="26792" spans="15:15" x14ac:dyDescent="0.3">
      <c r="O26792" s="1"/>
    </row>
    <row r="26793" spans="15:15" x14ac:dyDescent="0.3">
      <c r="O26793" s="1"/>
    </row>
    <row r="26794" spans="15:15" x14ac:dyDescent="0.3">
      <c r="O26794" s="1"/>
    </row>
    <row r="26795" spans="15:15" x14ac:dyDescent="0.3">
      <c r="O26795" s="1"/>
    </row>
    <row r="26796" spans="15:15" x14ac:dyDescent="0.3">
      <c r="O26796" s="1"/>
    </row>
    <row r="26797" spans="15:15" x14ac:dyDescent="0.3">
      <c r="O26797" s="1"/>
    </row>
    <row r="26798" spans="15:15" x14ac:dyDescent="0.3">
      <c r="O26798" s="1"/>
    </row>
    <row r="26799" spans="15:15" x14ac:dyDescent="0.3">
      <c r="O26799" s="1"/>
    </row>
    <row r="26800" spans="15:15" x14ac:dyDescent="0.3">
      <c r="O26800" s="1"/>
    </row>
    <row r="26801" spans="15:15" x14ac:dyDescent="0.3">
      <c r="O26801" s="1"/>
    </row>
    <row r="26802" spans="15:15" x14ac:dyDescent="0.3">
      <c r="O26802" s="1"/>
    </row>
    <row r="26803" spans="15:15" x14ac:dyDescent="0.3">
      <c r="O26803" s="1"/>
    </row>
    <row r="26804" spans="15:15" x14ac:dyDescent="0.3">
      <c r="O26804" s="1"/>
    </row>
    <row r="26805" spans="15:15" x14ac:dyDescent="0.3">
      <c r="O26805" s="1"/>
    </row>
    <row r="26806" spans="15:15" x14ac:dyDescent="0.3">
      <c r="O26806" s="1"/>
    </row>
    <row r="26807" spans="15:15" x14ac:dyDescent="0.3">
      <c r="O26807" s="1"/>
    </row>
    <row r="26808" spans="15:15" x14ac:dyDescent="0.3">
      <c r="O26808" s="1"/>
    </row>
    <row r="26809" spans="15:15" x14ac:dyDescent="0.3">
      <c r="O26809" s="1"/>
    </row>
    <row r="26810" spans="15:15" x14ac:dyDescent="0.3">
      <c r="O26810" s="1"/>
    </row>
    <row r="26811" spans="15:15" x14ac:dyDescent="0.3">
      <c r="O26811" s="1"/>
    </row>
    <row r="26812" spans="15:15" x14ac:dyDescent="0.3">
      <c r="O26812" s="1"/>
    </row>
    <row r="26813" spans="15:15" x14ac:dyDescent="0.3">
      <c r="O26813" s="1"/>
    </row>
    <row r="26814" spans="15:15" x14ac:dyDescent="0.3">
      <c r="O26814" s="1"/>
    </row>
    <row r="26815" spans="15:15" x14ac:dyDescent="0.3">
      <c r="O26815" s="1"/>
    </row>
    <row r="26816" spans="15:15" x14ac:dyDescent="0.3">
      <c r="O26816" s="1"/>
    </row>
    <row r="26817" spans="15:15" x14ac:dyDescent="0.3">
      <c r="O26817" s="1"/>
    </row>
    <row r="26818" spans="15:15" x14ac:dyDescent="0.3">
      <c r="O26818" s="1"/>
    </row>
    <row r="26819" spans="15:15" x14ac:dyDescent="0.3">
      <c r="O26819" s="1"/>
    </row>
    <row r="26820" spans="15:15" x14ac:dyDescent="0.3">
      <c r="O26820" s="1"/>
    </row>
    <row r="26821" spans="15:15" x14ac:dyDescent="0.3">
      <c r="O26821" s="1"/>
    </row>
    <row r="26822" spans="15:15" x14ac:dyDescent="0.3">
      <c r="O26822" s="1"/>
    </row>
    <row r="26823" spans="15:15" x14ac:dyDescent="0.3">
      <c r="O26823" s="1"/>
    </row>
    <row r="26824" spans="15:15" x14ac:dyDescent="0.3">
      <c r="O26824" s="1"/>
    </row>
    <row r="26825" spans="15:15" x14ac:dyDescent="0.3">
      <c r="O26825" s="1"/>
    </row>
    <row r="26826" spans="15:15" x14ac:dyDescent="0.3">
      <c r="O26826" s="1"/>
    </row>
    <row r="26827" spans="15:15" x14ac:dyDescent="0.3">
      <c r="O26827" s="1"/>
    </row>
    <row r="26828" spans="15:15" x14ac:dyDescent="0.3">
      <c r="O26828" s="1"/>
    </row>
    <row r="26829" spans="15:15" x14ac:dyDescent="0.3">
      <c r="O26829" s="1"/>
    </row>
    <row r="26830" spans="15:15" x14ac:dyDescent="0.3">
      <c r="O26830" s="1"/>
    </row>
    <row r="26831" spans="15:15" x14ac:dyDescent="0.3">
      <c r="O26831" s="1"/>
    </row>
    <row r="26832" spans="15:15" x14ac:dyDescent="0.3">
      <c r="O26832" s="1"/>
    </row>
    <row r="26833" spans="15:15" x14ac:dyDescent="0.3">
      <c r="O26833" s="1"/>
    </row>
    <row r="26834" spans="15:15" x14ac:dyDescent="0.3">
      <c r="O26834" s="1"/>
    </row>
    <row r="26835" spans="15:15" x14ac:dyDescent="0.3">
      <c r="O26835" s="1"/>
    </row>
    <row r="26836" spans="15:15" x14ac:dyDescent="0.3">
      <c r="O26836" s="1"/>
    </row>
    <row r="26837" spans="15:15" x14ac:dyDescent="0.3">
      <c r="O26837" s="1"/>
    </row>
    <row r="26838" spans="15:15" x14ac:dyDescent="0.3">
      <c r="O26838" s="1"/>
    </row>
    <row r="26839" spans="15:15" x14ac:dyDescent="0.3">
      <c r="O26839" s="1"/>
    </row>
    <row r="26840" spans="15:15" x14ac:dyDescent="0.3">
      <c r="O26840" s="1"/>
    </row>
    <row r="26841" spans="15:15" x14ac:dyDescent="0.3">
      <c r="O26841" s="1"/>
    </row>
    <row r="26842" spans="15:15" x14ac:dyDescent="0.3">
      <c r="O26842" s="1"/>
    </row>
    <row r="26843" spans="15:15" x14ac:dyDescent="0.3">
      <c r="O26843" s="1"/>
    </row>
    <row r="26844" spans="15:15" x14ac:dyDescent="0.3">
      <c r="O26844" s="1"/>
    </row>
    <row r="26845" spans="15:15" x14ac:dyDescent="0.3">
      <c r="O26845" s="1"/>
    </row>
    <row r="26846" spans="15:15" x14ac:dyDescent="0.3">
      <c r="O26846" s="1"/>
    </row>
    <row r="26847" spans="15:15" x14ac:dyDescent="0.3">
      <c r="O26847" s="1"/>
    </row>
    <row r="26848" spans="15:15" x14ac:dyDescent="0.3">
      <c r="O26848" s="1"/>
    </row>
    <row r="26849" spans="15:15" x14ac:dyDescent="0.3">
      <c r="O26849" s="1"/>
    </row>
    <row r="26850" spans="15:15" x14ac:dyDescent="0.3">
      <c r="O26850" s="1"/>
    </row>
    <row r="26851" spans="15:15" x14ac:dyDescent="0.3">
      <c r="O26851" s="1"/>
    </row>
    <row r="26852" spans="15:15" x14ac:dyDescent="0.3">
      <c r="O26852" s="1"/>
    </row>
    <row r="26853" spans="15:15" x14ac:dyDescent="0.3">
      <c r="O26853" s="1"/>
    </row>
    <row r="26854" spans="15:15" x14ac:dyDescent="0.3">
      <c r="O26854" s="1"/>
    </row>
    <row r="26855" spans="15:15" x14ac:dyDescent="0.3">
      <c r="O26855" s="1"/>
    </row>
    <row r="26856" spans="15:15" x14ac:dyDescent="0.3">
      <c r="O26856" s="1"/>
    </row>
    <row r="26857" spans="15:15" x14ac:dyDescent="0.3">
      <c r="O26857" s="1"/>
    </row>
    <row r="26858" spans="15:15" x14ac:dyDescent="0.3">
      <c r="O26858" s="1"/>
    </row>
    <row r="26859" spans="15:15" x14ac:dyDescent="0.3">
      <c r="O26859" s="1"/>
    </row>
    <row r="26860" spans="15:15" x14ac:dyDescent="0.3">
      <c r="O26860" s="1"/>
    </row>
    <row r="26861" spans="15:15" x14ac:dyDescent="0.3">
      <c r="O26861" s="1"/>
    </row>
    <row r="26862" spans="15:15" x14ac:dyDescent="0.3">
      <c r="O26862" s="1"/>
    </row>
    <row r="26863" spans="15:15" x14ac:dyDescent="0.3">
      <c r="O26863" s="1"/>
    </row>
    <row r="26864" spans="15:15" x14ac:dyDescent="0.3">
      <c r="O26864" s="1"/>
    </row>
    <row r="26865" spans="15:15" x14ac:dyDescent="0.3">
      <c r="O26865" s="1"/>
    </row>
    <row r="26866" spans="15:15" x14ac:dyDescent="0.3">
      <c r="O26866" s="1"/>
    </row>
    <row r="26867" spans="15:15" x14ac:dyDescent="0.3">
      <c r="O26867" s="1"/>
    </row>
    <row r="26868" spans="15:15" x14ac:dyDescent="0.3">
      <c r="O26868" s="1"/>
    </row>
    <row r="26869" spans="15:15" x14ac:dyDescent="0.3">
      <c r="O26869" s="1"/>
    </row>
    <row r="26870" spans="15:15" x14ac:dyDescent="0.3">
      <c r="O26870" s="1"/>
    </row>
    <row r="26871" spans="15:15" x14ac:dyDescent="0.3">
      <c r="O26871" s="1"/>
    </row>
    <row r="26872" spans="15:15" x14ac:dyDescent="0.3">
      <c r="O26872" s="1"/>
    </row>
    <row r="26873" spans="15:15" x14ac:dyDescent="0.3">
      <c r="O26873" s="1"/>
    </row>
    <row r="26874" spans="15:15" x14ac:dyDescent="0.3">
      <c r="O26874" s="1"/>
    </row>
    <row r="26875" spans="15:15" x14ac:dyDescent="0.3">
      <c r="O26875" s="1"/>
    </row>
    <row r="26876" spans="15:15" x14ac:dyDescent="0.3">
      <c r="O26876" s="1"/>
    </row>
    <row r="26877" spans="15:15" x14ac:dyDescent="0.3">
      <c r="O26877" s="1"/>
    </row>
    <row r="26878" spans="15:15" x14ac:dyDescent="0.3">
      <c r="O26878" s="1"/>
    </row>
    <row r="26879" spans="15:15" x14ac:dyDescent="0.3">
      <c r="O26879" s="1"/>
    </row>
    <row r="26880" spans="15:15" x14ac:dyDescent="0.3">
      <c r="O26880" s="1"/>
    </row>
    <row r="26881" spans="15:15" x14ac:dyDescent="0.3">
      <c r="O26881" s="1"/>
    </row>
    <row r="26882" spans="15:15" x14ac:dyDescent="0.3">
      <c r="O26882" s="1"/>
    </row>
    <row r="26883" spans="15:15" x14ac:dyDescent="0.3">
      <c r="O26883" s="1"/>
    </row>
    <row r="26884" spans="15:15" x14ac:dyDescent="0.3">
      <c r="O26884" s="1"/>
    </row>
    <row r="26885" spans="15:15" x14ac:dyDescent="0.3">
      <c r="O26885" s="1"/>
    </row>
    <row r="26886" spans="15:15" x14ac:dyDescent="0.3">
      <c r="O26886" s="1"/>
    </row>
    <row r="26887" spans="15:15" x14ac:dyDescent="0.3">
      <c r="O26887" s="1"/>
    </row>
    <row r="26888" spans="15:15" x14ac:dyDescent="0.3">
      <c r="O26888" s="1"/>
    </row>
    <row r="26889" spans="15:15" x14ac:dyDescent="0.3">
      <c r="O26889" s="1"/>
    </row>
    <row r="26890" spans="15:15" x14ac:dyDescent="0.3">
      <c r="O26890" s="1"/>
    </row>
    <row r="26891" spans="15:15" x14ac:dyDescent="0.3">
      <c r="O26891" s="1"/>
    </row>
    <row r="26892" spans="15:15" x14ac:dyDescent="0.3">
      <c r="O26892" s="1"/>
    </row>
    <row r="26893" spans="15:15" x14ac:dyDescent="0.3">
      <c r="O26893" s="1"/>
    </row>
    <row r="26894" spans="15:15" x14ac:dyDescent="0.3">
      <c r="O26894" s="1"/>
    </row>
    <row r="26895" spans="15:15" x14ac:dyDescent="0.3">
      <c r="O26895" s="1"/>
    </row>
    <row r="26896" spans="15:15" x14ac:dyDescent="0.3">
      <c r="O26896" s="1"/>
    </row>
    <row r="26897" spans="15:15" x14ac:dyDescent="0.3">
      <c r="O26897" s="1"/>
    </row>
    <row r="26898" spans="15:15" x14ac:dyDescent="0.3">
      <c r="O26898" s="1"/>
    </row>
    <row r="26899" spans="15:15" x14ac:dyDescent="0.3">
      <c r="O26899" s="1"/>
    </row>
    <row r="26900" spans="15:15" x14ac:dyDescent="0.3">
      <c r="O26900" s="1"/>
    </row>
    <row r="26901" spans="15:15" x14ac:dyDescent="0.3">
      <c r="O26901" s="1"/>
    </row>
    <row r="26902" spans="15:15" x14ac:dyDescent="0.3">
      <c r="O26902" s="1"/>
    </row>
    <row r="26903" spans="15:15" x14ac:dyDescent="0.3">
      <c r="O26903" s="1"/>
    </row>
    <row r="26904" spans="15:15" x14ac:dyDescent="0.3">
      <c r="O26904" s="1"/>
    </row>
    <row r="26905" spans="15:15" x14ac:dyDescent="0.3">
      <c r="O26905" s="1"/>
    </row>
    <row r="26906" spans="15:15" x14ac:dyDescent="0.3">
      <c r="O26906" s="1"/>
    </row>
    <row r="26907" spans="15:15" x14ac:dyDescent="0.3">
      <c r="O26907" s="1"/>
    </row>
    <row r="26908" spans="15:15" x14ac:dyDescent="0.3">
      <c r="O26908" s="1"/>
    </row>
    <row r="26909" spans="15:15" x14ac:dyDescent="0.3">
      <c r="O26909" s="1"/>
    </row>
    <row r="26910" spans="15:15" x14ac:dyDescent="0.3">
      <c r="O26910" s="1"/>
    </row>
    <row r="26911" spans="15:15" x14ac:dyDescent="0.3">
      <c r="O26911" s="1"/>
    </row>
    <row r="26912" spans="15:15" x14ac:dyDescent="0.3">
      <c r="O26912" s="1"/>
    </row>
    <row r="26913" spans="15:15" x14ac:dyDescent="0.3">
      <c r="O26913" s="1"/>
    </row>
    <row r="26914" spans="15:15" x14ac:dyDescent="0.3">
      <c r="O26914" s="1"/>
    </row>
    <row r="26915" spans="15:15" x14ac:dyDescent="0.3">
      <c r="O26915" s="1"/>
    </row>
    <row r="26916" spans="15:15" x14ac:dyDescent="0.3">
      <c r="O26916" s="1"/>
    </row>
    <row r="26917" spans="15:15" x14ac:dyDescent="0.3">
      <c r="O26917" s="1"/>
    </row>
    <row r="26918" spans="15:15" x14ac:dyDescent="0.3">
      <c r="O26918" s="1"/>
    </row>
    <row r="26919" spans="15:15" x14ac:dyDescent="0.3">
      <c r="O26919" s="1"/>
    </row>
    <row r="26920" spans="15:15" x14ac:dyDescent="0.3">
      <c r="O26920" s="1"/>
    </row>
    <row r="26921" spans="15:15" x14ac:dyDescent="0.3">
      <c r="O26921" s="1"/>
    </row>
    <row r="26922" spans="15:15" x14ac:dyDescent="0.3">
      <c r="O26922" s="1"/>
    </row>
    <row r="26923" spans="15:15" x14ac:dyDescent="0.3">
      <c r="O26923" s="1"/>
    </row>
    <row r="26924" spans="15:15" x14ac:dyDescent="0.3">
      <c r="O26924" s="1"/>
    </row>
    <row r="26925" spans="15:15" x14ac:dyDescent="0.3">
      <c r="O26925" s="1"/>
    </row>
    <row r="26926" spans="15:15" x14ac:dyDescent="0.3">
      <c r="O26926" s="1"/>
    </row>
    <row r="26927" spans="15:15" x14ac:dyDescent="0.3">
      <c r="O26927" s="1"/>
    </row>
    <row r="26928" spans="15:15" x14ac:dyDescent="0.3">
      <c r="O26928" s="1"/>
    </row>
    <row r="26929" spans="15:15" x14ac:dyDescent="0.3">
      <c r="O26929" s="1"/>
    </row>
    <row r="26930" spans="15:15" x14ac:dyDescent="0.3">
      <c r="O26930" s="1"/>
    </row>
    <row r="26931" spans="15:15" x14ac:dyDescent="0.3">
      <c r="O26931" s="1"/>
    </row>
    <row r="26932" spans="15:15" x14ac:dyDescent="0.3">
      <c r="O26932" s="1"/>
    </row>
    <row r="26933" spans="15:15" x14ac:dyDescent="0.3">
      <c r="O26933" s="1"/>
    </row>
    <row r="26934" spans="15:15" x14ac:dyDescent="0.3">
      <c r="O26934" s="1"/>
    </row>
    <row r="26935" spans="15:15" x14ac:dyDescent="0.3">
      <c r="O26935" s="1"/>
    </row>
    <row r="26936" spans="15:15" x14ac:dyDescent="0.3">
      <c r="O26936" s="1"/>
    </row>
    <row r="26937" spans="15:15" x14ac:dyDescent="0.3">
      <c r="O26937" s="1"/>
    </row>
    <row r="26938" spans="15:15" x14ac:dyDescent="0.3">
      <c r="O26938" s="1"/>
    </row>
    <row r="26939" spans="15:15" x14ac:dyDescent="0.3">
      <c r="O26939" s="1"/>
    </row>
    <row r="26940" spans="15:15" x14ac:dyDescent="0.3">
      <c r="O26940" s="1"/>
    </row>
    <row r="26941" spans="15:15" x14ac:dyDescent="0.3">
      <c r="O26941" s="1"/>
    </row>
    <row r="26942" spans="15:15" x14ac:dyDescent="0.3">
      <c r="O26942" s="1"/>
    </row>
    <row r="26943" spans="15:15" x14ac:dyDescent="0.3">
      <c r="O26943" s="1"/>
    </row>
    <row r="26944" spans="15:15" x14ac:dyDescent="0.3">
      <c r="O26944" s="1"/>
    </row>
    <row r="26945" spans="15:15" x14ac:dyDescent="0.3">
      <c r="O26945" s="1"/>
    </row>
    <row r="26946" spans="15:15" x14ac:dyDescent="0.3">
      <c r="O26946" s="1"/>
    </row>
    <row r="26947" spans="15:15" x14ac:dyDescent="0.3">
      <c r="O26947" s="1"/>
    </row>
    <row r="26948" spans="15:15" x14ac:dyDescent="0.3">
      <c r="O26948" s="1"/>
    </row>
    <row r="26949" spans="15:15" x14ac:dyDescent="0.3">
      <c r="O26949" s="1"/>
    </row>
    <row r="26950" spans="15:15" x14ac:dyDescent="0.3">
      <c r="O26950" s="1"/>
    </row>
    <row r="26951" spans="15:15" x14ac:dyDescent="0.3">
      <c r="O26951" s="1"/>
    </row>
    <row r="26952" spans="15:15" x14ac:dyDescent="0.3">
      <c r="O26952" s="1"/>
    </row>
    <row r="26953" spans="15:15" x14ac:dyDescent="0.3">
      <c r="O26953" s="1"/>
    </row>
    <row r="26954" spans="15:15" x14ac:dyDescent="0.3">
      <c r="O26954" s="1"/>
    </row>
    <row r="26955" spans="15:15" x14ac:dyDescent="0.3">
      <c r="O26955" s="1"/>
    </row>
    <row r="26956" spans="15:15" x14ac:dyDescent="0.3">
      <c r="O26956" s="1"/>
    </row>
    <row r="26957" spans="15:15" x14ac:dyDescent="0.3">
      <c r="O26957" s="1"/>
    </row>
    <row r="26958" spans="15:15" x14ac:dyDescent="0.3">
      <c r="O26958" s="1"/>
    </row>
    <row r="26959" spans="15:15" x14ac:dyDescent="0.3">
      <c r="O26959" s="1"/>
    </row>
    <row r="26960" spans="15:15" x14ac:dyDescent="0.3">
      <c r="O26960" s="1"/>
    </row>
    <row r="26961" spans="15:15" x14ac:dyDescent="0.3">
      <c r="O26961" s="1"/>
    </row>
    <row r="26962" spans="15:15" x14ac:dyDescent="0.3">
      <c r="O26962" s="1"/>
    </row>
    <row r="26963" spans="15:15" x14ac:dyDescent="0.3">
      <c r="O26963" s="1"/>
    </row>
    <row r="26964" spans="15:15" x14ac:dyDescent="0.3">
      <c r="O26964" s="1"/>
    </row>
    <row r="26965" spans="15:15" x14ac:dyDescent="0.3">
      <c r="O26965" s="1"/>
    </row>
    <row r="26966" spans="15:15" x14ac:dyDescent="0.3">
      <c r="O26966" s="1"/>
    </row>
    <row r="26967" spans="15:15" x14ac:dyDescent="0.3">
      <c r="O26967" s="1"/>
    </row>
    <row r="26968" spans="15:15" x14ac:dyDescent="0.3">
      <c r="O26968" s="1"/>
    </row>
    <row r="26969" spans="15:15" x14ac:dyDescent="0.3">
      <c r="O26969" s="1"/>
    </row>
    <row r="26970" spans="15:15" x14ac:dyDescent="0.3">
      <c r="O26970" s="1"/>
    </row>
    <row r="26971" spans="15:15" x14ac:dyDescent="0.3">
      <c r="O26971" s="1"/>
    </row>
    <row r="26972" spans="15:15" x14ac:dyDescent="0.3">
      <c r="O26972" s="1"/>
    </row>
    <row r="26973" spans="15:15" x14ac:dyDescent="0.3">
      <c r="O26973" s="1"/>
    </row>
    <row r="26974" spans="15:15" x14ac:dyDescent="0.3">
      <c r="O26974" s="1"/>
    </row>
    <row r="26975" spans="15:15" x14ac:dyDescent="0.3">
      <c r="O26975" s="1"/>
    </row>
    <row r="26976" spans="15:15" x14ac:dyDescent="0.3">
      <c r="O26976" s="1"/>
    </row>
    <row r="26977" spans="15:15" x14ac:dyDescent="0.3">
      <c r="O26977" s="1"/>
    </row>
    <row r="26978" spans="15:15" x14ac:dyDescent="0.3">
      <c r="O26978" s="1"/>
    </row>
    <row r="26979" spans="15:15" x14ac:dyDescent="0.3">
      <c r="O26979" s="1"/>
    </row>
    <row r="26980" spans="15:15" x14ac:dyDescent="0.3">
      <c r="O26980" s="1"/>
    </row>
    <row r="26981" spans="15:15" x14ac:dyDescent="0.3">
      <c r="O26981" s="1"/>
    </row>
    <row r="26982" spans="15:15" x14ac:dyDescent="0.3">
      <c r="O26982" s="1"/>
    </row>
    <row r="26983" spans="15:15" x14ac:dyDescent="0.3">
      <c r="O26983" s="1"/>
    </row>
    <row r="26984" spans="15:15" x14ac:dyDescent="0.3">
      <c r="O26984" s="1"/>
    </row>
    <row r="26985" spans="15:15" x14ac:dyDescent="0.3">
      <c r="O26985" s="1"/>
    </row>
    <row r="26986" spans="15:15" x14ac:dyDescent="0.3">
      <c r="O26986" s="1"/>
    </row>
    <row r="26987" spans="15:15" x14ac:dyDescent="0.3">
      <c r="O26987" s="1"/>
    </row>
    <row r="26988" spans="15:15" x14ac:dyDescent="0.3">
      <c r="O26988" s="1"/>
    </row>
    <row r="26989" spans="15:15" x14ac:dyDescent="0.3">
      <c r="O26989" s="1"/>
    </row>
    <row r="26990" spans="15:15" x14ac:dyDescent="0.3">
      <c r="O26990" s="1"/>
    </row>
    <row r="26991" spans="15:15" x14ac:dyDescent="0.3">
      <c r="O26991" s="1"/>
    </row>
    <row r="26992" spans="15:15" x14ac:dyDescent="0.3">
      <c r="O26992" s="1"/>
    </row>
    <row r="26993" spans="15:15" x14ac:dyDescent="0.3">
      <c r="O26993" s="1"/>
    </row>
    <row r="26994" spans="15:15" x14ac:dyDescent="0.3">
      <c r="O26994" s="1"/>
    </row>
    <row r="26995" spans="15:15" x14ac:dyDescent="0.3">
      <c r="O26995" s="1"/>
    </row>
    <row r="26996" spans="15:15" x14ac:dyDescent="0.3">
      <c r="O26996" s="1"/>
    </row>
    <row r="26997" spans="15:15" x14ac:dyDescent="0.3">
      <c r="O26997" s="1"/>
    </row>
    <row r="26998" spans="15:15" x14ac:dyDescent="0.3">
      <c r="O26998" s="1"/>
    </row>
    <row r="26999" spans="15:15" x14ac:dyDescent="0.3">
      <c r="O26999" s="1"/>
    </row>
    <row r="27000" spans="15:15" x14ac:dyDescent="0.3">
      <c r="O27000" s="1"/>
    </row>
    <row r="27001" spans="15:15" x14ac:dyDescent="0.3">
      <c r="O27001" s="1"/>
    </row>
    <row r="27002" spans="15:15" x14ac:dyDescent="0.3">
      <c r="O27002" s="1"/>
    </row>
    <row r="27003" spans="15:15" x14ac:dyDescent="0.3">
      <c r="O27003" s="1"/>
    </row>
    <row r="27004" spans="15:15" x14ac:dyDescent="0.3">
      <c r="O27004" s="1"/>
    </row>
    <row r="27005" spans="15:15" x14ac:dyDescent="0.3">
      <c r="O27005" s="1"/>
    </row>
    <row r="27006" spans="15:15" x14ac:dyDescent="0.3">
      <c r="O27006" s="1"/>
    </row>
    <row r="27007" spans="15:15" x14ac:dyDescent="0.3">
      <c r="O27007" s="1"/>
    </row>
    <row r="27008" spans="15:15" x14ac:dyDescent="0.3">
      <c r="O27008" s="1"/>
    </row>
    <row r="27009" spans="15:15" x14ac:dyDescent="0.3">
      <c r="O27009" s="1"/>
    </row>
    <row r="27010" spans="15:15" x14ac:dyDescent="0.3">
      <c r="O27010" s="1"/>
    </row>
    <row r="27011" spans="15:15" x14ac:dyDescent="0.3">
      <c r="O27011" s="1"/>
    </row>
    <row r="27012" spans="15:15" x14ac:dyDescent="0.3">
      <c r="O27012" s="1"/>
    </row>
    <row r="27013" spans="15:15" x14ac:dyDescent="0.3">
      <c r="O27013" s="1"/>
    </row>
    <row r="27014" spans="15:15" x14ac:dyDescent="0.3">
      <c r="O27014" s="1"/>
    </row>
    <row r="27015" spans="15:15" x14ac:dyDescent="0.3">
      <c r="O27015" s="1"/>
    </row>
    <row r="27016" spans="15:15" x14ac:dyDescent="0.3">
      <c r="O27016" s="1"/>
    </row>
    <row r="27017" spans="15:15" x14ac:dyDescent="0.3">
      <c r="O27017" s="1"/>
    </row>
    <row r="27018" spans="15:15" x14ac:dyDescent="0.3">
      <c r="O27018" s="1"/>
    </row>
    <row r="27019" spans="15:15" x14ac:dyDescent="0.3">
      <c r="O27019" s="1"/>
    </row>
    <row r="27020" spans="15:15" x14ac:dyDescent="0.3">
      <c r="O27020" s="1"/>
    </row>
    <row r="27021" spans="15:15" x14ac:dyDescent="0.3">
      <c r="O27021" s="1"/>
    </row>
    <row r="27022" spans="15:15" x14ac:dyDescent="0.3">
      <c r="O27022" s="1"/>
    </row>
    <row r="27023" spans="15:15" x14ac:dyDescent="0.3">
      <c r="O27023" s="1"/>
    </row>
    <row r="27024" spans="15:15" x14ac:dyDescent="0.3">
      <c r="O27024" s="1"/>
    </row>
    <row r="27025" spans="15:15" x14ac:dyDescent="0.3">
      <c r="O27025" s="1"/>
    </row>
    <row r="27026" spans="15:15" x14ac:dyDescent="0.3">
      <c r="O27026" s="1"/>
    </row>
    <row r="27027" spans="15:15" x14ac:dyDescent="0.3">
      <c r="O27027" s="1"/>
    </row>
    <row r="27028" spans="15:15" x14ac:dyDescent="0.3">
      <c r="O27028" s="1"/>
    </row>
    <row r="27029" spans="15:15" x14ac:dyDescent="0.3">
      <c r="O27029" s="1"/>
    </row>
    <row r="27030" spans="15:15" x14ac:dyDescent="0.3">
      <c r="O27030" s="1"/>
    </row>
    <row r="27031" spans="15:15" x14ac:dyDescent="0.3">
      <c r="O27031" s="1"/>
    </row>
    <row r="27032" spans="15:15" x14ac:dyDescent="0.3">
      <c r="O27032" s="1"/>
    </row>
    <row r="27033" spans="15:15" x14ac:dyDescent="0.3">
      <c r="O27033" s="1"/>
    </row>
    <row r="27034" spans="15:15" x14ac:dyDescent="0.3">
      <c r="O27034" s="1"/>
    </row>
    <row r="27035" spans="15:15" x14ac:dyDescent="0.3">
      <c r="O27035" s="1"/>
    </row>
    <row r="27036" spans="15:15" x14ac:dyDescent="0.3">
      <c r="O27036" s="1"/>
    </row>
    <row r="27037" spans="15:15" x14ac:dyDescent="0.3">
      <c r="O27037" s="1"/>
    </row>
    <row r="27038" spans="15:15" x14ac:dyDescent="0.3">
      <c r="O27038" s="1"/>
    </row>
    <row r="27039" spans="15:15" x14ac:dyDescent="0.3">
      <c r="O27039" s="1"/>
    </row>
    <row r="27040" spans="15:15" x14ac:dyDescent="0.3">
      <c r="O27040" s="1"/>
    </row>
    <row r="27041" spans="15:15" x14ac:dyDescent="0.3">
      <c r="O27041" s="1"/>
    </row>
    <row r="27042" spans="15:15" x14ac:dyDescent="0.3">
      <c r="O27042" s="1"/>
    </row>
    <row r="27043" spans="15:15" x14ac:dyDescent="0.3">
      <c r="O27043" s="1"/>
    </row>
    <row r="27044" spans="15:15" x14ac:dyDescent="0.3">
      <c r="O27044" s="1"/>
    </row>
    <row r="27045" spans="15:15" x14ac:dyDescent="0.3">
      <c r="O27045" s="1"/>
    </row>
    <row r="27046" spans="15:15" x14ac:dyDescent="0.3">
      <c r="O27046" s="1"/>
    </row>
    <row r="27047" spans="15:15" x14ac:dyDescent="0.3">
      <c r="O27047" s="1"/>
    </row>
    <row r="27048" spans="15:15" x14ac:dyDescent="0.3">
      <c r="O27048" s="1"/>
    </row>
    <row r="27049" spans="15:15" x14ac:dyDescent="0.3">
      <c r="O27049" s="1"/>
    </row>
    <row r="27050" spans="15:15" x14ac:dyDescent="0.3">
      <c r="O27050" s="1"/>
    </row>
    <row r="27051" spans="15:15" x14ac:dyDescent="0.3">
      <c r="O27051" s="1"/>
    </row>
    <row r="27052" spans="15:15" x14ac:dyDescent="0.3">
      <c r="O27052" s="1"/>
    </row>
    <row r="27053" spans="15:15" x14ac:dyDescent="0.3">
      <c r="O27053" s="1"/>
    </row>
    <row r="27054" spans="15:15" x14ac:dyDescent="0.3">
      <c r="O27054" s="1"/>
    </row>
    <row r="27055" spans="15:15" x14ac:dyDescent="0.3">
      <c r="O27055" s="1"/>
    </row>
    <row r="27056" spans="15:15" x14ac:dyDescent="0.3">
      <c r="O27056" s="1"/>
    </row>
    <row r="27057" spans="15:15" x14ac:dyDescent="0.3">
      <c r="O27057" s="1"/>
    </row>
    <row r="27058" spans="15:15" x14ac:dyDescent="0.3">
      <c r="O27058" s="1"/>
    </row>
    <row r="27059" spans="15:15" x14ac:dyDescent="0.3">
      <c r="O27059" s="1"/>
    </row>
    <row r="27060" spans="15:15" x14ac:dyDescent="0.3">
      <c r="O27060" s="1"/>
    </row>
    <row r="27061" spans="15:15" x14ac:dyDescent="0.3">
      <c r="O27061" s="1"/>
    </row>
    <row r="27062" spans="15:15" x14ac:dyDescent="0.3">
      <c r="O27062" s="1"/>
    </row>
    <row r="27063" spans="15:15" x14ac:dyDescent="0.3">
      <c r="O27063" s="1"/>
    </row>
    <row r="27064" spans="15:15" x14ac:dyDescent="0.3">
      <c r="O27064" s="1"/>
    </row>
    <row r="27065" spans="15:15" x14ac:dyDescent="0.3">
      <c r="O27065" s="1"/>
    </row>
    <row r="27066" spans="15:15" x14ac:dyDescent="0.3">
      <c r="O27066" s="1"/>
    </row>
    <row r="27067" spans="15:15" x14ac:dyDescent="0.3">
      <c r="O27067" s="1"/>
    </row>
    <row r="27068" spans="15:15" x14ac:dyDescent="0.3">
      <c r="O27068" s="1"/>
    </row>
    <row r="27069" spans="15:15" x14ac:dyDescent="0.3">
      <c r="O27069" s="1"/>
    </row>
    <row r="27070" spans="15:15" x14ac:dyDescent="0.3">
      <c r="O27070" s="1"/>
    </row>
    <row r="27071" spans="15:15" x14ac:dyDescent="0.3">
      <c r="O27071" s="1"/>
    </row>
    <row r="27072" spans="15:15" x14ac:dyDescent="0.3">
      <c r="O27072" s="1"/>
    </row>
    <row r="27073" spans="15:15" x14ac:dyDescent="0.3">
      <c r="O27073" s="1"/>
    </row>
    <row r="27074" spans="15:15" x14ac:dyDescent="0.3">
      <c r="O27074" s="1"/>
    </row>
    <row r="27075" spans="15:15" x14ac:dyDescent="0.3">
      <c r="O27075" s="1"/>
    </row>
    <row r="27076" spans="15:15" x14ac:dyDescent="0.3">
      <c r="O27076" s="1"/>
    </row>
    <row r="27077" spans="15:15" x14ac:dyDescent="0.3">
      <c r="O27077" s="1"/>
    </row>
    <row r="27078" spans="15:15" x14ac:dyDescent="0.3">
      <c r="O27078" s="1"/>
    </row>
    <row r="27079" spans="15:15" x14ac:dyDescent="0.3">
      <c r="O27079" s="1"/>
    </row>
    <row r="27080" spans="15:15" x14ac:dyDescent="0.3">
      <c r="O27080" s="1"/>
    </row>
    <row r="27081" spans="15:15" x14ac:dyDescent="0.3">
      <c r="O27081" s="1"/>
    </row>
    <row r="27082" spans="15:15" x14ac:dyDescent="0.3">
      <c r="O27082" s="1"/>
    </row>
    <row r="27083" spans="15:15" x14ac:dyDescent="0.3">
      <c r="O27083" s="1"/>
    </row>
    <row r="27084" spans="15:15" x14ac:dyDescent="0.3">
      <c r="O27084" s="1"/>
    </row>
    <row r="27085" spans="15:15" x14ac:dyDescent="0.3">
      <c r="O27085" s="1"/>
    </row>
    <row r="27086" spans="15:15" x14ac:dyDescent="0.3">
      <c r="O27086" s="1"/>
    </row>
    <row r="27087" spans="15:15" x14ac:dyDescent="0.3">
      <c r="O27087" s="1"/>
    </row>
    <row r="27088" spans="15:15" x14ac:dyDescent="0.3">
      <c r="O27088" s="1"/>
    </row>
    <row r="27089" spans="15:15" x14ac:dyDescent="0.3">
      <c r="O27089" s="1"/>
    </row>
    <row r="27090" spans="15:15" x14ac:dyDescent="0.3">
      <c r="O27090" s="1"/>
    </row>
    <row r="27091" spans="15:15" x14ac:dyDescent="0.3">
      <c r="O27091" s="1"/>
    </row>
    <row r="27092" spans="15:15" x14ac:dyDescent="0.3">
      <c r="O27092" s="1"/>
    </row>
    <row r="27093" spans="15:15" x14ac:dyDescent="0.3">
      <c r="O27093" s="1"/>
    </row>
    <row r="27094" spans="15:15" x14ac:dyDescent="0.3">
      <c r="O27094" s="1"/>
    </row>
    <row r="27095" spans="15:15" x14ac:dyDescent="0.3">
      <c r="O27095" s="1"/>
    </row>
    <row r="27096" spans="15:15" x14ac:dyDescent="0.3">
      <c r="O27096" s="1"/>
    </row>
    <row r="27097" spans="15:15" x14ac:dyDescent="0.3">
      <c r="O27097" s="1"/>
    </row>
    <row r="27098" spans="15:15" x14ac:dyDescent="0.3">
      <c r="O27098" s="1"/>
    </row>
    <row r="27099" spans="15:15" x14ac:dyDescent="0.3">
      <c r="O27099" s="1"/>
    </row>
    <row r="27100" spans="15:15" x14ac:dyDescent="0.3">
      <c r="O27100" s="1"/>
    </row>
    <row r="27101" spans="15:15" x14ac:dyDescent="0.3">
      <c r="O27101" s="1"/>
    </row>
    <row r="27102" spans="15:15" x14ac:dyDescent="0.3">
      <c r="O27102" s="1"/>
    </row>
    <row r="27103" spans="15:15" x14ac:dyDescent="0.3">
      <c r="O27103" s="1"/>
    </row>
    <row r="27104" spans="15:15" x14ac:dyDescent="0.3">
      <c r="O27104" s="1"/>
    </row>
    <row r="27105" spans="15:15" x14ac:dyDescent="0.3">
      <c r="O27105" s="1"/>
    </row>
    <row r="27106" spans="15:15" x14ac:dyDescent="0.3">
      <c r="O27106" s="1"/>
    </row>
    <row r="27107" spans="15:15" x14ac:dyDescent="0.3">
      <c r="O27107" s="1"/>
    </row>
    <row r="27108" spans="15:15" x14ac:dyDescent="0.3">
      <c r="O27108" s="1"/>
    </row>
    <row r="27109" spans="15:15" x14ac:dyDescent="0.3">
      <c r="O27109" s="1"/>
    </row>
    <row r="27110" spans="15:15" x14ac:dyDescent="0.3">
      <c r="O27110" s="1"/>
    </row>
    <row r="27111" spans="15:15" x14ac:dyDescent="0.3">
      <c r="O27111" s="1"/>
    </row>
    <row r="27112" spans="15:15" x14ac:dyDescent="0.3">
      <c r="O27112" s="1"/>
    </row>
    <row r="27113" spans="15:15" x14ac:dyDescent="0.3">
      <c r="O27113" s="1"/>
    </row>
    <row r="27114" spans="15:15" x14ac:dyDescent="0.3">
      <c r="O27114" s="1"/>
    </row>
    <row r="27115" spans="15:15" x14ac:dyDescent="0.3">
      <c r="O27115" s="1"/>
    </row>
    <row r="27116" spans="15:15" x14ac:dyDescent="0.3">
      <c r="O27116" s="1"/>
    </row>
    <row r="27117" spans="15:15" x14ac:dyDescent="0.3">
      <c r="O27117" s="1"/>
    </row>
    <row r="27118" spans="15:15" x14ac:dyDescent="0.3">
      <c r="O27118" s="1"/>
    </row>
    <row r="27119" spans="15:15" x14ac:dyDescent="0.3">
      <c r="O27119" s="1"/>
    </row>
    <row r="27120" spans="15:15" x14ac:dyDescent="0.3">
      <c r="O27120" s="1"/>
    </row>
    <row r="27121" spans="15:15" x14ac:dyDescent="0.3">
      <c r="O27121" s="1"/>
    </row>
    <row r="27122" spans="15:15" x14ac:dyDescent="0.3">
      <c r="O27122" s="1"/>
    </row>
    <row r="27123" spans="15:15" x14ac:dyDescent="0.3">
      <c r="O27123" s="1"/>
    </row>
    <row r="27124" spans="15:15" x14ac:dyDescent="0.3">
      <c r="O27124" s="1"/>
    </row>
    <row r="27125" spans="15:15" x14ac:dyDescent="0.3">
      <c r="O27125" s="1"/>
    </row>
    <row r="27126" spans="15:15" x14ac:dyDescent="0.3">
      <c r="O27126" s="1"/>
    </row>
    <row r="27127" spans="15:15" x14ac:dyDescent="0.3">
      <c r="O27127" s="1"/>
    </row>
    <row r="27128" spans="15:15" x14ac:dyDescent="0.3">
      <c r="O27128" s="1"/>
    </row>
    <row r="27129" spans="15:15" x14ac:dyDescent="0.3">
      <c r="O27129" s="1"/>
    </row>
    <row r="27130" spans="15:15" x14ac:dyDescent="0.3">
      <c r="O27130" s="1"/>
    </row>
    <row r="27131" spans="15:15" x14ac:dyDescent="0.3">
      <c r="O27131" s="1"/>
    </row>
    <row r="27132" spans="15:15" x14ac:dyDescent="0.3">
      <c r="O27132" s="1"/>
    </row>
    <row r="27133" spans="15:15" x14ac:dyDescent="0.3">
      <c r="O27133" s="1"/>
    </row>
    <row r="27134" spans="15:15" x14ac:dyDescent="0.3">
      <c r="O27134" s="1"/>
    </row>
    <row r="27135" spans="15:15" x14ac:dyDescent="0.3">
      <c r="O27135" s="1"/>
    </row>
    <row r="27136" spans="15:15" x14ac:dyDescent="0.3">
      <c r="O27136" s="1"/>
    </row>
    <row r="27137" spans="15:15" x14ac:dyDescent="0.3">
      <c r="O27137" s="1"/>
    </row>
    <row r="27138" spans="15:15" x14ac:dyDescent="0.3">
      <c r="O27138" s="1"/>
    </row>
    <row r="27139" spans="15:15" x14ac:dyDescent="0.3">
      <c r="O27139" s="1"/>
    </row>
    <row r="27140" spans="15:15" x14ac:dyDescent="0.3">
      <c r="O27140" s="1"/>
    </row>
    <row r="27141" spans="15:15" x14ac:dyDescent="0.3">
      <c r="O27141" s="1"/>
    </row>
    <row r="27142" spans="15:15" x14ac:dyDescent="0.3">
      <c r="O27142" s="1"/>
    </row>
    <row r="27143" spans="15:15" x14ac:dyDescent="0.3">
      <c r="O27143" s="1"/>
    </row>
    <row r="27144" spans="15:15" x14ac:dyDescent="0.3">
      <c r="O27144" s="1"/>
    </row>
    <row r="27145" spans="15:15" x14ac:dyDescent="0.3">
      <c r="O27145" s="1"/>
    </row>
    <row r="27146" spans="15:15" x14ac:dyDescent="0.3">
      <c r="O27146" s="1"/>
    </row>
    <row r="27147" spans="15:15" x14ac:dyDescent="0.3">
      <c r="O27147" s="1"/>
    </row>
    <row r="27148" spans="15:15" x14ac:dyDescent="0.3">
      <c r="O27148" s="1"/>
    </row>
    <row r="27149" spans="15:15" x14ac:dyDescent="0.3">
      <c r="O27149" s="1"/>
    </row>
    <row r="27150" spans="15:15" x14ac:dyDescent="0.3">
      <c r="O27150" s="1"/>
    </row>
    <row r="27151" spans="15:15" x14ac:dyDescent="0.3">
      <c r="O27151" s="1"/>
    </row>
    <row r="27152" spans="15:15" x14ac:dyDescent="0.3">
      <c r="O27152" s="1"/>
    </row>
    <row r="27153" spans="15:15" x14ac:dyDescent="0.3">
      <c r="O27153" s="1"/>
    </row>
    <row r="27154" spans="15:15" x14ac:dyDescent="0.3">
      <c r="O27154" s="1"/>
    </row>
    <row r="27155" spans="15:15" x14ac:dyDescent="0.3">
      <c r="O27155" s="1"/>
    </row>
    <row r="27156" spans="15:15" x14ac:dyDescent="0.3">
      <c r="O27156" s="1"/>
    </row>
    <row r="27157" spans="15:15" x14ac:dyDescent="0.3">
      <c r="O27157" s="1"/>
    </row>
    <row r="27158" spans="15:15" x14ac:dyDescent="0.3">
      <c r="O27158" s="1"/>
    </row>
    <row r="27159" spans="15:15" x14ac:dyDescent="0.3">
      <c r="O27159" s="1"/>
    </row>
    <row r="27160" spans="15:15" x14ac:dyDescent="0.3">
      <c r="O27160" s="1"/>
    </row>
    <row r="27161" spans="15:15" x14ac:dyDescent="0.3">
      <c r="O27161" s="1"/>
    </row>
    <row r="27162" spans="15:15" x14ac:dyDescent="0.3">
      <c r="O27162" s="1"/>
    </row>
    <row r="27163" spans="15:15" x14ac:dyDescent="0.3">
      <c r="O27163" s="1"/>
    </row>
    <row r="27164" spans="15:15" x14ac:dyDescent="0.3">
      <c r="O27164" s="1"/>
    </row>
    <row r="27165" spans="15:15" x14ac:dyDescent="0.3">
      <c r="O27165" s="1"/>
    </row>
    <row r="27166" spans="15:15" x14ac:dyDescent="0.3">
      <c r="O27166" s="1"/>
    </row>
    <row r="27167" spans="15:15" x14ac:dyDescent="0.3">
      <c r="O27167" s="1"/>
    </row>
    <row r="27168" spans="15:15" x14ac:dyDescent="0.3">
      <c r="O27168" s="1"/>
    </row>
    <row r="27169" spans="15:15" x14ac:dyDescent="0.3">
      <c r="O27169" s="1"/>
    </row>
    <row r="27170" spans="15:15" x14ac:dyDescent="0.3">
      <c r="O27170" s="1"/>
    </row>
    <row r="27171" spans="15:15" x14ac:dyDescent="0.3">
      <c r="O27171" s="1"/>
    </row>
    <row r="27172" spans="15:15" x14ac:dyDescent="0.3">
      <c r="O27172" s="1"/>
    </row>
    <row r="27173" spans="15:15" x14ac:dyDescent="0.3">
      <c r="O27173" s="1"/>
    </row>
    <row r="27174" spans="15:15" x14ac:dyDescent="0.3">
      <c r="O27174" s="1"/>
    </row>
    <row r="27175" spans="15:15" x14ac:dyDescent="0.3">
      <c r="O27175" s="1"/>
    </row>
    <row r="27176" spans="15:15" x14ac:dyDescent="0.3">
      <c r="O27176" s="1"/>
    </row>
    <row r="27177" spans="15:15" x14ac:dyDescent="0.3">
      <c r="O27177" s="1"/>
    </row>
    <row r="27178" spans="15:15" x14ac:dyDescent="0.3">
      <c r="O27178" s="1"/>
    </row>
    <row r="27179" spans="15:15" x14ac:dyDescent="0.3">
      <c r="O27179" s="1"/>
    </row>
    <row r="27180" spans="15:15" x14ac:dyDescent="0.3">
      <c r="O27180" s="1"/>
    </row>
    <row r="27181" spans="15:15" x14ac:dyDescent="0.3">
      <c r="O27181" s="1"/>
    </row>
    <row r="27182" spans="15:15" x14ac:dyDescent="0.3">
      <c r="O27182" s="1"/>
    </row>
    <row r="27183" spans="15:15" x14ac:dyDescent="0.3">
      <c r="O27183" s="1"/>
    </row>
    <row r="27184" spans="15:15" x14ac:dyDescent="0.3">
      <c r="O27184" s="1"/>
    </row>
    <row r="27185" spans="15:15" x14ac:dyDescent="0.3">
      <c r="O27185" s="1"/>
    </row>
    <row r="27186" spans="15:15" x14ac:dyDescent="0.3">
      <c r="O27186" s="1"/>
    </row>
    <row r="27187" spans="15:15" x14ac:dyDescent="0.3">
      <c r="O27187" s="1"/>
    </row>
    <row r="27188" spans="15:15" x14ac:dyDescent="0.3">
      <c r="O27188" s="1"/>
    </row>
    <row r="27189" spans="15:15" x14ac:dyDescent="0.3">
      <c r="O27189" s="1"/>
    </row>
    <row r="27190" spans="15:15" x14ac:dyDescent="0.3">
      <c r="O27190" s="1"/>
    </row>
    <row r="27191" spans="15:15" x14ac:dyDescent="0.3">
      <c r="O27191" s="1"/>
    </row>
    <row r="27192" spans="15:15" x14ac:dyDescent="0.3">
      <c r="O27192" s="1"/>
    </row>
    <row r="27193" spans="15:15" x14ac:dyDescent="0.3">
      <c r="O27193" s="1"/>
    </row>
    <row r="27194" spans="15:15" x14ac:dyDescent="0.3">
      <c r="O27194" s="1"/>
    </row>
    <row r="27195" spans="15:15" x14ac:dyDescent="0.3">
      <c r="O27195" s="1"/>
    </row>
    <row r="27196" spans="15:15" x14ac:dyDescent="0.3">
      <c r="O27196" s="1"/>
    </row>
    <row r="27197" spans="15:15" x14ac:dyDescent="0.3">
      <c r="O27197" s="1"/>
    </row>
    <row r="27198" spans="15:15" x14ac:dyDescent="0.3">
      <c r="O27198" s="1"/>
    </row>
    <row r="27199" spans="15:15" x14ac:dyDescent="0.3">
      <c r="O27199" s="1"/>
    </row>
    <row r="27200" spans="15:15" x14ac:dyDescent="0.3">
      <c r="O27200" s="1"/>
    </row>
    <row r="27201" spans="15:15" x14ac:dyDescent="0.3">
      <c r="O27201" s="1"/>
    </row>
    <row r="27202" spans="15:15" x14ac:dyDescent="0.3">
      <c r="O27202" s="1"/>
    </row>
    <row r="27203" spans="15:15" x14ac:dyDescent="0.3">
      <c r="O27203" s="1"/>
    </row>
    <row r="27204" spans="15:15" x14ac:dyDescent="0.3">
      <c r="O27204" s="1"/>
    </row>
    <row r="27205" spans="15:15" x14ac:dyDescent="0.3">
      <c r="O27205" s="1"/>
    </row>
    <row r="27206" spans="15:15" x14ac:dyDescent="0.3">
      <c r="O27206" s="1"/>
    </row>
    <row r="27207" spans="15:15" x14ac:dyDescent="0.3">
      <c r="O27207" s="1"/>
    </row>
    <row r="27208" spans="15:15" x14ac:dyDescent="0.3">
      <c r="O27208" s="1"/>
    </row>
    <row r="27209" spans="15:15" x14ac:dyDescent="0.3">
      <c r="O27209" s="1"/>
    </row>
    <row r="27210" spans="15:15" x14ac:dyDescent="0.3">
      <c r="O27210" s="1"/>
    </row>
    <row r="27211" spans="15:15" x14ac:dyDescent="0.3">
      <c r="O27211" s="1"/>
    </row>
    <row r="27212" spans="15:15" x14ac:dyDescent="0.3">
      <c r="O27212" s="1"/>
    </row>
    <row r="27213" spans="15:15" x14ac:dyDescent="0.3">
      <c r="O27213" s="1"/>
    </row>
    <row r="27214" spans="15:15" x14ac:dyDescent="0.3">
      <c r="O27214" s="1"/>
    </row>
    <row r="27215" spans="15:15" x14ac:dyDescent="0.3">
      <c r="O27215" s="1"/>
    </row>
    <row r="27216" spans="15:15" x14ac:dyDescent="0.3">
      <c r="O27216" s="1"/>
    </row>
    <row r="27217" spans="15:15" x14ac:dyDescent="0.3">
      <c r="O27217" s="1"/>
    </row>
    <row r="27218" spans="15:15" x14ac:dyDescent="0.3">
      <c r="O27218" s="1"/>
    </row>
    <row r="27219" spans="15:15" x14ac:dyDescent="0.3">
      <c r="O27219" s="1"/>
    </row>
    <row r="27220" spans="15:15" x14ac:dyDescent="0.3">
      <c r="O27220" s="1"/>
    </row>
    <row r="27221" spans="15:15" x14ac:dyDescent="0.3">
      <c r="O27221" s="1"/>
    </row>
    <row r="27222" spans="15:15" x14ac:dyDescent="0.3">
      <c r="O27222" s="1"/>
    </row>
    <row r="27223" spans="15:15" x14ac:dyDescent="0.3">
      <c r="O27223" s="1"/>
    </row>
    <row r="27224" spans="15:15" x14ac:dyDescent="0.3">
      <c r="O27224" s="1"/>
    </row>
    <row r="27225" spans="15:15" x14ac:dyDescent="0.3">
      <c r="O27225" s="1"/>
    </row>
    <row r="27226" spans="15:15" x14ac:dyDescent="0.3">
      <c r="O27226" s="1"/>
    </row>
    <row r="27227" spans="15:15" x14ac:dyDescent="0.3">
      <c r="O27227" s="1"/>
    </row>
    <row r="27228" spans="15:15" x14ac:dyDescent="0.3">
      <c r="O27228" s="1"/>
    </row>
    <row r="27229" spans="15:15" x14ac:dyDescent="0.3">
      <c r="O27229" s="1"/>
    </row>
    <row r="27230" spans="15:15" x14ac:dyDescent="0.3">
      <c r="O27230" s="1"/>
    </row>
    <row r="27231" spans="15:15" x14ac:dyDescent="0.3">
      <c r="O27231" s="1"/>
    </row>
    <row r="27232" spans="15:15" x14ac:dyDescent="0.3">
      <c r="O27232" s="1"/>
    </row>
    <row r="27233" spans="15:15" x14ac:dyDescent="0.3">
      <c r="O27233" s="1"/>
    </row>
    <row r="27234" spans="15:15" x14ac:dyDescent="0.3">
      <c r="O27234" s="1"/>
    </row>
    <row r="27235" spans="15:15" x14ac:dyDescent="0.3">
      <c r="O27235" s="1"/>
    </row>
    <row r="27236" spans="15:15" x14ac:dyDescent="0.3">
      <c r="O27236" s="1"/>
    </row>
    <row r="27237" spans="15:15" x14ac:dyDescent="0.3">
      <c r="O27237" s="1"/>
    </row>
    <row r="27238" spans="15:15" x14ac:dyDescent="0.3">
      <c r="O27238" s="1"/>
    </row>
    <row r="27239" spans="15:15" x14ac:dyDescent="0.3">
      <c r="O27239" s="1"/>
    </row>
    <row r="27240" spans="15:15" x14ac:dyDescent="0.3">
      <c r="O27240" s="1"/>
    </row>
    <row r="27241" spans="15:15" x14ac:dyDescent="0.3">
      <c r="O27241" s="1"/>
    </row>
    <row r="27242" spans="15:15" x14ac:dyDescent="0.3">
      <c r="O27242" s="1"/>
    </row>
    <row r="27243" spans="15:15" x14ac:dyDescent="0.3">
      <c r="O27243" s="1"/>
    </row>
    <row r="27244" spans="15:15" x14ac:dyDescent="0.3">
      <c r="O27244" s="1"/>
    </row>
    <row r="27245" spans="15:15" x14ac:dyDescent="0.3">
      <c r="O27245" s="1"/>
    </row>
    <row r="27246" spans="15:15" x14ac:dyDescent="0.3">
      <c r="O27246" s="1"/>
    </row>
    <row r="27247" spans="15:15" x14ac:dyDescent="0.3">
      <c r="O27247" s="1"/>
    </row>
    <row r="27248" spans="15:15" x14ac:dyDescent="0.3">
      <c r="O27248" s="1"/>
    </row>
    <row r="27249" spans="15:15" x14ac:dyDescent="0.3">
      <c r="O27249" s="1"/>
    </row>
    <row r="27250" spans="15:15" x14ac:dyDescent="0.3">
      <c r="O27250" s="1"/>
    </row>
    <row r="27251" spans="15:15" x14ac:dyDescent="0.3">
      <c r="O27251" s="1"/>
    </row>
    <row r="27252" spans="15:15" x14ac:dyDescent="0.3">
      <c r="O27252" s="1"/>
    </row>
    <row r="27253" spans="15:15" x14ac:dyDescent="0.3">
      <c r="O27253" s="1"/>
    </row>
    <row r="27254" spans="15:15" x14ac:dyDescent="0.3">
      <c r="O27254" s="1"/>
    </row>
    <row r="27255" spans="15:15" x14ac:dyDescent="0.3">
      <c r="O27255" s="1"/>
    </row>
    <row r="27256" spans="15:15" x14ac:dyDescent="0.3">
      <c r="O27256" s="1"/>
    </row>
    <row r="27257" spans="15:15" x14ac:dyDescent="0.3">
      <c r="O27257" s="1"/>
    </row>
    <row r="27258" spans="15:15" x14ac:dyDescent="0.3">
      <c r="O27258" s="1"/>
    </row>
    <row r="27259" spans="15:15" x14ac:dyDescent="0.3">
      <c r="O27259" s="1"/>
    </row>
    <row r="27260" spans="15:15" x14ac:dyDescent="0.3">
      <c r="O27260" s="1"/>
    </row>
    <row r="27261" spans="15:15" x14ac:dyDescent="0.3">
      <c r="O27261" s="1"/>
    </row>
    <row r="27262" spans="15:15" x14ac:dyDescent="0.3">
      <c r="O27262" s="1"/>
    </row>
    <row r="27263" spans="15:15" x14ac:dyDescent="0.3">
      <c r="O27263" s="1"/>
    </row>
    <row r="27264" spans="15:15" x14ac:dyDescent="0.3">
      <c r="O27264" s="1"/>
    </row>
    <row r="27265" spans="15:15" x14ac:dyDescent="0.3">
      <c r="O27265" s="1"/>
    </row>
    <row r="27266" spans="15:15" x14ac:dyDescent="0.3">
      <c r="O27266" s="1"/>
    </row>
    <row r="27267" spans="15:15" x14ac:dyDescent="0.3">
      <c r="O27267" s="1"/>
    </row>
    <row r="27268" spans="15:15" x14ac:dyDescent="0.3">
      <c r="O27268" s="1"/>
    </row>
    <row r="27269" spans="15:15" x14ac:dyDescent="0.3">
      <c r="O27269" s="1"/>
    </row>
    <row r="27270" spans="15:15" x14ac:dyDescent="0.3">
      <c r="O27270" s="1"/>
    </row>
    <row r="27271" spans="15:15" x14ac:dyDescent="0.3">
      <c r="O27271" s="1"/>
    </row>
    <row r="27272" spans="15:15" x14ac:dyDescent="0.3">
      <c r="O27272" s="1"/>
    </row>
    <row r="27273" spans="15:15" x14ac:dyDescent="0.3">
      <c r="O27273" s="1"/>
    </row>
    <row r="27274" spans="15:15" x14ac:dyDescent="0.3">
      <c r="O27274" s="1"/>
    </row>
    <row r="27275" spans="15:15" x14ac:dyDescent="0.3">
      <c r="O27275" s="1"/>
    </row>
    <row r="27276" spans="15:15" x14ac:dyDescent="0.3">
      <c r="O27276" s="1"/>
    </row>
    <row r="27277" spans="15:15" x14ac:dyDescent="0.3">
      <c r="O27277" s="1"/>
    </row>
    <row r="27278" spans="15:15" x14ac:dyDescent="0.3">
      <c r="O27278" s="1"/>
    </row>
    <row r="27279" spans="15:15" x14ac:dyDescent="0.3">
      <c r="O27279" s="1"/>
    </row>
    <row r="27280" spans="15:15" x14ac:dyDescent="0.3">
      <c r="O27280" s="1"/>
    </row>
    <row r="27281" spans="15:15" x14ac:dyDescent="0.3">
      <c r="O27281" s="1"/>
    </row>
    <row r="27282" spans="15:15" x14ac:dyDescent="0.3">
      <c r="O27282" s="1"/>
    </row>
    <row r="27283" spans="15:15" x14ac:dyDescent="0.3">
      <c r="O27283" s="1"/>
    </row>
    <row r="27284" spans="15:15" x14ac:dyDescent="0.3">
      <c r="O27284" s="1"/>
    </row>
    <row r="27285" spans="15:15" x14ac:dyDescent="0.3">
      <c r="O27285" s="1"/>
    </row>
    <row r="27286" spans="15:15" x14ac:dyDescent="0.3">
      <c r="O27286" s="1"/>
    </row>
    <row r="27287" spans="15:15" x14ac:dyDescent="0.3">
      <c r="O27287" s="1"/>
    </row>
    <row r="27288" spans="15:15" x14ac:dyDescent="0.3">
      <c r="O27288" s="1"/>
    </row>
    <row r="27289" spans="15:15" x14ac:dyDescent="0.3">
      <c r="O27289" s="1"/>
    </row>
    <row r="27290" spans="15:15" x14ac:dyDescent="0.3">
      <c r="O27290" s="1"/>
    </row>
    <row r="27291" spans="15:15" x14ac:dyDescent="0.3">
      <c r="O27291" s="1"/>
    </row>
    <row r="27292" spans="15:15" x14ac:dyDescent="0.3">
      <c r="O27292" s="1"/>
    </row>
    <row r="27293" spans="15:15" x14ac:dyDescent="0.3">
      <c r="O27293" s="1"/>
    </row>
    <row r="27294" spans="15:15" x14ac:dyDescent="0.3">
      <c r="O27294" s="1"/>
    </row>
    <row r="27295" spans="15:15" x14ac:dyDescent="0.3">
      <c r="O27295" s="1"/>
    </row>
    <row r="27296" spans="15:15" x14ac:dyDescent="0.3">
      <c r="O27296" s="1"/>
    </row>
    <row r="27297" spans="15:15" x14ac:dyDescent="0.3">
      <c r="O27297" s="1"/>
    </row>
    <row r="27298" spans="15:15" x14ac:dyDescent="0.3">
      <c r="O27298" s="1"/>
    </row>
    <row r="27299" spans="15:15" x14ac:dyDescent="0.3">
      <c r="O27299" s="1"/>
    </row>
    <row r="27300" spans="15:15" x14ac:dyDescent="0.3">
      <c r="O27300" s="1"/>
    </row>
    <row r="27301" spans="15:15" x14ac:dyDescent="0.3">
      <c r="O27301" s="1"/>
    </row>
    <row r="27302" spans="15:15" x14ac:dyDescent="0.3">
      <c r="O27302" s="1"/>
    </row>
    <row r="27303" spans="15:15" x14ac:dyDescent="0.3">
      <c r="O27303" s="1"/>
    </row>
    <row r="27304" spans="15:15" x14ac:dyDescent="0.3">
      <c r="O27304" s="1"/>
    </row>
    <row r="27305" spans="15:15" x14ac:dyDescent="0.3">
      <c r="O27305" s="1"/>
    </row>
    <row r="27306" spans="15:15" x14ac:dyDescent="0.3">
      <c r="O27306" s="1"/>
    </row>
    <row r="27307" spans="15:15" x14ac:dyDescent="0.3">
      <c r="O27307" s="1"/>
    </row>
    <row r="27308" spans="15:15" x14ac:dyDescent="0.3">
      <c r="O27308" s="1"/>
    </row>
    <row r="27309" spans="15:15" x14ac:dyDescent="0.3">
      <c r="O27309" s="1"/>
    </row>
    <row r="27310" spans="15:15" x14ac:dyDescent="0.3">
      <c r="O27310" s="1"/>
    </row>
    <row r="27311" spans="15:15" x14ac:dyDescent="0.3">
      <c r="O27311" s="1"/>
    </row>
    <row r="27312" spans="15:15" x14ac:dyDescent="0.3">
      <c r="O27312" s="1"/>
    </row>
    <row r="27313" spans="15:15" x14ac:dyDescent="0.3">
      <c r="O27313" s="1"/>
    </row>
    <row r="27314" spans="15:15" x14ac:dyDescent="0.3">
      <c r="O27314" s="1"/>
    </row>
    <row r="27315" spans="15:15" x14ac:dyDescent="0.3">
      <c r="O27315" s="1"/>
    </row>
    <row r="27316" spans="15:15" x14ac:dyDescent="0.3">
      <c r="O27316" s="1"/>
    </row>
    <row r="27317" spans="15:15" x14ac:dyDescent="0.3">
      <c r="O27317" s="1"/>
    </row>
    <row r="27318" spans="15:15" x14ac:dyDescent="0.3">
      <c r="O27318" s="1"/>
    </row>
    <row r="27319" spans="15:15" x14ac:dyDescent="0.3">
      <c r="O27319" s="1"/>
    </row>
    <row r="27320" spans="15:15" x14ac:dyDescent="0.3">
      <c r="O27320" s="1"/>
    </row>
    <row r="27321" spans="15:15" x14ac:dyDescent="0.3">
      <c r="O27321" s="1"/>
    </row>
    <row r="27322" spans="15:15" x14ac:dyDescent="0.3">
      <c r="O27322" s="1"/>
    </row>
    <row r="27323" spans="15:15" x14ac:dyDescent="0.3">
      <c r="O27323" s="1"/>
    </row>
    <row r="27324" spans="15:15" x14ac:dyDescent="0.3">
      <c r="O27324" s="1"/>
    </row>
    <row r="27325" spans="15:15" x14ac:dyDescent="0.3">
      <c r="O27325" s="1"/>
    </row>
    <row r="27326" spans="15:15" x14ac:dyDescent="0.3">
      <c r="O27326" s="1"/>
    </row>
    <row r="27327" spans="15:15" x14ac:dyDescent="0.3">
      <c r="O27327" s="1"/>
    </row>
    <row r="27328" spans="15:15" x14ac:dyDescent="0.3">
      <c r="O27328" s="1"/>
    </row>
    <row r="27329" spans="15:15" x14ac:dyDescent="0.3">
      <c r="O27329" s="1"/>
    </row>
    <row r="27330" spans="15:15" x14ac:dyDescent="0.3">
      <c r="O27330" s="1"/>
    </row>
    <row r="27331" spans="15:15" x14ac:dyDescent="0.3">
      <c r="O27331" s="1"/>
    </row>
    <row r="27332" spans="15:15" x14ac:dyDescent="0.3">
      <c r="O27332" s="1"/>
    </row>
    <row r="27333" spans="15:15" x14ac:dyDescent="0.3">
      <c r="O27333" s="1"/>
    </row>
    <row r="27334" spans="15:15" x14ac:dyDescent="0.3">
      <c r="O27334" s="1"/>
    </row>
    <row r="27335" spans="15:15" x14ac:dyDescent="0.3">
      <c r="O27335" s="1"/>
    </row>
    <row r="27336" spans="15:15" x14ac:dyDescent="0.3">
      <c r="O27336" s="1"/>
    </row>
    <row r="27337" spans="15:15" x14ac:dyDescent="0.3">
      <c r="O27337" s="1"/>
    </row>
    <row r="27338" spans="15:15" x14ac:dyDescent="0.3">
      <c r="O27338" s="1"/>
    </row>
    <row r="27339" spans="15:15" x14ac:dyDescent="0.3">
      <c r="O27339" s="1"/>
    </row>
    <row r="27340" spans="15:15" x14ac:dyDescent="0.3">
      <c r="O27340" s="1"/>
    </row>
    <row r="27341" spans="15:15" x14ac:dyDescent="0.3">
      <c r="O27341" s="1"/>
    </row>
    <row r="27342" spans="15:15" x14ac:dyDescent="0.3">
      <c r="O27342" s="1"/>
    </row>
    <row r="27343" spans="15:15" x14ac:dyDescent="0.3">
      <c r="O27343" s="1"/>
    </row>
    <row r="27344" spans="15:15" x14ac:dyDescent="0.3">
      <c r="O27344" s="1"/>
    </row>
    <row r="27345" spans="15:15" x14ac:dyDescent="0.3">
      <c r="O27345" s="1"/>
    </row>
    <row r="27346" spans="15:15" x14ac:dyDescent="0.3">
      <c r="O27346" s="1"/>
    </row>
    <row r="27347" spans="15:15" x14ac:dyDescent="0.3">
      <c r="O27347" s="1"/>
    </row>
    <row r="27348" spans="15:15" x14ac:dyDescent="0.3">
      <c r="O27348" s="1"/>
    </row>
    <row r="27349" spans="15:15" x14ac:dyDescent="0.3">
      <c r="O27349" s="1"/>
    </row>
    <row r="27350" spans="15:15" x14ac:dyDescent="0.3">
      <c r="O27350" s="1"/>
    </row>
    <row r="27351" spans="15:15" x14ac:dyDescent="0.3">
      <c r="O27351" s="1"/>
    </row>
    <row r="27352" spans="15:15" x14ac:dyDescent="0.3">
      <c r="O27352" s="1"/>
    </row>
    <row r="27353" spans="15:15" x14ac:dyDescent="0.3">
      <c r="O27353" s="1"/>
    </row>
    <row r="27354" spans="15:15" x14ac:dyDescent="0.3">
      <c r="O27354" s="1"/>
    </row>
    <row r="27355" spans="15:15" x14ac:dyDescent="0.3">
      <c r="O27355" s="1"/>
    </row>
    <row r="27356" spans="15:15" x14ac:dyDescent="0.3">
      <c r="O27356" s="1"/>
    </row>
    <row r="27357" spans="15:15" x14ac:dyDescent="0.3">
      <c r="O27357" s="1"/>
    </row>
    <row r="27358" spans="15:15" x14ac:dyDescent="0.3">
      <c r="O27358" s="1"/>
    </row>
    <row r="27359" spans="15:15" x14ac:dyDescent="0.3">
      <c r="O27359" s="1"/>
    </row>
    <row r="27360" spans="15:15" x14ac:dyDescent="0.3">
      <c r="O27360" s="1"/>
    </row>
    <row r="27361" spans="15:15" x14ac:dyDescent="0.3">
      <c r="O27361" s="1"/>
    </row>
    <row r="27362" spans="15:15" x14ac:dyDescent="0.3">
      <c r="O27362" s="1"/>
    </row>
    <row r="27363" spans="15:15" x14ac:dyDescent="0.3">
      <c r="O27363" s="1"/>
    </row>
    <row r="27364" spans="15:15" x14ac:dyDescent="0.3">
      <c r="O27364" s="1"/>
    </row>
    <row r="27365" spans="15:15" x14ac:dyDescent="0.3">
      <c r="O27365" s="1"/>
    </row>
    <row r="27366" spans="15:15" x14ac:dyDescent="0.3">
      <c r="O27366" s="1"/>
    </row>
    <row r="27367" spans="15:15" x14ac:dyDescent="0.3">
      <c r="O27367" s="1"/>
    </row>
    <row r="27368" spans="15:15" x14ac:dyDescent="0.3">
      <c r="O27368" s="1"/>
    </row>
    <row r="27369" spans="15:15" x14ac:dyDescent="0.3">
      <c r="O27369" s="1"/>
    </row>
    <row r="27370" spans="15:15" x14ac:dyDescent="0.3">
      <c r="O27370" s="1"/>
    </row>
    <row r="27371" spans="15:15" x14ac:dyDescent="0.3">
      <c r="O27371" s="1"/>
    </row>
    <row r="27372" spans="15:15" x14ac:dyDescent="0.3">
      <c r="O27372" s="1"/>
    </row>
    <row r="27373" spans="15:15" x14ac:dyDescent="0.3">
      <c r="O27373" s="1"/>
    </row>
    <row r="27374" spans="15:15" x14ac:dyDescent="0.3">
      <c r="O27374" s="1"/>
    </row>
    <row r="27375" spans="15:15" x14ac:dyDescent="0.3">
      <c r="O27375" s="1"/>
    </row>
    <row r="27376" spans="15:15" x14ac:dyDescent="0.3">
      <c r="O27376" s="1"/>
    </row>
    <row r="27377" spans="15:15" x14ac:dyDescent="0.3">
      <c r="O27377" s="1"/>
    </row>
    <row r="27378" spans="15:15" x14ac:dyDescent="0.3">
      <c r="O27378" s="1"/>
    </row>
    <row r="27379" spans="15:15" x14ac:dyDescent="0.3">
      <c r="O27379" s="1"/>
    </row>
    <row r="27380" spans="15:15" x14ac:dyDescent="0.3">
      <c r="O27380" s="1"/>
    </row>
    <row r="27381" spans="15:15" x14ac:dyDescent="0.3">
      <c r="O27381" s="1"/>
    </row>
    <row r="27382" spans="15:15" x14ac:dyDescent="0.3">
      <c r="O27382" s="1"/>
    </row>
    <row r="27383" spans="15:15" x14ac:dyDescent="0.3">
      <c r="O27383" s="1"/>
    </row>
    <row r="27384" spans="15:15" x14ac:dyDescent="0.3">
      <c r="O27384" s="1"/>
    </row>
    <row r="27385" spans="15:15" x14ac:dyDescent="0.3">
      <c r="O27385" s="1"/>
    </row>
    <row r="27386" spans="15:15" x14ac:dyDescent="0.3">
      <c r="O27386" s="1"/>
    </row>
    <row r="27387" spans="15:15" x14ac:dyDescent="0.3">
      <c r="O27387" s="1"/>
    </row>
    <row r="27388" spans="15:15" x14ac:dyDescent="0.3">
      <c r="O27388" s="1"/>
    </row>
    <row r="27389" spans="15:15" x14ac:dyDescent="0.3">
      <c r="O27389" s="1"/>
    </row>
    <row r="27390" spans="15:15" x14ac:dyDescent="0.3">
      <c r="O27390" s="1"/>
    </row>
    <row r="27391" spans="15:15" x14ac:dyDescent="0.3">
      <c r="O27391" s="1"/>
    </row>
    <row r="27392" spans="15:15" x14ac:dyDescent="0.3">
      <c r="O27392" s="1"/>
    </row>
    <row r="27393" spans="15:15" x14ac:dyDescent="0.3">
      <c r="O27393" s="1"/>
    </row>
    <row r="27394" spans="15:15" x14ac:dyDescent="0.3">
      <c r="O27394" s="1"/>
    </row>
    <row r="27395" spans="15:15" x14ac:dyDescent="0.3">
      <c r="O27395" s="1"/>
    </row>
    <row r="27396" spans="15:15" x14ac:dyDescent="0.3">
      <c r="O27396" s="1"/>
    </row>
    <row r="27397" spans="15:15" x14ac:dyDescent="0.3">
      <c r="O27397" s="1"/>
    </row>
    <row r="27398" spans="15:15" x14ac:dyDescent="0.3">
      <c r="O27398" s="1"/>
    </row>
    <row r="27399" spans="15:15" x14ac:dyDescent="0.3">
      <c r="O27399" s="1"/>
    </row>
    <row r="27400" spans="15:15" x14ac:dyDescent="0.3">
      <c r="O27400" s="1"/>
    </row>
    <row r="27401" spans="15:15" x14ac:dyDescent="0.3">
      <c r="O27401" s="1"/>
    </row>
    <row r="27402" spans="15:15" x14ac:dyDescent="0.3">
      <c r="O27402" s="1"/>
    </row>
    <row r="27403" spans="15:15" x14ac:dyDescent="0.3">
      <c r="O27403" s="1"/>
    </row>
    <row r="27404" spans="15:15" x14ac:dyDescent="0.3">
      <c r="O27404" s="1"/>
    </row>
    <row r="27405" spans="15:15" x14ac:dyDescent="0.3">
      <c r="O27405" s="1"/>
    </row>
    <row r="27406" spans="15:15" x14ac:dyDescent="0.3">
      <c r="O27406" s="1"/>
    </row>
    <row r="27407" spans="15:15" x14ac:dyDescent="0.3">
      <c r="O27407" s="1"/>
    </row>
    <row r="27408" spans="15:15" x14ac:dyDescent="0.3">
      <c r="O27408" s="1"/>
    </row>
    <row r="27409" spans="15:15" x14ac:dyDescent="0.3">
      <c r="O27409" s="1"/>
    </row>
    <row r="27410" spans="15:15" x14ac:dyDescent="0.3">
      <c r="O27410" s="1"/>
    </row>
    <row r="27411" spans="15:15" x14ac:dyDescent="0.3">
      <c r="O27411" s="1"/>
    </row>
    <row r="27412" spans="15:15" x14ac:dyDescent="0.3">
      <c r="O27412" s="1"/>
    </row>
    <row r="27413" spans="15:15" x14ac:dyDescent="0.3">
      <c r="O27413" s="1"/>
    </row>
    <row r="27414" spans="15:15" x14ac:dyDescent="0.3">
      <c r="O27414" s="1"/>
    </row>
    <row r="27415" spans="15:15" x14ac:dyDescent="0.3">
      <c r="O27415" s="1"/>
    </row>
    <row r="27416" spans="15:15" x14ac:dyDescent="0.3">
      <c r="O27416" s="1"/>
    </row>
    <row r="27417" spans="15:15" x14ac:dyDescent="0.3">
      <c r="O27417" s="1"/>
    </row>
    <row r="27418" spans="15:15" x14ac:dyDescent="0.3">
      <c r="O27418" s="1"/>
    </row>
    <row r="27419" spans="15:15" x14ac:dyDescent="0.3">
      <c r="O27419" s="1"/>
    </row>
    <row r="27420" spans="15:15" x14ac:dyDescent="0.3">
      <c r="O27420" s="1"/>
    </row>
    <row r="27421" spans="15:15" x14ac:dyDescent="0.3">
      <c r="O27421" s="1"/>
    </row>
    <row r="27422" spans="15:15" x14ac:dyDescent="0.3">
      <c r="O27422" s="1"/>
    </row>
    <row r="27423" spans="15:15" x14ac:dyDescent="0.3">
      <c r="O27423" s="1"/>
    </row>
    <row r="27424" spans="15:15" x14ac:dyDescent="0.3">
      <c r="O27424" s="1"/>
    </row>
    <row r="27425" spans="15:15" x14ac:dyDescent="0.3">
      <c r="O27425" s="1"/>
    </row>
    <row r="27426" spans="15:15" x14ac:dyDescent="0.3">
      <c r="O27426" s="1"/>
    </row>
    <row r="27427" spans="15:15" x14ac:dyDescent="0.3">
      <c r="O27427" s="1"/>
    </row>
    <row r="27428" spans="15:15" x14ac:dyDescent="0.3">
      <c r="O27428" s="1"/>
    </row>
    <row r="27429" spans="15:15" x14ac:dyDescent="0.3">
      <c r="O27429" s="1"/>
    </row>
    <row r="27430" spans="15:15" x14ac:dyDescent="0.3">
      <c r="O27430" s="1"/>
    </row>
    <row r="27431" spans="15:15" x14ac:dyDescent="0.3">
      <c r="O27431" s="1"/>
    </row>
    <row r="27432" spans="15:15" x14ac:dyDescent="0.3">
      <c r="O27432" s="1"/>
    </row>
    <row r="27433" spans="15:15" x14ac:dyDescent="0.3">
      <c r="O27433" s="1"/>
    </row>
    <row r="27434" spans="15:15" x14ac:dyDescent="0.3">
      <c r="O27434" s="1"/>
    </row>
    <row r="27435" spans="15:15" x14ac:dyDescent="0.3">
      <c r="O27435" s="1"/>
    </row>
    <row r="27436" spans="15:15" x14ac:dyDescent="0.3">
      <c r="O27436" s="1"/>
    </row>
    <row r="27437" spans="15:15" x14ac:dyDescent="0.3">
      <c r="O27437" s="1"/>
    </row>
    <row r="27438" spans="15:15" x14ac:dyDescent="0.3">
      <c r="O27438" s="1"/>
    </row>
    <row r="27439" spans="15:15" x14ac:dyDescent="0.3">
      <c r="O27439" s="1"/>
    </row>
    <row r="27440" spans="15:15" x14ac:dyDescent="0.3">
      <c r="O27440" s="1"/>
    </row>
    <row r="27441" spans="15:15" x14ac:dyDescent="0.3">
      <c r="O27441" s="1"/>
    </row>
    <row r="27442" spans="15:15" x14ac:dyDescent="0.3">
      <c r="O27442" s="1"/>
    </row>
    <row r="27443" spans="15:15" x14ac:dyDescent="0.3">
      <c r="O27443" s="1"/>
    </row>
    <row r="27444" spans="15:15" x14ac:dyDescent="0.3">
      <c r="O27444" s="1"/>
    </row>
    <row r="27445" spans="15:15" x14ac:dyDescent="0.3">
      <c r="O27445" s="1"/>
    </row>
    <row r="27446" spans="15:15" x14ac:dyDescent="0.3">
      <c r="O27446" s="1"/>
    </row>
    <row r="27447" spans="15:15" x14ac:dyDescent="0.3">
      <c r="O27447" s="1"/>
    </row>
    <row r="27448" spans="15:15" x14ac:dyDescent="0.3">
      <c r="O27448" s="1"/>
    </row>
    <row r="27449" spans="15:15" x14ac:dyDescent="0.3">
      <c r="O27449" s="1"/>
    </row>
    <row r="27450" spans="15:15" x14ac:dyDescent="0.3">
      <c r="O27450" s="1"/>
    </row>
    <row r="27451" spans="15:15" x14ac:dyDescent="0.3">
      <c r="O27451" s="1"/>
    </row>
    <row r="27452" spans="15:15" x14ac:dyDescent="0.3">
      <c r="O27452" s="1"/>
    </row>
    <row r="27453" spans="15:15" x14ac:dyDescent="0.3">
      <c r="O27453" s="1"/>
    </row>
    <row r="27454" spans="15:15" x14ac:dyDescent="0.3">
      <c r="O27454" s="1"/>
    </row>
    <row r="27455" spans="15:15" x14ac:dyDescent="0.3">
      <c r="O27455" s="1"/>
    </row>
    <row r="27456" spans="15:15" x14ac:dyDescent="0.3">
      <c r="O27456" s="1"/>
    </row>
    <row r="27457" spans="15:15" x14ac:dyDescent="0.3">
      <c r="O27457" s="1"/>
    </row>
    <row r="27458" spans="15:15" x14ac:dyDescent="0.3">
      <c r="O27458" s="1"/>
    </row>
    <row r="27459" spans="15:15" x14ac:dyDescent="0.3">
      <c r="O27459" s="1"/>
    </row>
    <row r="27460" spans="15:15" x14ac:dyDescent="0.3">
      <c r="O27460" s="1"/>
    </row>
    <row r="27461" spans="15:15" x14ac:dyDescent="0.3">
      <c r="O27461" s="1"/>
    </row>
    <row r="27462" spans="15:15" x14ac:dyDescent="0.3">
      <c r="O27462" s="1"/>
    </row>
    <row r="27463" spans="15:15" x14ac:dyDescent="0.3">
      <c r="O27463" s="1"/>
    </row>
    <row r="27464" spans="15:15" x14ac:dyDescent="0.3">
      <c r="O27464" s="1"/>
    </row>
    <row r="27465" spans="15:15" x14ac:dyDescent="0.3">
      <c r="O27465" s="1"/>
    </row>
    <row r="27466" spans="15:15" x14ac:dyDescent="0.3">
      <c r="O27466" s="1"/>
    </row>
    <row r="27467" spans="15:15" x14ac:dyDescent="0.3">
      <c r="O27467" s="1"/>
    </row>
    <row r="27468" spans="15:15" x14ac:dyDescent="0.3">
      <c r="O27468" s="1"/>
    </row>
    <row r="27469" spans="15:15" x14ac:dyDescent="0.3">
      <c r="O27469" s="1"/>
    </row>
    <row r="27470" spans="15:15" x14ac:dyDescent="0.3">
      <c r="O27470" s="1"/>
    </row>
    <row r="27471" spans="15:15" x14ac:dyDescent="0.3">
      <c r="O27471" s="1"/>
    </row>
    <row r="27472" spans="15:15" x14ac:dyDescent="0.3">
      <c r="O27472" s="1"/>
    </row>
    <row r="27473" spans="15:15" x14ac:dyDescent="0.3">
      <c r="O27473" s="1"/>
    </row>
    <row r="27474" spans="15:15" x14ac:dyDescent="0.3">
      <c r="O27474" s="1"/>
    </row>
    <row r="27475" spans="15:15" x14ac:dyDescent="0.3">
      <c r="O27475" s="1"/>
    </row>
    <row r="27476" spans="15:15" x14ac:dyDescent="0.3">
      <c r="O27476" s="1"/>
    </row>
    <row r="27477" spans="15:15" x14ac:dyDescent="0.3">
      <c r="O27477" s="1"/>
    </row>
    <row r="27478" spans="15:15" x14ac:dyDescent="0.3">
      <c r="O27478" s="1"/>
    </row>
    <row r="27479" spans="15:15" x14ac:dyDescent="0.3">
      <c r="O27479" s="1"/>
    </row>
    <row r="27480" spans="15:15" x14ac:dyDescent="0.3">
      <c r="O27480" s="1"/>
    </row>
    <row r="27481" spans="15:15" x14ac:dyDescent="0.3">
      <c r="O27481" s="1"/>
    </row>
    <row r="27482" spans="15:15" x14ac:dyDescent="0.3">
      <c r="O27482" s="1"/>
    </row>
    <row r="27483" spans="15:15" x14ac:dyDescent="0.3">
      <c r="O27483" s="1"/>
    </row>
    <row r="27484" spans="15:15" x14ac:dyDescent="0.3">
      <c r="O27484" s="1"/>
    </row>
    <row r="27485" spans="15:15" x14ac:dyDescent="0.3">
      <c r="O27485" s="1"/>
    </row>
    <row r="27486" spans="15:15" x14ac:dyDescent="0.3">
      <c r="O27486" s="1"/>
    </row>
    <row r="27487" spans="15:15" x14ac:dyDescent="0.3">
      <c r="O27487" s="1"/>
    </row>
    <row r="27488" spans="15:15" x14ac:dyDescent="0.3">
      <c r="O27488" s="1"/>
    </row>
    <row r="27489" spans="15:15" x14ac:dyDescent="0.3">
      <c r="O27489" s="1"/>
    </row>
    <row r="27490" spans="15:15" x14ac:dyDescent="0.3">
      <c r="O27490" s="1"/>
    </row>
    <row r="27491" spans="15:15" x14ac:dyDescent="0.3">
      <c r="O27491" s="1"/>
    </row>
    <row r="27492" spans="15:15" x14ac:dyDescent="0.3">
      <c r="O27492" s="1"/>
    </row>
    <row r="27493" spans="15:15" x14ac:dyDescent="0.3">
      <c r="O27493" s="1"/>
    </row>
    <row r="27494" spans="15:15" x14ac:dyDescent="0.3">
      <c r="O27494" s="1"/>
    </row>
    <row r="27495" spans="15:15" x14ac:dyDescent="0.3">
      <c r="O27495" s="1"/>
    </row>
    <row r="27496" spans="15:15" x14ac:dyDescent="0.3">
      <c r="O27496" s="1"/>
    </row>
    <row r="27497" spans="15:15" x14ac:dyDescent="0.3">
      <c r="O27497" s="1"/>
    </row>
    <row r="27498" spans="15:15" x14ac:dyDescent="0.3">
      <c r="O27498" s="1"/>
    </row>
    <row r="27499" spans="15:15" x14ac:dyDescent="0.3">
      <c r="O27499" s="1"/>
    </row>
    <row r="27500" spans="15:15" x14ac:dyDescent="0.3">
      <c r="O27500" s="1"/>
    </row>
    <row r="27501" spans="15:15" x14ac:dyDescent="0.3">
      <c r="O27501" s="1"/>
    </row>
    <row r="27502" spans="15:15" x14ac:dyDescent="0.3">
      <c r="O27502" s="1"/>
    </row>
    <row r="27503" spans="15:15" x14ac:dyDescent="0.3">
      <c r="O27503" s="1"/>
    </row>
    <row r="27504" spans="15:15" x14ac:dyDescent="0.3">
      <c r="O27504" s="1"/>
    </row>
    <row r="27505" spans="15:15" x14ac:dyDescent="0.3">
      <c r="O27505" s="1"/>
    </row>
    <row r="27506" spans="15:15" x14ac:dyDescent="0.3">
      <c r="O27506" s="1"/>
    </row>
    <row r="27507" spans="15:15" x14ac:dyDescent="0.3">
      <c r="O27507" s="1"/>
    </row>
    <row r="27508" spans="15:15" x14ac:dyDescent="0.3">
      <c r="O27508" s="1"/>
    </row>
    <row r="27509" spans="15:15" x14ac:dyDescent="0.3">
      <c r="O27509" s="1"/>
    </row>
    <row r="27510" spans="15:15" x14ac:dyDescent="0.3">
      <c r="O27510" s="1"/>
    </row>
    <row r="27511" spans="15:15" x14ac:dyDescent="0.3">
      <c r="O27511" s="1"/>
    </row>
    <row r="27512" spans="15:15" x14ac:dyDescent="0.3">
      <c r="O27512" s="1"/>
    </row>
    <row r="27513" spans="15:15" x14ac:dyDescent="0.3">
      <c r="O27513" s="1"/>
    </row>
    <row r="27514" spans="15:15" x14ac:dyDescent="0.3">
      <c r="O27514" s="1"/>
    </row>
    <row r="27515" spans="15:15" x14ac:dyDescent="0.3">
      <c r="O27515" s="1"/>
    </row>
    <row r="27516" spans="15:15" x14ac:dyDescent="0.3">
      <c r="O27516" s="1"/>
    </row>
    <row r="27517" spans="15:15" x14ac:dyDescent="0.3">
      <c r="O27517" s="1"/>
    </row>
    <row r="27518" spans="15:15" x14ac:dyDescent="0.3">
      <c r="O27518" s="1"/>
    </row>
    <row r="27519" spans="15:15" x14ac:dyDescent="0.3">
      <c r="O27519" s="1"/>
    </row>
    <row r="27520" spans="15:15" x14ac:dyDescent="0.3">
      <c r="O27520" s="1"/>
    </row>
    <row r="27521" spans="15:15" x14ac:dyDescent="0.3">
      <c r="O27521" s="1"/>
    </row>
    <row r="27522" spans="15:15" x14ac:dyDescent="0.3">
      <c r="O27522" s="1"/>
    </row>
    <row r="27523" spans="15:15" x14ac:dyDescent="0.3">
      <c r="O27523" s="1"/>
    </row>
    <row r="27524" spans="15:15" x14ac:dyDescent="0.3">
      <c r="O27524" s="1"/>
    </row>
    <row r="27525" spans="15:15" x14ac:dyDescent="0.3">
      <c r="O27525" s="1"/>
    </row>
    <row r="27526" spans="15:15" x14ac:dyDescent="0.3">
      <c r="O27526" s="1"/>
    </row>
    <row r="27527" spans="15:15" x14ac:dyDescent="0.3">
      <c r="O27527" s="1"/>
    </row>
    <row r="27528" spans="15:15" x14ac:dyDescent="0.3">
      <c r="O27528" s="1"/>
    </row>
    <row r="27529" spans="15:15" x14ac:dyDescent="0.3">
      <c r="O27529" s="1"/>
    </row>
    <row r="27530" spans="15:15" x14ac:dyDescent="0.3">
      <c r="O27530" s="1"/>
    </row>
    <row r="27531" spans="15:15" x14ac:dyDescent="0.3">
      <c r="O27531" s="1"/>
    </row>
    <row r="27532" spans="15:15" x14ac:dyDescent="0.3">
      <c r="O27532" s="1"/>
    </row>
    <row r="27533" spans="15:15" x14ac:dyDescent="0.3">
      <c r="O27533" s="1"/>
    </row>
    <row r="27534" spans="15:15" x14ac:dyDescent="0.3">
      <c r="O27534" s="1"/>
    </row>
    <row r="27535" spans="15:15" x14ac:dyDescent="0.3">
      <c r="O27535" s="1"/>
    </row>
    <row r="27536" spans="15:15" x14ac:dyDescent="0.3">
      <c r="O27536" s="1"/>
    </row>
    <row r="27537" spans="15:15" x14ac:dyDescent="0.3">
      <c r="O27537" s="1"/>
    </row>
    <row r="27538" spans="15:15" x14ac:dyDescent="0.3">
      <c r="O27538" s="1"/>
    </row>
    <row r="27539" spans="15:15" x14ac:dyDescent="0.3">
      <c r="O27539" s="1"/>
    </row>
    <row r="27540" spans="15:15" x14ac:dyDescent="0.3">
      <c r="O27540" s="1"/>
    </row>
    <row r="27541" spans="15:15" x14ac:dyDescent="0.3">
      <c r="O27541" s="1"/>
    </row>
    <row r="27542" spans="15:15" x14ac:dyDescent="0.3">
      <c r="O27542" s="1"/>
    </row>
    <row r="27543" spans="15:15" x14ac:dyDescent="0.3">
      <c r="O27543" s="1"/>
    </row>
    <row r="27544" spans="15:15" x14ac:dyDescent="0.3">
      <c r="O27544" s="1"/>
    </row>
    <row r="27545" spans="15:15" x14ac:dyDescent="0.3">
      <c r="O27545" s="1"/>
    </row>
    <row r="27546" spans="15:15" x14ac:dyDescent="0.3">
      <c r="O27546" s="1"/>
    </row>
    <row r="27547" spans="15:15" x14ac:dyDescent="0.3">
      <c r="O27547" s="1"/>
    </row>
    <row r="27548" spans="15:15" x14ac:dyDescent="0.3">
      <c r="O27548" s="1"/>
    </row>
    <row r="27549" spans="15:15" x14ac:dyDescent="0.3">
      <c r="O27549" s="1"/>
    </row>
    <row r="27550" spans="15:15" x14ac:dyDescent="0.3">
      <c r="O27550" s="1"/>
    </row>
    <row r="27551" spans="15:15" x14ac:dyDescent="0.3">
      <c r="O27551" s="1"/>
    </row>
    <row r="27552" spans="15:15" x14ac:dyDescent="0.3">
      <c r="O27552" s="1"/>
    </row>
    <row r="27553" spans="15:15" x14ac:dyDescent="0.3">
      <c r="O27553" s="1"/>
    </row>
    <row r="27554" spans="15:15" x14ac:dyDescent="0.3">
      <c r="O27554" s="1"/>
    </row>
    <row r="27555" spans="15:15" x14ac:dyDescent="0.3">
      <c r="O27555" s="1"/>
    </row>
    <row r="27556" spans="15:15" x14ac:dyDescent="0.3">
      <c r="O27556" s="1"/>
    </row>
    <row r="27557" spans="15:15" x14ac:dyDescent="0.3">
      <c r="O27557" s="1"/>
    </row>
    <row r="27558" spans="15:15" x14ac:dyDescent="0.3">
      <c r="O27558" s="1"/>
    </row>
    <row r="27559" spans="15:15" x14ac:dyDescent="0.3">
      <c r="O27559" s="1"/>
    </row>
    <row r="27560" spans="15:15" x14ac:dyDescent="0.3">
      <c r="O27560" s="1"/>
    </row>
    <row r="27561" spans="15:15" x14ac:dyDescent="0.3">
      <c r="O27561" s="1"/>
    </row>
    <row r="27562" spans="15:15" x14ac:dyDescent="0.3">
      <c r="O27562" s="1"/>
    </row>
    <row r="27563" spans="15:15" x14ac:dyDescent="0.3">
      <c r="O27563" s="1"/>
    </row>
    <row r="27564" spans="15:15" x14ac:dyDescent="0.3">
      <c r="O27564" s="1"/>
    </row>
    <row r="27565" spans="15:15" x14ac:dyDescent="0.3">
      <c r="O27565" s="1"/>
    </row>
    <row r="27566" spans="15:15" x14ac:dyDescent="0.3">
      <c r="O27566" s="1"/>
    </row>
    <row r="27567" spans="15:15" x14ac:dyDescent="0.3">
      <c r="O27567" s="1"/>
    </row>
    <row r="27568" spans="15:15" x14ac:dyDescent="0.3">
      <c r="O27568" s="1"/>
    </row>
    <row r="27569" spans="15:15" x14ac:dyDescent="0.3">
      <c r="O27569" s="1"/>
    </row>
    <row r="27570" spans="15:15" x14ac:dyDescent="0.3">
      <c r="O27570" s="1"/>
    </row>
    <row r="27571" spans="15:15" x14ac:dyDescent="0.3">
      <c r="O27571" s="1"/>
    </row>
    <row r="27572" spans="15:15" x14ac:dyDescent="0.3">
      <c r="O27572" s="1"/>
    </row>
    <row r="27573" spans="15:15" x14ac:dyDescent="0.3">
      <c r="O27573" s="1"/>
    </row>
    <row r="27574" spans="15:15" x14ac:dyDescent="0.3">
      <c r="O27574" s="1"/>
    </row>
    <row r="27575" spans="15:15" x14ac:dyDescent="0.3">
      <c r="O27575" s="1"/>
    </row>
    <row r="27576" spans="15:15" x14ac:dyDescent="0.3">
      <c r="O27576" s="1"/>
    </row>
    <row r="27577" spans="15:15" x14ac:dyDescent="0.3">
      <c r="O27577" s="1"/>
    </row>
    <row r="27578" spans="15:15" x14ac:dyDescent="0.3">
      <c r="O27578" s="1"/>
    </row>
    <row r="27579" spans="15:15" x14ac:dyDescent="0.3">
      <c r="O27579" s="1"/>
    </row>
    <row r="27580" spans="15:15" x14ac:dyDescent="0.3">
      <c r="O27580" s="1"/>
    </row>
    <row r="27581" spans="15:15" x14ac:dyDescent="0.3">
      <c r="O27581" s="1"/>
    </row>
    <row r="27582" spans="15:15" x14ac:dyDescent="0.3">
      <c r="O27582" s="1"/>
    </row>
    <row r="27583" spans="15:15" x14ac:dyDescent="0.3">
      <c r="O27583" s="1"/>
    </row>
    <row r="27584" spans="15:15" x14ac:dyDescent="0.3">
      <c r="O27584" s="1"/>
    </row>
    <row r="27585" spans="15:15" x14ac:dyDescent="0.3">
      <c r="O27585" s="1"/>
    </row>
    <row r="27586" spans="15:15" x14ac:dyDescent="0.3">
      <c r="O27586" s="1"/>
    </row>
    <row r="27587" spans="15:15" x14ac:dyDescent="0.3">
      <c r="O27587" s="1"/>
    </row>
    <row r="27588" spans="15:15" x14ac:dyDescent="0.3">
      <c r="O27588" s="1"/>
    </row>
    <row r="27589" spans="15:15" x14ac:dyDescent="0.3">
      <c r="O27589" s="1"/>
    </row>
    <row r="27590" spans="15:15" x14ac:dyDescent="0.3">
      <c r="O27590" s="1"/>
    </row>
    <row r="27591" spans="15:15" x14ac:dyDescent="0.3">
      <c r="O27591" s="1"/>
    </row>
    <row r="27592" spans="15:15" x14ac:dyDescent="0.3">
      <c r="O27592" s="1"/>
    </row>
    <row r="27593" spans="15:15" x14ac:dyDescent="0.3">
      <c r="O27593" s="1"/>
    </row>
    <row r="27594" spans="15:15" x14ac:dyDescent="0.3">
      <c r="O27594" s="1"/>
    </row>
    <row r="27595" spans="15:15" x14ac:dyDescent="0.3">
      <c r="O27595" s="1"/>
    </row>
    <row r="27596" spans="15:15" x14ac:dyDescent="0.3">
      <c r="O27596" s="1"/>
    </row>
    <row r="27597" spans="15:15" x14ac:dyDescent="0.3">
      <c r="O27597" s="1"/>
    </row>
    <row r="27598" spans="15:15" x14ac:dyDescent="0.3">
      <c r="O27598" s="1"/>
    </row>
    <row r="27599" spans="15:15" x14ac:dyDescent="0.3">
      <c r="O27599" s="1"/>
    </row>
    <row r="27600" spans="15:15" x14ac:dyDescent="0.3">
      <c r="O27600" s="1"/>
    </row>
    <row r="27601" spans="15:15" x14ac:dyDescent="0.3">
      <c r="O27601" s="1"/>
    </row>
    <row r="27602" spans="15:15" x14ac:dyDescent="0.3">
      <c r="O27602" s="1"/>
    </row>
    <row r="27603" spans="15:15" x14ac:dyDescent="0.3">
      <c r="O27603" s="1"/>
    </row>
    <row r="27604" spans="15:15" x14ac:dyDescent="0.3">
      <c r="O27604" s="1"/>
    </row>
    <row r="27605" spans="15:15" x14ac:dyDescent="0.3">
      <c r="O27605" s="1"/>
    </row>
    <row r="27606" spans="15:15" x14ac:dyDescent="0.3">
      <c r="O27606" s="1"/>
    </row>
    <row r="27607" spans="15:15" x14ac:dyDescent="0.3">
      <c r="O27607" s="1"/>
    </row>
    <row r="27608" spans="15:15" x14ac:dyDescent="0.3">
      <c r="O27608" s="1"/>
    </row>
    <row r="27609" spans="15:15" x14ac:dyDescent="0.3">
      <c r="O27609" s="1"/>
    </row>
    <row r="27610" spans="15:15" x14ac:dyDescent="0.3">
      <c r="O27610" s="1"/>
    </row>
    <row r="27611" spans="15:15" x14ac:dyDescent="0.3">
      <c r="O27611" s="1"/>
    </row>
    <row r="27612" spans="15:15" x14ac:dyDescent="0.3">
      <c r="O27612" s="1"/>
    </row>
    <row r="27613" spans="15:15" x14ac:dyDescent="0.3">
      <c r="O27613" s="1"/>
    </row>
    <row r="27614" spans="15:15" x14ac:dyDescent="0.3">
      <c r="O27614" s="1"/>
    </row>
    <row r="27615" spans="15:15" x14ac:dyDescent="0.3">
      <c r="O27615" s="1"/>
    </row>
    <row r="27616" spans="15:15" x14ac:dyDescent="0.3">
      <c r="O27616" s="1"/>
    </row>
    <row r="27617" spans="15:15" x14ac:dyDescent="0.3">
      <c r="O27617" s="1"/>
    </row>
    <row r="27618" spans="15:15" x14ac:dyDescent="0.3">
      <c r="O27618" s="1"/>
    </row>
    <row r="27619" spans="15:15" x14ac:dyDescent="0.3">
      <c r="O27619" s="1"/>
    </row>
    <row r="27620" spans="15:15" x14ac:dyDescent="0.3">
      <c r="O27620" s="1"/>
    </row>
    <row r="27621" spans="15:15" x14ac:dyDescent="0.3">
      <c r="O27621" s="1"/>
    </row>
    <row r="27622" spans="15:15" x14ac:dyDescent="0.3">
      <c r="O27622" s="1"/>
    </row>
    <row r="27623" spans="15:15" x14ac:dyDescent="0.3">
      <c r="O27623" s="1"/>
    </row>
    <row r="27624" spans="15:15" x14ac:dyDescent="0.3">
      <c r="O27624" s="1"/>
    </row>
    <row r="27625" spans="15:15" x14ac:dyDescent="0.3">
      <c r="O27625" s="1"/>
    </row>
    <row r="27626" spans="15:15" x14ac:dyDescent="0.3">
      <c r="O27626" s="1"/>
    </row>
    <row r="27627" spans="15:15" x14ac:dyDescent="0.3">
      <c r="O27627" s="1"/>
    </row>
    <row r="27628" spans="15:15" x14ac:dyDescent="0.3">
      <c r="O27628" s="1"/>
    </row>
    <row r="27629" spans="15:15" x14ac:dyDescent="0.3">
      <c r="O27629" s="1"/>
    </row>
    <row r="27630" spans="15:15" x14ac:dyDescent="0.3">
      <c r="O27630" s="1"/>
    </row>
    <row r="27631" spans="15:15" x14ac:dyDescent="0.3">
      <c r="O27631" s="1"/>
    </row>
    <row r="27632" spans="15:15" x14ac:dyDescent="0.3">
      <c r="O27632" s="1"/>
    </row>
    <row r="27633" spans="15:15" x14ac:dyDescent="0.3">
      <c r="O27633" s="1"/>
    </row>
    <row r="27634" spans="15:15" x14ac:dyDescent="0.3">
      <c r="O27634" s="1"/>
    </row>
    <row r="27635" spans="15:15" x14ac:dyDescent="0.3">
      <c r="O27635" s="1"/>
    </row>
    <row r="27636" spans="15:15" x14ac:dyDescent="0.3">
      <c r="O27636" s="1"/>
    </row>
    <row r="27637" spans="15:15" x14ac:dyDescent="0.3">
      <c r="O27637" s="1"/>
    </row>
    <row r="27638" spans="15:15" x14ac:dyDescent="0.3">
      <c r="O27638" s="1"/>
    </row>
    <row r="27639" spans="15:15" x14ac:dyDescent="0.3">
      <c r="O27639" s="1"/>
    </row>
    <row r="27640" spans="15:15" x14ac:dyDescent="0.3">
      <c r="O27640" s="1"/>
    </row>
    <row r="27641" spans="15:15" x14ac:dyDescent="0.3">
      <c r="O27641" s="1"/>
    </row>
    <row r="27642" spans="15:15" x14ac:dyDescent="0.3">
      <c r="O27642" s="1"/>
    </row>
    <row r="27643" spans="15:15" x14ac:dyDescent="0.3">
      <c r="O27643" s="1"/>
    </row>
    <row r="27644" spans="15:15" x14ac:dyDescent="0.3">
      <c r="O27644" s="1"/>
    </row>
    <row r="27645" spans="15:15" x14ac:dyDescent="0.3">
      <c r="O27645" s="1"/>
    </row>
    <row r="27646" spans="15:15" x14ac:dyDescent="0.3">
      <c r="O27646" s="1"/>
    </row>
    <row r="27647" spans="15:15" x14ac:dyDescent="0.3">
      <c r="O27647" s="1"/>
    </row>
    <row r="27648" spans="15:15" x14ac:dyDescent="0.3">
      <c r="O27648" s="1"/>
    </row>
    <row r="27649" spans="15:15" x14ac:dyDescent="0.3">
      <c r="O27649" s="1"/>
    </row>
    <row r="27650" spans="15:15" x14ac:dyDescent="0.3">
      <c r="O27650" s="1"/>
    </row>
    <row r="27651" spans="15:15" x14ac:dyDescent="0.3">
      <c r="O27651" s="1"/>
    </row>
    <row r="27652" spans="15:15" x14ac:dyDescent="0.3">
      <c r="O27652" s="1"/>
    </row>
    <row r="27653" spans="15:15" x14ac:dyDescent="0.3">
      <c r="O27653" s="1"/>
    </row>
    <row r="27654" spans="15:15" x14ac:dyDescent="0.3">
      <c r="O27654" s="1"/>
    </row>
    <row r="27655" spans="15:15" x14ac:dyDescent="0.3">
      <c r="O27655" s="1"/>
    </row>
    <row r="27656" spans="15:15" x14ac:dyDescent="0.3">
      <c r="O27656" s="1"/>
    </row>
    <row r="27657" spans="15:15" x14ac:dyDescent="0.3">
      <c r="O27657" s="1"/>
    </row>
    <row r="27658" spans="15:15" x14ac:dyDescent="0.3">
      <c r="O27658" s="1"/>
    </row>
    <row r="27659" spans="15:15" x14ac:dyDescent="0.3">
      <c r="O27659" s="1"/>
    </row>
    <row r="27660" spans="15:15" x14ac:dyDescent="0.3">
      <c r="O27660" s="1"/>
    </row>
    <row r="27661" spans="15:15" x14ac:dyDescent="0.3">
      <c r="O27661" s="1"/>
    </row>
    <row r="27662" spans="15:15" x14ac:dyDescent="0.3">
      <c r="O27662" s="1"/>
    </row>
    <row r="27663" spans="15:15" x14ac:dyDescent="0.3">
      <c r="O27663" s="1"/>
    </row>
    <row r="27664" spans="15:15" x14ac:dyDescent="0.3">
      <c r="O27664" s="1"/>
    </row>
    <row r="27665" spans="15:15" x14ac:dyDescent="0.3">
      <c r="O27665" s="1"/>
    </row>
    <row r="27666" spans="15:15" x14ac:dyDescent="0.3">
      <c r="O27666" s="1"/>
    </row>
    <row r="27667" spans="15:15" x14ac:dyDescent="0.3">
      <c r="O27667" s="1"/>
    </row>
    <row r="27668" spans="15:15" x14ac:dyDescent="0.3">
      <c r="O27668" s="1"/>
    </row>
    <row r="27669" spans="15:15" x14ac:dyDescent="0.3">
      <c r="O27669" s="1"/>
    </row>
    <row r="27670" spans="15:15" x14ac:dyDescent="0.3">
      <c r="O27670" s="1"/>
    </row>
    <row r="27671" spans="15:15" x14ac:dyDescent="0.3">
      <c r="O27671" s="1"/>
    </row>
    <row r="27672" spans="15:15" x14ac:dyDescent="0.3">
      <c r="O27672" s="1"/>
    </row>
    <row r="27673" spans="15:15" x14ac:dyDescent="0.3">
      <c r="O27673" s="1"/>
    </row>
    <row r="27674" spans="15:15" x14ac:dyDescent="0.3">
      <c r="O27674" s="1"/>
    </row>
    <row r="27675" spans="15:15" x14ac:dyDescent="0.3">
      <c r="O27675" s="1"/>
    </row>
    <row r="27676" spans="15:15" x14ac:dyDescent="0.3">
      <c r="O27676" s="1"/>
    </row>
    <row r="27677" spans="15:15" x14ac:dyDescent="0.3">
      <c r="O27677" s="1"/>
    </row>
    <row r="27678" spans="15:15" x14ac:dyDescent="0.3">
      <c r="O27678" s="1"/>
    </row>
    <row r="27679" spans="15:15" x14ac:dyDescent="0.3">
      <c r="O27679" s="1"/>
    </row>
    <row r="27680" spans="15:15" x14ac:dyDescent="0.3">
      <c r="O27680" s="1"/>
    </row>
    <row r="27681" spans="15:15" x14ac:dyDescent="0.3">
      <c r="O27681" s="1"/>
    </row>
    <row r="27682" spans="15:15" x14ac:dyDescent="0.3">
      <c r="O27682" s="1"/>
    </row>
    <row r="27683" spans="15:15" x14ac:dyDescent="0.3">
      <c r="O27683" s="1"/>
    </row>
    <row r="27684" spans="15:15" x14ac:dyDescent="0.3">
      <c r="O27684" s="1"/>
    </row>
    <row r="27685" spans="15:15" x14ac:dyDescent="0.3">
      <c r="O27685" s="1"/>
    </row>
    <row r="27686" spans="15:15" x14ac:dyDescent="0.3">
      <c r="O27686" s="1"/>
    </row>
    <row r="27687" spans="15:15" x14ac:dyDescent="0.3">
      <c r="O27687" s="1"/>
    </row>
    <row r="27688" spans="15:15" x14ac:dyDescent="0.3">
      <c r="O27688" s="1"/>
    </row>
    <row r="27689" spans="15:15" x14ac:dyDescent="0.3">
      <c r="O27689" s="1"/>
    </row>
    <row r="27690" spans="15:15" x14ac:dyDescent="0.3">
      <c r="O27690" s="1"/>
    </row>
    <row r="27691" spans="15:15" x14ac:dyDescent="0.3">
      <c r="O27691" s="1"/>
    </row>
    <row r="27692" spans="15:15" x14ac:dyDescent="0.3">
      <c r="O27692" s="1"/>
    </row>
    <row r="27693" spans="15:15" x14ac:dyDescent="0.3">
      <c r="O27693" s="1"/>
    </row>
    <row r="27694" spans="15:15" x14ac:dyDescent="0.3">
      <c r="O27694" s="1"/>
    </row>
    <row r="27695" spans="15:15" x14ac:dyDescent="0.3">
      <c r="O27695" s="1"/>
    </row>
    <row r="27696" spans="15:15" x14ac:dyDescent="0.3">
      <c r="O27696" s="1"/>
    </row>
    <row r="27697" spans="15:15" x14ac:dyDescent="0.3">
      <c r="O27697" s="1"/>
    </row>
    <row r="27698" spans="15:15" x14ac:dyDescent="0.3">
      <c r="O27698" s="1"/>
    </row>
    <row r="27699" spans="15:15" x14ac:dyDescent="0.3">
      <c r="O27699" s="1"/>
    </row>
    <row r="27700" spans="15:15" x14ac:dyDescent="0.3">
      <c r="O27700" s="1"/>
    </row>
    <row r="27701" spans="15:15" x14ac:dyDescent="0.3">
      <c r="O27701" s="1"/>
    </row>
    <row r="27702" spans="15:15" x14ac:dyDescent="0.3">
      <c r="O27702" s="1"/>
    </row>
    <row r="27703" spans="15:15" x14ac:dyDescent="0.3">
      <c r="O27703" s="1"/>
    </row>
    <row r="27704" spans="15:15" x14ac:dyDescent="0.3">
      <c r="O27704" s="1"/>
    </row>
    <row r="27705" spans="15:15" x14ac:dyDescent="0.3">
      <c r="O27705" s="1"/>
    </row>
    <row r="27706" spans="15:15" x14ac:dyDescent="0.3">
      <c r="O27706" s="1"/>
    </row>
    <row r="27707" spans="15:15" x14ac:dyDescent="0.3">
      <c r="O27707" s="1"/>
    </row>
    <row r="27708" spans="15:15" x14ac:dyDescent="0.3">
      <c r="O27708" s="1"/>
    </row>
    <row r="27709" spans="15:15" x14ac:dyDescent="0.3">
      <c r="O27709" s="1"/>
    </row>
    <row r="27710" spans="15:15" x14ac:dyDescent="0.3">
      <c r="O27710" s="1"/>
    </row>
    <row r="27711" spans="15:15" x14ac:dyDescent="0.3">
      <c r="O27711" s="1"/>
    </row>
    <row r="27712" spans="15:15" x14ac:dyDescent="0.3">
      <c r="O27712" s="1"/>
    </row>
    <row r="27713" spans="15:15" x14ac:dyDescent="0.3">
      <c r="O27713" s="1"/>
    </row>
    <row r="27714" spans="15:15" x14ac:dyDescent="0.3">
      <c r="O27714" s="1"/>
    </row>
    <row r="27715" spans="15:15" x14ac:dyDescent="0.3">
      <c r="O27715" s="1"/>
    </row>
    <row r="27716" spans="15:15" x14ac:dyDescent="0.3">
      <c r="O27716" s="1"/>
    </row>
    <row r="27717" spans="15:15" x14ac:dyDescent="0.3">
      <c r="O27717" s="1"/>
    </row>
    <row r="27718" spans="15:15" x14ac:dyDescent="0.3">
      <c r="O27718" s="1"/>
    </row>
    <row r="27719" spans="15:15" x14ac:dyDescent="0.3">
      <c r="O27719" s="1"/>
    </row>
    <row r="27720" spans="15:15" x14ac:dyDescent="0.3">
      <c r="O27720" s="1"/>
    </row>
    <row r="27721" spans="15:15" x14ac:dyDescent="0.3">
      <c r="O27721" s="1"/>
    </row>
    <row r="27722" spans="15:15" x14ac:dyDescent="0.3">
      <c r="O27722" s="1"/>
    </row>
    <row r="27723" spans="15:15" x14ac:dyDescent="0.3">
      <c r="O27723" s="1"/>
    </row>
    <row r="27724" spans="15:15" x14ac:dyDescent="0.3">
      <c r="O27724" s="1"/>
    </row>
    <row r="27725" spans="15:15" x14ac:dyDescent="0.3">
      <c r="O27725" s="1"/>
    </row>
    <row r="27726" spans="15:15" x14ac:dyDescent="0.3">
      <c r="O27726" s="1"/>
    </row>
    <row r="27727" spans="15:15" x14ac:dyDescent="0.3">
      <c r="O27727" s="1"/>
    </row>
    <row r="27728" spans="15:15" x14ac:dyDescent="0.3">
      <c r="O27728" s="1"/>
    </row>
    <row r="27729" spans="15:15" x14ac:dyDescent="0.3">
      <c r="O27729" s="1"/>
    </row>
    <row r="27730" spans="15:15" x14ac:dyDescent="0.3">
      <c r="O27730" s="1"/>
    </row>
    <row r="27731" spans="15:15" x14ac:dyDescent="0.3">
      <c r="O27731" s="1"/>
    </row>
    <row r="27732" spans="15:15" x14ac:dyDescent="0.3">
      <c r="O27732" s="1"/>
    </row>
    <row r="27733" spans="15:15" x14ac:dyDescent="0.3">
      <c r="O27733" s="1"/>
    </row>
    <row r="27734" spans="15:15" x14ac:dyDescent="0.3">
      <c r="O27734" s="1"/>
    </row>
    <row r="27735" spans="15:15" x14ac:dyDescent="0.3">
      <c r="O27735" s="1"/>
    </row>
    <row r="27736" spans="15:15" x14ac:dyDescent="0.3">
      <c r="O27736" s="1"/>
    </row>
    <row r="27737" spans="15:15" x14ac:dyDescent="0.3">
      <c r="O27737" s="1"/>
    </row>
    <row r="27738" spans="15:15" x14ac:dyDescent="0.3">
      <c r="O27738" s="1"/>
    </row>
    <row r="27739" spans="15:15" x14ac:dyDescent="0.3">
      <c r="O27739" s="1"/>
    </row>
    <row r="27740" spans="15:15" x14ac:dyDescent="0.3">
      <c r="O27740" s="1"/>
    </row>
    <row r="27741" spans="15:15" x14ac:dyDescent="0.3">
      <c r="O27741" s="1"/>
    </row>
    <row r="27742" spans="15:15" x14ac:dyDescent="0.3">
      <c r="O27742" s="1"/>
    </row>
    <row r="27743" spans="15:15" x14ac:dyDescent="0.3">
      <c r="O27743" s="1"/>
    </row>
    <row r="27744" spans="15:15" x14ac:dyDescent="0.3">
      <c r="O27744" s="1"/>
    </row>
    <row r="27745" spans="15:15" x14ac:dyDescent="0.3">
      <c r="O27745" s="1"/>
    </row>
    <row r="27746" spans="15:15" x14ac:dyDescent="0.3">
      <c r="O27746" s="1"/>
    </row>
    <row r="27747" spans="15:15" x14ac:dyDescent="0.3">
      <c r="O27747" s="1"/>
    </row>
    <row r="27748" spans="15:15" x14ac:dyDescent="0.3">
      <c r="O27748" s="1"/>
    </row>
    <row r="27749" spans="15:15" x14ac:dyDescent="0.3">
      <c r="O27749" s="1"/>
    </row>
    <row r="27750" spans="15:15" x14ac:dyDescent="0.3">
      <c r="O27750" s="1"/>
    </row>
    <row r="27751" spans="15:15" x14ac:dyDescent="0.3">
      <c r="O27751" s="1"/>
    </row>
    <row r="27752" spans="15:15" x14ac:dyDescent="0.3">
      <c r="O27752" s="1"/>
    </row>
    <row r="27753" spans="15:15" x14ac:dyDescent="0.3">
      <c r="O27753" s="1"/>
    </row>
    <row r="27754" spans="15:15" x14ac:dyDescent="0.3">
      <c r="O27754" s="1"/>
    </row>
    <row r="27755" spans="15:15" x14ac:dyDescent="0.3">
      <c r="O27755" s="1"/>
    </row>
    <row r="27756" spans="15:15" x14ac:dyDescent="0.3">
      <c r="O27756" s="1"/>
    </row>
    <row r="27757" spans="15:15" x14ac:dyDescent="0.3">
      <c r="O27757" s="1"/>
    </row>
    <row r="27758" spans="15:15" x14ac:dyDescent="0.3">
      <c r="O27758" s="1"/>
    </row>
    <row r="27759" spans="15:15" x14ac:dyDescent="0.3">
      <c r="O27759" s="1"/>
    </row>
    <row r="27760" spans="15:15" x14ac:dyDescent="0.3">
      <c r="O27760" s="1"/>
    </row>
    <row r="27761" spans="15:15" x14ac:dyDescent="0.3">
      <c r="O27761" s="1"/>
    </row>
    <row r="27762" spans="15:15" x14ac:dyDescent="0.3">
      <c r="O27762" s="1"/>
    </row>
    <row r="27763" spans="15:15" x14ac:dyDescent="0.3">
      <c r="O27763" s="1"/>
    </row>
    <row r="27764" spans="15:15" x14ac:dyDescent="0.3">
      <c r="O27764" s="1"/>
    </row>
    <row r="27765" spans="15:15" x14ac:dyDescent="0.3">
      <c r="O27765" s="1"/>
    </row>
    <row r="27766" spans="15:15" x14ac:dyDescent="0.3">
      <c r="O27766" s="1"/>
    </row>
    <row r="27767" spans="15:15" x14ac:dyDescent="0.3">
      <c r="O27767" s="1"/>
    </row>
    <row r="27768" spans="15:15" x14ac:dyDescent="0.3">
      <c r="O27768" s="1"/>
    </row>
    <row r="27769" spans="15:15" x14ac:dyDescent="0.3">
      <c r="O27769" s="1"/>
    </row>
    <row r="27770" spans="15:15" x14ac:dyDescent="0.3">
      <c r="O27770" s="1"/>
    </row>
    <row r="27771" spans="15:15" x14ac:dyDescent="0.3">
      <c r="O27771" s="1"/>
    </row>
    <row r="27772" spans="15:15" x14ac:dyDescent="0.3">
      <c r="O27772" s="1"/>
    </row>
    <row r="27773" spans="15:15" x14ac:dyDescent="0.3">
      <c r="O27773" s="1"/>
    </row>
    <row r="27774" spans="15:15" x14ac:dyDescent="0.3">
      <c r="O27774" s="1"/>
    </row>
    <row r="27775" spans="15:15" x14ac:dyDescent="0.3">
      <c r="O27775" s="1"/>
    </row>
    <row r="27776" spans="15:15" x14ac:dyDescent="0.3">
      <c r="O27776" s="1"/>
    </row>
    <row r="27777" spans="15:15" x14ac:dyDescent="0.3">
      <c r="O27777" s="1"/>
    </row>
    <row r="27778" spans="15:15" x14ac:dyDescent="0.3">
      <c r="O27778" s="1"/>
    </row>
    <row r="27779" spans="15:15" x14ac:dyDescent="0.3">
      <c r="O27779" s="1"/>
    </row>
    <row r="27780" spans="15:15" x14ac:dyDescent="0.3">
      <c r="O27780" s="1"/>
    </row>
    <row r="27781" spans="15:15" x14ac:dyDescent="0.3">
      <c r="O27781" s="1"/>
    </row>
    <row r="27782" spans="15:15" x14ac:dyDescent="0.3">
      <c r="O27782" s="1"/>
    </row>
    <row r="27783" spans="15:15" x14ac:dyDescent="0.3">
      <c r="O27783" s="1"/>
    </row>
    <row r="27784" spans="15:15" x14ac:dyDescent="0.3">
      <c r="O27784" s="1"/>
    </row>
    <row r="27785" spans="15:15" x14ac:dyDescent="0.3">
      <c r="O27785" s="1"/>
    </row>
    <row r="27786" spans="15:15" x14ac:dyDescent="0.3">
      <c r="O27786" s="1"/>
    </row>
    <row r="27787" spans="15:15" x14ac:dyDescent="0.3">
      <c r="O27787" s="1"/>
    </row>
    <row r="27788" spans="15:15" x14ac:dyDescent="0.3">
      <c r="O27788" s="1"/>
    </row>
    <row r="27789" spans="15:15" x14ac:dyDescent="0.3">
      <c r="O27789" s="1"/>
    </row>
    <row r="27790" spans="15:15" x14ac:dyDescent="0.3">
      <c r="O27790" s="1"/>
    </row>
    <row r="27791" spans="15:15" x14ac:dyDescent="0.3">
      <c r="O27791" s="1"/>
    </row>
    <row r="27792" spans="15:15" x14ac:dyDescent="0.3">
      <c r="O27792" s="1"/>
    </row>
    <row r="27793" spans="15:15" x14ac:dyDescent="0.3">
      <c r="O27793" s="1"/>
    </row>
    <row r="27794" spans="15:15" x14ac:dyDescent="0.3">
      <c r="O27794" s="1"/>
    </row>
    <row r="27795" spans="15:15" x14ac:dyDescent="0.3">
      <c r="O27795" s="1"/>
    </row>
    <row r="27796" spans="15:15" x14ac:dyDescent="0.3">
      <c r="O27796" s="1"/>
    </row>
    <row r="27797" spans="15:15" x14ac:dyDescent="0.3">
      <c r="O27797" s="1"/>
    </row>
    <row r="27798" spans="15:15" x14ac:dyDescent="0.3">
      <c r="O27798" s="1"/>
    </row>
    <row r="27799" spans="15:15" x14ac:dyDescent="0.3">
      <c r="O27799" s="1"/>
    </row>
    <row r="27800" spans="15:15" x14ac:dyDescent="0.3">
      <c r="O27800" s="1"/>
    </row>
    <row r="27801" spans="15:15" x14ac:dyDescent="0.3">
      <c r="O27801" s="1"/>
    </row>
    <row r="27802" spans="15:15" x14ac:dyDescent="0.3">
      <c r="O27802" s="1"/>
    </row>
    <row r="27803" spans="15:15" x14ac:dyDescent="0.3">
      <c r="O27803" s="1"/>
    </row>
    <row r="27804" spans="15:15" x14ac:dyDescent="0.3">
      <c r="O27804" s="1"/>
    </row>
    <row r="27805" spans="15:15" x14ac:dyDescent="0.3">
      <c r="O27805" s="1"/>
    </row>
    <row r="27806" spans="15:15" x14ac:dyDescent="0.3">
      <c r="O27806" s="1"/>
    </row>
    <row r="27807" spans="15:15" x14ac:dyDescent="0.3">
      <c r="O27807" s="1"/>
    </row>
    <row r="27808" spans="15:15" x14ac:dyDescent="0.3">
      <c r="O27808" s="1"/>
    </row>
    <row r="27809" spans="15:15" x14ac:dyDescent="0.3">
      <c r="O27809" s="1"/>
    </row>
    <row r="27810" spans="15:15" x14ac:dyDescent="0.3">
      <c r="O27810" s="1"/>
    </row>
    <row r="27811" spans="15:15" x14ac:dyDescent="0.3">
      <c r="O27811" s="1"/>
    </row>
    <row r="27812" spans="15:15" x14ac:dyDescent="0.3">
      <c r="O27812" s="1"/>
    </row>
    <row r="27813" spans="15:15" x14ac:dyDescent="0.3">
      <c r="O27813" s="1"/>
    </row>
    <row r="27814" spans="15:15" x14ac:dyDescent="0.3">
      <c r="O27814" s="1"/>
    </row>
    <row r="27815" spans="15:15" x14ac:dyDescent="0.3">
      <c r="O27815" s="1"/>
    </row>
    <row r="27816" spans="15:15" x14ac:dyDescent="0.3">
      <c r="O27816" s="1"/>
    </row>
    <row r="27817" spans="15:15" x14ac:dyDescent="0.3">
      <c r="O27817" s="1"/>
    </row>
    <row r="27818" spans="15:15" x14ac:dyDescent="0.3">
      <c r="O27818" s="1"/>
    </row>
    <row r="27819" spans="15:15" x14ac:dyDescent="0.3">
      <c r="O27819" s="1"/>
    </row>
    <row r="27820" spans="15:15" x14ac:dyDescent="0.3">
      <c r="O27820" s="1"/>
    </row>
    <row r="27821" spans="15:15" x14ac:dyDescent="0.3">
      <c r="O27821" s="1"/>
    </row>
    <row r="27822" spans="15:15" x14ac:dyDescent="0.3">
      <c r="O27822" s="1"/>
    </row>
    <row r="27823" spans="15:15" x14ac:dyDescent="0.3">
      <c r="O27823" s="1"/>
    </row>
    <row r="27824" spans="15:15" x14ac:dyDescent="0.3">
      <c r="O27824" s="1"/>
    </row>
    <row r="27825" spans="15:15" x14ac:dyDescent="0.3">
      <c r="O27825" s="1"/>
    </row>
    <row r="27826" spans="15:15" x14ac:dyDescent="0.3">
      <c r="O27826" s="1"/>
    </row>
    <row r="27827" spans="15:15" x14ac:dyDescent="0.3">
      <c r="O27827" s="1"/>
    </row>
    <row r="27828" spans="15:15" x14ac:dyDescent="0.3">
      <c r="O27828" s="1"/>
    </row>
    <row r="27829" spans="15:15" x14ac:dyDescent="0.3">
      <c r="O27829" s="1"/>
    </row>
    <row r="27830" spans="15:15" x14ac:dyDescent="0.3">
      <c r="O27830" s="1"/>
    </row>
    <row r="27831" spans="15:15" x14ac:dyDescent="0.3">
      <c r="O27831" s="1"/>
    </row>
    <row r="27832" spans="15:15" x14ac:dyDescent="0.3">
      <c r="O27832" s="1"/>
    </row>
    <row r="27833" spans="15:15" x14ac:dyDescent="0.3">
      <c r="O27833" s="1"/>
    </row>
    <row r="27834" spans="15:15" x14ac:dyDescent="0.3">
      <c r="O27834" s="1"/>
    </row>
    <row r="27835" spans="15:15" x14ac:dyDescent="0.3">
      <c r="O27835" s="1"/>
    </row>
    <row r="27836" spans="15:15" x14ac:dyDescent="0.3">
      <c r="O27836" s="1"/>
    </row>
    <row r="27837" spans="15:15" x14ac:dyDescent="0.3">
      <c r="O27837" s="1"/>
    </row>
    <row r="27838" spans="15:15" x14ac:dyDescent="0.3">
      <c r="O27838" s="1"/>
    </row>
    <row r="27839" spans="15:15" x14ac:dyDescent="0.3">
      <c r="O27839" s="1"/>
    </row>
    <row r="27840" spans="15:15" x14ac:dyDescent="0.3">
      <c r="O27840" s="1"/>
    </row>
    <row r="27841" spans="15:15" x14ac:dyDescent="0.3">
      <c r="O27841" s="1"/>
    </row>
    <row r="27842" spans="15:15" x14ac:dyDescent="0.3">
      <c r="O27842" s="1"/>
    </row>
    <row r="27843" spans="15:15" x14ac:dyDescent="0.3">
      <c r="O27843" s="1"/>
    </row>
    <row r="27844" spans="15:15" x14ac:dyDescent="0.3">
      <c r="O27844" s="1"/>
    </row>
    <row r="27845" spans="15:15" x14ac:dyDescent="0.3">
      <c r="O27845" s="1"/>
    </row>
    <row r="27846" spans="15:15" x14ac:dyDescent="0.3">
      <c r="O27846" s="1"/>
    </row>
    <row r="27847" spans="15:15" x14ac:dyDescent="0.3">
      <c r="O27847" s="1"/>
    </row>
    <row r="27848" spans="15:15" x14ac:dyDescent="0.3">
      <c r="O27848" s="1"/>
    </row>
    <row r="27849" spans="15:15" x14ac:dyDescent="0.3">
      <c r="O27849" s="1"/>
    </row>
    <row r="27850" spans="15:15" x14ac:dyDescent="0.3">
      <c r="O27850" s="1"/>
    </row>
    <row r="27851" spans="15:15" x14ac:dyDescent="0.3">
      <c r="O27851" s="1"/>
    </row>
    <row r="27852" spans="15:15" x14ac:dyDescent="0.3">
      <c r="O27852" s="1"/>
    </row>
    <row r="27853" spans="15:15" x14ac:dyDescent="0.3">
      <c r="O27853" s="1"/>
    </row>
    <row r="27854" spans="15:15" x14ac:dyDescent="0.3">
      <c r="O27854" s="1"/>
    </row>
    <row r="27855" spans="15:15" x14ac:dyDescent="0.3">
      <c r="O27855" s="1"/>
    </row>
    <row r="27856" spans="15:15" x14ac:dyDescent="0.3">
      <c r="O27856" s="1"/>
    </row>
    <row r="27857" spans="15:15" x14ac:dyDescent="0.3">
      <c r="O27857" s="1"/>
    </row>
    <row r="27858" spans="15:15" x14ac:dyDescent="0.3">
      <c r="O27858" s="1"/>
    </row>
    <row r="27859" spans="15:15" x14ac:dyDescent="0.3">
      <c r="O27859" s="1"/>
    </row>
    <row r="27860" spans="15:15" x14ac:dyDescent="0.3">
      <c r="O27860" s="1"/>
    </row>
    <row r="27861" spans="15:15" x14ac:dyDescent="0.3">
      <c r="O27861" s="1"/>
    </row>
    <row r="27862" spans="15:15" x14ac:dyDescent="0.3">
      <c r="O27862" s="1"/>
    </row>
    <row r="27863" spans="15:15" x14ac:dyDescent="0.3">
      <c r="O27863" s="1"/>
    </row>
    <row r="27864" spans="15:15" x14ac:dyDescent="0.3">
      <c r="O27864" s="1"/>
    </row>
    <row r="27865" spans="15:15" x14ac:dyDescent="0.3">
      <c r="O27865" s="1"/>
    </row>
    <row r="27866" spans="15:15" x14ac:dyDescent="0.3">
      <c r="O27866" s="1"/>
    </row>
    <row r="27867" spans="15:15" x14ac:dyDescent="0.3">
      <c r="O27867" s="1"/>
    </row>
    <row r="27868" spans="15:15" x14ac:dyDescent="0.3">
      <c r="O27868" s="1"/>
    </row>
    <row r="27869" spans="15:15" x14ac:dyDescent="0.3">
      <c r="O27869" s="1"/>
    </row>
    <row r="27870" spans="15:15" x14ac:dyDescent="0.3">
      <c r="O27870" s="1"/>
    </row>
    <row r="27871" spans="15:15" x14ac:dyDescent="0.3">
      <c r="O27871" s="1"/>
    </row>
    <row r="27872" spans="15:15" x14ac:dyDescent="0.3">
      <c r="O27872" s="1"/>
    </row>
    <row r="27873" spans="15:15" x14ac:dyDescent="0.3">
      <c r="O27873" s="1"/>
    </row>
    <row r="27874" spans="15:15" x14ac:dyDescent="0.3">
      <c r="O27874" s="1"/>
    </row>
    <row r="27875" spans="15:15" x14ac:dyDescent="0.3">
      <c r="O27875" s="1"/>
    </row>
    <row r="27876" spans="15:15" x14ac:dyDescent="0.3">
      <c r="O27876" s="1"/>
    </row>
    <row r="27877" spans="15:15" x14ac:dyDescent="0.3">
      <c r="O27877" s="1"/>
    </row>
    <row r="27878" spans="15:15" x14ac:dyDescent="0.3">
      <c r="O27878" s="1"/>
    </row>
    <row r="27879" spans="15:15" x14ac:dyDescent="0.3">
      <c r="O27879" s="1"/>
    </row>
    <row r="27880" spans="15:15" x14ac:dyDescent="0.3">
      <c r="O27880" s="1"/>
    </row>
    <row r="27881" spans="15:15" x14ac:dyDescent="0.3">
      <c r="O27881" s="1"/>
    </row>
    <row r="27882" spans="15:15" x14ac:dyDescent="0.3">
      <c r="O27882" s="1"/>
    </row>
    <row r="27883" spans="15:15" x14ac:dyDescent="0.3">
      <c r="O27883" s="1"/>
    </row>
    <row r="27884" spans="15:15" x14ac:dyDescent="0.3">
      <c r="O27884" s="1"/>
    </row>
    <row r="27885" spans="15:15" x14ac:dyDescent="0.3">
      <c r="O27885" s="1"/>
    </row>
    <row r="27886" spans="15:15" x14ac:dyDescent="0.3">
      <c r="O27886" s="1"/>
    </row>
    <row r="27887" spans="15:15" x14ac:dyDescent="0.3">
      <c r="O27887" s="1"/>
    </row>
    <row r="27888" spans="15:15" x14ac:dyDescent="0.3">
      <c r="O27888" s="1"/>
    </row>
    <row r="27889" spans="15:15" x14ac:dyDescent="0.3">
      <c r="O27889" s="1"/>
    </row>
    <row r="27890" spans="15:15" x14ac:dyDescent="0.3">
      <c r="O27890" s="1"/>
    </row>
    <row r="27891" spans="15:15" x14ac:dyDescent="0.3">
      <c r="O27891" s="1"/>
    </row>
    <row r="27892" spans="15:15" x14ac:dyDescent="0.3">
      <c r="O27892" s="1"/>
    </row>
    <row r="27893" spans="15:15" x14ac:dyDescent="0.3">
      <c r="O27893" s="1"/>
    </row>
    <row r="27894" spans="15:15" x14ac:dyDescent="0.3">
      <c r="O27894" s="1"/>
    </row>
    <row r="27895" spans="15:15" x14ac:dyDescent="0.3">
      <c r="O27895" s="1"/>
    </row>
    <row r="27896" spans="15:15" x14ac:dyDescent="0.3">
      <c r="O27896" s="1"/>
    </row>
    <row r="27897" spans="15:15" x14ac:dyDescent="0.3">
      <c r="O27897" s="1"/>
    </row>
    <row r="27898" spans="15:15" x14ac:dyDescent="0.3">
      <c r="O27898" s="1"/>
    </row>
    <row r="27899" spans="15:15" x14ac:dyDescent="0.3">
      <c r="O27899" s="1"/>
    </row>
    <row r="27900" spans="15:15" x14ac:dyDescent="0.3">
      <c r="O27900" s="1"/>
    </row>
    <row r="27901" spans="15:15" x14ac:dyDescent="0.3">
      <c r="O27901" s="1"/>
    </row>
    <row r="27902" spans="15:15" x14ac:dyDescent="0.3">
      <c r="O27902" s="1"/>
    </row>
    <row r="27903" spans="15:15" x14ac:dyDescent="0.3">
      <c r="O27903" s="1"/>
    </row>
    <row r="27904" spans="15:15" x14ac:dyDescent="0.3">
      <c r="O27904" s="1"/>
    </row>
    <row r="27905" spans="15:15" x14ac:dyDescent="0.3">
      <c r="O27905" s="1"/>
    </row>
    <row r="27906" spans="15:15" x14ac:dyDescent="0.3">
      <c r="O27906" s="1"/>
    </row>
    <row r="27907" spans="15:15" x14ac:dyDescent="0.3">
      <c r="O27907" s="1"/>
    </row>
    <row r="27908" spans="15:15" x14ac:dyDescent="0.3">
      <c r="O27908" s="1"/>
    </row>
    <row r="27909" spans="15:15" x14ac:dyDescent="0.3">
      <c r="O27909" s="1"/>
    </row>
    <row r="27910" spans="15:15" x14ac:dyDescent="0.3">
      <c r="O27910" s="1"/>
    </row>
    <row r="27911" spans="15:15" x14ac:dyDescent="0.3">
      <c r="O27911" s="1"/>
    </row>
    <row r="27912" spans="15:15" x14ac:dyDescent="0.3">
      <c r="O27912" s="1"/>
    </row>
    <row r="27913" spans="15:15" x14ac:dyDescent="0.3">
      <c r="O27913" s="1"/>
    </row>
    <row r="27914" spans="15:15" x14ac:dyDescent="0.3">
      <c r="O27914" s="1"/>
    </row>
    <row r="27915" spans="15:15" x14ac:dyDescent="0.3">
      <c r="O27915" s="1"/>
    </row>
    <row r="27916" spans="15:15" x14ac:dyDescent="0.3">
      <c r="O27916" s="1"/>
    </row>
    <row r="27917" spans="15:15" x14ac:dyDescent="0.3">
      <c r="O27917" s="1"/>
    </row>
    <row r="27918" spans="15:15" x14ac:dyDescent="0.3">
      <c r="O27918" s="1"/>
    </row>
    <row r="27919" spans="15:15" x14ac:dyDescent="0.3">
      <c r="O27919" s="1"/>
    </row>
    <row r="27920" spans="15:15" x14ac:dyDescent="0.3">
      <c r="O27920" s="1"/>
    </row>
    <row r="27921" spans="15:15" x14ac:dyDescent="0.3">
      <c r="O27921" s="1"/>
    </row>
    <row r="27922" spans="15:15" x14ac:dyDescent="0.3">
      <c r="O27922" s="1"/>
    </row>
    <row r="27923" spans="15:15" x14ac:dyDescent="0.3">
      <c r="O27923" s="1"/>
    </row>
    <row r="27924" spans="15:15" x14ac:dyDescent="0.3">
      <c r="O27924" s="1"/>
    </row>
    <row r="27925" spans="15:15" x14ac:dyDescent="0.3">
      <c r="O27925" s="1"/>
    </row>
    <row r="27926" spans="15:15" x14ac:dyDescent="0.3">
      <c r="O27926" s="1"/>
    </row>
    <row r="27927" spans="15:15" x14ac:dyDescent="0.3">
      <c r="O27927" s="1"/>
    </row>
    <row r="27928" spans="15:15" x14ac:dyDescent="0.3">
      <c r="O27928" s="1"/>
    </row>
    <row r="27929" spans="15:15" x14ac:dyDescent="0.3">
      <c r="O27929" s="1"/>
    </row>
    <row r="27930" spans="15:15" x14ac:dyDescent="0.3">
      <c r="O27930" s="1"/>
    </row>
    <row r="27931" spans="15:15" x14ac:dyDescent="0.3">
      <c r="O27931" s="1"/>
    </row>
    <row r="27932" spans="15:15" x14ac:dyDescent="0.3">
      <c r="O27932" s="1"/>
    </row>
    <row r="27933" spans="15:15" x14ac:dyDescent="0.3">
      <c r="O27933" s="1"/>
    </row>
    <row r="27934" spans="15:15" x14ac:dyDescent="0.3">
      <c r="O27934" s="1"/>
    </row>
    <row r="27935" spans="15:15" x14ac:dyDescent="0.3">
      <c r="O27935" s="1"/>
    </row>
    <row r="27936" spans="15:15" x14ac:dyDescent="0.3">
      <c r="O27936" s="1"/>
    </row>
    <row r="27937" spans="15:15" x14ac:dyDescent="0.3">
      <c r="O27937" s="1"/>
    </row>
    <row r="27938" spans="15:15" x14ac:dyDescent="0.3">
      <c r="O27938" s="1"/>
    </row>
    <row r="27939" spans="15:15" x14ac:dyDescent="0.3">
      <c r="O27939" s="1"/>
    </row>
    <row r="27940" spans="15:15" x14ac:dyDescent="0.3">
      <c r="O27940" s="1"/>
    </row>
    <row r="27941" spans="15:15" x14ac:dyDescent="0.3">
      <c r="O27941" s="1"/>
    </row>
    <row r="27942" spans="15:15" x14ac:dyDescent="0.3">
      <c r="O27942" s="1"/>
    </row>
    <row r="27943" spans="15:15" x14ac:dyDescent="0.3">
      <c r="O27943" s="1"/>
    </row>
    <row r="27944" spans="15:15" x14ac:dyDescent="0.3">
      <c r="O27944" s="1"/>
    </row>
    <row r="27945" spans="15:15" x14ac:dyDescent="0.3">
      <c r="O27945" s="1"/>
    </row>
    <row r="27946" spans="15:15" x14ac:dyDescent="0.3">
      <c r="O27946" s="1"/>
    </row>
    <row r="27947" spans="15:15" x14ac:dyDescent="0.3">
      <c r="O27947" s="1"/>
    </row>
    <row r="27948" spans="15:15" x14ac:dyDescent="0.3">
      <c r="O27948" s="1"/>
    </row>
    <row r="27949" spans="15:15" x14ac:dyDescent="0.3">
      <c r="O27949" s="1"/>
    </row>
    <row r="27950" spans="15:15" x14ac:dyDescent="0.3">
      <c r="O27950" s="1"/>
    </row>
    <row r="27951" spans="15:15" x14ac:dyDescent="0.3">
      <c r="O27951" s="1"/>
    </row>
    <row r="27952" spans="15:15" x14ac:dyDescent="0.3">
      <c r="O27952" s="1"/>
    </row>
    <row r="27953" spans="15:15" x14ac:dyDescent="0.3">
      <c r="O27953" s="1"/>
    </row>
    <row r="27954" spans="15:15" x14ac:dyDescent="0.3">
      <c r="O27954" s="1"/>
    </row>
    <row r="27955" spans="15:15" x14ac:dyDescent="0.3">
      <c r="O27955" s="1"/>
    </row>
    <row r="27956" spans="15:15" x14ac:dyDescent="0.3">
      <c r="O27956" s="1"/>
    </row>
    <row r="27957" spans="15:15" x14ac:dyDescent="0.3">
      <c r="O27957" s="1"/>
    </row>
    <row r="27958" spans="15:15" x14ac:dyDescent="0.3">
      <c r="O27958" s="1"/>
    </row>
    <row r="27959" spans="15:15" x14ac:dyDescent="0.3">
      <c r="O27959" s="1"/>
    </row>
    <row r="27960" spans="15:15" x14ac:dyDescent="0.3">
      <c r="O27960" s="1"/>
    </row>
    <row r="27961" spans="15:15" x14ac:dyDescent="0.3">
      <c r="O27961" s="1"/>
    </row>
    <row r="27962" spans="15:15" x14ac:dyDescent="0.3">
      <c r="O27962" s="1"/>
    </row>
    <row r="27963" spans="15:15" x14ac:dyDescent="0.3">
      <c r="O27963" s="1"/>
    </row>
    <row r="27964" spans="15:15" x14ac:dyDescent="0.3">
      <c r="O27964" s="1"/>
    </row>
    <row r="27965" spans="15:15" x14ac:dyDescent="0.3">
      <c r="O27965" s="1"/>
    </row>
    <row r="27966" spans="15:15" x14ac:dyDescent="0.3">
      <c r="O27966" s="1"/>
    </row>
    <row r="27967" spans="15:15" x14ac:dyDescent="0.3">
      <c r="O27967" s="1"/>
    </row>
    <row r="27968" spans="15:15" x14ac:dyDescent="0.3">
      <c r="O27968" s="1"/>
    </row>
    <row r="27969" spans="15:15" x14ac:dyDescent="0.3">
      <c r="O27969" s="1"/>
    </row>
    <row r="27970" spans="15:15" x14ac:dyDescent="0.3">
      <c r="O27970" s="1"/>
    </row>
    <row r="27971" spans="15:15" x14ac:dyDescent="0.3">
      <c r="O27971" s="1"/>
    </row>
    <row r="27972" spans="15:15" x14ac:dyDescent="0.3">
      <c r="O27972" s="1"/>
    </row>
    <row r="27973" spans="15:15" x14ac:dyDescent="0.3">
      <c r="O27973" s="1"/>
    </row>
    <row r="27974" spans="15:15" x14ac:dyDescent="0.3">
      <c r="O27974" s="1"/>
    </row>
    <row r="27975" spans="15:15" x14ac:dyDescent="0.3">
      <c r="O27975" s="1"/>
    </row>
    <row r="27976" spans="15:15" x14ac:dyDescent="0.3">
      <c r="O27976" s="1"/>
    </row>
    <row r="27977" spans="15:15" x14ac:dyDescent="0.3">
      <c r="O27977" s="1"/>
    </row>
    <row r="27978" spans="15:15" x14ac:dyDescent="0.3">
      <c r="O27978" s="1"/>
    </row>
    <row r="27979" spans="15:15" x14ac:dyDescent="0.3">
      <c r="O27979" s="1"/>
    </row>
    <row r="27980" spans="15:15" x14ac:dyDescent="0.3">
      <c r="O27980" s="1"/>
    </row>
    <row r="27981" spans="15:15" x14ac:dyDescent="0.3">
      <c r="O27981" s="1"/>
    </row>
    <row r="27982" spans="15:15" x14ac:dyDescent="0.3">
      <c r="O27982" s="1"/>
    </row>
    <row r="27983" spans="15:15" x14ac:dyDescent="0.3">
      <c r="O27983" s="1"/>
    </row>
    <row r="27984" spans="15:15" x14ac:dyDescent="0.3">
      <c r="O27984" s="1"/>
    </row>
    <row r="27985" spans="15:15" x14ac:dyDescent="0.3">
      <c r="O27985" s="1"/>
    </row>
    <row r="27986" spans="15:15" x14ac:dyDescent="0.3">
      <c r="O27986" s="1"/>
    </row>
    <row r="27987" spans="15:15" x14ac:dyDescent="0.3">
      <c r="O27987" s="1"/>
    </row>
    <row r="27988" spans="15:15" x14ac:dyDescent="0.3">
      <c r="O27988" s="1"/>
    </row>
    <row r="27989" spans="15:15" x14ac:dyDescent="0.3">
      <c r="O27989" s="1"/>
    </row>
    <row r="27990" spans="15:15" x14ac:dyDescent="0.3">
      <c r="O27990" s="1"/>
    </row>
    <row r="27991" spans="15:15" x14ac:dyDescent="0.3">
      <c r="O27991" s="1"/>
    </row>
    <row r="27992" spans="15:15" x14ac:dyDescent="0.3">
      <c r="O27992" s="1"/>
    </row>
    <row r="27993" spans="15:15" x14ac:dyDescent="0.3">
      <c r="O27993" s="1"/>
    </row>
    <row r="27994" spans="15:15" x14ac:dyDescent="0.3">
      <c r="O27994" s="1"/>
    </row>
    <row r="27995" spans="15:15" x14ac:dyDescent="0.3">
      <c r="O27995" s="1"/>
    </row>
    <row r="27996" spans="15:15" x14ac:dyDescent="0.3">
      <c r="O27996" s="1"/>
    </row>
    <row r="27997" spans="15:15" x14ac:dyDescent="0.3">
      <c r="O27997" s="1"/>
    </row>
    <row r="27998" spans="15:15" x14ac:dyDescent="0.3">
      <c r="O27998" s="1"/>
    </row>
    <row r="27999" spans="15:15" x14ac:dyDescent="0.3">
      <c r="O27999" s="1"/>
    </row>
    <row r="28000" spans="15:15" x14ac:dyDescent="0.3">
      <c r="O28000" s="1"/>
    </row>
    <row r="28001" spans="15:15" x14ac:dyDescent="0.3">
      <c r="O28001" s="1"/>
    </row>
    <row r="28002" spans="15:15" x14ac:dyDescent="0.3">
      <c r="O28002" s="1"/>
    </row>
    <row r="28003" spans="15:15" x14ac:dyDescent="0.3">
      <c r="O28003" s="1"/>
    </row>
    <row r="28004" spans="15:15" x14ac:dyDescent="0.3">
      <c r="O28004" s="1"/>
    </row>
    <row r="28005" spans="15:15" x14ac:dyDescent="0.3">
      <c r="O28005" s="1"/>
    </row>
    <row r="28006" spans="15:15" x14ac:dyDescent="0.3">
      <c r="O28006" s="1"/>
    </row>
    <row r="28007" spans="15:15" x14ac:dyDescent="0.3">
      <c r="O28007" s="1"/>
    </row>
    <row r="28008" spans="15:15" x14ac:dyDescent="0.3">
      <c r="O28008" s="1"/>
    </row>
    <row r="28009" spans="15:15" x14ac:dyDescent="0.3">
      <c r="O28009" s="1"/>
    </row>
    <row r="28010" spans="15:15" x14ac:dyDescent="0.3">
      <c r="O28010" s="1"/>
    </row>
    <row r="28011" spans="15:15" x14ac:dyDescent="0.3">
      <c r="O28011" s="1"/>
    </row>
    <row r="28012" spans="15:15" x14ac:dyDescent="0.3">
      <c r="O28012" s="1"/>
    </row>
    <row r="28013" spans="15:15" x14ac:dyDescent="0.3">
      <c r="O28013" s="1"/>
    </row>
    <row r="28014" spans="15:15" x14ac:dyDescent="0.3">
      <c r="O28014" s="1"/>
    </row>
    <row r="28015" spans="15:15" x14ac:dyDescent="0.3">
      <c r="O28015" s="1"/>
    </row>
    <row r="28016" spans="15:15" x14ac:dyDescent="0.3">
      <c r="O28016" s="1"/>
    </row>
    <row r="28017" spans="15:15" x14ac:dyDescent="0.3">
      <c r="O28017" s="1"/>
    </row>
    <row r="28018" spans="15:15" x14ac:dyDescent="0.3">
      <c r="O28018" s="1"/>
    </row>
    <row r="28019" spans="15:15" x14ac:dyDescent="0.3">
      <c r="O28019" s="1"/>
    </row>
    <row r="28020" spans="15:15" x14ac:dyDescent="0.3">
      <c r="O28020" s="1"/>
    </row>
    <row r="28021" spans="15:15" x14ac:dyDescent="0.3">
      <c r="O28021" s="1"/>
    </row>
    <row r="28022" spans="15:15" x14ac:dyDescent="0.3">
      <c r="O28022" s="1"/>
    </row>
    <row r="28023" spans="15:15" x14ac:dyDescent="0.3">
      <c r="O28023" s="1"/>
    </row>
    <row r="28024" spans="15:15" x14ac:dyDescent="0.3">
      <c r="O28024" s="1"/>
    </row>
    <row r="28025" spans="15:15" x14ac:dyDescent="0.3">
      <c r="O28025" s="1"/>
    </row>
    <row r="28026" spans="15:15" x14ac:dyDescent="0.3">
      <c r="O28026" s="1"/>
    </row>
    <row r="28027" spans="15:15" x14ac:dyDescent="0.3">
      <c r="O28027" s="1"/>
    </row>
    <row r="28028" spans="15:15" x14ac:dyDescent="0.3">
      <c r="O28028" s="1"/>
    </row>
    <row r="28029" spans="15:15" x14ac:dyDescent="0.3">
      <c r="O28029" s="1"/>
    </row>
    <row r="28030" spans="15:15" x14ac:dyDescent="0.3">
      <c r="O28030" s="1"/>
    </row>
    <row r="28031" spans="15:15" x14ac:dyDescent="0.3">
      <c r="O28031" s="1"/>
    </row>
    <row r="28032" spans="15:15" x14ac:dyDescent="0.3">
      <c r="O28032" s="1"/>
    </row>
    <row r="28033" spans="15:15" x14ac:dyDescent="0.3">
      <c r="O28033" s="1"/>
    </row>
    <row r="28034" spans="15:15" x14ac:dyDescent="0.3">
      <c r="O28034" s="1"/>
    </row>
    <row r="28035" spans="15:15" x14ac:dyDescent="0.3">
      <c r="O28035" s="1"/>
    </row>
    <row r="28036" spans="15:15" x14ac:dyDescent="0.3">
      <c r="O28036" s="1"/>
    </row>
    <row r="28037" spans="15:15" x14ac:dyDescent="0.3">
      <c r="O28037" s="1"/>
    </row>
    <row r="28038" spans="15:15" x14ac:dyDescent="0.3">
      <c r="O28038" s="1"/>
    </row>
    <row r="28039" spans="15:15" x14ac:dyDescent="0.3">
      <c r="O28039" s="1"/>
    </row>
    <row r="28040" spans="15:15" x14ac:dyDescent="0.3">
      <c r="O28040" s="1"/>
    </row>
    <row r="28041" spans="15:15" x14ac:dyDescent="0.3">
      <c r="O28041" s="1"/>
    </row>
    <row r="28042" spans="15:15" x14ac:dyDescent="0.3">
      <c r="O28042" s="1"/>
    </row>
    <row r="28043" spans="15:15" x14ac:dyDescent="0.3">
      <c r="O28043" s="1"/>
    </row>
    <row r="28044" spans="15:15" x14ac:dyDescent="0.3">
      <c r="O28044" s="1"/>
    </row>
    <row r="28045" spans="15:15" x14ac:dyDescent="0.3">
      <c r="O28045" s="1"/>
    </row>
    <row r="28046" spans="15:15" x14ac:dyDescent="0.3">
      <c r="O28046" s="1"/>
    </row>
    <row r="28047" spans="15:15" x14ac:dyDescent="0.3">
      <c r="O28047" s="1"/>
    </row>
    <row r="28048" spans="15:15" x14ac:dyDescent="0.3">
      <c r="O28048" s="1"/>
    </row>
    <row r="28049" spans="15:15" x14ac:dyDescent="0.3">
      <c r="O28049" s="1"/>
    </row>
    <row r="28050" spans="15:15" x14ac:dyDescent="0.3">
      <c r="O28050" s="1"/>
    </row>
    <row r="28051" spans="15:15" x14ac:dyDescent="0.3">
      <c r="O28051" s="1"/>
    </row>
    <row r="28052" spans="15:15" x14ac:dyDescent="0.3">
      <c r="O28052" s="1"/>
    </row>
    <row r="28053" spans="15:15" x14ac:dyDescent="0.3">
      <c r="O28053" s="1"/>
    </row>
    <row r="28054" spans="15:15" x14ac:dyDescent="0.3">
      <c r="O28054" s="1"/>
    </row>
    <row r="28055" spans="15:15" x14ac:dyDescent="0.3">
      <c r="O28055" s="1"/>
    </row>
    <row r="28056" spans="15:15" x14ac:dyDescent="0.3">
      <c r="O28056" s="1"/>
    </row>
    <row r="28057" spans="15:15" x14ac:dyDescent="0.3">
      <c r="O28057" s="1"/>
    </row>
    <row r="28058" spans="15:15" x14ac:dyDescent="0.3">
      <c r="O28058" s="1"/>
    </row>
    <row r="28059" spans="15:15" x14ac:dyDescent="0.3">
      <c r="O28059" s="1"/>
    </row>
    <row r="28060" spans="15:15" x14ac:dyDescent="0.3">
      <c r="O28060" s="1"/>
    </row>
    <row r="28061" spans="15:15" x14ac:dyDescent="0.3">
      <c r="O28061" s="1"/>
    </row>
    <row r="28062" spans="15:15" x14ac:dyDescent="0.3">
      <c r="O28062" s="1"/>
    </row>
    <row r="28063" spans="15:15" x14ac:dyDescent="0.3">
      <c r="O28063" s="1"/>
    </row>
    <row r="28064" spans="15:15" x14ac:dyDescent="0.3">
      <c r="O28064" s="1"/>
    </row>
    <row r="28065" spans="15:15" x14ac:dyDescent="0.3">
      <c r="O28065" s="1"/>
    </row>
    <row r="28066" spans="15:15" x14ac:dyDescent="0.3">
      <c r="O28066" s="1"/>
    </row>
    <row r="28067" spans="15:15" x14ac:dyDescent="0.3">
      <c r="O28067" s="1"/>
    </row>
    <row r="28068" spans="15:15" x14ac:dyDescent="0.3">
      <c r="O28068" s="1"/>
    </row>
    <row r="28069" spans="15:15" x14ac:dyDescent="0.3">
      <c r="O28069" s="1"/>
    </row>
    <row r="28070" spans="15:15" x14ac:dyDescent="0.3">
      <c r="O28070" s="1"/>
    </row>
    <row r="28071" spans="15:15" x14ac:dyDescent="0.3">
      <c r="O28071" s="1"/>
    </row>
    <row r="28072" spans="15:15" x14ac:dyDescent="0.3">
      <c r="O28072" s="1"/>
    </row>
    <row r="28073" spans="15:15" x14ac:dyDescent="0.3">
      <c r="O28073" s="1"/>
    </row>
    <row r="28074" spans="15:15" x14ac:dyDescent="0.3">
      <c r="O28074" s="1"/>
    </row>
    <row r="28075" spans="15:15" x14ac:dyDescent="0.3">
      <c r="O28075" s="1"/>
    </row>
    <row r="28076" spans="15:15" x14ac:dyDescent="0.3">
      <c r="O28076" s="1"/>
    </row>
    <row r="28077" spans="15:15" x14ac:dyDescent="0.3">
      <c r="O28077" s="1"/>
    </row>
    <row r="28078" spans="15:15" x14ac:dyDescent="0.3">
      <c r="O28078" s="1"/>
    </row>
    <row r="28079" spans="15:15" x14ac:dyDescent="0.3">
      <c r="O28079" s="1"/>
    </row>
    <row r="28080" spans="15:15" x14ac:dyDescent="0.3">
      <c r="O28080" s="1"/>
    </row>
    <row r="28081" spans="15:15" x14ac:dyDescent="0.3">
      <c r="O28081" s="1"/>
    </row>
    <row r="28082" spans="15:15" x14ac:dyDescent="0.3">
      <c r="O28082" s="1"/>
    </row>
    <row r="28083" spans="15:15" x14ac:dyDescent="0.3">
      <c r="O28083" s="1"/>
    </row>
    <row r="28084" spans="15:15" x14ac:dyDescent="0.3">
      <c r="O28084" s="1"/>
    </row>
    <row r="28085" spans="15:15" x14ac:dyDescent="0.3">
      <c r="O28085" s="1"/>
    </row>
    <row r="28086" spans="15:15" x14ac:dyDescent="0.3">
      <c r="O28086" s="1"/>
    </row>
    <row r="28087" spans="15:15" x14ac:dyDescent="0.3">
      <c r="O28087" s="1"/>
    </row>
    <row r="28088" spans="15:15" x14ac:dyDescent="0.3">
      <c r="O28088" s="1"/>
    </row>
    <row r="28089" spans="15:15" x14ac:dyDescent="0.3">
      <c r="O28089" s="1"/>
    </row>
    <row r="28090" spans="15:15" x14ac:dyDescent="0.3">
      <c r="O28090" s="1"/>
    </row>
    <row r="28091" spans="15:15" x14ac:dyDescent="0.3">
      <c r="O28091" s="1"/>
    </row>
    <row r="28092" spans="15:15" x14ac:dyDescent="0.3">
      <c r="O28092" s="1"/>
    </row>
    <row r="28093" spans="15:15" x14ac:dyDescent="0.3">
      <c r="O28093" s="1"/>
    </row>
    <row r="28094" spans="15:15" x14ac:dyDescent="0.3">
      <c r="O28094" s="1"/>
    </row>
    <row r="28095" spans="15:15" x14ac:dyDescent="0.3">
      <c r="O28095" s="1"/>
    </row>
    <row r="28096" spans="15:15" x14ac:dyDescent="0.3">
      <c r="O28096" s="1"/>
    </row>
    <row r="28097" spans="15:15" x14ac:dyDescent="0.3">
      <c r="O28097" s="1"/>
    </row>
    <row r="28098" spans="15:15" x14ac:dyDescent="0.3">
      <c r="O28098" s="1"/>
    </row>
    <row r="28099" spans="15:15" x14ac:dyDescent="0.3">
      <c r="O28099" s="1"/>
    </row>
    <row r="28100" spans="15:15" x14ac:dyDescent="0.3">
      <c r="O28100" s="1"/>
    </row>
    <row r="28101" spans="15:15" x14ac:dyDescent="0.3">
      <c r="O28101" s="1"/>
    </row>
    <row r="28102" spans="15:15" x14ac:dyDescent="0.3">
      <c r="O28102" s="1"/>
    </row>
    <row r="28103" spans="15:15" x14ac:dyDescent="0.3">
      <c r="O28103" s="1"/>
    </row>
    <row r="28104" spans="15:15" x14ac:dyDescent="0.3">
      <c r="O28104" s="1"/>
    </row>
    <row r="28105" spans="15:15" x14ac:dyDescent="0.3">
      <c r="O28105" s="1"/>
    </row>
    <row r="28106" spans="15:15" x14ac:dyDescent="0.3">
      <c r="O28106" s="1"/>
    </row>
    <row r="28107" spans="15:15" x14ac:dyDescent="0.3">
      <c r="O28107" s="1"/>
    </row>
    <row r="28108" spans="15:15" x14ac:dyDescent="0.3">
      <c r="O28108" s="1"/>
    </row>
    <row r="28109" spans="15:15" x14ac:dyDescent="0.3">
      <c r="O28109" s="1"/>
    </row>
    <row r="28110" spans="15:15" x14ac:dyDescent="0.3">
      <c r="O28110" s="1"/>
    </row>
    <row r="28111" spans="15:15" x14ac:dyDescent="0.3">
      <c r="O28111" s="1"/>
    </row>
    <row r="28112" spans="15:15" x14ac:dyDescent="0.3">
      <c r="O28112" s="1"/>
    </row>
    <row r="28113" spans="15:15" x14ac:dyDescent="0.3">
      <c r="O28113" s="1"/>
    </row>
    <row r="28114" spans="15:15" x14ac:dyDescent="0.3">
      <c r="O28114" s="1"/>
    </row>
    <row r="28115" spans="15:15" x14ac:dyDescent="0.3">
      <c r="O28115" s="1"/>
    </row>
    <row r="28116" spans="15:15" x14ac:dyDescent="0.3">
      <c r="O28116" s="1"/>
    </row>
    <row r="28117" spans="15:15" x14ac:dyDescent="0.3">
      <c r="O28117" s="1"/>
    </row>
    <row r="28118" spans="15:15" x14ac:dyDescent="0.3">
      <c r="O28118" s="1"/>
    </row>
    <row r="28119" spans="15:15" x14ac:dyDescent="0.3">
      <c r="O28119" s="1"/>
    </row>
    <row r="28120" spans="15:15" x14ac:dyDescent="0.3">
      <c r="O28120" s="1"/>
    </row>
    <row r="28121" spans="15:15" x14ac:dyDescent="0.3">
      <c r="O28121" s="1"/>
    </row>
    <row r="28122" spans="15:15" x14ac:dyDescent="0.3">
      <c r="O28122" s="1"/>
    </row>
    <row r="28123" spans="15:15" x14ac:dyDescent="0.3">
      <c r="O28123" s="1"/>
    </row>
    <row r="28124" spans="15:15" x14ac:dyDescent="0.3">
      <c r="O28124" s="1"/>
    </row>
    <row r="28125" spans="15:15" x14ac:dyDescent="0.3">
      <c r="O28125" s="1"/>
    </row>
    <row r="28126" spans="15:15" x14ac:dyDescent="0.3">
      <c r="O28126" s="1"/>
    </row>
    <row r="28127" spans="15:15" x14ac:dyDescent="0.3">
      <c r="O28127" s="1"/>
    </row>
    <row r="28128" spans="15:15" x14ac:dyDescent="0.3">
      <c r="O28128" s="1"/>
    </row>
    <row r="28129" spans="15:15" x14ac:dyDescent="0.3">
      <c r="O28129" s="1"/>
    </row>
    <row r="28130" spans="15:15" x14ac:dyDescent="0.3">
      <c r="O28130" s="1"/>
    </row>
    <row r="28131" spans="15:15" x14ac:dyDescent="0.3">
      <c r="O28131" s="1"/>
    </row>
    <row r="28132" spans="15:15" x14ac:dyDescent="0.3">
      <c r="O28132" s="1"/>
    </row>
    <row r="28133" spans="15:15" x14ac:dyDescent="0.3">
      <c r="O28133" s="1"/>
    </row>
    <row r="28134" spans="15:15" x14ac:dyDescent="0.3">
      <c r="O28134" s="1"/>
    </row>
    <row r="28135" spans="15:15" x14ac:dyDescent="0.3">
      <c r="O28135" s="1"/>
    </row>
    <row r="28136" spans="15:15" x14ac:dyDescent="0.3">
      <c r="O28136" s="1"/>
    </row>
    <row r="28137" spans="15:15" x14ac:dyDescent="0.3">
      <c r="O28137" s="1"/>
    </row>
    <row r="28138" spans="15:15" x14ac:dyDescent="0.3">
      <c r="O28138" s="1"/>
    </row>
    <row r="28139" spans="15:15" x14ac:dyDescent="0.3">
      <c r="O28139" s="1"/>
    </row>
    <row r="28140" spans="15:15" x14ac:dyDescent="0.3">
      <c r="O28140" s="1"/>
    </row>
    <row r="28141" spans="15:15" x14ac:dyDescent="0.3">
      <c r="O28141" s="1"/>
    </row>
    <row r="28142" spans="15:15" x14ac:dyDescent="0.3">
      <c r="O28142" s="1"/>
    </row>
    <row r="28143" spans="15:15" x14ac:dyDescent="0.3">
      <c r="O28143" s="1"/>
    </row>
    <row r="28144" spans="15:15" x14ac:dyDescent="0.3">
      <c r="O28144" s="1"/>
    </row>
    <row r="28145" spans="15:15" x14ac:dyDescent="0.3">
      <c r="O28145" s="1"/>
    </row>
    <row r="28146" spans="15:15" x14ac:dyDescent="0.3">
      <c r="O28146" s="1"/>
    </row>
    <row r="28147" spans="15:15" x14ac:dyDescent="0.3">
      <c r="O28147" s="1"/>
    </row>
    <row r="28148" spans="15:15" x14ac:dyDescent="0.3">
      <c r="O28148" s="1"/>
    </row>
    <row r="28149" spans="15:15" x14ac:dyDescent="0.3">
      <c r="O28149" s="1"/>
    </row>
    <row r="28150" spans="15:15" x14ac:dyDescent="0.3">
      <c r="O28150" s="1"/>
    </row>
    <row r="28151" spans="15:15" x14ac:dyDescent="0.3">
      <c r="O28151" s="1"/>
    </row>
    <row r="28152" spans="15:15" x14ac:dyDescent="0.3">
      <c r="O28152" s="1"/>
    </row>
    <row r="28153" spans="15:15" x14ac:dyDescent="0.3">
      <c r="O28153" s="1"/>
    </row>
    <row r="28154" spans="15:15" x14ac:dyDescent="0.3">
      <c r="O28154" s="1"/>
    </row>
    <row r="28155" spans="15:15" x14ac:dyDescent="0.3">
      <c r="O28155" s="1"/>
    </row>
    <row r="28156" spans="15:15" x14ac:dyDescent="0.3">
      <c r="O28156" s="1"/>
    </row>
    <row r="28157" spans="15:15" x14ac:dyDescent="0.3">
      <c r="O28157" s="1"/>
    </row>
    <row r="28158" spans="15:15" x14ac:dyDescent="0.3">
      <c r="O28158" s="1"/>
    </row>
    <row r="28159" spans="15:15" x14ac:dyDescent="0.3">
      <c r="O28159" s="1"/>
    </row>
    <row r="28160" spans="15:15" x14ac:dyDescent="0.3">
      <c r="O28160" s="1"/>
    </row>
    <row r="28161" spans="15:15" x14ac:dyDescent="0.3">
      <c r="O28161" s="1"/>
    </row>
    <row r="28162" spans="15:15" x14ac:dyDescent="0.3">
      <c r="O28162" s="1"/>
    </row>
    <row r="28163" spans="15:15" x14ac:dyDescent="0.3">
      <c r="O28163" s="1"/>
    </row>
    <row r="28164" spans="15:15" x14ac:dyDescent="0.3">
      <c r="O28164" s="1"/>
    </row>
    <row r="28165" spans="15:15" x14ac:dyDescent="0.3">
      <c r="O28165" s="1"/>
    </row>
    <row r="28166" spans="15:15" x14ac:dyDescent="0.3">
      <c r="O28166" s="1"/>
    </row>
    <row r="28167" spans="15:15" x14ac:dyDescent="0.3">
      <c r="O28167" s="1"/>
    </row>
    <row r="28168" spans="15:15" x14ac:dyDescent="0.3">
      <c r="O28168" s="1"/>
    </row>
    <row r="28169" spans="15:15" x14ac:dyDescent="0.3">
      <c r="O28169" s="1"/>
    </row>
    <row r="28170" spans="15:15" x14ac:dyDescent="0.3">
      <c r="O28170" s="1"/>
    </row>
    <row r="28171" spans="15:15" x14ac:dyDescent="0.3">
      <c r="O28171" s="1"/>
    </row>
    <row r="28172" spans="15:15" x14ac:dyDescent="0.3">
      <c r="O28172" s="1"/>
    </row>
    <row r="28173" spans="15:15" x14ac:dyDescent="0.3">
      <c r="O28173" s="1"/>
    </row>
    <row r="28174" spans="15:15" x14ac:dyDescent="0.3">
      <c r="O28174" s="1"/>
    </row>
    <row r="28175" spans="15:15" x14ac:dyDescent="0.3">
      <c r="O28175" s="1"/>
    </row>
    <row r="28176" spans="15:15" x14ac:dyDescent="0.3">
      <c r="O28176" s="1"/>
    </row>
    <row r="28177" spans="15:15" x14ac:dyDescent="0.3">
      <c r="O28177" s="1"/>
    </row>
    <row r="28178" spans="15:15" x14ac:dyDescent="0.3">
      <c r="O28178" s="1"/>
    </row>
    <row r="28179" spans="15:15" x14ac:dyDescent="0.3">
      <c r="O28179" s="1"/>
    </row>
    <row r="28180" spans="15:15" x14ac:dyDescent="0.3">
      <c r="O28180" s="1"/>
    </row>
    <row r="28181" spans="15:15" x14ac:dyDescent="0.3">
      <c r="O28181" s="1"/>
    </row>
    <row r="28182" spans="15:15" x14ac:dyDescent="0.3">
      <c r="O28182" s="1"/>
    </row>
    <row r="28183" spans="15:15" x14ac:dyDescent="0.3">
      <c r="O28183" s="1"/>
    </row>
    <row r="28184" spans="15:15" x14ac:dyDescent="0.3">
      <c r="O28184" s="1"/>
    </row>
    <row r="28185" spans="15:15" x14ac:dyDescent="0.3">
      <c r="O28185" s="1"/>
    </row>
    <row r="28186" spans="15:15" x14ac:dyDescent="0.3">
      <c r="O28186" s="1"/>
    </row>
    <row r="28187" spans="15:15" x14ac:dyDescent="0.3">
      <c r="O28187" s="1"/>
    </row>
    <row r="28188" spans="15:15" x14ac:dyDescent="0.3">
      <c r="O28188" s="1"/>
    </row>
    <row r="28189" spans="15:15" x14ac:dyDescent="0.3">
      <c r="O28189" s="1"/>
    </row>
    <row r="28190" spans="15:15" x14ac:dyDescent="0.3">
      <c r="O28190" s="1"/>
    </row>
    <row r="28191" spans="15:15" x14ac:dyDescent="0.3">
      <c r="O28191" s="1"/>
    </row>
    <row r="28192" spans="15:15" x14ac:dyDescent="0.3">
      <c r="O28192" s="1"/>
    </row>
    <row r="28193" spans="15:15" x14ac:dyDescent="0.3">
      <c r="O28193" s="1"/>
    </row>
    <row r="28194" spans="15:15" x14ac:dyDescent="0.3">
      <c r="O28194" s="1"/>
    </row>
    <row r="28195" spans="15:15" x14ac:dyDescent="0.3">
      <c r="O28195" s="1"/>
    </row>
    <row r="28196" spans="15:15" x14ac:dyDescent="0.3">
      <c r="O28196" s="1"/>
    </row>
    <row r="28197" spans="15:15" x14ac:dyDescent="0.3">
      <c r="O28197" s="1"/>
    </row>
    <row r="28198" spans="15:15" x14ac:dyDescent="0.3">
      <c r="O28198" s="1"/>
    </row>
    <row r="28199" spans="15:15" x14ac:dyDescent="0.3">
      <c r="O28199" s="1"/>
    </row>
    <row r="28200" spans="15:15" x14ac:dyDescent="0.3">
      <c r="O28200" s="1"/>
    </row>
    <row r="28201" spans="15:15" x14ac:dyDescent="0.3">
      <c r="O28201" s="1"/>
    </row>
    <row r="28202" spans="15:15" x14ac:dyDescent="0.3">
      <c r="O28202" s="1"/>
    </row>
    <row r="28203" spans="15:15" x14ac:dyDescent="0.3">
      <c r="O28203" s="1"/>
    </row>
    <row r="28204" spans="15:15" x14ac:dyDescent="0.3">
      <c r="O28204" s="1"/>
    </row>
    <row r="28205" spans="15:15" x14ac:dyDescent="0.3">
      <c r="O28205" s="1"/>
    </row>
    <row r="28206" spans="15:15" x14ac:dyDescent="0.3">
      <c r="O28206" s="1"/>
    </row>
    <row r="28207" spans="15:15" x14ac:dyDescent="0.3">
      <c r="O28207" s="1"/>
    </row>
    <row r="28208" spans="15:15" x14ac:dyDescent="0.3">
      <c r="O28208" s="1"/>
    </row>
    <row r="28209" spans="15:15" x14ac:dyDescent="0.3">
      <c r="O28209" s="1"/>
    </row>
    <row r="28210" spans="15:15" x14ac:dyDescent="0.3">
      <c r="O28210" s="1"/>
    </row>
    <row r="28211" spans="15:15" x14ac:dyDescent="0.3">
      <c r="O28211" s="1"/>
    </row>
    <row r="28212" spans="15:15" x14ac:dyDescent="0.3">
      <c r="O28212" s="1"/>
    </row>
    <row r="28213" spans="15:15" x14ac:dyDescent="0.3">
      <c r="O28213" s="1"/>
    </row>
    <row r="28214" spans="15:15" x14ac:dyDescent="0.3">
      <c r="O28214" s="1"/>
    </row>
    <row r="28215" spans="15:15" x14ac:dyDescent="0.3">
      <c r="O28215" s="1"/>
    </row>
    <row r="28216" spans="15:15" x14ac:dyDescent="0.3">
      <c r="O28216" s="1"/>
    </row>
    <row r="28217" spans="15:15" x14ac:dyDescent="0.3">
      <c r="O28217" s="1"/>
    </row>
    <row r="28218" spans="15:15" x14ac:dyDescent="0.3">
      <c r="O28218" s="1"/>
    </row>
    <row r="28219" spans="15:15" x14ac:dyDescent="0.3">
      <c r="O28219" s="1"/>
    </row>
    <row r="28220" spans="15:15" x14ac:dyDescent="0.3">
      <c r="O28220" s="1"/>
    </row>
    <row r="28221" spans="15:15" x14ac:dyDescent="0.3">
      <c r="O28221" s="1"/>
    </row>
    <row r="28222" spans="15:15" x14ac:dyDescent="0.3">
      <c r="O28222" s="1"/>
    </row>
    <row r="28223" spans="15:15" x14ac:dyDescent="0.3">
      <c r="O28223" s="1"/>
    </row>
    <row r="28224" spans="15:15" x14ac:dyDescent="0.3">
      <c r="O28224" s="1"/>
    </row>
    <row r="28225" spans="15:15" x14ac:dyDescent="0.3">
      <c r="O28225" s="1"/>
    </row>
    <row r="28226" spans="15:15" x14ac:dyDescent="0.3">
      <c r="O28226" s="1"/>
    </row>
    <row r="28227" spans="15:15" x14ac:dyDescent="0.3">
      <c r="O28227" s="1"/>
    </row>
    <row r="28228" spans="15:15" x14ac:dyDescent="0.3">
      <c r="O28228" s="1"/>
    </row>
    <row r="28229" spans="15:15" x14ac:dyDescent="0.3">
      <c r="O28229" s="1"/>
    </row>
    <row r="28230" spans="15:15" x14ac:dyDescent="0.3">
      <c r="O28230" s="1"/>
    </row>
    <row r="28231" spans="15:15" x14ac:dyDescent="0.3">
      <c r="O28231" s="1"/>
    </row>
    <row r="28232" spans="15:15" x14ac:dyDescent="0.3">
      <c r="O28232" s="1"/>
    </row>
    <row r="28233" spans="15:15" x14ac:dyDescent="0.3">
      <c r="O28233" s="1"/>
    </row>
    <row r="28234" spans="15:15" x14ac:dyDescent="0.3">
      <c r="O28234" s="1"/>
    </row>
    <row r="28235" spans="15:15" x14ac:dyDescent="0.3">
      <c r="O28235" s="1"/>
    </row>
    <row r="28236" spans="15:15" x14ac:dyDescent="0.3">
      <c r="O28236" s="1"/>
    </row>
    <row r="28237" spans="15:15" x14ac:dyDescent="0.3">
      <c r="O28237" s="1"/>
    </row>
    <row r="28238" spans="15:15" x14ac:dyDescent="0.3">
      <c r="O28238" s="1"/>
    </row>
    <row r="28239" spans="15:15" x14ac:dyDescent="0.3">
      <c r="O28239" s="1"/>
    </row>
    <row r="28240" spans="15:15" x14ac:dyDescent="0.3">
      <c r="O28240" s="1"/>
    </row>
    <row r="28241" spans="15:15" x14ac:dyDescent="0.3">
      <c r="O28241" s="1"/>
    </row>
    <row r="28242" spans="15:15" x14ac:dyDescent="0.3">
      <c r="O28242" s="1"/>
    </row>
    <row r="28243" spans="15:15" x14ac:dyDescent="0.3">
      <c r="O28243" s="1"/>
    </row>
    <row r="28244" spans="15:15" x14ac:dyDescent="0.3">
      <c r="O28244" s="1"/>
    </row>
    <row r="28245" spans="15:15" x14ac:dyDescent="0.3">
      <c r="O28245" s="1"/>
    </row>
    <row r="28246" spans="15:15" x14ac:dyDescent="0.3">
      <c r="O28246" s="1"/>
    </row>
    <row r="28247" spans="15:15" x14ac:dyDescent="0.3">
      <c r="O28247" s="1"/>
    </row>
    <row r="28248" spans="15:15" x14ac:dyDescent="0.3">
      <c r="O28248" s="1"/>
    </row>
    <row r="28249" spans="15:15" x14ac:dyDescent="0.3">
      <c r="O28249" s="1"/>
    </row>
    <row r="28250" spans="15:15" x14ac:dyDescent="0.3">
      <c r="O28250" s="1"/>
    </row>
    <row r="28251" spans="15:15" x14ac:dyDescent="0.3">
      <c r="O28251" s="1"/>
    </row>
    <row r="28252" spans="15:15" x14ac:dyDescent="0.3">
      <c r="O28252" s="1"/>
    </row>
    <row r="28253" spans="15:15" x14ac:dyDescent="0.3">
      <c r="O28253" s="1"/>
    </row>
    <row r="28254" spans="15:15" x14ac:dyDescent="0.3">
      <c r="O28254" s="1"/>
    </row>
    <row r="28255" spans="15:15" x14ac:dyDescent="0.3">
      <c r="O28255" s="1"/>
    </row>
    <row r="28256" spans="15:15" x14ac:dyDescent="0.3">
      <c r="O28256" s="1"/>
    </row>
    <row r="28257" spans="15:15" x14ac:dyDescent="0.3">
      <c r="O28257" s="1"/>
    </row>
    <row r="28258" spans="15:15" x14ac:dyDescent="0.3">
      <c r="O28258" s="1"/>
    </row>
    <row r="28259" spans="15:15" x14ac:dyDescent="0.3">
      <c r="O28259" s="1"/>
    </row>
    <row r="28260" spans="15:15" x14ac:dyDescent="0.3">
      <c r="O28260" s="1"/>
    </row>
    <row r="28261" spans="15:15" x14ac:dyDescent="0.3">
      <c r="O28261" s="1"/>
    </row>
    <row r="28262" spans="15:15" x14ac:dyDescent="0.3">
      <c r="O28262" s="1"/>
    </row>
    <row r="28263" spans="15:15" x14ac:dyDescent="0.3">
      <c r="O28263" s="1"/>
    </row>
    <row r="28264" spans="15:15" x14ac:dyDescent="0.3">
      <c r="O28264" s="1"/>
    </row>
    <row r="28265" spans="15:15" x14ac:dyDescent="0.3">
      <c r="O28265" s="1"/>
    </row>
    <row r="28266" spans="15:15" x14ac:dyDescent="0.3">
      <c r="O28266" s="1"/>
    </row>
    <row r="28267" spans="15:15" x14ac:dyDescent="0.3">
      <c r="O28267" s="1"/>
    </row>
    <row r="28268" spans="15:15" x14ac:dyDescent="0.3">
      <c r="O28268" s="1"/>
    </row>
    <row r="28269" spans="15:15" x14ac:dyDescent="0.3">
      <c r="O28269" s="1"/>
    </row>
    <row r="28270" spans="15:15" x14ac:dyDescent="0.3">
      <c r="O28270" s="1"/>
    </row>
    <row r="28271" spans="15:15" x14ac:dyDescent="0.3">
      <c r="O28271" s="1"/>
    </row>
    <row r="28272" spans="15:15" x14ac:dyDescent="0.3">
      <c r="O28272" s="1"/>
    </row>
    <row r="28273" spans="15:15" x14ac:dyDescent="0.3">
      <c r="O28273" s="1"/>
    </row>
    <row r="28274" spans="15:15" x14ac:dyDescent="0.3">
      <c r="O28274" s="1"/>
    </row>
    <row r="28275" spans="15:15" x14ac:dyDescent="0.3">
      <c r="O28275" s="1"/>
    </row>
    <row r="28276" spans="15:15" x14ac:dyDescent="0.3">
      <c r="O28276" s="1"/>
    </row>
    <row r="28277" spans="15:15" x14ac:dyDescent="0.3">
      <c r="O28277" s="1"/>
    </row>
    <row r="28278" spans="15:15" x14ac:dyDescent="0.3">
      <c r="O28278" s="1"/>
    </row>
    <row r="28279" spans="15:15" x14ac:dyDescent="0.3">
      <c r="O28279" s="1"/>
    </row>
    <row r="28280" spans="15:15" x14ac:dyDescent="0.3">
      <c r="O28280" s="1"/>
    </row>
    <row r="28281" spans="15:15" x14ac:dyDescent="0.3">
      <c r="O28281" s="1"/>
    </row>
    <row r="28282" spans="15:15" x14ac:dyDescent="0.3">
      <c r="O28282" s="1"/>
    </row>
    <row r="28283" spans="15:15" x14ac:dyDescent="0.3">
      <c r="O28283" s="1"/>
    </row>
    <row r="28284" spans="15:15" x14ac:dyDescent="0.3">
      <c r="O28284" s="1"/>
    </row>
    <row r="28285" spans="15:15" x14ac:dyDescent="0.3">
      <c r="O28285" s="1"/>
    </row>
    <row r="28286" spans="15:15" x14ac:dyDescent="0.3">
      <c r="O28286" s="1"/>
    </row>
    <row r="28287" spans="15:15" x14ac:dyDescent="0.3">
      <c r="O28287" s="1"/>
    </row>
    <row r="28288" spans="15:15" x14ac:dyDescent="0.3">
      <c r="O28288" s="1"/>
    </row>
    <row r="28289" spans="15:15" x14ac:dyDescent="0.3">
      <c r="O28289" s="1"/>
    </row>
    <row r="28290" spans="15:15" x14ac:dyDescent="0.3">
      <c r="O28290" s="1"/>
    </row>
    <row r="28291" spans="15:15" x14ac:dyDescent="0.3">
      <c r="O28291" s="1"/>
    </row>
    <row r="28292" spans="15:15" x14ac:dyDescent="0.3">
      <c r="O28292" s="1"/>
    </row>
    <row r="28293" spans="15:15" x14ac:dyDescent="0.3">
      <c r="O28293" s="1"/>
    </row>
    <row r="28294" spans="15:15" x14ac:dyDescent="0.3">
      <c r="O28294" s="1"/>
    </row>
    <row r="28295" spans="15:15" x14ac:dyDescent="0.3">
      <c r="O28295" s="1"/>
    </row>
    <row r="28296" spans="15:15" x14ac:dyDescent="0.3">
      <c r="O28296" s="1"/>
    </row>
    <row r="28297" spans="15:15" x14ac:dyDescent="0.3">
      <c r="O28297" s="1"/>
    </row>
    <row r="28298" spans="15:15" x14ac:dyDescent="0.3">
      <c r="O28298" s="1"/>
    </row>
    <row r="28299" spans="15:15" x14ac:dyDescent="0.3">
      <c r="O28299" s="1"/>
    </row>
    <row r="28300" spans="15:15" x14ac:dyDescent="0.3">
      <c r="O28300" s="1"/>
    </row>
    <row r="28301" spans="15:15" x14ac:dyDescent="0.3">
      <c r="O28301" s="1"/>
    </row>
    <row r="28302" spans="15:15" x14ac:dyDescent="0.3">
      <c r="O28302" s="1"/>
    </row>
    <row r="28303" spans="15:15" x14ac:dyDescent="0.3">
      <c r="O28303" s="1"/>
    </row>
    <row r="28304" spans="15:15" x14ac:dyDescent="0.3">
      <c r="O28304" s="1"/>
    </row>
    <row r="28305" spans="15:15" x14ac:dyDescent="0.3">
      <c r="O28305" s="1"/>
    </row>
    <row r="28306" spans="15:15" x14ac:dyDescent="0.3">
      <c r="O28306" s="1"/>
    </row>
    <row r="28307" spans="15:15" x14ac:dyDescent="0.3">
      <c r="O28307" s="1"/>
    </row>
    <row r="28308" spans="15:15" x14ac:dyDescent="0.3">
      <c r="O28308" s="1"/>
    </row>
    <row r="28309" spans="15:15" x14ac:dyDescent="0.3">
      <c r="O28309" s="1"/>
    </row>
    <row r="28310" spans="15:15" x14ac:dyDescent="0.3">
      <c r="O28310" s="1"/>
    </row>
    <row r="28311" spans="15:15" x14ac:dyDescent="0.3">
      <c r="O28311" s="1"/>
    </row>
    <row r="28312" spans="15:15" x14ac:dyDescent="0.3">
      <c r="O28312" s="1"/>
    </row>
    <row r="28313" spans="15:15" x14ac:dyDescent="0.3">
      <c r="O28313" s="1"/>
    </row>
    <row r="28314" spans="15:15" x14ac:dyDescent="0.3">
      <c r="O28314" s="1"/>
    </row>
    <row r="28315" spans="15:15" x14ac:dyDescent="0.3">
      <c r="O28315" s="1"/>
    </row>
    <row r="28316" spans="15:15" x14ac:dyDescent="0.3">
      <c r="O28316" s="1"/>
    </row>
    <row r="28317" spans="15:15" x14ac:dyDescent="0.3">
      <c r="O28317" s="1"/>
    </row>
    <row r="28318" spans="15:15" x14ac:dyDescent="0.3">
      <c r="O28318" s="1"/>
    </row>
    <row r="28319" spans="15:15" x14ac:dyDescent="0.3">
      <c r="O28319" s="1"/>
    </row>
    <row r="28320" spans="15:15" x14ac:dyDescent="0.3">
      <c r="O28320" s="1"/>
    </row>
    <row r="28321" spans="15:15" x14ac:dyDescent="0.3">
      <c r="O28321" s="1"/>
    </row>
    <row r="28322" spans="15:15" x14ac:dyDescent="0.3">
      <c r="O28322" s="1"/>
    </row>
    <row r="28323" spans="15:15" x14ac:dyDescent="0.3">
      <c r="O28323" s="1"/>
    </row>
    <row r="28324" spans="15:15" x14ac:dyDescent="0.3">
      <c r="O28324" s="1"/>
    </row>
    <row r="28325" spans="15:15" x14ac:dyDescent="0.3">
      <c r="O28325" s="1"/>
    </row>
    <row r="28326" spans="15:15" x14ac:dyDescent="0.3">
      <c r="O28326" s="1"/>
    </row>
    <row r="28327" spans="15:15" x14ac:dyDescent="0.3">
      <c r="O28327" s="1"/>
    </row>
    <row r="28328" spans="15:15" x14ac:dyDescent="0.3">
      <c r="O28328" s="1"/>
    </row>
    <row r="28329" spans="15:15" x14ac:dyDescent="0.3">
      <c r="O28329" s="1"/>
    </row>
    <row r="28330" spans="15:15" x14ac:dyDescent="0.3">
      <c r="O28330" s="1"/>
    </row>
    <row r="28331" spans="15:15" x14ac:dyDescent="0.3">
      <c r="O28331" s="1"/>
    </row>
    <row r="28332" spans="15:15" x14ac:dyDescent="0.3">
      <c r="O28332" s="1"/>
    </row>
    <row r="28333" spans="15:15" x14ac:dyDescent="0.3">
      <c r="O28333" s="1"/>
    </row>
    <row r="28334" spans="15:15" x14ac:dyDescent="0.3">
      <c r="O28334" s="1"/>
    </row>
    <row r="28335" spans="15:15" x14ac:dyDescent="0.3">
      <c r="O28335" s="1"/>
    </row>
    <row r="28336" spans="15:15" x14ac:dyDescent="0.3">
      <c r="O28336" s="1"/>
    </row>
    <row r="28337" spans="15:15" x14ac:dyDescent="0.3">
      <c r="O28337" s="1"/>
    </row>
    <row r="28338" spans="15:15" x14ac:dyDescent="0.3">
      <c r="O28338" s="1"/>
    </row>
    <row r="28339" spans="15:15" x14ac:dyDescent="0.3">
      <c r="O28339" s="1"/>
    </row>
    <row r="28340" spans="15:15" x14ac:dyDescent="0.3">
      <c r="O28340" s="1"/>
    </row>
    <row r="28341" spans="15:15" x14ac:dyDescent="0.3">
      <c r="O28341" s="1"/>
    </row>
    <row r="28342" spans="15:15" x14ac:dyDescent="0.3">
      <c r="O28342" s="1"/>
    </row>
    <row r="28343" spans="15:15" x14ac:dyDescent="0.3">
      <c r="O28343" s="1"/>
    </row>
    <row r="28344" spans="15:15" x14ac:dyDescent="0.3">
      <c r="O28344" s="1"/>
    </row>
    <row r="28345" spans="15:15" x14ac:dyDescent="0.3">
      <c r="O28345" s="1"/>
    </row>
    <row r="28346" spans="15:15" x14ac:dyDescent="0.3">
      <c r="O28346" s="1"/>
    </row>
    <row r="28347" spans="15:15" x14ac:dyDescent="0.3">
      <c r="O28347" s="1"/>
    </row>
    <row r="28348" spans="15:15" x14ac:dyDescent="0.3">
      <c r="O28348" s="1"/>
    </row>
    <row r="28349" spans="15:15" x14ac:dyDescent="0.3">
      <c r="O28349" s="1"/>
    </row>
    <row r="28350" spans="15:15" x14ac:dyDescent="0.3">
      <c r="O28350" s="1"/>
    </row>
    <row r="28351" spans="15:15" x14ac:dyDescent="0.3">
      <c r="O28351" s="1"/>
    </row>
    <row r="28352" spans="15:15" x14ac:dyDescent="0.3">
      <c r="O28352" s="1"/>
    </row>
    <row r="28353" spans="15:15" x14ac:dyDescent="0.3">
      <c r="O28353" s="1"/>
    </row>
    <row r="28354" spans="15:15" x14ac:dyDescent="0.3">
      <c r="O28354" s="1"/>
    </row>
    <row r="28355" spans="15:15" x14ac:dyDescent="0.3">
      <c r="O28355" s="1"/>
    </row>
    <row r="28356" spans="15:15" x14ac:dyDescent="0.3">
      <c r="O28356" s="1"/>
    </row>
    <row r="28357" spans="15:15" x14ac:dyDescent="0.3">
      <c r="O28357" s="1"/>
    </row>
    <row r="28358" spans="15:15" x14ac:dyDescent="0.3">
      <c r="O28358" s="1"/>
    </row>
    <row r="28359" spans="15:15" x14ac:dyDescent="0.3">
      <c r="O28359" s="1"/>
    </row>
    <row r="28360" spans="15:15" x14ac:dyDescent="0.3">
      <c r="O28360" s="1"/>
    </row>
    <row r="28361" spans="15:15" x14ac:dyDescent="0.3">
      <c r="O28361" s="1"/>
    </row>
    <row r="28362" spans="15:15" x14ac:dyDescent="0.3">
      <c r="O28362" s="1"/>
    </row>
    <row r="28363" spans="15:15" x14ac:dyDescent="0.3">
      <c r="O28363" s="1"/>
    </row>
    <row r="28364" spans="15:15" x14ac:dyDescent="0.3">
      <c r="O28364" s="1"/>
    </row>
    <row r="28365" spans="15:15" x14ac:dyDescent="0.3">
      <c r="O28365" s="1"/>
    </row>
    <row r="28366" spans="15:15" x14ac:dyDescent="0.3">
      <c r="O28366" s="1"/>
    </row>
    <row r="28367" spans="15:15" x14ac:dyDescent="0.3">
      <c r="O28367" s="1"/>
    </row>
    <row r="28368" spans="15:15" x14ac:dyDescent="0.3">
      <c r="O28368" s="1"/>
    </row>
    <row r="28369" spans="15:15" x14ac:dyDescent="0.3">
      <c r="O28369" s="1"/>
    </row>
    <row r="28370" spans="15:15" x14ac:dyDescent="0.3">
      <c r="O28370" s="1"/>
    </row>
    <row r="28371" spans="15:15" x14ac:dyDescent="0.3">
      <c r="O28371" s="1"/>
    </row>
    <row r="28372" spans="15:15" x14ac:dyDescent="0.3">
      <c r="O28372" s="1"/>
    </row>
    <row r="28373" spans="15:15" x14ac:dyDescent="0.3">
      <c r="O28373" s="1"/>
    </row>
    <row r="28374" spans="15:15" x14ac:dyDescent="0.3">
      <c r="O28374" s="1"/>
    </row>
    <row r="28375" spans="15:15" x14ac:dyDescent="0.3">
      <c r="O28375" s="1"/>
    </row>
    <row r="28376" spans="15:15" x14ac:dyDescent="0.3">
      <c r="O28376" s="1"/>
    </row>
    <row r="28377" spans="15:15" x14ac:dyDescent="0.3">
      <c r="O28377" s="1"/>
    </row>
    <row r="28378" spans="15:15" x14ac:dyDescent="0.3">
      <c r="O28378" s="1"/>
    </row>
    <row r="28379" spans="15:15" x14ac:dyDescent="0.3">
      <c r="O28379" s="1"/>
    </row>
    <row r="28380" spans="15:15" x14ac:dyDescent="0.3">
      <c r="O28380" s="1"/>
    </row>
    <row r="28381" spans="15:15" x14ac:dyDescent="0.3">
      <c r="O28381" s="1"/>
    </row>
    <row r="28382" spans="15:15" x14ac:dyDescent="0.3">
      <c r="O28382" s="1"/>
    </row>
    <row r="28383" spans="15:15" x14ac:dyDescent="0.3">
      <c r="O28383" s="1"/>
    </row>
    <row r="28384" spans="15:15" x14ac:dyDescent="0.3">
      <c r="O28384" s="1"/>
    </row>
    <row r="28385" spans="15:15" x14ac:dyDescent="0.3">
      <c r="O28385" s="1"/>
    </row>
    <row r="28386" spans="15:15" x14ac:dyDescent="0.3">
      <c r="O28386" s="1"/>
    </row>
    <row r="28387" spans="15:15" x14ac:dyDescent="0.3">
      <c r="O28387" s="1"/>
    </row>
    <row r="28388" spans="15:15" x14ac:dyDescent="0.3">
      <c r="O28388" s="1"/>
    </row>
    <row r="28389" spans="15:15" x14ac:dyDescent="0.3">
      <c r="O28389" s="1"/>
    </row>
    <row r="28390" spans="15:15" x14ac:dyDescent="0.3">
      <c r="O28390" s="1"/>
    </row>
    <row r="28391" spans="15:15" x14ac:dyDescent="0.3">
      <c r="O28391" s="1"/>
    </row>
    <row r="28392" spans="15:15" x14ac:dyDescent="0.3">
      <c r="O28392" s="1"/>
    </row>
    <row r="28393" spans="15:15" x14ac:dyDescent="0.3">
      <c r="O28393" s="1"/>
    </row>
    <row r="28394" spans="15:15" x14ac:dyDescent="0.3">
      <c r="O28394" s="1"/>
    </row>
    <row r="28395" spans="15:15" x14ac:dyDescent="0.3">
      <c r="O28395" s="1"/>
    </row>
    <row r="28396" spans="15:15" x14ac:dyDescent="0.3">
      <c r="O28396" s="1"/>
    </row>
    <row r="28397" spans="15:15" x14ac:dyDescent="0.3">
      <c r="O28397" s="1"/>
    </row>
    <row r="28398" spans="15:15" x14ac:dyDescent="0.3">
      <c r="O28398" s="1"/>
    </row>
    <row r="28399" spans="15:15" x14ac:dyDescent="0.3">
      <c r="O28399" s="1"/>
    </row>
    <row r="28400" spans="15:15" x14ac:dyDescent="0.3">
      <c r="O28400" s="1"/>
    </row>
    <row r="28401" spans="15:15" x14ac:dyDescent="0.3">
      <c r="O28401" s="1"/>
    </row>
    <row r="28402" spans="15:15" x14ac:dyDescent="0.3">
      <c r="O28402" s="1"/>
    </row>
    <row r="28403" spans="15:15" x14ac:dyDescent="0.3">
      <c r="O28403" s="1"/>
    </row>
    <row r="28404" spans="15:15" x14ac:dyDescent="0.3">
      <c r="O28404" s="1"/>
    </row>
    <row r="28405" spans="15:15" x14ac:dyDescent="0.3">
      <c r="O28405" s="1"/>
    </row>
    <row r="28406" spans="15:15" x14ac:dyDescent="0.3">
      <c r="O28406" s="1"/>
    </row>
    <row r="28407" spans="15:15" x14ac:dyDescent="0.3">
      <c r="O28407" s="1"/>
    </row>
    <row r="28408" spans="15:15" x14ac:dyDescent="0.3">
      <c r="O28408" s="1"/>
    </row>
    <row r="28409" spans="15:15" x14ac:dyDescent="0.3">
      <c r="O28409" s="1"/>
    </row>
    <row r="28410" spans="15:15" x14ac:dyDescent="0.3">
      <c r="O28410" s="1"/>
    </row>
    <row r="28411" spans="15:15" x14ac:dyDescent="0.3">
      <c r="O28411" s="1"/>
    </row>
    <row r="28412" spans="15:15" x14ac:dyDescent="0.3">
      <c r="O28412" s="1"/>
    </row>
    <row r="28413" spans="15:15" x14ac:dyDescent="0.3">
      <c r="O28413" s="1"/>
    </row>
    <row r="28414" spans="15:15" x14ac:dyDescent="0.3">
      <c r="O28414" s="1"/>
    </row>
    <row r="28415" spans="15:15" x14ac:dyDescent="0.3">
      <c r="O28415" s="1"/>
    </row>
    <row r="28416" spans="15:15" x14ac:dyDescent="0.3">
      <c r="O28416" s="1"/>
    </row>
    <row r="28417" spans="15:15" x14ac:dyDescent="0.3">
      <c r="O28417" s="1"/>
    </row>
    <row r="28418" spans="15:15" x14ac:dyDescent="0.3">
      <c r="O28418" s="1"/>
    </row>
    <row r="28419" spans="15:15" x14ac:dyDescent="0.3">
      <c r="O28419" s="1"/>
    </row>
    <row r="28420" spans="15:15" x14ac:dyDescent="0.3">
      <c r="O28420" s="1"/>
    </row>
    <row r="28421" spans="15:15" x14ac:dyDescent="0.3">
      <c r="O28421" s="1"/>
    </row>
    <row r="28422" spans="15:15" x14ac:dyDescent="0.3">
      <c r="O28422" s="1"/>
    </row>
    <row r="28423" spans="15:15" x14ac:dyDescent="0.3">
      <c r="O28423" s="1"/>
    </row>
    <row r="28424" spans="15:15" x14ac:dyDescent="0.3">
      <c r="O28424" s="1"/>
    </row>
    <row r="28425" spans="15:15" x14ac:dyDescent="0.3">
      <c r="O28425" s="1"/>
    </row>
    <row r="28426" spans="15:15" x14ac:dyDescent="0.3">
      <c r="O28426" s="1"/>
    </row>
    <row r="28427" spans="15:15" x14ac:dyDescent="0.3">
      <c r="O28427" s="1"/>
    </row>
    <row r="28428" spans="15:15" x14ac:dyDescent="0.3">
      <c r="O28428" s="1"/>
    </row>
    <row r="28429" spans="15:15" x14ac:dyDescent="0.3">
      <c r="O28429" s="1"/>
    </row>
    <row r="28430" spans="15:15" x14ac:dyDescent="0.3">
      <c r="O28430" s="1"/>
    </row>
    <row r="28431" spans="15:15" x14ac:dyDescent="0.3">
      <c r="O28431" s="1"/>
    </row>
    <row r="28432" spans="15:15" x14ac:dyDescent="0.3">
      <c r="O28432" s="1"/>
    </row>
    <row r="28433" spans="15:15" x14ac:dyDescent="0.3">
      <c r="O28433" s="1"/>
    </row>
    <row r="28434" spans="15:15" x14ac:dyDescent="0.3">
      <c r="O28434" s="1"/>
    </row>
    <row r="28435" spans="15:15" x14ac:dyDescent="0.3">
      <c r="O28435" s="1"/>
    </row>
    <row r="28436" spans="15:15" x14ac:dyDescent="0.3">
      <c r="O28436" s="1"/>
    </row>
    <row r="28437" spans="15:15" x14ac:dyDescent="0.3">
      <c r="O28437" s="1"/>
    </row>
    <row r="28438" spans="15:15" x14ac:dyDescent="0.3">
      <c r="O28438" s="1"/>
    </row>
    <row r="28439" spans="15:15" x14ac:dyDescent="0.3">
      <c r="O28439" s="1"/>
    </row>
    <row r="28440" spans="15:15" x14ac:dyDescent="0.3">
      <c r="O28440" s="1"/>
    </row>
    <row r="28441" spans="15:15" x14ac:dyDescent="0.3">
      <c r="O28441" s="1"/>
    </row>
    <row r="28442" spans="15:15" x14ac:dyDescent="0.3">
      <c r="O28442" s="1"/>
    </row>
    <row r="28443" spans="15:15" x14ac:dyDescent="0.3">
      <c r="O28443" s="1"/>
    </row>
    <row r="28444" spans="15:15" x14ac:dyDescent="0.3">
      <c r="O28444" s="1"/>
    </row>
    <row r="28445" spans="15:15" x14ac:dyDescent="0.3">
      <c r="O28445" s="1"/>
    </row>
    <row r="28446" spans="15:15" x14ac:dyDescent="0.3">
      <c r="O28446" s="1"/>
    </row>
    <row r="28447" spans="15:15" x14ac:dyDescent="0.3">
      <c r="O28447" s="1"/>
    </row>
    <row r="28448" spans="15:15" x14ac:dyDescent="0.3">
      <c r="O28448" s="1"/>
    </row>
    <row r="28449" spans="15:15" x14ac:dyDescent="0.3">
      <c r="O28449" s="1"/>
    </row>
    <row r="28450" spans="15:15" x14ac:dyDescent="0.3">
      <c r="O28450" s="1"/>
    </row>
    <row r="28451" spans="15:15" x14ac:dyDescent="0.3">
      <c r="O28451" s="1"/>
    </row>
    <row r="28452" spans="15:15" x14ac:dyDescent="0.3">
      <c r="O28452" s="1"/>
    </row>
    <row r="28453" spans="15:15" x14ac:dyDescent="0.3">
      <c r="O28453" s="1"/>
    </row>
    <row r="28454" spans="15:15" x14ac:dyDescent="0.3">
      <c r="O28454" s="1"/>
    </row>
    <row r="28455" spans="15:15" x14ac:dyDescent="0.3">
      <c r="O28455" s="1"/>
    </row>
    <row r="28456" spans="15:15" x14ac:dyDescent="0.3">
      <c r="O28456" s="1"/>
    </row>
    <row r="28457" spans="15:15" x14ac:dyDescent="0.3">
      <c r="O28457" s="1"/>
    </row>
    <row r="28458" spans="15:15" x14ac:dyDescent="0.3">
      <c r="O28458" s="1"/>
    </row>
    <row r="28459" spans="15:15" x14ac:dyDescent="0.3">
      <c r="O28459" s="1"/>
    </row>
    <row r="28460" spans="15:15" x14ac:dyDescent="0.3">
      <c r="O28460" s="1"/>
    </row>
    <row r="28461" spans="15:15" x14ac:dyDescent="0.3">
      <c r="O28461" s="1"/>
    </row>
    <row r="28462" spans="15:15" x14ac:dyDescent="0.3">
      <c r="O28462" s="1"/>
    </row>
    <row r="28463" spans="15:15" x14ac:dyDescent="0.3">
      <c r="O28463" s="1"/>
    </row>
    <row r="28464" spans="15:15" x14ac:dyDescent="0.3">
      <c r="O28464" s="1"/>
    </row>
    <row r="28465" spans="15:15" x14ac:dyDescent="0.3">
      <c r="O28465" s="1"/>
    </row>
    <row r="28466" spans="15:15" x14ac:dyDescent="0.3">
      <c r="O28466" s="1"/>
    </row>
    <row r="28467" spans="15:15" x14ac:dyDescent="0.3">
      <c r="O28467" s="1"/>
    </row>
    <row r="28468" spans="15:15" x14ac:dyDescent="0.3">
      <c r="O28468" s="1"/>
    </row>
    <row r="28469" spans="15:15" x14ac:dyDescent="0.3">
      <c r="O28469" s="1"/>
    </row>
    <row r="28470" spans="15:15" x14ac:dyDescent="0.3">
      <c r="O28470" s="1"/>
    </row>
    <row r="28471" spans="15:15" x14ac:dyDescent="0.3">
      <c r="O28471" s="1"/>
    </row>
    <row r="28472" spans="15:15" x14ac:dyDescent="0.3">
      <c r="O28472" s="1"/>
    </row>
    <row r="28473" spans="15:15" x14ac:dyDescent="0.3">
      <c r="O28473" s="1"/>
    </row>
    <row r="28474" spans="15:15" x14ac:dyDescent="0.3">
      <c r="O28474" s="1"/>
    </row>
    <row r="28475" spans="15:15" x14ac:dyDescent="0.3">
      <c r="O28475" s="1"/>
    </row>
    <row r="28476" spans="15:15" x14ac:dyDescent="0.3">
      <c r="O28476" s="1"/>
    </row>
    <row r="28477" spans="15:15" x14ac:dyDescent="0.3">
      <c r="O28477" s="1"/>
    </row>
    <row r="28478" spans="15:15" x14ac:dyDescent="0.3">
      <c r="O28478" s="1"/>
    </row>
    <row r="28479" spans="15:15" x14ac:dyDescent="0.3">
      <c r="O28479" s="1"/>
    </row>
    <row r="28480" spans="15:15" x14ac:dyDescent="0.3">
      <c r="O28480" s="1"/>
    </row>
    <row r="28481" spans="15:15" x14ac:dyDescent="0.3">
      <c r="O28481" s="1"/>
    </row>
    <row r="28482" spans="15:15" x14ac:dyDescent="0.3">
      <c r="O28482" s="1"/>
    </row>
    <row r="28483" spans="15:15" x14ac:dyDescent="0.3">
      <c r="O28483" s="1"/>
    </row>
    <row r="28484" spans="15:15" x14ac:dyDescent="0.3">
      <c r="O28484" s="1"/>
    </row>
    <row r="28485" spans="15:15" x14ac:dyDescent="0.3">
      <c r="O28485" s="1"/>
    </row>
    <row r="28486" spans="15:15" x14ac:dyDescent="0.3">
      <c r="O28486" s="1"/>
    </row>
    <row r="28487" spans="15:15" x14ac:dyDescent="0.3">
      <c r="O28487" s="1"/>
    </row>
    <row r="28488" spans="15:15" x14ac:dyDescent="0.3">
      <c r="O28488" s="1"/>
    </row>
    <row r="28489" spans="15:15" x14ac:dyDescent="0.3">
      <c r="O28489" s="1"/>
    </row>
    <row r="28490" spans="15:15" x14ac:dyDescent="0.3">
      <c r="O28490" s="1"/>
    </row>
    <row r="28491" spans="15:15" x14ac:dyDescent="0.3">
      <c r="O28491" s="1"/>
    </row>
    <row r="28492" spans="15:15" x14ac:dyDescent="0.3">
      <c r="O28492" s="1"/>
    </row>
    <row r="28493" spans="15:15" x14ac:dyDescent="0.3">
      <c r="O28493" s="1"/>
    </row>
    <row r="28494" spans="15:15" x14ac:dyDescent="0.3">
      <c r="O28494" s="1"/>
    </row>
    <row r="28495" spans="15:15" x14ac:dyDescent="0.3">
      <c r="O28495" s="1"/>
    </row>
    <row r="28496" spans="15:15" x14ac:dyDescent="0.3">
      <c r="O28496" s="1"/>
    </row>
    <row r="28497" spans="15:15" x14ac:dyDescent="0.3">
      <c r="O28497" s="1"/>
    </row>
    <row r="28498" spans="15:15" x14ac:dyDescent="0.3">
      <c r="O28498" s="1"/>
    </row>
    <row r="28499" spans="15:15" x14ac:dyDescent="0.3">
      <c r="O28499" s="1"/>
    </row>
    <row r="28500" spans="15:15" x14ac:dyDescent="0.3">
      <c r="O28500" s="1"/>
    </row>
    <row r="28501" spans="15:15" x14ac:dyDescent="0.3">
      <c r="O28501" s="1"/>
    </row>
    <row r="28502" spans="15:15" x14ac:dyDescent="0.3">
      <c r="O28502" s="1"/>
    </row>
    <row r="28503" spans="15:15" x14ac:dyDescent="0.3">
      <c r="O28503" s="1"/>
    </row>
    <row r="28504" spans="15:15" x14ac:dyDescent="0.3">
      <c r="O28504" s="1"/>
    </row>
    <row r="28505" spans="15:15" x14ac:dyDescent="0.3">
      <c r="O28505" s="1"/>
    </row>
    <row r="28506" spans="15:15" x14ac:dyDescent="0.3">
      <c r="O28506" s="1"/>
    </row>
    <row r="28507" spans="15:15" x14ac:dyDescent="0.3">
      <c r="O28507" s="1"/>
    </row>
    <row r="28508" spans="15:15" x14ac:dyDescent="0.3">
      <c r="O28508" s="1"/>
    </row>
    <row r="28509" spans="15:15" x14ac:dyDescent="0.3">
      <c r="O28509" s="1"/>
    </row>
    <row r="28510" spans="15:15" x14ac:dyDescent="0.3">
      <c r="O28510" s="1"/>
    </row>
    <row r="28511" spans="15:15" x14ac:dyDescent="0.3">
      <c r="O28511" s="1"/>
    </row>
    <row r="28512" spans="15:15" x14ac:dyDescent="0.3">
      <c r="O28512" s="1"/>
    </row>
    <row r="28513" spans="15:15" x14ac:dyDescent="0.3">
      <c r="O28513" s="1"/>
    </row>
    <row r="28514" spans="15:15" x14ac:dyDescent="0.3">
      <c r="O28514" s="1"/>
    </row>
    <row r="28515" spans="15:15" x14ac:dyDescent="0.3">
      <c r="O28515" s="1"/>
    </row>
    <row r="28516" spans="15:15" x14ac:dyDescent="0.3">
      <c r="O28516" s="1"/>
    </row>
    <row r="28517" spans="15:15" x14ac:dyDescent="0.3">
      <c r="O28517" s="1"/>
    </row>
    <row r="28518" spans="15:15" x14ac:dyDescent="0.3">
      <c r="O28518" s="1"/>
    </row>
    <row r="28519" spans="15:15" x14ac:dyDescent="0.3">
      <c r="O28519" s="1"/>
    </row>
    <row r="28520" spans="15:15" x14ac:dyDescent="0.3">
      <c r="O28520" s="1"/>
    </row>
    <row r="28521" spans="15:15" x14ac:dyDescent="0.3">
      <c r="O28521" s="1"/>
    </row>
    <row r="28522" spans="15:15" x14ac:dyDescent="0.3">
      <c r="O28522" s="1"/>
    </row>
    <row r="28523" spans="15:15" x14ac:dyDescent="0.3">
      <c r="O28523" s="1"/>
    </row>
    <row r="28524" spans="15:15" x14ac:dyDescent="0.3">
      <c r="O28524" s="1"/>
    </row>
    <row r="28525" spans="15:15" x14ac:dyDescent="0.3">
      <c r="O28525" s="1"/>
    </row>
    <row r="28526" spans="15:15" x14ac:dyDescent="0.3">
      <c r="O28526" s="1"/>
    </row>
    <row r="28527" spans="15:15" x14ac:dyDescent="0.3">
      <c r="O28527" s="1"/>
    </row>
    <row r="28528" spans="15:15" x14ac:dyDescent="0.3">
      <c r="O28528" s="1"/>
    </row>
    <row r="28529" spans="15:15" x14ac:dyDescent="0.3">
      <c r="O28529" s="1"/>
    </row>
    <row r="28530" spans="15:15" x14ac:dyDescent="0.3">
      <c r="O28530" s="1"/>
    </row>
    <row r="28531" spans="15:15" x14ac:dyDescent="0.3">
      <c r="O28531" s="1"/>
    </row>
    <row r="28532" spans="15:15" x14ac:dyDescent="0.3">
      <c r="O28532" s="1"/>
    </row>
    <row r="28533" spans="15:15" x14ac:dyDescent="0.3">
      <c r="O28533" s="1"/>
    </row>
    <row r="28534" spans="15:15" x14ac:dyDescent="0.3">
      <c r="O28534" s="1"/>
    </row>
    <row r="28535" spans="15:15" x14ac:dyDescent="0.3">
      <c r="O28535" s="1"/>
    </row>
    <row r="28536" spans="15:15" x14ac:dyDescent="0.3">
      <c r="O28536" s="1"/>
    </row>
    <row r="28537" spans="15:15" x14ac:dyDescent="0.3">
      <c r="O28537" s="1"/>
    </row>
    <row r="28538" spans="15:15" x14ac:dyDescent="0.3">
      <c r="O28538" s="1"/>
    </row>
    <row r="28539" spans="15:15" x14ac:dyDescent="0.3">
      <c r="O28539" s="1"/>
    </row>
    <row r="28540" spans="15:15" x14ac:dyDescent="0.3">
      <c r="O28540" s="1"/>
    </row>
    <row r="28541" spans="15:15" x14ac:dyDescent="0.3">
      <c r="O28541" s="1"/>
    </row>
    <row r="28542" spans="15:15" x14ac:dyDescent="0.3">
      <c r="O28542" s="1"/>
    </row>
    <row r="28543" spans="15:15" x14ac:dyDescent="0.3">
      <c r="O28543" s="1"/>
    </row>
    <row r="28544" spans="15:15" x14ac:dyDescent="0.3">
      <c r="O28544" s="1"/>
    </row>
    <row r="28545" spans="15:15" x14ac:dyDescent="0.3">
      <c r="O28545" s="1"/>
    </row>
    <row r="28546" spans="15:15" x14ac:dyDescent="0.3">
      <c r="O28546" s="1"/>
    </row>
    <row r="28547" spans="15:15" x14ac:dyDescent="0.3">
      <c r="O28547" s="1"/>
    </row>
    <row r="28548" spans="15:15" x14ac:dyDescent="0.3">
      <c r="O28548" s="1"/>
    </row>
    <row r="28549" spans="15:15" x14ac:dyDescent="0.3">
      <c r="O28549" s="1"/>
    </row>
    <row r="28550" spans="15:15" x14ac:dyDescent="0.3">
      <c r="O28550" s="1"/>
    </row>
    <row r="28551" spans="15:15" x14ac:dyDescent="0.3">
      <c r="O28551" s="1"/>
    </row>
    <row r="28552" spans="15:15" x14ac:dyDescent="0.3">
      <c r="O28552" s="1"/>
    </row>
    <row r="28553" spans="15:15" x14ac:dyDescent="0.3">
      <c r="O28553" s="1"/>
    </row>
    <row r="28554" spans="15:15" x14ac:dyDescent="0.3">
      <c r="O28554" s="1"/>
    </row>
    <row r="28555" spans="15:15" x14ac:dyDescent="0.3">
      <c r="O28555" s="1"/>
    </row>
    <row r="28556" spans="15:15" x14ac:dyDescent="0.3">
      <c r="O28556" s="1"/>
    </row>
    <row r="28557" spans="15:15" x14ac:dyDescent="0.3">
      <c r="O28557" s="1"/>
    </row>
    <row r="28558" spans="15:15" x14ac:dyDescent="0.3">
      <c r="O28558" s="1"/>
    </row>
    <row r="28559" spans="15:15" x14ac:dyDescent="0.3">
      <c r="O28559" s="1"/>
    </row>
    <row r="28560" spans="15:15" x14ac:dyDescent="0.3">
      <c r="O28560" s="1"/>
    </row>
    <row r="28561" spans="15:15" x14ac:dyDescent="0.3">
      <c r="O28561" s="1"/>
    </row>
    <row r="28562" spans="15:15" x14ac:dyDescent="0.3">
      <c r="O28562" s="1"/>
    </row>
    <row r="28563" spans="15:15" x14ac:dyDescent="0.3">
      <c r="O28563" s="1"/>
    </row>
    <row r="28564" spans="15:15" x14ac:dyDescent="0.3">
      <c r="O28564" s="1"/>
    </row>
    <row r="28565" spans="15:15" x14ac:dyDescent="0.3">
      <c r="O28565" s="1"/>
    </row>
    <row r="28566" spans="15:15" x14ac:dyDescent="0.3">
      <c r="O28566" s="1"/>
    </row>
    <row r="28567" spans="15:15" x14ac:dyDescent="0.3">
      <c r="O28567" s="1"/>
    </row>
    <row r="28568" spans="15:15" x14ac:dyDescent="0.3">
      <c r="O28568" s="1"/>
    </row>
    <row r="28569" spans="15:15" x14ac:dyDescent="0.3">
      <c r="O28569" s="1"/>
    </row>
    <row r="28570" spans="15:15" x14ac:dyDescent="0.3">
      <c r="O28570" s="1"/>
    </row>
    <row r="28571" spans="15:15" x14ac:dyDescent="0.3">
      <c r="O28571" s="1"/>
    </row>
    <row r="28572" spans="15:15" x14ac:dyDescent="0.3">
      <c r="O28572" s="1"/>
    </row>
    <row r="28573" spans="15:15" x14ac:dyDescent="0.3">
      <c r="O28573" s="1"/>
    </row>
    <row r="28574" spans="15:15" x14ac:dyDescent="0.3">
      <c r="O28574" s="1"/>
    </row>
    <row r="28575" spans="15:15" x14ac:dyDescent="0.3">
      <c r="O28575" s="1"/>
    </row>
    <row r="28576" spans="15:15" x14ac:dyDescent="0.3">
      <c r="O28576" s="1"/>
    </row>
    <row r="28577" spans="15:15" x14ac:dyDescent="0.3">
      <c r="O28577" s="1"/>
    </row>
    <row r="28578" spans="15:15" x14ac:dyDescent="0.3">
      <c r="O28578" s="1"/>
    </row>
    <row r="28579" spans="15:15" x14ac:dyDescent="0.3">
      <c r="O28579" s="1"/>
    </row>
    <row r="28580" spans="15:15" x14ac:dyDescent="0.3">
      <c r="O28580" s="1"/>
    </row>
    <row r="28581" spans="15:15" x14ac:dyDescent="0.3">
      <c r="O28581" s="1"/>
    </row>
    <row r="28582" spans="15:15" x14ac:dyDescent="0.3">
      <c r="O28582" s="1"/>
    </row>
    <row r="28583" spans="15:15" x14ac:dyDescent="0.3">
      <c r="O28583" s="1"/>
    </row>
    <row r="28584" spans="15:15" x14ac:dyDescent="0.3">
      <c r="O28584" s="1"/>
    </row>
    <row r="28585" spans="15:15" x14ac:dyDescent="0.3">
      <c r="O28585" s="1"/>
    </row>
    <row r="28586" spans="15:15" x14ac:dyDescent="0.3">
      <c r="O28586" s="1"/>
    </row>
    <row r="28587" spans="15:15" x14ac:dyDescent="0.3">
      <c r="O28587" s="1"/>
    </row>
    <row r="28588" spans="15:15" x14ac:dyDescent="0.3">
      <c r="O28588" s="1"/>
    </row>
    <row r="28589" spans="15:15" x14ac:dyDescent="0.3">
      <c r="O28589" s="1"/>
    </row>
    <row r="28590" spans="15:15" x14ac:dyDescent="0.3">
      <c r="O28590" s="1"/>
    </row>
    <row r="28591" spans="15:15" x14ac:dyDescent="0.3">
      <c r="O28591" s="1"/>
    </row>
    <row r="28592" spans="15:15" x14ac:dyDescent="0.3">
      <c r="O28592" s="1"/>
    </row>
    <row r="28593" spans="15:15" x14ac:dyDescent="0.3">
      <c r="O28593" s="1"/>
    </row>
    <row r="28594" spans="15:15" x14ac:dyDescent="0.3">
      <c r="O28594" s="1"/>
    </row>
    <row r="28595" spans="15:15" x14ac:dyDescent="0.3">
      <c r="O28595" s="1"/>
    </row>
    <row r="28596" spans="15:15" x14ac:dyDescent="0.3">
      <c r="O28596" s="1"/>
    </row>
    <row r="28597" spans="15:15" x14ac:dyDescent="0.3">
      <c r="O28597" s="1"/>
    </row>
    <row r="28598" spans="15:15" x14ac:dyDescent="0.3">
      <c r="O28598" s="1"/>
    </row>
    <row r="28599" spans="15:15" x14ac:dyDescent="0.3">
      <c r="O28599" s="1"/>
    </row>
    <row r="28600" spans="15:15" x14ac:dyDescent="0.3">
      <c r="O28600" s="1"/>
    </row>
    <row r="28601" spans="15:15" x14ac:dyDescent="0.3">
      <c r="O28601" s="1"/>
    </row>
    <row r="28602" spans="15:15" x14ac:dyDescent="0.3">
      <c r="O28602" s="1"/>
    </row>
    <row r="28603" spans="15:15" x14ac:dyDescent="0.3">
      <c r="O28603" s="1"/>
    </row>
    <row r="28604" spans="15:15" x14ac:dyDescent="0.3">
      <c r="O28604" s="1"/>
    </row>
    <row r="28605" spans="15:15" x14ac:dyDescent="0.3">
      <c r="O28605" s="1"/>
    </row>
    <row r="28606" spans="15:15" x14ac:dyDescent="0.3">
      <c r="O28606" s="1"/>
    </row>
    <row r="28607" spans="15:15" x14ac:dyDescent="0.3">
      <c r="O28607" s="1"/>
    </row>
    <row r="28608" spans="15:15" x14ac:dyDescent="0.3">
      <c r="O28608" s="1"/>
    </row>
    <row r="28609" spans="15:15" x14ac:dyDescent="0.3">
      <c r="O28609" s="1"/>
    </row>
    <row r="28610" spans="15:15" x14ac:dyDescent="0.3">
      <c r="O28610" s="1"/>
    </row>
    <row r="28611" spans="15:15" x14ac:dyDescent="0.3">
      <c r="O28611" s="1"/>
    </row>
    <row r="28612" spans="15:15" x14ac:dyDescent="0.3">
      <c r="O28612" s="1"/>
    </row>
    <row r="28613" spans="15:15" x14ac:dyDescent="0.3">
      <c r="O28613" s="1"/>
    </row>
    <row r="28614" spans="15:15" x14ac:dyDescent="0.3">
      <c r="O28614" s="1"/>
    </row>
    <row r="28615" spans="15:15" x14ac:dyDescent="0.3">
      <c r="O28615" s="1"/>
    </row>
    <row r="28616" spans="15:15" x14ac:dyDescent="0.3">
      <c r="O28616" s="1"/>
    </row>
    <row r="28617" spans="15:15" x14ac:dyDescent="0.3">
      <c r="O28617" s="1"/>
    </row>
    <row r="28618" spans="15:15" x14ac:dyDescent="0.3">
      <c r="O28618" s="1"/>
    </row>
    <row r="28619" spans="15:15" x14ac:dyDescent="0.3">
      <c r="O28619" s="1"/>
    </row>
    <row r="28620" spans="15:15" x14ac:dyDescent="0.3">
      <c r="O28620" s="1"/>
    </row>
    <row r="28621" spans="15:15" x14ac:dyDescent="0.3">
      <c r="O28621" s="1"/>
    </row>
    <row r="28622" spans="15:15" x14ac:dyDescent="0.3">
      <c r="O28622" s="1"/>
    </row>
    <row r="28623" spans="15:15" x14ac:dyDescent="0.3">
      <c r="O28623" s="1"/>
    </row>
    <row r="28624" spans="15:15" x14ac:dyDescent="0.3">
      <c r="O28624" s="1"/>
    </row>
    <row r="28625" spans="15:15" x14ac:dyDescent="0.3">
      <c r="O28625" s="1"/>
    </row>
    <row r="28626" spans="15:15" x14ac:dyDescent="0.3">
      <c r="O28626" s="1"/>
    </row>
    <row r="28627" spans="15:15" x14ac:dyDescent="0.3">
      <c r="O28627" s="1"/>
    </row>
    <row r="28628" spans="15:15" x14ac:dyDescent="0.3">
      <c r="O28628" s="1"/>
    </row>
    <row r="28629" spans="15:15" x14ac:dyDescent="0.3">
      <c r="O28629" s="1"/>
    </row>
    <row r="28630" spans="15:15" x14ac:dyDescent="0.3">
      <c r="O28630" s="1"/>
    </row>
    <row r="28631" spans="15:15" x14ac:dyDescent="0.3">
      <c r="O28631" s="1"/>
    </row>
    <row r="28632" spans="15:15" x14ac:dyDescent="0.3">
      <c r="O28632" s="1"/>
    </row>
    <row r="28633" spans="15:15" x14ac:dyDescent="0.3">
      <c r="O28633" s="1"/>
    </row>
    <row r="28634" spans="15:15" x14ac:dyDescent="0.3">
      <c r="O28634" s="1"/>
    </row>
    <row r="28635" spans="15:15" x14ac:dyDescent="0.3">
      <c r="O28635" s="1"/>
    </row>
    <row r="28636" spans="15:15" x14ac:dyDescent="0.3">
      <c r="O28636" s="1"/>
    </row>
    <row r="28637" spans="15:15" x14ac:dyDescent="0.3">
      <c r="O28637" s="1"/>
    </row>
    <row r="28638" spans="15:15" x14ac:dyDescent="0.3">
      <c r="O28638" s="1"/>
    </row>
    <row r="28639" spans="15:15" x14ac:dyDescent="0.3">
      <c r="O28639" s="1"/>
    </row>
    <row r="28640" spans="15:15" x14ac:dyDescent="0.3">
      <c r="O28640" s="1"/>
    </row>
    <row r="28641" spans="15:15" x14ac:dyDescent="0.3">
      <c r="O28641" s="1"/>
    </row>
    <row r="28642" spans="15:15" x14ac:dyDescent="0.3">
      <c r="O28642" s="1"/>
    </row>
    <row r="28643" spans="15:15" x14ac:dyDescent="0.3">
      <c r="O28643" s="1"/>
    </row>
    <row r="28644" spans="15:15" x14ac:dyDescent="0.3">
      <c r="O28644" s="1"/>
    </row>
    <row r="28645" spans="15:15" x14ac:dyDescent="0.3">
      <c r="O28645" s="1"/>
    </row>
    <row r="28646" spans="15:15" x14ac:dyDescent="0.3">
      <c r="O28646" s="1"/>
    </row>
    <row r="28647" spans="15:15" x14ac:dyDescent="0.3">
      <c r="O28647" s="1"/>
    </row>
    <row r="28648" spans="15:15" x14ac:dyDescent="0.3">
      <c r="O28648" s="1"/>
    </row>
    <row r="28649" spans="15:15" x14ac:dyDescent="0.3">
      <c r="O28649" s="1"/>
    </row>
    <row r="28650" spans="15:15" x14ac:dyDescent="0.3">
      <c r="O28650" s="1"/>
    </row>
    <row r="28651" spans="15:15" x14ac:dyDescent="0.3">
      <c r="O28651" s="1"/>
    </row>
    <row r="28652" spans="15:15" x14ac:dyDescent="0.3">
      <c r="O28652" s="1"/>
    </row>
    <row r="28653" spans="15:15" x14ac:dyDescent="0.3">
      <c r="O28653" s="1"/>
    </row>
    <row r="28654" spans="15:15" x14ac:dyDescent="0.3">
      <c r="O28654" s="1"/>
    </row>
    <row r="28655" spans="15:15" x14ac:dyDescent="0.3">
      <c r="O28655" s="1"/>
    </row>
    <row r="28656" spans="15:15" x14ac:dyDescent="0.3">
      <c r="O28656" s="1"/>
    </row>
    <row r="28657" spans="15:15" x14ac:dyDescent="0.3">
      <c r="O28657" s="1"/>
    </row>
    <row r="28658" spans="15:15" x14ac:dyDescent="0.3">
      <c r="O28658" s="1"/>
    </row>
    <row r="28659" spans="15:15" x14ac:dyDescent="0.3">
      <c r="O28659" s="1"/>
    </row>
    <row r="28660" spans="15:15" x14ac:dyDescent="0.3">
      <c r="O28660" s="1"/>
    </row>
    <row r="28661" spans="15:15" x14ac:dyDescent="0.3">
      <c r="O28661" s="1"/>
    </row>
    <row r="28662" spans="15:15" x14ac:dyDescent="0.3">
      <c r="O28662" s="1"/>
    </row>
    <row r="28663" spans="15:15" x14ac:dyDescent="0.3">
      <c r="O28663" s="1"/>
    </row>
    <row r="28664" spans="15:15" x14ac:dyDescent="0.3">
      <c r="O28664" s="1"/>
    </row>
    <row r="28665" spans="15:15" x14ac:dyDescent="0.3">
      <c r="O28665" s="1"/>
    </row>
    <row r="28666" spans="15:15" x14ac:dyDescent="0.3">
      <c r="O28666" s="1"/>
    </row>
    <row r="28667" spans="15:15" x14ac:dyDescent="0.3">
      <c r="O28667" s="1"/>
    </row>
    <row r="28668" spans="15:15" x14ac:dyDescent="0.3">
      <c r="O28668" s="1"/>
    </row>
    <row r="28669" spans="15:15" x14ac:dyDescent="0.3">
      <c r="O28669" s="1"/>
    </row>
    <row r="28670" spans="15:15" x14ac:dyDescent="0.3">
      <c r="O28670" s="1"/>
    </row>
    <row r="28671" spans="15:15" x14ac:dyDescent="0.3">
      <c r="O28671" s="1"/>
    </row>
    <row r="28672" spans="15:15" x14ac:dyDescent="0.3">
      <c r="O28672" s="1"/>
    </row>
    <row r="28673" spans="15:15" x14ac:dyDescent="0.3">
      <c r="O28673" s="1"/>
    </row>
    <row r="28674" spans="15:15" x14ac:dyDescent="0.3">
      <c r="O28674" s="1"/>
    </row>
    <row r="28675" spans="15:15" x14ac:dyDescent="0.3">
      <c r="O28675" s="1"/>
    </row>
    <row r="28676" spans="15:15" x14ac:dyDescent="0.3">
      <c r="O28676" s="1"/>
    </row>
    <row r="28677" spans="15:15" x14ac:dyDescent="0.3">
      <c r="O28677" s="1"/>
    </row>
    <row r="28678" spans="15:15" x14ac:dyDescent="0.3">
      <c r="O28678" s="1"/>
    </row>
    <row r="28679" spans="15:15" x14ac:dyDescent="0.3">
      <c r="O28679" s="1"/>
    </row>
    <row r="28680" spans="15:15" x14ac:dyDescent="0.3">
      <c r="O28680" s="1"/>
    </row>
    <row r="28681" spans="15:15" x14ac:dyDescent="0.3">
      <c r="O28681" s="1"/>
    </row>
    <row r="28682" spans="15:15" x14ac:dyDescent="0.3">
      <c r="O28682" s="1"/>
    </row>
    <row r="28683" spans="15:15" x14ac:dyDescent="0.3">
      <c r="O28683" s="1"/>
    </row>
    <row r="28684" spans="15:15" x14ac:dyDescent="0.3">
      <c r="O28684" s="1"/>
    </row>
    <row r="28685" spans="15:15" x14ac:dyDescent="0.3">
      <c r="O28685" s="1"/>
    </row>
    <row r="28686" spans="15:15" x14ac:dyDescent="0.3">
      <c r="O28686" s="1"/>
    </row>
    <row r="28687" spans="15:15" x14ac:dyDescent="0.3">
      <c r="O28687" s="1"/>
    </row>
    <row r="28688" spans="15:15" x14ac:dyDescent="0.3">
      <c r="O28688" s="1"/>
    </row>
    <row r="28689" spans="15:15" x14ac:dyDescent="0.3">
      <c r="O28689" s="1"/>
    </row>
    <row r="28690" spans="15:15" x14ac:dyDescent="0.3">
      <c r="O28690" s="1"/>
    </row>
    <row r="28691" spans="15:15" x14ac:dyDescent="0.3">
      <c r="O28691" s="1"/>
    </row>
    <row r="28692" spans="15:15" x14ac:dyDescent="0.3">
      <c r="O28692" s="1"/>
    </row>
    <row r="28693" spans="15:15" x14ac:dyDescent="0.3">
      <c r="O28693" s="1"/>
    </row>
    <row r="28694" spans="15:15" x14ac:dyDescent="0.3">
      <c r="O28694" s="1"/>
    </row>
    <row r="28695" spans="15:15" x14ac:dyDescent="0.3">
      <c r="O28695" s="1"/>
    </row>
    <row r="28696" spans="15:15" x14ac:dyDescent="0.3">
      <c r="O28696" s="1"/>
    </row>
    <row r="28697" spans="15:15" x14ac:dyDescent="0.3">
      <c r="O28697" s="1"/>
    </row>
    <row r="28698" spans="15:15" x14ac:dyDescent="0.3">
      <c r="O28698" s="1"/>
    </row>
    <row r="28699" spans="15:15" x14ac:dyDescent="0.3">
      <c r="O28699" s="1"/>
    </row>
    <row r="28700" spans="15:15" x14ac:dyDescent="0.3">
      <c r="O28700" s="1"/>
    </row>
    <row r="28701" spans="15:15" x14ac:dyDescent="0.3">
      <c r="O28701" s="1"/>
    </row>
    <row r="28702" spans="15:15" x14ac:dyDescent="0.3">
      <c r="O28702" s="1"/>
    </row>
    <row r="28703" spans="15:15" x14ac:dyDescent="0.3">
      <c r="O28703" s="1"/>
    </row>
    <row r="28704" spans="15:15" x14ac:dyDescent="0.3">
      <c r="O28704" s="1"/>
    </row>
    <row r="28705" spans="15:15" x14ac:dyDescent="0.3">
      <c r="O28705" s="1"/>
    </row>
    <row r="28706" spans="15:15" x14ac:dyDescent="0.3">
      <c r="O28706" s="1"/>
    </row>
    <row r="28707" spans="15:15" x14ac:dyDescent="0.3">
      <c r="O28707" s="1"/>
    </row>
    <row r="28708" spans="15:15" x14ac:dyDescent="0.3">
      <c r="O28708" s="1"/>
    </row>
    <row r="28709" spans="15:15" x14ac:dyDescent="0.3">
      <c r="O28709" s="1"/>
    </row>
    <row r="28710" spans="15:15" x14ac:dyDescent="0.3">
      <c r="O28710" s="1"/>
    </row>
    <row r="28711" spans="15:15" x14ac:dyDescent="0.3">
      <c r="O28711" s="1"/>
    </row>
    <row r="28712" spans="15:15" x14ac:dyDescent="0.3">
      <c r="O28712" s="1"/>
    </row>
    <row r="28713" spans="15:15" x14ac:dyDescent="0.3">
      <c r="O28713" s="1"/>
    </row>
    <row r="28714" spans="15:15" x14ac:dyDescent="0.3">
      <c r="O28714" s="1"/>
    </row>
    <row r="28715" spans="15:15" x14ac:dyDescent="0.3">
      <c r="O28715" s="1"/>
    </row>
    <row r="28716" spans="15:15" x14ac:dyDescent="0.3">
      <c r="O28716" s="1"/>
    </row>
    <row r="28717" spans="15:15" x14ac:dyDescent="0.3">
      <c r="O28717" s="1"/>
    </row>
    <row r="28718" spans="15:15" x14ac:dyDescent="0.3">
      <c r="O28718" s="1"/>
    </row>
    <row r="28719" spans="15:15" x14ac:dyDescent="0.3">
      <c r="O28719" s="1"/>
    </row>
    <row r="28720" spans="15:15" x14ac:dyDescent="0.3">
      <c r="O28720" s="1"/>
    </row>
    <row r="28721" spans="15:15" x14ac:dyDescent="0.3">
      <c r="O28721" s="1"/>
    </row>
    <row r="28722" spans="15:15" x14ac:dyDescent="0.3">
      <c r="O28722" s="1"/>
    </row>
    <row r="28723" spans="15:15" x14ac:dyDescent="0.3">
      <c r="O28723" s="1"/>
    </row>
    <row r="28724" spans="15:15" x14ac:dyDescent="0.3">
      <c r="O28724" s="1"/>
    </row>
    <row r="28725" spans="15:15" x14ac:dyDescent="0.3">
      <c r="O28725" s="1"/>
    </row>
    <row r="28726" spans="15:15" x14ac:dyDescent="0.3">
      <c r="O28726" s="1"/>
    </row>
    <row r="28727" spans="15:15" x14ac:dyDescent="0.3">
      <c r="O28727" s="1"/>
    </row>
    <row r="28728" spans="15:15" x14ac:dyDescent="0.3">
      <c r="O28728" s="1"/>
    </row>
    <row r="28729" spans="15:15" x14ac:dyDescent="0.3">
      <c r="O28729" s="1"/>
    </row>
    <row r="28730" spans="15:15" x14ac:dyDescent="0.3">
      <c r="O28730" s="1"/>
    </row>
    <row r="28731" spans="15:15" x14ac:dyDescent="0.3">
      <c r="O28731" s="1"/>
    </row>
    <row r="28732" spans="15:15" x14ac:dyDescent="0.3">
      <c r="O28732" s="1"/>
    </row>
    <row r="28733" spans="15:15" x14ac:dyDescent="0.3">
      <c r="O28733" s="1"/>
    </row>
    <row r="28734" spans="15:15" x14ac:dyDescent="0.3">
      <c r="O28734" s="1"/>
    </row>
    <row r="28735" spans="15:15" x14ac:dyDescent="0.3">
      <c r="O28735" s="1"/>
    </row>
    <row r="28736" spans="15:15" x14ac:dyDescent="0.3">
      <c r="O28736" s="1"/>
    </row>
    <row r="28737" spans="15:15" x14ac:dyDescent="0.3">
      <c r="O28737" s="1"/>
    </row>
    <row r="28738" spans="15:15" x14ac:dyDescent="0.3">
      <c r="O28738" s="1"/>
    </row>
    <row r="28739" spans="15:15" x14ac:dyDescent="0.3">
      <c r="O28739" s="1"/>
    </row>
    <row r="28740" spans="15:15" x14ac:dyDescent="0.3">
      <c r="O28740" s="1"/>
    </row>
    <row r="28741" spans="15:15" x14ac:dyDescent="0.3">
      <c r="O28741" s="1"/>
    </row>
    <row r="28742" spans="15:15" x14ac:dyDescent="0.3">
      <c r="O28742" s="1"/>
    </row>
    <row r="28743" spans="15:15" x14ac:dyDescent="0.3">
      <c r="O28743" s="1"/>
    </row>
    <row r="28744" spans="15:15" x14ac:dyDescent="0.3">
      <c r="O28744" s="1"/>
    </row>
    <row r="28745" spans="15:15" x14ac:dyDescent="0.3">
      <c r="O28745" s="1"/>
    </row>
    <row r="28746" spans="15:15" x14ac:dyDescent="0.3">
      <c r="O28746" s="1"/>
    </row>
    <row r="28747" spans="15:15" x14ac:dyDescent="0.3">
      <c r="O28747" s="1"/>
    </row>
    <row r="28748" spans="15:15" x14ac:dyDescent="0.3">
      <c r="O28748" s="1"/>
    </row>
    <row r="28749" spans="15:15" x14ac:dyDescent="0.3">
      <c r="O28749" s="1"/>
    </row>
    <row r="28750" spans="15:15" x14ac:dyDescent="0.3">
      <c r="O28750" s="1"/>
    </row>
    <row r="28751" spans="15:15" x14ac:dyDescent="0.3">
      <c r="O28751" s="1"/>
    </row>
    <row r="28752" spans="15:15" x14ac:dyDescent="0.3">
      <c r="O28752" s="1"/>
    </row>
    <row r="28753" spans="15:15" x14ac:dyDescent="0.3">
      <c r="O28753" s="1"/>
    </row>
    <row r="28754" spans="15:15" x14ac:dyDescent="0.3">
      <c r="O28754" s="1"/>
    </row>
    <row r="28755" spans="15:15" x14ac:dyDescent="0.3">
      <c r="O28755" s="1"/>
    </row>
    <row r="28756" spans="15:15" x14ac:dyDescent="0.3">
      <c r="O28756" s="1"/>
    </row>
    <row r="28757" spans="15:15" x14ac:dyDescent="0.3">
      <c r="O28757" s="1"/>
    </row>
    <row r="28758" spans="15:15" x14ac:dyDescent="0.3">
      <c r="O28758" s="1"/>
    </row>
    <row r="28759" spans="15:15" x14ac:dyDescent="0.3">
      <c r="O28759" s="1"/>
    </row>
    <row r="28760" spans="15:15" x14ac:dyDescent="0.3">
      <c r="O28760" s="1"/>
    </row>
    <row r="28761" spans="15:15" x14ac:dyDescent="0.3">
      <c r="O28761" s="1"/>
    </row>
    <row r="28762" spans="15:15" x14ac:dyDescent="0.3">
      <c r="O28762" s="1"/>
    </row>
    <row r="28763" spans="15:15" x14ac:dyDescent="0.3">
      <c r="O28763" s="1"/>
    </row>
    <row r="28764" spans="15:15" x14ac:dyDescent="0.3">
      <c r="O28764" s="1"/>
    </row>
    <row r="28765" spans="15:15" x14ac:dyDescent="0.3">
      <c r="O28765" s="1"/>
    </row>
    <row r="28766" spans="15:15" x14ac:dyDescent="0.3">
      <c r="O28766" s="1"/>
    </row>
    <row r="28767" spans="15:15" x14ac:dyDescent="0.3">
      <c r="O28767" s="1"/>
    </row>
    <row r="28768" spans="15:15" x14ac:dyDescent="0.3">
      <c r="O28768" s="1"/>
    </row>
    <row r="28769" spans="15:15" x14ac:dyDescent="0.3">
      <c r="O28769" s="1"/>
    </row>
    <row r="28770" spans="15:15" x14ac:dyDescent="0.3">
      <c r="O28770" s="1"/>
    </row>
    <row r="28771" spans="15:15" x14ac:dyDescent="0.3">
      <c r="O28771" s="1"/>
    </row>
    <row r="28772" spans="15:15" x14ac:dyDescent="0.3">
      <c r="O28772" s="1"/>
    </row>
    <row r="28773" spans="15:15" x14ac:dyDescent="0.3">
      <c r="O28773" s="1"/>
    </row>
    <row r="28774" spans="15:15" x14ac:dyDescent="0.3">
      <c r="O28774" s="1"/>
    </row>
    <row r="28775" spans="15:15" x14ac:dyDescent="0.3">
      <c r="O28775" s="1"/>
    </row>
    <row r="28776" spans="15:15" x14ac:dyDescent="0.3">
      <c r="O28776" s="1"/>
    </row>
    <row r="28777" spans="15:15" x14ac:dyDescent="0.3">
      <c r="O28777" s="1"/>
    </row>
    <row r="28778" spans="15:15" x14ac:dyDescent="0.3">
      <c r="O28778" s="1"/>
    </row>
    <row r="28779" spans="15:15" x14ac:dyDescent="0.3">
      <c r="O28779" s="1"/>
    </row>
    <row r="28780" spans="15:15" x14ac:dyDescent="0.3">
      <c r="O28780" s="1"/>
    </row>
    <row r="28781" spans="15:15" x14ac:dyDescent="0.3">
      <c r="O28781" s="1"/>
    </row>
    <row r="28782" spans="15:15" x14ac:dyDescent="0.3">
      <c r="O28782" s="1"/>
    </row>
    <row r="28783" spans="15:15" x14ac:dyDescent="0.3">
      <c r="O28783" s="1"/>
    </row>
    <row r="28784" spans="15:15" x14ac:dyDescent="0.3">
      <c r="O28784" s="1"/>
    </row>
    <row r="28785" spans="15:15" x14ac:dyDescent="0.3">
      <c r="O28785" s="1"/>
    </row>
    <row r="28786" spans="15:15" x14ac:dyDescent="0.3">
      <c r="O28786" s="1"/>
    </row>
    <row r="28787" spans="15:15" x14ac:dyDescent="0.3">
      <c r="O28787" s="1"/>
    </row>
    <row r="28788" spans="15:15" x14ac:dyDescent="0.3">
      <c r="O28788" s="1"/>
    </row>
    <row r="28789" spans="15:15" x14ac:dyDescent="0.3">
      <c r="O28789" s="1"/>
    </row>
    <row r="28790" spans="15:15" x14ac:dyDescent="0.3">
      <c r="O28790" s="1"/>
    </row>
    <row r="28791" spans="15:15" x14ac:dyDescent="0.3">
      <c r="O28791" s="1"/>
    </row>
    <row r="28792" spans="15:15" x14ac:dyDescent="0.3">
      <c r="O28792" s="1"/>
    </row>
    <row r="28793" spans="15:15" x14ac:dyDescent="0.3">
      <c r="O28793" s="1"/>
    </row>
    <row r="28794" spans="15:15" x14ac:dyDescent="0.3">
      <c r="O28794" s="1"/>
    </row>
    <row r="28795" spans="15:15" x14ac:dyDescent="0.3">
      <c r="O28795" s="1"/>
    </row>
    <row r="28796" spans="15:15" x14ac:dyDescent="0.3">
      <c r="O28796" s="1"/>
    </row>
    <row r="28797" spans="15:15" x14ac:dyDescent="0.3">
      <c r="O28797" s="1"/>
    </row>
    <row r="28798" spans="15:15" x14ac:dyDescent="0.3">
      <c r="O28798" s="1"/>
    </row>
    <row r="28799" spans="15:15" x14ac:dyDescent="0.3">
      <c r="O28799" s="1"/>
    </row>
    <row r="28800" spans="15:15" x14ac:dyDescent="0.3">
      <c r="O28800" s="1"/>
    </row>
    <row r="28801" spans="15:15" x14ac:dyDescent="0.3">
      <c r="O28801" s="1"/>
    </row>
    <row r="28802" spans="15:15" x14ac:dyDescent="0.3">
      <c r="O28802" s="1"/>
    </row>
    <row r="28803" spans="15:15" x14ac:dyDescent="0.3">
      <c r="O28803" s="1"/>
    </row>
    <row r="28804" spans="15:15" x14ac:dyDescent="0.3">
      <c r="O28804" s="1"/>
    </row>
    <row r="28805" spans="15:15" x14ac:dyDescent="0.3">
      <c r="O28805" s="1"/>
    </row>
    <row r="28806" spans="15:15" x14ac:dyDescent="0.3">
      <c r="O28806" s="1"/>
    </row>
    <row r="28807" spans="15:15" x14ac:dyDescent="0.3">
      <c r="O28807" s="1"/>
    </row>
    <row r="28808" spans="15:15" x14ac:dyDescent="0.3">
      <c r="O28808" s="1"/>
    </row>
    <row r="28809" spans="15:15" x14ac:dyDescent="0.3">
      <c r="O28809" s="1"/>
    </row>
    <row r="28810" spans="15:15" x14ac:dyDescent="0.3">
      <c r="O28810" s="1"/>
    </row>
    <row r="28811" spans="15:15" x14ac:dyDescent="0.3">
      <c r="O28811" s="1"/>
    </row>
    <row r="28812" spans="15:15" x14ac:dyDescent="0.3">
      <c r="O28812" s="1"/>
    </row>
    <row r="28813" spans="15:15" x14ac:dyDescent="0.3">
      <c r="O28813" s="1"/>
    </row>
    <row r="28814" spans="15:15" x14ac:dyDescent="0.3">
      <c r="O28814" s="1"/>
    </row>
    <row r="28815" spans="15:15" x14ac:dyDescent="0.3">
      <c r="O28815" s="1"/>
    </row>
    <row r="28816" spans="15:15" x14ac:dyDescent="0.3">
      <c r="O28816" s="1"/>
    </row>
    <row r="28817" spans="15:15" x14ac:dyDescent="0.3">
      <c r="O28817" s="1"/>
    </row>
    <row r="28818" spans="15:15" x14ac:dyDescent="0.3">
      <c r="O28818" s="1"/>
    </row>
    <row r="28819" spans="15:15" x14ac:dyDescent="0.3">
      <c r="O28819" s="1"/>
    </row>
    <row r="28820" spans="15:15" x14ac:dyDescent="0.3">
      <c r="O28820" s="1"/>
    </row>
    <row r="28821" spans="15:15" x14ac:dyDescent="0.3">
      <c r="O28821" s="1"/>
    </row>
    <row r="28822" spans="15:15" x14ac:dyDescent="0.3">
      <c r="O28822" s="1"/>
    </row>
    <row r="28823" spans="15:15" x14ac:dyDescent="0.3">
      <c r="O28823" s="1"/>
    </row>
    <row r="28824" spans="15:15" x14ac:dyDescent="0.3">
      <c r="O28824" s="1"/>
    </row>
    <row r="28825" spans="15:15" x14ac:dyDescent="0.3">
      <c r="O28825" s="1"/>
    </row>
    <row r="28826" spans="15:15" x14ac:dyDescent="0.3">
      <c r="O28826" s="1"/>
    </row>
    <row r="28827" spans="15:15" x14ac:dyDescent="0.3">
      <c r="O28827" s="1"/>
    </row>
    <row r="28828" spans="15:15" x14ac:dyDescent="0.3">
      <c r="O28828" s="1"/>
    </row>
    <row r="28829" spans="15:15" x14ac:dyDescent="0.3">
      <c r="O28829" s="1"/>
    </row>
    <row r="28830" spans="15:15" x14ac:dyDescent="0.3">
      <c r="O28830" s="1"/>
    </row>
    <row r="28831" spans="15:15" x14ac:dyDescent="0.3">
      <c r="O28831" s="1"/>
    </row>
    <row r="28832" spans="15:15" x14ac:dyDescent="0.3">
      <c r="O28832" s="1"/>
    </row>
    <row r="28833" spans="15:15" x14ac:dyDescent="0.3">
      <c r="O28833" s="1"/>
    </row>
    <row r="28834" spans="15:15" x14ac:dyDescent="0.3">
      <c r="O28834" s="1"/>
    </row>
    <row r="28835" spans="15:15" x14ac:dyDescent="0.3">
      <c r="O28835" s="1"/>
    </row>
    <row r="28836" spans="15:15" x14ac:dyDescent="0.3">
      <c r="O28836" s="1"/>
    </row>
    <row r="28837" spans="15:15" x14ac:dyDescent="0.3">
      <c r="O28837" s="1"/>
    </row>
    <row r="28838" spans="15:15" x14ac:dyDescent="0.3">
      <c r="O28838" s="1"/>
    </row>
    <row r="28839" spans="15:15" x14ac:dyDescent="0.3">
      <c r="O28839" s="1"/>
    </row>
    <row r="28840" spans="15:15" x14ac:dyDescent="0.3">
      <c r="O28840" s="1"/>
    </row>
    <row r="28841" spans="15:15" x14ac:dyDescent="0.3">
      <c r="O28841" s="1"/>
    </row>
    <row r="28842" spans="15:15" x14ac:dyDescent="0.3">
      <c r="O28842" s="1"/>
    </row>
    <row r="28843" spans="15:15" x14ac:dyDescent="0.3">
      <c r="O28843" s="1"/>
    </row>
    <row r="28844" spans="15:15" x14ac:dyDescent="0.3">
      <c r="O28844" s="1"/>
    </row>
    <row r="28845" spans="15:15" x14ac:dyDescent="0.3">
      <c r="O28845" s="1"/>
    </row>
    <row r="28846" spans="15:15" x14ac:dyDescent="0.3">
      <c r="O28846" s="1"/>
    </row>
    <row r="28847" spans="15:15" x14ac:dyDescent="0.3">
      <c r="O28847" s="1"/>
    </row>
    <row r="28848" spans="15:15" x14ac:dyDescent="0.3">
      <c r="O28848" s="1"/>
    </row>
    <row r="28849" spans="15:15" x14ac:dyDescent="0.3">
      <c r="O28849" s="1"/>
    </row>
    <row r="28850" spans="15:15" x14ac:dyDescent="0.3">
      <c r="O28850" s="1"/>
    </row>
    <row r="28851" spans="15:15" x14ac:dyDescent="0.3">
      <c r="O28851" s="1"/>
    </row>
    <row r="28852" spans="15:15" x14ac:dyDescent="0.3">
      <c r="O28852" s="1"/>
    </row>
    <row r="28853" spans="15:15" x14ac:dyDescent="0.3">
      <c r="O28853" s="1"/>
    </row>
    <row r="28854" spans="15:15" x14ac:dyDescent="0.3">
      <c r="O28854" s="1"/>
    </row>
    <row r="28855" spans="15:15" x14ac:dyDescent="0.3">
      <c r="O28855" s="1"/>
    </row>
    <row r="28856" spans="15:15" x14ac:dyDescent="0.3">
      <c r="O28856" s="1"/>
    </row>
    <row r="28857" spans="15:15" x14ac:dyDescent="0.3">
      <c r="O28857" s="1"/>
    </row>
    <row r="28858" spans="15:15" x14ac:dyDescent="0.3">
      <c r="O28858" s="1"/>
    </row>
    <row r="28859" spans="15:15" x14ac:dyDescent="0.3">
      <c r="O28859" s="1"/>
    </row>
    <row r="28860" spans="15:15" x14ac:dyDescent="0.3">
      <c r="O28860" s="1"/>
    </row>
    <row r="28861" spans="15:15" x14ac:dyDescent="0.3">
      <c r="O28861" s="1"/>
    </row>
    <row r="28862" spans="15:15" x14ac:dyDescent="0.3">
      <c r="O28862" s="1"/>
    </row>
    <row r="28863" spans="15:15" x14ac:dyDescent="0.3">
      <c r="O28863" s="1"/>
    </row>
    <row r="28864" spans="15:15" x14ac:dyDescent="0.3">
      <c r="O28864" s="1"/>
    </row>
    <row r="28865" spans="15:15" x14ac:dyDescent="0.3">
      <c r="O28865" s="1"/>
    </row>
    <row r="28866" spans="15:15" x14ac:dyDescent="0.3">
      <c r="O28866" s="1"/>
    </row>
    <row r="28867" spans="15:15" x14ac:dyDescent="0.3">
      <c r="O28867" s="1"/>
    </row>
    <row r="28868" spans="15:15" x14ac:dyDescent="0.3">
      <c r="O28868" s="1"/>
    </row>
    <row r="28869" spans="15:15" x14ac:dyDescent="0.3">
      <c r="O28869" s="1"/>
    </row>
    <row r="28870" spans="15:15" x14ac:dyDescent="0.3">
      <c r="O28870" s="1"/>
    </row>
    <row r="28871" spans="15:15" x14ac:dyDescent="0.3">
      <c r="O28871" s="1"/>
    </row>
    <row r="28872" spans="15:15" x14ac:dyDescent="0.3">
      <c r="O28872" s="1"/>
    </row>
    <row r="28873" spans="15:15" x14ac:dyDescent="0.3">
      <c r="O28873" s="1"/>
    </row>
    <row r="28874" spans="15:15" x14ac:dyDescent="0.3">
      <c r="O28874" s="1"/>
    </row>
    <row r="28875" spans="15:15" x14ac:dyDescent="0.3">
      <c r="O28875" s="1"/>
    </row>
    <row r="28876" spans="15:15" x14ac:dyDescent="0.3">
      <c r="O28876" s="1"/>
    </row>
    <row r="28877" spans="15:15" x14ac:dyDescent="0.3">
      <c r="O28877" s="1"/>
    </row>
    <row r="28878" spans="15:15" x14ac:dyDescent="0.3">
      <c r="O28878" s="1"/>
    </row>
    <row r="28879" spans="15:15" x14ac:dyDescent="0.3">
      <c r="O28879" s="1"/>
    </row>
    <row r="28880" spans="15:15" x14ac:dyDescent="0.3">
      <c r="O28880" s="1"/>
    </row>
    <row r="28881" spans="15:15" x14ac:dyDescent="0.3">
      <c r="O28881" s="1"/>
    </row>
    <row r="28882" spans="15:15" x14ac:dyDescent="0.3">
      <c r="O28882" s="1"/>
    </row>
    <row r="28883" spans="15:15" x14ac:dyDescent="0.3">
      <c r="O28883" s="1"/>
    </row>
    <row r="28884" spans="15:15" x14ac:dyDescent="0.3">
      <c r="O28884" s="1"/>
    </row>
    <row r="28885" spans="15:15" x14ac:dyDescent="0.3">
      <c r="O28885" s="1"/>
    </row>
    <row r="28886" spans="15:15" x14ac:dyDescent="0.3">
      <c r="O28886" s="1"/>
    </row>
    <row r="28887" spans="15:15" x14ac:dyDescent="0.3">
      <c r="O28887" s="1"/>
    </row>
    <row r="28888" spans="15:15" x14ac:dyDescent="0.3">
      <c r="O28888" s="1"/>
    </row>
    <row r="28889" spans="15:15" x14ac:dyDescent="0.3">
      <c r="O28889" s="1"/>
    </row>
    <row r="28890" spans="15:15" x14ac:dyDescent="0.3">
      <c r="O28890" s="1"/>
    </row>
    <row r="28891" spans="15:15" x14ac:dyDescent="0.3">
      <c r="O28891" s="1"/>
    </row>
    <row r="28892" spans="15:15" x14ac:dyDescent="0.3">
      <c r="O28892" s="1"/>
    </row>
    <row r="28893" spans="15:15" x14ac:dyDescent="0.3">
      <c r="O28893" s="1"/>
    </row>
    <row r="28894" spans="15:15" x14ac:dyDescent="0.3">
      <c r="O28894" s="1"/>
    </row>
    <row r="28895" spans="15:15" x14ac:dyDescent="0.3">
      <c r="O28895" s="1"/>
    </row>
    <row r="28896" spans="15:15" x14ac:dyDescent="0.3">
      <c r="O28896" s="1"/>
    </row>
    <row r="28897" spans="15:15" x14ac:dyDescent="0.3">
      <c r="O28897" s="1"/>
    </row>
    <row r="28898" spans="15:15" x14ac:dyDescent="0.3">
      <c r="O28898" s="1"/>
    </row>
    <row r="28899" spans="15:15" x14ac:dyDescent="0.3">
      <c r="O28899" s="1"/>
    </row>
    <row r="28900" spans="15:15" x14ac:dyDescent="0.3">
      <c r="O28900" s="1"/>
    </row>
    <row r="28901" spans="15:15" x14ac:dyDescent="0.3">
      <c r="O28901" s="1"/>
    </row>
    <row r="28902" spans="15:15" x14ac:dyDescent="0.3">
      <c r="O28902" s="1"/>
    </row>
    <row r="28903" spans="15:15" x14ac:dyDescent="0.3">
      <c r="O28903" s="1"/>
    </row>
    <row r="28904" spans="15:15" x14ac:dyDescent="0.3">
      <c r="O28904" s="1"/>
    </row>
    <row r="28905" spans="15:15" x14ac:dyDescent="0.3">
      <c r="O28905" s="1"/>
    </row>
    <row r="28906" spans="15:15" x14ac:dyDescent="0.3">
      <c r="O28906" s="1"/>
    </row>
    <row r="28907" spans="15:15" x14ac:dyDescent="0.3">
      <c r="O28907" s="1"/>
    </row>
    <row r="28908" spans="15:15" x14ac:dyDescent="0.3">
      <c r="O28908" s="1"/>
    </row>
    <row r="28909" spans="15:15" x14ac:dyDescent="0.3">
      <c r="O28909" s="1"/>
    </row>
    <row r="28910" spans="15:15" x14ac:dyDescent="0.3">
      <c r="O28910" s="1"/>
    </row>
    <row r="28911" spans="15:15" x14ac:dyDescent="0.3">
      <c r="O28911" s="1"/>
    </row>
    <row r="28912" spans="15:15" x14ac:dyDescent="0.3">
      <c r="O28912" s="1"/>
    </row>
    <row r="28913" spans="15:15" x14ac:dyDescent="0.3">
      <c r="O28913" s="1"/>
    </row>
    <row r="28914" spans="15:15" x14ac:dyDescent="0.3">
      <c r="O28914" s="1"/>
    </row>
    <row r="28915" spans="15:15" x14ac:dyDescent="0.3">
      <c r="O28915" s="1"/>
    </row>
    <row r="28916" spans="15:15" x14ac:dyDescent="0.3">
      <c r="O28916" s="1"/>
    </row>
    <row r="28917" spans="15:15" x14ac:dyDescent="0.3">
      <c r="O28917" s="1"/>
    </row>
    <row r="28918" spans="15:15" x14ac:dyDescent="0.3">
      <c r="O28918" s="1"/>
    </row>
    <row r="28919" spans="15:15" x14ac:dyDescent="0.3">
      <c r="O28919" s="1"/>
    </row>
    <row r="28920" spans="15:15" x14ac:dyDescent="0.3">
      <c r="O28920" s="1"/>
    </row>
    <row r="28921" spans="15:15" x14ac:dyDescent="0.3">
      <c r="O28921" s="1"/>
    </row>
    <row r="28922" spans="15:15" x14ac:dyDescent="0.3">
      <c r="O28922" s="1"/>
    </row>
    <row r="28923" spans="15:15" x14ac:dyDescent="0.3">
      <c r="O28923" s="1"/>
    </row>
    <row r="28924" spans="15:15" x14ac:dyDescent="0.3">
      <c r="O28924" s="1"/>
    </row>
    <row r="28925" spans="15:15" x14ac:dyDescent="0.3">
      <c r="O28925" s="1"/>
    </row>
    <row r="28926" spans="15:15" x14ac:dyDescent="0.3">
      <c r="O28926" s="1"/>
    </row>
    <row r="28927" spans="15:15" x14ac:dyDescent="0.3">
      <c r="O28927" s="1"/>
    </row>
    <row r="28928" spans="15:15" x14ac:dyDescent="0.3">
      <c r="O28928" s="1"/>
    </row>
    <row r="28929" spans="15:15" x14ac:dyDescent="0.3">
      <c r="O28929" s="1"/>
    </row>
    <row r="28930" spans="15:15" x14ac:dyDescent="0.3">
      <c r="O28930" s="1"/>
    </row>
    <row r="28931" spans="15:15" x14ac:dyDescent="0.3">
      <c r="O28931" s="1"/>
    </row>
    <row r="28932" spans="15:15" x14ac:dyDescent="0.3">
      <c r="O28932" s="1"/>
    </row>
    <row r="28933" spans="15:15" x14ac:dyDescent="0.3">
      <c r="O28933" s="1"/>
    </row>
    <row r="28934" spans="15:15" x14ac:dyDescent="0.3">
      <c r="O28934" s="1"/>
    </row>
    <row r="28935" spans="15:15" x14ac:dyDescent="0.3">
      <c r="O28935" s="1"/>
    </row>
    <row r="28936" spans="15:15" x14ac:dyDescent="0.3">
      <c r="O28936" s="1"/>
    </row>
    <row r="28937" spans="15:15" x14ac:dyDescent="0.3">
      <c r="O28937" s="1"/>
    </row>
    <row r="28938" spans="15:15" x14ac:dyDescent="0.3">
      <c r="O28938" s="1"/>
    </row>
    <row r="28939" spans="15:15" x14ac:dyDescent="0.3">
      <c r="O28939" s="1"/>
    </row>
    <row r="28940" spans="15:15" x14ac:dyDescent="0.3">
      <c r="O28940" s="1"/>
    </row>
    <row r="28941" spans="15:15" x14ac:dyDescent="0.3">
      <c r="O28941" s="1"/>
    </row>
    <row r="28942" spans="15:15" x14ac:dyDescent="0.3">
      <c r="O28942" s="1"/>
    </row>
    <row r="28943" spans="15:15" x14ac:dyDescent="0.3">
      <c r="O28943" s="1"/>
    </row>
    <row r="28944" spans="15:15" x14ac:dyDescent="0.3">
      <c r="O28944" s="1"/>
    </row>
    <row r="28945" spans="15:15" x14ac:dyDescent="0.3">
      <c r="O28945" s="1"/>
    </row>
    <row r="28946" spans="15:15" x14ac:dyDescent="0.3">
      <c r="O28946" s="1"/>
    </row>
    <row r="28947" spans="15:15" x14ac:dyDescent="0.3">
      <c r="O28947" s="1"/>
    </row>
    <row r="28948" spans="15:15" x14ac:dyDescent="0.3">
      <c r="O28948" s="1"/>
    </row>
    <row r="28949" spans="15:15" x14ac:dyDescent="0.3">
      <c r="O28949" s="1"/>
    </row>
    <row r="28950" spans="15:15" x14ac:dyDescent="0.3">
      <c r="O28950" s="1"/>
    </row>
    <row r="28951" spans="15:15" x14ac:dyDescent="0.3">
      <c r="O28951" s="1"/>
    </row>
    <row r="28952" spans="15:15" x14ac:dyDescent="0.3">
      <c r="O28952" s="1"/>
    </row>
    <row r="28953" spans="15:15" x14ac:dyDescent="0.3">
      <c r="O28953" s="1"/>
    </row>
    <row r="28954" spans="15:15" x14ac:dyDescent="0.3">
      <c r="O28954" s="1"/>
    </row>
    <row r="28955" spans="15:15" x14ac:dyDescent="0.3">
      <c r="O28955" s="1"/>
    </row>
    <row r="28956" spans="15:15" x14ac:dyDescent="0.3">
      <c r="O28956" s="1"/>
    </row>
    <row r="28957" spans="15:15" x14ac:dyDescent="0.3">
      <c r="O28957" s="1"/>
    </row>
    <row r="28958" spans="15:15" x14ac:dyDescent="0.3">
      <c r="O28958" s="1"/>
    </row>
    <row r="28959" spans="15:15" x14ac:dyDescent="0.3">
      <c r="O28959" s="1"/>
    </row>
    <row r="28960" spans="15:15" x14ac:dyDescent="0.3">
      <c r="O28960" s="1"/>
    </row>
    <row r="28961" spans="15:15" x14ac:dyDescent="0.3">
      <c r="O28961" s="1"/>
    </row>
    <row r="28962" spans="15:15" x14ac:dyDescent="0.3">
      <c r="O28962" s="1"/>
    </row>
    <row r="28963" spans="15:15" x14ac:dyDescent="0.3">
      <c r="O28963" s="1"/>
    </row>
    <row r="28964" spans="15:15" x14ac:dyDescent="0.3">
      <c r="O28964" s="1"/>
    </row>
    <row r="28965" spans="15:15" x14ac:dyDescent="0.3">
      <c r="O28965" s="1"/>
    </row>
    <row r="28966" spans="15:15" x14ac:dyDescent="0.3">
      <c r="O28966" s="1"/>
    </row>
    <row r="28967" spans="15:15" x14ac:dyDescent="0.3">
      <c r="O28967" s="1"/>
    </row>
    <row r="28968" spans="15:15" x14ac:dyDescent="0.3">
      <c r="O28968" s="1"/>
    </row>
    <row r="28969" spans="15:15" x14ac:dyDescent="0.3">
      <c r="O28969" s="1"/>
    </row>
    <row r="28970" spans="15:15" x14ac:dyDescent="0.3">
      <c r="O28970" s="1"/>
    </row>
    <row r="28971" spans="15:15" x14ac:dyDescent="0.3">
      <c r="O28971" s="1"/>
    </row>
    <row r="28972" spans="15:15" x14ac:dyDescent="0.3">
      <c r="O28972" s="1"/>
    </row>
    <row r="28973" spans="15:15" x14ac:dyDescent="0.3">
      <c r="O28973" s="1"/>
    </row>
    <row r="28974" spans="15:15" x14ac:dyDescent="0.3">
      <c r="O28974" s="1"/>
    </row>
    <row r="28975" spans="15:15" x14ac:dyDescent="0.3">
      <c r="O28975" s="1"/>
    </row>
    <row r="28976" spans="15:15" x14ac:dyDescent="0.3">
      <c r="O28976" s="1"/>
    </row>
    <row r="28977" spans="15:15" x14ac:dyDescent="0.3">
      <c r="O28977" s="1"/>
    </row>
    <row r="28978" spans="15:15" x14ac:dyDescent="0.3">
      <c r="O28978" s="1"/>
    </row>
    <row r="28979" spans="15:15" x14ac:dyDescent="0.3">
      <c r="O28979" s="1"/>
    </row>
    <row r="28980" spans="15:15" x14ac:dyDescent="0.3">
      <c r="O28980" s="1"/>
    </row>
    <row r="28981" spans="15:15" x14ac:dyDescent="0.3">
      <c r="O28981" s="1"/>
    </row>
    <row r="28982" spans="15:15" x14ac:dyDescent="0.3">
      <c r="O28982" s="1"/>
    </row>
    <row r="28983" spans="15:15" x14ac:dyDescent="0.3">
      <c r="O28983" s="1"/>
    </row>
    <row r="28984" spans="15:15" x14ac:dyDescent="0.3">
      <c r="O28984" s="1"/>
    </row>
    <row r="28985" spans="15:15" x14ac:dyDescent="0.3">
      <c r="O28985" s="1"/>
    </row>
    <row r="28986" spans="15:15" x14ac:dyDescent="0.3">
      <c r="O28986" s="1"/>
    </row>
    <row r="28987" spans="15:15" x14ac:dyDescent="0.3">
      <c r="O28987" s="1"/>
    </row>
    <row r="28988" spans="15:15" x14ac:dyDescent="0.3">
      <c r="O28988" s="1"/>
    </row>
    <row r="28989" spans="15:15" x14ac:dyDescent="0.3">
      <c r="O28989" s="1"/>
    </row>
    <row r="28990" spans="15:15" x14ac:dyDescent="0.3">
      <c r="O28990" s="1"/>
    </row>
    <row r="28991" spans="15:15" x14ac:dyDescent="0.3">
      <c r="O28991" s="1"/>
    </row>
    <row r="28992" spans="15:15" x14ac:dyDescent="0.3">
      <c r="O28992" s="1"/>
    </row>
    <row r="28993" spans="15:15" x14ac:dyDescent="0.3">
      <c r="O28993" s="1"/>
    </row>
    <row r="28994" spans="15:15" x14ac:dyDescent="0.3">
      <c r="O28994" s="1"/>
    </row>
    <row r="28995" spans="15:15" x14ac:dyDescent="0.3">
      <c r="O28995" s="1"/>
    </row>
    <row r="28996" spans="15:15" x14ac:dyDescent="0.3">
      <c r="O28996" s="1"/>
    </row>
    <row r="28997" spans="15:15" x14ac:dyDescent="0.3">
      <c r="O28997" s="1"/>
    </row>
    <row r="28998" spans="15:15" x14ac:dyDescent="0.3">
      <c r="O28998" s="1"/>
    </row>
    <row r="28999" spans="15:15" x14ac:dyDescent="0.3">
      <c r="O28999" s="1"/>
    </row>
    <row r="29000" spans="15:15" x14ac:dyDescent="0.3">
      <c r="O29000" s="1"/>
    </row>
    <row r="29001" spans="15:15" x14ac:dyDescent="0.3">
      <c r="O29001" s="1"/>
    </row>
    <row r="29002" spans="15:15" x14ac:dyDescent="0.3">
      <c r="O29002" s="1"/>
    </row>
    <row r="29003" spans="15:15" x14ac:dyDescent="0.3">
      <c r="O29003" s="1"/>
    </row>
    <row r="29004" spans="15:15" x14ac:dyDescent="0.3">
      <c r="O29004" s="1"/>
    </row>
    <row r="29005" spans="15:15" x14ac:dyDescent="0.3">
      <c r="O29005" s="1"/>
    </row>
    <row r="29006" spans="15:15" x14ac:dyDescent="0.3">
      <c r="O29006" s="1"/>
    </row>
    <row r="29007" spans="15:15" x14ac:dyDescent="0.3">
      <c r="O29007" s="1"/>
    </row>
    <row r="29008" spans="15:15" x14ac:dyDescent="0.3">
      <c r="O29008" s="1"/>
    </row>
    <row r="29009" spans="15:15" x14ac:dyDescent="0.3">
      <c r="O29009" s="1"/>
    </row>
    <row r="29010" spans="15:15" x14ac:dyDescent="0.3">
      <c r="O29010" s="1"/>
    </row>
    <row r="29011" spans="15:15" x14ac:dyDescent="0.3">
      <c r="O29011" s="1"/>
    </row>
    <row r="29012" spans="15:15" x14ac:dyDescent="0.3">
      <c r="O29012" s="1"/>
    </row>
    <row r="29013" spans="15:15" x14ac:dyDescent="0.3">
      <c r="O29013" s="1"/>
    </row>
    <row r="29014" spans="15:15" x14ac:dyDescent="0.3">
      <c r="O29014" s="1"/>
    </row>
    <row r="29015" spans="15:15" x14ac:dyDescent="0.3">
      <c r="O29015" s="1"/>
    </row>
    <row r="29016" spans="15:15" x14ac:dyDescent="0.3">
      <c r="O29016" s="1"/>
    </row>
    <row r="29017" spans="15:15" x14ac:dyDescent="0.3">
      <c r="O29017" s="1"/>
    </row>
    <row r="29018" spans="15:15" x14ac:dyDescent="0.3">
      <c r="O29018" s="1"/>
    </row>
    <row r="29019" spans="15:15" x14ac:dyDescent="0.3">
      <c r="O29019" s="1"/>
    </row>
    <row r="29020" spans="15:15" x14ac:dyDescent="0.3">
      <c r="O29020" s="1"/>
    </row>
    <row r="29021" spans="15:15" x14ac:dyDescent="0.3">
      <c r="O29021" s="1"/>
    </row>
    <row r="29022" spans="15:15" x14ac:dyDescent="0.3">
      <c r="O29022" s="1"/>
    </row>
    <row r="29023" spans="15:15" x14ac:dyDescent="0.3">
      <c r="O29023" s="1"/>
    </row>
    <row r="29024" spans="15:15" x14ac:dyDescent="0.3">
      <c r="O29024" s="1"/>
    </row>
    <row r="29025" spans="15:15" x14ac:dyDescent="0.3">
      <c r="O29025" s="1"/>
    </row>
    <row r="29026" spans="15:15" x14ac:dyDescent="0.3">
      <c r="O29026" s="1"/>
    </row>
    <row r="29027" spans="15:15" x14ac:dyDescent="0.3">
      <c r="O29027" s="1"/>
    </row>
    <row r="29028" spans="15:15" x14ac:dyDescent="0.3">
      <c r="O29028" s="1"/>
    </row>
    <row r="29029" spans="15:15" x14ac:dyDescent="0.3">
      <c r="O29029" s="1"/>
    </row>
    <row r="29030" spans="15:15" x14ac:dyDescent="0.3">
      <c r="O29030" s="1"/>
    </row>
    <row r="29031" spans="15:15" x14ac:dyDescent="0.3">
      <c r="O29031" s="1"/>
    </row>
    <row r="29032" spans="15:15" x14ac:dyDescent="0.3">
      <c r="O29032" s="1"/>
    </row>
    <row r="29033" spans="15:15" x14ac:dyDescent="0.3">
      <c r="O29033" s="1"/>
    </row>
    <row r="29034" spans="15:15" x14ac:dyDescent="0.3">
      <c r="O29034" s="1"/>
    </row>
    <row r="29035" spans="15:15" x14ac:dyDescent="0.3">
      <c r="O29035" s="1"/>
    </row>
    <row r="29036" spans="15:15" x14ac:dyDescent="0.3">
      <c r="O29036" s="1"/>
    </row>
    <row r="29037" spans="15:15" x14ac:dyDescent="0.3">
      <c r="O29037" s="1"/>
    </row>
    <row r="29038" spans="15:15" x14ac:dyDescent="0.3">
      <c r="O29038" s="1"/>
    </row>
    <row r="29039" spans="15:15" x14ac:dyDescent="0.3">
      <c r="O29039" s="1"/>
    </row>
    <row r="29040" spans="15:15" x14ac:dyDescent="0.3">
      <c r="O29040" s="1"/>
    </row>
    <row r="29041" spans="15:15" x14ac:dyDescent="0.3">
      <c r="O29041" s="1"/>
    </row>
    <row r="29042" spans="15:15" x14ac:dyDescent="0.3">
      <c r="O29042" s="1"/>
    </row>
    <row r="29043" spans="15:15" x14ac:dyDescent="0.3">
      <c r="O29043" s="1"/>
    </row>
    <row r="29044" spans="15:15" x14ac:dyDescent="0.3">
      <c r="O29044" s="1"/>
    </row>
    <row r="29045" spans="15:15" x14ac:dyDescent="0.3">
      <c r="O29045" s="1"/>
    </row>
    <row r="29046" spans="15:15" x14ac:dyDescent="0.3">
      <c r="O29046" s="1"/>
    </row>
    <row r="29047" spans="15:15" x14ac:dyDescent="0.3">
      <c r="O29047" s="1"/>
    </row>
    <row r="29048" spans="15:15" x14ac:dyDescent="0.3">
      <c r="O29048" s="1"/>
    </row>
    <row r="29049" spans="15:15" x14ac:dyDescent="0.3">
      <c r="O29049" s="1"/>
    </row>
    <row r="29050" spans="15:15" x14ac:dyDescent="0.3">
      <c r="O29050" s="1"/>
    </row>
    <row r="29051" spans="15:15" x14ac:dyDescent="0.3">
      <c r="O29051" s="1"/>
    </row>
    <row r="29052" spans="15:15" x14ac:dyDescent="0.3">
      <c r="O29052" s="1"/>
    </row>
    <row r="29053" spans="15:15" x14ac:dyDescent="0.3">
      <c r="O29053" s="1"/>
    </row>
    <row r="29054" spans="15:15" x14ac:dyDescent="0.3">
      <c r="O29054" s="1"/>
    </row>
    <row r="29055" spans="15:15" x14ac:dyDescent="0.3">
      <c r="O29055" s="1"/>
    </row>
    <row r="29056" spans="15:15" x14ac:dyDescent="0.3">
      <c r="O29056" s="1"/>
    </row>
    <row r="29057" spans="15:15" x14ac:dyDescent="0.3">
      <c r="O29057" s="1"/>
    </row>
    <row r="29058" spans="15:15" x14ac:dyDescent="0.3">
      <c r="O29058" s="1"/>
    </row>
    <row r="29059" spans="15:15" x14ac:dyDescent="0.3">
      <c r="O29059" s="1"/>
    </row>
    <row r="29060" spans="15:15" x14ac:dyDescent="0.3">
      <c r="O29060" s="1"/>
    </row>
    <row r="29061" spans="15:15" x14ac:dyDescent="0.3">
      <c r="O29061" s="1"/>
    </row>
    <row r="29062" spans="15:15" x14ac:dyDescent="0.3">
      <c r="O29062" s="1"/>
    </row>
    <row r="29063" spans="15:15" x14ac:dyDescent="0.3">
      <c r="O29063" s="1"/>
    </row>
    <row r="29064" spans="15:15" x14ac:dyDescent="0.3">
      <c r="O29064" s="1"/>
    </row>
    <row r="29065" spans="15:15" x14ac:dyDescent="0.3">
      <c r="O29065" s="1"/>
    </row>
    <row r="29066" spans="15:15" x14ac:dyDescent="0.3">
      <c r="O29066" s="1"/>
    </row>
    <row r="29067" spans="15:15" x14ac:dyDescent="0.3">
      <c r="O29067" s="1"/>
    </row>
    <row r="29068" spans="15:15" x14ac:dyDescent="0.3">
      <c r="O29068" s="1"/>
    </row>
    <row r="29069" spans="15:15" x14ac:dyDescent="0.3">
      <c r="O29069" s="1"/>
    </row>
    <row r="29070" spans="15:15" x14ac:dyDescent="0.3">
      <c r="O29070" s="1"/>
    </row>
    <row r="29071" spans="15:15" x14ac:dyDescent="0.3">
      <c r="O29071" s="1"/>
    </row>
    <row r="29072" spans="15:15" x14ac:dyDescent="0.3">
      <c r="O29072" s="1"/>
    </row>
    <row r="29073" spans="15:15" x14ac:dyDescent="0.3">
      <c r="O29073" s="1"/>
    </row>
    <row r="29074" spans="15:15" x14ac:dyDescent="0.3">
      <c r="O29074" s="1"/>
    </row>
    <row r="29075" spans="15:15" x14ac:dyDescent="0.3">
      <c r="O29075" s="1"/>
    </row>
    <row r="29076" spans="15:15" x14ac:dyDescent="0.3">
      <c r="O29076" s="1"/>
    </row>
    <row r="29077" spans="15:15" x14ac:dyDescent="0.3">
      <c r="O29077" s="1"/>
    </row>
    <row r="29078" spans="15:15" x14ac:dyDescent="0.3">
      <c r="O29078" s="1"/>
    </row>
    <row r="29079" spans="15:15" x14ac:dyDescent="0.3">
      <c r="O29079" s="1"/>
    </row>
    <row r="29080" spans="15:15" x14ac:dyDescent="0.3">
      <c r="O29080" s="1"/>
    </row>
    <row r="29081" spans="15:15" x14ac:dyDescent="0.3">
      <c r="O29081" s="1"/>
    </row>
    <row r="29082" spans="15:15" x14ac:dyDescent="0.3">
      <c r="O29082" s="1"/>
    </row>
    <row r="29083" spans="15:15" x14ac:dyDescent="0.3">
      <c r="O29083" s="1"/>
    </row>
    <row r="29084" spans="15:15" x14ac:dyDescent="0.3">
      <c r="O29084" s="1"/>
    </row>
    <row r="29085" spans="15:15" x14ac:dyDescent="0.3">
      <c r="O29085" s="1"/>
    </row>
    <row r="29086" spans="15:15" x14ac:dyDescent="0.3">
      <c r="O29086" s="1"/>
    </row>
    <row r="29087" spans="15:15" x14ac:dyDescent="0.3">
      <c r="O29087" s="1"/>
    </row>
    <row r="29088" spans="15:15" x14ac:dyDescent="0.3">
      <c r="O29088" s="1"/>
    </row>
    <row r="29089" spans="15:15" x14ac:dyDescent="0.3">
      <c r="O29089" s="1"/>
    </row>
    <row r="29090" spans="15:15" x14ac:dyDescent="0.3">
      <c r="O29090" s="1"/>
    </row>
    <row r="29091" spans="15:15" x14ac:dyDescent="0.3">
      <c r="O29091" s="1"/>
    </row>
    <row r="29092" spans="15:15" x14ac:dyDescent="0.3">
      <c r="O29092" s="1"/>
    </row>
    <row r="29093" spans="15:15" x14ac:dyDescent="0.3">
      <c r="O29093" s="1"/>
    </row>
    <row r="29094" spans="15:15" x14ac:dyDescent="0.3">
      <c r="O29094" s="1"/>
    </row>
    <row r="29095" spans="15:15" x14ac:dyDescent="0.3">
      <c r="O29095" s="1"/>
    </row>
    <row r="29096" spans="15:15" x14ac:dyDescent="0.3">
      <c r="O29096" s="1"/>
    </row>
    <row r="29097" spans="15:15" x14ac:dyDescent="0.3">
      <c r="O29097" s="1"/>
    </row>
    <row r="29098" spans="15:15" x14ac:dyDescent="0.3">
      <c r="O29098" s="1"/>
    </row>
    <row r="29099" spans="15:15" x14ac:dyDescent="0.3">
      <c r="O29099" s="1"/>
    </row>
    <row r="29100" spans="15:15" x14ac:dyDescent="0.3">
      <c r="O29100" s="1"/>
    </row>
    <row r="29101" spans="15:15" x14ac:dyDescent="0.3">
      <c r="O29101" s="1"/>
    </row>
    <row r="29102" spans="15:15" x14ac:dyDescent="0.3">
      <c r="O29102" s="1"/>
    </row>
    <row r="29103" spans="15:15" x14ac:dyDescent="0.3">
      <c r="O29103" s="1"/>
    </row>
    <row r="29104" spans="15:15" x14ac:dyDescent="0.3">
      <c r="O29104" s="1"/>
    </row>
    <row r="29105" spans="15:15" x14ac:dyDescent="0.3">
      <c r="O29105" s="1"/>
    </row>
    <row r="29106" spans="15:15" x14ac:dyDescent="0.3">
      <c r="O29106" s="1"/>
    </row>
    <row r="29107" spans="15:15" x14ac:dyDescent="0.3">
      <c r="O29107" s="1"/>
    </row>
    <row r="29108" spans="15:15" x14ac:dyDescent="0.3">
      <c r="O29108" s="1"/>
    </row>
    <row r="29109" spans="15:15" x14ac:dyDescent="0.3">
      <c r="O29109" s="1"/>
    </row>
    <row r="29110" spans="15:15" x14ac:dyDescent="0.3">
      <c r="O29110" s="1"/>
    </row>
    <row r="29111" spans="15:15" x14ac:dyDescent="0.3">
      <c r="O29111" s="1"/>
    </row>
    <row r="29112" spans="15:15" x14ac:dyDescent="0.3">
      <c r="O29112" s="1"/>
    </row>
    <row r="29113" spans="15:15" x14ac:dyDescent="0.3">
      <c r="O29113" s="1"/>
    </row>
    <row r="29114" spans="15:15" x14ac:dyDescent="0.3">
      <c r="O29114" s="1"/>
    </row>
    <row r="29115" spans="15:15" x14ac:dyDescent="0.3">
      <c r="O29115" s="1"/>
    </row>
    <row r="29116" spans="15:15" x14ac:dyDescent="0.3">
      <c r="O29116" s="1"/>
    </row>
    <row r="29117" spans="15:15" x14ac:dyDescent="0.3">
      <c r="O29117" s="1"/>
    </row>
    <row r="29118" spans="15:15" x14ac:dyDescent="0.3">
      <c r="O29118" s="1"/>
    </row>
    <row r="29119" spans="15:15" x14ac:dyDescent="0.3">
      <c r="O29119" s="1"/>
    </row>
    <row r="29120" spans="15:15" x14ac:dyDescent="0.3">
      <c r="O29120" s="1"/>
    </row>
    <row r="29121" spans="15:15" x14ac:dyDescent="0.3">
      <c r="O29121" s="1"/>
    </row>
    <row r="29122" spans="15:15" x14ac:dyDescent="0.3">
      <c r="O29122" s="1"/>
    </row>
    <row r="29123" spans="15:15" x14ac:dyDescent="0.3">
      <c r="O29123" s="1"/>
    </row>
    <row r="29124" spans="15:15" x14ac:dyDescent="0.3">
      <c r="O29124" s="1"/>
    </row>
    <row r="29125" spans="15:15" x14ac:dyDescent="0.3">
      <c r="O29125" s="1"/>
    </row>
    <row r="29126" spans="15:15" x14ac:dyDescent="0.3">
      <c r="O29126" s="1"/>
    </row>
    <row r="29127" spans="15:15" x14ac:dyDescent="0.3">
      <c r="O29127" s="1"/>
    </row>
    <row r="29128" spans="15:15" x14ac:dyDescent="0.3">
      <c r="O29128" s="1"/>
    </row>
    <row r="29129" spans="15:15" x14ac:dyDescent="0.3">
      <c r="O29129" s="1"/>
    </row>
    <row r="29130" spans="15:15" x14ac:dyDescent="0.3">
      <c r="O29130" s="1"/>
    </row>
    <row r="29131" spans="15:15" x14ac:dyDescent="0.3">
      <c r="O29131" s="1"/>
    </row>
    <row r="29132" spans="15:15" x14ac:dyDescent="0.3">
      <c r="O29132" s="1"/>
    </row>
    <row r="29133" spans="15:15" x14ac:dyDescent="0.3">
      <c r="O29133" s="1"/>
    </row>
    <row r="29134" spans="15:15" x14ac:dyDescent="0.3">
      <c r="O29134" s="1"/>
    </row>
    <row r="29135" spans="15:15" x14ac:dyDescent="0.3">
      <c r="O29135" s="1"/>
    </row>
    <row r="29136" spans="15:15" x14ac:dyDescent="0.3">
      <c r="O29136" s="1"/>
    </row>
    <row r="29137" spans="15:15" x14ac:dyDescent="0.3">
      <c r="O29137" s="1"/>
    </row>
    <row r="29138" spans="15:15" x14ac:dyDescent="0.3">
      <c r="O29138" s="1"/>
    </row>
    <row r="29139" spans="15:15" x14ac:dyDescent="0.3">
      <c r="O29139" s="1"/>
    </row>
    <row r="29140" spans="15:15" x14ac:dyDescent="0.3">
      <c r="O29140" s="1"/>
    </row>
    <row r="29141" spans="15:15" x14ac:dyDescent="0.3">
      <c r="O29141" s="1"/>
    </row>
    <row r="29142" spans="15:15" x14ac:dyDescent="0.3">
      <c r="O29142" s="1"/>
    </row>
    <row r="29143" spans="15:15" x14ac:dyDescent="0.3">
      <c r="O29143" s="1"/>
    </row>
    <row r="29144" spans="15:15" x14ac:dyDescent="0.3">
      <c r="O29144" s="1"/>
    </row>
    <row r="29145" spans="15:15" x14ac:dyDescent="0.3">
      <c r="O29145" s="1"/>
    </row>
    <row r="29146" spans="15:15" x14ac:dyDescent="0.3">
      <c r="O29146" s="1"/>
    </row>
    <row r="29147" spans="15:15" x14ac:dyDescent="0.3">
      <c r="O29147" s="1"/>
    </row>
    <row r="29148" spans="15:15" x14ac:dyDescent="0.3">
      <c r="O29148" s="1"/>
    </row>
    <row r="29149" spans="15:15" x14ac:dyDescent="0.3">
      <c r="O29149" s="1"/>
    </row>
    <row r="29150" spans="15:15" x14ac:dyDescent="0.3">
      <c r="O29150" s="1"/>
    </row>
    <row r="29151" spans="15:15" x14ac:dyDescent="0.3">
      <c r="O29151" s="1"/>
    </row>
    <row r="29152" spans="15:15" x14ac:dyDescent="0.3">
      <c r="O29152" s="1"/>
    </row>
    <row r="29153" spans="15:15" x14ac:dyDescent="0.3">
      <c r="O29153" s="1"/>
    </row>
    <row r="29154" spans="15:15" x14ac:dyDescent="0.3">
      <c r="O29154" s="1"/>
    </row>
    <row r="29155" spans="15:15" x14ac:dyDescent="0.3">
      <c r="O29155" s="1"/>
    </row>
    <row r="29156" spans="15:15" x14ac:dyDescent="0.3">
      <c r="O29156" s="1"/>
    </row>
    <row r="29157" spans="15:15" x14ac:dyDescent="0.3">
      <c r="O29157" s="1"/>
    </row>
    <row r="29158" spans="15:15" x14ac:dyDescent="0.3">
      <c r="O29158" s="1"/>
    </row>
    <row r="29159" spans="15:15" x14ac:dyDescent="0.3">
      <c r="O29159" s="1"/>
    </row>
    <row r="29160" spans="15:15" x14ac:dyDescent="0.3">
      <c r="O29160" s="1"/>
    </row>
    <row r="29161" spans="15:15" x14ac:dyDescent="0.3">
      <c r="O29161" s="1"/>
    </row>
    <row r="29162" spans="15:15" x14ac:dyDescent="0.3">
      <c r="O29162" s="1"/>
    </row>
    <row r="29163" spans="15:15" x14ac:dyDescent="0.3">
      <c r="O29163" s="1"/>
    </row>
    <row r="29164" spans="15:15" x14ac:dyDescent="0.3">
      <c r="O29164" s="1"/>
    </row>
    <row r="29165" spans="15:15" x14ac:dyDescent="0.3">
      <c r="O29165" s="1"/>
    </row>
    <row r="29166" spans="15:15" x14ac:dyDescent="0.3">
      <c r="O29166" s="1"/>
    </row>
    <row r="29167" spans="15:15" x14ac:dyDescent="0.3">
      <c r="O29167" s="1"/>
    </row>
    <row r="29168" spans="15:15" x14ac:dyDescent="0.3">
      <c r="O29168" s="1"/>
    </row>
    <row r="29169" spans="15:15" x14ac:dyDescent="0.3">
      <c r="O29169" s="1"/>
    </row>
    <row r="29170" spans="15:15" x14ac:dyDescent="0.3">
      <c r="O29170" s="1"/>
    </row>
    <row r="29171" spans="15:15" x14ac:dyDescent="0.3">
      <c r="O29171" s="1"/>
    </row>
    <row r="29172" spans="15:15" x14ac:dyDescent="0.3">
      <c r="O29172" s="1"/>
    </row>
    <row r="29173" spans="15:15" x14ac:dyDescent="0.3">
      <c r="O29173" s="1"/>
    </row>
    <row r="29174" spans="15:15" x14ac:dyDescent="0.3">
      <c r="O29174" s="1"/>
    </row>
    <row r="29175" spans="15:15" x14ac:dyDescent="0.3">
      <c r="O29175" s="1"/>
    </row>
    <row r="29176" spans="15:15" x14ac:dyDescent="0.3">
      <c r="O29176" s="1"/>
    </row>
    <row r="29177" spans="15:15" x14ac:dyDescent="0.3">
      <c r="O29177" s="1"/>
    </row>
    <row r="29178" spans="15:15" x14ac:dyDescent="0.3">
      <c r="O29178" s="1"/>
    </row>
    <row r="29179" spans="15:15" x14ac:dyDescent="0.3">
      <c r="O29179" s="1"/>
    </row>
    <row r="29180" spans="15:15" x14ac:dyDescent="0.3">
      <c r="O29180" s="1"/>
    </row>
    <row r="29181" spans="15:15" x14ac:dyDescent="0.3">
      <c r="O29181" s="1"/>
    </row>
    <row r="29182" spans="15:15" x14ac:dyDescent="0.3">
      <c r="O29182" s="1"/>
    </row>
    <row r="29183" spans="15:15" x14ac:dyDescent="0.3">
      <c r="O29183" s="1"/>
    </row>
    <row r="29184" spans="15:15" x14ac:dyDescent="0.3">
      <c r="O29184" s="1"/>
    </row>
    <row r="29185" spans="15:15" x14ac:dyDescent="0.3">
      <c r="O29185" s="1"/>
    </row>
    <row r="29186" spans="15:15" x14ac:dyDescent="0.3">
      <c r="O29186" s="1"/>
    </row>
    <row r="29187" spans="15:15" x14ac:dyDescent="0.3">
      <c r="O29187" s="1"/>
    </row>
    <row r="29188" spans="15:15" x14ac:dyDescent="0.3">
      <c r="O29188" s="1"/>
    </row>
    <row r="29189" spans="15:15" x14ac:dyDescent="0.3">
      <c r="O29189" s="1"/>
    </row>
    <row r="29190" spans="15:15" x14ac:dyDescent="0.3">
      <c r="O29190" s="1"/>
    </row>
    <row r="29191" spans="15:15" x14ac:dyDescent="0.3">
      <c r="O29191" s="1"/>
    </row>
    <row r="29192" spans="15:15" x14ac:dyDescent="0.3">
      <c r="O29192" s="1"/>
    </row>
    <row r="29193" spans="15:15" x14ac:dyDescent="0.3">
      <c r="O29193" s="1"/>
    </row>
    <row r="29194" spans="15:15" x14ac:dyDescent="0.3">
      <c r="O29194" s="1"/>
    </row>
    <row r="29195" spans="15:15" x14ac:dyDescent="0.3">
      <c r="O29195" s="1"/>
    </row>
    <row r="29196" spans="15:15" x14ac:dyDescent="0.3">
      <c r="O29196" s="1"/>
    </row>
    <row r="29197" spans="15:15" x14ac:dyDescent="0.3">
      <c r="O29197" s="1"/>
    </row>
    <row r="29198" spans="15:15" x14ac:dyDescent="0.3">
      <c r="O29198" s="1"/>
    </row>
    <row r="29199" spans="15:15" x14ac:dyDescent="0.3">
      <c r="O29199" s="1"/>
    </row>
    <row r="29200" spans="15:15" x14ac:dyDescent="0.3">
      <c r="O29200" s="1"/>
    </row>
    <row r="29201" spans="15:15" x14ac:dyDescent="0.3">
      <c r="O29201" s="1"/>
    </row>
    <row r="29202" spans="15:15" x14ac:dyDescent="0.3">
      <c r="O29202" s="1"/>
    </row>
    <row r="29203" spans="15:15" x14ac:dyDescent="0.3">
      <c r="O29203" s="1"/>
    </row>
    <row r="29204" spans="15:15" x14ac:dyDescent="0.3">
      <c r="O29204" s="1"/>
    </row>
    <row r="29205" spans="15:15" x14ac:dyDescent="0.3">
      <c r="O29205" s="1"/>
    </row>
    <row r="29206" spans="15:15" x14ac:dyDescent="0.3">
      <c r="O29206" s="1"/>
    </row>
    <row r="29207" spans="15:15" x14ac:dyDescent="0.3">
      <c r="O29207" s="1"/>
    </row>
    <row r="29208" spans="15:15" x14ac:dyDescent="0.3">
      <c r="O29208" s="1"/>
    </row>
    <row r="29209" spans="15:15" x14ac:dyDescent="0.3">
      <c r="O29209" s="1"/>
    </row>
    <row r="29210" spans="15:15" x14ac:dyDescent="0.3">
      <c r="O29210" s="1"/>
    </row>
    <row r="29211" spans="15:15" x14ac:dyDescent="0.3">
      <c r="O29211" s="1"/>
    </row>
    <row r="29212" spans="15:15" x14ac:dyDescent="0.3">
      <c r="O29212" s="1"/>
    </row>
    <row r="29213" spans="15:15" x14ac:dyDescent="0.3">
      <c r="O29213" s="1"/>
    </row>
    <row r="29214" spans="15:15" x14ac:dyDescent="0.3">
      <c r="O29214" s="1"/>
    </row>
    <row r="29215" spans="15:15" x14ac:dyDescent="0.3">
      <c r="O29215" s="1"/>
    </row>
    <row r="29216" spans="15:15" x14ac:dyDescent="0.3">
      <c r="O29216" s="1"/>
    </row>
    <row r="29217" spans="15:15" x14ac:dyDescent="0.3">
      <c r="O29217" s="1"/>
    </row>
    <row r="29218" spans="15:15" x14ac:dyDescent="0.3">
      <c r="O29218" s="1"/>
    </row>
    <row r="29219" spans="15:15" x14ac:dyDescent="0.3">
      <c r="O29219" s="1"/>
    </row>
    <row r="29220" spans="15:15" x14ac:dyDescent="0.3">
      <c r="O29220" s="1"/>
    </row>
    <row r="29221" spans="15:15" x14ac:dyDescent="0.3">
      <c r="O29221" s="1"/>
    </row>
    <row r="29222" spans="15:15" x14ac:dyDescent="0.3">
      <c r="O29222" s="1"/>
    </row>
    <row r="29223" spans="15:15" x14ac:dyDescent="0.3">
      <c r="O29223" s="1"/>
    </row>
    <row r="29224" spans="15:15" x14ac:dyDescent="0.3">
      <c r="O29224" s="1"/>
    </row>
    <row r="29225" spans="15:15" x14ac:dyDescent="0.3">
      <c r="O29225" s="1"/>
    </row>
    <row r="29226" spans="15:15" x14ac:dyDescent="0.3">
      <c r="O29226" s="1"/>
    </row>
    <row r="29227" spans="15:15" x14ac:dyDescent="0.3">
      <c r="O29227" s="1"/>
    </row>
    <row r="29228" spans="15:15" x14ac:dyDescent="0.3">
      <c r="O29228" s="1"/>
    </row>
    <row r="29229" spans="15:15" x14ac:dyDescent="0.3">
      <c r="O29229" s="1"/>
    </row>
    <row r="29230" spans="15:15" x14ac:dyDescent="0.3">
      <c r="O29230" s="1"/>
    </row>
    <row r="29231" spans="15:15" x14ac:dyDescent="0.3">
      <c r="O29231" s="1"/>
    </row>
    <row r="29232" spans="15:15" x14ac:dyDescent="0.3">
      <c r="O29232" s="1"/>
    </row>
    <row r="29233" spans="15:15" x14ac:dyDescent="0.3">
      <c r="O29233" s="1"/>
    </row>
    <row r="29234" spans="15:15" x14ac:dyDescent="0.3">
      <c r="O29234" s="1"/>
    </row>
    <row r="29235" spans="15:15" x14ac:dyDescent="0.3">
      <c r="O29235" s="1"/>
    </row>
    <row r="29236" spans="15:15" x14ac:dyDescent="0.3">
      <c r="O29236" s="1"/>
    </row>
    <row r="29237" spans="15:15" x14ac:dyDescent="0.3">
      <c r="O29237" s="1"/>
    </row>
    <row r="29238" spans="15:15" x14ac:dyDescent="0.3">
      <c r="O29238" s="1"/>
    </row>
    <row r="29239" spans="15:15" x14ac:dyDescent="0.3">
      <c r="O29239" s="1"/>
    </row>
    <row r="29240" spans="15:15" x14ac:dyDescent="0.3">
      <c r="O29240" s="1"/>
    </row>
    <row r="29241" spans="15:15" x14ac:dyDescent="0.3">
      <c r="O29241" s="1"/>
    </row>
    <row r="29242" spans="15:15" x14ac:dyDescent="0.3">
      <c r="O29242" s="1"/>
    </row>
    <row r="29243" spans="15:15" x14ac:dyDescent="0.3">
      <c r="O29243" s="1"/>
    </row>
    <row r="29244" spans="15:15" x14ac:dyDescent="0.3">
      <c r="O29244" s="1"/>
    </row>
    <row r="29245" spans="15:15" x14ac:dyDescent="0.3">
      <c r="O29245" s="1"/>
    </row>
    <row r="29246" spans="15:15" x14ac:dyDescent="0.3">
      <c r="O29246" s="1"/>
    </row>
    <row r="29247" spans="15:15" x14ac:dyDescent="0.3">
      <c r="O29247" s="1"/>
    </row>
    <row r="29248" spans="15:15" x14ac:dyDescent="0.3">
      <c r="O29248" s="1"/>
    </row>
    <row r="29249" spans="15:15" x14ac:dyDescent="0.3">
      <c r="O29249" s="1"/>
    </row>
    <row r="29250" spans="15:15" x14ac:dyDescent="0.3">
      <c r="O29250" s="1"/>
    </row>
    <row r="29251" spans="15:15" x14ac:dyDescent="0.3">
      <c r="O29251" s="1"/>
    </row>
    <row r="29252" spans="15:15" x14ac:dyDescent="0.3">
      <c r="O29252" s="1"/>
    </row>
    <row r="29253" spans="15:15" x14ac:dyDescent="0.3">
      <c r="O29253" s="1"/>
    </row>
    <row r="29254" spans="15:15" x14ac:dyDescent="0.3">
      <c r="O29254" s="1"/>
    </row>
    <row r="29255" spans="15:15" x14ac:dyDescent="0.3">
      <c r="O29255" s="1"/>
    </row>
    <row r="29256" spans="15:15" x14ac:dyDescent="0.3">
      <c r="O29256" s="1"/>
    </row>
    <row r="29257" spans="15:15" x14ac:dyDescent="0.3">
      <c r="O29257" s="1"/>
    </row>
    <row r="29258" spans="15:15" x14ac:dyDescent="0.3">
      <c r="O29258" s="1"/>
    </row>
    <row r="29259" spans="15:15" x14ac:dyDescent="0.3">
      <c r="O29259" s="1"/>
    </row>
    <row r="29260" spans="15:15" x14ac:dyDescent="0.3">
      <c r="O29260" s="1"/>
    </row>
    <row r="29261" spans="15:15" x14ac:dyDescent="0.3">
      <c r="O29261" s="1"/>
    </row>
    <row r="29262" spans="15:15" x14ac:dyDescent="0.3">
      <c r="O29262" s="1"/>
    </row>
    <row r="29263" spans="15:15" x14ac:dyDescent="0.3">
      <c r="O29263" s="1"/>
    </row>
    <row r="29264" spans="15:15" x14ac:dyDescent="0.3">
      <c r="O29264" s="1"/>
    </row>
    <row r="29265" spans="15:15" x14ac:dyDescent="0.3">
      <c r="O29265" s="1"/>
    </row>
    <row r="29266" spans="15:15" x14ac:dyDescent="0.3">
      <c r="O29266" s="1"/>
    </row>
    <row r="29267" spans="15:15" x14ac:dyDescent="0.3">
      <c r="O29267" s="1"/>
    </row>
    <row r="29268" spans="15:15" x14ac:dyDescent="0.3">
      <c r="O29268" s="1"/>
    </row>
    <row r="29269" spans="15:15" x14ac:dyDescent="0.3">
      <c r="O29269" s="1"/>
    </row>
    <row r="29270" spans="15:15" x14ac:dyDescent="0.3">
      <c r="O29270" s="1"/>
    </row>
    <row r="29271" spans="15:15" x14ac:dyDescent="0.3">
      <c r="O29271" s="1"/>
    </row>
    <row r="29272" spans="15:15" x14ac:dyDescent="0.3">
      <c r="O29272" s="1"/>
    </row>
    <row r="29273" spans="15:15" x14ac:dyDescent="0.3">
      <c r="O29273" s="1"/>
    </row>
    <row r="29274" spans="15:15" x14ac:dyDescent="0.3">
      <c r="O29274" s="1"/>
    </row>
    <row r="29275" spans="15:15" x14ac:dyDescent="0.3">
      <c r="O29275" s="1"/>
    </row>
    <row r="29276" spans="15:15" x14ac:dyDescent="0.3">
      <c r="O29276" s="1"/>
    </row>
    <row r="29277" spans="15:15" x14ac:dyDescent="0.3">
      <c r="O29277" s="1"/>
    </row>
    <row r="29278" spans="15:15" x14ac:dyDescent="0.3">
      <c r="O29278" s="1"/>
    </row>
    <row r="29279" spans="15:15" x14ac:dyDescent="0.3">
      <c r="O29279" s="1"/>
    </row>
    <row r="29280" spans="15:15" x14ac:dyDescent="0.3">
      <c r="O29280" s="1"/>
    </row>
    <row r="29281" spans="15:15" x14ac:dyDescent="0.3">
      <c r="O29281" s="1"/>
    </row>
    <row r="29282" spans="15:15" x14ac:dyDescent="0.3">
      <c r="O29282" s="1"/>
    </row>
    <row r="29283" spans="15:15" x14ac:dyDescent="0.3">
      <c r="O29283" s="1"/>
    </row>
    <row r="29284" spans="15:15" x14ac:dyDescent="0.3">
      <c r="O29284" s="1"/>
    </row>
    <row r="29285" spans="15:15" x14ac:dyDescent="0.3">
      <c r="O29285" s="1"/>
    </row>
    <row r="29286" spans="15:15" x14ac:dyDescent="0.3">
      <c r="O29286" s="1"/>
    </row>
    <row r="29287" spans="15:15" x14ac:dyDescent="0.3">
      <c r="O29287" s="1"/>
    </row>
    <row r="29288" spans="15:15" x14ac:dyDescent="0.3">
      <c r="O29288" s="1"/>
    </row>
    <row r="29289" spans="15:15" x14ac:dyDescent="0.3">
      <c r="O29289" s="1"/>
    </row>
    <row r="29290" spans="15:15" x14ac:dyDescent="0.3">
      <c r="O29290" s="1"/>
    </row>
    <row r="29291" spans="15:15" x14ac:dyDescent="0.3">
      <c r="O29291" s="1"/>
    </row>
    <row r="29292" spans="15:15" x14ac:dyDescent="0.3">
      <c r="O29292" s="1"/>
    </row>
    <row r="29293" spans="15:15" x14ac:dyDescent="0.3">
      <c r="O29293" s="1"/>
    </row>
    <row r="29294" spans="15:15" x14ac:dyDescent="0.3">
      <c r="O29294" s="1"/>
    </row>
    <row r="29295" spans="15:15" x14ac:dyDescent="0.3">
      <c r="O29295" s="1"/>
    </row>
    <row r="29296" spans="15:15" x14ac:dyDescent="0.3">
      <c r="O29296" s="1"/>
    </row>
    <row r="29297" spans="15:15" x14ac:dyDescent="0.3">
      <c r="O29297" s="1"/>
    </row>
    <row r="29298" spans="15:15" x14ac:dyDescent="0.3">
      <c r="O29298" s="1"/>
    </row>
    <row r="29299" spans="15:15" x14ac:dyDescent="0.3">
      <c r="O29299" s="1"/>
    </row>
    <row r="29300" spans="15:15" x14ac:dyDescent="0.3">
      <c r="O29300" s="1"/>
    </row>
    <row r="29301" spans="15:15" x14ac:dyDescent="0.3">
      <c r="O29301" s="1"/>
    </row>
    <row r="29302" spans="15:15" x14ac:dyDescent="0.3">
      <c r="O29302" s="1"/>
    </row>
    <row r="29303" spans="15:15" x14ac:dyDescent="0.3">
      <c r="O29303" s="1"/>
    </row>
    <row r="29304" spans="15:15" x14ac:dyDescent="0.3">
      <c r="O29304" s="1"/>
    </row>
    <row r="29305" spans="15:15" x14ac:dyDescent="0.3">
      <c r="O29305" s="1"/>
    </row>
    <row r="29306" spans="15:15" x14ac:dyDescent="0.3">
      <c r="O29306" s="1"/>
    </row>
    <row r="29307" spans="15:15" x14ac:dyDescent="0.3">
      <c r="O29307" s="1"/>
    </row>
    <row r="29308" spans="15:15" x14ac:dyDescent="0.3">
      <c r="O29308" s="1"/>
    </row>
    <row r="29309" spans="15:15" x14ac:dyDescent="0.3">
      <c r="O29309" s="1"/>
    </row>
    <row r="29310" spans="15:15" x14ac:dyDescent="0.3">
      <c r="O29310" s="1"/>
    </row>
    <row r="29311" spans="15:15" x14ac:dyDescent="0.3">
      <c r="O29311" s="1"/>
    </row>
    <row r="29312" spans="15:15" x14ac:dyDescent="0.3">
      <c r="O29312" s="1"/>
    </row>
    <row r="29313" spans="15:15" x14ac:dyDescent="0.3">
      <c r="O29313" s="1"/>
    </row>
    <row r="29314" spans="15:15" x14ac:dyDescent="0.3">
      <c r="O29314" s="1"/>
    </row>
    <row r="29315" spans="15:15" x14ac:dyDescent="0.3">
      <c r="O29315" s="1"/>
    </row>
    <row r="29316" spans="15:15" x14ac:dyDescent="0.3">
      <c r="O29316" s="1"/>
    </row>
    <row r="29317" spans="15:15" x14ac:dyDescent="0.3">
      <c r="O29317" s="1"/>
    </row>
    <row r="29318" spans="15:15" x14ac:dyDescent="0.3">
      <c r="O29318" s="1"/>
    </row>
    <row r="29319" spans="15:15" x14ac:dyDescent="0.3">
      <c r="O29319" s="1"/>
    </row>
    <row r="29320" spans="15:15" x14ac:dyDescent="0.3">
      <c r="O29320" s="1"/>
    </row>
    <row r="29321" spans="15:15" x14ac:dyDescent="0.3">
      <c r="O29321" s="1"/>
    </row>
    <row r="29322" spans="15:15" x14ac:dyDescent="0.3">
      <c r="O29322" s="1"/>
    </row>
    <row r="29323" spans="15:15" x14ac:dyDescent="0.3">
      <c r="O29323" s="1"/>
    </row>
    <row r="29324" spans="15:15" x14ac:dyDescent="0.3">
      <c r="O29324" s="1"/>
    </row>
    <row r="29325" spans="15:15" x14ac:dyDescent="0.3">
      <c r="O29325" s="1"/>
    </row>
    <row r="29326" spans="15:15" x14ac:dyDescent="0.3">
      <c r="O29326" s="1"/>
    </row>
    <row r="29327" spans="15:15" x14ac:dyDescent="0.3">
      <c r="O29327" s="1"/>
    </row>
    <row r="29328" spans="15:15" x14ac:dyDescent="0.3">
      <c r="O29328" s="1"/>
    </row>
    <row r="29329" spans="15:15" x14ac:dyDescent="0.3">
      <c r="O29329" s="1"/>
    </row>
    <row r="29330" spans="15:15" x14ac:dyDescent="0.3">
      <c r="O29330" s="1"/>
    </row>
    <row r="29331" spans="15:15" x14ac:dyDescent="0.3">
      <c r="O29331" s="1"/>
    </row>
    <row r="29332" spans="15:15" x14ac:dyDescent="0.3">
      <c r="O29332" s="1"/>
    </row>
    <row r="29333" spans="15:15" x14ac:dyDescent="0.3">
      <c r="O29333" s="1"/>
    </row>
    <row r="29334" spans="15:15" x14ac:dyDescent="0.3">
      <c r="O29334" s="1"/>
    </row>
    <row r="29335" spans="15:15" x14ac:dyDescent="0.3">
      <c r="O29335" s="1"/>
    </row>
    <row r="29336" spans="15:15" x14ac:dyDescent="0.3">
      <c r="O29336" s="1"/>
    </row>
    <row r="29337" spans="15:15" x14ac:dyDescent="0.3">
      <c r="O29337" s="1"/>
    </row>
    <row r="29338" spans="15:15" x14ac:dyDescent="0.3">
      <c r="O29338" s="1"/>
    </row>
    <row r="29339" spans="15:15" x14ac:dyDescent="0.3">
      <c r="O29339" s="1"/>
    </row>
    <row r="29340" spans="15:15" x14ac:dyDescent="0.3">
      <c r="O29340" s="1"/>
    </row>
    <row r="29341" spans="15:15" x14ac:dyDescent="0.3">
      <c r="O29341" s="1"/>
    </row>
    <row r="29342" spans="15:15" x14ac:dyDescent="0.3">
      <c r="O29342" s="1"/>
    </row>
    <row r="29343" spans="15:15" x14ac:dyDescent="0.3">
      <c r="O29343" s="1"/>
    </row>
    <row r="29344" spans="15:15" x14ac:dyDescent="0.3">
      <c r="O29344" s="1"/>
    </row>
    <row r="29345" spans="15:15" x14ac:dyDescent="0.3">
      <c r="O29345" s="1"/>
    </row>
    <row r="29346" spans="15:15" x14ac:dyDescent="0.3">
      <c r="O29346" s="1"/>
    </row>
    <row r="29347" spans="15:15" x14ac:dyDescent="0.3">
      <c r="O29347" s="1"/>
    </row>
    <row r="29348" spans="15:15" x14ac:dyDescent="0.3">
      <c r="O29348" s="1"/>
    </row>
    <row r="29349" spans="15:15" x14ac:dyDescent="0.3">
      <c r="O29349" s="1"/>
    </row>
    <row r="29350" spans="15:15" x14ac:dyDescent="0.3">
      <c r="O29350" s="1"/>
    </row>
    <row r="29351" spans="15:15" x14ac:dyDescent="0.3">
      <c r="O29351" s="1"/>
    </row>
    <row r="29352" spans="15:15" x14ac:dyDescent="0.3">
      <c r="O29352" s="1"/>
    </row>
    <row r="29353" spans="15:15" x14ac:dyDescent="0.3">
      <c r="O29353" s="1"/>
    </row>
    <row r="29354" spans="15:15" x14ac:dyDescent="0.3">
      <c r="O29354" s="1"/>
    </row>
    <row r="29355" spans="15:15" x14ac:dyDescent="0.3">
      <c r="O29355" s="1"/>
    </row>
    <row r="29356" spans="15:15" x14ac:dyDescent="0.3">
      <c r="O29356" s="1"/>
    </row>
    <row r="29357" spans="15:15" x14ac:dyDescent="0.3">
      <c r="O29357" s="1"/>
    </row>
    <row r="29358" spans="15:15" x14ac:dyDescent="0.3">
      <c r="O29358" s="1"/>
    </row>
    <row r="29359" spans="15:15" x14ac:dyDescent="0.3">
      <c r="O29359" s="1"/>
    </row>
    <row r="29360" spans="15:15" x14ac:dyDescent="0.3">
      <c r="O29360" s="1"/>
    </row>
    <row r="29361" spans="15:15" x14ac:dyDescent="0.3">
      <c r="O29361" s="1"/>
    </row>
    <row r="29362" spans="15:15" x14ac:dyDescent="0.3">
      <c r="O29362" s="1"/>
    </row>
    <row r="29363" spans="15:15" x14ac:dyDescent="0.3">
      <c r="O29363" s="1"/>
    </row>
    <row r="29364" spans="15:15" x14ac:dyDescent="0.3">
      <c r="O29364" s="1"/>
    </row>
    <row r="29365" spans="15:15" x14ac:dyDescent="0.3">
      <c r="O29365" s="1"/>
    </row>
    <row r="29366" spans="15:15" x14ac:dyDescent="0.3">
      <c r="O29366" s="1"/>
    </row>
    <row r="29367" spans="15:15" x14ac:dyDescent="0.3">
      <c r="O29367" s="1"/>
    </row>
    <row r="29368" spans="15:15" x14ac:dyDescent="0.3">
      <c r="O29368" s="1"/>
    </row>
    <row r="29369" spans="15:15" x14ac:dyDescent="0.3">
      <c r="O29369" s="1"/>
    </row>
    <row r="29370" spans="15:15" x14ac:dyDescent="0.3">
      <c r="O29370" s="1"/>
    </row>
    <row r="29371" spans="15:15" x14ac:dyDescent="0.3">
      <c r="O29371" s="1"/>
    </row>
    <row r="29372" spans="15:15" x14ac:dyDescent="0.3">
      <c r="O29372" s="1"/>
    </row>
    <row r="29373" spans="15:15" x14ac:dyDescent="0.3">
      <c r="O29373" s="1"/>
    </row>
    <row r="29374" spans="15:15" x14ac:dyDescent="0.3">
      <c r="O29374" s="1"/>
    </row>
    <row r="29375" spans="15:15" x14ac:dyDescent="0.3">
      <c r="O29375" s="1"/>
    </row>
    <row r="29376" spans="15:15" x14ac:dyDescent="0.3">
      <c r="O29376" s="1"/>
    </row>
    <row r="29377" spans="15:15" x14ac:dyDescent="0.3">
      <c r="O29377" s="1"/>
    </row>
    <row r="29378" spans="15:15" x14ac:dyDescent="0.3">
      <c r="O29378" s="1"/>
    </row>
    <row r="29379" spans="15:15" x14ac:dyDescent="0.3">
      <c r="O29379" s="1"/>
    </row>
    <row r="29380" spans="15:15" x14ac:dyDescent="0.3">
      <c r="O29380" s="1"/>
    </row>
    <row r="29381" spans="15:15" x14ac:dyDescent="0.3">
      <c r="O29381" s="1"/>
    </row>
    <row r="29382" spans="15:15" x14ac:dyDescent="0.3">
      <c r="O29382" s="1"/>
    </row>
    <row r="29383" spans="15:15" x14ac:dyDescent="0.3">
      <c r="O29383" s="1"/>
    </row>
    <row r="29384" spans="15:15" x14ac:dyDescent="0.3">
      <c r="O29384" s="1"/>
    </row>
    <row r="29385" spans="15:15" x14ac:dyDescent="0.3">
      <c r="O29385" s="1"/>
    </row>
    <row r="29386" spans="15:15" x14ac:dyDescent="0.3">
      <c r="O29386" s="1"/>
    </row>
    <row r="29387" spans="15:15" x14ac:dyDescent="0.3">
      <c r="O29387" s="1"/>
    </row>
    <row r="29388" spans="15:15" x14ac:dyDescent="0.3">
      <c r="O29388" s="1"/>
    </row>
    <row r="29389" spans="15:15" x14ac:dyDescent="0.3">
      <c r="O29389" s="1"/>
    </row>
    <row r="29390" spans="15:15" x14ac:dyDescent="0.3">
      <c r="O29390" s="1"/>
    </row>
    <row r="29391" spans="15:15" x14ac:dyDescent="0.3">
      <c r="O29391" s="1"/>
    </row>
    <row r="29392" spans="15:15" x14ac:dyDescent="0.3">
      <c r="O29392" s="1"/>
    </row>
    <row r="29393" spans="15:15" x14ac:dyDescent="0.3">
      <c r="O29393" s="1"/>
    </row>
    <row r="29394" spans="15:15" x14ac:dyDescent="0.3">
      <c r="O29394" s="1"/>
    </row>
    <row r="29395" spans="15:15" x14ac:dyDescent="0.3">
      <c r="O29395" s="1"/>
    </row>
    <row r="29396" spans="15:15" x14ac:dyDescent="0.3">
      <c r="O29396" s="1"/>
    </row>
    <row r="29397" spans="15:15" x14ac:dyDescent="0.3">
      <c r="O29397" s="1"/>
    </row>
    <row r="29398" spans="15:15" x14ac:dyDescent="0.3">
      <c r="O29398" s="1"/>
    </row>
    <row r="29399" spans="15:15" x14ac:dyDescent="0.3">
      <c r="O29399" s="1"/>
    </row>
    <row r="29400" spans="15:15" x14ac:dyDescent="0.3">
      <c r="O29400" s="1"/>
    </row>
    <row r="29401" spans="15:15" x14ac:dyDescent="0.3">
      <c r="O29401" s="1"/>
    </row>
    <row r="29402" spans="15:15" x14ac:dyDescent="0.3">
      <c r="O29402" s="1"/>
    </row>
    <row r="29403" spans="15:15" x14ac:dyDescent="0.3">
      <c r="O29403" s="1"/>
    </row>
    <row r="29404" spans="15:15" x14ac:dyDescent="0.3">
      <c r="O29404" s="1"/>
    </row>
    <row r="29405" spans="15:15" x14ac:dyDescent="0.3">
      <c r="O29405" s="1"/>
    </row>
    <row r="29406" spans="15:15" x14ac:dyDescent="0.3">
      <c r="O29406" s="1"/>
    </row>
    <row r="29407" spans="15:15" x14ac:dyDescent="0.3">
      <c r="O29407" s="1"/>
    </row>
    <row r="29408" spans="15:15" x14ac:dyDescent="0.3">
      <c r="O29408" s="1"/>
    </row>
    <row r="29409" spans="15:15" x14ac:dyDescent="0.3">
      <c r="O29409" s="1"/>
    </row>
    <row r="29410" spans="15:15" x14ac:dyDescent="0.3">
      <c r="O29410" s="1"/>
    </row>
    <row r="29411" spans="15:15" x14ac:dyDescent="0.3">
      <c r="O29411" s="1"/>
    </row>
    <row r="29412" spans="15:15" x14ac:dyDescent="0.3">
      <c r="O29412" s="1"/>
    </row>
    <row r="29413" spans="15:15" x14ac:dyDescent="0.3">
      <c r="O29413" s="1"/>
    </row>
    <row r="29414" spans="15:15" x14ac:dyDescent="0.3">
      <c r="O29414" s="1"/>
    </row>
    <row r="29415" spans="15:15" x14ac:dyDescent="0.3">
      <c r="O29415" s="1"/>
    </row>
    <row r="29416" spans="15:15" x14ac:dyDescent="0.3">
      <c r="O29416" s="1"/>
    </row>
    <row r="29417" spans="15:15" x14ac:dyDescent="0.3">
      <c r="O29417" s="1"/>
    </row>
    <row r="29418" spans="15:15" x14ac:dyDescent="0.3">
      <c r="O29418" s="1"/>
    </row>
    <row r="29419" spans="15:15" x14ac:dyDescent="0.3">
      <c r="O29419" s="1"/>
    </row>
    <row r="29420" spans="15:15" x14ac:dyDescent="0.3">
      <c r="O29420" s="1"/>
    </row>
    <row r="29421" spans="15:15" x14ac:dyDescent="0.3">
      <c r="O29421" s="1"/>
    </row>
    <row r="29422" spans="15:15" x14ac:dyDescent="0.3">
      <c r="O29422" s="1"/>
    </row>
    <row r="29423" spans="15:15" x14ac:dyDescent="0.3">
      <c r="O29423" s="1"/>
    </row>
    <row r="29424" spans="15:15" x14ac:dyDescent="0.3">
      <c r="O29424" s="1"/>
    </row>
    <row r="29425" spans="15:15" x14ac:dyDescent="0.3">
      <c r="O29425" s="1"/>
    </row>
    <row r="29426" spans="15:15" x14ac:dyDescent="0.3">
      <c r="O29426" s="1"/>
    </row>
    <row r="29427" spans="15:15" x14ac:dyDescent="0.3">
      <c r="O29427" s="1"/>
    </row>
    <row r="29428" spans="15:15" x14ac:dyDescent="0.3">
      <c r="O29428" s="1"/>
    </row>
    <row r="29429" spans="15:15" x14ac:dyDescent="0.3">
      <c r="O29429" s="1"/>
    </row>
    <row r="29430" spans="15:15" x14ac:dyDescent="0.3">
      <c r="O29430" s="1"/>
    </row>
    <row r="29431" spans="15:15" x14ac:dyDescent="0.3">
      <c r="O29431" s="1"/>
    </row>
    <row r="29432" spans="15:15" x14ac:dyDescent="0.3">
      <c r="O29432" s="1"/>
    </row>
    <row r="29433" spans="15:15" x14ac:dyDescent="0.3">
      <c r="O29433" s="1"/>
    </row>
    <row r="29434" spans="15:15" x14ac:dyDescent="0.3">
      <c r="O29434" s="1"/>
    </row>
    <row r="29435" spans="15:15" x14ac:dyDescent="0.3">
      <c r="O29435" s="1"/>
    </row>
    <row r="29436" spans="15:15" x14ac:dyDescent="0.3">
      <c r="O29436" s="1"/>
    </row>
    <row r="29437" spans="15:15" x14ac:dyDescent="0.3">
      <c r="O29437" s="1"/>
    </row>
    <row r="29438" spans="15:15" x14ac:dyDescent="0.3">
      <c r="O29438" s="1"/>
    </row>
    <row r="29439" spans="15:15" x14ac:dyDescent="0.3">
      <c r="O29439" s="1"/>
    </row>
    <row r="29440" spans="15:15" x14ac:dyDescent="0.3">
      <c r="O29440" s="1"/>
    </row>
    <row r="29441" spans="15:15" x14ac:dyDescent="0.3">
      <c r="O29441" s="1"/>
    </row>
    <row r="29442" spans="15:15" x14ac:dyDescent="0.3">
      <c r="O29442" s="1"/>
    </row>
    <row r="29443" spans="15:15" x14ac:dyDescent="0.3">
      <c r="O29443" s="1"/>
    </row>
    <row r="29444" spans="15:15" x14ac:dyDescent="0.3">
      <c r="O29444" s="1"/>
    </row>
    <row r="29445" spans="15:15" x14ac:dyDescent="0.3">
      <c r="O29445" s="1"/>
    </row>
    <row r="29446" spans="15:15" x14ac:dyDescent="0.3">
      <c r="O29446" s="1"/>
    </row>
    <row r="29447" spans="15:15" x14ac:dyDescent="0.3">
      <c r="O29447" s="1"/>
    </row>
    <row r="29448" spans="15:15" x14ac:dyDescent="0.3">
      <c r="O29448" s="1"/>
    </row>
    <row r="29449" spans="15:15" x14ac:dyDescent="0.3">
      <c r="O29449" s="1"/>
    </row>
    <row r="29450" spans="15:15" x14ac:dyDescent="0.3">
      <c r="O29450" s="1"/>
    </row>
    <row r="29451" spans="15:15" x14ac:dyDescent="0.3">
      <c r="O29451" s="1"/>
    </row>
    <row r="29452" spans="15:15" x14ac:dyDescent="0.3">
      <c r="O29452" s="1"/>
    </row>
    <row r="29453" spans="15:15" x14ac:dyDescent="0.3">
      <c r="O29453" s="1"/>
    </row>
    <row r="29454" spans="15:15" x14ac:dyDescent="0.3">
      <c r="O29454" s="1"/>
    </row>
    <row r="29455" spans="15:15" x14ac:dyDescent="0.3">
      <c r="O29455" s="1"/>
    </row>
    <row r="29456" spans="15:15" x14ac:dyDescent="0.3">
      <c r="O29456" s="1"/>
    </row>
    <row r="29457" spans="15:15" x14ac:dyDescent="0.3">
      <c r="O29457" s="1"/>
    </row>
    <row r="29458" spans="15:15" x14ac:dyDescent="0.3">
      <c r="O29458" s="1"/>
    </row>
    <row r="29459" spans="15:15" x14ac:dyDescent="0.3">
      <c r="O29459" s="1"/>
    </row>
    <row r="29460" spans="15:15" x14ac:dyDescent="0.3">
      <c r="O29460" s="1"/>
    </row>
    <row r="29461" spans="15:15" x14ac:dyDescent="0.3">
      <c r="O29461" s="1"/>
    </row>
    <row r="29462" spans="15:15" x14ac:dyDescent="0.3">
      <c r="O29462" s="1"/>
    </row>
    <row r="29463" spans="15:15" x14ac:dyDescent="0.3">
      <c r="O29463" s="1"/>
    </row>
    <row r="29464" spans="15:15" x14ac:dyDescent="0.3">
      <c r="O29464" s="1"/>
    </row>
    <row r="29465" spans="15:15" x14ac:dyDescent="0.3">
      <c r="O29465" s="1"/>
    </row>
    <row r="29466" spans="15:15" x14ac:dyDescent="0.3">
      <c r="O29466" s="1"/>
    </row>
    <row r="29467" spans="15:15" x14ac:dyDescent="0.3">
      <c r="O29467" s="1"/>
    </row>
    <row r="29468" spans="15:15" x14ac:dyDescent="0.3">
      <c r="O29468" s="1"/>
    </row>
    <row r="29469" spans="15:15" x14ac:dyDescent="0.3">
      <c r="O29469" s="1"/>
    </row>
    <row r="29470" spans="15:15" x14ac:dyDescent="0.3">
      <c r="O29470" s="1"/>
    </row>
    <row r="29471" spans="15:15" x14ac:dyDescent="0.3">
      <c r="O29471" s="1"/>
    </row>
    <row r="29472" spans="15:15" x14ac:dyDescent="0.3">
      <c r="O29472" s="1"/>
    </row>
    <row r="29473" spans="15:15" x14ac:dyDescent="0.3">
      <c r="O29473" s="1"/>
    </row>
    <row r="29474" spans="15:15" x14ac:dyDescent="0.3">
      <c r="O29474" s="1"/>
    </row>
    <row r="29475" spans="15:15" x14ac:dyDescent="0.3">
      <c r="O29475" s="1"/>
    </row>
    <row r="29476" spans="15:15" x14ac:dyDescent="0.3">
      <c r="O29476" s="1"/>
    </row>
    <row r="29477" spans="15:15" x14ac:dyDescent="0.3">
      <c r="O29477" s="1"/>
    </row>
    <row r="29478" spans="15:15" x14ac:dyDescent="0.3">
      <c r="O29478" s="1"/>
    </row>
    <row r="29479" spans="15:15" x14ac:dyDescent="0.3">
      <c r="O29479" s="1"/>
    </row>
    <row r="29480" spans="15:15" x14ac:dyDescent="0.3">
      <c r="O29480" s="1"/>
    </row>
    <row r="29481" spans="15:15" x14ac:dyDescent="0.3">
      <c r="O29481" s="1"/>
    </row>
    <row r="29482" spans="15:15" x14ac:dyDescent="0.3">
      <c r="O29482" s="1"/>
    </row>
    <row r="29483" spans="15:15" x14ac:dyDescent="0.3">
      <c r="O29483" s="1"/>
    </row>
    <row r="29484" spans="15:15" x14ac:dyDescent="0.3">
      <c r="O29484" s="1"/>
    </row>
    <row r="29485" spans="15:15" x14ac:dyDescent="0.3">
      <c r="O29485" s="1"/>
    </row>
    <row r="29486" spans="15:15" x14ac:dyDescent="0.3">
      <c r="O29486" s="1"/>
    </row>
    <row r="29487" spans="15:15" x14ac:dyDescent="0.3">
      <c r="O29487" s="1"/>
    </row>
    <row r="29488" spans="15:15" x14ac:dyDescent="0.3">
      <c r="O29488" s="1"/>
    </row>
    <row r="29489" spans="15:15" x14ac:dyDescent="0.3">
      <c r="O29489" s="1"/>
    </row>
    <row r="29490" spans="15:15" x14ac:dyDescent="0.3">
      <c r="O29490" s="1"/>
    </row>
    <row r="29491" spans="15:15" x14ac:dyDescent="0.3">
      <c r="O29491" s="1"/>
    </row>
    <row r="29492" spans="15:15" x14ac:dyDescent="0.3">
      <c r="O29492" s="1"/>
    </row>
    <row r="29493" spans="15:15" x14ac:dyDescent="0.3">
      <c r="O29493" s="1"/>
    </row>
    <row r="29494" spans="15:15" x14ac:dyDescent="0.3">
      <c r="O29494" s="1"/>
    </row>
    <row r="29495" spans="15:15" x14ac:dyDescent="0.3">
      <c r="O29495" s="1"/>
    </row>
    <row r="29496" spans="15:15" x14ac:dyDescent="0.3">
      <c r="O29496" s="1"/>
    </row>
    <row r="29497" spans="15:15" x14ac:dyDescent="0.3">
      <c r="O29497" s="1"/>
    </row>
    <row r="29498" spans="15:15" x14ac:dyDescent="0.3">
      <c r="O29498" s="1"/>
    </row>
    <row r="29499" spans="15:15" x14ac:dyDescent="0.3">
      <c r="O29499" s="1"/>
    </row>
    <row r="29500" spans="15:15" x14ac:dyDescent="0.3">
      <c r="O29500" s="1"/>
    </row>
    <row r="29501" spans="15:15" x14ac:dyDescent="0.3">
      <c r="O29501" s="1"/>
    </row>
    <row r="29502" spans="15:15" x14ac:dyDescent="0.3">
      <c r="O29502" s="1"/>
    </row>
    <row r="29503" spans="15:15" x14ac:dyDescent="0.3">
      <c r="O29503" s="1"/>
    </row>
    <row r="29504" spans="15:15" x14ac:dyDescent="0.3">
      <c r="O29504" s="1"/>
    </row>
    <row r="29505" spans="15:15" x14ac:dyDescent="0.3">
      <c r="O29505" s="1"/>
    </row>
    <row r="29506" spans="15:15" x14ac:dyDescent="0.3">
      <c r="O29506" s="1"/>
    </row>
    <row r="29507" spans="15:15" x14ac:dyDescent="0.3">
      <c r="O29507" s="1"/>
    </row>
    <row r="29508" spans="15:15" x14ac:dyDescent="0.3">
      <c r="O29508" s="1"/>
    </row>
    <row r="29509" spans="15:15" x14ac:dyDescent="0.3">
      <c r="O29509" s="1"/>
    </row>
    <row r="29510" spans="15:15" x14ac:dyDescent="0.3">
      <c r="O29510" s="1"/>
    </row>
    <row r="29511" spans="15:15" x14ac:dyDescent="0.3">
      <c r="O29511" s="1"/>
    </row>
    <row r="29512" spans="15:15" x14ac:dyDescent="0.3">
      <c r="O29512" s="1"/>
    </row>
    <row r="29513" spans="15:15" x14ac:dyDescent="0.3">
      <c r="O29513" s="1"/>
    </row>
    <row r="29514" spans="15:15" x14ac:dyDescent="0.3">
      <c r="O29514" s="1"/>
    </row>
    <row r="29515" spans="15:15" x14ac:dyDescent="0.3">
      <c r="O29515" s="1"/>
    </row>
    <row r="29516" spans="15:15" x14ac:dyDescent="0.3">
      <c r="O29516" s="1"/>
    </row>
    <row r="29517" spans="15:15" x14ac:dyDescent="0.3">
      <c r="O29517" s="1"/>
    </row>
    <row r="29518" spans="15:15" x14ac:dyDescent="0.3">
      <c r="O29518" s="1"/>
    </row>
    <row r="29519" spans="15:15" x14ac:dyDescent="0.3">
      <c r="O29519" s="1"/>
    </row>
    <row r="29520" spans="15:15" x14ac:dyDescent="0.3">
      <c r="O29520" s="1"/>
    </row>
    <row r="29521" spans="15:15" x14ac:dyDescent="0.3">
      <c r="O29521" s="1"/>
    </row>
    <row r="29522" spans="15:15" x14ac:dyDescent="0.3">
      <c r="O29522" s="1"/>
    </row>
    <row r="29523" spans="15:15" x14ac:dyDescent="0.3">
      <c r="O29523" s="1"/>
    </row>
    <row r="29524" spans="15:15" x14ac:dyDescent="0.3">
      <c r="O29524" s="1"/>
    </row>
    <row r="29525" spans="15:15" x14ac:dyDescent="0.3">
      <c r="O29525" s="1"/>
    </row>
    <row r="29526" spans="15:15" x14ac:dyDescent="0.3">
      <c r="O29526" s="1"/>
    </row>
    <row r="29527" spans="15:15" x14ac:dyDescent="0.3">
      <c r="O29527" s="1"/>
    </row>
    <row r="29528" spans="15:15" x14ac:dyDescent="0.3">
      <c r="O29528" s="1"/>
    </row>
    <row r="29529" spans="15:15" x14ac:dyDescent="0.3">
      <c r="O29529" s="1"/>
    </row>
    <row r="29530" spans="15:15" x14ac:dyDescent="0.3">
      <c r="O29530" s="1"/>
    </row>
    <row r="29531" spans="15:15" x14ac:dyDescent="0.3">
      <c r="O29531" s="1"/>
    </row>
    <row r="29532" spans="15:15" x14ac:dyDescent="0.3">
      <c r="O29532" s="1"/>
    </row>
    <row r="29533" spans="15:15" x14ac:dyDescent="0.3">
      <c r="O29533" s="1"/>
    </row>
    <row r="29534" spans="15:15" x14ac:dyDescent="0.3">
      <c r="O29534" s="1"/>
    </row>
    <row r="29535" spans="15:15" x14ac:dyDescent="0.3">
      <c r="O29535" s="1"/>
    </row>
    <row r="29536" spans="15:15" x14ac:dyDescent="0.3">
      <c r="O29536" s="1"/>
    </row>
    <row r="29537" spans="15:15" x14ac:dyDescent="0.3">
      <c r="O29537" s="1"/>
    </row>
    <row r="29538" spans="15:15" x14ac:dyDescent="0.3">
      <c r="O29538" s="1"/>
    </row>
    <row r="29539" spans="15:15" x14ac:dyDescent="0.3">
      <c r="O29539" s="1"/>
    </row>
    <row r="29540" spans="15:15" x14ac:dyDescent="0.3">
      <c r="O29540" s="1"/>
    </row>
    <row r="29541" spans="15:15" x14ac:dyDescent="0.3">
      <c r="O29541" s="1"/>
    </row>
    <row r="29542" spans="15:15" x14ac:dyDescent="0.3">
      <c r="O29542" s="1"/>
    </row>
    <row r="29543" spans="15:15" x14ac:dyDescent="0.3">
      <c r="O29543" s="1"/>
    </row>
    <row r="29544" spans="15:15" x14ac:dyDescent="0.3">
      <c r="O29544" s="1"/>
    </row>
    <row r="29545" spans="15:15" x14ac:dyDescent="0.3">
      <c r="O29545" s="1"/>
    </row>
    <row r="29546" spans="15:15" x14ac:dyDescent="0.3">
      <c r="O29546" s="1"/>
    </row>
    <row r="29547" spans="15:15" x14ac:dyDescent="0.3">
      <c r="O29547" s="1"/>
    </row>
    <row r="29548" spans="15:15" x14ac:dyDescent="0.3">
      <c r="O29548" s="1"/>
    </row>
    <row r="29549" spans="15:15" x14ac:dyDescent="0.3">
      <c r="O29549" s="1"/>
    </row>
    <row r="29550" spans="15:15" x14ac:dyDescent="0.3">
      <c r="O29550" s="1"/>
    </row>
    <row r="29551" spans="15:15" x14ac:dyDescent="0.3">
      <c r="O29551" s="1"/>
    </row>
    <row r="29552" spans="15:15" x14ac:dyDescent="0.3">
      <c r="O29552" s="1"/>
    </row>
    <row r="29553" spans="15:15" x14ac:dyDescent="0.3">
      <c r="O29553" s="1"/>
    </row>
    <row r="29554" spans="15:15" x14ac:dyDescent="0.3">
      <c r="O29554" s="1"/>
    </row>
    <row r="29555" spans="15:15" x14ac:dyDescent="0.3">
      <c r="O29555" s="1"/>
    </row>
    <row r="29556" spans="15:15" x14ac:dyDescent="0.3">
      <c r="O29556" s="1"/>
    </row>
    <row r="29557" spans="15:15" x14ac:dyDescent="0.3">
      <c r="O29557" s="1"/>
    </row>
    <row r="29558" spans="15:15" x14ac:dyDescent="0.3">
      <c r="O29558" s="1"/>
    </row>
    <row r="29559" spans="15:15" x14ac:dyDescent="0.3">
      <c r="O29559" s="1"/>
    </row>
    <row r="29560" spans="15:15" x14ac:dyDescent="0.3">
      <c r="O29560" s="1"/>
    </row>
    <row r="29561" spans="15:15" x14ac:dyDescent="0.3">
      <c r="O29561" s="1"/>
    </row>
    <row r="29562" spans="15:15" x14ac:dyDescent="0.3">
      <c r="O29562" s="1"/>
    </row>
    <row r="29563" spans="15:15" x14ac:dyDescent="0.3">
      <c r="O29563" s="1"/>
    </row>
    <row r="29564" spans="15:15" x14ac:dyDescent="0.3">
      <c r="O29564" s="1"/>
    </row>
    <row r="29565" spans="15:15" x14ac:dyDescent="0.3">
      <c r="O29565" s="1"/>
    </row>
    <row r="29566" spans="15:15" x14ac:dyDescent="0.3">
      <c r="O29566" s="1"/>
    </row>
    <row r="29567" spans="15:15" x14ac:dyDescent="0.3">
      <c r="O29567" s="1"/>
    </row>
    <row r="29568" spans="15:15" x14ac:dyDescent="0.3">
      <c r="O29568" s="1"/>
    </row>
    <row r="29569" spans="15:15" x14ac:dyDescent="0.3">
      <c r="O29569" s="1"/>
    </row>
    <row r="29570" spans="15:15" x14ac:dyDescent="0.3">
      <c r="O29570" s="1"/>
    </row>
    <row r="29571" spans="15:15" x14ac:dyDescent="0.3">
      <c r="O29571" s="1"/>
    </row>
    <row r="29572" spans="15:15" x14ac:dyDescent="0.3">
      <c r="O29572" s="1"/>
    </row>
    <row r="29573" spans="15:15" x14ac:dyDescent="0.3">
      <c r="O29573" s="1"/>
    </row>
    <row r="29574" spans="15:15" x14ac:dyDescent="0.3">
      <c r="O29574" s="1"/>
    </row>
    <row r="29575" spans="15:15" x14ac:dyDescent="0.3">
      <c r="O29575" s="1"/>
    </row>
    <row r="29576" spans="15:15" x14ac:dyDescent="0.3">
      <c r="O29576" s="1"/>
    </row>
    <row r="29577" spans="15:15" x14ac:dyDescent="0.3">
      <c r="O29577" s="1"/>
    </row>
    <row r="29578" spans="15:15" x14ac:dyDescent="0.3">
      <c r="O29578" s="1"/>
    </row>
    <row r="29579" spans="15:15" x14ac:dyDescent="0.3">
      <c r="O29579" s="1"/>
    </row>
    <row r="29580" spans="15:15" x14ac:dyDescent="0.3">
      <c r="O29580" s="1"/>
    </row>
    <row r="29581" spans="15:15" x14ac:dyDescent="0.3">
      <c r="O29581" s="1"/>
    </row>
    <row r="29582" spans="15:15" x14ac:dyDescent="0.3">
      <c r="O29582" s="1"/>
    </row>
    <row r="29583" spans="15:15" x14ac:dyDescent="0.3">
      <c r="O29583" s="1"/>
    </row>
    <row r="29584" spans="15:15" x14ac:dyDescent="0.3">
      <c r="O29584" s="1"/>
    </row>
    <row r="29585" spans="15:15" x14ac:dyDescent="0.3">
      <c r="O29585" s="1"/>
    </row>
    <row r="29586" spans="15:15" x14ac:dyDescent="0.3">
      <c r="O29586" s="1"/>
    </row>
    <row r="29587" spans="15:15" x14ac:dyDescent="0.3">
      <c r="O29587" s="1"/>
    </row>
    <row r="29588" spans="15:15" x14ac:dyDescent="0.3">
      <c r="O29588" s="1"/>
    </row>
    <row r="29589" spans="15:15" x14ac:dyDescent="0.3">
      <c r="O29589" s="1"/>
    </row>
    <row r="29590" spans="15:15" x14ac:dyDescent="0.3">
      <c r="O29590" s="1"/>
    </row>
    <row r="29591" spans="15:15" x14ac:dyDescent="0.3">
      <c r="O29591" s="1"/>
    </row>
    <row r="29592" spans="15:15" x14ac:dyDescent="0.3">
      <c r="O29592" s="1"/>
    </row>
    <row r="29593" spans="15:15" x14ac:dyDescent="0.3">
      <c r="O29593" s="1"/>
    </row>
    <row r="29594" spans="15:15" x14ac:dyDescent="0.3">
      <c r="O29594" s="1"/>
    </row>
    <row r="29595" spans="15:15" x14ac:dyDescent="0.3">
      <c r="O29595" s="1"/>
    </row>
    <row r="29596" spans="15:15" x14ac:dyDescent="0.3">
      <c r="O29596" s="1"/>
    </row>
    <row r="29597" spans="15:15" x14ac:dyDescent="0.3">
      <c r="O29597" s="1"/>
    </row>
    <row r="29598" spans="15:15" x14ac:dyDescent="0.3">
      <c r="O29598" s="1"/>
    </row>
    <row r="29599" spans="15:15" x14ac:dyDescent="0.3">
      <c r="O29599" s="1"/>
    </row>
    <row r="29600" spans="15:15" x14ac:dyDescent="0.3">
      <c r="O29600" s="1"/>
    </row>
    <row r="29601" spans="15:15" x14ac:dyDescent="0.3">
      <c r="O29601" s="1"/>
    </row>
    <row r="29602" spans="15:15" x14ac:dyDescent="0.3">
      <c r="O29602" s="1"/>
    </row>
    <row r="29603" spans="15:15" x14ac:dyDescent="0.3">
      <c r="O29603" s="1"/>
    </row>
    <row r="29604" spans="15:15" x14ac:dyDescent="0.3">
      <c r="O29604" s="1"/>
    </row>
    <row r="29605" spans="15:15" x14ac:dyDescent="0.3">
      <c r="O29605" s="1"/>
    </row>
    <row r="29606" spans="15:15" x14ac:dyDescent="0.3">
      <c r="O29606" s="1"/>
    </row>
    <row r="29607" spans="15:15" x14ac:dyDescent="0.3">
      <c r="O29607" s="1"/>
    </row>
    <row r="29608" spans="15:15" x14ac:dyDescent="0.3">
      <c r="O29608" s="1"/>
    </row>
    <row r="29609" spans="15:15" x14ac:dyDescent="0.3">
      <c r="O29609" s="1"/>
    </row>
    <row r="29610" spans="15:15" x14ac:dyDescent="0.3">
      <c r="O29610" s="1"/>
    </row>
    <row r="29611" spans="15:15" x14ac:dyDescent="0.3">
      <c r="O29611" s="1"/>
    </row>
    <row r="29612" spans="15:15" x14ac:dyDescent="0.3">
      <c r="O29612" s="1"/>
    </row>
    <row r="29613" spans="15:15" x14ac:dyDescent="0.3">
      <c r="O29613" s="1"/>
    </row>
    <row r="29614" spans="15:15" x14ac:dyDescent="0.3">
      <c r="O29614" s="1"/>
    </row>
    <row r="29615" spans="15:15" x14ac:dyDescent="0.3">
      <c r="O29615" s="1"/>
    </row>
    <row r="29616" spans="15:15" x14ac:dyDescent="0.3">
      <c r="O29616" s="1"/>
    </row>
    <row r="29617" spans="15:15" x14ac:dyDescent="0.3">
      <c r="O29617" s="1"/>
    </row>
    <row r="29618" spans="15:15" x14ac:dyDescent="0.3">
      <c r="O29618" s="1"/>
    </row>
    <row r="29619" spans="15:15" x14ac:dyDescent="0.3">
      <c r="O29619" s="1"/>
    </row>
    <row r="29620" spans="15:15" x14ac:dyDescent="0.3">
      <c r="O29620" s="1"/>
    </row>
    <row r="29621" spans="15:15" x14ac:dyDescent="0.3">
      <c r="O29621" s="1"/>
    </row>
    <row r="29622" spans="15:15" x14ac:dyDescent="0.3">
      <c r="O29622" s="1"/>
    </row>
    <row r="29623" spans="15:15" x14ac:dyDescent="0.3">
      <c r="O29623" s="1"/>
    </row>
    <row r="29624" spans="15:15" x14ac:dyDescent="0.3">
      <c r="O29624" s="1"/>
    </row>
    <row r="29625" spans="15:15" x14ac:dyDescent="0.3">
      <c r="O29625" s="1"/>
    </row>
    <row r="29626" spans="15:15" x14ac:dyDescent="0.3">
      <c r="O29626" s="1"/>
    </row>
    <row r="29627" spans="15:15" x14ac:dyDescent="0.3">
      <c r="O29627" s="1"/>
    </row>
    <row r="29628" spans="15:15" x14ac:dyDescent="0.3">
      <c r="O29628" s="1"/>
    </row>
    <row r="29629" spans="15:15" x14ac:dyDescent="0.3">
      <c r="O29629" s="1"/>
    </row>
    <row r="29630" spans="15:15" x14ac:dyDescent="0.3">
      <c r="O29630" s="1"/>
    </row>
    <row r="29631" spans="15:15" x14ac:dyDescent="0.3">
      <c r="O29631" s="1"/>
    </row>
    <row r="29632" spans="15:15" x14ac:dyDescent="0.3">
      <c r="O29632" s="1"/>
    </row>
    <row r="29633" spans="15:15" x14ac:dyDescent="0.3">
      <c r="O29633" s="1"/>
    </row>
    <row r="29634" spans="15:15" x14ac:dyDescent="0.3">
      <c r="O29634" s="1"/>
    </row>
    <row r="29635" spans="15:15" x14ac:dyDescent="0.3">
      <c r="O29635" s="1"/>
    </row>
    <row r="29636" spans="15:15" x14ac:dyDescent="0.3">
      <c r="O29636" s="1"/>
    </row>
    <row r="29637" spans="15:15" x14ac:dyDescent="0.3">
      <c r="O29637" s="1"/>
    </row>
    <row r="29638" spans="15:15" x14ac:dyDescent="0.3">
      <c r="O29638" s="1"/>
    </row>
    <row r="29639" spans="15:15" x14ac:dyDescent="0.3">
      <c r="O29639" s="1"/>
    </row>
    <row r="29640" spans="15:15" x14ac:dyDescent="0.3">
      <c r="O29640" s="1"/>
    </row>
    <row r="29641" spans="15:15" x14ac:dyDescent="0.3">
      <c r="O29641" s="1"/>
    </row>
    <row r="29642" spans="15:15" x14ac:dyDescent="0.3">
      <c r="O29642" s="1"/>
    </row>
    <row r="29643" spans="15:15" x14ac:dyDescent="0.3">
      <c r="O29643" s="1"/>
    </row>
    <row r="29644" spans="15:15" x14ac:dyDescent="0.3">
      <c r="O29644" s="1"/>
    </row>
    <row r="29645" spans="15:15" x14ac:dyDescent="0.3">
      <c r="O29645" s="1"/>
    </row>
    <row r="29646" spans="15:15" x14ac:dyDescent="0.3">
      <c r="O29646" s="1"/>
    </row>
    <row r="29647" spans="15:15" x14ac:dyDescent="0.3">
      <c r="O29647" s="1"/>
    </row>
    <row r="29648" spans="15:15" x14ac:dyDescent="0.3">
      <c r="O29648" s="1"/>
    </row>
    <row r="29649" spans="15:15" x14ac:dyDescent="0.3">
      <c r="O29649" s="1"/>
    </row>
    <row r="29650" spans="15:15" x14ac:dyDescent="0.3">
      <c r="O29650" s="1"/>
    </row>
    <row r="29651" spans="15:15" x14ac:dyDescent="0.3">
      <c r="O29651" s="1"/>
    </row>
    <row r="29652" spans="15:15" x14ac:dyDescent="0.3">
      <c r="O29652" s="1"/>
    </row>
    <row r="29653" spans="15:15" x14ac:dyDescent="0.3">
      <c r="O29653" s="1"/>
    </row>
    <row r="29654" spans="15:15" x14ac:dyDescent="0.3">
      <c r="O29654" s="1"/>
    </row>
    <row r="29655" spans="15:15" x14ac:dyDescent="0.3">
      <c r="O29655" s="1"/>
    </row>
    <row r="29656" spans="15:15" x14ac:dyDescent="0.3">
      <c r="O29656" s="1"/>
    </row>
    <row r="29657" spans="15:15" x14ac:dyDescent="0.3">
      <c r="O29657" s="1"/>
    </row>
    <row r="29658" spans="15:15" x14ac:dyDescent="0.3">
      <c r="O29658" s="1"/>
    </row>
    <row r="29659" spans="15:15" x14ac:dyDescent="0.3">
      <c r="O29659" s="1"/>
    </row>
    <row r="29660" spans="15:15" x14ac:dyDescent="0.3">
      <c r="O29660" s="1"/>
    </row>
    <row r="29661" spans="15:15" x14ac:dyDescent="0.3">
      <c r="O29661" s="1"/>
    </row>
    <row r="29662" spans="15:15" x14ac:dyDescent="0.3">
      <c r="O29662" s="1"/>
    </row>
    <row r="29663" spans="15:15" x14ac:dyDescent="0.3">
      <c r="O29663" s="1"/>
    </row>
    <row r="29664" spans="15:15" x14ac:dyDescent="0.3">
      <c r="O29664" s="1"/>
    </row>
    <row r="29665" spans="15:15" x14ac:dyDescent="0.3">
      <c r="O29665" s="1"/>
    </row>
    <row r="29666" spans="15:15" x14ac:dyDescent="0.3">
      <c r="O29666" s="1"/>
    </row>
    <row r="29667" spans="15:15" x14ac:dyDescent="0.3">
      <c r="O29667" s="1"/>
    </row>
    <row r="29668" spans="15:15" x14ac:dyDescent="0.3">
      <c r="O29668" s="1"/>
    </row>
    <row r="29669" spans="15:15" x14ac:dyDescent="0.3">
      <c r="O29669" s="1"/>
    </row>
    <row r="29670" spans="15:15" x14ac:dyDescent="0.3">
      <c r="O29670" s="1"/>
    </row>
    <row r="29671" spans="15:15" x14ac:dyDescent="0.3">
      <c r="O29671" s="1"/>
    </row>
    <row r="29672" spans="15:15" x14ac:dyDescent="0.3">
      <c r="O29672" s="1"/>
    </row>
    <row r="29673" spans="15:15" x14ac:dyDescent="0.3">
      <c r="O29673" s="1"/>
    </row>
    <row r="29674" spans="15:15" x14ac:dyDescent="0.3">
      <c r="O29674" s="1"/>
    </row>
    <row r="29675" spans="15:15" x14ac:dyDescent="0.3">
      <c r="O29675" s="1"/>
    </row>
    <row r="29676" spans="15:15" x14ac:dyDescent="0.3">
      <c r="O29676" s="1"/>
    </row>
    <row r="29677" spans="15:15" x14ac:dyDescent="0.3">
      <c r="O29677" s="1"/>
    </row>
    <row r="29678" spans="15:15" x14ac:dyDescent="0.3">
      <c r="O29678" s="1"/>
    </row>
    <row r="29679" spans="15:15" x14ac:dyDescent="0.3">
      <c r="O29679" s="1"/>
    </row>
    <row r="29680" spans="15:15" x14ac:dyDescent="0.3">
      <c r="O29680" s="1"/>
    </row>
    <row r="29681" spans="15:15" x14ac:dyDescent="0.3">
      <c r="O29681" s="1"/>
    </row>
    <row r="29682" spans="15:15" x14ac:dyDescent="0.3">
      <c r="O29682" s="1"/>
    </row>
    <row r="29683" spans="15:15" x14ac:dyDescent="0.3">
      <c r="O29683" s="1"/>
    </row>
    <row r="29684" spans="15:15" x14ac:dyDescent="0.3">
      <c r="O29684" s="1"/>
    </row>
    <row r="29685" spans="15:15" x14ac:dyDescent="0.3">
      <c r="O29685" s="1"/>
    </row>
    <row r="29686" spans="15:15" x14ac:dyDescent="0.3">
      <c r="O29686" s="1"/>
    </row>
    <row r="29687" spans="15:15" x14ac:dyDescent="0.3">
      <c r="O29687" s="1"/>
    </row>
    <row r="29688" spans="15:15" x14ac:dyDescent="0.3">
      <c r="O29688" s="1"/>
    </row>
    <row r="29689" spans="15:15" x14ac:dyDescent="0.3">
      <c r="O29689" s="1"/>
    </row>
    <row r="29690" spans="15:15" x14ac:dyDescent="0.3">
      <c r="O29690" s="1"/>
    </row>
    <row r="29691" spans="15:15" x14ac:dyDescent="0.3">
      <c r="O29691" s="1"/>
    </row>
    <row r="29692" spans="15:15" x14ac:dyDescent="0.3">
      <c r="O29692" s="1"/>
    </row>
    <row r="29693" spans="15:15" x14ac:dyDescent="0.3">
      <c r="O29693" s="1"/>
    </row>
    <row r="29694" spans="15:15" x14ac:dyDescent="0.3">
      <c r="O29694" s="1"/>
    </row>
    <row r="29695" spans="15:15" x14ac:dyDescent="0.3">
      <c r="O29695" s="1"/>
    </row>
    <row r="29696" spans="15:15" x14ac:dyDescent="0.3">
      <c r="O29696" s="1"/>
    </row>
    <row r="29697" spans="15:15" x14ac:dyDescent="0.3">
      <c r="O29697" s="1"/>
    </row>
    <row r="29698" spans="15:15" x14ac:dyDescent="0.3">
      <c r="O29698" s="1"/>
    </row>
    <row r="29699" spans="15:15" x14ac:dyDescent="0.3">
      <c r="O29699" s="1"/>
    </row>
    <row r="29700" spans="15:15" x14ac:dyDescent="0.3">
      <c r="O29700" s="1"/>
    </row>
    <row r="29701" spans="15:15" x14ac:dyDescent="0.3">
      <c r="O29701" s="1"/>
    </row>
    <row r="29702" spans="15:15" x14ac:dyDescent="0.3">
      <c r="O29702" s="1"/>
    </row>
    <row r="29703" spans="15:15" x14ac:dyDescent="0.3">
      <c r="O29703" s="1"/>
    </row>
    <row r="29704" spans="15:15" x14ac:dyDescent="0.3">
      <c r="O29704" s="1"/>
    </row>
    <row r="29705" spans="15:15" x14ac:dyDescent="0.3">
      <c r="O29705" s="1"/>
    </row>
    <row r="29706" spans="15:15" x14ac:dyDescent="0.3">
      <c r="O29706" s="1"/>
    </row>
    <row r="29707" spans="15:15" x14ac:dyDescent="0.3">
      <c r="O29707" s="1"/>
    </row>
    <row r="29708" spans="15:15" x14ac:dyDescent="0.3">
      <c r="O29708" s="1"/>
    </row>
    <row r="29709" spans="15:15" x14ac:dyDescent="0.3">
      <c r="O29709" s="1"/>
    </row>
    <row r="29710" spans="15:15" x14ac:dyDescent="0.3">
      <c r="O29710" s="1"/>
    </row>
    <row r="29711" spans="15:15" x14ac:dyDescent="0.3">
      <c r="O29711" s="1"/>
    </row>
    <row r="29712" spans="15:15" x14ac:dyDescent="0.3">
      <c r="O29712" s="1"/>
    </row>
    <row r="29713" spans="15:15" x14ac:dyDescent="0.3">
      <c r="O29713" s="1"/>
    </row>
    <row r="29714" spans="15:15" x14ac:dyDescent="0.3">
      <c r="O29714" s="1"/>
    </row>
    <row r="29715" spans="15:15" x14ac:dyDescent="0.3">
      <c r="O29715" s="1"/>
    </row>
    <row r="29716" spans="15:15" x14ac:dyDescent="0.3">
      <c r="O29716" s="1"/>
    </row>
    <row r="29717" spans="15:15" x14ac:dyDescent="0.3">
      <c r="O29717" s="1"/>
    </row>
    <row r="29718" spans="15:15" x14ac:dyDescent="0.3">
      <c r="O29718" s="1"/>
    </row>
    <row r="29719" spans="15:15" x14ac:dyDescent="0.3">
      <c r="O29719" s="1"/>
    </row>
    <row r="29720" spans="15:15" x14ac:dyDescent="0.3">
      <c r="O29720" s="1"/>
    </row>
    <row r="29721" spans="15:15" x14ac:dyDescent="0.3">
      <c r="O29721" s="1"/>
    </row>
    <row r="29722" spans="15:15" x14ac:dyDescent="0.3">
      <c r="O29722" s="1"/>
    </row>
    <row r="29723" spans="15:15" x14ac:dyDescent="0.3">
      <c r="O29723" s="1"/>
    </row>
    <row r="29724" spans="15:15" x14ac:dyDescent="0.3">
      <c r="O29724" s="1"/>
    </row>
    <row r="29725" spans="15:15" x14ac:dyDescent="0.3">
      <c r="O29725" s="1"/>
    </row>
    <row r="29726" spans="15:15" x14ac:dyDescent="0.3">
      <c r="O29726" s="1"/>
    </row>
    <row r="29727" spans="15:15" x14ac:dyDescent="0.3">
      <c r="O29727" s="1"/>
    </row>
    <row r="29728" spans="15:15" x14ac:dyDescent="0.3">
      <c r="O29728" s="1"/>
    </row>
    <row r="29729" spans="15:15" x14ac:dyDescent="0.3">
      <c r="O29729" s="1"/>
    </row>
    <row r="29730" spans="15:15" x14ac:dyDescent="0.3">
      <c r="O29730" s="1"/>
    </row>
    <row r="29731" spans="15:15" x14ac:dyDescent="0.3">
      <c r="O29731" s="1"/>
    </row>
    <row r="29732" spans="15:15" x14ac:dyDescent="0.3">
      <c r="O29732" s="1"/>
    </row>
    <row r="29733" spans="15:15" x14ac:dyDescent="0.3">
      <c r="O29733" s="1"/>
    </row>
    <row r="29734" spans="15:15" x14ac:dyDescent="0.3">
      <c r="O29734" s="1"/>
    </row>
    <row r="29735" spans="15:15" x14ac:dyDescent="0.3">
      <c r="O29735" s="1"/>
    </row>
    <row r="29736" spans="15:15" x14ac:dyDescent="0.3">
      <c r="O29736" s="1"/>
    </row>
    <row r="29737" spans="15:15" x14ac:dyDescent="0.3">
      <c r="O29737" s="1"/>
    </row>
    <row r="29738" spans="15:15" x14ac:dyDescent="0.3">
      <c r="O29738" s="1"/>
    </row>
    <row r="29739" spans="15:15" x14ac:dyDescent="0.3">
      <c r="O29739" s="1"/>
    </row>
    <row r="29740" spans="15:15" x14ac:dyDescent="0.3">
      <c r="O29740" s="1"/>
    </row>
    <row r="29741" spans="15:15" x14ac:dyDescent="0.3">
      <c r="O29741" s="1"/>
    </row>
    <row r="29742" spans="15:15" x14ac:dyDescent="0.3">
      <c r="O29742" s="1"/>
    </row>
    <row r="29743" spans="15:15" x14ac:dyDescent="0.3">
      <c r="O29743" s="1"/>
    </row>
    <row r="29744" spans="15:15" x14ac:dyDescent="0.3">
      <c r="O29744" s="1"/>
    </row>
    <row r="29745" spans="15:15" x14ac:dyDescent="0.3">
      <c r="O29745" s="1"/>
    </row>
    <row r="29746" spans="15:15" x14ac:dyDescent="0.3">
      <c r="O29746" s="1"/>
    </row>
    <row r="29747" spans="15:15" x14ac:dyDescent="0.3">
      <c r="O29747" s="1"/>
    </row>
    <row r="29748" spans="15:15" x14ac:dyDescent="0.3">
      <c r="O29748" s="1"/>
    </row>
    <row r="29749" spans="15:15" x14ac:dyDescent="0.3">
      <c r="O29749" s="1"/>
    </row>
    <row r="29750" spans="15:15" x14ac:dyDescent="0.3">
      <c r="O29750" s="1"/>
    </row>
    <row r="29751" spans="15:15" x14ac:dyDescent="0.3">
      <c r="O29751" s="1"/>
    </row>
    <row r="29752" spans="15:15" x14ac:dyDescent="0.3">
      <c r="O29752" s="1"/>
    </row>
    <row r="29753" spans="15:15" x14ac:dyDescent="0.3">
      <c r="O29753" s="1"/>
    </row>
    <row r="29754" spans="15:15" x14ac:dyDescent="0.3">
      <c r="O29754" s="1"/>
    </row>
    <row r="29755" spans="15:15" x14ac:dyDescent="0.3">
      <c r="O29755" s="1"/>
    </row>
    <row r="29756" spans="15:15" x14ac:dyDescent="0.3">
      <c r="O29756" s="1"/>
    </row>
    <row r="29757" spans="15:15" x14ac:dyDescent="0.3">
      <c r="O29757" s="1"/>
    </row>
    <row r="29758" spans="15:15" x14ac:dyDescent="0.3">
      <c r="O29758" s="1"/>
    </row>
    <row r="29759" spans="15:15" x14ac:dyDescent="0.3">
      <c r="O29759" s="1"/>
    </row>
    <row r="29760" spans="15:15" x14ac:dyDescent="0.3">
      <c r="O29760" s="1"/>
    </row>
    <row r="29761" spans="15:15" x14ac:dyDescent="0.3">
      <c r="O29761" s="1"/>
    </row>
    <row r="29762" spans="15:15" x14ac:dyDescent="0.3">
      <c r="O29762" s="1"/>
    </row>
    <row r="29763" spans="15:15" x14ac:dyDescent="0.3">
      <c r="O29763" s="1"/>
    </row>
    <row r="29764" spans="15:15" x14ac:dyDescent="0.3">
      <c r="O29764" s="1"/>
    </row>
    <row r="29765" spans="15:15" x14ac:dyDescent="0.3">
      <c r="O29765" s="1"/>
    </row>
    <row r="29766" spans="15:15" x14ac:dyDescent="0.3">
      <c r="O29766" s="1"/>
    </row>
    <row r="29767" spans="15:15" x14ac:dyDescent="0.3">
      <c r="O29767" s="1"/>
    </row>
    <row r="29768" spans="15:15" x14ac:dyDescent="0.3">
      <c r="O29768" s="1"/>
    </row>
    <row r="29769" spans="15:15" x14ac:dyDescent="0.3">
      <c r="O29769" s="1"/>
    </row>
    <row r="29770" spans="15:15" x14ac:dyDescent="0.3">
      <c r="O29770" s="1"/>
    </row>
    <row r="29771" spans="15:15" x14ac:dyDescent="0.3">
      <c r="O29771" s="1"/>
    </row>
    <row r="29772" spans="15:15" x14ac:dyDescent="0.3">
      <c r="O29772" s="1"/>
    </row>
    <row r="29773" spans="15:15" x14ac:dyDescent="0.3">
      <c r="O29773" s="1"/>
    </row>
    <row r="29774" spans="15:15" x14ac:dyDescent="0.3">
      <c r="O29774" s="1"/>
    </row>
    <row r="29775" spans="15:15" x14ac:dyDescent="0.3">
      <c r="O29775" s="1"/>
    </row>
    <row r="29776" spans="15:15" x14ac:dyDescent="0.3">
      <c r="O29776" s="1"/>
    </row>
    <row r="29777" spans="15:15" x14ac:dyDescent="0.3">
      <c r="O29777" s="1"/>
    </row>
    <row r="29778" spans="15:15" x14ac:dyDescent="0.3">
      <c r="O29778" s="1"/>
    </row>
    <row r="29779" spans="15:15" x14ac:dyDescent="0.3">
      <c r="O29779" s="1"/>
    </row>
    <row r="29780" spans="15:15" x14ac:dyDescent="0.3">
      <c r="O29780" s="1"/>
    </row>
    <row r="29781" spans="15:15" x14ac:dyDescent="0.3">
      <c r="O29781" s="1"/>
    </row>
    <row r="29782" spans="15:15" x14ac:dyDescent="0.3">
      <c r="O29782" s="1"/>
    </row>
    <row r="29783" spans="15:15" x14ac:dyDescent="0.3">
      <c r="O29783" s="1"/>
    </row>
    <row r="29784" spans="15:15" x14ac:dyDescent="0.3">
      <c r="O29784" s="1"/>
    </row>
    <row r="29785" spans="15:15" x14ac:dyDescent="0.3">
      <c r="O29785" s="1"/>
    </row>
    <row r="29786" spans="15:15" x14ac:dyDescent="0.3">
      <c r="O29786" s="1"/>
    </row>
    <row r="29787" spans="15:15" x14ac:dyDescent="0.3">
      <c r="O29787" s="1"/>
    </row>
    <row r="29788" spans="15:15" x14ac:dyDescent="0.3">
      <c r="O29788" s="1"/>
    </row>
    <row r="29789" spans="15:15" x14ac:dyDescent="0.3">
      <c r="O29789" s="1"/>
    </row>
    <row r="29790" spans="15:15" x14ac:dyDescent="0.3">
      <c r="O29790" s="1"/>
    </row>
    <row r="29791" spans="15:15" x14ac:dyDescent="0.3">
      <c r="O29791" s="1"/>
    </row>
    <row r="29792" spans="15:15" x14ac:dyDescent="0.3">
      <c r="O29792" s="1"/>
    </row>
    <row r="29793" spans="15:15" x14ac:dyDescent="0.3">
      <c r="O29793" s="1"/>
    </row>
    <row r="29794" spans="15:15" x14ac:dyDescent="0.3">
      <c r="O29794" s="1"/>
    </row>
    <row r="29795" spans="15:15" x14ac:dyDescent="0.3">
      <c r="O29795" s="1"/>
    </row>
    <row r="29796" spans="15:15" x14ac:dyDescent="0.3">
      <c r="O29796" s="1"/>
    </row>
    <row r="29797" spans="15:15" x14ac:dyDescent="0.3">
      <c r="O29797" s="1"/>
    </row>
    <row r="29798" spans="15:15" x14ac:dyDescent="0.3">
      <c r="O29798" s="1"/>
    </row>
    <row r="29799" spans="15:15" x14ac:dyDescent="0.3">
      <c r="O29799" s="1"/>
    </row>
    <row r="29800" spans="15:15" x14ac:dyDescent="0.3">
      <c r="O29800" s="1"/>
    </row>
    <row r="29801" spans="15:15" x14ac:dyDescent="0.3">
      <c r="O29801" s="1"/>
    </row>
    <row r="29802" spans="15:15" x14ac:dyDescent="0.3">
      <c r="O29802" s="1"/>
    </row>
    <row r="29803" spans="15:15" x14ac:dyDescent="0.3">
      <c r="O29803" s="1"/>
    </row>
    <row r="29804" spans="15:15" x14ac:dyDescent="0.3">
      <c r="O29804" s="1"/>
    </row>
    <row r="29805" spans="15:15" x14ac:dyDescent="0.3">
      <c r="O29805" s="1"/>
    </row>
    <row r="29806" spans="15:15" x14ac:dyDescent="0.3">
      <c r="O29806" s="1"/>
    </row>
    <row r="29807" spans="15:15" x14ac:dyDescent="0.3">
      <c r="O29807" s="1"/>
    </row>
    <row r="29808" spans="15:15" x14ac:dyDescent="0.3">
      <c r="O29808" s="1"/>
    </row>
    <row r="29809" spans="15:15" x14ac:dyDescent="0.3">
      <c r="O29809" s="1"/>
    </row>
    <row r="29810" spans="15:15" x14ac:dyDescent="0.3">
      <c r="O29810" s="1"/>
    </row>
    <row r="29811" spans="15:15" x14ac:dyDescent="0.3">
      <c r="O29811" s="1"/>
    </row>
    <row r="29812" spans="15:15" x14ac:dyDescent="0.3">
      <c r="O29812" s="1"/>
    </row>
    <row r="29813" spans="15:15" x14ac:dyDescent="0.3">
      <c r="O29813" s="1"/>
    </row>
    <row r="29814" spans="15:15" x14ac:dyDescent="0.3">
      <c r="O29814" s="1"/>
    </row>
    <row r="29815" spans="15:15" x14ac:dyDescent="0.3">
      <c r="O29815" s="1"/>
    </row>
    <row r="29816" spans="15:15" x14ac:dyDescent="0.3">
      <c r="O29816" s="1"/>
    </row>
    <row r="29817" spans="15:15" x14ac:dyDescent="0.3">
      <c r="O29817" s="1"/>
    </row>
    <row r="29818" spans="15:15" x14ac:dyDescent="0.3">
      <c r="O29818" s="1"/>
    </row>
    <row r="29819" spans="15:15" x14ac:dyDescent="0.3">
      <c r="O29819" s="1"/>
    </row>
    <row r="29820" spans="15:15" x14ac:dyDescent="0.3">
      <c r="O29820" s="1"/>
    </row>
    <row r="29821" spans="15:15" x14ac:dyDescent="0.3">
      <c r="O29821" s="1"/>
    </row>
    <row r="29822" spans="15:15" x14ac:dyDescent="0.3">
      <c r="O29822" s="1"/>
    </row>
    <row r="29823" spans="15:15" x14ac:dyDescent="0.3">
      <c r="O29823" s="1"/>
    </row>
    <row r="29824" spans="15:15" x14ac:dyDescent="0.3">
      <c r="O29824" s="1"/>
    </row>
    <row r="29825" spans="15:15" x14ac:dyDescent="0.3">
      <c r="O29825" s="1"/>
    </row>
    <row r="29826" spans="15:15" x14ac:dyDescent="0.3">
      <c r="O29826" s="1"/>
    </row>
    <row r="29827" spans="15:15" x14ac:dyDescent="0.3">
      <c r="O29827" s="1"/>
    </row>
    <row r="29828" spans="15:15" x14ac:dyDescent="0.3">
      <c r="O29828" s="1"/>
    </row>
    <row r="29829" spans="15:15" x14ac:dyDescent="0.3">
      <c r="O29829" s="1"/>
    </row>
    <row r="29830" spans="15:15" x14ac:dyDescent="0.3">
      <c r="O29830" s="1"/>
    </row>
    <row r="29831" spans="15:15" x14ac:dyDescent="0.3">
      <c r="O29831" s="1"/>
    </row>
    <row r="29832" spans="15:15" x14ac:dyDescent="0.3">
      <c r="O29832" s="1"/>
    </row>
    <row r="29833" spans="15:15" x14ac:dyDescent="0.3">
      <c r="O29833" s="1"/>
    </row>
    <row r="29834" spans="15:15" x14ac:dyDescent="0.3">
      <c r="O29834" s="1"/>
    </row>
    <row r="29835" spans="15:15" x14ac:dyDescent="0.3">
      <c r="O29835" s="1"/>
    </row>
    <row r="29836" spans="15:15" x14ac:dyDescent="0.3">
      <c r="O29836" s="1"/>
    </row>
    <row r="29837" spans="15:15" x14ac:dyDescent="0.3">
      <c r="O29837" s="1"/>
    </row>
    <row r="29838" spans="15:15" x14ac:dyDescent="0.3">
      <c r="O29838" s="1"/>
    </row>
    <row r="29839" spans="15:15" x14ac:dyDescent="0.3">
      <c r="O29839" s="1"/>
    </row>
    <row r="29840" spans="15:15" x14ac:dyDescent="0.3">
      <c r="O29840" s="1"/>
    </row>
    <row r="29841" spans="15:15" x14ac:dyDescent="0.3">
      <c r="O29841" s="1"/>
    </row>
    <row r="29842" spans="15:15" x14ac:dyDescent="0.3">
      <c r="O29842" s="1"/>
    </row>
    <row r="29843" spans="15:15" x14ac:dyDescent="0.3">
      <c r="O29843" s="1"/>
    </row>
    <row r="29844" spans="15:15" x14ac:dyDescent="0.3">
      <c r="O29844" s="1"/>
    </row>
    <row r="29845" spans="15:15" x14ac:dyDescent="0.3">
      <c r="O29845" s="1"/>
    </row>
    <row r="29846" spans="15:15" x14ac:dyDescent="0.3">
      <c r="O29846" s="1"/>
    </row>
    <row r="29847" spans="15:15" x14ac:dyDescent="0.3">
      <c r="O29847" s="1"/>
    </row>
    <row r="29848" spans="15:15" x14ac:dyDescent="0.3">
      <c r="O29848" s="1"/>
    </row>
    <row r="29849" spans="15:15" x14ac:dyDescent="0.3">
      <c r="O29849" s="1"/>
    </row>
    <row r="29850" spans="15:15" x14ac:dyDescent="0.3">
      <c r="O29850" s="1"/>
    </row>
    <row r="29851" spans="15:15" x14ac:dyDescent="0.3">
      <c r="O29851" s="1"/>
    </row>
    <row r="29852" spans="15:15" x14ac:dyDescent="0.3">
      <c r="O29852" s="1"/>
    </row>
    <row r="29853" spans="15:15" x14ac:dyDescent="0.3">
      <c r="O29853" s="1"/>
    </row>
    <row r="29854" spans="15:15" x14ac:dyDescent="0.3">
      <c r="O29854" s="1"/>
    </row>
    <row r="29855" spans="15:15" x14ac:dyDescent="0.3">
      <c r="O29855" s="1"/>
    </row>
    <row r="29856" spans="15:15" x14ac:dyDescent="0.3">
      <c r="O29856" s="1"/>
    </row>
    <row r="29857" spans="15:15" x14ac:dyDescent="0.3">
      <c r="O29857" s="1"/>
    </row>
    <row r="29858" spans="15:15" x14ac:dyDescent="0.3">
      <c r="O29858" s="1"/>
    </row>
    <row r="29859" spans="15:15" x14ac:dyDescent="0.3">
      <c r="O29859" s="1"/>
    </row>
    <row r="29860" spans="15:15" x14ac:dyDescent="0.3">
      <c r="O29860" s="1"/>
    </row>
    <row r="29861" spans="15:15" x14ac:dyDescent="0.3">
      <c r="O29861" s="1"/>
    </row>
    <row r="29862" spans="15:15" x14ac:dyDescent="0.3">
      <c r="O29862" s="1"/>
    </row>
    <row r="29863" spans="15:15" x14ac:dyDescent="0.3">
      <c r="O29863" s="1"/>
    </row>
    <row r="29864" spans="15:15" x14ac:dyDescent="0.3">
      <c r="O29864" s="1"/>
    </row>
    <row r="29865" spans="15:15" x14ac:dyDescent="0.3">
      <c r="O29865" s="1"/>
    </row>
    <row r="29866" spans="15:15" x14ac:dyDescent="0.3">
      <c r="O29866" s="1"/>
    </row>
    <row r="29867" spans="15:15" x14ac:dyDescent="0.3">
      <c r="O29867" s="1"/>
    </row>
    <row r="29868" spans="15:15" x14ac:dyDescent="0.3">
      <c r="O29868" s="1"/>
    </row>
    <row r="29869" spans="15:15" x14ac:dyDescent="0.3">
      <c r="O29869" s="1"/>
    </row>
    <row r="29870" spans="15:15" x14ac:dyDescent="0.3">
      <c r="O29870" s="1"/>
    </row>
    <row r="29871" spans="15:15" x14ac:dyDescent="0.3">
      <c r="O29871" s="1"/>
    </row>
    <row r="29872" spans="15:15" x14ac:dyDescent="0.3">
      <c r="O29872" s="1"/>
    </row>
    <row r="29873" spans="15:15" x14ac:dyDescent="0.3">
      <c r="O29873" s="1"/>
    </row>
    <row r="29874" spans="15:15" x14ac:dyDescent="0.3">
      <c r="O29874" s="1"/>
    </row>
    <row r="29875" spans="15:15" x14ac:dyDescent="0.3">
      <c r="O29875" s="1"/>
    </row>
    <row r="29876" spans="15:15" x14ac:dyDescent="0.3">
      <c r="O29876" s="1"/>
    </row>
    <row r="29877" spans="15:15" x14ac:dyDescent="0.3">
      <c r="O29877" s="1"/>
    </row>
    <row r="29878" spans="15:15" x14ac:dyDescent="0.3">
      <c r="O29878" s="1"/>
    </row>
    <row r="29879" spans="15:15" x14ac:dyDescent="0.3">
      <c r="O29879" s="1"/>
    </row>
    <row r="29880" spans="15:15" x14ac:dyDescent="0.3">
      <c r="O29880" s="1"/>
    </row>
    <row r="29881" spans="15:15" x14ac:dyDescent="0.3">
      <c r="O29881" s="1"/>
    </row>
    <row r="29882" spans="15:15" x14ac:dyDescent="0.3">
      <c r="O29882" s="1"/>
    </row>
    <row r="29883" spans="15:15" x14ac:dyDescent="0.3">
      <c r="O29883" s="1"/>
    </row>
    <row r="29884" spans="15:15" x14ac:dyDescent="0.3">
      <c r="O29884" s="1"/>
    </row>
    <row r="29885" spans="15:15" x14ac:dyDescent="0.3">
      <c r="O29885" s="1"/>
    </row>
    <row r="29886" spans="15:15" x14ac:dyDescent="0.3">
      <c r="O29886" s="1"/>
    </row>
    <row r="29887" spans="15:15" x14ac:dyDescent="0.3">
      <c r="O29887" s="1"/>
    </row>
    <row r="29888" spans="15:15" x14ac:dyDescent="0.3">
      <c r="O29888" s="1"/>
    </row>
    <row r="29889" spans="15:15" x14ac:dyDescent="0.3">
      <c r="O29889" s="1"/>
    </row>
    <row r="29890" spans="15:15" x14ac:dyDescent="0.3">
      <c r="O29890" s="1"/>
    </row>
    <row r="29891" spans="15:15" x14ac:dyDescent="0.3">
      <c r="O29891" s="1"/>
    </row>
    <row r="29892" spans="15:15" x14ac:dyDescent="0.3">
      <c r="O29892" s="1"/>
    </row>
    <row r="29893" spans="15:15" x14ac:dyDescent="0.3">
      <c r="O29893" s="1"/>
    </row>
    <row r="29894" spans="15:15" x14ac:dyDescent="0.3">
      <c r="O29894" s="1"/>
    </row>
    <row r="29895" spans="15:15" x14ac:dyDescent="0.3">
      <c r="O29895" s="1"/>
    </row>
    <row r="29896" spans="15:15" x14ac:dyDescent="0.3">
      <c r="O29896" s="1"/>
    </row>
    <row r="29897" spans="15:15" x14ac:dyDescent="0.3">
      <c r="O29897" s="1"/>
    </row>
    <row r="29898" spans="15:15" x14ac:dyDescent="0.3">
      <c r="O29898" s="1"/>
    </row>
    <row r="29899" spans="15:15" x14ac:dyDescent="0.3">
      <c r="O29899" s="1"/>
    </row>
    <row r="29900" spans="15:15" x14ac:dyDescent="0.3">
      <c r="O29900" s="1"/>
    </row>
    <row r="29901" spans="15:15" x14ac:dyDescent="0.3">
      <c r="O29901" s="1"/>
    </row>
    <row r="29902" spans="15:15" x14ac:dyDescent="0.3">
      <c r="O29902" s="1"/>
    </row>
    <row r="29903" spans="15:15" x14ac:dyDescent="0.3">
      <c r="O29903" s="1"/>
    </row>
    <row r="29904" spans="15:15" x14ac:dyDescent="0.3">
      <c r="O29904" s="1"/>
    </row>
    <row r="29905" spans="15:15" x14ac:dyDescent="0.3">
      <c r="O29905" s="1"/>
    </row>
    <row r="29906" spans="15:15" x14ac:dyDescent="0.3">
      <c r="O29906" s="1"/>
    </row>
    <row r="29907" spans="15:15" x14ac:dyDescent="0.3">
      <c r="O29907" s="1"/>
    </row>
    <row r="29908" spans="15:15" x14ac:dyDescent="0.3">
      <c r="O29908" s="1"/>
    </row>
    <row r="29909" spans="15:15" x14ac:dyDescent="0.3">
      <c r="O29909" s="1"/>
    </row>
    <row r="29910" spans="15:15" x14ac:dyDescent="0.3">
      <c r="O29910" s="1"/>
    </row>
    <row r="29911" spans="15:15" x14ac:dyDescent="0.3">
      <c r="O29911" s="1"/>
    </row>
    <row r="29912" spans="15:15" x14ac:dyDescent="0.3">
      <c r="O29912" s="1"/>
    </row>
    <row r="29913" spans="15:15" x14ac:dyDescent="0.3">
      <c r="O29913" s="1"/>
    </row>
    <row r="29914" spans="15:15" x14ac:dyDescent="0.3">
      <c r="O29914" s="1"/>
    </row>
    <row r="29915" spans="15:15" x14ac:dyDescent="0.3">
      <c r="O29915" s="1"/>
    </row>
    <row r="29916" spans="15:15" x14ac:dyDescent="0.3">
      <c r="O29916" s="1"/>
    </row>
    <row r="29917" spans="15:15" x14ac:dyDescent="0.3">
      <c r="O29917" s="1"/>
    </row>
    <row r="29918" spans="15:15" x14ac:dyDescent="0.3">
      <c r="O29918" s="1"/>
    </row>
    <row r="29919" spans="15:15" x14ac:dyDescent="0.3">
      <c r="O29919" s="1"/>
    </row>
    <row r="29920" spans="15:15" x14ac:dyDescent="0.3">
      <c r="O29920" s="1"/>
    </row>
    <row r="29921" spans="15:15" x14ac:dyDescent="0.3">
      <c r="O29921" s="1"/>
    </row>
    <row r="29922" spans="15:15" x14ac:dyDescent="0.3">
      <c r="O29922" s="1"/>
    </row>
    <row r="29923" spans="15:15" x14ac:dyDescent="0.3">
      <c r="O29923" s="1"/>
    </row>
    <row r="29924" spans="15:15" x14ac:dyDescent="0.3">
      <c r="O29924" s="1"/>
    </row>
    <row r="29925" spans="15:15" x14ac:dyDescent="0.3">
      <c r="O29925" s="1"/>
    </row>
    <row r="29926" spans="15:15" x14ac:dyDescent="0.3">
      <c r="O29926" s="1"/>
    </row>
    <row r="29927" spans="15:15" x14ac:dyDescent="0.3">
      <c r="O29927" s="1"/>
    </row>
    <row r="29928" spans="15:15" x14ac:dyDescent="0.3">
      <c r="O29928" s="1"/>
    </row>
    <row r="29929" spans="15:15" x14ac:dyDescent="0.3">
      <c r="O29929" s="1"/>
    </row>
    <row r="29930" spans="15:15" x14ac:dyDescent="0.3">
      <c r="O29930" s="1"/>
    </row>
    <row r="29931" spans="15:15" x14ac:dyDescent="0.3">
      <c r="O29931" s="1"/>
    </row>
    <row r="29932" spans="15:15" x14ac:dyDescent="0.3">
      <c r="O29932" s="1"/>
    </row>
    <row r="29933" spans="15:15" x14ac:dyDescent="0.3">
      <c r="O29933" s="1"/>
    </row>
    <row r="29934" spans="15:15" x14ac:dyDescent="0.3">
      <c r="O29934" s="1"/>
    </row>
    <row r="29935" spans="15:15" x14ac:dyDescent="0.3">
      <c r="O29935" s="1"/>
    </row>
    <row r="29936" spans="15:15" x14ac:dyDescent="0.3">
      <c r="O29936" s="1"/>
    </row>
    <row r="29937" spans="15:15" x14ac:dyDescent="0.3">
      <c r="O29937" s="1"/>
    </row>
    <row r="29938" spans="15:15" x14ac:dyDescent="0.3">
      <c r="O29938" s="1"/>
    </row>
    <row r="29939" spans="15:15" x14ac:dyDescent="0.3">
      <c r="O29939" s="1"/>
    </row>
    <row r="29940" spans="15:15" x14ac:dyDescent="0.3">
      <c r="O29940" s="1"/>
    </row>
    <row r="29941" spans="15:15" x14ac:dyDescent="0.3">
      <c r="O29941" s="1"/>
    </row>
    <row r="29942" spans="15:15" x14ac:dyDescent="0.3">
      <c r="O29942" s="1"/>
    </row>
    <row r="29943" spans="15:15" x14ac:dyDescent="0.3">
      <c r="O29943" s="1"/>
    </row>
    <row r="29944" spans="15:15" x14ac:dyDescent="0.3">
      <c r="O29944" s="1"/>
    </row>
    <row r="29945" spans="15:15" x14ac:dyDescent="0.3">
      <c r="O29945" s="1"/>
    </row>
    <row r="29946" spans="15:15" x14ac:dyDescent="0.3">
      <c r="O29946" s="1"/>
    </row>
    <row r="29947" spans="15:15" x14ac:dyDescent="0.3">
      <c r="O29947" s="1"/>
    </row>
    <row r="29948" spans="15:15" x14ac:dyDescent="0.3">
      <c r="O29948" s="1"/>
    </row>
    <row r="29949" spans="15:15" x14ac:dyDescent="0.3">
      <c r="O29949" s="1"/>
    </row>
    <row r="29950" spans="15:15" x14ac:dyDescent="0.3">
      <c r="O29950" s="1"/>
    </row>
    <row r="29951" spans="15:15" x14ac:dyDescent="0.3">
      <c r="O29951" s="1"/>
    </row>
    <row r="29952" spans="15:15" x14ac:dyDescent="0.3">
      <c r="O29952" s="1"/>
    </row>
    <row r="29953" spans="15:15" x14ac:dyDescent="0.3">
      <c r="O29953" s="1"/>
    </row>
    <row r="29954" spans="15:15" x14ac:dyDescent="0.3">
      <c r="O29954" s="1"/>
    </row>
    <row r="29955" spans="15:15" x14ac:dyDescent="0.3">
      <c r="O29955" s="1"/>
    </row>
    <row r="29956" spans="15:15" x14ac:dyDescent="0.3">
      <c r="O29956" s="1"/>
    </row>
    <row r="29957" spans="15:15" x14ac:dyDescent="0.3">
      <c r="O29957" s="1"/>
    </row>
    <row r="29958" spans="15:15" x14ac:dyDescent="0.3">
      <c r="O29958" s="1"/>
    </row>
    <row r="29959" spans="15:15" x14ac:dyDescent="0.3">
      <c r="O29959" s="1"/>
    </row>
    <row r="29960" spans="15:15" x14ac:dyDescent="0.3">
      <c r="O29960" s="1"/>
    </row>
    <row r="29961" spans="15:15" x14ac:dyDescent="0.3">
      <c r="O29961" s="1"/>
    </row>
    <row r="29962" spans="15:15" x14ac:dyDescent="0.3">
      <c r="O29962" s="1"/>
    </row>
    <row r="29963" spans="15:15" x14ac:dyDescent="0.3">
      <c r="O29963" s="1"/>
    </row>
    <row r="29964" spans="15:15" x14ac:dyDescent="0.3">
      <c r="O29964" s="1"/>
    </row>
    <row r="29965" spans="15:15" x14ac:dyDescent="0.3">
      <c r="O29965" s="1"/>
    </row>
    <row r="29966" spans="15:15" x14ac:dyDescent="0.3">
      <c r="O29966" s="1"/>
    </row>
    <row r="29967" spans="15:15" x14ac:dyDescent="0.3">
      <c r="O29967" s="1"/>
    </row>
    <row r="29968" spans="15:15" x14ac:dyDescent="0.3">
      <c r="O29968" s="1"/>
    </row>
    <row r="29969" spans="15:15" x14ac:dyDescent="0.3">
      <c r="O29969" s="1"/>
    </row>
    <row r="29970" spans="15:15" x14ac:dyDescent="0.3">
      <c r="O29970" s="1"/>
    </row>
    <row r="29971" spans="15:15" x14ac:dyDescent="0.3">
      <c r="O29971" s="1"/>
    </row>
    <row r="29972" spans="15:15" x14ac:dyDescent="0.3">
      <c r="O29972" s="1"/>
    </row>
    <row r="29973" spans="15:15" x14ac:dyDescent="0.3">
      <c r="O29973" s="1"/>
    </row>
    <row r="29974" spans="15:15" x14ac:dyDescent="0.3">
      <c r="O29974" s="1"/>
    </row>
    <row r="29975" spans="15:15" x14ac:dyDescent="0.3">
      <c r="O29975" s="1"/>
    </row>
    <row r="29976" spans="15:15" x14ac:dyDescent="0.3">
      <c r="O29976" s="1"/>
    </row>
    <row r="29977" spans="15:15" x14ac:dyDescent="0.3">
      <c r="O29977" s="1"/>
    </row>
    <row r="29978" spans="15:15" x14ac:dyDescent="0.3">
      <c r="O29978" s="1"/>
    </row>
    <row r="29979" spans="15:15" x14ac:dyDescent="0.3">
      <c r="O29979" s="1"/>
    </row>
    <row r="29980" spans="15:15" x14ac:dyDescent="0.3">
      <c r="O29980" s="1"/>
    </row>
    <row r="29981" spans="15:15" x14ac:dyDescent="0.3">
      <c r="O29981" s="1"/>
    </row>
    <row r="29982" spans="15:15" x14ac:dyDescent="0.3">
      <c r="O29982" s="1"/>
    </row>
    <row r="29983" spans="15:15" x14ac:dyDescent="0.3">
      <c r="O29983" s="1"/>
    </row>
    <row r="29984" spans="15:15" x14ac:dyDescent="0.3">
      <c r="O29984" s="1"/>
    </row>
    <row r="29985" spans="15:15" x14ac:dyDescent="0.3">
      <c r="O29985" s="1"/>
    </row>
    <row r="29986" spans="15:15" x14ac:dyDescent="0.3">
      <c r="O29986" s="1"/>
    </row>
    <row r="29987" spans="15:15" x14ac:dyDescent="0.3">
      <c r="O29987" s="1"/>
    </row>
    <row r="29988" spans="15:15" x14ac:dyDescent="0.3">
      <c r="O29988" s="1"/>
    </row>
    <row r="29989" spans="15:15" x14ac:dyDescent="0.3">
      <c r="O29989" s="1"/>
    </row>
    <row r="29990" spans="15:15" x14ac:dyDescent="0.3">
      <c r="O29990" s="1"/>
    </row>
    <row r="29991" spans="15:15" x14ac:dyDescent="0.3">
      <c r="O29991" s="1"/>
    </row>
    <row r="29992" spans="15:15" x14ac:dyDescent="0.3">
      <c r="O29992" s="1"/>
    </row>
    <row r="29993" spans="15:15" x14ac:dyDescent="0.3">
      <c r="O29993" s="1"/>
    </row>
    <row r="29994" spans="15:15" x14ac:dyDescent="0.3">
      <c r="O29994" s="1"/>
    </row>
    <row r="29995" spans="15:15" x14ac:dyDescent="0.3">
      <c r="O29995" s="1"/>
    </row>
    <row r="29996" spans="15:15" x14ac:dyDescent="0.3">
      <c r="O29996" s="1"/>
    </row>
    <row r="29997" spans="15:15" x14ac:dyDescent="0.3">
      <c r="O29997" s="1"/>
    </row>
    <row r="29998" spans="15:15" x14ac:dyDescent="0.3">
      <c r="O29998" s="1"/>
    </row>
    <row r="29999" spans="15:15" x14ac:dyDescent="0.3">
      <c r="O29999" s="1"/>
    </row>
    <row r="30000" spans="15:15" x14ac:dyDescent="0.3">
      <c r="O30000" s="1"/>
    </row>
    <row r="30001" spans="15:15" x14ac:dyDescent="0.3">
      <c r="O30001" s="1"/>
    </row>
    <row r="30002" spans="15:15" x14ac:dyDescent="0.3">
      <c r="O30002" s="1"/>
    </row>
    <row r="30003" spans="15:15" x14ac:dyDescent="0.3">
      <c r="O30003" s="1"/>
    </row>
    <row r="30004" spans="15:15" x14ac:dyDescent="0.3">
      <c r="O30004" s="1"/>
    </row>
    <row r="30005" spans="15:15" x14ac:dyDescent="0.3">
      <c r="O30005" s="1"/>
    </row>
    <row r="30006" spans="15:15" x14ac:dyDescent="0.3">
      <c r="O30006" s="1"/>
    </row>
    <row r="30007" spans="15:15" x14ac:dyDescent="0.3">
      <c r="O30007" s="1"/>
    </row>
    <row r="30008" spans="15:15" x14ac:dyDescent="0.3">
      <c r="O30008" s="1"/>
    </row>
    <row r="30009" spans="15:15" x14ac:dyDescent="0.3">
      <c r="O30009" s="1"/>
    </row>
    <row r="30010" spans="15:15" x14ac:dyDescent="0.3">
      <c r="O30010" s="1"/>
    </row>
    <row r="30011" spans="15:15" x14ac:dyDescent="0.3">
      <c r="O30011" s="1"/>
    </row>
    <row r="30012" spans="15:15" x14ac:dyDescent="0.3">
      <c r="O30012" s="1"/>
    </row>
    <row r="30013" spans="15:15" x14ac:dyDescent="0.3">
      <c r="O30013" s="1"/>
    </row>
    <row r="30014" spans="15:15" x14ac:dyDescent="0.3">
      <c r="O30014" s="1"/>
    </row>
    <row r="30015" spans="15:15" x14ac:dyDescent="0.3">
      <c r="O30015" s="1"/>
    </row>
    <row r="30016" spans="15:15" x14ac:dyDescent="0.3">
      <c r="O30016" s="1"/>
    </row>
    <row r="30017" spans="15:15" x14ac:dyDescent="0.3">
      <c r="O30017" s="1"/>
    </row>
    <row r="30018" spans="15:15" x14ac:dyDescent="0.3">
      <c r="O30018" s="1"/>
    </row>
    <row r="30019" spans="15:15" x14ac:dyDescent="0.3">
      <c r="O30019" s="1"/>
    </row>
    <row r="30020" spans="15:15" x14ac:dyDescent="0.3">
      <c r="O30020" s="1"/>
    </row>
    <row r="30021" spans="15:15" x14ac:dyDescent="0.3">
      <c r="O30021" s="1"/>
    </row>
    <row r="30022" spans="15:15" x14ac:dyDescent="0.3">
      <c r="O30022" s="1"/>
    </row>
    <row r="30023" spans="15:15" x14ac:dyDescent="0.3">
      <c r="O30023" s="1"/>
    </row>
    <row r="30024" spans="15:15" x14ac:dyDescent="0.3">
      <c r="O30024" s="1"/>
    </row>
    <row r="30025" spans="15:15" x14ac:dyDescent="0.3">
      <c r="O30025" s="1"/>
    </row>
    <row r="30026" spans="15:15" x14ac:dyDescent="0.3">
      <c r="O30026" s="1"/>
    </row>
    <row r="30027" spans="15:15" x14ac:dyDescent="0.3">
      <c r="O30027" s="1"/>
    </row>
    <row r="30028" spans="15:15" x14ac:dyDescent="0.3">
      <c r="O30028" s="1"/>
    </row>
    <row r="30029" spans="15:15" x14ac:dyDescent="0.3">
      <c r="O30029" s="1"/>
    </row>
    <row r="30030" spans="15:15" x14ac:dyDescent="0.3">
      <c r="O30030" s="1"/>
    </row>
    <row r="30031" spans="15:15" x14ac:dyDescent="0.3">
      <c r="O30031" s="1"/>
    </row>
    <row r="30032" spans="15:15" x14ac:dyDescent="0.3">
      <c r="O30032" s="1"/>
    </row>
    <row r="30033" spans="15:15" x14ac:dyDescent="0.3">
      <c r="O30033" s="1"/>
    </row>
    <row r="30034" spans="15:15" x14ac:dyDescent="0.3">
      <c r="O30034" s="1"/>
    </row>
    <row r="30035" spans="15:15" x14ac:dyDescent="0.3">
      <c r="O30035" s="1"/>
    </row>
    <row r="30036" spans="15:15" x14ac:dyDescent="0.3">
      <c r="O30036" s="1"/>
    </row>
    <row r="30037" spans="15:15" x14ac:dyDescent="0.3">
      <c r="O30037" s="1"/>
    </row>
    <row r="30038" spans="15:15" x14ac:dyDescent="0.3">
      <c r="O30038" s="1"/>
    </row>
    <row r="30039" spans="15:15" x14ac:dyDescent="0.3">
      <c r="O30039" s="1"/>
    </row>
    <row r="30040" spans="15:15" x14ac:dyDescent="0.3">
      <c r="O30040" s="1"/>
    </row>
    <row r="30041" spans="15:15" x14ac:dyDescent="0.3">
      <c r="O30041" s="1"/>
    </row>
    <row r="30042" spans="15:15" x14ac:dyDescent="0.3">
      <c r="O30042" s="1"/>
    </row>
    <row r="30043" spans="15:15" x14ac:dyDescent="0.3">
      <c r="O30043" s="1"/>
    </row>
    <row r="30044" spans="15:15" x14ac:dyDescent="0.3">
      <c r="O30044" s="1"/>
    </row>
    <row r="30045" spans="15:15" x14ac:dyDescent="0.3">
      <c r="O30045" s="1"/>
    </row>
    <row r="30046" spans="15:15" x14ac:dyDescent="0.3">
      <c r="O30046" s="1"/>
    </row>
    <row r="30047" spans="15:15" x14ac:dyDescent="0.3">
      <c r="O30047" s="1"/>
    </row>
    <row r="30048" spans="15:15" x14ac:dyDescent="0.3">
      <c r="O30048" s="1"/>
    </row>
    <row r="30049" spans="15:15" x14ac:dyDescent="0.3">
      <c r="O30049" s="1"/>
    </row>
    <row r="30050" spans="15:15" x14ac:dyDescent="0.3">
      <c r="O30050" s="1"/>
    </row>
    <row r="30051" spans="15:15" x14ac:dyDescent="0.3">
      <c r="O30051" s="1"/>
    </row>
    <row r="30052" spans="15:15" x14ac:dyDescent="0.3">
      <c r="O30052" s="1"/>
    </row>
    <row r="30053" spans="15:15" x14ac:dyDescent="0.3">
      <c r="O30053" s="1"/>
    </row>
    <row r="30054" spans="15:15" x14ac:dyDescent="0.3">
      <c r="O30054" s="1"/>
    </row>
    <row r="30055" spans="15:15" x14ac:dyDescent="0.3">
      <c r="O30055" s="1"/>
    </row>
    <row r="30056" spans="15:15" x14ac:dyDescent="0.3">
      <c r="O30056" s="1"/>
    </row>
    <row r="30057" spans="15:15" x14ac:dyDescent="0.3">
      <c r="O30057" s="1"/>
    </row>
    <row r="30058" spans="15:15" x14ac:dyDescent="0.3">
      <c r="O30058" s="1"/>
    </row>
    <row r="30059" spans="15:15" x14ac:dyDescent="0.3">
      <c r="O30059" s="1"/>
    </row>
    <row r="30060" spans="15:15" x14ac:dyDescent="0.3">
      <c r="O30060" s="1"/>
    </row>
    <row r="30061" spans="15:15" x14ac:dyDescent="0.3">
      <c r="O30061" s="1"/>
    </row>
    <row r="30062" spans="15:15" x14ac:dyDescent="0.3">
      <c r="O30062" s="1"/>
    </row>
    <row r="30063" spans="15:15" x14ac:dyDescent="0.3">
      <c r="O30063" s="1"/>
    </row>
    <row r="30064" spans="15:15" x14ac:dyDescent="0.3">
      <c r="O30064" s="1"/>
    </row>
    <row r="30065" spans="15:15" x14ac:dyDescent="0.3">
      <c r="O30065" s="1"/>
    </row>
    <row r="30066" spans="15:15" x14ac:dyDescent="0.3">
      <c r="O30066" s="1"/>
    </row>
    <row r="30067" spans="15:15" x14ac:dyDescent="0.3">
      <c r="O30067" s="1"/>
    </row>
    <row r="30068" spans="15:15" x14ac:dyDescent="0.3">
      <c r="O30068" s="1"/>
    </row>
    <row r="30069" spans="15:15" x14ac:dyDescent="0.3">
      <c r="O30069" s="1"/>
    </row>
    <row r="30070" spans="15:15" x14ac:dyDescent="0.3">
      <c r="O30070" s="1"/>
    </row>
    <row r="30071" spans="15:15" x14ac:dyDescent="0.3">
      <c r="O30071" s="1"/>
    </row>
    <row r="30072" spans="15:15" x14ac:dyDescent="0.3">
      <c r="O30072" s="1"/>
    </row>
    <row r="30073" spans="15:15" x14ac:dyDescent="0.3">
      <c r="O30073" s="1"/>
    </row>
    <row r="30074" spans="15:15" x14ac:dyDescent="0.3">
      <c r="O30074" s="1"/>
    </row>
    <row r="30075" spans="15:15" x14ac:dyDescent="0.3">
      <c r="O30075" s="1"/>
    </row>
    <row r="30076" spans="15:15" x14ac:dyDescent="0.3">
      <c r="O30076" s="1"/>
    </row>
    <row r="30077" spans="15:15" x14ac:dyDescent="0.3">
      <c r="O30077" s="1"/>
    </row>
    <row r="30078" spans="15:15" x14ac:dyDescent="0.3">
      <c r="O30078" s="1"/>
    </row>
    <row r="30079" spans="15:15" x14ac:dyDescent="0.3">
      <c r="O30079" s="1"/>
    </row>
    <row r="30080" spans="15:15" x14ac:dyDescent="0.3">
      <c r="O30080" s="1"/>
    </row>
    <row r="30081" spans="15:15" x14ac:dyDescent="0.3">
      <c r="O30081" s="1"/>
    </row>
    <row r="30082" spans="15:15" x14ac:dyDescent="0.3">
      <c r="O30082" s="1"/>
    </row>
    <row r="30083" spans="15:15" x14ac:dyDescent="0.3">
      <c r="O30083" s="1"/>
    </row>
    <row r="30084" spans="15:15" x14ac:dyDescent="0.3">
      <c r="O30084" s="1"/>
    </row>
    <row r="30085" spans="15:15" x14ac:dyDescent="0.3">
      <c r="O30085" s="1"/>
    </row>
    <row r="30086" spans="15:15" x14ac:dyDescent="0.3">
      <c r="O30086" s="1"/>
    </row>
    <row r="30087" spans="15:15" x14ac:dyDescent="0.3">
      <c r="O30087" s="1"/>
    </row>
    <row r="30088" spans="15:15" x14ac:dyDescent="0.3">
      <c r="O30088" s="1"/>
    </row>
    <row r="30089" spans="15:15" x14ac:dyDescent="0.3">
      <c r="O30089" s="1"/>
    </row>
    <row r="30090" spans="15:15" x14ac:dyDescent="0.3">
      <c r="O30090" s="1"/>
    </row>
    <row r="30091" spans="15:15" x14ac:dyDescent="0.3">
      <c r="O30091" s="1"/>
    </row>
    <row r="30092" spans="15:15" x14ac:dyDescent="0.3">
      <c r="O30092" s="1"/>
    </row>
    <row r="30093" spans="15:15" x14ac:dyDescent="0.3">
      <c r="O30093" s="1"/>
    </row>
    <row r="30094" spans="15:15" x14ac:dyDescent="0.3">
      <c r="O30094" s="1"/>
    </row>
    <row r="30095" spans="15:15" x14ac:dyDescent="0.3">
      <c r="O30095" s="1"/>
    </row>
    <row r="30096" spans="15:15" x14ac:dyDescent="0.3">
      <c r="O30096" s="1"/>
    </row>
    <row r="30097" spans="15:15" x14ac:dyDescent="0.3">
      <c r="O30097" s="1"/>
    </row>
    <row r="30098" spans="15:15" x14ac:dyDescent="0.3">
      <c r="O30098" s="1"/>
    </row>
    <row r="30099" spans="15:15" x14ac:dyDescent="0.3">
      <c r="O30099" s="1"/>
    </row>
    <row r="30100" spans="15:15" x14ac:dyDescent="0.3">
      <c r="O30100" s="1"/>
    </row>
    <row r="30101" spans="15:15" x14ac:dyDescent="0.3">
      <c r="O30101" s="1"/>
    </row>
    <row r="30102" spans="15:15" x14ac:dyDescent="0.3">
      <c r="O30102" s="1"/>
    </row>
    <row r="30103" spans="15:15" x14ac:dyDescent="0.3">
      <c r="O30103" s="1"/>
    </row>
    <row r="30104" spans="15:15" x14ac:dyDescent="0.3">
      <c r="O30104" s="1"/>
    </row>
    <row r="30105" spans="15:15" x14ac:dyDescent="0.3">
      <c r="O30105" s="1"/>
    </row>
    <row r="30106" spans="15:15" x14ac:dyDescent="0.3">
      <c r="O30106" s="1"/>
    </row>
    <row r="30107" spans="15:15" x14ac:dyDescent="0.3">
      <c r="O30107" s="1"/>
    </row>
    <row r="30108" spans="15:15" x14ac:dyDescent="0.3">
      <c r="O30108" s="1"/>
    </row>
    <row r="30109" spans="15:15" x14ac:dyDescent="0.3">
      <c r="O30109" s="1"/>
    </row>
    <row r="30110" spans="15:15" x14ac:dyDescent="0.3">
      <c r="O30110" s="1"/>
    </row>
    <row r="30111" spans="15:15" x14ac:dyDescent="0.3">
      <c r="O30111" s="1"/>
    </row>
    <row r="30112" spans="15:15" x14ac:dyDescent="0.3">
      <c r="O30112" s="1"/>
    </row>
    <row r="30113" spans="15:15" x14ac:dyDescent="0.3">
      <c r="O30113" s="1"/>
    </row>
    <row r="30114" spans="15:15" x14ac:dyDescent="0.3">
      <c r="O30114" s="1"/>
    </row>
    <row r="30115" spans="15:15" x14ac:dyDescent="0.3">
      <c r="O30115" s="1"/>
    </row>
    <row r="30116" spans="15:15" x14ac:dyDescent="0.3">
      <c r="O30116" s="1"/>
    </row>
    <row r="30117" spans="15:15" x14ac:dyDescent="0.3">
      <c r="O30117" s="1"/>
    </row>
    <row r="30118" spans="15:15" x14ac:dyDescent="0.3">
      <c r="O30118" s="1"/>
    </row>
    <row r="30119" spans="15:15" x14ac:dyDescent="0.3">
      <c r="O30119" s="1"/>
    </row>
    <row r="30120" spans="15:15" x14ac:dyDescent="0.3">
      <c r="O30120" s="1"/>
    </row>
    <row r="30121" spans="15:15" x14ac:dyDescent="0.3">
      <c r="O30121" s="1"/>
    </row>
    <row r="30122" spans="15:15" x14ac:dyDescent="0.3">
      <c r="O30122" s="1"/>
    </row>
    <row r="30123" spans="15:15" x14ac:dyDescent="0.3">
      <c r="O30123" s="1"/>
    </row>
    <row r="30124" spans="15:15" x14ac:dyDescent="0.3">
      <c r="O30124" s="1"/>
    </row>
    <row r="30125" spans="15:15" x14ac:dyDescent="0.3">
      <c r="O30125" s="1"/>
    </row>
    <row r="30126" spans="15:15" x14ac:dyDescent="0.3">
      <c r="O30126" s="1"/>
    </row>
    <row r="30127" spans="15:15" x14ac:dyDescent="0.3">
      <c r="O30127" s="1"/>
    </row>
    <row r="30128" spans="15:15" x14ac:dyDescent="0.3">
      <c r="O30128" s="1"/>
    </row>
    <row r="30129" spans="15:15" x14ac:dyDescent="0.3">
      <c r="O30129" s="1"/>
    </row>
    <row r="30130" spans="15:15" x14ac:dyDescent="0.3">
      <c r="O30130" s="1"/>
    </row>
    <row r="30131" spans="15:15" x14ac:dyDescent="0.3">
      <c r="O30131" s="1"/>
    </row>
    <row r="30132" spans="15:15" x14ac:dyDescent="0.3">
      <c r="O30132" s="1"/>
    </row>
    <row r="30133" spans="15:15" x14ac:dyDescent="0.3">
      <c r="O30133" s="1"/>
    </row>
    <row r="30134" spans="15:15" x14ac:dyDescent="0.3">
      <c r="O30134" s="1"/>
    </row>
    <row r="30135" spans="15:15" x14ac:dyDescent="0.3">
      <c r="O30135" s="1"/>
    </row>
    <row r="30136" spans="15:15" x14ac:dyDescent="0.3">
      <c r="O30136" s="1"/>
    </row>
    <row r="30137" spans="15:15" x14ac:dyDescent="0.3">
      <c r="O30137" s="1"/>
    </row>
    <row r="30138" spans="15:15" x14ac:dyDescent="0.3">
      <c r="O30138" s="1"/>
    </row>
    <row r="30139" spans="15:15" x14ac:dyDescent="0.3">
      <c r="O30139" s="1"/>
    </row>
    <row r="30140" spans="15:15" x14ac:dyDescent="0.3">
      <c r="O30140" s="1"/>
    </row>
    <row r="30141" spans="15:15" x14ac:dyDescent="0.3">
      <c r="O30141" s="1"/>
    </row>
    <row r="30142" spans="15:15" x14ac:dyDescent="0.3">
      <c r="O30142" s="1"/>
    </row>
    <row r="30143" spans="15:15" x14ac:dyDescent="0.3">
      <c r="O30143" s="1"/>
    </row>
    <row r="30144" spans="15:15" x14ac:dyDescent="0.3">
      <c r="O30144" s="1"/>
    </row>
    <row r="30145" spans="15:15" x14ac:dyDescent="0.3">
      <c r="O30145" s="1"/>
    </row>
    <row r="30146" spans="15:15" x14ac:dyDescent="0.3">
      <c r="O30146" s="1"/>
    </row>
    <row r="30147" spans="15:15" x14ac:dyDescent="0.3">
      <c r="O30147" s="1"/>
    </row>
    <row r="30148" spans="15:15" x14ac:dyDescent="0.3">
      <c r="O30148" s="1"/>
    </row>
    <row r="30149" spans="15:15" x14ac:dyDescent="0.3">
      <c r="O30149" s="1"/>
    </row>
    <row r="30150" spans="15:15" x14ac:dyDescent="0.3">
      <c r="O30150" s="1"/>
    </row>
    <row r="30151" spans="15:15" x14ac:dyDescent="0.3">
      <c r="O30151" s="1"/>
    </row>
    <row r="30152" spans="15:15" x14ac:dyDescent="0.3">
      <c r="O30152" s="1"/>
    </row>
    <row r="30153" spans="15:15" x14ac:dyDescent="0.3">
      <c r="O30153" s="1"/>
    </row>
    <row r="30154" spans="15:15" x14ac:dyDescent="0.3">
      <c r="O30154" s="1"/>
    </row>
    <row r="30155" spans="15:15" x14ac:dyDescent="0.3">
      <c r="O30155" s="1"/>
    </row>
    <row r="30156" spans="15:15" x14ac:dyDescent="0.3">
      <c r="O30156" s="1"/>
    </row>
    <row r="30157" spans="15:15" x14ac:dyDescent="0.3">
      <c r="O30157" s="1"/>
    </row>
    <row r="30158" spans="15:15" x14ac:dyDescent="0.3">
      <c r="O30158" s="1"/>
    </row>
    <row r="30159" spans="15:15" x14ac:dyDescent="0.3">
      <c r="O30159" s="1"/>
    </row>
    <row r="30160" spans="15:15" x14ac:dyDescent="0.3">
      <c r="O30160" s="1"/>
    </row>
    <row r="30161" spans="15:15" x14ac:dyDescent="0.3">
      <c r="O30161" s="1"/>
    </row>
    <row r="30162" spans="15:15" x14ac:dyDescent="0.3">
      <c r="O30162" s="1"/>
    </row>
    <row r="30163" spans="15:15" x14ac:dyDescent="0.3">
      <c r="O30163" s="1"/>
    </row>
    <row r="30164" spans="15:15" x14ac:dyDescent="0.3">
      <c r="O30164" s="1"/>
    </row>
    <row r="30165" spans="15:15" x14ac:dyDescent="0.3">
      <c r="O30165" s="1"/>
    </row>
    <row r="30166" spans="15:15" x14ac:dyDescent="0.3">
      <c r="O30166" s="1"/>
    </row>
    <row r="30167" spans="15:15" x14ac:dyDescent="0.3">
      <c r="O30167" s="1"/>
    </row>
    <row r="30168" spans="15:15" x14ac:dyDescent="0.3">
      <c r="O30168" s="1"/>
    </row>
    <row r="30169" spans="15:15" x14ac:dyDescent="0.3">
      <c r="O30169" s="1"/>
    </row>
    <row r="30170" spans="15:15" x14ac:dyDescent="0.3">
      <c r="O30170" s="1"/>
    </row>
    <row r="30171" spans="15:15" x14ac:dyDescent="0.3">
      <c r="O30171" s="1"/>
    </row>
    <row r="30172" spans="15:15" x14ac:dyDescent="0.3">
      <c r="O30172" s="1"/>
    </row>
    <row r="30173" spans="15:15" x14ac:dyDescent="0.3">
      <c r="O30173" s="1"/>
    </row>
    <row r="30174" spans="15:15" x14ac:dyDescent="0.3">
      <c r="O30174" s="1"/>
    </row>
    <row r="30175" spans="15:15" x14ac:dyDescent="0.3">
      <c r="O30175" s="1"/>
    </row>
    <row r="30176" spans="15:15" x14ac:dyDescent="0.3">
      <c r="O30176" s="1"/>
    </row>
    <row r="30177" spans="15:15" x14ac:dyDescent="0.3">
      <c r="O30177" s="1"/>
    </row>
    <row r="30178" spans="15:15" x14ac:dyDescent="0.3">
      <c r="O30178" s="1"/>
    </row>
    <row r="30179" spans="15:15" x14ac:dyDescent="0.3">
      <c r="O30179" s="1"/>
    </row>
    <row r="30180" spans="15:15" x14ac:dyDescent="0.3">
      <c r="O30180" s="1"/>
    </row>
    <row r="30181" spans="15:15" x14ac:dyDescent="0.3">
      <c r="O30181" s="1"/>
    </row>
    <row r="30182" spans="15:15" x14ac:dyDescent="0.3">
      <c r="O30182" s="1"/>
    </row>
    <row r="30183" spans="15:15" x14ac:dyDescent="0.3">
      <c r="O30183" s="1"/>
    </row>
    <row r="30184" spans="15:15" x14ac:dyDescent="0.3">
      <c r="O30184" s="1"/>
    </row>
    <row r="30185" spans="15:15" x14ac:dyDescent="0.3">
      <c r="O30185" s="1"/>
    </row>
    <row r="30186" spans="15:15" x14ac:dyDescent="0.3">
      <c r="O30186" s="1"/>
    </row>
    <row r="30187" spans="15:15" x14ac:dyDescent="0.3">
      <c r="O30187" s="1"/>
    </row>
    <row r="30188" spans="15:15" x14ac:dyDescent="0.3">
      <c r="O30188" s="1"/>
    </row>
    <row r="30189" spans="15:15" x14ac:dyDescent="0.3">
      <c r="O30189" s="1"/>
    </row>
    <row r="30190" spans="15:15" x14ac:dyDescent="0.3">
      <c r="O30190" s="1"/>
    </row>
    <row r="30191" spans="15:15" x14ac:dyDescent="0.3">
      <c r="O30191" s="1"/>
    </row>
    <row r="30192" spans="15:15" x14ac:dyDescent="0.3">
      <c r="O30192" s="1"/>
    </row>
    <row r="30193" spans="15:15" x14ac:dyDescent="0.3">
      <c r="O30193" s="1"/>
    </row>
    <row r="30194" spans="15:15" x14ac:dyDescent="0.3">
      <c r="O30194" s="1"/>
    </row>
    <row r="30195" spans="15:15" x14ac:dyDescent="0.3">
      <c r="O30195" s="1"/>
    </row>
    <row r="30196" spans="15:15" x14ac:dyDescent="0.3">
      <c r="O30196" s="1"/>
    </row>
    <row r="30197" spans="15:15" x14ac:dyDescent="0.3">
      <c r="O30197" s="1"/>
    </row>
    <row r="30198" spans="15:15" x14ac:dyDescent="0.3">
      <c r="O30198" s="1"/>
    </row>
    <row r="30199" spans="15:15" x14ac:dyDescent="0.3">
      <c r="O30199" s="1"/>
    </row>
    <row r="30200" spans="15:15" x14ac:dyDescent="0.3">
      <c r="O30200" s="1"/>
    </row>
    <row r="30201" spans="15:15" x14ac:dyDescent="0.3">
      <c r="O30201" s="1"/>
    </row>
    <row r="30202" spans="15:15" x14ac:dyDescent="0.3">
      <c r="O30202" s="1"/>
    </row>
    <row r="30203" spans="15:15" x14ac:dyDescent="0.3">
      <c r="O30203" s="1"/>
    </row>
    <row r="30204" spans="15:15" x14ac:dyDescent="0.3">
      <c r="O30204" s="1"/>
    </row>
    <row r="30205" spans="15:15" x14ac:dyDescent="0.3">
      <c r="O30205" s="1"/>
    </row>
    <row r="30206" spans="15:15" x14ac:dyDescent="0.3">
      <c r="O30206" s="1"/>
    </row>
    <row r="30207" spans="15:15" x14ac:dyDescent="0.3">
      <c r="O30207" s="1"/>
    </row>
    <row r="30208" spans="15:15" x14ac:dyDescent="0.3">
      <c r="O30208" s="1"/>
    </row>
    <row r="30209" spans="15:15" x14ac:dyDescent="0.3">
      <c r="O30209" s="1"/>
    </row>
    <row r="30210" spans="15:15" x14ac:dyDescent="0.3">
      <c r="O30210" s="1"/>
    </row>
    <row r="30211" spans="15:15" x14ac:dyDescent="0.3">
      <c r="O30211" s="1"/>
    </row>
    <row r="30212" spans="15:15" x14ac:dyDescent="0.3">
      <c r="O30212" s="1"/>
    </row>
    <row r="30213" spans="15:15" x14ac:dyDescent="0.3">
      <c r="O30213" s="1"/>
    </row>
    <row r="30214" spans="15:15" x14ac:dyDescent="0.3">
      <c r="O30214" s="1"/>
    </row>
    <row r="30215" spans="15:15" x14ac:dyDescent="0.3">
      <c r="O30215" s="1"/>
    </row>
    <row r="30216" spans="15:15" x14ac:dyDescent="0.3">
      <c r="O30216" s="1"/>
    </row>
    <row r="30217" spans="15:15" x14ac:dyDescent="0.3">
      <c r="O30217" s="1"/>
    </row>
    <row r="30218" spans="15:15" x14ac:dyDescent="0.3">
      <c r="O30218" s="1"/>
    </row>
    <row r="30219" spans="15:15" x14ac:dyDescent="0.3">
      <c r="O30219" s="1"/>
    </row>
    <row r="30220" spans="15:15" x14ac:dyDescent="0.3">
      <c r="O30220" s="1"/>
    </row>
    <row r="30221" spans="15:15" x14ac:dyDescent="0.3">
      <c r="O30221" s="1"/>
    </row>
    <row r="30222" spans="15:15" x14ac:dyDescent="0.3">
      <c r="O30222" s="1"/>
    </row>
    <row r="30223" spans="15:15" x14ac:dyDescent="0.3">
      <c r="O30223" s="1"/>
    </row>
    <row r="30224" spans="15:15" x14ac:dyDescent="0.3">
      <c r="O30224" s="1"/>
    </row>
    <row r="30225" spans="15:15" x14ac:dyDescent="0.3">
      <c r="O30225" s="1"/>
    </row>
    <row r="30226" spans="15:15" x14ac:dyDescent="0.3">
      <c r="O30226" s="1"/>
    </row>
    <row r="30227" spans="15:15" x14ac:dyDescent="0.3">
      <c r="O30227" s="1"/>
    </row>
    <row r="30228" spans="15:15" x14ac:dyDescent="0.3">
      <c r="O30228" s="1"/>
    </row>
    <row r="30229" spans="15:15" x14ac:dyDescent="0.3">
      <c r="O30229" s="1"/>
    </row>
    <row r="30230" spans="15:15" x14ac:dyDescent="0.3">
      <c r="O30230" s="1"/>
    </row>
    <row r="30231" spans="15:15" x14ac:dyDescent="0.3">
      <c r="O30231" s="1"/>
    </row>
    <row r="30232" spans="15:15" x14ac:dyDescent="0.3">
      <c r="O30232" s="1"/>
    </row>
    <row r="30233" spans="15:15" x14ac:dyDescent="0.3">
      <c r="O30233" s="1"/>
    </row>
    <row r="30234" spans="15:15" x14ac:dyDescent="0.3">
      <c r="O30234" s="1"/>
    </row>
    <row r="30235" spans="15:15" x14ac:dyDescent="0.3">
      <c r="O30235" s="1"/>
    </row>
    <row r="30236" spans="15:15" x14ac:dyDescent="0.3">
      <c r="O30236" s="1"/>
    </row>
    <row r="30237" spans="15:15" x14ac:dyDescent="0.3">
      <c r="O30237" s="1"/>
    </row>
    <row r="30238" spans="15:15" x14ac:dyDescent="0.3">
      <c r="O30238" s="1"/>
    </row>
    <row r="30239" spans="15:15" x14ac:dyDescent="0.3">
      <c r="O30239" s="1"/>
    </row>
    <row r="30240" spans="15:15" x14ac:dyDescent="0.3">
      <c r="O30240" s="1"/>
    </row>
    <row r="30241" spans="15:15" x14ac:dyDescent="0.3">
      <c r="O30241" s="1"/>
    </row>
    <row r="30242" spans="15:15" x14ac:dyDescent="0.3">
      <c r="O30242" s="1"/>
    </row>
    <row r="30243" spans="15:15" x14ac:dyDescent="0.3">
      <c r="O30243" s="1"/>
    </row>
    <row r="30244" spans="15:15" x14ac:dyDescent="0.3">
      <c r="O30244" s="1"/>
    </row>
    <row r="30245" spans="15:15" x14ac:dyDescent="0.3">
      <c r="O30245" s="1"/>
    </row>
    <row r="30246" spans="15:15" x14ac:dyDescent="0.3">
      <c r="O30246" s="1"/>
    </row>
    <row r="30247" spans="15:15" x14ac:dyDescent="0.3">
      <c r="O30247" s="1"/>
    </row>
    <row r="30248" spans="15:15" x14ac:dyDescent="0.3">
      <c r="O30248" s="1"/>
    </row>
    <row r="30249" spans="15:15" x14ac:dyDescent="0.3">
      <c r="O30249" s="1"/>
    </row>
    <row r="30250" spans="15:15" x14ac:dyDescent="0.3">
      <c r="O30250" s="1"/>
    </row>
    <row r="30251" spans="15:15" x14ac:dyDescent="0.3">
      <c r="O30251" s="1"/>
    </row>
    <row r="30252" spans="15:15" x14ac:dyDescent="0.3">
      <c r="O30252" s="1"/>
    </row>
    <row r="30253" spans="15:15" x14ac:dyDescent="0.3">
      <c r="O30253" s="1"/>
    </row>
    <row r="30254" spans="15:15" x14ac:dyDescent="0.3">
      <c r="O30254" s="1"/>
    </row>
    <row r="30255" spans="15:15" x14ac:dyDescent="0.3">
      <c r="O30255" s="1"/>
    </row>
    <row r="30256" spans="15:15" x14ac:dyDescent="0.3">
      <c r="O30256" s="1"/>
    </row>
    <row r="30257" spans="15:15" x14ac:dyDescent="0.3">
      <c r="O30257" s="1"/>
    </row>
    <row r="30258" spans="15:15" x14ac:dyDescent="0.3">
      <c r="O30258" s="1"/>
    </row>
    <row r="30259" spans="15:15" x14ac:dyDescent="0.3">
      <c r="O30259" s="1"/>
    </row>
    <row r="30260" spans="15:15" x14ac:dyDescent="0.3">
      <c r="O30260" s="1"/>
    </row>
    <row r="30261" spans="15:15" x14ac:dyDescent="0.3">
      <c r="O30261" s="1"/>
    </row>
    <row r="30262" spans="15:15" x14ac:dyDescent="0.3">
      <c r="O30262" s="1"/>
    </row>
    <row r="30263" spans="15:15" x14ac:dyDescent="0.3">
      <c r="O30263" s="1"/>
    </row>
    <row r="30264" spans="15:15" x14ac:dyDescent="0.3">
      <c r="O30264" s="1"/>
    </row>
    <row r="30265" spans="15:15" x14ac:dyDescent="0.3">
      <c r="O30265" s="1"/>
    </row>
    <row r="30266" spans="15:15" x14ac:dyDescent="0.3">
      <c r="O30266" s="1"/>
    </row>
    <row r="30267" spans="15:15" x14ac:dyDescent="0.3">
      <c r="O30267" s="1"/>
    </row>
    <row r="30268" spans="15:15" x14ac:dyDescent="0.3">
      <c r="O30268" s="1"/>
    </row>
    <row r="30269" spans="15:15" x14ac:dyDescent="0.3">
      <c r="O30269" s="1"/>
    </row>
    <row r="30270" spans="15:15" x14ac:dyDescent="0.3">
      <c r="O30270" s="1"/>
    </row>
    <row r="30271" spans="15:15" x14ac:dyDescent="0.3">
      <c r="O30271" s="1"/>
    </row>
    <row r="30272" spans="15:15" x14ac:dyDescent="0.3">
      <c r="O30272" s="1"/>
    </row>
    <row r="30273" spans="15:15" x14ac:dyDescent="0.3">
      <c r="O30273" s="1"/>
    </row>
    <row r="30274" spans="15:15" x14ac:dyDescent="0.3">
      <c r="O30274" s="1"/>
    </row>
    <row r="30275" spans="15:15" x14ac:dyDescent="0.3">
      <c r="O30275" s="1"/>
    </row>
    <row r="30276" spans="15:15" x14ac:dyDescent="0.3">
      <c r="O30276" s="1"/>
    </row>
    <row r="30277" spans="15:15" x14ac:dyDescent="0.3">
      <c r="O30277" s="1"/>
    </row>
    <row r="30278" spans="15:15" x14ac:dyDescent="0.3">
      <c r="O30278" s="1"/>
    </row>
    <row r="30279" spans="15:15" x14ac:dyDescent="0.3">
      <c r="O30279" s="1"/>
    </row>
    <row r="30280" spans="15:15" x14ac:dyDescent="0.3">
      <c r="O30280" s="1"/>
    </row>
    <row r="30281" spans="15:15" x14ac:dyDescent="0.3">
      <c r="O30281" s="1"/>
    </row>
    <row r="30282" spans="15:15" x14ac:dyDescent="0.3">
      <c r="O30282" s="1"/>
    </row>
    <row r="30283" spans="15:15" x14ac:dyDescent="0.3">
      <c r="O30283" s="1"/>
    </row>
    <row r="30284" spans="15:15" x14ac:dyDescent="0.3">
      <c r="O30284" s="1"/>
    </row>
    <row r="30285" spans="15:15" x14ac:dyDescent="0.3">
      <c r="O30285" s="1"/>
    </row>
    <row r="30286" spans="15:15" x14ac:dyDescent="0.3">
      <c r="O30286" s="1"/>
    </row>
    <row r="30287" spans="15:15" x14ac:dyDescent="0.3">
      <c r="O30287" s="1"/>
    </row>
    <row r="30288" spans="15:15" x14ac:dyDescent="0.3">
      <c r="O30288" s="1"/>
    </row>
    <row r="30289" spans="15:15" x14ac:dyDescent="0.3">
      <c r="O30289" s="1"/>
    </row>
    <row r="30290" spans="15:15" x14ac:dyDescent="0.3">
      <c r="O30290" s="1"/>
    </row>
    <row r="30291" spans="15:15" x14ac:dyDescent="0.3">
      <c r="O30291" s="1"/>
    </row>
    <row r="30292" spans="15:15" x14ac:dyDescent="0.3">
      <c r="O30292" s="1"/>
    </row>
    <row r="30293" spans="15:15" x14ac:dyDescent="0.3">
      <c r="O30293" s="1"/>
    </row>
    <row r="30294" spans="15:15" x14ac:dyDescent="0.3">
      <c r="O30294" s="1"/>
    </row>
    <row r="30295" spans="15:15" x14ac:dyDescent="0.3">
      <c r="O30295" s="1"/>
    </row>
    <row r="30296" spans="15:15" x14ac:dyDescent="0.3">
      <c r="O30296" s="1"/>
    </row>
    <row r="30297" spans="15:15" x14ac:dyDescent="0.3">
      <c r="O30297" s="1"/>
    </row>
    <row r="30298" spans="15:15" x14ac:dyDescent="0.3">
      <c r="O30298" s="1"/>
    </row>
    <row r="30299" spans="15:15" x14ac:dyDescent="0.3">
      <c r="O30299" s="1"/>
    </row>
    <row r="30300" spans="15:15" x14ac:dyDescent="0.3">
      <c r="O30300" s="1"/>
    </row>
    <row r="30301" spans="15:15" x14ac:dyDescent="0.3">
      <c r="O30301" s="1"/>
    </row>
    <row r="30302" spans="15:15" x14ac:dyDescent="0.3">
      <c r="O30302" s="1"/>
    </row>
    <row r="30303" spans="15:15" x14ac:dyDescent="0.3">
      <c r="O30303" s="1"/>
    </row>
    <row r="30304" spans="15:15" x14ac:dyDescent="0.3">
      <c r="O30304" s="1"/>
    </row>
    <row r="30305" spans="15:15" x14ac:dyDescent="0.3">
      <c r="O30305" s="1"/>
    </row>
    <row r="30306" spans="15:15" x14ac:dyDescent="0.3">
      <c r="O30306" s="1"/>
    </row>
    <row r="30307" spans="15:15" x14ac:dyDescent="0.3">
      <c r="O30307" s="1"/>
    </row>
    <row r="30308" spans="15:15" x14ac:dyDescent="0.3">
      <c r="O30308" s="1"/>
    </row>
    <row r="30309" spans="15:15" x14ac:dyDescent="0.3">
      <c r="O30309" s="1"/>
    </row>
    <row r="30310" spans="15:15" x14ac:dyDescent="0.3">
      <c r="O30310" s="1"/>
    </row>
    <row r="30311" spans="15:15" x14ac:dyDescent="0.3">
      <c r="O30311" s="1"/>
    </row>
    <row r="30312" spans="15:15" x14ac:dyDescent="0.3">
      <c r="O30312" s="1"/>
    </row>
    <row r="30313" spans="15:15" x14ac:dyDescent="0.3">
      <c r="O30313" s="1"/>
    </row>
    <row r="30314" spans="15:15" x14ac:dyDescent="0.3">
      <c r="O30314" s="1"/>
    </row>
    <row r="30315" spans="15:15" x14ac:dyDescent="0.3">
      <c r="O30315" s="1"/>
    </row>
    <row r="30316" spans="15:15" x14ac:dyDescent="0.3">
      <c r="O30316" s="1"/>
    </row>
    <row r="30317" spans="15:15" x14ac:dyDescent="0.3">
      <c r="O30317" s="1"/>
    </row>
    <row r="30318" spans="15:15" x14ac:dyDescent="0.3">
      <c r="O30318" s="1"/>
    </row>
    <row r="30319" spans="15:15" x14ac:dyDescent="0.3">
      <c r="O30319" s="1"/>
    </row>
    <row r="30320" spans="15:15" x14ac:dyDescent="0.3">
      <c r="O30320" s="1"/>
    </row>
    <row r="30321" spans="15:15" x14ac:dyDescent="0.3">
      <c r="O30321" s="1"/>
    </row>
    <row r="30322" spans="15:15" x14ac:dyDescent="0.3">
      <c r="O30322" s="1"/>
    </row>
    <row r="30323" spans="15:15" x14ac:dyDescent="0.3">
      <c r="O30323" s="1"/>
    </row>
    <row r="30324" spans="15:15" x14ac:dyDescent="0.3">
      <c r="O30324" s="1"/>
    </row>
    <row r="30325" spans="15:15" x14ac:dyDescent="0.3">
      <c r="O30325" s="1"/>
    </row>
    <row r="30326" spans="15:15" x14ac:dyDescent="0.3">
      <c r="O30326" s="1"/>
    </row>
    <row r="30327" spans="15:15" x14ac:dyDescent="0.3">
      <c r="O30327" s="1"/>
    </row>
    <row r="30328" spans="15:15" x14ac:dyDescent="0.3">
      <c r="O30328" s="1"/>
    </row>
    <row r="30329" spans="15:15" x14ac:dyDescent="0.3">
      <c r="O30329" s="1"/>
    </row>
    <row r="30330" spans="15:15" x14ac:dyDescent="0.3">
      <c r="O30330" s="1"/>
    </row>
    <row r="30331" spans="15:15" x14ac:dyDescent="0.3">
      <c r="O30331" s="1"/>
    </row>
    <row r="30332" spans="15:15" x14ac:dyDescent="0.3">
      <c r="O30332" s="1"/>
    </row>
    <row r="30333" spans="15:15" x14ac:dyDescent="0.3">
      <c r="O30333" s="1"/>
    </row>
    <row r="30334" spans="15:15" x14ac:dyDescent="0.3">
      <c r="O30334" s="1"/>
    </row>
    <row r="30335" spans="15:15" x14ac:dyDescent="0.3">
      <c r="O30335" s="1"/>
    </row>
    <row r="30336" spans="15:15" x14ac:dyDescent="0.3">
      <c r="O30336" s="1"/>
    </row>
    <row r="30337" spans="15:15" x14ac:dyDescent="0.3">
      <c r="O30337" s="1"/>
    </row>
    <row r="30338" spans="15:15" x14ac:dyDescent="0.3">
      <c r="O30338" s="1"/>
    </row>
    <row r="30339" spans="15:15" x14ac:dyDescent="0.3">
      <c r="O30339" s="1"/>
    </row>
    <row r="30340" spans="15:15" x14ac:dyDescent="0.3">
      <c r="O30340" s="1"/>
    </row>
    <row r="30341" spans="15:15" x14ac:dyDescent="0.3">
      <c r="O30341" s="1"/>
    </row>
    <row r="30342" spans="15:15" x14ac:dyDescent="0.3">
      <c r="O30342" s="1"/>
    </row>
    <row r="30343" spans="15:15" x14ac:dyDescent="0.3">
      <c r="O30343" s="1"/>
    </row>
    <row r="30344" spans="15:15" x14ac:dyDescent="0.3">
      <c r="O30344" s="1"/>
    </row>
    <row r="30345" spans="15:15" x14ac:dyDescent="0.3">
      <c r="O30345" s="1"/>
    </row>
    <row r="30346" spans="15:15" x14ac:dyDescent="0.3">
      <c r="O30346" s="1"/>
    </row>
    <row r="30347" spans="15:15" x14ac:dyDescent="0.3">
      <c r="O30347" s="1"/>
    </row>
    <row r="30348" spans="15:15" x14ac:dyDescent="0.3">
      <c r="O30348" s="1"/>
    </row>
    <row r="30349" spans="15:15" x14ac:dyDescent="0.3">
      <c r="O30349" s="1"/>
    </row>
    <row r="30350" spans="15:15" x14ac:dyDescent="0.3">
      <c r="O30350" s="1"/>
    </row>
    <row r="30351" spans="15:15" x14ac:dyDescent="0.3">
      <c r="O30351" s="1"/>
    </row>
    <row r="30352" spans="15:15" x14ac:dyDescent="0.3">
      <c r="O30352" s="1"/>
    </row>
    <row r="30353" spans="15:15" x14ac:dyDescent="0.3">
      <c r="O30353" s="1"/>
    </row>
    <row r="30354" spans="15:15" x14ac:dyDescent="0.3">
      <c r="O30354" s="1"/>
    </row>
    <row r="30355" spans="15:15" x14ac:dyDescent="0.3">
      <c r="O30355" s="1"/>
    </row>
    <row r="30356" spans="15:15" x14ac:dyDescent="0.3">
      <c r="O30356" s="1"/>
    </row>
    <row r="30357" spans="15:15" x14ac:dyDescent="0.3">
      <c r="O30357" s="1"/>
    </row>
    <row r="30358" spans="15:15" x14ac:dyDescent="0.3">
      <c r="O30358" s="1"/>
    </row>
    <row r="30359" spans="15:15" x14ac:dyDescent="0.3">
      <c r="O30359" s="1"/>
    </row>
    <row r="30360" spans="15:15" x14ac:dyDescent="0.3">
      <c r="O30360" s="1"/>
    </row>
    <row r="30361" spans="15:15" x14ac:dyDescent="0.3">
      <c r="O30361" s="1"/>
    </row>
    <row r="30362" spans="15:15" x14ac:dyDescent="0.3">
      <c r="O30362" s="1"/>
    </row>
    <row r="30363" spans="15:15" x14ac:dyDescent="0.3">
      <c r="O30363" s="1"/>
    </row>
    <row r="30364" spans="15:15" x14ac:dyDescent="0.3">
      <c r="O30364" s="1"/>
    </row>
    <row r="30365" spans="15:15" x14ac:dyDescent="0.3">
      <c r="O30365" s="1"/>
    </row>
    <row r="30366" spans="15:15" x14ac:dyDescent="0.3">
      <c r="O30366" s="1"/>
    </row>
    <row r="30367" spans="15:15" x14ac:dyDescent="0.3">
      <c r="O30367" s="1"/>
    </row>
    <row r="30368" spans="15:15" x14ac:dyDescent="0.3">
      <c r="O30368" s="1"/>
    </row>
    <row r="30369" spans="15:15" x14ac:dyDescent="0.3">
      <c r="O30369" s="1"/>
    </row>
    <row r="30370" spans="15:15" x14ac:dyDescent="0.3">
      <c r="O30370" s="1"/>
    </row>
    <row r="30371" spans="15:15" x14ac:dyDescent="0.3">
      <c r="O30371" s="1"/>
    </row>
    <row r="30372" spans="15:15" x14ac:dyDescent="0.3">
      <c r="O30372" s="1"/>
    </row>
    <row r="30373" spans="15:15" x14ac:dyDescent="0.3">
      <c r="O30373" s="1"/>
    </row>
    <row r="30374" spans="15:15" x14ac:dyDescent="0.3">
      <c r="O30374" s="1"/>
    </row>
    <row r="30375" spans="15:15" x14ac:dyDescent="0.3">
      <c r="O30375" s="1"/>
    </row>
    <row r="30376" spans="15:15" x14ac:dyDescent="0.3">
      <c r="O30376" s="1"/>
    </row>
    <row r="30377" spans="15:15" x14ac:dyDescent="0.3">
      <c r="O30377" s="1"/>
    </row>
    <row r="30378" spans="15:15" x14ac:dyDescent="0.3">
      <c r="O30378" s="1"/>
    </row>
    <row r="30379" spans="15:15" x14ac:dyDescent="0.3">
      <c r="O30379" s="1"/>
    </row>
    <row r="30380" spans="15:15" x14ac:dyDescent="0.3">
      <c r="O30380" s="1"/>
    </row>
    <row r="30381" spans="15:15" x14ac:dyDescent="0.3">
      <c r="O30381" s="1"/>
    </row>
    <row r="30382" spans="15:15" x14ac:dyDescent="0.3">
      <c r="O30382" s="1"/>
    </row>
    <row r="30383" spans="15:15" x14ac:dyDescent="0.3">
      <c r="O30383" s="1"/>
    </row>
    <row r="30384" spans="15:15" x14ac:dyDescent="0.3">
      <c r="O30384" s="1"/>
    </row>
    <row r="30385" spans="15:15" x14ac:dyDescent="0.3">
      <c r="O30385" s="1"/>
    </row>
    <row r="30386" spans="15:15" x14ac:dyDescent="0.3">
      <c r="O30386" s="1"/>
    </row>
    <row r="30387" spans="15:15" x14ac:dyDescent="0.3">
      <c r="O30387" s="1"/>
    </row>
    <row r="30388" spans="15:15" x14ac:dyDescent="0.3">
      <c r="O30388" s="1"/>
    </row>
    <row r="30389" spans="15:15" x14ac:dyDescent="0.3">
      <c r="O30389" s="1"/>
    </row>
    <row r="30390" spans="15:15" x14ac:dyDescent="0.3">
      <c r="O30390" s="1"/>
    </row>
    <row r="30391" spans="15:15" x14ac:dyDescent="0.3">
      <c r="O30391" s="1"/>
    </row>
    <row r="30392" spans="15:15" x14ac:dyDescent="0.3">
      <c r="O30392" s="1"/>
    </row>
    <row r="30393" spans="15:15" x14ac:dyDescent="0.3">
      <c r="O30393" s="1"/>
    </row>
    <row r="30394" spans="15:15" x14ac:dyDescent="0.3">
      <c r="O30394" s="1"/>
    </row>
    <row r="30395" spans="15:15" x14ac:dyDescent="0.3">
      <c r="O30395" s="1"/>
    </row>
    <row r="30396" spans="15:15" x14ac:dyDescent="0.3">
      <c r="O30396" s="1"/>
    </row>
    <row r="30397" spans="15:15" x14ac:dyDescent="0.3">
      <c r="O30397" s="1"/>
    </row>
    <row r="30398" spans="15:15" x14ac:dyDescent="0.3">
      <c r="O30398" s="1"/>
    </row>
    <row r="30399" spans="15:15" x14ac:dyDescent="0.3">
      <c r="O30399" s="1"/>
    </row>
    <row r="30400" spans="15:15" x14ac:dyDescent="0.3">
      <c r="O30400" s="1"/>
    </row>
    <row r="30401" spans="15:15" x14ac:dyDescent="0.3">
      <c r="O30401" s="1"/>
    </row>
    <row r="30402" spans="15:15" x14ac:dyDescent="0.3">
      <c r="O30402" s="1"/>
    </row>
    <row r="30403" spans="15:15" x14ac:dyDescent="0.3">
      <c r="O30403" s="1"/>
    </row>
    <row r="30404" spans="15:15" x14ac:dyDescent="0.3">
      <c r="O30404" s="1"/>
    </row>
    <row r="30405" spans="15:15" x14ac:dyDescent="0.3">
      <c r="O30405" s="1"/>
    </row>
    <row r="30406" spans="15:15" x14ac:dyDescent="0.3">
      <c r="O30406" s="1"/>
    </row>
    <row r="30407" spans="15:15" x14ac:dyDescent="0.3">
      <c r="O30407" s="1"/>
    </row>
    <row r="30408" spans="15:15" x14ac:dyDescent="0.3">
      <c r="O30408" s="1"/>
    </row>
    <row r="30409" spans="15:15" x14ac:dyDescent="0.3">
      <c r="O30409" s="1"/>
    </row>
    <row r="30410" spans="15:15" x14ac:dyDescent="0.3">
      <c r="O30410" s="1"/>
    </row>
    <row r="30411" spans="15:15" x14ac:dyDescent="0.3">
      <c r="O30411" s="1"/>
    </row>
    <row r="30412" spans="15:15" x14ac:dyDescent="0.3">
      <c r="O30412" s="1"/>
    </row>
    <row r="30413" spans="15:15" x14ac:dyDescent="0.3">
      <c r="O30413" s="1"/>
    </row>
    <row r="30414" spans="15:15" x14ac:dyDescent="0.3">
      <c r="O30414" s="1"/>
    </row>
    <row r="30415" spans="15:15" x14ac:dyDescent="0.3">
      <c r="O30415" s="1"/>
    </row>
    <row r="30416" spans="15:15" x14ac:dyDescent="0.3">
      <c r="O30416" s="1"/>
    </row>
    <row r="30417" spans="15:15" x14ac:dyDescent="0.3">
      <c r="O30417" s="1"/>
    </row>
    <row r="30418" spans="15:15" x14ac:dyDescent="0.3">
      <c r="O30418" s="1"/>
    </row>
    <row r="30419" spans="15:15" x14ac:dyDescent="0.3">
      <c r="O30419" s="1"/>
    </row>
    <row r="30420" spans="15:15" x14ac:dyDescent="0.3">
      <c r="O30420" s="1"/>
    </row>
    <row r="30421" spans="15:15" x14ac:dyDescent="0.3">
      <c r="O30421" s="1"/>
    </row>
    <row r="30422" spans="15:15" x14ac:dyDescent="0.3">
      <c r="O30422" s="1"/>
    </row>
    <row r="30423" spans="15:15" x14ac:dyDescent="0.3">
      <c r="O30423" s="1"/>
    </row>
    <row r="30424" spans="15:15" x14ac:dyDescent="0.3">
      <c r="O30424" s="1"/>
    </row>
    <row r="30425" spans="15:15" x14ac:dyDescent="0.3">
      <c r="O30425" s="1"/>
    </row>
    <row r="30426" spans="15:15" x14ac:dyDescent="0.3">
      <c r="O30426" s="1"/>
    </row>
    <row r="30427" spans="15:15" x14ac:dyDescent="0.3">
      <c r="O30427" s="1"/>
    </row>
    <row r="30428" spans="15:15" x14ac:dyDescent="0.3">
      <c r="O30428" s="1"/>
    </row>
    <row r="30429" spans="15:15" x14ac:dyDescent="0.3">
      <c r="O30429" s="1"/>
    </row>
    <row r="30430" spans="15:15" x14ac:dyDescent="0.3">
      <c r="O30430" s="1"/>
    </row>
    <row r="30431" spans="15:15" x14ac:dyDescent="0.3">
      <c r="O30431" s="1"/>
    </row>
    <row r="30432" spans="15:15" x14ac:dyDescent="0.3">
      <c r="O30432" s="1"/>
    </row>
    <row r="30433" spans="15:15" x14ac:dyDescent="0.3">
      <c r="O30433" s="1"/>
    </row>
    <row r="30434" spans="15:15" x14ac:dyDescent="0.3">
      <c r="O30434" s="1"/>
    </row>
    <row r="30435" spans="15:15" x14ac:dyDescent="0.3">
      <c r="O30435" s="1"/>
    </row>
    <row r="30436" spans="15:15" x14ac:dyDescent="0.3">
      <c r="O30436" s="1"/>
    </row>
    <row r="30437" spans="15:15" x14ac:dyDescent="0.3">
      <c r="O30437" s="1"/>
    </row>
    <row r="30438" spans="15:15" x14ac:dyDescent="0.3">
      <c r="O30438" s="1"/>
    </row>
    <row r="30439" spans="15:15" x14ac:dyDescent="0.3">
      <c r="O30439" s="1"/>
    </row>
    <row r="30440" spans="15:15" x14ac:dyDescent="0.3">
      <c r="O30440" s="1"/>
    </row>
    <row r="30441" spans="15:15" x14ac:dyDescent="0.3">
      <c r="O30441" s="1"/>
    </row>
    <row r="30442" spans="15:15" x14ac:dyDescent="0.3">
      <c r="O30442" s="1"/>
    </row>
    <row r="30443" spans="15:15" x14ac:dyDescent="0.3">
      <c r="O30443" s="1"/>
    </row>
    <row r="30444" spans="15:15" x14ac:dyDescent="0.3">
      <c r="O30444" s="1"/>
    </row>
    <row r="30445" spans="15:15" x14ac:dyDescent="0.3">
      <c r="O30445" s="1"/>
    </row>
    <row r="30446" spans="15:15" x14ac:dyDescent="0.3">
      <c r="O30446" s="1"/>
    </row>
    <row r="30447" spans="15:15" x14ac:dyDescent="0.3">
      <c r="O30447" s="1"/>
    </row>
    <row r="30448" spans="15:15" x14ac:dyDescent="0.3">
      <c r="O30448" s="1"/>
    </row>
    <row r="30449" spans="15:15" x14ac:dyDescent="0.3">
      <c r="O30449" s="1"/>
    </row>
    <row r="30450" spans="15:15" x14ac:dyDescent="0.3">
      <c r="O30450" s="1"/>
    </row>
    <row r="30451" spans="15:15" x14ac:dyDescent="0.3">
      <c r="O30451" s="1"/>
    </row>
    <row r="30452" spans="15:15" x14ac:dyDescent="0.3">
      <c r="O30452" s="1"/>
    </row>
    <row r="30453" spans="15:15" x14ac:dyDescent="0.3">
      <c r="O30453" s="1"/>
    </row>
    <row r="30454" spans="15:15" x14ac:dyDescent="0.3">
      <c r="O30454" s="1"/>
    </row>
    <row r="30455" spans="15:15" x14ac:dyDescent="0.3">
      <c r="O30455" s="1"/>
    </row>
    <row r="30456" spans="15:15" x14ac:dyDescent="0.3">
      <c r="O30456" s="1"/>
    </row>
    <row r="30457" spans="15:15" x14ac:dyDescent="0.3">
      <c r="O30457" s="1"/>
    </row>
    <row r="30458" spans="15:15" x14ac:dyDescent="0.3">
      <c r="O30458" s="1"/>
    </row>
    <row r="30459" spans="15:15" x14ac:dyDescent="0.3">
      <c r="O30459" s="1"/>
    </row>
    <row r="30460" spans="15:15" x14ac:dyDescent="0.3">
      <c r="O30460" s="1"/>
    </row>
    <row r="30461" spans="15:15" x14ac:dyDescent="0.3">
      <c r="O30461" s="1"/>
    </row>
    <row r="30462" spans="15:15" x14ac:dyDescent="0.3">
      <c r="O30462" s="1"/>
    </row>
    <row r="30463" spans="15:15" x14ac:dyDescent="0.3">
      <c r="O30463" s="1"/>
    </row>
    <row r="30464" spans="15:15" x14ac:dyDescent="0.3">
      <c r="O30464" s="1"/>
    </row>
    <row r="30465" spans="15:15" x14ac:dyDescent="0.3">
      <c r="O30465" s="1"/>
    </row>
    <row r="30466" spans="15:15" x14ac:dyDescent="0.3">
      <c r="O30466" s="1"/>
    </row>
    <row r="30467" spans="15:15" x14ac:dyDescent="0.3">
      <c r="O30467" s="1"/>
    </row>
    <row r="30468" spans="15:15" x14ac:dyDescent="0.3">
      <c r="O30468" s="1"/>
    </row>
    <row r="30469" spans="15:15" x14ac:dyDescent="0.3">
      <c r="O30469" s="1"/>
    </row>
    <row r="30470" spans="15:15" x14ac:dyDescent="0.3">
      <c r="O30470" s="1"/>
    </row>
    <row r="30471" spans="15:15" x14ac:dyDescent="0.3">
      <c r="O30471" s="1"/>
    </row>
    <row r="30472" spans="15:15" x14ac:dyDescent="0.3">
      <c r="O30472" s="1"/>
    </row>
    <row r="30473" spans="15:15" x14ac:dyDescent="0.3">
      <c r="O30473" s="1"/>
    </row>
    <row r="30474" spans="15:15" x14ac:dyDescent="0.3">
      <c r="O30474" s="1"/>
    </row>
    <row r="30475" spans="15:15" x14ac:dyDescent="0.3">
      <c r="O30475" s="1"/>
    </row>
    <row r="30476" spans="15:15" x14ac:dyDescent="0.3">
      <c r="O30476" s="1"/>
    </row>
    <row r="30477" spans="15:15" x14ac:dyDescent="0.3">
      <c r="O30477" s="1"/>
    </row>
    <row r="30478" spans="15:15" x14ac:dyDescent="0.3">
      <c r="O30478" s="1"/>
    </row>
    <row r="30479" spans="15:15" x14ac:dyDescent="0.3">
      <c r="O30479" s="1"/>
    </row>
    <row r="30480" spans="15:15" x14ac:dyDescent="0.3">
      <c r="O30480" s="1"/>
    </row>
    <row r="30481" spans="15:15" x14ac:dyDescent="0.3">
      <c r="O30481" s="1"/>
    </row>
    <row r="30482" spans="15:15" x14ac:dyDescent="0.3">
      <c r="O30482" s="1"/>
    </row>
    <row r="30483" spans="15:15" x14ac:dyDescent="0.3">
      <c r="O30483" s="1"/>
    </row>
    <row r="30484" spans="15:15" x14ac:dyDescent="0.3">
      <c r="O30484" s="1"/>
    </row>
    <row r="30485" spans="15:15" x14ac:dyDescent="0.3">
      <c r="O30485" s="1"/>
    </row>
    <row r="30486" spans="15:15" x14ac:dyDescent="0.3">
      <c r="O30486" s="1"/>
    </row>
    <row r="30487" spans="15:15" x14ac:dyDescent="0.3">
      <c r="O30487" s="1"/>
    </row>
    <row r="30488" spans="15:15" x14ac:dyDescent="0.3">
      <c r="O30488" s="1"/>
    </row>
    <row r="30489" spans="15:15" x14ac:dyDescent="0.3">
      <c r="O30489" s="1"/>
    </row>
    <row r="30490" spans="15:15" x14ac:dyDescent="0.3">
      <c r="O30490" s="1"/>
    </row>
    <row r="30491" spans="15:15" x14ac:dyDescent="0.3">
      <c r="O30491" s="1"/>
    </row>
    <row r="30492" spans="15:15" x14ac:dyDescent="0.3">
      <c r="O30492" s="1"/>
    </row>
    <row r="30493" spans="15:15" x14ac:dyDescent="0.3">
      <c r="O30493" s="1"/>
    </row>
    <row r="30494" spans="15:15" x14ac:dyDescent="0.3">
      <c r="O30494" s="1"/>
    </row>
    <row r="30495" spans="15:15" x14ac:dyDescent="0.3">
      <c r="O30495" s="1"/>
    </row>
    <row r="30496" spans="15:15" x14ac:dyDescent="0.3">
      <c r="O30496" s="1"/>
    </row>
    <row r="30497" spans="15:15" x14ac:dyDescent="0.3">
      <c r="O30497" s="1"/>
    </row>
    <row r="30498" spans="15:15" x14ac:dyDescent="0.3">
      <c r="O30498" s="1"/>
    </row>
    <row r="30499" spans="15:15" x14ac:dyDescent="0.3">
      <c r="O30499" s="1"/>
    </row>
    <row r="30500" spans="15:15" x14ac:dyDescent="0.3">
      <c r="O30500" s="1"/>
    </row>
    <row r="30501" spans="15:15" x14ac:dyDescent="0.3">
      <c r="O30501" s="1"/>
    </row>
    <row r="30502" spans="15:15" x14ac:dyDescent="0.3">
      <c r="O30502" s="1"/>
    </row>
    <row r="30503" spans="15:15" x14ac:dyDescent="0.3">
      <c r="O30503" s="1"/>
    </row>
    <row r="30504" spans="15:15" x14ac:dyDescent="0.3">
      <c r="O30504" s="1"/>
    </row>
    <row r="30505" spans="15:15" x14ac:dyDescent="0.3">
      <c r="O30505" s="1"/>
    </row>
    <row r="30506" spans="15:15" x14ac:dyDescent="0.3">
      <c r="O30506" s="1"/>
    </row>
    <row r="30507" spans="15:15" x14ac:dyDescent="0.3">
      <c r="O30507" s="1"/>
    </row>
    <row r="30508" spans="15:15" x14ac:dyDescent="0.3">
      <c r="O30508" s="1"/>
    </row>
    <row r="30509" spans="15:15" x14ac:dyDescent="0.3">
      <c r="O30509" s="1"/>
    </row>
    <row r="30510" spans="15:15" x14ac:dyDescent="0.3">
      <c r="O30510" s="1"/>
    </row>
    <row r="30511" spans="15:15" x14ac:dyDescent="0.3">
      <c r="O30511" s="1"/>
    </row>
    <row r="30512" spans="15:15" x14ac:dyDescent="0.3">
      <c r="O30512" s="1"/>
    </row>
    <row r="30513" spans="15:15" x14ac:dyDescent="0.3">
      <c r="O30513" s="1"/>
    </row>
    <row r="30514" spans="15:15" x14ac:dyDescent="0.3">
      <c r="O30514" s="1"/>
    </row>
    <row r="30515" spans="15:15" x14ac:dyDescent="0.3">
      <c r="O30515" s="1"/>
    </row>
    <row r="30516" spans="15:15" x14ac:dyDescent="0.3">
      <c r="O30516" s="1"/>
    </row>
    <row r="30517" spans="15:15" x14ac:dyDescent="0.3">
      <c r="O30517" s="1"/>
    </row>
    <row r="30518" spans="15:15" x14ac:dyDescent="0.3">
      <c r="O30518" s="1"/>
    </row>
    <row r="30519" spans="15:15" x14ac:dyDescent="0.3">
      <c r="O30519" s="1"/>
    </row>
    <row r="30520" spans="15:15" x14ac:dyDescent="0.3">
      <c r="O30520" s="1"/>
    </row>
    <row r="30521" spans="15:15" x14ac:dyDescent="0.3">
      <c r="O30521" s="1"/>
    </row>
    <row r="30522" spans="15:15" x14ac:dyDescent="0.3">
      <c r="O30522" s="1"/>
    </row>
    <row r="30523" spans="15:15" x14ac:dyDescent="0.3">
      <c r="O30523" s="1"/>
    </row>
    <row r="30524" spans="15:15" x14ac:dyDescent="0.3">
      <c r="O30524" s="1"/>
    </row>
    <row r="30525" spans="15:15" x14ac:dyDescent="0.3">
      <c r="O30525" s="1"/>
    </row>
    <row r="30526" spans="15:15" x14ac:dyDescent="0.3">
      <c r="O30526" s="1"/>
    </row>
    <row r="30527" spans="15:15" x14ac:dyDescent="0.3">
      <c r="O30527" s="1"/>
    </row>
    <row r="30528" spans="15:15" x14ac:dyDescent="0.3">
      <c r="O30528" s="1"/>
    </row>
    <row r="30529" spans="15:15" x14ac:dyDescent="0.3">
      <c r="O30529" s="1"/>
    </row>
    <row r="30530" spans="15:15" x14ac:dyDescent="0.3">
      <c r="O30530" s="1"/>
    </row>
    <row r="30531" spans="15:15" x14ac:dyDescent="0.3">
      <c r="O30531" s="1"/>
    </row>
    <row r="30532" spans="15:15" x14ac:dyDescent="0.3">
      <c r="O30532" s="1"/>
    </row>
    <row r="30533" spans="15:15" x14ac:dyDescent="0.3">
      <c r="O30533" s="1"/>
    </row>
    <row r="30534" spans="15:15" x14ac:dyDescent="0.3">
      <c r="O30534" s="1"/>
    </row>
    <row r="30535" spans="15:15" x14ac:dyDescent="0.3">
      <c r="O30535" s="1"/>
    </row>
    <row r="30536" spans="15:15" x14ac:dyDescent="0.3">
      <c r="O30536" s="1"/>
    </row>
    <row r="30537" spans="15:15" x14ac:dyDescent="0.3">
      <c r="O30537" s="1"/>
    </row>
    <row r="30538" spans="15:15" x14ac:dyDescent="0.3">
      <c r="O30538" s="1"/>
    </row>
    <row r="30539" spans="15:15" x14ac:dyDescent="0.3">
      <c r="O30539" s="1"/>
    </row>
    <row r="30540" spans="15:15" x14ac:dyDescent="0.3">
      <c r="O30540" s="1"/>
    </row>
    <row r="30541" spans="15:15" x14ac:dyDescent="0.3">
      <c r="O30541" s="1"/>
    </row>
    <row r="30542" spans="15:15" x14ac:dyDescent="0.3">
      <c r="O30542" s="1"/>
    </row>
    <row r="30543" spans="15:15" x14ac:dyDescent="0.3">
      <c r="O30543" s="1"/>
    </row>
    <row r="30544" spans="15:15" x14ac:dyDescent="0.3">
      <c r="O30544" s="1"/>
    </row>
    <row r="30545" spans="15:15" x14ac:dyDescent="0.3">
      <c r="O30545" s="1"/>
    </row>
    <row r="30546" spans="15:15" x14ac:dyDescent="0.3">
      <c r="O30546" s="1"/>
    </row>
    <row r="30547" spans="15:15" x14ac:dyDescent="0.3">
      <c r="O30547" s="1"/>
    </row>
    <row r="30548" spans="15:15" x14ac:dyDescent="0.3">
      <c r="O30548" s="1"/>
    </row>
    <row r="30549" spans="15:15" x14ac:dyDescent="0.3">
      <c r="O30549" s="1"/>
    </row>
    <row r="30550" spans="15:15" x14ac:dyDescent="0.3">
      <c r="O30550" s="1"/>
    </row>
    <row r="30551" spans="15:15" x14ac:dyDescent="0.3">
      <c r="O30551" s="1"/>
    </row>
    <row r="30552" spans="15:15" x14ac:dyDescent="0.3">
      <c r="O30552" s="1"/>
    </row>
    <row r="30553" spans="15:15" x14ac:dyDescent="0.3">
      <c r="O30553" s="1"/>
    </row>
    <row r="30554" spans="15:15" x14ac:dyDescent="0.3">
      <c r="O30554" s="1"/>
    </row>
    <row r="30555" spans="15:15" x14ac:dyDescent="0.3">
      <c r="O30555" s="1"/>
    </row>
    <row r="30556" spans="15:15" x14ac:dyDescent="0.3">
      <c r="O30556" s="1"/>
    </row>
    <row r="30557" spans="15:15" x14ac:dyDescent="0.3">
      <c r="O30557" s="1"/>
    </row>
    <row r="30558" spans="15:15" x14ac:dyDescent="0.3">
      <c r="O30558" s="1"/>
    </row>
    <row r="30559" spans="15:15" x14ac:dyDescent="0.3">
      <c r="O30559" s="1"/>
    </row>
    <row r="30560" spans="15:15" x14ac:dyDescent="0.3">
      <c r="O30560" s="1"/>
    </row>
    <row r="30561" spans="15:15" x14ac:dyDescent="0.3">
      <c r="O30561" s="1"/>
    </row>
    <row r="30562" spans="15:15" x14ac:dyDescent="0.3">
      <c r="O30562" s="1"/>
    </row>
    <row r="30563" spans="15:15" x14ac:dyDescent="0.3">
      <c r="O30563" s="1"/>
    </row>
    <row r="30564" spans="15:15" x14ac:dyDescent="0.3">
      <c r="O30564" s="1"/>
    </row>
    <row r="30565" spans="15:15" x14ac:dyDescent="0.3">
      <c r="O30565" s="1"/>
    </row>
    <row r="30566" spans="15:15" x14ac:dyDescent="0.3">
      <c r="O30566" s="1"/>
    </row>
    <row r="30567" spans="15:15" x14ac:dyDescent="0.3">
      <c r="O30567" s="1"/>
    </row>
    <row r="30568" spans="15:15" x14ac:dyDescent="0.3">
      <c r="O30568" s="1"/>
    </row>
    <row r="30569" spans="15:15" x14ac:dyDescent="0.3">
      <c r="O30569" s="1"/>
    </row>
    <row r="30570" spans="15:15" x14ac:dyDescent="0.3">
      <c r="O30570" s="1"/>
    </row>
    <row r="30571" spans="15:15" x14ac:dyDescent="0.3">
      <c r="O30571" s="1"/>
    </row>
    <row r="30572" spans="15:15" x14ac:dyDescent="0.3">
      <c r="O30572" s="1"/>
    </row>
    <row r="30573" spans="15:15" x14ac:dyDescent="0.3">
      <c r="O30573" s="1"/>
    </row>
    <row r="30574" spans="15:15" x14ac:dyDescent="0.3">
      <c r="O30574" s="1"/>
    </row>
    <row r="30575" spans="15:15" x14ac:dyDescent="0.3">
      <c r="O30575" s="1"/>
    </row>
    <row r="30576" spans="15:15" x14ac:dyDescent="0.3">
      <c r="O30576" s="1"/>
    </row>
    <row r="30577" spans="15:15" x14ac:dyDescent="0.3">
      <c r="O30577" s="1"/>
    </row>
    <row r="30578" spans="15:15" x14ac:dyDescent="0.3">
      <c r="O30578" s="1"/>
    </row>
    <row r="30579" spans="15:15" x14ac:dyDescent="0.3">
      <c r="O30579" s="1"/>
    </row>
    <row r="30580" spans="15:15" x14ac:dyDescent="0.3">
      <c r="O30580" s="1"/>
    </row>
    <row r="30581" spans="15:15" x14ac:dyDescent="0.3">
      <c r="O30581" s="1"/>
    </row>
    <row r="30582" spans="15:15" x14ac:dyDescent="0.3">
      <c r="O30582" s="1"/>
    </row>
    <row r="30583" spans="15:15" x14ac:dyDescent="0.3">
      <c r="O30583" s="1"/>
    </row>
    <row r="30584" spans="15:15" x14ac:dyDescent="0.3">
      <c r="O30584" s="1"/>
    </row>
    <row r="30585" spans="15:15" x14ac:dyDescent="0.3">
      <c r="O30585" s="1"/>
    </row>
    <row r="30586" spans="15:15" x14ac:dyDescent="0.3">
      <c r="O30586" s="1"/>
    </row>
    <row r="30587" spans="15:15" x14ac:dyDescent="0.3">
      <c r="O30587" s="1"/>
    </row>
    <row r="30588" spans="15:15" x14ac:dyDescent="0.3">
      <c r="O30588" s="1"/>
    </row>
    <row r="30589" spans="15:15" x14ac:dyDescent="0.3">
      <c r="O30589" s="1"/>
    </row>
    <row r="30590" spans="15:15" x14ac:dyDescent="0.3">
      <c r="O30590" s="1"/>
    </row>
    <row r="30591" spans="15:15" x14ac:dyDescent="0.3">
      <c r="O30591" s="1"/>
    </row>
    <row r="30592" spans="15:15" x14ac:dyDescent="0.3">
      <c r="O30592" s="1"/>
    </row>
    <row r="30593" spans="15:15" x14ac:dyDescent="0.3">
      <c r="O30593" s="1"/>
    </row>
    <row r="30594" spans="15:15" x14ac:dyDescent="0.3">
      <c r="O30594" s="1"/>
    </row>
    <row r="30595" spans="15:15" x14ac:dyDescent="0.3">
      <c r="O30595" s="1"/>
    </row>
    <row r="30596" spans="15:15" x14ac:dyDescent="0.3">
      <c r="O30596" s="1"/>
    </row>
    <row r="30597" spans="15:15" x14ac:dyDescent="0.3">
      <c r="O30597" s="1"/>
    </row>
    <row r="30598" spans="15:15" x14ac:dyDescent="0.3">
      <c r="O30598" s="1"/>
    </row>
    <row r="30599" spans="15:15" x14ac:dyDescent="0.3">
      <c r="O30599" s="1"/>
    </row>
    <row r="30600" spans="15:15" x14ac:dyDescent="0.3">
      <c r="O30600" s="1"/>
    </row>
    <row r="30601" spans="15:15" x14ac:dyDescent="0.3">
      <c r="O30601" s="1"/>
    </row>
    <row r="30602" spans="15:15" x14ac:dyDescent="0.3">
      <c r="O30602" s="1"/>
    </row>
    <row r="30603" spans="15:15" x14ac:dyDescent="0.3">
      <c r="O30603" s="1"/>
    </row>
    <row r="30604" spans="15:15" x14ac:dyDescent="0.3">
      <c r="O30604" s="1"/>
    </row>
    <row r="30605" spans="15:15" x14ac:dyDescent="0.3">
      <c r="O30605" s="1"/>
    </row>
    <row r="30606" spans="15:15" x14ac:dyDescent="0.3">
      <c r="O30606" s="1"/>
    </row>
    <row r="30607" spans="15:15" x14ac:dyDescent="0.3">
      <c r="O30607" s="1"/>
    </row>
    <row r="30608" spans="15:15" x14ac:dyDescent="0.3">
      <c r="O30608" s="1"/>
    </row>
    <row r="30609" spans="15:15" x14ac:dyDescent="0.3">
      <c r="O30609" s="1"/>
    </row>
    <row r="30610" spans="15:15" x14ac:dyDescent="0.3">
      <c r="O30610" s="1"/>
    </row>
    <row r="30611" spans="15:15" x14ac:dyDescent="0.3">
      <c r="O30611" s="1"/>
    </row>
    <row r="30612" spans="15:15" x14ac:dyDescent="0.3">
      <c r="O30612" s="1"/>
    </row>
    <row r="30613" spans="15:15" x14ac:dyDescent="0.3">
      <c r="O30613" s="1"/>
    </row>
    <row r="30614" spans="15:15" x14ac:dyDescent="0.3">
      <c r="O30614" s="1"/>
    </row>
    <row r="30615" spans="15:15" x14ac:dyDescent="0.3">
      <c r="O30615" s="1"/>
    </row>
    <row r="30616" spans="15:15" x14ac:dyDescent="0.3">
      <c r="O30616" s="1"/>
    </row>
    <row r="30617" spans="15:15" x14ac:dyDescent="0.3">
      <c r="O30617" s="1"/>
    </row>
    <row r="30618" spans="15:15" x14ac:dyDescent="0.3">
      <c r="O30618" s="1"/>
    </row>
    <row r="30619" spans="15:15" x14ac:dyDescent="0.3">
      <c r="O30619" s="1"/>
    </row>
    <row r="30620" spans="15:15" x14ac:dyDescent="0.3">
      <c r="O30620" s="1"/>
    </row>
    <row r="30621" spans="15:15" x14ac:dyDescent="0.3">
      <c r="O30621" s="1"/>
    </row>
    <row r="30622" spans="15:15" x14ac:dyDescent="0.3">
      <c r="O30622" s="1"/>
    </row>
    <row r="30623" spans="15:15" x14ac:dyDescent="0.3">
      <c r="O30623" s="1"/>
    </row>
    <row r="30624" spans="15:15" x14ac:dyDescent="0.3">
      <c r="O30624" s="1"/>
    </row>
    <row r="30625" spans="15:15" x14ac:dyDescent="0.3">
      <c r="O30625" s="1"/>
    </row>
    <row r="30626" spans="15:15" x14ac:dyDescent="0.3">
      <c r="O30626" s="1"/>
    </row>
    <row r="30627" spans="15:15" x14ac:dyDescent="0.3">
      <c r="O30627" s="1"/>
    </row>
    <row r="30628" spans="15:15" x14ac:dyDescent="0.3">
      <c r="O30628" s="1"/>
    </row>
    <row r="30629" spans="15:15" x14ac:dyDescent="0.3">
      <c r="O30629" s="1"/>
    </row>
    <row r="30630" spans="15:15" x14ac:dyDescent="0.3">
      <c r="O30630" s="1"/>
    </row>
    <row r="30631" spans="15:15" x14ac:dyDescent="0.3">
      <c r="O30631" s="1"/>
    </row>
    <row r="30632" spans="15:15" x14ac:dyDescent="0.3">
      <c r="O30632" s="1"/>
    </row>
    <row r="30633" spans="15:15" x14ac:dyDescent="0.3">
      <c r="O30633" s="1"/>
    </row>
    <row r="30634" spans="15:15" x14ac:dyDescent="0.3">
      <c r="O30634" s="1"/>
    </row>
    <row r="30635" spans="15:15" x14ac:dyDescent="0.3">
      <c r="O30635" s="1"/>
    </row>
    <row r="30636" spans="15:15" x14ac:dyDescent="0.3">
      <c r="O30636" s="1"/>
    </row>
    <row r="30637" spans="15:15" x14ac:dyDescent="0.3">
      <c r="O30637" s="1"/>
    </row>
    <row r="30638" spans="15:15" x14ac:dyDescent="0.3">
      <c r="O30638" s="1"/>
    </row>
    <row r="30639" spans="15:15" x14ac:dyDescent="0.3">
      <c r="O30639" s="1"/>
    </row>
    <row r="30640" spans="15:15" x14ac:dyDescent="0.3">
      <c r="O30640" s="1"/>
    </row>
    <row r="30641" spans="15:15" x14ac:dyDescent="0.3">
      <c r="O30641" s="1"/>
    </row>
    <row r="30642" spans="15:15" x14ac:dyDescent="0.3">
      <c r="O30642" s="1"/>
    </row>
    <row r="30643" spans="15:15" x14ac:dyDescent="0.3">
      <c r="O30643" s="1"/>
    </row>
    <row r="30644" spans="15:15" x14ac:dyDescent="0.3">
      <c r="O30644" s="1"/>
    </row>
    <row r="30645" spans="15:15" x14ac:dyDescent="0.3">
      <c r="O30645" s="1"/>
    </row>
    <row r="30646" spans="15:15" x14ac:dyDescent="0.3">
      <c r="O30646" s="1"/>
    </row>
    <row r="30647" spans="15:15" x14ac:dyDescent="0.3">
      <c r="O30647" s="1"/>
    </row>
    <row r="30648" spans="15:15" x14ac:dyDescent="0.3">
      <c r="O30648" s="1"/>
    </row>
    <row r="30649" spans="15:15" x14ac:dyDescent="0.3">
      <c r="O30649" s="1"/>
    </row>
    <row r="30650" spans="15:15" x14ac:dyDescent="0.3">
      <c r="O30650" s="1"/>
    </row>
    <row r="30651" spans="15:15" x14ac:dyDescent="0.3">
      <c r="O30651" s="1"/>
    </row>
    <row r="30652" spans="15:15" x14ac:dyDescent="0.3">
      <c r="O30652" s="1"/>
    </row>
    <row r="30653" spans="15:15" x14ac:dyDescent="0.3">
      <c r="O30653" s="1"/>
    </row>
    <row r="30654" spans="15:15" x14ac:dyDescent="0.3">
      <c r="O30654" s="1"/>
    </row>
    <row r="30655" spans="15:15" x14ac:dyDescent="0.3">
      <c r="O30655" s="1"/>
    </row>
    <row r="30656" spans="15:15" x14ac:dyDescent="0.3">
      <c r="O30656" s="1"/>
    </row>
    <row r="30657" spans="15:15" x14ac:dyDescent="0.3">
      <c r="O30657" s="1"/>
    </row>
    <row r="30658" spans="15:15" x14ac:dyDescent="0.3">
      <c r="O30658" s="1"/>
    </row>
    <row r="30659" spans="15:15" x14ac:dyDescent="0.3">
      <c r="O30659" s="1"/>
    </row>
    <row r="30660" spans="15:15" x14ac:dyDescent="0.3">
      <c r="O30660" s="1"/>
    </row>
    <row r="30661" spans="15:15" x14ac:dyDescent="0.3">
      <c r="O30661" s="1"/>
    </row>
    <row r="30662" spans="15:15" x14ac:dyDescent="0.3">
      <c r="O30662" s="1"/>
    </row>
    <row r="30663" spans="15:15" x14ac:dyDescent="0.3">
      <c r="O30663" s="1"/>
    </row>
    <row r="30664" spans="15:15" x14ac:dyDescent="0.3">
      <c r="O30664" s="1"/>
    </row>
    <row r="30665" spans="15:15" x14ac:dyDescent="0.3">
      <c r="O30665" s="1"/>
    </row>
    <row r="30666" spans="15:15" x14ac:dyDescent="0.3">
      <c r="O30666" s="1"/>
    </row>
    <row r="30667" spans="15:15" x14ac:dyDescent="0.3">
      <c r="O30667" s="1"/>
    </row>
    <row r="30668" spans="15:15" x14ac:dyDescent="0.3">
      <c r="O30668" s="1"/>
    </row>
    <row r="30669" spans="15:15" x14ac:dyDescent="0.3">
      <c r="O30669" s="1"/>
    </row>
    <row r="30670" spans="15:15" x14ac:dyDescent="0.3">
      <c r="O30670" s="1"/>
    </row>
    <row r="30671" spans="15:15" x14ac:dyDescent="0.3">
      <c r="O30671" s="1"/>
    </row>
    <row r="30672" spans="15:15" x14ac:dyDescent="0.3">
      <c r="O30672" s="1"/>
    </row>
    <row r="30673" spans="15:15" x14ac:dyDescent="0.3">
      <c r="O30673" s="1"/>
    </row>
    <row r="30674" spans="15:15" x14ac:dyDescent="0.3">
      <c r="O30674" s="1"/>
    </row>
    <row r="30675" spans="15:15" x14ac:dyDescent="0.3">
      <c r="O30675" s="1"/>
    </row>
    <row r="30676" spans="15:15" x14ac:dyDescent="0.3">
      <c r="O30676" s="1"/>
    </row>
    <row r="30677" spans="15:15" x14ac:dyDescent="0.3">
      <c r="O30677" s="1"/>
    </row>
    <row r="30678" spans="15:15" x14ac:dyDescent="0.3">
      <c r="O30678" s="1"/>
    </row>
    <row r="30679" spans="15:15" x14ac:dyDescent="0.3">
      <c r="O30679" s="1"/>
    </row>
    <row r="30680" spans="15:15" x14ac:dyDescent="0.3">
      <c r="O30680" s="1"/>
    </row>
    <row r="30681" spans="15:15" x14ac:dyDescent="0.3">
      <c r="O30681" s="1"/>
    </row>
    <row r="30682" spans="15:15" x14ac:dyDescent="0.3">
      <c r="O30682" s="1"/>
    </row>
    <row r="30683" spans="15:15" x14ac:dyDescent="0.3">
      <c r="O30683" s="1"/>
    </row>
    <row r="30684" spans="15:15" x14ac:dyDescent="0.3">
      <c r="O30684" s="1"/>
    </row>
    <row r="30685" spans="15:15" x14ac:dyDescent="0.3">
      <c r="O30685" s="1"/>
    </row>
    <row r="30686" spans="15:15" x14ac:dyDescent="0.3">
      <c r="O30686" s="1"/>
    </row>
    <row r="30687" spans="15:15" x14ac:dyDescent="0.3">
      <c r="O30687" s="1"/>
    </row>
    <row r="30688" spans="15:15" x14ac:dyDescent="0.3">
      <c r="O30688" s="1"/>
    </row>
    <row r="30689" spans="15:15" x14ac:dyDescent="0.3">
      <c r="O30689" s="1"/>
    </row>
    <row r="30690" spans="15:15" x14ac:dyDescent="0.3">
      <c r="O30690" s="1"/>
    </row>
    <row r="30691" spans="15:15" x14ac:dyDescent="0.3">
      <c r="O30691" s="1"/>
    </row>
    <row r="30692" spans="15:15" x14ac:dyDescent="0.3">
      <c r="O30692" s="1"/>
    </row>
    <row r="30693" spans="15:15" x14ac:dyDescent="0.3">
      <c r="O30693" s="1"/>
    </row>
    <row r="30694" spans="15:15" x14ac:dyDescent="0.3">
      <c r="O30694" s="1"/>
    </row>
    <row r="30695" spans="15:15" x14ac:dyDescent="0.3">
      <c r="O30695" s="1"/>
    </row>
    <row r="30696" spans="15:15" x14ac:dyDescent="0.3">
      <c r="O30696" s="1"/>
    </row>
    <row r="30697" spans="15:15" x14ac:dyDescent="0.3">
      <c r="O30697" s="1"/>
    </row>
    <row r="30698" spans="15:15" x14ac:dyDescent="0.3">
      <c r="O30698" s="1"/>
    </row>
    <row r="30699" spans="15:15" x14ac:dyDescent="0.3">
      <c r="O30699" s="1"/>
    </row>
    <row r="30700" spans="15:15" x14ac:dyDescent="0.3">
      <c r="O30700" s="1"/>
    </row>
    <row r="30701" spans="15:15" x14ac:dyDescent="0.3">
      <c r="O30701" s="1"/>
    </row>
    <row r="30702" spans="15:15" x14ac:dyDescent="0.3">
      <c r="O30702" s="1"/>
    </row>
    <row r="30703" spans="15:15" x14ac:dyDescent="0.3">
      <c r="O30703" s="1"/>
    </row>
    <row r="30704" spans="15:15" x14ac:dyDescent="0.3">
      <c r="O30704" s="1"/>
    </row>
    <row r="30705" spans="15:15" x14ac:dyDescent="0.3">
      <c r="O30705" s="1"/>
    </row>
    <row r="30706" spans="15:15" x14ac:dyDescent="0.3">
      <c r="O30706" s="1"/>
    </row>
    <row r="30707" spans="15:15" x14ac:dyDescent="0.3">
      <c r="O30707" s="1"/>
    </row>
    <row r="30708" spans="15:15" x14ac:dyDescent="0.3">
      <c r="O30708" s="1"/>
    </row>
    <row r="30709" spans="15:15" x14ac:dyDescent="0.3">
      <c r="O30709" s="1"/>
    </row>
    <row r="30710" spans="15:15" x14ac:dyDescent="0.3">
      <c r="O30710" s="1"/>
    </row>
    <row r="30711" spans="15:15" x14ac:dyDescent="0.3">
      <c r="O30711" s="1"/>
    </row>
    <row r="30712" spans="15:15" x14ac:dyDescent="0.3">
      <c r="O30712" s="1"/>
    </row>
    <row r="30713" spans="15:15" x14ac:dyDescent="0.3">
      <c r="O30713" s="1"/>
    </row>
    <row r="30714" spans="15:15" x14ac:dyDescent="0.3">
      <c r="O30714" s="1"/>
    </row>
    <row r="30715" spans="15:15" x14ac:dyDescent="0.3">
      <c r="O30715" s="1"/>
    </row>
    <row r="30716" spans="15:15" x14ac:dyDescent="0.3">
      <c r="O30716" s="1"/>
    </row>
    <row r="30717" spans="15:15" x14ac:dyDescent="0.3">
      <c r="O30717" s="1"/>
    </row>
    <row r="30718" spans="15:15" x14ac:dyDescent="0.3">
      <c r="O30718" s="1"/>
    </row>
    <row r="30719" spans="15:15" x14ac:dyDescent="0.3">
      <c r="O30719" s="1"/>
    </row>
    <row r="30720" spans="15:15" x14ac:dyDescent="0.3">
      <c r="O30720" s="1"/>
    </row>
    <row r="30721" spans="15:15" x14ac:dyDescent="0.3">
      <c r="O30721" s="1"/>
    </row>
    <row r="30722" spans="15:15" x14ac:dyDescent="0.3">
      <c r="O30722" s="1"/>
    </row>
    <row r="30723" spans="15:15" x14ac:dyDescent="0.3">
      <c r="O30723" s="1"/>
    </row>
    <row r="30724" spans="15:15" x14ac:dyDescent="0.3">
      <c r="O30724" s="1"/>
    </row>
    <row r="30725" spans="15:15" x14ac:dyDescent="0.3">
      <c r="O30725" s="1"/>
    </row>
    <row r="30726" spans="15:15" x14ac:dyDescent="0.3">
      <c r="O30726" s="1"/>
    </row>
    <row r="30727" spans="15:15" x14ac:dyDescent="0.3">
      <c r="O30727" s="1"/>
    </row>
    <row r="30728" spans="15:15" x14ac:dyDescent="0.3">
      <c r="O30728" s="1"/>
    </row>
    <row r="30729" spans="15:15" x14ac:dyDescent="0.3">
      <c r="O30729" s="1"/>
    </row>
    <row r="30730" spans="15:15" x14ac:dyDescent="0.3">
      <c r="O30730" s="1"/>
    </row>
    <row r="30731" spans="15:15" x14ac:dyDescent="0.3">
      <c r="O30731" s="1"/>
    </row>
    <row r="30732" spans="15:15" x14ac:dyDescent="0.3">
      <c r="O30732" s="1"/>
    </row>
    <row r="30733" spans="15:15" x14ac:dyDescent="0.3">
      <c r="O30733" s="1"/>
    </row>
    <row r="30734" spans="15:15" x14ac:dyDescent="0.3">
      <c r="O30734" s="1"/>
    </row>
    <row r="30735" spans="15:15" x14ac:dyDescent="0.3">
      <c r="O30735" s="1"/>
    </row>
    <row r="30736" spans="15:15" x14ac:dyDescent="0.3">
      <c r="O30736" s="1"/>
    </row>
    <row r="30737" spans="15:15" x14ac:dyDescent="0.3">
      <c r="O30737" s="1"/>
    </row>
    <row r="30738" spans="15:15" x14ac:dyDescent="0.3">
      <c r="O30738" s="1"/>
    </row>
    <row r="30739" spans="15:15" x14ac:dyDescent="0.3">
      <c r="O30739" s="1"/>
    </row>
    <row r="30740" spans="15:15" x14ac:dyDescent="0.3">
      <c r="O30740" s="1"/>
    </row>
    <row r="30741" spans="15:15" x14ac:dyDescent="0.3">
      <c r="O30741" s="1"/>
    </row>
    <row r="30742" spans="15:15" x14ac:dyDescent="0.3">
      <c r="O30742" s="1"/>
    </row>
    <row r="30743" spans="15:15" x14ac:dyDescent="0.3">
      <c r="O30743" s="1"/>
    </row>
    <row r="30744" spans="15:15" x14ac:dyDescent="0.3">
      <c r="O30744" s="1"/>
    </row>
    <row r="30745" spans="15:15" x14ac:dyDescent="0.3">
      <c r="O30745" s="1"/>
    </row>
    <row r="30746" spans="15:15" x14ac:dyDescent="0.3">
      <c r="O30746" s="1"/>
    </row>
    <row r="30747" spans="15:15" x14ac:dyDescent="0.3">
      <c r="O30747" s="1"/>
    </row>
    <row r="30748" spans="15:15" x14ac:dyDescent="0.3">
      <c r="O30748" s="1"/>
    </row>
    <row r="30749" spans="15:15" x14ac:dyDescent="0.3">
      <c r="O30749" s="1"/>
    </row>
    <row r="30750" spans="15:15" x14ac:dyDescent="0.3">
      <c r="O30750" s="1"/>
    </row>
    <row r="30751" spans="15:15" x14ac:dyDescent="0.3">
      <c r="O30751" s="1"/>
    </row>
    <row r="30752" spans="15:15" x14ac:dyDescent="0.3">
      <c r="O30752" s="1"/>
    </row>
    <row r="30753" spans="15:15" x14ac:dyDescent="0.3">
      <c r="O30753" s="1"/>
    </row>
    <row r="30754" spans="15:15" x14ac:dyDescent="0.3">
      <c r="O30754" s="1"/>
    </row>
    <row r="30755" spans="15:15" x14ac:dyDescent="0.3">
      <c r="O30755" s="1"/>
    </row>
    <row r="30756" spans="15:15" x14ac:dyDescent="0.3">
      <c r="O30756" s="1"/>
    </row>
    <row r="30757" spans="15:15" x14ac:dyDescent="0.3">
      <c r="O30757" s="1"/>
    </row>
    <row r="30758" spans="15:15" x14ac:dyDescent="0.3">
      <c r="O30758" s="1"/>
    </row>
    <row r="30759" spans="15:15" x14ac:dyDescent="0.3">
      <c r="O30759" s="1"/>
    </row>
    <row r="30760" spans="15:15" x14ac:dyDescent="0.3">
      <c r="O30760" s="1"/>
    </row>
    <row r="30761" spans="15:15" x14ac:dyDescent="0.3">
      <c r="O30761" s="1"/>
    </row>
    <row r="30762" spans="15:15" x14ac:dyDescent="0.3">
      <c r="O30762" s="1"/>
    </row>
    <row r="30763" spans="15:15" x14ac:dyDescent="0.3">
      <c r="O30763" s="1"/>
    </row>
    <row r="30764" spans="15:15" x14ac:dyDescent="0.3">
      <c r="O30764" s="1"/>
    </row>
    <row r="30765" spans="15:15" x14ac:dyDescent="0.3">
      <c r="O30765" s="1"/>
    </row>
    <row r="30766" spans="15:15" x14ac:dyDescent="0.3">
      <c r="O30766" s="1"/>
    </row>
    <row r="30767" spans="15:15" x14ac:dyDescent="0.3">
      <c r="O30767" s="1"/>
    </row>
    <row r="30768" spans="15:15" x14ac:dyDescent="0.3">
      <c r="O30768" s="1"/>
    </row>
    <row r="30769" spans="15:15" x14ac:dyDescent="0.3">
      <c r="O30769" s="1"/>
    </row>
    <row r="30770" spans="15:15" x14ac:dyDescent="0.3">
      <c r="O30770" s="1"/>
    </row>
    <row r="30771" spans="15:15" x14ac:dyDescent="0.3">
      <c r="O30771" s="1"/>
    </row>
    <row r="30772" spans="15:15" x14ac:dyDescent="0.3">
      <c r="O30772" s="1"/>
    </row>
    <row r="30773" spans="15:15" x14ac:dyDescent="0.3">
      <c r="O30773" s="1"/>
    </row>
    <row r="30774" spans="15:15" x14ac:dyDescent="0.3">
      <c r="O30774" s="1"/>
    </row>
    <row r="30775" spans="15:15" x14ac:dyDescent="0.3">
      <c r="O30775" s="1"/>
    </row>
    <row r="30776" spans="15:15" x14ac:dyDescent="0.3">
      <c r="O30776" s="1"/>
    </row>
    <row r="30777" spans="15:15" x14ac:dyDescent="0.3">
      <c r="O30777" s="1"/>
    </row>
    <row r="30778" spans="15:15" x14ac:dyDescent="0.3">
      <c r="O30778" s="1"/>
    </row>
    <row r="30779" spans="15:15" x14ac:dyDescent="0.3">
      <c r="O30779" s="1"/>
    </row>
    <row r="30780" spans="15:15" x14ac:dyDescent="0.3">
      <c r="O30780" s="1"/>
    </row>
    <row r="30781" spans="15:15" x14ac:dyDescent="0.3">
      <c r="O30781" s="1"/>
    </row>
    <row r="30782" spans="15:15" x14ac:dyDescent="0.3">
      <c r="O30782" s="1"/>
    </row>
    <row r="30783" spans="15:15" x14ac:dyDescent="0.3">
      <c r="O30783" s="1"/>
    </row>
    <row r="30784" spans="15:15" x14ac:dyDescent="0.3">
      <c r="O30784" s="1"/>
    </row>
    <row r="30785" spans="15:15" x14ac:dyDescent="0.3">
      <c r="O30785" s="1"/>
    </row>
    <row r="30786" spans="15:15" x14ac:dyDescent="0.3">
      <c r="O30786" s="1"/>
    </row>
    <row r="30787" spans="15:15" x14ac:dyDescent="0.3">
      <c r="O30787" s="1"/>
    </row>
    <row r="30788" spans="15:15" x14ac:dyDescent="0.3">
      <c r="O30788" s="1"/>
    </row>
    <row r="30789" spans="15:15" x14ac:dyDescent="0.3">
      <c r="O30789" s="1"/>
    </row>
    <row r="30790" spans="15:15" x14ac:dyDescent="0.3">
      <c r="O30790" s="1"/>
    </row>
    <row r="30791" spans="15:15" x14ac:dyDescent="0.3">
      <c r="O30791" s="1"/>
    </row>
    <row r="30792" spans="15:15" x14ac:dyDescent="0.3">
      <c r="O30792" s="1"/>
    </row>
    <row r="30793" spans="15:15" x14ac:dyDescent="0.3">
      <c r="O30793" s="1"/>
    </row>
    <row r="30794" spans="15:15" x14ac:dyDescent="0.3">
      <c r="O30794" s="1"/>
    </row>
    <row r="30795" spans="15:15" x14ac:dyDescent="0.3">
      <c r="O30795" s="1"/>
    </row>
    <row r="30796" spans="15:15" x14ac:dyDescent="0.3">
      <c r="O30796" s="1"/>
    </row>
    <row r="30797" spans="15:15" x14ac:dyDescent="0.3">
      <c r="O30797" s="1"/>
    </row>
    <row r="30798" spans="15:15" x14ac:dyDescent="0.3">
      <c r="O30798" s="1"/>
    </row>
    <row r="30799" spans="15:15" x14ac:dyDescent="0.3">
      <c r="O30799" s="1"/>
    </row>
    <row r="30800" spans="15:15" x14ac:dyDescent="0.3">
      <c r="O30800" s="1"/>
    </row>
    <row r="30801" spans="15:15" x14ac:dyDescent="0.3">
      <c r="O30801" s="1"/>
    </row>
    <row r="30802" spans="15:15" x14ac:dyDescent="0.3">
      <c r="O30802" s="1"/>
    </row>
    <row r="30803" spans="15:15" x14ac:dyDescent="0.3">
      <c r="O30803" s="1"/>
    </row>
    <row r="30804" spans="15:15" x14ac:dyDescent="0.3">
      <c r="O30804" s="1"/>
    </row>
    <row r="30805" spans="15:15" x14ac:dyDescent="0.3">
      <c r="O30805" s="1"/>
    </row>
    <row r="30806" spans="15:15" x14ac:dyDescent="0.3">
      <c r="O30806" s="1"/>
    </row>
    <row r="30807" spans="15:15" x14ac:dyDescent="0.3">
      <c r="O30807" s="1"/>
    </row>
    <row r="30808" spans="15:15" x14ac:dyDescent="0.3">
      <c r="O30808" s="1"/>
    </row>
    <row r="30809" spans="15:15" x14ac:dyDescent="0.3">
      <c r="O30809" s="1"/>
    </row>
    <row r="30810" spans="15:15" x14ac:dyDescent="0.3">
      <c r="O30810" s="1"/>
    </row>
    <row r="30811" spans="15:15" x14ac:dyDescent="0.3">
      <c r="O30811" s="1"/>
    </row>
    <row r="30812" spans="15:15" x14ac:dyDescent="0.3">
      <c r="O30812" s="1"/>
    </row>
    <row r="30813" spans="15:15" x14ac:dyDescent="0.3">
      <c r="O30813" s="1"/>
    </row>
    <row r="30814" spans="15:15" x14ac:dyDescent="0.3">
      <c r="O30814" s="1"/>
    </row>
    <row r="30815" spans="15:15" x14ac:dyDescent="0.3">
      <c r="O30815" s="1"/>
    </row>
    <row r="30816" spans="15:15" x14ac:dyDescent="0.3">
      <c r="O30816" s="1"/>
    </row>
    <row r="30817" spans="15:15" x14ac:dyDescent="0.3">
      <c r="O30817" s="1"/>
    </row>
    <row r="30818" spans="15:15" x14ac:dyDescent="0.3">
      <c r="O30818" s="1"/>
    </row>
    <row r="30819" spans="15:15" x14ac:dyDescent="0.3">
      <c r="O30819" s="1"/>
    </row>
    <row r="30820" spans="15:15" x14ac:dyDescent="0.3">
      <c r="O30820" s="1"/>
    </row>
    <row r="30821" spans="15:15" x14ac:dyDescent="0.3">
      <c r="O30821" s="1"/>
    </row>
    <row r="30822" spans="15:15" x14ac:dyDescent="0.3">
      <c r="O30822" s="1"/>
    </row>
    <row r="30823" spans="15:15" x14ac:dyDescent="0.3">
      <c r="O30823" s="1"/>
    </row>
    <row r="30824" spans="15:15" x14ac:dyDescent="0.3">
      <c r="O30824" s="1"/>
    </row>
    <row r="30825" spans="15:15" x14ac:dyDescent="0.3">
      <c r="O30825" s="1"/>
    </row>
    <row r="30826" spans="15:15" x14ac:dyDescent="0.3">
      <c r="O30826" s="1"/>
    </row>
    <row r="30827" spans="15:15" x14ac:dyDescent="0.3">
      <c r="O30827" s="1"/>
    </row>
    <row r="30828" spans="15:15" x14ac:dyDescent="0.3">
      <c r="O30828" s="1"/>
    </row>
    <row r="30829" spans="15:15" x14ac:dyDescent="0.3">
      <c r="O30829" s="1"/>
    </row>
    <row r="30830" spans="15:15" x14ac:dyDescent="0.3">
      <c r="O30830" s="1"/>
    </row>
    <row r="30831" spans="15:15" x14ac:dyDescent="0.3">
      <c r="O30831" s="1"/>
    </row>
    <row r="30832" spans="15:15" x14ac:dyDescent="0.3">
      <c r="O30832" s="1"/>
    </row>
    <row r="30833" spans="15:15" x14ac:dyDescent="0.3">
      <c r="O30833" s="1"/>
    </row>
    <row r="30834" spans="15:15" x14ac:dyDescent="0.3">
      <c r="O30834" s="1"/>
    </row>
    <row r="30835" spans="15:15" x14ac:dyDescent="0.3">
      <c r="O30835" s="1"/>
    </row>
    <row r="30836" spans="15:15" x14ac:dyDescent="0.3">
      <c r="O30836" s="1"/>
    </row>
    <row r="30837" spans="15:15" x14ac:dyDescent="0.3">
      <c r="O30837" s="1"/>
    </row>
    <row r="30838" spans="15:15" x14ac:dyDescent="0.3">
      <c r="O30838" s="1"/>
    </row>
    <row r="30839" spans="15:15" x14ac:dyDescent="0.3">
      <c r="O30839" s="1"/>
    </row>
    <row r="30840" spans="15:15" x14ac:dyDescent="0.3">
      <c r="O30840" s="1"/>
    </row>
    <row r="30841" spans="15:15" x14ac:dyDescent="0.3">
      <c r="O30841" s="1"/>
    </row>
    <row r="30842" spans="15:15" x14ac:dyDescent="0.3">
      <c r="O30842" s="1"/>
    </row>
    <row r="30843" spans="15:15" x14ac:dyDescent="0.3">
      <c r="O30843" s="1"/>
    </row>
    <row r="30844" spans="15:15" x14ac:dyDescent="0.3">
      <c r="O30844" s="1"/>
    </row>
    <row r="30845" spans="15:15" x14ac:dyDescent="0.3">
      <c r="O30845" s="1"/>
    </row>
    <row r="30846" spans="15:15" x14ac:dyDescent="0.3">
      <c r="O30846" s="1"/>
    </row>
    <row r="30847" spans="15:15" x14ac:dyDescent="0.3">
      <c r="O30847" s="1"/>
    </row>
    <row r="30848" spans="15:15" x14ac:dyDescent="0.3">
      <c r="O30848" s="1"/>
    </row>
    <row r="30849" spans="15:15" x14ac:dyDescent="0.3">
      <c r="O30849" s="1"/>
    </row>
    <row r="30850" spans="15:15" x14ac:dyDescent="0.3">
      <c r="O30850" s="1"/>
    </row>
    <row r="30851" spans="15:15" x14ac:dyDescent="0.3">
      <c r="O30851" s="1"/>
    </row>
    <row r="30852" spans="15:15" x14ac:dyDescent="0.3">
      <c r="O30852" s="1"/>
    </row>
    <row r="30853" spans="15:15" x14ac:dyDescent="0.3">
      <c r="O30853" s="1"/>
    </row>
    <row r="30854" spans="15:15" x14ac:dyDescent="0.3">
      <c r="O30854" s="1"/>
    </row>
    <row r="30855" spans="15:15" x14ac:dyDescent="0.3">
      <c r="O30855" s="1"/>
    </row>
    <row r="30856" spans="15:15" x14ac:dyDescent="0.3">
      <c r="O30856" s="1"/>
    </row>
    <row r="30857" spans="15:15" x14ac:dyDescent="0.3">
      <c r="O30857" s="1"/>
    </row>
    <row r="30858" spans="15:15" x14ac:dyDescent="0.3">
      <c r="O30858" s="1"/>
    </row>
    <row r="30859" spans="15:15" x14ac:dyDescent="0.3">
      <c r="O30859" s="1"/>
    </row>
    <row r="30860" spans="15:15" x14ac:dyDescent="0.3">
      <c r="O30860" s="1"/>
    </row>
    <row r="30861" spans="15:15" x14ac:dyDescent="0.3">
      <c r="O30861" s="1"/>
    </row>
    <row r="30862" spans="15:15" x14ac:dyDescent="0.3">
      <c r="O30862" s="1"/>
    </row>
    <row r="30863" spans="15:15" x14ac:dyDescent="0.3">
      <c r="O30863" s="1"/>
    </row>
    <row r="30864" spans="15:15" x14ac:dyDescent="0.3">
      <c r="O30864" s="1"/>
    </row>
    <row r="30865" spans="15:15" x14ac:dyDescent="0.3">
      <c r="O30865" s="1"/>
    </row>
    <row r="30866" spans="15:15" x14ac:dyDescent="0.3">
      <c r="O30866" s="1"/>
    </row>
    <row r="30867" spans="15:15" x14ac:dyDescent="0.3">
      <c r="O30867" s="1"/>
    </row>
    <row r="30868" spans="15:15" x14ac:dyDescent="0.3">
      <c r="O30868" s="1"/>
    </row>
    <row r="30869" spans="15:15" x14ac:dyDescent="0.3">
      <c r="O30869" s="1"/>
    </row>
    <row r="30870" spans="15:15" x14ac:dyDescent="0.3">
      <c r="O30870" s="1"/>
    </row>
    <row r="30871" spans="15:15" x14ac:dyDescent="0.3">
      <c r="O30871" s="1"/>
    </row>
    <row r="30872" spans="15:15" x14ac:dyDescent="0.3">
      <c r="O30872" s="1"/>
    </row>
    <row r="30873" spans="15:15" x14ac:dyDescent="0.3">
      <c r="O30873" s="1"/>
    </row>
    <row r="30874" spans="15:15" x14ac:dyDescent="0.3">
      <c r="O30874" s="1"/>
    </row>
    <row r="30875" spans="15:15" x14ac:dyDescent="0.3">
      <c r="O30875" s="1"/>
    </row>
    <row r="30876" spans="15:15" x14ac:dyDescent="0.3">
      <c r="O30876" s="1"/>
    </row>
    <row r="30877" spans="15:15" x14ac:dyDescent="0.3">
      <c r="O30877" s="1"/>
    </row>
    <row r="30878" spans="15:15" x14ac:dyDescent="0.3">
      <c r="O30878" s="1"/>
    </row>
    <row r="30879" spans="15:15" x14ac:dyDescent="0.3">
      <c r="O30879" s="1"/>
    </row>
    <row r="30880" spans="15:15" x14ac:dyDescent="0.3">
      <c r="O30880" s="1"/>
    </row>
    <row r="30881" spans="15:15" x14ac:dyDescent="0.3">
      <c r="O30881" s="1"/>
    </row>
    <row r="30882" spans="15:15" x14ac:dyDescent="0.3">
      <c r="O30882" s="1"/>
    </row>
    <row r="30883" spans="15:15" x14ac:dyDescent="0.3">
      <c r="O30883" s="1"/>
    </row>
    <row r="30884" spans="15:15" x14ac:dyDescent="0.3">
      <c r="O30884" s="1"/>
    </row>
    <row r="30885" spans="15:15" x14ac:dyDescent="0.3">
      <c r="O30885" s="1"/>
    </row>
    <row r="30886" spans="15:15" x14ac:dyDescent="0.3">
      <c r="O30886" s="1"/>
    </row>
    <row r="30887" spans="15:15" x14ac:dyDescent="0.3">
      <c r="O30887" s="1"/>
    </row>
    <row r="30888" spans="15:15" x14ac:dyDescent="0.3">
      <c r="O30888" s="1"/>
    </row>
    <row r="30889" spans="15:15" x14ac:dyDescent="0.3">
      <c r="O30889" s="1"/>
    </row>
    <row r="30890" spans="15:15" x14ac:dyDescent="0.3">
      <c r="O30890" s="1"/>
    </row>
    <row r="30891" spans="15:15" x14ac:dyDescent="0.3">
      <c r="O30891" s="1"/>
    </row>
    <row r="30892" spans="15:15" x14ac:dyDescent="0.3">
      <c r="O30892" s="1"/>
    </row>
    <row r="30893" spans="15:15" x14ac:dyDescent="0.3">
      <c r="O30893" s="1"/>
    </row>
    <row r="30894" spans="15:15" x14ac:dyDescent="0.3">
      <c r="O30894" s="1"/>
    </row>
    <row r="30895" spans="15:15" x14ac:dyDescent="0.3">
      <c r="O30895" s="1"/>
    </row>
    <row r="30896" spans="15:15" x14ac:dyDescent="0.3">
      <c r="O30896" s="1"/>
    </row>
    <row r="30897" spans="15:15" x14ac:dyDescent="0.3">
      <c r="O30897" s="1"/>
    </row>
    <row r="30898" spans="15:15" x14ac:dyDescent="0.3">
      <c r="O30898" s="1"/>
    </row>
    <row r="30899" spans="15:15" x14ac:dyDescent="0.3">
      <c r="O30899" s="1"/>
    </row>
    <row r="30900" spans="15:15" x14ac:dyDescent="0.3">
      <c r="O30900" s="1"/>
    </row>
    <row r="30901" spans="15:15" x14ac:dyDescent="0.3">
      <c r="O30901" s="1"/>
    </row>
    <row r="30902" spans="15:15" x14ac:dyDescent="0.3">
      <c r="O30902" s="1"/>
    </row>
    <row r="30903" spans="15:15" x14ac:dyDescent="0.3">
      <c r="O30903" s="1"/>
    </row>
    <row r="30904" spans="15:15" x14ac:dyDescent="0.3">
      <c r="O30904" s="1"/>
    </row>
    <row r="30905" spans="15:15" x14ac:dyDescent="0.3">
      <c r="O30905" s="1"/>
    </row>
    <row r="30906" spans="15:15" x14ac:dyDescent="0.3">
      <c r="O30906" s="1"/>
    </row>
    <row r="30907" spans="15:15" x14ac:dyDescent="0.3">
      <c r="O30907" s="1"/>
    </row>
    <row r="30908" spans="15:15" x14ac:dyDescent="0.3">
      <c r="O30908" s="1"/>
    </row>
    <row r="30909" spans="15:15" x14ac:dyDescent="0.3">
      <c r="O30909" s="1"/>
    </row>
    <row r="30910" spans="15:15" x14ac:dyDescent="0.3">
      <c r="O30910" s="1"/>
    </row>
    <row r="30911" spans="15:15" x14ac:dyDescent="0.3">
      <c r="O30911" s="1"/>
    </row>
    <row r="30912" spans="15:15" x14ac:dyDescent="0.3">
      <c r="O30912" s="1"/>
    </row>
    <row r="30913" spans="15:15" x14ac:dyDescent="0.3">
      <c r="O30913" s="1"/>
    </row>
    <row r="30914" spans="15:15" x14ac:dyDescent="0.3">
      <c r="O30914" s="1"/>
    </row>
    <row r="30915" spans="15:15" x14ac:dyDescent="0.3">
      <c r="O30915" s="1"/>
    </row>
    <row r="30916" spans="15:15" x14ac:dyDescent="0.3">
      <c r="O30916" s="1"/>
    </row>
    <row r="30917" spans="15:15" x14ac:dyDescent="0.3">
      <c r="O30917" s="1"/>
    </row>
    <row r="30918" spans="15:15" x14ac:dyDescent="0.3">
      <c r="O30918" s="1"/>
    </row>
    <row r="30919" spans="15:15" x14ac:dyDescent="0.3">
      <c r="O30919" s="1"/>
    </row>
    <row r="30920" spans="15:15" x14ac:dyDescent="0.3">
      <c r="O30920" s="1"/>
    </row>
    <row r="30921" spans="15:15" x14ac:dyDescent="0.3">
      <c r="O30921" s="1"/>
    </row>
    <row r="30922" spans="15:15" x14ac:dyDescent="0.3">
      <c r="O30922" s="1"/>
    </row>
    <row r="30923" spans="15:15" x14ac:dyDescent="0.3">
      <c r="O30923" s="1"/>
    </row>
    <row r="30924" spans="15:15" x14ac:dyDescent="0.3">
      <c r="O30924" s="1"/>
    </row>
    <row r="30925" spans="15:15" x14ac:dyDescent="0.3">
      <c r="O30925" s="1"/>
    </row>
    <row r="30926" spans="15:15" x14ac:dyDescent="0.3">
      <c r="O30926" s="1"/>
    </row>
    <row r="30927" spans="15:15" x14ac:dyDescent="0.3">
      <c r="O30927" s="1"/>
    </row>
    <row r="30928" spans="15:15" x14ac:dyDescent="0.3">
      <c r="O30928" s="1"/>
    </row>
    <row r="30929" spans="15:15" x14ac:dyDescent="0.3">
      <c r="O30929" s="1"/>
    </row>
    <row r="30930" spans="15:15" x14ac:dyDescent="0.3">
      <c r="O30930" s="1"/>
    </row>
    <row r="30931" spans="15:15" x14ac:dyDescent="0.3">
      <c r="O30931" s="1"/>
    </row>
    <row r="30932" spans="15:15" x14ac:dyDescent="0.3">
      <c r="O30932" s="1"/>
    </row>
    <row r="30933" spans="15:15" x14ac:dyDescent="0.3">
      <c r="O30933" s="1"/>
    </row>
    <row r="30934" spans="15:15" x14ac:dyDescent="0.3">
      <c r="O30934" s="1"/>
    </row>
    <row r="30935" spans="15:15" x14ac:dyDescent="0.3">
      <c r="O30935" s="1"/>
    </row>
    <row r="30936" spans="15:15" x14ac:dyDescent="0.3">
      <c r="O30936" s="1"/>
    </row>
    <row r="30937" spans="15:15" x14ac:dyDescent="0.3">
      <c r="O30937" s="1"/>
    </row>
    <row r="30938" spans="15:15" x14ac:dyDescent="0.3">
      <c r="O30938" s="1"/>
    </row>
    <row r="30939" spans="15:15" x14ac:dyDescent="0.3">
      <c r="O30939" s="1"/>
    </row>
    <row r="30940" spans="15:15" x14ac:dyDescent="0.3">
      <c r="O30940" s="1"/>
    </row>
    <row r="30941" spans="15:15" x14ac:dyDescent="0.3">
      <c r="O30941" s="1"/>
    </row>
    <row r="30942" spans="15:15" x14ac:dyDescent="0.3">
      <c r="O30942" s="1"/>
    </row>
    <row r="30943" spans="15:15" x14ac:dyDescent="0.3">
      <c r="O30943" s="1"/>
    </row>
    <row r="30944" spans="15:15" x14ac:dyDescent="0.3">
      <c r="O30944" s="1"/>
    </row>
    <row r="30945" spans="15:15" x14ac:dyDescent="0.3">
      <c r="O30945" s="1"/>
    </row>
    <row r="30946" spans="15:15" x14ac:dyDescent="0.3">
      <c r="O30946" s="1"/>
    </row>
    <row r="30947" spans="15:15" x14ac:dyDescent="0.3">
      <c r="O30947" s="1"/>
    </row>
    <row r="30948" spans="15:15" x14ac:dyDescent="0.3">
      <c r="O30948" s="1"/>
    </row>
    <row r="30949" spans="15:15" x14ac:dyDescent="0.3">
      <c r="O30949" s="1"/>
    </row>
    <row r="30950" spans="15:15" x14ac:dyDescent="0.3">
      <c r="O30950" s="1"/>
    </row>
    <row r="30951" spans="15:15" x14ac:dyDescent="0.3">
      <c r="O30951" s="1"/>
    </row>
    <row r="30952" spans="15:15" x14ac:dyDescent="0.3">
      <c r="O30952" s="1"/>
    </row>
    <row r="30953" spans="15:15" x14ac:dyDescent="0.3">
      <c r="O30953" s="1"/>
    </row>
    <row r="30954" spans="15:15" x14ac:dyDescent="0.3">
      <c r="O30954" s="1"/>
    </row>
    <row r="30955" spans="15:15" x14ac:dyDescent="0.3">
      <c r="O30955" s="1"/>
    </row>
    <row r="30956" spans="15:15" x14ac:dyDescent="0.3">
      <c r="O30956" s="1"/>
    </row>
    <row r="30957" spans="15:15" x14ac:dyDescent="0.3">
      <c r="O30957" s="1"/>
    </row>
    <row r="30958" spans="15:15" x14ac:dyDescent="0.3">
      <c r="O30958" s="1"/>
    </row>
    <row r="30959" spans="15:15" x14ac:dyDescent="0.3">
      <c r="O30959" s="1"/>
    </row>
    <row r="30960" spans="15:15" x14ac:dyDescent="0.3">
      <c r="O30960" s="1"/>
    </row>
    <row r="30961" spans="15:15" x14ac:dyDescent="0.3">
      <c r="O30961" s="1"/>
    </row>
    <row r="30962" spans="15:15" x14ac:dyDescent="0.3">
      <c r="O30962" s="1"/>
    </row>
    <row r="30963" spans="15:15" x14ac:dyDescent="0.3">
      <c r="O30963" s="1"/>
    </row>
    <row r="30964" spans="15:15" x14ac:dyDescent="0.3">
      <c r="O30964" s="1"/>
    </row>
    <row r="30965" spans="15:15" x14ac:dyDescent="0.3">
      <c r="O30965" s="1"/>
    </row>
    <row r="30966" spans="15:15" x14ac:dyDescent="0.3">
      <c r="O30966" s="1"/>
    </row>
    <row r="30967" spans="15:15" x14ac:dyDescent="0.3">
      <c r="O30967" s="1"/>
    </row>
    <row r="30968" spans="15:15" x14ac:dyDescent="0.3">
      <c r="O30968" s="1"/>
    </row>
    <row r="30969" spans="15:15" x14ac:dyDescent="0.3">
      <c r="O30969" s="1"/>
    </row>
    <row r="30970" spans="15:15" x14ac:dyDescent="0.3">
      <c r="O30970" s="1"/>
    </row>
    <row r="30971" spans="15:15" x14ac:dyDescent="0.3">
      <c r="O30971" s="1"/>
    </row>
    <row r="30972" spans="15:15" x14ac:dyDescent="0.3">
      <c r="O30972" s="1"/>
    </row>
    <row r="30973" spans="15:15" x14ac:dyDescent="0.3">
      <c r="O30973" s="1"/>
    </row>
    <row r="30974" spans="15:15" x14ac:dyDescent="0.3">
      <c r="O30974" s="1"/>
    </row>
    <row r="30975" spans="15:15" x14ac:dyDescent="0.3">
      <c r="O30975" s="1"/>
    </row>
    <row r="30976" spans="15:15" x14ac:dyDescent="0.3">
      <c r="O30976" s="1"/>
    </row>
    <row r="30977" spans="15:15" x14ac:dyDescent="0.3">
      <c r="O30977" s="1"/>
    </row>
    <row r="30978" spans="15:15" x14ac:dyDescent="0.3">
      <c r="O30978" s="1"/>
    </row>
    <row r="30979" spans="15:15" x14ac:dyDescent="0.3">
      <c r="O30979" s="1"/>
    </row>
    <row r="30980" spans="15:15" x14ac:dyDescent="0.3">
      <c r="O30980" s="1"/>
    </row>
    <row r="30981" spans="15:15" x14ac:dyDescent="0.3">
      <c r="O30981" s="1"/>
    </row>
    <row r="30982" spans="15:15" x14ac:dyDescent="0.3">
      <c r="O30982" s="1"/>
    </row>
    <row r="30983" spans="15:15" x14ac:dyDescent="0.3">
      <c r="O30983" s="1"/>
    </row>
    <row r="30984" spans="15:15" x14ac:dyDescent="0.3">
      <c r="O30984" s="1"/>
    </row>
    <row r="30985" spans="15:15" x14ac:dyDescent="0.3">
      <c r="O30985" s="1"/>
    </row>
    <row r="30986" spans="15:15" x14ac:dyDescent="0.3">
      <c r="O30986" s="1"/>
    </row>
    <row r="30987" spans="15:15" x14ac:dyDescent="0.3">
      <c r="O30987" s="1"/>
    </row>
    <row r="30988" spans="15:15" x14ac:dyDescent="0.3">
      <c r="O30988" s="1"/>
    </row>
    <row r="30989" spans="15:15" x14ac:dyDescent="0.3">
      <c r="O30989" s="1"/>
    </row>
    <row r="30990" spans="15:15" x14ac:dyDescent="0.3">
      <c r="O30990" s="1"/>
    </row>
    <row r="30991" spans="15:15" x14ac:dyDescent="0.3">
      <c r="O30991" s="1"/>
    </row>
    <row r="30992" spans="15:15" x14ac:dyDescent="0.3">
      <c r="O30992" s="1"/>
    </row>
    <row r="30993" spans="15:15" x14ac:dyDescent="0.3">
      <c r="O30993" s="1"/>
    </row>
    <row r="30994" spans="15:15" x14ac:dyDescent="0.3">
      <c r="O30994" s="1"/>
    </row>
    <row r="30995" spans="15:15" x14ac:dyDescent="0.3">
      <c r="O30995" s="1"/>
    </row>
    <row r="30996" spans="15:15" x14ac:dyDescent="0.3">
      <c r="O30996" s="1"/>
    </row>
    <row r="30997" spans="15:15" x14ac:dyDescent="0.3">
      <c r="O30997" s="1"/>
    </row>
    <row r="30998" spans="15:15" x14ac:dyDescent="0.3">
      <c r="O30998" s="1"/>
    </row>
    <row r="30999" spans="15:15" x14ac:dyDescent="0.3">
      <c r="O30999" s="1"/>
    </row>
    <row r="31000" spans="15:15" x14ac:dyDescent="0.3">
      <c r="O31000" s="1"/>
    </row>
    <row r="31001" spans="15:15" x14ac:dyDescent="0.3">
      <c r="O31001" s="1"/>
    </row>
    <row r="31002" spans="15:15" x14ac:dyDescent="0.3">
      <c r="O31002" s="1"/>
    </row>
    <row r="31003" spans="15:15" x14ac:dyDescent="0.3">
      <c r="O31003" s="1"/>
    </row>
    <row r="31004" spans="15:15" x14ac:dyDescent="0.3">
      <c r="O31004" s="1"/>
    </row>
    <row r="31005" spans="15:15" x14ac:dyDescent="0.3">
      <c r="O31005" s="1"/>
    </row>
    <row r="31006" spans="15:15" x14ac:dyDescent="0.3">
      <c r="O31006" s="1"/>
    </row>
    <row r="31007" spans="15:15" x14ac:dyDescent="0.3">
      <c r="O31007" s="1"/>
    </row>
    <row r="31008" spans="15:15" x14ac:dyDescent="0.3">
      <c r="O31008" s="1"/>
    </row>
    <row r="31009" spans="15:15" x14ac:dyDescent="0.3">
      <c r="O31009" s="1"/>
    </row>
    <row r="31010" spans="15:15" x14ac:dyDescent="0.3">
      <c r="O31010" s="1"/>
    </row>
    <row r="31011" spans="15:15" x14ac:dyDescent="0.3">
      <c r="O31011" s="1"/>
    </row>
    <row r="31012" spans="15:15" x14ac:dyDescent="0.3">
      <c r="O31012" s="1"/>
    </row>
    <row r="31013" spans="15:15" x14ac:dyDescent="0.3">
      <c r="O31013" s="1"/>
    </row>
    <row r="31014" spans="15:15" x14ac:dyDescent="0.3">
      <c r="O31014" s="1"/>
    </row>
    <row r="31015" spans="15:15" x14ac:dyDescent="0.3">
      <c r="O31015" s="1"/>
    </row>
    <row r="31016" spans="15:15" x14ac:dyDescent="0.3">
      <c r="O31016" s="1"/>
    </row>
    <row r="31017" spans="15:15" x14ac:dyDescent="0.3">
      <c r="O31017" s="1"/>
    </row>
    <row r="31018" spans="15:15" x14ac:dyDescent="0.3">
      <c r="O31018" s="1"/>
    </row>
    <row r="31019" spans="15:15" x14ac:dyDescent="0.3">
      <c r="O31019" s="1"/>
    </row>
    <row r="31020" spans="15:15" x14ac:dyDescent="0.3">
      <c r="O31020" s="1"/>
    </row>
    <row r="31021" spans="15:15" x14ac:dyDescent="0.3">
      <c r="O31021" s="1"/>
    </row>
    <row r="31022" spans="15:15" x14ac:dyDescent="0.3">
      <c r="O31022" s="1"/>
    </row>
    <row r="31023" spans="15:15" x14ac:dyDescent="0.3">
      <c r="O31023" s="1"/>
    </row>
    <row r="31024" spans="15:15" x14ac:dyDescent="0.3">
      <c r="O31024" s="1"/>
    </row>
    <row r="31025" spans="15:15" x14ac:dyDescent="0.3">
      <c r="O31025" s="1"/>
    </row>
    <row r="31026" spans="15:15" x14ac:dyDescent="0.3">
      <c r="O31026" s="1"/>
    </row>
    <row r="31027" spans="15:15" x14ac:dyDescent="0.3">
      <c r="O31027" s="1"/>
    </row>
    <row r="31028" spans="15:15" x14ac:dyDescent="0.3">
      <c r="O31028" s="1"/>
    </row>
    <row r="31029" spans="15:15" x14ac:dyDescent="0.3">
      <c r="O31029" s="1"/>
    </row>
    <row r="31030" spans="15:15" x14ac:dyDescent="0.3">
      <c r="O31030" s="1"/>
    </row>
    <row r="31031" spans="15:15" x14ac:dyDescent="0.3">
      <c r="O31031" s="1"/>
    </row>
    <row r="31032" spans="15:15" x14ac:dyDescent="0.3">
      <c r="O31032" s="1"/>
    </row>
    <row r="31033" spans="15:15" x14ac:dyDescent="0.3">
      <c r="O31033" s="1"/>
    </row>
    <row r="31034" spans="15:15" x14ac:dyDescent="0.3">
      <c r="O31034" s="1"/>
    </row>
    <row r="31035" spans="15:15" x14ac:dyDescent="0.3">
      <c r="O31035" s="1"/>
    </row>
    <row r="31036" spans="15:15" x14ac:dyDescent="0.3">
      <c r="O31036" s="1"/>
    </row>
    <row r="31037" spans="15:15" x14ac:dyDescent="0.3">
      <c r="O31037" s="1"/>
    </row>
    <row r="31038" spans="15:15" x14ac:dyDescent="0.3">
      <c r="O31038" s="1"/>
    </row>
    <row r="31039" spans="15:15" x14ac:dyDescent="0.3">
      <c r="O31039" s="1"/>
    </row>
    <row r="31040" spans="15:15" x14ac:dyDescent="0.3">
      <c r="O31040" s="1"/>
    </row>
    <row r="31041" spans="15:15" x14ac:dyDescent="0.3">
      <c r="O31041" s="1"/>
    </row>
    <row r="31042" spans="15:15" x14ac:dyDescent="0.3">
      <c r="O31042" s="1"/>
    </row>
    <row r="31043" spans="15:15" x14ac:dyDescent="0.3">
      <c r="O31043" s="1"/>
    </row>
    <row r="31044" spans="15:15" x14ac:dyDescent="0.3">
      <c r="O31044" s="1"/>
    </row>
    <row r="31045" spans="15:15" x14ac:dyDescent="0.3">
      <c r="O31045" s="1"/>
    </row>
    <row r="31046" spans="15:15" x14ac:dyDescent="0.3">
      <c r="O31046" s="1"/>
    </row>
    <row r="31047" spans="15:15" x14ac:dyDescent="0.3">
      <c r="O31047" s="1"/>
    </row>
    <row r="31048" spans="15:15" x14ac:dyDescent="0.3">
      <c r="O31048" s="1"/>
    </row>
    <row r="31049" spans="15:15" x14ac:dyDescent="0.3">
      <c r="O31049" s="1"/>
    </row>
    <row r="31050" spans="15:15" x14ac:dyDescent="0.3">
      <c r="O31050" s="1"/>
    </row>
    <row r="31051" spans="15:15" x14ac:dyDescent="0.3">
      <c r="O31051" s="1"/>
    </row>
    <row r="31052" spans="15:15" x14ac:dyDescent="0.3">
      <c r="O31052" s="1"/>
    </row>
    <row r="31053" spans="15:15" x14ac:dyDescent="0.3">
      <c r="O31053" s="1"/>
    </row>
    <row r="31054" spans="15:15" x14ac:dyDescent="0.3">
      <c r="O31054" s="1"/>
    </row>
    <row r="31055" spans="15:15" x14ac:dyDescent="0.3">
      <c r="O31055" s="1"/>
    </row>
    <row r="31056" spans="15:15" x14ac:dyDescent="0.3">
      <c r="O31056" s="1"/>
    </row>
    <row r="31057" spans="15:15" x14ac:dyDescent="0.3">
      <c r="O31057" s="1"/>
    </row>
    <row r="31058" spans="15:15" x14ac:dyDescent="0.3">
      <c r="O31058" s="1"/>
    </row>
    <row r="31059" spans="15:15" x14ac:dyDescent="0.3">
      <c r="O31059" s="1"/>
    </row>
    <row r="31060" spans="15:15" x14ac:dyDescent="0.3">
      <c r="O31060" s="1"/>
    </row>
    <row r="31061" spans="15:15" x14ac:dyDescent="0.3">
      <c r="O31061" s="1"/>
    </row>
    <row r="31062" spans="15:15" x14ac:dyDescent="0.3">
      <c r="O31062" s="1"/>
    </row>
    <row r="31063" spans="15:15" x14ac:dyDescent="0.3">
      <c r="O31063" s="1"/>
    </row>
    <row r="31064" spans="15:15" x14ac:dyDescent="0.3">
      <c r="O31064" s="1"/>
    </row>
    <row r="31065" spans="15:15" x14ac:dyDescent="0.3">
      <c r="O31065" s="1"/>
    </row>
    <row r="31066" spans="15:15" x14ac:dyDescent="0.3">
      <c r="O31066" s="1"/>
    </row>
    <row r="31067" spans="15:15" x14ac:dyDescent="0.3">
      <c r="O31067" s="1"/>
    </row>
    <row r="31068" spans="15:15" x14ac:dyDescent="0.3">
      <c r="O31068" s="1"/>
    </row>
    <row r="31069" spans="15:15" x14ac:dyDescent="0.3">
      <c r="O31069" s="1"/>
    </row>
    <row r="31070" spans="15:15" x14ac:dyDescent="0.3">
      <c r="O31070" s="1"/>
    </row>
    <row r="31071" spans="15:15" x14ac:dyDescent="0.3">
      <c r="O31071" s="1"/>
    </row>
    <row r="31072" spans="15:15" x14ac:dyDescent="0.3">
      <c r="O31072" s="1"/>
    </row>
    <row r="31073" spans="15:15" x14ac:dyDescent="0.3">
      <c r="O31073" s="1"/>
    </row>
    <row r="31074" spans="15:15" x14ac:dyDescent="0.3">
      <c r="O31074" s="1"/>
    </row>
    <row r="31075" spans="15:15" x14ac:dyDescent="0.3">
      <c r="O31075" s="1"/>
    </row>
    <row r="31076" spans="15:15" x14ac:dyDescent="0.3">
      <c r="O31076" s="1"/>
    </row>
    <row r="31077" spans="15:15" x14ac:dyDescent="0.3">
      <c r="O31077" s="1"/>
    </row>
    <row r="31078" spans="15:15" x14ac:dyDescent="0.3">
      <c r="O31078" s="1"/>
    </row>
    <row r="31079" spans="15:15" x14ac:dyDescent="0.3">
      <c r="O31079" s="1"/>
    </row>
    <row r="31080" spans="15:15" x14ac:dyDescent="0.3">
      <c r="O31080" s="1"/>
    </row>
    <row r="31081" spans="15:15" x14ac:dyDescent="0.3">
      <c r="O31081" s="1"/>
    </row>
    <row r="31082" spans="15:15" x14ac:dyDescent="0.3">
      <c r="O31082" s="1"/>
    </row>
    <row r="31083" spans="15:15" x14ac:dyDescent="0.3">
      <c r="O31083" s="1"/>
    </row>
    <row r="31084" spans="15:15" x14ac:dyDescent="0.3">
      <c r="O31084" s="1"/>
    </row>
    <row r="31085" spans="15:15" x14ac:dyDescent="0.3">
      <c r="O31085" s="1"/>
    </row>
    <row r="31086" spans="15:15" x14ac:dyDescent="0.3">
      <c r="O31086" s="1"/>
    </row>
    <row r="31087" spans="15:15" x14ac:dyDescent="0.3">
      <c r="O31087" s="1"/>
    </row>
    <row r="31088" spans="15:15" x14ac:dyDescent="0.3">
      <c r="O31088" s="1"/>
    </row>
    <row r="31089" spans="15:15" x14ac:dyDescent="0.3">
      <c r="O31089" s="1"/>
    </row>
    <row r="31090" spans="15:15" x14ac:dyDescent="0.3">
      <c r="O31090" s="1"/>
    </row>
    <row r="31091" spans="15:15" x14ac:dyDescent="0.3">
      <c r="O31091" s="1"/>
    </row>
    <row r="31092" spans="15:15" x14ac:dyDescent="0.3">
      <c r="O31092" s="1"/>
    </row>
    <row r="31093" spans="15:15" x14ac:dyDescent="0.3">
      <c r="O31093" s="1"/>
    </row>
    <row r="31094" spans="15:15" x14ac:dyDescent="0.3">
      <c r="O31094" s="1"/>
    </row>
    <row r="31095" spans="15:15" x14ac:dyDescent="0.3">
      <c r="O31095" s="1"/>
    </row>
    <row r="31096" spans="15:15" x14ac:dyDescent="0.3">
      <c r="O31096" s="1"/>
    </row>
    <row r="31097" spans="15:15" x14ac:dyDescent="0.3">
      <c r="O31097" s="1"/>
    </row>
    <row r="31098" spans="15:15" x14ac:dyDescent="0.3">
      <c r="O31098" s="1"/>
    </row>
    <row r="31099" spans="15:15" x14ac:dyDescent="0.3">
      <c r="O31099" s="1"/>
    </row>
    <row r="31100" spans="15:15" x14ac:dyDescent="0.3">
      <c r="O31100" s="1"/>
    </row>
    <row r="31101" spans="15:15" x14ac:dyDescent="0.3">
      <c r="O31101" s="1"/>
    </row>
    <row r="31102" spans="15:15" x14ac:dyDescent="0.3">
      <c r="O31102" s="1"/>
    </row>
    <row r="31103" spans="15:15" x14ac:dyDescent="0.3">
      <c r="O31103" s="1"/>
    </row>
    <row r="31104" spans="15:15" x14ac:dyDescent="0.3">
      <c r="O31104" s="1"/>
    </row>
    <row r="31105" spans="15:15" x14ac:dyDescent="0.3">
      <c r="O31105" s="1"/>
    </row>
    <row r="31106" spans="15:15" x14ac:dyDescent="0.3">
      <c r="O31106" s="1"/>
    </row>
    <row r="31107" spans="15:15" x14ac:dyDescent="0.3">
      <c r="O31107" s="1"/>
    </row>
    <row r="31108" spans="15:15" x14ac:dyDescent="0.3">
      <c r="O31108" s="1"/>
    </row>
    <row r="31109" spans="15:15" x14ac:dyDescent="0.3">
      <c r="O31109" s="1"/>
    </row>
    <row r="31110" spans="15:15" x14ac:dyDescent="0.3">
      <c r="O31110" s="1"/>
    </row>
    <row r="31111" spans="15:15" x14ac:dyDescent="0.3">
      <c r="O31111" s="1"/>
    </row>
    <row r="31112" spans="15:15" x14ac:dyDescent="0.3">
      <c r="O31112" s="1"/>
    </row>
    <row r="31113" spans="15:15" x14ac:dyDescent="0.3">
      <c r="O31113" s="1"/>
    </row>
    <row r="31114" spans="15:15" x14ac:dyDescent="0.3">
      <c r="O31114" s="1"/>
    </row>
    <row r="31115" spans="15:15" x14ac:dyDescent="0.3">
      <c r="O31115" s="1"/>
    </row>
    <row r="31116" spans="15:15" x14ac:dyDescent="0.3">
      <c r="O31116" s="1"/>
    </row>
    <row r="31117" spans="15:15" x14ac:dyDescent="0.3">
      <c r="O31117" s="1"/>
    </row>
    <row r="31118" spans="15:15" x14ac:dyDescent="0.3">
      <c r="O31118" s="1"/>
    </row>
    <row r="31119" spans="15:15" x14ac:dyDescent="0.3">
      <c r="O31119" s="1"/>
    </row>
    <row r="31120" spans="15:15" x14ac:dyDescent="0.3">
      <c r="O31120" s="1"/>
    </row>
    <row r="31121" spans="15:15" x14ac:dyDescent="0.3">
      <c r="O31121" s="1"/>
    </row>
    <row r="31122" spans="15:15" x14ac:dyDescent="0.3">
      <c r="O31122" s="1"/>
    </row>
    <row r="31123" spans="15:15" x14ac:dyDescent="0.3">
      <c r="O31123" s="1"/>
    </row>
    <row r="31124" spans="15:15" x14ac:dyDescent="0.3">
      <c r="O31124" s="1"/>
    </row>
    <row r="31125" spans="15:15" x14ac:dyDescent="0.3">
      <c r="O31125" s="1"/>
    </row>
    <row r="31126" spans="15:15" x14ac:dyDescent="0.3">
      <c r="O31126" s="1"/>
    </row>
    <row r="31127" spans="15:15" x14ac:dyDescent="0.3">
      <c r="O31127" s="1"/>
    </row>
    <row r="31128" spans="15:15" x14ac:dyDescent="0.3">
      <c r="O31128" s="1"/>
    </row>
    <row r="31129" spans="15:15" x14ac:dyDescent="0.3">
      <c r="O31129" s="1"/>
    </row>
    <row r="31130" spans="15:15" x14ac:dyDescent="0.3">
      <c r="O31130" s="1"/>
    </row>
    <row r="31131" spans="15:15" x14ac:dyDescent="0.3">
      <c r="O31131" s="1"/>
    </row>
    <row r="31132" spans="15:15" x14ac:dyDescent="0.3">
      <c r="O31132" s="1"/>
    </row>
    <row r="31133" spans="15:15" x14ac:dyDescent="0.3">
      <c r="O31133" s="1"/>
    </row>
    <row r="31134" spans="15:15" x14ac:dyDescent="0.3">
      <c r="O31134" s="1"/>
    </row>
    <row r="31135" spans="15:15" x14ac:dyDescent="0.3">
      <c r="O31135" s="1"/>
    </row>
    <row r="31136" spans="15:15" x14ac:dyDescent="0.3">
      <c r="O31136" s="1"/>
    </row>
    <row r="31137" spans="15:15" x14ac:dyDescent="0.3">
      <c r="O31137" s="1"/>
    </row>
    <row r="31138" spans="15:15" x14ac:dyDescent="0.3">
      <c r="O31138" s="1"/>
    </row>
    <row r="31139" spans="15:15" x14ac:dyDescent="0.3">
      <c r="O31139" s="1"/>
    </row>
    <row r="31140" spans="15:15" x14ac:dyDescent="0.3">
      <c r="O31140" s="1"/>
    </row>
    <row r="31141" spans="15:15" x14ac:dyDescent="0.3">
      <c r="O31141" s="1"/>
    </row>
    <row r="31142" spans="15:15" x14ac:dyDescent="0.3">
      <c r="O31142" s="1"/>
    </row>
    <row r="31143" spans="15:15" x14ac:dyDescent="0.3">
      <c r="O31143" s="1"/>
    </row>
    <row r="31144" spans="15:15" x14ac:dyDescent="0.3">
      <c r="O31144" s="1"/>
    </row>
    <row r="31145" spans="15:15" x14ac:dyDescent="0.3">
      <c r="O31145" s="1"/>
    </row>
    <row r="31146" spans="15:15" x14ac:dyDescent="0.3">
      <c r="O31146" s="1"/>
    </row>
    <row r="31147" spans="15:15" x14ac:dyDescent="0.3">
      <c r="O31147" s="1"/>
    </row>
    <row r="31148" spans="15:15" x14ac:dyDescent="0.3">
      <c r="O31148" s="1"/>
    </row>
    <row r="31149" spans="15:15" x14ac:dyDescent="0.3">
      <c r="O31149" s="1"/>
    </row>
    <row r="31150" spans="15:15" x14ac:dyDescent="0.3">
      <c r="O31150" s="1"/>
    </row>
    <row r="31151" spans="15:15" x14ac:dyDescent="0.3">
      <c r="O31151" s="1"/>
    </row>
    <row r="31152" spans="15:15" x14ac:dyDescent="0.3">
      <c r="O31152" s="1"/>
    </row>
    <row r="31153" spans="15:15" x14ac:dyDescent="0.3">
      <c r="O31153" s="1"/>
    </row>
    <row r="31154" spans="15:15" x14ac:dyDescent="0.3">
      <c r="O31154" s="1"/>
    </row>
    <row r="31155" spans="15:15" x14ac:dyDescent="0.3">
      <c r="O31155" s="1"/>
    </row>
    <row r="31156" spans="15:15" x14ac:dyDescent="0.3">
      <c r="O31156" s="1"/>
    </row>
    <row r="31157" spans="15:15" x14ac:dyDescent="0.3">
      <c r="O31157" s="1"/>
    </row>
    <row r="31158" spans="15:15" x14ac:dyDescent="0.3">
      <c r="O31158" s="1"/>
    </row>
    <row r="31159" spans="15:15" x14ac:dyDescent="0.3">
      <c r="O31159" s="1"/>
    </row>
    <row r="31160" spans="15:15" x14ac:dyDescent="0.3">
      <c r="O31160" s="1"/>
    </row>
    <row r="31161" spans="15:15" x14ac:dyDescent="0.3">
      <c r="O31161" s="1"/>
    </row>
    <row r="31162" spans="15:15" x14ac:dyDescent="0.3">
      <c r="O31162" s="1"/>
    </row>
    <row r="31163" spans="15:15" x14ac:dyDescent="0.3">
      <c r="O31163" s="1"/>
    </row>
    <row r="31164" spans="15:15" x14ac:dyDescent="0.3">
      <c r="O31164" s="1"/>
    </row>
    <row r="31165" spans="15:15" x14ac:dyDescent="0.3">
      <c r="O31165" s="1"/>
    </row>
    <row r="31166" spans="15:15" x14ac:dyDescent="0.3">
      <c r="O31166" s="1"/>
    </row>
    <row r="31167" spans="15:15" x14ac:dyDescent="0.3">
      <c r="O31167" s="1"/>
    </row>
    <row r="31168" spans="15:15" x14ac:dyDescent="0.3">
      <c r="O31168" s="1"/>
    </row>
    <row r="31169" spans="15:15" x14ac:dyDescent="0.3">
      <c r="O31169" s="1"/>
    </row>
    <row r="31170" spans="15:15" x14ac:dyDescent="0.3">
      <c r="O31170" s="1"/>
    </row>
    <row r="31171" spans="15:15" x14ac:dyDescent="0.3">
      <c r="O31171" s="1"/>
    </row>
    <row r="31172" spans="15:15" x14ac:dyDescent="0.3">
      <c r="O31172" s="1"/>
    </row>
    <row r="31173" spans="15:15" x14ac:dyDescent="0.3">
      <c r="O31173" s="1"/>
    </row>
    <row r="31174" spans="15:15" x14ac:dyDescent="0.3">
      <c r="O31174" s="1"/>
    </row>
    <row r="31175" spans="15:15" x14ac:dyDescent="0.3">
      <c r="O31175" s="1"/>
    </row>
    <row r="31176" spans="15:15" x14ac:dyDescent="0.3">
      <c r="O31176" s="1"/>
    </row>
    <row r="31177" spans="15:15" x14ac:dyDescent="0.3">
      <c r="O31177" s="1"/>
    </row>
    <row r="31178" spans="15:15" x14ac:dyDescent="0.3">
      <c r="O31178" s="1"/>
    </row>
    <row r="31179" spans="15:15" x14ac:dyDescent="0.3">
      <c r="O31179" s="1"/>
    </row>
    <row r="31180" spans="15:15" x14ac:dyDescent="0.3">
      <c r="O31180" s="1"/>
    </row>
    <row r="31181" spans="15:15" x14ac:dyDescent="0.3">
      <c r="O31181" s="1"/>
    </row>
    <row r="31182" spans="15:15" x14ac:dyDescent="0.3">
      <c r="O31182" s="1"/>
    </row>
    <row r="31183" spans="15:15" x14ac:dyDescent="0.3">
      <c r="O31183" s="1"/>
    </row>
    <row r="31184" spans="15:15" x14ac:dyDescent="0.3">
      <c r="O31184" s="1"/>
    </row>
    <row r="31185" spans="15:15" x14ac:dyDescent="0.3">
      <c r="O31185" s="1"/>
    </row>
    <row r="31186" spans="15:15" x14ac:dyDescent="0.3">
      <c r="O31186" s="1"/>
    </row>
    <row r="31187" spans="15:15" x14ac:dyDescent="0.3">
      <c r="O31187" s="1"/>
    </row>
    <row r="31188" spans="15:15" x14ac:dyDescent="0.3">
      <c r="O31188" s="1"/>
    </row>
    <row r="31189" spans="15:15" x14ac:dyDescent="0.3">
      <c r="O31189" s="1"/>
    </row>
    <row r="31190" spans="15:15" x14ac:dyDescent="0.3">
      <c r="O31190" s="1"/>
    </row>
    <row r="31191" spans="15:15" x14ac:dyDescent="0.3">
      <c r="O31191" s="1"/>
    </row>
    <row r="31192" spans="15:15" x14ac:dyDescent="0.3">
      <c r="O31192" s="1"/>
    </row>
    <row r="31193" spans="15:15" x14ac:dyDescent="0.3">
      <c r="O31193" s="1"/>
    </row>
    <row r="31194" spans="15:15" x14ac:dyDescent="0.3">
      <c r="O31194" s="1"/>
    </row>
    <row r="31195" spans="15:15" x14ac:dyDescent="0.3">
      <c r="O31195" s="1"/>
    </row>
    <row r="31196" spans="15:15" x14ac:dyDescent="0.3">
      <c r="O31196" s="1"/>
    </row>
    <row r="31197" spans="15:15" x14ac:dyDescent="0.3">
      <c r="O31197" s="1"/>
    </row>
    <row r="31198" spans="15:15" x14ac:dyDescent="0.3">
      <c r="O31198" s="1"/>
    </row>
    <row r="31199" spans="15:15" x14ac:dyDescent="0.3">
      <c r="O31199" s="1"/>
    </row>
    <row r="31200" spans="15:15" x14ac:dyDescent="0.3">
      <c r="O31200" s="1"/>
    </row>
    <row r="31201" spans="15:15" x14ac:dyDescent="0.3">
      <c r="O31201" s="1"/>
    </row>
    <row r="31202" spans="15:15" x14ac:dyDescent="0.3">
      <c r="O31202" s="1"/>
    </row>
    <row r="31203" spans="15:15" x14ac:dyDescent="0.3">
      <c r="O31203" s="1"/>
    </row>
    <row r="31204" spans="15:15" x14ac:dyDescent="0.3">
      <c r="O31204" s="1"/>
    </row>
    <row r="31205" spans="15:15" x14ac:dyDescent="0.3">
      <c r="O31205" s="1"/>
    </row>
    <row r="31206" spans="15:15" x14ac:dyDescent="0.3">
      <c r="O31206" s="1"/>
    </row>
    <row r="31207" spans="15:15" x14ac:dyDescent="0.3">
      <c r="O31207" s="1"/>
    </row>
    <row r="31208" spans="15:15" x14ac:dyDescent="0.3">
      <c r="O31208" s="1"/>
    </row>
    <row r="31209" spans="15:15" x14ac:dyDescent="0.3">
      <c r="O31209" s="1"/>
    </row>
    <row r="31210" spans="15:15" x14ac:dyDescent="0.3">
      <c r="O31210" s="1"/>
    </row>
    <row r="31211" spans="15:15" x14ac:dyDescent="0.3">
      <c r="O31211" s="1"/>
    </row>
    <row r="31212" spans="15:15" x14ac:dyDescent="0.3">
      <c r="O31212" s="1"/>
    </row>
    <row r="31213" spans="15:15" x14ac:dyDescent="0.3">
      <c r="O31213" s="1"/>
    </row>
    <row r="31214" spans="15:15" x14ac:dyDescent="0.3">
      <c r="O31214" s="1"/>
    </row>
    <row r="31215" spans="15:15" x14ac:dyDescent="0.3">
      <c r="O31215" s="1"/>
    </row>
    <row r="31216" spans="15:15" x14ac:dyDescent="0.3">
      <c r="O31216" s="1"/>
    </row>
    <row r="31217" spans="15:15" x14ac:dyDescent="0.3">
      <c r="O31217" s="1"/>
    </row>
    <row r="31218" spans="15:15" x14ac:dyDescent="0.3">
      <c r="O31218" s="1"/>
    </row>
    <row r="31219" spans="15:15" x14ac:dyDescent="0.3">
      <c r="O31219" s="1"/>
    </row>
    <row r="31220" spans="15:15" x14ac:dyDescent="0.3">
      <c r="O31220" s="1"/>
    </row>
    <row r="31221" spans="15:15" x14ac:dyDescent="0.3">
      <c r="O31221" s="1"/>
    </row>
    <row r="31222" spans="15:15" x14ac:dyDescent="0.3">
      <c r="O31222" s="1"/>
    </row>
    <row r="31223" spans="15:15" x14ac:dyDescent="0.3">
      <c r="O31223" s="1"/>
    </row>
    <row r="31224" spans="15:15" x14ac:dyDescent="0.3">
      <c r="O31224" s="1"/>
    </row>
    <row r="31225" spans="15:15" x14ac:dyDescent="0.3">
      <c r="O31225" s="1"/>
    </row>
    <row r="31226" spans="15:15" x14ac:dyDescent="0.3">
      <c r="O31226" s="1"/>
    </row>
    <row r="31227" spans="15:15" x14ac:dyDescent="0.3">
      <c r="O31227" s="1"/>
    </row>
    <row r="31228" spans="15:15" x14ac:dyDescent="0.3">
      <c r="O31228" s="1"/>
    </row>
    <row r="31229" spans="15:15" x14ac:dyDescent="0.3">
      <c r="O31229" s="1"/>
    </row>
    <row r="31230" spans="15:15" x14ac:dyDescent="0.3">
      <c r="O31230" s="1"/>
    </row>
    <row r="31231" spans="15:15" x14ac:dyDescent="0.3">
      <c r="O31231" s="1"/>
    </row>
    <row r="31232" spans="15:15" x14ac:dyDescent="0.3">
      <c r="O31232" s="1"/>
    </row>
    <row r="31233" spans="15:15" x14ac:dyDescent="0.3">
      <c r="O31233" s="1"/>
    </row>
    <row r="31234" spans="15:15" x14ac:dyDescent="0.3">
      <c r="O31234" s="1"/>
    </row>
    <row r="31235" spans="15:15" x14ac:dyDescent="0.3">
      <c r="O31235" s="1"/>
    </row>
    <row r="31236" spans="15:15" x14ac:dyDescent="0.3">
      <c r="O31236" s="1"/>
    </row>
    <row r="31237" spans="15:15" x14ac:dyDescent="0.3">
      <c r="O31237" s="1"/>
    </row>
    <row r="31238" spans="15:15" x14ac:dyDescent="0.3">
      <c r="O31238" s="1"/>
    </row>
    <row r="31239" spans="15:15" x14ac:dyDescent="0.3">
      <c r="O31239" s="1"/>
    </row>
    <row r="31240" spans="15:15" x14ac:dyDescent="0.3">
      <c r="O31240" s="1"/>
    </row>
    <row r="31241" spans="15:15" x14ac:dyDescent="0.3">
      <c r="O31241" s="1"/>
    </row>
    <row r="31242" spans="15:15" x14ac:dyDescent="0.3">
      <c r="O31242" s="1"/>
    </row>
    <row r="31243" spans="15:15" x14ac:dyDescent="0.3">
      <c r="O31243" s="1"/>
    </row>
    <row r="31244" spans="15:15" x14ac:dyDescent="0.3">
      <c r="O31244" s="1"/>
    </row>
    <row r="31245" spans="15:15" x14ac:dyDescent="0.3">
      <c r="O31245" s="1"/>
    </row>
    <row r="31246" spans="15:15" x14ac:dyDescent="0.3">
      <c r="O31246" s="1"/>
    </row>
    <row r="31247" spans="15:15" x14ac:dyDescent="0.3">
      <c r="O31247" s="1"/>
    </row>
    <row r="31248" spans="15:15" x14ac:dyDescent="0.3">
      <c r="O31248" s="1"/>
    </row>
    <row r="31249" spans="15:15" x14ac:dyDescent="0.3">
      <c r="O31249" s="1"/>
    </row>
    <row r="31250" spans="15:15" x14ac:dyDescent="0.3">
      <c r="O31250" s="1"/>
    </row>
    <row r="31251" spans="15:15" x14ac:dyDescent="0.3">
      <c r="O31251" s="1"/>
    </row>
    <row r="31252" spans="15:15" x14ac:dyDescent="0.3">
      <c r="O31252" s="1"/>
    </row>
    <row r="31253" spans="15:15" x14ac:dyDescent="0.3">
      <c r="O31253" s="1"/>
    </row>
    <row r="31254" spans="15:15" x14ac:dyDescent="0.3">
      <c r="O31254" s="1"/>
    </row>
    <row r="31255" spans="15:15" x14ac:dyDescent="0.3">
      <c r="O31255" s="1"/>
    </row>
    <row r="31256" spans="15:15" x14ac:dyDescent="0.3">
      <c r="O31256" s="1"/>
    </row>
    <row r="31257" spans="15:15" x14ac:dyDescent="0.3">
      <c r="O31257" s="1"/>
    </row>
    <row r="31258" spans="15:15" x14ac:dyDescent="0.3">
      <c r="O31258" s="1"/>
    </row>
    <row r="31259" spans="15:15" x14ac:dyDescent="0.3">
      <c r="O31259" s="1"/>
    </row>
    <row r="31260" spans="15:15" x14ac:dyDescent="0.3">
      <c r="O31260" s="1"/>
    </row>
    <row r="31261" spans="15:15" x14ac:dyDescent="0.3">
      <c r="O31261" s="1"/>
    </row>
    <row r="31262" spans="15:15" x14ac:dyDescent="0.3">
      <c r="O31262" s="1"/>
    </row>
    <row r="31263" spans="15:15" x14ac:dyDescent="0.3">
      <c r="O31263" s="1"/>
    </row>
    <row r="31264" spans="15:15" x14ac:dyDescent="0.3">
      <c r="O31264" s="1"/>
    </row>
    <row r="31265" spans="15:15" x14ac:dyDescent="0.3">
      <c r="O31265" s="1"/>
    </row>
    <row r="31266" spans="15:15" x14ac:dyDescent="0.3">
      <c r="O31266" s="1"/>
    </row>
    <row r="31267" spans="15:15" x14ac:dyDescent="0.3">
      <c r="O31267" s="1"/>
    </row>
    <row r="31268" spans="15:15" x14ac:dyDescent="0.3">
      <c r="O31268" s="1"/>
    </row>
    <row r="31269" spans="15:15" x14ac:dyDescent="0.3">
      <c r="O31269" s="1"/>
    </row>
    <row r="31270" spans="15:15" x14ac:dyDescent="0.3">
      <c r="O31270" s="1"/>
    </row>
    <row r="31271" spans="15:15" x14ac:dyDescent="0.3">
      <c r="O31271" s="1"/>
    </row>
    <row r="31272" spans="15:15" x14ac:dyDescent="0.3">
      <c r="O31272" s="1"/>
    </row>
    <row r="31273" spans="15:15" x14ac:dyDescent="0.3">
      <c r="O31273" s="1"/>
    </row>
    <row r="31274" spans="15:15" x14ac:dyDescent="0.3">
      <c r="O31274" s="1"/>
    </row>
    <row r="31275" spans="15:15" x14ac:dyDescent="0.3">
      <c r="O31275" s="1"/>
    </row>
    <row r="31276" spans="15:15" x14ac:dyDescent="0.3">
      <c r="O31276" s="1"/>
    </row>
    <row r="31277" spans="15:15" x14ac:dyDescent="0.3">
      <c r="O31277" s="1"/>
    </row>
    <row r="31278" spans="15:15" x14ac:dyDescent="0.3">
      <c r="O31278" s="1"/>
    </row>
    <row r="31279" spans="15:15" x14ac:dyDescent="0.3">
      <c r="O31279" s="1"/>
    </row>
    <row r="31280" spans="15:15" x14ac:dyDescent="0.3">
      <c r="O31280" s="1"/>
    </row>
    <row r="31281" spans="15:15" x14ac:dyDescent="0.3">
      <c r="O31281" s="1"/>
    </row>
    <row r="31282" spans="15:15" x14ac:dyDescent="0.3">
      <c r="O31282" s="1"/>
    </row>
    <row r="31283" spans="15:15" x14ac:dyDescent="0.3">
      <c r="O31283" s="1"/>
    </row>
    <row r="31284" spans="15:15" x14ac:dyDescent="0.3">
      <c r="O31284" s="1"/>
    </row>
    <row r="31285" spans="15:15" x14ac:dyDescent="0.3">
      <c r="O31285" s="1"/>
    </row>
    <row r="31286" spans="15:15" x14ac:dyDescent="0.3">
      <c r="O31286" s="1"/>
    </row>
    <row r="31287" spans="15:15" x14ac:dyDescent="0.3">
      <c r="O31287" s="1"/>
    </row>
    <row r="31288" spans="15:15" x14ac:dyDescent="0.3">
      <c r="O31288" s="1"/>
    </row>
    <row r="31289" spans="15:15" x14ac:dyDescent="0.3">
      <c r="O31289" s="1"/>
    </row>
    <row r="31290" spans="15:15" x14ac:dyDescent="0.3">
      <c r="O31290" s="1"/>
    </row>
    <row r="31291" spans="15:15" x14ac:dyDescent="0.3">
      <c r="O31291" s="1"/>
    </row>
    <row r="31292" spans="15:15" x14ac:dyDescent="0.3">
      <c r="O31292" s="1"/>
    </row>
    <row r="31293" spans="15:15" x14ac:dyDescent="0.3">
      <c r="O31293" s="1"/>
    </row>
    <row r="31294" spans="15:15" x14ac:dyDescent="0.3">
      <c r="O31294" s="1"/>
    </row>
    <row r="31295" spans="15:15" x14ac:dyDescent="0.3">
      <c r="O31295" s="1"/>
    </row>
    <row r="31296" spans="15:15" x14ac:dyDescent="0.3">
      <c r="O31296" s="1"/>
    </row>
    <row r="31297" spans="15:15" x14ac:dyDescent="0.3">
      <c r="O31297" s="1"/>
    </row>
    <row r="31298" spans="15:15" x14ac:dyDescent="0.3">
      <c r="O31298" s="1"/>
    </row>
    <row r="31299" spans="15:15" x14ac:dyDescent="0.3">
      <c r="O31299" s="1"/>
    </row>
    <row r="31300" spans="15:15" x14ac:dyDescent="0.3">
      <c r="O31300" s="1"/>
    </row>
    <row r="31301" spans="15:15" x14ac:dyDescent="0.3">
      <c r="O31301" s="1"/>
    </row>
    <row r="31302" spans="15:15" x14ac:dyDescent="0.3">
      <c r="O31302" s="1"/>
    </row>
    <row r="31303" spans="15:15" x14ac:dyDescent="0.3">
      <c r="O31303" s="1"/>
    </row>
    <row r="31304" spans="15:15" x14ac:dyDescent="0.3">
      <c r="O31304" s="1"/>
    </row>
    <row r="31305" spans="15:15" x14ac:dyDescent="0.3">
      <c r="O31305" s="1"/>
    </row>
    <row r="31306" spans="15:15" x14ac:dyDescent="0.3">
      <c r="O31306" s="1"/>
    </row>
    <row r="31307" spans="15:15" x14ac:dyDescent="0.3">
      <c r="O31307" s="1"/>
    </row>
    <row r="31308" spans="15:15" x14ac:dyDescent="0.3">
      <c r="O31308" s="1"/>
    </row>
    <row r="31309" spans="15:15" x14ac:dyDescent="0.3">
      <c r="O31309" s="1"/>
    </row>
    <row r="31310" spans="15:15" x14ac:dyDescent="0.3">
      <c r="O31310" s="1"/>
    </row>
    <row r="31311" spans="15:15" x14ac:dyDescent="0.3">
      <c r="O31311" s="1"/>
    </row>
    <row r="31312" spans="15:15" x14ac:dyDescent="0.3">
      <c r="O31312" s="1"/>
    </row>
    <row r="31313" spans="15:15" x14ac:dyDescent="0.3">
      <c r="O31313" s="1"/>
    </row>
    <row r="31314" spans="15:15" x14ac:dyDescent="0.3">
      <c r="O31314" s="1"/>
    </row>
    <row r="31315" spans="15:15" x14ac:dyDescent="0.3">
      <c r="O31315" s="1"/>
    </row>
    <row r="31316" spans="15:15" x14ac:dyDescent="0.3">
      <c r="O31316" s="1"/>
    </row>
    <row r="31317" spans="15:15" x14ac:dyDescent="0.3">
      <c r="O31317" s="1"/>
    </row>
    <row r="31318" spans="15:15" x14ac:dyDescent="0.3">
      <c r="O31318" s="1"/>
    </row>
    <row r="31319" spans="15:15" x14ac:dyDescent="0.3">
      <c r="O31319" s="1"/>
    </row>
    <row r="31320" spans="15:15" x14ac:dyDescent="0.3">
      <c r="O31320" s="1"/>
    </row>
    <row r="31321" spans="15:15" x14ac:dyDescent="0.3">
      <c r="O31321" s="1"/>
    </row>
    <row r="31322" spans="15:15" x14ac:dyDescent="0.3">
      <c r="O31322" s="1"/>
    </row>
    <row r="31323" spans="15:15" x14ac:dyDescent="0.3">
      <c r="O31323" s="1"/>
    </row>
    <row r="31324" spans="15:15" x14ac:dyDescent="0.3">
      <c r="O31324" s="1"/>
    </row>
    <row r="31325" spans="15:15" x14ac:dyDescent="0.3">
      <c r="O31325" s="1"/>
    </row>
    <row r="31326" spans="15:15" x14ac:dyDescent="0.3">
      <c r="O31326" s="1"/>
    </row>
    <row r="31327" spans="15:15" x14ac:dyDescent="0.3">
      <c r="O31327" s="1"/>
    </row>
    <row r="31328" spans="15:15" x14ac:dyDescent="0.3">
      <c r="O31328" s="1"/>
    </row>
    <row r="31329" spans="15:15" x14ac:dyDescent="0.3">
      <c r="O31329" s="1"/>
    </row>
    <row r="31330" spans="15:15" x14ac:dyDescent="0.3">
      <c r="O31330" s="1"/>
    </row>
    <row r="31331" spans="15:15" x14ac:dyDescent="0.3">
      <c r="O31331" s="1"/>
    </row>
    <row r="31332" spans="15:15" x14ac:dyDescent="0.3">
      <c r="O31332" s="1"/>
    </row>
    <row r="31333" spans="15:15" x14ac:dyDescent="0.3">
      <c r="O31333" s="1"/>
    </row>
    <row r="31334" spans="15:15" x14ac:dyDescent="0.3">
      <c r="O31334" s="1"/>
    </row>
    <row r="31335" spans="15:15" x14ac:dyDescent="0.3">
      <c r="O31335" s="1"/>
    </row>
    <row r="31336" spans="15:15" x14ac:dyDescent="0.3">
      <c r="O31336" s="1"/>
    </row>
    <row r="31337" spans="15:15" x14ac:dyDescent="0.3">
      <c r="O31337" s="1"/>
    </row>
    <row r="31338" spans="15:15" x14ac:dyDescent="0.3">
      <c r="O31338" s="1"/>
    </row>
    <row r="31339" spans="15:15" x14ac:dyDescent="0.3">
      <c r="O31339" s="1"/>
    </row>
    <row r="31340" spans="15:15" x14ac:dyDescent="0.3">
      <c r="O31340" s="1"/>
    </row>
    <row r="31341" spans="15:15" x14ac:dyDescent="0.3">
      <c r="O31341" s="1"/>
    </row>
    <row r="31342" spans="15:15" x14ac:dyDescent="0.3">
      <c r="O31342" s="1"/>
    </row>
    <row r="31343" spans="15:15" x14ac:dyDescent="0.3">
      <c r="O31343" s="1"/>
    </row>
    <row r="31344" spans="15:15" x14ac:dyDescent="0.3">
      <c r="O31344" s="1"/>
    </row>
    <row r="31345" spans="15:15" x14ac:dyDescent="0.3">
      <c r="O31345" s="1"/>
    </row>
    <row r="31346" spans="15:15" x14ac:dyDescent="0.3">
      <c r="O31346" s="1"/>
    </row>
    <row r="31347" spans="15:15" x14ac:dyDescent="0.3">
      <c r="O31347" s="1"/>
    </row>
    <row r="31348" spans="15:15" x14ac:dyDescent="0.3">
      <c r="O31348" s="1"/>
    </row>
    <row r="31349" spans="15:15" x14ac:dyDescent="0.3">
      <c r="O31349" s="1"/>
    </row>
    <row r="31350" spans="15:15" x14ac:dyDescent="0.3">
      <c r="O31350" s="1"/>
    </row>
    <row r="31351" spans="15:15" x14ac:dyDescent="0.3">
      <c r="O31351" s="1"/>
    </row>
    <row r="31352" spans="15:15" x14ac:dyDescent="0.3">
      <c r="O31352" s="1"/>
    </row>
    <row r="31353" spans="15:15" x14ac:dyDescent="0.3">
      <c r="O31353" s="1"/>
    </row>
    <row r="31354" spans="15:15" x14ac:dyDescent="0.3">
      <c r="O31354" s="1"/>
    </row>
    <row r="31355" spans="15:15" x14ac:dyDescent="0.3">
      <c r="O31355" s="1"/>
    </row>
    <row r="31356" spans="15:15" x14ac:dyDescent="0.3">
      <c r="O31356" s="1"/>
    </row>
    <row r="31357" spans="15:15" x14ac:dyDescent="0.3">
      <c r="O31357" s="1"/>
    </row>
    <row r="31358" spans="15:15" x14ac:dyDescent="0.3">
      <c r="O31358" s="1"/>
    </row>
    <row r="31359" spans="15:15" x14ac:dyDescent="0.3">
      <c r="O31359" s="1"/>
    </row>
    <row r="31360" spans="15:15" x14ac:dyDescent="0.3">
      <c r="O31360" s="1"/>
    </row>
    <row r="31361" spans="15:15" x14ac:dyDescent="0.3">
      <c r="O31361" s="1"/>
    </row>
    <row r="31362" spans="15:15" x14ac:dyDescent="0.3">
      <c r="O31362" s="1"/>
    </row>
    <row r="31363" spans="15:15" x14ac:dyDescent="0.3">
      <c r="O31363" s="1"/>
    </row>
    <row r="31364" spans="15:15" x14ac:dyDescent="0.3">
      <c r="O31364" s="1"/>
    </row>
    <row r="31365" spans="15:15" x14ac:dyDescent="0.3">
      <c r="O31365" s="1"/>
    </row>
    <row r="31366" spans="15:15" x14ac:dyDescent="0.3">
      <c r="O31366" s="1"/>
    </row>
    <row r="31367" spans="15:15" x14ac:dyDescent="0.3">
      <c r="O31367" s="1"/>
    </row>
    <row r="31368" spans="15:15" x14ac:dyDescent="0.3">
      <c r="O31368" s="1"/>
    </row>
    <row r="31369" spans="15:15" x14ac:dyDescent="0.3">
      <c r="O31369" s="1"/>
    </row>
    <row r="31370" spans="15:15" x14ac:dyDescent="0.3">
      <c r="O31370" s="1"/>
    </row>
    <row r="31371" spans="15:15" x14ac:dyDescent="0.3">
      <c r="O31371" s="1"/>
    </row>
    <row r="31372" spans="15:15" x14ac:dyDescent="0.3">
      <c r="O31372" s="1"/>
    </row>
    <row r="31373" spans="15:15" x14ac:dyDescent="0.3">
      <c r="O31373" s="1"/>
    </row>
    <row r="31374" spans="15:15" x14ac:dyDescent="0.3">
      <c r="O31374" s="1"/>
    </row>
    <row r="31375" spans="15:15" x14ac:dyDescent="0.3">
      <c r="O31375" s="1"/>
    </row>
    <row r="31376" spans="15:15" x14ac:dyDescent="0.3">
      <c r="O31376" s="1"/>
    </row>
    <row r="31377" spans="15:15" x14ac:dyDescent="0.3">
      <c r="O31377" s="1"/>
    </row>
    <row r="31378" spans="15:15" x14ac:dyDescent="0.3">
      <c r="O31378" s="1"/>
    </row>
    <row r="31379" spans="15:15" x14ac:dyDescent="0.3">
      <c r="O31379" s="1"/>
    </row>
    <row r="31380" spans="15:15" x14ac:dyDescent="0.3">
      <c r="O31380" s="1"/>
    </row>
    <row r="31381" spans="15:15" x14ac:dyDescent="0.3">
      <c r="O31381" s="1"/>
    </row>
    <row r="31382" spans="15:15" x14ac:dyDescent="0.3">
      <c r="O31382" s="1"/>
    </row>
    <row r="31383" spans="15:15" x14ac:dyDescent="0.3">
      <c r="O31383" s="1"/>
    </row>
    <row r="31384" spans="15:15" x14ac:dyDescent="0.3">
      <c r="O31384" s="1"/>
    </row>
    <row r="31385" spans="15:15" x14ac:dyDescent="0.3">
      <c r="O31385" s="1"/>
    </row>
    <row r="31386" spans="15:15" x14ac:dyDescent="0.3">
      <c r="O31386" s="1"/>
    </row>
    <row r="31387" spans="15:15" x14ac:dyDescent="0.3">
      <c r="O31387" s="1"/>
    </row>
    <row r="31388" spans="15:15" x14ac:dyDescent="0.3">
      <c r="O31388" s="1"/>
    </row>
    <row r="31389" spans="15:15" x14ac:dyDescent="0.3">
      <c r="O31389" s="1"/>
    </row>
    <row r="31390" spans="15:15" x14ac:dyDescent="0.3">
      <c r="O31390" s="1"/>
    </row>
    <row r="31391" spans="15:15" x14ac:dyDescent="0.3">
      <c r="O31391" s="1"/>
    </row>
    <row r="31392" spans="15:15" x14ac:dyDescent="0.3">
      <c r="O31392" s="1"/>
    </row>
    <row r="31393" spans="15:15" x14ac:dyDescent="0.3">
      <c r="O31393" s="1"/>
    </row>
    <row r="31394" spans="15:15" x14ac:dyDescent="0.3">
      <c r="O31394" s="1"/>
    </row>
    <row r="31395" spans="15:15" x14ac:dyDescent="0.3">
      <c r="O31395" s="1"/>
    </row>
    <row r="31396" spans="15:15" x14ac:dyDescent="0.3">
      <c r="O31396" s="1"/>
    </row>
    <row r="31397" spans="15:15" x14ac:dyDescent="0.3">
      <c r="O31397" s="1"/>
    </row>
    <row r="31398" spans="15:15" x14ac:dyDescent="0.3">
      <c r="O31398" s="1"/>
    </row>
    <row r="31399" spans="15:15" x14ac:dyDescent="0.3">
      <c r="O31399" s="1"/>
    </row>
    <row r="31400" spans="15:15" x14ac:dyDescent="0.3">
      <c r="O31400" s="1"/>
    </row>
    <row r="31401" spans="15:15" x14ac:dyDescent="0.3">
      <c r="O31401" s="1"/>
    </row>
    <row r="31402" spans="15:15" x14ac:dyDescent="0.3">
      <c r="O31402" s="1"/>
    </row>
    <row r="31403" spans="15:15" x14ac:dyDescent="0.3">
      <c r="O31403" s="1"/>
    </row>
    <row r="31404" spans="15:15" x14ac:dyDescent="0.3">
      <c r="O31404" s="1"/>
    </row>
    <row r="31405" spans="15:15" x14ac:dyDescent="0.3">
      <c r="O31405" s="1"/>
    </row>
    <row r="31406" spans="15:15" x14ac:dyDescent="0.3">
      <c r="O31406" s="1"/>
    </row>
    <row r="31407" spans="15:15" x14ac:dyDescent="0.3">
      <c r="O31407" s="1"/>
    </row>
    <row r="31408" spans="15:15" x14ac:dyDescent="0.3">
      <c r="O31408" s="1"/>
    </row>
    <row r="31409" spans="15:15" x14ac:dyDescent="0.3">
      <c r="O31409" s="1"/>
    </row>
    <row r="31410" spans="15:15" x14ac:dyDescent="0.3">
      <c r="O31410" s="1"/>
    </row>
    <row r="31411" spans="15:15" x14ac:dyDescent="0.3">
      <c r="O31411" s="1"/>
    </row>
    <row r="31412" spans="15:15" x14ac:dyDescent="0.3">
      <c r="O31412" s="1"/>
    </row>
    <row r="31413" spans="15:15" x14ac:dyDescent="0.3">
      <c r="O31413" s="1"/>
    </row>
    <row r="31414" spans="15:15" x14ac:dyDescent="0.3">
      <c r="O31414" s="1"/>
    </row>
    <row r="31415" spans="15:15" x14ac:dyDescent="0.3">
      <c r="O31415" s="1"/>
    </row>
    <row r="31416" spans="15:15" x14ac:dyDescent="0.3">
      <c r="O31416" s="1"/>
    </row>
    <row r="31417" spans="15:15" x14ac:dyDescent="0.3">
      <c r="O31417" s="1"/>
    </row>
    <row r="31418" spans="15:15" x14ac:dyDescent="0.3">
      <c r="O31418" s="1"/>
    </row>
    <row r="31419" spans="15:15" x14ac:dyDescent="0.3">
      <c r="O31419" s="1"/>
    </row>
    <row r="31420" spans="15:15" x14ac:dyDescent="0.3">
      <c r="O31420" s="1"/>
    </row>
    <row r="31421" spans="15:15" x14ac:dyDescent="0.3">
      <c r="O31421" s="1"/>
    </row>
    <row r="31422" spans="15:15" x14ac:dyDescent="0.3">
      <c r="O31422" s="1"/>
    </row>
    <row r="31423" spans="15:15" x14ac:dyDescent="0.3">
      <c r="O31423" s="1"/>
    </row>
    <row r="31424" spans="15:15" x14ac:dyDescent="0.3">
      <c r="O31424" s="1"/>
    </row>
    <row r="31425" spans="15:15" x14ac:dyDescent="0.3">
      <c r="O31425" s="1"/>
    </row>
    <row r="31426" spans="15:15" x14ac:dyDescent="0.3">
      <c r="O31426" s="1"/>
    </row>
    <row r="31427" spans="15:15" x14ac:dyDescent="0.3">
      <c r="O31427" s="1"/>
    </row>
    <row r="31428" spans="15:15" x14ac:dyDescent="0.3">
      <c r="O31428" s="1"/>
    </row>
    <row r="31429" spans="15:15" x14ac:dyDescent="0.3">
      <c r="O31429" s="1"/>
    </row>
    <row r="31430" spans="15:15" x14ac:dyDescent="0.3">
      <c r="O31430" s="1"/>
    </row>
    <row r="31431" spans="15:15" x14ac:dyDescent="0.3">
      <c r="O31431" s="1"/>
    </row>
    <row r="31432" spans="15:15" x14ac:dyDescent="0.3">
      <c r="O31432" s="1"/>
    </row>
    <row r="31433" spans="15:15" x14ac:dyDescent="0.3">
      <c r="O31433" s="1"/>
    </row>
    <row r="31434" spans="15:15" x14ac:dyDescent="0.3">
      <c r="O31434" s="1"/>
    </row>
    <row r="31435" spans="15:15" x14ac:dyDescent="0.3">
      <c r="O31435" s="1"/>
    </row>
    <row r="31436" spans="15:15" x14ac:dyDescent="0.3">
      <c r="O31436" s="1"/>
    </row>
    <row r="31437" spans="15:15" x14ac:dyDescent="0.3">
      <c r="O31437" s="1"/>
    </row>
    <row r="31438" spans="15:15" x14ac:dyDescent="0.3">
      <c r="O31438" s="1"/>
    </row>
    <row r="31439" spans="15:15" x14ac:dyDescent="0.3">
      <c r="O31439" s="1"/>
    </row>
    <row r="31440" spans="15:15" x14ac:dyDescent="0.3">
      <c r="O31440" s="1"/>
    </row>
    <row r="31441" spans="15:15" x14ac:dyDescent="0.3">
      <c r="O31441" s="1"/>
    </row>
    <row r="31442" spans="15:15" x14ac:dyDescent="0.3">
      <c r="O31442" s="1"/>
    </row>
    <row r="31443" spans="15:15" x14ac:dyDescent="0.3">
      <c r="O31443" s="1"/>
    </row>
    <row r="31444" spans="15:15" x14ac:dyDescent="0.3">
      <c r="O31444" s="1"/>
    </row>
    <row r="31445" spans="15:15" x14ac:dyDescent="0.3">
      <c r="O31445" s="1"/>
    </row>
    <row r="31446" spans="15:15" x14ac:dyDescent="0.3">
      <c r="O31446" s="1"/>
    </row>
    <row r="31447" spans="15:15" x14ac:dyDescent="0.3">
      <c r="O31447" s="1"/>
    </row>
    <row r="31448" spans="15:15" x14ac:dyDescent="0.3">
      <c r="O31448" s="1"/>
    </row>
    <row r="31449" spans="15:15" x14ac:dyDescent="0.3">
      <c r="O31449" s="1"/>
    </row>
    <row r="31450" spans="15:15" x14ac:dyDescent="0.3">
      <c r="O31450" s="1"/>
    </row>
    <row r="31451" spans="15:15" x14ac:dyDescent="0.3">
      <c r="O31451" s="1"/>
    </row>
    <row r="31452" spans="15:15" x14ac:dyDescent="0.3">
      <c r="O31452" s="1"/>
    </row>
    <row r="31453" spans="15:15" x14ac:dyDescent="0.3">
      <c r="O31453" s="1"/>
    </row>
    <row r="31454" spans="15:15" x14ac:dyDescent="0.3">
      <c r="O31454" s="1"/>
    </row>
    <row r="31455" spans="15:15" x14ac:dyDescent="0.3">
      <c r="O31455" s="1"/>
    </row>
    <row r="31456" spans="15:15" x14ac:dyDescent="0.3">
      <c r="O31456" s="1"/>
    </row>
    <row r="31457" spans="15:15" x14ac:dyDescent="0.3">
      <c r="O31457" s="1"/>
    </row>
    <row r="31458" spans="15:15" x14ac:dyDescent="0.3">
      <c r="O31458" s="1"/>
    </row>
    <row r="31459" spans="15:15" x14ac:dyDescent="0.3">
      <c r="O31459" s="1"/>
    </row>
    <row r="31460" spans="15:15" x14ac:dyDescent="0.3">
      <c r="O31460" s="1"/>
    </row>
    <row r="31461" spans="15:15" x14ac:dyDescent="0.3">
      <c r="O31461" s="1"/>
    </row>
    <row r="31462" spans="15:15" x14ac:dyDescent="0.3">
      <c r="O31462" s="1"/>
    </row>
    <row r="31463" spans="15:15" x14ac:dyDescent="0.3">
      <c r="O31463" s="1"/>
    </row>
    <row r="31464" spans="15:15" x14ac:dyDescent="0.3">
      <c r="O31464" s="1"/>
    </row>
    <row r="31465" spans="15:15" x14ac:dyDescent="0.3">
      <c r="O31465" s="1"/>
    </row>
    <row r="31466" spans="15:15" x14ac:dyDescent="0.3">
      <c r="O31466" s="1"/>
    </row>
    <row r="31467" spans="15:15" x14ac:dyDescent="0.3">
      <c r="O31467" s="1"/>
    </row>
    <row r="31468" spans="15:15" x14ac:dyDescent="0.3">
      <c r="O31468" s="1"/>
    </row>
    <row r="31469" spans="15:15" x14ac:dyDescent="0.3">
      <c r="O31469" s="1"/>
    </row>
    <row r="31470" spans="15:15" x14ac:dyDescent="0.3">
      <c r="O31470" s="1"/>
    </row>
    <row r="31471" spans="15:15" x14ac:dyDescent="0.3">
      <c r="O31471" s="1"/>
    </row>
    <row r="31472" spans="15:15" x14ac:dyDescent="0.3">
      <c r="O31472" s="1"/>
    </row>
    <row r="31473" spans="15:15" x14ac:dyDescent="0.3">
      <c r="O31473" s="1"/>
    </row>
    <row r="31474" spans="15:15" x14ac:dyDescent="0.3">
      <c r="O31474" s="1"/>
    </row>
    <row r="31475" spans="15:15" x14ac:dyDescent="0.3">
      <c r="O31475" s="1"/>
    </row>
    <row r="31476" spans="15:15" x14ac:dyDescent="0.3">
      <c r="O31476" s="1"/>
    </row>
    <row r="31477" spans="15:15" x14ac:dyDescent="0.3">
      <c r="O31477" s="1"/>
    </row>
    <row r="31478" spans="15:15" x14ac:dyDescent="0.3">
      <c r="O31478" s="1"/>
    </row>
    <row r="31479" spans="15:15" x14ac:dyDescent="0.3">
      <c r="O31479" s="1"/>
    </row>
    <row r="31480" spans="15:15" x14ac:dyDescent="0.3">
      <c r="O31480" s="1"/>
    </row>
    <row r="31481" spans="15:15" x14ac:dyDescent="0.3">
      <c r="O31481" s="1"/>
    </row>
    <row r="31482" spans="15:15" x14ac:dyDescent="0.3">
      <c r="O31482" s="1"/>
    </row>
    <row r="31483" spans="15:15" x14ac:dyDescent="0.3">
      <c r="O31483" s="1"/>
    </row>
    <row r="31484" spans="15:15" x14ac:dyDescent="0.3">
      <c r="O31484" s="1"/>
    </row>
    <row r="31485" spans="15:15" x14ac:dyDescent="0.3">
      <c r="O31485" s="1"/>
    </row>
    <row r="31486" spans="15:15" x14ac:dyDescent="0.3">
      <c r="O31486" s="1"/>
    </row>
    <row r="31487" spans="15:15" x14ac:dyDescent="0.3">
      <c r="O31487" s="1"/>
    </row>
    <row r="31488" spans="15:15" x14ac:dyDescent="0.3">
      <c r="O31488" s="1"/>
    </row>
    <row r="31489" spans="15:15" x14ac:dyDescent="0.3">
      <c r="O31489" s="1"/>
    </row>
    <row r="31490" spans="15:15" x14ac:dyDescent="0.3">
      <c r="O31490" s="1"/>
    </row>
    <row r="31491" spans="15:15" x14ac:dyDescent="0.3">
      <c r="O31491" s="1"/>
    </row>
    <row r="31492" spans="15:15" x14ac:dyDescent="0.3">
      <c r="O31492" s="1"/>
    </row>
    <row r="31493" spans="15:15" x14ac:dyDescent="0.3">
      <c r="O31493" s="1"/>
    </row>
    <row r="31494" spans="15:15" x14ac:dyDescent="0.3">
      <c r="O31494" s="1"/>
    </row>
    <row r="31495" spans="15:15" x14ac:dyDescent="0.3">
      <c r="O31495" s="1"/>
    </row>
    <row r="31496" spans="15:15" x14ac:dyDescent="0.3">
      <c r="O31496" s="1"/>
    </row>
    <row r="31497" spans="15:15" x14ac:dyDescent="0.3">
      <c r="O31497" s="1"/>
    </row>
    <row r="31498" spans="15:15" x14ac:dyDescent="0.3">
      <c r="O31498" s="1"/>
    </row>
    <row r="31499" spans="15:15" x14ac:dyDescent="0.3">
      <c r="O31499" s="1"/>
    </row>
    <row r="31500" spans="15:15" x14ac:dyDescent="0.3">
      <c r="O31500" s="1"/>
    </row>
    <row r="31501" spans="15:15" x14ac:dyDescent="0.3">
      <c r="O31501" s="1"/>
    </row>
    <row r="31502" spans="15:15" x14ac:dyDescent="0.3">
      <c r="O31502" s="1"/>
    </row>
    <row r="31503" spans="15:15" x14ac:dyDescent="0.3">
      <c r="O31503" s="1"/>
    </row>
    <row r="31504" spans="15:15" x14ac:dyDescent="0.3">
      <c r="O31504" s="1"/>
    </row>
    <row r="31505" spans="15:15" x14ac:dyDescent="0.3">
      <c r="O31505" s="1"/>
    </row>
    <row r="31506" spans="15:15" x14ac:dyDescent="0.3">
      <c r="O31506" s="1"/>
    </row>
    <row r="31507" spans="15:15" x14ac:dyDescent="0.3">
      <c r="O31507" s="1"/>
    </row>
    <row r="31508" spans="15:15" x14ac:dyDescent="0.3">
      <c r="O31508" s="1"/>
    </row>
    <row r="31509" spans="15:15" x14ac:dyDescent="0.3">
      <c r="O31509" s="1"/>
    </row>
    <row r="31510" spans="15:15" x14ac:dyDescent="0.3">
      <c r="O31510" s="1"/>
    </row>
    <row r="31511" spans="15:15" x14ac:dyDescent="0.3">
      <c r="O31511" s="1"/>
    </row>
    <row r="31512" spans="15:15" x14ac:dyDescent="0.3">
      <c r="O31512" s="1"/>
    </row>
    <row r="31513" spans="15:15" x14ac:dyDescent="0.3">
      <c r="O31513" s="1"/>
    </row>
    <row r="31514" spans="15:15" x14ac:dyDescent="0.3">
      <c r="O31514" s="1"/>
    </row>
    <row r="31515" spans="15:15" x14ac:dyDescent="0.3">
      <c r="O31515" s="1"/>
    </row>
    <row r="31516" spans="15:15" x14ac:dyDescent="0.3">
      <c r="O31516" s="1"/>
    </row>
    <row r="31517" spans="15:15" x14ac:dyDescent="0.3">
      <c r="O31517" s="1"/>
    </row>
    <row r="31518" spans="15:15" x14ac:dyDescent="0.3">
      <c r="O31518" s="1"/>
    </row>
    <row r="31519" spans="15:15" x14ac:dyDescent="0.3">
      <c r="O31519" s="1"/>
    </row>
    <row r="31520" spans="15:15" x14ac:dyDescent="0.3">
      <c r="O31520" s="1"/>
    </row>
    <row r="31521" spans="15:15" x14ac:dyDescent="0.3">
      <c r="O31521" s="1"/>
    </row>
    <row r="31522" spans="15:15" x14ac:dyDescent="0.3">
      <c r="O31522" s="1"/>
    </row>
    <row r="31523" spans="15:15" x14ac:dyDescent="0.3">
      <c r="O31523" s="1"/>
    </row>
    <row r="31524" spans="15:15" x14ac:dyDescent="0.3">
      <c r="O31524" s="1"/>
    </row>
    <row r="31525" spans="15:15" x14ac:dyDescent="0.3">
      <c r="O31525" s="1"/>
    </row>
    <row r="31526" spans="15:15" x14ac:dyDescent="0.3">
      <c r="O31526" s="1"/>
    </row>
    <row r="31527" spans="15:15" x14ac:dyDescent="0.3">
      <c r="O31527" s="1"/>
    </row>
    <row r="31528" spans="15:15" x14ac:dyDescent="0.3">
      <c r="O31528" s="1"/>
    </row>
    <row r="31529" spans="15:15" x14ac:dyDescent="0.3">
      <c r="O31529" s="1"/>
    </row>
    <row r="31530" spans="15:15" x14ac:dyDescent="0.3">
      <c r="O31530" s="1"/>
    </row>
    <row r="31531" spans="15:15" x14ac:dyDescent="0.3">
      <c r="O31531" s="1"/>
    </row>
    <row r="31532" spans="15:15" x14ac:dyDescent="0.3">
      <c r="O31532" s="1"/>
    </row>
    <row r="31533" spans="15:15" x14ac:dyDescent="0.3">
      <c r="O31533" s="1"/>
    </row>
    <row r="31534" spans="15:15" x14ac:dyDescent="0.3">
      <c r="O31534" s="1"/>
    </row>
    <row r="31535" spans="15:15" x14ac:dyDescent="0.3">
      <c r="O31535" s="1"/>
    </row>
    <row r="31536" spans="15:15" x14ac:dyDescent="0.3">
      <c r="O31536" s="1"/>
    </row>
    <row r="31537" spans="15:15" x14ac:dyDescent="0.3">
      <c r="O31537" s="1"/>
    </row>
    <row r="31538" spans="15:15" x14ac:dyDescent="0.3">
      <c r="O31538" s="1"/>
    </row>
    <row r="31539" spans="15:15" x14ac:dyDescent="0.3">
      <c r="O31539" s="1"/>
    </row>
    <row r="31540" spans="15:15" x14ac:dyDescent="0.3">
      <c r="O31540" s="1"/>
    </row>
    <row r="31541" spans="15:15" x14ac:dyDescent="0.3">
      <c r="O31541" s="1"/>
    </row>
    <row r="31542" spans="15:15" x14ac:dyDescent="0.3">
      <c r="O31542" s="1"/>
    </row>
    <row r="31543" spans="15:15" x14ac:dyDescent="0.3">
      <c r="O31543" s="1"/>
    </row>
    <row r="31544" spans="15:15" x14ac:dyDescent="0.3">
      <c r="O31544" s="1"/>
    </row>
    <row r="31545" spans="15:15" x14ac:dyDescent="0.3">
      <c r="O31545" s="1"/>
    </row>
    <row r="31546" spans="15:15" x14ac:dyDescent="0.3">
      <c r="O31546" s="1"/>
    </row>
    <row r="31547" spans="15:15" x14ac:dyDescent="0.3">
      <c r="O31547" s="1"/>
    </row>
    <row r="31548" spans="15:15" x14ac:dyDescent="0.3">
      <c r="O31548" s="1"/>
    </row>
    <row r="31549" spans="15:15" x14ac:dyDescent="0.3">
      <c r="O31549" s="1"/>
    </row>
    <row r="31550" spans="15:15" x14ac:dyDescent="0.3">
      <c r="O31550" s="1"/>
    </row>
    <row r="31551" spans="15:15" x14ac:dyDescent="0.3">
      <c r="O31551" s="1"/>
    </row>
    <row r="31552" spans="15:15" x14ac:dyDescent="0.3">
      <c r="O31552" s="1"/>
    </row>
    <row r="31553" spans="15:15" x14ac:dyDescent="0.3">
      <c r="O31553" s="1"/>
    </row>
    <row r="31554" spans="15:15" x14ac:dyDescent="0.3">
      <c r="O31554" s="1"/>
    </row>
    <row r="31555" spans="15:15" x14ac:dyDescent="0.3">
      <c r="O31555" s="1"/>
    </row>
    <row r="31556" spans="15:15" x14ac:dyDescent="0.3">
      <c r="O31556" s="1"/>
    </row>
    <row r="31557" spans="15:15" x14ac:dyDescent="0.3">
      <c r="O31557" s="1"/>
    </row>
    <row r="31558" spans="15:15" x14ac:dyDescent="0.3">
      <c r="O31558" s="1"/>
    </row>
    <row r="31559" spans="15:15" x14ac:dyDescent="0.3">
      <c r="O31559" s="1"/>
    </row>
    <row r="31560" spans="15:15" x14ac:dyDescent="0.3">
      <c r="O31560" s="1"/>
    </row>
    <row r="31561" spans="15:15" x14ac:dyDescent="0.3">
      <c r="O31561" s="1"/>
    </row>
    <row r="31562" spans="15:15" x14ac:dyDescent="0.3">
      <c r="O31562" s="1"/>
    </row>
    <row r="31563" spans="15:15" x14ac:dyDescent="0.3">
      <c r="O31563" s="1"/>
    </row>
    <row r="31564" spans="15:15" x14ac:dyDescent="0.3">
      <c r="O31564" s="1"/>
    </row>
    <row r="31565" spans="15:15" x14ac:dyDescent="0.3">
      <c r="O31565" s="1"/>
    </row>
    <row r="31566" spans="15:15" x14ac:dyDescent="0.3">
      <c r="O31566" s="1"/>
    </row>
    <row r="31567" spans="15:15" x14ac:dyDescent="0.3">
      <c r="O31567" s="1"/>
    </row>
    <row r="31568" spans="15:15" x14ac:dyDescent="0.3">
      <c r="O31568" s="1"/>
    </row>
    <row r="31569" spans="15:15" x14ac:dyDescent="0.3">
      <c r="O31569" s="1"/>
    </row>
    <row r="31570" spans="15:15" x14ac:dyDescent="0.3">
      <c r="O31570" s="1"/>
    </row>
    <row r="31571" spans="15:15" x14ac:dyDescent="0.3">
      <c r="O31571" s="1"/>
    </row>
    <row r="31572" spans="15:15" x14ac:dyDescent="0.3">
      <c r="O31572" s="1"/>
    </row>
    <row r="31573" spans="15:15" x14ac:dyDescent="0.3">
      <c r="O31573" s="1"/>
    </row>
    <row r="31574" spans="15:15" x14ac:dyDescent="0.3">
      <c r="O31574" s="1"/>
    </row>
    <row r="31575" spans="15:15" x14ac:dyDescent="0.3">
      <c r="O31575" s="1"/>
    </row>
    <row r="31576" spans="15:15" x14ac:dyDescent="0.3">
      <c r="O31576" s="1"/>
    </row>
    <row r="31577" spans="15:15" x14ac:dyDescent="0.3">
      <c r="O31577" s="1"/>
    </row>
    <row r="31578" spans="15:15" x14ac:dyDescent="0.3">
      <c r="O31578" s="1"/>
    </row>
    <row r="31579" spans="15:15" x14ac:dyDescent="0.3">
      <c r="O31579" s="1"/>
    </row>
    <row r="31580" spans="15:15" x14ac:dyDescent="0.3">
      <c r="O31580" s="1"/>
    </row>
    <row r="31581" spans="15:15" x14ac:dyDescent="0.3">
      <c r="O31581" s="1"/>
    </row>
    <row r="31582" spans="15:15" x14ac:dyDescent="0.3">
      <c r="O31582" s="1"/>
    </row>
    <row r="31583" spans="15:15" x14ac:dyDescent="0.3">
      <c r="O31583" s="1"/>
    </row>
    <row r="31584" spans="15:15" x14ac:dyDescent="0.3">
      <c r="O31584" s="1"/>
    </row>
    <row r="31585" spans="15:15" x14ac:dyDescent="0.3">
      <c r="O31585" s="1"/>
    </row>
    <row r="31586" spans="15:15" x14ac:dyDescent="0.3">
      <c r="O31586" s="1"/>
    </row>
    <row r="31587" spans="15:15" x14ac:dyDescent="0.3">
      <c r="O31587" s="1"/>
    </row>
    <row r="31588" spans="15:15" x14ac:dyDescent="0.3">
      <c r="O31588" s="1"/>
    </row>
    <row r="31589" spans="15:15" x14ac:dyDescent="0.3">
      <c r="O31589" s="1"/>
    </row>
    <row r="31590" spans="15:15" x14ac:dyDescent="0.3">
      <c r="O31590" s="1"/>
    </row>
    <row r="31591" spans="15:15" x14ac:dyDescent="0.3">
      <c r="O31591" s="1"/>
    </row>
    <row r="31592" spans="15:15" x14ac:dyDescent="0.3">
      <c r="O31592" s="1"/>
    </row>
    <row r="31593" spans="15:15" x14ac:dyDescent="0.3">
      <c r="O31593" s="1"/>
    </row>
    <row r="31594" spans="15:15" x14ac:dyDescent="0.3">
      <c r="O31594" s="1"/>
    </row>
    <row r="31595" spans="15:15" x14ac:dyDescent="0.3">
      <c r="O31595" s="1"/>
    </row>
    <row r="31596" spans="15:15" x14ac:dyDescent="0.3">
      <c r="O31596" s="1"/>
    </row>
    <row r="31597" spans="15:15" x14ac:dyDescent="0.3">
      <c r="O31597" s="1"/>
    </row>
    <row r="31598" spans="15:15" x14ac:dyDescent="0.3">
      <c r="O31598" s="1"/>
    </row>
    <row r="31599" spans="15:15" x14ac:dyDescent="0.3">
      <c r="O31599" s="1"/>
    </row>
    <row r="31600" spans="15:15" x14ac:dyDescent="0.3">
      <c r="O31600" s="1"/>
    </row>
    <row r="31601" spans="15:15" x14ac:dyDescent="0.3">
      <c r="O31601" s="1"/>
    </row>
    <row r="31602" spans="15:15" x14ac:dyDescent="0.3">
      <c r="O31602" s="1"/>
    </row>
    <row r="31603" spans="15:15" x14ac:dyDescent="0.3">
      <c r="O31603" s="1"/>
    </row>
    <row r="31604" spans="15:15" x14ac:dyDescent="0.3">
      <c r="O31604" s="1"/>
    </row>
    <row r="31605" spans="15:15" x14ac:dyDescent="0.3">
      <c r="O31605" s="1"/>
    </row>
    <row r="31606" spans="15:15" x14ac:dyDescent="0.3">
      <c r="O31606" s="1"/>
    </row>
    <row r="31607" spans="15:15" x14ac:dyDescent="0.3">
      <c r="O31607" s="1"/>
    </row>
    <row r="31608" spans="15:15" x14ac:dyDescent="0.3">
      <c r="O31608" s="1"/>
    </row>
    <row r="31609" spans="15:15" x14ac:dyDescent="0.3">
      <c r="O31609" s="1"/>
    </row>
    <row r="31610" spans="15:15" x14ac:dyDescent="0.3">
      <c r="O31610" s="1"/>
    </row>
    <row r="31611" spans="15:15" x14ac:dyDescent="0.3">
      <c r="O31611" s="1"/>
    </row>
    <row r="31612" spans="15:15" x14ac:dyDescent="0.3">
      <c r="O31612" s="1"/>
    </row>
    <row r="31613" spans="15:15" x14ac:dyDescent="0.3">
      <c r="O31613" s="1"/>
    </row>
    <row r="31614" spans="15:15" x14ac:dyDescent="0.3">
      <c r="O31614" s="1"/>
    </row>
    <row r="31615" spans="15:15" x14ac:dyDescent="0.3">
      <c r="O31615" s="1"/>
    </row>
    <row r="31616" spans="15:15" x14ac:dyDescent="0.3">
      <c r="O31616" s="1"/>
    </row>
    <row r="31617" spans="15:15" x14ac:dyDescent="0.3">
      <c r="O31617" s="1"/>
    </row>
    <row r="31618" spans="15:15" x14ac:dyDescent="0.3">
      <c r="O31618" s="1"/>
    </row>
    <row r="31619" spans="15:15" x14ac:dyDescent="0.3">
      <c r="O31619" s="1"/>
    </row>
    <row r="31620" spans="15:15" x14ac:dyDescent="0.3">
      <c r="O31620" s="1"/>
    </row>
    <row r="31621" spans="15:15" x14ac:dyDescent="0.3">
      <c r="O31621" s="1"/>
    </row>
    <row r="31622" spans="15:15" x14ac:dyDescent="0.3">
      <c r="O31622" s="1"/>
    </row>
    <row r="31623" spans="15:15" x14ac:dyDescent="0.3">
      <c r="O31623" s="1"/>
    </row>
    <row r="31624" spans="15:15" x14ac:dyDescent="0.3">
      <c r="O31624" s="1"/>
    </row>
    <row r="31625" spans="15:15" x14ac:dyDescent="0.3">
      <c r="O31625" s="1"/>
    </row>
    <row r="31626" spans="15:15" x14ac:dyDescent="0.3">
      <c r="O31626" s="1"/>
    </row>
    <row r="31627" spans="15:15" x14ac:dyDescent="0.3">
      <c r="O31627" s="1"/>
    </row>
    <row r="31628" spans="15:15" x14ac:dyDescent="0.3">
      <c r="O31628" s="1"/>
    </row>
    <row r="31629" spans="15:15" x14ac:dyDescent="0.3">
      <c r="O31629" s="1"/>
    </row>
    <row r="31630" spans="15:15" x14ac:dyDescent="0.3">
      <c r="O31630" s="1"/>
    </row>
    <row r="31631" spans="15:15" x14ac:dyDescent="0.3">
      <c r="O31631" s="1"/>
    </row>
    <row r="31632" spans="15:15" x14ac:dyDescent="0.3">
      <c r="O31632" s="1"/>
    </row>
    <row r="31633" spans="15:15" x14ac:dyDescent="0.3">
      <c r="O31633" s="1"/>
    </row>
    <row r="31634" spans="15:15" x14ac:dyDescent="0.3">
      <c r="O31634" s="1"/>
    </row>
    <row r="31635" spans="15:15" x14ac:dyDescent="0.3">
      <c r="O31635" s="1"/>
    </row>
    <row r="31636" spans="15:15" x14ac:dyDescent="0.3">
      <c r="O31636" s="1"/>
    </row>
    <row r="31637" spans="15:15" x14ac:dyDescent="0.3">
      <c r="O31637" s="1"/>
    </row>
    <row r="31638" spans="15:15" x14ac:dyDescent="0.3">
      <c r="O31638" s="1"/>
    </row>
    <row r="31639" spans="15:15" x14ac:dyDescent="0.3">
      <c r="O31639" s="1"/>
    </row>
    <row r="31640" spans="15:15" x14ac:dyDescent="0.3">
      <c r="O31640" s="1"/>
    </row>
    <row r="31641" spans="15:15" x14ac:dyDescent="0.3">
      <c r="O31641" s="1"/>
    </row>
    <row r="31642" spans="15:15" x14ac:dyDescent="0.3">
      <c r="O31642" s="1"/>
    </row>
    <row r="31643" spans="15:15" x14ac:dyDescent="0.3">
      <c r="O31643" s="1"/>
    </row>
    <row r="31644" spans="15:15" x14ac:dyDescent="0.3">
      <c r="O31644" s="1"/>
    </row>
    <row r="31645" spans="15:15" x14ac:dyDescent="0.3">
      <c r="O31645" s="1"/>
    </row>
    <row r="31646" spans="15:15" x14ac:dyDescent="0.3">
      <c r="O31646" s="1"/>
    </row>
    <row r="31647" spans="15:15" x14ac:dyDescent="0.3">
      <c r="O31647" s="1"/>
    </row>
    <row r="31648" spans="15:15" x14ac:dyDescent="0.3">
      <c r="O31648" s="1"/>
    </row>
    <row r="31649" spans="15:15" x14ac:dyDescent="0.3">
      <c r="O31649" s="1"/>
    </row>
    <row r="31650" spans="15:15" x14ac:dyDescent="0.3">
      <c r="O31650" s="1"/>
    </row>
    <row r="31651" spans="15:15" x14ac:dyDescent="0.3">
      <c r="O31651" s="1"/>
    </row>
    <row r="31652" spans="15:15" x14ac:dyDescent="0.3">
      <c r="O31652" s="1"/>
    </row>
    <row r="31653" spans="15:15" x14ac:dyDescent="0.3">
      <c r="O31653" s="1"/>
    </row>
    <row r="31654" spans="15:15" x14ac:dyDescent="0.3">
      <c r="O31654" s="1"/>
    </row>
    <row r="31655" spans="15:15" x14ac:dyDescent="0.3">
      <c r="O31655" s="1"/>
    </row>
    <row r="31656" spans="15:15" x14ac:dyDescent="0.3">
      <c r="O31656" s="1"/>
    </row>
    <row r="31657" spans="15:15" x14ac:dyDescent="0.3">
      <c r="O31657" s="1"/>
    </row>
    <row r="31658" spans="15:15" x14ac:dyDescent="0.3">
      <c r="O31658" s="1"/>
    </row>
    <row r="31659" spans="15:15" x14ac:dyDescent="0.3">
      <c r="O31659" s="1"/>
    </row>
    <row r="31660" spans="15:15" x14ac:dyDescent="0.3">
      <c r="O31660" s="1"/>
    </row>
    <row r="31661" spans="15:15" x14ac:dyDescent="0.3">
      <c r="O31661" s="1"/>
    </row>
    <row r="31662" spans="15:15" x14ac:dyDescent="0.3">
      <c r="O31662" s="1"/>
    </row>
    <row r="31663" spans="15:15" x14ac:dyDescent="0.3">
      <c r="O31663" s="1"/>
    </row>
    <row r="31664" spans="15:15" x14ac:dyDescent="0.3">
      <c r="O31664" s="1"/>
    </row>
    <row r="31665" spans="15:15" x14ac:dyDescent="0.3">
      <c r="O31665" s="1"/>
    </row>
    <row r="31666" spans="15:15" x14ac:dyDescent="0.3">
      <c r="O31666" s="1"/>
    </row>
    <row r="31667" spans="15:15" x14ac:dyDescent="0.3">
      <c r="O31667" s="1"/>
    </row>
    <row r="31668" spans="15:15" x14ac:dyDescent="0.3">
      <c r="O31668" s="1"/>
    </row>
    <row r="31669" spans="15:15" x14ac:dyDescent="0.3">
      <c r="O31669" s="1"/>
    </row>
    <row r="31670" spans="15:15" x14ac:dyDescent="0.3">
      <c r="O31670" s="1"/>
    </row>
    <row r="31671" spans="15:15" x14ac:dyDescent="0.3">
      <c r="O31671" s="1"/>
    </row>
    <row r="31672" spans="15:15" x14ac:dyDescent="0.3">
      <c r="O31672" s="1"/>
    </row>
    <row r="31673" spans="15:15" x14ac:dyDescent="0.3">
      <c r="O31673" s="1"/>
    </row>
    <row r="31674" spans="15:15" x14ac:dyDescent="0.3">
      <c r="O31674" s="1"/>
    </row>
    <row r="31675" spans="15:15" x14ac:dyDescent="0.3">
      <c r="O31675" s="1"/>
    </row>
    <row r="31676" spans="15:15" x14ac:dyDescent="0.3">
      <c r="O31676" s="1"/>
    </row>
    <row r="31677" spans="15:15" x14ac:dyDescent="0.3">
      <c r="O31677" s="1"/>
    </row>
    <row r="31678" spans="15:15" x14ac:dyDescent="0.3">
      <c r="O31678" s="1"/>
    </row>
    <row r="31679" spans="15:15" x14ac:dyDescent="0.3">
      <c r="O31679" s="1"/>
    </row>
    <row r="31680" spans="15:15" x14ac:dyDescent="0.3">
      <c r="O31680" s="1"/>
    </row>
    <row r="31681" spans="15:15" x14ac:dyDescent="0.3">
      <c r="O31681" s="1"/>
    </row>
    <row r="31682" spans="15:15" x14ac:dyDescent="0.3">
      <c r="O31682" s="1"/>
    </row>
    <row r="31683" spans="15:15" x14ac:dyDescent="0.3">
      <c r="O31683" s="1"/>
    </row>
    <row r="31684" spans="15:15" x14ac:dyDescent="0.3">
      <c r="O31684" s="1"/>
    </row>
    <row r="31685" spans="15:15" x14ac:dyDescent="0.3">
      <c r="O31685" s="1"/>
    </row>
    <row r="31686" spans="15:15" x14ac:dyDescent="0.3">
      <c r="O31686" s="1"/>
    </row>
    <row r="31687" spans="15:15" x14ac:dyDescent="0.3">
      <c r="O31687" s="1"/>
    </row>
    <row r="31688" spans="15:15" x14ac:dyDescent="0.3">
      <c r="O31688" s="1"/>
    </row>
    <row r="31689" spans="15:15" x14ac:dyDescent="0.3">
      <c r="O31689" s="1"/>
    </row>
    <row r="31690" spans="15:15" x14ac:dyDescent="0.3">
      <c r="O31690" s="1"/>
    </row>
    <row r="31691" spans="15:15" x14ac:dyDescent="0.3">
      <c r="O31691" s="1"/>
    </row>
    <row r="31692" spans="15:15" x14ac:dyDescent="0.3">
      <c r="O31692" s="1"/>
    </row>
    <row r="31693" spans="15:15" x14ac:dyDescent="0.3">
      <c r="O31693" s="1"/>
    </row>
    <row r="31694" spans="15:15" x14ac:dyDescent="0.3">
      <c r="O31694" s="1"/>
    </row>
    <row r="31695" spans="15:15" x14ac:dyDescent="0.3">
      <c r="O31695" s="1"/>
    </row>
    <row r="31696" spans="15:15" x14ac:dyDescent="0.3">
      <c r="O31696" s="1"/>
    </row>
    <row r="31697" spans="15:15" x14ac:dyDescent="0.3">
      <c r="O31697" s="1"/>
    </row>
    <row r="31698" spans="15:15" x14ac:dyDescent="0.3">
      <c r="O31698" s="1"/>
    </row>
    <row r="31699" spans="15:15" x14ac:dyDescent="0.3">
      <c r="O31699" s="1"/>
    </row>
    <row r="31700" spans="15:15" x14ac:dyDescent="0.3">
      <c r="O31700" s="1"/>
    </row>
    <row r="31701" spans="15:15" x14ac:dyDescent="0.3">
      <c r="O31701" s="1"/>
    </row>
    <row r="31702" spans="15:15" x14ac:dyDescent="0.3">
      <c r="O31702" s="1"/>
    </row>
    <row r="31703" spans="15:15" x14ac:dyDescent="0.3">
      <c r="O31703" s="1"/>
    </row>
    <row r="31704" spans="15:15" x14ac:dyDescent="0.3">
      <c r="O31704" s="1"/>
    </row>
    <row r="31705" spans="15:15" x14ac:dyDescent="0.3">
      <c r="O31705" s="1"/>
    </row>
    <row r="31706" spans="15:15" x14ac:dyDescent="0.3">
      <c r="O31706" s="1"/>
    </row>
    <row r="31707" spans="15:15" x14ac:dyDescent="0.3">
      <c r="O31707" s="1"/>
    </row>
    <row r="31708" spans="15:15" x14ac:dyDescent="0.3">
      <c r="O31708" s="1"/>
    </row>
    <row r="31709" spans="15:15" x14ac:dyDescent="0.3">
      <c r="O31709" s="1"/>
    </row>
    <row r="31710" spans="15:15" x14ac:dyDescent="0.3">
      <c r="O31710" s="1"/>
    </row>
    <row r="31711" spans="15:15" x14ac:dyDescent="0.3">
      <c r="O31711" s="1"/>
    </row>
    <row r="31712" spans="15:15" x14ac:dyDescent="0.3">
      <c r="O31712" s="1"/>
    </row>
    <row r="31713" spans="15:15" x14ac:dyDescent="0.3">
      <c r="O31713" s="1"/>
    </row>
    <row r="31714" spans="15:15" x14ac:dyDescent="0.3">
      <c r="O31714" s="1"/>
    </row>
    <row r="31715" spans="15:15" x14ac:dyDescent="0.3">
      <c r="O31715" s="1"/>
    </row>
    <row r="31716" spans="15:15" x14ac:dyDescent="0.3">
      <c r="O31716" s="1"/>
    </row>
    <row r="31717" spans="15:15" x14ac:dyDescent="0.3">
      <c r="O31717" s="1"/>
    </row>
    <row r="31718" spans="15:15" x14ac:dyDescent="0.3">
      <c r="O31718" s="1"/>
    </row>
    <row r="31719" spans="15:15" x14ac:dyDescent="0.3">
      <c r="O31719" s="1"/>
    </row>
    <row r="31720" spans="15:15" x14ac:dyDescent="0.3">
      <c r="O31720" s="1"/>
    </row>
    <row r="31721" spans="15:15" x14ac:dyDescent="0.3">
      <c r="O31721" s="1"/>
    </row>
    <row r="31722" spans="15:15" x14ac:dyDescent="0.3">
      <c r="O31722" s="1"/>
    </row>
    <row r="31723" spans="15:15" x14ac:dyDescent="0.3">
      <c r="O31723" s="1"/>
    </row>
    <row r="31724" spans="15:15" x14ac:dyDescent="0.3">
      <c r="O31724" s="1"/>
    </row>
    <row r="31725" spans="15:15" x14ac:dyDescent="0.3">
      <c r="O31725" s="1"/>
    </row>
    <row r="31726" spans="15:15" x14ac:dyDescent="0.3">
      <c r="O31726" s="1"/>
    </row>
    <row r="31727" spans="15:15" x14ac:dyDescent="0.3">
      <c r="O31727" s="1"/>
    </row>
    <row r="31728" spans="15:15" x14ac:dyDescent="0.3">
      <c r="O31728" s="1"/>
    </row>
    <row r="31729" spans="15:15" x14ac:dyDescent="0.3">
      <c r="O31729" s="1"/>
    </row>
    <row r="31730" spans="15:15" x14ac:dyDescent="0.3">
      <c r="O31730" s="1"/>
    </row>
    <row r="31731" spans="15:15" x14ac:dyDescent="0.3">
      <c r="O31731" s="1"/>
    </row>
    <row r="31732" spans="15:15" x14ac:dyDescent="0.3">
      <c r="O31732" s="1"/>
    </row>
    <row r="31733" spans="15:15" x14ac:dyDescent="0.3">
      <c r="O31733" s="1"/>
    </row>
    <row r="31734" spans="15:15" x14ac:dyDescent="0.3">
      <c r="O31734" s="1"/>
    </row>
    <row r="31735" spans="15:15" x14ac:dyDescent="0.3">
      <c r="O31735" s="1"/>
    </row>
    <row r="31736" spans="15:15" x14ac:dyDescent="0.3">
      <c r="O31736" s="1"/>
    </row>
    <row r="31737" spans="15:15" x14ac:dyDescent="0.3">
      <c r="O31737" s="1"/>
    </row>
    <row r="31738" spans="15:15" x14ac:dyDescent="0.3">
      <c r="O31738" s="1"/>
    </row>
    <row r="31739" spans="15:15" x14ac:dyDescent="0.3">
      <c r="O31739" s="1"/>
    </row>
    <row r="31740" spans="15:15" x14ac:dyDescent="0.3">
      <c r="O31740" s="1"/>
    </row>
    <row r="31741" spans="15:15" x14ac:dyDescent="0.3">
      <c r="O31741" s="1"/>
    </row>
    <row r="31742" spans="15:15" x14ac:dyDescent="0.3">
      <c r="O31742" s="1"/>
    </row>
    <row r="31743" spans="15:15" x14ac:dyDescent="0.3">
      <c r="O31743" s="1"/>
    </row>
    <row r="31744" spans="15:15" x14ac:dyDescent="0.3">
      <c r="O31744" s="1"/>
    </row>
    <row r="31745" spans="15:15" x14ac:dyDescent="0.3">
      <c r="O31745" s="1"/>
    </row>
    <row r="31746" spans="15:15" x14ac:dyDescent="0.3">
      <c r="O31746" s="1"/>
    </row>
    <row r="31747" spans="15:15" x14ac:dyDescent="0.3">
      <c r="O31747" s="1"/>
    </row>
    <row r="31748" spans="15:15" x14ac:dyDescent="0.3">
      <c r="O31748" s="1"/>
    </row>
    <row r="31749" spans="15:15" x14ac:dyDescent="0.3">
      <c r="O31749" s="1"/>
    </row>
    <row r="31750" spans="15:15" x14ac:dyDescent="0.3">
      <c r="O31750" s="1"/>
    </row>
    <row r="31751" spans="15:15" x14ac:dyDescent="0.3">
      <c r="O31751" s="1"/>
    </row>
    <row r="31752" spans="15:15" x14ac:dyDescent="0.3">
      <c r="O31752" s="1"/>
    </row>
    <row r="31753" spans="15:15" x14ac:dyDescent="0.3">
      <c r="O31753" s="1"/>
    </row>
    <row r="31754" spans="15:15" x14ac:dyDescent="0.3">
      <c r="O31754" s="1"/>
    </row>
    <row r="31755" spans="15:15" x14ac:dyDescent="0.3">
      <c r="O31755" s="1"/>
    </row>
    <row r="31756" spans="15:15" x14ac:dyDescent="0.3">
      <c r="O31756" s="1"/>
    </row>
    <row r="31757" spans="15:15" x14ac:dyDescent="0.3">
      <c r="O31757" s="1"/>
    </row>
    <row r="31758" spans="15:15" x14ac:dyDescent="0.3">
      <c r="O31758" s="1"/>
    </row>
    <row r="31759" spans="15:15" x14ac:dyDescent="0.3">
      <c r="O31759" s="1"/>
    </row>
    <row r="31760" spans="15:15" x14ac:dyDescent="0.3">
      <c r="O31760" s="1"/>
    </row>
    <row r="31761" spans="15:15" x14ac:dyDescent="0.3">
      <c r="O31761" s="1"/>
    </row>
    <row r="31762" spans="15:15" x14ac:dyDescent="0.3">
      <c r="O31762" s="1"/>
    </row>
    <row r="31763" spans="15:15" x14ac:dyDescent="0.3">
      <c r="O31763" s="1"/>
    </row>
    <row r="31764" spans="15:15" x14ac:dyDescent="0.3">
      <c r="O31764" s="1"/>
    </row>
    <row r="31765" spans="15:15" x14ac:dyDescent="0.3">
      <c r="O31765" s="1"/>
    </row>
    <row r="31766" spans="15:15" x14ac:dyDescent="0.3">
      <c r="O31766" s="1"/>
    </row>
    <row r="31767" spans="15:15" x14ac:dyDescent="0.3">
      <c r="O31767" s="1"/>
    </row>
    <row r="31768" spans="15:15" x14ac:dyDescent="0.3">
      <c r="O31768" s="1"/>
    </row>
    <row r="31769" spans="15:15" x14ac:dyDescent="0.3">
      <c r="O31769" s="1"/>
    </row>
    <row r="31770" spans="15:15" x14ac:dyDescent="0.3">
      <c r="O31770" s="1"/>
    </row>
    <row r="31771" spans="15:15" x14ac:dyDescent="0.3">
      <c r="O31771" s="1"/>
    </row>
    <row r="31772" spans="15:15" x14ac:dyDescent="0.3">
      <c r="O31772" s="1"/>
    </row>
    <row r="31773" spans="15:15" x14ac:dyDescent="0.3">
      <c r="O31773" s="1"/>
    </row>
    <row r="31774" spans="15:15" x14ac:dyDescent="0.3">
      <c r="O31774" s="1"/>
    </row>
    <row r="31775" spans="15:15" x14ac:dyDescent="0.3">
      <c r="O31775" s="1"/>
    </row>
    <row r="31776" spans="15:15" x14ac:dyDescent="0.3">
      <c r="O31776" s="1"/>
    </row>
    <row r="31777" spans="15:15" x14ac:dyDescent="0.3">
      <c r="O31777" s="1"/>
    </row>
    <row r="31778" spans="15:15" x14ac:dyDescent="0.3">
      <c r="O31778" s="1"/>
    </row>
    <row r="31779" spans="15:15" x14ac:dyDescent="0.3">
      <c r="O31779" s="1"/>
    </row>
    <row r="31780" spans="15:15" x14ac:dyDescent="0.3">
      <c r="O31780" s="1"/>
    </row>
    <row r="31781" spans="15:15" x14ac:dyDescent="0.3">
      <c r="O31781" s="1"/>
    </row>
    <row r="31782" spans="15:15" x14ac:dyDescent="0.3">
      <c r="O31782" s="1"/>
    </row>
    <row r="31783" spans="15:15" x14ac:dyDescent="0.3">
      <c r="O31783" s="1"/>
    </row>
    <row r="31784" spans="15:15" x14ac:dyDescent="0.3">
      <c r="O31784" s="1"/>
    </row>
    <row r="31785" spans="15:15" x14ac:dyDescent="0.3">
      <c r="O31785" s="1"/>
    </row>
    <row r="31786" spans="15:15" x14ac:dyDescent="0.3">
      <c r="O31786" s="1"/>
    </row>
    <row r="31787" spans="15:15" x14ac:dyDescent="0.3">
      <c r="O31787" s="1"/>
    </row>
    <row r="31788" spans="15:15" x14ac:dyDescent="0.3">
      <c r="O31788" s="1"/>
    </row>
    <row r="31789" spans="15:15" x14ac:dyDescent="0.3">
      <c r="O31789" s="1"/>
    </row>
    <row r="31790" spans="15:15" x14ac:dyDescent="0.3">
      <c r="O31790" s="1"/>
    </row>
    <row r="31791" spans="15:15" x14ac:dyDescent="0.3">
      <c r="O31791" s="1"/>
    </row>
    <row r="31792" spans="15:15" x14ac:dyDescent="0.3">
      <c r="O31792" s="1"/>
    </row>
    <row r="31793" spans="15:15" x14ac:dyDescent="0.3">
      <c r="O31793" s="1"/>
    </row>
    <row r="31794" spans="15:15" x14ac:dyDescent="0.3">
      <c r="O31794" s="1"/>
    </row>
    <row r="31795" spans="15:15" x14ac:dyDescent="0.3">
      <c r="O31795" s="1"/>
    </row>
    <row r="31796" spans="15:15" x14ac:dyDescent="0.3">
      <c r="O31796" s="1"/>
    </row>
    <row r="31797" spans="15:15" x14ac:dyDescent="0.3">
      <c r="O31797" s="1"/>
    </row>
    <row r="31798" spans="15:15" x14ac:dyDescent="0.3">
      <c r="O31798" s="1"/>
    </row>
    <row r="31799" spans="15:15" x14ac:dyDescent="0.3">
      <c r="O31799" s="1"/>
    </row>
    <row r="31800" spans="15:15" x14ac:dyDescent="0.3">
      <c r="O31800" s="1"/>
    </row>
    <row r="31801" spans="15:15" x14ac:dyDescent="0.3">
      <c r="O31801" s="1"/>
    </row>
    <row r="31802" spans="15:15" x14ac:dyDescent="0.3">
      <c r="O31802" s="1"/>
    </row>
    <row r="31803" spans="15:15" x14ac:dyDescent="0.3">
      <c r="O31803" s="1"/>
    </row>
    <row r="31804" spans="15:15" x14ac:dyDescent="0.3">
      <c r="O31804" s="1"/>
    </row>
    <row r="31805" spans="15:15" x14ac:dyDescent="0.3">
      <c r="O31805" s="1"/>
    </row>
    <row r="31806" spans="15:15" x14ac:dyDescent="0.3">
      <c r="O31806" s="1"/>
    </row>
    <row r="31807" spans="15:15" x14ac:dyDescent="0.3">
      <c r="O31807" s="1"/>
    </row>
    <row r="31808" spans="15:15" x14ac:dyDescent="0.3">
      <c r="O31808" s="1"/>
    </row>
    <row r="31809" spans="15:15" x14ac:dyDescent="0.3">
      <c r="O31809" s="1"/>
    </row>
    <row r="31810" spans="15:15" x14ac:dyDescent="0.3">
      <c r="O31810" s="1"/>
    </row>
    <row r="31811" spans="15:15" x14ac:dyDescent="0.3">
      <c r="O31811" s="1"/>
    </row>
    <row r="31812" spans="15:15" x14ac:dyDescent="0.3">
      <c r="O31812" s="1"/>
    </row>
    <row r="31813" spans="15:15" x14ac:dyDescent="0.3">
      <c r="O31813" s="1"/>
    </row>
    <row r="31814" spans="15:15" x14ac:dyDescent="0.3">
      <c r="O31814" s="1"/>
    </row>
    <row r="31815" spans="15:15" x14ac:dyDescent="0.3">
      <c r="O31815" s="1"/>
    </row>
    <row r="31816" spans="15:15" x14ac:dyDescent="0.3">
      <c r="O31816" s="1"/>
    </row>
    <row r="31817" spans="15:15" x14ac:dyDescent="0.3">
      <c r="O31817" s="1"/>
    </row>
    <row r="31818" spans="15:15" x14ac:dyDescent="0.3">
      <c r="O31818" s="1"/>
    </row>
    <row r="31819" spans="15:15" x14ac:dyDescent="0.3">
      <c r="O31819" s="1"/>
    </row>
    <row r="31820" spans="15:15" x14ac:dyDescent="0.3">
      <c r="O31820" s="1"/>
    </row>
    <row r="31821" spans="15:15" x14ac:dyDescent="0.3">
      <c r="O31821" s="1"/>
    </row>
    <row r="31822" spans="15:15" x14ac:dyDescent="0.3">
      <c r="O31822" s="1"/>
    </row>
    <row r="31823" spans="15:15" x14ac:dyDescent="0.3">
      <c r="O31823" s="1"/>
    </row>
    <row r="31824" spans="15:15" x14ac:dyDescent="0.3">
      <c r="O31824" s="1"/>
    </row>
    <row r="31825" spans="15:15" x14ac:dyDescent="0.3">
      <c r="O31825" s="1"/>
    </row>
    <row r="31826" spans="15:15" x14ac:dyDescent="0.3">
      <c r="O31826" s="1"/>
    </row>
    <row r="31827" spans="15:15" x14ac:dyDescent="0.3">
      <c r="O31827" s="1"/>
    </row>
    <row r="31828" spans="15:15" x14ac:dyDescent="0.3">
      <c r="O31828" s="1"/>
    </row>
    <row r="31829" spans="15:15" x14ac:dyDescent="0.3">
      <c r="O31829" s="1"/>
    </row>
    <row r="31830" spans="15:15" x14ac:dyDescent="0.3">
      <c r="O31830" s="1"/>
    </row>
    <row r="31831" spans="15:15" x14ac:dyDescent="0.3">
      <c r="O31831" s="1"/>
    </row>
    <row r="31832" spans="15:15" x14ac:dyDescent="0.3">
      <c r="O31832" s="1"/>
    </row>
    <row r="31833" spans="15:15" x14ac:dyDescent="0.3">
      <c r="O31833" s="1"/>
    </row>
    <row r="31834" spans="15:15" x14ac:dyDescent="0.3">
      <c r="O31834" s="1"/>
    </row>
    <row r="31835" spans="15:15" x14ac:dyDescent="0.3">
      <c r="O31835" s="1"/>
    </row>
    <row r="31836" spans="15:15" x14ac:dyDescent="0.3">
      <c r="O31836" s="1"/>
    </row>
    <row r="31837" spans="15:15" x14ac:dyDescent="0.3">
      <c r="O31837" s="1"/>
    </row>
    <row r="31838" spans="15:15" x14ac:dyDescent="0.3">
      <c r="O31838" s="1"/>
    </row>
    <row r="31839" spans="15:15" x14ac:dyDescent="0.3">
      <c r="O31839" s="1"/>
    </row>
    <row r="31840" spans="15:15" x14ac:dyDescent="0.3">
      <c r="O31840" s="1"/>
    </row>
    <row r="31841" spans="15:15" x14ac:dyDescent="0.3">
      <c r="O31841" s="1"/>
    </row>
    <row r="31842" spans="15:15" x14ac:dyDescent="0.3">
      <c r="O31842" s="1"/>
    </row>
    <row r="31843" spans="15:15" x14ac:dyDescent="0.3">
      <c r="O31843" s="1"/>
    </row>
    <row r="31844" spans="15:15" x14ac:dyDescent="0.3">
      <c r="O31844" s="1"/>
    </row>
    <row r="31845" spans="15:15" x14ac:dyDescent="0.3">
      <c r="O31845" s="1"/>
    </row>
    <row r="31846" spans="15:15" x14ac:dyDescent="0.3">
      <c r="O31846" s="1"/>
    </row>
    <row r="31847" spans="15:15" x14ac:dyDescent="0.3">
      <c r="O31847" s="1"/>
    </row>
    <row r="31848" spans="15:15" x14ac:dyDescent="0.3">
      <c r="O31848" s="1"/>
    </row>
    <row r="31849" spans="15:15" x14ac:dyDescent="0.3">
      <c r="O31849" s="1"/>
    </row>
    <row r="31850" spans="15:15" x14ac:dyDescent="0.3">
      <c r="O31850" s="1"/>
    </row>
    <row r="31851" spans="15:15" x14ac:dyDescent="0.3">
      <c r="O31851" s="1"/>
    </row>
    <row r="31852" spans="15:15" x14ac:dyDescent="0.3">
      <c r="O31852" s="1"/>
    </row>
    <row r="31853" spans="15:15" x14ac:dyDescent="0.3">
      <c r="O31853" s="1"/>
    </row>
    <row r="31854" spans="15:15" x14ac:dyDescent="0.3">
      <c r="O31854" s="1"/>
    </row>
    <row r="31855" spans="15:15" x14ac:dyDescent="0.3">
      <c r="O31855" s="1"/>
    </row>
    <row r="31856" spans="15:15" x14ac:dyDescent="0.3">
      <c r="O31856" s="1"/>
    </row>
    <row r="31857" spans="15:15" x14ac:dyDescent="0.3">
      <c r="O31857" s="1"/>
    </row>
    <row r="31858" spans="15:15" x14ac:dyDescent="0.3">
      <c r="O31858" s="1"/>
    </row>
    <row r="31859" spans="15:15" x14ac:dyDescent="0.3">
      <c r="O31859" s="1"/>
    </row>
    <row r="31860" spans="15:15" x14ac:dyDescent="0.3">
      <c r="O31860" s="1"/>
    </row>
    <row r="31861" spans="15:15" x14ac:dyDescent="0.3">
      <c r="O31861" s="1"/>
    </row>
    <row r="31862" spans="15:15" x14ac:dyDescent="0.3">
      <c r="O31862" s="1"/>
    </row>
    <row r="31863" spans="15:15" x14ac:dyDescent="0.3">
      <c r="O31863" s="1"/>
    </row>
    <row r="31864" spans="15:15" x14ac:dyDescent="0.3">
      <c r="O31864" s="1"/>
    </row>
    <row r="31865" spans="15:15" x14ac:dyDescent="0.3">
      <c r="O31865" s="1"/>
    </row>
    <row r="31866" spans="15:15" x14ac:dyDescent="0.3">
      <c r="O31866" s="1"/>
    </row>
    <row r="31867" spans="15:15" x14ac:dyDescent="0.3">
      <c r="O31867" s="1"/>
    </row>
    <row r="31868" spans="15:15" x14ac:dyDescent="0.3">
      <c r="O31868" s="1"/>
    </row>
    <row r="31869" spans="15:15" x14ac:dyDescent="0.3">
      <c r="O31869" s="1"/>
    </row>
    <row r="31870" spans="15:15" x14ac:dyDescent="0.3">
      <c r="O31870" s="1"/>
    </row>
    <row r="31871" spans="15:15" x14ac:dyDescent="0.3">
      <c r="O31871" s="1"/>
    </row>
    <row r="31872" spans="15:15" x14ac:dyDescent="0.3">
      <c r="O31872" s="1"/>
    </row>
    <row r="31873" spans="15:15" x14ac:dyDescent="0.3">
      <c r="O31873" s="1"/>
    </row>
    <row r="31874" spans="15:15" x14ac:dyDescent="0.3">
      <c r="O31874" s="1"/>
    </row>
    <row r="31875" spans="15:15" x14ac:dyDescent="0.3">
      <c r="O31875" s="1"/>
    </row>
    <row r="31876" spans="15:15" x14ac:dyDescent="0.3">
      <c r="O31876" s="1"/>
    </row>
    <row r="31877" spans="15:15" x14ac:dyDescent="0.3">
      <c r="O31877" s="1"/>
    </row>
    <row r="31878" spans="15:15" x14ac:dyDescent="0.3">
      <c r="O31878" s="1"/>
    </row>
    <row r="31879" spans="15:15" x14ac:dyDescent="0.3">
      <c r="O31879" s="1"/>
    </row>
    <row r="31880" spans="15:15" x14ac:dyDescent="0.3">
      <c r="O31880" s="1"/>
    </row>
    <row r="31881" spans="15:15" x14ac:dyDescent="0.3">
      <c r="O31881" s="1"/>
    </row>
    <row r="31882" spans="15:15" x14ac:dyDescent="0.3">
      <c r="O31882" s="1"/>
    </row>
    <row r="31883" spans="15:15" x14ac:dyDescent="0.3">
      <c r="O31883" s="1"/>
    </row>
    <row r="31884" spans="15:15" x14ac:dyDescent="0.3">
      <c r="O31884" s="1"/>
    </row>
    <row r="31885" spans="15:15" x14ac:dyDescent="0.3">
      <c r="O31885" s="1"/>
    </row>
    <row r="31886" spans="15:15" x14ac:dyDescent="0.3">
      <c r="O31886" s="1"/>
    </row>
    <row r="31887" spans="15:15" x14ac:dyDescent="0.3">
      <c r="O31887" s="1"/>
    </row>
    <row r="31888" spans="15:15" x14ac:dyDescent="0.3">
      <c r="O31888" s="1"/>
    </row>
    <row r="31889" spans="15:15" x14ac:dyDescent="0.3">
      <c r="O31889" s="1"/>
    </row>
    <row r="31890" spans="15:15" x14ac:dyDescent="0.3">
      <c r="O31890" s="1"/>
    </row>
    <row r="31891" spans="15:15" x14ac:dyDescent="0.3">
      <c r="O31891" s="1"/>
    </row>
    <row r="31892" spans="15:15" x14ac:dyDescent="0.3">
      <c r="O31892" s="1"/>
    </row>
    <row r="31893" spans="15:15" x14ac:dyDescent="0.3">
      <c r="O31893" s="1"/>
    </row>
    <row r="31894" spans="15:15" x14ac:dyDescent="0.3">
      <c r="O31894" s="1"/>
    </row>
    <row r="31895" spans="15:15" x14ac:dyDescent="0.3">
      <c r="O31895" s="1"/>
    </row>
    <row r="31896" spans="15:15" x14ac:dyDescent="0.3">
      <c r="O31896" s="1"/>
    </row>
    <row r="31897" spans="15:15" x14ac:dyDescent="0.3">
      <c r="O31897" s="1"/>
    </row>
    <row r="31898" spans="15:15" x14ac:dyDescent="0.3">
      <c r="O31898" s="1"/>
    </row>
    <row r="31899" spans="15:15" x14ac:dyDescent="0.3">
      <c r="O31899" s="1"/>
    </row>
    <row r="31900" spans="15:15" x14ac:dyDescent="0.3">
      <c r="O31900" s="1"/>
    </row>
    <row r="31901" spans="15:15" x14ac:dyDescent="0.3">
      <c r="O31901" s="1"/>
    </row>
    <row r="31902" spans="15:15" x14ac:dyDescent="0.3">
      <c r="O31902" s="1"/>
    </row>
    <row r="31903" spans="15:15" x14ac:dyDescent="0.3">
      <c r="O31903" s="1"/>
    </row>
    <row r="31904" spans="15:15" x14ac:dyDescent="0.3">
      <c r="O31904" s="1"/>
    </row>
    <row r="31905" spans="15:15" x14ac:dyDescent="0.3">
      <c r="O31905" s="1"/>
    </row>
    <row r="31906" spans="15:15" x14ac:dyDescent="0.3">
      <c r="O31906" s="1"/>
    </row>
    <row r="31907" spans="15:15" x14ac:dyDescent="0.3">
      <c r="O31907" s="1"/>
    </row>
    <row r="31908" spans="15:15" x14ac:dyDescent="0.3">
      <c r="O31908" s="1"/>
    </row>
    <row r="31909" spans="15:15" x14ac:dyDescent="0.3">
      <c r="O31909" s="1"/>
    </row>
    <row r="31910" spans="15:15" x14ac:dyDescent="0.3">
      <c r="O31910" s="1"/>
    </row>
    <row r="31911" spans="15:15" x14ac:dyDescent="0.3">
      <c r="O31911" s="1"/>
    </row>
    <row r="31912" spans="15:15" x14ac:dyDescent="0.3">
      <c r="O31912" s="1"/>
    </row>
    <row r="31913" spans="15:15" x14ac:dyDescent="0.3">
      <c r="O31913" s="1"/>
    </row>
    <row r="31914" spans="15:15" x14ac:dyDescent="0.3">
      <c r="O31914" s="1"/>
    </row>
    <row r="31915" spans="15:15" x14ac:dyDescent="0.3">
      <c r="O31915" s="1"/>
    </row>
    <row r="31916" spans="15:15" x14ac:dyDescent="0.3">
      <c r="O31916" s="1"/>
    </row>
    <row r="31917" spans="15:15" x14ac:dyDescent="0.3">
      <c r="O31917" s="1"/>
    </row>
    <row r="31918" spans="15:15" x14ac:dyDescent="0.3">
      <c r="O31918" s="1"/>
    </row>
    <row r="31919" spans="15:15" x14ac:dyDescent="0.3">
      <c r="O31919" s="1"/>
    </row>
    <row r="31920" spans="15:15" x14ac:dyDescent="0.3">
      <c r="O31920" s="1"/>
    </row>
    <row r="31921" spans="15:15" x14ac:dyDescent="0.3">
      <c r="O31921" s="1"/>
    </row>
    <row r="31922" spans="15:15" x14ac:dyDescent="0.3">
      <c r="O31922" s="1"/>
    </row>
    <row r="31923" spans="15:15" x14ac:dyDescent="0.3">
      <c r="O31923" s="1"/>
    </row>
    <row r="31924" spans="15:15" x14ac:dyDescent="0.3">
      <c r="O31924" s="1"/>
    </row>
    <row r="31925" spans="15:15" x14ac:dyDescent="0.3">
      <c r="O31925" s="1"/>
    </row>
    <row r="31926" spans="15:15" x14ac:dyDescent="0.3">
      <c r="O31926" s="1"/>
    </row>
    <row r="31927" spans="15:15" x14ac:dyDescent="0.3">
      <c r="O31927" s="1"/>
    </row>
    <row r="31928" spans="15:15" x14ac:dyDescent="0.3">
      <c r="O31928" s="1"/>
    </row>
    <row r="31929" spans="15:15" x14ac:dyDescent="0.3">
      <c r="O31929" s="1"/>
    </row>
    <row r="31930" spans="15:15" x14ac:dyDescent="0.3">
      <c r="O31930" s="1"/>
    </row>
    <row r="31931" spans="15:15" x14ac:dyDescent="0.3">
      <c r="O31931" s="1"/>
    </row>
    <row r="31932" spans="15:15" x14ac:dyDescent="0.3">
      <c r="O31932" s="1"/>
    </row>
    <row r="31933" spans="15:15" x14ac:dyDescent="0.3">
      <c r="O31933" s="1"/>
    </row>
    <row r="31934" spans="15:15" x14ac:dyDescent="0.3">
      <c r="O31934" s="1"/>
    </row>
    <row r="31935" spans="15:15" x14ac:dyDescent="0.3">
      <c r="O31935" s="1"/>
    </row>
    <row r="31936" spans="15:15" x14ac:dyDescent="0.3">
      <c r="O31936" s="1"/>
    </row>
    <row r="31937" spans="15:15" x14ac:dyDescent="0.3">
      <c r="O31937" s="1"/>
    </row>
    <row r="31938" spans="15:15" x14ac:dyDescent="0.3">
      <c r="O31938" s="1"/>
    </row>
    <row r="31939" spans="15:15" x14ac:dyDescent="0.3">
      <c r="O31939" s="1"/>
    </row>
    <row r="31940" spans="15:15" x14ac:dyDescent="0.3">
      <c r="O31940" s="1"/>
    </row>
    <row r="31941" spans="15:15" x14ac:dyDescent="0.3">
      <c r="O31941" s="1"/>
    </row>
    <row r="31942" spans="15:15" x14ac:dyDescent="0.3">
      <c r="O31942" s="1"/>
    </row>
    <row r="31943" spans="15:15" x14ac:dyDescent="0.3">
      <c r="O31943" s="1"/>
    </row>
    <row r="31944" spans="15:15" x14ac:dyDescent="0.3">
      <c r="O31944" s="1"/>
    </row>
    <row r="31945" spans="15:15" x14ac:dyDescent="0.3">
      <c r="O31945" s="1"/>
    </row>
    <row r="31946" spans="15:15" x14ac:dyDescent="0.3">
      <c r="O31946" s="1"/>
    </row>
    <row r="31947" spans="15:15" x14ac:dyDescent="0.3">
      <c r="O31947" s="1"/>
    </row>
    <row r="31948" spans="15:15" x14ac:dyDescent="0.3">
      <c r="O31948" s="1"/>
    </row>
    <row r="31949" spans="15:15" x14ac:dyDescent="0.3">
      <c r="O31949" s="1"/>
    </row>
    <row r="31950" spans="15:15" x14ac:dyDescent="0.3">
      <c r="O31950" s="1"/>
    </row>
    <row r="31951" spans="15:15" x14ac:dyDescent="0.3">
      <c r="O31951" s="1"/>
    </row>
    <row r="31952" spans="15:15" x14ac:dyDescent="0.3">
      <c r="O31952" s="1"/>
    </row>
    <row r="31953" spans="15:15" x14ac:dyDescent="0.3">
      <c r="O31953" s="1"/>
    </row>
    <row r="31954" spans="15:15" x14ac:dyDescent="0.3">
      <c r="O31954" s="1"/>
    </row>
    <row r="31955" spans="15:15" x14ac:dyDescent="0.3">
      <c r="O31955" s="1"/>
    </row>
    <row r="31956" spans="15:15" x14ac:dyDescent="0.3">
      <c r="O31956" s="1"/>
    </row>
    <row r="31957" spans="15:15" x14ac:dyDescent="0.3">
      <c r="O31957" s="1"/>
    </row>
    <row r="31958" spans="15:15" x14ac:dyDescent="0.3">
      <c r="O31958" s="1"/>
    </row>
    <row r="31959" spans="15:15" x14ac:dyDescent="0.3">
      <c r="O31959" s="1"/>
    </row>
    <row r="31960" spans="15:15" x14ac:dyDescent="0.3">
      <c r="O31960" s="1"/>
    </row>
    <row r="31961" spans="15:15" x14ac:dyDescent="0.3">
      <c r="O31961" s="1"/>
    </row>
    <row r="31962" spans="15:15" x14ac:dyDescent="0.3">
      <c r="O31962" s="1"/>
    </row>
    <row r="31963" spans="15:15" x14ac:dyDescent="0.3">
      <c r="O31963" s="1"/>
    </row>
    <row r="31964" spans="15:15" x14ac:dyDescent="0.3">
      <c r="O31964" s="1"/>
    </row>
    <row r="31965" spans="15:15" x14ac:dyDescent="0.3">
      <c r="O31965" s="1"/>
    </row>
    <row r="31966" spans="15:15" x14ac:dyDescent="0.3">
      <c r="O31966" s="1"/>
    </row>
    <row r="31967" spans="15:15" x14ac:dyDescent="0.3">
      <c r="O31967" s="1"/>
    </row>
    <row r="31968" spans="15:15" x14ac:dyDescent="0.3">
      <c r="O31968" s="1"/>
    </row>
    <row r="31969" spans="15:15" x14ac:dyDescent="0.3">
      <c r="O31969" s="1"/>
    </row>
    <row r="31970" spans="15:15" x14ac:dyDescent="0.3">
      <c r="O31970" s="1"/>
    </row>
    <row r="31971" spans="15:15" x14ac:dyDescent="0.3">
      <c r="O31971" s="1"/>
    </row>
    <row r="31972" spans="15:15" x14ac:dyDescent="0.3">
      <c r="O31972" s="1"/>
    </row>
    <row r="31973" spans="15:15" x14ac:dyDescent="0.3">
      <c r="O31973" s="1"/>
    </row>
    <row r="31974" spans="15:15" x14ac:dyDescent="0.3">
      <c r="O31974" s="1"/>
    </row>
    <row r="31975" spans="15:15" x14ac:dyDescent="0.3">
      <c r="O31975" s="1"/>
    </row>
    <row r="31976" spans="15:15" x14ac:dyDescent="0.3">
      <c r="O31976" s="1"/>
    </row>
    <row r="31977" spans="15:15" x14ac:dyDescent="0.3">
      <c r="O31977" s="1"/>
    </row>
    <row r="31978" spans="15:15" x14ac:dyDescent="0.3">
      <c r="O31978" s="1"/>
    </row>
    <row r="31979" spans="15:15" x14ac:dyDescent="0.3">
      <c r="O31979" s="1"/>
    </row>
    <row r="31980" spans="15:15" x14ac:dyDescent="0.3">
      <c r="O31980" s="1"/>
    </row>
    <row r="31981" spans="15:15" x14ac:dyDescent="0.3">
      <c r="O31981" s="1"/>
    </row>
    <row r="31982" spans="15:15" x14ac:dyDescent="0.3">
      <c r="O31982" s="1"/>
    </row>
    <row r="31983" spans="15:15" x14ac:dyDescent="0.3">
      <c r="O31983" s="1"/>
    </row>
    <row r="31984" spans="15:15" x14ac:dyDescent="0.3">
      <c r="O31984" s="1"/>
    </row>
    <row r="31985" spans="15:15" x14ac:dyDescent="0.3">
      <c r="O31985" s="1"/>
    </row>
    <row r="31986" spans="15:15" x14ac:dyDescent="0.3">
      <c r="O31986" s="1"/>
    </row>
    <row r="31987" spans="15:15" x14ac:dyDescent="0.3">
      <c r="O31987" s="1"/>
    </row>
    <row r="31988" spans="15:15" x14ac:dyDescent="0.3">
      <c r="O31988" s="1"/>
    </row>
    <row r="31989" spans="15:15" x14ac:dyDescent="0.3">
      <c r="O31989" s="1"/>
    </row>
    <row r="31990" spans="15:15" x14ac:dyDescent="0.3">
      <c r="O31990" s="1"/>
    </row>
    <row r="31991" spans="15:15" x14ac:dyDescent="0.3">
      <c r="O31991" s="1"/>
    </row>
    <row r="31992" spans="15:15" x14ac:dyDescent="0.3">
      <c r="O31992" s="1"/>
    </row>
    <row r="31993" spans="15:15" x14ac:dyDescent="0.3">
      <c r="O31993" s="1"/>
    </row>
    <row r="31994" spans="15:15" x14ac:dyDescent="0.3">
      <c r="O31994" s="1"/>
    </row>
    <row r="31995" spans="15:15" x14ac:dyDescent="0.3">
      <c r="O31995" s="1"/>
    </row>
    <row r="31996" spans="15:15" x14ac:dyDescent="0.3">
      <c r="O31996" s="1"/>
    </row>
    <row r="31997" spans="15:15" x14ac:dyDescent="0.3">
      <c r="O31997" s="1"/>
    </row>
    <row r="31998" spans="15:15" x14ac:dyDescent="0.3">
      <c r="O31998" s="1"/>
    </row>
    <row r="31999" spans="15:15" x14ac:dyDescent="0.3">
      <c r="O31999" s="1"/>
    </row>
    <row r="32000" spans="15:15" x14ac:dyDescent="0.3">
      <c r="O32000" s="1"/>
    </row>
    <row r="32001" spans="15:15" x14ac:dyDescent="0.3">
      <c r="O32001" s="1"/>
    </row>
    <row r="32002" spans="15:15" x14ac:dyDescent="0.3">
      <c r="O32002" s="1"/>
    </row>
    <row r="32003" spans="15:15" x14ac:dyDescent="0.3">
      <c r="O32003" s="1"/>
    </row>
    <row r="32004" spans="15:15" x14ac:dyDescent="0.3">
      <c r="O32004" s="1"/>
    </row>
    <row r="32005" spans="15:15" x14ac:dyDescent="0.3">
      <c r="O32005" s="1"/>
    </row>
    <row r="32006" spans="15:15" x14ac:dyDescent="0.3">
      <c r="O32006" s="1"/>
    </row>
    <row r="32007" spans="15:15" x14ac:dyDescent="0.3">
      <c r="O32007" s="1"/>
    </row>
    <row r="32008" spans="15:15" x14ac:dyDescent="0.3">
      <c r="O32008" s="1"/>
    </row>
    <row r="32009" spans="15:15" x14ac:dyDescent="0.3">
      <c r="O32009" s="1"/>
    </row>
    <row r="32010" spans="15:15" x14ac:dyDescent="0.3">
      <c r="O32010" s="1"/>
    </row>
    <row r="32011" spans="15:15" x14ac:dyDescent="0.3">
      <c r="O32011" s="1"/>
    </row>
    <row r="32012" spans="15:15" x14ac:dyDescent="0.3">
      <c r="O32012" s="1"/>
    </row>
    <row r="32013" spans="15:15" x14ac:dyDescent="0.3">
      <c r="O32013" s="1"/>
    </row>
    <row r="32014" spans="15:15" x14ac:dyDescent="0.3">
      <c r="O32014" s="1"/>
    </row>
    <row r="32015" spans="15:15" x14ac:dyDescent="0.3">
      <c r="O32015" s="1"/>
    </row>
    <row r="32016" spans="15:15" x14ac:dyDescent="0.3">
      <c r="O32016" s="1"/>
    </row>
    <row r="32017" spans="15:15" x14ac:dyDescent="0.3">
      <c r="O32017" s="1"/>
    </row>
    <row r="32018" spans="15:15" x14ac:dyDescent="0.3">
      <c r="O32018" s="1"/>
    </row>
    <row r="32019" spans="15:15" x14ac:dyDescent="0.3">
      <c r="O32019" s="1"/>
    </row>
    <row r="32020" spans="15:15" x14ac:dyDescent="0.3">
      <c r="O32020" s="1"/>
    </row>
    <row r="32021" spans="15:15" x14ac:dyDescent="0.3">
      <c r="O32021" s="1"/>
    </row>
    <row r="32022" spans="15:15" x14ac:dyDescent="0.3">
      <c r="O32022" s="1"/>
    </row>
    <row r="32023" spans="15:15" x14ac:dyDescent="0.3">
      <c r="O32023" s="1"/>
    </row>
    <row r="32024" spans="15:15" x14ac:dyDescent="0.3">
      <c r="O32024" s="1"/>
    </row>
    <row r="32025" spans="15:15" x14ac:dyDescent="0.3">
      <c r="O32025" s="1"/>
    </row>
    <row r="32026" spans="15:15" x14ac:dyDescent="0.3">
      <c r="O32026" s="1"/>
    </row>
    <row r="32027" spans="15:15" x14ac:dyDescent="0.3">
      <c r="O32027" s="1"/>
    </row>
    <row r="32028" spans="15:15" x14ac:dyDescent="0.3">
      <c r="O32028" s="1"/>
    </row>
    <row r="32029" spans="15:15" x14ac:dyDescent="0.3">
      <c r="O32029" s="1"/>
    </row>
    <row r="32030" spans="15:15" x14ac:dyDescent="0.3">
      <c r="O32030" s="1"/>
    </row>
    <row r="32031" spans="15:15" x14ac:dyDescent="0.3">
      <c r="O32031" s="1"/>
    </row>
    <row r="32032" spans="15:15" x14ac:dyDescent="0.3">
      <c r="O32032" s="1"/>
    </row>
    <row r="32033" spans="15:15" x14ac:dyDescent="0.3">
      <c r="O32033" s="1"/>
    </row>
    <row r="32034" spans="15:15" x14ac:dyDescent="0.3">
      <c r="O32034" s="1"/>
    </row>
    <row r="32035" spans="15:15" x14ac:dyDescent="0.3">
      <c r="O32035" s="1"/>
    </row>
    <row r="32036" spans="15:15" x14ac:dyDescent="0.3">
      <c r="O32036" s="1"/>
    </row>
    <row r="32037" spans="15:15" x14ac:dyDescent="0.3">
      <c r="O32037" s="1"/>
    </row>
    <row r="32038" spans="15:15" x14ac:dyDescent="0.3">
      <c r="O32038" s="1"/>
    </row>
    <row r="32039" spans="15:15" x14ac:dyDescent="0.3">
      <c r="O32039" s="1"/>
    </row>
    <row r="32040" spans="15:15" x14ac:dyDescent="0.3">
      <c r="O32040" s="1"/>
    </row>
    <row r="32041" spans="15:15" x14ac:dyDescent="0.3">
      <c r="O32041" s="1"/>
    </row>
    <row r="32042" spans="15:15" x14ac:dyDescent="0.3">
      <c r="O32042" s="1"/>
    </row>
    <row r="32043" spans="15:15" x14ac:dyDescent="0.3">
      <c r="O32043" s="1"/>
    </row>
    <row r="32044" spans="15:15" x14ac:dyDescent="0.3">
      <c r="O32044" s="1"/>
    </row>
    <row r="32045" spans="15:15" x14ac:dyDescent="0.3">
      <c r="O32045" s="1"/>
    </row>
    <row r="32046" spans="15:15" x14ac:dyDescent="0.3">
      <c r="O32046" s="1"/>
    </row>
    <row r="32047" spans="15:15" x14ac:dyDescent="0.3">
      <c r="O32047" s="1"/>
    </row>
    <row r="32048" spans="15:15" x14ac:dyDescent="0.3">
      <c r="O32048" s="1"/>
    </row>
    <row r="32049" spans="15:15" x14ac:dyDescent="0.3">
      <c r="O32049" s="1"/>
    </row>
    <row r="32050" spans="15:15" x14ac:dyDescent="0.3">
      <c r="O32050" s="1"/>
    </row>
    <row r="32051" spans="15:15" x14ac:dyDescent="0.3">
      <c r="O32051" s="1"/>
    </row>
    <row r="32052" spans="15:15" x14ac:dyDescent="0.3">
      <c r="O32052" s="1"/>
    </row>
    <row r="32053" spans="15:15" x14ac:dyDescent="0.3">
      <c r="O32053" s="1"/>
    </row>
    <row r="32054" spans="15:15" x14ac:dyDescent="0.3">
      <c r="O32054" s="1"/>
    </row>
    <row r="32055" spans="15:15" x14ac:dyDescent="0.3">
      <c r="O32055" s="1"/>
    </row>
    <row r="32056" spans="15:15" x14ac:dyDescent="0.3">
      <c r="O32056" s="1"/>
    </row>
    <row r="32057" spans="15:15" x14ac:dyDescent="0.3">
      <c r="O32057" s="1"/>
    </row>
    <row r="32058" spans="15:15" x14ac:dyDescent="0.3">
      <c r="O32058" s="1"/>
    </row>
    <row r="32059" spans="15:15" x14ac:dyDescent="0.3">
      <c r="O32059" s="1"/>
    </row>
    <row r="32060" spans="15:15" x14ac:dyDescent="0.3">
      <c r="O32060" s="1"/>
    </row>
    <row r="32061" spans="15:15" x14ac:dyDescent="0.3">
      <c r="O32061" s="1"/>
    </row>
    <row r="32062" spans="15:15" x14ac:dyDescent="0.3">
      <c r="O32062" s="1"/>
    </row>
    <row r="32063" spans="15:15" x14ac:dyDescent="0.3">
      <c r="O32063" s="1"/>
    </row>
    <row r="32064" spans="15:15" x14ac:dyDescent="0.3">
      <c r="O32064" s="1"/>
    </row>
    <row r="32065" spans="15:15" x14ac:dyDescent="0.3">
      <c r="O32065" s="1"/>
    </row>
    <row r="32066" spans="15:15" x14ac:dyDescent="0.3">
      <c r="O32066" s="1"/>
    </row>
    <row r="32067" spans="15:15" x14ac:dyDescent="0.3">
      <c r="O32067" s="1"/>
    </row>
    <row r="32068" spans="15:15" x14ac:dyDescent="0.3">
      <c r="O32068" s="1"/>
    </row>
    <row r="32069" spans="15:15" x14ac:dyDescent="0.3">
      <c r="O32069" s="1"/>
    </row>
    <row r="32070" spans="15:15" x14ac:dyDescent="0.3">
      <c r="O32070" s="1"/>
    </row>
    <row r="32071" spans="15:15" x14ac:dyDescent="0.3">
      <c r="O32071" s="1"/>
    </row>
    <row r="32072" spans="15:15" x14ac:dyDescent="0.3">
      <c r="O32072" s="1"/>
    </row>
    <row r="32073" spans="15:15" x14ac:dyDescent="0.3">
      <c r="O32073" s="1"/>
    </row>
    <row r="32074" spans="15:15" x14ac:dyDescent="0.3">
      <c r="O32074" s="1"/>
    </row>
    <row r="32075" spans="15:15" x14ac:dyDescent="0.3">
      <c r="O32075" s="1"/>
    </row>
    <row r="32076" spans="15:15" x14ac:dyDescent="0.3">
      <c r="O32076" s="1"/>
    </row>
    <row r="32077" spans="15:15" x14ac:dyDescent="0.3">
      <c r="O32077" s="1"/>
    </row>
    <row r="32078" spans="15:15" x14ac:dyDescent="0.3">
      <c r="O32078" s="1"/>
    </row>
    <row r="32079" spans="15:15" x14ac:dyDescent="0.3">
      <c r="O32079" s="1"/>
    </row>
    <row r="32080" spans="15:15" x14ac:dyDescent="0.3">
      <c r="O32080" s="1"/>
    </row>
    <row r="32081" spans="15:15" x14ac:dyDescent="0.3">
      <c r="O32081" s="1"/>
    </row>
    <row r="32082" spans="15:15" x14ac:dyDescent="0.3">
      <c r="O32082" s="1"/>
    </row>
    <row r="32083" spans="15:15" x14ac:dyDescent="0.3">
      <c r="O32083" s="1"/>
    </row>
    <row r="32084" spans="15:15" x14ac:dyDescent="0.3">
      <c r="O32084" s="1"/>
    </row>
    <row r="32085" spans="15:15" x14ac:dyDescent="0.3">
      <c r="O32085" s="1"/>
    </row>
    <row r="32086" spans="15:15" x14ac:dyDescent="0.3">
      <c r="O32086" s="1"/>
    </row>
    <row r="32087" spans="15:15" x14ac:dyDescent="0.3">
      <c r="O32087" s="1"/>
    </row>
    <row r="32088" spans="15:15" x14ac:dyDescent="0.3">
      <c r="O32088" s="1"/>
    </row>
    <row r="32089" spans="15:15" x14ac:dyDescent="0.3">
      <c r="O32089" s="1"/>
    </row>
    <row r="32090" spans="15:15" x14ac:dyDescent="0.3">
      <c r="O32090" s="1"/>
    </row>
    <row r="32091" spans="15:15" x14ac:dyDescent="0.3">
      <c r="O32091" s="1"/>
    </row>
    <row r="32092" spans="15:15" x14ac:dyDescent="0.3">
      <c r="O32092" s="1"/>
    </row>
    <row r="32093" spans="15:15" x14ac:dyDescent="0.3">
      <c r="O32093" s="1"/>
    </row>
    <row r="32094" spans="15:15" x14ac:dyDescent="0.3">
      <c r="O32094" s="1"/>
    </row>
    <row r="32095" spans="15:15" x14ac:dyDescent="0.3">
      <c r="O32095" s="1"/>
    </row>
    <row r="32096" spans="15:15" x14ac:dyDescent="0.3">
      <c r="O32096" s="1"/>
    </row>
    <row r="32097" spans="15:15" x14ac:dyDescent="0.3">
      <c r="O32097" s="1"/>
    </row>
    <row r="32098" spans="15:15" x14ac:dyDescent="0.3">
      <c r="O32098" s="1"/>
    </row>
    <row r="32099" spans="15:15" x14ac:dyDescent="0.3">
      <c r="O32099" s="1"/>
    </row>
    <row r="32100" spans="15:15" x14ac:dyDescent="0.3">
      <c r="O32100" s="1"/>
    </row>
    <row r="32101" spans="15:15" x14ac:dyDescent="0.3">
      <c r="O32101" s="1"/>
    </row>
    <row r="32102" spans="15:15" x14ac:dyDescent="0.3">
      <c r="O32102" s="1"/>
    </row>
    <row r="32103" spans="15:15" x14ac:dyDescent="0.3">
      <c r="O32103" s="1"/>
    </row>
    <row r="32104" spans="15:15" x14ac:dyDescent="0.3">
      <c r="O32104" s="1"/>
    </row>
    <row r="32105" spans="15:15" x14ac:dyDescent="0.3">
      <c r="O32105" s="1"/>
    </row>
    <row r="32106" spans="15:15" x14ac:dyDescent="0.3">
      <c r="O32106" s="1"/>
    </row>
    <row r="32107" spans="15:15" x14ac:dyDescent="0.3">
      <c r="O32107" s="1"/>
    </row>
    <row r="32108" spans="15:15" x14ac:dyDescent="0.3">
      <c r="O32108" s="1"/>
    </row>
    <row r="32109" spans="15:15" x14ac:dyDescent="0.3">
      <c r="O32109" s="1"/>
    </row>
    <row r="32110" spans="15:15" x14ac:dyDescent="0.3">
      <c r="O32110" s="1"/>
    </row>
    <row r="32111" spans="15:15" x14ac:dyDescent="0.3">
      <c r="O32111" s="1"/>
    </row>
    <row r="32112" spans="15:15" x14ac:dyDescent="0.3">
      <c r="O32112" s="1"/>
    </row>
    <row r="32113" spans="15:15" x14ac:dyDescent="0.3">
      <c r="O32113" s="1"/>
    </row>
    <row r="32114" spans="15:15" x14ac:dyDescent="0.3">
      <c r="O32114" s="1"/>
    </row>
    <row r="32115" spans="15:15" x14ac:dyDescent="0.3">
      <c r="O32115" s="1"/>
    </row>
    <row r="32116" spans="15:15" x14ac:dyDescent="0.3">
      <c r="O32116" s="1"/>
    </row>
    <row r="32117" spans="15:15" x14ac:dyDescent="0.3">
      <c r="O32117" s="1"/>
    </row>
    <row r="32118" spans="15:15" x14ac:dyDescent="0.3">
      <c r="O32118" s="1"/>
    </row>
    <row r="32119" spans="15:15" x14ac:dyDescent="0.3">
      <c r="O32119" s="1"/>
    </row>
    <row r="32120" spans="15:15" x14ac:dyDescent="0.3">
      <c r="O32120" s="1"/>
    </row>
    <row r="32121" spans="15:15" x14ac:dyDescent="0.3">
      <c r="O32121" s="1"/>
    </row>
    <row r="32122" spans="15:15" x14ac:dyDescent="0.3">
      <c r="O32122" s="1"/>
    </row>
    <row r="32123" spans="15:15" x14ac:dyDescent="0.3">
      <c r="O32123" s="1"/>
    </row>
    <row r="32124" spans="15:15" x14ac:dyDescent="0.3">
      <c r="O32124" s="1"/>
    </row>
    <row r="32125" spans="15:15" x14ac:dyDescent="0.3">
      <c r="O32125" s="1"/>
    </row>
    <row r="32126" spans="15:15" x14ac:dyDescent="0.3">
      <c r="O32126" s="1"/>
    </row>
    <row r="32127" spans="15:15" x14ac:dyDescent="0.3">
      <c r="O32127" s="1"/>
    </row>
    <row r="32128" spans="15:15" x14ac:dyDescent="0.3">
      <c r="O32128" s="1"/>
    </row>
    <row r="32129" spans="15:15" x14ac:dyDescent="0.3">
      <c r="O32129" s="1"/>
    </row>
    <row r="32130" spans="15:15" x14ac:dyDescent="0.3">
      <c r="O32130" s="1"/>
    </row>
    <row r="32131" spans="15:15" x14ac:dyDescent="0.3">
      <c r="O32131" s="1"/>
    </row>
    <row r="32132" spans="15:15" x14ac:dyDescent="0.3">
      <c r="O32132" s="1"/>
    </row>
    <row r="32133" spans="15:15" x14ac:dyDescent="0.3">
      <c r="O32133" s="1"/>
    </row>
    <row r="32134" spans="15:15" x14ac:dyDescent="0.3">
      <c r="O32134" s="1"/>
    </row>
    <row r="32135" spans="15:15" x14ac:dyDescent="0.3">
      <c r="O32135" s="1"/>
    </row>
    <row r="32136" spans="15:15" x14ac:dyDescent="0.3">
      <c r="O32136" s="1"/>
    </row>
    <row r="32137" spans="15:15" x14ac:dyDescent="0.3">
      <c r="O32137" s="1"/>
    </row>
    <row r="32138" spans="15:15" x14ac:dyDescent="0.3">
      <c r="O32138" s="1"/>
    </row>
    <row r="32139" spans="15:15" x14ac:dyDescent="0.3">
      <c r="O32139" s="1"/>
    </row>
    <row r="32140" spans="15:15" x14ac:dyDescent="0.3">
      <c r="O32140" s="1"/>
    </row>
    <row r="32141" spans="15:15" x14ac:dyDescent="0.3">
      <c r="O32141" s="1"/>
    </row>
    <row r="32142" spans="15:15" x14ac:dyDescent="0.3">
      <c r="O32142" s="1"/>
    </row>
    <row r="32143" spans="15:15" x14ac:dyDescent="0.3">
      <c r="O32143" s="1"/>
    </row>
    <row r="32144" spans="15:15" x14ac:dyDescent="0.3">
      <c r="O32144" s="1"/>
    </row>
    <row r="32145" spans="15:15" x14ac:dyDescent="0.3">
      <c r="O32145" s="1"/>
    </row>
    <row r="32146" spans="15:15" x14ac:dyDescent="0.3">
      <c r="O32146" s="1"/>
    </row>
    <row r="32147" spans="15:15" x14ac:dyDescent="0.3">
      <c r="O32147" s="1"/>
    </row>
    <row r="32148" spans="15:15" x14ac:dyDescent="0.3">
      <c r="O32148" s="1"/>
    </row>
    <row r="32149" spans="15:15" x14ac:dyDescent="0.3">
      <c r="O32149" s="1"/>
    </row>
    <row r="32150" spans="15:15" x14ac:dyDescent="0.3">
      <c r="O32150" s="1"/>
    </row>
    <row r="32151" spans="15:15" x14ac:dyDescent="0.3">
      <c r="O32151" s="1"/>
    </row>
    <row r="32152" spans="15:15" x14ac:dyDescent="0.3">
      <c r="O32152" s="1"/>
    </row>
    <row r="32153" spans="15:15" x14ac:dyDescent="0.3">
      <c r="O32153" s="1"/>
    </row>
    <row r="32154" spans="15:15" x14ac:dyDescent="0.3">
      <c r="O32154" s="1"/>
    </row>
    <row r="32155" spans="15:15" x14ac:dyDescent="0.3">
      <c r="O32155" s="1"/>
    </row>
    <row r="32156" spans="15:15" x14ac:dyDescent="0.3">
      <c r="O32156" s="1"/>
    </row>
    <row r="32157" spans="15:15" x14ac:dyDescent="0.3">
      <c r="O32157" s="1"/>
    </row>
    <row r="32158" spans="15:15" x14ac:dyDescent="0.3">
      <c r="O32158" s="1"/>
    </row>
    <row r="32159" spans="15:15" x14ac:dyDescent="0.3">
      <c r="O32159" s="1"/>
    </row>
    <row r="32160" spans="15:15" x14ac:dyDescent="0.3">
      <c r="O32160" s="1"/>
    </row>
    <row r="32161" spans="15:15" x14ac:dyDescent="0.3">
      <c r="O32161" s="1"/>
    </row>
    <row r="32162" spans="15:15" x14ac:dyDescent="0.3">
      <c r="O32162" s="1"/>
    </row>
    <row r="32163" spans="15:15" x14ac:dyDescent="0.3">
      <c r="O32163" s="1"/>
    </row>
    <row r="32164" spans="15:15" x14ac:dyDescent="0.3">
      <c r="O32164" s="1"/>
    </row>
    <row r="32165" spans="15:15" x14ac:dyDescent="0.3">
      <c r="O32165" s="1"/>
    </row>
    <row r="32166" spans="15:15" x14ac:dyDescent="0.3">
      <c r="O32166" s="1"/>
    </row>
    <row r="32167" spans="15:15" x14ac:dyDescent="0.3">
      <c r="O32167" s="1"/>
    </row>
    <row r="32168" spans="15:15" x14ac:dyDescent="0.3">
      <c r="O32168" s="1"/>
    </row>
    <row r="32169" spans="15:15" x14ac:dyDescent="0.3">
      <c r="O32169" s="1"/>
    </row>
    <row r="32170" spans="15:15" x14ac:dyDescent="0.3">
      <c r="O32170" s="1"/>
    </row>
    <row r="32171" spans="15:15" x14ac:dyDescent="0.3">
      <c r="O32171" s="1"/>
    </row>
    <row r="32172" spans="15:15" x14ac:dyDescent="0.3">
      <c r="O32172" s="1"/>
    </row>
    <row r="32173" spans="15:15" x14ac:dyDescent="0.3">
      <c r="O32173" s="1"/>
    </row>
    <row r="32174" spans="15:15" x14ac:dyDescent="0.3">
      <c r="O32174" s="1"/>
    </row>
    <row r="32175" spans="15:15" x14ac:dyDescent="0.3">
      <c r="O32175" s="1"/>
    </row>
    <row r="32176" spans="15:15" x14ac:dyDescent="0.3">
      <c r="O32176" s="1"/>
    </row>
    <row r="32177" spans="15:15" x14ac:dyDescent="0.3">
      <c r="O32177" s="1"/>
    </row>
    <row r="32178" spans="15:15" x14ac:dyDescent="0.3">
      <c r="O32178" s="1"/>
    </row>
    <row r="32179" spans="15:15" x14ac:dyDescent="0.3">
      <c r="O32179" s="1"/>
    </row>
    <row r="32180" spans="15:15" x14ac:dyDescent="0.3">
      <c r="O32180" s="1"/>
    </row>
    <row r="32181" spans="15:15" x14ac:dyDescent="0.3">
      <c r="O32181" s="1"/>
    </row>
    <row r="32182" spans="15:15" x14ac:dyDescent="0.3">
      <c r="O32182" s="1"/>
    </row>
    <row r="32183" spans="15:15" x14ac:dyDescent="0.3">
      <c r="O32183" s="1"/>
    </row>
    <row r="32184" spans="15:15" x14ac:dyDescent="0.3">
      <c r="O32184" s="1"/>
    </row>
    <row r="32185" spans="15:15" x14ac:dyDescent="0.3">
      <c r="O32185" s="1"/>
    </row>
    <row r="32186" spans="15:15" x14ac:dyDescent="0.3">
      <c r="O32186" s="1"/>
    </row>
    <row r="32187" spans="15:15" x14ac:dyDescent="0.3">
      <c r="O32187" s="1"/>
    </row>
    <row r="32188" spans="15:15" x14ac:dyDescent="0.3">
      <c r="O32188" s="1"/>
    </row>
    <row r="32189" spans="15:15" x14ac:dyDescent="0.3">
      <c r="O32189" s="1"/>
    </row>
    <row r="32190" spans="15:15" x14ac:dyDescent="0.3">
      <c r="O32190" s="1"/>
    </row>
    <row r="32191" spans="15:15" x14ac:dyDescent="0.3">
      <c r="O32191" s="1"/>
    </row>
    <row r="32192" spans="15:15" x14ac:dyDescent="0.3">
      <c r="O32192" s="1"/>
    </row>
    <row r="32193" spans="15:15" x14ac:dyDescent="0.3">
      <c r="O32193" s="1"/>
    </row>
    <row r="32194" spans="15:15" x14ac:dyDescent="0.3">
      <c r="O32194" s="1"/>
    </row>
    <row r="32195" spans="15:15" x14ac:dyDescent="0.3">
      <c r="O32195" s="1"/>
    </row>
    <row r="32196" spans="15:15" x14ac:dyDescent="0.3">
      <c r="O32196" s="1"/>
    </row>
    <row r="32197" spans="15:15" x14ac:dyDescent="0.3">
      <c r="O32197" s="1"/>
    </row>
    <row r="32198" spans="15:15" x14ac:dyDescent="0.3">
      <c r="O32198" s="1"/>
    </row>
    <row r="32199" spans="15:15" x14ac:dyDescent="0.3">
      <c r="O32199" s="1"/>
    </row>
    <row r="32200" spans="15:15" x14ac:dyDescent="0.3">
      <c r="O32200" s="1"/>
    </row>
    <row r="32201" spans="15:15" x14ac:dyDescent="0.3">
      <c r="O32201" s="1"/>
    </row>
    <row r="32202" spans="15:15" x14ac:dyDescent="0.3">
      <c r="O32202" s="1"/>
    </row>
    <row r="32203" spans="15:15" x14ac:dyDescent="0.3">
      <c r="O32203" s="1"/>
    </row>
    <row r="32204" spans="15:15" x14ac:dyDescent="0.3">
      <c r="O32204" s="1"/>
    </row>
    <row r="32205" spans="15:15" x14ac:dyDescent="0.3">
      <c r="O32205" s="1"/>
    </row>
    <row r="32206" spans="15:15" x14ac:dyDescent="0.3">
      <c r="O32206" s="1"/>
    </row>
    <row r="32207" spans="15:15" x14ac:dyDescent="0.3">
      <c r="O32207" s="1"/>
    </row>
    <row r="32208" spans="15:15" x14ac:dyDescent="0.3">
      <c r="O32208" s="1"/>
    </row>
    <row r="32209" spans="15:15" x14ac:dyDescent="0.3">
      <c r="O32209" s="1"/>
    </row>
    <row r="32210" spans="15:15" x14ac:dyDescent="0.3">
      <c r="O32210" s="1"/>
    </row>
    <row r="32211" spans="15:15" x14ac:dyDescent="0.3">
      <c r="O32211" s="1"/>
    </row>
    <row r="32212" spans="15:15" x14ac:dyDescent="0.3">
      <c r="O32212" s="1"/>
    </row>
    <row r="32213" spans="15:15" x14ac:dyDescent="0.3">
      <c r="O32213" s="1"/>
    </row>
    <row r="32214" spans="15:15" x14ac:dyDescent="0.3">
      <c r="O32214" s="1"/>
    </row>
    <row r="32215" spans="15:15" x14ac:dyDescent="0.3">
      <c r="O32215" s="1"/>
    </row>
    <row r="32216" spans="15:15" x14ac:dyDescent="0.3">
      <c r="O32216" s="1"/>
    </row>
    <row r="32217" spans="15:15" x14ac:dyDescent="0.3">
      <c r="O32217" s="1"/>
    </row>
    <row r="32218" spans="15:15" x14ac:dyDescent="0.3">
      <c r="O32218" s="1"/>
    </row>
    <row r="32219" spans="15:15" x14ac:dyDescent="0.3">
      <c r="O32219" s="1"/>
    </row>
    <row r="32220" spans="15:15" x14ac:dyDescent="0.3">
      <c r="O32220" s="1"/>
    </row>
    <row r="32221" spans="15:15" x14ac:dyDescent="0.3">
      <c r="O32221" s="1"/>
    </row>
    <row r="32222" spans="15:15" x14ac:dyDescent="0.3">
      <c r="O32222" s="1"/>
    </row>
    <row r="32223" spans="15:15" x14ac:dyDescent="0.3">
      <c r="O32223" s="1"/>
    </row>
    <row r="32224" spans="15:15" x14ac:dyDescent="0.3">
      <c r="O32224" s="1"/>
    </row>
    <row r="32225" spans="15:15" x14ac:dyDescent="0.3">
      <c r="O32225" s="1"/>
    </row>
    <row r="32226" spans="15:15" x14ac:dyDescent="0.3">
      <c r="O32226" s="1"/>
    </row>
    <row r="32227" spans="15:15" x14ac:dyDescent="0.3">
      <c r="O32227" s="1"/>
    </row>
    <row r="32228" spans="15:15" x14ac:dyDescent="0.3">
      <c r="O32228" s="1"/>
    </row>
    <row r="32229" spans="15:15" x14ac:dyDescent="0.3">
      <c r="O32229" s="1"/>
    </row>
    <row r="32230" spans="15:15" x14ac:dyDescent="0.3">
      <c r="O32230" s="1"/>
    </row>
    <row r="32231" spans="15:15" x14ac:dyDescent="0.3">
      <c r="O32231" s="1"/>
    </row>
    <row r="32232" spans="15:15" x14ac:dyDescent="0.3">
      <c r="O32232" s="1"/>
    </row>
    <row r="32233" spans="15:15" x14ac:dyDescent="0.3">
      <c r="O32233" s="1"/>
    </row>
    <row r="32234" spans="15:15" x14ac:dyDescent="0.3">
      <c r="O32234" s="1"/>
    </row>
    <row r="32235" spans="15:15" x14ac:dyDescent="0.3">
      <c r="O32235" s="1"/>
    </row>
    <row r="32236" spans="15:15" x14ac:dyDescent="0.3">
      <c r="O32236" s="1"/>
    </row>
    <row r="32237" spans="15:15" x14ac:dyDescent="0.3">
      <c r="O32237" s="1"/>
    </row>
    <row r="32238" spans="15:15" x14ac:dyDescent="0.3">
      <c r="O32238" s="1"/>
    </row>
    <row r="32239" spans="15:15" x14ac:dyDescent="0.3">
      <c r="O32239" s="1"/>
    </row>
    <row r="32240" spans="15:15" x14ac:dyDescent="0.3">
      <c r="O32240" s="1"/>
    </row>
    <row r="32241" spans="15:15" x14ac:dyDescent="0.3">
      <c r="O32241" s="1"/>
    </row>
    <row r="32242" spans="15:15" x14ac:dyDescent="0.3">
      <c r="O32242" s="1"/>
    </row>
    <row r="32243" spans="15:15" x14ac:dyDescent="0.3">
      <c r="O32243" s="1"/>
    </row>
    <row r="32244" spans="15:15" x14ac:dyDescent="0.3">
      <c r="O32244" s="1"/>
    </row>
    <row r="32245" spans="15:15" x14ac:dyDescent="0.3">
      <c r="O32245" s="1"/>
    </row>
    <row r="32246" spans="15:15" x14ac:dyDescent="0.3">
      <c r="O32246" s="1"/>
    </row>
    <row r="32247" spans="15:15" x14ac:dyDescent="0.3">
      <c r="O32247" s="1"/>
    </row>
    <row r="32248" spans="15:15" x14ac:dyDescent="0.3">
      <c r="O32248" s="1"/>
    </row>
    <row r="32249" spans="15:15" x14ac:dyDescent="0.3">
      <c r="O32249" s="1"/>
    </row>
    <row r="32250" spans="15:15" x14ac:dyDescent="0.3">
      <c r="O32250" s="1"/>
    </row>
    <row r="32251" spans="15:15" x14ac:dyDescent="0.3">
      <c r="O32251" s="1"/>
    </row>
    <row r="32252" spans="15:15" x14ac:dyDescent="0.3">
      <c r="O32252" s="1"/>
    </row>
    <row r="32253" spans="15:15" x14ac:dyDescent="0.3">
      <c r="O32253" s="1"/>
    </row>
    <row r="32254" spans="15:15" x14ac:dyDescent="0.3">
      <c r="O32254" s="1"/>
    </row>
    <row r="32255" spans="15:15" x14ac:dyDescent="0.3">
      <c r="O32255" s="1"/>
    </row>
    <row r="32256" spans="15:15" x14ac:dyDescent="0.3">
      <c r="O32256" s="1"/>
    </row>
    <row r="32257" spans="15:15" x14ac:dyDescent="0.3">
      <c r="O32257" s="1"/>
    </row>
    <row r="32258" spans="15:15" x14ac:dyDescent="0.3">
      <c r="O32258" s="1"/>
    </row>
    <row r="32259" spans="15:15" x14ac:dyDescent="0.3">
      <c r="O32259" s="1"/>
    </row>
    <row r="32260" spans="15:15" x14ac:dyDescent="0.3">
      <c r="O32260" s="1"/>
    </row>
    <row r="32261" spans="15:15" x14ac:dyDescent="0.3">
      <c r="O32261" s="1"/>
    </row>
    <row r="32262" spans="15:15" x14ac:dyDescent="0.3">
      <c r="O32262" s="1"/>
    </row>
    <row r="32263" spans="15:15" x14ac:dyDescent="0.3">
      <c r="O32263" s="1"/>
    </row>
    <row r="32264" spans="15:15" x14ac:dyDescent="0.3">
      <c r="O32264" s="1"/>
    </row>
    <row r="32265" spans="15:15" x14ac:dyDescent="0.3">
      <c r="O32265" s="1"/>
    </row>
    <row r="32266" spans="15:15" x14ac:dyDescent="0.3">
      <c r="O32266" s="1"/>
    </row>
    <row r="32267" spans="15:15" x14ac:dyDescent="0.3">
      <c r="O32267" s="1"/>
    </row>
    <row r="32268" spans="15:15" x14ac:dyDescent="0.3">
      <c r="O32268" s="1"/>
    </row>
    <row r="32269" spans="15:15" x14ac:dyDescent="0.3">
      <c r="O32269" s="1"/>
    </row>
    <row r="32270" spans="15:15" x14ac:dyDescent="0.3">
      <c r="O32270" s="1"/>
    </row>
    <row r="32271" spans="15:15" x14ac:dyDescent="0.3">
      <c r="O32271" s="1"/>
    </row>
    <row r="32272" spans="15:15" x14ac:dyDescent="0.3">
      <c r="O32272" s="1"/>
    </row>
    <row r="32273" spans="15:15" x14ac:dyDescent="0.3">
      <c r="O32273" s="1"/>
    </row>
    <row r="32274" spans="15:15" x14ac:dyDescent="0.3">
      <c r="O32274" s="1"/>
    </row>
    <row r="32275" spans="15:15" x14ac:dyDescent="0.3">
      <c r="O32275" s="1"/>
    </row>
    <row r="32276" spans="15:15" x14ac:dyDescent="0.3">
      <c r="O32276" s="1"/>
    </row>
    <row r="32277" spans="15:15" x14ac:dyDescent="0.3">
      <c r="O32277" s="1"/>
    </row>
    <row r="32278" spans="15:15" x14ac:dyDescent="0.3">
      <c r="O32278" s="1"/>
    </row>
    <row r="32279" spans="15:15" x14ac:dyDescent="0.3">
      <c r="O32279" s="1"/>
    </row>
    <row r="32280" spans="15:15" x14ac:dyDescent="0.3">
      <c r="O32280" s="1"/>
    </row>
    <row r="32281" spans="15:15" x14ac:dyDescent="0.3">
      <c r="O32281" s="1"/>
    </row>
    <row r="32282" spans="15:15" x14ac:dyDescent="0.3">
      <c r="O32282" s="1"/>
    </row>
    <row r="32283" spans="15:15" x14ac:dyDescent="0.3">
      <c r="O32283" s="1"/>
    </row>
    <row r="32284" spans="15:15" x14ac:dyDescent="0.3">
      <c r="O32284" s="1"/>
    </row>
    <row r="32285" spans="15:15" x14ac:dyDescent="0.3">
      <c r="O32285" s="1"/>
    </row>
    <row r="32286" spans="15:15" x14ac:dyDescent="0.3">
      <c r="O32286" s="1"/>
    </row>
    <row r="32287" spans="15:15" x14ac:dyDescent="0.3">
      <c r="O32287" s="1"/>
    </row>
    <row r="32288" spans="15:15" x14ac:dyDescent="0.3">
      <c r="O32288" s="1"/>
    </row>
    <row r="32289" spans="15:15" x14ac:dyDescent="0.3">
      <c r="O32289" s="1"/>
    </row>
    <row r="32290" spans="15:15" x14ac:dyDescent="0.3">
      <c r="O32290" s="1"/>
    </row>
    <row r="32291" spans="15:15" x14ac:dyDescent="0.3">
      <c r="O32291" s="1"/>
    </row>
    <row r="32292" spans="15:15" x14ac:dyDescent="0.3">
      <c r="O32292" s="1"/>
    </row>
    <row r="32293" spans="15:15" x14ac:dyDescent="0.3">
      <c r="O32293" s="1"/>
    </row>
    <row r="32294" spans="15:15" x14ac:dyDescent="0.3">
      <c r="O32294" s="1"/>
    </row>
    <row r="32295" spans="15:15" x14ac:dyDescent="0.3">
      <c r="O32295" s="1"/>
    </row>
    <row r="32296" spans="15:15" x14ac:dyDescent="0.3">
      <c r="O32296" s="1"/>
    </row>
    <row r="32297" spans="15:15" x14ac:dyDescent="0.3">
      <c r="O32297" s="1"/>
    </row>
    <row r="32298" spans="15:15" x14ac:dyDescent="0.3">
      <c r="O32298" s="1"/>
    </row>
    <row r="32299" spans="15:15" x14ac:dyDescent="0.3">
      <c r="O32299" s="1"/>
    </row>
    <row r="32300" spans="15:15" x14ac:dyDescent="0.3">
      <c r="O32300" s="1"/>
    </row>
    <row r="32301" spans="15:15" x14ac:dyDescent="0.3">
      <c r="O32301" s="1"/>
    </row>
    <row r="32302" spans="15:15" x14ac:dyDescent="0.3">
      <c r="O32302" s="1"/>
    </row>
    <row r="32303" spans="15:15" x14ac:dyDescent="0.3">
      <c r="O32303" s="1"/>
    </row>
    <row r="32304" spans="15:15" x14ac:dyDescent="0.3">
      <c r="O32304" s="1"/>
    </row>
    <row r="32305" spans="15:15" x14ac:dyDescent="0.3">
      <c r="O32305" s="1"/>
    </row>
    <row r="32306" spans="15:15" x14ac:dyDescent="0.3">
      <c r="O32306" s="1"/>
    </row>
    <row r="32307" spans="15:15" x14ac:dyDescent="0.3">
      <c r="O32307" s="1"/>
    </row>
    <row r="32308" spans="15:15" x14ac:dyDescent="0.3">
      <c r="O32308" s="1"/>
    </row>
    <row r="32309" spans="15:15" x14ac:dyDescent="0.3">
      <c r="O32309" s="1"/>
    </row>
    <row r="32310" spans="15:15" x14ac:dyDescent="0.3">
      <c r="O32310" s="1"/>
    </row>
    <row r="32311" spans="15:15" x14ac:dyDescent="0.3">
      <c r="O32311" s="1"/>
    </row>
    <row r="32312" spans="15:15" x14ac:dyDescent="0.3">
      <c r="O32312" s="1"/>
    </row>
    <row r="32313" spans="15:15" x14ac:dyDescent="0.3">
      <c r="O32313" s="1"/>
    </row>
    <row r="32314" spans="15:15" x14ac:dyDescent="0.3">
      <c r="O32314" s="1"/>
    </row>
    <row r="32315" spans="15:15" x14ac:dyDescent="0.3">
      <c r="O32315" s="1"/>
    </row>
    <row r="32316" spans="15:15" x14ac:dyDescent="0.3">
      <c r="O32316" s="1"/>
    </row>
    <row r="32317" spans="15:15" x14ac:dyDescent="0.3">
      <c r="O32317" s="1"/>
    </row>
    <row r="32318" spans="15:15" x14ac:dyDescent="0.3">
      <c r="O32318" s="1"/>
    </row>
    <row r="32319" spans="15:15" x14ac:dyDescent="0.3">
      <c r="O32319" s="1"/>
    </row>
    <row r="32320" spans="15:15" x14ac:dyDescent="0.3">
      <c r="O32320" s="1"/>
    </row>
    <row r="32321" spans="15:15" x14ac:dyDescent="0.3">
      <c r="O32321" s="1"/>
    </row>
    <row r="32322" spans="15:15" x14ac:dyDescent="0.3">
      <c r="O32322" s="1"/>
    </row>
    <row r="32323" spans="15:15" x14ac:dyDescent="0.3">
      <c r="O32323" s="1"/>
    </row>
    <row r="32324" spans="15:15" x14ac:dyDescent="0.3">
      <c r="O32324" s="1"/>
    </row>
    <row r="32325" spans="15:15" x14ac:dyDescent="0.3">
      <c r="O32325" s="1"/>
    </row>
    <row r="32326" spans="15:15" x14ac:dyDescent="0.3">
      <c r="O32326" s="1"/>
    </row>
    <row r="32327" spans="15:15" x14ac:dyDescent="0.3">
      <c r="O32327" s="1"/>
    </row>
    <row r="32328" spans="15:15" x14ac:dyDescent="0.3">
      <c r="O32328" s="1"/>
    </row>
    <row r="32329" spans="15:15" x14ac:dyDescent="0.3">
      <c r="O32329" s="1"/>
    </row>
    <row r="32330" spans="15:15" x14ac:dyDescent="0.3">
      <c r="O32330" s="1"/>
    </row>
    <row r="32331" spans="15:15" x14ac:dyDescent="0.3">
      <c r="O32331" s="1"/>
    </row>
    <row r="32332" spans="15:15" x14ac:dyDescent="0.3">
      <c r="O32332" s="1"/>
    </row>
    <row r="32333" spans="15:15" x14ac:dyDescent="0.3">
      <c r="O32333" s="1"/>
    </row>
    <row r="32334" spans="15:15" x14ac:dyDescent="0.3">
      <c r="O32334" s="1"/>
    </row>
    <row r="32335" spans="15:15" x14ac:dyDescent="0.3">
      <c r="O32335" s="1"/>
    </row>
    <row r="32336" spans="15:15" x14ac:dyDescent="0.3">
      <c r="O32336" s="1"/>
    </row>
    <row r="32337" spans="15:15" x14ac:dyDescent="0.3">
      <c r="O32337" s="1"/>
    </row>
    <row r="32338" spans="15:15" x14ac:dyDescent="0.3">
      <c r="O32338" s="1"/>
    </row>
    <row r="32339" spans="15:15" x14ac:dyDescent="0.3">
      <c r="O32339" s="1"/>
    </row>
    <row r="32340" spans="15:15" x14ac:dyDescent="0.3">
      <c r="O32340" s="1"/>
    </row>
    <row r="32341" spans="15:15" x14ac:dyDescent="0.3">
      <c r="O32341" s="1"/>
    </row>
    <row r="32342" spans="15:15" x14ac:dyDescent="0.3">
      <c r="O32342" s="1"/>
    </row>
    <row r="32343" spans="15:15" x14ac:dyDescent="0.3">
      <c r="O32343" s="1"/>
    </row>
    <row r="32344" spans="15:15" x14ac:dyDescent="0.3">
      <c r="O32344" s="1"/>
    </row>
    <row r="32345" spans="15:15" x14ac:dyDescent="0.3">
      <c r="O32345" s="1"/>
    </row>
    <row r="32346" spans="15:15" x14ac:dyDescent="0.3">
      <c r="O32346" s="1"/>
    </row>
    <row r="32347" spans="15:15" x14ac:dyDescent="0.3">
      <c r="O32347" s="1"/>
    </row>
    <row r="32348" spans="15:15" x14ac:dyDescent="0.3">
      <c r="O32348" s="1"/>
    </row>
    <row r="32349" spans="15:15" x14ac:dyDescent="0.3">
      <c r="O32349" s="1"/>
    </row>
    <row r="32350" spans="15:15" x14ac:dyDescent="0.3">
      <c r="O32350" s="1"/>
    </row>
    <row r="32351" spans="15:15" x14ac:dyDescent="0.3">
      <c r="O32351" s="1"/>
    </row>
    <row r="32352" spans="15:15" x14ac:dyDescent="0.3">
      <c r="O32352" s="1"/>
    </row>
    <row r="32353" spans="15:15" x14ac:dyDescent="0.3">
      <c r="O32353" s="1"/>
    </row>
    <row r="32354" spans="15:15" x14ac:dyDescent="0.3">
      <c r="O32354" s="1"/>
    </row>
    <row r="32355" spans="15:15" x14ac:dyDescent="0.3">
      <c r="O32355" s="1"/>
    </row>
    <row r="32356" spans="15:15" x14ac:dyDescent="0.3">
      <c r="O32356" s="1"/>
    </row>
    <row r="32357" spans="15:15" x14ac:dyDescent="0.3">
      <c r="O32357" s="1"/>
    </row>
    <row r="32358" spans="15:15" x14ac:dyDescent="0.3">
      <c r="O32358" s="1"/>
    </row>
    <row r="32359" spans="15:15" x14ac:dyDescent="0.3">
      <c r="O32359" s="1"/>
    </row>
    <row r="32360" spans="15:15" x14ac:dyDescent="0.3">
      <c r="O32360" s="1"/>
    </row>
    <row r="32361" spans="15:15" x14ac:dyDescent="0.3">
      <c r="O32361" s="1"/>
    </row>
    <row r="32362" spans="15:15" x14ac:dyDescent="0.3">
      <c r="O32362" s="1"/>
    </row>
    <row r="32363" spans="15:15" x14ac:dyDescent="0.3">
      <c r="O32363" s="1"/>
    </row>
    <row r="32364" spans="15:15" x14ac:dyDescent="0.3">
      <c r="O32364" s="1"/>
    </row>
    <row r="32365" spans="15:15" x14ac:dyDescent="0.3">
      <c r="O32365" s="1"/>
    </row>
    <row r="32366" spans="15:15" x14ac:dyDescent="0.3">
      <c r="O32366" s="1"/>
    </row>
    <row r="32367" spans="15:15" x14ac:dyDescent="0.3">
      <c r="O32367" s="1"/>
    </row>
    <row r="32368" spans="15:15" x14ac:dyDescent="0.3">
      <c r="O32368" s="1"/>
    </row>
    <row r="32369" spans="15:15" x14ac:dyDescent="0.3">
      <c r="O32369" s="1"/>
    </row>
    <row r="32370" spans="15:15" x14ac:dyDescent="0.3">
      <c r="O32370" s="1"/>
    </row>
    <row r="32371" spans="15:15" x14ac:dyDescent="0.3">
      <c r="O32371" s="1"/>
    </row>
    <row r="32372" spans="15:15" x14ac:dyDescent="0.3">
      <c r="O32372" s="1"/>
    </row>
    <row r="32373" spans="15:15" x14ac:dyDescent="0.3">
      <c r="O32373" s="1"/>
    </row>
    <row r="32374" spans="15:15" x14ac:dyDescent="0.3">
      <c r="O32374" s="1"/>
    </row>
    <row r="32375" spans="15:15" x14ac:dyDescent="0.3">
      <c r="O32375" s="1"/>
    </row>
    <row r="32376" spans="15:15" x14ac:dyDescent="0.3">
      <c r="O32376" s="1"/>
    </row>
    <row r="32377" spans="15:15" x14ac:dyDescent="0.3">
      <c r="O32377" s="1"/>
    </row>
    <row r="32378" spans="15:15" x14ac:dyDescent="0.3">
      <c r="O32378" s="1"/>
    </row>
    <row r="32379" spans="15:15" x14ac:dyDescent="0.3">
      <c r="O32379" s="1"/>
    </row>
    <row r="32380" spans="15:15" x14ac:dyDescent="0.3">
      <c r="O32380" s="1"/>
    </row>
    <row r="32381" spans="15:15" x14ac:dyDescent="0.3">
      <c r="O32381" s="1"/>
    </row>
    <row r="32382" spans="15:15" x14ac:dyDescent="0.3">
      <c r="O32382" s="1"/>
    </row>
    <row r="32383" spans="15:15" x14ac:dyDescent="0.3">
      <c r="O32383" s="1"/>
    </row>
    <row r="32384" spans="15:15" x14ac:dyDescent="0.3">
      <c r="O32384" s="1"/>
    </row>
    <row r="32385" spans="15:15" x14ac:dyDescent="0.3">
      <c r="O32385" s="1"/>
    </row>
    <row r="32386" spans="15:15" x14ac:dyDescent="0.3">
      <c r="O32386" s="1"/>
    </row>
    <row r="32387" spans="15:15" x14ac:dyDescent="0.3">
      <c r="O32387" s="1"/>
    </row>
    <row r="32388" spans="15:15" x14ac:dyDescent="0.3">
      <c r="O32388" s="1"/>
    </row>
    <row r="32389" spans="15:15" x14ac:dyDescent="0.3">
      <c r="O32389" s="1"/>
    </row>
    <row r="32390" spans="15:15" x14ac:dyDescent="0.3">
      <c r="O32390" s="1"/>
    </row>
    <row r="32391" spans="15:15" x14ac:dyDescent="0.3">
      <c r="O32391" s="1"/>
    </row>
    <row r="32392" spans="15:15" x14ac:dyDescent="0.3">
      <c r="O32392" s="1"/>
    </row>
    <row r="32393" spans="15:15" x14ac:dyDescent="0.3">
      <c r="O32393" s="1"/>
    </row>
    <row r="32394" spans="15:15" x14ac:dyDescent="0.3">
      <c r="O32394" s="1"/>
    </row>
    <row r="32395" spans="15:15" x14ac:dyDescent="0.3">
      <c r="O32395" s="1"/>
    </row>
    <row r="32396" spans="15:15" x14ac:dyDescent="0.3">
      <c r="O32396" s="1"/>
    </row>
    <row r="32397" spans="15:15" x14ac:dyDescent="0.3">
      <c r="O32397" s="1"/>
    </row>
    <row r="32398" spans="15:15" x14ac:dyDescent="0.3">
      <c r="O32398" s="1"/>
    </row>
    <row r="32399" spans="15:15" x14ac:dyDescent="0.3">
      <c r="O32399" s="1"/>
    </row>
    <row r="32400" spans="15:15" x14ac:dyDescent="0.3">
      <c r="O32400" s="1"/>
    </row>
    <row r="32401" spans="15:15" x14ac:dyDescent="0.3">
      <c r="O32401" s="1"/>
    </row>
    <row r="32402" spans="15:15" x14ac:dyDescent="0.3">
      <c r="O32402" s="1"/>
    </row>
    <row r="32403" spans="15:15" x14ac:dyDescent="0.3">
      <c r="O32403" s="1"/>
    </row>
    <row r="32404" spans="15:15" x14ac:dyDescent="0.3">
      <c r="O32404" s="1"/>
    </row>
    <row r="32405" spans="15:15" x14ac:dyDescent="0.3">
      <c r="O32405" s="1"/>
    </row>
    <row r="32406" spans="15:15" x14ac:dyDescent="0.3">
      <c r="O32406" s="1"/>
    </row>
    <row r="32407" spans="15:15" x14ac:dyDescent="0.3">
      <c r="O32407" s="1"/>
    </row>
    <row r="32408" spans="15:15" x14ac:dyDescent="0.3">
      <c r="O32408" s="1"/>
    </row>
    <row r="32409" spans="15:15" x14ac:dyDescent="0.3">
      <c r="O32409" s="1"/>
    </row>
    <row r="32410" spans="15:15" x14ac:dyDescent="0.3">
      <c r="O32410" s="1"/>
    </row>
    <row r="32411" spans="15:15" x14ac:dyDescent="0.3">
      <c r="O32411" s="1"/>
    </row>
    <row r="32412" spans="15:15" x14ac:dyDescent="0.3">
      <c r="O32412" s="1"/>
    </row>
    <row r="32413" spans="15:15" x14ac:dyDescent="0.3">
      <c r="O32413" s="1"/>
    </row>
    <row r="32414" spans="15:15" x14ac:dyDescent="0.3">
      <c r="O32414" s="1"/>
    </row>
    <row r="32415" spans="15:15" x14ac:dyDescent="0.3">
      <c r="O32415" s="1"/>
    </row>
    <row r="32416" spans="15:15" x14ac:dyDescent="0.3">
      <c r="O32416" s="1"/>
    </row>
    <row r="32417" spans="15:15" x14ac:dyDescent="0.3">
      <c r="O32417" s="1"/>
    </row>
    <row r="32418" spans="15:15" x14ac:dyDescent="0.3">
      <c r="O32418" s="1"/>
    </row>
    <row r="32419" spans="15:15" x14ac:dyDescent="0.3">
      <c r="O32419" s="1"/>
    </row>
    <row r="32420" spans="15:15" x14ac:dyDescent="0.3">
      <c r="O32420" s="1"/>
    </row>
    <row r="32421" spans="15:15" x14ac:dyDescent="0.3">
      <c r="O32421" s="1"/>
    </row>
    <row r="32422" spans="15:15" x14ac:dyDescent="0.3">
      <c r="O32422" s="1"/>
    </row>
    <row r="32423" spans="15:15" x14ac:dyDescent="0.3">
      <c r="O32423" s="1"/>
    </row>
    <row r="32424" spans="15:15" x14ac:dyDescent="0.3">
      <c r="O32424" s="1"/>
    </row>
    <row r="32425" spans="15:15" x14ac:dyDescent="0.3">
      <c r="O32425" s="1"/>
    </row>
    <row r="32426" spans="15:15" x14ac:dyDescent="0.3">
      <c r="O32426" s="1"/>
    </row>
    <row r="32427" spans="15:15" x14ac:dyDescent="0.3">
      <c r="O32427" s="1"/>
    </row>
    <row r="32428" spans="15:15" x14ac:dyDescent="0.3">
      <c r="O32428" s="1"/>
    </row>
    <row r="32429" spans="15:15" x14ac:dyDescent="0.3">
      <c r="O32429" s="1"/>
    </row>
    <row r="32430" spans="15:15" x14ac:dyDescent="0.3">
      <c r="O32430" s="1"/>
    </row>
    <row r="32431" spans="15:15" x14ac:dyDescent="0.3">
      <c r="O32431" s="1"/>
    </row>
    <row r="32432" spans="15:15" x14ac:dyDescent="0.3">
      <c r="O32432" s="1"/>
    </row>
    <row r="32433" spans="15:15" x14ac:dyDescent="0.3">
      <c r="O32433" s="1"/>
    </row>
    <row r="32434" spans="15:15" x14ac:dyDescent="0.3">
      <c r="O32434" s="1"/>
    </row>
    <row r="32435" spans="15:15" x14ac:dyDescent="0.3">
      <c r="O32435" s="1"/>
    </row>
    <row r="32436" spans="15:15" x14ac:dyDescent="0.3">
      <c r="O32436" s="1"/>
    </row>
    <row r="32437" spans="15:15" x14ac:dyDescent="0.3">
      <c r="O32437" s="1"/>
    </row>
    <row r="32438" spans="15:15" x14ac:dyDescent="0.3">
      <c r="O32438" s="1"/>
    </row>
    <row r="32439" spans="15:15" x14ac:dyDescent="0.3">
      <c r="O32439" s="1"/>
    </row>
    <row r="32440" spans="15:15" x14ac:dyDescent="0.3">
      <c r="O32440" s="1"/>
    </row>
    <row r="32441" spans="15:15" x14ac:dyDescent="0.3">
      <c r="O32441" s="1"/>
    </row>
    <row r="32442" spans="15:15" x14ac:dyDescent="0.3">
      <c r="O32442" s="1"/>
    </row>
    <row r="32443" spans="15:15" x14ac:dyDescent="0.3">
      <c r="O32443" s="1"/>
    </row>
    <row r="32444" spans="15:15" x14ac:dyDescent="0.3">
      <c r="O32444" s="1"/>
    </row>
    <row r="32445" spans="15:15" x14ac:dyDescent="0.3">
      <c r="O32445" s="1"/>
    </row>
    <row r="32446" spans="15:15" x14ac:dyDescent="0.3">
      <c r="O32446" s="1"/>
    </row>
    <row r="32447" spans="15:15" x14ac:dyDescent="0.3">
      <c r="O32447" s="1"/>
    </row>
    <row r="32448" spans="15:15" x14ac:dyDescent="0.3">
      <c r="O32448" s="1"/>
    </row>
    <row r="32449" spans="15:15" x14ac:dyDescent="0.3">
      <c r="O32449" s="1"/>
    </row>
    <row r="32450" spans="15:15" x14ac:dyDescent="0.3">
      <c r="O32450" s="1"/>
    </row>
    <row r="32451" spans="15:15" x14ac:dyDescent="0.3">
      <c r="O32451" s="1"/>
    </row>
    <row r="32452" spans="15:15" x14ac:dyDescent="0.3">
      <c r="O32452" s="1"/>
    </row>
    <row r="32453" spans="15:15" x14ac:dyDescent="0.3">
      <c r="O32453" s="1"/>
    </row>
    <row r="32454" spans="15:15" x14ac:dyDescent="0.3">
      <c r="O32454" s="1"/>
    </row>
    <row r="32455" spans="15:15" x14ac:dyDescent="0.3">
      <c r="O32455" s="1"/>
    </row>
    <row r="32456" spans="15:15" x14ac:dyDescent="0.3">
      <c r="O32456" s="1"/>
    </row>
    <row r="32457" spans="15:15" x14ac:dyDescent="0.3">
      <c r="O32457" s="1"/>
    </row>
    <row r="32458" spans="15:15" x14ac:dyDescent="0.3">
      <c r="O32458" s="1"/>
    </row>
    <row r="32459" spans="15:15" x14ac:dyDescent="0.3">
      <c r="O32459" s="1"/>
    </row>
    <row r="32460" spans="15:15" x14ac:dyDescent="0.3">
      <c r="O32460" s="1"/>
    </row>
    <row r="32461" spans="15:15" x14ac:dyDescent="0.3">
      <c r="O32461" s="1"/>
    </row>
    <row r="32462" spans="15:15" x14ac:dyDescent="0.3">
      <c r="O32462" s="1"/>
    </row>
    <row r="32463" spans="15:15" x14ac:dyDescent="0.3">
      <c r="O32463" s="1"/>
    </row>
    <row r="32464" spans="15:15" x14ac:dyDescent="0.3">
      <c r="O32464" s="1"/>
    </row>
    <row r="32465" spans="15:15" x14ac:dyDescent="0.3">
      <c r="O32465" s="1"/>
    </row>
    <row r="32466" spans="15:15" x14ac:dyDescent="0.3">
      <c r="O32466" s="1"/>
    </row>
    <row r="32467" spans="15:15" x14ac:dyDescent="0.3">
      <c r="O32467" s="1"/>
    </row>
    <row r="32468" spans="15:15" x14ac:dyDescent="0.3">
      <c r="O32468" s="1"/>
    </row>
    <row r="32469" spans="15:15" x14ac:dyDescent="0.3">
      <c r="O32469" s="1"/>
    </row>
    <row r="32470" spans="15:15" x14ac:dyDescent="0.3">
      <c r="O32470" s="1"/>
    </row>
    <row r="32471" spans="15:15" x14ac:dyDescent="0.3">
      <c r="O32471" s="1"/>
    </row>
    <row r="32472" spans="15:15" x14ac:dyDescent="0.3">
      <c r="O32472" s="1"/>
    </row>
    <row r="32473" spans="15:15" x14ac:dyDescent="0.3">
      <c r="O32473" s="1"/>
    </row>
    <row r="32474" spans="15:15" x14ac:dyDescent="0.3">
      <c r="O32474" s="1"/>
    </row>
    <row r="32475" spans="15:15" x14ac:dyDescent="0.3">
      <c r="O32475" s="1"/>
    </row>
    <row r="32476" spans="15:15" x14ac:dyDescent="0.3">
      <c r="O32476" s="1"/>
    </row>
    <row r="32477" spans="15:15" x14ac:dyDescent="0.3">
      <c r="O32477" s="1"/>
    </row>
    <row r="32478" spans="15:15" x14ac:dyDescent="0.3">
      <c r="O32478" s="1"/>
    </row>
    <row r="32479" spans="15:15" x14ac:dyDescent="0.3">
      <c r="O32479" s="1"/>
    </row>
    <row r="32480" spans="15:15" x14ac:dyDescent="0.3">
      <c r="O32480" s="1"/>
    </row>
    <row r="32481" spans="15:15" x14ac:dyDescent="0.3">
      <c r="O32481" s="1"/>
    </row>
    <row r="32482" spans="15:15" x14ac:dyDescent="0.3">
      <c r="O32482" s="1"/>
    </row>
    <row r="32483" spans="15:15" x14ac:dyDescent="0.3">
      <c r="O32483" s="1"/>
    </row>
    <row r="32484" spans="15:15" x14ac:dyDescent="0.3">
      <c r="O32484" s="1"/>
    </row>
    <row r="32485" spans="15:15" x14ac:dyDescent="0.3">
      <c r="O32485" s="1"/>
    </row>
    <row r="32486" spans="15:15" x14ac:dyDescent="0.3">
      <c r="O32486" s="1"/>
    </row>
    <row r="32487" spans="15:15" x14ac:dyDescent="0.3">
      <c r="O32487" s="1"/>
    </row>
    <row r="32488" spans="15:15" x14ac:dyDescent="0.3">
      <c r="O32488" s="1"/>
    </row>
    <row r="32489" spans="15:15" x14ac:dyDescent="0.3">
      <c r="O32489" s="1"/>
    </row>
    <row r="32490" spans="15:15" x14ac:dyDescent="0.3">
      <c r="O32490" s="1"/>
    </row>
    <row r="32491" spans="15:15" x14ac:dyDescent="0.3">
      <c r="O32491" s="1"/>
    </row>
    <row r="32492" spans="15:15" x14ac:dyDescent="0.3">
      <c r="O32492" s="1"/>
    </row>
    <row r="32493" spans="15:15" x14ac:dyDescent="0.3">
      <c r="O32493" s="1"/>
    </row>
    <row r="32494" spans="15:15" x14ac:dyDescent="0.3">
      <c r="O32494" s="1"/>
    </row>
    <row r="32495" spans="15:15" x14ac:dyDescent="0.3">
      <c r="O32495" s="1"/>
    </row>
    <row r="32496" spans="15:15" x14ac:dyDescent="0.3">
      <c r="O32496" s="1"/>
    </row>
    <row r="32497" spans="15:15" x14ac:dyDescent="0.3">
      <c r="O32497" s="1"/>
    </row>
    <row r="32498" spans="15:15" x14ac:dyDescent="0.3">
      <c r="O32498" s="1"/>
    </row>
    <row r="32499" spans="15:15" x14ac:dyDescent="0.3">
      <c r="O32499" s="1"/>
    </row>
    <row r="32500" spans="15:15" x14ac:dyDescent="0.3">
      <c r="O32500" s="1"/>
    </row>
    <row r="32501" spans="15:15" x14ac:dyDescent="0.3">
      <c r="O32501" s="1"/>
    </row>
    <row r="32502" spans="15:15" x14ac:dyDescent="0.3">
      <c r="O32502" s="1"/>
    </row>
    <row r="32503" spans="15:15" x14ac:dyDescent="0.3">
      <c r="O32503" s="1"/>
    </row>
    <row r="32504" spans="15:15" x14ac:dyDescent="0.3">
      <c r="O32504" s="1"/>
    </row>
    <row r="32505" spans="15:15" x14ac:dyDescent="0.3">
      <c r="O32505" s="1"/>
    </row>
    <row r="32506" spans="15:15" x14ac:dyDescent="0.3">
      <c r="O32506" s="1"/>
    </row>
    <row r="32507" spans="15:15" x14ac:dyDescent="0.3">
      <c r="O32507" s="1"/>
    </row>
    <row r="32508" spans="15:15" x14ac:dyDescent="0.3">
      <c r="O32508" s="1"/>
    </row>
    <row r="32509" spans="15:15" x14ac:dyDescent="0.3">
      <c r="O32509" s="1"/>
    </row>
    <row r="32510" spans="15:15" x14ac:dyDescent="0.3">
      <c r="O32510" s="1"/>
    </row>
    <row r="32511" spans="15:15" x14ac:dyDescent="0.3">
      <c r="O32511" s="1"/>
    </row>
    <row r="32512" spans="15:15" x14ac:dyDescent="0.3">
      <c r="O32512" s="1"/>
    </row>
    <row r="32513" spans="15:15" x14ac:dyDescent="0.3">
      <c r="O32513" s="1"/>
    </row>
    <row r="32514" spans="15:15" x14ac:dyDescent="0.3">
      <c r="O32514" s="1"/>
    </row>
    <row r="32515" spans="15:15" x14ac:dyDescent="0.3">
      <c r="O32515" s="1"/>
    </row>
    <row r="32516" spans="15:15" x14ac:dyDescent="0.3">
      <c r="O32516" s="1"/>
    </row>
    <row r="32517" spans="15:15" x14ac:dyDescent="0.3">
      <c r="O32517" s="1"/>
    </row>
    <row r="32518" spans="15:15" x14ac:dyDescent="0.3">
      <c r="O32518" s="1"/>
    </row>
    <row r="32519" spans="15:15" x14ac:dyDescent="0.3">
      <c r="O32519" s="1"/>
    </row>
    <row r="32520" spans="15:15" x14ac:dyDescent="0.3">
      <c r="O32520" s="1"/>
    </row>
    <row r="32521" spans="15:15" x14ac:dyDescent="0.3">
      <c r="O32521" s="1"/>
    </row>
    <row r="32522" spans="15:15" x14ac:dyDescent="0.3">
      <c r="O32522" s="1"/>
    </row>
    <row r="32523" spans="15:15" x14ac:dyDescent="0.3">
      <c r="O32523" s="1"/>
    </row>
    <row r="32524" spans="15:15" x14ac:dyDescent="0.3">
      <c r="O32524" s="1"/>
    </row>
    <row r="32525" spans="15:15" x14ac:dyDescent="0.3">
      <c r="O32525" s="1"/>
    </row>
    <row r="32526" spans="15:15" x14ac:dyDescent="0.3">
      <c r="O32526" s="1"/>
    </row>
    <row r="32527" spans="15:15" x14ac:dyDescent="0.3">
      <c r="O32527" s="1"/>
    </row>
    <row r="32528" spans="15:15" x14ac:dyDescent="0.3">
      <c r="O32528" s="1"/>
    </row>
    <row r="32529" spans="15:15" x14ac:dyDescent="0.3">
      <c r="O32529" s="1"/>
    </row>
    <row r="32530" spans="15:15" x14ac:dyDescent="0.3">
      <c r="O32530" s="1"/>
    </row>
    <row r="32531" spans="15:15" x14ac:dyDescent="0.3">
      <c r="O32531" s="1"/>
    </row>
    <row r="32532" spans="15:15" x14ac:dyDescent="0.3">
      <c r="O32532" s="1"/>
    </row>
    <row r="32533" spans="15:15" x14ac:dyDescent="0.3">
      <c r="O32533" s="1"/>
    </row>
    <row r="32534" spans="15:15" x14ac:dyDescent="0.3">
      <c r="O32534" s="1"/>
    </row>
    <row r="32535" spans="15:15" x14ac:dyDescent="0.3">
      <c r="O32535" s="1"/>
    </row>
    <row r="32536" spans="15:15" x14ac:dyDescent="0.3">
      <c r="O32536" s="1"/>
    </row>
    <row r="32537" spans="15:15" x14ac:dyDescent="0.3">
      <c r="O32537" s="1"/>
    </row>
    <row r="32538" spans="15:15" x14ac:dyDescent="0.3">
      <c r="O32538" s="1"/>
    </row>
    <row r="32539" spans="15:15" x14ac:dyDescent="0.3">
      <c r="O32539" s="1"/>
    </row>
    <row r="32540" spans="15:15" x14ac:dyDescent="0.3">
      <c r="O32540" s="1"/>
    </row>
    <row r="32541" spans="15:15" x14ac:dyDescent="0.3">
      <c r="O32541" s="1"/>
    </row>
    <row r="32542" spans="15:15" x14ac:dyDescent="0.3">
      <c r="O32542" s="1"/>
    </row>
    <row r="32543" spans="15:15" x14ac:dyDescent="0.3">
      <c r="O32543" s="1"/>
    </row>
    <row r="32544" spans="15:15" x14ac:dyDescent="0.3">
      <c r="O32544" s="1"/>
    </row>
    <row r="32545" spans="15:15" x14ac:dyDescent="0.3">
      <c r="O32545" s="1"/>
    </row>
    <row r="32546" spans="15:15" x14ac:dyDescent="0.3">
      <c r="O32546" s="1"/>
    </row>
    <row r="32547" spans="15:15" x14ac:dyDescent="0.3">
      <c r="O32547" s="1"/>
    </row>
    <row r="32548" spans="15:15" x14ac:dyDescent="0.3">
      <c r="O32548" s="1"/>
    </row>
    <row r="32549" spans="15:15" x14ac:dyDescent="0.3">
      <c r="O32549" s="1"/>
    </row>
    <row r="32550" spans="15:15" x14ac:dyDescent="0.3">
      <c r="O32550" s="1"/>
    </row>
    <row r="32551" spans="15:15" x14ac:dyDescent="0.3">
      <c r="O32551" s="1"/>
    </row>
    <row r="32552" spans="15:15" x14ac:dyDescent="0.3">
      <c r="O32552" s="1"/>
    </row>
    <row r="32553" spans="15:15" x14ac:dyDescent="0.3">
      <c r="O32553" s="1"/>
    </row>
    <row r="32554" spans="15:15" x14ac:dyDescent="0.3">
      <c r="O32554" s="1"/>
    </row>
    <row r="32555" spans="15:15" x14ac:dyDescent="0.3">
      <c r="O32555" s="1"/>
    </row>
    <row r="32556" spans="15:15" x14ac:dyDescent="0.3">
      <c r="O32556" s="1"/>
    </row>
    <row r="32557" spans="15:15" x14ac:dyDescent="0.3">
      <c r="O32557" s="1"/>
    </row>
    <row r="32558" spans="15:15" x14ac:dyDescent="0.3">
      <c r="O32558" s="1"/>
    </row>
    <row r="32559" spans="15:15" x14ac:dyDescent="0.3">
      <c r="O32559" s="1"/>
    </row>
    <row r="32560" spans="15:15" x14ac:dyDescent="0.3">
      <c r="O32560" s="1"/>
    </row>
    <row r="32561" spans="15:15" x14ac:dyDescent="0.3">
      <c r="O32561" s="1"/>
    </row>
    <row r="32562" spans="15:15" x14ac:dyDescent="0.3">
      <c r="O32562" s="1"/>
    </row>
    <row r="32563" spans="15:15" x14ac:dyDescent="0.3">
      <c r="O32563" s="1"/>
    </row>
    <row r="32564" spans="15:15" x14ac:dyDescent="0.3">
      <c r="O32564" s="1"/>
    </row>
    <row r="32565" spans="15:15" x14ac:dyDescent="0.3">
      <c r="O32565" s="1"/>
    </row>
    <row r="32566" spans="15:15" x14ac:dyDescent="0.3">
      <c r="O32566" s="1"/>
    </row>
    <row r="32567" spans="15:15" x14ac:dyDescent="0.3">
      <c r="O32567" s="1"/>
    </row>
    <row r="32568" spans="15:15" x14ac:dyDescent="0.3">
      <c r="O32568" s="1"/>
    </row>
    <row r="32569" spans="15:15" x14ac:dyDescent="0.3">
      <c r="O32569" s="1"/>
    </row>
    <row r="32570" spans="15:15" x14ac:dyDescent="0.3">
      <c r="O32570" s="1"/>
    </row>
    <row r="32571" spans="15:15" x14ac:dyDescent="0.3">
      <c r="O32571" s="1"/>
    </row>
    <row r="32572" spans="15:15" x14ac:dyDescent="0.3">
      <c r="O32572" s="1"/>
    </row>
    <row r="32573" spans="15:15" x14ac:dyDescent="0.3">
      <c r="O32573" s="1"/>
    </row>
    <row r="32574" spans="15:15" x14ac:dyDescent="0.3">
      <c r="O32574" s="1"/>
    </row>
    <row r="32575" spans="15:15" x14ac:dyDescent="0.3">
      <c r="O32575" s="1"/>
    </row>
    <row r="32576" spans="15:15" x14ac:dyDescent="0.3">
      <c r="O32576" s="1"/>
    </row>
    <row r="32577" spans="15:15" x14ac:dyDescent="0.3">
      <c r="O32577" s="1"/>
    </row>
    <row r="32578" spans="15:15" x14ac:dyDescent="0.3">
      <c r="O32578" s="1"/>
    </row>
    <row r="32579" spans="15:15" x14ac:dyDescent="0.3">
      <c r="O32579" s="1"/>
    </row>
    <row r="32580" spans="15:15" x14ac:dyDescent="0.3">
      <c r="O32580" s="1"/>
    </row>
    <row r="32581" spans="15:15" x14ac:dyDescent="0.3">
      <c r="O32581" s="1"/>
    </row>
    <row r="32582" spans="15:15" x14ac:dyDescent="0.3">
      <c r="O32582" s="1"/>
    </row>
    <row r="32583" spans="15:15" x14ac:dyDescent="0.3">
      <c r="O32583" s="1"/>
    </row>
    <row r="32584" spans="15:15" x14ac:dyDescent="0.3">
      <c r="O32584" s="1"/>
    </row>
    <row r="32585" spans="15:15" x14ac:dyDescent="0.3">
      <c r="O32585" s="1"/>
    </row>
    <row r="32586" spans="15:15" x14ac:dyDescent="0.3">
      <c r="O32586" s="1"/>
    </row>
    <row r="32587" spans="15:15" x14ac:dyDescent="0.3">
      <c r="O32587" s="1"/>
    </row>
    <row r="32588" spans="15:15" x14ac:dyDescent="0.3">
      <c r="O32588" s="1"/>
    </row>
    <row r="32589" spans="15:15" x14ac:dyDescent="0.3">
      <c r="O32589" s="1"/>
    </row>
    <row r="32590" spans="15:15" x14ac:dyDescent="0.3">
      <c r="O32590" s="1"/>
    </row>
    <row r="32591" spans="15:15" x14ac:dyDescent="0.3">
      <c r="O32591" s="1"/>
    </row>
    <row r="32592" spans="15:15" x14ac:dyDescent="0.3">
      <c r="O32592" s="1"/>
    </row>
    <row r="32593" spans="15:15" x14ac:dyDescent="0.3">
      <c r="O32593" s="1"/>
    </row>
    <row r="32594" spans="15:15" x14ac:dyDescent="0.3">
      <c r="O32594" s="1"/>
    </row>
    <row r="32595" spans="15:15" x14ac:dyDescent="0.3">
      <c r="O32595" s="1"/>
    </row>
    <row r="32596" spans="15:15" x14ac:dyDescent="0.3">
      <c r="O32596" s="1"/>
    </row>
    <row r="32597" spans="15:15" x14ac:dyDescent="0.3">
      <c r="O32597" s="1"/>
    </row>
    <row r="32598" spans="15:15" x14ac:dyDescent="0.3">
      <c r="O32598" s="1"/>
    </row>
    <row r="32599" spans="15:15" x14ac:dyDescent="0.3">
      <c r="O32599" s="1"/>
    </row>
    <row r="32600" spans="15:15" x14ac:dyDescent="0.3">
      <c r="O32600" s="1"/>
    </row>
    <row r="32601" spans="15:15" x14ac:dyDescent="0.3">
      <c r="O32601" s="1"/>
    </row>
    <row r="32602" spans="15:15" x14ac:dyDescent="0.3">
      <c r="O32602" s="1"/>
    </row>
    <row r="32603" spans="15:15" x14ac:dyDescent="0.3">
      <c r="O32603" s="1"/>
    </row>
    <row r="32604" spans="15:15" x14ac:dyDescent="0.3">
      <c r="O32604" s="1"/>
    </row>
    <row r="32605" spans="15:15" x14ac:dyDescent="0.3">
      <c r="O32605" s="1"/>
    </row>
    <row r="32606" spans="15:15" x14ac:dyDescent="0.3">
      <c r="O32606" s="1"/>
    </row>
    <row r="32607" spans="15:15" x14ac:dyDescent="0.3">
      <c r="O32607" s="1"/>
    </row>
    <row r="32608" spans="15:15" x14ac:dyDescent="0.3">
      <c r="O32608" s="1"/>
    </row>
    <row r="32609" spans="15:15" x14ac:dyDescent="0.3">
      <c r="O32609" s="1"/>
    </row>
    <row r="32610" spans="15:15" x14ac:dyDescent="0.3">
      <c r="O32610" s="1"/>
    </row>
    <row r="32611" spans="15:15" x14ac:dyDescent="0.3">
      <c r="O32611" s="1"/>
    </row>
    <row r="32612" spans="15:15" x14ac:dyDescent="0.3">
      <c r="O32612" s="1"/>
    </row>
    <row r="32613" spans="15:15" x14ac:dyDescent="0.3">
      <c r="O32613" s="1"/>
    </row>
    <row r="32614" spans="15:15" x14ac:dyDescent="0.3">
      <c r="O32614" s="1"/>
    </row>
    <row r="32615" spans="15:15" x14ac:dyDescent="0.3">
      <c r="O32615" s="1"/>
    </row>
    <row r="32616" spans="15:15" x14ac:dyDescent="0.3">
      <c r="O32616" s="1"/>
    </row>
    <row r="32617" spans="15:15" x14ac:dyDescent="0.3">
      <c r="O32617" s="1"/>
    </row>
    <row r="32618" spans="15:15" x14ac:dyDescent="0.3">
      <c r="O32618" s="1"/>
    </row>
    <row r="32619" spans="15:15" x14ac:dyDescent="0.3">
      <c r="O32619" s="1"/>
    </row>
    <row r="32620" spans="15:15" x14ac:dyDescent="0.3">
      <c r="O32620" s="1"/>
    </row>
    <row r="32621" spans="15:15" x14ac:dyDescent="0.3">
      <c r="O32621" s="1"/>
    </row>
    <row r="32622" spans="15:15" x14ac:dyDescent="0.3">
      <c r="O32622" s="1"/>
    </row>
    <row r="32623" spans="15:15" x14ac:dyDescent="0.3">
      <c r="O32623" s="1"/>
    </row>
    <row r="32624" spans="15:15" x14ac:dyDescent="0.3">
      <c r="O32624" s="1"/>
    </row>
    <row r="32625" spans="15:15" x14ac:dyDescent="0.3">
      <c r="O32625" s="1"/>
    </row>
    <row r="32626" spans="15:15" x14ac:dyDescent="0.3">
      <c r="O32626" s="1"/>
    </row>
    <row r="32627" spans="15:15" x14ac:dyDescent="0.3">
      <c r="O32627" s="1"/>
    </row>
    <row r="32628" spans="15:15" x14ac:dyDescent="0.3">
      <c r="O32628" s="1"/>
    </row>
    <row r="32629" spans="15:15" x14ac:dyDescent="0.3">
      <c r="O32629" s="1"/>
    </row>
    <row r="32630" spans="15:15" x14ac:dyDescent="0.3">
      <c r="O32630" s="1"/>
    </row>
    <row r="32631" spans="15:15" x14ac:dyDescent="0.3">
      <c r="O32631" s="1"/>
    </row>
    <row r="32632" spans="15:15" x14ac:dyDescent="0.3">
      <c r="O32632" s="1"/>
    </row>
    <row r="32633" spans="15:15" x14ac:dyDescent="0.3">
      <c r="O32633" s="1"/>
    </row>
    <row r="32634" spans="15:15" x14ac:dyDescent="0.3">
      <c r="O32634" s="1"/>
    </row>
    <row r="32635" spans="15:15" x14ac:dyDescent="0.3">
      <c r="O32635" s="1"/>
    </row>
    <row r="32636" spans="15:15" x14ac:dyDescent="0.3">
      <c r="O32636" s="1"/>
    </row>
    <row r="32637" spans="15:15" x14ac:dyDescent="0.3">
      <c r="O32637" s="1"/>
    </row>
    <row r="32638" spans="15:15" x14ac:dyDescent="0.3">
      <c r="O32638" s="1"/>
    </row>
    <row r="32639" spans="15:15" x14ac:dyDescent="0.3">
      <c r="O32639" s="1"/>
    </row>
    <row r="32640" spans="15:15" x14ac:dyDescent="0.3">
      <c r="O32640" s="1"/>
    </row>
    <row r="32641" spans="15:15" x14ac:dyDescent="0.3">
      <c r="O32641" s="1"/>
    </row>
    <row r="32642" spans="15:15" x14ac:dyDescent="0.3">
      <c r="O32642" s="1"/>
    </row>
    <row r="32643" spans="15:15" x14ac:dyDescent="0.3">
      <c r="O32643" s="1"/>
    </row>
    <row r="32644" spans="15:15" x14ac:dyDescent="0.3">
      <c r="O32644" s="1"/>
    </row>
    <row r="32645" spans="15:15" x14ac:dyDescent="0.3">
      <c r="O32645" s="1"/>
    </row>
    <row r="32646" spans="15:15" x14ac:dyDescent="0.3">
      <c r="O32646" s="1"/>
    </row>
    <row r="32647" spans="15:15" x14ac:dyDescent="0.3">
      <c r="O32647" s="1"/>
    </row>
    <row r="32648" spans="15:15" x14ac:dyDescent="0.3">
      <c r="O32648" s="1"/>
    </row>
    <row r="32649" spans="15:15" x14ac:dyDescent="0.3">
      <c r="O32649" s="1"/>
    </row>
    <row r="32650" spans="15:15" x14ac:dyDescent="0.3">
      <c r="O32650" s="1"/>
    </row>
    <row r="32651" spans="15:15" x14ac:dyDescent="0.3">
      <c r="O32651" s="1"/>
    </row>
    <row r="32652" spans="15:15" x14ac:dyDescent="0.3">
      <c r="O32652" s="1"/>
    </row>
    <row r="32653" spans="15:15" x14ac:dyDescent="0.3">
      <c r="O32653" s="1"/>
    </row>
    <row r="32654" spans="15:15" x14ac:dyDescent="0.3">
      <c r="O32654" s="1"/>
    </row>
    <row r="32655" spans="15:15" x14ac:dyDescent="0.3">
      <c r="O32655" s="1"/>
    </row>
    <row r="32656" spans="15:15" x14ac:dyDescent="0.3">
      <c r="O32656" s="1"/>
    </row>
    <row r="32657" spans="15:15" x14ac:dyDescent="0.3">
      <c r="O32657" s="1"/>
    </row>
    <row r="32658" spans="15:15" x14ac:dyDescent="0.3">
      <c r="O32658" s="1"/>
    </row>
    <row r="32659" spans="15:15" x14ac:dyDescent="0.3">
      <c r="O32659" s="1"/>
    </row>
    <row r="32660" spans="15:15" x14ac:dyDescent="0.3">
      <c r="O32660" s="1"/>
    </row>
    <row r="32661" spans="15:15" x14ac:dyDescent="0.3">
      <c r="O32661" s="1"/>
    </row>
    <row r="32662" spans="15:15" x14ac:dyDescent="0.3">
      <c r="O32662" s="1"/>
    </row>
    <row r="32663" spans="15:15" x14ac:dyDescent="0.3">
      <c r="O32663" s="1"/>
    </row>
    <row r="32664" spans="15:15" x14ac:dyDescent="0.3">
      <c r="O32664" s="1"/>
    </row>
    <row r="32665" spans="15:15" x14ac:dyDescent="0.3">
      <c r="O32665" s="1"/>
    </row>
    <row r="32666" spans="15:15" x14ac:dyDescent="0.3">
      <c r="O32666" s="1"/>
    </row>
    <row r="32667" spans="15:15" x14ac:dyDescent="0.3">
      <c r="O32667" s="1"/>
    </row>
    <row r="32668" spans="15:15" x14ac:dyDescent="0.3">
      <c r="O32668" s="1"/>
    </row>
    <row r="32669" spans="15:15" x14ac:dyDescent="0.3">
      <c r="O32669" s="1"/>
    </row>
    <row r="32670" spans="15:15" x14ac:dyDescent="0.3">
      <c r="O32670" s="1"/>
    </row>
    <row r="32671" spans="15:15" x14ac:dyDescent="0.3">
      <c r="O32671" s="1"/>
    </row>
    <row r="32672" spans="15:15" x14ac:dyDescent="0.3">
      <c r="O32672" s="1"/>
    </row>
    <row r="32673" spans="15:15" x14ac:dyDescent="0.3">
      <c r="O32673" s="1"/>
    </row>
    <row r="32674" spans="15:15" x14ac:dyDescent="0.3">
      <c r="O32674" s="1"/>
    </row>
    <row r="32675" spans="15:15" x14ac:dyDescent="0.3">
      <c r="O32675" s="1"/>
    </row>
    <row r="32676" spans="15:15" x14ac:dyDescent="0.3">
      <c r="O32676" s="1"/>
    </row>
    <row r="32677" spans="15:15" x14ac:dyDescent="0.3">
      <c r="O32677" s="1"/>
    </row>
    <row r="32678" spans="15:15" x14ac:dyDescent="0.3">
      <c r="O32678" s="1"/>
    </row>
    <row r="32679" spans="15:15" x14ac:dyDescent="0.3">
      <c r="O32679" s="1"/>
    </row>
    <row r="32680" spans="15:15" x14ac:dyDescent="0.3">
      <c r="O32680" s="1"/>
    </row>
    <row r="32681" spans="15:15" x14ac:dyDescent="0.3">
      <c r="O32681" s="1"/>
    </row>
    <row r="32682" spans="15:15" x14ac:dyDescent="0.3">
      <c r="O32682" s="1"/>
    </row>
    <row r="32683" spans="15:15" x14ac:dyDescent="0.3">
      <c r="O32683" s="1"/>
    </row>
    <row r="32684" spans="15:15" x14ac:dyDescent="0.3">
      <c r="O32684" s="1"/>
    </row>
    <row r="32685" spans="15:15" x14ac:dyDescent="0.3">
      <c r="O32685" s="1"/>
    </row>
    <row r="32686" spans="15:15" x14ac:dyDescent="0.3">
      <c r="O32686" s="1"/>
    </row>
    <row r="32687" spans="15:15" x14ac:dyDescent="0.3">
      <c r="O32687" s="1"/>
    </row>
    <row r="32688" spans="15:15" x14ac:dyDescent="0.3">
      <c r="O32688" s="1"/>
    </row>
    <row r="32689" spans="15:15" x14ac:dyDescent="0.3">
      <c r="O32689" s="1"/>
    </row>
    <row r="32690" spans="15:15" x14ac:dyDescent="0.3">
      <c r="O32690" s="1"/>
    </row>
    <row r="32691" spans="15:15" x14ac:dyDescent="0.3">
      <c r="O32691" s="1"/>
    </row>
    <row r="32692" spans="15:15" x14ac:dyDescent="0.3">
      <c r="O32692" s="1"/>
    </row>
    <row r="32693" spans="15:15" x14ac:dyDescent="0.3">
      <c r="O32693" s="1"/>
    </row>
    <row r="32694" spans="15:15" x14ac:dyDescent="0.3">
      <c r="O32694" s="1"/>
    </row>
    <row r="32695" spans="15:15" x14ac:dyDescent="0.3">
      <c r="O32695" s="1"/>
    </row>
    <row r="32696" spans="15:15" x14ac:dyDescent="0.3">
      <c r="O32696" s="1"/>
    </row>
    <row r="32697" spans="15:15" x14ac:dyDescent="0.3">
      <c r="O32697" s="1"/>
    </row>
    <row r="32698" spans="15:15" x14ac:dyDescent="0.3">
      <c r="O32698" s="1"/>
    </row>
    <row r="32699" spans="15:15" x14ac:dyDescent="0.3">
      <c r="O32699" s="1"/>
    </row>
    <row r="32700" spans="15:15" x14ac:dyDescent="0.3">
      <c r="O32700" s="1"/>
    </row>
    <row r="32701" spans="15:15" x14ac:dyDescent="0.3">
      <c r="O32701" s="1"/>
    </row>
    <row r="32702" spans="15:15" x14ac:dyDescent="0.3">
      <c r="O32702" s="1"/>
    </row>
    <row r="32703" spans="15:15" x14ac:dyDescent="0.3">
      <c r="O32703" s="1"/>
    </row>
    <row r="32704" spans="15:15" x14ac:dyDescent="0.3">
      <c r="O32704" s="1"/>
    </row>
    <row r="32705" spans="15:15" x14ac:dyDescent="0.3">
      <c r="O32705" s="1"/>
    </row>
    <row r="32706" spans="15:15" x14ac:dyDescent="0.3">
      <c r="O32706" s="1"/>
    </row>
    <row r="32707" spans="15:15" x14ac:dyDescent="0.3">
      <c r="O32707" s="1"/>
    </row>
    <row r="32708" spans="15:15" x14ac:dyDescent="0.3">
      <c r="O32708" s="1"/>
    </row>
    <row r="32709" spans="15:15" x14ac:dyDescent="0.3">
      <c r="O32709" s="1"/>
    </row>
    <row r="32710" spans="15:15" x14ac:dyDescent="0.3">
      <c r="O32710" s="1"/>
    </row>
    <row r="32711" spans="15:15" x14ac:dyDescent="0.3">
      <c r="O32711" s="1"/>
    </row>
    <row r="32712" spans="15:15" x14ac:dyDescent="0.3">
      <c r="O32712" s="1"/>
    </row>
    <row r="32713" spans="15:15" x14ac:dyDescent="0.3">
      <c r="O32713" s="1"/>
    </row>
    <row r="32714" spans="15:15" x14ac:dyDescent="0.3">
      <c r="O32714" s="1"/>
    </row>
    <row r="32715" spans="15:15" x14ac:dyDescent="0.3">
      <c r="O32715" s="1"/>
    </row>
    <row r="32716" spans="15:15" x14ac:dyDescent="0.3">
      <c r="O32716" s="1"/>
    </row>
    <row r="32717" spans="15:15" x14ac:dyDescent="0.3">
      <c r="O32717" s="1"/>
    </row>
    <row r="32718" spans="15:15" x14ac:dyDescent="0.3">
      <c r="O32718" s="1"/>
    </row>
    <row r="32719" spans="15:15" x14ac:dyDescent="0.3">
      <c r="O32719" s="1"/>
    </row>
    <row r="32720" spans="15:15" x14ac:dyDescent="0.3">
      <c r="O32720" s="1"/>
    </row>
    <row r="32721" spans="15:15" x14ac:dyDescent="0.3">
      <c r="O32721" s="1"/>
    </row>
    <row r="32722" spans="15:15" x14ac:dyDescent="0.3">
      <c r="O32722" s="1"/>
    </row>
    <row r="32723" spans="15:15" x14ac:dyDescent="0.3">
      <c r="O32723" s="1"/>
    </row>
    <row r="32724" spans="15:15" x14ac:dyDescent="0.3">
      <c r="O32724" s="1"/>
    </row>
    <row r="32725" spans="15:15" x14ac:dyDescent="0.3">
      <c r="O32725" s="1"/>
    </row>
    <row r="32726" spans="15:15" x14ac:dyDescent="0.3">
      <c r="O32726" s="1"/>
    </row>
    <row r="32727" spans="15:15" x14ac:dyDescent="0.3">
      <c r="O32727" s="1"/>
    </row>
    <row r="32728" spans="15:15" x14ac:dyDescent="0.3">
      <c r="O32728" s="1"/>
    </row>
    <row r="32729" spans="15:15" x14ac:dyDescent="0.3">
      <c r="O32729" s="1"/>
    </row>
    <row r="32730" spans="15:15" x14ac:dyDescent="0.3">
      <c r="O32730" s="1"/>
    </row>
    <row r="32731" spans="15:15" x14ac:dyDescent="0.3">
      <c r="O32731" s="1"/>
    </row>
    <row r="32732" spans="15:15" x14ac:dyDescent="0.3">
      <c r="O32732" s="1"/>
    </row>
    <row r="32733" spans="15:15" x14ac:dyDescent="0.3">
      <c r="O32733" s="1"/>
    </row>
    <row r="32734" spans="15:15" x14ac:dyDescent="0.3">
      <c r="O32734" s="1"/>
    </row>
    <row r="32735" spans="15:15" x14ac:dyDescent="0.3">
      <c r="O32735" s="1"/>
    </row>
    <row r="32736" spans="15:15" x14ac:dyDescent="0.3">
      <c r="O32736" s="1"/>
    </row>
    <row r="32737" spans="15:15" x14ac:dyDescent="0.3">
      <c r="O32737" s="1"/>
    </row>
    <row r="32738" spans="15:15" x14ac:dyDescent="0.3">
      <c r="O32738" s="1"/>
    </row>
    <row r="32739" spans="15:15" x14ac:dyDescent="0.3">
      <c r="O32739" s="1"/>
    </row>
    <row r="32740" spans="15:15" x14ac:dyDescent="0.3">
      <c r="O32740" s="1"/>
    </row>
    <row r="32741" spans="15:15" x14ac:dyDescent="0.3">
      <c r="O32741" s="1"/>
    </row>
    <row r="32742" spans="15:15" x14ac:dyDescent="0.3">
      <c r="O32742" s="1"/>
    </row>
    <row r="32743" spans="15:15" x14ac:dyDescent="0.3">
      <c r="O32743" s="1"/>
    </row>
    <row r="32744" spans="15:15" x14ac:dyDescent="0.3">
      <c r="O32744" s="1"/>
    </row>
    <row r="32745" spans="15:15" x14ac:dyDescent="0.3">
      <c r="O32745" s="1"/>
    </row>
    <row r="32746" spans="15:15" x14ac:dyDescent="0.3">
      <c r="O32746" s="1"/>
    </row>
    <row r="32747" spans="15:15" x14ac:dyDescent="0.3">
      <c r="O32747" s="1"/>
    </row>
    <row r="32748" spans="15:15" x14ac:dyDescent="0.3">
      <c r="O32748" s="1"/>
    </row>
    <row r="32749" spans="15:15" x14ac:dyDescent="0.3">
      <c r="O32749" s="1"/>
    </row>
    <row r="32750" spans="15:15" x14ac:dyDescent="0.3">
      <c r="O32750" s="1"/>
    </row>
    <row r="32751" spans="15:15" x14ac:dyDescent="0.3">
      <c r="O32751" s="1"/>
    </row>
    <row r="32752" spans="15:15" x14ac:dyDescent="0.3">
      <c r="O32752" s="1"/>
    </row>
    <row r="32753" spans="15:15" x14ac:dyDescent="0.3">
      <c r="O32753" s="1"/>
    </row>
    <row r="32754" spans="15:15" x14ac:dyDescent="0.3">
      <c r="O32754" s="1"/>
    </row>
    <row r="32755" spans="15:15" x14ac:dyDescent="0.3">
      <c r="O32755" s="1"/>
    </row>
    <row r="32756" spans="15:15" x14ac:dyDescent="0.3">
      <c r="O32756" s="1"/>
    </row>
    <row r="32757" spans="15:15" x14ac:dyDescent="0.3">
      <c r="O32757" s="1"/>
    </row>
    <row r="32758" spans="15:15" x14ac:dyDescent="0.3">
      <c r="O32758" s="1"/>
    </row>
    <row r="32759" spans="15:15" x14ac:dyDescent="0.3">
      <c r="O32759" s="1"/>
    </row>
    <row r="32760" spans="15:15" x14ac:dyDescent="0.3">
      <c r="O32760" s="1"/>
    </row>
    <row r="32761" spans="15:15" x14ac:dyDescent="0.3">
      <c r="O32761" s="1"/>
    </row>
    <row r="32762" spans="15:15" x14ac:dyDescent="0.3">
      <c r="O32762" s="1"/>
    </row>
    <row r="32763" spans="15:15" x14ac:dyDescent="0.3">
      <c r="O32763" s="1"/>
    </row>
    <row r="32764" spans="15:15" x14ac:dyDescent="0.3">
      <c r="O32764" s="1"/>
    </row>
    <row r="32765" spans="15:15" x14ac:dyDescent="0.3">
      <c r="O32765" s="1"/>
    </row>
    <row r="32766" spans="15:15" x14ac:dyDescent="0.3">
      <c r="O32766" s="1"/>
    </row>
    <row r="32767" spans="15:15" x14ac:dyDescent="0.3">
      <c r="O32767" s="1"/>
    </row>
    <row r="32768" spans="15:15" x14ac:dyDescent="0.3">
      <c r="O32768" s="1"/>
    </row>
    <row r="32769" spans="15:15" x14ac:dyDescent="0.3">
      <c r="O32769" s="1"/>
    </row>
    <row r="32770" spans="15:15" x14ac:dyDescent="0.3">
      <c r="O32770" s="1"/>
    </row>
    <row r="32771" spans="15:15" x14ac:dyDescent="0.3">
      <c r="O32771" s="1"/>
    </row>
    <row r="32772" spans="15:15" x14ac:dyDescent="0.3">
      <c r="O32772" s="1"/>
    </row>
    <row r="32773" spans="15:15" x14ac:dyDescent="0.3">
      <c r="O32773" s="1"/>
    </row>
    <row r="32774" spans="15:15" x14ac:dyDescent="0.3">
      <c r="O32774" s="1"/>
    </row>
    <row r="32775" spans="15:15" x14ac:dyDescent="0.3">
      <c r="O32775" s="1"/>
    </row>
    <row r="32776" spans="15:15" x14ac:dyDescent="0.3">
      <c r="O32776" s="1"/>
    </row>
    <row r="32777" spans="15:15" x14ac:dyDescent="0.3">
      <c r="O32777" s="1"/>
    </row>
    <row r="32778" spans="15:15" x14ac:dyDescent="0.3">
      <c r="O32778" s="1"/>
    </row>
    <row r="32779" spans="15:15" x14ac:dyDescent="0.3">
      <c r="O32779" s="1"/>
    </row>
    <row r="32780" spans="15:15" x14ac:dyDescent="0.3">
      <c r="O32780" s="1"/>
    </row>
    <row r="32781" spans="15:15" x14ac:dyDescent="0.3">
      <c r="O32781" s="1"/>
    </row>
    <row r="32782" spans="15:15" x14ac:dyDescent="0.3">
      <c r="O32782" s="1"/>
    </row>
    <row r="32783" spans="15:15" x14ac:dyDescent="0.3">
      <c r="O32783" s="1"/>
    </row>
    <row r="32784" spans="15:15" x14ac:dyDescent="0.3">
      <c r="O32784" s="1"/>
    </row>
    <row r="32785" spans="15:15" x14ac:dyDescent="0.3">
      <c r="O32785" s="1"/>
    </row>
    <row r="32786" spans="15:15" x14ac:dyDescent="0.3">
      <c r="O32786" s="1"/>
    </row>
    <row r="32787" spans="15:15" x14ac:dyDescent="0.3">
      <c r="O32787" s="1"/>
    </row>
    <row r="32788" spans="15:15" x14ac:dyDescent="0.3">
      <c r="O32788" s="1"/>
    </row>
    <row r="32789" spans="15:15" x14ac:dyDescent="0.3">
      <c r="O32789" s="1"/>
    </row>
    <row r="32790" spans="15:15" x14ac:dyDescent="0.3">
      <c r="O32790" s="1"/>
    </row>
    <row r="32791" spans="15:15" x14ac:dyDescent="0.3">
      <c r="O32791" s="1"/>
    </row>
    <row r="32792" spans="15:15" x14ac:dyDescent="0.3">
      <c r="O32792" s="1"/>
    </row>
    <row r="32793" spans="15:15" x14ac:dyDescent="0.3">
      <c r="O32793" s="1"/>
    </row>
    <row r="32794" spans="15:15" x14ac:dyDescent="0.3">
      <c r="O32794" s="1"/>
    </row>
    <row r="32795" spans="15:15" x14ac:dyDescent="0.3">
      <c r="O32795" s="1"/>
    </row>
    <row r="32796" spans="15:15" x14ac:dyDescent="0.3">
      <c r="O32796" s="1"/>
    </row>
    <row r="32797" spans="15:15" x14ac:dyDescent="0.3">
      <c r="O32797" s="1"/>
    </row>
    <row r="32798" spans="15:15" x14ac:dyDescent="0.3">
      <c r="O32798" s="1"/>
    </row>
    <row r="32799" spans="15:15" x14ac:dyDescent="0.3">
      <c r="O32799" s="1"/>
    </row>
    <row r="32800" spans="15:15" x14ac:dyDescent="0.3">
      <c r="O32800" s="1"/>
    </row>
    <row r="32801" spans="15:15" x14ac:dyDescent="0.3">
      <c r="O32801" s="1"/>
    </row>
    <row r="32802" spans="15:15" x14ac:dyDescent="0.3">
      <c r="O32802" s="1"/>
    </row>
    <row r="32803" spans="15:15" x14ac:dyDescent="0.3">
      <c r="O32803" s="1"/>
    </row>
    <row r="32804" spans="15:15" x14ac:dyDescent="0.3">
      <c r="O32804" s="1"/>
    </row>
    <row r="32805" spans="15:15" x14ac:dyDescent="0.3">
      <c r="O32805" s="1"/>
    </row>
    <row r="32806" spans="15:15" x14ac:dyDescent="0.3">
      <c r="O32806" s="1"/>
    </row>
    <row r="32807" spans="15:15" x14ac:dyDescent="0.3">
      <c r="O32807" s="1"/>
    </row>
    <row r="32808" spans="15:15" x14ac:dyDescent="0.3">
      <c r="O32808" s="1"/>
    </row>
    <row r="32809" spans="15:15" x14ac:dyDescent="0.3">
      <c r="O32809" s="1"/>
    </row>
    <row r="32810" spans="15:15" x14ac:dyDescent="0.3">
      <c r="O32810" s="1"/>
    </row>
    <row r="32811" spans="15:15" x14ac:dyDescent="0.3">
      <c r="O32811" s="1"/>
    </row>
    <row r="32812" spans="15:15" x14ac:dyDescent="0.3">
      <c r="O32812" s="1"/>
    </row>
    <row r="32813" spans="15:15" x14ac:dyDescent="0.3">
      <c r="O32813" s="1"/>
    </row>
    <row r="32814" spans="15:15" x14ac:dyDescent="0.3">
      <c r="O32814" s="1"/>
    </row>
    <row r="32815" spans="15:15" x14ac:dyDescent="0.3">
      <c r="O32815" s="1"/>
    </row>
    <row r="32816" spans="15:15" x14ac:dyDescent="0.3">
      <c r="O32816" s="1"/>
    </row>
    <row r="32817" spans="15:15" x14ac:dyDescent="0.3">
      <c r="O32817" s="1"/>
    </row>
    <row r="32818" spans="15:15" x14ac:dyDescent="0.3">
      <c r="O32818" s="1"/>
    </row>
    <row r="32819" spans="15:15" x14ac:dyDescent="0.3">
      <c r="O32819" s="1"/>
    </row>
    <row r="32820" spans="15:15" x14ac:dyDescent="0.3">
      <c r="O32820" s="1"/>
    </row>
    <row r="32821" spans="15:15" x14ac:dyDescent="0.3">
      <c r="O32821" s="1"/>
    </row>
    <row r="32822" spans="15:15" x14ac:dyDescent="0.3">
      <c r="O32822" s="1"/>
    </row>
    <row r="32823" spans="15:15" x14ac:dyDescent="0.3">
      <c r="O32823" s="1"/>
    </row>
    <row r="32824" spans="15:15" x14ac:dyDescent="0.3">
      <c r="O32824" s="1"/>
    </row>
    <row r="32825" spans="15:15" x14ac:dyDescent="0.3">
      <c r="O32825" s="1"/>
    </row>
    <row r="32826" spans="15:15" x14ac:dyDescent="0.3">
      <c r="O32826" s="1"/>
    </row>
    <row r="32827" spans="15:15" x14ac:dyDescent="0.3">
      <c r="O32827" s="1"/>
    </row>
    <row r="32828" spans="15:15" x14ac:dyDescent="0.3">
      <c r="O32828" s="1"/>
    </row>
    <row r="32829" spans="15:15" x14ac:dyDescent="0.3">
      <c r="O32829" s="1"/>
    </row>
    <row r="32830" spans="15:15" x14ac:dyDescent="0.3">
      <c r="O32830" s="1"/>
    </row>
    <row r="32831" spans="15:15" x14ac:dyDescent="0.3">
      <c r="O32831" s="1"/>
    </row>
    <row r="32832" spans="15:15" x14ac:dyDescent="0.3">
      <c r="O32832" s="1"/>
    </row>
    <row r="32833" spans="15:15" x14ac:dyDescent="0.3">
      <c r="O32833" s="1"/>
    </row>
    <row r="32834" spans="15:15" x14ac:dyDescent="0.3">
      <c r="O32834" s="1"/>
    </row>
    <row r="32835" spans="15:15" x14ac:dyDescent="0.3">
      <c r="O32835" s="1"/>
    </row>
    <row r="32836" spans="15:15" x14ac:dyDescent="0.3">
      <c r="O32836" s="1"/>
    </row>
    <row r="32837" spans="15:15" x14ac:dyDescent="0.3">
      <c r="O32837" s="1"/>
    </row>
    <row r="32838" spans="15:15" x14ac:dyDescent="0.3">
      <c r="O32838" s="1"/>
    </row>
    <row r="32839" spans="15:15" x14ac:dyDescent="0.3">
      <c r="O32839" s="1"/>
    </row>
    <row r="32840" spans="15:15" x14ac:dyDescent="0.3">
      <c r="O32840" s="1"/>
    </row>
    <row r="32841" spans="15:15" x14ac:dyDescent="0.3">
      <c r="O32841" s="1"/>
    </row>
    <row r="32842" spans="15:15" x14ac:dyDescent="0.3">
      <c r="O32842" s="1"/>
    </row>
    <row r="32843" spans="15:15" x14ac:dyDescent="0.3">
      <c r="O32843" s="1"/>
    </row>
    <row r="32844" spans="15:15" x14ac:dyDescent="0.3">
      <c r="O32844" s="1"/>
    </row>
    <row r="32845" spans="15:15" x14ac:dyDescent="0.3">
      <c r="O32845" s="1"/>
    </row>
    <row r="32846" spans="15:15" x14ac:dyDescent="0.3">
      <c r="O32846" s="1"/>
    </row>
    <row r="32847" spans="15:15" x14ac:dyDescent="0.3">
      <c r="O32847" s="1"/>
    </row>
    <row r="32848" spans="15:15" x14ac:dyDescent="0.3">
      <c r="O32848" s="1"/>
    </row>
    <row r="32849" spans="15:15" x14ac:dyDescent="0.3">
      <c r="O32849" s="1"/>
    </row>
    <row r="32850" spans="15:15" x14ac:dyDescent="0.3">
      <c r="O32850" s="1"/>
    </row>
    <row r="32851" spans="15:15" x14ac:dyDescent="0.3">
      <c r="O32851" s="1"/>
    </row>
    <row r="32852" spans="15:15" x14ac:dyDescent="0.3">
      <c r="O32852" s="1"/>
    </row>
    <row r="32853" spans="15:15" x14ac:dyDescent="0.3">
      <c r="O32853" s="1"/>
    </row>
    <row r="32854" spans="15:15" x14ac:dyDescent="0.3">
      <c r="O32854" s="1"/>
    </row>
    <row r="32855" spans="15:15" x14ac:dyDescent="0.3">
      <c r="O32855" s="1"/>
    </row>
    <row r="32856" spans="15:15" x14ac:dyDescent="0.3">
      <c r="O32856" s="1"/>
    </row>
    <row r="32857" spans="15:15" x14ac:dyDescent="0.3">
      <c r="O32857" s="1"/>
    </row>
    <row r="32858" spans="15:15" x14ac:dyDescent="0.3">
      <c r="O32858" s="1"/>
    </row>
    <row r="32859" spans="15:15" x14ac:dyDescent="0.3">
      <c r="O32859" s="1"/>
    </row>
    <row r="32860" spans="15:15" x14ac:dyDescent="0.3">
      <c r="O32860" s="1"/>
    </row>
    <row r="32861" spans="15:15" x14ac:dyDescent="0.3">
      <c r="O32861" s="1"/>
    </row>
    <row r="32862" spans="15:15" x14ac:dyDescent="0.3">
      <c r="O32862" s="1"/>
    </row>
    <row r="32863" spans="15:15" x14ac:dyDescent="0.3">
      <c r="O32863" s="1"/>
    </row>
    <row r="32864" spans="15:15" x14ac:dyDescent="0.3">
      <c r="O32864" s="1"/>
    </row>
    <row r="32865" spans="15:15" x14ac:dyDescent="0.3">
      <c r="O32865" s="1"/>
    </row>
    <row r="32866" spans="15:15" x14ac:dyDescent="0.3">
      <c r="O32866" s="1"/>
    </row>
    <row r="32867" spans="15:15" x14ac:dyDescent="0.3">
      <c r="O32867" s="1"/>
    </row>
    <row r="32868" spans="15:15" x14ac:dyDescent="0.3">
      <c r="O32868" s="1"/>
    </row>
    <row r="32869" spans="15:15" x14ac:dyDescent="0.3">
      <c r="O32869" s="1"/>
    </row>
    <row r="32870" spans="15:15" x14ac:dyDescent="0.3">
      <c r="O32870" s="1"/>
    </row>
    <row r="32871" spans="15:15" x14ac:dyDescent="0.3">
      <c r="O32871" s="1"/>
    </row>
    <row r="32872" spans="15:15" x14ac:dyDescent="0.3">
      <c r="O32872" s="1"/>
    </row>
    <row r="32873" spans="15:15" x14ac:dyDescent="0.3">
      <c r="O32873" s="1"/>
    </row>
    <row r="32874" spans="15:15" x14ac:dyDescent="0.3">
      <c r="O32874" s="1"/>
    </row>
    <row r="32875" spans="15:15" x14ac:dyDescent="0.3">
      <c r="O32875" s="1"/>
    </row>
    <row r="32876" spans="15:15" x14ac:dyDescent="0.3">
      <c r="O32876" s="1"/>
    </row>
    <row r="32877" spans="15:15" x14ac:dyDescent="0.3">
      <c r="O32877" s="1"/>
    </row>
    <row r="32878" spans="15:15" x14ac:dyDescent="0.3">
      <c r="O32878" s="1"/>
    </row>
    <row r="32879" spans="15:15" x14ac:dyDescent="0.3">
      <c r="O32879" s="1"/>
    </row>
    <row r="32880" spans="15:15" x14ac:dyDescent="0.3">
      <c r="O32880" s="1"/>
    </row>
    <row r="32881" spans="15:15" x14ac:dyDescent="0.3">
      <c r="O32881" s="1"/>
    </row>
    <row r="32882" spans="15:15" x14ac:dyDescent="0.3">
      <c r="O32882" s="1"/>
    </row>
    <row r="32883" spans="15:15" x14ac:dyDescent="0.3">
      <c r="O32883" s="1"/>
    </row>
    <row r="32884" spans="15:15" x14ac:dyDescent="0.3">
      <c r="O32884" s="1"/>
    </row>
    <row r="32885" spans="15:15" x14ac:dyDescent="0.3">
      <c r="O32885" s="1"/>
    </row>
    <row r="32886" spans="15:15" x14ac:dyDescent="0.3">
      <c r="O32886" s="1"/>
    </row>
    <row r="32887" spans="15:15" x14ac:dyDescent="0.3">
      <c r="O32887" s="1"/>
    </row>
    <row r="32888" spans="15:15" x14ac:dyDescent="0.3">
      <c r="O32888" s="1"/>
    </row>
    <row r="32889" spans="15:15" x14ac:dyDescent="0.3">
      <c r="O32889" s="1"/>
    </row>
    <row r="32890" spans="15:15" x14ac:dyDescent="0.3">
      <c r="O32890" s="1"/>
    </row>
    <row r="32891" spans="15:15" x14ac:dyDescent="0.3">
      <c r="O32891" s="1"/>
    </row>
    <row r="32892" spans="15:15" x14ac:dyDescent="0.3">
      <c r="O32892" s="1"/>
    </row>
    <row r="32893" spans="15:15" x14ac:dyDescent="0.3">
      <c r="O32893" s="1"/>
    </row>
    <row r="32894" spans="15:15" x14ac:dyDescent="0.3">
      <c r="O32894" s="1"/>
    </row>
    <row r="32895" spans="15:15" x14ac:dyDescent="0.3">
      <c r="O32895" s="1"/>
    </row>
    <row r="32896" spans="15:15" x14ac:dyDescent="0.3">
      <c r="O32896" s="1"/>
    </row>
    <row r="32897" spans="15:15" x14ac:dyDescent="0.3">
      <c r="O32897" s="1"/>
    </row>
    <row r="32898" spans="15:15" x14ac:dyDescent="0.3">
      <c r="O32898" s="1"/>
    </row>
    <row r="32899" spans="15:15" x14ac:dyDescent="0.3">
      <c r="O32899" s="1"/>
    </row>
    <row r="32900" spans="15:15" x14ac:dyDescent="0.3">
      <c r="O32900" s="1"/>
    </row>
    <row r="32901" spans="15:15" x14ac:dyDescent="0.3">
      <c r="O32901" s="1"/>
    </row>
    <row r="32902" spans="15:15" x14ac:dyDescent="0.3">
      <c r="O32902" s="1"/>
    </row>
    <row r="32903" spans="15:15" x14ac:dyDescent="0.3">
      <c r="O32903" s="1"/>
    </row>
    <row r="32904" spans="15:15" x14ac:dyDescent="0.3">
      <c r="O32904" s="1"/>
    </row>
    <row r="32905" spans="15:15" x14ac:dyDescent="0.3">
      <c r="O32905" s="1"/>
    </row>
    <row r="32906" spans="15:15" x14ac:dyDescent="0.3">
      <c r="O32906" s="1"/>
    </row>
    <row r="32907" spans="15:15" x14ac:dyDescent="0.3">
      <c r="O32907" s="1"/>
    </row>
    <row r="32908" spans="15:15" x14ac:dyDescent="0.3">
      <c r="O32908" s="1"/>
    </row>
    <row r="32909" spans="15:15" x14ac:dyDescent="0.3">
      <c r="O32909" s="1"/>
    </row>
    <row r="32910" spans="15:15" x14ac:dyDescent="0.3">
      <c r="O32910" s="1"/>
    </row>
    <row r="32911" spans="15:15" x14ac:dyDescent="0.3">
      <c r="O32911" s="1"/>
    </row>
    <row r="32912" spans="15:15" x14ac:dyDescent="0.3">
      <c r="O32912" s="1"/>
    </row>
    <row r="32913" spans="15:15" x14ac:dyDescent="0.3">
      <c r="O32913" s="1"/>
    </row>
    <row r="32914" spans="15:15" x14ac:dyDescent="0.3">
      <c r="O32914" s="1"/>
    </row>
    <row r="32915" spans="15:15" x14ac:dyDescent="0.3">
      <c r="O32915" s="1"/>
    </row>
    <row r="32916" spans="15:15" x14ac:dyDescent="0.3">
      <c r="O32916" s="1"/>
    </row>
    <row r="32917" spans="15:15" x14ac:dyDescent="0.3">
      <c r="O32917" s="1"/>
    </row>
    <row r="32918" spans="15:15" x14ac:dyDescent="0.3">
      <c r="O32918" s="1"/>
    </row>
    <row r="32919" spans="15:15" x14ac:dyDescent="0.3">
      <c r="O32919" s="1"/>
    </row>
    <row r="32920" spans="15:15" x14ac:dyDescent="0.3">
      <c r="O32920" s="1"/>
    </row>
    <row r="32921" spans="15:15" x14ac:dyDescent="0.3">
      <c r="O32921" s="1"/>
    </row>
    <row r="32922" spans="15:15" x14ac:dyDescent="0.3">
      <c r="O32922" s="1"/>
    </row>
    <row r="32923" spans="15:15" x14ac:dyDescent="0.3">
      <c r="O32923" s="1"/>
    </row>
    <row r="32924" spans="15:15" x14ac:dyDescent="0.3">
      <c r="O32924" s="1"/>
    </row>
    <row r="32925" spans="15:15" x14ac:dyDescent="0.3">
      <c r="O32925" s="1"/>
    </row>
    <row r="32926" spans="15:15" x14ac:dyDescent="0.3">
      <c r="O32926" s="1"/>
    </row>
    <row r="32927" spans="15:15" x14ac:dyDescent="0.3">
      <c r="O32927" s="1"/>
    </row>
    <row r="32928" spans="15:15" x14ac:dyDescent="0.3">
      <c r="O32928" s="1"/>
    </row>
    <row r="32929" spans="15:15" x14ac:dyDescent="0.3">
      <c r="O32929" s="1"/>
    </row>
    <row r="32930" spans="15:15" x14ac:dyDescent="0.3">
      <c r="O32930" s="1"/>
    </row>
    <row r="32931" spans="15:15" x14ac:dyDescent="0.3">
      <c r="O32931" s="1"/>
    </row>
    <row r="32932" spans="15:15" x14ac:dyDescent="0.3">
      <c r="O32932" s="1"/>
    </row>
    <row r="32933" spans="15:15" x14ac:dyDescent="0.3">
      <c r="O32933" s="1"/>
    </row>
    <row r="32934" spans="15:15" x14ac:dyDescent="0.3">
      <c r="O32934" s="1"/>
    </row>
    <row r="32935" spans="15:15" x14ac:dyDescent="0.3">
      <c r="O32935" s="1"/>
    </row>
    <row r="32936" spans="15:15" x14ac:dyDescent="0.3">
      <c r="O32936" s="1"/>
    </row>
    <row r="32937" spans="15:15" x14ac:dyDescent="0.3">
      <c r="O32937" s="1"/>
    </row>
    <row r="32938" spans="15:15" x14ac:dyDescent="0.3">
      <c r="O32938" s="1"/>
    </row>
    <row r="32939" spans="15:15" x14ac:dyDescent="0.3">
      <c r="O32939" s="1"/>
    </row>
    <row r="32940" spans="15:15" x14ac:dyDescent="0.3">
      <c r="O32940" s="1"/>
    </row>
    <row r="32941" spans="15:15" x14ac:dyDescent="0.3">
      <c r="O32941" s="1"/>
    </row>
    <row r="32942" spans="15:15" x14ac:dyDescent="0.3">
      <c r="O32942" s="1"/>
    </row>
    <row r="32943" spans="15:15" x14ac:dyDescent="0.3">
      <c r="O32943" s="1"/>
    </row>
    <row r="32944" spans="15:15" x14ac:dyDescent="0.3">
      <c r="O32944" s="1"/>
    </row>
    <row r="32945" spans="15:15" x14ac:dyDescent="0.3">
      <c r="O32945" s="1"/>
    </row>
    <row r="32946" spans="15:15" x14ac:dyDescent="0.3">
      <c r="O32946" s="1"/>
    </row>
    <row r="32947" spans="15:15" x14ac:dyDescent="0.3">
      <c r="O32947" s="1"/>
    </row>
    <row r="32948" spans="15:15" x14ac:dyDescent="0.3">
      <c r="O32948" s="1"/>
    </row>
    <row r="32949" spans="15:15" x14ac:dyDescent="0.3">
      <c r="O32949" s="1"/>
    </row>
    <row r="32950" spans="15:15" x14ac:dyDescent="0.3">
      <c r="O32950" s="1"/>
    </row>
    <row r="32951" spans="15:15" x14ac:dyDescent="0.3">
      <c r="O32951" s="1"/>
    </row>
    <row r="32952" spans="15:15" x14ac:dyDescent="0.3">
      <c r="O32952" s="1"/>
    </row>
    <row r="32953" spans="15:15" x14ac:dyDescent="0.3">
      <c r="O32953" s="1"/>
    </row>
    <row r="32954" spans="15:15" x14ac:dyDescent="0.3">
      <c r="O32954" s="1"/>
    </row>
    <row r="32955" spans="15:15" x14ac:dyDescent="0.3">
      <c r="O32955" s="1"/>
    </row>
    <row r="32956" spans="15:15" x14ac:dyDescent="0.3">
      <c r="O32956" s="1"/>
    </row>
    <row r="32957" spans="15:15" x14ac:dyDescent="0.3">
      <c r="O32957" s="1"/>
    </row>
    <row r="32958" spans="15:15" x14ac:dyDescent="0.3">
      <c r="O32958" s="1"/>
    </row>
    <row r="32959" spans="15:15" x14ac:dyDescent="0.3">
      <c r="O32959" s="1"/>
    </row>
    <row r="32960" spans="15:15" x14ac:dyDescent="0.3">
      <c r="O32960" s="1"/>
    </row>
    <row r="32961" spans="15:15" x14ac:dyDescent="0.3">
      <c r="O32961" s="1"/>
    </row>
    <row r="32962" spans="15:15" x14ac:dyDescent="0.3">
      <c r="O32962" s="1"/>
    </row>
    <row r="32963" spans="15:15" x14ac:dyDescent="0.3">
      <c r="O32963" s="1"/>
    </row>
    <row r="32964" spans="15:15" x14ac:dyDescent="0.3">
      <c r="O32964" s="1"/>
    </row>
    <row r="32965" spans="15:15" x14ac:dyDescent="0.3">
      <c r="O32965" s="1"/>
    </row>
    <row r="32966" spans="15:15" x14ac:dyDescent="0.3">
      <c r="O32966" s="1"/>
    </row>
    <row r="32967" spans="15:15" x14ac:dyDescent="0.3">
      <c r="O32967" s="1"/>
    </row>
    <row r="32968" spans="15:15" x14ac:dyDescent="0.3">
      <c r="O32968" s="1"/>
    </row>
    <row r="32969" spans="15:15" x14ac:dyDescent="0.3">
      <c r="O32969" s="1"/>
    </row>
    <row r="32970" spans="15:15" x14ac:dyDescent="0.3">
      <c r="O32970" s="1"/>
    </row>
    <row r="32971" spans="15:15" x14ac:dyDescent="0.3">
      <c r="O32971" s="1"/>
    </row>
    <row r="32972" spans="15:15" x14ac:dyDescent="0.3">
      <c r="O32972" s="1"/>
    </row>
    <row r="32973" spans="15:15" x14ac:dyDescent="0.3">
      <c r="O32973" s="1"/>
    </row>
    <row r="32974" spans="15:15" x14ac:dyDescent="0.3">
      <c r="O32974" s="1"/>
    </row>
    <row r="32975" spans="15:15" x14ac:dyDescent="0.3">
      <c r="O32975" s="1"/>
    </row>
    <row r="32976" spans="15:15" x14ac:dyDescent="0.3">
      <c r="O32976" s="1"/>
    </row>
    <row r="32977" spans="15:15" x14ac:dyDescent="0.3">
      <c r="O32977" s="1"/>
    </row>
    <row r="32978" spans="15:15" x14ac:dyDescent="0.3">
      <c r="O32978" s="1"/>
    </row>
    <row r="32979" spans="15:15" x14ac:dyDescent="0.3">
      <c r="O32979" s="1"/>
    </row>
    <row r="32980" spans="15:15" x14ac:dyDescent="0.3">
      <c r="O32980" s="1"/>
    </row>
    <row r="32981" spans="15:15" x14ac:dyDescent="0.3">
      <c r="O32981" s="1"/>
    </row>
    <row r="32982" spans="15:15" x14ac:dyDescent="0.3">
      <c r="O32982" s="1"/>
    </row>
    <row r="32983" spans="15:15" x14ac:dyDescent="0.3">
      <c r="O32983" s="1"/>
    </row>
    <row r="32984" spans="15:15" x14ac:dyDescent="0.3">
      <c r="O32984" s="1"/>
    </row>
    <row r="32985" spans="15:15" x14ac:dyDescent="0.3">
      <c r="O32985" s="1"/>
    </row>
    <row r="32986" spans="15:15" x14ac:dyDescent="0.3">
      <c r="O32986" s="1"/>
    </row>
    <row r="32987" spans="15:15" x14ac:dyDescent="0.3">
      <c r="O32987" s="1"/>
    </row>
    <row r="32988" spans="15:15" x14ac:dyDescent="0.3">
      <c r="O32988" s="1"/>
    </row>
    <row r="32989" spans="15:15" x14ac:dyDescent="0.3">
      <c r="O32989" s="1"/>
    </row>
    <row r="32990" spans="15:15" x14ac:dyDescent="0.3">
      <c r="O32990" s="1"/>
    </row>
    <row r="32991" spans="15:15" x14ac:dyDescent="0.3">
      <c r="O32991" s="1"/>
    </row>
    <row r="32992" spans="15:15" x14ac:dyDescent="0.3">
      <c r="O32992" s="1"/>
    </row>
    <row r="32993" spans="15:15" x14ac:dyDescent="0.3">
      <c r="O32993" s="1"/>
    </row>
    <row r="32994" spans="15:15" x14ac:dyDescent="0.3">
      <c r="O32994" s="1"/>
    </row>
    <row r="32995" spans="15:15" x14ac:dyDescent="0.3">
      <c r="O32995" s="1"/>
    </row>
    <row r="32996" spans="15:15" x14ac:dyDescent="0.3">
      <c r="O32996" s="1"/>
    </row>
    <row r="32997" spans="15:15" x14ac:dyDescent="0.3">
      <c r="O32997" s="1"/>
    </row>
    <row r="32998" spans="15:15" x14ac:dyDescent="0.3">
      <c r="O32998" s="1"/>
    </row>
    <row r="32999" spans="15:15" x14ac:dyDescent="0.3">
      <c r="O32999" s="1"/>
    </row>
    <row r="33000" spans="15:15" x14ac:dyDescent="0.3">
      <c r="O33000" s="1"/>
    </row>
    <row r="33001" spans="15:15" x14ac:dyDescent="0.3">
      <c r="O33001" s="1"/>
    </row>
    <row r="33002" spans="15:15" x14ac:dyDescent="0.3">
      <c r="O33002" s="1"/>
    </row>
    <row r="33003" spans="15:15" x14ac:dyDescent="0.3">
      <c r="O33003" s="1"/>
    </row>
    <row r="33004" spans="15:15" x14ac:dyDescent="0.3">
      <c r="O33004" s="1"/>
    </row>
    <row r="33005" spans="15:15" x14ac:dyDescent="0.3">
      <c r="O33005" s="1"/>
    </row>
    <row r="33006" spans="15:15" x14ac:dyDescent="0.3">
      <c r="O33006" s="1"/>
    </row>
    <row r="33007" spans="15:15" x14ac:dyDescent="0.3">
      <c r="O33007" s="1"/>
    </row>
    <row r="33008" spans="15:15" x14ac:dyDescent="0.3">
      <c r="O33008" s="1"/>
    </row>
    <row r="33009" spans="15:15" x14ac:dyDescent="0.3">
      <c r="O33009" s="1"/>
    </row>
    <row r="33010" spans="15:15" x14ac:dyDescent="0.3">
      <c r="O33010" s="1"/>
    </row>
    <row r="33011" spans="15:15" x14ac:dyDescent="0.3">
      <c r="O33011" s="1"/>
    </row>
    <row r="33012" spans="15:15" x14ac:dyDescent="0.3">
      <c r="O33012" s="1"/>
    </row>
    <row r="33013" spans="15:15" x14ac:dyDescent="0.3">
      <c r="O33013" s="1"/>
    </row>
    <row r="33014" spans="15:15" x14ac:dyDescent="0.3">
      <c r="O33014" s="1"/>
    </row>
    <row r="33015" spans="15:15" x14ac:dyDescent="0.3">
      <c r="O33015" s="1"/>
    </row>
    <row r="33016" spans="15:15" x14ac:dyDescent="0.3">
      <c r="O33016" s="1"/>
    </row>
    <row r="33017" spans="15:15" x14ac:dyDescent="0.3">
      <c r="O33017" s="1"/>
    </row>
    <row r="33018" spans="15:15" x14ac:dyDescent="0.3">
      <c r="O33018" s="1"/>
    </row>
    <row r="33019" spans="15:15" x14ac:dyDescent="0.3">
      <c r="O33019" s="1"/>
    </row>
    <row r="33020" spans="15:15" x14ac:dyDescent="0.3">
      <c r="O33020" s="1"/>
    </row>
    <row r="33021" spans="15:15" x14ac:dyDescent="0.3">
      <c r="O33021" s="1"/>
    </row>
    <row r="33022" spans="15:15" x14ac:dyDescent="0.3">
      <c r="O33022" s="1"/>
    </row>
    <row r="33023" spans="15:15" x14ac:dyDescent="0.3">
      <c r="O33023" s="1"/>
    </row>
    <row r="33024" spans="15:15" x14ac:dyDescent="0.3">
      <c r="O33024" s="1"/>
    </row>
    <row r="33025" spans="15:15" x14ac:dyDescent="0.3">
      <c r="O33025" s="1"/>
    </row>
    <row r="33026" spans="15:15" x14ac:dyDescent="0.3">
      <c r="O33026" s="1"/>
    </row>
    <row r="33027" spans="15:15" x14ac:dyDescent="0.3">
      <c r="O33027" s="1"/>
    </row>
    <row r="33028" spans="15:15" x14ac:dyDescent="0.3">
      <c r="O33028" s="1"/>
    </row>
    <row r="33029" spans="15:15" x14ac:dyDescent="0.3">
      <c r="O33029" s="1"/>
    </row>
    <row r="33030" spans="15:15" x14ac:dyDescent="0.3">
      <c r="O33030" s="1"/>
    </row>
    <row r="33031" spans="15:15" x14ac:dyDescent="0.3">
      <c r="O33031" s="1"/>
    </row>
    <row r="33032" spans="15:15" x14ac:dyDescent="0.3">
      <c r="O33032" s="1"/>
    </row>
    <row r="33033" spans="15:15" x14ac:dyDescent="0.3">
      <c r="O33033" s="1"/>
    </row>
    <row r="33034" spans="15:15" x14ac:dyDescent="0.3">
      <c r="O33034" s="1"/>
    </row>
    <row r="33035" spans="15:15" x14ac:dyDescent="0.3">
      <c r="O33035" s="1"/>
    </row>
    <row r="33036" spans="15:15" x14ac:dyDescent="0.3">
      <c r="O33036" s="1"/>
    </row>
    <row r="33037" spans="15:15" x14ac:dyDescent="0.3">
      <c r="O33037" s="1"/>
    </row>
    <row r="33038" spans="15:15" x14ac:dyDescent="0.3">
      <c r="O33038" s="1"/>
    </row>
    <row r="33039" spans="15:15" x14ac:dyDescent="0.3">
      <c r="O33039" s="1"/>
    </row>
    <row r="33040" spans="15:15" x14ac:dyDescent="0.3">
      <c r="O33040" s="1"/>
    </row>
    <row r="33041" spans="15:15" x14ac:dyDescent="0.3">
      <c r="O33041" s="1"/>
    </row>
    <row r="33042" spans="15:15" x14ac:dyDescent="0.3">
      <c r="O33042" s="1"/>
    </row>
    <row r="33043" spans="15:15" x14ac:dyDescent="0.3">
      <c r="O33043" s="1"/>
    </row>
    <row r="33044" spans="15:15" x14ac:dyDescent="0.3">
      <c r="O33044" s="1"/>
    </row>
    <row r="33045" spans="15:15" x14ac:dyDescent="0.3">
      <c r="O33045" s="1"/>
    </row>
    <row r="33046" spans="15:15" x14ac:dyDescent="0.3">
      <c r="O33046" s="1"/>
    </row>
    <row r="33047" spans="15:15" x14ac:dyDescent="0.3">
      <c r="O33047" s="1"/>
    </row>
    <row r="33048" spans="15:15" x14ac:dyDescent="0.3">
      <c r="O33048" s="1"/>
    </row>
    <row r="33049" spans="15:15" x14ac:dyDescent="0.3">
      <c r="O33049" s="1"/>
    </row>
    <row r="33050" spans="15:15" x14ac:dyDescent="0.3">
      <c r="O33050" s="1"/>
    </row>
    <row r="33051" spans="15:15" x14ac:dyDescent="0.3">
      <c r="O33051" s="1"/>
    </row>
    <row r="33052" spans="15:15" x14ac:dyDescent="0.3">
      <c r="O33052" s="1"/>
    </row>
    <row r="33053" spans="15:15" x14ac:dyDescent="0.3">
      <c r="O33053" s="1"/>
    </row>
    <row r="33054" spans="15:15" x14ac:dyDescent="0.3">
      <c r="O33054" s="1"/>
    </row>
    <row r="33055" spans="15:15" x14ac:dyDescent="0.3">
      <c r="O33055" s="1"/>
    </row>
    <row r="33056" spans="15:15" x14ac:dyDescent="0.3">
      <c r="O33056" s="1"/>
    </row>
    <row r="33057" spans="15:15" x14ac:dyDescent="0.3">
      <c r="O33057" s="1"/>
    </row>
    <row r="33058" spans="15:15" x14ac:dyDescent="0.3">
      <c r="O33058" s="1"/>
    </row>
    <row r="33059" spans="15:15" x14ac:dyDescent="0.3">
      <c r="O33059" s="1"/>
    </row>
    <row r="33060" spans="15:15" x14ac:dyDescent="0.3">
      <c r="O33060" s="1"/>
    </row>
    <row r="33061" spans="15:15" x14ac:dyDescent="0.3">
      <c r="O33061" s="1"/>
    </row>
    <row r="33062" spans="15:15" x14ac:dyDescent="0.3">
      <c r="O33062" s="1"/>
    </row>
    <row r="33063" spans="15:15" x14ac:dyDescent="0.3">
      <c r="O33063" s="1"/>
    </row>
    <row r="33064" spans="15:15" x14ac:dyDescent="0.3">
      <c r="O33064" s="1"/>
    </row>
    <row r="33065" spans="15:15" x14ac:dyDescent="0.3">
      <c r="O33065" s="1"/>
    </row>
    <row r="33066" spans="15:15" x14ac:dyDescent="0.3">
      <c r="O33066" s="1"/>
    </row>
    <row r="33067" spans="15:15" x14ac:dyDescent="0.3">
      <c r="O33067" s="1"/>
    </row>
    <row r="33068" spans="15:15" x14ac:dyDescent="0.3">
      <c r="O33068" s="1"/>
    </row>
    <row r="33069" spans="15:15" x14ac:dyDescent="0.3">
      <c r="O33069" s="1"/>
    </row>
    <row r="33070" spans="15:15" x14ac:dyDescent="0.3">
      <c r="O33070" s="1"/>
    </row>
    <row r="33071" spans="15:15" x14ac:dyDescent="0.3">
      <c r="O33071" s="1"/>
    </row>
    <row r="33072" spans="15:15" x14ac:dyDescent="0.3">
      <c r="O33072" s="1"/>
    </row>
    <row r="33073" spans="15:15" x14ac:dyDescent="0.3">
      <c r="O33073" s="1"/>
    </row>
    <row r="33074" spans="15:15" x14ac:dyDescent="0.3">
      <c r="O33074" s="1"/>
    </row>
    <row r="33075" spans="15:15" x14ac:dyDescent="0.3">
      <c r="O33075" s="1"/>
    </row>
    <row r="33076" spans="15:15" x14ac:dyDescent="0.3">
      <c r="O33076" s="1"/>
    </row>
    <row r="33077" spans="15:15" x14ac:dyDescent="0.3">
      <c r="O33077" s="1"/>
    </row>
    <row r="33078" spans="15:15" x14ac:dyDescent="0.3">
      <c r="O33078" s="1"/>
    </row>
    <row r="33079" spans="15:15" x14ac:dyDescent="0.3">
      <c r="O33079" s="1"/>
    </row>
    <row r="33080" spans="15:15" x14ac:dyDescent="0.3">
      <c r="O33080" s="1"/>
    </row>
    <row r="33081" spans="15:15" x14ac:dyDescent="0.3">
      <c r="O33081" s="1"/>
    </row>
    <row r="33082" spans="15:15" x14ac:dyDescent="0.3">
      <c r="O33082" s="1"/>
    </row>
    <row r="33083" spans="15:15" x14ac:dyDescent="0.3">
      <c r="O33083" s="1"/>
    </row>
    <row r="33084" spans="15:15" x14ac:dyDescent="0.3">
      <c r="O33084" s="1"/>
    </row>
    <row r="33085" spans="15:15" x14ac:dyDescent="0.3">
      <c r="O33085" s="1"/>
    </row>
    <row r="33086" spans="15:15" x14ac:dyDescent="0.3">
      <c r="O33086" s="1"/>
    </row>
    <row r="33087" spans="15:15" x14ac:dyDescent="0.3">
      <c r="O33087" s="1"/>
    </row>
    <row r="33088" spans="15:15" x14ac:dyDescent="0.3">
      <c r="O33088" s="1"/>
    </row>
    <row r="33089" spans="15:15" x14ac:dyDescent="0.3">
      <c r="O33089" s="1"/>
    </row>
    <row r="33090" spans="15:15" x14ac:dyDescent="0.3">
      <c r="O33090" s="1"/>
    </row>
    <row r="33091" spans="15:15" x14ac:dyDescent="0.3">
      <c r="O33091" s="1"/>
    </row>
    <row r="33092" spans="15:15" x14ac:dyDescent="0.3">
      <c r="O33092" s="1"/>
    </row>
    <row r="33093" spans="15:15" x14ac:dyDescent="0.3">
      <c r="O33093" s="1"/>
    </row>
    <row r="33094" spans="15:15" x14ac:dyDescent="0.3">
      <c r="O33094" s="1"/>
    </row>
    <row r="33095" spans="15:15" x14ac:dyDescent="0.3">
      <c r="O33095" s="1"/>
    </row>
    <row r="33096" spans="15:15" x14ac:dyDescent="0.3">
      <c r="O33096" s="1"/>
    </row>
    <row r="33097" spans="15:15" x14ac:dyDescent="0.3">
      <c r="O33097" s="1"/>
    </row>
    <row r="33098" spans="15:15" x14ac:dyDescent="0.3">
      <c r="O33098" s="1"/>
    </row>
    <row r="33099" spans="15:15" x14ac:dyDescent="0.3">
      <c r="O33099" s="1"/>
    </row>
    <row r="33100" spans="15:15" x14ac:dyDescent="0.3">
      <c r="O33100" s="1"/>
    </row>
    <row r="33101" spans="15:15" x14ac:dyDescent="0.3">
      <c r="O33101" s="1"/>
    </row>
    <row r="33102" spans="15:15" x14ac:dyDescent="0.3">
      <c r="O33102" s="1"/>
    </row>
    <row r="33103" spans="15:15" x14ac:dyDescent="0.3">
      <c r="O33103" s="1"/>
    </row>
    <row r="33104" spans="15:15" x14ac:dyDescent="0.3">
      <c r="O33104" s="1"/>
    </row>
    <row r="33105" spans="15:15" x14ac:dyDescent="0.3">
      <c r="O33105" s="1"/>
    </row>
    <row r="33106" spans="15:15" x14ac:dyDescent="0.3">
      <c r="O33106" s="1"/>
    </row>
    <row r="33107" spans="15:15" x14ac:dyDescent="0.3">
      <c r="O33107" s="1"/>
    </row>
    <row r="33108" spans="15:15" x14ac:dyDescent="0.3">
      <c r="O33108" s="1"/>
    </row>
    <row r="33109" spans="15:15" x14ac:dyDescent="0.3">
      <c r="O33109" s="1"/>
    </row>
    <row r="33110" spans="15:15" x14ac:dyDescent="0.3">
      <c r="O33110" s="1"/>
    </row>
    <row r="33111" spans="15:15" x14ac:dyDescent="0.3">
      <c r="O33111" s="1"/>
    </row>
    <row r="33112" spans="15:15" x14ac:dyDescent="0.3">
      <c r="O33112" s="1"/>
    </row>
    <row r="33113" spans="15:15" x14ac:dyDescent="0.3">
      <c r="O33113" s="1"/>
    </row>
    <row r="33114" spans="15:15" x14ac:dyDescent="0.3">
      <c r="O33114" s="1"/>
    </row>
    <row r="33115" spans="15:15" x14ac:dyDescent="0.3">
      <c r="O33115" s="1"/>
    </row>
    <row r="33116" spans="15:15" x14ac:dyDescent="0.3">
      <c r="O33116" s="1"/>
    </row>
    <row r="33117" spans="15:15" x14ac:dyDescent="0.3">
      <c r="O33117" s="1"/>
    </row>
    <row r="33118" spans="15:15" x14ac:dyDescent="0.3">
      <c r="O33118" s="1"/>
    </row>
    <row r="33119" spans="15:15" x14ac:dyDescent="0.3">
      <c r="O33119" s="1"/>
    </row>
    <row r="33120" spans="15:15" x14ac:dyDescent="0.3">
      <c r="O33120" s="1"/>
    </row>
    <row r="33121" spans="15:15" x14ac:dyDescent="0.3">
      <c r="O33121" s="1"/>
    </row>
    <row r="33122" spans="15:15" x14ac:dyDescent="0.3">
      <c r="O33122" s="1"/>
    </row>
    <row r="33123" spans="15:15" x14ac:dyDescent="0.3">
      <c r="O33123" s="1"/>
    </row>
    <row r="33124" spans="15:15" x14ac:dyDescent="0.3">
      <c r="O33124" s="1"/>
    </row>
    <row r="33125" spans="15:15" x14ac:dyDescent="0.3">
      <c r="O33125" s="1"/>
    </row>
    <row r="33126" spans="15:15" x14ac:dyDescent="0.3">
      <c r="O33126" s="1"/>
    </row>
    <row r="33127" spans="15:15" x14ac:dyDescent="0.3">
      <c r="O33127" s="1"/>
    </row>
    <row r="33128" spans="15:15" x14ac:dyDescent="0.3">
      <c r="O33128" s="1"/>
    </row>
    <row r="33129" spans="15:15" x14ac:dyDescent="0.3">
      <c r="O33129" s="1"/>
    </row>
    <row r="33130" spans="15:15" x14ac:dyDescent="0.3">
      <c r="O33130" s="1"/>
    </row>
    <row r="33131" spans="15:15" x14ac:dyDescent="0.3">
      <c r="O33131" s="1"/>
    </row>
    <row r="33132" spans="15:15" x14ac:dyDescent="0.3">
      <c r="O33132" s="1"/>
    </row>
    <row r="33133" spans="15:15" x14ac:dyDescent="0.3">
      <c r="O33133" s="1"/>
    </row>
    <row r="33134" spans="15:15" x14ac:dyDescent="0.3">
      <c r="O33134" s="1"/>
    </row>
    <row r="33135" spans="15:15" x14ac:dyDescent="0.3">
      <c r="O33135" s="1"/>
    </row>
    <row r="33136" spans="15:15" x14ac:dyDescent="0.3">
      <c r="O33136" s="1"/>
    </row>
    <row r="33137" spans="15:15" x14ac:dyDescent="0.3">
      <c r="O33137" s="1"/>
    </row>
    <row r="33138" spans="15:15" x14ac:dyDescent="0.3">
      <c r="O33138" s="1"/>
    </row>
    <row r="33139" spans="15:15" x14ac:dyDescent="0.3">
      <c r="O33139" s="1"/>
    </row>
    <row r="33140" spans="15:15" x14ac:dyDescent="0.3">
      <c r="O33140" s="1"/>
    </row>
    <row r="33141" spans="15:15" x14ac:dyDescent="0.3">
      <c r="O33141" s="1"/>
    </row>
    <row r="33142" spans="15:15" x14ac:dyDescent="0.3">
      <c r="O33142" s="1"/>
    </row>
    <row r="33143" spans="15:15" x14ac:dyDescent="0.3">
      <c r="O33143" s="1"/>
    </row>
    <row r="33144" spans="15:15" x14ac:dyDescent="0.3">
      <c r="O33144" s="1"/>
    </row>
    <row r="33145" spans="15:15" x14ac:dyDescent="0.3">
      <c r="O33145" s="1"/>
    </row>
    <row r="33146" spans="15:15" x14ac:dyDescent="0.3">
      <c r="O33146" s="1"/>
    </row>
    <row r="33147" spans="15:15" x14ac:dyDescent="0.3">
      <c r="O33147" s="1"/>
    </row>
    <row r="33148" spans="15:15" x14ac:dyDescent="0.3">
      <c r="O33148" s="1"/>
    </row>
    <row r="33149" spans="15:15" x14ac:dyDescent="0.3">
      <c r="O33149" s="1"/>
    </row>
    <row r="33150" spans="15:15" x14ac:dyDescent="0.3">
      <c r="O33150" s="1"/>
    </row>
    <row r="33151" spans="15:15" x14ac:dyDescent="0.3">
      <c r="O33151" s="1"/>
    </row>
    <row r="33152" spans="15:15" x14ac:dyDescent="0.3">
      <c r="O33152" s="1"/>
    </row>
    <row r="33153" spans="15:15" x14ac:dyDescent="0.3">
      <c r="O33153" s="1"/>
    </row>
    <row r="33154" spans="15:15" x14ac:dyDescent="0.3">
      <c r="O33154" s="1"/>
    </row>
    <row r="33155" spans="15:15" x14ac:dyDescent="0.3">
      <c r="O33155" s="1"/>
    </row>
    <row r="33156" spans="15:15" x14ac:dyDescent="0.3">
      <c r="O33156" s="1"/>
    </row>
    <row r="33157" spans="15:15" x14ac:dyDescent="0.3">
      <c r="O33157" s="1"/>
    </row>
    <row r="33158" spans="15:15" x14ac:dyDescent="0.3">
      <c r="O33158" s="1"/>
    </row>
    <row r="33159" spans="15:15" x14ac:dyDescent="0.3">
      <c r="O33159" s="1"/>
    </row>
    <row r="33160" spans="15:15" x14ac:dyDescent="0.3">
      <c r="O33160" s="1"/>
    </row>
    <row r="33161" spans="15:15" x14ac:dyDescent="0.3">
      <c r="O33161" s="1"/>
    </row>
    <row r="33162" spans="15:15" x14ac:dyDescent="0.3">
      <c r="O33162" s="1"/>
    </row>
    <row r="33163" spans="15:15" x14ac:dyDescent="0.3">
      <c r="O33163" s="1"/>
    </row>
    <row r="33164" spans="15:15" x14ac:dyDescent="0.3">
      <c r="O33164" s="1"/>
    </row>
    <row r="33165" spans="15:15" x14ac:dyDescent="0.3">
      <c r="O33165" s="1"/>
    </row>
    <row r="33166" spans="15:15" x14ac:dyDescent="0.3">
      <c r="O33166" s="1"/>
    </row>
    <row r="33167" spans="15:15" x14ac:dyDescent="0.3">
      <c r="O33167" s="1"/>
    </row>
    <row r="33168" spans="15:15" x14ac:dyDescent="0.3">
      <c r="O33168" s="1"/>
    </row>
    <row r="33169" spans="15:15" x14ac:dyDescent="0.3">
      <c r="O33169" s="1"/>
    </row>
    <row r="33170" spans="15:15" x14ac:dyDescent="0.3">
      <c r="O33170" s="1"/>
    </row>
    <row r="33171" spans="15:15" x14ac:dyDescent="0.3">
      <c r="O33171" s="1"/>
    </row>
    <row r="33172" spans="15:15" x14ac:dyDescent="0.3">
      <c r="O33172" s="1"/>
    </row>
    <row r="33173" spans="15:15" x14ac:dyDescent="0.3">
      <c r="O33173" s="1"/>
    </row>
    <row r="33174" spans="15:15" x14ac:dyDescent="0.3">
      <c r="O33174" s="1"/>
    </row>
    <row r="33175" spans="15:15" x14ac:dyDescent="0.3">
      <c r="O33175" s="1"/>
    </row>
    <row r="33176" spans="15:15" x14ac:dyDescent="0.3">
      <c r="O33176" s="1"/>
    </row>
    <row r="33177" spans="15:15" x14ac:dyDescent="0.3">
      <c r="O33177" s="1"/>
    </row>
    <row r="33178" spans="15:15" x14ac:dyDescent="0.3">
      <c r="O33178" s="1"/>
    </row>
    <row r="33179" spans="15:15" x14ac:dyDescent="0.3">
      <c r="O33179" s="1"/>
    </row>
    <row r="33180" spans="15:15" x14ac:dyDescent="0.3">
      <c r="O33180" s="1"/>
    </row>
    <row r="33181" spans="15:15" x14ac:dyDescent="0.3">
      <c r="O33181" s="1"/>
    </row>
    <row r="33182" spans="15:15" x14ac:dyDescent="0.3">
      <c r="O33182" s="1"/>
    </row>
    <row r="33183" spans="15:15" x14ac:dyDescent="0.3">
      <c r="O33183" s="1"/>
    </row>
    <row r="33184" spans="15:15" x14ac:dyDescent="0.3">
      <c r="O33184" s="1"/>
    </row>
    <row r="33185" spans="15:15" x14ac:dyDescent="0.3">
      <c r="O33185" s="1"/>
    </row>
    <row r="33186" spans="15:15" x14ac:dyDescent="0.3">
      <c r="O33186" s="1"/>
    </row>
    <row r="33187" spans="15:15" x14ac:dyDescent="0.3">
      <c r="O33187" s="1"/>
    </row>
    <row r="33188" spans="15:15" x14ac:dyDescent="0.3">
      <c r="O33188" s="1"/>
    </row>
    <row r="33189" spans="15:15" x14ac:dyDescent="0.3">
      <c r="O33189" s="1"/>
    </row>
    <row r="33190" spans="15:15" x14ac:dyDescent="0.3">
      <c r="O33190" s="1"/>
    </row>
    <row r="33191" spans="15:15" x14ac:dyDescent="0.3">
      <c r="O33191" s="1"/>
    </row>
    <row r="33192" spans="15:15" x14ac:dyDescent="0.3">
      <c r="O33192" s="1"/>
    </row>
    <row r="33193" spans="15:15" x14ac:dyDescent="0.3">
      <c r="O33193" s="1"/>
    </row>
    <row r="33194" spans="15:15" x14ac:dyDescent="0.3">
      <c r="O33194" s="1"/>
    </row>
    <row r="33195" spans="15:15" x14ac:dyDescent="0.3">
      <c r="O33195" s="1"/>
    </row>
    <row r="33196" spans="15:15" x14ac:dyDescent="0.3">
      <c r="O33196" s="1"/>
    </row>
    <row r="33197" spans="15:15" x14ac:dyDescent="0.3">
      <c r="O33197" s="1"/>
    </row>
    <row r="33198" spans="15:15" x14ac:dyDescent="0.3">
      <c r="O33198" s="1"/>
    </row>
    <row r="33199" spans="15:15" x14ac:dyDescent="0.3">
      <c r="O33199" s="1"/>
    </row>
    <row r="33200" spans="15:15" x14ac:dyDescent="0.3">
      <c r="O33200" s="1"/>
    </row>
    <row r="33201" spans="15:15" x14ac:dyDescent="0.3">
      <c r="O33201" s="1"/>
    </row>
    <row r="33202" spans="15:15" x14ac:dyDescent="0.3">
      <c r="O33202" s="1"/>
    </row>
    <row r="33203" spans="15:15" x14ac:dyDescent="0.3">
      <c r="O33203" s="1"/>
    </row>
    <row r="33204" spans="15:15" x14ac:dyDescent="0.3">
      <c r="O33204" s="1"/>
    </row>
    <row r="33205" spans="15:15" x14ac:dyDescent="0.3">
      <c r="O33205" s="1"/>
    </row>
    <row r="33206" spans="15:15" x14ac:dyDescent="0.3">
      <c r="O33206" s="1"/>
    </row>
    <row r="33207" spans="15:15" x14ac:dyDescent="0.3">
      <c r="O33207" s="1"/>
    </row>
    <row r="33208" spans="15:15" x14ac:dyDescent="0.3">
      <c r="O33208" s="1"/>
    </row>
    <row r="33209" spans="15:15" x14ac:dyDescent="0.3">
      <c r="O33209" s="1"/>
    </row>
    <row r="33210" spans="15:15" x14ac:dyDescent="0.3">
      <c r="O33210" s="1"/>
    </row>
    <row r="33211" spans="15:15" x14ac:dyDescent="0.3">
      <c r="O33211" s="1"/>
    </row>
    <row r="33212" spans="15:15" x14ac:dyDescent="0.3">
      <c r="O33212" s="1"/>
    </row>
    <row r="33213" spans="15:15" x14ac:dyDescent="0.3">
      <c r="O33213" s="1"/>
    </row>
    <row r="33214" spans="15:15" x14ac:dyDescent="0.3">
      <c r="O33214" s="1"/>
    </row>
    <row r="33215" spans="15:15" x14ac:dyDescent="0.3">
      <c r="O33215" s="1"/>
    </row>
    <row r="33216" spans="15:15" x14ac:dyDescent="0.3">
      <c r="O33216" s="1"/>
    </row>
    <row r="33217" spans="15:15" x14ac:dyDescent="0.3">
      <c r="O33217" s="1"/>
    </row>
    <row r="33218" spans="15:15" x14ac:dyDescent="0.3">
      <c r="O33218" s="1"/>
    </row>
    <row r="33219" spans="15:15" x14ac:dyDescent="0.3">
      <c r="O33219" s="1"/>
    </row>
    <row r="33220" spans="15:15" x14ac:dyDescent="0.3">
      <c r="O33220" s="1"/>
    </row>
    <row r="33221" spans="15:15" x14ac:dyDescent="0.3">
      <c r="O33221" s="1"/>
    </row>
    <row r="33222" spans="15:15" x14ac:dyDescent="0.3">
      <c r="O33222" s="1"/>
    </row>
    <row r="33223" spans="15:15" x14ac:dyDescent="0.3">
      <c r="O33223" s="1"/>
    </row>
    <row r="33224" spans="15:15" x14ac:dyDescent="0.3">
      <c r="O33224" s="1"/>
    </row>
    <row r="33225" spans="15:15" x14ac:dyDescent="0.3">
      <c r="O33225" s="1"/>
    </row>
    <row r="33226" spans="15:15" x14ac:dyDescent="0.3">
      <c r="O33226" s="1"/>
    </row>
    <row r="33227" spans="15:15" x14ac:dyDescent="0.3">
      <c r="O33227" s="1"/>
    </row>
    <row r="33228" spans="15:15" x14ac:dyDescent="0.3">
      <c r="O33228" s="1"/>
    </row>
    <row r="33229" spans="15:15" x14ac:dyDescent="0.3">
      <c r="O33229" s="1"/>
    </row>
    <row r="33230" spans="15:15" x14ac:dyDescent="0.3">
      <c r="O33230" s="1"/>
    </row>
    <row r="33231" spans="15:15" x14ac:dyDescent="0.3">
      <c r="O33231" s="1"/>
    </row>
    <row r="33232" spans="15:15" x14ac:dyDescent="0.3">
      <c r="O33232" s="1"/>
    </row>
    <row r="33233" spans="15:15" x14ac:dyDescent="0.3">
      <c r="O33233" s="1"/>
    </row>
    <row r="33234" spans="15:15" x14ac:dyDescent="0.3">
      <c r="O33234" s="1"/>
    </row>
    <row r="33235" spans="15:15" x14ac:dyDescent="0.3">
      <c r="O33235" s="1"/>
    </row>
    <row r="33236" spans="15:15" x14ac:dyDescent="0.3">
      <c r="O33236" s="1"/>
    </row>
    <row r="33237" spans="15:15" x14ac:dyDescent="0.3">
      <c r="O33237" s="1"/>
    </row>
    <row r="33238" spans="15:15" x14ac:dyDescent="0.3">
      <c r="O33238" s="1"/>
    </row>
    <row r="33239" spans="15:15" x14ac:dyDescent="0.3">
      <c r="O33239" s="1"/>
    </row>
    <row r="33240" spans="15:15" x14ac:dyDescent="0.3">
      <c r="O33240" s="1"/>
    </row>
    <row r="33241" spans="15:15" x14ac:dyDescent="0.3">
      <c r="O33241" s="1"/>
    </row>
    <row r="33242" spans="15:15" x14ac:dyDescent="0.3">
      <c r="O33242" s="1"/>
    </row>
    <row r="33243" spans="15:15" x14ac:dyDescent="0.3">
      <c r="O33243" s="1"/>
    </row>
    <row r="33244" spans="15:15" x14ac:dyDescent="0.3">
      <c r="O33244" s="1"/>
    </row>
    <row r="33245" spans="15:15" x14ac:dyDescent="0.3">
      <c r="O33245" s="1"/>
    </row>
    <row r="33246" spans="15:15" x14ac:dyDescent="0.3">
      <c r="O33246" s="1"/>
    </row>
    <row r="33247" spans="15:15" x14ac:dyDescent="0.3">
      <c r="O33247" s="1"/>
    </row>
    <row r="33248" spans="15:15" x14ac:dyDescent="0.3">
      <c r="O33248" s="1"/>
    </row>
    <row r="33249" spans="15:15" x14ac:dyDescent="0.3">
      <c r="O33249" s="1"/>
    </row>
    <row r="33250" spans="15:15" x14ac:dyDescent="0.3">
      <c r="O33250" s="1"/>
    </row>
    <row r="33251" spans="15:15" x14ac:dyDescent="0.3">
      <c r="O33251" s="1"/>
    </row>
    <row r="33252" spans="15:15" x14ac:dyDescent="0.3">
      <c r="O33252" s="1"/>
    </row>
    <row r="33253" spans="15:15" x14ac:dyDescent="0.3">
      <c r="O33253" s="1"/>
    </row>
    <row r="33254" spans="15:15" x14ac:dyDescent="0.3">
      <c r="O33254" s="1"/>
    </row>
    <row r="33255" spans="15:15" x14ac:dyDescent="0.3">
      <c r="O33255" s="1"/>
    </row>
    <row r="33256" spans="15:15" x14ac:dyDescent="0.3">
      <c r="O33256" s="1"/>
    </row>
    <row r="33257" spans="15:15" x14ac:dyDescent="0.3">
      <c r="O33257" s="1"/>
    </row>
    <row r="33258" spans="15:15" x14ac:dyDescent="0.3">
      <c r="O33258" s="1"/>
    </row>
    <row r="33259" spans="15:15" x14ac:dyDescent="0.3">
      <c r="O33259" s="1"/>
    </row>
    <row r="33260" spans="15:15" x14ac:dyDescent="0.3">
      <c r="O33260" s="1"/>
    </row>
    <row r="33261" spans="15:15" x14ac:dyDescent="0.3">
      <c r="O33261" s="1"/>
    </row>
    <row r="33262" spans="15:15" x14ac:dyDescent="0.3">
      <c r="O33262" s="1"/>
    </row>
    <row r="33263" spans="15:15" x14ac:dyDescent="0.3">
      <c r="O33263" s="1"/>
    </row>
    <row r="33264" spans="15:15" x14ac:dyDescent="0.3">
      <c r="O33264" s="1"/>
    </row>
    <row r="33265" spans="15:15" x14ac:dyDescent="0.3">
      <c r="O33265" s="1"/>
    </row>
    <row r="33266" spans="15:15" x14ac:dyDescent="0.3">
      <c r="O33266" s="1"/>
    </row>
    <row r="33267" spans="15:15" x14ac:dyDescent="0.3">
      <c r="O33267" s="1"/>
    </row>
    <row r="33268" spans="15:15" x14ac:dyDescent="0.3">
      <c r="O33268" s="1"/>
    </row>
    <row r="33269" spans="15:15" x14ac:dyDescent="0.3">
      <c r="O33269" s="1"/>
    </row>
    <row r="33270" spans="15:15" x14ac:dyDescent="0.3">
      <c r="O33270" s="1"/>
    </row>
    <row r="33271" spans="15:15" x14ac:dyDescent="0.3">
      <c r="O33271" s="1"/>
    </row>
    <row r="33272" spans="15:15" x14ac:dyDescent="0.3">
      <c r="O33272" s="1"/>
    </row>
    <row r="33273" spans="15:15" x14ac:dyDescent="0.3">
      <c r="O33273" s="1"/>
    </row>
    <row r="33274" spans="15:15" x14ac:dyDescent="0.3">
      <c r="O33274" s="1"/>
    </row>
    <row r="33275" spans="15:15" x14ac:dyDescent="0.3">
      <c r="O33275" s="1"/>
    </row>
    <row r="33276" spans="15:15" x14ac:dyDescent="0.3">
      <c r="O33276" s="1"/>
    </row>
    <row r="33277" spans="15:15" x14ac:dyDescent="0.3">
      <c r="O33277" s="1"/>
    </row>
    <row r="33278" spans="15:15" x14ac:dyDescent="0.3">
      <c r="O33278" s="1"/>
    </row>
    <row r="33279" spans="15:15" x14ac:dyDescent="0.3">
      <c r="O33279" s="1"/>
    </row>
    <row r="33280" spans="15:15" x14ac:dyDescent="0.3">
      <c r="O33280" s="1"/>
    </row>
    <row r="33281" spans="15:15" x14ac:dyDescent="0.3">
      <c r="O33281" s="1"/>
    </row>
    <row r="33282" spans="15:15" x14ac:dyDescent="0.3">
      <c r="O33282" s="1"/>
    </row>
    <row r="33283" spans="15:15" x14ac:dyDescent="0.3">
      <c r="O33283" s="1"/>
    </row>
    <row r="33284" spans="15:15" x14ac:dyDescent="0.3">
      <c r="O33284" s="1"/>
    </row>
    <row r="33285" spans="15:15" x14ac:dyDescent="0.3">
      <c r="O33285" s="1"/>
    </row>
    <row r="33286" spans="15:15" x14ac:dyDescent="0.3">
      <c r="O33286" s="1"/>
    </row>
    <row r="33287" spans="15:15" x14ac:dyDescent="0.3">
      <c r="O33287" s="1"/>
    </row>
    <row r="33288" spans="15:15" x14ac:dyDescent="0.3">
      <c r="O33288" s="1"/>
    </row>
    <row r="33289" spans="15:15" x14ac:dyDescent="0.3">
      <c r="O33289" s="1"/>
    </row>
    <row r="33290" spans="15:15" x14ac:dyDescent="0.3">
      <c r="O33290" s="1"/>
    </row>
    <row r="33291" spans="15:15" x14ac:dyDescent="0.3">
      <c r="O33291" s="1"/>
    </row>
    <row r="33292" spans="15:15" x14ac:dyDescent="0.3">
      <c r="O33292" s="1"/>
    </row>
    <row r="33293" spans="15:15" x14ac:dyDescent="0.3">
      <c r="O33293" s="1"/>
    </row>
    <row r="33294" spans="15:15" x14ac:dyDescent="0.3">
      <c r="O33294" s="1"/>
    </row>
    <row r="33295" spans="15:15" x14ac:dyDescent="0.3">
      <c r="O33295" s="1"/>
    </row>
    <row r="33296" spans="15:15" x14ac:dyDescent="0.3">
      <c r="O33296" s="1"/>
    </row>
    <row r="33297" spans="15:15" x14ac:dyDescent="0.3">
      <c r="O33297" s="1"/>
    </row>
    <row r="33298" spans="15:15" x14ac:dyDescent="0.3">
      <c r="O33298" s="1"/>
    </row>
    <row r="33299" spans="15:15" x14ac:dyDescent="0.3">
      <c r="O33299" s="1"/>
    </row>
    <row r="33300" spans="15:15" x14ac:dyDescent="0.3">
      <c r="O33300" s="1"/>
    </row>
    <row r="33301" spans="15:15" x14ac:dyDescent="0.3">
      <c r="O33301" s="1"/>
    </row>
    <row r="33302" spans="15:15" x14ac:dyDescent="0.3">
      <c r="O33302" s="1"/>
    </row>
    <row r="33303" spans="15:15" x14ac:dyDescent="0.3">
      <c r="O33303" s="1"/>
    </row>
    <row r="33304" spans="15:15" x14ac:dyDescent="0.3">
      <c r="O33304" s="1"/>
    </row>
    <row r="33305" spans="15:15" x14ac:dyDescent="0.3">
      <c r="O33305" s="1"/>
    </row>
    <row r="33306" spans="15:15" x14ac:dyDescent="0.3">
      <c r="O33306" s="1"/>
    </row>
    <row r="33307" spans="15:15" x14ac:dyDescent="0.3">
      <c r="O33307" s="1"/>
    </row>
    <row r="33308" spans="15:15" x14ac:dyDescent="0.3">
      <c r="O33308" s="1"/>
    </row>
    <row r="33309" spans="15:15" x14ac:dyDescent="0.3">
      <c r="O33309" s="1"/>
    </row>
    <row r="33310" spans="15:15" x14ac:dyDescent="0.3">
      <c r="O33310" s="1"/>
    </row>
    <row r="33311" spans="15:15" x14ac:dyDescent="0.3">
      <c r="O33311" s="1"/>
    </row>
    <row r="33312" spans="15:15" x14ac:dyDescent="0.3">
      <c r="O33312" s="1"/>
    </row>
    <row r="33313" spans="15:15" x14ac:dyDescent="0.3">
      <c r="O33313" s="1"/>
    </row>
    <row r="33314" spans="15:15" x14ac:dyDescent="0.3">
      <c r="O33314" s="1"/>
    </row>
    <row r="33315" spans="15:15" x14ac:dyDescent="0.3">
      <c r="O33315" s="1"/>
    </row>
    <row r="33316" spans="15:15" x14ac:dyDescent="0.3">
      <c r="O33316" s="1"/>
    </row>
    <row r="33317" spans="15:15" x14ac:dyDescent="0.3">
      <c r="O33317" s="1"/>
    </row>
    <row r="33318" spans="15:15" x14ac:dyDescent="0.3">
      <c r="O33318" s="1"/>
    </row>
    <row r="33319" spans="15:15" x14ac:dyDescent="0.3">
      <c r="O33319" s="1"/>
    </row>
    <row r="33320" spans="15:15" x14ac:dyDescent="0.3">
      <c r="O33320" s="1"/>
    </row>
    <row r="33321" spans="15:15" x14ac:dyDescent="0.3">
      <c r="O33321" s="1"/>
    </row>
    <row r="33322" spans="15:15" x14ac:dyDescent="0.3">
      <c r="O33322" s="1"/>
    </row>
    <row r="33323" spans="15:15" x14ac:dyDescent="0.3">
      <c r="O33323" s="1"/>
    </row>
    <row r="33324" spans="15:15" x14ac:dyDescent="0.3">
      <c r="O33324" s="1"/>
    </row>
    <row r="33325" spans="15:15" x14ac:dyDescent="0.3">
      <c r="O33325" s="1"/>
    </row>
    <row r="33326" spans="15:15" x14ac:dyDescent="0.3">
      <c r="O33326" s="1"/>
    </row>
    <row r="33327" spans="15:15" x14ac:dyDescent="0.3">
      <c r="O33327" s="1"/>
    </row>
    <row r="33328" spans="15:15" x14ac:dyDescent="0.3">
      <c r="O33328" s="1"/>
    </row>
    <row r="33329" spans="15:15" x14ac:dyDescent="0.3">
      <c r="O33329" s="1"/>
    </row>
    <row r="33330" spans="15:15" x14ac:dyDescent="0.3">
      <c r="O33330" s="1"/>
    </row>
    <row r="33331" spans="15:15" x14ac:dyDescent="0.3">
      <c r="O33331" s="1"/>
    </row>
    <row r="33332" spans="15:15" x14ac:dyDescent="0.3">
      <c r="O33332" s="1"/>
    </row>
    <row r="33333" spans="15:15" x14ac:dyDescent="0.3">
      <c r="O33333" s="1"/>
    </row>
    <row r="33334" spans="15:15" x14ac:dyDescent="0.3">
      <c r="O33334" s="1"/>
    </row>
    <row r="33335" spans="15:15" x14ac:dyDescent="0.3">
      <c r="O33335" s="1"/>
    </row>
    <row r="33336" spans="15:15" x14ac:dyDescent="0.3">
      <c r="O33336" s="1"/>
    </row>
    <row r="33337" spans="15:15" x14ac:dyDescent="0.3">
      <c r="O33337" s="1"/>
    </row>
    <row r="33338" spans="15:15" x14ac:dyDescent="0.3">
      <c r="O33338" s="1"/>
    </row>
    <row r="33339" spans="15:15" x14ac:dyDescent="0.3">
      <c r="O33339" s="1"/>
    </row>
    <row r="33340" spans="15:15" x14ac:dyDescent="0.3">
      <c r="O33340" s="1"/>
    </row>
    <row r="33341" spans="15:15" x14ac:dyDescent="0.3">
      <c r="O33341" s="1"/>
    </row>
    <row r="33342" spans="15:15" x14ac:dyDescent="0.3">
      <c r="O33342" s="1"/>
    </row>
    <row r="33343" spans="15:15" x14ac:dyDescent="0.3">
      <c r="O33343" s="1"/>
    </row>
    <row r="33344" spans="15:15" x14ac:dyDescent="0.3">
      <c r="O33344" s="1"/>
    </row>
    <row r="33345" spans="15:15" x14ac:dyDescent="0.3">
      <c r="O33345" s="1"/>
    </row>
    <row r="33346" spans="15:15" x14ac:dyDescent="0.3">
      <c r="O33346" s="1"/>
    </row>
    <row r="33347" spans="15:15" x14ac:dyDescent="0.3">
      <c r="O33347" s="1"/>
    </row>
    <row r="33348" spans="15:15" x14ac:dyDescent="0.3">
      <c r="O33348" s="1"/>
    </row>
    <row r="33349" spans="15:15" x14ac:dyDescent="0.3">
      <c r="O33349" s="1"/>
    </row>
    <row r="33350" spans="15:15" x14ac:dyDescent="0.3">
      <c r="O33350" s="1"/>
    </row>
    <row r="33351" spans="15:15" x14ac:dyDescent="0.3">
      <c r="O33351" s="1"/>
    </row>
    <row r="33352" spans="15:15" x14ac:dyDescent="0.3">
      <c r="O33352" s="1"/>
    </row>
    <row r="33353" spans="15:15" x14ac:dyDescent="0.3">
      <c r="O33353" s="1"/>
    </row>
    <row r="33354" spans="15:15" x14ac:dyDescent="0.3">
      <c r="O33354" s="1"/>
    </row>
    <row r="33355" spans="15:15" x14ac:dyDescent="0.3">
      <c r="O33355" s="1"/>
    </row>
    <row r="33356" spans="15:15" x14ac:dyDescent="0.3">
      <c r="O33356" s="1"/>
    </row>
    <row r="33357" spans="15:15" x14ac:dyDescent="0.3">
      <c r="O33357" s="1"/>
    </row>
    <row r="33358" spans="15:15" x14ac:dyDescent="0.3">
      <c r="O33358" s="1"/>
    </row>
    <row r="33359" spans="15:15" x14ac:dyDescent="0.3">
      <c r="O33359" s="1"/>
    </row>
    <row r="33360" spans="15:15" x14ac:dyDescent="0.3">
      <c r="O33360" s="1"/>
    </row>
    <row r="33361" spans="15:15" x14ac:dyDescent="0.3">
      <c r="O33361" s="1"/>
    </row>
    <row r="33362" spans="15:15" x14ac:dyDescent="0.3">
      <c r="O33362" s="1"/>
    </row>
    <row r="33363" spans="15:15" x14ac:dyDescent="0.3">
      <c r="O33363" s="1"/>
    </row>
    <row r="33364" spans="15:15" x14ac:dyDescent="0.3">
      <c r="O33364" s="1"/>
    </row>
    <row r="33365" spans="15:15" x14ac:dyDescent="0.3">
      <c r="O33365" s="1"/>
    </row>
    <row r="33366" spans="15:15" x14ac:dyDescent="0.3">
      <c r="O33366" s="1"/>
    </row>
    <row r="33367" spans="15:15" x14ac:dyDescent="0.3">
      <c r="O33367" s="1"/>
    </row>
    <row r="33368" spans="15:15" x14ac:dyDescent="0.3">
      <c r="O33368" s="1"/>
    </row>
    <row r="33369" spans="15:15" x14ac:dyDescent="0.3">
      <c r="O33369" s="1"/>
    </row>
    <row r="33370" spans="15:15" x14ac:dyDescent="0.3">
      <c r="O33370" s="1"/>
    </row>
    <row r="33371" spans="15:15" x14ac:dyDescent="0.3">
      <c r="O33371" s="1"/>
    </row>
    <row r="33372" spans="15:15" x14ac:dyDescent="0.3">
      <c r="O33372" s="1"/>
    </row>
    <row r="33373" spans="15:15" x14ac:dyDescent="0.3">
      <c r="O33373" s="1"/>
    </row>
    <row r="33374" spans="15:15" x14ac:dyDescent="0.3">
      <c r="O33374" s="1"/>
    </row>
    <row r="33375" spans="15:15" x14ac:dyDescent="0.3">
      <c r="O33375" s="1"/>
    </row>
    <row r="33376" spans="15:15" x14ac:dyDescent="0.3">
      <c r="O33376" s="1"/>
    </row>
    <row r="33377" spans="15:15" x14ac:dyDescent="0.3">
      <c r="O33377" s="1"/>
    </row>
    <row r="33378" spans="15:15" x14ac:dyDescent="0.3">
      <c r="O33378" s="1"/>
    </row>
    <row r="33379" spans="15:15" x14ac:dyDescent="0.3">
      <c r="O33379" s="1"/>
    </row>
    <row r="33380" spans="15:15" x14ac:dyDescent="0.3">
      <c r="O33380" s="1"/>
    </row>
    <row r="33381" spans="15:15" x14ac:dyDescent="0.3">
      <c r="O33381" s="1"/>
    </row>
    <row r="33382" spans="15:15" x14ac:dyDescent="0.3">
      <c r="O33382" s="1"/>
    </row>
    <row r="33383" spans="15:15" x14ac:dyDescent="0.3">
      <c r="O33383" s="1"/>
    </row>
    <row r="33384" spans="15:15" x14ac:dyDescent="0.3">
      <c r="O33384" s="1"/>
    </row>
    <row r="33385" spans="15:15" x14ac:dyDescent="0.3">
      <c r="O33385" s="1"/>
    </row>
    <row r="33386" spans="15:15" x14ac:dyDescent="0.3">
      <c r="O33386" s="1"/>
    </row>
    <row r="33387" spans="15:15" x14ac:dyDescent="0.3">
      <c r="O33387" s="1"/>
    </row>
    <row r="33388" spans="15:15" x14ac:dyDescent="0.3">
      <c r="O33388" s="1"/>
    </row>
    <row r="33389" spans="15:15" x14ac:dyDescent="0.3">
      <c r="O33389" s="1"/>
    </row>
    <row r="33390" spans="15:15" x14ac:dyDescent="0.3">
      <c r="O33390" s="1"/>
    </row>
    <row r="33391" spans="15:15" x14ac:dyDescent="0.3">
      <c r="O33391" s="1"/>
    </row>
    <row r="33392" spans="15:15" x14ac:dyDescent="0.3">
      <c r="O33392" s="1"/>
    </row>
    <row r="33393" spans="15:15" x14ac:dyDescent="0.3">
      <c r="O33393" s="1"/>
    </row>
    <row r="33394" spans="15:15" x14ac:dyDescent="0.3">
      <c r="O33394" s="1"/>
    </row>
    <row r="33395" spans="15:15" x14ac:dyDescent="0.3">
      <c r="O33395" s="1"/>
    </row>
    <row r="33396" spans="15:15" x14ac:dyDescent="0.3">
      <c r="O33396" s="1"/>
    </row>
    <row r="33397" spans="15:15" x14ac:dyDescent="0.3">
      <c r="O33397" s="1"/>
    </row>
    <row r="33398" spans="15:15" x14ac:dyDescent="0.3">
      <c r="O33398" s="1"/>
    </row>
    <row r="33399" spans="15:15" x14ac:dyDescent="0.3">
      <c r="O33399" s="1"/>
    </row>
    <row r="33400" spans="15:15" x14ac:dyDescent="0.3">
      <c r="O33400" s="1"/>
    </row>
    <row r="33401" spans="15:15" x14ac:dyDescent="0.3">
      <c r="O33401" s="1"/>
    </row>
    <row r="33402" spans="15:15" x14ac:dyDescent="0.3">
      <c r="O33402" s="1"/>
    </row>
    <row r="33403" spans="15:15" x14ac:dyDescent="0.3">
      <c r="O33403" s="1"/>
    </row>
    <row r="33404" spans="15:15" x14ac:dyDescent="0.3">
      <c r="O33404" s="1"/>
    </row>
    <row r="33405" spans="15:15" x14ac:dyDescent="0.3">
      <c r="O33405" s="1"/>
    </row>
    <row r="33406" spans="15:15" x14ac:dyDescent="0.3">
      <c r="O33406" s="1"/>
    </row>
    <row r="33407" spans="15:15" x14ac:dyDescent="0.3">
      <c r="O33407" s="1"/>
    </row>
    <row r="33408" spans="15:15" x14ac:dyDescent="0.3">
      <c r="O33408" s="1"/>
    </row>
    <row r="33409" spans="15:15" x14ac:dyDescent="0.3">
      <c r="O33409" s="1"/>
    </row>
    <row r="33410" spans="15:15" x14ac:dyDescent="0.3">
      <c r="O33410" s="1"/>
    </row>
    <row r="33411" spans="15:15" x14ac:dyDescent="0.3">
      <c r="O33411" s="1"/>
    </row>
    <row r="33412" spans="15:15" x14ac:dyDescent="0.3">
      <c r="O33412" s="1"/>
    </row>
    <row r="33413" spans="15:15" x14ac:dyDescent="0.3">
      <c r="O33413" s="1"/>
    </row>
    <row r="33414" spans="15:15" x14ac:dyDescent="0.3">
      <c r="O33414" s="1"/>
    </row>
    <row r="33415" spans="15:15" x14ac:dyDescent="0.3">
      <c r="O33415" s="1"/>
    </row>
    <row r="33416" spans="15:15" x14ac:dyDescent="0.3">
      <c r="O33416" s="1"/>
    </row>
    <row r="33417" spans="15:15" x14ac:dyDescent="0.3">
      <c r="O33417" s="1"/>
    </row>
    <row r="33418" spans="15:15" x14ac:dyDescent="0.3">
      <c r="O33418" s="1"/>
    </row>
    <row r="33419" spans="15:15" x14ac:dyDescent="0.3">
      <c r="O33419" s="1"/>
    </row>
    <row r="33420" spans="15:15" x14ac:dyDescent="0.3">
      <c r="O33420" s="1"/>
    </row>
    <row r="33421" spans="15:15" x14ac:dyDescent="0.3">
      <c r="O33421" s="1"/>
    </row>
    <row r="33422" spans="15:15" x14ac:dyDescent="0.3">
      <c r="O33422" s="1"/>
    </row>
    <row r="33423" spans="15:15" x14ac:dyDescent="0.3">
      <c r="O33423" s="1"/>
    </row>
    <row r="33424" spans="15:15" x14ac:dyDescent="0.3">
      <c r="O33424" s="1"/>
    </row>
    <row r="33425" spans="15:15" x14ac:dyDescent="0.3">
      <c r="O33425" s="1"/>
    </row>
    <row r="33426" spans="15:15" x14ac:dyDescent="0.3">
      <c r="O33426" s="1"/>
    </row>
    <row r="33427" spans="15:15" x14ac:dyDescent="0.3">
      <c r="O33427" s="1"/>
    </row>
    <row r="33428" spans="15:15" x14ac:dyDescent="0.3">
      <c r="O33428" s="1"/>
    </row>
    <row r="33429" spans="15:15" x14ac:dyDescent="0.3">
      <c r="O33429" s="1"/>
    </row>
    <row r="33430" spans="15:15" x14ac:dyDescent="0.3">
      <c r="O33430" s="1"/>
    </row>
    <row r="33431" spans="15:15" x14ac:dyDescent="0.3">
      <c r="O33431" s="1"/>
    </row>
    <row r="33432" spans="15:15" x14ac:dyDescent="0.3">
      <c r="O33432" s="1"/>
    </row>
    <row r="33433" spans="15:15" x14ac:dyDescent="0.3">
      <c r="O33433" s="1"/>
    </row>
    <row r="33434" spans="15:15" x14ac:dyDescent="0.3">
      <c r="O33434" s="1"/>
    </row>
    <row r="33435" spans="15:15" x14ac:dyDescent="0.3">
      <c r="O33435" s="1"/>
    </row>
    <row r="33436" spans="15:15" x14ac:dyDescent="0.3">
      <c r="O33436" s="1"/>
    </row>
    <row r="33437" spans="15:15" x14ac:dyDescent="0.3">
      <c r="O33437" s="1"/>
    </row>
    <row r="33438" spans="15:15" x14ac:dyDescent="0.3">
      <c r="O33438" s="1"/>
    </row>
    <row r="33439" spans="15:15" x14ac:dyDescent="0.3">
      <c r="O33439" s="1"/>
    </row>
    <row r="33440" spans="15:15" x14ac:dyDescent="0.3">
      <c r="O33440" s="1"/>
    </row>
    <row r="33441" spans="15:15" x14ac:dyDescent="0.3">
      <c r="O33441" s="1"/>
    </row>
    <row r="33442" spans="15:15" x14ac:dyDescent="0.3">
      <c r="O33442" s="1"/>
    </row>
    <row r="33443" spans="15:15" x14ac:dyDescent="0.3">
      <c r="O33443" s="1"/>
    </row>
    <row r="33444" spans="15:15" x14ac:dyDescent="0.3">
      <c r="O33444" s="1"/>
    </row>
    <row r="33445" spans="15:15" x14ac:dyDescent="0.3">
      <c r="O33445" s="1"/>
    </row>
    <row r="33446" spans="15:15" x14ac:dyDescent="0.3">
      <c r="O33446" s="1"/>
    </row>
    <row r="33447" spans="15:15" x14ac:dyDescent="0.3">
      <c r="O33447" s="1"/>
    </row>
    <row r="33448" spans="15:15" x14ac:dyDescent="0.3">
      <c r="O33448" s="1"/>
    </row>
    <row r="33449" spans="15:15" x14ac:dyDescent="0.3">
      <c r="O33449" s="1"/>
    </row>
    <row r="33450" spans="15:15" x14ac:dyDescent="0.3">
      <c r="O33450" s="1"/>
    </row>
    <row r="33451" spans="15:15" x14ac:dyDescent="0.3">
      <c r="O33451" s="1"/>
    </row>
    <row r="33452" spans="15:15" x14ac:dyDescent="0.3">
      <c r="O33452" s="1"/>
    </row>
    <row r="33453" spans="15:15" x14ac:dyDescent="0.3">
      <c r="O33453" s="1"/>
    </row>
    <row r="33454" spans="15:15" x14ac:dyDescent="0.3">
      <c r="O33454" s="1"/>
    </row>
    <row r="33455" spans="15:15" x14ac:dyDescent="0.3">
      <c r="O33455" s="1"/>
    </row>
    <row r="33456" spans="15:15" x14ac:dyDescent="0.3">
      <c r="O33456" s="1"/>
    </row>
    <row r="33457" spans="15:15" x14ac:dyDescent="0.3">
      <c r="O33457" s="1"/>
    </row>
    <row r="33458" spans="15:15" x14ac:dyDescent="0.3">
      <c r="O33458" s="1"/>
    </row>
    <row r="33459" spans="15:15" x14ac:dyDescent="0.3">
      <c r="O33459" s="1"/>
    </row>
    <row r="33460" spans="15:15" x14ac:dyDescent="0.3">
      <c r="O33460" s="1"/>
    </row>
    <row r="33461" spans="15:15" x14ac:dyDescent="0.3">
      <c r="O33461" s="1"/>
    </row>
    <row r="33462" spans="15:15" x14ac:dyDescent="0.3">
      <c r="O33462" s="1"/>
    </row>
    <row r="33463" spans="15:15" x14ac:dyDescent="0.3">
      <c r="O33463" s="1"/>
    </row>
    <row r="33464" spans="15:15" x14ac:dyDescent="0.3">
      <c r="O33464" s="1"/>
    </row>
    <row r="33465" spans="15:15" x14ac:dyDescent="0.3">
      <c r="O33465" s="1"/>
    </row>
    <row r="33466" spans="15:15" x14ac:dyDescent="0.3">
      <c r="O33466" s="1"/>
    </row>
    <row r="33467" spans="15:15" x14ac:dyDescent="0.3">
      <c r="O33467" s="1"/>
    </row>
    <row r="33468" spans="15:15" x14ac:dyDescent="0.3">
      <c r="O33468" s="1"/>
    </row>
    <row r="33469" spans="15:15" x14ac:dyDescent="0.3">
      <c r="O33469" s="1"/>
    </row>
    <row r="33470" spans="15:15" x14ac:dyDescent="0.3">
      <c r="O33470" s="1"/>
    </row>
    <row r="33471" spans="15:15" x14ac:dyDescent="0.3">
      <c r="O33471" s="1"/>
    </row>
    <row r="33472" spans="15:15" x14ac:dyDescent="0.3">
      <c r="O33472" s="1"/>
    </row>
    <row r="33473" spans="15:15" x14ac:dyDescent="0.3">
      <c r="O33473" s="1"/>
    </row>
    <row r="33474" spans="15:15" x14ac:dyDescent="0.3">
      <c r="O33474" s="1"/>
    </row>
    <row r="33475" spans="15:15" x14ac:dyDescent="0.3">
      <c r="O33475" s="1"/>
    </row>
    <row r="33476" spans="15:15" x14ac:dyDescent="0.3">
      <c r="O33476" s="1"/>
    </row>
    <row r="33477" spans="15:15" x14ac:dyDescent="0.3">
      <c r="O33477" s="1"/>
    </row>
    <row r="33478" spans="15:15" x14ac:dyDescent="0.3">
      <c r="O33478" s="1"/>
    </row>
    <row r="33479" spans="15:15" x14ac:dyDescent="0.3">
      <c r="O33479" s="1"/>
    </row>
    <row r="33480" spans="15:15" x14ac:dyDescent="0.3">
      <c r="O33480" s="1"/>
    </row>
    <row r="33481" spans="15:15" x14ac:dyDescent="0.3">
      <c r="O33481" s="1"/>
    </row>
    <row r="33482" spans="15:15" x14ac:dyDescent="0.3">
      <c r="O33482" s="1"/>
    </row>
    <row r="33483" spans="15:15" x14ac:dyDescent="0.3">
      <c r="O33483" s="1"/>
    </row>
    <row r="33484" spans="15:15" x14ac:dyDescent="0.3">
      <c r="O33484" s="1"/>
    </row>
    <row r="33485" spans="15:15" x14ac:dyDescent="0.3">
      <c r="O33485" s="1"/>
    </row>
    <row r="33486" spans="15:15" x14ac:dyDescent="0.3">
      <c r="O33486" s="1"/>
    </row>
    <row r="33487" spans="15:15" x14ac:dyDescent="0.3">
      <c r="O33487" s="1"/>
    </row>
    <row r="33488" spans="15:15" x14ac:dyDescent="0.3">
      <c r="O33488" s="1"/>
    </row>
    <row r="33489" spans="15:15" x14ac:dyDescent="0.3">
      <c r="O33489" s="1"/>
    </row>
    <row r="33490" spans="15:15" x14ac:dyDescent="0.3">
      <c r="O33490" s="1"/>
    </row>
    <row r="33491" spans="15:15" x14ac:dyDescent="0.3">
      <c r="O33491" s="1"/>
    </row>
    <row r="33492" spans="15:15" x14ac:dyDescent="0.3">
      <c r="O33492" s="1"/>
    </row>
    <row r="33493" spans="15:15" x14ac:dyDescent="0.3">
      <c r="O33493" s="1"/>
    </row>
    <row r="33494" spans="15:15" x14ac:dyDescent="0.3">
      <c r="O33494" s="1"/>
    </row>
    <row r="33495" spans="15:15" x14ac:dyDescent="0.3">
      <c r="O33495" s="1"/>
    </row>
    <row r="33496" spans="15:15" x14ac:dyDescent="0.3">
      <c r="O33496" s="1"/>
    </row>
    <row r="33497" spans="15:15" x14ac:dyDescent="0.3">
      <c r="O33497" s="1"/>
    </row>
    <row r="33498" spans="15:15" x14ac:dyDescent="0.3">
      <c r="O33498" s="1"/>
    </row>
    <row r="33499" spans="15:15" x14ac:dyDescent="0.3">
      <c r="O33499" s="1"/>
    </row>
    <row r="33500" spans="15:15" x14ac:dyDescent="0.3">
      <c r="O33500" s="1"/>
    </row>
    <row r="33501" spans="15:15" x14ac:dyDescent="0.3">
      <c r="O33501" s="1"/>
    </row>
    <row r="33502" spans="15:15" x14ac:dyDescent="0.3">
      <c r="O33502" s="1"/>
    </row>
    <row r="33503" spans="15:15" x14ac:dyDescent="0.3">
      <c r="O33503" s="1"/>
    </row>
    <row r="33504" spans="15:15" x14ac:dyDescent="0.3">
      <c r="O33504" s="1"/>
    </row>
    <row r="33505" spans="15:15" x14ac:dyDescent="0.3">
      <c r="O33505" s="1"/>
    </row>
    <row r="33506" spans="15:15" x14ac:dyDescent="0.3">
      <c r="O33506" s="1"/>
    </row>
    <row r="33507" spans="15:15" x14ac:dyDescent="0.3">
      <c r="O33507" s="1"/>
    </row>
    <row r="33508" spans="15:15" x14ac:dyDescent="0.3">
      <c r="O33508" s="1"/>
    </row>
    <row r="33509" spans="15:15" x14ac:dyDescent="0.3">
      <c r="O33509" s="1"/>
    </row>
    <row r="33510" spans="15:15" x14ac:dyDescent="0.3">
      <c r="O33510" s="1"/>
    </row>
    <row r="33511" spans="15:15" x14ac:dyDescent="0.3">
      <c r="O33511" s="1"/>
    </row>
    <row r="33512" spans="15:15" x14ac:dyDescent="0.3">
      <c r="O33512" s="1"/>
    </row>
    <row r="33513" spans="15:15" x14ac:dyDescent="0.3">
      <c r="O33513" s="1"/>
    </row>
    <row r="33514" spans="15:15" x14ac:dyDescent="0.3">
      <c r="O33514" s="1"/>
    </row>
    <row r="33515" spans="15:15" x14ac:dyDescent="0.3">
      <c r="O33515" s="1"/>
    </row>
    <row r="33516" spans="15:15" x14ac:dyDescent="0.3">
      <c r="O33516" s="1"/>
    </row>
    <row r="33517" spans="15:15" x14ac:dyDescent="0.3">
      <c r="O33517" s="1"/>
    </row>
    <row r="33518" spans="15:15" x14ac:dyDescent="0.3">
      <c r="O33518" s="1"/>
    </row>
    <row r="33519" spans="15:15" x14ac:dyDescent="0.3">
      <c r="O33519" s="1"/>
    </row>
    <row r="33520" spans="15:15" x14ac:dyDescent="0.3">
      <c r="O33520" s="1"/>
    </row>
    <row r="33521" spans="15:15" x14ac:dyDescent="0.3">
      <c r="O33521" s="1"/>
    </row>
    <row r="33522" spans="15:15" x14ac:dyDescent="0.3">
      <c r="O33522" s="1"/>
    </row>
    <row r="33523" spans="15:15" x14ac:dyDescent="0.3">
      <c r="O33523" s="1"/>
    </row>
    <row r="33524" spans="15:15" x14ac:dyDescent="0.3">
      <c r="O33524" s="1"/>
    </row>
    <row r="33525" spans="15:15" x14ac:dyDescent="0.3">
      <c r="O33525" s="1"/>
    </row>
    <row r="33526" spans="15:15" x14ac:dyDescent="0.3">
      <c r="O33526" s="1"/>
    </row>
    <row r="33527" spans="15:15" x14ac:dyDescent="0.3">
      <c r="O33527" s="1"/>
    </row>
    <row r="33528" spans="15:15" x14ac:dyDescent="0.3">
      <c r="O33528" s="1"/>
    </row>
    <row r="33529" spans="15:15" x14ac:dyDescent="0.3">
      <c r="O33529" s="1"/>
    </row>
    <row r="33530" spans="15:15" x14ac:dyDescent="0.3">
      <c r="O33530" s="1"/>
    </row>
    <row r="33531" spans="15:15" x14ac:dyDescent="0.3">
      <c r="O33531" s="1"/>
    </row>
    <row r="33532" spans="15:15" x14ac:dyDescent="0.3">
      <c r="O33532" s="1"/>
    </row>
    <row r="33533" spans="15:15" x14ac:dyDescent="0.3">
      <c r="O33533" s="1"/>
    </row>
    <row r="33534" spans="15:15" x14ac:dyDescent="0.3">
      <c r="O33534" s="1"/>
    </row>
    <row r="33535" spans="15:15" x14ac:dyDescent="0.3">
      <c r="O33535" s="1"/>
    </row>
    <row r="33536" spans="15:15" x14ac:dyDescent="0.3">
      <c r="O33536" s="1"/>
    </row>
    <row r="33537" spans="15:15" x14ac:dyDescent="0.3">
      <c r="O33537" s="1"/>
    </row>
    <row r="33538" spans="15:15" x14ac:dyDescent="0.3">
      <c r="O33538" s="1"/>
    </row>
    <row r="33539" spans="15:15" x14ac:dyDescent="0.3">
      <c r="O33539" s="1"/>
    </row>
    <row r="33540" spans="15:15" x14ac:dyDescent="0.3">
      <c r="O33540" s="1"/>
    </row>
    <row r="33541" spans="15:15" x14ac:dyDescent="0.3">
      <c r="O33541" s="1"/>
    </row>
    <row r="33542" spans="15:15" x14ac:dyDescent="0.3">
      <c r="O33542" s="1"/>
    </row>
    <row r="33543" spans="15:15" x14ac:dyDescent="0.3">
      <c r="O33543" s="1"/>
    </row>
    <row r="33544" spans="15:15" x14ac:dyDescent="0.3">
      <c r="O33544" s="1"/>
    </row>
    <row r="33545" spans="15:15" x14ac:dyDescent="0.3">
      <c r="O33545" s="1"/>
    </row>
    <row r="33546" spans="15:15" x14ac:dyDescent="0.3">
      <c r="O33546" s="1"/>
    </row>
    <row r="33547" spans="15:15" x14ac:dyDescent="0.3">
      <c r="O33547" s="1"/>
    </row>
    <row r="33548" spans="15:15" x14ac:dyDescent="0.3">
      <c r="O33548" s="1"/>
    </row>
    <row r="33549" spans="15:15" x14ac:dyDescent="0.3">
      <c r="O33549" s="1"/>
    </row>
    <row r="33550" spans="15:15" x14ac:dyDescent="0.3">
      <c r="O33550" s="1"/>
    </row>
    <row r="33551" spans="15:15" x14ac:dyDescent="0.3">
      <c r="O33551" s="1"/>
    </row>
    <row r="33552" spans="15:15" x14ac:dyDescent="0.3">
      <c r="O33552" s="1"/>
    </row>
    <row r="33553" spans="15:15" x14ac:dyDescent="0.3">
      <c r="O33553" s="1"/>
    </row>
    <row r="33554" spans="15:15" x14ac:dyDescent="0.3">
      <c r="O33554" s="1"/>
    </row>
    <row r="33555" spans="15:15" x14ac:dyDescent="0.3">
      <c r="O33555" s="1"/>
    </row>
    <row r="33556" spans="15:15" x14ac:dyDescent="0.3">
      <c r="O33556" s="1"/>
    </row>
    <row r="33557" spans="15:15" x14ac:dyDescent="0.3">
      <c r="O33557" s="1"/>
    </row>
    <row r="33558" spans="15:15" x14ac:dyDescent="0.3">
      <c r="O33558" s="1"/>
    </row>
    <row r="33559" spans="15:15" x14ac:dyDescent="0.3">
      <c r="O33559" s="1"/>
    </row>
    <row r="33560" spans="15:15" x14ac:dyDescent="0.3">
      <c r="O33560" s="1"/>
    </row>
    <row r="33561" spans="15:15" x14ac:dyDescent="0.3">
      <c r="O33561" s="1"/>
    </row>
    <row r="33562" spans="15:15" x14ac:dyDescent="0.3">
      <c r="O33562" s="1"/>
    </row>
    <row r="33563" spans="15:15" x14ac:dyDescent="0.3">
      <c r="O33563" s="1"/>
    </row>
    <row r="33564" spans="15:15" x14ac:dyDescent="0.3">
      <c r="O33564" s="1"/>
    </row>
    <row r="33565" spans="15:15" x14ac:dyDescent="0.3">
      <c r="O33565" s="1"/>
    </row>
    <row r="33566" spans="15:15" x14ac:dyDescent="0.3">
      <c r="O33566" s="1"/>
    </row>
    <row r="33567" spans="15:15" x14ac:dyDescent="0.3">
      <c r="O33567" s="1"/>
    </row>
    <row r="33568" spans="15:15" x14ac:dyDescent="0.3">
      <c r="O33568" s="1"/>
    </row>
    <row r="33569" spans="15:15" x14ac:dyDescent="0.3">
      <c r="O33569" s="1"/>
    </row>
    <row r="33570" spans="15:15" x14ac:dyDescent="0.3">
      <c r="O33570" s="1"/>
    </row>
    <row r="33571" spans="15:15" x14ac:dyDescent="0.3">
      <c r="O33571" s="1"/>
    </row>
    <row r="33572" spans="15:15" x14ac:dyDescent="0.3">
      <c r="O33572" s="1"/>
    </row>
    <row r="33573" spans="15:15" x14ac:dyDescent="0.3">
      <c r="O33573" s="1"/>
    </row>
    <row r="33574" spans="15:15" x14ac:dyDescent="0.3">
      <c r="O33574" s="1"/>
    </row>
    <row r="33575" spans="15:15" x14ac:dyDescent="0.3">
      <c r="O33575" s="1"/>
    </row>
    <row r="33576" spans="15:15" x14ac:dyDescent="0.3">
      <c r="O33576" s="1"/>
    </row>
    <row r="33577" spans="15:15" x14ac:dyDescent="0.3">
      <c r="O33577" s="1"/>
    </row>
    <row r="33578" spans="15:15" x14ac:dyDescent="0.3">
      <c r="O33578" s="1"/>
    </row>
    <row r="33579" spans="15:15" x14ac:dyDescent="0.3">
      <c r="O33579" s="1"/>
    </row>
    <row r="33580" spans="15:15" x14ac:dyDescent="0.3">
      <c r="O33580" s="1"/>
    </row>
    <row r="33581" spans="15:15" x14ac:dyDescent="0.3">
      <c r="O33581" s="1"/>
    </row>
    <row r="33582" spans="15:15" x14ac:dyDescent="0.3">
      <c r="O33582" s="1"/>
    </row>
    <row r="33583" spans="15:15" x14ac:dyDescent="0.3">
      <c r="O33583" s="1"/>
    </row>
    <row r="33584" spans="15:15" x14ac:dyDescent="0.3">
      <c r="O33584" s="1"/>
    </row>
    <row r="33585" spans="15:15" x14ac:dyDescent="0.3">
      <c r="O33585" s="1"/>
    </row>
    <row r="33586" spans="15:15" x14ac:dyDescent="0.3">
      <c r="O33586" s="1"/>
    </row>
    <row r="33587" spans="15:15" x14ac:dyDescent="0.3">
      <c r="O33587" s="1"/>
    </row>
    <row r="33588" spans="15:15" x14ac:dyDescent="0.3">
      <c r="O33588" s="1"/>
    </row>
    <row r="33589" spans="15:15" x14ac:dyDescent="0.3">
      <c r="O33589" s="1"/>
    </row>
    <row r="33590" spans="15:15" x14ac:dyDescent="0.3">
      <c r="O33590" s="1"/>
    </row>
    <row r="33591" spans="15:15" x14ac:dyDescent="0.3">
      <c r="O33591" s="1"/>
    </row>
    <row r="33592" spans="15:15" x14ac:dyDescent="0.3">
      <c r="O33592" s="1"/>
    </row>
    <row r="33593" spans="15:15" x14ac:dyDescent="0.3">
      <c r="O33593" s="1"/>
    </row>
    <row r="33594" spans="15:15" x14ac:dyDescent="0.3">
      <c r="O33594" s="1"/>
    </row>
    <row r="33595" spans="15:15" x14ac:dyDescent="0.3">
      <c r="O33595" s="1"/>
    </row>
    <row r="33596" spans="15:15" x14ac:dyDescent="0.3">
      <c r="O33596" s="1"/>
    </row>
    <row r="33597" spans="15:15" x14ac:dyDescent="0.3">
      <c r="O33597" s="1"/>
    </row>
    <row r="33598" spans="15:15" x14ac:dyDescent="0.3">
      <c r="O33598" s="1"/>
    </row>
    <row r="33599" spans="15:15" x14ac:dyDescent="0.3">
      <c r="O33599" s="1"/>
    </row>
    <row r="33600" spans="15:15" x14ac:dyDescent="0.3">
      <c r="O33600" s="1"/>
    </row>
    <row r="33601" spans="15:15" x14ac:dyDescent="0.3">
      <c r="O33601" s="1"/>
    </row>
    <row r="33602" spans="15:15" x14ac:dyDescent="0.3">
      <c r="O33602" s="1"/>
    </row>
    <row r="33603" spans="15:15" x14ac:dyDescent="0.3">
      <c r="O33603" s="1"/>
    </row>
    <row r="33604" spans="15:15" x14ac:dyDescent="0.3">
      <c r="O33604" s="1"/>
    </row>
    <row r="33605" spans="15:15" x14ac:dyDescent="0.3">
      <c r="O33605" s="1"/>
    </row>
    <row r="33606" spans="15:15" x14ac:dyDescent="0.3">
      <c r="O33606" s="1"/>
    </row>
    <row r="33607" spans="15:15" x14ac:dyDescent="0.3">
      <c r="O33607" s="1"/>
    </row>
    <row r="33608" spans="15:15" x14ac:dyDescent="0.3">
      <c r="O33608" s="1"/>
    </row>
    <row r="33609" spans="15:15" x14ac:dyDescent="0.3">
      <c r="O33609" s="1"/>
    </row>
    <row r="33610" spans="15:15" x14ac:dyDescent="0.3">
      <c r="O33610" s="1"/>
    </row>
    <row r="33611" spans="15:15" x14ac:dyDescent="0.3">
      <c r="O33611" s="1"/>
    </row>
    <row r="33612" spans="15:15" x14ac:dyDescent="0.3">
      <c r="O33612" s="1"/>
    </row>
    <row r="33613" spans="15:15" x14ac:dyDescent="0.3">
      <c r="O33613" s="1"/>
    </row>
    <row r="33614" spans="15:15" x14ac:dyDescent="0.3">
      <c r="O33614" s="1"/>
    </row>
    <row r="33615" spans="15:15" x14ac:dyDescent="0.3">
      <c r="O33615" s="1"/>
    </row>
    <row r="33616" spans="15:15" x14ac:dyDescent="0.3">
      <c r="O33616" s="1"/>
    </row>
    <row r="33617" spans="15:15" x14ac:dyDescent="0.3">
      <c r="O33617" s="1"/>
    </row>
    <row r="33618" spans="15:15" x14ac:dyDescent="0.3">
      <c r="O33618" s="1"/>
    </row>
    <row r="33619" spans="15:15" x14ac:dyDescent="0.3">
      <c r="O33619" s="1"/>
    </row>
    <row r="33620" spans="15:15" x14ac:dyDescent="0.3">
      <c r="O33620" s="1"/>
    </row>
    <row r="33621" spans="15:15" x14ac:dyDescent="0.3">
      <c r="O33621" s="1"/>
    </row>
    <row r="33622" spans="15:15" x14ac:dyDescent="0.3">
      <c r="O33622" s="1"/>
    </row>
    <row r="33623" spans="15:15" x14ac:dyDescent="0.3">
      <c r="O33623" s="1"/>
    </row>
    <row r="33624" spans="15:15" x14ac:dyDescent="0.3">
      <c r="O33624" s="1"/>
    </row>
    <row r="33625" spans="15:15" x14ac:dyDescent="0.3">
      <c r="O33625" s="1"/>
    </row>
    <row r="33626" spans="15:15" x14ac:dyDescent="0.3">
      <c r="O33626" s="1"/>
    </row>
    <row r="33627" spans="15:15" x14ac:dyDescent="0.3">
      <c r="O33627" s="1"/>
    </row>
    <row r="33628" spans="15:15" x14ac:dyDescent="0.3">
      <c r="O33628" s="1"/>
    </row>
    <row r="33629" spans="15:15" x14ac:dyDescent="0.3">
      <c r="O33629" s="1"/>
    </row>
    <row r="33630" spans="15:15" x14ac:dyDescent="0.3">
      <c r="O33630" s="1"/>
    </row>
    <row r="33631" spans="15:15" x14ac:dyDescent="0.3">
      <c r="O33631" s="1"/>
    </row>
    <row r="33632" spans="15:15" x14ac:dyDescent="0.3">
      <c r="O33632" s="1"/>
    </row>
    <row r="33633" spans="15:15" x14ac:dyDescent="0.3">
      <c r="O33633" s="1"/>
    </row>
    <row r="33634" spans="15:15" x14ac:dyDescent="0.3">
      <c r="O33634" s="1"/>
    </row>
    <row r="33635" spans="15:15" x14ac:dyDescent="0.3">
      <c r="O33635" s="1"/>
    </row>
    <row r="33636" spans="15:15" x14ac:dyDescent="0.3">
      <c r="O33636" s="1"/>
    </row>
    <row r="33637" spans="15:15" x14ac:dyDescent="0.3">
      <c r="O33637" s="1"/>
    </row>
    <row r="33638" spans="15:15" x14ac:dyDescent="0.3">
      <c r="O33638" s="1"/>
    </row>
    <row r="33639" spans="15:15" x14ac:dyDescent="0.3">
      <c r="O33639" s="1"/>
    </row>
    <row r="33640" spans="15:15" x14ac:dyDescent="0.3">
      <c r="O33640" s="1"/>
    </row>
    <row r="33641" spans="15:15" x14ac:dyDescent="0.3">
      <c r="O33641" s="1"/>
    </row>
    <row r="33642" spans="15:15" x14ac:dyDescent="0.3">
      <c r="O33642" s="1"/>
    </row>
    <row r="33643" spans="15:15" x14ac:dyDescent="0.3">
      <c r="O33643" s="1"/>
    </row>
    <row r="33644" spans="15:15" x14ac:dyDescent="0.3">
      <c r="O33644" s="1"/>
    </row>
    <row r="33645" spans="15:15" x14ac:dyDescent="0.3">
      <c r="O33645" s="1"/>
    </row>
    <row r="33646" spans="15:15" x14ac:dyDescent="0.3">
      <c r="O33646" s="1"/>
    </row>
    <row r="33647" spans="15:15" x14ac:dyDescent="0.3">
      <c r="O33647" s="1"/>
    </row>
    <row r="33648" spans="15:15" x14ac:dyDescent="0.3">
      <c r="O33648" s="1"/>
    </row>
    <row r="33649" spans="15:15" x14ac:dyDescent="0.3">
      <c r="O33649" s="1"/>
    </row>
    <row r="33650" spans="15:15" x14ac:dyDescent="0.3">
      <c r="O33650" s="1"/>
    </row>
    <row r="33651" spans="15:15" x14ac:dyDescent="0.3">
      <c r="O33651" s="1"/>
    </row>
    <row r="33652" spans="15:15" x14ac:dyDescent="0.3">
      <c r="O33652" s="1"/>
    </row>
    <row r="33653" spans="15:15" x14ac:dyDescent="0.3">
      <c r="O33653" s="1"/>
    </row>
    <row r="33654" spans="15:15" x14ac:dyDescent="0.3">
      <c r="O33654" s="1"/>
    </row>
    <row r="33655" spans="15:15" x14ac:dyDescent="0.3">
      <c r="O33655" s="1"/>
    </row>
    <row r="33656" spans="15:15" x14ac:dyDescent="0.3">
      <c r="O33656" s="1"/>
    </row>
    <row r="33657" spans="15:15" x14ac:dyDescent="0.3">
      <c r="O33657" s="1"/>
    </row>
    <row r="33658" spans="15:15" x14ac:dyDescent="0.3">
      <c r="O33658" s="1"/>
    </row>
    <row r="33659" spans="15:15" x14ac:dyDescent="0.3">
      <c r="O33659" s="1"/>
    </row>
    <row r="33660" spans="15:15" x14ac:dyDescent="0.3">
      <c r="O33660" s="1"/>
    </row>
    <row r="33661" spans="15:15" x14ac:dyDescent="0.3">
      <c r="O33661" s="1"/>
    </row>
    <row r="33662" spans="15:15" x14ac:dyDescent="0.3">
      <c r="O33662" s="1"/>
    </row>
    <row r="33663" spans="15:15" x14ac:dyDescent="0.3">
      <c r="O33663" s="1"/>
    </row>
    <row r="33664" spans="15:15" x14ac:dyDescent="0.3">
      <c r="O33664" s="1"/>
    </row>
    <row r="33665" spans="15:15" x14ac:dyDescent="0.3">
      <c r="O33665" s="1"/>
    </row>
    <row r="33666" spans="15:15" x14ac:dyDescent="0.3">
      <c r="O33666" s="1"/>
    </row>
    <row r="33667" spans="15:15" x14ac:dyDescent="0.3">
      <c r="O33667" s="1"/>
    </row>
    <row r="33668" spans="15:15" x14ac:dyDescent="0.3">
      <c r="O33668" s="1"/>
    </row>
    <row r="33669" spans="15:15" x14ac:dyDescent="0.3">
      <c r="O33669" s="1"/>
    </row>
    <row r="33670" spans="15:15" x14ac:dyDescent="0.3">
      <c r="O33670" s="1"/>
    </row>
    <row r="33671" spans="15:15" x14ac:dyDescent="0.3">
      <c r="O33671" s="1"/>
    </row>
    <row r="33672" spans="15:15" x14ac:dyDescent="0.3">
      <c r="O33672" s="1"/>
    </row>
    <row r="33673" spans="15:15" x14ac:dyDescent="0.3">
      <c r="O33673" s="1"/>
    </row>
    <row r="33674" spans="15:15" x14ac:dyDescent="0.3">
      <c r="O33674" s="1"/>
    </row>
    <row r="33675" spans="15:15" x14ac:dyDescent="0.3">
      <c r="O33675" s="1"/>
    </row>
    <row r="33676" spans="15:15" x14ac:dyDescent="0.3">
      <c r="O33676" s="1"/>
    </row>
    <row r="33677" spans="15:15" x14ac:dyDescent="0.3">
      <c r="O33677" s="1"/>
    </row>
    <row r="33678" spans="15:15" x14ac:dyDescent="0.3">
      <c r="O33678" s="1"/>
    </row>
    <row r="33679" spans="15:15" x14ac:dyDescent="0.3">
      <c r="O33679" s="1"/>
    </row>
    <row r="33680" spans="15:15" x14ac:dyDescent="0.3">
      <c r="O33680" s="1"/>
    </row>
    <row r="33681" spans="15:15" x14ac:dyDescent="0.3">
      <c r="O33681" s="1"/>
    </row>
    <row r="33682" spans="15:15" x14ac:dyDescent="0.3">
      <c r="O33682" s="1"/>
    </row>
    <row r="33683" spans="15:15" x14ac:dyDescent="0.3">
      <c r="O33683" s="1"/>
    </row>
    <row r="33684" spans="15:15" x14ac:dyDescent="0.3">
      <c r="O33684" s="1"/>
    </row>
    <row r="33685" spans="15:15" x14ac:dyDescent="0.3">
      <c r="O33685" s="1"/>
    </row>
    <row r="33686" spans="15:15" x14ac:dyDescent="0.3">
      <c r="O33686" s="1"/>
    </row>
    <row r="33687" spans="15:15" x14ac:dyDescent="0.3">
      <c r="O33687" s="1"/>
    </row>
    <row r="33688" spans="15:15" x14ac:dyDescent="0.3">
      <c r="O33688" s="1"/>
    </row>
    <row r="33689" spans="15:15" x14ac:dyDescent="0.3">
      <c r="O33689" s="1"/>
    </row>
    <row r="33690" spans="15:15" x14ac:dyDescent="0.3">
      <c r="O33690" s="1"/>
    </row>
    <row r="33691" spans="15:15" x14ac:dyDescent="0.3">
      <c r="O33691" s="1"/>
    </row>
    <row r="33692" spans="15:15" x14ac:dyDescent="0.3">
      <c r="O33692" s="1"/>
    </row>
    <row r="33693" spans="15:15" x14ac:dyDescent="0.3">
      <c r="O33693" s="1"/>
    </row>
    <row r="33694" spans="15:15" x14ac:dyDescent="0.3">
      <c r="O33694" s="1"/>
    </row>
    <row r="33695" spans="15:15" x14ac:dyDescent="0.3">
      <c r="O33695" s="1"/>
    </row>
    <row r="33696" spans="15:15" x14ac:dyDescent="0.3">
      <c r="O33696" s="1"/>
    </row>
    <row r="33697" spans="15:15" x14ac:dyDescent="0.3">
      <c r="O33697" s="1"/>
    </row>
    <row r="33698" spans="15:15" x14ac:dyDescent="0.3">
      <c r="O33698" s="1"/>
    </row>
    <row r="33699" spans="15:15" x14ac:dyDescent="0.3">
      <c r="O33699" s="1"/>
    </row>
    <row r="33700" spans="15:15" x14ac:dyDescent="0.3">
      <c r="O33700" s="1"/>
    </row>
    <row r="33701" spans="15:15" x14ac:dyDescent="0.3">
      <c r="O33701" s="1"/>
    </row>
    <row r="33702" spans="15:15" x14ac:dyDescent="0.3">
      <c r="O33702" s="1"/>
    </row>
    <row r="33703" spans="15:15" x14ac:dyDescent="0.3">
      <c r="O33703" s="1"/>
    </row>
    <row r="33704" spans="15:15" x14ac:dyDescent="0.3">
      <c r="O33704" s="1"/>
    </row>
    <row r="33705" spans="15:15" x14ac:dyDescent="0.3">
      <c r="O33705" s="1"/>
    </row>
    <row r="33706" spans="15:15" x14ac:dyDescent="0.3">
      <c r="O33706" s="1"/>
    </row>
    <row r="33707" spans="15:15" x14ac:dyDescent="0.3">
      <c r="O33707" s="1"/>
    </row>
    <row r="33708" spans="15:15" x14ac:dyDescent="0.3">
      <c r="O33708" s="1"/>
    </row>
    <row r="33709" spans="15:15" x14ac:dyDescent="0.3">
      <c r="O33709" s="1"/>
    </row>
    <row r="33710" spans="15:15" x14ac:dyDescent="0.3">
      <c r="O33710" s="1"/>
    </row>
    <row r="33711" spans="15:15" x14ac:dyDescent="0.3">
      <c r="O33711" s="1"/>
    </row>
    <row r="33712" spans="15:15" x14ac:dyDescent="0.3">
      <c r="O33712" s="1"/>
    </row>
    <row r="33713" spans="15:15" x14ac:dyDescent="0.3">
      <c r="O33713" s="1"/>
    </row>
    <row r="33714" spans="15:15" x14ac:dyDescent="0.3">
      <c r="O33714" s="1"/>
    </row>
    <row r="33715" spans="15:15" x14ac:dyDescent="0.3">
      <c r="O33715" s="1"/>
    </row>
    <row r="33716" spans="15:15" x14ac:dyDescent="0.3">
      <c r="O33716" s="1"/>
    </row>
    <row r="33717" spans="15:15" x14ac:dyDescent="0.3">
      <c r="O33717" s="1"/>
    </row>
    <row r="33718" spans="15:15" x14ac:dyDescent="0.3">
      <c r="O33718" s="1"/>
    </row>
    <row r="33719" spans="15:15" x14ac:dyDescent="0.3">
      <c r="O33719" s="1"/>
    </row>
    <row r="33720" spans="15:15" x14ac:dyDescent="0.3">
      <c r="O33720" s="1"/>
    </row>
    <row r="33721" spans="15:15" x14ac:dyDescent="0.3">
      <c r="O33721" s="1"/>
    </row>
    <row r="33722" spans="15:15" x14ac:dyDescent="0.3">
      <c r="O33722" s="1"/>
    </row>
    <row r="33723" spans="15:15" x14ac:dyDescent="0.3">
      <c r="O33723" s="1"/>
    </row>
    <row r="33724" spans="15:15" x14ac:dyDescent="0.3">
      <c r="O33724" s="1"/>
    </row>
    <row r="33725" spans="15:15" x14ac:dyDescent="0.3">
      <c r="O33725" s="1"/>
    </row>
    <row r="33726" spans="15:15" x14ac:dyDescent="0.3">
      <c r="O33726" s="1"/>
    </row>
    <row r="33727" spans="15:15" x14ac:dyDescent="0.3">
      <c r="O33727" s="1"/>
    </row>
    <row r="33728" spans="15:15" x14ac:dyDescent="0.3">
      <c r="O33728" s="1"/>
    </row>
    <row r="33729" spans="15:15" x14ac:dyDescent="0.3">
      <c r="O33729" s="1"/>
    </row>
    <row r="33730" spans="15:15" x14ac:dyDescent="0.3">
      <c r="O33730" s="1"/>
    </row>
    <row r="33731" spans="15:15" x14ac:dyDescent="0.3">
      <c r="O33731" s="1"/>
    </row>
    <row r="33732" spans="15:15" x14ac:dyDescent="0.3">
      <c r="O33732" s="1"/>
    </row>
    <row r="33733" spans="15:15" x14ac:dyDescent="0.3">
      <c r="O33733" s="1"/>
    </row>
    <row r="33734" spans="15:15" x14ac:dyDescent="0.3">
      <c r="O33734" s="1"/>
    </row>
    <row r="33735" spans="15:15" x14ac:dyDescent="0.3">
      <c r="O33735" s="1"/>
    </row>
    <row r="33736" spans="15:15" x14ac:dyDescent="0.3">
      <c r="O33736" s="1"/>
    </row>
    <row r="33737" spans="15:15" x14ac:dyDescent="0.3">
      <c r="O33737" s="1"/>
    </row>
    <row r="33738" spans="15:15" x14ac:dyDescent="0.3">
      <c r="O33738" s="1"/>
    </row>
    <row r="33739" spans="15:15" x14ac:dyDescent="0.3">
      <c r="O33739" s="1"/>
    </row>
    <row r="33740" spans="15:15" x14ac:dyDescent="0.3">
      <c r="O33740" s="1"/>
    </row>
    <row r="33741" spans="15:15" x14ac:dyDescent="0.3">
      <c r="O33741" s="1"/>
    </row>
    <row r="33742" spans="15:15" x14ac:dyDescent="0.3">
      <c r="O33742" s="1"/>
    </row>
    <row r="33743" spans="15:15" x14ac:dyDescent="0.3">
      <c r="O33743" s="1"/>
    </row>
    <row r="33744" spans="15:15" x14ac:dyDescent="0.3">
      <c r="O33744" s="1"/>
    </row>
    <row r="33745" spans="15:15" x14ac:dyDescent="0.3">
      <c r="O33745" s="1"/>
    </row>
    <row r="33746" spans="15:15" x14ac:dyDescent="0.3">
      <c r="O33746" s="1"/>
    </row>
    <row r="33747" spans="15:15" x14ac:dyDescent="0.3">
      <c r="O33747" s="1"/>
    </row>
    <row r="33748" spans="15:15" x14ac:dyDescent="0.3">
      <c r="O33748" s="1"/>
    </row>
    <row r="33749" spans="15:15" x14ac:dyDescent="0.3">
      <c r="O33749" s="1"/>
    </row>
    <row r="33750" spans="15:15" x14ac:dyDescent="0.3">
      <c r="O33750" s="1"/>
    </row>
    <row r="33751" spans="15:15" x14ac:dyDescent="0.3">
      <c r="O33751" s="1"/>
    </row>
    <row r="33752" spans="15:15" x14ac:dyDescent="0.3">
      <c r="O33752" s="1"/>
    </row>
    <row r="33753" spans="15:15" x14ac:dyDescent="0.3">
      <c r="O33753" s="1"/>
    </row>
    <row r="33754" spans="15:15" x14ac:dyDescent="0.3">
      <c r="O33754" s="1"/>
    </row>
    <row r="33755" spans="15:15" x14ac:dyDescent="0.3">
      <c r="O33755" s="1"/>
    </row>
    <row r="33756" spans="15:15" x14ac:dyDescent="0.3">
      <c r="O33756" s="1"/>
    </row>
    <row r="33757" spans="15:15" x14ac:dyDescent="0.3">
      <c r="O33757" s="1"/>
    </row>
    <row r="33758" spans="15:15" x14ac:dyDescent="0.3">
      <c r="O33758" s="1"/>
    </row>
    <row r="33759" spans="15:15" x14ac:dyDescent="0.3">
      <c r="O33759" s="1"/>
    </row>
    <row r="33760" spans="15:15" x14ac:dyDescent="0.3">
      <c r="O33760" s="1"/>
    </row>
    <row r="33761" spans="15:15" x14ac:dyDescent="0.3">
      <c r="O33761" s="1"/>
    </row>
    <row r="33762" spans="15:15" x14ac:dyDescent="0.3">
      <c r="O33762" s="1"/>
    </row>
    <row r="33763" spans="15:15" x14ac:dyDescent="0.3">
      <c r="O33763" s="1"/>
    </row>
    <row r="33764" spans="15:15" x14ac:dyDescent="0.3">
      <c r="O33764" s="1"/>
    </row>
    <row r="33765" spans="15:15" x14ac:dyDescent="0.3">
      <c r="O33765" s="1"/>
    </row>
    <row r="33766" spans="15:15" x14ac:dyDescent="0.3">
      <c r="O33766" s="1"/>
    </row>
    <row r="33767" spans="15:15" x14ac:dyDescent="0.3">
      <c r="O33767" s="1"/>
    </row>
    <row r="33768" spans="15:15" x14ac:dyDescent="0.3">
      <c r="O33768" s="1"/>
    </row>
    <row r="33769" spans="15:15" x14ac:dyDescent="0.3">
      <c r="O33769" s="1"/>
    </row>
    <row r="33770" spans="15:15" x14ac:dyDescent="0.3">
      <c r="O33770" s="1"/>
    </row>
    <row r="33771" spans="15:15" x14ac:dyDescent="0.3">
      <c r="O33771" s="1"/>
    </row>
    <row r="33772" spans="15:15" x14ac:dyDescent="0.3">
      <c r="O33772" s="1"/>
    </row>
    <row r="33773" spans="15:15" x14ac:dyDescent="0.3">
      <c r="O33773" s="1"/>
    </row>
    <row r="33774" spans="15:15" x14ac:dyDescent="0.3">
      <c r="O33774" s="1"/>
    </row>
    <row r="33775" spans="15:15" x14ac:dyDescent="0.3">
      <c r="O33775" s="1"/>
    </row>
    <row r="33776" spans="15:15" x14ac:dyDescent="0.3">
      <c r="O33776" s="1"/>
    </row>
    <row r="33777" spans="15:15" x14ac:dyDescent="0.3">
      <c r="O33777" s="1"/>
    </row>
    <row r="33778" spans="15:15" x14ac:dyDescent="0.3">
      <c r="O33778" s="1"/>
    </row>
    <row r="33779" spans="15:15" x14ac:dyDescent="0.3">
      <c r="O33779" s="1"/>
    </row>
    <row r="33780" spans="15:15" x14ac:dyDescent="0.3">
      <c r="O33780" s="1"/>
    </row>
    <row r="33781" spans="15:15" x14ac:dyDescent="0.3">
      <c r="O33781" s="1"/>
    </row>
    <row r="33782" spans="15:15" x14ac:dyDescent="0.3">
      <c r="O33782" s="1"/>
    </row>
    <row r="33783" spans="15:15" x14ac:dyDescent="0.3">
      <c r="O33783" s="1"/>
    </row>
    <row r="33784" spans="15:15" x14ac:dyDescent="0.3">
      <c r="O33784" s="1"/>
    </row>
    <row r="33785" spans="15:15" x14ac:dyDescent="0.3">
      <c r="O33785" s="1"/>
    </row>
    <row r="33786" spans="15:15" x14ac:dyDescent="0.3">
      <c r="O33786" s="1"/>
    </row>
    <row r="33787" spans="15:15" x14ac:dyDescent="0.3">
      <c r="O33787" s="1"/>
    </row>
    <row r="33788" spans="15:15" x14ac:dyDescent="0.3">
      <c r="O33788" s="1"/>
    </row>
    <row r="33789" spans="15:15" x14ac:dyDescent="0.3">
      <c r="O33789" s="1"/>
    </row>
    <row r="33790" spans="15:15" x14ac:dyDescent="0.3">
      <c r="O33790" s="1"/>
    </row>
    <row r="33791" spans="15:15" x14ac:dyDescent="0.3">
      <c r="O33791" s="1"/>
    </row>
    <row r="33792" spans="15:15" x14ac:dyDescent="0.3">
      <c r="O33792" s="1"/>
    </row>
    <row r="33793" spans="15:15" x14ac:dyDescent="0.3">
      <c r="O33793" s="1"/>
    </row>
    <row r="33794" spans="15:15" x14ac:dyDescent="0.3">
      <c r="O33794" s="1"/>
    </row>
    <row r="33795" spans="15:15" x14ac:dyDescent="0.3">
      <c r="O33795" s="1"/>
    </row>
    <row r="33796" spans="15:15" x14ac:dyDescent="0.3">
      <c r="O33796" s="1"/>
    </row>
    <row r="33797" spans="15:15" x14ac:dyDescent="0.3">
      <c r="O33797" s="1"/>
    </row>
    <row r="33798" spans="15:15" x14ac:dyDescent="0.3">
      <c r="O33798" s="1"/>
    </row>
    <row r="33799" spans="15:15" x14ac:dyDescent="0.3">
      <c r="O33799" s="1"/>
    </row>
    <row r="33800" spans="15:15" x14ac:dyDescent="0.3">
      <c r="O33800" s="1"/>
    </row>
    <row r="33801" spans="15:15" x14ac:dyDescent="0.3">
      <c r="O33801" s="1"/>
    </row>
    <row r="33802" spans="15:15" x14ac:dyDescent="0.3">
      <c r="O33802" s="1"/>
    </row>
    <row r="33803" spans="15:15" x14ac:dyDescent="0.3">
      <c r="O33803" s="1"/>
    </row>
    <row r="33804" spans="15:15" x14ac:dyDescent="0.3">
      <c r="O33804" s="1"/>
    </row>
    <row r="33805" spans="15:15" x14ac:dyDescent="0.3">
      <c r="O33805" s="1"/>
    </row>
    <row r="33806" spans="15:15" x14ac:dyDescent="0.3">
      <c r="O33806" s="1"/>
    </row>
    <row r="33807" spans="15:15" x14ac:dyDescent="0.3">
      <c r="O33807" s="1"/>
    </row>
    <row r="33808" spans="15:15" x14ac:dyDescent="0.3">
      <c r="O33808" s="1"/>
    </row>
    <row r="33809" spans="15:15" x14ac:dyDescent="0.3">
      <c r="O33809" s="1"/>
    </row>
    <row r="33810" spans="15:15" x14ac:dyDescent="0.3">
      <c r="O33810" s="1"/>
    </row>
    <row r="33811" spans="15:15" x14ac:dyDescent="0.3">
      <c r="O33811" s="1"/>
    </row>
    <row r="33812" spans="15:15" x14ac:dyDescent="0.3">
      <c r="O33812" s="1"/>
    </row>
    <row r="33813" spans="15:15" x14ac:dyDescent="0.3">
      <c r="O33813" s="1"/>
    </row>
    <row r="33814" spans="15:15" x14ac:dyDescent="0.3">
      <c r="O33814" s="1"/>
    </row>
    <row r="33815" spans="15:15" x14ac:dyDescent="0.3">
      <c r="O33815" s="1"/>
    </row>
    <row r="33816" spans="15:15" x14ac:dyDescent="0.3">
      <c r="O33816" s="1"/>
    </row>
    <row r="33817" spans="15:15" x14ac:dyDescent="0.3">
      <c r="O33817" s="1"/>
    </row>
    <row r="33818" spans="15:15" x14ac:dyDescent="0.3">
      <c r="O33818" s="1"/>
    </row>
    <row r="33819" spans="15:15" x14ac:dyDescent="0.3">
      <c r="O33819" s="1"/>
    </row>
    <row r="33820" spans="15:15" x14ac:dyDescent="0.3">
      <c r="O33820" s="1"/>
    </row>
    <row r="33821" spans="15:15" x14ac:dyDescent="0.3">
      <c r="O33821" s="1"/>
    </row>
    <row r="33822" spans="15:15" x14ac:dyDescent="0.3">
      <c r="O33822" s="1"/>
    </row>
    <row r="33823" spans="15:15" x14ac:dyDescent="0.3">
      <c r="O33823" s="1"/>
    </row>
    <row r="33824" spans="15:15" x14ac:dyDescent="0.3">
      <c r="O33824" s="1"/>
    </row>
    <row r="33825" spans="15:15" x14ac:dyDescent="0.3">
      <c r="O33825" s="1"/>
    </row>
    <row r="33826" spans="15:15" x14ac:dyDescent="0.3">
      <c r="O33826" s="1"/>
    </row>
    <row r="33827" spans="15:15" x14ac:dyDescent="0.3">
      <c r="O33827" s="1"/>
    </row>
    <row r="33828" spans="15:15" x14ac:dyDescent="0.3">
      <c r="O33828" s="1"/>
    </row>
    <row r="33829" spans="15:15" x14ac:dyDescent="0.3">
      <c r="O33829" s="1"/>
    </row>
    <row r="33830" spans="15:15" x14ac:dyDescent="0.3">
      <c r="O33830" s="1"/>
    </row>
    <row r="33831" spans="15:15" x14ac:dyDescent="0.3">
      <c r="O33831" s="1"/>
    </row>
    <row r="33832" spans="15:15" x14ac:dyDescent="0.3">
      <c r="O33832" s="1"/>
    </row>
    <row r="33833" spans="15:15" x14ac:dyDescent="0.3">
      <c r="O33833" s="1"/>
    </row>
    <row r="33834" spans="15:15" x14ac:dyDescent="0.3">
      <c r="O33834" s="1"/>
    </row>
    <row r="33835" spans="15:15" x14ac:dyDescent="0.3">
      <c r="O33835" s="1"/>
    </row>
    <row r="33836" spans="15:15" x14ac:dyDescent="0.3">
      <c r="O33836" s="1"/>
    </row>
    <row r="33837" spans="15:15" x14ac:dyDescent="0.3">
      <c r="O33837" s="1"/>
    </row>
    <row r="33838" spans="15:15" x14ac:dyDescent="0.3">
      <c r="O33838" s="1"/>
    </row>
    <row r="33839" spans="15:15" x14ac:dyDescent="0.3">
      <c r="O33839" s="1"/>
    </row>
    <row r="33840" spans="15:15" x14ac:dyDescent="0.3">
      <c r="O33840" s="1"/>
    </row>
    <row r="33841" spans="15:15" x14ac:dyDescent="0.3">
      <c r="O33841" s="1"/>
    </row>
    <row r="33842" spans="15:15" x14ac:dyDescent="0.3">
      <c r="O33842" s="1"/>
    </row>
    <row r="33843" spans="15:15" x14ac:dyDescent="0.3">
      <c r="O33843" s="1"/>
    </row>
    <row r="33844" spans="15:15" x14ac:dyDescent="0.3">
      <c r="O33844" s="1"/>
    </row>
    <row r="33845" spans="15:15" x14ac:dyDescent="0.3">
      <c r="O33845" s="1"/>
    </row>
    <row r="33846" spans="15:15" x14ac:dyDescent="0.3">
      <c r="O33846" s="1"/>
    </row>
    <row r="33847" spans="15:15" x14ac:dyDescent="0.3">
      <c r="O33847" s="1"/>
    </row>
    <row r="33848" spans="15:15" x14ac:dyDescent="0.3">
      <c r="O33848" s="1"/>
    </row>
    <row r="33849" spans="15:15" x14ac:dyDescent="0.3">
      <c r="O33849" s="1"/>
    </row>
    <row r="33850" spans="15:15" x14ac:dyDescent="0.3">
      <c r="O33850" s="1"/>
    </row>
    <row r="33851" spans="15:15" x14ac:dyDescent="0.3">
      <c r="O33851" s="1"/>
    </row>
    <row r="33852" spans="15:15" x14ac:dyDescent="0.3">
      <c r="O33852" s="1"/>
    </row>
    <row r="33853" spans="15:15" x14ac:dyDescent="0.3">
      <c r="O33853" s="1"/>
    </row>
    <row r="33854" spans="15:15" x14ac:dyDescent="0.3">
      <c r="O33854" s="1"/>
    </row>
    <row r="33855" spans="15:15" x14ac:dyDescent="0.3">
      <c r="O33855" s="1"/>
    </row>
    <row r="33856" spans="15:15" x14ac:dyDescent="0.3">
      <c r="O33856" s="1"/>
    </row>
    <row r="33857" spans="15:15" x14ac:dyDescent="0.3">
      <c r="O33857" s="1"/>
    </row>
    <row r="33858" spans="15:15" x14ac:dyDescent="0.3">
      <c r="O33858" s="1"/>
    </row>
    <row r="33859" spans="15:15" x14ac:dyDescent="0.3">
      <c r="O33859" s="1"/>
    </row>
    <row r="33860" spans="15:15" x14ac:dyDescent="0.3">
      <c r="O33860" s="1"/>
    </row>
    <row r="33861" spans="15:15" x14ac:dyDescent="0.3">
      <c r="O33861" s="1"/>
    </row>
    <row r="33862" spans="15:15" x14ac:dyDescent="0.3">
      <c r="O33862" s="1"/>
    </row>
    <row r="33863" spans="15:15" x14ac:dyDescent="0.3">
      <c r="O33863" s="1"/>
    </row>
    <row r="33864" spans="15:15" x14ac:dyDescent="0.3">
      <c r="O33864" s="1"/>
    </row>
    <row r="33865" spans="15:15" x14ac:dyDescent="0.3">
      <c r="O33865" s="1"/>
    </row>
    <row r="33866" spans="15:15" x14ac:dyDescent="0.3">
      <c r="O33866" s="1"/>
    </row>
    <row r="33867" spans="15:15" x14ac:dyDescent="0.3">
      <c r="O33867" s="1"/>
    </row>
    <row r="33868" spans="15:15" x14ac:dyDescent="0.3">
      <c r="O33868" s="1"/>
    </row>
    <row r="33869" spans="15:15" x14ac:dyDescent="0.3">
      <c r="O33869" s="1"/>
    </row>
    <row r="33870" spans="15:15" x14ac:dyDescent="0.3">
      <c r="O33870" s="1"/>
    </row>
    <row r="33871" spans="15:15" x14ac:dyDescent="0.3">
      <c r="O33871" s="1"/>
    </row>
    <row r="33872" spans="15:15" x14ac:dyDescent="0.3">
      <c r="O33872" s="1"/>
    </row>
    <row r="33873" spans="15:15" x14ac:dyDescent="0.3">
      <c r="O33873" s="1"/>
    </row>
    <row r="33874" spans="15:15" x14ac:dyDescent="0.3">
      <c r="O33874" s="1"/>
    </row>
    <row r="33875" spans="15:15" x14ac:dyDescent="0.3">
      <c r="O33875" s="1"/>
    </row>
    <row r="33876" spans="15:15" x14ac:dyDescent="0.3">
      <c r="O33876" s="1"/>
    </row>
    <row r="33877" spans="15:15" x14ac:dyDescent="0.3">
      <c r="O33877" s="1"/>
    </row>
    <row r="33878" spans="15:15" x14ac:dyDescent="0.3">
      <c r="O33878" s="1"/>
    </row>
    <row r="33879" spans="15:15" x14ac:dyDescent="0.3">
      <c r="O33879" s="1"/>
    </row>
    <row r="33880" spans="15:15" x14ac:dyDescent="0.3">
      <c r="O33880" s="1"/>
    </row>
    <row r="33881" spans="15:15" x14ac:dyDescent="0.3">
      <c r="O33881" s="1"/>
    </row>
    <row r="33882" spans="15:15" x14ac:dyDescent="0.3">
      <c r="O33882" s="1"/>
    </row>
    <row r="33883" spans="15:15" x14ac:dyDescent="0.3">
      <c r="O33883" s="1"/>
    </row>
    <row r="33884" spans="15:15" x14ac:dyDescent="0.3">
      <c r="O33884" s="1"/>
    </row>
    <row r="33885" spans="15:15" x14ac:dyDescent="0.3">
      <c r="O33885" s="1"/>
    </row>
    <row r="33886" spans="15:15" x14ac:dyDescent="0.3">
      <c r="O33886" s="1"/>
    </row>
    <row r="33887" spans="15:15" x14ac:dyDescent="0.3">
      <c r="O33887" s="1"/>
    </row>
    <row r="33888" spans="15:15" x14ac:dyDescent="0.3">
      <c r="O33888" s="1"/>
    </row>
    <row r="33889" spans="15:15" x14ac:dyDescent="0.3">
      <c r="O33889" s="1"/>
    </row>
    <row r="33890" spans="15:15" x14ac:dyDescent="0.3">
      <c r="O33890" s="1"/>
    </row>
    <row r="33891" spans="15:15" x14ac:dyDescent="0.3">
      <c r="O33891" s="1"/>
    </row>
    <row r="33892" spans="15:15" x14ac:dyDescent="0.3">
      <c r="O33892" s="1"/>
    </row>
    <row r="33893" spans="15:15" x14ac:dyDescent="0.3">
      <c r="O33893" s="1"/>
    </row>
    <row r="33894" spans="15:15" x14ac:dyDescent="0.3">
      <c r="O33894" s="1"/>
    </row>
    <row r="33895" spans="15:15" x14ac:dyDescent="0.3">
      <c r="O33895" s="1"/>
    </row>
    <row r="33896" spans="15:15" x14ac:dyDescent="0.3">
      <c r="O33896" s="1"/>
    </row>
    <row r="33897" spans="15:15" x14ac:dyDescent="0.3">
      <c r="O33897" s="1"/>
    </row>
    <row r="33898" spans="15:15" x14ac:dyDescent="0.3">
      <c r="O33898" s="1"/>
    </row>
    <row r="33899" spans="15:15" x14ac:dyDescent="0.3">
      <c r="O33899" s="1"/>
    </row>
    <row r="33900" spans="15:15" x14ac:dyDescent="0.3">
      <c r="O33900" s="1"/>
    </row>
    <row r="33901" spans="15:15" x14ac:dyDescent="0.3">
      <c r="O33901" s="1"/>
    </row>
    <row r="33902" spans="15:15" x14ac:dyDescent="0.3">
      <c r="O33902" s="1"/>
    </row>
    <row r="33903" spans="15:15" x14ac:dyDescent="0.3">
      <c r="O33903" s="1"/>
    </row>
    <row r="33904" spans="15:15" x14ac:dyDescent="0.3">
      <c r="O33904" s="1"/>
    </row>
    <row r="33905" spans="15:15" x14ac:dyDescent="0.3">
      <c r="O33905" s="1"/>
    </row>
    <row r="33906" spans="15:15" x14ac:dyDescent="0.3">
      <c r="O33906" s="1"/>
    </row>
    <row r="33907" spans="15:15" x14ac:dyDescent="0.3">
      <c r="O33907" s="1"/>
    </row>
    <row r="33908" spans="15:15" x14ac:dyDescent="0.3">
      <c r="O33908" s="1"/>
    </row>
    <row r="33909" spans="15:15" x14ac:dyDescent="0.3">
      <c r="O33909" s="1"/>
    </row>
    <row r="33910" spans="15:15" x14ac:dyDescent="0.3">
      <c r="O33910" s="1"/>
    </row>
    <row r="33911" spans="15:15" x14ac:dyDescent="0.3">
      <c r="O33911" s="1"/>
    </row>
    <row r="33912" spans="15:15" x14ac:dyDescent="0.3">
      <c r="O33912" s="1"/>
    </row>
    <row r="33913" spans="15:15" x14ac:dyDescent="0.3">
      <c r="O33913" s="1"/>
    </row>
    <row r="33914" spans="15:15" x14ac:dyDescent="0.3">
      <c r="O33914" s="1"/>
    </row>
    <row r="33915" spans="15:15" x14ac:dyDescent="0.3">
      <c r="O33915" s="1"/>
    </row>
    <row r="33916" spans="15:15" x14ac:dyDescent="0.3">
      <c r="O33916" s="1"/>
    </row>
    <row r="33917" spans="15:15" x14ac:dyDescent="0.3">
      <c r="O33917" s="1"/>
    </row>
    <row r="33918" spans="15:15" x14ac:dyDescent="0.3">
      <c r="O33918" s="1"/>
    </row>
    <row r="33919" spans="15:15" x14ac:dyDescent="0.3">
      <c r="O33919" s="1"/>
    </row>
    <row r="33920" spans="15:15" x14ac:dyDescent="0.3">
      <c r="O33920" s="1"/>
    </row>
    <row r="33921" spans="15:15" x14ac:dyDescent="0.3">
      <c r="O33921" s="1"/>
    </row>
    <row r="33922" spans="15:15" x14ac:dyDescent="0.3">
      <c r="O33922" s="1"/>
    </row>
    <row r="33923" spans="15:15" x14ac:dyDescent="0.3">
      <c r="O33923" s="1"/>
    </row>
    <row r="33924" spans="15:15" x14ac:dyDescent="0.3">
      <c r="O33924" s="1"/>
    </row>
    <row r="33925" spans="15:15" x14ac:dyDescent="0.3">
      <c r="O33925" s="1"/>
    </row>
    <row r="33926" spans="15:15" x14ac:dyDescent="0.3">
      <c r="O33926" s="1"/>
    </row>
    <row r="33927" spans="15:15" x14ac:dyDescent="0.3">
      <c r="O33927" s="1"/>
    </row>
    <row r="33928" spans="15:15" x14ac:dyDescent="0.3">
      <c r="O33928" s="1"/>
    </row>
    <row r="33929" spans="15:15" x14ac:dyDescent="0.3">
      <c r="O33929" s="1"/>
    </row>
    <row r="33930" spans="15:15" x14ac:dyDescent="0.3">
      <c r="O33930" s="1"/>
    </row>
    <row r="33931" spans="15:15" x14ac:dyDescent="0.3">
      <c r="O33931" s="1"/>
    </row>
    <row r="33932" spans="15:15" x14ac:dyDescent="0.3">
      <c r="O33932" s="1"/>
    </row>
    <row r="33933" spans="15:15" x14ac:dyDescent="0.3">
      <c r="O33933" s="1"/>
    </row>
    <row r="33934" spans="15:15" x14ac:dyDescent="0.3">
      <c r="O33934" s="1"/>
    </row>
    <row r="33935" spans="15:15" x14ac:dyDescent="0.3">
      <c r="O33935" s="1"/>
    </row>
    <row r="33936" spans="15:15" x14ac:dyDescent="0.3">
      <c r="O33936" s="1"/>
    </row>
    <row r="33937" spans="15:15" x14ac:dyDescent="0.3">
      <c r="O33937" s="1"/>
    </row>
    <row r="33938" spans="15:15" x14ac:dyDescent="0.3">
      <c r="O33938" s="1"/>
    </row>
    <row r="33939" spans="15:15" x14ac:dyDescent="0.3">
      <c r="O33939" s="1"/>
    </row>
    <row r="33940" spans="15:15" x14ac:dyDescent="0.3">
      <c r="O33940" s="1"/>
    </row>
    <row r="33941" spans="15:15" x14ac:dyDescent="0.3">
      <c r="O33941" s="1"/>
    </row>
    <row r="33942" spans="15:15" x14ac:dyDescent="0.3">
      <c r="O33942" s="1"/>
    </row>
    <row r="33943" spans="15:15" x14ac:dyDescent="0.3">
      <c r="O33943" s="1"/>
    </row>
    <row r="33944" spans="15:15" x14ac:dyDescent="0.3">
      <c r="O33944" s="1"/>
    </row>
    <row r="33945" spans="15:15" x14ac:dyDescent="0.3">
      <c r="O33945" s="1"/>
    </row>
    <row r="33946" spans="15:15" x14ac:dyDescent="0.3">
      <c r="O33946" s="1"/>
    </row>
    <row r="33947" spans="15:15" x14ac:dyDescent="0.3">
      <c r="O33947" s="1"/>
    </row>
    <row r="33948" spans="15:15" x14ac:dyDescent="0.3">
      <c r="O33948" s="1"/>
    </row>
    <row r="33949" spans="15:15" x14ac:dyDescent="0.3">
      <c r="O33949" s="1"/>
    </row>
    <row r="33950" spans="15:15" x14ac:dyDescent="0.3">
      <c r="O33950" s="1"/>
    </row>
    <row r="33951" spans="15:15" x14ac:dyDescent="0.3">
      <c r="O33951" s="1"/>
    </row>
    <row r="33952" spans="15:15" x14ac:dyDescent="0.3">
      <c r="O33952" s="1"/>
    </row>
    <row r="33953" spans="15:15" x14ac:dyDescent="0.3">
      <c r="O33953" s="1"/>
    </row>
    <row r="33954" spans="15:15" x14ac:dyDescent="0.3">
      <c r="O33954" s="1"/>
    </row>
    <row r="33955" spans="15:15" x14ac:dyDescent="0.3">
      <c r="O33955" s="1"/>
    </row>
    <row r="33956" spans="15:15" x14ac:dyDescent="0.3">
      <c r="O33956" s="1"/>
    </row>
    <row r="33957" spans="15:15" x14ac:dyDescent="0.3">
      <c r="O33957" s="1"/>
    </row>
    <row r="33958" spans="15:15" x14ac:dyDescent="0.3">
      <c r="O33958" s="1"/>
    </row>
    <row r="33959" spans="15:15" x14ac:dyDescent="0.3">
      <c r="O33959" s="1"/>
    </row>
    <row r="33960" spans="15:15" x14ac:dyDescent="0.3">
      <c r="O33960" s="1"/>
    </row>
    <row r="33961" spans="15:15" x14ac:dyDescent="0.3">
      <c r="O33961" s="1"/>
    </row>
    <row r="33962" spans="15:15" x14ac:dyDescent="0.3">
      <c r="O33962" s="1"/>
    </row>
    <row r="33963" spans="15:15" x14ac:dyDescent="0.3">
      <c r="O33963" s="1"/>
    </row>
    <row r="33964" spans="15:15" x14ac:dyDescent="0.3">
      <c r="O33964" s="1"/>
    </row>
    <row r="33965" spans="15:15" x14ac:dyDescent="0.3">
      <c r="O33965" s="1"/>
    </row>
    <row r="33966" spans="15:15" x14ac:dyDescent="0.3">
      <c r="O33966" s="1"/>
    </row>
    <row r="33967" spans="15:15" x14ac:dyDescent="0.3">
      <c r="O33967" s="1"/>
    </row>
    <row r="33968" spans="15:15" x14ac:dyDescent="0.3">
      <c r="O33968" s="1"/>
    </row>
    <row r="33969" spans="15:15" x14ac:dyDescent="0.3">
      <c r="O33969" s="1"/>
    </row>
    <row r="33970" spans="15:15" x14ac:dyDescent="0.3">
      <c r="O33970" s="1"/>
    </row>
    <row r="33971" spans="15:15" x14ac:dyDescent="0.3">
      <c r="O33971" s="1"/>
    </row>
    <row r="33972" spans="15:15" x14ac:dyDescent="0.3">
      <c r="O33972" s="1"/>
    </row>
    <row r="33973" spans="15:15" x14ac:dyDescent="0.3">
      <c r="O33973" s="1"/>
    </row>
    <row r="33974" spans="15:15" x14ac:dyDescent="0.3">
      <c r="O33974" s="1"/>
    </row>
    <row r="33975" spans="15:15" x14ac:dyDescent="0.3">
      <c r="O33975" s="1"/>
    </row>
    <row r="33976" spans="15:15" x14ac:dyDescent="0.3">
      <c r="O33976" s="1"/>
    </row>
    <row r="33977" spans="15:15" x14ac:dyDescent="0.3">
      <c r="O33977" s="1"/>
    </row>
    <row r="33978" spans="15:15" x14ac:dyDescent="0.3">
      <c r="O33978" s="1"/>
    </row>
    <row r="33979" spans="15:15" x14ac:dyDescent="0.3">
      <c r="O33979" s="1"/>
    </row>
    <row r="33980" spans="15:15" x14ac:dyDescent="0.3">
      <c r="O33980" s="1"/>
    </row>
    <row r="33981" spans="15:15" x14ac:dyDescent="0.3">
      <c r="O33981" s="1"/>
    </row>
    <row r="33982" spans="15:15" x14ac:dyDescent="0.3">
      <c r="O33982" s="1"/>
    </row>
    <row r="33983" spans="15:15" x14ac:dyDescent="0.3">
      <c r="O33983" s="1"/>
    </row>
    <row r="33984" spans="15:15" x14ac:dyDescent="0.3">
      <c r="O33984" s="1"/>
    </row>
    <row r="33985" spans="15:15" x14ac:dyDescent="0.3">
      <c r="O33985" s="1"/>
    </row>
    <row r="33986" spans="15:15" x14ac:dyDescent="0.3">
      <c r="O33986" s="1"/>
    </row>
    <row r="33987" spans="15:15" x14ac:dyDescent="0.3">
      <c r="O33987" s="1"/>
    </row>
    <row r="33988" spans="15:15" x14ac:dyDescent="0.3">
      <c r="O33988" s="1"/>
    </row>
    <row r="33989" spans="15:15" x14ac:dyDescent="0.3">
      <c r="O33989" s="1"/>
    </row>
    <row r="33990" spans="15:15" x14ac:dyDescent="0.3">
      <c r="O33990" s="1"/>
    </row>
    <row r="33991" spans="15:15" x14ac:dyDescent="0.3">
      <c r="O33991" s="1"/>
    </row>
    <row r="33992" spans="15:15" x14ac:dyDescent="0.3">
      <c r="O33992" s="1"/>
    </row>
    <row r="33993" spans="15:15" x14ac:dyDescent="0.3">
      <c r="O33993" s="1"/>
    </row>
    <row r="33994" spans="15:15" x14ac:dyDescent="0.3">
      <c r="O33994" s="1"/>
    </row>
    <row r="33995" spans="15:15" x14ac:dyDescent="0.3">
      <c r="O33995" s="1"/>
    </row>
    <row r="33996" spans="15:15" x14ac:dyDescent="0.3">
      <c r="O33996" s="1"/>
    </row>
    <row r="33997" spans="15:15" x14ac:dyDescent="0.3">
      <c r="O33997" s="1"/>
    </row>
    <row r="33998" spans="15:15" x14ac:dyDescent="0.3">
      <c r="O33998" s="1"/>
    </row>
    <row r="33999" spans="15:15" x14ac:dyDescent="0.3">
      <c r="O33999" s="1"/>
    </row>
    <row r="34000" spans="15:15" x14ac:dyDescent="0.3">
      <c r="O34000" s="1"/>
    </row>
    <row r="34001" spans="15:15" x14ac:dyDescent="0.3">
      <c r="O34001" s="1"/>
    </row>
    <row r="34002" spans="15:15" x14ac:dyDescent="0.3">
      <c r="O34002" s="1"/>
    </row>
    <row r="34003" spans="15:15" x14ac:dyDescent="0.3">
      <c r="O34003" s="1"/>
    </row>
    <row r="34004" spans="15:15" x14ac:dyDescent="0.3">
      <c r="O34004" s="1"/>
    </row>
    <row r="34005" spans="15:15" x14ac:dyDescent="0.3">
      <c r="O34005" s="1"/>
    </row>
    <row r="34006" spans="15:15" x14ac:dyDescent="0.3">
      <c r="O34006" s="1"/>
    </row>
    <row r="34007" spans="15:15" x14ac:dyDescent="0.3">
      <c r="O34007" s="1"/>
    </row>
    <row r="34008" spans="15:15" x14ac:dyDescent="0.3">
      <c r="O34008" s="1"/>
    </row>
    <row r="34009" spans="15:15" x14ac:dyDescent="0.3">
      <c r="O34009" s="1"/>
    </row>
    <row r="34010" spans="15:15" x14ac:dyDescent="0.3">
      <c r="O34010" s="1"/>
    </row>
    <row r="34011" spans="15:15" x14ac:dyDescent="0.3">
      <c r="O34011" s="1"/>
    </row>
    <row r="34012" spans="15:15" x14ac:dyDescent="0.3">
      <c r="O34012" s="1"/>
    </row>
    <row r="34013" spans="15:15" x14ac:dyDescent="0.3">
      <c r="O34013" s="1"/>
    </row>
    <row r="34014" spans="15:15" x14ac:dyDescent="0.3">
      <c r="O34014" s="1"/>
    </row>
    <row r="34015" spans="15:15" x14ac:dyDescent="0.3">
      <c r="O34015" s="1"/>
    </row>
    <row r="34016" spans="15:15" x14ac:dyDescent="0.3">
      <c r="O34016" s="1"/>
    </row>
    <row r="34017" spans="15:15" x14ac:dyDescent="0.3">
      <c r="O34017" s="1"/>
    </row>
    <row r="34018" spans="15:15" x14ac:dyDescent="0.3">
      <c r="O34018" s="1"/>
    </row>
    <row r="34019" spans="15:15" x14ac:dyDescent="0.3">
      <c r="O34019" s="1"/>
    </row>
    <row r="34020" spans="15:15" x14ac:dyDescent="0.3">
      <c r="O34020" s="1"/>
    </row>
    <row r="34021" spans="15:15" x14ac:dyDescent="0.3">
      <c r="O34021" s="1"/>
    </row>
    <row r="34022" spans="15:15" x14ac:dyDescent="0.3">
      <c r="O34022" s="1"/>
    </row>
    <row r="34023" spans="15:15" x14ac:dyDescent="0.3">
      <c r="O34023" s="1"/>
    </row>
    <row r="34024" spans="15:15" x14ac:dyDescent="0.3">
      <c r="O34024" s="1"/>
    </row>
    <row r="34025" spans="15:15" x14ac:dyDescent="0.3">
      <c r="O34025" s="1"/>
    </row>
    <row r="34026" spans="15:15" x14ac:dyDescent="0.3">
      <c r="O34026" s="1"/>
    </row>
    <row r="34027" spans="15:15" x14ac:dyDescent="0.3">
      <c r="O34027" s="1"/>
    </row>
    <row r="34028" spans="15:15" x14ac:dyDescent="0.3">
      <c r="O34028" s="1"/>
    </row>
    <row r="34029" spans="15:15" x14ac:dyDescent="0.3">
      <c r="O34029" s="1"/>
    </row>
    <row r="34030" spans="15:15" x14ac:dyDescent="0.3">
      <c r="O34030" s="1"/>
    </row>
    <row r="34031" spans="15:15" x14ac:dyDescent="0.3">
      <c r="O34031" s="1"/>
    </row>
    <row r="34032" spans="15:15" x14ac:dyDescent="0.3">
      <c r="O34032" s="1"/>
    </row>
    <row r="34033" spans="15:15" x14ac:dyDescent="0.3">
      <c r="O34033" s="1"/>
    </row>
    <row r="34034" spans="15:15" x14ac:dyDescent="0.3">
      <c r="O34034" s="1"/>
    </row>
    <row r="34035" spans="15:15" x14ac:dyDescent="0.3">
      <c r="O34035" s="1"/>
    </row>
    <row r="34036" spans="15:15" x14ac:dyDescent="0.3">
      <c r="O34036" s="1"/>
    </row>
    <row r="34037" spans="15:15" x14ac:dyDescent="0.3">
      <c r="O34037" s="1"/>
    </row>
    <row r="34038" spans="15:15" x14ac:dyDescent="0.3">
      <c r="O34038" s="1"/>
    </row>
    <row r="34039" spans="15:15" x14ac:dyDescent="0.3">
      <c r="O34039" s="1"/>
    </row>
    <row r="34040" spans="15:15" x14ac:dyDescent="0.3">
      <c r="O34040" s="1"/>
    </row>
    <row r="34041" spans="15:15" x14ac:dyDescent="0.3">
      <c r="O34041" s="1"/>
    </row>
    <row r="34042" spans="15:15" x14ac:dyDescent="0.3">
      <c r="O34042" s="1"/>
    </row>
    <row r="34043" spans="15:15" x14ac:dyDescent="0.3">
      <c r="O34043" s="1"/>
    </row>
    <row r="34044" spans="15:15" x14ac:dyDescent="0.3">
      <c r="O34044" s="1"/>
    </row>
    <row r="34045" spans="15:15" x14ac:dyDescent="0.3">
      <c r="O34045" s="1"/>
    </row>
    <row r="34046" spans="15:15" x14ac:dyDescent="0.3">
      <c r="O34046" s="1"/>
    </row>
    <row r="34047" spans="15:15" x14ac:dyDescent="0.3">
      <c r="O34047" s="1"/>
    </row>
    <row r="34048" spans="15:15" x14ac:dyDescent="0.3">
      <c r="O34048" s="1"/>
    </row>
    <row r="34049" spans="15:15" x14ac:dyDescent="0.3">
      <c r="O34049" s="1"/>
    </row>
    <row r="34050" spans="15:15" x14ac:dyDescent="0.3">
      <c r="O34050" s="1"/>
    </row>
    <row r="34051" spans="15:15" x14ac:dyDescent="0.3">
      <c r="O34051" s="1"/>
    </row>
    <row r="34052" spans="15:15" x14ac:dyDescent="0.3">
      <c r="O34052" s="1"/>
    </row>
    <row r="34053" spans="15:15" x14ac:dyDescent="0.3">
      <c r="O34053" s="1"/>
    </row>
    <row r="34054" spans="15:15" x14ac:dyDescent="0.3">
      <c r="O34054" s="1"/>
    </row>
    <row r="34055" spans="15:15" x14ac:dyDescent="0.3">
      <c r="O34055" s="1"/>
    </row>
    <row r="34056" spans="15:15" x14ac:dyDescent="0.3">
      <c r="O34056" s="1"/>
    </row>
    <row r="34057" spans="15:15" x14ac:dyDescent="0.3">
      <c r="O34057" s="1"/>
    </row>
    <row r="34058" spans="15:15" x14ac:dyDescent="0.3">
      <c r="O34058" s="1"/>
    </row>
    <row r="34059" spans="15:15" x14ac:dyDescent="0.3">
      <c r="O34059" s="1"/>
    </row>
    <row r="34060" spans="15:15" x14ac:dyDescent="0.3">
      <c r="O34060" s="1"/>
    </row>
    <row r="34061" spans="15:15" x14ac:dyDescent="0.3">
      <c r="O34061" s="1"/>
    </row>
    <row r="34062" spans="15:15" x14ac:dyDescent="0.3">
      <c r="O34062" s="1"/>
    </row>
    <row r="34063" spans="15:15" x14ac:dyDescent="0.3">
      <c r="O34063" s="1"/>
    </row>
    <row r="34064" spans="15:15" x14ac:dyDescent="0.3">
      <c r="O34064" s="1"/>
    </row>
    <row r="34065" spans="15:15" x14ac:dyDescent="0.3">
      <c r="O34065" s="1"/>
    </row>
    <row r="34066" spans="15:15" x14ac:dyDescent="0.3">
      <c r="O34066" s="1"/>
    </row>
    <row r="34067" spans="15:15" x14ac:dyDescent="0.3">
      <c r="O34067" s="1"/>
    </row>
    <row r="34068" spans="15:15" x14ac:dyDescent="0.3">
      <c r="O34068" s="1"/>
    </row>
    <row r="34069" spans="15:15" x14ac:dyDescent="0.3">
      <c r="O34069" s="1"/>
    </row>
    <row r="34070" spans="15:15" x14ac:dyDescent="0.3">
      <c r="O34070" s="1"/>
    </row>
    <row r="34071" spans="15:15" x14ac:dyDescent="0.3">
      <c r="O34071" s="1"/>
    </row>
    <row r="34072" spans="15:15" x14ac:dyDescent="0.3">
      <c r="O34072" s="1"/>
    </row>
    <row r="34073" spans="15:15" x14ac:dyDescent="0.3">
      <c r="O34073" s="1"/>
    </row>
    <row r="34074" spans="15:15" x14ac:dyDescent="0.3">
      <c r="O34074" s="1"/>
    </row>
    <row r="34075" spans="15:15" x14ac:dyDescent="0.3">
      <c r="O34075" s="1"/>
    </row>
    <row r="34076" spans="15:15" x14ac:dyDescent="0.3">
      <c r="O34076" s="1"/>
    </row>
    <row r="34077" spans="15:15" x14ac:dyDescent="0.3">
      <c r="O34077" s="1"/>
    </row>
    <row r="34078" spans="15:15" x14ac:dyDescent="0.3">
      <c r="O34078" s="1"/>
    </row>
    <row r="34079" spans="15:15" x14ac:dyDescent="0.3">
      <c r="O34079" s="1"/>
    </row>
    <row r="34080" spans="15:15" x14ac:dyDescent="0.3">
      <c r="O34080" s="1"/>
    </row>
    <row r="34081" spans="15:15" x14ac:dyDescent="0.3">
      <c r="O34081" s="1"/>
    </row>
    <row r="34082" spans="15:15" x14ac:dyDescent="0.3">
      <c r="O34082" s="1"/>
    </row>
    <row r="34083" spans="15:15" x14ac:dyDescent="0.3">
      <c r="O34083" s="1"/>
    </row>
    <row r="34084" spans="15:15" x14ac:dyDescent="0.3">
      <c r="O34084" s="1"/>
    </row>
    <row r="34085" spans="15:15" x14ac:dyDescent="0.3">
      <c r="O34085" s="1"/>
    </row>
    <row r="34086" spans="15:15" x14ac:dyDescent="0.3">
      <c r="O34086" s="1"/>
    </row>
    <row r="34087" spans="15:15" x14ac:dyDescent="0.3">
      <c r="O34087" s="1"/>
    </row>
    <row r="34088" spans="15:15" x14ac:dyDescent="0.3">
      <c r="O34088" s="1"/>
    </row>
    <row r="34089" spans="15:15" x14ac:dyDescent="0.3">
      <c r="O34089" s="1"/>
    </row>
    <row r="34090" spans="15:15" x14ac:dyDescent="0.3">
      <c r="O34090" s="1"/>
    </row>
    <row r="34091" spans="15:15" x14ac:dyDescent="0.3">
      <c r="O34091" s="1"/>
    </row>
    <row r="34092" spans="15:15" x14ac:dyDescent="0.3">
      <c r="O34092" s="1"/>
    </row>
    <row r="34093" spans="15:15" x14ac:dyDescent="0.3">
      <c r="O34093" s="1"/>
    </row>
    <row r="34094" spans="15:15" x14ac:dyDescent="0.3">
      <c r="O34094" s="1"/>
    </row>
    <row r="34095" spans="15:15" x14ac:dyDescent="0.3">
      <c r="O34095" s="1"/>
    </row>
    <row r="34096" spans="15:15" x14ac:dyDescent="0.3">
      <c r="O34096" s="1"/>
    </row>
    <row r="34097" spans="15:15" x14ac:dyDescent="0.3">
      <c r="O34097" s="1"/>
    </row>
    <row r="34098" spans="15:15" x14ac:dyDescent="0.3">
      <c r="O34098" s="1"/>
    </row>
    <row r="34099" spans="15:15" x14ac:dyDescent="0.3">
      <c r="O34099" s="1"/>
    </row>
    <row r="34100" spans="15:15" x14ac:dyDescent="0.3">
      <c r="O34100" s="1"/>
    </row>
    <row r="34101" spans="15:15" x14ac:dyDescent="0.3">
      <c r="O34101" s="1"/>
    </row>
    <row r="34102" spans="15:15" x14ac:dyDescent="0.3">
      <c r="O34102" s="1"/>
    </row>
    <row r="34103" spans="15:15" x14ac:dyDescent="0.3">
      <c r="O34103" s="1"/>
    </row>
    <row r="34104" spans="15:15" x14ac:dyDescent="0.3">
      <c r="O34104" s="1"/>
    </row>
    <row r="34105" spans="15:15" x14ac:dyDescent="0.3">
      <c r="O34105" s="1"/>
    </row>
    <row r="34106" spans="15:15" x14ac:dyDescent="0.3">
      <c r="O34106" s="1"/>
    </row>
    <row r="34107" spans="15:15" x14ac:dyDescent="0.3">
      <c r="O34107" s="1"/>
    </row>
    <row r="34108" spans="15:15" x14ac:dyDescent="0.3">
      <c r="O34108" s="1"/>
    </row>
    <row r="34109" spans="15:15" x14ac:dyDescent="0.3">
      <c r="O34109" s="1"/>
    </row>
    <row r="34110" spans="15:15" x14ac:dyDescent="0.3">
      <c r="O34110" s="1"/>
    </row>
    <row r="34111" spans="15:15" x14ac:dyDescent="0.3">
      <c r="O34111" s="1"/>
    </row>
    <row r="34112" spans="15:15" x14ac:dyDescent="0.3">
      <c r="O34112" s="1"/>
    </row>
    <row r="34113" spans="15:15" x14ac:dyDescent="0.3">
      <c r="O34113" s="1"/>
    </row>
    <row r="34114" spans="15:15" x14ac:dyDescent="0.3">
      <c r="O34114" s="1"/>
    </row>
    <row r="34115" spans="15:15" x14ac:dyDescent="0.3">
      <c r="O34115" s="1"/>
    </row>
    <row r="34116" spans="15:15" x14ac:dyDescent="0.3">
      <c r="O34116" s="1"/>
    </row>
    <row r="34117" spans="15:15" x14ac:dyDescent="0.3">
      <c r="O34117" s="1"/>
    </row>
    <row r="34118" spans="15:15" x14ac:dyDescent="0.3">
      <c r="O34118" s="1"/>
    </row>
    <row r="34119" spans="15:15" x14ac:dyDescent="0.3">
      <c r="O34119" s="1"/>
    </row>
    <row r="34120" spans="15:15" x14ac:dyDescent="0.3">
      <c r="O34120" s="1"/>
    </row>
    <row r="34121" spans="15:15" x14ac:dyDescent="0.3">
      <c r="O34121" s="1"/>
    </row>
    <row r="34122" spans="15:15" x14ac:dyDescent="0.3">
      <c r="O34122" s="1"/>
    </row>
    <row r="34123" spans="15:15" x14ac:dyDescent="0.3">
      <c r="O34123" s="1"/>
    </row>
    <row r="34124" spans="15:15" x14ac:dyDescent="0.3">
      <c r="O34124" s="1"/>
    </row>
    <row r="34125" spans="15:15" x14ac:dyDescent="0.3">
      <c r="O34125" s="1"/>
    </row>
    <row r="34126" spans="15:15" x14ac:dyDescent="0.3">
      <c r="O34126" s="1"/>
    </row>
    <row r="34127" spans="15:15" x14ac:dyDescent="0.3">
      <c r="O34127" s="1"/>
    </row>
    <row r="34128" spans="15:15" x14ac:dyDescent="0.3">
      <c r="O34128" s="1"/>
    </row>
    <row r="34129" spans="15:15" x14ac:dyDescent="0.3">
      <c r="O34129" s="1"/>
    </row>
    <row r="34130" spans="15:15" x14ac:dyDescent="0.3">
      <c r="O34130" s="1"/>
    </row>
    <row r="34131" spans="15:15" x14ac:dyDescent="0.3">
      <c r="O34131" s="1"/>
    </row>
    <row r="34132" spans="15:15" x14ac:dyDescent="0.3">
      <c r="O34132" s="1"/>
    </row>
    <row r="34133" spans="15:15" x14ac:dyDescent="0.3">
      <c r="O34133" s="1"/>
    </row>
    <row r="34134" spans="15:15" x14ac:dyDescent="0.3">
      <c r="O34134" s="1"/>
    </row>
    <row r="34135" spans="15:15" x14ac:dyDescent="0.3">
      <c r="O34135" s="1"/>
    </row>
    <row r="34136" spans="15:15" x14ac:dyDescent="0.3">
      <c r="O34136" s="1"/>
    </row>
    <row r="34137" spans="15:15" x14ac:dyDescent="0.3">
      <c r="O34137" s="1"/>
    </row>
    <row r="34138" spans="15:15" x14ac:dyDescent="0.3">
      <c r="O34138" s="1"/>
    </row>
    <row r="34139" spans="15:15" x14ac:dyDescent="0.3">
      <c r="O34139" s="1"/>
    </row>
    <row r="34140" spans="15:15" x14ac:dyDescent="0.3">
      <c r="O34140" s="1"/>
    </row>
    <row r="34141" spans="15:15" x14ac:dyDescent="0.3">
      <c r="O34141" s="1"/>
    </row>
    <row r="34142" spans="15:15" x14ac:dyDescent="0.3">
      <c r="O34142" s="1"/>
    </row>
    <row r="34143" spans="15:15" x14ac:dyDescent="0.3">
      <c r="O34143" s="1"/>
    </row>
    <row r="34144" spans="15:15" x14ac:dyDescent="0.3">
      <c r="O34144" s="1"/>
    </row>
    <row r="34145" spans="15:15" x14ac:dyDescent="0.3">
      <c r="O34145" s="1"/>
    </row>
    <row r="34146" spans="15:15" x14ac:dyDescent="0.3">
      <c r="O34146" s="1"/>
    </row>
    <row r="34147" spans="15:15" x14ac:dyDescent="0.3">
      <c r="O34147" s="1"/>
    </row>
    <row r="34148" spans="15:15" x14ac:dyDescent="0.3">
      <c r="O34148" s="1"/>
    </row>
    <row r="34149" spans="15:15" x14ac:dyDescent="0.3">
      <c r="O34149" s="1"/>
    </row>
    <row r="34150" spans="15:15" x14ac:dyDescent="0.3">
      <c r="O34150" s="1"/>
    </row>
    <row r="34151" spans="15:15" x14ac:dyDescent="0.3">
      <c r="O34151" s="1"/>
    </row>
    <row r="34152" spans="15:15" x14ac:dyDescent="0.3">
      <c r="O34152" s="1"/>
    </row>
    <row r="34153" spans="15:15" x14ac:dyDescent="0.3">
      <c r="O34153" s="1"/>
    </row>
    <row r="34154" spans="15:15" x14ac:dyDescent="0.3">
      <c r="O34154" s="1"/>
    </row>
    <row r="34155" spans="15:15" x14ac:dyDescent="0.3">
      <c r="O34155" s="1"/>
    </row>
    <row r="34156" spans="15:15" x14ac:dyDescent="0.3">
      <c r="O34156" s="1"/>
    </row>
    <row r="34157" spans="15:15" x14ac:dyDescent="0.3">
      <c r="O34157" s="1"/>
    </row>
    <row r="34158" spans="15:15" x14ac:dyDescent="0.3">
      <c r="O34158" s="1"/>
    </row>
    <row r="34159" spans="15:15" x14ac:dyDescent="0.3">
      <c r="O34159" s="1"/>
    </row>
    <row r="34160" spans="15:15" x14ac:dyDescent="0.3">
      <c r="O34160" s="1"/>
    </row>
    <row r="34161" spans="15:15" x14ac:dyDescent="0.3">
      <c r="O34161" s="1"/>
    </row>
    <row r="34162" spans="15:15" x14ac:dyDescent="0.3">
      <c r="O34162" s="1"/>
    </row>
    <row r="34163" spans="15:15" x14ac:dyDescent="0.3">
      <c r="O34163" s="1"/>
    </row>
    <row r="34164" spans="15:15" x14ac:dyDescent="0.3">
      <c r="O34164" s="1"/>
    </row>
    <row r="34165" spans="15:15" x14ac:dyDescent="0.3">
      <c r="O34165" s="1"/>
    </row>
    <row r="34166" spans="15:15" x14ac:dyDescent="0.3">
      <c r="O34166" s="1"/>
    </row>
    <row r="34167" spans="15:15" x14ac:dyDescent="0.3">
      <c r="O34167" s="1"/>
    </row>
    <row r="34168" spans="15:15" x14ac:dyDescent="0.3">
      <c r="O34168" s="1"/>
    </row>
    <row r="34169" spans="15:15" x14ac:dyDescent="0.3">
      <c r="O34169" s="1"/>
    </row>
    <row r="34170" spans="15:15" x14ac:dyDescent="0.3">
      <c r="O34170" s="1"/>
    </row>
    <row r="34171" spans="15:15" x14ac:dyDescent="0.3">
      <c r="O34171" s="1"/>
    </row>
    <row r="34172" spans="15:15" x14ac:dyDescent="0.3">
      <c r="O34172" s="1"/>
    </row>
    <row r="34173" spans="15:15" x14ac:dyDescent="0.3">
      <c r="O34173" s="1"/>
    </row>
    <row r="34174" spans="15:15" x14ac:dyDescent="0.3">
      <c r="O34174" s="1"/>
    </row>
    <row r="34175" spans="15:15" x14ac:dyDescent="0.3">
      <c r="O34175" s="1"/>
    </row>
    <row r="34176" spans="15:15" x14ac:dyDescent="0.3">
      <c r="O34176" s="1"/>
    </row>
    <row r="34177" spans="15:15" x14ac:dyDescent="0.3">
      <c r="O34177" s="1"/>
    </row>
    <row r="34178" spans="15:15" x14ac:dyDescent="0.3">
      <c r="O34178" s="1"/>
    </row>
    <row r="34179" spans="15:15" x14ac:dyDescent="0.3">
      <c r="O34179" s="1"/>
    </row>
    <row r="34180" spans="15:15" x14ac:dyDescent="0.3">
      <c r="O34180" s="1"/>
    </row>
    <row r="34181" spans="15:15" x14ac:dyDescent="0.3">
      <c r="O34181" s="1"/>
    </row>
    <row r="34182" spans="15:15" x14ac:dyDescent="0.3">
      <c r="O34182" s="1"/>
    </row>
    <row r="34183" spans="15:15" x14ac:dyDescent="0.3">
      <c r="O34183" s="1"/>
    </row>
    <row r="34184" spans="15:15" x14ac:dyDescent="0.3">
      <c r="O34184" s="1"/>
    </row>
    <row r="34185" spans="15:15" x14ac:dyDescent="0.3">
      <c r="O34185" s="1"/>
    </row>
    <row r="34186" spans="15:15" x14ac:dyDescent="0.3">
      <c r="O34186" s="1"/>
    </row>
    <row r="34187" spans="15:15" x14ac:dyDescent="0.3">
      <c r="O34187" s="1"/>
    </row>
    <row r="34188" spans="15:15" x14ac:dyDescent="0.3">
      <c r="O34188" s="1"/>
    </row>
    <row r="34189" spans="15:15" x14ac:dyDescent="0.3">
      <c r="O34189" s="1"/>
    </row>
    <row r="34190" spans="15:15" x14ac:dyDescent="0.3">
      <c r="O34190" s="1"/>
    </row>
    <row r="34191" spans="15:15" x14ac:dyDescent="0.3">
      <c r="O34191" s="1"/>
    </row>
    <row r="34192" spans="15:15" x14ac:dyDescent="0.3">
      <c r="O34192" s="1"/>
    </row>
    <row r="34193" spans="15:15" x14ac:dyDescent="0.3">
      <c r="O34193" s="1"/>
    </row>
    <row r="34194" spans="15:15" x14ac:dyDescent="0.3">
      <c r="O34194" s="1"/>
    </row>
    <row r="34195" spans="15:15" x14ac:dyDescent="0.3">
      <c r="O34195" s="1"/>
    </row>
    <row r="34196" spans="15:15" x14ac:dyDescent="0.3">
      <c r="O34196" s="1"/>
    </row>
    <row r="34197" spans="15:15" x14ac:dyDescent="0.3">
      <c r="O34197" s="1"/>
    </row>
    <row r="34198" spans="15:15" x14ac:dyDescent="0.3">
      <c r="O34198" s="1"/>
    </row>
    <row r="34199" spans="15:15" x14ac:dyDescent="0.3">
      <c r="O34199" s="1"/>
    </row>
    <row r="34200" spans="15:15" x14ac:dyDescent="0.3">
      <c r="O34200" s="1"/>
    </row>
    <row r="34201" spans="15:15" x14ac:dyDescent="0.3">
      <c r="O34201" s="1"/>
    </row>
    <row r="34202" spans="15:15" x14ac:dyDescent="0.3">
      <c r="O34202" s="1"/>
    </row>
    <row r="34203" spans="15:15" x14ac:dyDescent="0.3">
      <c r="O34203" s="1"/>
    </row>
    <row r="34204" spans="15:15" x14ac:dyDescent="0.3">
      <c r="O34204" s="1"/>
    </row>
    <row r="34205" spans="15:15" x14ac:dyDescent="0.3">
      <c r="O34205" s="1"/>
    </row>
    <row r="34206" spans="15:15" x14ac:dyDescent="0.3">
      <c r="O34206" s="1"/>
    </row>
    <row r="34207" spans="15:15" x14ac:dyDescent="0.3">
      <c r="O34207" s="1"/>
    </row>
    <row r="34208" spans="15:15" x14ac:dyDescent="0.3">
      <c r="O34208" s="1"/>
    </row>
    <row r="34209" spans="15:15" x14ac:dyDescent="0.3">
      <c r="O34209" s="1"/>
    </row>
    <row r="34210" spans="15:15" x14ac:dyDescent="0.3">
      <c r="O34210" s="1"/>
    </row>
    <row r="34211" spans="15:15" x14ac:dyDescent="0.3">
      <c r="O34211" s="1"/>
    </row>
    <row r="34212" spans="15:15" x14ac:dyDescent="0.3">
      <c r="O34212" s="1"/>
    </row>
    <row r="34213" spans="15:15" x14ac:dyDescent="0.3">
      <c r="O34213" s="1"/>
    </row>
    <row r="34214" spans="15:15" x14ac:dyDescent="0.3">
      <c r="O34214" s="1"/>
    </row>
    <row r="34215" spans="15:15" x14ac:dyDescent="0.3">
      <c r="O34215" s="1"/>
    </row>
    <row r="34216" spans="15:15" x14ac:dyDescent="0.3">
      <c r="O34216" s="1"/>
    </row>
    <row r="34217" spans="15:15" x14ac:dyDescent="0.3">
      <c r="O34217" s="1"/>
    </row>
    <row r="34218" spans="15:15" x14ac:dyDescent="0.3">
      <c r="O34218" s="1"/>
    </row>
    <row r="34219" spans="15:15" x14ac:dyDescent="0.3">
      <c r="O34219" s="1"/>
    </row>
    <row r="34220" spans="15:15" x14ac:dyDescent="0.3">
      <c r="O34220" s="1"/>
    </row>
    <row r="34221" spans="15:15" x14ac:dyDescent="0.3">
      <c r="O34221" s="1"/>
    </row>
    <row r="34222" spans="15:15" x14ac:dyDescent="0.3">
      <c r="O34222" s="1"/>
    </row>
    <row r="34223" spans="15:15" x14ac:dyDescent="0.3">
      <c r="O34223" s="1"/>
    </row>
    <row r="34224" spans="15:15" x14ac:dyDescent="0.3">
      <c r="O34224" s="1"/>
    </row>
    <row r="34225" spans="15:15" x14ac:dyDescent="0.3">
      <c r="O34225" s="1"/>
    </row>
    <row r="34226" spans="15:15" x14ac:dyDescent="0.3">
      <c r="O34226" s="1"/>
    </row>
    <row r="34227" spans="15:15" x14ac:dyDescent="0.3">
      <c r="O34227" s="1"/>
    </row>
    <row r="34228" spans="15:15" x14ac:dyDescent="0.3">
      <c r="O34228" s="1"/>
    </row>
    <row r="34229" spans="15:15" x14ac:dyDescent="0.3">
      <c r="O34229" s="1"/>
    </row>
    <row r="34230" spans="15:15" x14ac:dyDescent="0.3">
      <c r="O34230" s="1"/>
    </row>
    <row r="34231" spans="15:15" x14ac:dyDescent="0.3">
      <c r="O34231" s="1"/>
    </row>
    <row r="34232" spans="15:15" x14ac:dyDescent="0.3">
      <c r="O34232" s="1"/>
    </row>
    <row r="34233" spans="15:15" x14ac:dyDescent="0.3">
      <c r="O34233" s="1"/>
    </row>
    <row r="34234" spans="15:15" x14ac:dyDescent="0.3">
      <c r="O34234" s="1"/>
    </row>
    <row r="34235" spans="15:15" x14ac:dyDescent="0.3">
      <c r="O34235" s="1"/>
    </row>
    <row r="34236" spans="15:15" x14ac:dyDescent="0.3">
      <c r="O34236" s="1"/>
    </row>
    <row r="34237" spans="15:15" x14ac:dyDescent="0.3">
      <c r="O34237" s="1"/>
    </row>
    <row r="34238" spans="15:15" x14ac:dyDescent="0.3">
      <c r="O34238" s="1"/>
    </row>
    <row r="34239" spans="15:15" x14ac:dyDescent="0.3">
      <c r="O34239" s="1"/>
    </row>
    <row r="34240" spans="15:15" x14ac:dyDescent="0.3">
      <c r="O34240" s="1"/>
    </row>
    <row r="34241" spans="15:15" x14ac:dyDescent="0.3">
      <c r="O34241" s="1"/>
    </row>
    <row r="34242" spans="15:15" x14ac:dyDescent="0.3">
      <c r="O34242" s="1"/>
    </row>
    <row r="34243" spans="15:15" x14ac:dyDescent="0.3">
      <c r="O34243" s="1"/>
    </row>
    <row r="34244" spans="15:15" x14ac:dyDescent="0.3">
      <c r="O34244" s="1"/>
    </row>
    <row r="34245" spans="15:15" x14ac:dyDescent="0.3">
      <c r="O34245" s="1"/>
    </row>
    <row r="34246" spans="15:15" x14ac:dyDescent="0.3">
      <c r="O34246" s="1"/>
    </row>
    <row r="34247" spans="15:15" x14ac:dyDescent="0.3">
      <c r="O34247" s="1"/>
    </row>
    <row r="34248" spans="15:15" x14ac:dyDescent="0.3">
      <c r="O34248" s="1"/>
    </row>
    <row r="34249" spans="15:15" x14ac:dyDescent="0.3">
      <c r="O34249" s="1"/>
    </row>
    <row r="34250" spans="15:15" x14ac:dyDescent="0.3">
      <c r="O34250" s="1"/>
    </row>
    <row r="34251" spans="15:15" x14ac:dyDescent="0.3">
      <c r="O34251" s="1"/>
    </row>
    <row r="34252" spans="15:15" x14ac:dyDescent="0.3">
      <c r="O34252" s="1"/>
    </row>
    <row r="34253" spans="15:15" x14ac:dyDescent="0.3">
      <c r="O34253" s="1"/>
    </row>
    <row r="34254" spans="15:15" x14ac:dyDescent="0.3">
      <c r="O34254" s="1"/>
    </row>
    <row r="34255" spans="15:15" x14ac:dyDescent="0.3">
      <c r="O34255" s="1"/>
    </row>
    <row r="34256" spans="15:15" x14ac:dyDescent="0.3">
      <c r="O34256" s="1"/>
    </row>
    <row r="34257" spans="15:15" x14ac:dyDescent="0.3">
      <c r="O34257" s="1"/>
    </row>
    <row r="34258" spans="15:15" x14ac:dyDescent="0.3">
      <c r="O34258" s="1"/>
    </row>
    <row r="34259" spans="15:15" x14ac:dyDescent="0.3">
      <c r="O34259" s="1"/>
    </row>
    <row r="34260" spans="15:15" x14ac:dyDescent="0.3">
      <c r="O34260" s="1"/>
    </row>
    <row r="34261" spans="15:15" x14ac:dyDescent="0.3">
      <c r="O34261" s="1"/>
    </row>
    <row r="34262" spans="15:15" x14ac:dyDescent="0.3">
      <c r="O34262" s="1"/>
    </row>
    <row r="34263" spans="15:15" x14ac:dyDescent="0.3">
      <c r="O34263" s="1"/>
    </row>
    <row r="34264" spans="15:15" x14ac:dyDescent="0.3">
      <c r="O34264" s="1"/>
    </row>
    <row r="34265" spans="15:15" x14ac:dyDescent="0.3">
      <c r="O34265" s="1"/>
    </row>
    <row r="34266" spans="15:15" x14ac:dyDescent="0.3">
      <c r="O34266" s="1"/>
    </row>
    <row r="34267" spans="15:15" x14ac:dyDescent="0.3">
      <c r="O34267" s="1"/>
    </row>
    <row r="34268" spans="15:15" x14ac:dyDescent="0.3">
      <c r="O34268" s="1"/>
    </row>
    <row r="34269" spans="15:15" x14ac:dyDescent="0.3">
      <c r="O34269" s="1"/>
    </row>
    <row r="34270" spans="15:15" x14ac:dyDescent="0.3">
      <c r="O34270" s="1"/>
    </row>
    <row r="34271" spans="15:15" x14ac:dyDescent="0.3">
      <c r="O34271" s="1"/>
    </row>
    <row r="34272" spans="15:15" x14ac:dyDescent="0.3">
      <c r="O34272" s="1"/>
    </row>
    <row r="34273" spans="15:15" x14ac:dyDescent="0.3">
      <c r="O34273" s="1"/>
    </row>
    <row r="34274" spans="15:15" x14ac:dyDescent="0.3">
      <c r="O34274" s="1"/>
    </row>
    <row r="34275" spans="15:15" x14ac:dyDescent="0.3">
      <c r="O34275" s="1"/>
    </row>
    <row r="34276" spans="15:15" x14ac:dyDescent="0.3">
      <c r="O34276" s="1"/>
    </row>
    <row r="34277" spans="15:15" x14ac:dyDescent="0.3">
      <c r="O34277" s="1"/>
    </row>
    <row r="34278" spans="15:15" x14ac:dyDescent="0.3">
      <c r="O34278" s="1"/>
    </row>
    <row r="34279" spans="15:15" x14ac:dyDescent="0.3">
      <c r="O34279" s="1"/>
    </row>
    <row r="34280" spans="15:15" x14ac:dyDescent="0.3">
      <c r="O34280" s="1"/>
    </row>
    <row r="34281" spans="15:15" x14ac:dyDescent="0.3">
      <c r="O34281" s="1"/>
    </row>
    <row r="34282" spans="15:15" x14ac:dyDescent="0.3">
      <c r="O34282" s="1"/>
    </row>
    <row r="34283" spans="15:15" x14ac:dyDescent="0.3">
      <c r="O34283" s="1"/>
    </row>
    <row r="34284" spans="15:15" x14ac:dyDescent="0.3">
      <c r="O34284" s="1"/>
    </row>
    <row r="34285" spans="15:15" x14ac:dyDescent="0.3">
      <c r="O34285" s="1"/>
    </row>
    <row r="34286" spans="15:15" x14ac:dyDescent="0.3">
      <c r="O34286" s="1"/>
    </row>
    <row r="34287" spans="15:15" x14ac:dyDescent="0.3">
      <c r="O34287" s="1"/>
    </row>
    <row r="34288" spans="15:15" x14ac:dyDescent="0.3">
      <c r="O34288" s="1"/>
    </row>
    <row r="34289" spans="15:15" x14ac:dyDescent="0.3">
      <c r="O34289" s="1"/>
    </row>
    <row r="34290" spans="15:15" x14ac:dyDescent="0.3">
      <c r="O34290" s="1"/>
    </row>
    <row r="34291" spans="15:15" x14ac:dyDescent="0.3">
      <c r="O34291" s="1"/>
    </row>
    <row r="34292" spans="15:15" x14ac:dyDescent="0.3">
      <c r="O34292" s="1"/>
    </row>
    <row r="34293" spans="15:15" x14ac:dyDescent="0.3">
      <c r="O34293" s="1"/>
    </row>
    <row r="34294" spans="15:15" x14ac:dyDescent="0.3">
      <c r="O34294" s="1"/>
    </row>
    <row r="34295" spans="15:15" x14ac:dyDescent="0.3">
      <c r="O34295" s="1"/>
    </row>
    <row r="34296" spans="15:15" x14ac:dyDescent="0.3">
      <c r="O34296" s="1"/>
    </row>
    <row r="34297" spans="15:15" x14ac:dyDescent="0.3">
      <c r="O34297" s="1"/>
    </row>
    <row r="34298" spans="15:15" x14ac:dyDescent="0.3">
      <c r="O34298" s="1"/>
    </row>
    <row r="34299" spans="15:15" x14ac:dyDescent="0.3">
      <c r="O34299" s="1"/>
    </row>
    <row r="34300" spans="15:15" x14ac:dyDescent="0.3">
      <c r="O34300" s="1"/>
    </row>
    <row r="34301" spans="15:15" x14ac:dyDescent="0.3">
      <c r="O34301" s="1"/>
    </row>
    <row r="34302" spans="15:15" x14ac:dyDescent="0.3">
      <c r="O34302" s="1"/>
    </row>
    <row r="34303" spans="15:15" x14ac:dyDescent="0.3">
      <c r="O34303" s="1"/>
    </row>
    <row r="34304" spans="15:15" x14ac:dyDescent="0.3">
      <c r="O34304" s="1"/>
    </row>
    <row r="34305" spans="15:15" x14ac:dyDescent="0.3">
      <c r="O34305" s="1"/>
    </row>
    <row r="34306" spans="15:15" x14ac:dyDescent="0.3">
      <c r="O34306" s="1"/>
    </row>
    <row r="34307" spans="15:15" x14ac:dyDescent="0.3">
      <c r="O34307" s="1"/>
    </row>
    <row r="34308" spans="15:15" x14ac:dyDescent="0.3">
      <c r="O34308" s="1"/>
    </row>
    <row r="34309" spans="15:15" x14ac:dyDescent="0.3">
      <c r="O34309" s="1"/>
    </row>
    <row r="34310" spans="15:15" x14ac:dyDescent="0.3">
      <c r="O34310" s="1"/>
    </row>
    <row r="34311" spans="15:15" x14ac:dyDescent="0.3">
      <c r="O34311" s="1"/>
    </row>
    <row r="34312" spans="15:15" x14ac:dyDescent="0.3">
      <c r="O34312" s="1"/>
    </row>
    <row r="34313" spans="15:15" x14ac:dyDescent="0.3">
      <c r="O34313" s="1"/>
    </row>
    <row r="34314" spans="15:15" x14ac:dyDescent="0.3">
      <c r="O34314" s="1"/>
    </row>
    <row r="34315" spans="15:15" x14ac:dyDescent="0.3">
      <c r="O34315" s="1"/>
    </row>
    <row r="34316" spans="15:15" x14ac:dyDescent="0.3">
      <c r="O34316" s="1"/>
    </row>
    <row r="34317" spans="15:15" x14ac:dyDescent="0.3">
      <c r="O34317" s="1"/>
    </row>
    <row r="34318" spans="15:15" x14ac:dyDescent="0.3">
      <c r="O34318" s="1"/>
    </row>
    <row r="34319" spans="15:15" x14ac:dyDescent="0.3">
      <c r="O34319" s="1"/>
    </row>
    <row r="34320" spans="15:15" x14ac:dyDescent="0.3">
      <c r="O34320" s="1"/>
    </row>
    <row r="34321" spans="15:15" x14ac:dyDescent="0.3">
      <c r="O34321" s="1"/>
    </row>
    <row r="34322" spans="15:15" x14ac:dyDescent="0.3">
      <c r="O34322" s="1"/>
    </row>
    <row r="34323" spans="15:15" x14ac:dyDescent="0.3">
      <c r="O34323" s="1"/>
    </row>
    <row r="34324" spans="15:15" x14ac:dyDescent="0.3">
      <c r="O34324" s="1"/>
    </row>
    <row r="34325" spans="15:15" x14ac:dyDescent="0.3">
      <c r="O34325" s="1"/>
    </row>
    <row r="34326" spans="15:15" x14ac:dyDescent="0.3">
      <c r="O34326" s="1"/>
    </row>
    <row r="34327" spans="15:15" x14ac:dyDescent="0.3">
      <c r="O34327" s="1"/>
    </row>
    <row r="34328" spans="15:15" x14ac:dyDescent="0.3">
      <c r="O34328" s="1"/>
    </row>
    <row r="34329" spans="15:15" x14ac:dyDescent="0.3">
      <c r="O34329" s="1"/>
    </row>
    <row r="34330" spans="15:15" x14ac:dyDescent="0.3">
      <c r="O34330" s="1"/>
    </row>
    <row r="34331" spans="15:15" x14ac:dyDescent="0.3">
      <c r="O34331" s="1"/>
    </row>
    <row r="34332" spans="15:15" x14ac:dyDescent="0.3">
      <c r="O34332" s="1"/>
    </row>
    <row r="34333" spans="15:15" x14ac:dyDescent="0.3">
      <c r="O34333" s="1"/>
    </row>
    <row r="34334" spans="15:15" x14ac:dyDescent="0.3">
      <c r="O34334" s="1"/>
    </row>
    <row r="34335" spans="15:15" x14ac:dyDescent="0.3">
      <c r="O34335" s="1"/>
    </row>
    <row r="34336" spans="15:15" x14ac:dyDescent="0.3">
      <c r="O34336" s="1"/>
    </row>
    <row r="34337" spans="15:15" x14ac:dyDescent="0.3">
      <c r="O34337" s="1"/>
    </row>
    <row r="34338" spans="15:15" x14ac:dyDescent="0.3">
      <c r="O34338" s="1"/>
    </row>
    <row r="34339" spans="15:15" x14ac:dyDescent="0.3">
      <c r="O34339" s="1"/>
    </row>
    <row r="34340" spans="15:15" x14ac:dyDescent="0.3">
      <c r="O34340" s="1"/>
    </row>
    <row r="34341" spans="15:15" x14ac:dyDescent="0.3">
      <c r="O34341" s="1"/>
    </row>
    <row r="34342" spans="15:15" x14ac:dyDescent="0.3">
      <c r="O34342" s="1"/>
    </row>
    <row r="34343" spans="15:15" x14ac:dyDescent="0.3">
      <c r="O34343" s="1"/>
    </row>
    <row r="34344" spans="15:15" x14ac:dyDescent="0.3">
      <c r="O34344" s="1"/>
    </row>
    <row r="34345" spans="15:15" x14ac:dyDescent="0.3">
      <c r="O34345" s="1"/>
    </row>
    <row r="34346" spans="15:15" x14ac:dyDescent="0.3">
      <c r="O34346" s="1"/>
    </row>
    <row r="34347" spans="15:15" x14ac:dyDescent="0.3">
      <c r="O34347" s="1"/>
    </row>
    <row r="34348" spans="15:15" x14ac:dyDescent="0.3">
      <c r="O34348" s="1"/>
    </row>
    <row r="34349" spans="15:15" x14ac:dyDescent="0.3">
      <c r="O34349" s="1"/>
    </row>
    <row r="34350" spans="15:15" x14ac:dyDescent="0.3">
      <c r="O34350" s="1"/>
    </row>
    <row r="34351" spans="15:15" x14ac:dyDescent="0.3">
      <c r="O34351" s="1"/>
    </row>
    <row r="34352" spans="15:15" x14ac:dyDescent="0.3">
      <c r="O34352" s="1"/>
    </row>
    <row r="34353" spans="15:15" x14ac:dyDescent="0.3">
      <c r="O34353" s="1"/>
    </row>
    <row r="34354" spans="15:15" x14ac:dyDescent="0.3">
      <c r="O34354" s="1"/>
    </row>
    <row r="34355" spans="15:15" x14ac:dyDescent="0.3">
      <c r="O34355" s="1"/>
    </row>
    <row r="34356" spans="15:15" x14ac:dyDescent="0.3">
      <c r="O34356" s="1"/>
    </row>
    <row r="34357" spans="15:15" x14ac:dyDescent="0.3">
      <c r="O34357" s="1"/>
    </row>
    <row r="34358" spans="15:15" x14ac:dyDescent="0.3">
      <c r="O34358" s="1"/>
    </row>
    <row r="34359" spans="15:15" x14ac:dyDescent="0.3">
      <c r="O34359" s="1"/>
    </row>
    <row r="34360" spans="15:15" x14ac:dyDescent="0.3">
      <c r="O34360" s="1"/>
    </row>
    <row r="34361" spans="15:15" x14ac:dyDescent="0.3">
      <c r="O34361" s="1"/>
    </row>
    <row r="34362" spans="15:15" x14ac:dyDescent="0.3">
      <c r="O34362" s="1"/>
    </row>
    <row r="34363" spans="15:15" x14ac:dyDescent="0.3">
      <c r="O34363" s="1"/>
    </row>
    <row r="34364" spans="15:15" x14ac:dyDescent="0.3">
      <c r="O34364" s="1"/>
    </row>
    <row r="34365" spans="15:15" x14ac:dyDescent="0.3">
      <c r="O34365" s="1"/>
    </row>
    <row r="34366" spans="15:15" x14ac:dyDescent="0.3">
      <c r="O34366" s="1"/>
    </row>
    <row r="34367" spans="15:15" x14ac:dyDescent="0.3">
      <c r="O34367" s="1"/>
    </row>
    <row r="34368" spans="15:15" x14ac:dyDescent="0.3">
      <c r="O34368" s="1"/>
    </row>
    <row r="34369" spans="15:15" x14ac:dyDescent="0.3">
      <c r="O34369" s="1"/>
    </row>
    <row r="34370" spans="15:15" x14ac:dyDescent="0.3">
      <c r="O34370" s="1"/>
    </row>
    <row r="34371" spans="15:15" x14ac:dyDescent="0.3">
      <c r="O34371" s="1"/>
    </row>
    <row r="34372" spans="15:15" x14ac:dyDescent="0.3">
      <c r="O34372" s="1"/>
    </row>
    <row r="34373" spans="15:15" x14ac:dyDescent="0.3">
      <c r="O34373" s="1"/>
    </row>
    <row r="34374" spans="15:15" x14ac:dyDescent="0.3">
      <c r="O34374" s="1"/>
    </row>
    <row r="34375" spans="15:15" x14ac:dyDescent="0.3">
      <c r="O34375" s="1"/>
    </row>
    <row r="34376" spans="15:15" x14ac:dyDescent="0.3">
      <c r="O34376" s="1"/>
    </row>
    <row r="34377" spans="15:15" x14ac:dyDescent="0.3">
      <c r="O34377" s="1"/>
    </row>
    <row r="34378" spans="15:15" x14ac:dyDescent="0.3">
      <c r="O34378" s="1"/>
    </row>
    <row r="34379" spans="15:15" x14ac:dyDescent="0.3">
      <c r="O34379" s="1"/>
    </row>
    <row r="34380" spans="15:15" x14ac:dyDescent="0.3">
      <c r="O34380" s="1"/>
    </row>
    <row r="34381" spans="15:15" x14ac:dyDescent="0.3">
      <c r="O34381" s="1"/>
    </row>
    <row r="34382" spans="15:15" x14ac:dyDescent="0.3">
      <c r="O34382" s="1"/>
    </row>
    <row r="34383" spans="15:15" x14ac:dyDescent="0.3">
      <c r="O34383" s="1"/>
    </row>
    <row r="34384" spans="15:15" x14ac:dyDescent="0.3">
      <c r="O34384" s="1"/>
    </row>
    <row r="34385" spans="15:15" x14ac:dyDescent="0.3">
      <c r="O34385" s="1"/>
    </row>
    <row r="34386" spans="15:15" x14ac:dyDescent="0.3">
      <c r="O34386" s="1"/>
    </row>
    <row r="34387" spans="15:15" x14ac:dyDescent="0.3">
      <c r="O34387" s="1"/>
    </row>
    <row r="34388" spans="15:15" x14ac:dyDescent="0.3">
      <c r="O34388" s="1"/>
    </row>
    <row r="34389" spans="15:15" x14ac:dyDescent="0.3">
      <c r="O34389" s="1"/>
    </row>
    <row r="34390" spans="15:15" x14ac:dyDescent="0.3">
      <c r="O34390" s="1"/>
    </row>
    <row r="34391" spans="15:15" x14ac:dyDescent="0.3">
      <c r="O34391" s="1"/>
    </row>
    <row r="34392" spans="15:15" x14ac:dyDescent="0.3">
      <c r="O34392" s="1"/>
    </row>
    <row r="34393" spans="15:15" x14ac:dyDescent="0.3">
      <c r="O34393" s="1"/>
    </row>
    <row r="34394" spans="15:15" x14ac:dyDescent="0.3">
      <c r="O34394" s="1"/>
    </row>
    <row r="34395" spans="15:15" x14ac:dyDescent="0.3">
      <c r="O34395" s="1"/>
    </row>
    <row r="34396" spans="15:15" x14ac:dyDescent="0.3">
      <c r="O34396" s="1"/>
    </row>
    <row r="34397" spans="15:15" x14ac:dyDescent="0.3">
      <c r="O34397" s="1"/>
    </row>
    <row r="34398" spans="15:15" x14ac:dyDescent="0.3">
      <c r="O34398" s="1"/>
    </row>
    <row r="34399" spans="15:15" x14ac:dyDescent="0.3">
      <c r="O34399" s="1"/>
    </row>
    <row r="34400" spans="15:15" x14ac:dyDescent="0.3">
      <c r="O34400" s="1"/>
    </row>
    <row r="34401" spans="15:15" x14ac:dyDescent="0.3">
      <c r="O34401" s="1"/>
    </row>
    <row r="34402" spans="15:15" x14ac:dyDescent="0.3">
      <c r="O34402" s="1"/>
    </row>
    <row r="34403" spans="15:15" x14ac:dyDescent="0.3">
      <c r="O34403" s="1"/>
    </row>
    <row r="34404" spans="15:15" x14ac:dyDescent="0.3">
      <c r="O34404" s="1"/>
    </row>
    <row r="34405" spans="15:15" x14ac:dyDescent="0.3">
      <c r="O34405" s="1"/>
    </row>
    <row r="34406" spans="15:15" x14ac:dyDescent="0.3">
      <c r="O34406" s="1"/>
    </row>
    <row r="34407" spans="15:15" x14ac:dyDescent="0.3">
      <c r="O34407" s="1"/>
    </row>
    <row r="34408" spans="15:15" x14ac:dyDescent="0.3">
      <c r="O34408" s="1"/>
    </row>
    <row r="34409" spans="15:15" x14ac:dyDescent="0.3">
      <c r="O34409" s="1"/>
    </row>
    <row r="34410" spans="15:15" x14ac:dyDescent="0.3">
      <c r="O34410" s="1"/>
    </row>
    <row r="34411" spans="15:15" x14ac:dyDescent="0.3">
      <c r="O34411" s="1"/>
    </row>
    <row r="34412" spans="15:15" x14ac:dyDescent="0.3">
      <c r="O34412" s="1"/>
    </row>
    <row r="34413" spans="15:15" x14ac:dyDescent="0.3">
      <c r="O34413" s="1"/>
    </row>
    <row r="34414" spans="15:15" x14ac:dyDescent="0.3">
      <c r="O34414" s="1"/>
    </row>
    <row r="34415" spans="15:15" x14ac:dyDescent="0.3">
      <c r="O34415" s="1"/>
    </row>
    <row r="34416" spans="15:15" x14ac:dyDescent="0.3">
      <c r="O34416" s="1"/>
    </row>
    <row r="34417" spans="15:15" x14ac:dyDescent="0.3">
      <c r="O34417" s="1"/>
    </row>
    <row r="34418" spans="15:15" x14ac:dyDescent="0.3">
      <c r="O34418" s="1"/>
    </row>
    <row r="34419" spans="15:15" x14ac:dyDescent="0.3">
      <c r="O34419" s="1"/>
    </row>
    <row r="34420" spans="15:15" x14ac:dyDescent="0.3">
      <c r="O34420" s="1"/>
    </row>
    <row r="34421" spans="15:15" x14ac:dyDescent="0.3">
      <c r="O34421" s="1"/>
    </row>
    <row r="34422" spans="15:15" x14ac:dyDescent="0.3">
      <c r="O34422" s="1"/>
    </row>
    <row r="34423" spans="15:15" x14ac:dyDescent="0.3">
      <c r="O34423" s="1"/>
    </row>
    <row r="34424" spans="15:15" x14ac:dyDescent="0.3">
      <c r="O34424" s="1"/>
    </row>
    <row r="34425" spans="15:15" x14ac:dyDescent="0.3">
      <c r="O34425" s="1"/>
    </row>
    <row r="34426" spans="15:15" x14ac:dyDescent="0.3">
      <c r="O34426" s="1"/>
    </row>
    <row r="34427" spans="15:15" x14ac:dyDescent="0.3">
      <c r="O34427" s="1"/>
    </row>
    <row r="34428" spans="15:15" x14ac:dyDescent="0.3">
      <c r="O34428" s="1"/>
    </row>
    <row r="34429" spans="15:15" x14ac:dyDescent="0.3">
      <c r="O34429" s="1"/>
    </row>
    <row r="34430" spans="15:15" x14ac:dyDescent="0.3">
      <c r="O34430" s="1"/>
    </row>
    <row r="34431" spans="15:15" x14ac:dyDescent="0.3">
      <c r="O34431" s="1"/>
    </row>
    <row r="34432" spans="15:15" x14ac:dyDescent="0.3">
      <c r="O34432" s="1"/>
    </row>
    <row r="34433" spans="15:15" x14ac:dyDescent="0.3">
      <c r="O34433" s="1"/>
    </row>
    <row r="34434" spans="15:15" x14ac:dyDescent="0.3">
      <c r="O34434" s="1"/>
    </row>
    <row r="34435" spans="15:15" x14ac:dyDescent="0.3">
      <c r="O34435" s="1"/>
    </row>
    <row r="34436" spans="15:15" x14ac:dyDescent="0.3">
      <c r="O34436" s="1"/>
    </row>
    <row r="34437" spans="15:15" x14ac:dyDescent="0.3">
      <c r="O34437" s="1"/>
    </row>
    <row r="34438" spans="15:15" x14ac:dyDescent="0.3">
      <c r="O34438" s="1"/>
    </row>
    <row r="34439" spans="15:15" x14ac:dyDescent="0.3">
      <c r="O34439" s="1"/>
    </row>
    <row r="34440" spans="15:15" x14ac:dyDescent="0.3">
      <c r="O34440" s="1"/>
    </row>
    <row r="34441" spans="15:15" x14ac:dyDescent="0.3">
      <c r="O34441" s="1"/>
    </row>
    <row r="34442" spans="15:15" x14ac:dyDescent="0.3">
      <c r="O34442" s="1"/>
    </row>
    <row r="34443" spans="15:15" x14ac:dyDescent="0.3">
      <c r="O34443" s="1"/>
    </row>
    <row r="34444" spans="15:15" x14ac:dyDescent="0.3">
      <c r="O34444" s="1"/>
    </row>
    <row r="34445" spans="15:15" x14ac:dyDescent="0.3">
      <c r="O34445" s="1"/>
    </row>
    <row r="34446" spans="15:15" x14ac:dyDescent="0.3">
      <c r="O34446" s="1"/>
    </row>
    <row r="34447" spans="15:15" x14ac:dyDescent="0.3">
      <c r="O34447" s="1"/>
    </row>
    <row r="34448" spans="15:15" x14ac:dyDescent="0.3">
      <c r="O34448" s="1"/>
    </row>
    <row r="34449" spans="15:15" x14ac:dyDescent="0.3">
      <c r="O34449" s="1"/>
    </row>
    <row r="34450" spans="15:15" x14ac:dyDescent="0.3">
      <c r="O34450" s="1"/>
    </row>
    <row r="34451" spans="15:15" x14ac:dyDescent="0.3">
      <c r="O34451" s="1"/>
    </row>
    <row r="34452" spans="15:15" x14ac:dyDescent="0.3">
      <c r="O34452" s="1"/>
    </row>
    <row r="34453" spans="15:15" x14ac:dyDescent="0.3">
      <c r="O34453" s="1"/>
    </row>
    <row r="34454" spans="15:15" x14ac:dyDescent="0.3">
      <c r="O34454" s="1"/>
    </row>
    <row r="34455" spans="15:15" x14ac:dyDescent="0.3">
      <c r="O34455" s="1"/>
    </row>
    <row r="34456" spans="15:15" x14ac:dyDescent="0.3">
      <c r="O34456" s="1"/>
    </row>
    <row r="34457" spans="15:15" x14ac:dyDescent="0.3">
      <c r="O34457" s="1"/>
    </row>
    <row r="34458" spans="15:15" x14ac:dyDescent="0.3">
      <c r="O34458" s="1"/>
    </row>
    <row r="34459" spans="15:15" x14ac:dyDescent="0.3">
      <c r="O34459" s="1"/>
    </row>
    <row r="34460" spans="15:15" x14ac:dyDescent="0.3">
      <c r="O34460" s="1"/>
    </row>
    <row r="34461" spans="15:15" x14ac:dyDescent="0.3">
      <c r="O34461" s="1"/>
    </row>
    <row r="34462" spans="15:15" x14ac:dyDescent="0.3">
      <c r="O34462" s="1"/>
    </row>
    <row r="34463" spans="15:15" x14ac:dyDescent="0.3">
      <c r="O34463" s="1"/>
    </row>
    <row r="34464" spans="15:15" x14ac:dyDescent="0.3">
      <c r="O34464" s="1"/>
    </row>
    <row r="34465" spans="15:15" x14ac:dyDescent="0.3">
      <c r="O34465" s="1"/>
    </row>
    <row r="34466" spans="15:15" x14ac:dyDescent="0.3">
      <c r="O34466" s="1"/>
    </row>
    <row r="34467" spans="15:15" x14ac:dyDescent="0.3">
      <c r="O34467" s="1"/>
    </row>
    <row r="34468" spans="15:15" x14ac:dyDescent="0.3">
      <c r="O34468" s="1"/>
    </row>
    <row r="34469" spans="15:15" x14ac:dyDescent="0.3">
      <c r="O34469" s="1"/>
    </row>
    <row r="34470" spans="15:15" x14ac:dyDescent="0.3">
      <c r="O34470" s="1"/>
    </row>
    <row r="34471" spans="15:15" x14ac:dyDescent="0.3">
      <c r="O34471" s="1"/>
    </row>
    <row r="34472" spans="15:15" x14ac:dyDescent="0.3">
      <c r="O34472" s="1"/>
    </row>
    <row r="34473" spans="15:15" x14ac:dyDescent="0.3">
      <c r="O34473" s="1"/>
    </row>
    <row r="34474" spans="15:15" x14ac:dyDescent="0.3">
      <c r="O34474" s="1"/>
    </row>
    <row r="34475" spans="15:15" x14ac:dyDescent="0.3">
      <c r="O34475" s="1"/>
    </row>
    <row r="34476" spans="15:15" x14ac:dyDescent="0.3">
      <c r="O34476" s="1"/>
    </row>
    <row r="34477" spans="15:15" x14ac:dyDescent="0.3">
      <c r="O34477" s="1"/>
    </row>
    <row r="34478" spans="15:15" x14ac:dyDescent="0.3">
      <c r="O34478" s="1"/>
    </row>
    <row r="34479" spans="15:15" x14ac:dyDescent="0.3">
      <c r="O34479" s="1"/>
    </row>
    <row r="34480" spans="15:15" x14ac:dyDescent="0.3">
      <c r="O34480" s="1"/>
    </row>
    <row r="34481" spans="15:15" x14ac:dyDescent="0.3">
      <c r="O34481" s="1"/>
    </row>
    <row r="34482" spans="15:15" x14ac:dyDescent="0.3">
      <c r="O34482" s="1"/>
    </row>
    <row r="34483" spans="15:15" x14ac:dyDescent="0.3">
      <c r="O34483" s="1"/>
    </row>
    <row r="34484" spans="15:15" x14ac:dyDescent="0.3">
      <c r="O34484" s="1"/>
    </row>
    <row r="34485" spans="15:15" x14ac:dyDescent="0.3">
      <c r="O34485" s="1"/>
    </row>
    <row r="34486" spans="15:15" x14ac:dyDescent="0.3">
      <c r="O34486" s="1"/>
    </row>
    <row r="34487" spans="15:15" x14ac:dyDescent="0.3">
      <c r="O34487" s="1"/>
    </row>
    <row r="34488" spans="15:15" x14ac:dyDescent="0.3">
      <c r="O34488" s="1"/>
    </row>
    <row r="34489" spans="15:15" x14ac:dyDescent="0.3">
      <c r="O34489" s="1"/>
    </row>
    <row r="34490" spans="15:15" x14ac:dyDescent="0.3">
      <c r="O34490" s="1"/>
    </row>
    <row r="34491" spans="15:15" x14ac:dyDescent="0.3">
      <c r="O34491" s="1"/>
    </row>
    <row r="34492" spans="15:15" x14ac:dyDescent="0.3">
      <c r="O34492" s="1"/>
    </row>
    <row r="34493" spans="15:15" x14ac:dyDescent="0.3">
      <c r="O34493" s="1"/>
    </row>
    <row r="34494" spans="15:15" x14ac:dyDescent="0.3">
      <c r="O34494" s="1"/>
    </row>
    <row r="34495" spans="15:15" x14ac:dyDescent="0.3">
      <c r="O34495" s="1"/>
    </row>
    <row r="34496" spans="15:15" x14ac:dyDescent="0.3">
      <c r="O34496" s="1"/>
    </row>
    <row r="34497" spans="15:15" x14ac:dyDescent="0.3">
      <c r="O34497" s="1"/>
    </row>
    <row r="34498" spans="15:15" x14ac:dyDescent="0.3">
      <c r="O34498" s="1"/>
    </row>
    <row r="34499" spans="15:15" x14ac:dyDescent="0.3">
      <c r="O34499" s="1"/>
    </row>
    <row r="34500" spans="15:15" x14ac:dyDescent="0.3">
      <c r="O34500" s="1"/>
    </row>
    <row r="34501" spans="15:15" x14ac:dyDescent="0.3">
      <c r="O34501" s="1"/>
    </row>
    <row r="34502" spans="15:15" x14ac:dyDescent="0.3">
      <c r="O34502" s="1"/>
    </row>
    <row r="34503" spans="15:15" x14ac:dyDescent="0.3">
      <c r="O34503" s="1"/>
    </row>
    <row r="34504" spans="15:15" x14ac:dyDescent="0.3">
      <c r="O34504" s="1"/>
    </row>
    <row r="34505" spans="15:15" x14ac:dyDescent="0.3">
      <c r="O34505" s="1"/>
    </row>
    <row r="34506" spans="15:15" x14ac:dyDescent="0.3">
      <c r="O34506" s="1"/>
    </row>
    <row r="34507" spans="15:15" x14ac:dyDescent="0.3">
      <c r="O34507" s="1"/>
    </row>
    <row r="34508" spans="15:15" x14ac:dyDescent="0.3">
      <c r="O34508" s="1"/>
    </row>
    <row r="34509" spans="15:15" x14ac:dyDescent="0.3">
      <c r="O34509" s="1"/>
    </row>
    <row r="34510" spans="15:15" x14ac:dyDescent="0.3">
      <c r="O34510" s="1"/>
    </row>
    <row r="34511" spans="15:15" x14ac:dyDescent="0.3">
      <c r="O34511" s="1"/>
    </row>
    <row r="34512" spans="15:15" x14ac:dyDescent="0.3">
      <c r="O34512" s="1"/>
    </row>
    <row r="34513" spans="15:15" x14ac:dyDescent="0.3">
      <c r="O34513" s="1"/>
    </row>
    <row r="34514" spans="15:15" x14ac:dyDescent="0.3">
      <c r="O34514" s="1"/>
    </row>
    <row r="34515" spans="15:15" x14ac:dyDescent="0.3">
      <c r="O34515" s="1"/>
    </row>
    <row r="34516" spans="15:15" x14ac:dyDescent="0.3">
      <c r="O34516" s="1"/>
    </row>
    <row r="34517" spans="15:15" x14ac:dyDescent="0.3">
      <c r="O34517" s="1"/>
    </row>
    <row r="34518" spans="15:15" x14ac:dyDescent="0.3">
      <c r="O34518" s="1"/>
    </row>
    <row r="34519" spans="15:15" x14ac:dyDescent="0.3">
      <c r="O34519" s="1"/>
    </row>
    <row r="34520" spans="15:15" x14ac:dyDescent="0.3">
      <c r="O34520" s="1"/>
    </row>
    <row r="34521" spans="15:15" x14ac:dyDescent="0.3">
      <c r="O34521" s="1"/>
    </row>
    <row r="34522" spans="15:15" x14ac:dyDescent="0.3">
      <c r="O34522" s="1"/>
    </row>
    <row r="34523" spans="15:15" x14ac:dyDescent="0.3">
      <c r="O34523" s="1"/>
    </row>
    <row r="34524" spans="15:15" x14ac:dyDescent="0.3">
      <c r="O34524" s="1"/>
    </row>
    <row r="34525" spans="15:15" x14ac:dyDescent="0.3">
      <c r="O34525" s="1"/>
    </row>
    <row r="34526" spans="15:15" x14ac:dyDescent="0.3">
      <c r="O34526" s="1"/>
    </row>
    <row r="34527" spans="15:15" x14ac:dyDescent="0.3">
      <c r="O34527" s="1"/>
    </row>
    <row r="34528" spans="15:15" x14ac:dyDescent="0.3">
      <c r="O34528" s="1"/>
    </row>
    <row r="34529" spans="15:15" x14ac:dyDescent="0.3">
      <c r="O34529" s="1"/>
    </row>
    <row r="34530" spans="15:15" x14ac:dyDescent="0.3">
      <c r="O34530" s="1"/>
    </row>
    <row r="34531" spans="15:15" x14ac:dyDescent="0.3">
      <c r="O34531" s="1"/>
    </row>
    <row r="34532" spans="15:15" x14ac:dyDescent="0.3">
      <c r="O34532" s="1"/>
    </row>
    <row r="34533" spans="15:15" x14ac:dyDescent="0.3">
      <c r="O34533" s="1"/>
    </row>
    <row r="34534" spans="15:15" x14ac:dyDescent="0.3">
      <c r="O34534" s="1"/>
    </row>
    <row r="34535" spans="15:15" x14ac:dyDescent="0.3">
      <c r="O34535" s="1"/>
    </row>
    <row r="34536" spans="15:15" x14ac:dyDescent="0.3">
      <c r="O34536" s="1"/>
    </row>
    <row r="34537" spans="15:15" x14ac:dyDescent="0.3">
      <c r="O34537" s="1"/>
    </row>
    <row r="34538" spans="15:15" x14ac:dyDescent="0.3">
      <c r="O34538" s="1"/>
    </row>
    <row r="34539" spans="15:15" x14ac:dyDescent="0.3">
      <c r="O34539" s="1"/>
    </row>
    <row r="34540" spans="15:15" x14ac:dyDescent="0.3">
      <c r="O34540" s="1"/>
    </row>
    <row r="34541" spans="15:15" x14ac:dyDescent="0.3">
      <c r="O34541" s="1"/>
    </row>
    <row r="34542" spans="15:15" x14ac:dyDescent="0.3">
      <c r="O34542" s="1"/>
    </row>
    <row r="34543" spans="15:15" x14ac:dyDescent="0.3">
      <c r="O34543" s="1"/>
    </row>
    <row r="34544" spans="15:15" x14ac:dyDescent="0.3">
      <c r="O34544" s="1"/>
    </row>
    <row r="34545" spans="15:15" x14ac:dyDescent="0.3">
      <c r="O34545" s="1"/>
    </row>
    <row r="34546" spans="15:15" x14ac:dyDescent="0.3">
      <c r="O34546" s="1"/>
    </row>
    <row r="34547" spans="15:15" x14ac:dyDescent="0.3">
      <c r="O34547" s="1"/>
    </row>
    <row r="34548" spans="15:15" x14ac:dyDescent="0.3">
      <c r="O34548" s="1"/>
    </row>
    <row r="34549" spans="15:15" x14ac:dyDescent="0.3">
      <c r="O34549" s="1"/>
    </row>
    <row r="34550" spans="15:15" x14ac:dyDescent="0.3">
      <c r="O34550" s="1"/>
    </row>
    <row r="34551" spans="15:15" x14ac:dyDescent="0.3">
      <c r="O34551" s="1"/>
    </row>
    <row r="34552" spans="15:15" x14ac:dyDescent="0.3">
      <c r="O34552" s="1"/>
    </row>
    <row r="34553" spans="15:15" x14ac:dyDescent="0.3">
      <c r="O34553" s="1"/>
    </row>
    <row r="34554" spans="15:15" x14ac:dyDescent="0.3">
      <c r="O34554" s="1"/>
    </row>
    <row r="34555" spans="15:15" x14ac:dyDescent="0.3">
      <c r="O34555" s="1"/>
    </row>
    <row r="34556" spans="15:15" x14ac:dyDescent="0.3">
      <c r="O34556" s="1"/>
    </row>
    <row r="34557" spans="15:15" x14ac:dyDescent="0.3">
      <c r="O34557" s="1"/>
    </row>
    <row r="34558" spans="15:15" x14ac:dyDescent="0.3">
      <c r="O34558" s="1"/>
    </row>
    <row r="34559" spans="15:15" x14ac:dyDescent="0.3">
      <c r="O34559" s="1"/>
    </row>
    <row r="34560" spans="15:15" x14ac:dyDescent="0.3">
      <c r="O34560" s="1"/>
    </row>
    <row r="34561" spans="15:15" x14ac:dyDescent="0.3">
      <c r="O34561" s="1"/>
    </row>
    <row r="34562" spans="15:15" x14ac:dyDescent="0.3">
      <c r="O34562" s="1"/>
    </row>
    <row r="34563" spans="15:15" x14ac:dyDescent="0.3">
      <c r="O34563" s="1"/>
    </row>
    <row r="34564" spans="15:15" x14ac:dyDescent="0.3">
      <c r="O34564" s="1"/>
    </row>
    <row r="34565" spans="15:15" x14ac:dyDescent="0.3">
      <c r="O34565" s="1"/>
    </row>
    <row r="34566" spans="15:15" x14ac:dyDescent="0.3">
      <c r="O34566" s="1"/>
    </row>
    <row r="34567" spans="15:15" x14ac:dyDescent="0.3">
      <c r="O34567" s="1"/>
    </row>
    <row r="34568" spans="15:15" x14ac:dyDescent="0.3">
      <c r="O34568" s="1"/>
    </row>
    <row r="34569" spans="15:15" x14ac:dyDescent="0.3">
      <c r="O34569" s="1"/>
    </row>
    <row r="34570" spans="15:15" x14ac:dyDescent="0.3">
      <c r="O34570" s="1"/>
    </row>
    <row r="34571" spans="15:15" x14ac:dyDescent="0.3">
      <c r="O34571" s="1"/>
    </row>
    <row r="34572" spans="15:15" x14ac:dyDescent="0.3">
      <c r="O34572" s="1"/>
    </row>
    <row r="34573" spans="15:15" x14ac:dyDescent="0.3">
      <c r="O34573" s="1"/>
    </row>
    <row r="34574" spans="15:15" x14ac:dyDescent="0.3">
      <c r="O34574" s="1"/>
    </row>
    <row r="34575" spans="15:15" x14ac:dyDescent="0.3">
      <c r="O34575" s="1"/>
    </row>
    <row r="34576" spans="15:15" x14ac:dyDescent="0.3">
      <c r="O34576" s="1"/>
    </row>
    <row r="34577" spans="15:15" x14ac:dyDescent="0.3">
      <c r="O34577" s="1"/>
    </row>
    <row r="34578" spans="15:15" x14ac:dyDescent="0.3">
      <c r="O34578" s="1"/>
    </row>
    <row r="34579" spans="15:15" x14ac:dyDescent="0.3">
      <c r="O34579" s="1"/>
    </row>
    <row r="34580" spans="15:15" x14ac:dyDescent="0.3">
      <c r="O34580" s="1"/>
    </row>
    <row r="34581" spans="15:15" x14ac:dyDescent="0.3">
      <c r="O34581" s="1"/>
    </row>
    <row r="34582" spans="15:15" x14ac:dyDescent="0.3">
      <c r="O34582" s="1"/>
    </row>
    <row r="34583" spans="15:15" x14ac:dyDescent="0.3">
      <c r="O34583" s="1"/>
    </row>
    <row r="34584" spans="15:15" x14ac:dyDescent="0.3">
      <c r="O34584" s="1"/>
    </row>
    <row r="34585" spans="15:15" x14ac:dyDescent="0.3">
      <c r="O34585" s="1"/>
    </row>
    <row r="34586" spans="15:15" x14ac:dyDescent="0.3">
      <c r="O34586" s="1"/>
    </row>
    <row r="34587" spans="15:15" x14ac:dyDescent="0.3">
      <c r="O34587" s="1"/>
    </row>
    <row r="34588" spans="15:15" x14ac:dyDescent="0.3">
      <c r="O34588" s="1"/>
    </row>
    <row r="34589" spans="15:15" x14ac:dyDescent="0.3">
      <c r="O34589" s="1"/>
    </row>
    <row r="34590" spans="15:15" x14ac:dyDescent="0.3">
      <c r="O34590" s="1"/>
    </row>
    <row r="34591" spans="15:15" x14ac:dyDescent="0.3">
      <c r="O34591" s="1"/>
    </row>
    <row r="34592" spans="15:15" x14ac:dyDescent="0.3">
      <c r="O34592" s="1"/>
    </row>
    <row r="34593" spans="15:15" x14ac:dyDescent="0.3">
      <c r="O34593" s="1"/>
    </row>
    <row r="34594" spans="15:15" x14ac:dyDescent="0.3">
      <c r="O34594" s="1"/>
    </row>
    <row r="34595" spans="15:15" x14ac:dyDescent="0.3">
      <c r="O34595" s="1"/>
    </row>
    <row r="34596" spans="15:15" x14ac:dyDescent="0.3">
      <c r="O34596" s="1"/>
    </row>
    <row r="34597" spans="15:15" x14ac:dyDescent="0.3">
      <c r="O34597" s="1"/>
    </row>
    <row r="34598" spans="15:15" x14ac:dyDescent="0.3">
      <c r="O34598" s="1"/>
    </row>
    <row r="34599" spans="15:15" x14ac:dyDescent="0.3">
      <c r="O34599" s="1"/>
    </row>
    <row r="34600" spans="15:15" x14ac:dyDescent="0.3">
      <c r="O34600" s="1"/>
    </row>
    <row r="34601" spans="15:15" x14ac:dyDescent="0.3">
      <c r="O34601" s="1"/>
    </row>
    <row r="34602" spans="15:15" x14ac:dyDescent="0.3">
      <c r="O34602" s="1"/>
    </row>
    <row r="34603" spans="15:15" x14ac:dyDescent="0.3">
      <c r="O34603" s="1"/>
    </row>
    <row r="34604" spans="15:15" x14ac:dyDescent="0.3">
      <c r="O34604" s="1"/>
    </row>
    <row r="34605" spans="15:15" x14ac:dyDescent="0.3">
      <c r="O34605" s="1"/>
    </row>
    <row r="34606" spans="15:15" x14ac:dyDescent="0.3">
      <c r="O34606" s="1"/>
    </row>
    <row r="34607" spans="15:15" x14ac:dyDescent="0.3">
      <c r="O34607" s="1"/>
    </row>
    <row r="34608" spans="15:15" x14ac:dyDescent="0.3">
      <c r="O34608" s="1"/>
    </row>
    <row r="34609" spans="15:15" x14ac:dyDescent="0.3">
      <c r="O34609" s="1"/>
    </row>
    <row r="34610" spans="15:15" x14ac:dyDescent="0.3">
      <c r="O34610" s="1"/>
    </row>
    <row r="34611" spans="15:15" x14ac:dyDescent="0.3">
      <c r="O34611" s="1"/>
    </row>
    <row r="34612" spans="15:15" x14ac:dyDescent="0.3">
      <c r="O34612" s="1"/>
    </row>
    <row r="34613" spans="15:15" x14ac:dyDescent="0.3">
      <c r="O34613" s="1"/>
    </row>
    <row r="34614" spans="15:15" x14ac:dyDescent="0.3">
      <c r="O34614" s="1"/>
    </row>
    <row r="34615" spans="15:15" x14ac:dyDescent="0.3">
      <c r="O34615" s="1"/>
    </row>
    <row r="34616" spans="15:15" x14ac:dyDescent="0.3">
      <c r="O34616" s="1"/>
    </row>
    <row r="34617" spans="15:15" x14ac:dyDescent="0.3">
      <c r="O34617" s="1"/>
    </row>
    <row r="34618" spans="15:15" x14ac:dyDescent="0.3">
      <c r="O34618" s="1"/>
    </row>
    <row r="34619" spans="15:15" x14ac:dyDescent="0.3">
      <c r="O34619" s="1"/>
    </row>
    <row r="34620" spans="15:15" x14ac:dyDescent="0.3">
      <c r="O34620" s="1"/>
    </row>
    <row r="34621" spans="15:15" x14ac:dyDescent="0.3">
      <c r="O34621" s="1"/>
    </row>
    <row r="34622" spans="15:15" x14ac:dyDescent="0.3">
      <c r="O34622" s="1"/>
    </row>
    <row r="34623" spans="15:15" x14ac:dyDescent="0.3">
      <c r="O34623" s="1"/>
    </row>
    <row r="34624" spans="15:15" x14ac:dyDescent="0.3">
      <c r="O34624" s="1"/>
    </row>
    <row r="34625" spans="15:15" x14ac:dyDescent="0.3">
      <c r="O34625" s="1"/>
    </row>
    <row r="34626" spans="15:15" x14ac:dyDescent="0.3">
      <c r="O34626" s="1"/>
    </row>
    <row r="34627" spans="15:15" x14ac:dyDescent="0.3">
      <c r="O34627" s="1"/>
    </row>
    <row r="34628" spans="15:15" x14ac:dyDescent="0.3">
      <c r="O34628" s="1"/>
    </row>
    <row r="34629" spans="15:15" x14ac:dyDescent="0.3">
      <c r="O34629" s="1"/>
    </row>
    <row r="34630" spans="15:15" x14ac:dyDescent="0.3">
      <c r="O34630" s="1"/>
    </row>
    <row r="34631" spans="15:15" x14ac:dyDescent="0.3">
      <c r="O34631" s="1"/>
    </row>
    <row r="34632" spans="15:15" x14ac:dyDescent="0.3">
      <c r="O34632" s="1"/>
    </row>
    <row r="34633" spans="15:15" x14ac:dyDescent="0.3">
      <c r="O34633" s="1"/>
    </row>
    <row r="34634" spans="15:15" x14ac:dyDescent="0.3">
      <c r="O34634" s="1"/>
    </row>
    <row r="34635" spans="15:15" x14ac:dyDescent="0.3">
      <c r="O34635" s="1"/>
    </row>
    <row r="34636" spans="15:15" x14ac:dyDescent="0.3">
      <c r="O34636" s="1"/>
    </row>
    <row r="34637" spans="15:15" x14ac:dyDescent="0.3">
      <c r="O34637" s="1"/>
    </row>
    <row r="34638" spans="15:15" x14ac:dyDescent="0.3">
      <c r="O34638" s="1"/>
    </row>
    <row r="34639" spans="15:15" x14ac:dyDescent="0.3">
      <c r="O34639" s="1"/>
    </row>
    <row r="34640" spans="15:15" x14ac:dyDescent="0.3">
      <c r="O34640" s="1"/>
    </row>
    <row r="34641" spans="15:15" x14ac:dyDescent="0.3">
      <c r="O34641" s="1"/>
    </row>
    <row r="34642" spans="15:15" x14ac:dyDescent="0.3">
      <c r="O34642" s="1"/>
    </row>
    <row r="34643" spans="15:15" x14ac:dyDescent="0.3">
      <c r="O34643" s="1"/>
    </row>
    <row r="34644" spans="15:15" x14ac:dyDescent="0.3">
      <c r="O34644" s="1"/>
    </row>
    <row r="34645" spans="15:15" x14ac:dyDescent="0.3">
      <c r="O34645" s="1"/>
    </row>
    <row r="34646" spans="15:15" x14ac:dyDescent="0.3">
      <c r="O34646" s="1"/>
    </row>
    <row r="34647" spans="15:15" x14ac:dyDescent="0.3">
      <c r="O34647" s="1"/>
    </row>
    <row r="34648" spans="15:15" x14ac:dyDescent="0.3">
      <c r="O34648" s="1"/>
    </row>
    <row r="34649" spans="15:15" x14ac:dyDescent="0.3">
      <c r="O34649" s="1"/>
    </row>
    <row r="34650" spans="15:15" x14ac:dyDescent="0.3">
      <c r="O34650" s="1"/>
    </row>
    <row r="34651" spans="15:15" x14ac:dyDescent="0.3">
      <c r="O34651" s="1"/>
    </row>
    <row r="34652" spans="15:15" x14ac:dyDescent="0.3">
      <c r="O34652" s="1"/>
    </row>
    <row r="34653" spans="15:15" x14ac:dyDescent="0.3">
      <c r="O34653" s="1"/>
    </row>
    <row r="34654" spans="15:15" x14ac:dyDescent="0.3">
      <c r="O34654" s="1"/>
    </row>
    <row r="34655" spans="15:15" x14ac:dyDescent="0.3">
      <c r="O34655" s="1"/>
    </row>
    <row r="34656" spans="15:15" x14ac:dyDescent="0.3">
      <c r="O34656" s="1"/>
    </row>
    <row r="34657" spans="15:15" x14ac:dyDescent="0.3">
      <c r="O34657" s="1"/>
    </row>
    <row r="34658" spans="15:15" x14ac:dyDescent="0.3">
      <c r="O34658" s="1"/>
    </row>
    <row r="34659" spans="15:15" x14ac:dyDescent="0.3">
      <c r="O34659" s="1"/>
    </row>
    <row r="34660" spans="15:15" x14ac:dyDescent="0.3">
      <c r="O34660" s="1"/>
    </row>
    <row r="34661" spans="15:15" x14ac:dyDescent="0.3">
      <c r="O34661" s="1"/>
    </row>
    <row r="34662" spans="15:15" x14ac:dyDescent="0.3">
      <c r="O34662" s="1"/>
    </row>
    <row r="34663" spans="15:15" x14ac:dyDescent="0.3">
      <c r="O34663" s="1"/>
    </row>
    <row r="34664" spans="15:15" x14ac:dyDescent="0.3">
      <c r="O34664" s="1"/>
    </row>
    <row r="34665" spans="15:15" x14ac:dyDescent="0.3">
      <c r="O34665" s="1"/>
    </row>
    <row r="34666" spans="15:15" x14ac:dyDescent="0.3">
      <c r="O34666" s="1"/>
    </row>
    <row r="34667" spans="15:15" x14ac:dyDescent="0.3">
      <c r="O34667" s="1"/>
    </row>
    <row r="34668" spans="15:15" x14ac:dyDescent="0.3">
      <c r="O34668" s="1"/>
    </row>
    <row r="34669" spans="15:15" x14ac:dyDescent="0.3">
      <c r="O34669" s="1"/>
    </row>
    <row r="34670" spans="15:15" x14ac:dyDescent="0.3">
      <c r="O34670" s="1"/>
    </row>
    <row r="34671" spans="15:15" x14ac:dyDescent="0.3">
      <c r="O34671" s="1"/>
    </row>
    <row r="34672" spans="15:15" x14ac:dyDescent="0.3">
      <c r="O34672" s="1"/>
    </row>
    <row r="34673" spans="15:15" x14ac:dyDescent="0.3">
      <c r="O34673" s="1"/>
    </row>
    <row r="34674" spans="15:15" x14ac:dyDescent="0.3">
      <c r="O34674" s="1"/>
    </row>
    <row r="34675" spans="15:15" x14ac:dyDescent="0.3">
      <c r="O34675" s="1"/>
    </row>
    <row r="34676" spans="15:15" x14ac:dyDescent="0.3">
      <c r="O34676" s="1"/>
    </row>
    <row r="34677" spans="15:15" x14ac:dyDescent="0.3">
      <c r="O34677" s="1"/>
    </row>
    <row r="34678" spans="15:15" x14ac:dyDescent="0.3">
      <c r="O34678" s="1"/>
    </row>
    <row r="34679" spans="15:15" x14ac:dyDescent="0.3">
      <c r="O34679" s="1"/>
    </row>
    <row r="34680" spans="15:15" x14ac:dyDescent="0.3">
      <c r="O34680" s="1"/>
    </row>
    <row r="34681" spans="15:15" x14ac:dyDescent="0.3">
      <c r="O34681" s="1"/>
    </row>
    <row r="34682" spans="15:15" x14ac:dyDescent="0.3">
      <c r="O34682" s="1"/>
    </row>
    <row r="34683" spans="15:15" x14ac:dyDescent="0.3">
      <c r="O34683" s="1"/>
    </row>
    <row r="34684" spans="15:15" x14ac:dyDescent="0.3">
      <c r="O34684" s="1"/>
    </row>
    <row r="34685" spans="15:15" x14ac:dyDescent="0.3">
      <c r="O34685" s="1"/>
    </row>
    <row r="34686" spans="15:15" x14ac:dyDescent="0.3">
      <c r="O34686" s="1"/>
    </row>
    <row r="34687" spans="15:15" x14ac:dyDescent="0.3">
      <c r="O34687" s="1"/>
    </row>
    <row r="34688" spans="15:15" x14ac:dyDescent="0.3">
      <c r="O34688" s="1"/>
    </row>
    <row r="34689" spans="15:15" x14ac:dyDescent="0.3">
      <c r="O34689" s="1"/>
    </row>
    <row r="34690" spans="15:15" x14ac:dyDescent="0.3">
      <c r="O34690" s="1"/>
    </row>
    <row r="34691" spans="15:15" x14ac:dyDescent="0.3">
      <c r="O34691" s="1"/>
    </row>
    <row r="34692" spans="15:15" x14ac:dyDescent="0.3">
      <c r="O34692" s="1"/>
    </row>
    <row r="34693" spans="15:15" x14ac:dyDescent="0.3">
      <c r="O34693" s="1"/>
    </row>
    <row r="34694" spans="15:15" x14ac:dyDescent="0.3">
      <c r="O34694" s="1"/>
    </row>
    <row r="34695" spans="15:15" x14ac:dyDescent="0.3">
      <c r="O34695" s="1"/>
    </row>
    <row r="34696" spans="15:15" x14ac:dyDescent="0.3">
      <c r="O34696" s="1"/>
    </row>
    <row r="34697" spans="15:15" x14ac:dyDescent="0.3">
      <c r="O34697" s="1"/>
    </row>
    <row r="34698" spans="15:15" x14ac:dyDescent="0.3">
      <c r="O34698" s="1"/>
    </row>
    <row r="34699" spans="15:15" x14ac:dyDescent="0.3">
      <c r="O34699" s="1"/>
    </row>
    <row r="34700" spans="15:15" x14ac:dyDescent="0.3">
      <c r="O34700" s="1"/>
    </row>
    <row r="34701" spans="15:15" x14ac:dyDescent="0.3">
      <c r="O34701" s="1"/>
    </row>
    <row r="34702" spans="15:15" x14ac:dyDescent="0.3">
      <c r="O34702" s="1"/>
    </row>
    <row r="34703" spans="15:15" x14ac:dyDescent="0.3">
      <c r="O34703" s="1"/>
    </row>
    <row r="34704" spans="15:15" x14ac:dyDescent="0.3">
      <c r="O34704" s="1"/>
    </row>
    <row r="34705" spans="15:15" x14ac:dyDescent="0.3">
      <c r="O34705" s="1"/>
    </row>
    <row r="34706" spans="15:15" x14ac:dyDescent="0.3">
      <c r="O34706" s="1"/>
    </row>
    <row r="34707" spans="15:15" x14ac:dyDescent="0.3">
      <c r="O34707" s="1"/>
    </row>
    <row r="34708" spans="15:15" x14ac:dyDescent="0.3">
      <c r="O34708" s="1"/>
    </row>
    <row r="34709" spans="15:15" x14ac:dyDescent="0.3">
      <c r="O34709" s="1"/>
    </row>
    <row r="34710" spans="15:15" x14ac:dyDescent="0.3">
      <c r="O34710" s="1"/>
    </row>
    <row r="34711" spans="15:15" x14ac:dyDescent="0.3">
      <c r="O34711" s="1"/>
    </row>
    <row r="34712" spans="15:15" x14ac:dyDescent="0.3">
      <c r="O34712" s="1"/>
    </row>
    <row r="34713" spans="15:15" x14ac:dyDescent="0.3">
      <c r="O34713" s="1"/>
    </row>
    <row r="34714" spans="15:15" x14ac:dyDescent="0.3">
      <c r="O34714" s="1"/>
    </row>
    <row r="34715" spans="15:15" x14ac:dyDescent="0.3">
      <c r="O34715" s="1"/>
    </row>
    <row r="34716" spans="15:15" x14ac:dyDescent="0.3">
      <c r="O34716" s="1"/>
    </row>
    <row r="34717" spans="15:15" x14ac:dyDescent="0.3">
      <c r="O34717" s="1"/>
    </row>
    <row r="34718" spans="15:15" x14ac:dyDescent="0.3">
      <c r="O34718" s="1"/>
    </row>
    <row r="34719" spans="15:15" x14ac:dyDescent="0.3">
      <c r="O34719" s="1"/>
    </row>
    <row r="34720" spans="15:15" x14ac:dyDescent="0.3">
      <c r="O34720" s="1"/>
    </row>
    <row r="34721" spans="15:15" x14ac:dyDescent="0.3">
      <c r="O34721" s="1"/>
    </row>
    <row r="34722" spans="15:15" x14ac:dyDescent="0.3">
      <c r="O34722" s="1"/>
    </row>
    <row r="34723" spans="15:15" x14ac:dyDescent="0.3">
      <c r="O34723" s="1"/>
    </row>
    <row r="34724" spans="15:15" x14ac:dyDescent="0.3">
      <c r="O34724" s="1"/>
    </row>
    <row r="34725" spans="15:15" x14ac:dyDescent="0.3">
      <c r="O34725" s="1"/>
    </row>
    <row r="34726" spans="15:15" x14ac:dyDescent="0.3">
      <c r="O34726" s="1"/>
    </row>
    <row r="34727" spans="15:15" x14ac:dyDescent="0.3">
      <c r="O34727" s="1"/>
    </row>
    <row r="34728" spans="15:15" x14ac:dyDescent="0.3">
      <c r="O34728" s="1"/>
    </row>
    <row r="34729" spans="15:15" x14ac:dyDescent="0.3">
      <c r="O34729" s="1"/>
    </row>
    <row r="34730" spans="15:15" x14ac:dyDescent="0.3">
      <c r="O34730" s="1"/>
    </row>
    <row r="34731" spans="15:15" x14ac:dyDescent="0.3">
      <c r="O34731" s="1"/>
    </row>
    <row r="34732" spans="15:15" x14ac:dyDescent="0.3">
      <c r="O34732" s="1"/>
    </row>
    <row r="34733" spans="15:15" x14ac:dyDescent="0.3">
      <c r="O34733" s="1"/>
    </row>
    <row r="34734" spans="15:15" x14ac:dyDescent="0.3">
      <c r="O34734" s="1"/>
    </row>
    <row r="34735" spans="15:15" x14ac:dyDescent="0.3">
      <c r="O34735" s="1"/>
    </row>
    <row r="34736" spans="15:15" x14ac:dyDescent="0.3">
      <c r="O34736" s="1"/>
    </row>
    <row r="34737" spans="15:15" x14ac:dyDescent="0.3">
      <c r="O34737" s="1"/>
    </row>
    <row r="34738" spans="15:15" x14ac:dyDescent="0.3">
      <c r="O34738" s="1"/>
    </row>
    <row r="34739" spans="15:15" x14ac:dyDescent="0.3">
      <c r="O34739" s="1"/>
    </row>
    <row r="34740" spans="15:15" x14ac:dyDescent="0.3">
      <c r="O34740" s="1"/>
    </row>
    <row r="34741" spans="15:15" x14ac:dyDescent="0.3">
      <c r="O34741" s="1"/>
    </row>
    <row r="34742" spans="15:15" x14ac:dyDescent="0.3">
      <c r="O34742" s="1"/>
    </row>
    <row r="34743" spans="15:15" x14ac:dyDescent="0.3">
      <c r="O34743" s="1"/>
    </row>
    <row r="34744" spans="15:15" x14ac:dyDescent="0.3">
      <c r="O34744" s="1"/>
    </row>
    <row r="34745" spans="15:15" x14ac:dyDescent="0.3">
      <c r="O34745" s="1"/>
    </row>
    <row r="34746" spans="15:15" x14ac:dyDescent="0.3">
      <c r="O34746" s="1"/>
    </row>
    <row r="34747" spans="15:15" x14ac:dyDescent="0.3">
      <c r="O34747" s="1"/>
    </row>
    <row r="34748" spans="15:15" x14ac:dyDescent="0.3">
      <c r="O34748" s="1"/>
    </row>
    <row r="34749" spans="15:15" x14ac:dyDescent="0.3">
      <c r="O34749" s="1"/>
    </row>
    <row r="34750" spans="15:15" x14ac:dyDescent="0.3">
      <c r="O34750" s="1"/>
    </row>
    <row r="34751" spans="15:15" x14ac:dyDescent="0.3">
      <c r="O34751" s="1"/>
    </row>
    <row r="34752" spans="15:15" x14ac:dyDescent="0.3">
      <c r="O34752" s="1"/>
    </row>
    <row r="34753" spans="15:15" x14ac:dyDescent="0.3">
      <c r="O34753" s="1"/>
    </row>
    <row r="34754" spans="15:15" x14ac:dyDescent="0.3">
      <c r="O34754" s="1"/>
    </row>
    <row r="34755" spans="15:15" x14ac:dyDescent="0.3">
      <c r="O34755" s="1"/>
    </row>
    <row r="34756" spans="15:15" x14ac:dyDescent="0.3">
      <c r="O34756" s="1"/>
    </row>
    <row r="34757" spans="15:15" x14ac:dyDescent="0.3">
      <c r="O34757" s="1"/>
    </row>
    <row r="34758" spans="15:15" x14ac:dyDescent="0.3">
      <c r="O34758" s="1"/>
    </row>
    <row r="34759" spans="15:15" x14ac:dyDescent="0.3">
      <c r="O34759" s="1"/>
    </row>
    <row r="34760" spans="15:15" x14ac:dyDescent="0.3">
      <c r="O34760" s="1"/>
    </row>
    <row r="34761" spans="15:15" x14ac:dyDescent="0.3">
      <c r="O34761" s="1"/>
    </row>
    <row r="34762" spans="15:15" x14ac:dyDescent="0.3">
      <c r="O34762" s="1"/>
    </row>
    <row r="34763" spans="15:15" x14ac:dyDescent="0.3">
      <c r="O34763" s="1"/>
    </row>
    <row r="34764" spans="15:15" x14ac:dyDescent="0.3">
      <c r="O34764" s="1"/>
    </row>
    <row r="34765" spans="15:15" x14ac:dyDescent="0.3">
      <c r="O34765" s="1"/>
    </row>
    <row r="34766" spans="15:15" x14ac:dyDescent="0.3">
      <c r="O34766" s="1"/>
    </row>
    <row r="34767" spans="15:15" x14ac:dyDescent="0.3">
      <c r="O34767" s="1"/>
    </row>
    <row r="34768" spans="15:15" x14ac:dyDescent="0.3">
      <c r="O34768" s="1"/>
    </row>
    <row r="34769" spans="15:15" x14ac:dyDescent="0.3">
      <c r="O34769" s="1"/>
    </row>
    <row r="34770" spans="15:15" x14ac:dyDescent="0.3">
      <c r="O34770" s="1"/>
    </row>
    <row r="34771" spans="15:15" x14ac:dyDescent="0.3">
      <c r="O34771" s="1"/>
    </row>
    <row r="34772" spans="15:15" x14ac:dyDescent="0.3">
      <c r="O34772" s="1"/>
    </row>
    <row r="34773" spans="15:15" x14ac:dyDescent="0.3">
      <c r="O34773" s="1"/>
    </row>
    <row r="34774" spans="15:15" x14ac:dyDescent="0.3">
      <c r="O34774" s="1"/>
    </row>
    <row r="34775" spans="15:15" x14ac:dyDescent="0.3">
      <c r="O34775" s="1"/>
    </row>
    <row r="34776" spans="15:15" x14ac:dyDescent="0.3">
      <c r="O34776" s="1"/>
    </row>
    <row r="34777" spans="15:15" x14ac:dyDescent="0.3">
      <c r="O34777" s="1"/>
    </row>
    <row r="34778" spans="15:15" x14ac:dyDescent="0.3">
      <c r="O34778" s="1"/>
    </row>
    <row r="34779" spans="15:15" x14ac:dyDescent="0.3">
      <c r="O34779" s="1"/>
    </row>
    <row r="34780" spans="15:15" x14ac:dyDescent="0.3">
      <c r="O34780" s="1"/>
    </row>
    <row r="34781" spans="15:15" x14ac:dyDescent="0.3">
      <c r="O34781" s="1"/>
    </row>
    <row r="34782" spans="15:15" x14ac:dyDescent="0.3">
      <c r="O34782" s="1"/>
    </row>
    <row r="34783" spans="15:15" x14ac:dyDescent="0.3">
      <c r="O34783" s="1"/>
    </row>
    <row r="34784" spans="15:15" x14ac:dyDescent="0.3">
      <c r="O34784" s="1"/>
    </row>
    <row r="34785" spans="15:15" x14ac:dyDescent="0.3">
      <c r="O34785" s="1"/>
    </row>
    <row r="34786" spans="15:15" x14ac:dyDescent="0.3">
      <c r="O34786" s="1"/>
    </row>
    <row r="34787" spans="15:15" x14ac:dyDescent="0.3">
      <c r="O34787" s="1"/>
    </row>
    <row r="34788" spans="15:15" x14ac:dyDescent="0.3">
      <c r="O34788" s="1"/>
    </row>
    <row r="34789" spans="15:15" x14ac:dyDescent="0.3">
      <c r="O34789" s="1"/>
    </row>
    <row r="34790" spans="15:15" x14ac:dyDescent="0.3">
      <c r="O34790" s="1"/>
    </row>
    <row r="34791" spans="15:15" x14ac:dyDescent="0.3">
      <c r="O34791" s="1"/>
    </row>
    <row r="34792" spans="15:15" x14ac:dyDescent="0.3">
      <c r="O34792" s="1"/>
    </row>
    <row r="34793" spans="15:15" x14ac:dyDescent="0.3">
      <c r="O34793" s="1"/>
    </row>
    <row r="34794" spans="15:15" x14ac:dyDescent="0.3">
      <c r="O34794" s="1"/>
    </row>
    <row r="34795" spans="15:15" x14ac:dyDescent="0.3">
      <c r="O34795" s="1"/>
    </row>
    <row r="34796" spans="15:15" x14ac:dyDescent="0.3">
      <c r="O34796" s="1"/>
    </row>
    <row r="34797" spans="15:15" x14ac:dyDescent="0.3">
      <c r="O34797" s="1"/>
    </row>
    <row r="34798" spans="15:15" x14ac:dyDescent="0.3">
      <c r="O34798" s="1"/>
    </row>
    <row r="34799" spans="15:15" x14ac:dyDescent="0.3">
      <c r="O34799" s="1"/>
    </row>
    <row r="34800" spans="15:15" x14ac:dyDescent="0.3">
      <c r="O34800" s="1"/>
    </row>
    <row r="34801" spans="15:15" x14ac:dyDescent="0.3">
      <c r="O34801" s="1"/>
    </row>
    <row r="34802" spans="15:15" x14ac:dyDescent="0.3">
      <c r="O34802" s="1"/>
    </row>
    <row r="34803" spans="15:15" x14ac:dyDescent="0.3">
      <c r="O34803" s="1"/>
    </row>
    <row r="34804" spans="15:15" x14ac:dyDescent="0.3">
      <c r="O34804" s="1"/>
    </row>
    <row r="34805" spans="15:15" x14ac:dyDescent="0.3">
      <c r="O34805" s="1"/>
    </row>
    <row r="34806" spans="15:15" x14ac:dyDescent="0.3">
      <c r="O34806" s="1"/>
    </row>
    <row r="34807" spans="15:15" x14ac:dyDescent="0.3">
      <c r="O34807" s="1"/>
    </row>
    <row r="34808" spans="15:15" x14ac:dyDescent="0.3">
      <c r="O34808" s="1"/>
    </row>
    <row r="34809" spans="15:15" x14ac:dyDescent="0.3">
      <c r="O34809" s="1"/>
    </row>
    <row r="34810" spans="15:15" x14ac:dyDescent="0.3">
      <c r="O34810" s="1"/>
    </row>
    <row r="34811" spans="15:15" x14ac:dyDescent="0.3">
      <c r="O34811" s="1"/>
    </row>
    <row r="34812" spans="15:15" x14ac:dyDescent="0.3">
      <c r="O34812" s="1"/>
    </row>
    <row r="34813" spans="15:15" x14ac:dyDescent="0.3">
      <c r="O34813" s="1"/>
    </row>
    <row r="34814" spans="15:15" x14ac:dyDescent="0.3">
      <c r="O34814" s="1"/>
    </row>
    <row r="34815" spans="15:15" x14ac:dyDescent="0.3">
      <c r="O34815" s="1"/>
    </row>
    <row r="34816" spans="15:15" x14ac:dyDescent="0.3">
      <c r="O34816" s="1"/>
    </row>
    <row r="34817" spans="15:15" x14ac:dyDescent="0.3">
      <c r="O34817" s="1"/>
    </row>
    <row r="34818" spans="15:15" x14ac:dyDescent="0.3">
      <c r="O34818" s="1"/>
    </row>
    <row r="34819" spans="15:15" x14ac:dyDescent="0.3">
      <c r="O34819" s="1"/>
    </row>
    <row r="34820" spans="15:15" x14ac:dyDescent="0.3">
      <c r="O34820" s="1"/>
    </row>
    <row r="34821" spans="15:15" x14ac:dyDescent="0.3">
      <c r="O34821" s="1"/>
    </row>
    <row r="34822" spans="15:15" x14ac:dyDescent="0.3">
      <c r="O34822" s="1"/>
    </row>
    <row r="34823" spans="15:15" x14ac:dyDescent="0.3">
      <c r="O34823" s="1"/>
    </row>
    <row r="34824" spans="15:15" x14ac:dyDescent="0.3">
      <c r="O34824" s="1"/>
    </row>
    <row r="34825" spans="15:15" x14ac:dyDescent="0.3">
      <c r="O34825" s="1"/>
    </row>
    <row r="34826" spans="15:15" x14ac:dyDescent="0.3">
      <c r="O34826" s="1"/>
    </row>
    <row r="34827" spans="15:15" x14ac:dyDescent="0.3">
      <c r="O34827" s="1"/>
    </row>
    <row r="34828" spans="15:15" x14ac:dyDescent="0.3">
      <c r="O34828" s="1"/>
    </row>
    <row r="34829" spans="15:15" x14ac:dyDescent="0.3">
      <c r="O34829" s="1"/>
    </row>
    <row r="34830" spans="15:15" x14ac:dyDescent="0.3">
      <c r="O34830" s="1"/>
    </row>
    <row r="34831" spans="15:15" x14ac:dyDescent="0.3">
      <c r="O34831" s="1"/>
    </row>
    <row r="34832" spans="15:15" x14ac:dyDescent="0.3">
      <c r="O34832" s="1"/>
    </row>
    <row r="34833" spans="15:15" x14ac:dyDescent="0.3">
      <c r="O34833" s="1"/>
    </row>
    <row r="34834" spans="15:15" x14ac:dyDescent="0.3">
      <c r="O34834" s="1"/>
    </row>
    <row r="34835" spans="15:15" x14ac:dyDescent="0.3">
      <c r="O34835" s="1"/>
    </row>
    <row r="34836" spans="15:15" x14ac:dyDescent="0.3">
      <c r="O34836" s="1"/>
    </row>
    <row r="34837" spans="15:15" x14ac:dyDescent="0.3">
      <c r="O34837" s="1"/>
    </row>
    <row r="34838" spans="15:15" x14ac:dyDescent="0.3">
      <c r="O34838" s="1"/>
    </row>
    <row r="34839" spans="15:15" x14ac:dyDescent="0.3">
      <c r="O34839" s="1"/>
    </row>
    <row r="34840" spans="15:15" x14ac:dyDescent="0.3">
      <c r="O34840" s="1"/>
    </row>
    <row r="34841" spans="15:15" x14ac:dyDescent="0.3">
      <c r="O34841" s="1"/>
    </row>
    <row r="34842" spans="15:15" x14ac:dyDescent="0.3">
      <c r="O34842" s="1"/>
    </row>
    <row r="34843" spans="15:15" x14ac:dyDescent="0.3">
      <c r="O34843" s="1"/>
    </row>
    <row r="34844" spans="15:15" x14ac:dyDescent="0.3">
      <c r="O34844" s="1"/>
    </row>
    <row r="34845" spans="15:15" x14ac:dyDescent="0.3">
      <c r="O34845" s="1"/>
    </row>
    <row r="34846" spans="15:15" x14ac:dyDescent="0.3">
      <c r="O34846" s="1"/>
    </row>
    <row r="34847" spans="15:15" x14ac:dyDescent="0.3">
      <c r="O34847" s="1"/>
    </row>
    <row r="34848" spans="15:15" x14ac:dyDescent="0.3">
      <c r="O34848" s="1"/>
    </row>
    <row r="34849" spans="15:15" x14ac:dyDescent="0.3">
      <c r="O34849" s="1"/>
    </row>
    <row r="34850" spans="15:15" x14ac:dyDescent="0.3">
      <c r="O34850" s="1"/>
    </row>
    <row r="34851" spans="15:15" x14ac:dyDescent="0.3">
      <c r="O34851" s="1"/>
    </row>
    <row r="34852" spans="15:15" x14ac:dyDescent="0.3">
      <c r="O34852" s="1"/>
    </row>
    <row r="34853" spans="15:15" x14ac:dyDescent="0.3">
      <c r="O34853" s="1"/>
    </row>
    <row r="34854" spans="15:15" x14ac:dyDescent="0.3">
      <c r="O34854" s="1"/>
    </row>
    <row r="34855" spans="15:15" x14ac:dyDescent="0.3">
      <c r="O34855" s="1"/>
    </row>
    <row r="34856" spans="15:15" x14ac:dyDescent="0.3">
      <c r="O34856" s="1"/>
    </row>
    <row r="34857" spans="15:15" x14ac:dyDescent="0.3">
      <c r="O34857" s="1"/>
    </row>
    <row r="34858" spans="15:15" x14ac:dyDescent="0.3">
      <c r="O34858" s="1"/>
    </row>
    <row r="34859" spans="15:15" x14ac:dyDescent="0.3">
      <c r="O34859" s="1"/>
    </row>
    <row r="34860" spans="15:15" x14ac:dyDescent="0.3">
      <c r="O34860" s="1"/>
    </row>
    <row r="34861" spans="15:15" x14ac:dyDescent="0.3">
      <c r="O34861" s="1"/>
    </row>
    <row r="34862" spans="15:15" x14ac:dyDescent="0.3">
      <c r="O34862" s="1"/>
    </row>
    <row r="34863" spans="15:15" x14ac:dyDescent="0.3">
      <c r="O34863" s="1"/>
    </row>
    <row r="34864" spans="15:15" x14ac:dyDescent="0.3">
      <c r="O34864" s="1"/>
    </row>
    <row r="34865" spans="15:15" x14ac:dyDescent="0.3">
      <c r="O34865" s="1"/>
    </row>
    <row r="34866" spans="15:15" x14ac:dyDescent="0.3">
      <c r="O34866" s="1"/>
    </row>
    <row r="34867" spans="15:15" x14ac:dyDescent="0.3">
      <c r="O34867" s="1"/>
    </row>
    <row r="34868" spans="15:15" x14ac:dyDescent="0.3">
      <c r="O34868" s="1"/>
    </row>
    <row r="34869" spans="15:15" x14ac:dyDescent="0.3">
      <c r="O34869" s="1"/>
    </row>
    <row r="34870" spans="15:15" x14ac:dyDescent="0.3">
      <c r="O34870" s="1"/>
    </row>
    <row r="34871" spans="15:15" x14ac:dyDescent="0.3">
      <c r="O34871" s="1"/>
    </row>
    <row r="34872" spans="15:15" x14ac:dyDescent="0.3">
      <c r="O34872" s="1"/>
    </row>
    <row r="34873" spans="15:15" x14ac:dyDescent="0.3">
      <c r="O34873" s="1"/>
    </row>
    <row r="34874" spans="15:15" x14ac:dyDescent="0.3">
      <c r="O34874" s="1"/>
    </row>
    <row r="34875" spans="15:15" x14ac:dyDescent="0.3">
      <c r="O34875" s="1"/>
    </row>
    <row r="34876" spans="15:15" x14ac:dyDescent="0.3">
      <c r="O34876" s="1"/>
    </row>
    <row r="34877" spans="15:15" x14ac:dyDescent="0.3">
      <c r="O34877" s="1"/>
    </row>
    <row r="34878" spans="15:15" x14ac:dyDescent="0.3">
      <c r="O34878" s="1"/>
    </row>
    <row r="34879" spans="15:15" x14ac:dyDescent="0.3">
      <c r="O34879" s="1"/>
    </row>
    <row r="34880" spans="15:15" x14ac:dyDescent="0.3">
      <c r="O34880" s="1"/>
    </row>
    <row r="34881" spans="15:15" x14ac:dyDescent="0.3">
      <c r="O34881" s="1"/>
    </row>
    <row r="34882" spans="15:15" x14ac:dyDescent="0.3">
      <c r="O34882" s="1"/>
    </row>
    <row r="34883" spans="15:15" x14ac:dyDescent="0.3">
      <c r="O34883" s="1"/>
    </row>
    <row r="34884" spans="15:15" x14ac:dyDescent="0.3">
      <c r="O34884" s="1"/>
    </row>
    <row r="34885" spans="15:15" x14ac:dyDescent="0.3">
      <c r="O34885" s="1"/>
    </row>
    <row r="34886" spans="15:15" x14ac:dyDescent="0.3">
      <c r="O34886" s="1"/>
    </row>
    <row r="34887" spans="15:15" x14ac:dyDescent="0.3">
      <c r="O34887" s="1"/>
    </row>
    <row r="34888" spans="15:15" x14ac:dyDescent="0.3">
      <c r="O34888" s="1"/>
    </row>
    <row r="34889" spans="15:15" x14ac:dyDescent="0.3">
      <c r="O34889" s="1"/>
    </row>
    <row r="34890" spans="15:15" x14ac:dyDescent="0.3">
      <c r="O34890" s="1"/>
    </row>
    <row r="34891" spans="15:15" x14ac:dyDescent="0.3">
      <c r="O34891" s="1"/>
    </row>
    <row r="34892" spans="15:15" x14ac:dyDescent="0.3">
      <c r="O34892" s="1"/>
    </row>
    <row r="34893" spans="15:15" x14ac:dyDescent="0.3">
      <c r="O34893" s="1"/>
    </row>
    <row r="34894" spans="15:15" x14ac:dyDescent="0.3">
      <c r="O34894" s="1"/>
    </row>
    <row r="34895" spans="15:15" x14ac:dyDescent="0.3">
      <c r="O34895" s="1"/>
    </row>
    <row r="34896" spans="15:15" x14ac:dyDescent="0.3">
      <c r="O34896" s="1"/>
    </row>
    <row r="34897" spans="15:15" x14ac:dyDescent="0.3">
      <c r="O34897" s="1"/>
    </row>
    <row r="34898" spans="15:15" x14ac:dyDescent="0.3">
      <c r="O34898" s="1"/>
    </row>
    <row r="34899" spans="15:15" x14ac:dyDescent="0.3">
      <c r="O34899" s="1"/>
    </row>
    <row r="34900" spans="15:15" x14ac:dyDescent="0.3">
      <c r="O34900" s="1"/>
    </row>
    <row r="34901" spans="15:15" x14ac:dyDescent="0.3">
      <c r="O34901" s="1"/>
    </row>
    <row r="34902" spans="15:15" x14ac:dyDescent="0.3">
      <c r="O34902" s="1"/>
    </row>
    <row r="34903" spans="15:15" x14ac:dyDescent="0.3">
      <c r="O34903" s="1"/>
    </row>
    <row r="34904" spans="15:15" x14ac:dyDescent="0.3">
      <c r="O34904" s="1"/>
    </row>
    <row r="34905" spans="15:15" x14ac:dyDescent="0.3">
      <c r="O34905" s="1"/>
    </row>
    <row r="34906" spans="15:15" x14ac:dyDescent="0.3">
      <c r="O34906" s="1"/>
    </row>
    <row r="34907" spans="15:15" x14ac:dyDescent="0.3">
      <c r="O34907" s="1"/>
    </row>
    <row r="34908" spans="15:15" x14ac:dyDescent="0.3">
      <c r="O34908" s="1"/>
    </row>
    <row r="34909" spans="15:15" x14ac:dyDescent="0.3">
      <c r="O34909" s="1"/>
    </row>
    <row r="34910" spans="15:15" x14ac:dyDescent="0.3">
      <c r="O34910" s="1"/>
    </row>
    <row r="34911" spans="15:15" x14ac:dyDescent="0.3">
      <c r="O34911" s="1"/>
    </row>
    <row r="34912" spans="15:15" x14ac:dyDescent="0.3">
      <c r="O34912" s="1"/>
    </row>
    <row r="34913" spans="15:15" x14ac:dyDescent="0.3">
      <c r="O34913" s="1"/>
    </row>
    <row r="34914" spans="15:15" x14ac:dyDescent="0.3">
      <c r="O34914" s="1"/>
    </row>
    <row r="34915" spans="15:15" x14ac:dyDescent="0.3">
      <c r="O34915" s="1"/>
    </row>
    <row r="34916" spans="15:15" x14ac:dyDescent="0.3">
      <c r="O34916" s="1"/>
    </row>
    <row r="34917" spans="15:15" x14ac:dyDescent="0.3">
      <c r="O34917" s="1"/>
    </row>
    <row r="34918" spans="15:15" x14ac:dyDescent="0.3">
      <c r="O34918" s="1"/>
    </row>
    <row r="34919" spans="15:15" x14ac:dyDescent="0.3">
      <c r="O34919" s="1"/>
    </row>
    <row r="34920" spans="15:15" x14ac:dyDescent="0.3">
      <c r="O34920" s="1"/>
    </row>
    <row r="34921" spans="15:15" x14ac:dyDescent="0.3">
      <c r="O34921" s="1"/>
    </row>
    <row r="34922" spans="15:15" x14ac:dyDescent="0.3">
      <c r="O34922" s="1"/>
    </row>
    <row r="34923" spans="15:15" x14ac:dyDescent="0.3">
      <c r="O34923" s="1"/>
    </row>
    <row r="34924" spans="15:15" x14ac:dyDescent="0.3">
      <c r="O34924" s="1"/>
    </row>
    <row r="34925" spans="15:15" x14ac:dyDescent="0.3">
      <c r="O34925" s="1"/>
    </row>
    <row r="34926" spans="15:15" x14ac:dyDescent="0.3">
      <c r="O34926" s="1"/>
    </row>
    <row r="34927" spans="15:15" x14ac:dyDescent="0.3">
      <c r="O34927" s="1"/>
    </row>
    <row r="34928" spans="15:15" x14ac:dyDescent="0.3">
      <c r="O34928" s="1"/>
    </row>
    <row r="34929" spans="15:15" x14ac:dyDescent="0.3">
      <c r="O34929" s="1"/>
    </row>
    <row r="34930" spans="15:15" x14ac:dyDescent="0.3">
      <c r="O34930" s="1"/>
    </row>
    <row r="34931" spans="15:15" x14ac:dyDescent="0.3">
      <c r="O34931" s="1"/>
    </row>
    <row r="34932" spans="15:15" x14ac:dyDescent="0.3">
      <c r="O34932" s="1"/>
    </row>
    <row r="34933" spans="15:15" x14ac:dyDescent="0.3">
      <c r="O34933" s="1"/>
    </row>
    <row r="34934" spans="15:15" x14ac:dyDescent="0.3">
      <c r="O34934" s="1"/>
    </row>
    <row r="34935" spans="15:15" x14ac:dyDescent="0.3">
      <c r="O34935" s="1"/>
    </row>
    <row r="34936" spans="15:15" x14ac:dyDescent="0.3">
      <c r="O34936" s="1"/>
    </row>
    <row r="34937" spans="15:15" x14ac:dyDescent="0.3">
      <c r="O34937" s="1"/>
    </row>
    <row r="34938" spans="15:15" x14ac:dyDescent="0.3">
      <c r="O34938" s="1"/>
    </row>
    <row r="34939" spans="15:15" x14ac:dyDescent="0.3">
      <c r="O34939" s="1"/>
    </row>
    <row r="34940" spans="15:15" x14ac:dyDescent="0.3">
      <c r="O34940" s="1"/>
    </row>
    <row r="34941" spans="15:15" x14ac:dyDescent="0.3">
      <c r="O34941" s="1"/>
    </row>
    <row r="34942" spans="15:15" x14ac:dyDescent="0.3">
      <c r="O34942" s="1"/>
    </row>
    <row r="34943" spans="15:15" x14ac:dyDescent="0.3">
      <c r="O34943" s="1"/>
    </row>
    <row r="34944" spans="15:15" x14ac:dyDescent="0.3">
      <c r="O34944" s="1"/>
    </row>
    <row r="34945" spans="15:15" x14ac:dyDescent="0.3">
      <c r="O34945" s="1"/>
    </row>
    <row r="34946" spans="15:15" x14ac:dyDescent="0.3">
      <c r="O34946" s="1"/>
    </row>
    <row r="34947" spans="15:15" x14ac:dyDescent="0.3">
      <c r="O34947" s="1"/>
    </row>
    <row r="34948" spans="15:15" x14ac:dyDescent="0.3">
      <c r="O34948" s="1"/>
    </row>
    <row r="34949" spans="15:15" x14ac:dyDescent="0.3">
      <c r="O34949" s="1"/>
    </row>
    <row r="34950" spans="15:15" x14ac:dyDescent="0.3">
      <c r="O34950" s="1"/>
    </row>
    <row r="34951" spans="15:15" x14ac:dyDescent="0.3">
      <c r="O34951" s="1"/>
    </row>
    <row r="34952" spans="15:15" x14ac:dyDescent="0.3">
      <c r="O34952" s="1"/>
    </row>
    <row r="34953" spans="15:15" x14ac:dyDescent="0.3">
      <c r="O34953" s="1"/>
    </row>
    <row r="34954" spans="15:15" x14ac:dyDescent="0.3">
      <c r="O34954" s="1"/>
    </row>
    <row r="34955" spans="15:15" x14ac:dyDescent="0.3">
      <c r="O34955" s="1"/>
    </row>
    <row r="34956" spans="15:15" x14ac:dyDescent="0.3">
      <c r="O34956" s="1"/>
    </row>
    <row r="34957" spans="15:15" x14ac:dyDescent="0.3">
      <c r="O34957" s="1"/>
    </row>
    <row r="34958" spans="15:15" x14ac:dyDescent="0.3">
      <c r="O34958" s="1"/>
    </row>
    <row r="34959" spans="15:15" x14ac:dyDescent="0.3">
      <c r="O34959" s="1"/>
    </row>
    <row r="34960" spans="15:15" x14ac:dyDescent="0.3">
      <c r="O34960" s="1"/>
    </row>
    <row r="34961" spans="15:15" x14ac:dyDescent="0.3">
      <c r="O34961" s="1"/>
    </row>
    <row r="34962" spans="15:15" x14ac:dyDescent="0.3">
      <c r="O34962" s="1"/>
    </row>
    <row r="34963" spans="15:15" x14ac:dyDescent="0.3">
      <c r="O34963" s="1"/>
    </row>
    <row r="34964" spans="15:15" x14ac:dyDescent="0.3">
      <c r="O34964" s="1"/>
    </row>
    <row r="34965" spans="15:15" x14ac:dyDescent="0.3">
      <c r="O34965" s="1"/>
    </row>
    <row r="34966" spans="15:15" x14ac:dyDescent="0.3">
      <c r="O34966" s="1"/>
    </row>
    <row r="34967" spans="15:15" x14ac:dyDescent="0.3">
      <c r="O34967" s="1"/>
    </row>
    <row r="34968" spans="15:15" x14ac:dyDescent="0.3">
      <c r="O34968" s="1"/>
    </row>
    <row r="34969" spans="15:15" x14ac:dyDescent="0.3">
      <c r="O34969" s="1"/>
    </row>
    <row r="34970" spans="15:15" x14ac:dyDescent="0.3">
      <c r="O34970" s="1"/>
    </row>
    <row r="34971" spans="15:15" x14ac:dyDescent="0.3">
      <c r="O34971" s="1"/>
    </row>
    <row r="34972" spans="15:15" x14ac:dyDescent="0.3">
      <c r="O34972" s="1"/>
    </row>
    <row r="34973" spans="15:15" x14ac:dyDescent="0.3">
      <c r="O34973" s="1"/>
    </row>
    <row r="34974" spans="15:15" x14ac:dyDescent="0.3">
      <c r="O34974" s="1"/>
    </row>
    <row r="34975" spans="15:15" x14ac:dyDescent="0.3">
      <c r="O34975" s="1"/>
    </row>
    <row r="34976" spans="15:15" x14ac:dyDescent="0.3">
      <c r="O34976" s="1"/>
    </row>
    <row r="34977" spans="15:15" x14ac:dyDescent="0.3">
      <c r="O34977" s="1"/>
    </row>
    <row r="34978" spans="15:15" x14ac:dyDescent="0.3">
      <c r="O34978" s="1"/>
    </row>
    <row r="34979" spans="15:15" x14ac:dyDescent="0.3">
      <c r="O34979" s="1"/>
    </row>
    <row r="34980" spans="15:15" x14ac:dyDescent="0.3">
      <c r="O34980" s="1"/>
    </row>
    <row r="34981" spans="15:15" x14ac:dyDescent="0.3">
      <c r="O34981" s="1"/>
    </row>
    <row r="34982" spans="15:15" x14ac:dyDescent="0.3">
      <c r="O34982" s="1"/>
    </row>
    <row r="34983" spans="15:15" x14ac:dyDescent="0.3">
      <c r="O34983" s="1"/>
    </row>
    <row r="34984" spans="15:15" x14ac:dyDescent="0.3">
      <c r="O34984" s="1"/>
    </row>
    <row r="34985" spans="15:15" x14ac:dyDescent="0.3">
      <c r="O34985" s="1"/>
    </row>
    <row r="34986" spans="15:15" x14ac:dyDescent="0.3">
      <c r="O34986" s="1"/>
    </row>
    <row r="34987" spans="15:15" x14ac:dyDescent="0.3">
      <c r="O34987" s="1"/>
    </row>
    <row r="34988" spans="15:15" x14ac:dyDescent="0.3">
      <c r="O34988" s="1"/>
    </row>
    <row r="34989" spans="15:15" x14ac:dyDescent="0.3">
      <c r="O34989" s="1"/>
    </row>
    <row r="34990" spans="15:15" x14ac:dyDescent="0.3">
      <c r="O34990" s="1"/>
    </row>
    <row r="34991" spans="15:15" x14ac:dyDescent="0.3">
      <c r="O34991" s="1"/>
    </row>
    <row r="34992" spans="15:15" x14ac:dyDescent="0.3">
      <c r="O34992" s="1"/>
    </row>
    <row r="34993" spans="15:15" x14ac:dyDescent="0.3">
      <c r="O34993" s="1"/>
    </row>
    <row r="34994" spans="15:15" x14ac:dyDescent="0.3">
      <c r="O34994" s="1"/>
    </row>
    <row r="34995" spans="15:15" x14ac:dyDescent="0.3">
      <c r="O34995" s="1"/>
    </row>
    <row r="34996" spans="15:15" x14ac:dyDescent="0.3">
      <c r="O34996" s="1"/>
    </row>
    <row r="34997" spans="15:15" x14ac:dyDescent="0.3">
      <c r="O34997" s="1"/>
    </row>
    <row r="34998" spans="15:15" x14ac:dyDescent="0.3">
      <c r="O34998" s="1"/>
    </row>
    <row r="34999" spans="15:15" x14ac:dyDescent="0.3">
      <c r="O34999" s="1"/>
    </row>
    <row r="35000" spans="15:15" x14ac:dyDescent="0.3">
      <c r="O35000" s="1"/>
    </row>
    <row r="35001" spans="15:15" x14ac:dyDescent="0.3">
      <c r="O35001" s="1"/>
    </row>
    <row r="35002" spans="15:15" x14ac:dyDescent="0.3">
      <c r="O35002" s="1"/>
    </row>
    <row r="35003" spans="15:15" x14ac:dyDescent="0.3">
      <c r="O35003" s="1"/>
    </row>
    <row r="35004" spans="15:15" x14ac:dyDescent="0.3">
      <c r="O35004" s="1"/>
    </row>
    <row r="35005" spans="15:15" x14ac:dyDescent="0.3">
      <c r="O35005" s="1"/>
    </row>
    <row r="35006" spans="15:15" x14ac:dyDescent="0.3">
      <c r="O35006" s="1"/>
    </row>
    <row r="35007" spans="15:15" x14ac:dyDescent="0.3">
      <c r="O35007" s="1"/>
    </row>
    <row r="35008" spans="15:15" x14ac:dyDescent="0.3">
      <c r="O35008" s="1"/>
    </row>
    <row r="35009" spans="15:15" x14ac:dyDescent="0.3">
      <c r="O35009" s="1"/>
    </row>
    <row r="35010" spans="15:15" x14ac:dyDescent="0.3">
      <c r="O35010" s="1"/>
    </row>
    <row r="35011" spans="15:15" x14ac:dyDescent="0.3">
      <c r="O35011" s="1"/>
    </row>
    <row r="35012" spans="15:15" x14ac:dyDescent="0.3">
      <c r="O35012" s="1"/>
    </row>
    <row r="35013" spans="15:15" x14ac:dyDescent="0.3">
      <c r="O35013" s="1"/>
    </row>
    <row r="35014" spans="15:15" x14ac:dyDescent="0.3">
      <c r="O35014" s="1"/>
    </row>
    <row r="35015" spans="15:15" x14ac:dyDescent="0.3">
      <c r="O35015" s="1"/>
    </row>
    <row r="35016" spans="15:15" x14ac:dyDescent="0.3">
      <c r="O35016" s="1"/>
    </row>
    <row r="35017" spans="15:15" x14ac:dyDescent="0.3">
      <c r="O35017" s="1"/>
    </row>
    <row r="35018" spans="15:15" x14ac:dyDescent="0.3">
      <c r="O35018" s="1"/>
    </row>
    <row r="35019" spans="15:15" x14ac:dyDescent="0.3">
      <c r="O35019" s="1"/>
    </row>
    <row r="35020" spans="15:15" x14ac:dyDescent="0.3">
      <c r="O35020" s="1"/>
    </row>
    <row r="35021" spans="15:15" x14ac:dyDescent="0.3">
      <c r="O35021" s="1"/>
    </row>
    <row r="35022" spans="15:15" x14ac:dyDescent="0.3">
      <c r="O35022" s="1"/>
    </row>
    <row r="35023" spans="15:15" x14ac:dyDescent="0.3">
      <c r="O35023" s="1"/>
    </row>
    <row r="35024" spans="15:15" x14ac:dyDescent="0.3">
      <c r="O35024" s="1"/>
    </row>
    <row r="35025" spans="15:15" x14ac:dyDescent="0.3">
      <c r="O35025" s="1"/>
    </row>
    <row r="35026" spans="15:15" x14ac:dyDescent="0.3">
      <c r="O35026" s="1"/>
    </row>
    <row r="35027" spans="15:15" x14ac:dyDescent="0.3">
      <c r="O35027" s="1"/>
    </row>
    <row r="35028" spans="15:15" x14ac:dyDescent="0.3">
      <c r="O35028" s="1"/>
    </row>
    <row r="35029" spans="15:15" x14ac:dyDescent="0.3">
      <c r="O35029" s="1"/>
    </row>
    <row r="35030" spans="15:15" x14ac:dyDescent="0.3">
      <c r="O35030" s="1"/>
    </row>
    <row r="35031" spans="15:15" x14ac:dyDescent="0.3">
      <c r="O35031" s="1"/>
    </row>
    <row r="35032" spans="15:15" x14ac:dyDescent="0.3">
      <c r="O35032" s="1"/>
    </row>
    <row r="35033" spans="15:15" x14ac:dyDescent="0.3">
      <c r="O35033" s="1"/>
    </row>
    <row r="35034" spans="15:15" x14ac:dyDescent="0.3">
      <c r="O35034" s="1"/>
    </row>
    <row r="35035" spans="15:15" x14ac:dyDescent="0.3">
      <c r="O35035" s="1"/>
    </row>
    <row r="35036" spans="15:15" x14ac:dyDescent="0.3">
      <c r="O35036" s="1"/>
    </row>
    <row r="35037" spans="15:15" x14ac:dyDescent="0.3">
      <c r="O35037" s="1"/>
    </row>
    <row r="35038" spans="15:15" x14ac:dyDescent="0.3">
      <c r="O35038" s="1"/>
    </row>
    <row r="35039" spans="15:15" x14ac:dyDescent="0.3">
      <c r="O35039" s="1"/>
    </row>
    <row r="35040" spans="15:15" x14ac:dyDescent="0.3">
      <c r="O35040" s="1"/>
    </row>
    <row r="35041" spans="15:15" x14ac:dyDescent="0.3">
      <c r="O35041" s="1"/>
    </row>
    <row r="35042" spans="15:15" x14ac:dyDescent="0.3">
      <c r="O35042" s="1"/>
    </row>
    <row r="35043" spans="15:15" x14ac:dyDescent="0.3">
      <c r="O35043" s="1"/>
    </row>
    <row r="35044" spans="15:15" x14ac:dyDescent="0.3">
      <c r="O35044" s="1"/>
    </row>
    <row r="35045" spans="15:15" x14ac:dyDescent="0.3">
      <c r="O35045" s="1"/>
    </row>
    <row r="35046" spans="15:15" x14ac:dyDescent="0.3">
      <c r="O35046" s="1"/>
    </row>
    <row r="35047" spans="15:15" x14ac:dyDescent="0.3">
      <c r="O35047" s="1"/>
    </row>
    <row r="35048" spans="15:15" x14ac:dyDescent="0.3">
      <c r="O35048" s="1"/>
    </row>
    <row r="35049" spans="15:15" x14ac:dyDescent="0.3">
      <c r="O35049" s="1"/>
    </row>
    <row r="35050" spans="15:15" x14ac:dyDescent="0.3">
      <c r="O35050" s="1"/>
    </row>
    <row r="35051" spans="15:15" x14ac:dyDescent="0.3">
      <c r="O35051" s="1"/>
    </row>
    <row r="35052" spans="15:15" x14ac:dyDescent="0.3">
      <c r="O35052" s="1"/>
    </row>
    <row r="35053" spans="15:15" x14ac:dyDescent="0.3">
      <c r="O35053" s="1"/>
    </row>
    <row r="35054" spans="15:15" x14ac:dyDescent="0.3">
      <c r="O35054" s="1"/>
    </row>
    <row r="35055" spans="15:15" x14ac:dyDescent="0.3">
      <c r="O35055" s="1"/>
    </row>
    <row r="35056" spans="15:15" x14ac:dyDescent="0.3">
      <c r="O35056" s="1"/>
    </row>
    <row r="35057" spans="15:15" x14ac:dyDescent="0.3">
      <c r="O35057" s="1"/>
    </row>
    <row r="35058" spans="15:15" x14ac:dyDescent="0.3">
      <c r="O35058" s="1"/>
    </row>
    <row r="35059" spans="15:15" x14ac:dyDescent="0.3">
      <c r="O35059" s="1"/>
    </row>
    <row r="35060" spans="15:15" x14ac:dyDescent="0.3">
      <c r="O35060" s="1"/>
    </row>
    <row r="35061" spans="15:15" x14ac:dyDescent="0.3">
      <c r="O35061" s="1"/>
    </row>
    <row r="35062" spans="15:15" x14ac:dyDescent="0.3">
      <c r="O35062" s="1"/>
    </row>
    <row r="35063" spans="15:15" x14ac:dyDescent="0.3">
      <c r="O35063" s="1"/>
    </row>
    <row r="35064" spans="15:15" x14ac:dyDescent="0.3">
      <c r="O35064" s="1"/>
    </row>
    <row r="35065" spans="15:15" x14ac:dyDescent="0.3">
      <c r="O35065" s="1"/>
    </row>
    <row r="35066" spans="15:15" x14ac:dyDescent="0.3">
      <c r="O35066" s="1"/>
    </row>
    <row r="35067" spans="15:15" x14ac:dyDescent="0.3">
      <c r="O35067" s="1"/>
    </row>
    <row r="35068" spans="15:15" x14ac:dyDescent="0.3">
      <c r="O35068" s="1"/>
    </row>
    <row r="35069" spans="15:15" x14ac:dyDescent="0.3">
      <c r="O35069" s="1"/>
    </row>
    <row r="35070" spans="15:15" x14ac:dyDescent="0.3">
      <c r="O35070" s="1"/>
    </row>
    <row r="35071" spans="15:15" x14ac:dyDescent="0.3">
      <c r="O35071" s="1"/>
    </row>
    <row r="35072" spans="15:15" x14ac:dyDescent="0.3">
      <c r="O35072" s="1"/>
    </row>
    <row r="35073" spans="15:15" x14ac:dyDescent="0.3">
      <c r="O35073" s="1"/>
    </row>
    <row r="35074" spans="15:15" x14ac:dyDescent="0.3">
      <c r="O35074" s="1"/>
    </row>
    <row r="35075" spans="15:15" x14ac:dyDescent="0.3">
      <c r="O35075" s="1"/>
    </row>
    <row r="35076" spans="15:15" x14ac:dyDescent="0.3">
      <c r="O35076" s="1"/>
    </row>
    <row r="35077" spans="15:15" x14ac:dyDescent="0.3">
      <c r="O35077" s="1"/>
    </row>
    <row r="35078" spans="15:15" x14ac:dyDescent="0.3">
      <c r="O35078" s="1"/>
    </row>
    <row r="35079" spans="15:15" x14ac:dyDescent="0.3">
      <c r="O35079" s="1"/>
    </row>
    <row r="35080" spans="15:15" x14ac:dyDescent="0.3">
      <c r="O35080" s="1"/>
    </row>
    <row r="35081" spans="15:15" x14ac:dyDescent="0.3">
      <c r="O35081" s="1"/>
    </row>
    <row r="35082" spans="15:15" x14ac:dyDescent="0.3">
      <c r="O35082" s="1"/>
    </row>
    <row r="35083" spans="15:15" x14ac:dyDescent="0.3">
      <c r="O35083" s="1"/>
    </row>
    <row r="35084" spans="15:15" x14ac:dyDescent="0.3">
      <c r="O35084" s="1"/>
    </row>
    <row r="35085" spans="15:15" x14ac:dyDescent="0.3">
      <c r="O35085" s="1"/>
    </row>
    <row r="35086" spans="15:15" x14ac:dyDescent="0.3">
      <c r="O35086" s="1"/>
    </row>
    <row r="35087" spans="15:15" x14ac:dyDescent="0.3">
      <c r="O35087" s="1"/>
    </row>
    <row r="35088" spans="15:15" x14ac:dyDescent="0.3">
      <c r="O35088" s="1"/>
    </row>
    <row r="35089" spans="15:15" x14ac:dyDescent="0.3">
      <c r="O35089" s="1"/>
    </row>
    <row r="35090" spans="15:15" x14ac:dyDescent="0.3">
      <c r="O35090" s="1"/>
    </row>
    <row r="35091" spans="15:15" x14ac:dyDescent="0.3">
      <c r="O35091" s="1"/>
    </row>
    <row r="35092" spans="15:15" x14ac:dyDescent="0.3">
      <c r="O35092" s="1"/>
    </row>
    <row r="35093" spans="15:15" x14ac:dyDescent="0.3">
      <c r="O35093" s="1"/>
    </row>
    <row r="35094" spans="15:15" x14ac:dyDescent="0.3">
      <c r="O35094" s="1"/>
    </row>
    <row r="35095" spans="15:15" x14ac:dyDescent="0.3">
      <c r="O35095" s="1"/>
    </row>
    <row r="35096" spans="15:15" x14ac:dyDescent="0.3">
      <c r="O35096" s="1"/>
    </row>
    <row r="35097" spans="15:15" x14ac:dyDescent="0.3">
      <c r="O35097" s="1"/>
    </row>
    <row r="35098" spans="15:15" x14ac:dyDescent="0.3">
      <c r="O35098" s="1"/>
    </row>
    <row r="35099" spans="15:15" x14ac:dyDescent="0.3">
      <c r="O35099" s="1"/>
    </row>
    <row r="35100" spans="15:15" x14ac:dyDescent="0.3">
      <c r="O35100" s="1"/>
    </row>
    <row r="35101" spans="15:15" x14ac:dyDescent="0.3">
      <c r="O35101" s="1"/>
    </row>
    <row r="35102" spans="15:15" x14ac:dyDescent="0.3">
      <c r="O35102" s="1"/>
    </row>
    <row r="35103" spans="15:15" x14ac:dyDescent="0.3">
      <c r="O35103" s="1"/>
    </row>
    <row r="35104" spans="15:15" x14ac:dyDescent="0.3">
      <c r="O35104" s="1"/>
    </row>
    <row r="35105" spans="15:15" x14ac:dyDescent="0.3">
      <c r="O35105" s="1"/>
    </row>
    <row r="35106" spans="15:15" x14ac:dyDescent="0.3">
      <c r="O35106" s="1"/>
    </row>
    <row r="35107" spans="15:15" x14ac:dyDescent="0.3">
      <c r="O35107" s="1"/>
    </row>
    <row r="35108" spans="15:15" x14ac:dyDescent="0.3">
      <c r="O35108" s="1"/>
    </row>
    <row r="35109" spans="15:15" x14ac:dyDescent="0.3">
      <c r="O35109" s="1"/>
    </row>
    <row r="35110" spans="15:15" x14ac:dyDescent="0.3">
      <c r="O35110" s="1"/>
    </row>
    <row r="35111" spans="15:15" x14ac:dyDescent="0.3">
      <c r="O35111" s="1"/>
    </row>
    <row r="35112" spans="15:15" x14ac:dyDescent="0.3">
      <c r="O35112" s="1"/>
    </row>
    <row r="35113" spans="15:15" x14ac:dyDescent="0.3">
      <c r="O35113" s="1"/>
    </row>
    <row r="35114" spans="15:15" x14ac:dyDescent="0.3">
      <c r="O35114" s="1"/>
    </row>
    <row r="35115" spans="15:15" x14ac:dyDescent="0.3">
      <c r="O35115" s="1"/>
    </row>
    <row r="35116" spans="15:15" x14ac:dyDescent="0.3">
      <c r="O35116" s="1"/>
    </row>
    <row r="35117" spans="15:15" x14ac:dyDescent="0.3">
      <c r="O35117" s="1"/>
    </row>
    <row r="35118" spans="15:15" x14ac:dyDescent="0.3">
      <c r="O35118" s="1"/>
    </row>
    <row r="35119" spans="15:15" x14ac:dyDescent="0.3">
      <c r="O35119" s="1"/>
    </row>
    <row r="35120" spans="15:15" x14ac:dyDescent="0.3">
      <c r="O35120" s="1"/>
    </row>
    <row r="35121" spans="15:15" x14ac:dyDescent="0.3">
      <c r="O35121" s="1"/>
    </row>
    <row r="35122" spans="15:15" x14ac:dyDescent="0.3">
      <c r="O35122" s="1"/>
    </row>
    <row r="35123" spans="15:15" x14ac:dyDescent="0.3">
      <c r="O35123" s="1"/>
    </row>
    <row r="35124" spans="15:15" x14ac:dyDescent="0.3">
      <c r="O35124" s="1"/>
    </row>
    <row r="35125" spans="15:15" x14ac:dyDescent="0.3">
      <c r="O35125" s="1"/>
    </row>
    <row r="35126" spans="15:15" x14ac:dyDescent="0.3">
      <c r="O35126" s="1"/>
    </row>
    <row r="35127" spans="15:15" x14ac:dyDescent="0.3">
      <c r="O35127" s="1"/>
    </row>
    <row r="35128" spans="15:15" x14ac:dyDescent="0.3">
      <c r="O35128" s="1"/>
    </row>
    <row r="35129" spans="15:15" x14ac:dyDescent="0.3">
      <c r="O35129" s="1"/>
    </row>
    <row r="35130" spans="15:15" x14ac:dyDescent="0.3">
      <c r="O35130" s="1"/>
    </row>
    <row r="35131" spans="15:15" x14ac:dyDescent="0.3">
      <c r="O35131" s="1"/>
    </row>
    <row r="35132" spans="15:15" x14ac:dyDescent="0.3">
      <c r="O35132" s="1"/>
    </row>
    <row r="35133" spans="15:15" x14ac:dyDescent="0.3">
      <c r="O35133" s="1"/>
    </row>
    <row r="35134" spans="15:15" x14ac:dyDescent="0.3">
      <c r="O35134" s="1"/>
    </row>
    <row r="35135" spans="15:15" x14ac:dyDescent="0.3">
      <c r="O35135" s="1"/>
    </row>
    <row r="35136" spans="15:15" x14ac:dyDescent="0.3">
      <c r="O35136" s="1"/>
    </row>
    <row r="35137" spans="15:15" x14ac:dyDescent="0.3">
      <c r="O35137" s="1"/>
    </row>
    <row r="35138" spans="15:15" x14ac:dyDescent="0.3">
      <c r="O35138" s="1"/>
    </row>
    <row r="35139" spans="15:15" x14ac:dyDescent="0.3">
      <c r="O35139" s="1"/>
    </row>
    <row r="35140" spans="15:15" x14ac:dyDescent="0.3">
      <c r="O35140" s="1"/>
    </row>
    <row r="35141" spans="15:15" x14ac:dyDescent="0.3">
      <c r="O35141" s="1"/>
    </row>
    <row r="35142" spans="15:15" x14ac:dyDescent="0.3">
      <c r="O35142" s="1"/>
    </row>
    <row r="35143" spans="15:15" x14ac:dyDescent="0.3">
      <c r="O35143" s="1"/>
    </row>
    <row r="35144" spans="15:15" x14ac:dyDescent="0.3">
      <c r="O35144" s="1"/>
    </row>
    <row r="35145" spans="15:15" x14ac:dyDescent="0.3">
      <c r="O35145" s="1"/>
    </row>
    <row r="35146" spans="15:15" x14ac:dyDescent="0.3">
      <c r="O35146" s="1"/>
    </row>
    <row r="35147" spans="15:15" x14ac:dyDescent="0.3">
      <c r="O35147" s="1"/>
    </row>
    <row r="35148" spans="15:15" x14ac:dyDescent="0.3">
      <c r="O35148" s="1"/>
    </row>
    <row r="35149" spans="15:15" x14ac:dyDescent="0.3">
      <c r="O35149" s="1"/>
    </row>
    <row r="35150" spans="15:15" x14ac:dyDescent="0.3">
      <c r="O35150" s="1"/>
    </row>
    <row r="35151" spans="15:15" x14ac:dyDescent="0.3">
      <c r="O35151" s="1"/>
    </row>
    <row r="35152" spans="15:15" x14ac:dyDescent="0.3">
      <c r="O35152" s="1"/>
    </row>
    <row r="35153" spans="15:15" x14ac:dyDescent="0.3">
      <c r="O35153" s="1"/>
    </row>
    <row r="35154" spans="15:15" x14ac:dyDescent="0.3">
      <c r="O35154" s="1"/>
    </row>
    <row r="35155" spans="15:15" x14ac:dyDescent="0.3">
      <c r="O35155" s="1"/>
    </row>
    <row r="35156" spans="15:15" x14ac:dyDescent="0.3">
      <c r="O35156" s="1"/>
    </row>
    <row r="35157" spans="15:15" x14ac:dyDescent="0.3">
      <c r="O35157" s="1"/>
    </row>
    <row r="35158" spans="15:15" x14ac:dyDescent="0.3">
      <c r="O35158" s="1"/>
    </row>
    <row r="35159" spans="15:15" x14ac:dyDescent="0.3">
      <c r="O35159" s="1"/>
    </row>
    <row r="35160" spans="15:15" x14ac:dyDescent="0.3">
      <c r="O35160" s="1"/>
    </row>
    <row r="35161" spans="15:15" x14ac:dyDescent="0.3">
      <c r="O35161" s="1"/>
    </row>
    <row r="35162" spans="15:15" x14ac:dyDescent="0.3">
      <c r="O35162" s="1"/>
    </row>
    <row r="35163" spans="15:15" x14ac:dyDescent="0.3">
      <c r="O35163" s="1"/>
    </row>
    <row r="35164" spans="15:15" x14ac:dyDescent="0.3">
      <c r="O35164" s="1"/>
    </row>
    <row r="35165" spans="15:15" x14ac:dyDescent="0.3">
      <c r="O35165" s="1"/>
    </row>
    <row r="35166" spans="15:15" x14ac:dyDescent="0.3">
      <c r="O35166" s="1"/>
    </row>
    <row r="35167" spans="15:15" x14ac:dyDescent="0.3">
      <c r="O35167" s="1"/>
    </row>
    <row r="35168" spans="15:15" x14ac:dyDescent="0.3">
      <c r="O35168" s="1"/>
    </row>
    <row r="35169" spans="15:15" x14ac:dyDescent="0.3">
      <c r="O35169" s="1"/>
    </row>
    <row r="35170" spans="15:15" x14ac:dyDescent="0.3">
      <c r="O35170" s="1"/>
    </row>
    <row r="35171" spans="15:15" x14ac:dyDescent="0.3">
      <c r="O35171" s="1"/>
    </row>
    <row r="35172" spans="15:15" x14ac:dyDescent="0.3">
      <c r="O35172" s="1"/>
    </row>
    <row r="35173" spans="15:15" x14ac:dyDescent="0.3">
      <c r="O35173" s="1"/>
    </row>
    <row r="35174" spans="15:15" x14ac:dyDescent="0.3">
      <c r="O35174" s="1"/>
    </row>
    <row r="35175" spans="15:15" x14ac:dyDescent="0.3">
      <c r="O35175" s="1"/>
    </row>
    <row r="35176" spans="15:15" x14ac:dyDescent="0.3">
      <c r="O35176" s="1"/>
    </row>
    <row r="35177" spans="15:15" x14ac:dyDescent="0.3">
      <c r="O35177" s="1"/>
    </row>
    <row r="35178" spans="15:15" x14ac:dyDescent="0.3">
      <c r="O35178" s="1"/>
    </row>
    <row r="35179" spans="15:15" x14ac:dyDescent="0.3">
      <c r="O35179" s="1"/>
    </row>
    <row r="35180" spans="15:15" x14ac:dyDescent="0.3">
      <c r="O35180" s="1"/>
    </row>
    <row r="35181" spans="15:15" x14ac:dyDescent="0.3">
      <c r="O35181" s="1"/>
    </row>
    <row r="35182" spans="15:15" x14ac:dyDescent="0.3">
      <c r="O35182" s="1"/>
    </row>
    <row r="35183" spans="15:15" x14ac:dyDescent="0.3">
      <c r="O35183" s="1"/>
    </row>
    <row r="35184" spans="15:15" x14ac:dyDescent="0.3">
      <c r="O35184" s="1"/>
    </row>
    <row r="35185" spans="15:15" x14ac:dyDescent="0.3">
      <c r="O35185" s="1"/>
    </row>
    <row r="35186" spans="15:15" x14ac:dyDescent="0.3">
      <c r="O35186" s="1"/>
    </row>
    <row r="35187" spans="15:15" x14ac:dyDescent="0.3">
      <c r="O35187" s="1"/>
    </row>
    <row r="35188" spans="15:15" x14ac:dyDescent="0.3">
      <c r="O35188" s="1"/>
    </row>
    <row r="35189" spans="15:15" x14ac:dyDescent="0.3">
      <c r="O35189" s="1"/>
    </row>
    <row r="35190" spans="15:15" x14ac:dyDescent="0.3">
      <c r="O35190" s="1"/>
    </row>
    <row r="35191" spans="15:15" x14ac:dyDescent="0.3">
      <c r="O35191" s="1"/>
    </row>
    <row r="35192" spans="15:15" x14ac:dyDescent="0.3">
      <c r="O35192" s="1"/>
    </row>
    <row r="35193" spans="15:15" x14ac:dyDescent="0.3">
      <c r="O35193" s="1"/>
    </row>
    <row r="35194" spans="15:15" x14ac:dyDescent="0.3">
      <c r="O35194" s="1"/>
    </row>
    <row r="35195" spans="15:15" x14ac:dyDescent="0.3">
      <c r="O35195" s="1"/>
    </row>
    <row r="35196" spans="15:15" x14ac:dyDescent="0.3">
      <c r="O35196" s="1"/>
    </row>
    <row r="35197" spans="15:15" x14ac:dyDescent="0.3">
      <c r="O35197" s="1"/>
    </row>
    <row r="35198" spans="15:15" x14ac:dyDescent="0.3">
      <c r="O35198" s="1"/>
    </row>
    <row r="35199" spans="15:15" x14ac:dyDescent="0.3">
      <c r="O35199" s="1"/>
    </row>
    <row r="35200" spans="15:15" x14ac:dyDescent="0.3">
      <c r="O35200" s="1"/>
    </row>
    <row r="35201" spans="15:15" x14ac:dyDescent="0.3">
      <c r="O35201" s="1"/>
    </row>
    <row r="35202" spans="15:15" x14ac:dyDescent="0.3">
      <c r="O35202" s="1"/>
    </row>
    <row r="35203" spans="15:15" x14ac:dyDescent="0.3">
      <c r="O35203" s="1"/>
    </row>
    <row r="35204" spans="15:15" x14ac:dyDescent="0.3">
      <c r="O35204" s="1"/>
    </row>
    <row r="35205" spans="15:15" x14ac:dyDescent="0.3">
      <c r="O35205" s="1"/>
    </row>
    <row r="35206" spans="15:15" x14ac:dyDescent="0.3">
      <c r="O35206" s="1"/>
    </row>
    <row r="35207" spans="15:15" x14ac:dyDescent="0.3">
      <c r="O35207" s="1"/>
    </row>
    <row r="35208" spans="15:15" x14ac:dyDescent="0.3">
      <c r="O35208" s="1"/>
    </row>
    <row r="35209" spans="15:15" x14ac:dyDescent="0.3">
      <c r="O35209" s="1"/>
    </row>
    <row r="35210" spans="15:15" x14ac:dyDescent="0.3">
      <c r="O35210" s="1"/>
    </row>
    <row r="35211" spans="15:15" x14ac:dyDescent="0.3">
      <c r="O35211" s="1"/>
    </row>
    <row r="35212" spans="15:15" x14ac:dyDescent="0.3">
      <c r="O35212" s="1"/>
    </row>
    <row r="35213" spans="15:15" x14ac:dyDescent="0.3">
      <c r="O35213" s="1"/>
    </row>
    <row r="35214" spans="15:15" x14ac:dyDescent="0.3">
      <c r="O35214" s="1"/>
    </row>
    <row r="35215" spans="15:15" x14ac:dyDescent="0.3">
      <c r="O35215" s="1"/>
    </row>
    <row r="35216" spans="15:15" x14ac:dyDescent="0.3">
      <c r="O35216" s="1"/>
    </row>
    <row r="35217" spans="15:15" x14ac:dyDescent="0.3">
      <c r="O35217" s="1"/>
    </row>
    <row r="35218" spans="15:15" x14ac:dyDescent="0.3">
      <c r="O35218" s="1"/>
    </row>
    <row r="35219" spans="15:15" x14ac:dyDescent="0.3">
      <c r="O35219" s="1"/>
    </row>
    <row r="35220" spans="15:15" x14ac:dyDescent="0.3">
      <c r="O35220" s="1"/>
    </row>
    <row r="35221" spans="15:15" x14ac:dyDescent="0.3">
      <c r="O35221" s="1"/>
    </row>
    <row r="35222" spans="15:15" x14ac:dyDescent="0.3">
      <c r="O35222" s="1"/>
    </row>
    <row r="35223" spans="15:15" x14ac:dyDescent="0.3">
      <c r="O35223" s="1"/>
    </row>
    <row r="35224" spans="15:15" x14ac:dyDescent="0.3">
      <c r="O35224" s="1"/>
    </row>
    <row r="35225" spans="15:15" x14ac:dyDescent="0.3">
      <c r="O35225" s="1"/>
    </row>
    <row r="35226" spans="15:15" x14ac:dyDescent="0.3">
      <c r="O35226" s="1"/>
    </row>
    <row r="35227" spans="15:15" x14ac:dyDescent="0.3">
      <c r="O35227" s="1"/>
    </row>
    <row r="35228" spans="15:15" x14ac:dyDescent="0.3">
      <c r="O35228" s="1"/>
    </row>
    <row r="35229" spans="15:15" x14ac:dyDescent="0.3">
      <c r="O35229" s="1"/>
    </row>
    <row r="35230" spans="15:15" x14ac:dyDescent="0.3">
      <c r="O35230" s="1"/>
    </row>
    <row r="35231" spans="15:15" x14ac:dyDescent="0.3">
      <c r="O35231" s="1"/>
    </row>
    <row r="35232" spans="15:15" x14ac:dyDescent="0.3">
      <c r="O35232" s="1"/>
    </row>
    <row r="35233" spans="15:15" x14ac:dyDescent="0.3">
      <c r="O35233" s="1"/>
    </row>
    <row r="35234" spans="15:15" x14ac:dyDescent="0.3">
      <c r="O35234" s="1"/>
    </row>
    <row r="35235" spans="15:15" x14ac:dyDescent="0.3">
      <c r="O35235" s="1"/>
    </row>
    <row r="35236" spans="15:15" x14ac:dyDescent="0.3">
      <c r="O35236" s="1"/>
    </row>
    <row r="35237" spans="15:15" x14ac:dyDescent="0.3">
      <c r="O35237" s="1"/>
    </row>
    <row r="35238" spans="15:15" x14ac:dyDescent="0.3">
      <c r="O35238" s="1"/>
    </row>
    <row r="35239" spans="15:15" x14ac:dyDescent="0.3">
      <c r="O35239" s="1"/>
    </row>
    <row r="35240" spans="15:15" x14ac:dyDescent="0.3">
      <c r="O35240" s="1"/>
    </row>
    <row r="35241" spans="15:15" x14ac:dyDescent="0.3">
      <c r="O35241" s="1"/>
    </row>
    <row r="35242" spans="15:15" x14ac:dyDescent="0.3">
      <c r="O35242" s="1"/>
    </row>
    <row r="35243" spans="15:15" x14ac:dyDescent="0.3">
      <c r="O35243" s="1"/>
    </row>
    <row r="35244" spans="15:15" x14ac:dyDescent="0.3">
      <c r="O35244" s="1"/>
    </row>
    <row r="35245" spans="15:15" x14ac:dyDescent="0.3">
      <c r="O35245" s="1"/>
    </row>
    <row r="35246" spans="15:15" x14ac:dyDescent="0.3">
      <c r="O35246" s="1"/>
    </row>
    <row r="35247" spans="15:15" x14ac:dyDescent="0.3">
      <c r="O35247" s="1"/>
    </row>
    <row r="35248" spans="15:15" x14ac:dyDescent="0.3">
      <c r="O35248" s="1"/>
    </row>
    <row r="35249" spans="15:15" x14ac:dyDescent="0.3">
      <c r="O35249" s="1"/>
    </row>
    <row r="35250" spans="15:15" x14ac:dyDescent="0.3">
      <c r="O35250" s="1"/>
    </row>
    <row r="35251" spans="15:15" x14ac:dyDescent="0.3">
      <c r="O35251" s="1"/>
    </row>
    <row r="35252" spans="15:15" x14ac:dyDescent="0.3">
      <c r="O35252" s="1"/>
    </row>
    <row r="35253" spans="15:15" x14ac:dyDescent="0.3">
      <c r="O35253" s="1"/>
    </row>
    <row r="35254" spans="15:15" x14ac:dyDescent="0.3">
      <c r="O35254" s="1"/>
    </row>
    <row r="35255" spans="15:15" x14ac:dyDescent="0.3">
      <c r="O35255" s="1"/>
    </row>
    <row r="35256" spans="15:15" x14ac:dyDescent="0.3">
      <c r="O35256" s="1"/>
    </row>
    <row r="35257" spans="15:15" x14ac:dyDescent="0.3">
      <c r="O35257" s="1"/>
    </row>
    <row r="35258" spans="15:15" x14ac:dyDescent="0.3">
      <c r="O35258" s="1"/>
    </row>
    <row r="35259" spans="15:15" x14ac:dyDescent="0.3">
      <c r="O35259" s="1"/>
    </row>
    <row r="35260" spans="15:15" x14ac:dyDescent="0.3">
      <c r="O35260" s="1"/>
    </row>
    <row r="35261" spans="15:15" x14ac:dyDescent="0.3">
      <c r="O35261" s="1"/>
    </row>
    <row r="35262" spans="15:15" x14ac:dyDescent="0.3">
      <c r="O35262" s="1"/>
    </row>
    <row r="35263" spans="15:15" x14ac:dyDescent="0.3">
      <c r="O35263" s="1"/>
    </row>
    <row r="35264" spans="15:15" x14ac:dyDescent="0.3">
      <c r="O35264" s="1"/>
    </row>
    <row r="35265" spans="15:15" x14ac:dyDescent="0.3">
      <c r="O35265" s="1"/>
    </row>
    <row r="35266" spans="15:15" x14ac:dyDescent="0.3">
      <c r="O35266" s="1"/>
    </row>
    <row r="35267" spans="15:15" x14ac:dyDescent="0.3">
      <c r="O35267" s="1"/>
    </row>
    <row r="35268" spans="15:15" x14ac:dyDescent="0.3">
      <c r="O35268" s="1"/>
    </row>
    <row r="35269" spans="15:15" x14ac:dyDescent="0.3">
      <c r="O35269" s="1"/>
    </row>
    <row r="35270" spans="15:15" x14ac:dyDescent="0.3">
      <c r="O35270" s="1"/>
    </row>
    <row r="35271" spans="15:15" x14ac:dyDescent="0.3">
      <c r="O35271" s="1"/>
    </row>
    <row r="35272" spans="15:15" x14ac:dyDescent="0.3">
      <c r="O35272" s="1"/>
    </row>
    <row r="35273" spans="15:15" x14ac:dyDescent="0.3">
      <c r="O35273" s="1"/>
    </row>
    <row r="35274" spans="15:15" x14ac:dyDescent="0.3">
      <c r="O35274" s="1"/>
    </row>
    <row r="35275" spans="15:15" x14ac:dyDescent="0.3">
      <c r="O35275" s="1"/>
    </row>
    <row r="35276" spans="15:15" x14ac:dyDescent="0.3">
      <c r="O35276" s="1"/>
    </row>
    <row r="35277" spans="15:15" x14ac:dyDescent="0.3">
      <c r="O35277" s="1"/>
    </row>
    <row r="35278" spans="15:15" x14ac:dyDescent="0.3">
      <c r="O35278" s="1"/>
    </row>
    <row r="35279" spans="15:15" x14ac:dyDescent="0.3">
      <c r="O35279" s="1"/>
    </row>
    <row r="35280" spans="15:15" x14ac:dyDescent="0.3">
      <c r="O35280" s="1"/>
    </row>
    <row r="35281" spans="15:15" x14ac:dyDescent="0.3">
      <c r="O35281" s="1"/>
    </row>
    <row r="35282" spans="15:15" x14ac:dyDescent="0.3">
      <c r="O35282" s="1"/>
    </row>
    <row r="35283" spans="15:15" x14ac:dyDescent="0.3">
      <c r="O35283" s="1"/>
    </row>
    <row r="35284" spans="15:15" x14ac:dyDescent="0.3">
      <c r="O35284" s="1"/>
    </row>
    <row r="35285" spans="15:15" x14ac:dyDescent="0.3">
      <c r="O35285" s="1"/>
    </row>
    <row r="35286" spans="15:15" x14ac:dyDescent="0.3">
      <c r="O35286" s="1"/>
    </row>
    <row r="35287" spans="15:15" x14ac:dyDescent="0.3">
      <c r="O35287" s="1"/>
    </row>
    <row r="35288" spans="15:15" x14ac:dyDescent="0.3">
      <c r="O35288" s="1"/>
    </row>
    <row r="35289" spans="15:15" x14ac:dyDescent="0.3">
      <c r="O35289" s="1"/>
    </row>
    <row r="35290" spans="15:15" x14ac:dyDescent="0.3">
      <c r="O35290" s="1"/>
    </row>
    <row r="35291" spans="15:15" x14ac:dyDescent="0.3">
      <c r="O35291" s="1"/>
    </row>
    <row r="35292" spans="15:15" x14ac:dyDescent="0.3">
      <c r="O35292" s="1"/>
    </row>
    <row r="35293" spans="15:15" x14ac:dyDescent="0.3">
      <c r="O35293" s="1"/>
    </row>
    <row r="35294" spans="15:15" x14ac:dyDescent="0.3">
      <c r="O35294" s="1"/>
    </row>
    <row r="35295" spans="15:15" x14ac:dyDescent="0.3">
      <c r="O35295" s="1"/>
    </row>
    <row r="35296" spans="15:15" x14ac:dyDescent="0.3">
      <c r="O35296" s="1"/>
    </row>
    <row r="35297" spans="15:15" x14ac:dyDescent="0.3">
      <c r="O35297" s="1"/>
    </row>
    <row r="35298" spans="15:15" x14ac:dyDescent="0.3">
      <c r="O35298" s="1"/>
    </row>
    <row r="35299" spans="15:15" x14ac:dyDescent="0.3">
      <c r="O35299" s="1"/>
    </row>
    <row r="35300" spans="15:15" x14ac:dyDescent="0.3">
      <c r="O35300" s="1"/>
    </row>
    <row r="35301" spans="15:15" x14ac:dyDescent="0.3">
      <c r="O35301" s="1"/>
    </row>
    <row r="35302" spans="15:15" x14ac:dyDescent="0.3">
      <c r="O35302" s="1"/>
    </row>
    <row r="35303" spans="15:15" x14ac:dyDescent="0.3">
      <c r="O35303" s="1"/>
    </row>
    <row r="35304" spans="15:15" x14ac:dyDescent="0.3">
      <c r="O35304" s="1"/>
    </row>
    <row r="35305" spans="15:15" x14ac:dyDescent="0.3">
      <c r="O35305" s="1"/>
    </row>
    <row r="35306" spans="15:15" x14ac:dyDescent="0.3">
      <c r="O35306" s="1"/>
    </row>
    <row r="35307" spans="15:15" x14ac:dyDescent="0.3">
      <c r="O35307" s="1"/>
    </row>
    <row r="35308" spans="15:15" x14ac:dyDescent="0.3">
      <c r="O35308" s="1"/>
    </row>
    <row r="35309" spans="15:15" x14ac:dyDescent="0.3">
      <c r="O35309" s="1"/>
    </row>
    <row r="35310" spans="15:15" x14ac:dyDescent="0.3">
      <c r="O35310" s="1"/>
    </row>
    <row r="35311" spans="15:15" x14ac:dyDescent="0.3">
      <c r="O35311" s="1"/>
    </row>
    <row r="35312" spans="15:15" x14ac:dyDescent="0.3">
      <c r="O35312" s="1"/>
    </row>
    <row r="35313" spans="15:15" x14ac:dyDescent="0.3">
      <c r="O35313" s="1"/>
    </row>
    <row r="35314" spans="15:15" x14ac:dyDescent="0.3">
      <c r="O35314" s="1"/>
    </row>
    <row r="35315" spans="15:15" x14ac:dyDescent="0.3">
      <c r="O35315" s="1"/>
    </row>
    <row r="35316" spans="15:15" x14ac:dyDescent="0.3">
      <c r="O35316" s="1"/>
    </row>
    <row r="35317" spans="15:15" x14ac:dyDescent="0.3">
      <c r="O35317" s="1"/>
    </row>
    <row r="35318" spans="15:15" x14ac:dyDescent="0.3">
      <c r="O35318" s="1"/>
    </row>
    <row r="35319" spans="15:15" x14ac:dyDescent="0.3">
      <c r="O35319" s="1"/>
    </row>
    <row r="35320" spans="15:15" x14ac:dyDescent="0.3">
      <c r="O35320" s="1"/>
    </row>
    <row r="35321" spans="15:15" x14ac:dyDescent="0.3">
      <c r="O35321" s="1"/>
    </row>
    <row r="35322" spans="15:15" x14ac:dyDescent="0.3">
      <c r="O35322" s="1"/>
    </row>
    <row r="35323" spans="15:15" x14ac:dyDescent="0.3">
      <c r="O35323" s="1"/>
    </row>
    <row r="35324" spans="15:15" x14ac:dyDescent="0.3">
      <c r="O35324" s="1"/>
    </row>
    <row r="35325" spans="15:15" x14ac:dyDescent="0.3">
      <c r="O35325" s="1"/>
    </row>
    <row r="35326" spans="15:15" x14ac:dyDescent="0.3">
      <c r="O35326" s="1"/>
    </row>
    <row r="35327" spans="15:15" x14ac:dyDescent="0.3">
      <c r="O35327" s="1"/>
    </row>
    <row r="35328" spans="15:15" x14ac:dyDescent="0.3">
      <c r="O35328" s="1"/>
    </row>
    <row r="35329" spans="15:15" x14ac:dyDescent="0.3">
      <c r="O35329" s="1"/>
    </row>
    <row r="35330" spans="15:15" x14ac:dyDescent="0.3">
      <c r="O35330" s="1"/>
    </row>
    <row r="35331" spans="15:15" x14ac:dyDescent="0.3">
      <c r="O35331" s="1"/>
    </row>
    <row r="35332" spans="15:15" x14ac:dyDescent="0.3">
      <c r="O35332" s="1"/>
    </row>
    <row r="35333" spans="15:15" x14ac:dyDescent="0.3">
      <c r="O35333" s="1"/>
    </row>
    <row r="35334" spans="15:15" x14ac:dyDescent="0.3">
      <c r="O35334" s="1"/>
    </row>
    <row r="35335" spans="15:15" x14ac:dyDescent="0.3">
      <c r="O35335" s="1"/>
    </row>
    <row r="35336" spans="15:15" x14ac:dyDescent="0.3">
      <c r="O35336" s="1"/>
    </row>
    <row r="35337" spans="15:15" x14ac:dyDescent="0.3">
      <c r="O35337" s="1"/>
    </row>
    <row r="35338" spans="15:15" x14ac:dyDescent="0.3">
      <c r="O35338" s="1"/>
    </row>
    <row r="35339" spans="15:15" x14ac:dyDescent="0.3">
      <c r="O35339" s="1"/>
    </row>
    <row r="35340" spans="15:15" x14ac:dyDescent="0.3">
      <c r="O35340" s="1"/>
    </row>
    <row r="35341" spans="15:15" x14ac:dyDescent="0.3">
      <c r="O35341" s="1"/>
    </row>
    <row r="35342" spans="15:15" x14ac:dyDescent="0.3">
      <c r="O35342" s="1"/>
    </row>
    <row r="35343" spans="15:15" x14ac:dyDescent="0.3">
      <c r="O35343" s="1"/>
    </row>
    <row r="35344" spans="15:15" x14ac:dyDescent="0.3">
      <c r="O35344" s="1"/>
    </row>
    <row r="35345" spans="15:15" x14ac:dyDescent="0.3">
      <c r="O35345" s="1"/>
    </row>
    <row r="35346" spans="15:15" x14ac:dyDescent="0.3">
      <c r="O35346" s="1"/>
    </row>
    <row r="35347" spans="15:15" x14ac:dyDescent="0.3">
      <c r="O35347" s="1"/>
    </row>
    <row r="35348" spans="15:15" x14ac:dyDescent="0.3">
      <c r="O35348" s="1"/>
    </row>
    <row r="35349" spans="15:15" x14ac:dyDescent="0.3">
      <c r="O35349" s="1"/>
    </row>
    <row r="35350" spans="15:15" x14ac:dyDescent="0.3">
      <c r="O35350" s="1"/>
    </row>
    <row r="35351" spans="15:15" x14ac:dyDescent="0.3">
      <c r="O35351" s="1"/>
    </row>
    <row r="35352" spans="15:15" x14ac:dyDescent="0.3">
      <c r="O35352" s="1"/>
    </row>
    <row r="35353" spans="15:15" x14ac:dyDescent="0.3">
      <c r="O35353" s="1"/>
    </row>
    <row r="35354" spans="15:15" x14ac:dyDescent="0.3">
      <c r="O35354" s="1"/>
    </row>
    <row r="35355" spans="15:15" x14ac:dyDescent="0.3">
      <c r="O35355" s="1"/>
    </row>
    <row r="35356" spans="15:15" x14ac:dyDescent="0.3">
      <c r="O35356" s="1"/>
    </row>
    <row r="35357" spans="15:15" x14ac:dyDescent="0.3">
      <c r="O35357" s="1"/>
    </row>
    <row r="35358" spans="15:15" x14ac:dyDescent="0.3">
      <c r="O35358" s="1"/>
    </row>
    <row r="35359" spans="15:15" x14ac:dyDescent="0.3">
      <c r="O35359" s="1"/>
    </row>
    <row r="35360" spans="15:15" x14ac:dyDescent="0.3">
      <c r="O35360" s="1"/>
    </row>
    <row r="35361" spans="15:15" x14ac:dyDescent="0.3">
      <c r="O35361" s="1"/>
    </row>
    <row r="35362" spans="15:15" x14ac:dyDescent="0.3">
      <c r="O35362" s="1"/>
    </row>
    <row r="35363" spans="15:15" x14ac:dyDescent="0.3">
      <c r="O35363" s="1"/>
    </row>
    <row r="35364" spans="15:15" x14ac:dyDescent="0.3">
      <c r="O35364" s="1"/>
    </row>
    <row r="35365" spans="15:15" x14ac:dyDescent="0.3">
      <c r="O35365" s="1"/>
    </row>
    <row r="35366" spans="15:15" x14ac:dyDescent="0.3">
      <c r="O35366" s="1"/>
    </row>
    <row r="35367" spans="15:15" x14ac:dyDescent="0.3">
      <c r="O35367" s="1"/>
    </row>
    <row r="35368" spans="15:15" x14ac:dyDescent="0.3">
      <c r="O35368" s="1"/>
    </row>
    <row r="35369" spans="15:15" x14ac:dyDescent="0.3">
      <c r="O35369" s="1"/>
    </row>
    <row r="35370" spans="15:15" x14ac:dyDescent="0.3">
      <c r="O35370" s="1"/>
    </row>
    <row r="35371" spans="15:15" x14ac:dyDescent="0.3">
      <c r="O35371" s="1"/>
    </row>
    <row r="35372" spans="15:15" x14ac:dyDescent="0.3">
      <c r="O35372" s="1"/>
    </row>
    <row r="35373" spans="15:15" x14ac:dyDescent="0.3">
      <c r="O35373" s="1"/>
    </row>
    <row r="35374" spans="15:15" x14ac:dyDescent="0.3">
      <c r="O35374" s="1"/>
    </row>
    <row r="35375" spans="15:15" x14ac:dyDescent="0.3">
      <c r="O35375" s="1"/>
    </row>
    <row r="35376" spans="15:15" x14ac:dyDescent="0.3">
      <c r="O35376" s="1"/>
    </row>
    <row r="35377" spans="15:15" x14ac:dyDescent="0.3">
      <c r="O35377" s="1"/>
    </row>
    <row r="35378" spans="15:15" x14ac:dyDescent="0.3">
      <c r="O35378" s="1"/>
    </row>
    <row r="35379" spans="15:15" x14ac:dyDescent="0.3">
      <c r="O35379" s="1"/>
    </row>
    <row r="35380" spans="15:15" x14ac:dyDescent="0.3">
      <c r="O35380" s="1"/>
    </row>
    <row r="35381" spans="15:15" x14ac:dyDescent="0.3">
      <c r="O35381" s="1"/>
    </row>
    <row r="35382" spans="15:15" x14ac:dyDescent="0.3">
      <c r="O35382" s="1"/>
    </row>
    <row r="35383" spans="15:15" x14ac:dyDescent="0.3">
      <c r="O35383" s="1"/>
    </row>
    <row r="35384" spans="15:15" x14ac:dyDescent="0.3">
      <c r="O35384" s="1"/>
    </row>
    <row r="35385" spans="15:15" x14ac:dyDescent="0.3">
      <c r="O35385" s="1"/>
    </row>
    <row r="35386" spans="15:15" x14ac:dyDescent="0.3">
      <c r="O35386" s="1"/>
    </row>
    <row r="35387" spans="15:15" x14ac:dyDescent="0.3">
      <c r="O35387" s="1"/>
    </row>
    <row r="35388" spans="15:15" x14ac:dyDescent="0.3">
      <c r="O35388" s="1"/>
    </row>
    <row r="35389" spans="15:15" x14ac:dyDescent="0.3">
      <c r="O35389" s="1"/>
    </row>
    <row r="35390" spans="15:15" x14ac:dyDescent="0.3">
      <c r="O35390" s="1"/>
    </row>
    <row r="35391" spans="15:15" x14ac:dyDescent="0.3">
      <c r="O35391" s="1"/>
    </row>
    <row r="35392" spans="15:15" x14ac:dyDescent="0.3">
      <c r="O35392" s="1"/>
    </row>
    <row r="35393" spans="15:15" x14ac:dyDescent="0.3">
      <c r="O35393" s="1"/>
    </row>
    <row r="35394" spans="15:15" x14ac:dyDescent="0.3">
      <c r="O35394" s="1"/>
    </row>
    <row r="35395" spans="15:15" x14ac:dyDescent="0.3">
      <c r="O35395" s="1"/>
    </row>
    <row r="35396" spans="15:15" x14ac:dyDescent="0.3">
      <c r="O35396" s="1"/>
    </row>
    <row r="35397" spans="15:15" x14ac:dyDescent="0.3">
      <c r="O35397" s="1"/>
    </row>
    <row r="35398" spans="15:15" x14ac:dyDescent="0.3">
      <c r="O35398" s="1"/>
    </row>
    <row r="35399" spans="15:15" x14ac:dyDescent="0.3">
      <c r="O35399" s="1"/>
    </row>
    <row r="35400" spans="15:15" x14ac:dyDescent="0.3">
      <c r="O35400" s="1"/>
    </row>
    <row r="35401" spans="15:15" x14ac:dyDescent="0.3">
      <c r="O35401" s="1"/>
    </row>
    <row r="35402" spans="15:15" x14ac:dyDescent="0.3">
      <c r="O35402" s="1"/>
    </row>
    <row r="35403" spans="15:15" x14ac:dyDescent="0.3">
      <c r="O35403" s="1"/>
    </row>
    <row r="35404" spans="15:15" x14ac:dyDescent="0.3">
      <c r="O35404" s="1"/>
    </row>
    <row r="35405" spans="15:15" x14ac:dyDescent="0.3">
      <c r="O35405" s="1"/>
    </row>
    <row r="35406" spans="15:15" x14ac:dyDescent="0.3">
      <c r="O35406" s="1"/>
    </row>
    <row r="35407" spans="15:15" x14ac:dyDescent="0.3">
      <c r="O35407" s="1"/>
    </row>
    <row r="35408" spans="15:15" x14ac:dyDescent="0.3">
      <c r="O35408" s="1"/>
    </row>
    <row r="35409" spans="15:15" x14ac:dyDescent="0.3">
      <c r="O35409" s="1"/>
    </row>
    <row r="35410" spans="15:15" x14ac:dyDescent="0.3">
      <c r="O35410" s="1"/>
    </row>
    <row r="35411" spans="15:15" x14ac:dyDescent="0.3">
      <c r="O35411" s="1"/>
    </row>
    <row r="35412" spans="15:15" x14ac:dyDescent="0.3">
      <c r="O35412" s="1"/>
    </row>
    <row r="35413" spans="15:15" x14ac:dyDescent="0.3">
      <c r="O35413" s="1"/>
    </row>
    <row r="35414" spans="15:15" x14ac:dyDescent="0.3">
      <c r="O35414" s="1"/>
    </row>
    <row r="35415" spans="15:15" x14ac:dyDescent="0.3">
      <c r="O35415" s="1"/>
    </row>
    <row r="35416" spans="15:15" x14ac:dyDescent="0.3">
      <c r="O35416" s="1"/>
    </row>
    <row r="35417" spans="15:15" x14ac:dyDescent="0.3">
      <c r="O35417" s="1"/>
    </row>
    <row r="35418" spans="15:15" x14ac:dyDescent="0.3">
      <c r="O35418" s="1"/>
    </row>
    <row r="35419" spans="15:15" x14ac:dyDescent="0.3">
      <c r="O35419" s="1"/>
    </row>
    <row r="35420" spans="15:15" x14ac:dyDescent="0.3">
      <c r="O35420" s="1"/>
    </row>
    <row r="35421" spans="15:15" x14ac:dyDescent="0.3">
      <c r="O35421" s="1"/>
    </row>
    <row r="35422" spans="15:15" x14ac:dyDescent="0.3">
      <c r="O35422" s="1"/>
    </row>
    <row r="35423" spans="15:15" x14ac:dyDescent="0.3">
      <c r="O35423" s="1"/>
    </row>
    <row r="35424" spans="15:15" x14ac:dyDescent="0.3">
      <c r="O35424" s="1"/>
    </row>
    <row r="35425" spans="15:15" x14ac:dyDescent="0.3">
      <c r="O35425" s="1"/>
    </row>
    <row r="35426" spans="15:15" x14ac:dyDescent="0.3">
      <c r="O35426" s="1"/>
    </row>
    <row r="35427" spans="15:15" x14ac:dyDescent="0.3">
      <c r="O35427" s="1"/>
    </row>
    <row r="35428" spans="15:15" x14ac:dyDescent="0.3">
      <c r="O35428" s="1"/>
    </row>
    <row r="35429" spans="15:15" x14ac:dyDescent="0.3">
      <c r="O35429" s="1"/>
    </row>
    <row r="35430" spans="15:15" x14ac:dyDescent="0.3">
      <c r="O35430" s="1"/>
    </row>
    <row r="35431" spans="15:15" x14ac:dyDescent="0.3">
      <c r="O35431" s="1"/>
    </row>
    <row r="35432" spans="15:15" x14ac:dyDescent="0.3">
      <c r="O35432" s="1"/>
    </row>
    <row r="35433" spans="15:15" x14ac:dyDescent="0.3">
      <c r="O35433" s="1"/>
    </row>
    <row r="35434" spans="15:15" x14ac:dyDescent="0.3">
      <c r="O35434" s="1"/>
    </row>
    <row r="35435" spans="15:15" x14ac:dyDescent="0.3">
      <c r="O35435" s="1"/>
    </row>
    <row r="35436" spans="15:15" x14ac:dyDescent="0.3">
      <c r="O35436" s="1"/>
    </row>
    <row r="35437" spans="15:15" x14ac:dyDescent="0.3">
      <c r="O35437" s="1"/>
    </row>
    <row r="35438" spans="15:15" x14ac:dyDescent="0.3">
      <c r="O35438" s="1"/>
    </row>
    <row r="35439" spans="15:15" x14ac:dyDescent="0.3">
      <c r="O35439" s="1"/>
    </row>
    <row r="35440" spans="15:15" x14ac:dyDescent="0.3">
      <c r="O35440" s="1"/>
    </row>
    <row r="35441" spans="15:15" x14ac:dyDescent="0.3">
      <c r="O35441" s="1"/>
    </row>
    <row r="35442" spans="15:15" x14ac:dyDescent="0.3">
      <c r="O35442" s="1"/>
    </row>
    <row r="35443" spans="15:15" x14ac:dyDescent="0.3">
      <c r="O35443" s="1"/>
    </row>
    <row r="35444" spans="15:15" x14ac:dyDescent="0.3">
      <c r="O35444" s="1"/>
    </row>
    <row r="35445" spans="15:15" x14ac:dyDescent="0.3">
      <c r="O35445" s="1"/>
    </row>
    <row r="35446" spans="15:15" x14ac:dyDescent="0.3">
      <c r="O35446" s="1"/>
    </row>
    <row r="35447" spans="15:15" x14ac:dyDescent="0.3">
      <c r="O35447" s="1"/>
    </row>
    <row r="35448" spans="15:15" x14ac:dyDescent="0.3">
      <c r="O35448" s="1"/>
    </row>
    <row r="35449" spans="15:15" x14ac:dyDescent="0.3">
      <c r="O35449" s="1"/>
    </row>
    <row r="35450" spans="15:15" x14ac:dyDescent="0.3">
      <c r="O35450" s="1"/>
    </row>
    <row r="35451" spans="15:15" x14ac:dyDescent="0.3">
      <c r="O35451" s="1"/>
    </row>
    <row r="35452" spans="15:15" x14ac:dyDescent="0.3">
      <c r="O35452" s="1"/>
    </row>
    <row r="35453" spans="15:15" x14ac:dyDescent="0.3">
      <c r="O35453" s="1"/>
    </row>
    <row r="35454" spans="15:15" x14ac:dyDescent="0.3">
      <c r="O35454" s="1"/>
    </row>
    <row r="35455" spans="15:15" x14ac:dyDescent="0.3">
      <c r="O35455" s="1"/>
    </row>
    <row r="35456" spans="15:15" x14ac:dyDescent="0.3">
      <c r="O35456" s="1"/>
    </row>
    <row r="35457" spans="15:15" x14ac:dyDescent="0.3">
      <c r="O35457" s="1"/>
    </row>
    <row r="35458" spans="15:15" x14ac:dyDescent="0.3">
      <c r="O35458" s="1"/>
    </row>
    <row r="35459" spans="15:15" x14ac:dyDescent="0.3">
      <c r="O35459" s="1"/>
    </row>
    <row r="35460" spans="15:15" x14ac:dyDescent="0.3">
      <c r="O35460" s="1"/>
    </row>
    <row r="35461" spans="15:15" x14ac:dyDescent="0.3">
      <c r="O35461" s="1"/>
    </row>
    <row r="35462" spans="15:15" x14ac:dyDescent="0.3">
      <c r="O35462" s="1"/>
    </row>
    <row r="35463" spans="15:15" x14ac:dyDescent="0.3">
      <c r="O35463" s="1"/>
    </row>
    <row r="35464" spans="15:15" x14ac:dyDescent="0.3">
      <c r="O35464" s="1"/>
    </row>
    <row r="35465" spans="15:15" x14ac:dyDescent="0.3">
      <c r="O35465" s="1"/>
    </row>
    <row r="35466" spans="15:15" x14ac:dyDescent="0.3">
      <c r="O35466" s="1"/>
    </row>
    <row r="35467" spans="15:15" x14ac:dyDescent="0.3">
      <c r="O35467" s="1"/>
    </row>
    <row r="35468" spans="15:15" x14ac:dyDescent="0.3">
      <c r="O35468" s="1"/>
    </row>
    <row r="35469" spans="15:15" x14ac:dyDescent="0.3">
      <c r="O35469" s="1"/>
    </row>
    <row r="35470" spans="15:15" x14ac:dyDescent="0.3">
      <c r="O35470" s="1"/>
    </row>
    <row r="35471" spans="15:15" x14ac:dyDescent="0.3">
      <c r="O35471" s="1"/>
    </row>
    <row r="35472" spans="15:15" x14ac:dyDescent="0.3">
      <c r="O35472" s="1"/>
    </row>
    <row r="35473" spans="15:15" x14ac:dyDescent="0.3">
      <c r="O35473" s="1"/>
    </row>
    <row r="35474" spans="15:15" x14ac:dyDescent="0.3">
      <c r="O35474" s="1"/>
    </row>
    <row r="35475" spans="15:15" x14ac:dyDescent="0.3">
      <c r="O35475" s="1"/>
    </row>
    <row r="35476" spans="15:15" x14ac:dyDescent="0.3">
      <c r="O35476" s="1"/>
    </row>
    <row r="35477" spans="15:15" x14ac:dyDescent="0.3">
      <c r="O35477" s="1"/>
    </row>
    <row r="35478" spans="15:15" x14ac:dyDescent="0.3">
      <c r="O35478" s="1"/>
    </row>
    <row r="35479" spans="15:15" x14ac:dyDescent="0.3">
      <c r="O35479" s="1"/>
    </row>
    <row r="35480" spans="15:15" x14ac:dyDescent="0.3">
      <c r="O35480" s="1"/>
    </row>
    <row r="35481" spans="15:15" x14ac:dyDescent="0.3">
      <c r="O35481" s="1"/>
    </row>
    <row r="35482" spans="15:15" x14ac:dyDescent="0.3">
      <c r="O35482" s="1"/>
    </row>
    <row r="35483" spans="15:15" x14ac:dyDescent="0.3">
      <c r="O35483" s="1"/>
    </row>
    <row r="35484" spans="15:15" x14ac:dyDescent="0.3">
      <c r="O35484" s="1"/>
    </row>
    <row r="35485" spans="15:15" x14ac:dyDescent="0.3">
      <c r="O35485" s="1"/>
    </row>
    <row r="35486" spans="15:15" x14ac:dyDescent="0.3">
      <c r="O35486" s="1"/>
    </row>
    <row r="35487" spans="15:15" x14ac:dyDescent="0.3">
      <c r="O35487" s="1"/>
    </row>
    <row r="35488" spans="15:15" x14ac:dyDescent="0.3">
      <c r="O35488" s="1"/>
    </row>
    <row r="35489" spans="15:15" x14ac:dyDescent="0.3">
      <c r="O35489" s="1"/>
    </row>
    <row r="35490" spans="15:15" x14ac:dyDescent="0.3">
      <c r="O35490" s="1"/>
    </row>
    <row r="35491" spans="15:15" x14ac:dyDescent="0.3">
      <c r="O35491" s="1"/>
    </row>
    <row r="35492" spans="15:15" x14ac:dyDescent="0.3">
      <c r="O35492" s="1"/>
    </row>
    <row r="35493" spans="15:15" x14ac:dyDescent="0.3">
      <c r="O35493" s="1"/>
    </row>
    <row r="35494" spans="15:15" x14ac:dyDescent="0.3">
      <c r="O35494" s="1"/>
    </row>
    <row r="35495" spans="15:15" x14ac:dyDescent="0.3">
      <c r="O35495" s="1"/>
    </row>
    <row r="35496" spans="15:15" x14ac:dyDescent="0.3">
      <c r="O35496" s="1"/>
    </row>
    <row r="35497" spans="15:15" x14ac:dyDescent="0.3">
      <c r="O35497" s="1"/>
    </row>
    <row r="35498" spans="15:15" x14ac:dyDescent="0.3">
      <c r="O35498" s="1"/>
    </row>
    <row r="35499" spans="15:15" x14ac:dyDescent="0.3">
      <c r="O35499" s="1"/>
    </row>
    <row r="35500" spans="15:15" x14ac:dyDescent="0.3">
      <c r="O35500" s="1"/>
    </row>
    <row r="35501" spans="15:15" x14ac:dyDescent="0.3">
      <c r="O35501" s="1"/>
    </row>
    <row r="35502" spans="15:15" x14ac:dyDescent="0.3">
      <c r="O35502" s="1"/>
    </row>
    <row r="35503" spans="15:15" x14ac:dyDescent="0.3">
      <c r="O35503" s="1"/>
    </row>
    <row r="35504" spans="15:15" x14ac:dyDescent="0.3">
      <c r="O35504" s="1"/>
    </row>
    <row r="35505" spans="15:15" x14ac:dyDescent="0.3">
      <c r="O35505" s="1"/>
    </row>
    <row r="35506" spans="15:15" x14ac:dyDescent="0.3">
      <c r="O35506" s="1"/>
    </row>
    <row r="35507" spans="15:15" x14ac:dyDescent="0.3">
      <c r="O35507" s="1"/>
    </row>
    <row r="35508" spans="15:15" x14ac:dyDescent="0.3">
      <c r="O35508" s="1"/>
    </row>
    <row r="35509" spans="15:15" x14ac:dyDescent="0.3">
      <c r="O35509" s="1"/>
    </row>
    <row r="35510" spans="15:15" x14ac:dyDescent="0.3">
      <c r="O35510" s="1"/>
    </row>
    <row r="35511" spans="15:15" x14ac:dyDescent="0.3">
      <c r="O35511" s="1"/>
    </row>
    <row r="35512" spans="15:15" x14ac:dyDescent="0.3">
      <c r="O35512" s="1"/>
    </row>
    <row r="35513" spans="15:15" x14ac:dyDescent="0.3">
      <c r="O35513" s="1"/>
    </row>
    <row r="35514" spans="15:15" x14ac:dyDescent="0.3">
      <c r="O35514" s="1"/>
    </row>
    <row r="35515" spans="15:15" x14ac:dyDescent="0.3">
      <c r="O35515" s="1"/>
    </row>
    <row r="35516" spans="15:15" x14ac:dyDescent="0.3">
      <c r="O35516" s="1"/>
    </row>
    <row r="35517" spans="15:15" x14ac:dyDescent="0.3">
      <c r="O35517" s="1"/>
    </row>
    <row r="35518" spans="15:15" x14ac:dyDescent="0.3">
      <c r="O35518" s="1"/>
    </row>
    <row r="35519" spans="15:15" x14ac:dyDescent="0.3">
      <c r="O35519" s="1"/>
    </row>
    <row r="35520" spans="15:15" x14ac:dyDescent="0.3">
      <c r="O35520" s="1"/>
    </row>
    <row r="35521" spans="15:15" x14ac:dyDescent="0.3">
      <c r="O35521" s="1"/>
    </row>
    <row r="35522" spans="15:15" x14ac:dyDescent="0.3">
      <c r="O35522" s="1"/>
    </row>
    <row r="35523" spans="15:15" x14ac:dyDescent="0.3">
      <c r="O35523" s="1"/>
    </row>
    <row r="35524" spans="15:15" x14ac:dyDescent="0.3">
      <c r="O35524" s="1"/>
    </row>
    <row r="35525" spans="15:15" x14ac:dyDescent="0.3">
      <c r="O35525" s="1"/>
    </row>
    <row r="35526" spans="15:15" x14ac:dyDescent="0.3">
      <c r="O35526" s="1"/>
    </row>
    <row r="35527" spans="15:15" x14ac:dyDescent="0.3">
      <c r="O35527" s="1"/>
    </row>
    <row r="35528" spans="15:15" x14ac:dyDescent="0.3">
      <c r="O35528" s="1"/>
    </row>
    <row r="35529" spans="15:15" x14ac:dyDescent="0.3">
      <c r="O35529" s="1"/>
    </row>
    <row r="35530" spans="15:15" x14ac:dyDescent="0.3">
      <c r="O35530" s="1"/>
    </row>
    <row r="35531" spans="15:15" x14ac:dyDescent="0.3">
      <c r="O35531" s="1"/>
    </row>
    <row r="35532" spans="15:15" x14ac:dyDescent="0.3">
      <c r="O35532" s="1"/>
    </row>
    <row r="35533" spans="15:15" x14ac:dyDescent="0.3">
      <c r="O35533" s="1"/>
    </row>
    <row r="35534" spans="15:15" x14ac:dyDescent="0.3">
      <c r="O35534" s="1"/>
    </row>
    <row r="35535" spans="15:15" x14ac:dyDescent="0.3">
      <c r="O35535" s="1"/>
    </row>
    <row r="35536" spans="15:15" x14ac:dyDescent="0.3">
      <c r="O35536" s="1"/>
    </row>
    <row r="35537" spans="15:15" x14ac:dyDescent="0.3">
      <c r="O35537" s="1"/>
    </row>
    <row r="35538" spans="15:15" x14ac:dyDescent="0.3">
      <c r="O35538" s="1"/>
    </row>
    <row r="35539" spans="15:15" x14ac:dyDescent="0.3">
      <c r="O35539" s="1"/>
    </row>
    <row r="35540" spans="15:15" x14ac:dyDescent="0.3">
      <c r="O35540" s="1"/>
    </row>
    <row r="35541" spans="15:15" x14ac:dyDescent="0.3">
      <c r="O35541" s="1"/>
    </row>
    <row r="35542" spans="15:15" x14ac:dyDescent="0.3">
      <c r="O35542" s="1"/>
    </row>
    <row r="35543" spans="15:15" x14ac:dyDescent="0.3">
      <c r="O35543" s="1"/>
    </row>
    <row r="35544" spans="15:15" x14ac:dyDescent="0.3">
      <c r="O35544" s="1"/>
    </row>
    <row r="35545" spans="15:15" x14ac:dyDescent="0.3">
      <c r="O35545" s="1"/>
    </row>
    <row r="35546" spans="15:15" x14ac:dyDescent="0.3">
      <c r="O35546" s="1"/>
    </row>
    <row r="35547" spans="15:15" x14ac:dyDescent="0.3">
      <c r="O35547" s="1"/>
    </row>
    <row r="35548" spans="15:15" x14ac:dyDescent="0.3">
      <c r="O35548" s="1"/>
    </row>
    <row r="35549" spans="15:15" x14ac:dyDescent="0.3">
      <c r="O35549" s="1"/>
    </row>
    <row r="35550" spans="15:15" x14ac:dyDescent="0.3">
      <c r="O35550" s="1"/>
    </row>
    <row r="35551" spans="15:15" x14ac:dyDescent="0.3">
      <c r="O35551" s="1"/>
    </row>
    <row r="35552" spans="15:15" x14ac:dyDescent="0.3">
      <c r="O35552" s="1"/>
    </row>
    <row r="35553" spans="15:15" x14ac:dyDescent="0.3">
      <c r="O35553" s="1"/>
    </row>
    <row r="35554" spans="15:15" x14ac:dyDescent="0.3">
      <c r="O35554" s="1"/>
    </row>
    <row r="35555" spans="15:15" x14ac:dyDescent="0.3">
      <c r="O35555" s="1"/>
    </row>
    <row r="35556" spans="15:15" x14ac:dyDescent="0.3">
      <c r="O35556" s="1"/>
    </row>
    <row r="35557" spans="15:15" x14ac:dyDescent="0.3">
      <c r="O35557" s="1"/>
    </row>
    <row r="35558" spans="15:15" x14ac:dyDescent="0.3">
      <c r="O35558" s="1"/>
    </row>
    <row r="35559" spans="15:15" x14ac:dyDescent="0.3">
      <c r="O35559" s="1"/>
    </row>
    <row r="35560" spans="15:15" x14ac:dyDescent="0.3">
      <c r="O35560" s="1"/>
    </row>
    <row r="35561" spans="15:15" x14ac:dyDescent="0.3">
      <c r="O35561" s="1"/>
    </row>
    <row r="35562" spans="15:15" x14ac:dyDescent="0.3">
      <c r="O35562" s="1"/>
    </row>
    <row r="35563" spans="15:15" x14ac:dyDescent="0.3">
      <c r="O35563" s="1"/>
    </row>
    <row r="35564" spans="15:15" x14ac:dyDescent="0.3">
      <c r="O35564" s="1"/>
    </row>
    <row r="35565" spans="15:15" x14ac:dyDescent="0.3">
      <c r="O35565" s="1"/>
    </row>
    <row r="35566" spans="15:15" x14ac:dyDescent="0.3">
      <c r="O35566" s="1"/>
    </row>
    <row r="35567" spans="15:15" x14ac:dyDescent="0.3">
      <c r="O35567" s="1"/>
    </row>
    <row r="35568" spans="15:15" x14ac:dyDescent="0.3">
      <c r="O35568" s="1"/>
    </row>
    <row r="35569" spans="15:15" x14ac:dyDescent="0.3">
      <c r="O35569" s="1"/>
    </row>
    <row r="35570" spans="15:15" x14ac:dyDescent="0.3">
      <c r="O35570" s="1"/>
    </row>
    <row r="35571" spans="15:15" x14ac:dyDescent="0.3">
      <c r="O35571" s="1"/>
    </row>
    <row r="35572" spans="15:15" x14ac:dyDescent="0.3">
      <c r="O35572" s="1"/>
    </row>
    <row r="35573" spans="15:15" x14ac:dyDescent="0.3">
      <c r="O35573" s="1"/>
    </row>
    <row r="35574" spans="15:15" x14ac:dyDescent="0.3">
      <c r="O35574" s="1"/>
    </row>
    <row r="35575" spans="15:15" x14ac:dyDescent="0.3">
      <c r="O35575" s="1"/>
    </row>
    <row r="35576" spans="15:15" x14ac:dyDescent="0.3">
      <c r="O35576" s="1"/>
    </row>
    <row r="35577" spans="15:15" x14ac:dyDescent="0.3">
      <c r="O35577" s="1"/>
    </row>
    <row r="35578" spans="15:15" x14ac:dyDescent="0.3">
      <c r="O35578" s="1"/>
    </row>
    <row r="35579" spans="15:15" x14ac:dyDescent="0.3">
      <c r="O35579" s="1"/>
    </row>
    <row r="35580" spans="15:15" x14ac:dyDescent="0.3">
      <c r="O35580" s="1"/>
    </row>
    <row r="35581" spans="15:15" x14ac:dyDescent="0.3">
      <c r="O35581" s="1"/>
    </row>
    <row r="35582" spans="15:15" x14ac:dyDescent="0.3">
      <c r="O35582" s="1"/>
    </row>
    <row r="35583" spans="15:15" x14ac:dyDescent="0.3">
      <c r="O35583" s="1"/>
    </row>
    <row r="35584" spans="15:15" x14ac:dyDescent="0.3">
      <c r="O35584" s="1"/>
    </row>
    <row r="35585" spans="15:15" x14ac:dyDescent="0.3">
      <c r="O35585" s="1"/>
    </row>
    <row r="35586" spans="15:15" x14ac:dyDescent="0.3">
      <c r="O35586" s="1"/>
    </row>
    <row r="35587" spans="15:15" x14ac:dyDescent="0.3">
      <c r="O35587" s="1"/>
    </row>
    <row r="35588" spans="15:15" x14ac:dyDescent="0.3">
      <c r="O35588" s="1"/>
    </row>
    <row r="35589" spans="15:15" x14ac:dyDescent="0.3">
      <c r="O35589" s="1"/>
    </row>
    <row r="35590" spans="15:15" x14ac:dyDescent="0.3">
      <c r="O35590" s="1"/>
    </row>
    <row r="35591" spans="15:15" x14ac:dyDescent="0.3">
      <c r="O35591" s="1"/>
    </row>
    <row r="35592" spans="15:15" x14ac:dyDescent="0.3">
      <c r="O35592" s="1"/>
    </row>
    <row r="35593" spans="15:15" x14ac:dyDescent="0.3">
      <c r="O35593" s="1"/>
    </row>
    <row r="35594" spans="15:15" x14ac:dyDescent="0.3">
      <c r="O35594" s="1"/>
    </row>
    <row r="35595" spans="15:15" x14ac:dyDescent="0.3">
      <c r="O35595" s="1"/>
    </row>
    <row r="35596" spans="15:15" x14ac:dyDescent="0.3">
      <c r="O35596" s="1"/>
    </row>
    <row r="35597" spans="15:15" x14ac:dyDescent="0.3">
      <c r="O35597" s="1"/>
    </row>
    <row r="35598" spans="15:15" x14ac:dyDescent="0.3">
      <c r="O35598" s="1"/>
    </row>
    <row r="35599" spans="15:15" x14ac:dyDescent="0.3">
      <c r="O35599" s="1"/>
    </row>
    <row r="35600" spans="15:15" x14ac:dyDescent="0.3">
      <c r="O35600" s="1"/>
    </row>
    <row r="35601" spans="15:15" x14ac:dyDescent="0.3">
      <c r="O35601" s="1"/>
    </row>
    <row r="35602" spans="15:15" x14ac:dyDescent="0.3">
      <c r="O35602" s="1"/>
    </row>
    <row r="35603" spans="15:15" x14ac:dyDescent="0.3">
      <c r="O35603" s="1"/>
    </row>
    <row r="35604" spans="15:15" x14ac:dyDescent="0.3">
      <c r="O35604" s="1"/>
    </row>
    <row r="35605" spans="15:15" x14ac:dyDescent="0.3">
      <c r="O35605" s="1"/>
    </row>
    <row r="35606" spans="15:15" x14ac:dyDescent="0.3">
      <c r="O35606" s="1"/>
    </row>
    <row r="35607" spans="15:15" x14ac:dyDescent="0.3">
      <c r="O35607" s="1"/>
    </row>
    <row r="35608" spans="15:15" x14ac:dyDescent="0.3">
      <c r="O35608" s="1"/>
    </row>
    <row r="35609" spans="15:15" x14ac:dyDescent="0.3">
      <c r="O35609" s="1"/>
    </row>
    <row r="35610" spans="15:15" x14ac:dyDescent="0.3">
      <c r="O35610" s="1"/>
    </row>
    <row r="35611" spans="15:15" x14ac:dyDescent="0.3">
      <c r="O35611" s="1"/>
    </row>
    <row r="35612" spans="15:15" x14ac:dyDescent="0.3">
      <c r="O35612" s="1"/>
    </row>
    <row r="35613" spans="15:15" x14ac:dyDescent="0.3">
      <c r="O35613" s="1"/>
    </row>
    <row r="35614" spans="15:15" x14ac:dyDescent="0.3">
      <c r="O35614" s="1"/>
    </row>
    <row r="35615" spans="15:15" x14ac:dyDescent="0.3">
      <c r="O35615" s="1"/>
    </row>
    <row r="35616" spans="15:15" x14ac:dyDescent="0.3">
      <c r="O35616" s="1"/>
    </row>
    <row r="35617" spans="15:15" x14ac:dyDescent="0.3">
      <c r="O35617" s="1"/>
    </row>
    <row r="35618" spans="15:15" x14ac:dyDescent="0.3">
      <c r="O35618" s="1"/>
    </row>
    <row r="35619" spans="15:15" x14ac:dyDescent="0.3">
      <c r="O35619" s="1"/>
    </row>
    <row r="35620" spans="15:15" x14ac:dyDescent="0.3">
      <c r="O35620" s="1"/>
    </row>
    <row r="35621" spans="15:15" x14ac:dyDescent="0.3">
      <c r="O35621" s="1"/>
    </row>
    <row r="35622" spans="15:15" x14ac:dyDescent="0.3">
      <c r="O35622" s="1"/>
    </row>
    <row r="35623" spans="15:15" x14ac:dyDescent="0.3">
      <c r="O35623" s="1"/>
    </row>
    <row r="35624" spans="15:15" x14ac:dyDescent="0.3">
      <c r="O35624" s="1"/>
    </row>
    <row r="35625" spans="15:15" x14ac:dyDescent="0.3">
      <c r="O35625" s="1"/>
    </row>
    <row r="35626" spans="15:15" x14ac:dyDescent="0.3">
      <c r="O35626" s="1"/>
    </row>
    <row r="35627" spans="15:15" x14ac:dyDescent="0.3">
      <c r="O35627" s="1"/>
    </row>
    <row r="35628" spans="15:15" x14ac:dyDescent="0.3">
      <c r="O35628" s="1"/>
    </row>
    <row r="35629" spans="15:15" x14ac:dyDescent="0.3">
      <c r="O35629" s="1"/>
    </row>
    <row r="35630" spans="15:15" x14ac:dyDescent="0.3">
      <c r="O35630" s="1"/>
    </row>
    <row r="35631" spans="15:15" x14ac:dyDescent="0.3">
      <c r="O35631" s="1"/>
    </row>
    <row r="35632" spans="15:15" x14ac:dyDescent="0.3">
      <c r="O35632" s="1"/>
    </row>
    <row r="35633" spans="15:15" x14ac:dyDescent="0.3">
      <c r="O35633" s="1"/>
    </row>
    <row r="35634" spans="15:15" x14ac:dyDescent="0.3">
      <c r="O35634" s="1"/>
    </row>
    <row r="35635" spans="15:15" x14ac:dyDescent="0.3">
      <c r="O35635" s="1"/>
    </row>
    <row r="35636" spans="15:15" x14ac:dyDescent="0.3">
      <c r="O35636" s="1"/>
    </row>
    <row r="35637" spans="15:15" x14ac:dyDescent="0.3">
      <c r="O35637" s="1"/>
    </row>
    <row r="35638" spans="15:15" x14ac:dyDescent="0.3">
      <c r="O35638" s="1"/>
    </row>
    <row r="35639" spans="15:15" x14ac:dyDescent="0.3">
      <c r="O35639" s="1"/>
    </row>
    <row r="35640" spans="15:15" x14ac:dyDescent="0.3">
      <c r="O35640" s="1"/>
    </row>
    <row r="35641" spans="15:15" x14ac:dyDescent="0.3">
      <c r="O35641" s="1"/>
    </row>
    <row r="35642" spans="15:15" x14ac:dyDescent="0.3">
      <c r="O35642" s="1"/>
    </row>
    <row r="35643" spans="15:15" x14ac:dyDescent="0.3">
      <c r="O35643" s="1"/>
    </row>
    <row r="35644" spans="15:15" x14ac:dyDescent="0.3">
      <c r="O35644" s="1"/>
    </row>
    <row r="35645" spans="15:15" x14ac:dyDescent="0.3">
      <c r="O35645" s="1"/>
    </row>
    <row r="35646" spans="15:15" x14ac:dyDescent="0.3">
      <c r="O35646" s="1"/>
    </row>
    <row r="35647" spans="15:15" x14ac:dyDescent="0.3">
      <c r="O35647" s="1"/>
    </row>
    <row r="35648" spans="15:15" x14ac:dyDescent="0.3">
      <c r="O35648" s="1"/>
    </row>
    <row r="35649" spans="15:15" x14ac:dyDescent="0.3">
      <c r="O35649" s="1"/>
    </row>
    <row r="35650" spans="15:15" x14ac:dyDescent="0.3">
      <c r="O35650" s="1"/>
    </row>
    <row r="35651" spans="15:15" x14ac:dyDescent="0.3">
      <c r="O35651" s="1"/>
    </row>
    <row r="35652" spans="15:15" x14ac:dyDescent="0.3">
      <c r="O35652" s="1"/>
    </row>
    <row r="35653" spans="15:15" x14ac:dyDescent="0.3">
      <c r="O35653" s="1"/>
    </row>
    <row r="35654" spans="15:15" x14ac:dyDescent="0.3">
      <c r="O35654" s="1"/>
    </row>
    <row r="35655" spans="15:15" x14ac:dyDescent="0.3">
      <c r="O35655" s="1"/>
    </row>
    <row r="35656" spans="15:15" x14ac:dyDescent="0.3">
      <c r="O35656" s="1"/>
    </row>
    <row r="35657" spans="15:15" x14ac:dyDescent="0.3">
      <c r="O35657" s="1"/>
    </row>
    <row r="35658" spans="15:15" x14ac:dyDescent="0.3">
      <c r="O35658" s="1"/>
    </row>
    <row r="35659" spans="15:15" x14ac:dyDescent="0.3">
      <c r="O35659" s="1"/>
    </row>
    <row r="35660" spans="15:15" x14ac:dyDescent="0.3">
      <c r="O35660" s="1"/>
    </row>
    <row r="35661" spans="15:15" x14ac:dyDescent="0.3">
      <c r="O35661" s="1"/>
    </row>
    <row r="35662" spans="15:15" x14ac:dyDescent="0.3">
      <c r="O35662" s="1"/>
    </row>
    <row r="35663" spans="15:15" x14ac:dyDescent="0.3">
      <c r="O35663" s="1"/>
    </row>
    <row r="35664" spans="15:15" x14ac:dyDescent="0.3">
      <c r="O35664" s="1"/>
    </row>
    <row r="35665" spans="15:15" x14ac:dyDescent="0.3">
      <c r="O35665" s="1"/>
    </row>
    <row r="35666" spans="15:15" x14ac:dyDescent="0.3">
      <c r="O35666" s="1"/>
    </row>
    <row r="35667" spans="15:15" x14ac:dyDescent="0.3">
      <c r="O35667" s="1"/>
    </row>
    <row r="35668" spans="15:15" x14ac:dyDescent="0.3">
      <c r="O35668" s="1"/>
    </row>
    <row r="35669" spans="15:15" x14ac:dyDescent="0.3">
      <c r="O35669" s="1"/>
    </row>
    <row r="35670" spans="15:15" x14ac:dyDescent="0.3">
      <c r="O35670" s="1"/>
    </row>
    <row r="35671" spans="15:15" x14ac:dyDescent="0.3">
      <c r="O35671" s="1"/>
    </row>
    <row r="35672" spans="15:15" x14ac:dyDescent="0.3">
      <c r="O35672" s="1"/>
    </row>
    <row r="35673" spans="15:15" x14ac:dyDescent="0.3">
      <c r="O35673" s="1"/>
    </row>
    <row r="35674" spans="15:15" x14ac:dyDescent="0.3">
      <c r="O35674" s="1"/>
    </row>
    <row r="35675" spans="15:15" x14ac:dyDescent="0.3">
      <c r="O35675" s="1"/>
    </row>
    <row r="35676" spans="15:15" x14ac:dyDescent="0.3">
      <c r="O35676" s="1"/>
    </row>
    <row r="35677" spans="15:15" x14ac:dyDescent="0.3">
      <c r="O35677" s="1"/>
    </row>
    <row r="35678" spans="15:15" x14ac:dyDescent="0.3">
      <c r="O35678" s="1"/>
    </row>
    <row r="35679" spans="15:15" x14ac:dyDescent="0.3">
      <c r="O35679" s="1"/>
    </row>
    <row r="35680" spans="15:15" x14ac:dyDescent="0.3">
      <c r="O35680" s="1"/>
    </row>
    <row r="35681" spans="15:15" x14ac:dyDescent="0.3">
      <c r="O35681" s="1"/>
    </row>
    <row r="35682" spans="15:15" x14ac:dyDescent="0.3">
      <c r="O35682" s="1"/>
    </row>
    <row r="35683" spans="15:15" x14ac:dyDescent="0.3">
      <c r="O35683" s="1"/>
    </row>
    <row r="35684" spans="15:15" x14ac:dyDescent="0.3">
      <c r="O35684" s="1"/>
    </row>
    <row r="35685" spans="15:15" x14ac:dyDescent="0.3">
      <c r="O35685" s="1"/>
    </row>
    <row r="35686" spans="15:15" x14ac:dyDescent="0.3">
      <c r="O35686" s="1"/>
    </row>
    <row r="35687" spans="15:15" x14ac:dyDescent="0.3">
      <c r="O35687" s="1"/>
    </row>
    <row r="35688" spans="15:15" x14ac:dyDescent="0.3">
      <c r="O35688" s="1"/>
    </row>
    <row r="35689" spans="15:15" x14ac:dyDescent="0.3">
      <c r="O35689" s="1"/>
    </row>
    <row r="35690" spans="15:15" x14ac:dyDescent="0.3">
      <c r="O35690" s="1"/>
    </row>
    <row r="35691" spans="15:15" x14ac:dyDescent="0.3">
      <c r="O35691" s="1"/>
    </row>
    <row r="35692" spans="15:15" x14ac:dyDescent="0.3">
      <c r="O35692" s="1"/>
    </row>
    <row r="35693" spans="15:15" x14ac:dyDescent="0.3">
      <c r="O35693" s="1"/>
    </row>
    <row r="35694" spans="15:15" x14ac:dyDescent="0.3">
      <c r="O35694" s="1"/>
    </row>
    <row r="35695" spans="15:15" x14ac:dyDescent="0.3">
      <c r="O35695" s="1"/>
    </row>
    <row r="35696" spans="15:15" x14ac:dyDescent="0.3">
      <c r="O35696" s="1"/>
    </row>
    <row r="35697" spans="15:15" x14ac:dyDescent="0.3">
      <c r="O35697" s="1"/>
    </row>
    <row r="35698" spans="15:15" x14ac:dyDescent="0.3">
      <c r="O35698" s="1"/>
    </row>
    <row r="35699" spans="15:15" x14ac:dyDescent="0.3">
      <c r="O35699" s="1"/>
    </row>
    <row r="35700" spans="15:15" x14ac:dyDescent="0.3">
      <c r="O35700" s="1"/>
    </row>
    <row r="35701" spans="15:15" x14ac:dyDescent="0.3">
      <c r="O35701" s="1"/>
    </row>
    <row r="35702" spans="15:15" x14ac:dyDescent="0.3">
      <c r="O35702" s="1"/>
    </row>
    <row r="35703" spans="15:15" x14ac:dyDescent="0.3">
      <c r="O35703" s="1"/>
    </row>
    <row r="35704" spans="15:15" x14ac:dyDescent="0.3">
      <c r="O35704" s="1"/>
    </row>
    <row r="35705" spans="15:15" x14ac:dyDescent="0.3">
      <c r="O35705" s="1"/>
    </row>
    <row r="35706" spans="15:15" x14ac:dyDescent="0.3">
      <c r="O35706" s="1"/>
    </row>
    <row r="35707" spans="15:15" x14ac:dyDescent="0.3">
      <c r="O35707" s="1"/>
    </row>
    <row r="35708" spans="15:15" x14ac:dyDescent="0.3">
      <c r="O35708" s="1"/>
    </row>
    <row r="35709" spans="15:15" x14ac:dyDescent="0.3">
      <c r="O35709" s="1"/>
    </row>
    <row r="35710" spans="15:15" x14ac:dyDescent="0.3">
      <c r="O35710" s="1"/>
    </row>
    <row r="35711" spans="15:15" x14ac:dyDescent="0.3">
      <c r="O35711" s="1"/>
    </row>
    <row r="35712" spans="15:15" x14ac:dyDescent="0.3">
      <c r="O35712" s="1"/>
    </row>
    <row r="35713" spans="15:15" x14ac:dyDescent="0.3">
      <c r="O35713" s="1"/>
    </row>
    <row r="35714" spans="15:15" x14ac:dyDescent="0.3">
      <c r="O35714" s="1"/>
    </row>
    <row r="35715" spans="15:15" x14ac:dyDescent="0.3">
      <c r="O35715" s="1"/>
    </row>
    <row r="35716" spans="15:15" x14ac:dyDescent="0.3">
      <c r="O35716" s="1"/>
    </row>
    <row r="35717" spans="15:15" x14ac:dyDescent="0.3">
      <c r="O35717" s="1"/>
    </row>
    <row r="35718" spans="15:15" x14ac:dyDescent="0.3">
      <c r="O35718" s="1"/>
    </row>
    <row r="35719" spans="15:15" x14ac:dyDescent="0.3">
      <c r="O35719" s="1"/>
    </row>
    <row r="35720" spans="15:15" x14ac:dyDescent="0.3">
      <c r="O35720" s="1"/>
    </row>
    <row r="35721" spans="15:15" x14ac:dyDescent="0.3">
      <c r="O35721" s="1"/>
    </row>
    <row r="35722" spans="15:15" x14ac:dyDescent="0.3">
      <c r="O35722" s="1"/>
    </row>
    <row r="35723" spans="15:15" x14ac:dyDescent="0.3">
      <c r="O35723" s="1"/>
    </row>
    <row r="35724" spans="15:15" x14ac:dyDescent="0.3">
      <c r="O35724" s="1"/>
    </row>
    <row r="35725" spans="15:15" x14ac:dyDescent="0.3">
      <c r="O35725" s="1"/>
    </row>
    <row r="35726" spans="15:15" x14ac:dyDescent="0.3">
      <c r="O35726" s="1"/>
    </row>
    <row r="35727" spans="15:15" x14ac:dyDescent="0.3">
      <c r="O35727" s="1"/>
    </row>
    <row r="35728" spans="15:15" x14ac:dyDescent="0.3">
      <c r="O35728" s="1"/>
    </row>
    <row r="35729" spans="15:15" x14ac:dyDescent="0.3">
      <c r="O35729" s="1"/>
    </row>
    <row r="35730" spans="15:15" x14ac:dyDescent="0.3">
      <c r="O35730" s="1"/>
    </row>
    <row r="35731" spans="15:15" x14ac:dyDescent="0.3">
      <c r="O35731" s="1"/>
    </row>
    <row r="35732" spans="15:15" x14ac:dyDescent="0.3">
      <c r="O35732" s="1"/>
    </row>
    <row r="35733" spans="15:15" x14ac:dyDescent="0.3">
      <c r="O35733" s="1"/>
    </row>
    <row r="35734" spans="15:15" x14ac:dyDescent="0.3">
      <c r="O35734" s="1"/>
    </row>
    <row r="35735" spans="15:15" x14ac:dyDescent="0.3">
      <c r="O35735" s="1"/>
    </row>
    <row r="35736" spans="15:15" x14ac:dyDescent="0.3">
      <c r="O35736" s="1"/>
    </row>
    <row r="35737" spans="15:15" x14ac:dyDescent="0.3">
      <c r="O35737" s="1"/>
    </row>
    <row r="35738" spans="15:15" x14ac:dyDescent="0.3">
      <c r="O35738" s="1"/>
    </row>
    <row r="35739" spans="15:15" x14ac:dyDescent="0.3">
      <c r="O35739" s="1"/>
    </row>
    <row r="35740" spans="15:15" x14ac:dyDescent="0.3">
      <c r="O35740" s="1"/>
    </row>
    <row r="35741" spans="15:15" x14ac:dyDescent="0.3">
      <c r="O35741" s="1"/>
    </row>
    <row r="35742" spans="15:15" x14ac:dyDescent="0.3">
      <c r="O35742" s="1"/>
    </row>
    <row r="35743" spans="15:15" x14ac:dyDescent="0.3">
      <c r="O35743" s="1"/>
    </row>
    <row r="35744" spans="15:15" x14ac:dyDescent="0.3">
      <c r="O35744" s="1"/>
    </row>
    <row r="35745" spans="15:15" x14ac:dyDescent="0.3">
      <c r="O35745" s="1"/>
    </row>
    <row r="35746" spans="15:15" x14ac:dyDescent="0.3">
      <c r="O35746" s="1"/>
    </row>
    <row r="35747" spans="15:15" x14ac:dyDescent="0.3">
      <c r="O35747" s="1"/>
    </row>
    <row r="35748" spans="15:15" x14ac:dyDescent="0.3">
      <c r="O35748" s="1"/>
    </row>
    <row r="35749" spans="15:15" x14ac:dyDescent="0.3">
      <c r="O35749" s="1"/>
    </row>
    <row r="35750" spans="15:15" x14ac:dyDescent="0.3">
      <c r="O35750" s="1"/>
    </row>
    <row r="35751" spans="15:15" x14ac:dyDescent="0.3">
      <c r="O35751" s="1"/>
    </row>
    <row r="35752" spans="15:15" x14ac:dyDescent="0.3">
      <c r="O35752" s="1"/>
    </row>
    <row r="35753" spans="15:15" x14ac:dyDescent="0.3">
      <c r="O35753" s="1"/>
    </row>
    <row r="35754" spans="15:15" x14ac:dyDescent="0.3">
      <c r="O35754" s="1"/>
    </row>
    <row r="35755" spans="15:15" x14ac:dyDescent="0.3">
      <c r="O35755" s="1"/>
    </row>
    <row r="35756" spans="15:15" x14ac:dyDescent="0.3">
      <c r="O35756" s="1"/>
    </row>
    <row r="35757" spans="15:15" x14ac:dyDescent="0.3">
      <c r="O35757" s="1"/>
    </row>
    <row r="35758" spans="15:15" x14ac:dyDescent="0.3">
      <c r="O35758" s="1"/>
    </row>
    <row r="35759" spans="15:15" x14ac:dyDescent="0.3">
      <c r="O35759" s="1"/>
    </row>
    <row r="35760" spans="15:15" x14ac:dyDescent="0.3">
      <c r="O35760" s="1"/>
    </row>
    <row r="35761" spans="15:15" x14ac:dyDescent="0.3">
      <c r="O35761" s="1"/>
    </row>
    <row r="35762" spans="15:15" x14ac:dyDescent="0.3">
      <c r="O35762" s="1"/>
    </row>
    <row r="35763" spans="15:15" x14ac:dyDescent="0.3">
      <c r="O35763" s="1"/>
    </row>
    <row r="35764" spans="15:15" x14ac:dyDescent="0.3">
      <c r="O35764" s="1"/>
    </row>
    <row r="35765" spans="15:15" x14ac:dyDescent="0.3">
      <c r="O35765" s="1"/>
    </row>
    <row r="35766" spans="15:15" x14ac:dyDescent="0.3">
      <c r="O35766" s="1"/>
    </row>
    <row r="35767" spans="15:15" x14ac:dyDescent="0.3">
      <c r="O35767" s="1"/>
    </row>
    <row r="35768" spans="15:15" x14ac:dyDescent="0.3">
      <c r="O35768" s="1"/>
    </row>
    <row r="35769" spans="15:15" x14ac:dyDescent="0.3">
      <c r="O35769" s="1"/>
    </row>
    <row r="35770" spans="15:15" x14ac:dyDescent="0.3">
      <c r="O35770" s="1"/>
    </row>
    <row r="35771" spans="15:15" x14ac:dyDescent="0.3">
      <c r="O35771" s="1"/>
    </row>
    <row r="35772" spans="15:15" x14ac:dyDescent="0.3">
      <c r="O35772" s="1"/>
    </row>
    <row r="35773" spans="15:15" x14ac:dyDescent="0.3">
      <c r="O35773" s="1"/>
    </row>
    <row r="35774" spans="15:15" x14ac:dyDescent="0.3">
      <c r="O35774" s="1"/>
    </row>
    <row r="35775" spans="15:15" x14ac:dyDescent="0.3">
      <c r="O35775" s="1"/>
    </row>
    <row r="35776" spans="15:15" x14ac:dyDescent="0.3">
      <c r="O35776" s="1"/>
    </row>
    <row r="35777" spans="15:15" x14ac:dyDescent="0.3">
      <c r="O35777" s="1"/>
    </row>
    <row r="35778" spans="15:15" x14ac:dyDescent="0.3">
      <c r="O35778" s="1"/>
    </row>
    <row r="35779" spans="15:15" x14ac:dyDescent="0.3">
      <c r="O35779" s="1"/>
    </row>
    <row r="35780" spans="15:15" x14ac:dyDescent="0.3">
      <c r="O35780" s="1"/>
    </row>
    <row r="35781" spans="15:15" x14ac:dyDescent="0.3">
      <c r="O35781" s="1"/>
    </row>
    <row r="35782" spans="15:15" x14ac:dyDescent="0.3">
      <c r="O35782" s="1"/>
    </row>
    <row r="35783" spans="15:15" x14ac:dyDescent="0.3">
      <c r="O35783" s="1"/>
    </row>
    <row r="35784" spans="15:15" x14ac:dyDescent="0.3">
      <c r="O35784" s="1"/>
    </row>
    <row r="35785" spans="15:15" x14ac:dyDescent="0.3">
      <c r="O35785" s="1"/>
    </row>
    <row r="35786" spans="15:15" x14ac:dyDescent="0.3">
      <c r="O35786" s="1"/>
    </row>
    <row r="35787" spans="15:15" x14ac:dyDescent="0.3">
      <c r="O35787" s="1"/>
    </row>
    <row r="35788" spans="15:15" x14ac:dyDescent="0.3">
      <c r="O35788" s="1"/>
    </row>
    <row r="35789" spans="15:15" x14ac:dyDescent="0.3">
      <c r="O35789" s="1"/>
    </row>
    <row r="35790" spans="15:15" x14ac:dyDescent="0.3">
      <c r="O35790" s="1"/>
    </row>
    <row r="35791" spans="15:15" x14ac:dyDescent="0.3">
      <c r="O35791" s="1"/>
    </row>
    <row r="35792" spans="15:15" x14ac:dyDescent="0.3">
      <c r="O35792" s="1"/>
    </row>
    <row r="35793" spans="15:15" x14ac:dyDescent="0.3">
      <c r="O35793" s="1"/>
    </row>
    <row r="35794" spans="15:15" x14ac:dyDescent="0.3">
      <c r="O35794" s="1"/>
    </row>
    <row r="35795" spans="15:15" x14ac:dyDescent="0.3">
      <c r="O35795" s="1"/>
    </row>
    <row r="35796" spans="15:15" x14ac:dyDescent="0.3">
      <c r="O35796" s="1"/>
    </row>
    <row r="35797" spans="15:15" x14ac:dyDescent="0.3">
      <c r="O35797" s="1"/>
    </row>
    <row r="35798" spans="15:15" x14ac:dyDescent="0.3">
      <c r="O35798" s="1"/>
    </row>
    <row r="35799" spans="15:15" x14ac:dyDescent="0.3">
      <c r="O35799" s="1"/>
    </row>
    <row r="35800" spans="15:15" x14ac:dyDescent="0.3">
      <c r="O35800" s="1"/>
    </row>
    <row r="35801" spans="15:15" x14ac:dyDescent="0.3">
      <c r="O35801" s="1"/>
    </row>
    <row r="35802" spans="15:15" x14ac:dyDescent="0.3">
      <c r="O35802" s="1"/>
    </row>
    <row r="35803" spans="15:15" x14ac:dyDescent="0.3">
      <c r="O35803" s="1"/>
    </row>
    <row r="35804" spans="15:15" x14ac:dyDescent="0.3">
      <c r="O35804" s="1"/>
    </row>
    <row r="35805" spans="15:15" x14ac:dyDescent="0.3">
      <c r="O35805" s="1"/>
    </row>
    <row r="35806" spans="15:15" x14ac:dyDescent="0.3">
      <c r="O35806" s="1"/>
    </row>
    <row r="35807" spans="15:15" x14ac:dyDescent="0.3">
      <c r="O35807" s="1"/>
    </row>
    <row r="35808" spans="15:15" x14ac:dyDescent="0.3">
      <c r="O35808" s="1"/>
    </row>
    <row r="35809" spans="15:15" x14ac:dyDescent="0.3">
      <c r="O35809" s="1"/>
    </row>
    <row r="35810" spans="15:15" x14ac:dyDescent="0.3">
      <c r="O35810" s="1"/>
    </row>
    <row r="35811" spans="15:15" x14ac:dyDescent="0.3">
      <c r="O35811" s="1"/>
    </row>
    <row r="35812" spans="15:15" x14ac:dyDescent="0.3">
      <c r="O35812" s="1"/>
    </row>
    <row r="35813" spans="15:15" x14ac:dyDescent="0.3">
      <c r="O35813" s="1"/>
    </row>
    <row r="35814" spans="15:15" x14ac:dyDescent="0.3">
      <c r="O35814" s="1"/>
    </row>
    <row r="35815" spans="15:15" x14ac:dyDescent="0.3">
      <c r="O35815" s="1"/>
    </row>
    <row r="35816" spans="15:15" x14ac:dyDescent="0.3">
      <c r="O35816" s="1"/>
    </row>
    <row r="35817" spans="15:15" x14ac:dyDescent="0.3">
      <c r="O35817" s="1"/>
    </row>
    <row r="35818" spans="15:15" x14ac:dyDescent="0.3">
      <c r="O35818" s="1"/>
    </row>
    <row r="35819" spans="15:15" x14ac:dyDescent="0.3">
      <c r="O35819" s="1"/>
    </row>
    <row r="35820" spans="15:15" x14ac:dyDescent="0.3">
      <c r="O35820" s="1"/>
    </row>
    <row r="35821" spans="15:15" x14ac:dyDescent="0.3">
      <c r="O35821" s="1"/>
    </row>
    <row r="35822" spans="15:15" x14ac:dyDescent="0.3">
      <c r="O35822" s="1"/>
    </row>
    <row r="35823" spans="15:15" x14ac:dyDescent="0.3">
      <c r="O35823" s="1"/>
    </row>
    <row r="35824" spans="15:15" x14ac:dyDescent="0.3">
      <c r="O35824" s="1"/>
    </row>
    <row r="35825" spans="15:15" x14ac:dyDescent="0.3">
      <c r="O35825" s="1"/>
    </row>
    <row r="35826" spans="15:15" x14ac:dyDescent="0.3">
      <c r="O35826" s="1"/>
    </row>
    <row r="35827" spans="15:15" x14ac:dyDescent="0.3">
      <c r="O35827" s="1"/>
    </row>
    <row r="35828" spans="15:15" x14ac:dyDescent="0.3">
      <c r="O35828" s="1"/>
    </row>
    <row r="35829" spans="15:15" x14ac:dyDescent="0.3">
      <c r="O35829" s="1"/>
    </row>
    <row r="35830" spans="15:15" x14ac:dyDescent="0.3">
      <c r="O35830" s="1"/>
    </row>
    <row r="35831" spans="15:15" x14ac:dyDescent="0.3">
      <c r="O35831" s="1"/>
    </row>
    <row r="35832" spans="15:15" x14ac:dyDescent="0.3">
      <c r="O35832" s="1"/>
    </row>
    <row r="35833" spans="15:15" x14ac:dyDescent="0.3">
      <c r="O35833" s="1"/>
    </row>
    <row r="35834" spans="15:15" x14ac:dyDescent="0.3">
      <c r="O35834" s="1"/>
    </row>
    <row r="35835" spans="15:15" x14ac:dyDescent="0.3">
      <c r="O35835" s="1"/>
    </row>
    <row r="35836" spans="15:15" x14ac:dyDescent="0.3">
      <c r="O35836" s="1"/>
    </row>
    <row r="35837" spans="15:15" x14ac:dyDescent="0.3">
      <c r="O35837" s="1"/>
    </row>
    <row r="35838" spans="15:15" x14ac:dyDescent="0.3">
      <c r="O35838" s="1"/>
    </row>
    <row r="35839" spans="15:15" x14ac:dyDescent="0.3">
      <c r="O35839" s="1"/>
    </row>
    <row r="35840" spans="15:15" x14ac:dyDescent="0.3">
      <c r="O35840" s="1"/>
    </row>
    <row r="35841" spans="15:15" x14ac:dyDescent="0.3">
      <c r="O35841" s="1"/>
    </row>
    <row r="35842" spans="15:15" x14ac:dyDescent="0.3">
      <c r="O35842" s="1"/>
    </row>
    <row r="35843" spans="15:15" x14ac:dyDescent="0.3">
      <c r="O35843" s="1"/>
    </row>
    <row r="35844" spans="15:15" x14ac:dyDescent="0.3">
      <c r="O35844" s="1"/>
    </row>
    <row r="35845" spans="15:15" x14ac:dyDescent="0.3">
      <c r="O35845" s="1"/>
    </row>
    <row r="35846" spans="15:15" x14ac:dyDescent="0.3">
      <c r="O35846" s="1"/>
    </row>
    <row r="35847" spans="15:15" x14ac:dyDescent="0.3">
      <c r="O35847" s="1"/>
    </row>
    <row r="35848" spans="15:15" x14ac:dyDescent="0.3">
      <c r="O35848" s="1"/>
    </row>
    <row r="35849" spans="15:15" x14ac:dyDescent="0.3">
      <c r="O35849" s="1"/>
    </row>
    <row r="35850" spans="15:15" x14ac:dyDescent="0.3">
      <c r="O35850" s="1"/>
    </row>
    <row r="35851" spans="15:15" x14ac:dyDescent="0.3">
      <c r="O35851" s="1"/>
    </row>
    <row r="35852" spans="15:15" x14ac:dyDescent="0.3">
      <c r="O35852" s="1"/>
    </row>
    <row r="35853" spans="15:15" x14ac:dyDescent="0.3">
      <c r="O35853" s="1"/>
    </row>
    <row r="35854" spans="15:15" x14ac:dyDescent="0.3">
      <c r="O35854" s="1"/>
    </row>
    <row r="35855" spans="15:15" x14ac:dyDescent="0.3">
      <c r="O35855" s="1"/>
    </row>
    <row r="35856" spans="15:15" x14ac:dyDescent="0.3">
      <c r="O35856" s="1"/>
    </row>
    <row r="35857" spans="15:15" x14ac:dyDescent="0.3">
      <c r="O35857" s="1"/>
    </row>
    <row r="35858" spans="15:15" x14ac:dyDescent="0.3">
      <c r="O35858" s="1"/>
    </row>
    <row r="35859" spans="15:15" x14ac:dyDescent="0.3">
      <c r="O35859" s="1"/>
    </row>
    <row r="35860" spans="15:15" x14ac:dyDescent="0.3">
      <c r="O35860" s="1"/>
    </row>
    <row r="35861" spans="15:15" x14ac:dyDescent="0.3">
      <c r="O35861" s="1"/>
    </row>
    <row r="35862" spans="15:15" x14ac:dyDescent="0.3">
      <c r="O35862" s="1"/>
    </row>
    <row r="35863" spans="15:15" x14ac:dyDescent="0.3">
      <c r="O35863" s="1"/>
    </row>
    <row r="35864" spans="15:15" x14ac:dyDescent="0.3">
      <c r="O35864" s="1"/>
    </row>
    <row r="35865" spans="15:15" x14ac:dyDescent="0.3">
      <c r="O35865" s="1"/>
    </row>
    <row r="35866" spans="15:15" x14ac:dyDescent="0.3">
      <c r="O35866" s="1"/>
    </row>
    <row r="35867" spans="15:15" x14ac:dyDescent="0.3">
      <c r="O35867" s="1"/>
    </row>
    <row r="35868" spans="15:15" x14ac:dyDescent="0.3">
      <c r="O35868" s="1"/>
    </row>
    <row r="35869" spans="15:15" x14ac:dyDescent="0.3">
      <c r="O35869" s="1"/>
    </row>
    <row r="35870" spans="15:15" x14ac:dyDescent="0.3">
      <c r="O35870" s="1"/>
    </row>
    <row r="35871" spans="15:15" x14ac:dyDescent="0.3">
      <c r="O35871" s="1"/>
    </row>
    <row r="35872" spans="15:15" x14ac:dyDescent="0.3">
      <c r="O35872" s="1"/>
    </row>
    <row r="35873" spans="15:15" x14ac:dyDescent="0.3">
      <c r="O35873" s="1"/>
    </row>
    <row r="35874" spans="15:15" x14ac:dyDescent="0.3">
      <c r="O35874" s="1"/>
    </row>
    <row r="35875" spans="15:15" x14ac:dyDescent="0.3">
      <c r="O35875" s="1"/>
    </row>
    <row r="35876" spans="15:15" x14ac:dyDescent="0.3">
      <c r="O35876" s="1"/>
    </row>
    <row r="35877" spans="15:15" x14ac:dyDescent="0.3">
      <c r="O35877" s="1"/>
    </row>
    <row r="35878" spans="15:15" x14ac:dyDescent="0.3">
      <c r="O35878" s="1"/>
    </row>
    <row r="35879" spans="15:15" x14ac:dyDescent="0.3">
      <c r="O35879" s="1"/>
    </row>
    <row r="35880" spans="15:15" x14ac:dyDescent="0.3">
      <c r="O35880" s="1"/>
    </row>
    <row r="35881" spans="15:15" x14ac:dyDescent="0.3">
      <c r="O35881" s="1"/>
    </row>
    <row r="35882" spans="15:15" x14ac:dyDescent="0.3">
      <c r="O35882" s="1"/>
    </row>
    <row r="35883" spans="15:15" x14ac:dyDescent="0.3">
      <c r="O35883" s="1"/>
    </row>
    <row r="35884" spans="15:15" x14ac:dyDescent="0.3">
      <c r="O35884" s="1"/>
    </row>
    <row r="35885" spans="15:15" x14ac:dyDescent="0.3">
      <c r="O35885" s="1"/>
    </row>
    <row r="35886" spans="15:15" x14ac:dyDescent="0.3">
      <c r="O35886" s="1"/>
    </row>
    <row r="35887" spans="15:15" x14ac:dyDescent="0.3">
      <c r="O35887" s="1"/>
    </row>
    <row r="35888" spans="15:15" x14ac:dyDescent="0.3">
      <c r="O35888" s="1"/>
    </row>
    <row r="35889" spans="15:15" x14ac:dyDescent="0.3">
      <c r="O35889" s="1"/>
    </row>
    <row r="35890" spans="15:15" x14ac:dyDescent="0.3">
      <c r="O35890" s="1"/>
    </row>
    <row r="35891" spans="15:15" x14ac:dyDescent="0.3">
      <c r="O35891" s="1"/>
    </row>
    <row r="35892" spans="15:15" x14ac:dyDescent="0.3">
      <c r="O35892" s="1"/>
    </row>
    <row r="35893" spans="15:15" x14ac:dyDescent="0.3">
      <c r="O35893" s="1"/>
    </row>
    <row r="35894" spans="15:15" x14ac:dyDescent="0.3">
      <c r="O35894" s="1"/>
    </row>
    <row r="35895" spans="15:15" x14ac:dyDescent="0.3">
      <c r="O35895" s="1"/>
    </row>
    <row r="35896" spans="15:15" x14ac:dyDescent="0.3">
      <c r="O35896" s="1"/>
    </row>
    <row r="35897" spans="15:15" x14ac:dyDescent="0.3">
      <c r="O35897" s="1"/>
    </row>
    <row r="35898" spans="15:15" x14ac:dyDescent="0.3">
      <c r="O35898" s="1"/>
    </row>
    <row r="35899" spans="15:15" x14ac:dyDescent="0.3">
      <c r="O35899" s="1"/>
    </row>
    <row r="35900" spans="15:15" x14ac:dyDescent="0.3">
      <c r="O35900" s="1"/>
    </row>
    <row r="35901" spans="15:15" x14ac:dyDescent="0.3">
      <c r="O35901" s="1"/>
    </row>
    <row r="35902" spans="15:15" x14ac:dyDescent="0.3">
      <c r="O35902" s="1"/>
    </row>
    <row r="35903" spans="15:15" x14ac:dyDescent="0.3">
      <c r="O35903" s="1"/>
    </row>
    <row r="35904" spans="15:15" x14ac:dyDescent="0.3">
      <c r="O35904" s="1"/>
    </row>
    <row r="35905" spans="15:15" x14ac:dyDescent="0.3">
      <c r="O35905" s="1"/>
    </row>
    <row r="35906" spans="15:15" x14ac:dyDescent="0.3">
      <c r="O35906" s="1"/>
    </row>
    <row r="35907" spans="15:15" x14ac:dyDescent="0.3">
      <c r="O35907" s="1"/>
    </row>
    <row r="35908" spans="15:15" x14ac:dyDescent="0.3">
      <c r="O35908" s="1"/>
    </row>
    <row r="35909" spans="15:15" x14ac:dyDescent="0.3">
      <c r="O35909" s="1"/>
    </row>
    <row r="35910" spans="15:15" x14ac:dyDescent="0.3">
      <c r="O35910" s="1"/>
    </row>
    <row r="35911" spans="15:15" x14ac:dyDescent="0.3">
      <c r="O35911" s="1"/>
    </row>
    <row r="35912" spans="15:15" x14ac:dyDescent="0.3">
      <c r="O35912" s="1"/>
    </row>
    <row r="35913" spans="15:15" x14ac:dyDescent="0.3">
      <c r="O35913" s="1"/>
    </row>
    <row r="35914" spans="15:15" x14ac:dyDescent="0.3">
      <c r="O35914" s="1"/>
    </row>
    <row r="35915" spans="15:15" x14ac:dyDescent="0.3">
      <c r="O35915" s="1"/>
    </row>
    <row r="35916" spans="15:15" x14ac:dyDescent="0.3">
      <c r="O35916" s="1"/>
    </row>
    <row r="35917" spans="15:15" x14ac:dyDescent="0.3">
      <c r="O35917" s="1"/>
    </row>
    <row r="35918" spans="15:15" x14ac:dyDescent="0.3">
      <c r="O35918" s="1"/>
    </row>
    <row r="35919" spans="15:15" x14ac:dyDescent="0.3">
      <c r="O35919" s="1"/>
    </row>
    <row r="35920" spans="15:15" x14ac:dyDescent="0.3">
      <c r="O35920" s="1"/>
    </row>
    <row r="35921" spans="15:15" x14ac:dyDescent="0.3">
      <c r="O35921" s="1"/>
    </row>
    <row r="35922" spans="15:15" x14ac:dyDescent="0.3">
      <c r="O35922" s="1"/>
    </row>
    <row r="35923" spans="15:15" x14ac:dyDescent="0.3">
      <c r="O35923" s="1"/>
    </row>
    <row r="35924" spans="15:15" x14ac:dyDescent="0.3">
      <c r="O35924" s="1"/>
    </row>
    <row r="35925" spans="15:15" x14ac:dyDescent="0.3">
      <c r="O35925" s="1"/>
    </row>
    <row r="35926" spans="15:15" x14ac:dyDescent="0.3">
      <c r="O35926" s="1"/>
    </row>
    <row r="35927" spans="15:15" x14ac:dyDescent="0.3">
      <c r="O35927" s="1"/>
    </row>
    <row r="35928" spans="15:15" x14ac:dyDescent="0.3">
      <c r="O35928" s="1"/>
    </row>
    <row r="35929" spans="15:15" x14ac:dyDescent="0.3">
      <c r="O35929" s="1"/>
    </row>
    <row r="35930" spans="15:15" x14ac:dyDescent="0.3">
      <c r="O35930" s="1"/>
    </row>
    <row r="35931" spans="15:15" x14ac:dyDescent="0.3">
      <c r="O35931" s="1"/>
    </row>
    <row r="35932" spans="15:15" x14ac:dyDescent="0.3">
      <c r="O35932" s="1"/>
    </row>
    <row r="35933" spans="15:15" x14ac:dyDescent="0.3">
      <c r="O35933" s="1"/>
    </row>
    <row r="35934" spans="15:15" x14ac:dyDescent="0.3">
      <c r="O35934" s="1"/>
    </row>
    <row r="35935" spans="15:15" x14ac:dyDescent="0.3">
      <c r="O35935" s="1"/>
    </row>
    <row r="35936" spans="15:15" x14ac:dyDescent="0.3">
      <c r="O35936" s="1"/>
    </row>
    <row r="35937" spans="15:15" x14ac:dyDescent="0.3">
      <c r="O35937" s="1"/>
    </row>
    <row r="35938" spans="15:15" x14ac:dyDescent="0.3">
      <c r="O35938" s="1"/>
    </row>
    <row r="35939" spans="15:15" x14ac:dyDescent="0.3">
      <c r="O35939" s="1"/>
    </row>
    <row r="35940" spans="15:15" x14ac:dyDescent="0.3">
      <c r="O35940" s="1"/>
    </row>
    <row r="35941" spans="15:15" x14ac:dyDescent="0.3">
      <c r="O35941" s="1"/>
    </row>
    <row r="35942" spans="15:15" x14ac:dyDescent="0.3">
      <c r="O35942" s="1"/>
    </row>
    <row r="35943" spans="15:15" x14ac:dyDescent="0.3">
      <c r="O35943" s="1"/>
    </row>
    <row r="35944" spans="15:15" x14ac:dyDescent="0.3">
      <c r="O35944" s="1"/>
    </row>
    <row r="35945" spans="15:15" x14ac:dyDescent="0.3">
      <c r="O35945" s="1"/>
    </row>
    <row r="35946" spans="15:15" x14ac:dyDescent="0.3">
      <c r="O35946" s="1"/>
    </row>
    <row r="35947" spans="15:15" x14ac:dyDescent="0.3">
      <c r="O35947" s="1"/>
    </row>
    <row r="35948" spans="15:15" x14ac:dyDescent="0.3">
      <c r="O35948" s="1"/>
    </row>
    <row r="35949" spans="15:15" x14ac:dyDescent="0.3">
      <c r="O35949" s="1"/>
    </row>
    <row r="35950" spans="15:15" x14ac:dyDescent="0.3">
      <c r="O35950" s="1"/>
    </row>
    <row r="35951" spans="15:15" x14ac:dyDescent="0.3">
      <c r="O35951" s="1"/>
    </row>
    <row r="35952" spans="15:15" x14ac:dyDescent="0.3">
      <c r="O35952" s="1"/>
    </row>
    <row r="35953" spans="15:15" x14ac:dyDescent="0.3">
      <c r="O35953" s="1"/>
    </row>
    <row r="35954" spans="15:15" x14ac:dyDescent="0.3">
      <c r="O35954" s="1"/>
    </row>
    <row r="35955" spans="15:15" x14ac:dyDescent="0.3">
      <c r="O35955" s="1"/>
    </row>
    <row r="35956" spans="15:15" x14ac:dyDescent="0.3">
      <c r="O35956" s="1"/>
    </row>
    <row r="35957" spans="15:15" x14ac:dyDescent="0.3">
      <c r="O35957" s="1"/>
    </row>
    <row r="35958" spans="15:15" x14ac:dyDescent="0.3">
      <c r="O35958" s="1"/>
    </row>
    <row r="35959" spans="15:15" x14ac:dyDescent="0.3">
      <c r="O35959" s="1"/>
    </row>
    <row r="35960" spans="15:15" x14ac:dyDescent="0.3">
      <c r="O35960" s="1"/>
    </row>
    <row r="35961" spans="15:15" x14ac:dyDescent="0.3">
      <c r="O35961" s="1"/>
    </row>
    <row r="35962" spans="15:15" x14ac:dyDescent="0.3">
      <c r="O35962" s="1"/>
    </row>
    <row r="35963" spans="15:15" x14ac:dyDescent="0.3">
      <c r="O35963" s="1"/>
    </row>
    <row r="35964" spans="15:15" x14ac:dyDescent="0.3">
      <c r="O35964" s="1"/>
    </row>
    <row r="35965" spans="15:15" x14ac:dyDescent="0.3">
      <c r="O35965" s="1"/>
    </row>
    <row r="35966" spans="15:15" x14ac:dyDescent="0.3">
      <c r="O35966" s="1"/>
    </row>
    <row r="35967" spans="15:15" x14ac:dyDescent="0.3">
      <c r="O35967" s="1"/>
    </row>
    <row r="35968" spans="15:15" x14ac:dyDescent="0.3">
      <c r="O35968" s="1"/>
    </row>
    <row r="35969" spans="15:15" x14ac:dyDescent="0.3">
      <c r="O35969" s="1"/>
    </row>
    <row r="35970" spans="15:15" x14ac:dyDescent="0.3">
      <c r="O35970" s="1"/>
    </row>
    <row r="35971" spans="15:15" x14ac:dyDescent="0.3">
      <c r="O35971" s="1"/>
    </row>
    <row r="35972" spans="15:15" x14ac:dyDescent="0.3">
      <c r="O35972" s="1"/>
    </row>
    <row r="35973" spans="15:15" x14ac:dyDescent="0.3">
      <c r="O35973" s="1"/>
    </row>
    <row r="35974" spans="15:15" x14ac:dyDescent="0.3">
      <c r="O35974" s="1"/>
    </row>
    <row r="35975" spans="15:15" x14ac:dyDescent="0.3">
      <c r="O35975" s="1"/>
    </row>
    <row r="35976" spans="15:15" x14ac:dyDescent="0.3">
      <c r="O35976" s="1"/>
    </row>
    <row r="35977" spans="15:15" x14ac:dyDescent="0.3">
      <c r="O35977" s="1"/>
    </row>
    <row r="35978" spans="15:15" x14ac:dyDescent="0.3">
      <c r="O35978" s="1"/>
    </row>
    <row r="35979" spans="15:15" x14ac:dyDescent="0.3">
      <c r="O35979" s="1"/>
    </row>
    <row r="35980" spans="15:15" x14ac:dyDescent="0.3">
      <c r="O35980" s="1"/>
    </row>
    <row r="35981" spans="15:15" x14ac:dyDescent="0.3">
      <c r="O35981" s="1"/>
    </row>
    <row r="35982" spans="15:15" x14ac:dyDescent="0.3">
      <c r="O35982" s="1"/>
    </row>
    <row r="35983" spans="15:15" x14ac:dyDescent="0.3">
      <c r="O35983" s="1"/>
    </row>
    <row r="35984" spans="15:15" x14ac:dyDescent="0.3">
      <c r="O35984" s="1"/>
    </row>
    <row r="35985" spans="15:15" x14ac:dyDescent="0.3">
      <c r="O35985" s="1"/>
    </row>
    <row r="35986" spans="15:15" x14ac:dyDescent="0.3">
      <c r="O35986" s="1"/>
    </row>
    <row r="35987" spans="15:15" x14ac:dyDescent="0.3">
      <c r="O35987" s="1"/>
    </row>
    <row r="35988" spans="15:15" x14ac:dyDescent="0.3">
      <c r="O35988" s="1"/>
    </row>
    <row r="35989" spans="15:15" x14ac:dyDescent="0.3">
      <c r="O35989" s="1"/>
    </row>
    <row r="35990" spans="15:15" x14ac:dyDescent="0.3">
      <c r="O35990" s="1"/>
    </row>
    <row r="35991" spans="15:15" x14ac:dyDescent="0.3">
      <c r="O35991" s="1"/>
    </row>
    <row r="35992" spans="15:15" x14ac:dyDescent="0.3">
      <c r="O35992" s="1"/>
    </row>
    <row r="35993" spans="15:15" x14ac:dyDescent="0.3">
      <c r="O35993" s="1"/>
    </row>
    <row r="35994" spans="15:15" x14ac:dyDescent="0.3">
      <c r="O35994" s="1"/>
    </row>
    <row r="35995" spans="15:15" x14ac:dyDescent="0.3">
      <c r="O35995" s="1"/>
    </row>
    <row r="35996" spans="15:15" x14ac:dyDescent="0.3">
      <c r="O35996" s="1"/>
    </row>
    <row r="35997" spans="15:15" x14ac:dyDescent="0.3">
      <c r="O35997" s="1"/>
    </row>
    <row r="35998" spans="15:15" x14ac:dyDescent="0.3">
      <c r="O35998" s="1"/>
    </row>
    <row r="35999" spans="15:15" x14ac:dyDescent="0.3">
      <c r="O35999" s="1"/>
    </row>
    <row r="36000" spans="15:15" x14ac:dyDescent="0.3">
      <c r="O36000" s="1"/>
    </row>
    <row r="36001" spans="15:15" x14ac:dyDescent="0.3">
      <c r="O36001" s="1"/>
    </row>
    <row r="36002" spans="15:15" x14ac:dyDescent="0.3">
      <c r="O36002" s="1"/>
    </row>
    <row r="36003" spans="15:15" x14ac:dyDescent="0.3">
      <c r="O36003" s="1"/>
    </row>
    <row r="36004" spans="15:15" x14ac:dyDescent="0.3">
      <c r="O36004" s="1"/>
    </row>
    <row r="36005" spans="15:15" x14ac:dyDescent="0.3">
      <c r="O36005" s="1"/>
    </row>
    <row r="36006" spans="15:15" x14ac:dyDescent="0.3">
      <c r="O36006" s="1"/>
    </row>
    <row r="36007" spans="15:15" x14ac:dyDescent="0.3">
      <c r="O36007" s="1"/>
    </row>
    <row r="36008" spans="15:15" x14ac:dyDescent="0.3">
      <c r="O36008" s="1"/>
    </row>
    <row r="36009" spans="15:15" x14ac:dyDescent="0.3">
      <c r="O36009" s="1"/>
    </row>
    <row r="36010" spans="15:15" x14ac:dyDescent="0.3">
      <c r="O36010" s="1"/>
    </row>
    <row r="36011" spans="15:15" x14ac:dyDescent="0.3">
      <c r="O36011" s="1"/>
    </row>
    <row r="36012" spans="15:15" x14ac:dyDescent="0.3">
      <c r="O36012" s="1"/>
    </row>
    <row r="36013" spans="15:15" x14ac:dyDescent="0.3">
      <c r="O36013" s="1"/>
    </row>
    <row r="36014" spans="15:15" x14ac:dyDescent="0.3">
      <c r="O36014" s="1"/>
    </row>
    <row r="36015" spans="15:15" x14ac:dyDescent="0.3">
      <c r="O36015" s="1"/>
    </row>
    <row r="36016" spans="15:15" x14ac:dyDescent="0.3">
      <c r="O36016" s="1"/>
    </row>
    <row r="36017" spans="15:15" x14ac:dyDescent="0.3">
      <c r="O36017" s="1"/>
    </row>
    <row r="36018" spans="15:15" x14ac:dyDescent="0.3">
      <c r="O36018" s="1"/>
    </row>
    <row r="36019" spans="15:15" x14ac:dyDescent="0.3">
      <c r="O36019" s="1"/>
    </row>
    <row r="36020" spans="15:15" x14ac:dyDescent="0.3">
      <c r="O36020" s="1"/>
    </row>
    <row r="36021" spans="15:15" x14ac:dyDescent="0.3">
      <c r="O36021" s="1"/>
    </row>
    <row r="36022" spans="15:15" x14ac:dyDescent="0.3">
      <c r="O36022" s="1"/>
    </row>
    <row r="36023" spans="15:15" x14ac:dyDescent="0.3">
      <c r="O36023" s="1"/>
    </row>
    <row r="36024" spans="15:15" x14ac:dyDescent="0.3">
      <c r="O36024" s="1"/>
    </row>
    <row r="36025" spans="15:15" x14ac:dyDescent="0.3">
      <c r="O36025" s="1"/>
    </row>
    <row r="36026" spans="15:15" x14ac:dyDescent="0.3">
      <c r="O36026" s="1"/>
    </row>
    <row r="36027" spans="15:15" x14ac:dyDescent="0.3">
      <c r="O36027" s="1"/>
    </row>
    <row r="36028" spans="15:15" x14ac:dyDescent="0.3">
      <c r="O36028" s="1"/>
    </row>
    <row r="36029" spans="15:15" x14ac:dyDescent="0.3">
      <c r="O36029" s="1"/>
    </row>
    <row r="36030" spans="15:15" x14ac:dyDescent="0.3">
      <c r="O36030" s="1"/>
    </row>
    <row r="36031" spans="15:15" x14ac:dyDescent="0.3">
      <c r="O36031" s="1"/>
    </row>
    <row r="36032" spans="15:15" x14ac:dyDescent="0.3">
      <c r="O36032" s="1"/>
    </row>
    <row r="36033" spans="15:15" x14ac:dyDescent="0.3">
      <c r="O36033" s="1"/>
    </row>
    <row r="36034" spans="15:15" x14ac:dyDescent="0.3">
      <c r="O36034" s="1"/>
    </row>
    <row r="36035" spans="15:15" x14ac:dyDescent="0.3">
      <c r="O36035" s="1"/>
    </row>
    <row r="36036" spans="15:15" x14ac:dyDescent="0.3">
      <c r="O36036" s="1"/>
    </row>
    <row r="36037" spans="15:15" x14ac:dyDescent="0.3">
      <c r="O36037" s="1"/>
    </row>
    <row r="36038" spans="15:15" x14ac:dyDescent="0.3">
      <c r="O36038" s="1"/>
    </row>
    <row r="36039" spans="15:15" x14ac:dyDescent="0.3">
      <c r="O36039" s="1"/>
    </row>
    <row r="36040" spans="15:15" x14ac:dyDescent="0.3">
      <c r="O36040" s="1"/>
    </row>
    <row r="36041" spans="15:15" x14ac:dyDescent="0.3">
      <c r="O36041" s="1"/>
    </row>
    <row r="36042" spans="15:15" x14ac:dyDescent="0.3">
      <c r="O36042" s="1"/>
    </row>
    <row r="36043" spans="15:15" x14ac:dyDescent="0.3">
      <c r="O36043" s="1"/>
    </row>
    <row r="36044" spans="15:15" x14ac:dyDescent="0.3">
      <c r="O36044" s="1"/>
    </row>
    <row r="36045" spans="15:15" x14ac:dyDescent="0.3">
      <c r="O36045" s="1"/>
    </row>
    <row r="36046" spans="15:15" x14ac:dyDescent="0.3">
      <c r="O36046" s="1"/>
    </row>
    <row r="36047" spans="15:15" x14ac:dyDescent="0.3">
      <c r="O36047" s="1"/>
    </row>
    <row r="36048" spans="15:15" x14ac:dyDescent="0.3">
      <c r="O36048" s="1"/>
    </row>
    <row r="36049" spans="15:15" x14ac:dyDescent="0.3">
      <c r="O36049" s="1"/>
    </row>
    <row r="36050" spans="15:15" x14ac:dyDescent="0.3">
      <c r="O36050" s="1"/>
    </row>
    <row r="36051" spans="15:15" x14ac:dyDescent="0.3">
      <c r="O36051" s="1"/>
    </row>
    <row r="36052" spans="15:15" x14ac:dyDescent="0.3">
      <c r="O36052" s="1"/>
    </row>
    <row r="36053" spans="15:15" x14ac:dyDescent="0.3">
      <c r="O36053" s="1"/>
    </row>
    <row r="36054" spans="15:15" x14ac:dyDescent="0.3">
      <c r="O36054" s="1"/>
    </row>
    <row r="36055" spans="15:15" x14ac:dyDescent="0.3">
      <c r="O36055" s="1"/>
    </row>
    <row r="36056" spans="15:15" x14ac:dyDescent="0.3">
      <c r="O36056" s="1"/>
    </row>
    <row r="36057" spans="15:15" x14ac:dyDescent="0.3">
      <c r="O36057" s="1"/>
    </row>
    <row r="36058" spans="15:15" x14ac:dyDescent="0.3">
      <c r="O36058" s="1"/>
    </row>
    <row r="36059" spans="15:15" x14ac:dyDescent="0.3">
      <c r="O36059" s="1"/>
    </row>
    <row r="36060" spans="15:15" x14ac:dyDescent="0.3">
      <c r="O36060" s="1"/>
    </row>
    <row r="36061" spans="15:15" x14ac:dyDescent="0.3">
      <c r="O36061" s="1"/>
    </row>
    <row r="36062" spans="15:15" x14ac:dyDescent="0.3">
      <c r="O36062" s="1"/>
    </row>
    <row r="36063" spans="15:15" x14ac:dyDescent="0.3">
      <c r="O36063" s="1"/>
    </row>
    <row r="36064" spans="15:15" x14ac:dyDescent="0.3">
      <c r="O36064" s="1"/>
    </row>
    <row r="36065" spans="15:15" x14ac:dyDescent="0.3">
      <c r="O36065" s="1"/>
    </row>
    <row r="36066" spans="15:15" x14ac:dyDescent="0.3">
      <c r="O36066" s="1"/>
    </row>
    <row r="36067" spans="15:15" x14ac:dyDescent="0.3">
      <c r="O36067" s="1"/>
    </row>
    <row r="36068" spans="15:15" x14ac:dyDescent="0.3">
      <c r="O36068" s="1"/>
    </row>
    <row r="36069" spans="15:15" x14ac:dyDescent="0.3">
      <c r="O36069" s="1"/>
    </row>
    <row r="36070" spans="15:15" x14ac:dyDescent="0.3">
      <c r="O36070" s="1"/>
    </row>
    <row r="36071" spans="15:15" x14ac:dyDescent="0.3">
      <c r="O36071" s="1"/>
    </row>
    <row r="36072" spans="15:15" x14ac:dyDescent="0.3">
      <c r="O36072" s="1"/>
    </row>
    <row r="36073" spans="15:15" x14ac:dyDescent="0.3">
      <c r="O36073" s="1"/>
    </row>
    <row r="36074" spans="15:15" x14ac:dyDescent="0.3">
      <c r="O36074" s="1"/>
    </row>
    <row r="36075" spans="15:15" x14ac:dyDescent="0.3">
      <c r="O36075" s="1"/>
    </row>
    <row r="36076" spans="15:15" x14ac:dyDescent="0.3">
      <c r="O36076" s="1"/>
    </row>
    <row r="36077" spans="15:15" x14ac:dyDescent="0.3">
      <c r="O36077" s="1"/>
    </row>
    <row r="36078" spans="15:15" x14ac:dyDescent="0.3">
      <c r="O36078" s="1"/>
    </row>
    <row r="36079" spans="15:15" x14ac:dyDescent="0.3">
      <c r="O36079" s="1"/>
    </row>
    <row r="36080" spans="15:15" x14ac:dyDescent="0.3">
      <c r="O36080" s="1"/>
    </row>
    <row r="36081" spans="15:15" x14ac:dyDescent="0.3">
      <c r="O36081" s="1"/>
    </row>
    <row r="36082" spans="15:15" x14ac:dyDescent="0.3">
      <c r="O36082" s="1"/>
    </row>
    <row r="36083" spans="15:15" x14ac:dyDescent="0.3">
      <c r="O36083" s="1"/>
    </row>
    <row r="36084" spans="15:15" x14ac:dyDescent="0.3">
      <c r="O36084" s="1"/>
    </row>
    <row r="36085" spans="15:15" x14ac:dyDescent="0.3">
      <c r="O36085" s="1"/>
    </row>
    <row r="36086" spans="15:15" x14ac:dyDescent="0.3">
      <c r="O36086" s="1"/>
    </row>
    <row r="36087" spans="15:15" x14ac:dyDescent="0.3">
      <c r="O36087" s="1"/>
    </row>
    <row r="36088" spans="15:15" x14ac:dyDescent="0.3">
      <c r="O36088" s="1"/>
    </row>
    <row r="36089" spans="15:15" x14ac:dyDescent="0.3">
      <c r="O36089" s="1"/>
    </row>
    <row r="36090" spans="15:15" x14ac:dyDescent="0.3">
      <c r="O36090" s="1"/>
    </row>
    <row r="36091" spans="15:15" x14ac:dyDescent="0.3">
      <c r="O36091" s="1"/>
    </row>
    <row r="36092" spans="15:15" x14ac:dyDescent="0.3">
      <c r="O36092" s="1"/>
    </row>
    <row r="36093" spans="15:15" x14ac:dyDescent="0.3">
      <c r="O36093" s="1"/>
    </row>
    <row r="36094" spans="15:15" x14ac:dyDescent="0.3">
      <c r="O36094" s="1"/>
    </row>
    <row r="36095" spans="15:15" x14ac:dyDescent="0.3">
      <c r="O36095" s="1"/>
    </row>
    <row r="36096" spans="15:15" x14ac:dyDescent="0.3">
      <c r="O36096" s="1"/>
    </row>
    <row r="36097" spans="15:15" x14ac:dyDescent="0.3">
      <c r="O36097" s="1"/>
    </row>
    <row r="36098" spans="15:15" x14ac:dyDescent="0.3">
      <c r="O36098" s="1"/>
    </row>
    <row r="36099" spans="15:15" x14ac:dyDescent="0.3">
      <c r="O36099" s="1"/>
    </row>
    <row r="36100" spans="15:15" x14ac:dyDescent="0.3">
      <c r="O36100" s="1"/>
    </row>
    <row r="36101" spans="15:15" x14ac:dyDescent="0.3">
      <c r="O36101" s="1"/>
    </row>
    <row r="36102" spans="15:15" x14ac:dyDescent="0.3">
      <c r="O36102" s="1"/>
    </row>
    <row r="36103" spans="15:15" x14ac:dyDescent="0.3">
      <c r="O36103" s="1"/>
    </row>
    <row r="36104" spans="15:15" x14ac:dyDescent="0.3">
      <c r="O36104" s="1"/>
    </row>
    <row r="36105" spans="15:15" x14ac:dyDescent="0.3">
      <c r="O36105" s="1"/>
    </row>
    <row r="36106" spans="15:15" x14ac:dyDescent="0.3">
      <c r="O36106" s="1"/>
    </row>
    <row r="36107" spans="15:15" x14ac:dyDescent="0.3">
      <c r="O36107" s="1"/>
    </row>
    <row r="36108" spans="15:15" x14ac:dyDescent="0.3">
      <c r="O36108" s="1"/>
    </row>
    <row r="36109" spans="15:15" x14ac:dyDescent="0.3">
      <c r="O36109" s="1"/>
    </row>
    <row r="36110" spans="15:15" x14ac:dyDescent="0.3">
      <c r="O36110" s="1"/>
    </row>
    <row r="36111" spans="15:15" x14ac:dyDescent="0.3">
      <c r="O36111" s="1"/>
    </row>
    <row r="36112" spans="15:15" x14ac:dyDescent="0.3">
      <c r="O36112" s="1"/>
    </row>
    <row r="36113" spans="15:15" x14ac:dyDescent="0.3">
      <c r="O36113" s="1"/>
    </row>
    <row r="36114" spans="15:15" x14ac:dyDescent="0.3">
      <c r="O36114" s="1"/>
    </row>
    <row r="36115" spans="15:15" x14ac:dyDescent="0.3">
      <c r="O36115" s="1"/>
    </row>
    <row r="36116" spans="15:15" x14ac:dyDescent="0.3">
      <c r="O36116" s="1"/>
    </row>
    <row r="36117" spans="15:15" x14ac:dyDescent="0.3">
      <c r="O36117" s="1"/>
    </row>
    <row r="36118" spans="15:15" x14ac:dyDescent="0.3">
      <c r="O36118" s="1"/>
    </row>
    <row r="36119" spans="15:15" x14ac:dyDescent="0.3">
      <c r="O36119" s="1"/>
    </row>
    <row r="36120" spans="15:15" x14ac:dyDescent="0.3">
      <c r="O36120" s="1"/>
    </row>
    <row r="36121" spans="15:15" x14ac:dyDescent="0.3">
      <c r="O36121" s="1"/>
    </row>
    <row r="36122" spans="15:15" x14ac:dyDescent="0.3">
      <c r="O36122" s="1"/>
    </row>
    <row r="36123" spans="15:15" x14ac:dyDescent="0.3">
      <c r="O36123" s="1"/>
    </row>
    <row r="36124" spans="15:15" x14ac:dyDescent="0.3">
      <c r="O36124" s="1"/>
    </row>
    <row r="36125" spans="15:15" x14ac:dyDescent="0.3">
      <c r="O36125" s="1"/>
    </row>
    <row r="36126" spans="15:15" x14ac:dyDescent="0.3">
      <c r="O36126" s="1"/>
    </row>
    <row r="36127" spans="15:15" x14ac:dyDescent="0.3">
      <c r="O36127" s="1"/>
    </row>
    <row r="36128" spans="15:15" x14ac:dyDescent="0.3">
      <c r="O36128" s="1"/>
    </row>
    <row r="36129" spans="15:15" x14ac:dyDescent="0.3">
      <c r="O36129" s="1"/>
    </row>
    <row r="36130" spans="15:15" x14ac:dyDescent="0.3">
      <c r="O36130" s="1"/>
    </row>
    <row r="36131" spans="15:15" x14ac:dyDescent="0.3">
      <c r="O36131" s="1"/>
    </row>
    <row r="36132" spans="15:15" x14ac:dyDescent="0.3">
      <c r="O36132" s="1"/>
    </row>
    <row r="36133" spans="15:15" x14ac:dyDescent="0.3">
      <c r="O36133" s="1"/>
    </row>
    <row r="36134" spans="15:15" x14ac:dyDescent="0.3">
      <c r="O36134" s="1"/>
    </row>
    <row r="36135" spans="15:15" x14ac:dyDescent="0.3">
      <c r="O36135" s="1"/>
    </row>
    <row r="36136" spans="15:15" x14ac:dyDescent="0.3">
      <c r="O36136" s="1"/>
    </row>
    <row r="36137" spans="15:15" x14ac:dyDescent="0.3">
      <c r="O36137" s="1"/>
    </row>
    <row r="36138" spans="15:15" x14ac:dyDescent="0.3">
      <c r="O36138" s="1"/>
    </row>
    <row r="36139" spans="15:15" x14ac:dyDescent="0.3">
      <c r="O36139" s="1"/>
    </row>
    <row r="36140" spans="15:15" x14ac:dyDescent="0.3">
      <c r="O36140" s="1"/>
    </row>
    <row r="36141" spans="15:15" x14ac:dyDescent="0.3">
      <c r="O36141" s="1"/>
    </row>
    <row r="36142" spans="15:15" x14ac:dyDescent="0.3">
      <c r="O36142" s="1"/>
    </row>
    <row r="36143" spans="15:15" x14ac:dyDescent="0.3">
      <c r="O36143" s="1"/>
    </row>
    <row r="36144" spans="15:15" x14ac:dyDescent="0.3">
      <c r="O36144" s="1"/>
    </row>
    <row r="36145" spans="15:15" x14ac:dyDescent="0.3">
      <c r="O36145" s="1"/>
    </row>
    <row r="36146" spans="15:15" x14ac:dyDescent="0.3">
      <c r="O36146" s="1"/>
    </row>
    <row r="36147" spans="15:15" x14ac:dyDescent="0.3">
      <c r="O36147" s="1"/>
    </row>
    <row r="36148" spans="15:15" x14ac:dyDescent="0.3">
      <c r="O36148" s="1"/>
    </row>
    <row r="36149" spans="15:15" x14ac:dyDescent="0.3">
      <c r="O36149" s="1"/>
    </row>
    <row r="36150" spans="15:15" x14ac:dyDescent="0.3">
      <c r="O36150" s="1"/>
    </row>
    <row r="36151" spans="15:15" x14ac:dyDescent="0.3">
      <c r="O36151" s="1"/>
    </row>
    <row r="36152" spans="15:15" x14ac:dyDescent="0.3">
      <c r="O36152" s="1"/>
    </row>
    <row r="36153" spans="15:15" x14ac:dyDescent="0.3">
      <c r="O36153" s="1"/>
    </row>
    <row r="36154" spans="15:15" x14ac:dyDescent="0.3">
      <c r="O36154" s="1"/>
    </row>
    <row r="36155" spans="15:15" x14ac:dyDescent="0.3">
      <c r="O36155" s="1"/>
    </row>
    <row r="36156" spans="15:15" x14ac:dyDescent="0.3">
      <c r="O36156" s="1"/>
    </row>
    <row r="36157" spans="15:15" x14ac:dyDescent="0.3">
      <c r="O36157" s="1"/>
    </row>
    <row r="36158" spans="15:15" x14ac:dyDescent="0.3">
      <c r="O36158" s="1"/>
    </row>
    <row r="36159" spans="15:15" x14ac:dyDescent="0.3">
      <c r="O36159" s="1"/>
    </row>
    <row r="36160" spans="15:15" x14ac:dyDescent="0.3">
      <c r="O36160" s="1"/>
    </row>
    <row r="36161" spans="15:15" x14ac:dyDescent="0.3">
      <c r="O36161" s="1"/>
    </row>
    <row r="36162" spans="15:15" x14ac:dyDescent="0.3">
      <c r="O36162" s="1"/>
    </row>
    <row r="36163" spans="15:15" x14ac:dyDescent="0.3">
      <c r="O36163" s="1"/>
    </row>
    <row r="36164" spans="15:15" x14ac:dyDescent="0.3">
      <c r="O36164" s="1"/>
    </row>
    <row r="36165" spans="15:15" x14ac:dyDescent="0.3">
      <c r="O36165" s="1"/>
    </row>
    <row r="36166" spans="15:15" x14ac:dyDescent="0.3">
      <c r="O36166" s="1"/>
    </row>
    <row r="36167" spans="15:15" x14ac:dyDescent="0.3">
      <c r="O36167" s="1"/>
    </row>
    <row r="36168" spans="15:15" x14ac:dyDescent="0.3">
      <c r="O36168" s="1"/>
    </row>
    <row r="36169" spans="15:15" x14ac:dyDescent="0.3">
      <c r="O36169" s="1"/>
    </row>
    <row r="36170" spans="15:15" x14ac:dyDescent="0.3">
      <c r="O36170" s="1"/>
    </row>
    <row r="36171" spans="15:15" x14ac:dyDescent="0.3">
      <c r="O36171" s="1"/>
    </row>
    <row r="36172" spans="15:15" x14ac:dyDescent="0.3">
      <c r="O36172" s="1"/>
    </row>
    <row r="36173" spans="15:15" x14ac:dyDescent="0.3">
      <c r="O36173" s="1"/>
    </row>
    <row r="36174" spans="15:15" x14ac:dyDescent="0.3">
      <c r="O36174" s="1"/>
    </row>
    <row r="36175" spans="15:15" x14ac:dyDescent="0.3">
      <c r="O36175" s="1"/>
    </row>
    <row r="36176" spans="15:15" x14ac:dyDescent="0.3">
      <c r="O36176" s="1"/>
    </row>
    <row r="36177" spans="15:15" x14ac:dyDescent="0.3">
      <c r="O36177" s="1"/>
    </row>
    <row r="36178" spans="15:15" x14ac:dyDescent="0.3">
      <c r="O36178" s="1"/>
    </row>
    <row r="36179" spans="15:15" x14ac:dyDescent="0.3">
      <c r="O36179" s="1"/>
    </row>
    <row r="36180" spans="15:15" x14ac:dyDescent="0.3">
      <c r="O36180" s="1"/>
    </row>
    <row r="36181" spans="15:15" x14ac:dyDescent="0.3">
      <c r="O36181" s="1"/>
    </row>
    <row r="36182" spans="15:15" x14ac:dyDescent="0.3">
      <c r="O36182" s="1"/>
    </row>
    <row r="36183" spans="15:15" x14ac:dyDescent="0.3">
      <c r="O36183" s="1"/>
    </row>
    <row r="36184" spans="15:15" x14ac:dyDescent="0.3">
      <c r="O36184" s="1"/>
    </row>
    <row r="36185" spans="15:15" x14ac:dyDescent="0.3">
      <c r="O36185" s="1"/>
    </row>
    <row r="36186" spans="15:15" x14ac:dyDescent="0.3">
      <c r="O36186" s="1"/>
    </row>
    <row r="36187" spans="15:15" x14ac:dyDescent="0.3">
      <c r="O36187" s="1"/>
    </row>
    <row r="36188" spans="15:15" x14ac:dyDescent="0.3">
      <c r="O36188" s="1"/>
    </row>
    <row r="36189" spans="15:15" x14ac:dyDescent="0.3">
      <c r="O36189" s="1"/>
    </row>
    <row r="36190" spans="15:15" x14ac:dyDescent="0.3">
      <c r="O36190" s="1"/>
    </row>
    <row r="36191" spans="15:15" x14ac:dyDescent="0.3">
      <c r="O36191" s="1"/>
    </row>
    <row r="36192" spans="15:15" x14ac:dyDescent="0.3">
      <c r="O36192" s="1"/>
    </row>
    <row r="36193" spans="15:15" x14ac:dyDescent="0.3">
      <c r="O36193" s="1"/>
    </row>
    <row r="36194" spans="15:15" x14ac:dyDescent="0.3">
      <c r="O36194" s="1"/>
    </row>
    <row r="36195" spans="15:15" x14ac:dyDescent="0.3">
      <c r="O36195" s="1"/>
    </row>
    <row r="36196" spans="15:15" x14ac:dyDescent="0.3">
      <c r="O36196" s="1"/>
    </row>
    <row r="36197" spans="15:15" x14ac:dyDescent="0.3">
      <c r="O36197" s="1"/>
    </row>
    <row r="36198" spans="15:15" x14ac:dyDescent="0.3">
      <c r="O36198" s="1"/>
    </row>
    <row r="36199" spans="15:15" x14ac:dyDescent="0.3">
      <c r="O36199" s="1"/>
    </row>
    <row r="36200" spans="15:15" x14ac:dyDescent="0.3">
      <c r="O36200" s="1"/>
    </row>
    <row r="36201" spans="15:15" x14ac:dyDescent="0.3">
      <c r="O36201" s="1"/>
    </row>
    <row r="36202" spans="15:15" x14ac:dyDescent="0.3">
      <c r="O36202" s="1"/>
    </row>
    <row r="36203" spans="15:15" x14ac:dyDescent="0.3">
      <c r="O36203" s="1"/>
    </row>
    <row r="36204" spans="15:15" x14ac:dyDescent="0.3">
      <c r="O36204" s="1"/>
    </row>
    <row r="36205" spans="15:15" x14ac:dyDescent="0.3">
      <c r="O36205" s="1"/>
    </row>
    <row r="36206" spans="15:15" x14ac:dyDescent="0.3">
      <c r="O36206" s="1"/>
    </row>
    <row r="36207" spans="15:15" x14ac:dyDescent="0.3">
      <c r="O36207" s="1"/>
    </row>
    <row r="36208" spans="15:15" x14ac:dyDescent="0.3">
      <c r="O36208" s="1"/>
    </row>
    <row r="36209" spans="15:15" x14ac:dyDescent="0.3">
      <c r="O36209" s="1"/>
    </row>
    <row r="36210" spans="15:15" x14ac:dyDescent="0.3">
      <c r="O36210" s="1"/>
    </row>
    <row r="36211" spans="15:15" x14ac:dyDescent="0.3">
      <c r="O36211" s="1"/>
    </row>
    <row r="36212" spans="15:15" x14ac:dyDescent="0.3">
      <c r="O36212" s="1"/>
    </row>
    <row r="36213" spans="15:15" x14ac:dyDescent="0.3">
      <c r="O36213" s="1"/>
    </row>
    <row r="36214" spans="15:15" x14ac:dyDescent="0.3">
      <c r="O36214" s="1"/>
    </row>
    <row r="36215" spans="15:15" x14ac:dyDescent="0.3">
      <c r="O36215" s="1"/>
    </row>
    <row r="36216" spans="15:15" x14ac:dyDescent="0.3">
      <c r="O36216" s="1"/>
    </row>
    <row r="36217" spans="15:15" x14ac:dyDescent="0.3">
      <c r="O36217" s="1"/>
    </row>
    <row r="36218" spans="15:15" x14ac:dyDescent="0.3">
      <c r="O36218" s="1"/>
    </row>
    <row r="36219" spans="15:15" x14ac:dyDescent="0.3">
      <c r="O36219" s="1"/>
    </row>
    <row r="36220" spans="15:15" x14ac:dyDescent="0.3">
      <c r="O36220" s="1"/>
    </row>
    <row r="36221" spans="15:15" x14ac:dyDescent="0.3">
      <c r="O36221" s="1"/>
    </row>
    <row r="36222" spans="15:15" x14ac:dyDescent="0.3">
      <c r="O36222" s="1"/>
    </row>
    <row r="36223" spans="15:15" x14ac:dyDescent="0.3">
      <c r="O36223" s="1"/>
    </row>
    <row r="36224" spans="15:15" x14ac:dyDescent="0.3">
      <c r="O36224" s="1"/>
    </row>
    <row r="36225" spans="15:15" x14ac:dyDescent="0.3">
      <c r="O36225" s="1"/>
    </row>
    <row r="36226" spans="15:15" x14ac:dyDescent="0.3">
      <c r="O36226" s="1"/>
    </row>
    <row r="36227" spans="15:15" x14ac:dyDescent="0.3">
      <c r="O36227" s="1"/>
    </row>
    <row r="36228" spans="15:15" x14ac:dyDescent="0.3">
      <c r="O36228" s="1"/>
    </row>
    <row r="36229" spans="15:15" x14ac:dyDescent="0.3">
      <c r="O36229" s="1"/>
    </row>
    <row r="36230" spans="15:15" x14ac:dyDescent="0.3">
      <c r="O36230" s="1"/>
    </row>
    <row r="36231" spans="15:15" x14ac:dyDescent="0.3">
      <c r="O36231" s="1"/>
    </row>
    <row r="36232" spans="15:15" x14ac:dyDescent="0.3">
      <c r="O36232" s="1"/>
    </row>
    <row r="36233" spans="15:15" x14ac:dyDescent="0.3">
      <c r="O36233" s="1"/>
    </row>
    <row r="36234" spans="15:15" x14ac:dyDescent="0.3">
      <c r="O36234" s="1"/>
    </row>
    <row r="36235" spans="15:15" x14ac:dyDescent="0.3">
      <c r="O36235" s="1"/>
    </row>
    <row r="36236" spans="15:15" x14ac:dyDescent="0.3">
      <c r="O36236" s="1"/>
    </row>
    <row r="36237" spans="15:15" x14ac:dyDescent="0.3">
      <c r="O36237" s="1"/>
    </row>
    <row r="36238" spans="15:15" x14ac:dyDescent="0.3">
      <c r="O36238" s="1"/>
    </row>
    <row r="36239" spans="15:15" x14ac:dyDescent="0.3">
      <c r="O36239" s="1"/>
    </row>
    <row r="36240" spans="15:15" x14ac:dyDescent="0.3">
      <c r="O36240" s="1"/>
    </row>
    <row r="36241" spans="15:15" x14ac:dyDescent="0.3">
      <c r="O36241" s="1"/>
    </row>
    <row r="36242" spans="15:15" x14ac:dyDescent="0.3">
      <c r="O36242" s="1"/>
    </row>
    <row r="36243" spans="15:15" x14ac:dyDescent="0.3">
      <c r="O36243" s="1"/>
    </row>
    <row r="36244" spans="15:15" x14ac:dyDescent="0.3">
      <c r="O36244" s="1"/>
    </row>
    <row r="36245" spans="15:15" x14ac:dyDescent="0.3">
      <c r="O36245" s="1"/>
    </row>
    <row r="36246" spans="15:15" x14ac:dyDescent="0.3">
      <c r="O36246" s="1"/>
    </row>
    <row r="36247" spans="15:15" x14ac:dyDescent="0.3">
      <c r="O36247" s="1"/>
    </row>
    <row r="36248" spans="15:15" x14ac:dyDescent="0.3">
      <c r="O36248" s="1"/>
    </row>
    <row r="36249" spans="15:15" x14ac:dyDescent="0.3">
      <c r="O36249" s="1"/>
    </row>
    <row r="36250" spans="15:15" x14ac:dyDescent="0.3">
      <c r="O36250" s="1"/>
    </row>
    <row r="36251" spans="15:15" x14ac:dyDescent="0.3">
      <c r="O36251" s="1"/>
    </row>
    <row r="36252" spans="15:15" x14ac:dyDescent="0.3">
      <c r="O36252" s="1"/>
    </row>
    <row r="36253" spans="15:15" x14ac:dyDescent="0.3">
      <c r="O36253" s="1"/>
    </row>
    <row r="36254" spans="15:15" x14ac:dyDescent="0.3">
      <c r="O36254" s="1"/>
    </row>
    <row r="36255" spans="15:15" x14ac:dyDescent="0.3">
      <c r="O36255" s="1"/>
    </row>
    <row r="36256" spans="15:15" x14ac:dyDescent="0.3">
      <c r="O36256" s="1"/>
    </row>
    <row r="36257" spans="15:15" x14ac:dyDescent="0.3">
      <c r="O36257" s="1"/>
    </row>
    <row r="36258" spans="15:15" x14ac:dyDescent="0.3">
      <c r="O36258" s="1"/>
    </row>
    <row r="36259" spans="15:15" x14ac:dyDescent="0.3">
      <c r="O36259" s="1"/>
    </row>
    <row r="36260" spans="15:15" x14ac:dyDescent="0.3">
      <c r="O36260" s="1"/>
    </row>
    <row r="36261" spans="15:15" x14ac:dyDescent="0.3">
      <c r="O36261" s="1"/>
    </row>
    <row r="36262" spans="15:15" x14ac:dyDescent="0.3">
      <c r="O36262" s="1"/>
    </row>
    <row r="36263" spans="15:15" x14ac:dyDescent="0.3">
      <c r="O36263" s="1"/>
    </row>
    <row r="36264" spans="15:15" x14ac:dyDescent="0.3">
      <c r="O36264" s="1"/>
    </row>
    <row r="36265" spans="15:15" x14ac:dyDescent="0.3">
      <c r="O36265" s="1"/>
    </row>
    <row r="36266" spans="15:15" x14ac:dyDescent="0.3">
      <c r="O36266" s="1"/>
    </row>
    <row r="36267" spans="15:15" x14ac:dyDescent="0.3">
      <c r="O36267" s="1"/>
    </row>
    <row r="36268" spans="15:15" x14ac:dyDescent="0.3">
      <c r="O36268" s="1"/>
    </row>
    <row r="36269" spans="15:15" x14ac:dyDescent="0.3">
      <c r="O36269" s="1"/>
    </row>
    <row r="36270" spans="15:15" x14ac:dyDescent="0.3">
      <c r="O36270" s="1"/>
    </row>
    <row r="36271" spans="15:15" x14ac:dyDescent="0.3">
      <c r="O36271" s="1"/>
    </row>
    <row r="36272" spans="15:15" x14ac:dyDescent="0.3">
      <c r="O36272" s="1"/>
    </row>
    <row r="36273" spans="15:15" x14ac:dyDescent="0.3">
      <c r="O36273" s="1"/>
    </row>
    <row r="36274" spans="15:15" x14ac:dyDescent="0.3">
      <c r="O36274" s="1"/>
    </row>
    <row r="36275" spans="15:15" x14ac:dyDescent="0.3">
      <c r="O36275" s="1"/>
    </row>
    <row r="36276" spans="15:15" x14ac:dyDescent="0.3">
      <c r="O36276" s="1"/>
    </row>
    <row r="36277" spans="15:15" x14ac:dyDescent="0.3">
      <c r="O36277" s="1"/>
    </row>
    <row r="36278" spans="15:15" x14ac:dyDescent="0.3">
      <c r="O36278" s="1"/>
    </row>
    <row r="36279" spans="15:15" x14ac:dyDescent="0.3">
      <c r="O36279" s="1"/>
    </row>
    <row r="36280" spans="15:15" x14ac:dyDescent="0.3">
      <c r="O36280" s="1"/>
    </row>
    <row r="36281" spans="15:15" x14ac:dyDescent="0.3">
      <c r="O36281" s="1"/>
    </row>
    <row r="36282" spans="15:15" x14ac:dyDescent="0.3">
      <c r="O36282" s="1"/>
    </row>
    <row r="36283" spans="15:15" x14ac:dyDescent="0.3">
      <c r="O36283" s="1"/>
    </row>
    <row r="36284" spans="15:15" x14ac:dyDescent="0.3">
      <c r="O36284" s="1"/>
    </row>
    <row r="36285" spans="15:15" x14ac:dyDescent="0.3">
      <c r="O36285" s="1"/>
    </row>
    <row r="36286" spans="15:15" x14ac:dyDescent="0.3">
      <c r="O36286" s="1"/>
    </row>
    <row r="36287" spans="15:15" x14ac:dyDescent="0.3">
      <c r="O36287" s="1"/>
    </row>
    <row r="36288" spans="15:15" x14ac:dyDescent="0.3">
      <c r="O36288" s="1"/>
    </row>
    <row r="36289" spans="15:15" x14ac:dyDescent="0.3">
      <c r="O36289" s="1"/>
    </row>
    <row r="36290" spans="15:15" x14ac:dyDescent="0.3">
      <c r="O36290" s="1"/>
    </row>
    <row r="36291" spans="15:15" x14ac:dyDescent="0.3">
      <c r="O36291" s="1"/>
    </row>
    <row r="36292" spans="15:15" x14ac:dyDescent="0.3">
      <c r="O36292" s="1"/>
    </row>
    <row r="36293" spans="15:15" x14ac:dyDescent="0.3">
      <c r="O36293" s="1"/>
    </row>
    <row r="36294" spans="15:15" x14ac:dyDescent="0.3">
      <c r="O36294" s="1"/>
    </row>
    <row r="36295" spans="15:15" x14ac:dyDescent="0.3">
      <c r="O36295" s="1"/>
    </row>
    <row r="36296" spans="15:15" x14ac:dyDescent="0.3">
      <c r="O36296" s="1"/>
    </row>
    <row r="36297" spans="15:15" x14ac:dyDescent="0.3">
      <c r="O36297" s="1"/>
    </row>
    <row r="36298" spans="15:15" x14ac:dyDescent="0.3">
      <c r="O36298" s="1"/>
    </row>
    <row r="36299" spans="15:15" x14ac:dyDescent="0.3">
      <c r="O36299" s="1"/>
    </row>
    <row r="36300" spans="15:15" x14ac:dyDescent="0.3">
      <c r="O36300" s="1"/>
    </row>
    <row r="36301" spans="15:15" x14ac:dyDescent="0.3">
      <c r="O36301" s="1"/>
    </row>
    <row r="36302" spans="15:15" x14ac:dyDescent="0.3">
      <c r="O36302" s="1"/>
    </row>
    <row r="36303" spans="15:15" x14ac:dyDescent="0.3">
      <c r="O36303" s="1"/>
    </row>
    <row r="36304" spans="15:15" x14ac:dyDescent="0.3">
      <c r="O36304" s="1"/>
    </row>
    <row r="36305" spans="15:15" x14ac:dyDescent="0.3">
      <c r="O36305" s="1"/>
    </row>
    <row r="36306" spans="15:15" x14ac:dyDescent="0.3">
      <c r="O36306" s="1"/>
    </row>
    <row r="36307" spans="15:15" x14ac:dyDescent="0.3">
      <c r="O36307" s="1"/>
    </row>
    <row r="36308" spans="15:15" x14ac:dyDescent="0.3">
      <c r="O36308" s="1"/>
    </row>
    <row r="36309" spans="15:15" x14ac:dyDescent="0.3">
      <c r="O36309" s="1"/>
    </row>
    <row r="36310" spans="15:15" x14ac:dyDescent="0.3">
      <c r="O36310" s="1"/>
    </row>
    <row r="36311" spans="15:15" x14ac:dyDescent="0.3">
      <c r="O36311" s="1"/>
    </row>
    <row r="36312" spans="15:15" x14ac:dyDescent="0.3">
      <c r="O36312" s="1"/>
    </row>
    <row r="36313" spans="15:15" x14ac:dyDescent="0.3">
      <c r="O36313" s="1"/>
    </row>
    <row r="36314" spans="15:15" x14ac:dyDescent="0.3">
      <c r="O36314" s="1"/>
    </row>
    <row r="36315" spans="15:15" x14ac:dyDescent="0.3">
      <c r="O36315" s="1"/>
    </row>
    <row r="36316" spans="15:15" x14ac:dyDescent="0.3">
      <c r="O36316" s="1"/>
    </row>
    <row r="36317" spans="15:15" x14ac:dyDescent="0.3">
      <c r="O36317" s="1"/>
    </row>
    <row r="36318" spans="15:15" x14ac:dyDescent="0.3">
      <c r="O36318" s="1"/>
    </row>
    <row r="36319" spans="15:15" x14ac:dyDescent="0.3">
      <c r="O36319" s="1"/>
    </row>
    <row r="36320" spans="15:15" x14ac:dyDescent="0.3">
      <c r="O36320" s="1"/>
    </row>
    <row r="36321" spans="15:15" x14ac:dyDescent="0.3">
      <c r="O36321" s="1"/>
    </row>
    <row r="36322" spans="15:15" x14ac:dyDescent="0.3">
      <c r="O36322" s="1"/>
    </row>
    <row r="36323" spans="15:15" x14ac:dyDescent="0.3">
      <c r="O36323" s="1"/>
    </row>
    <row r="36324" spans="15:15" x14ac:dyDescent="0.3">
      <c r="O36324" s="1"/>
    </row>
    <row r="36325" spans="15:15" x14ac:dyDescent="0.3">
      <c r="O36325" s="1"/>
    </row>
    <row r="36326" spans="15:15" x14ac:dyDescent="0.3">
      <c r="O36326" s="1"/>
    </row>
    <row r="36327" spans="15:15" x14ac:dyDescent="0.3">
      <c r="O36327" s="1"/>
    </row>
    <row r="36328" spans="15:15" x14ac:dyDescent="0.3">
      <c r="O36328" s="1"/>
    </row>
    <row r="36329" spans="15:15" x14ac:dyDescent="0.3">
      <c r="O36329" s="1"/>
    </row>
    <row r="36330" spans="15:15" x14ac:dyDescent="0.3">
      <c r="O36330" s="1"/>
    </row>
    <row r="36331" spans="15:15" x14ac:dyDescent="0.3">
      <c r="O36331" s="1"/>
    </row>
    <row r="36332" spans="15:15" x14ac:dyDescent="0.3">
      <c r="O36332" s="1"/>
    </row>
    <row r="36333" spans="15:15" x14ac:dyDescent="0.3">
      <c r="O36333" s="1"/>
    </row>
    <row r="36334" spans="15:15" x14ac:dyDescent="0.3">
      <c r="O36334" s="1"/>
    </row>
    <row r="36335" spans="15:15" x14ac:dyDescent="0.3">
      <c r="O36335" s="1"/>
    </row>
    <row r="36336" spans="15:15" x14ac:dyDescent="0.3">
      <c r="O36336" s="1"/>
    </row>
    <row r="36337" spans="15:15" x14ac:dyDescent="0.3">
      <c r="O36337" s="1"/>
    </row>
    <row r="36338" spans="15:15" x14ac:dyDescent="0.3">
      <c r="O36338" s="1"/>
    </row>
    <row r="36339" spans="15:15" x14ac:dyDescent="0.3">
      <c r="O36339" s="1"/>
    </row>
    <row r="36340" spans="15:15" x14ac:dyDescent="0.3">
      <c r="O36340" s="1"/>
    </row>
    <row r="36341" spans="15:15" x14ac:dyDescent="0.3">
      <c r="O36341" s="1"/>
    </row>
    <row r="36342" spans="15:15" x14ac:dyDescent="0.3">
      <c r="O36342" s="1"/>
    </row>
    <row r="36343" spans="15:15" x14ac:dyDescent="0.3">
      <c r="O36343" s="1"/>
    </row>
    <row r="36344" spans="15:15" x14ac:dyDescent="0.3">
      <c r="O36344" s="1"/>
    </row>
    <row r="36345" spans="15:15" x14ac:dyDescent="0.3">
      <c r="O36345" s="1"/>
    </row>
    <row r="36346" spans="15:15" x14ac:dyDescent="0.3">
      <c r="O36346" s="1"/>
    </row>
    <row r="36347" spans="15:15" x14ac:dyDescent="0.3">
      <c r="O36347" s="1"/>
    </row>
    <row r="36348" spans="15:15" x14ac:dyDescent="0.3">
      <c r="O36348" s="1"/>
    </row>
    <row r="36349" spans="15:15" x14ac:dyDescent="0.3">
      <c r="O36349" s="1"/>
    </row>
    <row r="36350" spans="15:15" x14ac:dyDescent="0.3">
      <c r="O36350" s="1"/>
    </row>
    <row r="36351" spans="15:15" x14ac:dyDescent="0.3">
      <c r="O36351" s="1"/>
    </row>
    <row r="36352" spans="15:15" x14ac:dyDescent="0.3">
      <c r="O36352" s="1"/>
    </row>
    <row r="36353" spans="15:15" x14ac:dyDescent="0.3">
      <c r="O36353" s="1"/>
    </row>
    <row r="36354" spans="15:15" x14ac:dyDescent="0.3">
      <c r="O36354" s="1"/>
    </row>
    <row r="36355" spans="15:15" x14ac:dyDescent="0.3">
      <c r="O36355" s="1"/>
    </row>
    <row r="36356" spans="15:15" x14ac:dyDescent="0.3">
      <c r="O36356" s="1"/>
    </row>
    <row r="36357" spans="15:15" x14ac:dyDescent="0.3">
      <c r="O36357" s="1"/>
    </row>
    <row r="36358" spans="15:15" x14ac:dyDescent="0.3">
      <c r="O36358" s="1"/>
    </row>
    <row r="36359" spans="15:15" x14ac:dyDescent="0.3">
      <c r="O36359" s="1"/>
    </row>
    <row r="36360" spans="15:15" x14ac:dyDescent="0.3">
      <c r="O36360" s="1"/>
    </row>
    <row r="36361" spans="15:15" x14ac:dyDescent="0.3">
      <c r="O36361" s="1"/>
    </row>
    <row r="36362" spans="15:15" x14ac:dyDescent="0.3">
      <c r="O36362" s="1"/>
    </row>
    <row r="36363" spans="15:15" x14ac:dyDescent="0.3">
      <c r="O36363" s="1"/>
    </row>
    <row r="36364" spans="15:15" x14ac:dyDescent="0.3">
      <c r="O36364" s="1"/>
    </row>
    <row r="36365" spans="15:15" x14ac:dyDescent="0.3">
      <c r="O36365" s="1"/>
    </row>
    <row r="36366" spans="15:15" x14ac:dyDescent="0.3">
      <c r="O36366" s="1"/>
    </row>
    <row r="36367" spans="15:15" x14ac:dyDescent="0.3">
      <c r="O36367" s="1"/>
    </row>
    <row r="36368" spans="15:15" x14ac:dyDescent="0.3">
      <c r="O36368" s="1"/>
    </row>
    <row r="36369" spans="15:15" x14ac:dyDescent="0.3">
      <c r="O36369" s="1"/>
    </row>
    <row r="36370" spans="15:15" x14ac:dyDescent="0.3">
      <c r="O36370" s="1"/>
    </row>
    <row r="36371" spans="15:15" x14ac:dyDescent="0.3">
      <c r="O36371" s="1"/>
    </row>
    <row r="36372" spans="15:15" x14ac:dyDescent="0.3">
      <c r="O36372" s="1"/>
    </row>
    <row r="36373" spans="15:15" x14ac:dyDescent="0.3">
      <c r="O36373" s="1"/>
    </row>
    <row r="36374" spans="15:15" x14ac:dyDescent="0.3">
      <c r="O36374" s="1"/>
    </row>
    <row r="36375" spans="15:15" x14ac:dyDescent="0.3">
      <c r="O36375" s="1"/>
    </row>
    <row r="36376" spans="15:15" x14ac:dyDescent="0.3">
      <c r="O36376" s="1"/>
    </row>
    <row r="36377" spans="15:15" x14ac:dyDescent="0.3">
      <c r="O36377" s="1"/>
    </row>
    <row r="36378" spans="15:15" x14ac:dyDescent="0.3">
      <c r="O36378" s="1"/>
    </row>
    <row r="36379" spans="15:15" x14ac:dyDescent="0.3">
      <c r="O36379" s="1"/>
    </row>
    <row r="36380" spans="15:15" x14ac:dyDescent="0.3">
      <c r="O36380" s="1"/>
    </row>
    <row r="36381" spans="15:15" x14ac:dyDescent="0.3">
      <c r="O36381" s="1"/>
    </row>
    <row r="36382" spans="15:15" x14ac:dyDescent="0.3">
      <c r="O36382" s="1"/>
    </row>
    <row r="36383" spans="15:15" x14ac:dyDescent="0.3">
      <c r="O36383" s="1"/>
    </row>
    <row r="36384" spans="15:15" x14ac:dyDescent="0.3">
      <c r="O36384" s="1"/>
    </row>
    <row r="36385" spans="15:15" x14ac:dyDescent="0.3">
      <c r="O36385" s="1"/>
    </row>
    <row r="36386" spans="15:15" x14ac:dyDescent="0.3">
      <c r="O36386" s="1"/>
    </row>
    <row r="36387" spans="15:15" x14ac:dyDescent="0.3">
      <c r="O36387" s="1"/>
    </row>
    <row r="36388" spans="15:15" x14ac:dyDescent="0.3">
      <c r="O36388" s="1"/>
    </row>
    <row r="36389" spans="15:15" x14ac:dyDescent="0.3">
      <c r="O36389" s="1"/>
    </row>
    <row r="36390" spans="15:15" x14ac:dyDescent="0.3">
      <c r="O36390" s="1"/>
    </row>
    <row r="36391" spans="15:15" x14ac:dyDescent="0.3">
      <c r="O36391" s="1"/>
    </row>
    <row r="36392" spans="15:15" x14ac:dyDescent="0.3">
      <c r="O36392" s="1"/>
    </row>
    <row r="36393" spans="15:15" x14ac:dyDescent="0.3">
      <c r="O36393" s="1"/>
    </row>
    <row r="36394" spans="15:15" x14ac:dyDescent="0.3">
      <c r="O36394" s="1"/>
    </row>
    <row r="36395" spans="15:15" x14ac:dyDescent="0.3">
      <c r="O36395" s="1"/>
    </row>
    <row r="36396" spans="15:15" x14ac:dyDescent="0.3">
      <c r="O36396" s="1"/>
    </row>
    <row r="36397" spans="15:15" x14ac:dyDescent="0.3">
      <c r="O36397" s="1"/>
    </row>
    <row r="36398" spans="15:15" x14ac:dyDescent="0.3">
      <c r="O36398" s="1"/>
    </row>
    <row r="36399" spans="15:15" x14ac:dyDescent="0.3">
      <c r="O36399" s="1"/>
    </row>
    <row r="36400" spans="15:15" x14ac:dyDescent="0.3">
      <c r="O36400" s="1"/>
    </row>
    <row r="36401" spans="15:15" x14ac:dyDescent="0.3">
      <c r="O36401" s="1"/>
    </row>
    <row r="36402" spans="15:15" x14ac:dyDescent="0.3">
      <c r="O36402" s="1"/>
    </row>
    <row r="36403" spans="15:15" x14ac:dyDescent="0.3">
      <c r="O36403" s="1"/>
    </row>
    <row r="36404" spans="15:15" x14ac:dyDescent="0.3">
      <c r="O36404" s="1"/>
    </row>
    <row r="36405" spans="15:15" x14ac:dyDescent="0.3">
      <c r="O36405" s="1"/>
    </row>
    <row r="36406" spans="15:15" x14ac:dyDescent="0.3">
      <c r="O36406" s="1"/>
    </row>
    <row r="36407" spans="15:15" x14ac:dyDescent="0.3">
      <c r="O36407" s="1"/>
    </row>
    <row r="36408" spans="15:15" x14ac:dyDescent="0.3">
      <c r="O36408" s="1"/>
    </row>
    <row r="36409" spans="15:15" x14ac:dyDescent="0.3">
      <c r="O36409" s="1"/>
    </row>
    <row r="36410" spans="15:15" x14ac:dyDescent="0.3">
      <c r="O36410" s="1"/>
    </row>
    <row r="36411" spans="15:15" x14ac:dyDescent="0.3">
      <c r="O36411" s="1"/>
    </row>
    <row r="36412" spans="15:15" x14ac:dyDescent="0.3">
      <c r="O36412" s="1"/>
    </row>
    <row r="36413" spans="15:15" x14ac:dyDescent="0.3">
      <c r="O36413" s="1"/>
    </row>
    <row r="36414" spans="15:15" x14ac:dyDescent="0.3">
      <c r="O36414" s="1"/>
    </row>
    <row r="36415" spans="15:15" x14ac:dyDescent="0.3">
      <c r="O36415" s="1"/>
    </row>
    <row r="36416" spans="15:15" x14ac:dyDescent="0.3">
      <c r="O36416" s="1"/>
    </row>
    <row r="36417" spans="15:15" x14ac:dyDescent="0.3">
      <c r="O36417" s="1"/>
    </row>
    <row r="36418" spans="15:15" x14ac:dyDescent="0.3">
      <c r="O36418" s="1"/>
    </row>
    <row r="36419" spans="15:15" x14ac:dyDescent="0.3">
      <c r="O36419" s="1"/>
    </row>
    <row r="36420" spans="15:15" x14ac:dyDescent="0.3">
      <c r="O36420" s="1"/>
    </row>
    <row r="36421" spans="15:15" x14ac:dyDescent="0.3">
      <c r="O36421" s="1"/>
    </row>
    <row r="36422" spans="15:15" x14ac:dyDescent="0.3">
      <c r="O36422" s="1"/>
    </row>
    <row r="36423" spans="15:15" x14ac:dyDescent="0.3">
      <c r="O36423" s="1"/>
    </row>
    <row r="36424" spans="15:15" x14ac:dyDescent="0.3">
      <c r="O36424" s="1"/>
    </row>
    <row r="36425" spans="15:15" x14ac:dyDescent="0.3">
      <c r="O36425" s="1"/>
    </row>
    <row r="36426" spans="15:15" x14ac:dyDescent="0.3">
      <c r="O36426" s="1"/>
    </row>
    <row r="36427" spans="15:15" x14ac:dyDescent="0.3">
      <c r="O36427" s="1"/>
    </row>
    <row r="36428" spans="15:15" x14ac:dyDescent="0.3">
      <c r="O36428" s="1"/>
    </row>
    <row r="36429" spans="15:15" x14ac:dyDescent="0.3">
      <c r="O36429" s="1"/>
    </row>
    <row r="36430" spans="15:15" x14ac:dyDescent="0.3">
      <c r="O36430" s="1"/>
    </row>
    <row r="36431" spans="15:15" x14ac:dyDescent="0.3">
      <c r="O36431" s="1"/>
    </row>
    <row r="36432" spans="15:15" x14ac:dyDescent="0.3">
      <c r="O36432" s="1"/>
    </row>
    <row r="36433" spans="15:15" x14ac:dyDescent="0.3">
      <c r="O36433" s="1"/>
    </row>
    <row r="36434" spans="15:15" x14ac:dyDescent="0.3">
      <c r="O36434" s="1"/>
    </row>
    <row r="36435" spans="15:15" x14ac:dyDescent="0.3">
      <c r="O36435" s="1"/>
    </row>
    <row r="36436" spans="15:15" x14ac:dyDescent="0.3">
      <c r="O36436" s="1"/>
    </row>
    <row r="36437" spans="15:15" x14ac:dyDescent="0.3">
      <c r="O36437" s="1"/>
    </row>
    <row r="36438" spans="15:15" x14ac:dyDescent="0.3">
      <c r="O36438" s="1"/>
    </row>
    <row r="36439" spans="15:15" x14ac:dyDescent="0.3">
      <c r="O36439" s="1"/>
    </row>
    <row r="36440" spans="15:15" x14ac:dyDescent="0.3">
      <c r="O36440" s="1"/>
    </row>
    <row r="36441" spans="15:15" x14ac:dyDescent="0.3">
      <c r="O36441" s="1"/>
    </row>
    <row r="36442" spans="15:15" x14ac:dyDescent="0.3">
      <c r="O36442" s="1"/>
    </row>
    <row r="36443" spans="15:15" x14ac:dyDescent="0.3">
      <c r="O36443" s="1"/>
    </row>
    <row r="36444" spans="15:15" x14ac:dyDescent="0.3">
      <c r="O36444" s="1"/>
    </row>
    <row r="36445" spans="15:15" x14ac:dyDescent="0.3">
      <c r="O36445" s="1"/>
    </row>
    <row r="36446" spans="15:15" x14ac:dyDescent="0.3">
      <c r="O36446" s="1"/>
    </row>
    <row r="36447" spans="15:15" x14ac:dyDescent="0.3">
      <c r="O36447" s="1"/>
    </row>
    <row r="36448" spans="15:15" x14ac:dyDescent="0.3">
      <c r="O36448" s="1"/>
    </row>
    <row r="36449" spans="15:15" x14ac:dyDescent="0.3">
      <c r="O36449" s="1"/>
    </row>
    <row r="36450" spans="15:15" x14ac:dyDescent="0.3">
      <c r="O36450" s="1"/>
    </row>
    <row r="36451" spans="15:15" x14ac:dyDescent="0.3">
      <c r="O36451" s="1"/>
    </row>
    <row r="36452" spans="15:15" x14ac:dyDescent="0.3">
      <c r="O36452" s="1"/>
    </row>
    <row r="36453" spans="15:15" x14ac:dyDescent="0.3">
      <c r="O36453" s="1"/>
    </row>
    <row r="36454" spans="15:15" x14ac:dyDescent="0.3">
      <c r="O36454" s="1"/>
    </row>
    <row r="36455" spans="15:15" x14ac:dyDescent="0.3">
      <c r="O36455" s="1"/>
    </row>
    <row r="36456" spans="15:15" x14ac:dyDescent="0.3">
      <c r="O36456" s="1"/>
    </row>
    <row r="36457" spans="15:15" x14ac:dyDescent="0.3">
      <c r="O36457" s="1"/>
    </row>
    <row r="36458" spans="15:15" x14ac:dyDescent="0.3">
      <c r="O36458" s="1"/>
    </row>
    <row r="36459" spans="15:15" x14ac:dyDescent="0.3">
      <c r="O36459" s="1"/>
    </row>
    <row r="36460" spans="15:15" x14ac:dyDescent="0.3">
      <c r="O36460" s="1"/>
    </row>
    <row r="36461" spans="15:15" x14ac:dyDescent="0.3">
      <c r="O36461" s="1"/>
    </row>
    <row r="36462" spans="15:15" x14ac:dyDescent="0.3">
      <c r="O36462" s="1"/>
    </row>
    <row r="36463" spans="15:15" x14ac:dyDescent="0.3">
      <c r="O36463" s="1"/>
    </row>
    <row r="36464" spans="15:15" x14ac:dyDescent="0.3">
      <c r="O36464" s="1"/>
    </row>
    <row r="36465" spans="15:15" x14ac:dyDescent="0.3">
      <c r="O36465" s="1"/>
    </row>
    <row r="36466" spans="15:15" x14ac:dyDescent="0.3">
      <c r="O36466" s="1"/>
    </row>
    <row r="36467" spans="15:15" x14ac:dyDescent="0.3">
      <c r="O36467" s="1"/>
    </row>
    <row r="36468" spans="15:15" x14ac:dyDescent="0.3">
      <c r="O36468" s="1"/>
    </row>
    <row r="36469" spans="15:15" x14ac:dyDescent="0.3">
      <c r="O36469" s="1"/>
    </row>
    <row r="36470" spans="15:15" x14ac:dyDescent="0.3">
      <c r="O36470" s="1"/>
    </row>
    <row r="36471" spans="15:15" x14ac:dyDescent="0.3">
      <c r="O36471" s="1"/>
    </row>
    <row r="36472" spans="15:15" x14ac:dyDescent="0.3">
      <c r="O36472" s="1"/>
    </row>
    <row r="36473" spans="15:15" x14ac:dyDescent="0.3">
      <c r="O36473" s="1"/>
    </row>
    <row r="36474" spans="15:15" x14ac:dyDescent="0.3">
      <c r="O36474" s="1"/>
    </row>
    <row r="36475" spans="15:15" x14ac:dyDescent="0.3">
      <c r="O36475" s="1"/>
    </row>
    <row r="36476" spans="15:15" x14ac:dyDescent="0.3">
      <c r="O36476" s="1"/>
    </row>
    <row r="36477" spans="15:15" x14ac:dyDescent="0.3">
      <c r="O36477" s="1"/>
    </row>
    <row r="36478" spans="15:15" x14ac:dyDescent="0.3">
      <c r="O36478" s="1"/>
    </row>
    <row r="36479" spans="15:15" x14ac:dyDescent="0.3">
      <c r="O36479" s="1"/>
    </row>
    <row r="36480" spans="15:15" x14ac:dyDescent="0.3">
      <c r="O36480" s="1"/>
    </row>
    <row r="36481" spans="15:15" x14ac:dyDescent="0.3">
      <c r="O36481" s="1"/>
    </row>
    <row r="36482" spans="15:15" x14ac:dyDescent="0.3">
      <c r="O36482" s="1"/>
    </row>
    <row r="36483" spans="15:15" x14ac:dyDescent="0.3">
      <c r="O36483" s="1"/>
    </row>
    <row r="36484" spans="15:15" x14ac:dyDescent="0.3">
      <c r="O36484" s="1"/>
    </row>
    <row r="36485" spans="15:15" x14ac:dyDescent="0.3">
      <c r="O36485" s="1"/>
    </row>
    <row r="36486" spans="15:15" x14ac:dyDescent="0.3">
      <c r="O36486" s="1"/>
    </row>
    <row r="36487" spans="15:15" x14ac:dyDescent="0.3">
      <c r="O36487" s="1"/>
    </row>
    <row r="36488" spans="15:15" x14ac:dyDescent="0.3">
      <c r="O36488" s="1"/>
    </row>
    <row r="36489" spans="15:15" x14ac:dyDescent="0.3">
      <c r="O36489" s="1"/>
    </row>
    <row r="36490" spans="15:15" x14ac:dyDescent="0.3">
      <c r="O36490" s="1"/>
    </row>
    <row r="36491" spans="15:15" x14ac:dyDescent="0.3">
      <c r="O36491" s="1"/>
    </row>
    <row r="36492" spans="15:15" x14ac:dyDescent="0.3">
      <c r="O36492" s="1"/>
    </row>
    <row r="36493" spans="15:15" x14ac:dyDescent="0.3">
      <c r="O36493" s="1"/>
    </row>
    <row r="36494" spans="15:15" x14ac:dyDescent="0.3">
      <c r="O36494" s="1"/>
    </row>
    <row r="36495" spans="15:15" x14ac:dyDescent="0.3">
      <c r="O36495" s="1"/>
    </row>
    <row r="36496" spans="15:15" x14ac:dyDescent="0.3">
      <c r="O36496" s="1"/>
    </row>
    <row r="36497" spans="15:15" x14ac:dyDescent="0.3">
      <c r="O36497" s="1"/>
    </row>
    <row r="36498" spans="15:15" x14ac:dyDescent="0.3">
      <c r="O36498" s="1"/>
    </row>
    <row r="36499" spans="15:15" x14ac:dyDescent="0.3">
      <c r="O36499" s="1"/>
    </row>
    <row r="36500" spans="15:15" x14ac:dyDescent="0.3">
      <c r="O36500" s="1"/>
    </row>
    <row r="36501" spans="15:15" x14ac:dyDescent="0.3">
      <c r="O36501" s="1"/>
    </row>
    <row r="36502" spans="15:15" x14ac:dyDescent="0.3">
      <c r="O36502" s="1"/>
    </row>
    <row r="36503" spans="15:15" x14ac:dyDescent="0.3">
      <c r="O36503" s="1"/>
    </row>
    <row r="36504" spans="15:15" x14ac:dyDescent="0.3">
      <c r="O36504" s="1"/>
    </row>
    <row r="36505" spans="15:15" x14ac:dyDescent="0.3">
      <c r="O36505" s="1"/>
    </row>
    <row r="36506" spans="15:15" x14ac:dyDescent="0.3">
      <c r="O36506" s="1"/>
    </row>
    <row r="36507" spans="15:15" x14ac:dyDescent="0.3">
      <c r="O36507" s="1"/>
    </row>
    <row r="36508" spans="15:15" x14ac:dyDescent="0.3">
      <c r="O36508" s="1"/>
    </row>
    <row r="36509" spans="15:15" x14ac:dyDescent="0.3">
      <c r="O36509" s="1"/>
    </row>
    <row r="36510" spans="15:15" x14ac:dyDescent="0.3">
      <c r="O36510" s="1"/>
    </row>
    <row r="36511" spans="15:15" x14ac:dyDescent="0.3">
      <c r="O36511" s="1"/>
    </row>
    <row r="36512" spans="15:15" x14ac:dyDescent="0.3">
      <c r="O36512" s="1"/>
    </row>
    <row r="36513" spans="15:15" x14ac:dyDescent="0.3">
      <c r="O36513" s="1"/>
    </row>
    <row r="36514" spans="15:15" x14ac:dyDescent="0.3">
      <c r="O36514" s="1"/>
    </row>
    <row r="36515" spans="15:15" x14ac:dyDescent="0.3">
      <c r="O36515" s="1"/>
    </row>
    <row r="36516" spans="15:15" x14ac:dyDescent="0.3">
      <c r="O36516" s="1"/>
    </row>
    <row r="36517" spans="15:15" x14ac:dyDescent="0.3">
      <c r="O36517" s="1"/>
    </row>
    <row r="36518" spans="15:15" x14ac:dyDescent="0.3">
      <c r="O36518" s="1"/>
    </row>
    <row r="36519" spans="15:15" x14ac:dyDescent="0.3">
      <c r="O36519" s="1"/>
    </row>
    <row r="36520" spans="15:15" x14ac:dyDescent="0.3">
      <c r="O36520" s="1"/>
    </row>
    <row r="36521" spans="15:15" x14ac:dyDescent="0.3">
      <c r="O36521" s="1"/>
    </row>
    <row r="36522" spans="15:15" x14ac:dyDescent="0.3">
      <c r="O36522" s="1"/>
    </row>
    <row r="36523" spans="15:15" x14ac:dyDescent="0.3">
      <c r="O36523" s="1"/>
    </row>
    <row r="36524" spans="15:15" x14ac:dyDescent="0.3">
      <c r="O36524" s="1"/>
    </row>
    <row r="36525" spans="15:15" x14ac:dyDescent="0.3">
      <c r="O36525" s="1"/>
    </row>
    <row r="36526" spans="15:15" x14ac:dyDescent="0.3">
      <c r="O36526" s="1"/>
    </row>
    <row r="36527" spans="15:15" x14ac:dyDescent="0.3">
      <c r="O36527" s="1"/>
    </row>
    <row r="36528" spans="15:15" x14ac:dyDescent="0.3">
      <c r="O36528" s="1"/>
    </row>
    <row r="36529" spans="15:15" x14ac:dyDescent="0.3">
      <c r="O36529" s="1"/>
    </row>
    <row r="36530" spans="15:15" x14ac:dyDescent="0.3">
      <c r="O36530" s="1"/>
    </row>
    <row r="36531" spans="15:15" x14ac:dyDescent="0.3">
      <c r="O36531" s="1"/>
    </row>
    <row r="36532" spans="15:15" x14ac:dyDescent="0.3">
      <c r="O36532" s="1"/>
    </row>
    <row r="36533" spans="15:15" x14ac:dyDescent="0.3">
      <c r="O36533" s="1"/>
    </row>
    <row r="36534" spans="15:15" x14ac:dyDescent="0.3">
      <c r="O36534" s="1"/>
    </row>
    <row r="36535" spans="15:15" x14ac:dyDescent="0.3">
      <c r="O36535" s="1"/>
    </row>
    <row r="36536" spans="15:15" x14ac:dyDescent="0.3">
      <c r="O36536" s="1"/>
    </row>
    <row r="36537" spans="15:15" x14ac:dyDescent="0.3">
      <c r="O36537" s="1"/>
    </row>
    <row r="36538" spans="15:15" x14ac:dyDescent="0.3">
      <c r="O36538" s="1"/>
    </row>
    <row r="36539" spans="15:15" x14ac:dyDescent="0.3">
      <c r="O36539" s="1"/>
    </row>
    <row r="36540" spans="15:15" x14ac:dyDescent="0.3">
      <c r="O36540" s="1"/>
    </row>
    <row r="36541" spans="15:15" x14ac:dyDescent="0.3">
      <c r="O36541" s="1"/>
    </row>
    <row r="36542" spans="15:15" x14ac:dyDescent="0.3">
      <c r="O36542" s="1"/>
    </row>
    <row r="36543" spans="15:15" x14ac:dyDescent="0.3">
      <c r="O36543" s="1"/>
    </row>
    <row r="36544" spans="15:15" x14ac:dyDescent="0.3">
      <c r="O36544" s="1"/>
    </row>
    <row r="36545" spans="15:15" x14ac:dyDescent="0.3">
      <c r="O36545" s="1"/>
    </row>
    <row r="36546" spans="15:15" x14ac:dyDescent="0.3">
      <c r="O36546" s="1"/>
    </row>
    <row r="36547" spans="15:15" x14ac:dyDescent="0.3">
      <c r="O36547" s="1"/>
    </row>
    <row r="36548" spans="15:15" x14ac:dyDescent="0.3">
      <c r="O36548" s="1"/>
    </row>
    <row r="36549" spans="15:15" x14ac:dyDescent="0.3">
      <c r="O36549" s="1"/>
    </row>
    <row r="36550" spans="15:15" x14ac:dyDescent="0.3">
      <c r="O36550" s="1"/>
    </row>
    <row r="36551" spans="15:15" x14ac:dyDescent="0.3">
      <c r="O36551" s="1"/>
    </row>
    <row r="36552" spans="15:15" x14ac:dyDescent="0.3">
      <c r="O36552" s="1"/>
    </row>
    <row r="36553" spans="15:15" x14ac:dyDescent="0.3">
      <c r="O36553" s="1"/>
    </row>
    <row r="36554" spans="15:15" x14ac:dyDescent="0.3">
      <c r="O36554" s="1"/>
    </row>
    <row r="36555" spans="15:15" x14ac:dyDescent="0.3">
      <c r="O36555" s="1"/>
    </row>
    <row r="36556" spans="15:15" x14ac:dyDescent="0.3">
      <c r="O36556" s="1"/>
    </row>
    <row r="36557" spans="15:15" x14ac:dyDescent="0.3">
      <c r="O36557" s="1"/>
    </row>
    <row r="36558" spans="15:15" x14ac:dyDescent="0.3">
      <c r="O36558" s="1"/>
    </row>
    <row r="36559" spans="15:15" x14ac:dyDescent="0.3">
      <c r="O36559" s="1"/>
    </row>
    <row r="36560" spans="15:15" x14ac:dyDescent="0.3">
      <c r="O36560" s="1"/>
    </row>
    <row r="36561" spans="15:15" x14ac:dyDescent="0.3">
      <c r="O36561" s="1"/>
    </row>
    <row r="36562" spans="15:15" x14ac:dyDescent="0.3">
      <c r="O36562" s="1"/>
    </row>
    <row r="36563" spans="15:15" x14ac:dyDescent="0.3">
      <c r="O36563" s="1"/>
    </row>
    <row r="36564" spans="15:15" x14ac:dyDescent="0.3">
      <c r="O36564" s="1"/>
    </row>
    <row r="36565" spans="15:15" x14ac:dyDescent="0.3">
      <c r="O36565" s="1"/>
    </row>
    <row r="36566" spans="15:15" x14ac:dyDescent="0.3">
      <c r="O36566" s="1"/>
    </row>
    <row r="36567" spans="15:15" x14ac:dyDescent="0.3">
      <c r="O36567" s="1"/>
    </row>
    <row r="36568" spans="15:15" x14ac:dyDescent="0.3">
      <c r="O36568" s="1"/>
    </row>
    <row r="36569" spans="15:15" x14ac:dyDescent="0.3">
      <c r="O36569" s="1"/>
    </row>
    <row r="36570" spans="15:15" x14ac:dyDescent="0.3">
      <c r="O36570" s="1"/>
    </row>
    <row r="36571" spans="15:15" x14ac:dyDescent="0.3">
      <c r="O36571" s="1"/>
    </row>
    <row r="36572" spans="15:15" x14ac:dyDescent="0.3">
      <c r="O36572" s="1"/>
    </row>
    <row r="36573" spans="15:15" x14ac:dyDescent="0.3">
      <c r="O36573" s="1"/>
    </row>
    <row r="36574" spans="15:15" x14ac:dyDescent="0.3">
      <c r="O36574" s="1"/>
    </row>
    <row r="36575" spans="15:15" x14ac:dyDescent="0.3">
      <c r="O36575" s="1"/>
    </row>
    <row r="36576" spans="15:15" x14ac:dyDescent="0.3">
      <c r="O36576" s="1"/>
    </row>
    <row r="36577" spans="15:15" x14ac:dyDescent="0.3">
      <c r="O36577" s="1"/>
    </row>
    <row r="36578" spans="15:15" x14ac:dyDescent="0.3">
      <c r="O36578" s="1"/>
    </row>
    <row r="36579" spans="15:15" x14ac:dyDescent="0.3">
      <c r="O36579" s="1"/>
    </row>
    <row r="36580" spans="15:15" x14ac:dyDescent="0.3">
      <c r="O36580" s="1"/>
    </row>
    <row r="36581" spans="15:15" x14ac:dyDescent="0.3">
      <c r="O36581" s="1"/>
    </row>
    <row r="36582" spans="15:15" x14ac:dyDescent="0.3">
      <c r="O36582" s="1"/>
    </row>
    <row r="36583" spans="15:15" x14ac:dyDescent="0.3">
      <c r="O36583" s="1"/>
    </row>
    <row r="36584" spans="15:15" x14ac:dyDescent="0.3">
      <c r="O36584" s="1"/>
    </row>
    <row r="36585" spans="15:15" x14ac:dyDescent="0.3">
      <c r="O36585" s="1"/>
    </row>
    <row r="36586" spans="15:15" x14ac:dyDescent="0.3">
      <c r="O36586" s="1"/>
    </row>
    <row r="36587" spans="15:15" x14ac:dyDescent="0.3">
      <c r="O36587" s="1"/>
    </row>
    <row r="36588" spans="15:15" x14ac:dyDescent="0.3">
      <c r="O36588" s="1"/>
    </row>
    <row r="36589" spans="15:15" x14ac:dyDescent="0.3">
      <c r="O36589" s="1"/>
    </row>
    <row r="36590" spans="15:15" x14ac:dyDescent="0.3">
      <c r="O36590" s="1"/>
    </row>
    <row r="36591" spans="15:15" x14ac:dyDescent="0.3">
      <c r="O36591" s="1"/>
    </row>
    <row r="36592" spans="15:15" x14ac:dyDescent="0.3">
      <c r="O36592" s="1"/>
    </row>
    <row r="36593" spans="15:15" x14ac:dyDescent="0.3">
      <c r="O36593" s="1"/>
    </row>
    <row r="36594" spans="15:15" x14ac:dyDescent="0.3">
      <c r="O36594" s="1"/>
    </row>
    <row r="36595" spans="15:15" x14ac:dyDescent="0.3">
      <c r="O36595" s="1"/>
    </row>
    <row r="36596" spans="15:15" x14ac:dyDescent="0.3">
      <c r="O36596" s="1"/>
    </row>
    <row r="36597" spans="15:15" x14ac:dyDescent="0.3">
      <c r="O36597" s="1"/>
    </row>
    <row r="36598" spans="15:15" x14ac:dyDescent="0.3">
      <c r="O36598" s="1"/>
    </row>
    <row r="36599" spans="15:15" x14ac:dyDescent="0.3">
      <c r="O36599" s="1"/>
    </row>
    <row r="36600" spans="15:15" x14ac:dyDescent="0.3">
      <c r="O36600" s="1"/>
    </row>
    <row r="36601" spans="15:15" x14ac:dyDescent="0.3">
      <c r="O36601" s="1"/>
    </row>
    <row r="36602" spans="15:15" x14ac:dyDescent="0.3">
      <c r="O36602" s="1"/>
    </row>
    <row r="36603" spans="15:15" x14ac:dyDescent="0.3">
      <c r="O36603" s="1"/>
    </row>
    <row r="36604" spans="15:15" x14ac:dyDescent="0.3">
      <c r="O36604" s="1"/>
    </row>
    <row r="36605" spans="15:15" x14ac:dyDescent="0.3">
      <c r="O36605" s="1"/>
    </row>
    <row r="36606" spans="15:15" x14ac:dyDescent="0.3">
      <c r="O36606" s="1"/>
    </row>
    <row r="36607" spans="15:15" x14ac:dyDescent="0.3">
      <c r="O36607" s="1"/>
    </row>
    <row r="36608" spans="15:15" x14ac:dyDescent="0.3">
      <c r="O36608" s="1"/>
    </row>
    <row r="36609" spans="15:15" x14ac:dyDescent="0.3">
      <c r="O36609" s="1"/>
    </row>
    <row r="36610" spans="15:15" x14ac:dyDescent="0.3">
      <c r="O36610" s="1"/>
    </row>
    <row r="36611" spans="15:15" x14ac:dyDescent="0.3">
      <c r="O36611" s="1"/>
    </row>
    <row r="36612" spans="15:15" x14ac:dyDescent="0.3">
      <c r="O36612" s="1"/>
    </row>
    <row r="36613" spans="15:15" x14ac:dyDescent="0.3">
      <c r="O36613" s="1"/>
    </row>
    <row r="36614" spans="15:15" x14ac:dyDescent="0.3">
      <c r="O36614" s="1"/>
    </row>
    <row r="36615" spans="15:15" x14ac:dyDescent="0.3">
      <c r="O36615" s="1"/>
    </row>
    <row r="36616" spans="15:15" x14ac:dyDescent="0.3">
      <c r="O36616" s="1"/>
    </row>
    <row r="36617" spans="15:15" x14ac:dyDescent="0.3">
      <c r="O36617" s="1"/>
    </row>
    <row r="36618" spans="15:15" x14ac:dyDescent="0.3">
      <c r="O36618" s="1"/>
    </row>
    <row r="36619" spans="15:15" x14ac:dyDescent="0.3">
      <c r="O36619" s="1"/>
    </row>
    <row r="36620" spans="15:15" x14ac:dyDescent="0.3">
      <c r="O36620" s="1"/>
    </row>
    <row r="36621" spans="15:15" x14ac:dyDescent="0.3">
      <c r="O36621" s="1"/>
    </row>
    <row r="36622" spans="15:15" x14ac:dyDescent="0.3">
      <c r="O36622" s="1"/>
    </row>
    <row r="36623" spans="15:15" x14ac:dyDescent="0.3">
      <c r="O36623" s="1"/>
    </row>
    <row r="36624" spans="15:15" x14ac:dyDescent="0.3">
      <c r="O36624" s="1"/>
    </row>
    <row r="36625" spans="15:15" x14ac:dyDescent="0.3">
      <c r="O36625" s="1"/>
    </row>
    <row r="36626" spans="15:15" x14ac:dyDescent="0.3">
      <c r="O36626" s="1"/>
    </row>
    <row r="36627" spans="15:15" x14ac:dyDescent="0.3">
      <c r="O36627" s="1"/>
    </row>
    <row r="36628" spans="15:15" x14ac:dyDescent="0.3">
      <c r="O36628" s="1"/>
    </row>
    <row r="36629" spans="15:15" x14ac:dyDescent="0.3">
      <c r="O36629" s="1"/>
    </row>
    <row r="36630" spans="15:15" x14ac:dyDescent="0.3">
      <c r="O36630" s="1"/>
    </row>
    <row r="36631" spans="15:15" x14ac:dyDescent="0.3">
      <c r="O36631" s="1"/>
    </row>
    <row r="36632" spans="15:15" x14ac:dyDescent="0.3">
      <c r="O36632" s="1"/>
    </row>
    <row r="36633" spans="15:15" x14ac:dyDescent="0.3">
      <c r="O36633" s="1"/>
    </row>
    <row r="36634" spans="15:15" x14ac:dyDescent="0.3">
      <c r="O36634" s="1"/>
    </row>
    <row r="36635" spans="15:15" x14ac:dyDescent="0.3">
      <c r="O36635" s="1"/>
    </row>
    <row r="36636" spans="15:15" x14ac:dyDescent="0.3">
      <c r="O36636" s="1"/>
    </row>
    <row r="36637" spans="15:15" x14ac:dyDescent="0.3">
      <c r="O36637" s="1"/>
    </row>
    <row r="36638" spans="15:15" x14ac:dyDescent="0.3">
      <c r="O36638" s="1"/>
    </row>
    <row r="36639" spans="15:15" x14ac:dyDescent="0.3">
      <c r="O36639" s="1"/>
    </row>
    <row r="36640" spans="15:15" x14ac:dyDescent="0.3">
      <c r="O36640" s="1"/>
    </row>
    <row r="36641" spans="15:15" x14ac:dyDescent="0.3">
      <c r="O36641" s="1"/>
    </row>
    <row r="36642" spans="15:15" x14ac:dyDescent="0.3">
      <c r="O36642" s="1"/>
    </row>
    <row r="36643" spans="15:15" x14ac:dyDescent="0.3">
      <c r="O36643" s="1"/>
    </row>
    <row r="36644" spans="15:15" x14ac:dyDescent="0.3">
      <c r="O36644" s="1"/>
    </row>
    <row r="36645" spans="15:15" x14ac:dyDescent="0.3">
      <c r="O36645" s="1"/>
    </row>
    <row r="36646" spans="15:15" x14ac:dyDescent="0.3">
      <c r="O36646" s="1"/>
    </row>
    <row r="36647" spans="15:15" x14ac:dyDescent="0.3">
      <c r="O36647" s="1"/>
    </row>
    <row r="36648" spans="15:15" x14ac:dyDescent="0.3">
      <c r="O36648" s="1"/>
    </row>
    <row r="36649" spans="15:15" x14ac:dyDescent="0.3">
      <c r="O36649" s="1"/>
    </row>
    <row r="36650" spans="15:15" x14ac:dyDescent="0.3">
      <c r="O36650" s="1"/>
    </row>
    <row r="36651" spans="15:15" x14ac:dyDescent="0.3">
      <c r="O36651" s="1"/>
    </row>
    <row r="36652" spans="15:15" x14ac:dyDescent="0.3">
      <c r="O36652" s="1"/>
    </row>
    <row r="36653" spans="15:15" x14ac:dyDescent="0.3">
      <c r="O36653" s="1"/>
    </row>
    <row r="36654" spans="15:15" x14ac:dyDescent="0.3">
      <c r="O36654" s="1"/>
    </row>
    <row r="36655" spans="15:15" x14ac:dyDescent="0.3">
      <c r="O36655" s="1"/>
    </row>
    <row r="36656" spans="15:15" x14ac:dyDescent="0.3">
      <c r="O36656" s="1"/>
    </row>
    <row r="36657" spans="15:15" x14ac:dyDescent="0.3">
      <c r="O36657" s="1"/>
    </row>
    <row r="36658" spans="15:15" x14ac:dyDescent="0.3">
      <c r="O36658" s="1"/>
    </row>
    <row r="36659" spans="15:15" x14ac:dyDescent="0.3">
      <c r="O36659" s="1"/>
    </row>
    <row r="36660" spans="15:15" x14ac:dyDescent="0.3">
      <c r="O36660" s="1"/>
    </row>
    <row r="36661" spans="15:15" x14ac:dyDescent="0.3">
      <c r="O36661" s="1"/>
    </row>
    <row r="36662" spans="15:15" x14ac:dyDescent="0.3">
      <c r="O36662" s="1"/>
    </row>
    <row r="36663" spans="15:15" x14ac:dyDescent="0.3">
      <c r="O36663" s="1"/>
    </row>
    <row r="36664" spans="15:15" x14ac:dyDescent="0.3">
      <c r="O36664" s="1"/>
    </row>
    <row r="36665" spans="15:15" x14ac:dyDescent="0.3">
      <c r="O36665" s="1"/>
    </row>
    <row r="36666" spans="15:15" x14ac:dyDescent="0.3">
      <c r="O36666" s="1"/>
    </row>
    <row r="36667" spans="15:15" x14ac:dyDescent="0.3">
      <c r="O36667" s="1"/>
    </row>
    <row r="36668" spans="15:15" x14ac:dyDescent="0.3">
      <c r="O36668" s="1"/>
    </row>
    <row r="36669" spans="15:15" x14ac:dyDescent="0.3">
      <c r="O36669" s="1"/>
    </row>
    <row r="36670" spans="15:15" x14ac:dyDescent="0.3">
      <c r="O36670" s="1"/>
    </row>
    <row r="36671" spans="15:15" x14ac:dyDescent="0.3">
      <c r="O36671" s="1"/>
    </row>
    <row r="36672" spans="15:15" x14ac:dyDescent="0.3">
      <c r="O36672" s="1"/>
    </row>
    <row r="36673" spans="15:15" x14ac:dyDescent="0.3">
      <c r="O36673" s="1"/>
    </row>
    <row r="36674" spans="15:15" x14ac:dyDescent="0.3">
      <c r="O36674" s="1"/>
    </row>
    <row r="36675" spans="15:15" x14ac:dyDescent="0.3">
      <c r="O36675" s="1"/>
    </row>
    <row r="36676" spans="15:15" x14ac:dyDescent="0.3">
      <c r="O36676" s="1"/>
    </row>
    <row r="36677" spans="15:15" x14ac:dyDescent="0.3">
      <c r="O36677" s="1"/>
    </row>
    <row r="36678" spans="15:15" x14ac:dyDescent="0.3">
      <c r="O36678" s="1"/>
    </row>
    <row r="36679" spans="15:15" x14ac:dyDescent="0.3">
      <c r="O36679" s="1"/>
    </row>
    <row r="36680" spans="15:15" x14ac:dyDescent="0.3">
      <c r="O36680" s="1"/>
    </row>
    <row r="36681" spans="15:15" x14ac:dyDescent="0.3">
      <c r="O36681" s="1"/>
    </row>
    <row r="36682" spans="15:15" x14ac:dyDescent="0.3">
      <c r="O36682" s="1"/>
    </row>
    <row r="36683" spans="15:15" x14ac:dyDescent="0.3">
      <c r="O36683" s="1"/>
    </row>
    <row r="36684" spans="15:15" x14ac:dyDescent="0.3">
      <c r="O36684" s="1"/>
    </row>
    <row r="36685" spans="15:15" x14ac:dyDescent="0.3">
      <c r="O36685" s="1"/>
    </row>
    <row r="36686" spans="15:15" x14ac:dyDescent="0.3">
      <c r="O36686" s="1"/>
    </row>
    <row r="36687" spans="15:15" x14ac:dyDescent="0.3">
      <c r="O36687" s="1"/>
    </row>
    <row r="36688" spans="15:15" x14ac:dyDescent="0.3">
      <c r="O36688" s="1"/>
    </row>
    <row r="36689" spans="15:15" x14ac:dyDescent="0.3">
      <c r="O36689" s="1"/>
    </row>
    <row r="36690" spans="15:15" x14ac:dyDescent="0.3">
      <c r="O36690" s="1"/>
    </row>
    <row r="36691" spans="15:15" x14ac:dyDescent="0.3">
      <c r="O36691" s="1"/>
    </row>
    <row r="36692" spans="15:15" x14ac:dyDescent="0.3">
      <c r="O36692" s="1"/>
    </row>
    <row r="36693" spans="15:15" x14ac:dyDescent="0.3">
      <c r="O36693" s="1"/>
    </row>
    <row r="36694" spans="15:15" x14ac:dyDescent="0.3">
      <c r="O36694" s="1"/>
    </row>
    <row r="36695" spans="15:15" x14ac:dyDescent="0.3">
      <c r="O36695" s="1"/>
    </row>
    <row r="36696" spans="15:15" x14ac:dyDescent="0.3">
      <c r="O36696" s="1"/>
    </row>
    <row r="36697" spans="15:15" x14ac:dyDescent="0.3">
      <c r="O36697" s="1"/>
    </row>
    <row r="36698" spans="15:15" x14ac:dyDescent="0.3">
      <c r="O36698" s="1"/>
    </row>
    <row r="36699" spans="15:15" x14ac:dyDescent="0.3">
      <c r="O36699" s="1"/>
    </row>
    <row r="36700" spans="15:15" x14ac:dyDescent="0.3">
      <c r="O36700" s="1"/>
    </row>
    <row r="36701" spans="15:15" x14ac:dyDescent="0.3">
      <c r="O36701" s="1"/>
    </row>
    <row r="36702" spans="15:15" x14ac:dyDescent="0.3">
      <c r="O36702" s="1"/>
    </row>
    <row r="36703" spans="15:15" x14ac:dyDescent="0.3">
      <c r="O36703" s="1"/>
    </row>
    <row r="36704" spans="15:15" x14ac:dyDescent="0.3">
      <c r="O36704" s="1"/>
    </row>
    <row r="36705" spans="15:15" x14ac:dyDescent="0.3">
      <c r="O36705" s="1"/>
    </row>
    <row r="36706" spans="15:15" x14ac:dyDescent="0.3">
      <c r="O36706" s="1"/>
    </row>
    <row r="36707" spans="15:15" x14ac:dyDescent="0.3">
      <c r="O36707" s="1"/>
    </row>
    <row r="36708" spans="15:15" x14ac:dyDescent="0.3">
      <c r="O36708" s="1"/>
    </row>
    <row r="36709" spans="15:15" x14ac:dyDescent="0.3">
      <c r="O36709" s="1"/>
    </row>
    <row r="36710" spans="15:15" x14ac:dyDescent="0.3">
      <c r="O36710" s="1"/>
    </row>
    <row r="36711" spans="15:15" x14ac:dyDescent="0.3">
      <c r="O36711" s="1"/>
    </row>
    <row r="36712" spans="15:15" x14ac:dyDescent="0.3">
      <c r="O36712" s="1"/>
    </row>
    <row r="36713" spans="15:15" x14ac:dyDescent="0.3">
      <c r="O36713" s="1"/>
    </row>
    <row r="36714" spans="15:15" x14ac:dyDescent="0.3">
      <c r="O36714" s="1"/>
    </row>
    <row r="36715" spans="15:15" x14ac:dyDescent="0.3">
      <c r="O36715" s="1"/>
    </row>
    <row r="36716" spans="15:15" x14ac:dyDescent="0.3">
      <c r="O36716" s="1"/>
    </row>
    <row r="36717" spans="15:15" x14ac:dyDescent="0.3">
      <c r="O36717" s="1"/>
    </row>
    <row r="36718" spans="15:15" x14ac:dyDescent="0.3">
      <c r="O36718" s="1"/>
    </row>
    <row r="36719" spans="15:15" x14ac:dyDescent="0.3">
      <c r="O36719" s="1"/>
    </row>
    <row r="36720" spans="15:15" x14ac:dyDescent="0.3">
      <c r="O36720" s="1"/>
    </row>
    <row r="36721" spans="15:15" x14ac:dyDescent="0.3">
      <c r="O36721" s="1"/>
    </row>
    <row r="36722" spans="15:15" x14ac:dyDescent="0.3">
      <c r="O36722" s="1"/>
    </row>
    <row r="36723" spans="15:15" x14ac:dyDescent="0.3">
      <c r="O36723" s="1"/>
    </row>
    <row r="36724" spans="15:15" x14ac:dyDescent="0.3">
      <c r="O36724" s="1"/>
    </row>
    <row r="36725" spans="15:15" x14ac:dyDescent="0.3">
      <c r="O36725" s="1"/>
    </row>
    <row r="36726" spans="15:15" x14ac:dyDescent="0.3">
      <c r="O36726" s="1"/>
    </row>
    <row r="36727" spans="15:15" x14ac:dyDescent="0.3">
      <c r="O36727" s="1"/>
    </row>
    <row r="36728" spans="15:15" x14ac:dyDescent="0.3">
      <c r="O36728" s="1"/>
    </row>
    <row r="36729" spans="15:15" x14ac:dyDescent="0.3">
      <c r="O36729" s="1"/>
    </row>
    <row r="36730" spans="15:15" x14ac:dyDescent="0.3">
      <c r="O36730" s="1"/>
    </row>
    <row r="36731" spans="15:15" x14ac:dyDescent="0.3">
      <c r="O36731" s="1"/>
    </row>
    <row r="36732" spans="15:15" x14ac:dyDescent="0.3">
      <c r="O36732" s="1"/>
    </row>
    <row r="36733" spans="15:15" x14ac:dyDescent="0.3">
      <c r="O36733" s="1"/>
    </row>
    <row r="36734" spans="15:15" x14ac:dyDescent="0.3">
      <c r="O36734" s="1"/>
    </row>
    <row r="36735" spans="15:15" x14ac:dyDescent="0.3">
      <c r="O36735" s="1"/>
    </row>
    <row r="36736" spans="15:15" x14ac:dyDescent="0.3">
      <c r="O36736" s="1"/>
    </row>
    <row r="36737" spans="15:15" x14ac:dyDescent="0.3">
      <c r="O36737" s="1"/>
    </row>
    <row r="36738" spans="15:15" x14ac:dyDescent="0.3">
      <c r="O36738" s="1"/>
    </row>
    <row r="36739" spans="15:15" x14ac:dyDescent="0.3">
      <c r="O36739" s="1"/>
    </row>
    <row r="36740" spans="15:15" x14ac:dyDescent="0.3">
      <c r="O36740" s="1"/>
    </row>
    <row r="36741" spans="15:15" x14ac:dyDescent="0.3">
      <c r="O36741" s="1"/>
    </row>
    <row r="36742" spans="15:15" x14ac:dyDescent="0.3">
      <c r="O36742" s="1"/>
    </row>
    <row r="36743" spans="15:15" x14ac:dyDescent="0.3">
      <c r="O36743" s="1"/>
    </row>
    <row r="36744" spans="15:15" x14ac:dyDescent="0.3">
      <c r="O36744" s="1"/>
    </row>
    <row r="36745" spans="15:15" x14ac:dyDescent="0.3">
      <c r="O36745" s="1"/>
    </row>
    <row r="36746" spans="15:15" x14ac:dyDescent="0.3">
      <c r="O36746" s="1"/>
    </row>
    <row r="36747" spans="15:15" x14ac:dyDescent="0.3">
      <c r="O36747" s="1"/>
    </row>
    <row r="36748" spans="15:15" x14ac:dyDescent="0.3">
      <c r="O36748" s="1"/>
    </row>
    <row r="36749" spans="15:15" x14ac:dyDescent="0.3">
      <c r="O36749" s="1"/>
    </row>
    <row r="36750" spans="15:15" x14ac:dyDescent="0.3">
      <c r="O36750" s="1"/>
    </row>
    <row r="36751" spans="15:15" x14ac:dyDescent="0.3">
      <c r="O36751" s="1"/>
    </row>
    <row r="36752" spans="15:15" x14ac:dyDescent="0.3">
      <c r="O36752" s="1"/>
    </row>
    <row r="36753" spans="15:15" x14ac:dyDescent="0.3">
      <c r="O36753" s="1"/>
    </row>
    <row r="36754" spans="15:15" x14ac:dyDescent="0.3">
      <c r="O36754" s="1"/>
    </row>
    <row r="36755" spans="15:15" x14ac:dyDescent="0.3">
      <c r="O36755" s="1"/>
    </row>
    <row r="36756" spans="15:15" x14ac:dyDescent="0.3">
      <c r="O36756" s="1"/>
    </row>
    <row r="36757" spans="15:15" x14ac:dyDescent="0.3">
      <c r="O36757" s="1"/>
    </row>
    <row r="36758" spans="15:15" x14ac:dyDescent="0.3">
      <c r="O36758" s="1"/>
    </row>
    <row r="36759" spans="15:15" x14ac:dyDescent="0.3">
      <c r="O36759" s="1"/>
    </row>
    <row r="36760" spans="15:15" x14ac:dyDescent="0.3">
      <c r="O36760" s="1"/>
    </row>
    <row r="36761" spans="15:15" x14ac:dyDescent="0.3">
      <c r="O36761" s="1"/>
    </row>
    <row r="36762" spans="15:15" x14ac:dyDescent="0.3">
      <c r="O36762" s="1"/>
    </row>
    <row r="36763" spans="15:15" x14ac:dyDescent="0.3">
      <c r="O36763" s="1"/>
    </row>
    <row r="36764" spans="15:15" x14ac:dyDescent="0.3">
      <c r="O36764" s="1"/>
    </row>
    <row r="36765" spans="15:15" x14ac:dyDescent="0.3">
      <c r="O36765" s="1"/>
    </row>
    <row r="36766" spans="15:15" x14ac:dyDescent="0.3">
      <c r="O36766" s="1"/>
    </row>
    <row r="36767" spans="15:15" x14ac:dyDescent="0.3">
      <c r="O36767" s="1"/>
    </row>
    <row r="36768" spans="15:15" x14ac:dyDescent="0.3">
      <c r="O36768" s="1"/>
    </row>
    <row r="36769" spans="15:15" x14ac:dyDescent="0.3">
      <c r="O36769" s="1"/>
    </row>
    <row r="36770" spans="15:15" x14ac:dyDescent="0.3">
      <c r="O36770" s="1"/>
    </row>
    <row r="36771" spans="15:15" x14ac:dyDescent="0.3">
      <c r="O36771" s="1"/>
    </row>
    <row r="36772" spans="15:15" x14ac:dyDescent="0.3">
      <c r="O36772" s="1"/>
    </row>
    <row r="36773" spans="15:15" x14ac:dyDescent="0.3">
      <c r="O36773" s="1"/>
    </row>
    <row r="36774" spans="15:15" x14ac:dyDescent="0.3">
      <c r="O36774" s="1"/>
    </row>
    <row r="36775" spans="15:15" x14ac:dyDescent="0.3">
      <c r="O36775" s="1"/>
    </row>
    <row r="36776" spans="15:15" x14ac:dyDescent="0.3">
      <c r="O36776" s="1"/>
    </row>
    <row r="36777" spans="15:15" x14ac:dyDescent="0.3">
      <c r="O36777" s="1"/>
    </row>
    <row r="36778" spans="15:15" x14ac:dyDescent="0.3">
      <c r="O36778" s="1"/>
    </row>
    <row r="36779" spans="15:15" x14ac:dyDescent="0.3">
      <c r="O36779" s="1"/>
    </row>
    <row r="36780" spans="15:15" x14ac:dyDescent="0.3">
      <c r="O36780" s="1"/>
    </row>
    <row r="36781" spans="15:15" x14ac:dyDescent="0.3">
      <c r="O36781" s="1"/>
    </row>
    <row r="36782" spans="15:15" x14ac:dyDescent="0.3">
      <c r="O36782" s="1"/>
    </row>
    <row r="36783" spans="15:15" x14ac:dyDescent="0.3">
      <c r="O36783" s="1"/>
    </row>
    <row r="36784" spans="15:15" x14ac:dyDescent="0.3">
      <c r="O36784" s="1"/>
    </row>
    <row r="36785" spans="15:15" x14ac:dyDescent="0.3">
      <c r="O36785" s="1"/>
    </row>
    <row r="36786" spans="15:15" x14ac:dyDescent="0.3">
      <c r="O36786" s="1"/>
    </row>
    <row r="36787" spans="15:15" x14ac:dyDescent="0.3">
      <c r="O36787" s="1"/>
    </row>
    <row r="36788" spans="15:15" x14ac:dyDescent="0.3">
      <c r="O36788" s="1"/>
    </row>
    <row r="36789" spans="15:15" x14ac:dyDescent="0.3">
      <c r="O36789" s="1"/>
    </row>
    <row r="36790" spans="15:15" x14ac:dyDescent="0.3">
      <c r="O36790" s="1"/>
    </row>
    <row r="36791" spans="15:15" x14ac:dyDescent="0.3">
      <c r="O36791" s="1"/>
    </row>
    <row r="36792" spans="15:15" x14ac:dyDescent="0.3">
      <c r="O36792" s="1"/>
    </row>
    <row r="36793" spans="15:15" x14ac:dyDescent="0.3">
      <c r="O36793" s="1"/>
    </row>
    <row r="36794" spans="15:15" x14ac:dyDescent="0.3">
      <c r="O36794" s="1"/>
    </row>
    <row r="36795" spans="15:15" x14ac:dyDescent="0.3">
      <c r="O36795" s="1"/>
    </row>
    <row r="36796" spans="15:15" x14ac:dyDescent="0.3">
      <c r="O36796" s="1"/>
    </row>
    <row r="36797" spans="15:15" x14ac:dyDescent="0.3">
      <c r="O36797" s="1"/>
    </row>
    <row r="36798" spans="15:15" x14ac:dyDescent="0.3">
      <c r="O36798" s="1"/>
    </row>
    <row r="36799" spans="15:15" x14ac:dyDescent="0.3">
      <c r="O36799" s="1"/>
    </row>
    <row r="36800" spans="15:15" x14ac:dyDescent="0.3">
      <c r="O36800" s="1"/>
    </row>
    <row r="36801" spans="15:15" x14ac:dyDescent="0.3">
      <c r="O36801" s="1"/>
    </row>
    <row r="36802" spans="15:15" x14ac:dyDescent="0.3">
      <c r="O36802" s="1"/>
    </row>
    <row r="36803" spans="15:15" x14ac:dyDescent="0.3">
      <c r="O36803" s="1"/>
    </row>
    <row r="36804" spans="15:15" x14ac:dyDescent="0.3">
      <c r="O36804" s="1"/>
    </row>
    <row r="36805" spans="15:15" x14ac:dyDescent="0.3">
      <c r="O36805" s="1"/>
    </row>
    <row r="36806" spans="15:15" x14ac:dyDescent="0.3">
      <c r="O36806" s="1"/>
    </row>
    <row r="36807" spans="15:15" x14ac:dyDescent="0.3">
      <c r="O36807" s="1"/>
    </row>
    <row r="36808" spans="15:15" x14ac:dyDescent="0.3">
      <c r="O36808" s="1"/>
    </row>
    <row r="36809" spans="15:15" x14ac:dyDescent="0.3">
      <c r="O36809" s="1"/>
    </row>
    <row r="36810" spans="15:15" x14ac:dyDescent="0.3">
      <c r="O36810" s="1"/>
    </row>
    <row r="36811" spans="15:15" x14ac:dyDescent="0.3">
      <c r="O36811" s="1"/>
    </row>
    <row r="36812" spans="15:15" x14ac:dyDescent="0.3">
      <c r="O36812" s="1"/>
    </row>
    <row r="36813" spans="15:15" x14ac:dyDescent="0.3">
      <c r="O36813" s="1"/>
    </row>
    <row r="36814" spans="15:15" x14ac:dyDescent="0.3">
      <c r="O36814" s="1"/>
    </row>
    <row r="36815" spans="15:15" x14ac:dyDescent="0.3">
      <c r="O36815" s="1"/>
    </row>
    <row r="36816" spans="15:15" x14ac:dyDescent="0.3">
      <c r="O36816" s="1"/>
    </row>
    <row r="36817" spans="15:15" x14ac:dyDescent="0.3">
      <c r="O36817" s="1"/>
    </row>
    <row r="36818" spans="15:15" x14ac:dyDescent="0.3">
      <c r="O36818" s="1"/>
    </row>
    <row r="36819" spans="15:15" x14ac:dyDescent="0.3">
      <c r="O36819" s="1"/>
    </row>
    <row r="36820" spans="15:15" x14ac:dyDescent="0.3">
      <c r="O36820" s="1"/>
    </row>
    <row r="36821" spans="15:15" x14ac:dyDescent="0.3">
      <c r="O36821" s="1"/>
    </row>
    <row r="36822" spans="15:15" x14ac:dyDescent="0.3">
      <c r="O36822" s="1"/>
    </row>
    <row r="36823" spans="15:15" x14ac:dyDescent="0.3">
      <c r="O36823" s="1"/>
    </row>
    <row r="36824" spans="15:15" x14ac:dyDescent="0.3">
      <c r="O36824" s="1"/>
    </row>
    <row r="36825" spans="15:15" x14ac:dyDescent="0.3">
      <c r="O36825" s="1"/>
    </row>
    <row r="36826" spans="15:15" x14ac:dyDescent="0.3">
      <c r="O36826" s="1"/>
    </row>
    <row r="36827" spans="15:15" x14ac:dyDescent="0.3">
      <c r="O36827" s="1"/>
    </row>
    <row r="36828" spans="15:15" x14ac:dyDescent="0.3">
      <c r="O36828" s="1"/>
    </row>
    <row r="36829" spans="15:15" x14ac:dyDescent="0.3">
      <c r="O36829" s="1"/>
    </row>
    <row r="36830" spans="15:15" x14ac:dyDescent="0.3">
      <c r="O36830" s="1"/>
    </row>
    <row r="36831" spans="15:15" x14ac:dyDescent="0.3">
      <c r="O36831" s="1"/>
    </row>
    <row r="36832" spans="15:15" x14ac:dyDescent="0.3">
      <c r="O36832" s="1"/>
    </row>
    <row r="36833" spans="15:15" x14ac:dyDescent="0.3">
      <c r="O36833" s="1"/>
    </row>
    <row r="36834" spans="15:15" x14ac:dyDescent="0.3">
      <c r="O36834" s="1"/>
    </row>
    <row r="36835" spans="15:15" x14ac:dyDescent="0.3">
      <c r="O36835" s="1"/>
    </row>
    <row r="36836" spans="15:15" x14ac:dyDescent="0.3">
      <c r="O36836" s="1"/>
    </row>
    <row r="36837" spans="15:15" x14ac:dyDescent="0.3">
      <c r="O36837" s="1"/>
    </row>
    <row r="36838" spans="15:15" x14ac:dyDescent="0.3">
      <c r="O36838" s="1"/>
    </row>
    <row r="36839" spans="15:15" x14ac:dyDescent="0.3">
      <c r="O36839" s="1"/>
    </row>
    <row r="36840" spans="15:15" x14ac:dyDescent="0.3">
      <c r="O36840" s="1"/>
    </row>
    <row r="36841" spans="15:15" x14ac:dyDescent="0.3">
      <c r="O36841" s="1"/>
    </row>
    <row r="36842" spans="15:15" x14ac:dyDescent="0.3">
      <c r="O36842" s="1"/>
    </row>
    <row r="36843" spans="15:15" x14ac:dyDescent="0.3">
      <c r="O36843" s="1"/>
    </row>
    <row r="36844" spans="15:15" x14ac:dyDescent="0.3">
      <c r="O36844" s="1"/>
    </row>
    <row r="36845" spans="15:15" x14ac:dyDescent="0.3">
      <c r="O36845" s="1"/>
    </row>
    <row r="36846" spans="15:15" x14ac:dyDescent="0.3">
      <c r="O36846" s="1"/>
    </row>
    <row r="36847" spans="15:15" x14ac:dyDescent="0.3">
      <c r="O36847" s="1"/>
    </row>
    <row r="36848" spans="15:15" x14ac:dyDescent="0.3">
      <c r="O36848" s="1"/>
    </row>
    <row r="36849" spans="15:15" x14ac:dyDescent="0.3">
      <c r="O36849" s="1"/>
    </row>
    <row r="36850" spans="15:15" x14ac:dyDescent="0.3">
      <c r="O36850" s="1"/>
    </row>
    <row r="36851" spans="15:15" x14ac:dyDescent="0.3">
      <c r="O36851" s="1"/>
    </row>
    <row r="36852" spans="15:15" x14ac:dyDescent="0.3">
      <c r="O36852" s="1"/>
    </row>
    <row r="36853" spans="15:15" x14ac:dyDescent="0.3">
      <c r="O36853" s="1"/>
    </row>
    <row r="36854" spans="15:15" x14ac:dyDescent="0.3">
      <c r="O36854" s="1"/>
    </row>
    <row r="36855" spans="15:15" x14ac:dyDescent="0.3">
      <c r="O36855" s="1"/>
    </row>
    <row r="36856" spans="15:15" x14ac:dyDescent="0.3">
      <c r="O36856" s="1"/>
    </row>
    <row r="36857" spans="15:15" x14ac:dyDescent="0.3">
      <c r="O36857" s="1"/>
    </row>
    <row r="36858" spans="15:15" x14ac:dyDescent="0.3">
      <c r="O36858" s="1"/>
    </row>
    <row r="36859" spans="15:15" x14ac:dyDescent="0.3">
      <c r="O36859" s="1"/>
    </row>
    <row r="36860" spans="15:15" x14ac:dyDescent="0.3">
      <c r="O36860" s="1"/>
    </row>
    <row r="36861" spans="15:15" x14ac:dyDescent="0.3">
      <c r="O36861" s="1"/>
    </row>
    <row r="36862" spans="15:15" x14ac:dyDescent="0.3">
      <c r="O36862" s="1"/>
    </row>
    <row r="36863" spans="15:15" x14ac:dyDescent="0.3">
      <c r="O36863" s="1"/>
    </row>
    <row r="36864" spans="15:15" x14ac:dyDescent="0.3">
      <c r="O36864" s="1"/>
    </row>
    <row r="36865" spans="15:15" x14ac:dyDescent="0.3">
      <c r="O36865" s="1"/>
    </row>
    <row r="36866" spans="15:15" x14ac:dyDescent="0.3">
      <c r="O36866" s="1"/>
    </row>
    <row r="36867" spans="15:15" x14ac:dyDescent="0.3">
      <c r="O36867" s="1"/>
    </row>
    <row r="36868" spans="15:15" x14ac:dyDescent="0.3">
      <c r="O36868" s="1"/>
    </row>
    <row r="36869" spans="15:15" x14ac:dyDescent="0.3">
      <c r="O36869" s="1"/>
    </row>
    <row r="36870" spans="15:15" x14ac:dyDescent="0.3">
      <c r="O36870" s="1"/>
    </row>
    <row r="36871" spans="15:15" x14ac:dyDescent="0.3">
      <c r="O36871" s="1"/>
    </row>
    <row r="36872" spans="15:15" x14ac:dyDescent="0.3">
      <c r="O36872" s="1"/>
    </row>
    <row r="36873" spans="15:15" x14ac:dyDescent="0.3">
      <c r="O36873" s="1"/>
    </row>
    <row r="36874" spans="15:15" x14ac:dyDescent="0.3">
      <c r="O36874" s="1"/>
    </row>
    <row r="36875" spans="15:15" x14ac:dyDescent="0.3">
      <c r="O36875" s="1"/>
    </row>
    <row r="36876" spans="15:15" x14ac:dyDescent="0.3">
      <c r="O36876" s="1"/>
    </row>
    <row r="36877" spans="15:15" x14ac:dyDescent="0.3">
      <c r="O36877" s="1"/>
    </row>
    <row r="36878" spans="15:15" x14ac:dyDescent="0.3">
      <c r="O36878" s="1"/>
    </row>
    <row r="36879" spans="15:15" x14ac:dyDescent="0.3">
      <c r="O36879" s="1"/>
    </row>
    <row r="36880" spans="15:15" x14ac:dyDescent="0.3">
      <c r="O36880" s="1"/>
    </row>
    <row r="36881" spans="15:15" x14ac:dyDescent="0.3">
      <c r="O36881" s="1"/>
    </row>
    <row r="36882" spans="15:15" x14ac:dyDescent="0.3">
      <c r="O36882" s="1"/>
    </row>
    <row r="36883" spans="15:15" x14ac:dyDescent="0.3">
      <c r="O36883" s="1"/>
    </row>
    <row r="36884" spans="15:15" x14ac:dyDescent="0.3">
      <c r="O36884" s="1"/>
    </row>
    <row r="36885" spans="15:15" x14ac:dyDescent="0.3">
      <c r="O36885" s="1"/>
    </row>
    <row r="36886" spans="15:15" x14ac:dyDescent="0.3">
      <c r="O36886" s="1"/>
    </row>
    <row r="36887" spans="15:15" x14ac:dyDescent="0.3">
      <c r="O36887" s="1"/>
    </row>
    <row r="36888" spans="15:15" x14ac:dyDescent="0.3">
      <c r="O36888" s="1"/>
    </row>
    <row r="36889" spans="15:15" x14ac:dyDescent="0.3">
      <c r="O36889" s="1"/>
    </row>
    <row r="36890" spans="15:15" x14ac:dyDescent="0.3">
      <c r="O36890" s="1"/>
    </row>
    <row r="36891" spans="15:15" x14ac:dyDescent="0.3">
      <c r="O36891" s="1"/>
    </row>
    <row r="36892" spans="15:15" x14ac:dyDescent="0.3">
      <c r="O36892" s="1"/>
    </row>
    <row r="36893" spans="15:15" x14ac:dyDescent="0.3">
      <c r="O36893" s="1"/>
    </row>
    <row r="36894" spans="15:15" x14ac:dyDescent="0.3">
      <c r="O36894" s="1"/>
    </row>
    <row r="36895" spans="15:15" x14ac:dyDescent="0.3">
      <c r="O36895" s="1"/>
    </row>
    <row r="36896" spans="15:15" x14ac:dyDescent="0.3">
      <c r="O36896" s="1"/>
    </row>
    <row r="36897" spans="15:15" x14ac:dyDescent="0.3">
      <c r="O36897" s="1"/>
    </row>
    <row r="36898" spans="15:15" x14ac:dyDescent="0.3">
      <c r="O36898" s="1"/>
    </row>
    <row r="36899" spans="15:15" x14ac:dyDescent="0.3">
      <c r="O36899" s="1"/>
    </row>
    <row r="36900" spans="15:15" x14ac:dyDescent="0.3">
      <c r="O36900" s="1"/>
    </row>
    <row r="36901" spans="15:15" x14ac:dyDescent="0.3">
      <c r="O36901" s="1"/>
    </row>
    <row r="36902" spans="15:15" x14ac:dyDescent="0.3">
      <c r="O36902" s="1"/>
    </row>
    <row r="36903" spans="15:15" x14ac:dyDescent="0.3">
      <c r="O36903" s="1"/>
    </row>
    <row r="36904" spans="15:15" x14ac:dyDescent="0.3">
      <c r="O36904" s="1"/>
    </row>
    <row r="36905" spans="15:15" x14ac:dyDescent="0.3">
      <c r="O36905" s="1"/>
    </row>
    <row r="36906" spans="15:15" x14ac:dyDescent="0.3">
      <c r="O36906" s="1"/>
    </row>
    <row r="36907" spans="15:15" x14ac:dyDescent="0.3">
      <c r="O36907" s="1"/>
    </row>
    <row r="36908" spans="15:15" x14ac:dyDescent="0.3">
      <c r="O36908" s="1"/>
    </row>
    <row r="36909" spans="15:15" x14ac:dyDescent="0.3">
      <c r="O36909" s="1"/>
    </row>
    <row r="36910" spans="15:15" x14ac:dyDescent="0.3">
      <c r="O36910" s="1"/>
    </row>
    <row r="36911" spans="15:15" x14ac:dyDescent="0.3">
      <c r="O36911" s="1"/>
    </row>
    <row r="36912" spans="15:15" x14ac:dyDescent="0.3">
      <c r="O36912" s="1"/>
    </row>
    <row r="36913" spans="15:15" x14ac:dyDescent="0.3">
      <c r="O36913" s="1"/>
    </row>
    <row r="36914" spans="15:15" x14ac:dyDescent="0.3">
      <c r="O36914" s="1"/>
    </row>
    <row r="36915" spans="15:15" x14ac:dyDescent="0.3">
      <c r="O36915" s="1"/>
    </row>
    <row r="36916" spans="15:15" x14ac:dyDescent="0.3">
      <c r="O36916" s="1"/>
    </row>
    <row r="36917" spans="15:15" x14ac:dyDescent="0.3">
      <c r="O36917" s="1"/>
    </row>
    <row r="36918" spans="15:15" x14ac:dyDescent="0.3">
      <c r="O36918" s="1"/>
    </row>
    <row r="36919" spans="15:15" x14ac:dyDescent="0.3">
      <c r="O36919" s="1"/>
    </row>
    <row r="36920" spans="15:15" x14ac:dyDescent="0.3">
      <c r="O36920" s="1"/>
    </row>
    <row r="36921" spans="15:15" x14ac:dyDescent="0.3">
      <c r="O36921" s="1"/>
    </row>
    <row r="36922" spans="15:15" x14ac:dyDescent="0.3">
      <c r="O36922" s="1"/>
    </row>
    <row r="36923" spans="15:15" x14ac:dyDescent="0.3">
      <c r="O36923" s="1"/>
    </row>
    <row r="36924" spans="15:15" x14ac:dyDescent="0.3">
      <c r="O36924" s="1"/>
    </row>
    <row r="36925" spans="15:15" x14ac:dyDescent="0.3">
      <c r="O36925" s="1"/>
    </row>
    <row r="36926" spans="15:15" x14ac:dyDescent="0.3">
      <c r="O36926" s="1"/>
    </row>
    <row r="36927" spans="15:15" x14ac:dyDescent="0.3">
      <c r="O36927" s="1"/>
    </row>
    <row r="36928" spans="15:15" x14ac:dyDescent="0.3">
      <c r="O36928" s="1"/>
    </row>
    <row r="36929" spans="15:15" x14ac:dyDescent="0.3">
      <c r="O36929" s="1"/>
    </row>
    <row r="36930" spans="15:15" x14ac:dyDescent="0.3">
      <c r="O36930" s="1"/>
    </row>
    <row r="36931" spans="15:15" x14ac:dyDescent="0.3">
      <c r="O36931" s="1"/>
    </row>
    <row r="36932" spans="15:15" x14ac:dyDescent="0.3">
      <c r="O36932" s="1"/>
    </row>
    <row r="36933" spans="15:15" x14ac:dyDescent="0.3">
      <c r="O36933" s="1"/>
    </row>
    <row r="36934" spans="15:15" x14ac:dyDescent="0.3">
      <c r="O36934" s="1"/>
    </row>
    <row r="36935" spans="15:15" x14ac:dyDescent="0.3">
      <c r="O36935" s="1"/>
    </row>
    <row r="36936" spans="15:15" x14ac:dyDescent="0.3">
      <c r="O36936" s="1"/>
    </row>
    <row r="36937" spans="15:15" x14ac:dyDescent="0.3">
      <c r="O36937" s="1"/>
    </row>
    <row r="36938" spans="15:15" x14ac:dyDescent="0.3">
      <c r="O36938" s="1"/>
    </row>
    <row r="36939" spans="15:15" x14ac:dyDescent="0.3">
      <c r="O36939" s="1"/>
    </row>
    <row r="36940" spans="15:15" x14ac:dyDescent="0.3">
      <c r="O36940" s="1"/>
    </row>
    <row r="36941" spans="15:15" x14ac:dyDescent="0.3">
      <c r="O36941" s="1"/>
    </row>
    <row r="36942" spans="15:15" x14ac:dyDescent="0.3">
      <c r="O36942" s="1"/>
    </row>
    <row r="36943" spans="15:15" x14ac:dyDescent="0.3">
      <c r="O36943" s="1"/>
    </row>
    <row r="36944" spans="15:15" x14ac:dyDescent="0.3">
      <c r="O36944" s="1"/>
    </row>
    <row r="36945" spans="15:15" x14ac:dyDescent="0.3">
      <c r="O36945" s="1"/>
    </row>
    <row r="36946" spans="15:15" x14ac:dyDescent="0.3">
      <c r="O36946" s="1"/>
    </row>
    <row r="36947" spans="15:15" x14ac:dyDescent="0.3">
      <c r="O36947" s="1"/>
    </row>
    <row r="36948" spans="15:15" x14ac:dyDescent="0.3">
      <c r="O36948" s="1"/>
    </row>
    <row r="36949" spans="15:15" x14ac:dyDescent="0.3">
      <c r="O36949" s="1"/>
    </row>
    <row r="36950" spans="15:15" x14ac:dyDescent="0.3">
      <c r="O36950" s="1"/>
    </row>
    <row r="36951" spans="15:15" x14ac:dyDescent="0.3">
      <c r="O36951" s="1"/>
    </row>
    <row r="36952" spans="15:15" x14ac:dyDescent="0.3">
      <c r="O36952" s="1"/>
    </row>
    <row r="36953" spans="15:15" x14ac:dyDescent="0.3">
      <c r="O36953" s="1"/>
    </row>
    <row r="36954" spans="15:15" x14ac:dyDescent="0.3">
      <c r="O36954" s="1"/>
    </row>
    <row r="36955" spans="15:15" x14ac:dyDescent="0.3">
      <c r="O36955" s="1"/>
    </row>
    <row r="36956" spans="15:15" x14ac:dyDescent="0.3">
      <c r="O36956" s="1"/>
    </row>
    <row r="36957" spans="15:15" x14ac:dyDescent="0.3">
      <c r="O36957" s="1"/>
    </row>
    <row r="36958" spans="15:15" x14ac:dyDescent="0.3">
      <c r="O36958" s="1"/>
    </row>
    <row r="36959" spans="15:15" x14ac:dyDescent="0.3">
      <c r="O36959" s="1"/>
    </row>
    <row r="36960" spans="15:15" x14ac:dyDescent="0.3">
      <c r="O36960" s="1"/>
    </row>
    <row r="36961" spans="15:15" x14ac:dyDescent="0.3">
      <c r="O36961" s="1"/>
    </row>
    <row r="36962" spans="15:15" x14ac:dyDescent="0.3">
      <c r="O36962" s="1"/>
    </row>
    <row r="36963" spans="15:15" x14ac:dyDescent="0.3">
      <c r="O36963" s="1"/>
    </row>
    <row r="36964" spans="15:15" x14ac:dyDescent="0.3">
      <c r="O36964" s="1"/>
    </row>
    <row r="36965" spans="15:15" x14ac:dyDescent="0.3">
      <c r="O36965" s="1"/>
    </row>
    <row r="36966" spans="15:15" x14ac:dyDescent="0.3">
      <c r="O36966" s="1"/>
    </row>
    <row r="36967" spans="15:15" x14ac:dyDescent="0.3">
      <c r="O36967" s="1"/>
    </row>
    <row r="36968" spans="15:15" x14ac:dyDescent="0.3">
      <c r="O36968" s="1"/>
    </row>
    <row r="36969" spans="15:15" x14ac:dyDescent="0.3">
      <c r="O36969" s="1"/>
    </row>
    <row r="36970" spans="15:15" x14ac:dyDescent="0.3">
      <c r="O36970" s="1"/>
    </row>
    <row r="36971" spans="15:15" x14ac:dyDescent="0.3">
      <c r="O36971" s="1"/>
    </row>
    <row r="36972" spans="15:15" x14ac:dyDescent="0.3">
      <c r="O36972" s="1"/>
    </row>
    <row r="36973" spans="15:15" x14ac:dyDescent="0.3">
      <c r="O36973" s="1"/>
    </row>
    <row r="36974" spans="15:15" x14ac:dyDescent="0.3">
      <c r="O36974" s="1"/>
    </row>
    <row r="36975" spans="15:15" x14ac:dyDescent="0.3">
      <c r="O36975" s="1"/>
    </row>
    <row r="36976" spans="15:15" x14ac:dyDescent="0.3">
      <c r="O36976" s="1"/>
    </row>
    <row r="36977" spans="15:15" x14ac:dyDescent="0.3">
      <c r="O36977" s="1"/>
    </row>
    <row r="36978" spans="15:15" x14ac:dyDescent="0.3">
      <c r="O36978" s="1"/>
    </row>
    <row r="36979" spans="15:15" x14ac:dyDescent="0.3">
      <c r="O36979" s="1"/>
    </row>
    <row r="36980" spans="15:15" x14ac:dyDescent="0.3">
      <c r="O36980" s="1"/>
    </row>
    <row r="36981" spans="15:15" x14ac:dyDescent="0.3">
      <c r="O36981" s="1"/>
    </row>
    <row r="36982" spans="15:15" x14ac:dyDescent="0.3">
      <c r="O36982" s="1"/>
    </row>
    <row r="36983" spans="15:15" x14ac:dyDescent="0.3">
      <c r="O36983" s="1"/>
    </row>
    <row r="36984" spans="15:15" x14ac:dyDescent="0.3">
      <c r="O36984" s="1"/>
    </row>
    <row r="36985" spans="15:15" x14ac:dyDescent="0.3">
      <c r="O36985" s="1"/>
    </row>
    <row r="36986" spans="15:15" x14ac:dyDescent="0.3">
      <c r="O36986" s="1"/>
    </row>
    <row r="36987" spans="15:15" x14ac:dyDescent="0.3">
      <c r="O36987" s="1"/>
    </row>
    <row r="36988" spans="15:15" x14ac:dyDescent="0.3">
      <c r="O36988" s="1"/>
    </row>
    <row r="36989" spans="15:15" x14ac:dyDescent="0.3">
      <c r="O36989" s="1"/>
    </row>
    <row r="36990" spans="15:15" x14ac:dyDescent="0.3">
      <c r="O36990" s="1"/>
    </row>
    <row r="36991" spans="15:15" x14ac:dyDescent="0.3">
      <c r="O36991" s="1"/>
    </row>
    <row r="36992" spans="15:15" x14ac:dyDescent="0.3">
      <c r="O36992" s="1"/>
    </row>
    <row r="36993" spans="15:15" x14ac:dyDescent="0.3">
      <c r="O36993" s="1"/>
    </row>
    <row r="36994" spans="15:15" x14ac:dyDescent="0.3">
      <c r="O36994" s="1"/>
    </row>
    <row r="36995" spans="15:15" x14ac:dyDescent="0.3">
      <c r="O36995" s="1"/>
    </row>
    <row r="36996" spans="15:15" x14ac:dyDescent="0.3">
      <c r="O36996" s="1"/>
    </row>
    <row r="36997" spans="15:15" x14ac:dyDescent="0.3">
      <c r="O36997" s="1"/>
    </row>
    <row r="36998" spans="15:15" x14ac:dyDescent="0.3">
      <c r="O36998" s="1"/>
    </row>
    <row r="36999" spans="15:15" x14ac:dyDescent="0.3">
      <c r="O36999" s="1"/>
    </row>
    <row r="37000" spans="15:15" x14ac:dyDescent="0.3">
      <c r="O37000" s="1"/>
    </row>
    <row r="37001" spans="15:15" x14ac:dyDescent="0.3">
      <c r="O37001" s="1"/>
    </row>
    <row r="37002" spans="15:15" x14ac:dyDescent="0.3">
      <c r="O37002" s="1"/>
    </row>
    <row r="37003" spans="15:15" x14ac:dyDescent="0.3">
      <c r="O37003" s="1"/>
    </row>
    <row r="37004" spans="15:15" x14ac:dyDescent="0.3">
      <c r="O37004" s="1"/>
    </row>
    <row r="37005" spans="15:15" x14ac:dyDescent="0.3">
      <c r="O37005" s="1"/>
    </row>
    <row r="37006" spans="15:15" x14ac:dyDescent="0.3">
      <c r="O37006" s="1"/>
    </row>
    <row r="37007" spans="15:15" x14ac:dyDescent="0.3">
      <c r="O37007" s="1"/>
    </row>
    <row r="37008" spans="15:15" x14ac:dyDescent="0.3">
      <c r="O37008" s="1"/>
    </row>
    <row r="37009" spans="15:15" x14ac:dyDescent="0.3">
      <c r="O37009" s="1"/>
    </row>
    <row r="37010" spans="15:15" x14ac:dyDescent="0.3">
      <c r="O37010" s="1"/>
    </row>
    <row r="37011" spans="15:15" x14ac:dyDescent="0.3">
      <c r="O37011" s="1"/>
    </row>
    <row r="37012" spans="15:15" x14ac:dyDescent="0.3">
      <c r="O37012" s="1"/>
    </row>
    <row r="37013" spans="15:15" x14ac:dyDescent="0.3">
      <c r="O37013" s="1"/>
    </row>
    <row r="37014" spans="15:15" x14ac:dyDescent="0.3">
      <c r="O37014" s="1"/>
    </row>
    <row r="37015" spans="15:15" x14ac:dyDescent="0.3">
      <c r="O37015" s="1"/>
    </row>
    <row r="37016" spans="15:15" x14ac:dyDescent="0.3">
      <c r="O37016" s="1"/>
    </row>
    <row r="37017" spans="15:15" x14ac:dyDescent="0.3">
      <c r="O37017" s="1"/>
    </row>
    <row r="37018" spans="15:15" x14ac:dyDescent="0.3">
      <c r="O37018" s="1"/>
    </row>
    <row r="37019" spans="15:15" x14ac:dyDescent="0.3">
      <c r="O37019" s="1"/>
    </row>
    <row r="37020" spans="15:15" x14ac:dyDescent="0.3">
      <c r="O37020" s="1"/>
    </row>
    <row r="37021" spans="15:15" x14ac:dyDescent="0.3">
      <c r="O37021" s="1"/>
    </row>
    <row r="37022" spans="15:15" x14ac:dyDescent="0.3">
      <c r="O37022" s="1"/>
    </row>
    <row r="37023" spans="15:15" x14ac:dyDescent="0.3">
      <c r="O37023" s="1"/>
    </row>
    <row r="37024" spans="15:15" x14ac:dyDescent="0.3">
      <c r="O37024" s="1"/>
    </row>
    <row r="37025" spans="15:15" x14ac:dyDescent="0.3">
      <c r="O37025" s="1"/>
    </row>
    <row r="37026" spans="15:15" x14ac:dyDescent="0.3">
      <c r="O37026" s="1"/>
    </row>
    <row r="37027" spans="15:15" x14ac:dyDescent="0.3">
      <c r="O37027" s="1"/>
    </row>
    <row r="37028" spans="15:15" x14ac:dyDescent="0.3">
      <c r="O37028" s="1"/>
    </row>
    <row r="37029" spans="15:15" x14ac:dyDescent="0.3">
      <c r="O37029" s="1"/>
    </row>
    <row r="37030" spans="15:15" x14ac:dyDescent="0.3">
      <c r="O37030" s="1"/>
    </row>
    <row r="37031" spans="15:15" x14ac:dyDescent="0.3">
      <c r="O37031" s="1"/>
    </row>
    <row r="37032" spans="15:15" x14ac:dyDescent="0.3">
      <c r="O37032" s="1"/>
    </row>
    <row r="37033" spans="15:15" x14ac:dyDescent="0.3">
      <c r="O37033" s="1"/>
    </row>
    <row r="37034" spans="15:15" x14ac:dyDescent="0.3">
      <c r="O37034" s="1"/>
    </row>
    <row r="37035" spans="15:15" x14ac:dyDescent="0.3">
      <c r="O37035" s="1"/>
    </row>
    <row r="37036" spans="15:15" x14ac:dyDescent="0.3">
      <c r="O37036" s="1"/>
    </row>
    <row r="37037" spans="15:15" x14ac:dyDescent="0.3">
      <c r="O37037" s="1"/>
    </row>
    <row r="37038" spans="15:15" x14ac:dyDescent="0.3">
      <c r="O37038" s="1"/>
    </row>
    <row r="37039" spans="15:15" x14ac:dyDescent="0.3">
      <c r="O37039" s="1"/>
    </row>
    <row r="37040" spans="15:15" x14ac:dyDescent="0.3">
      <c r="O37040" s="1"/>
    </row>
    <row r="37041" spans="15:15" x14ac:dyDescent="0.3">
      <c r="O37041" s="1"/>
    </row>
    <row r="37042" spans="15:15" x14ac:dyDescent="0.3">
      <c r="O37042" s="1"/>
    </row>
    <row r="37043" spans="15:15" x14ac:dyDescent="0.3">
      <c r="O37043" s="1"/>
    </row>
    <row r="37044" spans="15:15" x14ac:dyDescent="0.3">
      <c r="O37044" s="1"/>
    </row>
    <row r="37045" spans="15:15" x14ac:dyDescent="0.3">
      <c r="O37045" s="1"/>
    </row>
    <row r="37046" spans="15:15" x14ac:dyDescent="0.3">
      <c r="O37046" s="1"/>
    </row>
    <row r="37047" spans="15:15" x14ac:dyDescent="0.3">
      <c r="O37047" s="1"/>
    </row>
    <row r="37048" spans="15:15" x14ac:dyDescent="0.3">
      <c r="O37048" s="1"/>
    </row>
    <row r="37049" spans="15:15" x14ac:dyDescent="0.3">
      <c r="O37049" s="1"/>
    </row>
    <row r="37050" spans="15:15" x14ac:dyDescent="0.3">
      <c r="O37050" s="1"/>
    </row>
    <row r="37051" spans="15:15" x14ac:dyDescent="0.3">
      <c r="O37051" s="1"/>
    </row>
    <row r="37052" spans="15:15" x14ac:dyDescent="0.3">
      <c r="O37052" s="1"/>
    </row>
    <row r="37053" spans="15:15" x14ac:dyDescent="0.3">
      <c r="O37053" s="1"/>
    </row>
    <row r="37054" spans="15:15" x14ac:dyDescent="0.3">
      <c r="O37054" s="1"/>
    </row>
    <row r="37055" spans="15:15" x14ac:dyDescent="0.3">
      <c r="O37055" s="1"/>
    </row>
    <row r="37056" spans="15:15" x14ac:dyDescent="0.3">
      <c r="O37056" s="1"/>
    </row>
    <row r="37057" spans="15:15" x14ac:dyDescent="0.3">
      <c r="O37057" s="1"/>
    </row>
    <row r="37058" spans="15:15" x14ac:dyDescent="0.3">
      <c r="O37058" s="1"/>
    </row>
    <row r="37059" spans="15:15" x14ac:dyDescent="0.3">
      <c r="O37059" s="1"/>
    </row>
    <row r="37060" spans="15:15" x14ac:dyDescent="0.3">
      <c r="O37060" s="1"/>
    </row>
    <row r="37061" spans="15:15" x14ac:dyDescent="0.3">
      <c r="O37061" s="1"/>
    </row>
    <row r="37062" spans="15:15" x14ac:dyDescent="0.3">
      <c r="O37062" s="1"/>
    </row>
    <row r="37063" spans="15:15" x14ac:dyDescent="0.3">
      <c r="O37063" s="1"/>
    </row>
    <row r="37064" spans="15:15" x14ac:dyDescent="0.3">
      <c r="O37064" s="1"/>
    </row>
    <row r="37065" spans="15:15" x14ac:dyDescent="0.3">
      <c r="O37065" s="1"/>
    </row>
    <row r="37066" spans="15:15" x14ac:dyDescent="0.3">
      <c r="O37066" s="1"/>
    </row>
    <row r="37067" spans="15:15" x14ac:dyDescent="0.3">
      <c r="O37067" s="1"/>
    </row>
    <row r="37068" spans="15:15" x14ac:dyDescent="0.3">
      <c r="O37068" s="1"/>
    </row>
    <row r="37069" spans="15:15" x14ac:dyDescent="0.3">
      <c r="O37069" s="1"/>
    </row>
    <row r="37070" spans="15:15" x14ac:dyDescent="0.3">
      <c r="O37070" s="1"/>
    </row>
    <row r="37071" spans="15:15" x14ac:dyDescent="0.3">
      <c r="O37071" s="1"/>
    </row>
    <row r="37072" spans="15:15" x14ac:dyDescent="0.3">
      <c r="O37072" s="1"/>
    </row>
    <row r="37073" spans="15:15" x14ac:dyDescent="0.3">
      <c r="O37073" s="1"/>
    </row>
    <row r="37074" spans="15:15" x14ac:dyDescent="0.3">
      <c r="O37074" s="1"/>
    </row>
    <row r="37075" spans="15:15" x14ac:dyDescent="0.3">
      <c r="O37075" s="1"/>
    </row>
    <row r="37076" spans="15:15" x14ac:dyDescent="0.3">
      <c r="O37076" s="1"/>
    </row>
    <row r="37077" spans="15:15" x14ac:dyDescent="0.3">
      <c r="O37077" s="1"/>
    </row>
    <row r="37078" spans="15:15" x14ac:dyDescent="0.3">
      <c r="O37078" s="1"/>
    </row>
    <row r="37079" spans="15:15" x14ac:dyDescent="0.3">
      <c r="O37079" s="1"/>
    </row>
    <row r="37080" spans="15:15" x14ac:dyDescent="0.3">
      <c r="O37080" s="1"/>
    </row>
    <row r="37081" spans="15:15" x14ac:dyDescent="0.3">
      <c r="O37081" s="1"/>
    </row>
    <row r="37082" spans="15:15" x14ac:dyDescent="0.3">
      <c r="O37082" s="1"/>
    </row>
    <row r="37083" spans="15:15" x14ac:dyDescent="0.3">
      <c r="O37083" s="1"/>
    </row>
    <row r="37084" spans="15:15" x14ac:dyDescent="0.3">
      <c r="O37084" s="1"/>
    </row>
    <row r="37085" spans="15:15" x14ac:dyDescent="0.3">
      <c r="O37085" s="1"/>
    </row>
    <row r="37086" spans="15:15" x14ac:dyDescent="0.3">
      <c r="O37086" s="1"/>
    </row>
    <row r="37087" spans="15:15" x14ac:dyDescent="0.3">
      <c r="O37087" s="1"/>
    </row>
    <row r="37088" spans="15:15" x14ac:dyDescent="0.3">
      <c r="O37088" s="1"/>
    </row>
    <row r="37089" spans="15:15" x14ac:dyDescent="0.3">
      <c r="O37089" s="1"/>
    </row>
    <row r="37090" spans="15:15" x14ac:dyDescent="0.3">
      <c r="O37090" s="1"/>
    </row>
    <row r="37091" spans="15:15" x14ac:dyDescent="0.3">
      <c r="O37091" s="1"/>
    </row>
    <row r="37092" spans="15:15" x14ac:dyDescent="0.3">
      <c r="O37092" s="1"/>
    </row>
    <row r="37093" spans="15:15" x14ac:dyDescent="0.3">
      <c r="O37093" s="1"/>
    </row>
    <row r="37094" spans="15:15" x14ac:dyDescent="0.3">
      <c r="O37094" s="1"/>
    </row>
    <row r="37095" spans="15:15" x14ac:dyDescent="0.3">
      <c r="O37095" s="1"/>
    </row>
    <row r="37096" spans="15:15" x14ac:dyDescent="0.3">
      <c r="O37096" s="1"/>
    </row>
    <row r="37097" spans="15:15" x14ac:dyDescent="0.3">
      <c r="O37097" s="1"/>
    </row>
    <row r="37098" spans="15:15" x14ac:dyDescent="0.3">
      <c r="O37098" s="1"/>
    </row>
    <row r="37099" spans="15:15" x14ac:dyDescent="0.3">
      <c r="O37099" s="1"/>
    </row>
    <row r="37100" spans="15:15" x14ac:dyDescent="0.3">
      <c r="O37100" s="1"/>
    </row>
    <row r="37101" spans="15:15" x14ac:dyDescent="0.3">
      <c r="O37101" s="1"/>
    </row>
    <row r="37102" spans="15:15" x14ac:dyDescent="0.3">
      <c r="O37102" s="1"/>
    </row>
    <row r="37103" spans="15:15" x14ac:dyDescent="0.3">
      <c r="O37103" s="1"/>
    </row>
    <row r="37104" spans="15:15" x14ac:dyDescent="0.3">
      <c r="O37104" s="1"/>
    </row>
    <row r="37105" spans="15:15" x14ac:dyDescent="0.3">
      <c r="O37105" s="1"/>
    </row>
    <row r="37106" spans="15:15" x14ac:dyDescent="0.3">
      <c r="O37106" s="1"/>
    </row>
    <row r="37107" spans="15:15" x14ac:dyDescent="0.3">
      <c r="O37107" s="1"/>
    </row>
    <row r="37108" spans="15:15" x14ac:dyDescent="0.3">
      <c r="O37108" s="1"/>
    </row>
    <row r="37109" spans="15:15" x14ac:dyDescent="0.3">
      <c r="O37109" s="1"/>
    </row>
    <row r="37110" spans="15:15" x14ac:dyDescent="0.3">
      <c r="O37110" s="1"/>
    </row>
    <row r="37111" spans="15:15" x14ac:dyDescent="0.3">
      <c r="O37111" s="1"/>
    </row>
    <row r="37112" spans="15:15" x14ac:dyDescent="0.3">
      <c r="O37112" s="1"/>
    </row>
    <row r="37113" spans="15:15" x14ac:dyDescent="0.3">
      <c r="O37113" s="1"/>
    </row>
    <row r="37114" spans="15:15" x14ac:dyDescent="0.3">
      <c r="O37114" s="1"/>
    </row>
    <row r="37115" spans="15:15" x14ac:dyDescent="0.3">
      <c r="O37115" s="1"/>
    </row>
    <row r="37116" spans="15:15" x14ac:dyDescent="0.3">
      <c r="O37116" s="1"/>
    </row>
    <row r="37117" spans="15:15" x14ac:dyDescent="0.3">
      <c r="O37117" s="1"/>
    </row>
    <row r="37118" spans="15:15" x14ac:dyDescent="0.3">
      <c r="O37118" s="1"/>
    </row>
    <row r="37119" spans="15:15" x14ac:dyDescent="0.3">
      <c r="O37119" s="1"/>
    </row>
    <row r="37120" spans="15:15" x14ac:dyDescent="0.3">
      <c r="O37120" s="1"/>
    </row>
    <row r="37121" spans="15:15" x14ac:dyDescent="0.3">
      <c r="O37121" s="1"/>
    </row>
    <row r="37122" spans="15:15" x14ac:dyDescent="0.3">
      <c r="O37122" s="1"/>
    </row>
    <row r="37123" spans="15:15" x14ac:dyDescent="0.3">
      <c r="O37123" s="1"/>
    </row>
    <row r="37124" spans="15:15" x14ac:dyDescent="0.3">
      <c r="O37124" s="1"/>
    </row>
    <row r="37125" spans="15:15" x14ac:dyDescent="0.3">
      <c r="O37125" s="1"/>
    </row>
    <row r="37126" spans="15:15" x14ac:dyDescent="0.3">
      <c r="O37126" s="1"/>
    </row>
    <row r="37127" spans="15:15" x14ac:dyDescent="0.3">
      <c r="O37127" s="1"/>
    </row>
    <row r="37128" spans="15:15" x14ac:dyDescent="0.3">
      <c r="O37128" s="1"/>
    </row>
    <row r="37129" spans="15:15" x14ac:dyDescent="0.3">
      <c r="O37129" s="1"/>
    </row>
    <row r="37130" spans="15:15" x14ac:dyDescent="0.3">
      <c r="O37130" s="1"/>
    </row>
    <row r="37131" spans="15:15" x14ac:dyDescent="0.3">
      <c r="O37131" s="1"/>
    </row>
    <row r="37132" spans="15:15" x14ac:dyDescent="0.3">
      <c r="O37132" s="1"/>
    </row>
    <row r="37133" spans="15:15" x14ac:dyDescent="0.3">
      <c r="O37133" s="1"/>
    </row>
    <row r="37134" spans="15:15" x14ac:dyDescent="0.3">
      <c r="O37134" s="1"/>
    </row>
    <row r="37135" spans="15:15" x14ac:dyDescent="0.3">
      <c r="O37135" s="1"/>
    </row>
    <row r="37136" spans="15:15" x14ac:dyDescent="0.3">
      <c r="O37136" s="1"/>
    </row>
    <row r="37137" spans="15:15" x14ac:dyDescent="0.3">
      <c r="O37137" s="1"/>
    </row>
    <row r="37138" spans="15:15" x14ac:dyDescent="0.3">
      <c r="O37138" s="1"/>
    </row>
    <row r="37139" spans="15:15" x14ac:dyDescent="0.3">
      <c r="O37139" s="1"/>
    </row>
    <row r="37140" spans="15:15" x14ac:dyDescent="0.3">
      <c r="O37140" s="1"/>
    </row>
    <row r="37141" spans="15:15" x14ac:dyDescent="0.3">
      <c r="O37141" s="1"/>
    </row>
    <row r="37142" spans="15:15" x14ac:dyDescent="0.3">
      <c r="O37142" s="1"/>
    </row>
    <row r="37143" spans="15:15" x14ac:dyDescent="0.3">
      <c r="O37143" s="1"/>
    </row>
    <row r="37144" spans="15:15" x14ac:dyDescent="0.3">
      <c r="O37144" s="1"/>
    </row>
    <row r="37145" spans="15:15" x14ac:dyDescent="0.3">
      <c r="O37145" s="1"/>
    </row>
    <row r="37146" spans="15:15" x14ac:dyDescent="0.3">
      <c r="O37146" s="1"/>
    </row>
    <row r="37147" spans="15:15" x14ac:dyDescent="0.3">
      <c r="O37147" s="1"/>
    </row>
    <row r="37148" spans="15:15" x14ac:dyDescent="0.3">
      <c r="O37148" s="1"/>
    </row>
    <row r="37149" spans="15:15" x14ac:dyDescent="0.3">
      <c r="O37149" s="1"/>
    </row>
    <row r="37150" spans="15:15" x14ac:dyDescent="0.3">
      <c r="O37150" s="1"/>
    </row>
    <row r="37151" spans="15:15" x14ac:dyDescent="0.3">
      <c r="O37151" s="1"/>
    </row>
    <row r="37152" spans="15:15" x14ac:dyDescent="0.3">
      <c r="O37152" s="1"/>
    </row>
    <row r="37153" spans="15:15" x14ac:dyDescent="0.3">
      <c r="O37153" s="1"/>
    </row>
    <row r="37154" spans="15:15" x14ac:dyDescent="0.3">
      <c r="O37154" s="1"/>
    </row>
    <row r="37155" spans="15:15" x14ac:dyDescent="0.3">
      <c r="O37155" s="1"/>
    </row>
    <row r="37156" spans="15:15" x14ac:dyDescent="0.3">
      <c r="O37156" s="1"/>
    </row>
    <row r="37157" spans="15:15" x14ac:dyDescent="0.3">
      <c r="O37157" s="1"/>
    </row>
    <row r="37158" spans="15:15" x14ac:dyDescent="0.3">
      <c r="O37158" s="1"/>
    </row>
    <row r="37159" spans="15:15" x14ac:dyDescent="0.3">
      <c r="O37159" s="1"/>
    </row>
    <row r="37160" spans="15:15" x14ac:dyDescent="0.3">
      <c r="O37160" s="1"/>
    </row>
    <row r="37161" spans="15:15" x14ac:dyDescent="0.3">
      <c r="O37161" s="1"/>
    </row>
    <row r="37162" spans="15:15" x14ac:dyDescent="0.3">
      <c r="O37162" s="1"/>
    </row>
    <row r="37163" spans="15:15" x14ac:dyDescent="0.3">
      <c r="O37163" s="1"/>
    </row>
    <row r="37164" spans="15:15" x14ac:dyDescent="0.3">
      <c r="O37164" s="1"/>
    </row>
    <row r="37165" spans="15:15" x14ac:dyDescent="0.3">
      <c r="O37165" s="1"/>
    </row>
    <row r="37166" spans="15:15" x14ac:dyDescent="0.3">
      <c r="O37166" s="1"/>
    </row>
    <row r="37167" spans="15:15" x14ac:dyDescent="0.3">
      <c r="O37167" s="1"/>
    </row>
    <row r="37168" spans="15:15" x14ac:dyDescent="0.3">
      <c r="O37168" s="1"/>
    </row>
    <row r="37169" spans="15:15" x14ac:dyDescent="0.3">
      <c r="O37169" s="1"/>
    </row>
    <row r="37170" spans="15:15" x14ac:dyDescent="0.3">
      <c r="O37170" s="1"/>
    </row>
    <row r="37171" spans="15:15" x14ac:dyDescent="0.3">
      <c r="O37171" s="1"/>
    </row>
    <row r="37172" spans="15:15" x14ac:dyDescent="0.3">
      <c r="O37172" s="1"/>
    </row>
    <row r="37173" spans="15:15" x14ac:dyDescent="0.3">
      <c r="O37173" s="1"/>
    </row>
    <row r="37174" spans="15:15" x14ac:dyDescent="0.3">
      <c r="O37174" s="1"/>
    </row>
    <row r="37175" spans="15:15" x14ac:dyDescent="0.3">
      <c r="O37175" s="1"/>
    </row>
    <row r="37176" spans="15:15" x14ac:dyDescent="0.3">
      <c r="O37176" s="1"/>
    </row>
    <row r="37177" spans="15:15" x14ac:dyDescent="0.3">
      <c r="O37177" s="1"/>
    </row>
    <row r="37178" spans="15:15" x14ac:dyDescent="0.3">
      <c r="O37178" s="1"/>
    </row>
    <row r="37179" spans="15:15" x14ac:dyDescent="0.3">
      <c r="O37179" s="1"/>
    </row>
    <row r="37180" spans="15:15" x14ac:dyDescent="0.3">
      <c r="O37180" s="1"/>
    </row>
    <row r="37181" spans="15:15" x14ac:dyDescent="0.3">
      <c r="O37181" s="1"/>
    </row>
    <row r="37182" spans="15:15" x14ac:dyDescent="0.3">
      <c r="O37182" s="1"/>
    </row>
    <row r="37183" spans="15:15" x14ac:dyDescent="0.3">
      <c r="O37183" s="1"/>
    </row>
    <row r="37184" spans="15:15" x14ac:dyDescent="0.3">
      <c r="O37184" s="1"/>
    </row>
    <row r="37185" spans="15:15" x14ac:dyDescent="0.3">
      <c r="O37185" s="1"/>
    </row>
    <row r="37186" spans="15:15" x14ac:dyDescent="0.3">
      <c r="O37186" s="1"/>
    </row>
    <row r="37187" spans="15:15" x14ac:dyDescent="0.3">
      <c r="O37187" s="1"/>
    </row>
    <row r="37188" spans="15:15" x14ac:dyDescent="0.3">
      <c r="O37188" s="1"/>
    </row>
    <row r="37189" spans="15:15" x14ac:dyDescent="0.3">
      <c r="O37189" s="1"/>
    </row>
    <row r="37190" spans="15:15" x14ac:dyDescent="0.3">
      <c r="O37190" s="1"/>
    </row>
    <row r="37191" spans="15:15" x14ac:dyDescent="0.3">
      <c r="O37191" s="1"/>
    </row>
    <row r="37192" spans="15:15" x14ac:dyDescent="0.3">
      <c r="O37192" s="1"/>
    </row>
    <row r="37193" spans="15:15" x14ac:dyDescent="0.3">
      <c r="O37193" s="1"/>
    </row>
    <row r="37194" spans="15:15" x14ac:dyDescent="0.3">
      <c r="O37194" s="1"/>
    </row>
    <row r="37195" spans="15:15" x14ac:dyDescent="0.3">
      <c r="O37195" s="1"/>
    </row>
    <row r="37196" spans="15:15" x14ac:dyDescent="0.3">
      <c r="O37196" s="1"/>
    </row>
    <row r="37197" spans="15:15" x14ac:dyDescent="0.3">
      <c r="O37197" s="1"/>
    </row>
    <row r="37198" spans="15:15" x14ac:dyDescent="0.3">
      <c r="O37198" s="1"/>
    </row>
    <row r="37199" spans="15:15" x14ac:dyDescent="0.3">
      <c r="O37199" s="1"/>
    </row>
    <row r="37200" spans="15:15" x14ac:dyDescent="0.3">
      <c r="O37200" s="1"/>
    </row>
    <row r="37201" spans="15:15" x14ac:dyDescent="0.3">
      <c r="O37201" s="1"/>
    </row>
    <row r="37202" spans="15:15" x14ac:dyDescent="0.3">
      <c r="O37202" s="1"/>
    </row>
    <row r="37203" spans="15:15" x14ac:dyDescent="0.3">
      <c r="O37203" s="1"/>
    </row>
    <row r="37204" spans="15:15" x14ac:dyDescent="0.3">
      <c r="O37204" s="1"/>
    </row>
    <row r="37205" spans="15:15" x14ac:dyDescent="0.3">
      <c r="O37205" s="1"/>
    </row>
    <row r="37206" spans="15:15" x14ac:dyDescent="0.3">
      <c r="O37206" s="1"/>
    </row>
    <row r="37207" spans="15:15" x14ac:dyDescent="0.3">
      <c r="O37207" s="1"/>
    </row>
    <row r="37208" spans="15:15" x14ac:dyDescent="0.3">
      <c r="O37208" s="1"/>
    </row>
    <row r="37209" spans="15:15" x14ac:dyDescent="0.3">
      <c r="O37209" s="1"/>
    </row>
    <row r="37210" spans="15:15" x14ac:dyDescent="0.3">
      <c r="O37210" s="1"/>
    </row>
    <row r="37211" spans="15:15" x14ac:dyDescent="0.3">
      <c r="O37211" s="1"/>
    </row>
    <row r="37212" spans="15:15" x14ac:dyDescent="0.3">
      <c r="O37212" s="1"/>
    </row>
    <row r="37213" spans="15:15" x14ac:dyDescent="0.3">
      <c r="O37213" s="1"/>
    </row>
    <row r="37214" spans="15:15" x14ac:dyDescent="0.3">
      <c r="O37214" s="1"/>
    </row>
    <row r="37215" spans="15:15" x14ac:dyDescent="0.3">
      <c r="O37215" s="1"/>
    </row>
    <row r="37216" spans="15:15" x14ac:dyDescent="0.3">
      <c r="O37216" s="1"/>
    </row>
    <row r="37217" spans="15:15" x14ac:dyDescent="0.3">
      <c r="O37217" s="1"/>
    </row>
    <row r="37218" spans="15:15" x14ac:dyDescent="0.3">
      <c r="O37218" s="1"/>
    </row>
    <row r="37219" spans="15:15" x14ac:dyDescent="0.3">
      <c r="O37219" s="1"/>
    </row>
    <row r="37220" spans="15:15" x14ac:dyDescent="0.3">
      <c r="O37220" s="1"/>
    </row>
    <row r="37221" spans="15:15" x14ac:dyDescent="0.3">
      <c r="O37221" s="1"/>
    </row>
    <row r="37222" spans="15:15" x14ac:dyDescent="0.3">
      <c r="O37222" s="1"/>
    </row>
    <row r="37223" spans="15:15" x14ac:dyDescent="0.3">
      <c r="O37223" s="1"/>
    </row>
    <row r="37224" spans="15:15" x14ac:dyDescent="0.3">
      <c r="O37224" s="1"/>
    </row>
    <row r="37225" spans="15:15" x14ac:dyDescent="0.3">
      <c r="O37225" s="1"/>
    </row>
    <row r="37226" spans="15:15" x14ac:dyDescent="0.3">
      <c r="O37226" s="1"/>
    </row>
    <row r="37227" spans="15:15" x14ac:dyDescent="0.3">
      <c r="O37227" s="1"/>
    </row>
    <row r="37228" spans="15:15" x14ac:dyDescent="0.3">
      <c r="O37228" s="1"/>
    </row>
    <row r="37229" spans="15:15" x14ac:dyDescent="0.3">
      <c r="O37229" s="1"/>
    </row>
    <row r="37230" spans="15:15" x14ac:dyDescent="0.3">
      <c r="O37230" s="1"/>
    </row>
    <row r="37231" spans="15:15" x14ac:dyDescent="0.3">
      <c r="O37231" s="1"/>
    </row>
    <row r="37232" spans="15:15" x14ac:dyDescent="0.3">
      <c r="O37232" s="1"/>
    </row>
    <row r="37233" spans="15:15" x14ac:dyDescent="0.3">
      <c r="O37233" s="1"/>
    </row>
    <row r="37234" spans="15:15" x14ac:dyDescent="0.3">
      <c r="O37234" s="1"/>
    </row>
    <row r="37235" spans="15:15" x14ac:dyDescent="0.3">
      <c r="O37235" s="1"/>
    </row>
    <row r="37236" spans="15:15" x14ac:dyDescent="0.3">
      <c r="O37236" s="1"/>
    </row>
    <row r="37237" spans="15:15" x14ac:dyDescent="0.3">
      <c r="O37237" s="1"/>
    </row>
    <row r="37238" spans="15:15" x14ac:dyDescent="0.3">
      <c r="O37238" s="1"/>
    </row>
    <row r="37239" spans="15:15" x14ac:dyDescent="0.3">
      <c r="O37239" s="1"/>
    </row>
    <row r="37240" spans="15:15" x14ac:dyDescent="0.3">
      <c r="O37240" s="1"/>
    </row>
    <row r="37241" spans="15:15" x14ac:dyDescent="0.3">
      <c r="O37241" s="1"/>
    </row>
    <row r="37242" spans="15:15" x14ac:dyDescent="0.3">
      <c r="O37242" s="1"/>
    </row>
    <row r="37243" spans="15:15" x14ac:dyDescent="0.3">
      <c r="O37243" s="1"/>
    </row>
    <row r="37244" spans="15:15" x14ac:dyDescent="0.3">
      <c r="O37244" s="1"/>
    </row>
    <row r="37245" spans="15:15" x14ac:dyDescent="0.3">
      <c r="O37245" s="1"/>
    </row>
    <row r="37246" spans="15:15" x14ac:dyDescent="0.3">
      <c r="O37246" s="1"/>
    </row>
    <row r="37247" spans="15:15" x14ac:dyDescent="0.3">
      <c r="O37247" s="1"/>
    </row>
    <row r="37248" spans="15:15" x14ac:dyDescent="0.3">
      <c r="O37248" s="1"/>
    </row>
    <row r="37249" spans="15:15" x14ac:dyDescent="0.3">
      <c r="O37249" s="1"/>
    </row>
    <row r="37250" spans="15:15" x14ac:dyDescent="0.3">
      <c r="O37250" s="1"/>
    </row>
    <row r="37251" spans="15:15" x14ac:dyDescent="0.3">
      <c r="O37251" s="1"/>
    </row>
    <row r="37252" spans="15:15" x14ac:dyDescent="0.3">
      <c r="O37252" s="1"/>
    </row>
    <row r="37253" spans="15:15" x14ac:dyDescent="0.3">
      <c r="O37253" s="1"/>
    </row>
    <row r="37254" spans="15:15" x14ac:dyDescent="0.3">
      <c r="O37254" s="1"/>
    </row>
    <row r="37255" spans="15:15" x14ac:dyDescent="0.3">
      <c r="O37255" s="1"/>
    </row>
    <row r="37256" spans="15:15" x14ac:dyDescent="0.3">
      <c r="O37256" s="1"/>
    </row>
    <row r="37257" spans="15:15" x14ac:dyDescent="0.3">
      <c r="O37257" s="1"/>
    </row>
    <row r="37258" spans="15:15" x14ac:dyDescent="0.3">
      <c r="O37258" s="1"/>
    </row>
    <row r="37259" spans="15:15" x14ac:dyDescent="0.3">
      <c r="O37259" s="1"/>
    </row>
    <row r="37260" spans="15:15" x14ac:dyDescent="0.3">
      <c r="O37260" s="1"/>
    </row>
    <row r="37261" spans="15:15" x14ac:dyDescent="0.3">
      <c r="O37261" s="1"/>
    </row>
    <row r="37262" spans="15:15" x14ac:dyDescent="0.3">
      <c r="O37262" s="1"/>
    </row>
    <row r="37263" spans="15:15" x14ac:dyDescent="0.3">
      <c r="O37263" s="1"/>
    </row>
    <row r="37264" spans="15:15" x14ac:dyDescent="0.3">
      <c r="O37264" s="1"/>
    </row>
    <row r="37265" spans="15:15" x14ac:dyDescent="0.3">
      <c r="O37265" s="1"/>
    </row>
    <row r="37266" spans="15:15" x14ac:dyDescent="0.3">
      <c r="O37266" s="1"/>
    </row>
    <row r="37267" spans="15:15" x14ac:dyDescent="0.3">
      <c r="O37267" s="1"/>
    </row>
    <row r="37268" spans="15:15" x14ac:dyDescent="0.3">
      <c r="O37268" s="1"/>
    </row>
    <row r="37269" spans="15:15" x14ac:dyDescent="0.3">
      <c r="O37269" s="1"/>
    </row>
    <row r="37270" spans="15:15" x14ac:dyDescent="0.3">
      <c r="O37270" s="1"/>
    </row>
    <row r="37271" spans="15:15" x14ac:dyDescent="0.3">
      <c r="O37271" s="1"/>
    </row>
    <row r="37272" spans="15:15" x14ac:dyDescent="0.3">
      <c r="O37272" s="1"/>
    </row>
    <row r="37273" spans="15:15" x14ac:dyDescent="0.3">
      <c r="O37273" s="1"/>
    </row>
    <row r="37274" spans="15:15" x14ac:dyDescent="0.3">
      <c r="O37274" s="1"/>
    </row>
    <row r="37275" spans="15:15" x14ac:dyDescent="0.3">
      <c r="O37275" s="1"/>
    </row>
    <row r="37276" spans="15:15" x14ac:dyDescent="0.3">
      <c r="O37276" s="1"/>
    </row>
    <row r="37277" spans="15:15" x14ac:dyDescent="0.3">
      <c r="O37277" s="1"/>
    </row>
    <row r="37278" spans="15:15" x14ac:dyDescent="0.3">
      <c r="O37278" s="1"/>
    </row>
    <row r="37279" spans="15:15" x14ac:dyDescent="0.3">
      <c r="O37279" s="1"/>
    </row>
    <row r="37280" spans="15:15" x14ac:dyDescent="0.3">
      <c r="O37280" s="1"/>
    </row>
    <row r="37281" spans="15:15" x14ac:dyDescent="0.3">
      <c r="O37281" s="1"/>
    </row>
    <row r="37282" spans="15:15" x14ac:dyDescent="0.3">
      <c r="O37282" s="1"/>
    </row>
    <row r="37283" spans="15:15" x14ac:dyDescent="0.3">
      <c r="O37283" s="1"/>
    </row>
    <row r="37284" spans="15:15" x14ac:dyDescent="0.3">
      <c r="O37284" s="1"/>
    </row>
    <row r="37285" spans="15:15" x14ac:dyDescent="0.3">
      <c r="O37285" s="1"/>
    </row>
    <row r="37286" spans="15:15" x14ac:dyDescent="0.3">
      <c r="O37286" s="1"/>
    </row>
    <row r="37287" spans="15:15" x14ac:dyDescent="0.3">
      <c r="O37287" s="1"/>
    </row>
    <row r="37288" spans="15:15" x14ac:dyDescent="0.3">
      <c r="O37288" s="1"/>
    </row>
    <row r="37289" spans="15:15" x14ac:dyDescent="0.3">
      <c r="O37289" s="1"/>
    </row>
    <row r="37290" spans="15:15" x14ac:dyDescent="0.3">
      <c r="O37290" s="1"/>
    </row>
    <row r="37291" spans="15:15" x14ac:dyDescent="0.3">
      <c r="O37291" s="1"/>
    </row>
    <row r="37292" spans="15:15" x14ac:dyDescent="0.3">
      <c r="O37292" s="1"/>
    </row>
    <row r="37293" spans="15:15" x14ac:dyDescent="0.3">
      <c r="O37293" s="1"/>
    </row>
    <row r="37294" spans="15:15" x14ac:dyDescent="0.3">
      <c r="O37294" s="1"/>
    </row>
    <row r="37295" spans="15:15" x14ac:dyDescent="0.3">
      <c r="O37295" s="1"/>
    </row>
    <row r="37296" spans="15:15" x14ac:dyDescent="0.3">
      <c r="O37296" s="1"/>
    </row>
    <row r="37297" spans="15:15" x14ac:dyDescent="0.3">
      <c r="O37297" s="1"/>
    </row>
    <row r="37298" spans="15:15" x14ac:dyDescent="0.3">
      <c r="O37298" s="1"/>
    </row>
    <row r="37299" spans="15:15" x14ac:dyDescent="0.3">
      <c r="O37299" s="1"/>
    </row>
    <row r="37300" spans="15:15" x14ac:dyDescent="0.3">
      <c r="O37300" s="1"/>
    </row>
    <row r="37301" spans="15:15" x14ac:dyDescent="0.3">
      <c r="O37301" s="1"/>
    </row>
    <row r="37302" spans="15:15" x14ac:dyDescent="0.3">
      <c r="O37302" s="1"/>
    </row>
    <row r="37303" spans="15:15" x14ac:dyDescent="0.3">
      <c r="O37303" s="1"/>
    </row>
    <row r="37304" spans="15:15" x14ac:dyDescent="0.3">
      <c r="O37304" s="1"/>
    </row>
    <row r="37305" spans="15:15" x14ac:dyDescent="0.3">
      <c r="O37305" s="1"/>
    </row>
    <row r="37306" spans="15:15" x14ac:dyDescent="0.3">
      <c r="O37306" s="1"/>
    </row>
    <row r="37307" spans="15:15" x14ac:dyDescent="0.3">
      <c r="O37307" s="1"/>
    </row>
    <row r="37308" spans="15:15" x14ac:dyDescent="0.3">
      <c r="O37308" s="1"/>
    </row>
    <row r="37309" spans="15:15" x14ac:dyDescent="0.3">
      <c r="O37309" s="1"/>
    </row>
    <row r="37310" spans="15:15" x14ac:dyDescent="0.3">
      <c r="O37310" s="1"/>
    </row>
    <row r="37311" spans="15:15" x14ac:dyDescent="0.3">
      <c r="O37311" s="1"/>
    </row>
    <row r="37312" spans="15:15" x14ac:dyDescent="0.3">
      <c r="O37312" s="1"/>
    </row>
    <row r="37313" spans="15:15" x14ac:dyDescent="0.3">
      <c r="O37313" s="1"/>
    </row>
    <row r="37314" spans="15:15" x14ac:dyDescent="0.3">
      <c r="O37314" s="1"/>
    </row>
    <row r="37315" spans="15:15" x14ac:dyDescent="0.3">
      <c r="O37315" s="1"/>
    </row>
    <row r="37316" spans="15:15" x14ac:dyDescent="0.3">
      <c r="O37316" s="1"/>
    </row>
    <row r="37317" spans="15:15" x14ac:dyDescent="0.3">
      <c r="O37317" s="1"/>
    </row>
    <row r="37318" spans="15:15" x14ac:dyDescent="0.3">
      <c r="O37318" s="1"/>
    </row>
    <row r="37319" spans="15:15" x14ac:dyDescent="0.3">
      <c r="O37319" s="1"/>
    </row>
    <row r="37320" spans="15:15" x14ac:dyDescent="0.3">
      <c r="O37320" s="1"/>
    </row>
    <row r="37321" spans="15:15" x14ac:dyDescent="0.3">
      <c r="O37321" s="1"/>
    </row>
    <row r="37322" spans="15:15" x14ac:dyDescent="0.3">
      <c r="O37322" s="1"/>
    </row>
    <row r="37323" spans="15:15" x14ac:dyDescent="0.3">
      <c r="O37323" s="1"/>
    </row>
    <row r="37324" spans="15:15" x14ac:dyDescent="0.3">
      <c r="O37324" s="1"/>
    </row>
    <row r="37325" spans="15:15" x14ac:dyDescent="0.3">
      <c r="O37325" s="1"/>
    </row>
    <row r="37326" spans="15:15" x14ac:dyDescent="0.3">
      <c r="O37326" s="1"/>
    </row>
    <row r="37327" spans="15:15" x14ac:dyDescent="0.3">
      <c r="O37327" s="1"/>
    </row>
    <row r="37328" spans="15:15" x14ac:dyDescent="0.3">
      <c r="O37328" s="1"/>
    </row>
    <row r="37329" spans="15:15" x14ac:dyDescent="0.3">
      <c r="O37329" s="1"/>
    </row>
    <row r="37330" spans="15:15" x14ac:dyDescent="0.3">
      <c r="O37330" s="1"/>
    </row>
    <row r="37331" spans="15:15" x14ac:dyDescent="0.3">
      <c r="O37331" s="1"/>
    </row>
    <row r="37332" spans="15:15" x14ac:dyDescent="0.3">
      <c r="O37332" s="1"/>
    </row>
    <row r="37333" spans="15:15" x14ac:dyDescent="0.3">
      <c r="O37333" s="1"/>
    </row>
    <row r="37334" spans="15:15" x14ac:dyDescent="0.3">
      <c r="O37334" s="1"/>
    </row>
    <row r="37335" spans="15:15" x14ac:dyDescent="0.3">
      <c r="O37335" s="1"/>
    </row>
    <row r="37336" spans="15:15" x14ac:dyDescent="0.3">
      <c r="O37336" s="1"/>
    </row>
    <row r="37337" spans="15:15" x14ac:dyDescent="0.3">
      <c r="O37337" s="1"/>
    </row>
    <row r="37338" spans="15:15" x14ac:dyDescent="0.3">
      <c r="O37338" s="1"/>
    </row>
    <row r="37339" spans="15:15" x14ac:dyDescent="0.3">
      <c r="O37339" s="1"/>
    </row>
    <row r="37340" spans="15:15" x14ac:dyDescent="0.3">
      <c r="O37340" s="1"/>
    </row>
    <row r="37341" spans="15:15" x14ac:dyDescent="0.3">
      <c r="O37341" s="1"/>
    </row>
    <row r="37342" spans="15:15" x14ac:dyDescent="0.3">
      <c r="O37342" s="1"/>
    </row>
    <row r="37343" spans="15:15" x14ac:dyDescent="0.3">
      <c r="O37343" s="1"/>
    </row>
    <row r="37344" spans="15:15" x14ac:dyDescent="0.3">
      <c r="O37344" s="1"/>
    </row>
    <row r="37345" spans="15:15" x14ac:dyDescent="0.3">
      <c r="O37345" s="1"/>
    </row>
    <row r="37346" spans="15:15" x14ac:dyDescent="0.3">
      <c r="O37346" s="1"/>
    </row>
    <row r="37347" spans="15:15" x14ac:dyDescent="0.3">
      <c r="O37347" s="1"/>
    </row>
    <row r="37348" spans="15:15" x14ac:dyDescent="0.3">
      <c r="O37348" s="1"/>
    </row>
    <row r="37349" spans="15:15" x14ac:dyDescent="0.3">
      <c r="O37349" s="1"/>
    </row>
    <row r="37350" spans="15:15" x14ac:dyDescent="0.3">
      <c r="O37350" s="1"/>
    </row>
    <row r="37351" spans="15:15" x14ac:dyDescent="0.3">
      <c r="O37351" s="1"/>
    </row>
    <row r="37352" spans="15:15" x14ac:dyDescent="0.3">
      <c r="O37352" s="1"/>
    </row>
    <row r="37353" spans="15:15" x14ac:dyDescent="0.3">
      <c r="O37353" s="1"/>
    </row>
    <row r="37354" spans="15:15" x14ac:dyDescent="0.3">
      <c r="O37354" s="1"/>
    </row>
    <row r="37355" spans="15:15" x14ac:dyDescent="0.3">
      <c r="O37355" s="1"/>
    </row>
    <row r="37356" spans="15:15" x14ac:dyDescent="0.3">
      <c r="O37356" s="1"/>
    </row>
    <row r="37357" spans="15:15" x14ac:dyDescent="0.3">
      <c r="O37357" s="1"/>
    </row>
    <row r="37358" spans="15:15" x14ac:dyDescent="0.3">
      <c r="O37358" s="1"/>
    </row>
    <row r="37359" spans="15:15" x14ac:dyDescent="0.3">
      <c r="O37359" s="1"/>
    </row>
    <row r="37360" spans="15:15" x14ac:dyDescent="0.3">
      <c r="O37360" s="1"/>
    </row>
    <row r="37361" spans="15:15" x14ac:dyDescent="0.3">
      <c r="O37361" s="1"/>
    </row>
    <row r="37362" spans="15:15" x14ac:dyDescent="0.3">
      <c r="O37362" s="1"/>
    </row>
    <row r="37363" spans="15:15" x14ac:dyDescent="0.3">
      <c r="O37363" s="1"/>
    </row>
    <row r="37364" spans="15:15" x14ac:dyDescent="0.3">
      <c r="O37364" s="1"/>
    </row>
    <row r="37365" spans="15:15" x14ac:dyDescent="0.3">
      <c r="O37365" s="1"/>
    </row>
    <row r="37366" spans="15:15" x14ac:dyDescent="0.3">
      <c r="O37366" s="1"/>
    </row>
    <row r="37367" spans="15:15" x14ac:dyDescent="0.3">
      <c r="O37367" s="1"/>
    </row>
    <row r="37368" spans="15:15" x14ac:dyDescent="0.3">
      <c r="O37368" s="1"/>
    </row>
    <row r="37369" spans="15:15" x14ac:dyDescent="0.3">
      <c r="O37369" s="1"/>
    </row>
    <row r="37370" spans="15:15" x14ac:dyDescent="0.3">
      <c r="O37370" s="1"/>
    </row>
    <row r="37371" spans="15:15" x14ac:dyDescent="0.3">
      <c r="O37371" s="1"/>
    </row>
    <row r="37372" spans="15:15" x14ac:dyDescent="0.3">
      <c r="O37372" s="1"/>
    </row>
    <row r="37373" spans="15:15" x14ac:dyDescent="0.3">
      <c r="O37373" s="1"/>
    </row>
    <row r="37374" spans="15:15" x14ac:dyDescent="0.3">
      <c r="O37374" s="1"/>
    </row>
    <row r="37375" spans="15:15" x14ac:dyDescent="0.3">
      <c r="O37375" s="1"/>
    </row>
    <row r="37376" spans="15:15" x14ac:dyDescent="0.3">
      <c r="O37376" s="1"/>
    </row>
    <row r="37377" spans="15:15" x14ac:dyDescent="0.3">
      <c r="O37377" s="1"/>
    </row>
    <row r="37378" spans="15:15" x14ac:dyDescent="0.3">
      <c r="O37378" s="1"/>
    </row>
    <row r="37379" spans="15:15" x14ac:dyDescent="0.3">
      <c r="O37379" s="1"/>
    </row>
    <row r="37380" spans="15:15" x14ac:dyDescent="0.3">
      <c r="O37380" s="1"/>
    </row>
    <row r="37381" spans="15:15" x14ac:dyDescent="0.3">
      <c r="O37381" s="1"/>
    </row>
    <row r="37382" spans="15:15" x14ac:dyDescent="0.3">
      <c r="O37382" s="1"/>
    </row>
    <row r="37383" spans="15:15" x14ac:dyDescent="0.3">
      <c r="O37383" s="1"/>
    </row>
    <row r="37384" spans="15:15" x14ac:dyDescent="0.3">
      <c r="O37384" s="1"/>
    </row>
    <row r="37385" spans="15:15" x14ac:dyDescent="0.3">
      <c r="O37385" s="1"/>
    </row>
    <row r="37386" spans="15:15" x14ac:dyDescent="0.3">
      <c r="O37386" s="1"/>
    </row>
    <row r="37387" spans="15:15" x14ac:dyDescent="0.3">
      <c r="O37387" s="1"/>
    </row>
    <row r="37388" spans="15:15" x14ac:dyDescent="0.3">
      <c r="O37388" s="1"/>
    </row>
    <row r="37389" spans="15:15" x14ac:dyDescent="0.3">
      <c r="O37389" s="1"/>
    </row>
    <row r="37390" spans="15:15" x14ac:dyDescent="0.3">
      <c r="O37390" s="1"/>
    </row>
    <row r="37391" spans="15:15" x14ac:dyDescent="0.3">
      <c r="O37391" s="1"/>
    </row>
    <row r="37392" spans="15:15" x14ac:dyDescent="0.3">
      <c r="O37392" s="1"/>
    </row>
    <row r="37393" spans="15:15" x14ac:dyDescent="0.3">
      <c r="O37393" s="1"/>
    </row>
    <row r="37394" spans="15:15" x14ac:dyDescent="0.3">
      <c r="O37394" s="1"/>
    </row>
    <row r="37395" spans="15:15" x14ac:dyDescent="0.3">
      <c r="O37395" s="1"/>
    </row>
    <row r="37396" spans="15:15" x14ac:dyDescent="0.3">
      <c r="O37396" s="1"/>
    </row>
    <row r="37397" spans="15:15" x14ac:dyDescent="0.3">
      <c r="O37397" s="1"/>
    </row>
    <row r="37398" spans="15:15" x14ac:dyDescent="0.3">
      <c r="O37398" s="1"/>
    </row>
    <row r="37399" spans="15:15" x14ac:dyDescent="0.3">
      <c r="O37399" s="1"/>
    </row>
    <row r="37400" spans="15:15" x14ac:dyDescent="0.3">
      <c r="O37400" s="1"/>
    </row>
    <row r="37401" spans="15:15" x14ac:dyDescent="0.3">
      <c r="O37401" s="1"/>
    </row>
    <row r="37402" spans="15:15" x14ac:dyDescent="0.3">
      <c r="O37402" s="1"/>
    </row>
    <row r="37403" spans="15:15" x14ac:dyDescent="0.3">
      <c r="O37403" s="1"/>
    </row>
    <row r="37404" spans="15:15" x14ac:dyDescent="0.3">
      <c r="O37404" s="1"/>
    </row>
    <row r="37405" spans="15:15" x14ac:dyDescent="0.3">
      <c r="O37405" s="1"/>
    </row>
    <row r="37406" spans="15:15" x14ac:dyDescent="0.3">
      <c r="O37406" s="1"/>
    </row>
    <row r="37407" spans="15:15" x14ac:dyDescent="0.3">
      <c r="O37407" s="1"/>
    </row>
    <row r="37408" spans="15:15" x14ac:dyDescent="0.3">
      <c r="O37408" s="1"/>
    </row>
    <row r="37409" spans="15:15" x14ac:dyDescent="0.3">
      <c r="O37409" s="1"/>
    </row>
    <row r="37410" spans="15:15" x14ac:dyDescent="0.3">
      <c r="O37410" s="1"/>
    </row>
    <row r="37411" spans="15:15" x14ac:dyDescent="0.3">
      <c r="O37411" s="1"/>
    </row>
    <row r="37412" spans="15:15" x14ac:dyDescent="0.3">
      <c r="O37412" s="1"/>
    </row>
    <row r="37413" spans="15:15" x14ac:dyDescent="0.3">
      <c r="O37413" s="1"/>
    </row>
    <row r="37414" spans="15:15" x14ac:dyDescent="0.3">
      <c r="O37414" s="1"/>
    </row>
    <row r="37415" spans="15:15" x14ac:dyDescent="0.3">
      <c r="O37415" s="1"/>
    </row>
    <row r="37416" spans="15:15" x14ac:dyDescent="0.3">
      <c r="O37416" s="1"/>
    </row>
    <row r="37417" spans="15:15" x14ac:dyDescent="0.3">
      <c r="O37417" s="1"/>
    </row>
    <row r="37418" spans="15:15" x14ac:dyDescent="0.3">
      <c r="O37418" s="1"/>
    </row>
    <row r="37419" spans="15:15" x14ac:dyDescent="0.3">
      <c r="O37419" s="1"/>
    </row>
    <row r="37420" spans="15:15" x14ac:dyDescent="0.3">
      <c r="O37420" s="1"/>
    </row>
    <row r="37421" spans="15:15" x14ac:dyDescent="0.3">
      <c r="O37421" s="1"/>
    </row>
    <row r="37422" spans="15:15" x14ac:dyDescent="0.3">
      <c r="O37422" s="1"/>
    </row>
    <row r="37423" spans="15:15" x14ac:dyDescent="0.3">
      <c r="O37423" s="1"/>
    </row>
    <row r="37424" spans="15:15" x14ac:dyDescent="0.3">
      <c r="O37424" s="1"/>
    </row>
    <row r="37425" spans="15:15" x14ac:dyDescent="0.3">
      <c r="O37425" s="1"/>
    </row>
    <row r="37426" spans="15:15" x14ac:dyDescent="0.3">
      <c r="O37426" s="1"/>
    </row>
    <row r="37427" spans="15:15" x14ac:dyDescent="0.3">
      <c r="O37427" s="1"/>
    </row>
    <row r="37428" spans="15:15" x14ac:dyDescent="0.3">
      <c r="O37428" s="1"/>
    </row>
    <row r="37429" spans="15:15" x14ac:dyDescent="0.3">
      <c r="O37429" s="1"/>
    </row>
    <row r="37430" spans="15:15" x14ac:dyDescent="0.3">
      <c r="O37430" s="1"/>
    </row>
    <row r="37431" spans="15:15" x14ac:dyDescent="0.3">
      <c r="O37431" s="1"/>
    </row>
    <row r="37432" spans="15:15" x14ac:dyDescent="0.3">
      <c r="O37432" s="1"/>
    </row>
    <row r="37433" spans="15:15" x14ac:dyDescent="0.3">
      <c r="O37433" s="1"/>
    </row>
    <row r="37434" spans="15:15" x14ac:dyDescent="0.3">
      <c r="O37434" s="1"/>
    </row>
    <row r="37435" spans="15:15" x14ac:dyDescent="0.3">
      <c r="O37435" s="1"/>
    </row>
    <row r="37436" spans="15:15" x14ac:dyDescent="0.3">
      <c r="O37436" s="1"/>
    </row>
    <row r="37437" spans="15:15" x14ac:dyDescent="0.3">
      <c r="O37437" s="1"/>
    </row>
    <row r="37438" spans="15:15" x14ac:dyDescent="0.3">
      <c r="O37438" s="1"/>
    </row>
    <row r="37439" spans="15:15" x14ac:dyDescent="0.3">
      <c r="O37439" s="1"/>
    </row>
    <row r="37440" spans="15:15" x14ac:dyDescent="0.3">
      <c r="O37440" s="1"/>
    </row>
    <row r="37441" spans="15:15" x14ac:dyDescent="0.3">
      <c r="O37441" s="1"/>
    </row>
    <row r="37442" spans="15:15" x14ac:dyDescent="0.3">
      <c r="O37442" s="1"/>
    </row>
    <row r="37443" spans="15:15" x14ac:dyDescent="0.3">
      <c r="O37443" s="1"/>
    </row>
    <row r="37444" spans="15:15" x14ac:dyDescent="0.3">
      <c r="O37444" s="1"/>
    </row>
    <row r="37445" spans="15:15" x14ac:dyDescent="0.3">
      <c r="O37445" s="1"/>
    </row>
    <row r="37446" spans="15:15" x14ac:dyDescent="0.3">
      <c r="O37446" s="1"/>
    </row>
    <row r="37447" spans="15:15" x14ac:dyDescent="0.3">
      <c r="O37447" s="1"/>
    </row>
    <row r="37448" spans="15:15" x14ac:dyDescent="0.3">
      <c r="O37448" s="1"/>
    </row>
    <row r="37449" spans="15:15" x14ac:dyDescent="0.3">
      <c r="O37449" s="1"/>
    </row>
    <row r="37450" spans="15:15" x14ac:dyDescent="0.3">
      <c r="O37450" s="1"/>
    </row>
    <row r="37451" spans="15:15" x14ac:dyDescent="0.3">
      <c r="O37451" s="1"/>
    </row>
    <row r="37452" spans="15:15" x14ac:dyDescent="0.3">
      <c r="O37452" s="1"/>
    </row>
    <row r="37453" spans="15:15" x14ac:dyDescent="0.3">
      <c r="O37453" s="1"/>
    </row>
    <row r="37454" spans="15:15" x14ac:dyDescent="0.3">
      <c r="O37454" s="1"/>
    </row>
    <row r="37455" spans="15:15" x14ac:dyDescent="0.3">
      <c r="O37455" s="1"/>
    </row>
    <row r="37456" spans="15:15" x14ac:dyDescent="0.3">
      <c r="O37456" s="1"/>
    </row>
    <row r="37457" spans="15:15" x14ac:dyDescent="0.3">
      <c r="O37457" s="1"/>
    </row>
    <row r="37458" spans="15:15" x14ac:dyDescent="0.3">
      <c r="O37458" s="1"/>
    </row>
    <row r="37459" spans="15:15" x14ac:dyDescent="0.3">
      <c r="O37459" s="1"/>
    </row>
    <row r="37460" spans="15:15" x14ac:dyDescent="0.3">
      <c r="O37460" s="1"/>
    </row>
    <row r="37461" spans="15:15" x14ac:dyDescent="0.3">
      <c r="O37461" s="1"/>
    </row>
    <row r="37462" spans="15:15" x14ac:dyDescent="0.3">
      <c r="O37462" s="1"/>
    </row>
    <row r="37463" spans="15:15" x14ac:dyDescent="0.3">
      <c r="O37463" s="1"/>
    </row>
    <row r="37464" spans="15:15" x14ac:dyDescent="0.3">
      <c r="O37464" s="1"/>
    </row>
    <row r="37465" spans="15:15" x14ac:dyDescent="0.3">
      <c r="O37465" s="1"/>
    </row>
    <row r="37466" spans="15:15" x14ac:dyDescent="0.3">
      <c r="O37466" s="1"/>
    </row>
    <row r="37467" spans="15:15" x14ac:dyDescent="0.3">
      <c r="O37467" s="1"/>
    </row>
    <row r="37468" spans="15:15" x14ac:dyDescent="0.3">
      <c r="O37468" s="1"/>
    </row>
    <row r="37469" spans="15:15" x14ac:dyDescent="0.3">
      <c r="O37469" s="1"/>
    </row>
    <row r="37470" spans="15:15" x14ac:dyDescent="0.3">
      <c r="O37470" s="1"/>
    </row>
    <row r="37471" spans="15:15" x14ac:dyDescent="0.3">
      <c r="O37471" s="1"/>
    </row>
    <row r="37472" spans="15:15" x14ac:dyDescent="0.3">
      <c r="O37472" s="1"/>
    </row>
    <row r="37473" spans="15:15" x14ac:dyDescent="0.3">
      <c r="O37473" s="1"/>
    </row>
    <row r="37474" spans="15:15" x14ac:dyDescent="0.3">
      <c r="O37474" s="1"/>
    </row>
    <row r="37475" spans="15:15" x14ac:dyDescent="0.3">
      <c r="O37475" s="1"/>
    </row>
    <row r="37476" spans="15:15" x14ac:dyDescent="0.3">
      <c r="O37476" s="1"/>
    </row>
    <row r="37477" spans="15:15" x14ac:dyDescent="0.3">
      <c r="O37477" s="1"/>
    </row>
    <row r="37478" spans="15:15" x14ac:dyDescent="0.3">
      <c r="O37478" s="1"/>
    </row>
    <row r="37479" spans="15:15" x14ac:dyDescent="0.3">
      <c r="O37479" s="1"/>
    </row>
    <row r="37480" spans="15:15" x14ac:dyDescent="0.3">
      <c r="O37480" s="1"/>
    </row>
    <row r="37481" spans="15:15" x14ac:dyDescent="0.3">
      <c r="O37481" s="1"/>
    </row>
    <row r="37482" spans="15:15" x14ac:dyDescent="0.3">
      <c r="O37482" s="1"/>
    </row>
    <row r="37483" spans="15:15" x14ac:dyDescent="0.3">
      <c r="O37483" s="1"/>
    </row>
    <row r="37484" spans="15:15" x14ac:dyDescent="0.3">
      <c r="O37484" s="1"/>
    </row>
    <row r="37485" spans="15:15" x14ac:dyDescent="0.3">
      <c r="O37485" s="1"/>
    </row>
    <row r="37486" spans="15:15" x14ac:dyDescent="0.3">
      <c r="O37486" s="1"/>
    </row>
    <row r="37487" spans="15:15" x14ac:dyDescent="0.3">
      <c r="O37487" s="1"/>
    </row>
    <row r="37488" spans="15:15" x14ac:dyDescent="0.3">
      <c r="O37488" s="1"/>
    </row>
    <row r="37489" spans="15:15" x14ac:dyDescent="0.3">
      <c r="O37489" s="1"/>
    </row>
    <row r="37490" spans="15:15" x14ac:dyDescent="0.3">
      <c r="O37490" s="1"/>
    </row>
    <row r="37491" spans="15:15" x14ac:dyDescent="0.3">
      <c r="O37491" s="1"/>
    </row>
    <row r="37492" spans="15:15" x14ac:dyDescent="0.3">
      <c r="O37492" s="1"/>
    </row>
    <row r="37493" spans="15:15" x14ac:dyDescent="0.3">
      <c r="O37493" s="1"/>
    </row>
    <row r="37494" spans="15:15" x14ac:dyDescent="0.3">
      <c r="O37494" s="1"/>
    </row>
    <row r="37495" spans="15:15" x14ac:dyDescent="0.3">
      <c r="O37495" s="1"/>
    </row>
    <row r="37496" spans="15:15" x14ac:dyDescent="0.3">
      <c r="O37496" s="1"/>
    </row>
    <row r="37497" spans="15:15" x14ac:dyDescent="0.3">
      <c r="O37497" s="1"/>
    </row>
    <row r="37498" spans="15:15" x14ac:dyDescent="0.3">
      <c r="O37498" s="1"/>
    </row>
    <row r="37499" spans="15:15" x14ac:dyDescent="0.3">
      <c r="O37499" s="1"/>
    </row>
    <row r="37500" spans="15:15" x14ac:dyDescent="0.3">
      <c r="O37500" s="1"/>
    </row>
    <row r="37501" spans="15:15" x14ac:dyDescent="0.3">
      <c r="O37501" s="1"/>
    </row>
    <row r="37502" spans="15:15" x14ac:dyDescent="0.3">
      <c r="O37502" s="1"/>
    </row>
    <row r="37503" spans="15:15" x14ac:dyDescent="0.3">
      <c r="O37503" s="1"/>
    </row>
    <row r="37504" spans="15:15" x14ac:dyDescent="0.3">
      <c r="O37504" s="1"/>
    </row>
    <row r="37505" spans="15:15" x14ac:dyDescent="0.3">
      <c r="O37505" s="1"/>
    </row>
    <row r="37506" spans="15:15" x14ac:dyDescent="0.3">
      <c r="O37506" s="1"/>
    </row>
    <row r="37507" spans="15:15" x14ac:dyDescent="0.3">
      <c r="O37507" s="1"/>
    </row>
    <row r="37508" spans="15:15" x14ac:dyDescent="0.3">
      <c r="O37508" s="1"/>
    </row>
    <row r="37509" spans="15:15" x14ac:dyDescent="0.3">
      <c r="O37509" s="1"/>
    </row>
    <row r="37510" spans="15:15" x14ac:dyDescent="0.3">
      <c r="O37510" s="1"/>
    </row>
    <row r="37511" spans="15:15" x14ac:dyDescent="0.3">
      <c r="O37511" s="1"/>
    </row>
    <row r="37512" spans="15:15" x14ac:dyDescent="0.3">
      <c r="O37512" s="1"/>
    </row>
    <row r="37513" spans="15:15" x14ac:dyDescent="0.3">
      <c r="O37513" s="1"/>
    </row>
    <row r="37514" spans="15:15" x14ac:dyDescent="0.3">
      <c r="O37514" s="1"/>
    </row>
    <row r="37515" spans="15:15" x14ac:dyDescent="0.3">
      <c r="O37515" s="1"/>
    </row>
    <row r="37516" spans="15:15" x14ac:dyDescent="0.3">
      <c r="O37516" s="1"/>
    </row>
    <row r="37517" spans="15:15" x14ac:dyDescent="0.3">
      <c r="O37517" s="1"/>
    </row>
    <row r="37518" spans="15:15" x14ac:dyDescent="0.3">
      <c r="O37518" s="1"/>
    </row>
    <row r="37519" spans="15:15" x14ac:dyDescent="0.3">
      <c r="O37519" s="1"/>
    </row>
    <row r="37520" spans="15:15" x14ac:dyDescent="0.3">
      <c r="O37520" s="1"/>
    </row>
    <row r="37521" spans="15:15" x14ac:dyDescent="0.3">
      <c r="O37521" s="1"/>
    </row>
    <row r="37522" spans="15:15" x14ac:dyDescent="0.3">
      <c r="O37522" s="1"/>
    </row>
    <row r="37523" spans="15:15" x14ac:dyDescent="0.3">
      <c r="O37523" s="1"/>
    </row>
    <row r="37524" spans="15:15" x14ac:dyDescent="0.3">
      <c r="O37524" s="1"/>
    </row>
    <row r="37525" spans="15:15" x14ac:dyDescent="0.3">
      <c r="O37525" s="1"/>
    </row>
    <row r="37526" spans="15:15" x14ac:dyDescent="0.3">
      <c r="O37526" s="1"/>
    </row>
    <row r="37527" spans="15:15" x14ac:dyDescent="0.3">
      <c r="O37527" s="1"/>
    </row>
    <row r="37528" spans="15:15" x14ac:dyDescent="0.3">
      <c r="O37528" s="1"/>
    </row>
    <row r="37529" spans="15:15" x14ac:dyDescent="0.3">
      <c r="O37529" s="1"/>
    </row>
    <row r="37530" spans="15:15" x14ac:dyDescent="0.3">
      <c r="O37530" s="1"/>
    </row>
    <row r="37531" spans="15:15" x14ac:dyDescent="0.3">
      <c r="O37531" s="1"/>
    </row>
    <row r="37532" spans="15:15" x14ac:dyDescent="0.3">
      <c r="O37532" s="1"/>
    </row>
    <row r="37533" spans="15:15" x14ac:dyDescent="0.3">
      <c r="O37533" s="1"/>
    </row>
    <row r="37534" spans="15:15" x14ac:dyDescent="0.3">
      <c r="O37534" s="1"/>
    </row>
    <row r="37535" spans="15:15" x14ac:dyDescent="0.3">
      <c r="O37535" s="1"/>
    </row>
    <row r="37536" spans="15:15" x14ac:dyDescent="0.3">
      <c r="O37536" s="1"/>
    </row>
    <row r="37537" spans="15:15" x14ac:dyDescent="0.3">
      <c r="O37537" s="1"/>
    </row>
    <row r="37538" spans="15:15" x14ac:dyDescent="0.3">
      <c r="O37538" s="1"/>
    </row>
    <row r="37539" spans="15:15" x14ac:dyDescent="0.3">
      <c r="O37539" s="1"/>
    </row>
    <row r="37540" spans="15:15" x14ac:dyDescent="0.3">
      <c r="O37540" s="1"/>
    </row>
    <row r="37541" spans="15:15" x14ac:dyDescent="0.3">
      <c r="O37541" s="1"/>
    </row>
    <row r="37542" spans="15:15" x14ac:dyDescent="0.3">
      <c r="O37542" s="1"/>
    </row>
    <row r="37543" spans="15:15" x14ac:dyDescent="0.3">
      <c r="O37543" s="1"/>
    </row>
    <row r="37544" spans="15:15" x14ac:dyDescent="0.3">
      <c r="O37544" s="1"/>
    </row>
    <row r="37545" spans="15:15" x14ac:dyDescent="0.3">
      <c r="O37545" s="1"/>
    </row>
    <row r="37546" spans="15:15" x14ac:dyDescent="0.3">
      <c r="O37546" s="1"/>
    </row>
    <row r="37547" spans="15:15" x14ac:dyDescent="0.3">
      <c r="O37547" s="1"/>
    </row>
    <row r="37548" spans="15:15" x14ac:dyDescent="0.3">
      <c r="O37548" s="1"/>
    </row>
    <row r="37549" spans="15:15" x14ac:dyDescent="0.3">
      <c r="O37549" s="1"/>
    </row>
    <row r="37550" spans="15:15" x14ac:dyDescent="0.3">
      <c r="O37550" s="1"/>
    </row>
    <row r="37551" spans="15:15" x14ac:dyDescent="0.3">
      <c r="O37551" s="1"/>
    </row>
    <row r="37552" spans="15:15" x14ac:dyDescent="0.3">
      <c r="O37552" s="1"/>
    </row>
    <row r="37553" spans="15:15" x14ac:dyDescent="0.3">
      <c r="O37553" s="1"/>
    </row>
    <row r="37554" spans="15:15" x14ac:dyDescent="0.3">
      <c r="O37554" s="1"/>
    </row>
    <row r="37555" spans="15:15" x14ac:dyDescent="0.3">
      <c r="O37555" s="1"/>
    </row>
    <row r="37556" spans="15:15" x14ac:dyDescent="0.3">
      <c r="O37556" s="1"/>
    </row>
    <row r="37557" spans="15:15" x14ac:dyDescent="0.3">
      <c r="O37557" s="1"/>
    </row>
    <row r="37558" spans="15:15" x14ac:dyDescent="0.3">
      <c r="O37558" s="1"/>
    </row>
    <row r="37559" spans="15:15" x14ac:dyDescent="0.3">
      <c r="O37559" s="1"/>
    </row>
    <row r="37560" spans="15:15" x14ac:dyDescent="0.3">
      <c r="O37560" s="1"/>
    </row>
    <row r="37561" spans="15:15" x14ac:dyDescent="0.3">
      <c r="O37561" s="1"/>
    </row>
    <row r="37562" spans="15:15" x14ac:dyDescent="0.3">
      <c r="O37562" s="1"/>
    </row>
    <row r="37563" spans="15:15" x14ac:dyDescent="0.3">
      <c r="O37563" s="1"/>
    </row>
    <row r="37564" spans="15:15" x14ac:dyDescent="0.3">
      <c r="O37564" s="1"/>
    </row>
    <row r="37565" spans="15:15" x14ac:dyDescent="0.3">
      <c r="O37565" s="1"/>
    </row>
    <row r="37566" spans="15:15" x14ac:dyDescent="0.3">
      <c r="O37566" s="1"/>
    </row>
    <row r="37567" spans="15:15" x14ac:dyDescent="0.3">
      <c r="O37567" s="1"/>
    </row>
    <row r="37568" spans="15:15" x14ac:dyDescent="0.3">
      <c r="O37568" s="1"/>
    </row>
    <row r="37569" spans="15:15" x14ac:dyDescent="0.3">
      <c r="O37569" s="1"/>
    </row>
    <row r="37570" spans="15:15" x14ac:dyDescent="0.3">
      <c r="O37570" s="1"/>
    </row>
    <row r="37571" spans="15:15" x14ac:dyDescent="0.3">
      <c r="O37571" s="1"/>
    </row>
    <row r="37572" spans="15:15" x14ac:dyDescent="0.3">
      <c r="O37572" s="1"/>
    </row>
    <row r="37573" spans="15:15" x14ac:dyDescent="0.3">
      <c r="O37573" s="1"/>
    </row>
    <row r="37574" spans="15:15" x14ac:dyDescent="0.3">
      <c r="O37574" s="1"/>
    </row>
    <row r="37575" spans="15:15" x14ac:dyDescent="0.3">
      <c r="O37575" s="1"/>
    </row>
    <row r="37576" spans="15:15" x14ac:dyDescent="0.3">
      <c r="O37576" s="1"/>
    </row>
    <row r="37577" spans="15:15" x14ac:dyDescent="0.3">
      <c r="O37577" s="1"/>
    </row>
    <row r="37578" spans="15:15" x14ac:dyDescent="0.3">
      <c r="O37578" s="1"/>
    </row>
    <row r="37579" spans="15:15" x14ac:dyDescent="0.3">
      <c r="O37579" s="1"/>
    </row>
    <row r="37580" spans="15:15" x14ac:dyDescent="0.3">
      <c r="O37580" s="1"/>
    </row>
    <row r="37581" spans="15:15" x14ac:dyDescent="0.3">
      <c r="O37581" s="1"/>
    </row>
    <row r="37582" spans="15:15" x14ac:dyDescent="0.3">
      <c r="O37582" s="1"/>
    </row>
    <row r="37583" spans="15:15" x14ac:dyDescent="0.3">
      <c r="O37583" s="1"/>
    </row>
    <row r="37584" spans="15:15" x14ac:dyDescent="0.3">
      <c r="O37584" s="1"/>
    </row>
    <row r="37585" spans="15:15" x14ac:dyDescent="0.3">
      <c r="O37585" s="1"/>
    </row>
    <row r="37586" spans="15:15" x14ac:dyDescent="0.3">
      <c r="O37586" s="1"/>
    </row>
    <row r="37587" spans="15:15" x14ac:dyDescent="0.3">
      <c r="O37587" s="1"/>
    </row>
    <row r="37588" spans="15:15" x14ac:dyDescent="0.3">
      <c r="O37588" s="1"/>
    </row>
    <row r="37589" spans="15:15" x14ac:dyDescent="0.3">
      <c r="O37589" s="1"/>
    </row>
    <row r="37590" spans="15:15" x14ac:dyDescent="0.3">
      <c r="O37590" s="1"/>
    </row>
    <row r="37591" spans="15:15" x14ac:dyDescent="0.3">
      <c r="O37591" s="1"/>
    </row>
    <row r="37592" spans="15:15" x14ac:dyDescent="0.3">
      <c r="O37592" s="1"/>
    </row>
    <row r="37593" spans="15:15" x14ac:dyDescent="0.3">
      <c r="O37593" s="1"/>
    </row>
    <row r="37594" spans="15:15" x14ac:dyDescent="0.3">
      <c r="O37594" s="1"/>
    </row>
    <row r="37595" spans="15:15" x14ac:dyDescent="0.3">
      <c r="O37595" s="1"/>
    </row>
    <row r="37596" spans="15:15" x14ac:dyDescent="0.3">
      <c r="O37596" s="1"/>
    </row>
    <row r="37597" spans="15:15" x14ac:dyDescent="0.3">
      <c r="O37597" s="1"/>
    </row>
    <row r="37598" spans="15:15" x14ac:dyDescent="0.3">
      <c r="O37598" s="1"/>
    </row>
    <row r="37599" spans="15:15" x14ac:dyDescent="0.3">
      <c r="O37599" s="1"/>
    </row>
    <row r="37600" spans="15:15" x14ac:dyDescent="0.3">
      <c r="O37600" s="1"/>
    </row>
    <row r="37601" spans="15:15" x14ac:dyDescent="0.3">
      <c r="O37601" s="1"/>
    </row>
    <row r="37602" spans="15:15" x14ac:dyDescent="0.3">
      <c r="O37602" s="1"/>
    </row>
    <row r="37603" spans="15:15" x14ac:dyDescent="0.3">
      <c r="O37603" s="1"/>
    </row>
    <row r="37604" spans="15:15" x14ac:dyDescent="0.3">
      <c r="O37604" s="1"/>
    </row>
    <row r="37605" spans="15:15" x14ac:dyDescent="0.3">
      <c r="O37605" s="1"/>
    </row>
    <row r="37606" spans="15:15" x14ac:dyDescent="0.3">
      <c r="O37606" s="1"/>
    </row>
    <row r="37607" spans="15:15" x14ac:dyDescent="0.3">
      <c r="O37607" s="1"/>
    </row>
    <row r="37608" spans="15:15" x14ac:dyDescent="0.3">
      <c r="O37608" s="1"/>
    </row>
    <row r="37609" spans="15:15" x14ac:dyDescent="0.3">
      <c r="O37609" s="1"/>
    </row>
    <row r="37610" spans="15:15" x14ac:dyDescent="0.3">
      <c r="O37610" s="1"/>
    </row>
    <row r="37611" spans="15:15" x14ac:dyDescent="0.3">
      <c r="O37611" s="1"/>
    </row>
    <row r="37612" spans="15:15" x14ac:dyDescent="0.3">
      <c r="O37612" s="1"/>
    </row>
    <row r="37613" spans="15:15" x14ac:dyDescent="0.3">
      <c r="O37613" s="1"/>
    </row>
    <row r="37614" spans="15:15" x14ac:dyDescent="0.3">
      <c r="O37614" s="1"/>
    </row>
    <row r="37615" spans="15:15" x14ac:dyDescent="0.3">
      <c r="O37615" s="1"/>
    </row>
    <row r="37616" spans="15:15" x14ac:dyDescent="0.3">
      <c r="O37616" s="1"/>
    </row>
    <row r="37617" spans="15:15" x14ac:dyDescent="0.3">
      <c r="O37617" s="1"/>
    </row>
    <row r="37618" spans="15:15" x14ac:dyDescent="0.3">
      <c r="O37618" s="1"/>
    </row>
    <row r="37619" spans="15:15" x14ac:dyDescent="0.3">
      <c r="O37619" s="1"/>
    </row>
    <row r="37620" spans="15:15" x14ac:dyDescent="0.3">
      <c r="O37620" s="1"/>
    </row>
    <row r="37621" spans="15:15" x14ac:dyDescent="0.3">
      <c r="O37621" s="1"/>
    </row>
    <row r="37622" spans="15:15" x14ac:dyDescent="0.3">
      <c r="O37622" s="1"/>
    </row>
    <row r="37623" spans="15:15" x14ac:dyDescent="0.3">
      <c r="O37623" s="1"/>
    </row>
    <row r="37624" spans="15:15" x14ac:dyDescent="0.3">
      <c r="O37624" s="1"/>
    </row>
    <row r="37625" spans="15:15" x14ac:dyDescent="0.3">
      <c r="O37625" s="1"/>
    </row>
    <row r="37626" spans="15:15" x14ac:dyDescent="0.3">
      <c r="O37626" s="1"/>
    </row>
    <row r="37627" spans="15:15" x14ac:dyDescent="0.3">
      <c r="O37627" s="1"/>
    </row>
    <row r="37628" spans="15:15" x14ac:dyDescent="0.3">
      <c r="O37628" s="1"/>
    </row>
    <row r="37629" spans="15:15" x14ac:dyDescent="0.3">
      <c r="O37629" s="1"/>
    </row>
    <row r="37630" spans="15:15" x14ac:dyDescent="0.3">
      <c r="O37630" s="1"/>
    </row>
    <row r="37631" spans="15:15" x14ac:dyDescent="0.3">
      <c r="O37631" s="1"/>
    </row>
    <row r="37632" spans="15:15" x14ac:dyDescent="0.3">
      <c r="O37632" s="1"/>
    </row>
    <row r="37633" spans="15:15" x14ac:dyDescent="0.3">
      <c r="O37633" s="1"/>
    </row>
    <row r="37634" spans="15:15" x14ac:dyDescent="0.3">
      <c r="O37634" s="1"/>
    </row>
    <row r="37635" spans="15:15" x14ac:dyDescent="0.3">
      <c r="O37635" s="1"/>
    </row>
    <row r="37636" spans="15:15" x14ac:dyDescent="0.3">
      <c r="O37636" s="1"/>
    </row>
    <row r="37637" spans="15:15" x14ac:dyDescent="0.3">
      <c r="O37637" s="1"/>
    </row>
    <row r="37638" spans="15:15" x14ac:dyDescent="0.3">
      <c r="O37638" s="1"/>
    </row>
    <row r="37639" spans="15:15" x14ac:dyDescent="0.3">
      <c r="O37639" s="1"/>
    </row>
    <row r="37640" spans="15:15" x14ac:dyDescent="0.3">
      <c r="O37640" s="1"/>
    </row>
    <row r="37641" spans="15:15" x14ac:dyDescent="0.3">
      <c r="O37641" s="1"/>
    </row>
    <row r="37642" spans="15:15" x14ac:dyDescent="0.3">
      <c r="O37642" s="1"/>
    </row>
    <row r="37643" spans="15:15" x14ac:dyDescent="0.3">
      <c r="O37643" s="1"/>
    </row>
    <row r="37644" spans="15:15" x14ac:dyDescent="0.3">
      <c r="O37644" s="1"/>
    </row>
    <row r="37645" spans="15:15" x14ac:dyDescent="0.3">
      <c r="O37645" s="1"/>
    </row>
    <row r="37646" spans="15:15" x14ac:dyDescent="0.3">
      <c r="O37646" s="1"/>
    </row>
    <row r="37647" spans="15:15" x14ac:dyDescent="0.3">
      <c r="O37647" s="1"/>
    </row>
    <row r="37648" spans="15:15" x14ac:dyDescent="0.3">
      <c r="O37648" s="1"/>
    </row>
    <row r="37649" spans="15:15" x14ac:dyDescent="0.3">
      <c r="O37649" s="1"/>
    </row>
    <row r="37650" spans="15:15" x14ac:dyDescent="0.3">
      <c r="O37650" s="1"/>
    </row>
    <row r="37651" spans="15:15" x14ac:dyDescent="0.3">
      <c r="O37651" s="1"/>
    </row>
    <row r="37652" spans="15:15" x14ac:dyDescent="0.3">
      <c r="O37652" s="1"/>
    </row>
    <row r="37653" spans="15:15" x14ac:dyDescent="0.3">
      <c r="O37653" s="1"/>
    </row>
    <row r="37654" spans="15:15" x14ac:dyDescent="0.3">
      <c r="O37654" s="1"/>
    </row>
    <row r="37655" spans="15:15" x14ac:dyDescent="0.3">
      <c r="O37655" s="1"/>
    </row>
    <row r="37656" spans="15:15" x14ac:dyDescent="0.3">
      <c r="O37656" s="1"/>
    </row>
    <row r="37657" spans="15:15" x14ac:dyDescent="0.3">
      <c r="O37657" s="1"/>
    </row>
    <row r="37658" spans="15:15" x14ac:dyDescent="0.3">
      <c r="O37658" s="1"/>
    </row>
    <row r="37659" spans="15:15" x14ac:dyDescent="0.3">
      <c r="O37659" s="1"/>
    </row>
    <row r="37660" spans="15:15" x14ac:dyDescent="0.3">
      <c r="O37660" s="1"/>
    </row>
    <row r="37661" spans="15:15" x14ac:dyDescent="0.3">
      <c r="O37661" s="1"/>
    </row>
    <row r="37662" spans="15:15" x14ac:dyDescent="0.3">
      <c r="O37662" s="1"/>
    </row>
    <row r="37663" spans="15:15" x14ac:dyDescent="0.3">
      <c r="O37663" s="1"/>
    </row>
    <row r="37664" spans="15:15" x14ac:dyDescent="0.3">
      <c r="O37664" s="1"/>
    </row>
    <row r="37665" spans="15:15" x14ac:dyDescent="0.3">
      <c r="O37665" s="1"/>
    </row>
    <row r="37666" spans="15:15" x14ac:dyDescent="0.3">
      <c r="O37666" s="1"/>
    </row>
    <row r="37667" spans="15:15" x14ac:dyDescent="0.3">
      <c r="O37667" s="1"/>
    </row>
    <row r="37668" spans="15:15" x14ac:dyDescent="0.3">
      <c r="O37668" s="1"/>
    </row>
    <row r="37669" spans="15:15" x14ac:dyDescent="0.3">
      <c r="O37669" s="1"/>
    </row>
    <row r="37670" spans="15:15" x14ac:dyDescent="0.3">
      <c r="O37670" s="1"/>
    </row>
    <row r="37671" spans="15:15" x14ac:dyDescent="0.3">
      <c r="O37671" s="1"/>
    </row>
    <row r="37672" spans="15:15" x14ac:dyDescent="0.3">
      <c r="O37672" s="1"/>
    </row>
    <row r="37673" spans="15:15" x14ac:dyDescent="0.3">
      <c r="O37673" s="1"/>
    </row>
    <row r="37674" spans="15:15" x14ac:dyDescent="0.3">
      <c r="O37674" s="1"/>
    </row>
    <row r="37675" spans="15:15" x14ac:dyDescent="0.3">
      <c r="O37675" s="1"/>
    </row>
    <row r="37676" spans="15:15" x14ac:dyDescent="0.3">
      <c r="O37676" s="1"/>
    </row>
    <row r="37677" spans="15:15" x14ac:dyDescent="0.3">
      <c r="O37677" s="1"/>
    </row>
    <row r="37678" spans="15:15" x14ac:dyDescent="0.3">
      <c r="O37678" s="1"/>
    </row>
    <row r="37679" spans="15:15" x14ac:dyDescent="0.3">
      <c r="O37679" s="1"/>
    </row>
    <row r="37680" spans="15:15" x14ac:dyDescent="0.3">
      <c r="O37680" s="1"/>
    </row>
    <row r="37681" spans="15:15" x14ac:dyDescent="0.3">
      <c r="O37681" s="1"/>
    </row>
    <row r="37682" spans="15:15" x14ac:dyDescent="0.3">
      <c r="O37682" s="1"/>
    </row>
    <row r="37683" spans="15:15" x14ac:dyDescent="0.3">
      <c r="O37683" s="1"/>
    </row>
    <row r="37684" spans="15:15" x14ac:dyDescent="0.3">
      <c r="O37684" s="1"/>
    </row>
    <row r="37685" spans="15:15" x14ac:dyDescent="0.3">
      <c r="O37685" s="1"/>
    </row>
    <row r="37686" spans="15:15" x14ac:dyDescent="0.3">
      <c r="O37686" s="1"/>
    </row>
    <row r="37687" spans="15:15" x14ac:dyDescent="0.3">
      <c r="O37687" s="1"/>
    </row>
    <row r="37688" spans="15:15" x14ac:dyDescent="0.3">
      <c r="O37688" s="1"/>
    </row>
    <row r="37689" spans="15:15" x14ac:dyDescent="0.3">
      <c r="O37689" s="1"/>
    </row>
    <row r="37690" spans="15:15" x14ac:dyDescent="0.3">
      <c r="O37690" s="1"/>
    </row>
    <row r="37691" spans="15:15" x14ac:dyDescent="0.3">
      <c r="O37691" s="1"/>
    </row>
    <row r="37692" spans="15:15" x14ac:dyDescent="0.3">
      <c r="O37692" s="1"/>
    </row>
    <row r="37693" spans="15:15" x14ac:dyDescent="0.3">
      <c r="O37693" s="1"/>
    </row>
    <row r="37694" spans="15:15" x14ac:dyDescent="0.3">
      <c r="O37694" s="1"/>
    </row>
    <row r="37695" spans="15:15" x14ac:dyDescent="0.3">
      <c r="O37695" s="1"/>
    </row>
    <row r="37696" spans="15:15" x14ac:dyDescent="0.3">
      <c r="O37696" s="1"/>
    </row>
    <row r="37697" spans="15:15" x14ac:dyDescent="0.3">
      <c r="O37697" s="1"/>
    </row>
    <row r="37698" spans="15:15" x14ac:dyDescent="0.3">
      <c r="O37698" s="1"/>
    </row>
    <row r="37699" spans="15:15" x14ac:dyDescent="0.3">
      <c r="O37699" s="1"/>
    </row>
    <row r="37700" spans="15:15" x14ac:dyDescent="0.3">
      <c r="O37700" s="1"/>
    </row>
    <row r="37701" spans="15:15" x14ac:dyDescent="0.3">
      <c r="O37701" s="1"/>
    </row>
    <row r="37702" spans="15:15" x14ac:dyDescent="0.3">
      <c r="O37702" s="1"/>
    </row>
    <row r="37703" spans="15:15" x14ac:dyDescent="0.3">
      <c r="O37703" s="1"/>
    </row>
    <row r="37704" spans="15:15" x14ac:dyDescent="0.3">
      <c r="O37704" s="1"/>
    </row>
    <row r="37705" spans="15:15" x14ac:dyDescent="0.3">
      <c r="O37705" s="1"/>
    </row>
    <row r="37706" spans="15:15" x14ac:dyDescent="0.3">
      <c r="O37706" s="1"/>
    </row>
    <row r="37707" spans="15:15" x14ac:dyDescent="0.3">
      <c r="O37707" s="1"/>
    </row>
    <row r="37708" spans="15:15" x14ac:dyDescent="0.3">
      <c r="O37708" s="1"/>
    </row>
    <row r="37709" spans="15:15" x14ac:dyDescent="0.3">
      <c r="O37709" s="1"/>
    </row>
    <row r="37710" spans="15:15" x14ac:dyDescent="0.3">
      <c r="O37710" s="1"/>
    </row>
    <row r="37711" spans="15:15" x14ac:dyDescent="0.3">
      <c r="O37711" s="1"/>
    </row>
    <row r="37712" spans="15:15" x14ac:dyDescent="0.3">
      <c r="O37712" s="1"/>
    </row>
    <row r="37713" spans="15:15" x14ac:dyDescent="0.3">
      <c r="O37713" s="1"/>
    </row>
    <row r="37714" spans="15:15" x14ac:dyDescent="0.3">
      <c r="O37714" s="1"/>
    </row>
    <row r="37715" spans="15:15" x14ac:dyDescent="0.3">
      <c r="O37715" s="1"/>
    </row>
    <row r="37716" spans="15:15" x14ac:dyDescent="0.3">
      <c r="O37716" s="1"/>
    </row>
    <row r="37717" spans="15:15" x14ac:dyDescent="0.3">
      <c r="O37717" s="1"/>
    </row>
    <row r="37718" spans="15:15" x14ac:dyDescent="0.3">
      <c r="O37718" s="1"/>
    </row>
    <row r="37719" spans="15:15" x14ac:dyDescent="0.3">
      <c r="O37719" s="1"/>
    </row>
    <row r="37720" spans="15:15" x14ac:dyDescent="0.3">
      <c r="O37720" s="1"/>
    </row>
    <row r="37721" spans="15:15" x14ac:dyDescent="0.3">
      <c r="O37721" s="1"/>
    </row>
    <row r="37722" spans="15:15" x14ac:dyDescent="0.3">
      <c r="O37722" s="1"/>
    </row>
    <row r="37723" spans="15:15" x14ac:dyDescent="0.3">
      <c r="O37723" s="1"/>
    </row>
    <row r="37724" spans="15:15" x14ac:dyDescent="0.3">
      <c r="O37724" s="1"/>
    </row>
    <row r="37725" spans="15:15" x14ac:dyDescent="0.3">
      <c r="O37725" s="1"/>
    </row>
    <row r="37726" spans="15:15" x14ac:dyDescent="0.3">
      <c r="O37726" s="1"/>
    </row>
    <row r="37727" spans="15:15" x14ac:dyDescent="0.3">
      <c r="O37727" s="1"/>
    </row>
    <row r="37728" spans="15:15" x14ac:dyDescent="0.3">
      <c r="O37728" s="1"/>
    </row>
    <row r="37729" spans="15:15" x14ac:dyDescent="0.3">
      <c r="O37729" s="1"/>
    </row>
    <row r="37730" spans="15:15" x14ac:dyDescent="0.3">
      <c r="O37730" s="1"/>
    </row>
    <row r="37731" spans="15:15" x14ac:dyDescent="0.3">
      <c r="O37731" s="1"/>
    </row>
    <row r="37732" spans="15:15" x14ac:dyDescent="0.3">
      <c r="O37732" s="1"/>
    </row>
    <row r="37733" spans="15:15" x14ac:dyDescent="0.3">
      <c r="O37733" s="1"/>
    </row>
    <row r="37734" spans="15:15" x14ac:dyDescent="0.3">
      <c r="O37734" s="1"/>
    </row>
    <row r="37735" spans="15:15" x14ac:dyDescent="0.3">
      <c r="O37735" s="1"/>
    </row>
    <row r="37736" spans="15:15" x14ac:dyDescent="0.3">
      <c r="O37736" s="1"/>
    </row>
    <row r="37737" spans="15:15" x14ac:dyDescent="0.3">
      <c r="O37737" s="1"/>
    </row>
    <row r="37738" spans="15:15" x14ac:dyDescent="0.3">
      <c r="O37738" s="1"/>
    </row>
    <row r="37739" spans="15:15" x14ac:dyDescent="0.3">
      <c r="O37739" s="1"/>
    </row>
    <row r="37740" spans="15:15" x14ac:dyDescent="0.3">
      <c r="O37740" s="1"/>
    </row>
    <row r="37741" spans="15:15" x14ac:dyDescent="0.3">
      <c r="O37741" s="1"/>
    </row>
    <row r="37742" spans="15:15" x14ac:dyDescent="0.3">
      <c r="O37742" s="1"/>
    </row>
    <row r="37743" spans="15:15" x14ac:dyDescent="0.3">
      <c r="O37743" s="1"/>
    </row>
    <row r="37744" spans="15:15" x14ac:dyDescent="0.3">
      <c r="O37744" s="1"/>
    </row>
    <row r="37745" spans="15:15" x14ac:dyDescent="0.3">
      <c r="O37745" s="1"/>
    </row>
    <row r="37746" spans="15:15" x14ac:dyDescent="0.3">
      <c r="O37746" s="1"/>
    </row>
    <row r="37747" spans="15:15" x14ac:dyDescent="0.3">
      <c r="O37747" s="1"/>
    </row>
    <row r="37748" spans="15:15" x14ac:dyDescent="0.3">
      <c r="O37748" s="1"/>
    </row>
    <row r="37749" spans="15:15" x14ac:dyDescent="0.3">
      <c r="O37749" s="1"/>
    </row>
    <row r="37750" spans="15:15" x14ac:dyDescent="0.3">
      <c r="O37750" s="1"/>
    </row>
    <row r="37751" spans="15:15" x14ac:dyDescent="0.3">
      <c r="O37751" s="1"/>
    </row>
    <row r="37752" spans="15:15" x14ac:dyDescent="0.3">
      <c r="O37752" s="1"/>
    </row>
    <row r="37753" spans="15:15" x14ac:dyDescent="0.3">
      <c r="O37753" s="1"/>
    </row>
    <row r="37754" spans="15:15" x14ac:dyDescent="0.3">
      <c r="O37754" s="1"/>
    </row>
    <row r="37755" spans="15:15" x14ac:dyDescent="0.3">
      <c r="O37755" s="1"/>
    </row>
    <row r="37756" spans="15:15" x14ac:dyDescent="0.3">
      <c r="O37756" s="1"/>
    </row>
    <row r="37757" spans="15:15" x14ac:dyDescent="0.3">
      <c r="O37757" s="1"/>
    </row>
    <row r="37758" spans="15:15" x14ac:dyDescent="0.3">
      <c r="O37758" s="1"/>
    </row>
    <row r="37759" spans="15:15" x14ac:dyDescent="0.3">
      <c r="O37759" s="1"/>
    </row>
    <row r="37760" spans="15:15" x14ac:dyDescent="0.3">
      <c r="O37760" s="1"/>
    </row>
    <row r="37761" spans="15:15" x14ac:dyDescent="0.3">
      <c r="O37761" s="1"/>
    </row>
    <row r="37762" spans="15:15" x14ac:dyDescent="0.3">
      <c r="O37762" s="1"/>
    </row>
    <row r="37763" spans="15:15" x14ac:dyDescent="0.3">
      <c r="O37763" s="1"/>
    </row>
    <row r="37764" spans="15:15" x14ac:dyDescent="0.3">
      <c r="O37764" s="1"/>
    </row>
    <row r="37765" spans="15:15" x14ac:dyDescent="0.3">
      <c r="O37765" s="1"/>
    </row>
    <row r="37766" spans="15:15" x14ac:dyDescent="0.3">
      <c r="O37766" s="1"/>
    </row>
    <row r="37767" spans="15:15" x14ac:dyDescent="0.3">
      <c r="O37767" s="1"/>
    </row>
    <row r="37768" spans="15:15" x14ac:dyDescent="0.3">
      <c r="O37768" s="1"/>
    </row>
    <row r="37769" spans="15:15" x14ac:dyDescent="0.3">
      <c r="O37769" s="1"/>
    </row>
    <row r="37770" spans="15:15" x14ac:dyDescent="0.3">
      <c r="O37770" s="1"/>
    </row>
    <row r="37771" spans="15:15" x14ac:dyDescent="0.3">
      <c r="O37771" s="1"/>
    </row>
    <row r="37772" spans="15:15" x14ac:dyDescent="0.3">
      <c r="O37772" s="1"/>
    </row>
    <row r="37773" spans="15:15" x14ac:dyDescent="0.3">
      <c r="O37773" s="1"/>
    </row>
    <row r="37774" spans="15:15" x14ac:dyDescent="0.3">
      <c r="O37774" s="1"/>
    </row>
    <row r="37775" spans="15:15" x14ac:dyDescent="0.3">
      <c r="O37775" s="1"/>
    </row>
    <row r="37776" spans="15:15" x14ac:dyDescent="0.3">
      <c r="O37776" s="1"/>
    </row>
    <row r="37777" spans="15:15" x14ac:dyDescent="0.3">
      <c r="O37777" s="1"/>
    </row>
    <row r="37778" spans="15:15" x14ac:dyDescent="0.3">
      <c r="O37778" s="1"/>
    </row>
    <row r="37779" spans="15:15" x14ac:dyDescent="0.3">
      <c r="O37779" s="1"/>
    </row>
    <row r="37780" spans="15:15" x14ac:dyDescent="0.3">
      <c r="O37780" s="1"/>
    </row>
    <row r="37781" spans="15:15" x14ac:dyDescent="0.3">
      <c r="O37781" s="1"/>
    </row>
    <row r="37782" spans="15:15" x14ac:dyDescent="0.3">
      <c r="O37782" s="1"/>
    </row>
    <row r="37783" spans="15:15" x14ac:dyDescent="0.3">
      <c r="O37783" s="1"/>
    </row>
    <row r="37784" spans="15:15" x14ac:dyDescent="0.3">
      <c r="O37784" s="1"/>
    </row>
    <row r="37785" spans="15:15" x14ac:dyDescent="0.3">
      <c r="O37785" s="1"/>
    </row>
    <row r="37786" spans="15:15" x14ac:dyDescent="0.3">
      <c r="O37786" s="1"/>
    </row>
    <row r="37787" spans="15:15" x14ac:dyDescent="0.3">
      <c r="O37787" s="1"/>
    </row>
    <row r="37788" spans="15:15" x14ac:dyDescent="0.3">
      <c r="O37788" s="1"/>
    </row>
    <row r="37789" spans="15:15" x14ac:dyDescent="0.3">
      <c r="O37789" s="1"/>
    </row>
    <row r="37790" spans="15:15" x14ac:dyDescent="0.3">
      <c r="O37790" s="1"/>
    </row>
    <row r="37791" spans="15:15" x14ac:dyDescent="0.3">
      <c r="O37791" s="1"/>
    </row>
    <row r="37792" spans="15:15" x14ac:dyDescent="0.3">
      <c r="O37792" s="1"/>
    </row>
    <row r="37793" spans="15:15" x14ac:dyDescent="0.3">
      <c r="O37793" s="1"/>
    </row>
    <row r="37794" spans="15:15" x14ac:dyDescent="0.3">
      <c r="O37794" s="1"/>
    </row>
    <row r="37795" spans="15:15" x14ac:dyDescent="0.3">
      <c r="O37795" s="1"/>
    </row>
    <row r="37796" spans="15:15" x14ac:dyDescent="0.3">
      <c r="O37796" s="1"/>
    </row>
    <row r="37797" spans="15:15" x14ac:dyDescent="0.3">
      <c r="O37797" s="1"/>
    </row>
    <row r="37798" spans="15:15" x14ac:dyDescent="0.3">
      <c r="O37798" s="1"/>
    </row>
    <row r="37799" spans="15:15" x14ac:dyDescent="0.3">
      <c r="O37799" s="1"/>
    </row>
    <row r="37800" spans="15:15" x14ac:dyDescent="0.3">
      <c r="O37800" s="1"/>
    </row>
    <row r="37801" spans="15:15" x14ac:dyDescent="0.3">
      <c r="O37801" s="1"/>
    </row>
    <row r="37802" spans="15:15" x14ac:dyDescent="0.3">
      <c r="O37802" s="1"/>
    </row>
    <row r="37803" spans="15:15" x14ac:dyDescent="0.3">
      <c r="O37803" s="1"/>
    </row>
    <row r="37804" spans="15:15" x14ac:dyDescent="0.3">
      <c r="O37804" s="1"/>
    </row>
    <row r="37805" spans="15:15" x14ac:dyDescent="0.3">
      <c r="O37805" s="1"/>
    </row>
    <row r="37806" spans="15:15" x14ac:dyDescent="0.3">
      <c r="O37806" s="1"/>
    </row>
    <row r="37807" spans="15:15" x14ac:dyDescent="0.3">
      <c r="O37807" s="1"/>
    </row>
    <row r="37808" spans="15:15" x14ac:dyDescent="0.3">
      <c r="O37808" s="1"/>
    </row>
    <row r="37809" spans="15:15" x14ac:dyDescent="0.3">
      <c r="O37809" s="1"/>
    </row>
    <row r="37810" spans="15:15" x14ac:dyDescent="0.3">
      <c r="O37810" s="1"/>
    </row>
    <row r="37811" spans="15:15" x14ac:dyDescent="0.3">
      <c r="O37811" s="1"/>
    </row>
    <row r="37812" spans="15:15" x14ac:dyDescent="0.3">
      <c r="O37812" s="1"/>
    </row>
    <row r="37813" spans="15:15" x14ac:dyDescent="0.3">
      <c r="O37813" s="1"/>
    </row>
    <row r="37814" spans="15:15" x14ac:dyDescent="0.3">
      <c r="O37814" s="1"/>
    </row>
    <row r="37815" spans="15:15" x14ac:dyDescent="0.3">
      <c r="O37815" s="1"/>
    </row>
    <row r="37816" spans="15:15" x14ac:dyDescent="0.3">
      <c r="O37816" s="1"/>
    </row>
    <row r="37817" spans="15:15" x14ac:dyDescent="0.3">
      <c r="O37817" s="1"/>
    </row>
    <row r="37818" spans="15:15" x14ac:dyDescent="0.3">
      <c r="O37818" s="1"/>
    </row>
    <row r="37819" spans="15:15" x14ac:dyDescent="0.3">
      <c r="O37819" s="1"/>
    </row>
    <row r="37820" spans="15:15" x14ac:dyDescent="0.3">
      <c r="O37820" s="1"/>
    </row>
    <row r="37821" spans="15:15" x14ac:dyDescent="0.3">
      <c r="O37821" s="1"/>
    </row>
    <row r="37822" spans="15:15" x14ac:dyDescent="0.3">
      <c r="O37822" s="1"/>
    </row>
    <row r="37823" spans="15:15" x14ac:dyDescent="0.3">
      <c r="O37823" s="1"/>
    </row>
    <row r="37824" spans="15:15" x14ac:dyDescent="0.3">
      <c r="O37824" s="1"/>
    </row>
    <row r="37825" spans="15:15" x14ac:dyDescent="0.3">
      <c r="O37825" s="1"/>
    </row>
    <row r="37826" spans="15:15" x14ac:dyDescent="0.3">
      <c r="O37826" s="1"/>
    </row>
    <row r="37827" spans="15:15" x14ac:dyDescent="0.3">
      <c r="O37827" s="1"/>
    </row>
    <row r="37828" spans="15:15" x14ac:dyDescent="0.3">
      <c r="O37828" s="1"/>
    </row>
    <row r="37829" spans="15:15" x14ac:dyDescent="0.3">
      <c r="O37829" s="1"/>
    </row>
    <row r="37830" spans="15:15" x14ac:dyDescent="0.3">
      <c r="O37830" s="1"/>
    </row>
    <row r="37831" spans="15:15" x14ac:dyDescent="0.3">
      <c r="O37831" s="1"/>
    </row>
    <row r="37832" spans="15:15" x14ac:dyDescent="0.3">
      <c r="O37832" s="1"/>
    </row>
    <row r="37833" spans="15:15" x14ac:dyDescent="0.3">
      <c r="O37833" s="1"/>
    </row>
    <row r="37834" spans="15:15" x14ac:dyDescent="0.3">
      <c r="O37834" s="1"/>
    </row>
    <row r="37835" spans="15:15" x14ac:dyDescent="0.3">
      <c r="O37835" s="1"/>
    </row>
    <row r="37836" spans="15:15" x14ac:dyDescent="0.3">
      <c r="O37836" s="1"/>
    </row>
    <row r="37837" spans="15:15" x14ac:dyDescent="0.3">
      <c r="O37837" s="1"/>
    </row>
    <row r="37838" spans="15:15" x14ac:dyDescent="0.3">
      <c r="O37838" s="1"/>
    </row>
    <row r="37839" spans="15:15" x14ac:dyDescent="0.3">
      <c r="O37839" s="1"/>
    </row>
    <row r="37840" spans="15:15" x14ac:dyDescent="0.3">
      <c r="O37840" s="1"/>
    </row>
    <row r="37841" spans="15:15" x14ac:dyDescent="0.3">
      <c r="O37841" s="1"/>
    </row>
    <row r="37842" spans="15:15" x14ac:dyDescent="0.3">
      <c r="O37842" s="1"/>
    </row>
    <row r="37843" spans="15:15" x14ac:dyDescent="0.3">
      <c r="O37843" s="1"/>
    </row>
    <row r="37844" spans="15:15" x14ac:dyDescent="0.3">
      <c r="O37844" s="1"/>
    </row>
    <row r="37845" spans="15:15" x14ac:dyDescent="0.3">
      <c r="O37845" s="1"/>
    </row>
    <row r="37846" spans="15:15" x14ac:dyDescent="0.3">
      <c r="O37846" s="1"/>
    </row>
    <row r="37847" spans="15:15" x14ac:dyDescent="0.3">
      <c r="O37847" s="1"/>
    </row>
    <row r="37848" spans="15:15" x14ac:dyDescent="0.3">
      <c r="O37848" s="1"/>
    </row>
    <row r="37849" spans="15:15" x14ac:dyDescent="0.3">
      <c r="O37849" s="1"/>
    </row>
    <row r="37850" spans="15:15" x14ac:dyDescent="0.3">
      <c r="O37850" s="1"/>
    </row>
    <row r="37851" spans="15:15" x14ac:dyDescent="0.3">
      <c r="O37851" s="1"/>
    </row>
    <row r="37852" spans="15:15" x14ac:dyDescent="0.3">
      <c r="O37852" s="1"/>
    </row>
    <row r="37853" spans="15:15" x14ac:dyDescent="0.3">
      <c r="O37853" s="1"/>
    </row>
    <row r="37854" spans="15:15" x14ac:dyDescent="0.3">
      <c r="O37854" s="1"/>
    </row>
    <row r="37855" spans="15:15" x14ac:dyDescent="0.3">
      <c r="O37855" s="1"/>
    </row>
    <row r="37856" spans="15:15" x14ac:dyDescent="0.3">
      <c r="O37856" s="1"/>
    </row>
    <row r="37857" spans="15:15" x14ac:dyDescent="0.3">
      <c r="O37857" s="1"/>
    </row>
    <row r="37858" spans="15:15" x14ac:dyDescent="0.3">
      <c r="O37858" s="1"/>
    </row>
    <row r="37859" spans="15:15" x14ac:dyDescent="0.3">
      <c r="O37859" s="1"/>
    </row>
    <row r="37860" spans="15:15" x14ac:dyDescent="0.3">
      <c r="O37860" s="1"/>
    </row>
    <row r="37861" spans="15:15" x14ac:dyDescent="0.3">
      <c r="O37861" s="1"/>
    </row>
    <row r="37862" spans="15:15" x14ac:dyDescent="0.3">
      <c r="O37862" s="1"/>
    </row>
    <row r="37863" spans="15:15" x14ac:dyDescent="0.3">
      <c r="O37863" s="1"/>
    </row>
    <row r="37864" spans="15:15" x14ac:dyDescent="0.3">
      <c r="O37864" s="1"/>
    </row>
    <row r="37865" spans="15:15" x14ac:dyDescent="0.3">
      <c r="O37865" s="1"/>
    </row>
    <row r="37866" spans="15:15" x14ac:dyDescent="0.3">
      <c r="O37866" s="1"/>
    </row>
    <row r="37867" spans="15:15" x14ac:dyDescent="0.3">
      <c r="O37867" s="1"/>
    </row>
    <row r="37868" spans="15:15" x14ac:dyDescent="0.3">
      <c r="O37868" s="1"/>
    </row>
    <row r="37869" spans="15:15" x14ac:dyDescent="0.3">
      <c r="O37869" s="1"/>
    </row>
    <row r="37870" spans="15:15" x14ac:dyDescent="0.3">
      <c r="O37870" s="1"/>
    </row>
    <row r="37871" spans="15:15" x14ac:dyDescent="0.3">
      <c r="O37871" s="1"/>
    </row>
    <row r="37872" spans="15:15" x14ac:dyDescent="0.3">
      <c r="O37872" s="1"/>
    </row>
    <row r="37873" spans="15:15" x14ac:dyDescent="0.3">
      <c r="O37873" s="1"/>
    </row>
    <row r="37874" spans="15:15" x14ac:dyDescent="0.3">
      <c r="O37874" s="1"/>
    </row>
    <row r="37875" spans="15:15" x14ac:dyDescent="0.3">
      <c r="O37875" s="1"/>
    </row>
    <row r="37876" spans="15:15" x14ac:dyDescent="0.3">
      <c r="O37876" s="1"/>
    </row>
    <row r="37877" spans="15:15" x14ac:dyDescent="0.3">
      <c r="O37877" s="1"/>
    </row>
    <row r="37878" spans="15:15" x14ac:dyDescent="0.3">
      <c r="O37878" s="1"/>
    </row>
    <row r="37879" spans="15:15" x14ac:dyDescent="0.3">
      <c r="O37879" s="1"/>
    </row>
    <row r="37880" spans="15:15" x14ac:dyDescent="0.3">
      <c r="O37880" s="1"/>
    </row>
    <row r="37881" spans="15:15" x14ac:dyDescent="0.3">
      <c r="O37881" s="1"/>
    </row>
    <row r="37882" spans="15:15" x14ac:dyDescent="0.3">
      <c r="O37882" s="1"/>
    </row>
    <row r="37883" spans="15:15" x14ac:dyDescent="0.3">
      <c r="O37883" s="1"/>
    </row>
    <row r="37884" spans="15:15" x14ac:dyDescent="0.3">
      <c r="O37884" s="1"/>
    </row>
    <row r="37885" spans="15:15" x14ac:dyDescent="0.3">
      <c r="O37885" s="1"/>
    </row>
    <row r="37886" spans="15:15" x14ac:dyDescent="0.3">
      <c r="O37886" s="1"/>
    </row>
    <row r="37887" spans="15:15" x14ac:dyDescent="0.3">
      <c r="O37887" s="1"/>
    </row>
    <row r="37888" spans="15:15" x14ac:dyDescent="0.3">
      <c r="O37888" s="1"/>
    </row>
    <row r="37889" spans="15:15" x14ac:dyDescent="0.3">
      <c r="O37889" s="1"/>
    </row>
    <row r="37890" spans="15:15" x14ac:dyDescent="0.3">
      <c r="O37890" s="1"/>
    </row>
    <row r="37891" spans="15:15" x14ac:dyDescent="0.3">
      <c r="O37891" s="1"/>
    </row>
    <row r="37892" spans="15:15" x14ac:dyDescent="0.3">
      <c r="O37892" s="1"/>
    </row>
    <row r="37893" spans="15:15" x14ac:dyDescent="0.3">
      <c r="O37893" s="1"/>
    </row>
    <row r="37894" spans="15:15" x14ac:dyDescent="0.3">
      <c r="O37894" s="1"/>
    </row>
    <row r="37895" spans="15:15" x14ac:dyDescent="0.3">
      <c r="O37895" s="1"/>
    </row>
    <row r="37896" spans="15:15" x14ac:dyDescent="0.3">
      <c r="O37896" s="1"/>
    </row>
    <row r="37897" spans="15:15" x14ac:dyDescent="0.3">
      <c r="O37897" s="1"/>
    </row>
    <row r="37898" spans="15:15" x14ac:dyDescent="0.3">
      <c r="O37898" s="1"/>
    </row>
    <row r="37899" spans="15:15" x14ac:dyDescent="0.3">
      <c r="O37899" s="1"/>
    </row>
    <row r="37900" spans="15:15" x14ac:dyDescent="0.3">
      <c r="O37900" s="1"/>
    </row>
    <row r="37901" spans="15:15" x14ac:dyDescent="0.3">
      <c r="O37901" s="1"/>
    </row>
    <row r="37902" spans="15:15" x14ac:dyDescent="0.3">
      <c r="O37902" s="1"/>
    </row>
    <row r="37903" spans="15:15" x14ac:dyDescent="0.3">
      <c r="O37903" s="1"/>
    </row>
    <row r="37904" spans="15:15" x14ac:dyDescent="0.3">
      <c r="O37904" s="1"/>
    </row>
    <row r="37905" spans="15:15" x14ac:dyDescent="0.3">
      <c r="O37905" s="1"/>
    </row>
    <row r="37906" spans="15:15" x14ac:dyDescent="0.3">
      <c r="O37906" s="1"/>
    </row>
    <row r="37907" spans="15:15" x14ac:dyDescent="0.3">
      <c r="O37907" s="1"/>
    </row>
    <row r="37908" spans="15:15" x14ac:dyDescent="0.3">
      <c r="O37908" s="1"/>
    </row>
    <row r="37909" spans="15:15" x14ac:dyDescent="0.3">
      <c r="O37909" s="1"/>
    </row>
    <row r="37910" spans="15:15" x14ac:dyDescent="0.3">
      <c r="O37910" s="1"/>
    </row>
    <row r="37911" spans="15:15" x14ac:dyDescent="0.3">
      <c r="O37911" s="1"/>
    </row>
    <row r="37912" spans="15:15" x14ac:dyDescent="0.3">
      <c r="O37912" s="1"/>
    </row>
    <row r="37913" spans="15:15" x14ac:dyDescent="0.3">
      <c r="O37913" s="1"/>
    </row>
    <row r="37914" spans="15:15" x14ac:dyDescent="0.3">
      <c r="O37914" s="1"/>
    </row>
    <row r="37915" spans="15:15" x14ac:dyDescent="0.3">
      <c r="O37915" s="1"/>
    </row>
    <row r="37916" spans="15:15" x14ac:dyDescent="0.3">
      <c r="O37916" s="1"/>
    </row>
    <row r="37917" spans="15:15" x14ac:dyDescent="0.3">
      <c r="O37917" s="1"/>
    </row>
    <row r="37918" spans="15:15" x14ac:dyDescent="0.3">
      <c r="O37918" s="1"/>
    </row>
    <row r="37919" spans="15:15" x14ac:dyDescent="0.3">
      <c r="O37919" s="1"/>
    </row>
    <row r="37920" spans="15:15" x14ac:dyDescent="0.3">
      <c r="O37920" s="1"/>
    </row>
    <row r="37921" spans="15:15" x14ac:dyDescent="0.3">
      <c r="O37921" s="1"/>
    </row>
    <row r="37922" spans="15:15" x14ac:dyDescent="0.3">
      <c r="O37922" s="1"/>
    </row>
    <row r="37923" spans="15:15" x14ac:dyDescent="0.3">
      <c r="O37923" s="1"/>
    </row>
    <row r="37924" spans="15:15" x14ac:dyDescent="0.3">
      <c r="O37924" s="1"/>
    </row>
    <row r="37925" spans="15:15" x14ac:dyDescent="0.3">
      <c r="O37925" s="1"/>
    </row>
    <row r="37926" spans="15:15" x14ac:dyDescent="0.3">
      <c r="O37926" s="1"/>
    </row>
    <row r="37927" spans="15:15" x14ac:dyDescent="0.3">
      <c r="O37927" s="1"/>
    </row>
    <row r="37928" spans="15:15" x14ac:dyDescent="0.3">
      <c r="O37928" s="1"/>
    </row>
    <row r="37929" spans="15:15" x14ac:dyDescent="0.3">
      <c r="O37929" s="1"/>
    </row>
    <row r="37930" spans="15:15" x14ac:dyDescent="0.3">
      <c r="O37930" s="1"/>
    </row>
    <row r="37931" spans="15:15" x14ac:dyDescent="0.3">
      <c r="O37931" s="1"/>
    </row>
    <row r="37932" spans="15:15" x14ac:dyDescent="0.3">
      <c r="O37932" s="1"/>
    </row>
    <row r="37933" spans="15:15" x14ac:dyDescent="0.3">
      <c r="O37933" s="1"/>
    </row>
    <row r="37934" spans="15:15" x14ac:dyDescent="0.3">
      <c r="O37934" s="1"/>
    </row>
    <row r="37935" spans="15:15" x14ac:dyDescent="0.3">
      <c r="O37935" s="1"/>
    </row>
    <row r="37936" spans="15:15" x14ac:dyDescent="0.3">
      <c r="O37936" s="1"/>
    </row>
    <row r="37937" spans="15:15" x14ac:dyDescent="0.3">
      <c r="O37937" s="1"/>
    </row>
    <row r="37938" spans="15:15" x14ac:dyDescent="0.3">
      <c r="O37938" s="1"/>
    </row>
    <row r="37939" spans="15:15" x14ac:dyDescent="0.3">
      <c r="O37939" s="1"/>
    </row>
    <row r="37940" spans="15:15" x14ac:dyDescent="0.3">
      <c r="O37940" s="1"/>
    </row>
    <row r="37941" spans="15:15" x14ac:dyDescent="0.3">
      <c r="O37941" s="1"/>
    </row>
    <row r="37942" spans="15:15" x14ac:dyDescent="0.3">
      <c r="O37942" s="1"/>
    </row>
    <row r="37943" spans="15:15" x14ac:dyDescent="0.3">
      <c r="O37943" s="1"/>
    </row>
    <row r="37944" spans="15:15" x14ac:dyDescent="0.3">
      <c r="O37944" s="1"/>
    </row>
    <row r="37945" spans="15:15" x14ac:dyDescent="0.3">
      <c r="O37945" s="1"/>
    </row>
    <row r="37946" spans="15:15" x14ac:dyDescent="0.3">
      <c r="O37946" s="1"/>
    </row>
    <row r="37947" spans="15:15" x14ac:dyDescent="0.3">
      <c r="O37947" s="1"/>
    </row>
    <row r="37948" spans="15:15" x14ac:dyDescent="0.3">
      <c r="O37948" s="1"/>
    </row>
    <row r="37949" spans="15:15" x14ac:dyDescent="0.3">
      <c r="O37949" s="1"/>
    </row>
    <row r="37950" spans="15:15" x14ac:dyDescent="0.3">
      <c r="O37950" s="1"/>
    </row>
    <row r="37951" spans="15:15" x14ac:dyDescent="0.3">
      <c r="O37951" s="1"/>
    </row>
    <row r="37952" spans="15:15" x14ac:dyDescent="0.3">
      <c r="O37952" s="1"/>
    </row>
    <row r="37953" spans="15:15" x14ac:dyDescent="0.3">
      <c r="O37953" s="1"/>
    </row>
    <row r="37954" spans="15:15" x14ac:dyDescent="0.3">
      <c r="O37954" s="1"/>
    </row>
    <row r="37955" spans="15:15" x14ac:dyDescent="0.3">
      <c r="O37955" s="1"/>
    </row>
    <row r="37956" spans="15:15" x14ac:dyDescent="0.3">
      <c r="O37956" s="1"/>
    </row>
    <row r="37957" spans="15:15" x14ac:dyDescent="0.3">
      <c r="O37957" s="1"/>
    </row>
    <row r="37958" spans="15:15" x14ac:dyDescent="0.3">
      <c r="O37958" s="1"/>
    </row>
    <row r="37959" spans="15:15" x14ac:dyDescent="0.3">
      <c r="O37959" s="1"/>
    </row>
    <row r="37960" spans="15:15" x14ac:dyDescent="0.3">
      <c r="O37960" s="1"/>
    </row>
    <row r="37961" spans="15:15" x14ac:dyDescent="0.3">
      <c r="O37961" s="1"/>
    </row>
    <row r="37962" spans="15:15" x14ac:dyDescent="0.3">
      <c r="O37962" s="1"/>
    </row>
    <row r="37963" spans="15:15" x14ac:dyDescent="0.3">
      <c r="O37963" s="1"/>
    </row>
    <row r="37964" spans="15:15" x14ac:dyDescent="0.3">
      <c r="O37964" s="1"/>
    </row>
    <row r="37965" spans="15:15" x14ac:dyDescent="0.3">
      <c r="O37965" s="1"/>
    </row>
    <row r="37966" spans="15:15" x14ac:dyDescent="0.3">
      <c r="O37966" s="1"/>
    </row>
    <row r="37967" spans="15:15" x14ac:dyDescent="0.3">
      <c r="O37967" s="1"/>
    </row>
    <row r="37968" spans="15:15" x14ac:dyDescent="0.3">
      <c r="O37968" s="1"/>
    </row>
    <row r="37969" spans="15:15" x14ac:dyDescent="0.3">
      <c r="O37969" s="1"/>
    </row>
    <row r="37970" spans="15:15" x14ac:dyDescent="0.3">
      <c r="O37970" s="1"/>
    </row>
    <row r="37971" spans="15:15" x14ac:dyDescent="0.3">
      <c r="O37971" s="1"/>
    </row>
    <row r="37972" spans="15:15" x14ac:dyDescent="0.3">
      <c r="O37972" s="1"/>
    </row>
    <row r="37973" spans="15:15" x14ac:dyDescent="0.3">
      <c r="O37973" s="1"/>
    </row>
    <row r="37974" spans="15:15" x14ac:dyDescent="0.3">
      <c r="O37974" s="1"/>
    </row>
    <row r="37975" spans="15:15" x14ac:dyDescent="0.3">
      <c r="O37975" s="1"/>
    </row>
    <row r="37976" spans="15:15" x14ac:dyDescent="0.3">
      <c r="O37976" s="1"/>
    </row>
    <row r="37977" spans="15:15" x14ac:dyDescent="0.3">
      <c r="O37977" s="1"/>
    </row>
    <row r="37978" spans="15:15" x14ac:dyDescent="0.3">
      <c r="O37978" s="1"/>
    </row>
    <row r="37979" spans="15:15" x14ac:dyDescent="0.3">
      <c r="O37979" s="1"/>
    </row>
    <row r="37980" spans="15:15" x14ac:dyDescent="0.3">
      <c r="O37980" s="1"/>
    </row>
    <row r="37981" spans="15:15" x14ac:dyDescent="0.3">
      <c r="O37981" s="1"/>
    </row>
    <row r="37982" spans="15:15" x14ac:dyDescent="0.3">
      <c r="O37982" s="1"/>
    </row>
    <row r="37983" spans="15:15" x14ac:dyDescent="0.3">
      <c r="O37983" s="1"/>
    </row>
    <row r="37984" spans="15:15" x14ac:dyDescent="0.3">
      <c r="O37984" s="1"/>
    </row>
    <row r="37985" spans="15:15" x14ac:dyDescent="0.3">
      <c r="O37985" s="1"/>
    </row>
    <row r="37986" spans="15:15" x14ac:dyDescent="0.3">
      <c r="O37986" s="1"/>
    </row>
    <row r="37987" spans="15:15" x14ac:dyDescent="0.3">
      <c r="O37987" s="1"/>
    </row>
    <row r="37988" spans="15:15" x14ac:dyDescent="0.3">
      <c r="O37988" s="1"/>
    </row>
    <row r="37989" spans="15:15" x14ac:dyDescent="0.3">
      <c r="O37989" s="1"/>
    </row>
    <row r="37990" spans="15:15" x14ac:dyDescent="0.3">
      <c r="O37990" s="1"/>
    </row>
    <row r="37991" spans="15:15" x14ac:dyDescent="0.3">
      <c r="O37991" s="1"/>
    </row>
    <row r="37992" spans="15:15" x14ac:dyDescent="0.3">
      <c r="O37992" s="1"/>
    </row>
    <row r="37993" spans="15:15" x14ac:dyDescent="0.3">
      <c r="O37993" s="1"/>
    </row>
    <row r="37994" spans="15:15" x14ac:dyDescent="0.3">
      <c r="O37994" s="1"/>
    </row>
    <row r="37995" spans="15:15" x14ac:dyDescent="0.3">
      <c r="O37995" s="1"/>
    </row>
    <row r="37996" spans="15:15" x14ac:dyDescent="0.3">
      <c r="O37996" s="1"/>
    </row>
    <row r="37997" spans="15:15" x14ac:dyDescent="0.3">
      <c r="O37997" s="1"/>
    </row>
    <row r="37998" spans="15:15" x14ac:dyDescent="0.3">
      <c r="O37998" s="1"/>
    </row>
    <row r="37999" spans="15:15" x14ac:dyDescent="0.3">
      <c r="O37999" s="1"/>
    </row>
    <row r="38000" spans="15:15" x14ac:dyDescent="0.3">
      <c r="O38000" s="1"/>
    </row>
    <row r="38001" spans="15:15" x14ac:dyDescent="0.3">
      <c r="O38001" s="1"/>
    </row>
    <row r="38002" spans="15:15" x14ac:dyDescent="0.3">
      <c r="O38002" s="1"/>
    </row>
    <row r="38003" spans="15:15" x14ac:dyDescent="0.3">
      <c r="O38003" s="1"/>
    </row>
    <row r="38004" spans="15:15" x14ac:dyDescent="0.3">
      <c r="O38004" s="1"/>
    </row>
    <row r="38005" spans="15:15" x14ac:dyDescent="0.3">
      <c r="O38005" s="1"/>
    </row>
    <row r="38006" spans="15:15" x14ac:dyDescent="0.3">
      <c r="O38006" s="1"/>
    </row>
    <row r="38007" spans="15:15" x14ac:dyDescent="0.3">
      <c r="O38007" s="1"/>
    </row>
    <row r="38008" spans="15:15" x14ac:dyDescent="0.3">
      <c r="O38008" s="1"/>
    </row>
    <row r="38009" spans="15:15" x14ac:dyDescent="0.3">
      <c r="O38009" s="1"/>
    </row>
    <row r="38010" spans="15:15" x14ac:dyDescent="0.3">
      <c r="O38010" s="1"/>
    </row>
    <row r="38011" spans="15:15" x14ac:dyDescent="0.3">
      <c r="O38011" s="1"/>
    </row>
    <row r="38012" spans="15:15" x14ac:dyDescent="0.3">
      <c r="O38012" s="1"/>
    </row>
    <row r="38013" spans="15:15" x14ac:dyDescent="0.3">
      <c r="O38013" s="1"/>
    </row>
    <row r="38014" spans="15:15" x14ac:dyDescent="0.3">
      <c r="O38014" s="1"/>
    </row>
    <row r="38015" spans="15:15" x14ac:dyDescent="0.3">
      <c r="O38015" s="1"/>
    </row>
    <row r="38016" spans="15:15" x14ac:dyDescent="0.3">
      <c r="O38016" s="1"/>
    </row>
    <row r="38017" spans="15:15" x14ac:dyDescent="0.3">
      <c r="O38017" s="1"/>
    </row>
    <row r="38018" spans="15:15" x14ac:dyDescent="0.3">
      <c r="O38018" s="1"/>
    </row>
    <row r="38019" spans="15:15" x14ac:dyDescent="0.3">
      <c r="O38019" s="1"/>
    </row>
    <row r="38020" spans="15:15" x14ac:dyDescent="0.3">
      <c r="O38020" s="1"/>
    </row>
    <row r="38021" spans="15:15" x14ac:dyDescent="0.3">
      <c r="O38021" s="1"/>
    </row>
    <row r="38022" spans="15:15" x14ac:dyDescent="0.3">
      <c r="O38022" s="1"/>
    </row>
    <row r="38023" spans="15:15" x14ac:dyDescent="0.3">
      <c r="O38023" s="1"/>
    </row>
    <row r="38024" spans="15:15" x14ac:dyDescent="0.3">
      <c r="O38024" s="1"/>
    </row>
    <row r="38025" spans="15:15" x14ac:dyDescent="0.3">
      <c r="O38025" s="1"/>
    </row>
    <row r="38026" spans="15:15" x14ac:dyDescent="0.3">
      <c r="O38026" s="1"/>
    </row>
    <row r="38027" spans="15:15" x14ac:dyDescent="0.3">
      <c r="O38027" s="1"/>
    </row>
    <row r="38028" spans="15:15" x14ac:dyDescent="0.3">
      <c r="O38028" s="1"/>
    </row>
    <row r="38029" spans="15:15" x14ac:dyDescent="0.3">
      <c r="O38029" s="1"/>
    </row>
    <row r="38030" spans="15:15" x14ac:dyDescent="0.3">
      <c r="O38030" s="1"/>
    </row>
    <row r="38031" spans="15:15" x14ac:dyDescent="0.3">
      <c r="O38031" s="1"/>
    </row>
    <row r="38032" spans="15:15" x14ac:dyDescent="0.3">
      <c r="O38032" s="1"/>
    </row>
    <row r="38033" spans="15:15" x14ac:dyDescent="0.3">
      <c r="O38033" s="1"/>
    </row>
    <row r="38034" spans="15:15" x14ac:dyDescent="0.3">
      <c r="O38034" s="1"/>
    </row>
    <row r="38035" spans="15:15" x14ac:dyDescent="0.3">
      <c r="O38035" s="1"/>
    </row>
    <row r="38036" spans="15:15" x14ac:dyDescent="0.3">
      <c r="O38036" s="1"/>
    </row>
    <row r="38037" spans="15:15" x14ac:dyDescent="0.3">
      <c r="O38037" s="1"/>
    </row>
    <row r="38038" spans="15:15" x14ac:dyDescent="0.3">
      <c r="O38038" s="1"/>
    </row>
    <row r="38039" spans="15:15" x14ac:dyDescent="0.3">
      <c r="O38039" s="1"/>
    </row>
    <row r="38040" spans="15:15" x14ac:dyDescent="0.3">
      <c r="O38040" s="1"/>
    </row>
    <row r="38041" spans="15:15" x14ac:dyDescent="0.3">
      <c r="O38041" s="1"/>
    </row>
    <row r="38042" spans="15:15" x14ac:dyDescent="0.3">
      <c r="O38042" s="1"/>
    </row>
    <row r="38043" spans="15:15" x14ac:dyDescent="0.3">
      <c r="O38043" s="1"/>
    </row>
    <row r="38044" spans="15:15" x14ac:dyDescent="0.3">
      <c r="O38044" s="1"/>
    </row>
    <row r="38045" spans="15:15" x14ac:dyDescent="0.3">
      <c r="O38045" s="1"/>
    </row>
    <row r="38046" spans="15:15" x14ac:dyDescent="0.3">
      <c r="O38046" s="1"/>
    </row>
    <row r="38047" spans="15:15" x14ac:dyDescent="0.3">
      <c r="O38047" s="1"/>
    </row>
    <row r="38048" spans="15:15" x14ac:dyDescent="0.3">
      <c r="O38048" s="1"/>
    </row>
    <row r="38049" spans="15:15" x14ac:dyDescent="0.3">
      <c r="O38049" s="1"/>
    </row>
    <row r="38050" spans="15:15" x14ac:dyDescent="0.3">
      <c r="O38050" s="1"/>
    </row>
    <row r="38051" spans="15:15" x14ac:dyDescent="0.3">
      <c r="O38051" s="1"/>
    </row>
    <row r="38052" spans="15:15" x14ac:dyDescent="0.3">
      <c r="O38052" s="1"/>
    </row>
    <row r="38053" spans="15:15" x14ac:dyDescent="0.3">
      <c r="O38053" s="1"/>
    </row>
    <row r="38054" spans="15:15" x14ac:dyDescent="0.3">
      <c r="O38054" s="1"/>
    </row>
    <row r="38055" spans="15:15" x14ac:dyDescent="0.3">
      <c r="O38055" s="1"/>
    </row>
    <row r="38056" spans="15:15" x14ac:dyDescent="0.3">
      <c r="O38056" s="1"/>
    </row>
    <row r="38057" spans="15:15" x14ac:dyDescent="0.3">
      <c r="O38057" s="1"/>
    </row>
    <row r="38058" spans="15:15" x14ac:dyDescent="0.3">
      <c r="O38058" s="1"/>
    </row>
    <row r="38059" spans="15:15" x14ac:dyDescent="0.3">
      <c r="O38059" s="1"/>
    </row>
    <row r="38060" spans="15:15" x14ac:dyDescent="0.3">
      <c r="O38060" s="1"/>
    </row>
    <row r="38061" spans="15:15" x14ac:dyDescent="0.3">
      <c r="O38061" s="1"/>
    </row>
    <row r="38062" spans="15:15" x14ac:dyDescent="0.3">
      <c r="O38062" s="1"/>
    </row>
    <row r="38063" spans="15:15" x14ac:dyDescent="0.3">
      <c r="O38063" s="1"/>
    </row>
    <row r="38064" spans="15:15" x14ac:dyDescent="0.3">
      <c r="O38064" s="1"/>
    </row>
    <row r="38065" spans="15:15" x14ac:dyDescent="0.3">
      <c r="O38065" s="1"/>
    </row>
    <row r="38066" spans="15:15" x14ac:dyDescent="0.3">
      <c r="O38066" s="1"/>
    </row>
    <row r="38067" spans="15:15" x14ac:dyDescent="0.3">
      <c r="O38067" s="1"/>
    </row>
    <row r="38068" spans="15:15" x14ac:dyDescent="0.3">
      <c r="O38068" s="1"/>
    </row>
    <row r="38069" spans="15:15" x14ac:dyDescent="0.3">
      <c r="O38069" s="1"/>
    </row>
    <row r="38070" spans="15:15" x14ac:dyDescent="0.3">
      <c r="O38070" s="1"/>
    </row>
    <row r="38071" spans="15:15" x14ac:dyDescent="0.3">
      <c r="O38071" s="1"/>
    </row>
    <row r="38072" spans="15:15" x14ac:dyDescent="0.3">
      <c r="O38072" s="1"/>
    </row>
    <row r="38073" spans="15:15" x14ac:dyDescent="0.3">
      <c r="O38073" s="1"/>
    </row>
    <row r="38074" spans="15:15" x14ac:dyDescent="0.3">
      <c r="O38074" s="1"/>
    </row>
    <row r="38075" spans="15:15" x14ac:dyDescent="0.3">
      <c r="O38075" s="1"/>
    </row>
    <row r="38076" spans="15:15" x14ac:dyDescent="0.3">
      <c r="O38076" s="1"/>
    </row>
    <row r="38077" spans="15:15" x14ac:dyDescent="0.3">
      <c r="O38077" s="1"/>
    </row>
    <row r="38078" spans="15:15" x14ac:dyDescent="0.3">
      <c r="O38078" s="1"/>
    </row>
    <row r="38079" spans="15:15" x14ac:dyDescent="0.3">
      <c r="O38079" s="1"/>
    </row>
    <row r="38080" spans="15:15" x14ac:dyDescent="0.3">
      <c r="O38080" s="1"/>
    </row>
    <row r="38081" spans="15:15" x14ac:dyDescent="0.3">
      <c r="O38081" s="1"/>
    </row>
    <row r="38082" spans="15:15" x14ac:dyDescent="0.3">
      <c r="O38082" s="1"/>
    </row>
    <row r="38083" spans="15:15" x14ac:dyDescent="0.3">
      <c r="O38083" s="1"/>
    </row>
    <row r="38084" spans="15:15" x14ac:dyDescent="0.3">
      <c r="O38084" s="1"/>
    </row>
    <row r="38085" spans="15:15" x14ac:dyDescent="0.3">
      <c r="O38085" s="1"/>
    </row>
    <row r="38086" spans="15:15" x14ac:dyDescent="0.3">
      <c r="O38086" s="1"/>
    </row>
    <row r="38087" spans="15:15" x14ac:dyDescent="0.3">
      <c r="O38087" s="1"/>
    </row>
    <row r="38088" spans="15:15" x14ac:dyDescent="0.3">
      <c r="O38088" s="1"/>
    </row>
    <row r="38089" spans="15:15" x14ac:dyDescent="0.3">
      <c r="O38089" s="1"/>
    </row>
    <row r="38090" spans="15:15" x14ac:dyDescent="0.3">
      <c r="O38090" s="1"/>
    </row>
    <row r="38091" spans="15:15" x14ac:dyDescent="0.3">
      <c r="O38091" s="1"/>
    </row>
    <row r="38092" spans="15:15" x14ac:dyDescent="0.3">
      <c r="O38092" s="1"/>
    </row>
    <row r="38093" spans="15:15" x14ac:dyDescent="0.3">
      <c r="O38093" s="1"/>
    </row>
    <row r="38094" spans="15:15" x14ac:dyDescent="0.3">
      <c r="O38094" s="1"/>
    </row>
    <row r="38095" spans="15:15" x14ac:dyDescent="0.3">
      <c r="O38095" s="1"/>
    </row>
    <row r="38096" spans="15:15" x14ac:dyDescent="0.3">
      <c r="O38096" s="1"/>
    </row>
    <row r="38097" spans="15:15" x14ac:dyDescent="0.3">
      <c r="O38097" s="1"/>
    </row>
    <row r="38098" spans="15:15" x14ac:dyDescent="0.3">
      <c r="O38098" s="1"/>
    </row>
    <row r="38099" spans="15:15" x14ac:dyDescent="0.3">
      <c r="O38099" s="1"/>
    </row>
    <row r="38100" spans="15:15" x14ac:dyDescent="0.3">
      <c r="O38100" s="1"/>
    </row>
    <row r="38101" spans="15:15" x14ac:dyDescent="0.3">
      <c r="O38101" s="1"/>
    </row>
    <row r="38102" spans="15:15" x14ac:dyDescent="0.3">
      <c r="O38102" s="1"/>
    </row>
    <row r="38103" spans="15:15" x14ac:dyDescent="0.3">
      <c r="O38103" s="1"/>
    </row>
    <row r="38104" spans="15:15" x14ac:dyDescent="0.3">
      <c r="O38104" s="1"/>
    </row>
    <row r="38105" spans="15:15" x14ac:dyDescent="0.3">
      <c r="O38105" s="1"/>
    </row>
    <row r="38106" spans="15:15" x14ac:dyDescent="0.3">
      <c r="O38106" s="1"/>
    </row>
    <row r="38107" spans="15:15" x14ac:dyDescent="0.3">
      <c r="O38107" s="1"/>
    </row>
    <row r="38108" spans="15:15" x14ac:dyDescent="0.3">
      <c r="O38108" s="1"/>
    </row>
    <row r="38109" spans="15:15" x14ac:dyDescent="0.3">
      <c r="O38109" s="1"/>
    </row>
    <row r="38110" spans="15:15" x14ac:dyDescent="0.3">
      <c r="O38110" s="1"/>
    </row>
    <row r="38111" spans="15:15" x14ac:dyDescent="0.3">
      <c r="O38111" s="1"/>
    </row>
    <row r="38112" spans="15:15" x14ac:dyDescent="0.3">
      <c r="O38112" s="1"/>
    </row>
    <row r="38113" spans="15:15" x14ac:dyDescent="0.3">
      <c r="O38113" s="1"/>
    </row>
    <row r="38114" spans="15:15" x14ac:dyDescent="0.3">
      <c r="O38114" s="1"/>
    </row>
    <row r="38115" spans="15:15" x14ac:dyDescent="0.3">
      <c r="O38115" s="1"/>
    </row>
    <row r="38116" spans="15:15" x14ac:dyDescent="0.3">
      <c r="O38116" s="1"/>
    </row>
    <row r="38117" spans="15:15" x14ac:dyDescent="0.3">
      <c r="O38117" s="1"/>
    </row>
    <row r="38118" spans="15:15" x14ac:dyDescent="0.3">
      <c r="O38118" s="1"/>
    </row>
    <row r="38119" spans="15:15" x14ac:dyDescent="0.3">
      <c r="O38119" s="1"/>
    </row>
    <row r="38120" spans="15:15" x14ac:dyDescent="0.3">
      <c r="O38120" s="1"/>
    </row>
    <row r="38121" spans="15:15" x14ac:dyDescent="0.3">
      <c r="O38121" s="1"/>
    </row>
    <row r="38122" spans="15:15" x14ac:dyDescent="0.3">
      <c r="O38122" s="1"/>
    </row>
    <row r="38123" spans="15:15" x14ac:dyDescent="0.3">
      <c r="O38123" s="1"/>
    </row>
    <row r="38124" spans="15:15" x14ac:dyDescent="0.3">
      <c r="O38124" s="1"/>
    </row>
    <row r="38125" spans="15:15" x14ac:dyDescent="0.3">
      <c r="O38125" s="1"/>
    </row>
    <row r="38126" spans="15:15" x14ac:dyDescent="0.3">
      <c r="O38126" s="1"/>
    </row>
    <row r="38127" spans="15:15" x14ac:dyDescent="0.3">
      <c r="O38127" s="1"/>
    </row>
    <row r="38128" spans="15:15" x14ac:dyDescent="0.3">
      <c r="O38128" s="1"/>
    </row>
    <row r="38129" spans="15:15" x14ac:dyDescent="0.3">
      <c r="O38129" s="1"/>
    </row>
    <row r="38130" spans="15:15" x14ac:dyDescent="0.3">
      <c r="O38130" s="1"/>
    </row>
    <row r="38131" spans="15:15" x14ac:dyDescent="0.3">
      <c r="O38131" s="1"/>
    </row>
    <row r="38132" spans="15:15" x14ac:dyDescent="0.3">
      <c r="O38132" s="1"/>
    </row>
    <row r="38133" spans="15:15" x14ac:dyDescent="0.3">
      <c r="O38133" s="1"/>
    </row>
    <row r="38134" spans="15:15" x14ac:dyDescent="0.3">
      <c r="O38134" s="1"/>
    </row>
    <row r="38135" spans="15:15" x14ac:dyDescent="0.3">
      <c r="O38135" s="1"/>
    </row>
    <row r="38136" spans="15:15" x14ac:dyDescent="0.3">
      <c r="O38136" s="1"/>
    </row>
    <row r="38137" spans="15:15" x14ac:dyDescent="0.3">
      <c r="O38137" s="1"/>
    </row>
    <row r="38138" spans="15:15" x14ac:dyDescent="0.3">
      <c r="O38138" s="1"/>
    </row>
    <row r="38139" spans="15:15" x14ac:dyDescent="0.3">
      <c r="O38139" s="1"/>
    </row>
    <row r="38140" spans="15:15" x14ac:dyDescent="0.3">
      <c r="O38140" s="1"/>
    </row>
    <row r="38141" spans="15:15" x14ac:dyDescent="0.3">
      <c r="O38141" s="1"/>
    </row>
    <row r="38142" spans="15:15" x14ac:dyDescent="0.3">
      <c r="O38142" s="1"/>
    </row>
    <row r="38143" spans="15:15" x14ac:dyDescent="0.3">
      <c r="O38143" s="1"/>
    </row>
    <row r="38144" spans="15:15" x14ac:dyDescent="0.3">
      <c r="O38144" s="1"/>
    </row>
    <row r="38145" spans="15:15" x14ac:dyDescent="0.3">
      <c r="O38145" s="1"/>
    </row>
    <row r="38146" spans="15:15" x14ac:dyDescent="0.3">
      <c r="O38146" s="1"/>
    </row>
    <row r="38147" spans="15:15" x14ac:dyDescent="0.3">
      <c r="O38147" s="1"/>
    </row>
    <row r="38148" spans="15:15" x14ac:dyDescent="0.3">
      <c r="O38148" s="1"/>
    </row>
    <row r="38149" spans="15:15" x14ac:dyDescent="0.3">
      <c r="O38149" s="1"/>
    </row>
    <row r="38150" spans="15:15" x14ac:dyDescent="0.3">
      <c r="O38150" s="1"/>
    </row>
    <row r="38151" spans="15:15" x14ac:dyDescent="0.3">
      <c r="O38151" s="1"/>
    </row>
    <row r="38152" spans="15:15" x14ac:dyDescent="0.3">
      <c r="O38152" s="1"/>
    </row>
    <row r="38153" spans="15:15" x14ac:dyDescent="0.3">
      <c r="O38153" s="1"/>
    </row>
    <row r="38154" spans="15:15" x14ac:dyDescent="0.3">
      <c r="O38154" s="1"/>
    </row>
    <row r="38155" spans="15:15" x14ac:dyDescent="0.3">
      <c r="O38155" s="1"/>
    </row>
    <row r="38156" spans="15:15" x14ac:dyDescent="0.3">
      <c r="O38156" s="1"/>
    </row>
    <row r="38157" spans="15:15" x14ac:dyDescent="0.3">
      <c r="O38157" s="1"/>
    </row>
    <row r="38158" spans="15:15" x14ac:dyDescent="0.3">
      <c r="O38158" s="1"/>
    </row>
    <row r="38159" spans="15:15" x14ac:dyDescent="0.3">
      <c r="O38159" s="1"/>
    </row>
    <row r="38160" spans="15:15" x14ac:dyDescent="0.3">
      <c r="O38160" s="1"/>
    </row>
    <row r="38161" spans="15:15" x14ac:dyDescent="0.3">
      <c r="O38161" s="1"/>
    </row>
    <row r="38162" spans="15:15" x14ac:dyDescent="0.3">
      <c r="O38162" s="1"/>
    </row>
    <row r="38163" spans="15:15" x14ac:dyDescent="0.3">
      <c r="O38163" s="1"/>
    </row>
    <row r="38164" spans="15:15" x14ac:dyDescent="0.3">
      <c r="O38164" s="1"/>
    </row>
    <row r="38165" spans="15:15" x14ac:dyDescent="0.3">
      <c r="O38165" s="1"/>
    </row>
    <row r="38166" spans="15:15" x14ac:dyDescent="0.3">
      <c r="O38166" s="1"/>
    </row>
    <row r="38167" spans="15:15" x14ac:dyDescent="0.3">
      <c r="O38167" s="1"/>
    </row>
    <row r="38168" spans="15:15" x14ac:dyDescent="0.3">
      <c r="O38168" s="1"/>
    </row>
    <row r="38169" spans="15:15" x14ac:dyDescent="0.3">
      <c r="O38169" s="1"/>
    </row>
    <row r="38170" spans="15:15" x14ac:dyDescent="0.3">
      <c r="O38170" s="1"/>
    </row>
    <row r="38171" spans="15:15" x14ac:dyDescent="0.3">
      <c r="O38171" s="1"/>
    </row>
    <row r="38172" spans="15:15" x14ac:dyDescent="0.3">
      <c r="O38172" s="1"/>
    </row>
    <row r="38173" spans="15:15" x14ac:dyDescent="0.3">
      <c r="O38173" s="1"/>
    </row>
    <row r="38174" spans="15:15" x14ac:dyDescent="0.3">
      <c r="O38174" s="1"/>
    </row>
    <row r="38175" spans="15:15" x14ac:dyDescent="0.3">
      <c r="O38175" s="1"/>
    </row>
    <row r="38176" spans="15:15" x14ac:dyDescent="0.3">
      <c r="O38176" s="1"/>
    </row>
    <row r="38177" spans="15:15" x14ac:dyDescent="0.3">
      <c r="O38177" s="1"/>
    </row>
    <row r="38178" spans="15:15" x14ac:dyDescent="0.3">
      <c r="O38178" s="1"/>
    </row>
    <row r="38179" spans="15:15" x14ac:dyDescent="0.3">
      <c r="O38179" s="1"/>
    </row>
    <row r="38180" spans="15:15" x14ac:dyDescent="0.3">
      <c r="O38180" s="1"/>
    </row>
    <row r="38181" spans="15:15" x14ac:dyDescent="0.3">
      <c r="O38181" s="1"/>
    </row>
    <row r="38182" spans="15:15" x14ac:dyDescent="0.3">
      <c r="O38182" s="1"/>
    </row>
    <row r="38183" spans="15:15" x14ac:dyDescent="0.3">
      <c r="O38183" s="1"/>
    </row>
    <row r="38184" spans="15:15" x14ac:dyDescent="0.3">
      <c r="O38184" s="1"/>
    </row>
    <row r="38185" spans="15:15" x14ac:dyDescent="0.3">
      <c r="O38185" s="1"/>
    </row>
    <row r="38186" spans="15:15" x14ac:dyDescent="0.3">
      <c r="O38186" s="1"/>
    </row>
    <row r="38187" spans="15:15" x14ac:dyDescent="0.3">
      <c r="O38187" s="1"/>
    </row>
    <row r="38188" spans="15:15" x14ac:dyDescent="0.3">
      <c r="O38188" s="1"/>
    </row>
    <row r="38189" spans="15:15" x14ac:dyDescent="0.3">
      <c r="O38189" s="1"/>
    </row>
    <row r="38190" spans="15:15" x14ac:dyDescent="0.3">
      <c r="O38190" s="1"/>
    </row>
    <row r="38191" spans="15:15" x14ac:dyDescent="0.3">
      <c r="O38191" s="1"/>
    </row>
    <row r="38192" spans="15:15" x14ac:dyDescent="0.3">
      <c r="O38192" s="1"/>
    </row>
    <row r="38193" spans="15:15" x14ac:dyDescent="0.3">
      <c r="O38193" s="1"/>
    </row>
    <row r="38194" spans="15:15" x14ac:dyDescent="0.3">
      <c r="O38194" s="1"/>
    </row>
    <row r="38195" spans="15:15" x14ac:dyDescent="0.3">
      <c r="O38195" s="1"/>
    </row>
    <row r="38196" spans="15:15" x14ac:dyDescent="0.3">
      <c r="O38196" s="1"/>
    </row>
    <row r="38197" spans="15:15" x14ac:dyDescent="0.3">
      <c r="O38197" s="1"/>
    </row>
    <row r="38198" spans="15:15" x14ac:dyDescent="0.3">
      <c r="O38198" s="1"/>
    </row>
    <row r="38199" spans="15:15" x14ac:dyDescent="0.3">
      <c r="O38199" s="1"/>
    </row>
    <row r="38200" spans="15:15" x14ac:dyDescent="0.3">
      <c r="O38200" s="1"/>
    </row>
    <row r="38201" spans="15:15" x14ac:dyDescent="0.3">
      <c r="O38201" s="1"/>
    </row>
    <row r="38202" spans="15:15" x14ac:dyDescent="0.3">
      <c r="O38202" s="1"/>
    </row>
    <row r="38203" spans="15:15" x14ac:dyDescent="0.3">
      <c r="O38203" s="1"/>
    </row>
    <row r="38204" spans="15:15" x14ac:dyDescent="0.3">
      <c r="O38204" s="1"/>
    </row>
    <row r="38205" spans="15:15" x14ac:dyDescent="0.3">
      <c r="O38205" s="1"/>
    </row>
    <row r="38206" spans="15:15" x14ac:dyDescent="0.3">
      <c r="O38206" s="1"/>
    </row>
    <row r="38207" spans="15:15" x14ac:dyDescent="0.3">
      <c r="O38207" s="1"/>
    </row>
    <row r="38208" spans="15:15" x14ac:dyDescent="0.3">
      <c r="O38208" s="1"/>
    </row>
    <row r="38209" spans="15:15" x14ac:dyDescent="0.3">
      <c r="O38209" s="1"/>
    </row>
    <row r="38210" spans="15:15" x14ac:dyDescent="0.3">
      <c r="O38210" s="1"/>
    </row>
    <row r="38211" spans="15:15" x14ac:dyDescent="0.3">
      <c r="O38211" s="1"/>
    </row>
    <row r="38212" spans="15:15" x14ac:dyDescent="0.3">
      <c r="O38212" s="1"/>
    </row>
    <row r="38213" spans="15:15" x14ac:dyDescent="0.3">
      <c r="O38213" s="1"/>
    </row>
    <row r="38214" spans="15:15" x14ac:dyDescent="0.3">
      <c r="O38214" s="1"/>
    </row>
    <row r="38215" spans="15:15" x14ac:dyDescent="0.3">
      <c r="O38215" s="1"/>
    </row>
    <row r="38216" spans="15:15" x14ac:dyDescent="0.3">
      <c r="O38216" s="1"/>
    </row>
    <row r="38217" spans="15:15" x14ac:dyDescent="0.3">
      <c r="O38217" s="1"/>
    </row>
    <row r="38218" spans="15:15" x14ac:dyDescent="0.3">
      <c r="O38218" s="1"/>
    </row>
    <row r="38219" spans="15:15" x14ac:dyDescent="0.3">
      <c r="O38219" s="1"/>
    </row>
    <row r="38220" spans="15:15" x14ac:dyDescent="0.3">
      <c r="O38220" s="1"/>
    </row>
    <row r="38221" spans="15:15" x14ac:dyDescent="0.3">
      <c r="O38221" s="1"/>
    </row>
    <row r="38222" spans="15:15" x14ac:dyDescent="0.3">
      <c r="O38222" s="1"/>
    </row>
    <row r="38223" spans="15:15" x14ac:dyDescent="0.3">
      <c r="O38223" s="1"/>
    </row>
    <row r="38224" spans="15:15" x14ac:dyDescent="0.3">
      <c r="O38224" s="1"/>
    </row>
    <row r="38225" spans="15:15" x14ac:dyDescent="0.3">
      <c r="O38225" s="1"/>
    </row>
    <row r="38226" spans="15:15" x14ac:dyDescent="0.3">
      <c r="O38226" s="1"/>
    </row>
    <row r="38227" spans="15:15" x14ac:dyDescent="0.3">
      <c r="O38227" s="1"/>
    </row>
    <row r="38228" spans="15:15" x14ac:dyDescent="0.3">
      <c r="O38228" s="1"/>
    </row>
    <row r="38229" spans="15:15" x14ac:dyDescent="0.3">
      <c r="O38229" s="1"/>
    </row>
    <row r="38230" spans="15:15" x14ac:dyDescent="0.3">
      <c r="O38230" s="1"/>
    </row>
    <row r="38231" spans="15:15" x14ac:dyDescent="0.3">
      <c r="O38231" s="1"/>
    </row>
    <row r="38232" spans="15:15" x14ac:dyDescent="0.3">
      <c r="O38232" s="1"/>
    </row>
    <row r="38233" spans="15:15" x14ac:dyDescent="0.3">
      <c r="O38233" s="1"/>
    </row>
    <row r="38234" spans="15:15" x14ac:dyDescent="0.3">
      <c r="O38234" s="1"/>
    </row>
    <row r="38235" spans="15:15" x14ac:dyDescent="0.3">
      <c r="O38235" s="1"/>
    </row>
    <row r="38236" spans="15:15" x14ac:dyDescent="0.3">
      <c r="O38236" s="1"/>
    </row>
    <row r="38237" spans="15:15" x14ac:dyDescent="0.3">
      <c r="O38237" s="1"/>
    </row>
    <row r="38238" spans="15:15" x14ac:dyDescent="0.3">
      <c r="O38238" s="1"/>
    </row>
    <row r="38239" spans="15:15" x14ac:dyDescent="0.3">
      <c r="O38239" s="1"/>
    </row>
    <row r="38240" spans="15:15" x14ac:dyDescent="0.3">
      <c r="O38240" s="1"/>
    </row>
    <row r="38241" spans="15:15" x14ac:dyDescent="0.3">
      <c r="O38241" s="1"/>
    </row>
    <row r="38242" spans="15:15" x14ac:dyDescent="0.3">
      <c r="O38242" s="1"/>
    </row>
    <row r="38243" spans="15:15" x14ac:dyDescent="0.3">
      <c r="O38243" s="1"/>
    </row>
    <row r="38244" spans="15:15" x14ac:dyDescent="0.3">
      <c r="O38244" s="1"/>
    </row>
    <row r="38245" spans="15:15" x14ac:dyDescent="0.3">
      <c r="O38245" s="1"/>
    </row>
    <row r="38246" spans="15:15" x14ac:dyDescent="0.3">
      <c r="O38246" s="1"/>
    </row>
    <row r="38247" spans="15:15" x14ac:dyDescent="0.3">
      <c r="O38247" s="1"/>
    </row>
    <row r="38248" spans="15:15" x14ac:dyDescent="0.3">
      <c r="O38248" s="1"/>
    </row>
    <row r="38249" spans="15:15" x14ac:dyDescent="0.3">
      <c r="O38249" s="1"/>
    </row>
    <row r="38250" spans="15:15" x14ac:dyDescent="0.3">
      <c r="O38250" s="1"/>
    </row>
    <row r="38251" spans="15:15" x14ac:dyDescent="0.3">
      <c r="O38251" s="1"/>
    </row>
    <row r="38252" spans="15:15" x14ac:dyDescent="0.3">
      <c r="O38252" s="1"/>
    </row>
    <row r="38253" spans="15:15" x14ac:dyDescent="0.3">
      <c r="O38253" s="1"/>
    </row>
    <row r="38254" spans="15:15" x14ac:dyDescent="0.3">
      <c r="O38254" s="1"/>
    </row>
    <row r="38255" spans="15:15" x14ac:dyDescent="0.3">
      <c r="O38255" s="1"/>
    </row>
    <row r="38256" spans="15:15" x14ac:dyDescent="0.3">
      <c r="O38256" s="1"/>
    </row>
    <row r="38257" spans="15:15" x14ac:dyDescent="0.3">
      <c r="O38257" s="1"/>
    </row>
    <row r="38258" spans="15:15" x14ac:dyDescent="0.3">
      <c r="O38258" s="1"/>
    </row>
    <row r="38259" spans="15:15" x14ac:dyDescent="0.3">
      <c r="O38259" s="1"/>
    </row>
    <row r="38260" spans="15:15" x14ac:dyDescent="0.3">
      <c r="O38260" s="1"/>
    </row>
    <row r="38261" spans="15:15" x14ac:dyDescent="0.3">
      <c r="O38261" s="1"/>
    </row>
    <row r="38262" spans="15:15" x14ac:dyDescent="0.3">
      <c r="O38262" s="1"/>
    </row>
    <row r="38263" spans="15:15" x14ac:dyDescent="0.3">
      <c r="O38263" s="1"/>
    </row>
    <row r="38264" spans="15:15" x14ac:dyDescent="0.3">
      <c r="O38264" s="1"/>
    </row>
    <row r="38265" spans="15:15" x14ac:dyDescent="0.3">
      <c r="O38265" s="1"/>
    </row>
    <row r="38266" spans="15:15" x14ac:dyDescent="0.3">
      <c r="O38266" s="1"/>
    </row>
    <row r="38267" spans="15:15" x14ac:dyDescent="0.3">
      <c r="O38267" s="1"/>
    </row>
    <row r="38268" spans="15:15" x14ac:dyDescent="0.3">
      <c r="O38268" s="1"/>
    </row>
    <row r="38269" spans="15:15" x14ac:dyDescent="0.3">
      <c r="O38269" s="1"/>
    </row>
    <row r="38270" spans="15:15" x14ac:dyDescent="0.3">
      <c r="O38270" s="1"/>
    </row>
    <row r="38271" spans="15:15" x14ac:dyDescent="0.3">
      <c r="O38271" s="1"/>
    </row>
    <row r="38272" spans="15:15" x14ac:dyDescent="0.3">
      <c r="O38272" s="1"/>
    </row>
    <row r="38273" spans="15:15" x14ac:dyDescent="0.3">
      <c r="O38273" s="1"/>
    </row>
    <row r="38274" spans="15:15" x14ac:dyDescent="0.3">
      <c r="O38274" s="1"/>
    </row>
    <row r="38275" spans="15:15" x14ac:dyDescent="0.3">
      <c r="O38275" s="1"/>
    </row>
    <row r="38276" spans="15:15" x14ac:dyDescent="0.3">
      <c r="O38276" s="1"/>
    </row>
    <row r="38277" spans="15:15" x14ac:dyDescent="0.3">
      <c r="O38277" s="1"/>
    </row>
    <row r="38278" spans="15:15" x14ac:dyDescent="0.3">
      <c r="O38278" s="1"/>
    </row>
    <row r="38279" spans="15:15" x14ac:dyDescent="0.3">
      <c r="O38279" s="1"/>
    </row>
    <row r="38280" spans="15:15" x14ac:dyDescent="0.3">
      <c r="O38280" s="1"/>
    </row>
    <row r="38281" spans="15:15" x14ac:dyDescent="0.3">
      <c r="O38281" s="1"/>
    </row>
    <row r="38282" spans="15:15" x14ac:dyDescent="0.3">
      <c r="O38282" s="1"/>
    </row>
    <row r="38283" spans="15:15" x14ac:dyDescent="0.3">
      <c r="O38283" s="1"/>
    </row>
    <row r="38284" spans="15:15" x14ac:dyDescent="0.3">
      <c r="O38284" s="1"/>
    </row>
    <row r="38285" spans="15:15" x14ac:dyDescent="0.3">
      <c r="O38285" s="1"/>
    </row>
    <row r="38286" spans="15:15" x14ac:dyDescent="0.3">
      <c r="O38286" s="1"/>
    </row>
    <row r="38287" spans="15:15" x14ac:dyDescent="0.3">
      <c r="O38287" s="1"/>
    </row>
    <row r="38288" spans="15:15" x14ac:dyDescent="0.3">
      <c r="O38288" s="1"/>
    </row>
    <row r="38289" spans="15:15" x14ac:dyDescent="0.3">
      <c r="O38289" s="1"/>
    </row>
    <row r="38290" spans="15:15" x14ac:dyDescent="0.3">
      <c r="O38290" s="1"/>
    </row>
    <row r="38291" spans="15:15" x14ac:dyDescent="0.3">
      <c r="O38291" s="1"/>
    </row>
    <row r="38292" spans="15:15" x14ac:dyDescent="0.3">
      <c r="O38292" s="1"/>
    </row>
    <row r="38293" spans="15:15" x14ac:dyDescent="0.3">
      <c r="O38293" s="1"/>
    </row>
    <row r="38294" spans="15:15" x14ac:dyDescent="0.3">
      <c r="O38294" s="1"/>
    </row>
    <row r="38295" spans="15:15" x14ac:dyDescent="0.3">
      <c r="O38295" s="1"/>
    </row>
    <row r="38296" spans="15:15" x14ac:dyDescent="0.3">
      <c r="O38296" s="1"/>
    </row>
    <row r="38297" spans="15:15" x14ac:dyDescent="0.3">
      <c r="O38297" s="1"/>
    </row>
    <row r="38298" spans="15:15" x14ac:dyDescent="0.3">
      <c r="O38298" s="1"/>
    </row>
    <row r="38299" spans="15:15" x14ac:dyDescent="0.3">
      <c r="O38299" s="1"/>
    </row>
    <row r="38300" spans="15:15" x14ac:dyDescent="0.3">
      <c r="O38300" s="1"/>
    </row>
    <row r="38301" spans="15:15" x14ac:dyDescent="0.3">
      <c r="O38301" s="1"/>
    </row>
    <row r="38302" spans="15:15" x14ac:dyDescent="0.3">
      <c r="O38302" s="1"/>
    </row>
    <row r="38303" spans="15:15" x14ac:dyDescent="0.3">
      <c r="O38303" s="1"/>
    </row>
    <row r="38304" spans="15:15" x14ac:dyDescent="0.3">
      <c r="O38304" s="1"/>
    </row>
    <row r="38305" spans="15:15" x14ac:dyDescent="0.3">
      <c r="O38305" s="1"/>
    </row>
    <row r="38306" spans="15:15" x14ac:dyDescent="0.3">
      <c r="O38306" s="1"/>
    </row>
    <row r="38307" spans="15:15" x14ac:dyDescent="0.3">
      <c r="O38307" s="1"/>
    </row>
    <row r="38308" spans="15:15" x14ac:dyDescent="0.3">
      <c r="O38308" s="1"/>
    </row>
    <row r="38309" spans="15:15" x14ac:dyDescent="0.3">
      <c r="O38309" s="1"/>
    </row>
    <row r="38310" spans="15:15" x14ac:dyDescent="0.3">
      <c r="O38310" s="1"/>
    </row>
    <row r="38311" spans="15:15" x14ac:dyDescent="0.3">
      <c r="O38311" s="1"/>
    </row>
    <row r="38312" spans="15:15" x14ac:dyDescent="0.3">
      <c r="O38312" s="1"/>
    </row>
    <row r="38313" spans="15:15" x14ac:dyDescent="0.3">
      <c r="O38313" s="1"/>
    </row>
    <row r="38314" spans="15:15" x14ac:dyDescent="0.3">
      <c r="O38314" s="1"/>
    </row>
    <row r="38315" spans="15:15" x14ac:dyDescent="0.3">
      <c r="O38315" s="1"/>
    </row>
    <row r="38316" spans="15:15" x14ac:dyDescent="0.3">
      <c r="O38316" s="1"/>
    </row>
    <row r="38317" spans="15:15" x14ac:dyDescent="0.3">
      <c r="O38317" s="1"/>
    </row>
    <row r="38318" spans="15:15" x14ac:dyDescent="0.3">
      <c r="O38318" s="1"/>
    </row>
    <row r="38319" spans="15:15" x14ac:dyDescent="0.3">
      <c r="O38319" s="1"/>
    </row>
    <row r="38320" spans="15:15" x14ac:dyDescent="0.3">
      <c r="O38320" s="1"/>
    </row>
    <row r="38321" spans="15:15" x14ac:dyDescent="0.3">
      <c r="O38321" s="1"/>
    </row>
    <row r="38322" spans="15:15" x14ac:dyDescent="0.3">
      <c r="O38322" s="1"/>
    </row>
    <row r="38323" spans="15:15" x14ac:dyDescent="0.3">
      <c r="O38323" s="1"/>
    </row>
    <row r="38324" spans="15:15" x14ac:dyDescent="0.3">
      <c r="O38324" s="1"/>
    </row>
    <row r="38325" spans="15:15" x14ac:dyDescent="0.3">
      <c r="O38325" s="1"/>
    </row>
    <row r="38326" spans="15:15" x14ac:dyDescent="0.3">
      <c r="O38326" s="1"/>
    </row>
    <row r="38327" spans="15:15" x14ac:dyDescent="0.3">
      <c r="O38327" s="1"/>
    </row>
    <row r="38328" spans="15:15" x14ac:dyDescent="0.3">
      <c r="O38328" s="1"/>
    </row>
    <row r="38329" spans="15:15" x14ac:dyDescent="0.3">
      <c r="O38329" s="1"/>
    </row>
    <row r="38330" spans="15:15" x14ac:dyDescent="0.3">
      <c r="O38330" s="1"/>
    </row>
    <row r="38331" spans="15:15" x14ac:dyDescent="0.3">
      <c r="O38331" s="1"/>
    </row>
    <row r="38332" spans="15:15" x14ac:dyDescent="0.3">
      <c r="O38332" s="1"/>
    </row>
    <row r="38333" spans="15:15" x14ac:dyDescent="0.3">
      <c r="O38333" s="1"/>
    </row>
    <row r="38334" spans="15:15" x14ac:dyDescent="0.3">
      <c r="O38334" s="1"/>
    </row>
    <row r="38335" spans="15:15" x14ac:dyDescent="0.3">
      <c r="O38335" s="1"/>
    </row>
    <row r="38336" spans="15:15" x14ac:dyDescent="0.3">
      <c r="O38336" s="1"/>
    </row>
    <row r="38337" spans="15:15" x14ac:dyDescent="0.3">
      <c r="O38337" s="1"/>
    </row>
    <row r="38338" spans="15:15" x14ac:dyDescent="0.3">
      <c r="O38338" s="1"/>
    </row>
    <row r="38339" spans="15:15" x14ac:dyDescent="0.3">
      <c r="O38339" s="1"/>
    </row>
    <row r="38340" spans="15:15" x14ac:dyDescent="0.3">
      <c r="O38340" s="1"/>
    </row>
    <row r="38341" spans="15:15" x14ac:dyDescent="0.3">
      <c r="O38341" s="1"/>
    </row>
    <row r="38342" spans="15:15" x14ac:dyDescent="0.3">
      <c r="O38342" s="1"/>
    </row>
    <row r="38343" spans="15:15" x14ac:dyDescent="0.3">
      <c r="O38343" s="1"/>
    </row>
    <row r="38344" spans="15:15" x14ac:dyDescent="0.3">
      <c r="O38344" s="1"/>
    </row>
    <row r="38345" spans="15:15" x14ac:dyDescent="0.3">
      <c r="O38345" s="1"/>
    </row>
    <row r="38346" spans="15:15" x14ac:dyDescent="0.3">
      <c r="O38346" s="1"/>
    </row>
    <row r="38347" spans="15:15" x14ac:dyDescent="0.3">
      <c r="O38347" s="1"/>
    </row>
    <row r="38348" spans="15:15" x14ac:dyDescent="0.3">
      <c r="O38348" s="1"/>
    </row>
    <row r="38349" spans="15:15" x14ac:dyDescent="0.3">
      <c r="O38349" s="1"/>
    </row>
    <row r="38350" spans="15:15" x14ac:dyDescent="0.3">
      <c r="O38350" s="1"/>
    </row>
    <row r="38351" spans="15:15" x14ac:dyDescent="0.3">
      <c r="O38351" s="1"/>
    </row>
    <row r="38352" spans="15:15" x14ac:dyDescent="0.3">
      <c r="O38352" s="1"/>
    </row>
    <row r="38353" spans="15:15" x14ac:dyDescent="0.3">
      <c r="O38353" s="1"/>
    </row>
    <row r="38354" spans="15:15" x14ac:dyDescent="0.3">
      <c r="O38354" s="1"/>
    </row>
    <row r="38355" spans="15:15" x14ac:dyDescent="0.3">
      <c r="O38355" s="1"/>
    </row>
    <row r="38356" spans="15:15" x14ac:dyDescent="0.3">
      <c r="O38356" s="1"/>
    </row>
    <row r="38357" spans="15:15" x14ac:dyDescent="0.3">
      <c r="O38357" s="1"/>
    </row>
    <row r="38358" spans="15:15" x14ac:dyDescent="0.3">
      <c r="O38358" s="1"/>
    </row>
    <row r="38359" spans="15:15" x14ac:dyDescent="0.3">
      <c r="O38359" s="1"/>
    </row>
    <row r="38360" spans="15:15" x14ac:dyDescent="0.3">
      <c r="O38360" s="1"/>
    </row>
    <row r="38361" spans="15:15" x14ac:dyDescent="0.3">
      <c r="O38361" s="1"/>
    </row>
    <row r="38362" spans="15:15" x14ac:dyDescent="0.3">
      <c r="O38362" s="1"/>
    </row>
    <row r="38363" spans="15:15" x14ac:dyDescent="0.3">
      <c r="O38363" s="1"/>
    </row>
    <row r="38364" spans="15:15" x14ac:dyDescent="0.3">
      <c r="O38364" s="1"/>
    </row>
    <row r="38365" spans="15:15" x14ac:dyDescent="0.3">
      <c r="O38365" s="1"/>
    </row>
    <row r="38366" spans="15:15" x14ac:dyDescent="0.3">
      <c r="O38366" s="1"/>
    </row>
    <row r="38367" spans="15:15" x14ac:dyDescent="0.3">
      <c r="O38367" s="1"/>
    </row>
    <row r="38368" spans="15:15" x14ac:dyDescent="0.3">
      <c r="O38368" s="1"/>
    </row>
    <row r="38369" spans="15:15" x14ac:dyDescent="0.3">
      <c r="O38369" s="1"/>
    </row>
    <row r="38370" spans="15:15" x14ac:dyDescent="0.3">
      <c r="O38370" s="1"/>
    </row>
    <row r="38371" spans="15:15" x14ac:dyDescent="0.3">
      <c r="O38371" s="1"/>
    </row>
    <row r="38372" spans="15:15" x14ac:dyDescent="0.3">
      <c r="O38372" s="1"/>
    </row>
    <row r="38373" spans="15:15" x14ac:dyDescent="0.3">
      <c r="O38373" s="1"/>
    </row>
    <row r="38374" spans="15:15" x14ac:dyDescent="0.3">
      <c r="O38374" s="1"/>
    </row>
    <row r="38375" spans="15:15" x14ac:dyDescent="0.3">
      <c r="O38375" s="1"/>
    </row>
    <row r="38376" spans="15:15" x14ac:dyDescent="0.3">
      <c r="O38376" s="1"/>
    </row>
    <row r="38377" spans="15:15" x14ac:dyDescent="0.3">
      <c r="O38377" s="1"/>
    </row>
    <row r="38378" spans="15:15" x14ac:dyDescent="0.3">
      <c r="O38378" s="1"/>
    </row>
    <row r="38379" spans="15:15" x14ac:dyDescent="0.3">
      <c r="O38379" s="1"/>
    </row>
    <row r="38380" spans="15:15" x14ac:dyDescent="0.3">
      <c r="O38380" s="1"/>
    </row>
    <row r="38381" spans="15:15" x14ac:dyDescent="0.3">
      <c r="O38381" s="1"/>
    </row>
    <row r="38382" spans="15:15" x14ac:dyDescent="0.3">
      <c r="O38382" s="1"/>
    </row>
    <row r="38383" spans="15:15" x14ac:dyDescent="0.3">
      <c r="O38383" s="1"/>
    </row>
    <row r="38384" spans="15:15" x14ac:dyDescent="0.3">
      <c r="O38384" s="1"/>
    </row>
    <row r="38385" spans="15:15" x14ac:dyDescent="0.3">
      <c r="O38385" s="1"/>
    </row>
    <row r="38386" spans="15:15" x14ac:dyDescent="0.3">
      <c r="O38386" s="1"/>
    </row>
    <row r="38387" spans="15:15" x14ac:dyDescent="0.3">
      <c r="O38387" s="1"/>
    </row>
    <row r="38388" spans="15:15" x14ac:dyDescent="0.3">
      <c r="O38388" s="1"/>
    </row>
    <row r="38389" spans="15:15" x14ac:dyDescent="0.3">
      <c r="O38389" s="1"/>
    </row>
    <row r="38390" spans="15:15" x14ac:dyDescent="0.3">
      <c r="O38390" s="1"/>
    </row>
    <row r="38391" spans="15:15" x14ac:dyDescent="0.3">
      <c r="O38391" s="1"/>
    </row>
    <row r="38392" spans="15:15" x14ac:dyDescent="0.3">
      <c r="O38392" s="1"/>
    </row>
    <row r="38393" spans="15:15" x14ac:dyDescent="0.3">
      <c r="O38393" s="1"/>
    </row>
    <row r="38394" spans="15:15" x14ac:dyDescent="0.3">
      <c r="O38394" s="1"/>
    </row>
    <row r="38395" spans="15:15" x14ac:dyDescent="0.3">
      <c r="O38395" s="1"/>
    </row>
    <row r="38396" spans="15:15" x14ac:dyDescent="0.3">
      <c r="O38396" s="1"/>
    </row>
    <row r="38397" spans="15:15" x14ac:dyDescent="0.3">
      <c r="O38397" s="1"/>
    </row>
    <row r="38398" spans="15:15" x14ac:dyDescent="0.3">
      <c r="O38398" s="1"/>
    </row>
    <row r="38399" spans="15:15" x14ac:dyDescent="0.3">
      <c r="O38399" s="1"/>
    </row>
    <row r="38400" spans="15:15" x14ac:dyDescent="0.3">
      <c r="O38400" s="1"/>
    </row>
    <row r="38401" spans="15:15" x14ac:dyDescent="0.3">
      <c r="O38401" s="1"/>
    </row>
    <row r="38402" spans="15:15" x14ac:dyDescent="0.3">
      <c r="O38402" s="1"/>
    </row>
    <row r="38403" spans="15:15" x14ac:dyDescent="0.3">
      <c r="O38403" s="1"/>
    </row>
    <row r="38404" spans="15:15" x14ac:dyDescent="0.3">
      <c r="O38404" s="1"/>
    </row>
    <row r="38405" spans="15:15" x14ac:dyDescent="0.3">
      <c r="O38405" s="1"/>
    </row>
    <row r="38406" spans="15:15" x14ac:dyDescent="0.3">
      <c r="O38406" s="1"/>
    </row>
    <row r="38407" spans="15:15" x14ac:dyDescent="0.3">
      <c r="O38407" s="1"/>
    </row>
    <row r="38408" spans="15:15" x14ac:dyDescent="0.3">
      <c r="O38408" s="1"/>
    </row>
    <row r="38409" spans="15:15" x14ac:dyDescent="0.3">
      <c r="O38409" s="1"/>
    </row>
    <row r="38410" spans="15:15" x14ac:dyDescent="0.3">
      <c r="O38410" s="1"/>
    </row>
    <row r="38411" spans="15:15" x14ac:dyDescent="0.3">
      <c r="O38411" s="1"/>
    </row>
    <row r="38412" spans="15:15" x14ac:dyDescent="0.3">
      <c r="O38412" s="1"/>
    </row>
    <row r="38413" spans="15:15" x14ac:dyDescent="0.3">
      <c r="O38413" s="1"/>
    </row>
    <row r="38414" spans="15:15" x14ac:dyDescent="0.3">
      <c r="O38414" s="1"/>
    </row>
    <row r="38415" spans="15:15" x14ac:dyDescent="0.3">
      <c r="O38415" s="1"/>
    </row>
    <row r="38416" spans="15:15" x14ac:dyDescent="0.3">
      <c r="O38416" s="1"/>
    </row>
    <row r="38417" spans="15:15" x14ac:dyDescent="0.3">
      <c r="O38417" s="1"/>
    </row>
    <row r="38418" spans="15:15" x14ac:dyDescent="0.3">
      <c r="O38418" s="1"/>
    </row>
    <row r="38419" spans="15:15" x14ac:dyDescent="0.3">
      <c r="O38419" s="1"/>
    </row>
    <row r="38420" spans="15:15" x14ac:dyDescent="0.3">
      <c r="O38420" s="1"/>
    </row>
    <row r="38421" spans="15:15" x14ac:dyDescent="0.3">
      <c r="O38421" s="1"/>
    </row>
    <row r="38422" spans="15:15" x14ac:dyDescent="0.3">
      <c r="O38422" s="1"/>
    </row>
    <row r="38423" spans="15:15" x14ac:dyDescent="0.3">
      <c r="O38423" s="1"/>
    </row>
    <row r="38424" spans="15:15" x14ac:dyDescent="0.3">
      <c r="O38424" s="1"/>
    </row>
    <row r="38425" spans="15:15" x14ac:dyDescent="0.3">
      <c r="O38425" s="1"/>
    </row>
    <row r="38426" spans="15:15" x14ac:dyDescent="0.3">
      <c r="O38426" s="1"/>
    </row>
    <row r="38427" spans="15:15" x14ac:dyDescent="0.3">
      <c r="O38427" s="1"/>
    </row>
    <row r="38428" spans="15:15" x14ac:dyDescent="0.3">
      <c r="O38428" s="1"/>
    </row>
    <row r="38429" spans="15:15" x14ac:dyDescent="0.3">
      <c r="O38429" s="1"/>
    </row>
    <row r="38430" spans="15:15" x14ac:dyDescent="0.3">
      <c r="O38430" s="1"/>
    </row>
    <row r="38431" spans="15:15" x14ac:dyDescent="0.3">
      <c r="O38431" s="1"/>
    </row>
    <row r="38432" spans="15:15" x14ac:dyDescent="0.3">
      <c r="O38432" s="1"/>
    </row>
    <row r="38433" spans="15:15" x14ac:dyDescent="0.3">
      <c r="O38433" s="1"/>
    </row>
    <row r="38434" spans="15:15" x14ac:dyDescent="0.3">
      <c r="O38434" s="1"/>
    </row>
    <row r="38435" spans="15:15" x14ac:dyDescent="0.3">
      <c r="O38435" s="1"/>
    </row>
    <row r="38436" spans="15:15" x14ac:dyDescent="0.3">
      <c r="O38436" s="1"/>
    </row>
    <row r="38437" spans="15:15" x14ac:dyDescent="0.3">
      <c r="O38437" s="1"/>
    </row>
    <row r="38438" spans="15:15" x14ac:dyDescent="0.3">
      <c r="O38438" s="1"/>
    </row>
    <row r="38439" spans="15:15" x14ac:dyDescent="0.3">
      <c r="O38439" s="1"/>
    </row>
    <row r="38440" spans="15:15" x14ac:dyDescent="0.3">
      <c r="O38440" s="1"/>
    </row>
    <row r="38441" spans="15:15" x14ac:dyDescent="0.3">
      <c r="O38441" s="1"/>
    </row>
    <row r="38442" spans="15:15" x14ac:dyDescent="0.3">
      <c r="O38442" s="1"/>
    </row>
    <row r="38443" spans="15:15" x14ac:dyDescent="0.3">
      <c r="O38443" s="1"/>
    </row>
    <row r="38444" spans="15:15" x14ac:dyDescent="0.3">
      <c r="O38444" s="1"/>
    </row>
    <row r="38445" spans="15:15" x14ac:dyDescent="0.3">
      <c r="O38445" s="1"/>
    </row>
    <row r="38446" spans="15:15" x14ac:dyDescent="0.3">
      <c r="O38446" s="1"/>
    </row>
    <row r="38447" spans="15:15" x14ac:dyDescent="0.3">
      <c r="O38447" s="1"/>
    </row>
    <row r="38448" spans="15:15" x14ac:dyDescent="0.3">
      <c r="O38448" s="1"/>
    </row>
    <row r="38449" spans="15:15" x14ac:dyDescent="0.3">
      <c r="O38449" s="1"/>
    </row>
    <row r="38450" spans="15:15" x14ac:dyDescent="0.3">
      <c r="O38450" s="1"/>
    </row>
    <row r="38451" spans="15:15" x14ac:dyDescent="0.3">
      <c r="O38451" s="1"/>
    </row>
    <row r="38452" spans="15:15" x14ac:dyDescent="0.3">
      <c r="O38452" s="1"/>
    </row>
    <row r="38453" spans="15:15" x14ac:dyDescent="0.3">
      <c r="O38453" s="1"/>
    </row>
    <row r="38454" spans="15:15" x14ac:dyDescent="0.3">
      <c r="O38454" s="1"/>
    </row>
    <row r="38455" spans="15:15" x14ac:dyDescent="0.3">
      <c r="O38455" s="1"/>
    </row>
    <row r="38456" spans="15:15" x14ac:dyDescent="0.3">
      <c r="O38456" s="1"/>
    </row>
    <row r="38457" spans="15:15" x14ac:dyDescent="0.3">
      <c r="O38457" s="1"/>
    </row>
    <row r="38458" spans="15:15" x14ac:dyDescent="0.3">
      <c r="O38458" s="1"/>
    </row>
    <row r="38459" spans="15:15" x14ac:dyDescent="0.3">
      <c r="O38459" s="1"/>
    </row>
    <row r="38460" spans="15:15" x14ac:dyDescent="0.3">
      <c r="O38460" s="1"/>
    </row>
    <row r="38461" spans="15:15" x14ac:dyDescent="0.3">
      <c r="O38461" s="1"/>
    </row>
    <row r="38462" spans="15:15" x14ac:dyDescent="0.3">
      <c r="O38462" s="1"/>
    </row>
    <row r="38463" spans="15:15" x14ac:dyDescent="0.3">
      <c r="O38463" s="1"/>
    </row>
    <row r="38464" spans="15:15" x14ac:dyDescent="0.3">
      <c r="O38464" s="1"/>
    </row>
    <row r="38465" spans="15:15" x14ac:dyDescent="0.3">
      <c r="O38465" s="1"/>
    </row>
    <row r="38466" spans="15:15" x14ac:dyDescent="0.3">
      <c r="O38466" s="1"/>
    </row>
    <row r="38467" spans="15:15" x14ac:dyDescent="0.3">
      <c r="O38467" s="1"/>
    </row>
    <row r="38468" spans="15:15" x14ac:dyDescent="0.3">
      <c r="O38468" s="1"/>
    </row>
    <row r="38469" spans="15:15" x14ac:dyDescent="0.3">
      <c r="O38469" s="1"/>
    </row>
    <row r="38470" spans="15:15" x14ac:dyDescent="0.3">
      <c r="O38470" s="1"/>
    </row>
    <row r="38471" spans="15:15" x14ac:dyDescent="0.3">
      <c r="O38471" s="1"/>
    </row>
    <row r="38472" spans="15:15" x14ac:dyDescent="0.3">
      <c r="O38472" s="1"/>
    </row>
    <row r="38473" spans="15:15" x14ac:dyDescent="0.3">
      <c r="O38473" s="1"/>
    </row>
    <row r="38474" spans="15:15" x14ac:dyDescent="0.3">
      <c r="O38474" s="1"/>
    </row>
    <row r="38475" spans="15:15" x14ac:dyDescent="0.3">
      <c r="O38475" s="1"/>
    </row>
    <row r="38476" spans="15:15" x14ac:dyDescent="0.3">
      <c r="O38476" s="1"/>
    </row>
    <row r="38477" spans="15:15" x14ac:dyDescent="0.3">
      <c r="O38477" s="1"/>
    </row>
    <row r="38478" spans="15:15" x14ac:dyDescent="0.3">
      <c r="O38478" s="1"/>
    </row>
    <row r="38479" spans="15:15" x14ac:dyDescent="0.3">
      <c r="O38479" s="1"/>
    </row>
    <row r="38480" spans="15:15" x14ac:dyDescent="0.3">
      <c r="O38480" s="1"/>
    </row>
    <row r="38481" spans="15:15" x14ac:dyDescent="0.3">
      <c r="O38481" s="1"/>
    </row>
    <row r="38482" spans="15:15" x14ac:dyDescent="0.3">
      <c r="O38482" s="1"/>
    </row>
    <row r="38483" spans="15:15" x14ac:dyDescent="0.3">
      <c r="O38483" s="1"/>
    </row>
    <row r="38484" spans="15:15" x14ac:dyDescent="0.3">
      <c r="O38484" s="1"/>
    </row>
    <row r="38485" spans="15:15" x14ac:dyDescent="0.3">
      <c r="O38485" s="1"/>
    </row>
    <row r="38486" spans="15:15" x14ac:dyDescent="0.3">
      <c r="O38486" s="1"/>
    </row>
    <row r="38487" spans="15:15" x14ac:dyDescent="0.3">
      <c r="O38487" s="1"/>
    </row>
    <row r="38488" spans="15:15" x14ac:dyDescent="0.3">
      <c r="O38488" s="1"/>
    </row>
    <row r="38489" spans="15:15" x14ac:dyDescent="0.3">
      <c r="O38489" s="1"/>
    </row>
    <row r="38490" spans="15:15" x14ac:dyDescent="0.3">
      <c r="O38490" s="1"/>
    </row>
    <row r="38491" spans="15:15" x14ac:dyDescent="0.3">
      <c r="O38491" s="1"/>
    </row>
    <row r="38492" spans="15:15" x14ac:dyDescent="0.3">
      <c r="O38492" s="1"/>
    </row>
    <row r="38493" spans="15:15" x14ac:dyDescent="0.3">
      <c r="O38493" s="1"/>
    </row>
    <row r="38494" spans="15:15" x14ac:dyDescent="0.3">
      <c r="O38494" s="1"/>
    </row>
    <row r="38495" spans="15:15" x14ac:dyDescent="0.3">
      <c r="O38495" s="1"/>
    </row>
    <row r="38496" spans="15:15" x14ac:dyDescent="0.3">
      <c r="O38496" s="1"/>
    </row>
    <row r="38497" spans="15:15" x14ac:dyDescent="0.3">
      <c r="O38497" s="1"/>
    </row>
    <row r="38498" spans="15:15" x14ac:dyDescent="0.3">
      <c r="O38498" s="1"/>
    </row>
    <row r="38499" spans="15:15" x14ac:dyDescent="0.3">
      <c r="O38499" s="1"/>
    </row>
    <row r="38500" spans="15:15" x14ac:dyDescent="0.3">
      <c r="O38500" s="1"/>
    </row>
    <row r="38501" spans="15:15" x14ac:dyDescent="0.3">
      <c r="O38501" s="1"/>
    </row>
    <row r="38502" spans="15:15" x14ac:dyDescent="0.3">
      <c r="O38502" s="1"/>
    </row>
    <row r="38503" spans="15:15" x14ac:dyDescent="0.3">
      <c r="O38503" s="1"/>
    </row>
    <row r="38504" spans="15:15" x14ac:dyDescent="0.3">
      <c r="O38504" s="1"/>
    </row>
    <row r="38505" spans="15:15" x14ac:dyDescent="0.3">
      <c r="O38505" s="1"/>
    </row>
    <row r="38506" spans="15:15" x14ac:dyDescent="0.3">
      <c r="O38506" s="1"/>
    </row>
    <row r="38507" spans="15:15" x14ac:dyDescent="0.3">
      <c r="O38507" s="1"/>
    </row>
    <row r="38508" spans="15:15" x14ac:dyDescent="0.3">
      <c r="O38508" s="1"/>
    </row>
    <row r="38509" spans="15:15" x14ac:dyDescent="0.3">
      <c r="O38509" s="1"/>
    </row>
    <row r="38510" spans="15:15" x14ac:dyDescent="0.3">
      <c r="O38510" s="1"/>
    </row>
    <row r="38511" spans="15:15" x14ac:dyDescent="0.3">
      <c r="O38511" s="1"/>
    </row>
    <row r="38512" spans="15:15" x14ac:dyDescent="0.3">
      <c r="O38512" s="1"/>
    </row>
    <row r="38513" spans="15:15" x14ac:dyDescent="0.3">
      <c r="O38513" s="1"/>
    </row>
    <row r="38514" spans="15:15" x14ac:dyDescent="0.3">
      <c r="O38514" s="1"/>
    </row>
    <row r="38515" spans="15:15" x14ac:dyDescent="0.3">
      <c r="O38515" s="1"/>
    </row>
    <row r="38516" spans="15:15" x14ac:dyDescent="0.3">
      <c r="O38516" s="1"/>
    </row>
    <row r="38517" spans="15:15" x14ac:dyDescent="0.3">
      <c r="O38517" s="1"/>
    </row>
    <row r="38518" spans="15:15" x14ac:dyDescent="0.3">
      <c r="O38518" s="1"/>
    </row>
    <row r="38519" spans="15:15" x14ac:dyDescent="0.3">
      <c r="O38519" s="1"/>
    </row>
    <row r="38520" spans="15:15" x14ac:dyDescent="0.3">
      <c r="O38520" s="1"/>
    </row>
    <row r="38521" spans="15:15" x14ac:dyDescent="0.3">
      <c r="O38521" s="1"/>
    </row>
    <row r="38522" spans="15:15" x14ac:dyDescent="0.3">
      <c r="O38522" s="1"/>
    </row>
    <row r="38523" spans="15:15" x14ac:dyDescent="0.3">
      <c r="O38523" s="1"/>
    </row>
    <row r="38524" spans="15:15" x14ac:dyDescent="0.3">
      <c r="O38524" s="1"/>
    </row>
    <row r="38525" spans="15:15" x14ac:dyDescent="0.3">
      <c r="O38525" s="1"/>
    </row>
    <row r="38526" spans="15:15" x14ac:dyDescent="0.3">
      <c r="O38526" s="1"/>
    </row>
    <row r="38527" spans="15:15" x14ac:dyDescent="0.3">
      <c r="O38527" s="1"/>
    </row>
    <row r="38528" spans="15:15" x14ac:dyDescent="0.3">
      <c r="O38528" s="1"/>
    </row>
    <row r="38529" spans="15:15" x14ac:dyDescent="0.3">
      <c r="O38529" s="1"/>
    </row>
    <row r="38530" spans="15:15" x14ac:dyDescent="0.3">
      <c r="O38530" s="1"/>
    </row>
    <row r="38531" spans="15:15" x14ac:dyDescent="0.3">
      <c r="O38531" s="1"/>
    </row>
    <row r="38532" spans="15:15" x14ac:dyDescent="0.3">
      <c r="O38532" s="1"/>
    </row>
    <row r="38533" spans="15:15" x14ac:dyDescent="0.3">
      <c r="O38533" s="1"/>
    </row>
    <row r="38534" spans="15:15" x14ac:dyDescent="0.3">
      <c r="O38534" s="1"/>
    </row>
    <row r="38535" spans="15:15" x14ac:dyDescent="0.3">
      <c r="O38535" s="1"/>
    </row>
    <row r="38536" spans="15:15" x14ac:dyDescent="0.3">
      <c r="O38536" s="1"/>
    </row>
    <row r="38537" spans="15:15" x14ac:dyDescent="0.3">
      <c r="O38537" s="1"/>
    </row>
    <row r="38538" spans="15:15" x14ac:dyDescent="0.3">
      <c r="O38538" s="1"/>
    </row>
    <row r="38539" spans="15:15" x14ac:dyDescent="0.3">
      <c r="O38539" s="1"/>
    </row>
    <row r="38540" spans="15:15" x14ac:dyDescent="0.3">
      <c r="O38540" s="1"/>
    </row>
    <row r="38541" spans="15:15" x14ac:dyDescent="0.3">
      <c r="O38541" s="1"/>
    </row>
    <row r="38542" spans="15:15" x14ac:dyDescent="0.3">
      <c r="O38542" s="1"/>
    </row>
    <row r="38543" spans="15:15" x14ac:dyDescent="0.3">
      <c r="O38543" s="1"/>
    </row>
    <row r="38544" spans="15:15" x14ac:dyDescent="0.3">
      <c r="O38544" s="1"/>
    </row>
    <row r="38545" spans="15:15" x14ac:dyDescent="0.3">
      <c r="O38545" s="1"/>
    </row>
    <row r="38546" spans="15:15" x14ac:dyDescent="0.3">
      <c r="O38546" s="1"/>
    </row>
    <row r="38547" spans="15:15" x14ac:dyDescent="0.3">
      <c r="O38547" s="1"/>
    </row>
    <row r="38548" spans="15:15" x14ac:dyDescent="0.3">
      <c r="O38548" s="1"/>
    </row>
    <row r="38549" spans="15:15" x14ac:dyDescent="0.3">
      <c r="O38549" s="1"/>
    </row>
    <row r="38550" spans="15:15" x14ac:dyDescent="0.3">
      <c r="O38550" s="1"/>
    </row>
    <row r="38551" spans="15:15" x14ac:dyDescent="0.3">
      <c r="O38551" s="1"/>
    </row>
    <row r="38552" spans="15:15" x14ac:dyDescent="0.3">
      <c r="O38552" s="1"/>
    </row>
    <row r="38553" spans="15:15" x14ac:dyDescent="0.3">
      <c r="O38553" s="1"/>
    </row>
    <row r="38554" spans="15:15" x14ac:dyDescent="0.3">
      <c r="O38554" s="1"/>
    </row>
    <row r="38555" spans="15:15" x14ac:dyDescent="0.3">
      <c r="O38555" s="1"/>
    </row>
    <row r="38556" spans="15:15" x14ac:dyDescent="0.3">
      <c r="O38556" s="1"/>
    </row>
    <row r="38557" spans="15:15" x14ac:dyDescent="0.3">
      <c r="O38557" s="1"/>
    </row>
    <row r="38558" spans="15:15" x14ac:dyDescent="0.3">
      <c r="O38558" s="1"/>
    </row>
    <row r="38559" spans="15:15" x14ac:dyDescent="0.3">
      <c r="O38559" s="1"/>
    </row>
    <row r="38560" spans="15:15" x14ac:dyDescent="0.3">
      <c r="O38560" s="1"/>
    </row>
    <row r="38561" spans="15:15" x14ac:dyDescent="0.3">
      <c r="O38561" s="1"/>
    </row>
    <row r="38562" spans="15:15" x14ac:dyDescent="0.3">
      <c r="O38562" s="1"/>
    </row>
    <row r="38563" spans="15:15" x14ac:dyDescent="0.3">
      <c r="O38563" s="1"/>
    </row>
    <row r="38564" spans="15:15" x14ac:dyDescent="0.3">
      <c r="O38564" s="1"/>
    </row>
    <row r="38565" spans="15:15" x14ac:dyDescent="0.3">
      <c r="O38565" s="1"/>
    </row>
    <row r="38566" spans="15:15" x14ac:dyDescent="0.3">
      <c r="O38566" s="1"/>
    </row>
    <row r="38567" spans="15:15" x14ac:dyDescent="0.3">
      <c r="O38567" s="1"/>
    </row>
    <row r="38568" spans="15:15" x14ac:dyDescent="0.3">
      <c r="O38568" s="1"/>
    </row>
    <row r="38569" spans="15:15" x14ac:dyDescent="0.3">
      <c r="O38569" s="1"/>
    </row>
    <row r="38570" spans="15:15" x14ac:dyDescent="0.3">
      <c r="O38570" s="1"/>
    </row>
    <row r="38571" spans="15:15" x14ac:dyDescent="0.3">
      <c r="O38571" s="1"/>
    </row>
    <row r="38572" spans="15:15" x14ac:dyDescent="0.3">
      <c r="O38572" s="1"/>
    </row>
    <row r="38573" spans="15:15" x14ac:dyDescent="0.3">
      <c r="O38573" s="1"/>
    </row>
    <row r="38574" spans="15:15" x14ac:dyDescent="0.3">
      <c r="O38574" s="1"/>
    </row>
    <row r="38575" spans="15:15" x14ac:dyDescent="0.3">
      <c r="O38575" s="1"/>
    </row>
    <row r="38576" spans="15:15" x14ac:dyDescent="0.3">
      <c r="O38576" s="1"/>
    </row>
    <row r="38577" spans="15:15" x14ac:dyDescent="0.3">
      <c r="O38577" s="1"/>
    </row>
    <row r="38578" spans="15:15" x14ac:dyDescent="0.3">
      <c r="O38578" s="1"/>
    </row>
    <row r="38579" spans="15:15" x14ac:dyDescent="0.3">
      <c r="O38579" s="1"/>
    </row>
    <row r="38580" spans="15:15" x14ac:dyDescent="0.3">
      <c r="O38580" s="1"/>
    </row>
    <row r="38581" spans="15:15" x14ac:dyDescent="0.3">
      <c r="O38581" s="1"/>
    </row>
    <row r="38582" spans="15:15" x14ac:dyDescent="0.3">
      <c r="O38582" s="1"/>
    </row>
    <row r="38583" spans="15:15" x14ac:dyDescent="0.3">
      <c r="O38583" s="1"/>
    </row>
    <row r="38584" spans="15:15" x14ac:dyDescent="0.3">
      <c r="O38584" s="1"/>
    </row>
    <row r="38585" spans="15:15" x14ac:dyDescent="0.3">
      <c r="O38585" s="1"/>
    </row>
    <row r="38586" spans="15:15" x14ac:dyDescent="0.3">
      <c r="O38586" s="1"/>
    </row>
    <row r="38587" spans="15:15" x14ac:dyDescent="0.3">
      <c r="O38587" s="1"/>
    </row>
    <row r="38588" spans="15:15" x14ac:dyDescent="0.3">
      <c r="O38588" s="1"/>
    </row>
    <row r="38589" spans="15:15" x14ac:dyDescent="0.3">
      <c r="O38589" s="1"/>
    </row>
    <row r="38590" spans="15:15" x14ac:dyDescent="0.3">
      <c r="O38590" s="1"/>
    </row>
    <row r="38591" spans="15:15" x14ac:dyDescent="0.3">
      <c r="O38591" s="1"/>
    </row>
    <row r="38592" spans="15:15" x14ac:dyDescent="0.3">
      <c r="O38592" s="1"/>
    </row>
    <row r="38593" spans="15:15" x14ac:dyDescent="0.3">
      <c r="O38593" s="1"/>
    </row>
    <row r="38594" spans="15:15" x14ac:dyDescent="0.3">
      <c r="O38594" s="1"/>
    </row>
    <row r="38595" spans="15:15" x14ac:dyDescent="0.3">
      <c r="O38595" s="1"/>
    </row>
    <row r="38596" spans="15:15" x14ac:dyDescent="0.3">
      <c r="O38596" s="1"/>
    </row>
    <row r="38597" spans="15:15" x14ac:dyDescent="0.3">
      <c r="O38597" s="1"/>
    </row>
    <row r="38598" spans="15:15" x14ac:dyDescent="0.3">
      <c r="O38598" s="1"/>
    </row>
    <row r="38599" spans="15:15" x14ac:dyDescent="0.3">
      <c r="O38599" s="1"/>
    </row>
    <row r="38600" spans="15:15" x14ac:dyDescent="0.3">
      <c r="O38600" s="1"/>
    </row>
    <row r="38601" spans="15:15" x14ac:dyDescent="0.3">
      <c r="O38601" s="1"/>
    </row>
    <row r="38602" spans="15:15" x14ac:dyDescent="0.3">
      <c r="O38602" s="1"/>
    </row>
    <row r="38603" spans="15:15" x14ac:dyDescent="0.3">
      <c r="O38603" s="1"/>
    </row>
    <row r="38604" spans="15:15" x14ac:dyDescent="0.3">
      <c r="O38604" s="1"/>
    </row>
    <row r="38605" spans="15:15" x14ac:dyDescent="0.3">
      <c r="O38605" s="1"/>
    </row>
    <row r="38606" spans="15:15" x14ac:dyDescent="0.3">
      <c r="O38606" s="1"/>
    </row>
    <row r="38607" spans="15:15" x14ac:dyDescent="0.3">
      <c r="O38607" s="1"/>
    </row>
    <row r="38608" spans="15:15" x14ac:dyDescent="0.3">
      <c r="O38608" s="1"/>
    </row>
    <row r="38609" spans="15:15" x14ac:dyDescent="0.3">
      <c r="O38609" s="1"/>
    </row>
    <row r="38610" spans="15:15" x14ac:dyDescent="0.3">
      <c r="O38610" s="1"/>
    </row>
    <row r="38611" spans="15:15" x14ac:dyDescent="0.3">
      <c r="O38611" s="1"/>
    </row>
    <row r="38612" spans="15:15" x14ac:dyDescent="0.3">
      <c r="O38612" s="1"/>
    </row>
    <row r="38613" spans="15:15" x14ac:dyDescent="0.3">
      <c r="O38613" s="1"/>
    </row>
    <row r="38614" spans="15:15" x14ac:dyDescent="0.3">
      <c r="O38614" s="1"/>
    </row>
    <row r="38615" spans="15:15" x14ac:dyDescent="0.3">
      <c r="O38615" s="1"/>
    </row>
    <row r="38616" spans="15:15" x14ac:dyDescent="0.3">
      <c r="O38616" s="1"/>
    </row>
    <row r="38617" spans="15:15" x14ac:dyDescent="0.3">
      <c r="O38617" s="1"/>
    </row>
    <row r="38618" spans="15:15" x14ac:dyDescent="0.3">
      <c r="O38618" s="1"/>
    </row>
    <row r="38619" spans="15:15" x14ac:dyDescent="0.3">
      <c r="O38619" s="1"/>
    </row>
    <row r="38620" spans="15:15" x14ac:dyDescent="0.3">
      <c r="O38620" s="1"/>
    </row>
    <row r="38621" spans="15:15" x14ac:dyDescent="0.3">
      <c r="O38621" s="1"/>
    </row>
    <row r="38622" spans="15:15" x14ac:dyDescent="0.3">
      <c r="O38622" s="1"/>
    </row>
    <row r="38623" spans="15:15" x14ac:dyDescent="0.3">
      <c r="O38623" s="1"/>
    </row>
    <row r="38624" spans="15:15" x14ac:dyDescent="0.3">
      <c r="O38624" s="1"/>
    </row>
    <row r="38625" spans="15:15" x14ac:dyDescent="0.3">
      <c r="O38625" s="1"/>
    </row>
    <row r="38626" spans="15:15" x14ac:dyDescent="0.3">
      <c r="O38626" s="1"/>
    </row>
    <row r="38627" spans="15:15" x14ac:dyDescent="0.3">
      <c r="O38627" s="1"/>
    </row>
    <row r="38628" spans="15:15" x14ac:dyDescent="0.3">
      <c r="O38628" s="1"/>
    </row>
    <row r="38629" spans="15:15" x14ac:dyDescent="0.3">
      <c r="O38629" s="1"/>
    </row>
    <row r="38630" spans="15:15" x14ac:dyDescent="0.3">
      <c r="O38630" s="1"/>
    </row>
    <row r="38631" spans="15:15" x14ac:dyDescent="0.3">
      <c r="O38631" s="1"/>
    </row>
    <row r="38632" spans="15:15" x14ac:dyDescent="0.3">
      <c r="O38632" s="1"/>
    </row>
    <row r="38633" spans="15:15" x14ac:dyDescent="0.3">
      <c r="O38633" s="1"/>
    </row>
    <row r="38634" spans="15:15" x14ac:dyDescent="0.3">
      <c r="O38634" s="1"/>
    </row>
    <row r="38635" spans="15:15" x14ac:dyDescent="0.3">
      <c r="O38635" s="1"/>
    </row>
    <row r="38636" spans="15:15" x14ac:dyDescent="0.3">
      <c r="O38636" s="1"/>
    </row>
    <row r="38637" spans="15:15" x14ac:dyDescent="0.3">
      <c r="O38637" s="1"/>
    </row>
    <row r="38638" spans="15:15" x14ac:dyDescent="0.3">
      <c r="O38638" s="1"/>
    </row>
    <row r="38639" spans="15:15" x14ac:dyDescent="0.3">
      <c r="O38639" s="1"/>
    </row>
    <row r="38640" spans="15:15" x14ac:dyDescent="0.3">
      <c r="O38640" s="1"/>
    </row>
    <row r="38641" spans="15:15" x14ac:dyDescent="0.3">
      <c r="O38641" s="1"/>
    </row>
    <row r="38642" spans="15:15" x14ac:dyDescent="0.3">
      <c r="O38642" s="1"/>
    </row>
    <row r="38643" spans="15:15" x14ac:dyDescent="0.3">
      <c r="O38643" s="1"/>
    </row>
    <row r="38644" spans="15:15" x14ac:dyDescent="0.3">
      <c r="O38644" s="1"/>
    </row>
    <row r="38645" spans="15:15" x14ac:dyDescent="0.3">
      <c r="O38645" s="1"/>
    </row>
    <row r="38646" spans="15:15" x14ac:dyDescent="0.3">
      <c r="O38646" s="1"/>
    </row>
    <row r="38647" spans="15:15" x14ac:dyDescent="0.3">
      <c r="O38647" s="1"/>
    </row>
    <row r="38648" spans="15:15" x14ac:dyDescent="0.3">
      <c r="O38648" s="1"/>
    </row>
    <row r="38649" spans="15:15" x14ac:dyDescent="0.3">
      <c r="O38649" s="1"/>
    </row>
    <row r="38650" spans="15:15" x14ac:dyDescent="0.3">
      <c r="O38650" s="1"/>
    </row>
    <row r="38651" spans="15:15" x14ac:dyDescent="0.3">
      <c r="O38651" s="1"/>
    </row>
    <row r="38652" spans="15:15" x14ac:dyDescent="0.3">
      <c r="O38652" s="1"/>
    </row>
    <row r="38653" spans="15:15" x14ac:dyDescent="0.3">
      <c r="O38653" s="1"/>
    </row>
    <row r="38654" spans="15:15" x14ac:dyDescent="0.3">
      <c r="O38654" s="1"/>
    </row>
    <row r="38655" spans="15:15" x14ac:dyDescent="0.3">
      <c r="O38655" s="1"/>
    </row>
    <row r="38656" spans="15:15" x14ac:dyDescent="0.3">
      <c r="O38656" s="1"/>
    </row>
    <row r="38657" spans="15:15" x14ac:dyDescent="0.3">
      <c r="O38657" s="1"/>
    </row>
    <row r="38658" spans="15:15" x14ac:dyDescent="0.3">
      <c r="O38658" s="1"/>
    </row>
    <row r="38659" spans="15:15" x14ac:dyDescent="0.3">
      <c r="O38659" s="1"/>
    </row>
    <row r="38660" spans="15:15" x14ac:dyDescent="0.3">
      <c r="O38660" s="1"/>
    </row>
    <row r="38661" spans="15:15" x14ac:dyDescent="0.3">
      <c r="O38661" s="1"/>
    </row>
    <row r="38662" spans="15:15" x14ac:dyDescent="0.3">
      <c r="O38662" s="1"/>
    </row>
    <row r="38663" spans="15:15" x14ac:dyDescent="0.3">
      <c r="O38663" s="1"/>
    </row>
    <row r="38664" spans="15:15" x14ac:dyDescent="0.3">
      <c r="O38664" s="1"/>
    </row>
    <row r="38665" spans="15:15" x14ac:dyDescent="0.3">
      <c r="O38665" s="1"/>
    </row>
    <row r="38666" spans="15:15" x14ac:dyDescent="0.3">
      <c r="O38666" s="1"/>
    </row>
    <row r="38667" spans="15:15" x14ac:dyDescent="0.3">
      <c r="O38667" s="1"/>
    </row>
    <row r="38668" spans="15:15" x14ac:dyDescent="0.3">
      <c r="O38668" s="1"/>
    </row>
    <row r="38669" spans="15:15" x14ac:dyDescent="0.3">
      <c r="O38669" s="1"/>
    </row>
    <row r="38670" spans="15:15" x14ac:dyDescent="0.3">
      <c r="O38670" s="1"/>
    </row>
    <row r="38671" spans="15:15" x14ac:dyDescent="0.3">
      <c r="O38671" s="1"/>
    </row>
    <row r="38672" spans="15:15" x14ac:dyDescent="0.3">
      <c r="O38672" s="1"/>
    </row>
    <row r="38673" spans="15:15" x14ac:dyDescent="0.3">
      <c r="O38673" s="1"/>
    </row>
    <row r="38674" spans="15:15" x14ac:dyDescent="0.3">
      <c r="O38674" s="1"/>
    </row>
    <row r="38675" spans="15:15" x14ac:dyDescent="0.3">
      <c r="O38675" s="1"/>
    </row>
    <row r="38676" spans="15:15" x14ac:dyDescent="0.3">
      <c r="O38676" s="1"/>
    </row>
    <row r="38677" spans="15:15" x14ac:dyDescent="0.3">
      <c r="O38677" s="1"/>
    </row>
    <row r="38678" spans="15:15" x14ac:dyDescent="0.3">
      <c r="O38678" s="1"/>
    </row>
    <row r="38679" spans="15:15" x14ac:dyDescent="0.3">
      <c r="O38679" s="1"/>
    </row>
    <row r="38680" spans="15:15" x14ac:dyDescent="0.3">
      <c r="O38680" s="1"/>
    </row>
    <row r="38681" spans="15:15" x14ac:dyDescent="0.3">
      <c r="O38681" s="1"/>
    </row>
    <row r="38682" spans="15:15" x14ac:dyDescent="0.3">
      <c r="O38682" s="1"/>
    </row>
    <row r="38683" spans="15:15" x14ac:dyDescent="0.3">
      <c r="O38683" s="1"/>
    </row>
    <row r="38684" spans="15:15" x14ac:dyDescent="0.3">
      <c r="O38684" s="1"/>
    </row>
    <row r="38685" spans="15:15" x14ac:dyDescent="0.3">
      <c r="O38685" s="1"/>
    </row>
    <row r="38686" spans="15:15" x14ac:dyDescent="0.3">
      <c r="O38686" s="1"/>
    </row>
    <row r="38687" spans="15:15" x14ac:dyDescent="0.3">
      <c r="O38687" s="1"/>
    </row>
    <row r="38688" spans="15:15" x14ac:dyDescent="0.3">
      <c r="O38688" s="1"/>
    </row>
    <row r="38689" spans="15:15" x14ac:dyDescent="0.3">
      <c r="O38689" s="1"/>
    </row>
    <row r="38690" spans="15:15" x14ac:dyDescent="0.3">
      <c r="O38690" s="1"/>
    </row>
    <row r="38691" spans="15:15" x14ac:dyDescent="0.3">
      <c r="O38691" s="1"/>
    </row>
    <row r="38692" spans="15:15" x14ac:dyDescent="0.3">
      <c r="O38692" s="1"/>
    </row>
    <row r="38693" spans="15:15" x14ac:dyDescent="0.3">
      <c r="O38693" s="1"/>
    </row>
    <row r="38694" spans="15:15" x14ac:dyDescent="0.3">
      <c r="O38694" s="1"/>
    </row>
    <row r="38695" spans="15:15" x14ac:dyDescent="0.3">
      <c r="O38695" s="1"/>
    </row>
    <row r="38696" spans="15:15" x14ac:dyDescent="0.3">
      <c r="O38696" s="1"/>
    </row>
    <row r="38697" spans="15:15" x14ac:dyDescent="0.3">
      <c r="O38697" s="1"/>
    </row>
    <row r="38698" spans="15:15" x14ac:dyDescent="0.3">
      <c r="O38698" s="1"/>
    </row>
    <row r="38699" spans="15:15" x14ac:dyDescent="0.3">
      <c r="O38699" s="1"/>
    </row>
    <row r="38700" spans="15:15" x14ac:dyDescent="0.3">
      <c r="O38700" s="1"/>
    </row>
    <row r="38701" spans="15:15" x14ac:dyDescent="0.3">
      <c r="O38701" s="1"/>
    </row>
    <row r="38702" spans="15:15" x14ac:dyDescent="0.3">
      <c r="O38702" s="1"/>
    </row>
    <row r="38703" spans="15:15" x14ac:dyDescent="0.3">
      <c r="O38703" s="1"/>
    </row>
    <row r="38704" spans="15:15" x14ac:dyDescent="0.3">
      <c r="O38704" s="1"/>
    </row>
    <row r="38705" spans="15:15" x14ac:dyDescent="0.3">
      <c r="O38705" s="1"/>
    </row>
    <row r="38706" spans="15:15" x14ac:dyDescent="0.3">
      <c r="O38706" s="1"/>
    </row>
    <row r="38707" spans="15:15" x14ac:dyDescent="0.3">
      <c r="O38707" s="1"/>
    </row>
    <row r="38708" spans="15:15" x14ac:dyDescent="0.3">
      <c r="O38708" s="1"/>
    </row>
    <row r="38709" spans="15:15" x14ac:dyDescent="0.3">
      <c r="O38709" s="1"/>
    </row>
    <row r="38710" spans="15:15" x14ac:dyDescent="0.3">
      <c r="O38710" s="1"/>
    </row>
    <row r="38711" spans="15:15" x14ac:dyDescent="0.3">
      <c r="O38711" s="1"/>
    </row>
    <row r="38712" spans="15:15" x14ac:dyDescent="0.3">
      <c r="O38712" s="1"/>
    </row>
    <row r="38713" spans="15:15" x14ac:dyDescent="0.3">
      <c r="O38713" s="1"/>
    </row>
    <row r="38714" spans="15:15" x14ac:dyDescent="0.3">
      <c r="O38714" s="1"/>
    </row>
    <row r="38715" spans="15:15" x14ac:dyDescent="0.3">
      <c r="O38715" s="1"/>
    </row>
    <row r="38716" spans="15:15" x14ac:dyDescent="0.3">
      <c r="O38716" s="1"/>
    </row>
    <row r="38717" spans="15:15" x14ac:dyDescent="0.3">
      <c r="O38717" s="1"/>
    </row>
    <row r="38718" spans="15:15" x14ac:dyDescent="0.3">
      <c r="O38718" s="1"/>
    </row>
    <row r="38719" spans="15:15" x14ac:dyDescent="0.3">
      <c r="O38719" s="1"/>
    </row>
    <row r="38720" spans="15:15" x14ac:dyDescent="0.3">
      <c r="O38720" s="1"/>
    </row>
    <row r="38721" spans="15:15" x14ac:dyDescent="0.3">
      <c r="O38721" s="1"/>
    </row>
    <row r="38722" spans="15:15" x14ac:dyDescent="0.3">
      <c r="O38722" s="1"/>
    </row>
    <row r="38723" spans="15:15" x14ac:dyDescent="0.3">
      <c r="O38723" s="1"/>
    </row>
    <row r="38724" spans="15:15" x14ac:dyDescent="0.3">
      <c r="O38724" s="1"/>
    </row>
    <row r="38725" spans="15:15" x14ac:dyDescent="0.3">
      <c r="O38725" s="1"/>
    </row>
    <row r="38726" spans="15:15" x14ac:dyDescent="0.3">
      <c r="O38726" s="1"/>
    </row>
    <row r="38727" spans="15:15" x14ac:dyDescent="0.3">
      <c r="O38727" s="1"/>
    </row>
    <row r="38728" spans="15:15" x14ac:dyDescent="0.3">
      <c r="O38728" s="1"/>
    </row>
    <row r="38729" spans="15:15" x14ac:dyDescent="0.3">
      <c r="O38729" s="1"/>
    </row>
    <row r="38730" spans="15:15" x14ac:dyDescent="0.3">
      <c r="O38730" s="1"/>
    </row>
    <row r="38731" spans="15:15" x14ac:dyDescent="0.3">
      <c r="O38731" s="1"/>
    </row>
    <row r="38732" spans="15:15" x14ac:dyDescent="0.3">
      <c r="O38732" s="1"/>
    </row>
    <row r="38733" spans="15:15" x14ac:dyDescent="0.3">
      <c r="O38733" s="1"/>
    </row>
    <row r="38734" spans="15:15" x14ac:dyDescent="0.3">
      <c r="O38734" s="1"/>
    </row>
    <row r="38735" spans="15:15" x14ac:dyDescent="0.3">
      <c r="O38735" s="1"/>
    </row>
    <row r="38736" spans="15:15" x14ac:dyDescent="0.3">
      <c r="O38736" s="1"/>
    </row>
    <row r="38737" spans="15:15" x14ac:dyDescent="0.3">
      <c r="O38737" s="1"/>
    </row>
    <row r="38738" spans="15:15" x14ac:dyDescent="0.3">
      <c r="O38738" s="1"/>
    </row>
    <row r="38739" spans="15:15" x14ac:dyDescent="0.3">
      <c r="O38739" s="1"/>
    </row>
    <row r="38740" spans="15:15" x14ac:dyDescent="0.3">
      <c r="O38740" s="1"/>
    </row>
    <row r="38741" spans="15:15" x14ac:dyDescent="0.3">
      <c r="O38741" s="1"/>
    </row>
    <row r="38742" spans="15:15" x14ac:dyDescent="0.3">
      <c r="O38742" s="1"/>
    </row>
    <row r="38743" spans="15:15" x14ac:dyDescent="0.3">
      <c r="O38743" s="1"/>
    </row>
    <row r="38744" spans="15:15" x14ac:dyDescent="0.3">
      <c r="O38744" s="1"/>
    </row>
    <row r="38745" spans="15:15" x14ac:dyDescent="0.3">
      <c r="O38745" s="1"/>
    </row>
    <row r="38746" spans="15:15" x14ac:dyDescent="0.3">
      <c r="O38746" s="1"/>
    </row>
    <row r="38747" spans="15:15" x14ac:dyDescent="0.3">
      <c r="O38747" s="1"/>
    </row>
    <row r="38748" spans="15:15" x14ac:dyDescent="0.3">
      <c r="O38748" s="1"/>
    </row>
    <row r="38749" spans="15:15" x14ac:dyDescent="0.3">
      <c r="O38749" s="1"/>
    </row>
    <row r="38750" spans="15:15" x14ac:dyDescent="0.3">
      <c r="O38750" s="1"/>
    </row>
    <row r="38751" spans="15:15" x14ac:dyDescent="0.3">
      <c r="O38751" s="1"/>
    </row>
    <row r="38752" spans="15:15" x14ac:dyDescent="0.3">
      <c r="O38752" s="1"/>
    </row>
    <row r="38753" spans="15:15" x14ac:dyDescent="0.3">
      <c r="O38753" s="1"/>
    </row>
    <row r="38754" spans="15:15" x14ac:dyDescent="0.3">
      <c r="O38754" s="1"/>
    </row>
    <row r="38755" spans="15:15" x14ac:dyDescent="0.3">
      <c r="O38755" s="1"/>
    </row>
    <row r="38756" spans="15:15" x14ac:dyDescent="0.3">
      <c r="O38756" s="1"/>
    </row>
    <row r="38757" spans="15:15" x14ac:dyDescent="0.3">
      <c r="O38757" s="1"/>
    </row>
    <row r="38758" spans="15:15" x14ac:dyDescent="0.3">
      <c r="O38758" s="1"/>
    </row>
    <row r="38759" spans="15:15" x14ac:dyDescent="0.3">
      <c r="O38759" s="1"/>
    </row>
    <row r="38760" spans="15:15" x14ac:dyDescent="0.3">
      <c r="O38760" s="1"/>
    </row>
    <row r="38761" spans="15:15" x14ac:dyDescent="0.3">
      <c r="O38761" s="1"/>
    </row>
    <row r="38762" spans="15:15" x14ac:dyDescent="0.3">
      <c r="O38762" s="1"/>
    </row>
    <row r="38763" spans="15:15" x14ac:dyDescent="0.3">
      <c r="O38763" s="1"/>
    </row>
    <row r="38764" spans="15:15" x14ac:dyDescent="0.3">
      <c r="O38764" s="1"/>
    </row>
    <row r="38765" spans="15:15" x14ac:dyDescent="0.3">
      <c r="O38765" s="1"/>
    </row>
    <row r="38766" spans="15:15" x14ac:dyDescent="0.3">
      <c r="O38766" s="1"/>
    </row>
    <row r="38767" spans="15:15" x14ac:dyDescent="0.3">
      <c r="O38767" s="1"/>
    </row>
    <row r="38768" spans="15:15" x14ac:dyDescent="0.3">
      <c r="O38768" s="1"/>
    </row>
    <row r="38769" spans="15:15" x14ac:dyDescent="0.3">
      <c r="O38769" s="1"/>
    </row>
    <row r="38770" spans="15:15" x14ac:dyDescent="0.3">
      <c r="O38770" s="1"/>
    </row>
    <row r="38771" spans="15:15" x14ac:dyDescent="0.3">
      <c r="O38771" s="1"/>
    </row>
    <row r="38772" spans="15:15" x14ac:dyDescent="0.3">
      <c r="O38772" s="1"/>
    </row>
    <row r="38773" spans="15:15" x14ac:dyDescent="0.3">
      <c r="O38773" s="1"/>
    </row>
    <row r="38774" spans="15:15" x14ac:dyDescent="0.3">
      <c r="O38774" s="1"/>
    </row>
    <row r="38775" spans="15:15" x14ac:dyDescent="0.3">
      <c r="O38775" s="1"/>
    </row>
    <row r="38776" spans="15:15" x14ac:dyDescent="0.3">
      <c r="O38776" s="1"/>
    </row>
    <row r="38777" spans="15:15" x14ac:dyDescent="0.3">
      <c r="O38777" s="1"/>
    </row>
    <row r="38778" spans="15:15" x14ac:dyDescent="0.3">
      <c r="O38778" s="1"/>
    </row>
    <row r="38779" spans="15:15" x14ac:dyDescent="0.3">
      <c r="O38779" s="1"/>
    </row>
    <row r="38780" spans="15:15" x14ac:dyDescent="0.3">
      <c r="O38780" s="1"/>
    </row>
    <row r="38781" spans="15:15" x14ac:dyDescent="0.3">
      <c r="O38781" s="1"/>
    </row>
    <row r="38782" spans="15:15" x14ac:dyDescent="0.3">
      <c r="O38782" s="1"/>
    </row>
    <row r="38783" spans="15:15" x14ac:dyDescent="0.3">
      <c r="O38783" s="1"/>
    </row>
    <row r="38784" spans="15:15" x14ac:dyDescent="0.3">
      <c r="O38784" s="1"/>
    </row>
    <row r="38785" spans="15:15" x14ac:dyDescent="0.3">
      <c r="O38785" s="1"/>
    </row>
    <row r="38786" spans="15:15" x14ac:dyDescent="0.3">
      <c r="O38786" s="1"/>
    </row>
    <row r="38787" spans="15:15" x14ac:dyDescent="0.3">
      <c r="O38787" s="1"/>
    </row>
    <row r="38788" spans="15:15" x14ac:dyDescent="0.3">
      <c r="O38788" s="1"/>
    </row>
    <row r="38789" spans="15:15" x14ac:dyDescent="0.3">
      <c r="O38789" s="1"/>
    </row>
    <row r="38790" spans="15:15" x14ac:dyDescent="0.3">
      <c r="O38790" s="1"/>
    </row>
    <row r="38791" spans="15:15" x14ac:dyDescent="0.3">
      <c r="O38791" s="1"/>
    </row>
    <row r="38792" spans="15:15" x14ac:dyDescent="0.3">
      <c r="O38792" s="1"/>
    </row>
    <row r="38793" spans="15:15" x14ac:dyDescent="0.3">
      <c r="O38793" s="1"/>
    </row>
    <row r="38794" spans="15:15" x14ac:dyDescent="0.3">
      <c r="O38794" s="1"/>
    </row>
    <row r="38795" spans="15:15" x14ac:dyDescent="0.3">
      <c r="O38795" s="1"/>
    </row>
    <row r="38796" spans="15:15" x14ac:dyDescent="0.3">
      <c r="O38796" s="1"/>
    </row>
    <row r="38797" spans="15:15" x14ac:dyDescent="0.3">
      <c r="O38797" s="1"/>
    </row>
    <row r="38798" spans="15:15" x14ac:dyDescent="0.3">
      <c r="O38798" s="1"/>
    </row>
    <row r="38799" spans="15:15" x14ac:dyDescent="0.3">
      <c r="O38799" s="1"/>
    </row>
    <row r="38800" spans="15:15" x14ac:dyDescent="0.3">
      <c r="O38800" s="1"/>
    </row>
    <row r="38801" spans="15:15" x14ac:dyDescent="0.3">
      <c r="O38801" s="1"/>
    </row>
    <row r="38802" spans="15:15" x14ac:dyDescent="0.3">
      <c r="O38802" s="1"/>
    </row>
    <row r="38803" spans="15:15" x14ac:dyDescent="0.3">
      <c r="O38803" s="1"/>
    </row>
    <row r="38804" spans="15:15" x14ac:dyDescent="0.3">
      <c r="O38804" s="1"/>
    </row>
    <row r="38805" spans="15:15" x14ac:dyDescent="0.3">
      <c r="O38805" s="1"/>
    </row>
    <row r="38806" spans="15:15" x14ac:dyDescent="0.3">
      <c r="O38806" s="1"/>
    </row>
    <row r="38807" spans="15:15" x14ac:dyDescent="0.3">
      <c r="O38807" s="1"/>
    </row>
    <row r="38808" spans="15:15" x14ac:dyDescent="0.3">
      <c r="O38808" s="1"/>
    </row>
    <row r="38809" spans="15:15" x14ac:dyDescent="0.3">
      <c r="O38809" s="1"/>
    </row>
    <row r="38810" spans="15:15" x14ac:dyDescent="0.3">
      <c r="O38810" s="1"/>
    </row>
    <row r="38811" spans="15:15" x14ac:dyDescent="0.3">
      <c r="O38811" s="1"/>
    </row>
    <row r="38812" spans="15:15" x14ac:dyDescent="0.3">
      <c r="O38812" s="1"/>
    </row>
    <row r="38813" spans="15:15" x14ac:dyDescent="0.3">
      <c r="O38813" s="1"/>
    </row>
    <row r="38814" spans="15:15" x14ac:dyDescent="0.3">
      <c r="O38814" s="1"/>
    </row>
    <row r="38815" spans="15:15" x14ac:dyDescent="0.3">
      <c r="O38815" s="1"/>
    </row>
    <row r="38816" spans="15:15" x14ac:dyDescent="0.3">
      <c r="O38816" s="1"/>
    </row>
    <row r="38817" spans="15:15" x14ac:dyDescent="0.3">
      <c r="O38817" s="1"/>
    </row>
    <row r="38818" spans="15:15" x14ac:dyDescent="0.3">
      <c r="O38818" s="1"/>
    </row>
    <row r="38819" spans="15:15" x14ac:dyDescent="0.3">
      <c r="O38819" s="1"/>
    </row>
    <row r="38820" spans="15:15" x14ac:dyDescent="0.3">
      <c r="O38820" s="1"/>
    </row>
    <row r="38821" spans="15:15" x14ac:dyDescent="0.3">
      <c r="O38821" s="1"/>
    </row>
    <row r="38822" spans="15:15" x14ac:dyDescent="0.3">
      <c r="O38822" s="1"/>
    </row>
    <row r="38823" spans="15:15" x14ac:dyDescent="0.3">
      <c r="O38823" s="1"/>
    </row>
    <row r="38824" spans="15:15" x14ac:dyDescent="0.3">
      <c r="O38824" s="1"/>
    </row>
    <row r="38825" spans="15:15" x14ac:dyDescent="0.3">
      <c r="O38825" s="1"/>
    </row>
    <row r="38826" spans="15:15" x14ac:dyDescent="0.3">
      <c r="O38826" s="1"/>
    </row>
    <row r="38827" spans="15:15" x14ac:dyDescent="0.3">
      <c r="O38827" s="1"/>
    </row>
    <row r="38828" spans="15:15" x14ac:dyDescent="0.3">
      <c r="O38828" s="1"/>
    </row>
    <row r="38829" spans="15:15" x14ac:dyDescent="0.3">
      <c r="O38829" s="1"/>
    </row>
    <row r="38830" spans="15:15" x14ac:dyDescent="0.3">
      <c r="O38830" s="1"/>
    </row>
    <row r="38831" spans="15:15" x14ac:dyDescent="0.3">
      <c r="O38831" s="1"/>
    </row>
    <row r="38832" spans="15:15" x14ac:dyDescent="0.3">
      <c r="O38832" s="1"/>
    </row>
    <row r="38833" spans="15:15" x14ac:dyDescent="0.3">
      <c r="O38833" s="1"/>
    </row>
    <row r="38834" spans="15:15" x14ac:dyDescent="0.3">
      <c r="O38834" s="1"/>
    </row>
    <row r="38835" spans="15:15" x14ac:dyDescent="0.3">
      <c r="O38835" s="1"/>
    </row>
    <row r="38836" spans="15:15" x14ac:dyDescent="0.3">
      <c r="O38836" s="1"/>
    </row>
    <row r="38837" spans="15:15" x14ac:dyDescent="0.3">
      <c r="O38837" s="1"/>
    </row>
    <row r="38838" spans="15:15" x14ac:dyDescent="0.3">
      <c r="O38838" s="1"/>
    </row>
    <row r="38839" spans="15:15" x14ac:dyDescent="0.3">
      <c r="O38839" s="1"/>
    </row>
    <row r="38840" spans="15:15" x14ac:dyDescent="0.3">
      <c r="O38840" s="1"/>
    </row>
    <row r="38841" spans="15:15" x14ac:dyDescent="0.3">
      <c r="O38841" s="1"/>
    </row>
    <row r="38842" spans="15:15" x14ac:dyDescent="0.3">
      <c r="O38842" s="1"/>
    </row>
    <row r="38843" spans="15:15" x14ac:dyDescent="0.3">
      <c r="O38843" s="1"/>
    </row>
    <row r="38844" spans="15:15" x14ac:dyDescent="0.3">
      <c r="O38844" s="1"/>
    </row>
    <row r="38845" spans="15:15" x14ac:dyDescent="0.3">
      <c r="O38845" s="1"/>
    </row>
    <row r="38846" spans="15:15" x14ac:dyDescent="0.3">
      <c r="O38846" s="1"/>
    </row>
    <row r="38847" spans="15:15" x14ac:dyDescent="0.3">
      <c r="O38847" s="1"/>
    </row>
    <row r="38848" spans="15:15" x14ac:dyDescent="0.3">
      <c r="O38848" s="1"/>
    </row>
    <row r="38849" spans="15:15" x14ac:dyDescent="0.3">
      <c r="O38849" s="1"/>
    </row>
    <row r="38850" spans="15:15" x14ac:dyDescent="0.3">
      <c r="O38850" s="1"/>
    </row>
    <row r="38851" spans="15:15" x14ac:dyDescent="0.3">
      <c r="O38851" s="1"/>
    </row>
    <row r="38852" spans="15:15" x14ac:dyDescent="0.3">
      <c r="O38852" s="1"/>
    </row>
    <row r="38853" spans="15:15" x14ac:dyDescent="0.3">
      <c r="O38853" s="1"/>
    </row>
    <row r="38854" spans="15:15" x14ac:dyDescent="0.3">
      <c r="O38854" s="1"/>
    </row>
    <row r="38855" spans="15:15" x14ac:dyDescent="0.3">
      <c r="O38855" s="1"/>
    </row>
    <row r="38856" spans="15:15" x14ac:dyDescent="0.3">
      <c r="O38856" s="1"/>
    </row>
    <row r="38857" spans="15:15" x14ac:dyDescent="0.3">
      <c r="O38857" s="1"/>
    </row>
    <row r="38858" spans="15:15" x14ac:dyDescent="0.3">
      <c r="O38858" s="1"/>
    </row>
    <row r="38859" spans="15:15" x14ac:dyDescent="0.3">
      <c r="O38859" s="1"/>
    </row>
    <row r="38860" spans="15:15" x14ac:dyDescent="0.3">
      <c r="O38860" s="1"/>
    </row>
    <row r="38861" spans="15:15" x14ac:dyDescent="0.3">
      <c r="O38861" s="1"/>
    </row>
    <row r="38862" spans="15:15" x14ac:dyDescent="0.3">
      <c r="O38862" s="1"/>
    </row>
    <row r="38863" spans="15:15" x14ac:dyDescent="0.3">
      <c r="O38863" s="1"/>
    </row>
    <row r="38864" spans="15:15" x14ac:dyDescent="0.3">
      <c r="O38864" s="1"/>
    </row>
    <row r="38865" spans="15:15" x14ac:dyDescent="0.3">
      <c r="O38865" s="1"/>
    </row>
    <row r="38866" spans="15:15" x14ac:dyDescent="0.3">
      <c r="O38866" s="1"/>
    </row>
    <row r="38867" spans="15:15" x14ac:dyDescent="0.3">
      <c r="O38867" s="1"/>
    </row>
    <row r="38868" spans="15:15" x14ac:dyDescent="0.3">
      <c r="O38868" s="1"/>
    </row>
    <row r="38869" spans="15:15" x14ac:dyDescent="0.3">
      <c r="O38869" s="1"/>
    </row>
    <row r="38870" spans="15:15" x14ac:dyDescent="0.3">
      <c r="O38870" s="1"/>
    </row>
    <row r="38871" spans="15:15" x14ac:dyDescent="0.3">
      <c r="O38871" s="1"/>
    </row>
    <row r="38872" spans="15:15" x14ac:dyDescent="0.3">
      <c r="O38872" s="1"/>
    </row>
    <row r="38873" spans="15:15" x14ac:dyDescent="0.3">
      <c r="O38873" s="1"/>
    </row>
    <row r="38874" spans="15:15" x14ac:dyDescent="0.3">
      <c r="O38874" s="1"/>
    </row>
    <row r="38875" spans="15:15" x14ac:dyDescent="0.3">
      <c r="O38875" s="1"/>
    </row>
    <row r="38876" spans="15:15" x14ac:dyDescent="0.3">
      <c r="O38876" s="1"/>
    </row>
    <row r="38877" spans="15:15" x14ac:dyDescent="0.3">
      <c r="O38877" s="1"/>
    </row>
    <row r="38878" spans="15:15" x14ac:dyDescent="0.3">
      <c r="O38878" s="1"/>
    </row>
    <row r="38879" spans="15:15" x14ac:dyDescent="0.3">
      <c r="O38879" s="1"/>
    </row>
    <row r="38880" spans="15:15" x14ac:dyDescent="0.3">
      <c r="O38880" s="1"/>
    </row>
    <row r="38881" spans="15:15" x14ac:dyDescent="0.3">
      <c r="O38881" s="1"/>
    </row>
    <row r="38882" spans="15:15" x14ac:dyDescent="0.3">
      <c r="O38882" s="1"/>
    </row>
    <row r="38883" spans="15:15" x14ac:dyDescent="0.3">
      <c r="O38883" s="1"/>
    </row>
    <row r="38884" spans="15:15" x14ac:dyDescent="0.3">
      <c r="O38884" s="1"/>
    </row>
    <row r="38885" spans="15:15" x14ac:dyDescent="0.3">
      <c r="O38885" s="1"/>
    </row>
    <row r="38886" spans="15:15" x14ac:dyDescent="0.3">
      <c r="O38886" s="1"/>
    </row>
    <row r="38887" spans="15:15" x14ac:dyDescent="0.3">
      <c r="O38887" s="1"/>
    </row>
    <row r="38888" spans="15:15" x14ac:dyDescent="0.3">
      <c r="O38888" s="1"/>
    </row>
    <row r="38889" spans="15:15" x14ac:dyDescent="0.3">
      <c r="O38889" s="1"/>
    </row>
    <row r="38890" spans="15:15" x14ac:dyDescent="0.3">
      <c r="O38890" s="1"/>
    </row>
    <row r="38891" spans="15:15" x14ac:dyDescent="0.3">
      <c r="O38891" s="1"/>
    </row>
    <row r="38892" spans="15:15" x14ac:dyDescent="0.3">
      <c r="O38892" s="1"/>
    </row>
    <row r="38893" spans="15:15" x14ac:dyDescent="0.3">
      <c r="O38893" s="1"/>
    </row>
    <row r="38894" spans="15:15" x14ac:dyDescent="0.3">
      <c r="O38894" s="1"/>
    </row>
    <row r="38895" spans="15:15" x14ac:dyDescent="0.3">
      <c r="O38895" s="1"/>
    </row>
    <row r="38896" spans="15:15" x14ac:dyDescent="0.3">
      <c r="O38896" s="1"/>
    </row>
    <row r="38897" spans="15:15" x14ac:dyDescent="0.3">
      <c r="O38897" s="1"/>
    </row>
    <row r="38898" spans="15:15" x14ac:dyDescent="0.3">
      <c r="O38898" s="1"/>
    </row>
    <row r="38899" spans="15:15" x14ac:dyDescent="0.3">
      <c r="O38899" s="1"/>
    </row>
    <row r="38900" spans="15:15" x14ac:dyDescent="0.3">
      <c r="O38900" s="1"/>
    </row>
    <row r="38901" spans="15:15" x14ac:dyDescent="0.3">
      <c r="O38901" s="1"/>
    </row>
    <row r="38902" spans="15:15" x14ac:dyDescent="0.3">
      <c r="O38902" s="1"/>
    </row>
    <row r="38903" spans="15:15" x14ac:dyDescent="0.3">
      <c r="O38903" s="1"/>
    </row>
    <row r="38904" spans="15:15" x14ac:dyDescent="0.3">
      <c r="O38904" s="1"/>
    </row>
    <row r="38905" spans="15:15" x14ac:dyDescent="0.3">
      <c r="O38905" s="1"/>
    </row>
    <row r="38906" spans="15:15" x14ac:dyDescent="0.3">
      <c r="O38906" s="1"/>
    </row>
    <row r="38907" spans="15:15" x14ac:dyDescent="0.3">
      <c r="O38907" s="1"/>
    </row>
    <row r="38908" spans="15:15" x14ac:dyDescent="0.3">
      <c r="O38908" s="1"/>
    </row>
    <row r="38909" spans="15:15" x14ac:dyDescent="0.3">
      <c r="O38909" s="1"/>
    </row>
    <row r="38910" spans="15:15" x14ac:dyDescent="0.3">
      <c r="O38910" s="1"/>
    </row>
    <row r="38911" spans="15:15" x14ac:dyDescent="0.3">
      <c r="O38911" s="1"/>
    </row>
    <row r="38912" spans="15:15" x14ac:dyDescent="0.3">
      <c r="O38912" s="1"/>
    </row>
    <row r="38913" spans="15:15" x14ac:dyDescent="0.3">
      <c r="O38913" s="1"/>
    </row>
    <row r="38914" spans="15:15" x14ac:dyDescent="0.3">
      <c r="O38914" s="1"/>
    </row>
    <row r="38915" spans="15:15" x14ac:dyDescent="0.3">
      <c r="O38915" s="1"/>
    </row>
    <row r="38916" spans="15:15" x14ac:dyDescent="0.3">
      <c r="O38916" s="1"/>
    </row>
    <row r="38917" spans="15:15" x14ac:dyDescent="0.3">
      <c r="O38917" s="1"/>
    </row>
    <row r="38918" spans="15:15" x14ac:dyDescent="0.3">
      <c r="O38918" s="1"/>
    </row>
    <row r="38919" spans="15:15" x14ac:dyDescent="0.3">
      <c r="O38919" s="1"/>
    </row>
    <row r="38920" spans="15:15" x14ac:dyDescent="0.3">
      <c r="O38920" s="1"/>
    </row>
    <row r="38921" spans="15:15" x14ac:dyDescent="0.3">
      <c r="O38921" s="1"/>
    </row>
    <row r="38922" spans="15:15" x14ac:dyDescent="0.3">
      <c r="O38922" s="1"/>
    </row>
    <row r="38923" spans="15:15" x14ac:dyDescent="0.3">
      <c r="O38923" s="1"/>
    </row>
    <row r="38924" spans="15:15" x14ac:dyDescent="0.3">
      <c r="O38924" s="1"/>
    </row>
    <row r="38925" spans="15:15" x14ac:dyDescent="0.3">
      <c r="O38925" s="1"/>
    </row>
    <row r="38926" spans="15:15" x14ac:dyDescent="0.3">
      <c r="O38926" s="1"/>
    </row>
    <row r="38927" spans="15:15" x14ac:dyDescent="0.3">
      <c r="O38927" s="1"/>
    </row>
    <row r="38928" spans="15:15" x14ac:dyDescent="0.3">
      <c r="O38928" s="1"/>
    </row>
    <row r="38929" spans="15:15" x14ac:dyDescent="0.3">
      <c r="O38929" s="1"/>
    </row>
    <row r="38930" spans="15:15" x14ac:dyDescent="0.3">
      <c r="O38930" s="1"/>
    </row>
    <row r="38931" spans="15:15" x14ac:dyDescent="0.3">
      <c r="O38931" s="1"/>
    </row>
    <row r="38932" spans="15:15" x14ac:dyDescent="0.3">
      <c r="O38932" s="1"/>
    </row>
    <row r="38933" spans="15:15" x14ac:dyDescent="0.3">
      <c r="O38933" s="1"/>
    </row>
    <row r="38934" spans="15:15" x14ac:dyDescent="0.3">
      <c r="O38934" s="1"/>
    </row>
    <row r="38935" spans="15:15" x14ac:dyDescent="0.3">
      <c r="O38935" s="1"/>
    </row>
    <row r="38936" spans="15:15" x14ac:dyDescent="0.3">
      <c r="O38936" s="1"/>
    </row>
    <row r="38937" spans="15:15" x14ac:dyDescent="0.3">
      <c r="O38937" s="1"/>
    </row>
    <row r="38938" spans="15:15" x14ac:dyDescent="0.3">
      <c r="O38938" s="1"/>
    </row>
    <row r="38939" spans="15:15" x14ac:dyDescent="0.3">
      <c r="O38939" s="1"/>
    </row>
    <row r="38940" spans="15:15" x14ac:dyDescent="0.3">
      <c r="O38940" s="1"/>
    </row>
    <row r="38941" spans="15:15" x14ac:dyDescent="0.3">
      <c r="O38941" s="1"/>
    </row>
    <row r="38942" spans="15:15" x14ac:dyDescent="0.3">
      <c r="O38942" s="1"/>
    </row>
    <row r="38943" spans="15:15" x14ac:dyDescent="0.3">
      <c r="O38943" s="1"/>
    </row>
    <row r="38944" spans="15:15" x14ac:dyDescent="0.3">
      <c r="O38944" s="1"/>
    </row>
    <row r="38945" spans="15:15" x14ac:dyDescent="0.3">
      <c r="O38945" s="1"/>
    </row>
    <row r="38946" spans="15:15" x14ac:dyDescent="0.3">
      <c r="O38946" s="1"/>
    </row>
    <row r="38947" spans="15:15" x14ac:dyDescent="0.3">
      <c r="O38947" s="1"/>
    </row>
    <row r="38948" spans="15:15" x14ac:dyDescent="0.3">
      <c r="O38948" s="1"/>
    </row>
    <row r="38949" spans="15:15" x14ac:dyDescent="0.3">
      <c r="O38949" s="1"/>
    </row>
    <row r="38950" spans="15:15" x14ac:dyDescent="0.3">
      <c r="O38950" s="1"/>
    </row>
    <row r="38951" spans="15:15" x14ac:dyDescent="0.3">
      <c r="O38951" s="1"/>
    </row>
    <row r="38952" spans="15:15" x14ac:dyDescent="0.3">
      <c r="O38952" s="1"/>
    </row>
    <row r="38953" spans="15:15" x14ac:dyDescent="0.3">
      <c r="O38953" s="1"/>
    </row>
    <row r="38954" spans="15:15" x14ac:dyDescent="0.3">
      <c r="O38954" s="1"/>
    </row>
    <row r="38955" spans="15:15" x14ac:dyDescent="0.3">
      <c r="O38955" s="1"/>
    </row>
    <row r="38956" spans="15:15" x14ac:dyDescent="0.3">
      <c r="O38956" s="1"/>
    </row>
    <row r="38957" spans="15:15" x14ac:dyDescent="0.3">
      <c r="O38957" s="1"/>
    </row>
    <row r="38958" spans="15:15" x14ac:dyDescent="0.3">
      <c r="O38958" s="1"/>
    </row>
    <row r="38959" spans="15:15" x14ac:dyDescent="0.3">
      <c r="O38959" s="1"/>
    </row>
    <row r="38960" spans="15:15" x14ac:dyDescent="0.3">
      <c r="O38960" s="1"/>
    </row>
    <row r="38961" spans="15:15" x14ac:dyDescent="0.3">
      <c r="O38961" s="1"/>
    </row>
    <row r="38962" spans="15:15" x14ac:dyDescent="0.3">
      <c r="O38962" s="1"/>
    </row>
    <row r="38963" spans="15:15" x14ac:dyDescent="0.3">
      <c r="O38963" s="1"/>
    </row>
    <row r="38964" spans="15:15" x14ac:dyDescent="0.3">
      <c r="O38964" s="1"/>
    </row>
    <row r="38965" spans="15:15" x14ac:dyDescent="0.3">
      <c r="O38965" s="1"/>
    </row>
    <row r="38966" spans="15:15" x14ac:dyDescent="0.3">
      <c r="O38966" s="1"/>
    </row>
    <row r="38967" spans="15:15" x14ac:dyDescent="0.3">
      <c r="O38967" s="1"/>
    </row>
    <row r="38968" spans="15:15" x14ac:dyDescent="0.3">
      <c r="O38968" s="1"/>
    </row>
    <row r="38969" spans="15:15" x14ac:dyDescent="0.3">
      <c r="O38969" s="1"/>
    </row>
    <row r="38970" spans="15:15" x14ac:dyDescent="0.3">
      <c r="O38970" s="1"/>
    </row>
    <row r="38971" spans="15:15" x14ac:dyDescent="0.3">
      <c r="O38971" s="1"/>
    </row>
    <row r="38972" spans="15:15" x14ac:dyDescent="0.3">
      <c r="O38972" s="1"/>
    </row>
    <row r="38973" spans="15:15" x14ac:dyDescent="0.3">
      <c r="O38973" s="1"/>
    </row>
    <row r="38974" spans="15:15" x14ac:dyDescent="0.3">
      <c r="O38974" s="1"/>
    </row>
    <row r="38975" spans="15:15" x14ac:dyDescent="0.3">
      <c r="O38975" s="1"/>
    </row>
    <row r="38976" spans="15:15" x14ac:dyDescent="0.3">
      <c r="O38976" s="1"/>
    </row>
    <row r="38977" spans="15:15" x14ac:dyDescent="0.3">
      <c r="O38977" s="1"/>
    </row>
    <row r="38978" spans="15:15" x14ac:dyDescent="0.3">
      <c r="O38978" s="1"/>
    </row>
    <row r="38979" spans="15:15" x14ac:dyDescent="0.3">
      <c r="O38979" s="1"/>
    </row>
    <row r="38980" spans="15:15" x14ac:dyDescent="0.3">
      <c r="O38980" s="1"/>
    </row>
    <row r="38981" spans="15:15" x14ac:dyDescent="0.3">
      <c r="O38981" s="1"/>
    </row>
    <row r="38982" spans="15:15" x14ac:dyDescent="0.3">
      <c r="O38982" s="1"/>
    </row>
    <row r="38983" spans="15:15" x14ac:dyDescent="0.3">
      <c r="O38983" s="1"/>
    </row>
    <row r="38984" spans="15:15" x14ac:dyDescent="0.3">
      <c r="O38984" s="1"/>
    </row>
    <row r="38985" spans="15:15" x14ac:dyDescent="0.3">
      <c r="O38985" s="1"/>
    </row>
    <row r="38986" spans="15:15" x14ac:dyDescent="0.3">
      <c r="O38986" s="1"/>
    </row>
    <row r="38987" spans="15:15" x14ac:dyDescent="0.3">
      <c r="O38987" s="1"/>
    </row>
    <row r="38988" spans="15:15" x14ac:dyDescent="0.3">
      <c r="O38988" s="1"/>
    </row>
    <row r="38989" spans="15:15" x14ac:dyDescent="0.3">
      <c r="O38989" s="1"/>
    </row>
    <row r="38990" spans="15:15" x14ac:dyDescent="0.3">
      <c r="O38990" s="1"/>
    </row>
    <row r="38991" spans="15:15" x14ac:dyDescent="0.3">
      <c r="O38991" s="1"/>
    </row>
    <row r="38992" spans="15:15" x14ac:dyDescent="0.3">
      <c r="O38992" s="1"/>
    </row>
    <row r="38993" spans="15:15" x14ac:dyDescent="0.3">
      <c r="O38993" s="1"/>
    </row>
    <row r="38994" spans="15:15" x14ac:dyDescent="0.3">
      <c r="O38994" s="1"/>
    </row>
    <row r="38995" spans="15:15" x14ac:dyDescent="0.3">
      <c r="O38995" s="1"/>
    </row>
    <row r="38996" spans="15:15" x14ac:dyDescent="0.3">
      <c r="O38996" s="1"/>
    </row>
    <row r="38997" spans="15:15" x14ac:dyDescent="0.3">
      <c r="O38997" s="1"/>
    </row>
    <row r="38998" spans="15:15" x14ac:dyDescent="0.3">
      <c r="O38998" s="1"/>
    </row>
    <row r="38999" spans="15:15" x14ac:dyDescent="0.3">
      <c r="O38999" s="1"/>
    </row>
    <row r="39000" spans="15:15" x14ac:dyDescent="0.3">
      <c r="O39000" s="1"/>
    </row>
    <row r="39001" spans="15:15" x14ac:dyDescent="0.3">
      <c r="O39001" s="1"/>
    </row>
    <row r="39002" spans="15:15" x14ac:dyDescent="0.3">
      <c r="O39002" s="1"/>
    </row>
    <row r="39003" spans="15:15" x14ac:dyDescent="0.3">
      <c r="O39003" s="1"/>
    </row>
    <row r="39004" spans="15:15" x14ac:dyDescent="0.3">
      <c r="O39004" s="1"/>
    </row>
    <row r="39005" spans="15:15" x14ac:dyDescent="0.3">
      <c r="O39005" s="1"/>
    </row>
    <row r="39006" spans="15:15" x14ac:dyDescent="0.3">
      <c r="O39006" s="1"/>
    </row>
    <row r="39007" spans="15:15" x14ac:dyDescent="0.3">
      <c r="O39007" s="1"/>
    </row>
    <row r="39008" spans="15:15" x14ac:dyDescent="0.3">
      <c r="O39008" s="1"/>
    </row>
    <row r="39009" spans="15:15" x14ac:dyDescent="0.3">
      <c r="O39009" s="1"/>
    </row>
    <row r="39010" spans="15:15" x14ac:dyDescent="0.3">
      <c r="O39010" s="1"/>
    </row>
    <row r="39011" spans="15:15" x14ac:dyDescent="0.3">
      <c r="O39011" s="1"/>
    </row>
    <row r="39012" spans="15:15" x14ac:dyDescent="0.3">
      <c r="O39012" s="1"/>
    </row>
    <row r="39013" spans="15:15" x14ac:dyDescent="0.3">
      <c r="O39013" s="1"/>
    </row>
    <row r="39014" spans="15:15" x14ac:dyDescent="0.3">
      <c r="O39014" s="1"/>
    </row>
    <row r="39015" spans="15:15" x14ac:dyDescent="0.3">
      <c r="O39015" s="1"/>
    </row>
    <row r="39016" spans="15:15" x14ac:dyDescent="0.3">
      <c r="O39016" s="1"/>
    </row>
    <row r="39017" spans="15:15" x14ac:dyDescent="0.3">
      <c r="O39017" s="1"/>
    </row>
    <row r="39018" spans="15:15" x14ac:dyDescent="0.3">
      <c r="O39018" s="1"/>
    </row>
    <row r="39019" spans="15:15" x14ac:dyDescent="0.3">
      <c r="O39019" s="1"/>
    </row>
    <row r="39020" spans="15:15" x14ac:dyDescent="0.3">
      <c r="O39020" s="1"/>
    </row>
    <row r="39021" spans="15:15" x14ac:dyDescent="0.3">
      <c r="O39021" s="1"/>
    </row>
    <row r="39022" spans="15:15" x14ac:dyDescent="0.3">
      <c r="O39022" s="1"/>
    </row>
    <row r="39023" spans="15:15" x14ac:dyDescent="0.3">
      <c r="O39023" s="1"/>
    </row>
    <row r="39024" spans="15:15" x14ac:dyDescent="0.3">
      <c r="O39024" s="1"/>
    </row>
    <row r="39025" spans="15:15" x14ac:dyDescent="0.3">
      <c r="O39025" s="1"/>
    </row>
    <row r="39026" spans="15:15" x14ac:dyDescent="0.3">
      <c r="O39026" s="1"/>
    </row>
    <row r="39027" spans="15:15" x14ac:dyDescent="0.3">
      <c r="O39027" s="1"/>
    </row>
    <row r="39028" spans="15:15" x14ac:dyDescent="0.3">
      <c r="O39028" s="1"/>
    </row>
    <row r="39029" spans="15:15" x14ac:dyDescent="0.3">
      <c r="O39029" s="1"/>
    </row>
    <row r="39030" spans="15:15" x14ac:dyDescent="0.3">
      <c r="O39030" s="1"/>
    </row>
    <row r="39031" spans="15:15" x14ac:dyDescent="0.3">
      <c r="O39031" s="1"/>
    </row>
    <row r="39032" spans="15:15" x14ac:dyDescent="0.3">
      <c r="O39032" s="1"/>
    </row>
    <row r="39033" spans="15:15" x14ac:dyDescent="0.3">
      <c r="O39033" s="1"/>
    </row>
    <row r="39034" spans="15:15" x14ac:dyDescent="0.3">
      <c r="O39034" s="1"/>
    </row>
    <row r="39035" spans="15:15" x14ac:dyDescent="0.3">
      <c r="O39035" s="1"/>
    </row>
    <row r="39036" spans="15:15" x14ac:dyDescent="0.3">
      <c r="O39036" s="1"/>
    </row>
    <row r="39037" spans="15:15" x14ac:dyDescent="0.3">
      <c r="O39037" s="1"/>
    </row>
    <row r="39038" spans="15:15" x14ac:dyDescent="0.3">
      <c r="O39038" s="1"/>
    </row>
    <row r="39039" spans="15:15" x14ac:dyDescent="0.3">
      <c r="O39039" s="1"/>
    </row>
    <row r="39040" spans="15:15" x14ac:dyDescent="0.3">
      <c r="O39040" s="1"/>
    </row>
    <row r="39041" spans="15:15" x14ac:dyDescent="0.3">
      <c r="O39041" s="1"/>
    </row>
    <row r="39042" spans="15:15" x14ac:dyDescent="0.3">
      <c r="O39042" s="1"/>
    </row>
    <row r="39043" spans="15:15" x14ac:dyDescent="0.3">
      <c r="O39043" s="1"/>
    </row>
    <row r="39044" spans="15:15" x14ac:dyDescent="0.3">
      <c r="O39044" s="1"/>
    </row>
    <row r="39045" spans="15:15" x14ac:dyDescent="0.3">
      <c r="O39045" s="1"/>
    </row>
    <row r="39046" spans="15:15" x14ac:dyDescent="0.3">
      <c r="O39046" s="1"/>
    </row>
    <row r="39047" spans="15:15" x14ac:dyDescent="0.3">
      <c r="O39047" s="1"/>
    </row>
    <row r="39048" spans="15:15" x14ac:dyDescent="0.3">
      <c r="O39048" s="1"/>
    </row>
    <row r="39049" spans="15:15" x14ac:dyDescent="0.3">
      <c r="O39049" s="1"/>
    </row>
    <row r="39050" spans="15:15" x14ac:dyDescent="0.3">
      <c r="O39050" s="1"/>
    </row>
    <row r="39051" spans="15:15" x14ac:dyDescent="0.3">
      <c r="O39051" s="1"/>
    </row>
    <row r="39052" spans="15:15" x14ac:dyDescent="0.3">
      <c r="O39052" s="1"/>
    </row>
    <row r="39053" spans="15:15" x14ac:dyDescent="0.3">
      <c r="O39053" s="1"/>
    </row>
    <row r="39054" spans="15:15" x14ac:dyDescent="0.3">
      <c r="O39054" s="1"/>
    </row>
    <row r="39055" spans="15:15" x14ac:dyDescent="0.3">
      <c r="O39055" s="1"/>
    </row>
    <row r="39056" spans="15:15" x14ac:dyDescent="0.3">
      <c r="O39056" s="1"/>
    </row>
    <row r="39057" spans="15:15" x14ac:dyDescent="0.3">
      <c r="O39057" s="1"/>
    </row>
    <row r="39058" spans="15:15" x14ac:dyDescent="0.3">
      <c r="O39058" s="1"/>
    </row>
    <row r="39059" spans="15:15" x14ac:dyDescent="0.3">
      <c r="O39059" s="1"/>
    </row>
    <row r="39060" spans="15:15" x14ac:dyDescent="0.3">
      <c r="O39060" s="1"/>
    </row>
    <row r="39061" spans="15:15" x14ac:dyDescent="0.3">
      <c r="O39061" s="1"/>
    </row>
    <row r="39062" spans="15:15" x14ac:dyDescent="0.3">
      <c r="O39062" s="1"/>
    </row>
    <row r="39063" spans="15:15" x14ac:dyDescent="0.3">
      <c r="O39063" s="1"/>
    </row>
    <row r="39064" spans="15:15" x14ac:dyDescent="0.3">
      <c r="O39064" s="1"/>
    </row>
    <row r="39065" spans="15:15" x14ac:dyDescent="0.3">
      <c r="O39065" s="1"/>
    </row>
    <row r="39066" spans="15:15" x14ac:dyDescent="0.3">
      <c r="O39066" s="1"/>
    </row>
    <row r="39067" spans="15:15" x14ac:dyDescent="0.3">
      <c r="O39067" s="1"/>
    </row>
    <row r="39068" spans="15:15" x14ac:dyDescent="0.3">
      <c r="O39068" s="1"/>
    </row>
    <row r="39069" spans="15:15" x14ac:dyDescent="0.3">
      <c r="O39069" s="1"/>
    </row>
    <row r="39070" spans="15:15" x14ac:dyDescent="0.3">
      <c r="O39070" s="1"/>
    </row>
    <row r="39071" spans="15:15" x14ac:dyDescent="0.3">
      <c r="O39071" s="1"/>
    </row>
    <row r="39072" spans="15:15" x14ac:dyDescent="0.3">
      <c r="O39072" s="1"/>
    </row>
    <row r="39073" spans="15:15" x14ac:dyDescent="0.3">
      <c r="O39073" s="1"/>
    </row>
    <row r="39074" spans="15:15" x14ac:dyDescent="0.3">
      <c r="O39074" s="1"/>
    </row>
    <row r="39075" spans="15:15" x14ac:dyDescent="0.3">
      <c r="O39075" s="1"/>
    </row>
    <row r="39076" spans="15:15" x14ac:dyDescent="0.3">
      <c r="O39076" s="1"/>
    </row>
    <row r="39077" spans="15:15" x14ac:dyDescent="0.3">
      <c r="O39077" s="1"/>
    </row>
    <row r="39078" spans="15:15" x14ac:dyDescent="0.3">
      <c r="O39078" s="1"/>
    </row>
    <row r="39079" spans="15:15" x14ac:dyDescent="0.3">
      <c r="O39079" s="1"/>
    </row>
    <row r="39080" spans="15:15" x14ac:dyDescent="0.3">
      <c r="O39080" s="1"/>
    </row>
    <row r="39081" spans="15:15" x14ac:dyDescent="0.3">
      <c r="O39081" s="1"/>
    </row>
    <row r="39082" spans="15:15" x14ac:dyDescent="0.3">
      <c r="O39082" s="1"/>
    </row>
    <row r="39083" spans="15:15" x14ac:dyDescent="0.3">
      <c r="O39083" s="1"/>
    </row>
    <row r="39084" spans="15:15" x14ac:dyDescent="0.3">
      <c r="O39084" s="1"/>
    </row>
    <row r="39085" spans="15:15" x14ac:dyDescent="0.3">
      <c r="O39085" s="1"/>
    </row>
    <row r="39086" spans="15:15" x14ac:dyDescent="0.3">
      <c r="O39086" s="1"/>
    </row>
    <row r="39087" spans="15:15" x14ac:dyDescent="0.3">
      <c r="O39087" s="1"/>
    </row>
    <row r="39088" spans="15:15" x14ac:dyDescent="0.3">
      <c r="O39088" s="1"/>
    </row>
    <row r="39089" spans="15:15" x14ac:dyDescent="0.3">
      <c r="O39089" s="1"/>
    </row>
    <row r="39090" spans="15:15" x14ac:dyDescent="0.3">
      <c r="O39090" s="1"/>
    </row>
    <row r="39091" spans="15:15" x14ac:dyDescent="0.3">
      <c r="O39091" s="1"/>
    </row>
    <row r="39092" spans="15:15" x14ac:dyDescent="0.3">
      <c r="O39092" s="1"/>
    </row>
    <row r="39093" spans="15:15" x14ac:dyDescent="0.3">
      <c r="O39093" s="1"/>
    </row>
    <row r="39094" spans="15:15" x14ac:dyDescent="0.3">
      <c r="O39094" s="1"/>
    </row>
    <row r="39095" spans="15:15" x14ac:dyDescent="0.3">
      <c r="O39095" s="1"/>
    </row>
    <row r="39096" spans="15:15" x14ac:dyDescent="0.3">
      <c r="O39096" s="1"/>
    </row>
    <row r="39097" spans="15:15" x14ac:dyDescent="0.3">
      <c r="O39097" s="1"/>
    </row>
    <row r="39098" spans="15:15" x14ac:dyDescent="0.3">
      <c r="O39098" s="1"/>
    </row>
    <row r="39099" spans="15:15" x14ac:dyDescent="0.3">
      <c r="O39099" s="1"/>
    </row>
    <row r="39100" spans="15:15" x14ac:dyDescent="0.3">
      <c r="O39100" s="1"/>
    </row>
    <row r="39101" spans="15:15" x14ac:dyDescent="0.3">
      <c r="O39101" s="1"/>
    </row>
    <row r="39102" spans="15:15" x14ac:dyDescent="0.3">
      <c r="O39102" s="1"/>
    </row>
    <row r="39103" spans="15:15" x14ac:dyDescent="0.3">
      <c r="O39103" s="1"/>
    </row>
    <row r="39104" spans="15:15" x14ac:dyDescent="0.3">
      <c r="O39104" s="1"/>
    </row>
    <row r="39105" spans="15:15" x14ac:dyDescent="0.3">
      <c r="O39105" s="1"/>
    </row>
    <row r="39106" spans="15:15" x14ac:dyDescent="0.3">
      <c r="O39106" s="1"/>
    </row>
    <row r="39107" spans="15:15" x14ac:dyDescent="0.3">
      <c r="O39107" s="1"/>
    </row>
    <row r="39108" spans="15:15" x14ac:dyDescent="0.3">
      <c r="O39108" s="1"/>
    </row>
    <row r="39109" spans="15:15" x14ac:dyDescent="0.3">
      <c r="O39109" s="1"/>
    </row>
    <row r="39110" spans="15:15" x14ac:dyDescent="0.3">
      <c r="O39110" s="1"/>
    </row>
    <row r="39111" spans="15:15" x14ac:dyDescent="0.3">
      <c r="O39111" s="1"/>
    </row>
    <row r="39112" spans="15:15" x14ac:dyDescent="0.3">
      <c r="O39112" s="1"/>
    </row>
    <row r="39113" spans="15:15" x14ac:dyDescent="0.3">
      <c r="O39113" s="1"/>
    </row>
    <row r="39114" spans="15:15" x14ac:dyDescent="0.3">
      <c r="O39114" s="1"/>
    </row>
    <row r="39115" spans="15:15" x14ac:dyDescent="0.3">
      <c r="O39115" s="1"/>
    </row>
    <row r="39116" spans="15:15" x14ac:dyDescent="0.3">
      <c r="O39116" s="1"/>
    </row>
    <row r="39117" spans="15:15" x14ac:dyDescent="0.3">
      <c r="O39117" s="1"/>
    </row>
    <row r="39118" spans="15:15" x14ac:dyDescent="0.3">
      <c r="O39118" s="1"/>
    </row>
    <row r="39119" spans="15:15" x14ac:dyDescent="0.3">
      <c r="O39119" s="1"/>
    </row>
    <row r="39120" spans="15:15" x14ac:dyDescent="0.3">
      <c r="O39120" s="1"/>
    </row>
    <row r="39121" spans="15:15" x14ac:dyDescent="0.3">
      <c r="O39121" s="1"/>
    </row>
    <row r="39122" spans="15:15" x14ac:dyDescent="0.3">
      <c r="O39122" s="1"/>
    </row>
    <row r="39123" spans="15:15" x14ac:dyDescent="0.3">
      <c r="O39123" s="1"/>
    </row>
    <row r="39124" spans="15:15" x14ac:dyDescent="0.3">
      <c r="O39124" s="1"/>
    </row>
    <row r="39125" spans="15:15" x14ac:dyDescent="0.3">
      <c r="O39125" s="1"/>
    </row>
    <row r="39126" spans="15:15" x14ac:dyDescent="0.3">
      <c r="O39126" s="1"/>
    </row>
    <row r="39127" spans="15:15" x14ac:dyDescent="0.3">
      <c r="O39127" s="1"/>
    </row>
    <row r="39128" spans="15:15" x14ac:dyDescent="0.3">
      <c r="O39128" s="1"/>
    </row>
    <row r="39129" spans="15:15" x14ac:dyDescent="0.3">
      <c r="O39129" s="1"/>
    </row>
    <row r="39130" spans="15:15" x14ac:dyDescent="0.3">
      <c r="O39130" s="1"/>
    </row>
    <row r="39131" spans="15:15" x14ac:dyDescent="0.3">
      <c r="O39131" s="1"/>
    </row>
    <row r="39132" spans="15:15" x14ac:dyDescent="0.3">
      <c r="O39132" s="1"/>
    </row>
    <row r="39133" spans="15:15" x14ac:dyDescent="0.3">
      <c r="O39133" s="1"/>
    </row>
    <row r="39134" spans="15:15" x14ac:dyDescent="0.3">
      <c r="O39134" s="1"/>
    </row>
    <row r="39135" spans="15:15" x14ac:dyDescent="0.3">
      <c r="O39135" s="1"/>
    </row>
    <row r="39136" spans="15:15" x14ac:dyDescent="0.3">
      <c r="O39136" s="1"/>
    </row>
    <row r="39137" spans="15:15" x14ac:dyDescent="0.3">
      <c r="O39137" s="1"/>
    </row>
    <row r="39138" spans="15:15" x14ac:dyDescent="0.3">
      <c r="O39138" s="1"/>
    </row>
    <row r="39139" spans="15:15" x14ac:dyDescent="0.3">
      <c r="O39139" s="1"/>
    </row>
    <row r="39140" spans="15:15" x14ac:dyDescent="0.3">
      <c r="O39140" s="1"/>
    </row>
    <row r="39141" spans="15:15" x14ac:dyDescent="0.3">
      <c r="O39141" s="1"/>
    </row>
    <row r="39142" spans="15:15" x14ac:dyDescent="0.3">
      <c r="O39142" s="1"/>
    </row>
    <row r="39143" spans="15:15" x14ac:dyDescent="0.3">
      <c r="O39143" s="1"/>
    </row>
    <row r="39144" spans="15:15" x14ac:dyDescent="0.3">
      <c r="O39144" s="1"/>
    </row>
    <row r="39145" spans="15:15" x14ac:dyDescent="0.3">
      <c r="O39145" s="1"/>
    </row>
    <row r="39146" spans="15:15" x14ac:dyDescent="0.3">
      <c r="O39146" s="1"/>
    </row>
    <row r="39147" spans="15:15" x14ac:dyDescent="0.3">
      <c r="O39147" s="1"/>
    </row>
    <row r="39148" spans="15:15" x14ac:dyDescent="0.3">
      <c r="O39148" s="1"/>
    </row>
    <row r="39149" spans="15:15" x14ac:dyDescent="0.3">
      <c r="O39149" s="1"/>
    </row>
    <row r="39150" spans="15:15" x14ac:dyDescent="0.3">
      <c r="O39150" s="1"/>
    </row>
    <row r="39151" spans="15:15" x14ac:dyDescent="0.3">
      <c r="O39151" s="1"/>
    </row>
    <row r="39152" spans="15:15" x14ac:dyDescent="0.3">
      <c r="O39152" s="1"/>
    </row>
    <row r="39153" spans="15:15" x14ac:dyDescent="0.3">
      <c r="O39153" s="1"/>
    </row>
    <row r="39154" spans="15:15" x14ac:dyDescent="0.3">
      <c r="O39154" s="1"/>
    </row>
    <row r="39155" spans="15:15" x14ac:dyDescent="0.3">
      <c r="O39155" s="1"/>
    </row>
    <row r="39156" spans="15:15" x14ac:dyDescent="0.3">
      <c r="O39156" s="1"/>
    </row>
    <row r="39157" spans="15:15" x14ac:dyDescent="0.3">
      <c r="O39157" s="1"/>
    </row>
    <row r="39158" spans="15:15" x14ac:dyDescent="0.3">
      <c r="O39158" s="1"/>
    </row>
    <row r="39159" spans="15:15" x14ac:dyDescent="0.3">
      <c r="O39159" s="1"/>
    </row>
    <row r="39160" spans="15:15" x14ac:dyDescent="0.3">
      <c r="O39160" s="1"/>
    </row>
    <row r="39161" spans="15:15" x14ac:dyDescent="0.3">
      <c r="O39161" s="1"/>
    </row>
    <row r="39162" spans="15:15" x14ac:dyDescent="0.3">
      <c r="O39162" s="1"/>
    </row>
    <row r="39163" spans="15:15" x14ac:dyDescent="0.3">
      <c r="O39163" s="1"/>
    </row>
    <row r="39164" spans="15:15" x14ac:dyDescent="0.3">
      <c r="O39164" s="1"/>
    </row>
    <row r="39165" spans="15:15" x14ac:dyDescent="0.3">
      <c r="O39165" s="1"/>
    </row>
    <row r="39166" spans="15:15" x14ac:dyDescent="0.3">
      <c r="O39166" s="1"/>
    </row>
    <row r="39167" spans="15:15" x14ac:dyDescent="0.3">
      <c r="O39167" s="1"/>
    </row>
    <row r="39168" spans="15:15" x14ac:dyDescent="0.3">
      <c r="O39168" s="1"/>
    </row>
    <row r="39169" spans="15:15" x14ac:dyDescent="0.3">
      <c r="O39169" s="1"/>
    </row>
    <row r="39170" spans="15:15" x14ac:dyDescent="0.3">
      <c r="O39170" s="1"/>
    </row>
    <row r="39171" spans="15:15" x14ac:dyDescent="0.3">
      <c r="O39171" s="1"/>
    </row>
    <row r="39172" spans="15:15" x14ac:dyDescent="0.3">
      <c r="O39172" s="1"/>
    </row>
    <row r="39173" spans="15:15" x14ac:dyDescent="0.3">
      <c r="O39173" s="1"/>
    </row>
    <row r="39174" spans="15:15" x14ac:dyDescent="0.3">
      <c r="O39174" s="1"/>
    </row>
    <row r="39175" spans="15:15" x14ac:dyDescent="0.3">
      <c r="O39175" s="1"/>
    </row>
    <row r="39176" spans="15:15" x14ac:dyDescent="0.3">
      <c r="O39176" s="1"/>
    </row>
    <row r="39177" spans="15:15" x14ac:dyDescent="0.3">
      <c r="O39177" s="1"/>
    </row>
    <row r="39178" spans="15:15" x14ac:dyDescent="0.3">
      <c r="O39178" s="1"/>
    </row>
    <row r="39179" spans="15:15" x14ac:dyDescent="0.3">
      <c r="O39179" s="1"/>
    </row>
    <row r="39180" spans="15:15" x14ac:dyDescent="0.3">
      <c r="O39180" s="1"/>
    </row>
    <row r="39181" spans="15:15" x14ac:dyDescent="0.3">
      <c r="O39181" s="1"/>
    </row>
    <row r="39182" spans="15:15" x14ac:dyDescent="0.3">
      <c r="O39182" s="1"/>
    </row>
    <row r="39183" spans="15:15" x14ac:dyDescent="0.3">
      <c r="O39183" s="1"/>
    </row>
    <row r="39184" spans="15:15" x14ac:dyDescent="0.3">
      <c r="O39184" s="1"/>
    </row>
    <row r="39185" spans="15:15" x14ac:dyDescent="0.3">
      <c r="O39185" s="1"/>
    </row>
    <row r="39186" spans="15:15" x14ac:dyDescent="0.3">
      <c r="O39186" s="1"/>
    </row>
    <row r="39187" spans="15:15" x14ac:dyDescent="0.3">
      <c r="O39187" s="1"/>
    </row>
    <row r="39188" spans="15:15" x14ac:dyDescent="0.3">
      <c r="O39188" s="1"/>
    </row>
    <row r="39189" spans="15:15" x14ac:dyDescent="0.3">
      <c r="O39189" s="1"/>
    </row>
    <row r="39190" spans="15:15" x14ac:dyDescent="0.3">
      <c r="O39190" s="1"/>
    </row>
    <row r="39191" spans="15:15" x14ac:dyDescent="0.3">
      <c r="O39191" s="1"/>
    </row>
    <row r="39192" spans="15:15" x14ac:dyDescent="0.3">
      <c r="O39192" s="1"/>
    </row>
    <row r="39193" spans="15:15" x14ac:dyDescent="0.3">
      <c r="O39193" s="1"/>
    </row>
    <row r="39194" spans="15:15" x14ac:dyDescent="0.3">
      <c r="O39194" s="1"/>
    </row>
    <row r="39195" spans="15:15" x14ac:dyDescent="0.3">
      <c r="O39195" s="1"/>
    </row>
    <row r="39196" spans="15:15" x14ac:dyDescent="0.3">
      <c r="O39196" s="1"/>
    </row>
    <row r="39197" spans="15:15" x14ac:dyDescent="0.3">
      <c r="O39197" s="1"/>
    </row>
    <row r="39198" spans="15:15" x14ac:dyDescent="0.3">
      <c r="O39198" s="1"/>
    </row>
    <row r="39199" spans="15:15" x14ac:dyDescent="0.3">
      <c r="O39199" s="1"/>
    </row>
    <row r="39200" spans="15:15" x14ac:dyDescent="0.3">
      <c r="O39200" s="1"/>
    </row>
    <row r="39201" spans="15:15" x14ac:dyDescent="0.3">
      <c r="O39201" s="1"/>
    </row>
    <row r="39202" spans="15:15" x14ac:dyDescent="0.3">
      <c r="O39202" s="1"/>
    </row>
    <row r="39203" spans="15:15" x14ac:dyDescent="0.3">
      <c r="O39203" s="1"/>
    </row>
    <row r="39204" spans="15:15" x14ac:dyDescent="0.3">
      <c r="O39204" s="1"/>
    </row>
    <row r="39205" spans="15:15" x14ac:dyDescent="0.3">
      <c r="O39205" s="1"/>
    </row>
    <row r="39206" spans="15:15" x14ac:dyDescent="0.3">
      <c r="O39206" s="1"/>
    </row>
    <row r="39207" spans="15:15" x14ac:dyDescent="0.3">
      <c r="O39207" s="1"/>
    </row>
    <row r="39208" spans="15:15" x14ac:dyDescent="0.3">
      <c r="O39208" s="1"/>
    </row>
    <row r="39209" spans="15:15" x14ac:dyDescent="0.3">
      <c r="O39209" s="1"/>
    </row>
    <row r="39210" spans="15:15" x14ac:dyDescent="0.3">
      <c r="O39210" s="1"/>
    </row>
    <row r="39211" spans="15:15" x14ac:dyDescent="0.3">
      <c r="O39211" s="1"/>
    </row>
    <row r="39212" spans="15:15" x14ac:dyDescent="0.3">
      <c r="O39212" s="1"/>
    </row>
    <row r="39213" spans="15:15" x14ac:dyDescent="0.3">
      <c r="O39213" s="1"/>
    </row>
    <row r="39214" spans="15:15" x14ac:dyDescent="0.3">
      <c r="O39214" s="1"/>
    </row>
    <row r="39215" spans="15:15" x14ac:dyDescent="0.3">
      <c r="O39215" s="1"/>
    </row>
    <row r="39216" spans="15:15" x14ac:dyDescent="0.3">
      <c r="O39216" s="1"/>
    </row>
    <row r="39217" spans="15:15" x14ac:dyDescent="0.3">
      <c r="O39217" s="1"/>
    </row>
    <row r="39218" spans="15:15" x14ac:dyDescent="0.3">
      <c r="O39218" s="1"/>
    </row>
    <row r="39219" spans="15:15" x14ac:dyDescent="0.3">
      <c r="O39219" s="1"/>
    </row>
    <row r="39220" spans="15:15" x14ac:dyDescent="0.3">
      <c r="O39220" s="1"/>
    </row>
    <row r="39221" spans="15:15" x14ac:dyDescent="0.3">
      <c r="O39221" s="1"/>
    </row>
    <row r="39222" spans="15:15" x14ac:dyDescent="0.3">
      <c r="O39222" s="1"/>
    </row>
    <row r="39223" spans="15:15" x14ac:dyDescent="0.3">
      <c r="O39223" s="1"/>
    </row>
    <row r="39224" spans="15:15" x14ac:dyDescent="0.3">
      <c r="O39224" s="1"/>
    </row>
    <row r="39225" spans="15:15" x14ac:dyDescent="0.3">
      <c r="O39225" s="1"/>
    </row>
    <row r="39226" spans="15:15" x14ac:dyDescent="0.3">
      <c r="O39226" s="1"/>
    </row>
    <row r="39227" spans="15:15" x14ac:dyDescent="0.3">
      <c r="O39227" s="1"/>
    </row>
    <row r="39228" spans="15:15" x14ac:dyDescent="0.3">
      <c r="O39228" s="1"/>
    </row>
    <row r="39229" spans="15:15" x14ac:dyDescent="0.3">
      <c r="O39229" s="1"/>
    </row>
    <row r="39230" spans="15:15" x14ac:dyDescent="0.3">
      <c r="O39230" s="1"/>
    </row>
    <row r="39231" spans="15:15" x14ac:dyDescent="0.3">
      <c r="O39231" s="1"/>
    </row>
    <row r="39232" spans="15:15" x14ac:dyDescent="0.3">
      <c r="O39232" s="1"/>
    </row>
    <row r="39233" spans="15:15" x14ac:dyDescent="0.3">
      <c r="O39233" s="1"/>
    </row>
    <row r="39234" spans="15:15" x14ac:dyDescent="0.3">
      <c r="O39234" s="1"/>
    </row>
    <row r="39235" spans="15:15" x14ac:dyDescent="0.3">
      <c r="O39235" s="1"/>
    </row>
    <row r="39236" spans="15:15" x14ac:dyDescent="0.3">
      <c r="O39236" s="1"/>
    </row>
    <row r="39237" spans="15:15" x14ac:dyDescent="0.3">
      <c r="O39237" s="1"/>
    </row>
    <row r="39238" spans="15:15" x14ac:dyDescent="0.3">
      <c r="O39238" s="1"/>
    </row>
    <row r="39239" spans="15:15" x14ac:dyDescent="0.3">
      <c r="O39239" s="1"/>
    </row>
    <row r="39240" spans="15:15" x14ac:dyDescent="0.3">
      <c r="O39240" s="1"/>
    </row>
    <row r="39241" spans="15:15" x14ac:dyDescent="0.3">
      <c r="O39241" s="1"/>
    </row>
    <row r="39242" spans="15:15" x14ac:dyDescent="0.3">
      <c r="O39242" s="1"/>
    </row>
    <row r="39243" spans="15:15" x14ac:dyDescent="0.3">
      <c r="O39243" s="1"/>
    </row>
    <row r="39244" spans="15:15" x14ac:dyDescent="0.3">
      <c r="O39244" s="1"/>
    </row>
    <row r="39245" spans="15:15" x14ac:dyDescent="0.3">
      <c r="O39245" s="1"/>
    </row>
    <row r="39246" spans="15:15" x14ac:dyDescent="0.3">
      <c r="O39246" s="1"/>
    </row>
    <row r="39247" spans="15:15" x14ac:dyDescent="0.3">
      <c r="O39247" s="1"/>
    </row>
    <row r="39248" spans="15:15" x14ac:dyDescent="0.3">
      <c r="O39248" s="1"/>
    </row>
    <row r="39249" spans="15:15" x14ac:dyDescent="0.3">
      <c r="O39249" s="1"/>
    </row>
    <row r="39250" spans="15:15" x14ac:dyDescent="0.3">
      <c r="O39250" s="1"/>
    </row>
    <row r="39251" spans="15:15" x14ac:dyDescent="0.3">
      <c r="O39251" s="1"/>
    </row>
    <row r="39252" spans="15:15" x14ac:dyDescent="0.3">
      <c r="O39252" s="1"/>
    </row>
    <row r="39253" spans="15:15" x14ac:dyDescent="0.3">
      <c r="O39253" s="1"/>
    </row>
    <row r="39254" spans="15:15" x14ac:dyDescent="0.3">
      <c r="O39254" s="1"/>
    </row>
    <row r="39255" spans="15:15" x14ac:dyDescent="0.3">
      <c r="O39255" s="1"/>
    </row>
    <row r="39256" spans="15:15" x14ac:dyDescent="0.3">
      <c r="O39256" s="1"/>
    </row>
    <row r="39257" spans="15:15" x14ac:dyDescent="0.3">
      <c r="O39257" s="1"/>
    </row>
    <row r="39258" spans="15:15" x14ac:dyDescent="0.3">
      <c r="O39258" s="1"/>
    </row>
    <row r="39259" spans="15:15" x14ac:dyDescent="0.3">
      <c r="O39259" s="1"/>
    </row>
    <row r="39260" spans="15:15" x14ac:dyDescent="0.3">
      <c r="O39260" s="1"/>
    </row>
    <row r="39261" spans="15:15" x14ac:dyDescent="0.3">
      <c r="O39261" s="1"/>
    </row>
    <row r="39262" spans="15:15" x14ac:dyDescent="0.3">
      <c r="O39262" s="1"/>
    </row>
    <row r="39263" spans="15:15" x14ac:dyDescent="0.3">
      <c r="O39263" s="1"/>
    </row>
    <row r="39264" spans="15:15" x14ac:dyDescent="0.3">
      <c r="O39264" s="1"/>
    </row>
    <row r="39265" spans="15:15" x14ac:dyDescent="0.3">
      <c r="O39265" s="1"/>
    </row>
    <row r="39266" spans="15:15" x14ac:dyDescent="0.3">
      <c r="O39266" s="1"/>
    </row>
    <row r="39267" spans="15:15" x14ac:dyDescent="0.3">
      <c r="O39267" s="1"/>
    </row>
    <row r="39268" spans="15:15" x14ac:dyDescent="0.3">
      <c r="O39268" s="1"/>
    </row>
    <row r="39269" spans="15:15" x14ac:dyDescent="0.3">
      <c r="O39269" s="1"/>
    </row>
    <row r="39270" spans="15:15" x14ac:dyDescent="0.3">
      <c r="O39270" s="1"/>
    </row>
    <row r="39271" spans="15:15" x14ac:dyDescent="0.3">
      <c r="O39271" s="1"/>
    </row>
    <row r="39272" spans="15:15" x14ac:dyDescent="0.3">
      <c r="O39272" s="1"/>
    </row>
    <row r="39273" spans="15:15" x14ac:dyDescent="0.3">
      <c r="O39273" s="1"/>
    </row>
    <row r="39274" spans="15:15" x14ac:dyDescent="0.3">
      <c r="O39274" s="1"/>
    </row>
    <row r="39275" spans="15:15" x14ac:dyDescent="0.3">
      <c r="O39275" s="1"/>
    </row>
    <row r="39276" spans="15:15" x14ac:dyDescent="0.3">
      <c r="O39276" s="1"/>
    </row>
    <row r="39277" spans="15:15" x14ac:dyDescent="0.3">
      <c r="O39277" s="1"/>
    </row>
    <row r="39278" spans="15:15" x14ac:dyDescent="0.3">
      <c r="O39278" s="1"/>
    </row>
    <row r="39279" spans="15:15" x14ac:dyDescent="0.3">
      <c r="O39279" s="1"/>
    </row>
    <row r="39280" spans="15:15" x14ac:dyDescent="0.3">
      <c r="O39280" s="1"/>
    </row>
    <row r="39281" spans="15:15" x14ac:dyDescent="0.3">
      <c r="O39281" s="1"/>
    </row>
    <row r="39282" spans="15:15" x14ac:dyDescent="0.3">
      <c r="O39282" s="1"/>
    </row>
    <row r="39283" spans="15:15" x14ac:dyDescent="0.3">
      <c r="O39283" s="1"/>
    </row>
    <row r="39284" spans="15:15" x14ac:dyDescent="0.3">
      <c r="O39284" s="1"/>
    </row>
    <row r="39285" spans="15:15" x14ac:dyDescent="0.3">
      <c r="O39285" s="1"/>
    </row>
    <row r="39286" spans="15:15" x14ac:dyDescent="0.3">
      <c r="O39286" s="1"/>
    </row>
    <row r="39287" spans="15:15" x14ac:dyDescent="0.3">
      <c r="O39287" s="1"/>
    </row>
    <row r="39288" spans="15:15" x14ac:dyDescent="0.3">
      <c r="O39288" s="1"/>
    </row>
    <row r="39289" spans="15:15" x14ac:dyDescent="0.3">
      <c r="O39289" s="1"/>
    </row>
    <row r="39290" spans="15:15" x14ac:dyDescent="0.3">
      <c r="O39290" s="1"/>
    </row>
    <row r="39291" spans="15:15" x14ac:dyDescent="0.3">
      <c r="O39291" s="1"/>
    </row>
    <row r="39292" spans="15:15" x14ac:dyDescent="0.3">
      <c r="O39292" s="1"/>
    </row>
    <row r="39293" spans="15:15" x14ac:dyDescent="0.3">
      <c r="O39293" s="1"/>
    </row>
    <row r="39294" spans="15:15" x14ac:dyDescent="0.3">
      <c r="O39294" s="1"/>
    </row>
    <row r="39295" spans="15:15" x14ac:dyDescent="0.3">
      <c r="O39295" s="1"/>
    </row>
    <row r="39296" spans="15:15" x14ac:dyDescent="0.3">
      <c r="O39296" s="1"/>
    </row>
    <row r="39297" spans="15:15" x14ac:dyDescent="0.3">
      <c r="O39297" s="1"/>
    </row>
    <row r="39298" spans="15:15" x14ac:dyDescent="0.3">
      <c r="O39298" s="1"/>
    </row>
    <row r="39299" spans="15:15" x14ac:dyDescent="0.3">
      <c r="O39299" s="1"/>
    </row>
    <row r="39300" spans="15:15" x14ac:dyDescent="0.3">
      <c r="O39300" s="1"/>
    </row>
    <row r="39301" spans="15:15" x14ac:dyDescent="0.3">
      <c r="O39301" s="1"/>
    </row>
    <row r="39302" spans="15:15" x14ac:dyDescent="0.3">
      <c r="O39302" s="1"/>
    </row>
    <row r="39303" spans="15:15" x14ac:dyDescent="0.3">
      <c r="O39303" s="1"/>
    </row>
    <row r="39304" spans="15:15" x14ac:dyDescent="0.3">
      <c r="O39304" s="1"/>
    </row>
    <row r="39305" spans="15:15" x14ac:dyDescent="0.3">
      <c r="O39305" s="1"/>
    </row>
    <row r="39306" spans="15:15" x14ac:dyDescent="0.3">
      <c r="O39306" s="1"/>
    </row>
    <row r="39307" spans="15:15" x14ac:dyDescent="0.3">
      <c r="O39307" s="1"/>
    </row>
    <row r="39308" spans="15:15" x14ac:dyDescent="0.3">
      <c r="O39308" s="1"/>
    </row>
    <row r="39309" spans="15:15" x14ac:dyDescent="0.3">
      <c r="O39309" s="1"/>
    </row>
    <row r="39310" spans="15:15" x14ac:dyDescent="0.3">
      <c r="O39310" s="1"/>
    </row>
    <row r="39311" spans="15:15" x14ac:dyDescent="0.3">
      <c r="O39311" s="1"/>
    </row>
    <row r="39312" spans="15:15" x14ac:dyDescent="0.3">
      <c r="O39312" s="1"/>
    </row>
    <row r="39313" spans="15:15" x14ac:dyDescent="0.3">
      <c r="O39313" s="1"/>
    </row>
    <row r="39314" spans="15:15" x14ac:dyDescent="0.3">
      <c r="O39314" s="1"/>
    </row>
    <row r="39315" spans="15:15" x14ac:dyDescent="0.3">
      <c r="O39315" s="1"/>
    </row>
    <row r="39316" spans="15:15" x14ac:dyDescent="0.3">
      <c r="O39316" s="1"/>
    </row>
    <row r="39317" spans="15:15" x14ac:dyDescent="0.3">
      <c r="O39317" s="1"/>
    </row>
    <row r="39318" spans="15:15" x14ac:dyDescent="0.3">
      <c r="O39318" s="1"/>
    </row>
    <row r="39319" spans="15:15" x14ac:dyDescent="0.3">
      <c r="O39319" s="1"/>
    </row>
    <row r="39320" spans="15:15" x14ac:dyDescent="0.3">
      <c r="O39320" s="1"/>
    </row>
    <row r="39321" spans="15:15" x14ac:dyDescent="0.3">
      <c r="O39321" s="1"/>
    </row>
    <row r="39322" spans="15:15" x14ac:dyDescent="0.3">
      <c r="O39322" s="1"/>
    </row>
    <row r="39323" spans="15:15" x14ac:dyDescent="0.3">
      <c r="O39323" s="1"/>
    </row>
    <row r="39324" spans="15:15" x14ac:dyDescent="0.3">
      <c r="O39324" s="1"/>
    </row>
    <row r="39325" spans="15:15" x14ac:dyDescent="0.3">
      <c r="O39325" s="1"/>
    </row>
    <row r="39326" spans="15:15" x14ac:dyDescent="0.3">
      <c r="O39326" s="1"/>
    </row>
    <row r="39327" spans="15:15" x14ac:dyDescent="0.3">
      <c r="O39327" s="1"/>
    </row>
    <row r="39328" spans="15:15" x14ac:dyDescent="0.3">
      <c r="O39328" s="1"/>
    </row>
    <row r="39329" spans="15:15" x14ac:dyDescent="0.3">
      <c r="O39329" s="1"/>
    </row>
    <row r="39330" spans="15:15" x14ac:dyDescent="0.3">
      <c r="O39330" s="1"/>
    </row>
    <row r="39331" spans="15:15" x14ac:dyDescent="0.3">
      <c r="O39331" s="1"/>
    </row>
    <row r="39332" spans="15:15" x14ac:dyDescent="0.3">
      <c r="O39332" s="1"/>
    </row>
    <row r="39333" spans="15:15" x14ac:dyDescent="0.3">
      <c r="O39333" s="1"/>
    </row>
    <row r="39334" spans="15:15" x14ac:dyDescent="0.3">
      <c r="O39334" s="1"/>
    </row>
    <row r="39335" spans="15:15" x14ac:dyDescent="0.3">
      <c r="O39335" s="1"/>
    </row>
    <row r="39336" spans="15:15" x14ac:dyDescent="0.3">
      <c r="O39336" s="1"/>
    </row>
    <row r="39337" spans="15:15" x14ac:dyDescent="0.3">
      <c r="O39337" s="1"/>
    </row>
    <row r="39338" spans="15:15" x14ac:dyDescent="0.3">
      <c r="O39338" s="1"/>
    </row>
    <row r="39339" spans="15:15" x14ac:dyDescent="0.3">
      <c r="O39339" s="1"/>
    </row>
    <row r="39340" spans="15:15" x14ac:dyDescent="0.3">
      <c r="O39340" s="1"/>
    </row>
    <row r="39341" spans="15:15" x14ac:dyDescent="0.3">
      <c r="O39341" s="1"/>
    </row>
    <row r="39342" spans="15:15" x14ac:dyDescent="0.3">
      <c r="O39342" s="1"/>
    </row>
    <row r="39343" spans="15:15" x14ac:dyDescent="0.3">
      <c r="O39343" s="1"/>
    </row>
    <row r="39344" spans="15:15" x14ac:dyDescent="0.3">
      <c r="O39344" s="1"/>
    </row>
    <row r="39345" spans="15:15" x14ac:dyDescent="0.3">
      <c r="O39345" s="1"/>
    </row>
    <row r="39346" spans="15:15" x14ac:dyDescent="0.3">
      <c r="O39346" s="1"/>
    </row>
    <row r="39347" spans="15:15" x14ac:dyDescent="0.3">
      <c r="O39347" s="1"/>
    </row>
    <row r="39348" spans="15:15" x14ac:dyDescent="0.3">
      <c r="O39348" s="1"/>
    </row>
    <row r="39349" spans="15:15" x14ac:dyDescent="0.3">
      <c r="O39349" s="1"/>
    </row>
    <row r="39350" spans="15:15" x14ac:dyDescent="0.3">
      <c r="O39350" s="1"/>
    </row>
    <row r="39351" spans="15:15" x14ac:dyDescent="0.3">
      <c r="O39351" s="1"/>
    </row>
    <row r="39352" spans="15:15" x14ac:dyDescent="0.3">
      <c r="O39352" s="1"/>
    </row>
    <row r="39353" spans="15:15" x14ac:dyDescent="0.3">
      <c r="O39353" s="1"/>
    </row>
    <row r="39354" spans="15:15" x14ac:dyDescent="0.3">
      <c r="O39354" s="1"/>
    </row>
    <row r="39355" spans="15:15" x14ac:dyDescent="0.3">
      <c r="O39355" s="1"/>
    </row>
    <row r="39356" spans="15:15" x14ac:dyDescent="0.3">
      <c r="O39356" s="1"/>
    </row>
    <row r="39357" spans="15:15" x14ac:dyDescent="0.3">
      <c r="O39357" s="1"/>
    </row>
    <row r="39358" spans="15:15" x14ac:dyDescent="0.3">
      <c r="O39358" s="1"/>
    </row>
    <row r="39359" spans="15:15" x14ac:dyDescent="0.3">
      <c r="O39359" s="1"/>
    </row>
    <row r="39360" spans="15:15" x14ac:dyDescent="0.3">
      <c r="O39360" s="1"/>
    </row>
    <row r="39361" spans="15:15" x14ac:dyDescent="0.3">
      <c r="O39361" s="1"/>
    </row>
    <row r="39362" spans="15:15" x14ac:dyDescent="0.3">
      <c r="O39362" s="1"/>
    </row>
    <row r="39363" spans="15:15" x14ac:dyDescent="0.3">
      <c r="O39363" s="1"/>
    </row>
    <row r="39364" spans="15:15" x14ac:dyDescent="0.3">
      <c r="O39364" s="1"/>
    </row>
    <row r="39365" spans="15:15" x14ac:dyDescent="0.3">
      <c r="O39365" s="1"/>
    </row>
    <row r="39366" spans="15:15" x14ac:dyDescent="0.3">
      <c r="O39366" s="1"/>
    </row>
    <row r="39367" spans="15:15" x14ac:dyDescent="0.3">
      <c r="O39367" s="1"/>
    </row>
    <row r="39368" spans="15:15" x14ac:dyDescent="0.3">
      <c r="O39368" s="1"/>
    </row>
    <row r="39369" spans="15:15" x14ac:dyDescent="0.3">
      <c r="O39369" s="1"/>
    </row>
    <row r="39370" spans="15:15" x14ac:dyDescent="0.3">
      <c r="O39370" s="1"/>
    </row>
    <row r="39371" spans="15:15" x14ac:dyDescent="0.3">
      <c r="O39371" s="1"/>
    </row>
    <row r="39372" spans="15:15" x14ac:dyDescent="0.3">
      <c r="O39372" s="1"/>
    </row>
    <row r="39373" spans="15:15" x14ac:dyDescent="0.3">
      <c r="O39373" s="1"/>
    </row>
    <row r="39374" spans="15:15" x14ac:dyDescent="0.3">
      <c r="O39374" s="1"/>
    </row>
    <row r="39375" spans="15:15" x14ac:dyDescent="0.3">
      <c r="O39375" s="1"/>
    </row>
    <row r="39376" spans="15:15" x14ac:dyDescent="0.3">
      <c r="O39376" s="1"/>
    </row>
    <row r="39377" spans="15:15" x14ac:dyDescent="0.3">
      <c r="O39377" s="1"/>
    </row>
    <row r="39378" spans="15:15" x14ac:dyDescent="0.3">
      <c r="O39378" s="1"/>
    </row>
    <row r="39379" spans="15:15" x14ac:dyDescent="0.3">
      <c r="O39379" s="1"/>
    </row>
    <row r="39380" spans="15:15" x14ac:dyDescent="0.3">
      <c r="O39380" s="1"/>
    </row>
    <row r="39381" spans="15:15" x14ac:dyDescent="0.3">
      <c r="O39381" s="1"/>
    </row>
    <row r="39382" spans="15:15" x14ac:dyDescent="0.3">
      <c r="O39382" s="1"/>
    </row>
    <row r="39383" spans="15:15" x14ac:dyDescent="0.3">
      <c r="O39383" s="1"/>
    </row>
    <row r="39384" spans="15:15" x14ac:dyDescent="0.3">
      <c r="O39384" s="1"/>
    </row>
    <row r="39385" spans="15:15" x14ac:dyDescent="0.3">
      <c r="O39385" s="1"/>
    </row>
    <row r="39386" spans="15:15" x14ac:dyDescent="0.3">
      <c r="O39386" s="1"/>
    </row>
    <row r="39387" spans="15:15" x14ac:dyDescent="0.3">
      <c r="O39387" s="1"/>
    </row>
    <row r="39388" spans="15:15" x14ac:dyDescent="0.3">
      <c r="O39388" s="1"/>
    </row>
    <row r="39389" spans="15:15" x14ac:dyDescent="0.3">
      <c r="O39389" s="1"/>
    </row>
    <row r="39390" spans="15:15" x14ac:dyDescent="0.3">
      <c r="O39390" s="1"/>
    </row>
    <row r="39391" spans="15:15" x14ac:dyDescent="0.3">
      <c r="O39391" s="1"/>
    </row>
    <row r="39392" spans="15:15" x14ac:dyDescent="0.3">
      <c r="O39392" s="1"/>
    </row>
    <row r="39393" spans="15:15" x14ac:dyDescent="0.3">
      <c r="O39393" s="1"/>
    </row>
    <row r="39394" spans="15:15" x14ac:dyDescent="0.3">
      <c r="O39394" s="1"/>
    </row>
    <row r="39395" spans="15:15" x14ac:dyDescent="0.3">
      <c r="O39395" s="1"/>
    </row>
    <row r="39396" spans="15:15" x14ac:dyDescent="0.3">
      <c r="O39396" s="1"/>
    </row>
    <row r="39397" spans="15:15" x14ac:dyDescent="0.3">
      <c r="O39397" s="1"/>
    </row>
    <row r="39398" spans="15:15" x14ac:dyDescent="0.3">
      <c r="O39398" s="1"/>
    </row>
    <row r="39399" spans="15:15" x14ac:dyDescent="0.3">
      <c r="O39399" s="1"/>
    </row>
    <row r="39400" spans="15:15" x14ac:dyDescent="0.3">
      <c r="O39400" s="1"/>
    </row>
    <row r="39401" spans="15:15" x14ac:dyDescent="0.3">
      <c r="O39401" s="1"/>
    </row>
    <row r="39402" spans="15:15" x14ac:dyDescent="0.3">
      <c r="O39402" s="1"/>
    </row>
    <row r="39403" spans="15:15" x14ac:dyDescent="0.3">
      <c r="O39403" s="1"/>
    </row>
    <row r="39404" spans="15:15" x14ac:dyDescent="0.3">
      <c r="O39404" s="1"/>
    </row>
    <row r="39405" spans="15:15" x14ac:dyDescent="0.3">
      <c r="O39405" s="1"/>
    </row>
    <row r="39406" spans="15:15" x14ac:dyDescent="0.3">
      <c r="O39406" s="1"/>
    </row>
    <row r="39407" spans="15:15" x14ac:dyDescent="0.3">
      <c r="O39407" s="1"/>
    </row>
    <row r="39408" spans="15:15" x14ac:dyDescent="0.3">
      <c r="O39408" s="1"/>
    </row>
    <row r="39409" spans="15:15" x14ac:dyDescent="0.3">
      <c r="O39409" s="1"/>
    </row>
    <row r="39410" spans="15:15" x14ac:dyDescent="0.3">
      <c r="O39410" s="1"/>
    </row>
    <row r="39411" spans="15:15" x14ac:dyDescent="0.3">
      <c r="O39411" s="1"/>
    </row>
    <row r="39412" spans="15:15" x14ac:dyDescent="0.3">
      <c r="O39412" s="1"/>
    </row>
    <row r="39413" spans="15:15" x14ac:dyDescent="0.3">
      <c r="O39413" s="1"/>
    </row>
    <row r="39414" spans="15:15" x14ac:dyDescent="0.3">
      <c r="O39414" s="1"/>
    </row>
    <row r="39415" spans="15:15" x14ac:dyDescent="0.3">
      <c r="O39415" s="1"/>
    </row>
    <row r="39416" spans="15:15" x14ac:dyDescent="0.3">
      <c r="O39416" s="1"/>
    </row>
    <row r="39417" spans="15:15" x14ac:dyDescent="0.3">
      <c r="O39417" s="1"/>
    </row>
    <row r="39418" spans="15:15" x14ac:dyDescent="0.3">
      <c r="O39418" s="1"/>
    </row>
    <row r="39419" spans="15:15" x14ac:dyDescent="0.3">
      <c r="O39419" s="1"/>
    </row>
    <row r="39420" spans="15:15" x14ac:dyDescent="0.3">
      <c r="O39420" s="1"/>
    </row>
    <row r="39421" spans="15:15" x14ac:dyDescent="0.3">
      <c r="O39421" s="1"/>
    </row>
    <row r="39422" spans="15:15" x14ac:dyDescent="0.3">
      <c r="O39422" s="1"/>
    </row>
    <row r="39423" spans="15:15" x14ac:dyDescent="0.3">
      <c r="O39423" s="1"/>
    </row>
    <row r="39424" spans="15:15" x14ac:dyDescent="0.3">
      <c r="O39424" s="1"/>
    </row>
    <row r="39425" spans="15:15" x14ac:dyDescent="0.3">
      <c r="O39425" s="1"/>
    </row>
    <row r="39426" spans="15:15" x14ac:dyDescent="0.3">
      <c r="O39426" s="1"/>
    </row>
    <row r="39427" spans="15:15" x14ac:dyDescent="0.3">
      <c r="O39427" s="1"/>
    </row>
    <row r="39428" spans="15:15" x14ac:dyDescent="0.3">
      <c r="O39428" s="1"/>
    </row>
    <row r="39429" spans="15:15" x14ac:dyDescent="0.3">
      <c r="O39429" s="1"/>
    </row>
    <row r="39430" spans="15:15" x14ac:dyDescent="0.3">
      <c r="O39430" s="1"/>
    </row>
    <row r="39431" spans="15:15" x14ac:dyDescent="0.3">
      <c r="O39431" s="1"/>
    </row>
    <row r="39432" spans="15:15" x14ac:dyDescent="0.3">
      <c r="O39432" s="1"/>
    </row>
    <row r="39433" spans="15:15" x14ac:dyDescent="0.3">
      <c r="O39433" s="1"/>
    </row>
    <row r="39434" spans="15:15" x14ac:dyDescent="0.3">
      <c r="O39434" s="1"/>
    </row>
    <row r="39435" spans="15:15" x14ac:dyDescent="0.3">
      <c r="O39435" s="1"/>
    </row>
    <row r="39436" spans="15:15" x14ac:dyDescent="0.3">
      <c r="O39436" s="1"/>
    </row>
    <row r="39437" spans="15:15" x14ac:dyDescent="0.3">
      <c r="O39437" s="1"/>
    </row>
    <row r="39438" spans="15:15" x14ac:dyDescent="0.3">
      <c r="O39438" s="1"/>
    </row>
    <row r="39439" spans="15:15" x14ac:dyDescent="0.3">
      <c r="O39439" s="1"/>
    </row>
    <row r="39440" spans="15:15" x14ac:dyDescent="0.3">
      <c r="O39440" s="1"/>
    </row>
    <row r="39441" spans="15:15" x14ac:dyDescent="0.3">
      <c r="O39441" s="1"/>
    </row>
    <row r="39442" spans="15:15" x14ac:dyDescent="0.3">
      <c r="O39442" s="1"/>
    </row>
    <row r="39443" spans="15:15" x14ac:dyDescent="0.3">
      <c r="O39443" s="1"/>
    </row>
    <row r="39444" spans="15:15" x14ac:dyDescent="0.3">
      <c r="O39444" s="1"/>
    </row>
    <row r="39445" spans="15:15" x14ac:dyDescent="0.3">
      <c r="O39445" s="1"/>
    </row>
    <row r="39446" spans="15:15" x14ac:dyDescent="0.3">
      <c r="O39446" s="1"/>
    </row>
    <row r="39447" spans="15:15" x14ac:dyDescent="0.3">
      <c r="O39447" s="1"/>
    </row>
    <row r="39448" spans="15:15" x14ac:dyDescent="0.3">
      <c r="O39448" s="1"/>
    </row>
    <row r="39449" spans="15:15" x14ac:dyDescent="0.3">
      <c r="O39449" s="1"/>
    </row>
    <row r="39450" spans="15:15" x14ac:dyDescent="0.3">
      <c r="O39450" s="1"/>
    </row>
    <row r="39451" spans="15:15" x14ac:dyDescent="0.3">
      <c r="O39451" s="1"/>
    </row>
    <row r="39452" spans="15:15" x14ac:dyDescent="0.3">
      <c r="O39452" s="1"/>
    </row>
    <row r="39453" spans="15:15" x14ac:dyDescent="0.3">
      <c r="O39453" s="1"/>
    </row>
    <row r="39454" spans="15:15" x14ac:dyDescent="0.3">
      <c r="O39454" s="1"/>
    </row>
    <row r="39455" spans="15:15" x14ac:dyDescent="0.3">
      <c r="O39455" s="1"/>
    </row>
    <row r="39456" spans="15:15" x14ac:dyDescent="0.3">
      <c r="O39456" s="1"/>
    </row>
    <row r="39457" spans="15:15" x14ac:dyDescent="0.3">
      <c r="O39457" s="1"/>
    </row>
    <row r="39458" spans="15:15" x14ac:dyDescent="0.3">
      <c r="O39458" s="1"/>
    </row>
    <row r="39459" spans="15:15" x14ac:dyDescent="0.3">
      <c r="O39459" s="1"/>
    </row>
    <row r="39460" spans="15:15" x14ac:dyDescent="0.3">
      <c r="O39460" s="1"/>
    </row>
    <row r="39461" spans="15:15" x14ac:dyDescent="0.3">
      <c r="O39461" s="1"/>
    </row>
    <row r="39462" spans="15:15" x14ac:dyDescent="0.3">
      <c r="O39462" s="1"/>
    </row>
    <row r="39463" spans="15:15" x14ac:dyDescent="0.3">
      <c r="O39463" s="1"/>
    </row>
    <row r="39464" spans="15:15" x14ac:dyDescent="0.3">
      <c r="O39464" s="1"/>
    </row>
    <row r="39465" spans="15:15" x14ac:dyDescent="0.3">
      <c r="O39465" s="1"/>
    </row>
    <row r="39466" spans="15:15" x14ac:dyDescent="0.3">
      <c r="O39466" s="1"/>
    </row>
    <row r="39467" spans="15:15" x14ac:dyDescent="0.3">
      <c r="O39467" s="1"/>
    </row>
    <row r="39468" spans="15:15" x14ac:dyDescent="0.3">
      <c r="O39468" s="1"/>
    </row>
    <row r="39469" spans="15:15" x14ac:dyDescent="0.3">
      <c r="O39469" s="1"/>
    </row>
    <row r="39470" spans="15:15" x14ac:dyDescent="0.3">
      <c r="O39470" s="1"/>
    </row>
    <row r="39471" spans="15:15" x14ac:dyDescent="0.3">
      <c r="O39471" s="1"/>
    </row>
    <row r="39472" spans="15:15" x14ac:dyDescent="0.3">
      <c r="O39472" s="1"/>
    </row>
    <row r="39473" spans="15:15" x14ac:dyDescent="0.3">
      <c r="O39473" s="1"/>
    </row>
    <row r="39474" spans="15:15" x14ac:dyDescent="0.3">
      <c r="O39474" s="1"/>
    </row>
    <row r="39475" spans="15:15" x14ac:dyDescent="0.3">
      <c r="O39475" s="1"/>
    </row>
    <row r="39476" spans="15:15" x14ac:dyDescent="0.3">
      <c r="O39476" s="1"/>
    </row>
    <row r="39477" spans="15:15" x14ac:dyDescent="0.3">
      <c r="O39477" s="1"/>
    </row>
    <row r="39478" spans="15:15" x14ac:dyDescent="0.3">
      <c r="O39478" s="1"/>
    </row>
    <row r="39479" spans="15:15" x14ac:dyDescent="0.3">
      <c r="O39479" s="1"/>
    </row>
    <row r="39480" spans="15:15" x14ac:dyDescent="0.3">
      <c r="O39480" s="1"/>
    </row>
    <row r="39481" spans="15:15" x14ac:dyDescent="0.3">
      <c r="O39481" s="1"/>
    </row>
    <row r="39482" spans="15:15" x14ac:dyDescent="0.3">
      <c r="O39482" s="1"/>
    </row>
    <row r="39483" spans="15:15" x14ac:dyDescent="0.3">
      <c r="O39483" s="1"/>
    </row>
    <row r="39484" spans="15:15" x14ac:dyDescent="0.3">
      <c r="O39484" s="1"/>
    </row>
    <row r="39485" spans="15:15" x14ac:dyDescent="0.3">
      <c r="O39485" s="1"/>
    </row>
    <row r="39486" spans="15:15" x14ac:dyDescent="0.3">
      <c r="O39486" s="1"/>
    </row>
    <row r="39487" spans="15:15" x14ac:dyDescent="0.3">
      <c r="O39487" s="1"/>
    </row>
    <row r="39488" spans="15:15" x14ac:dyDescent="0.3">
      <c r="O39488" s="1"/>
    </row>
    <row r="39489" spans="15:15" x14ac:dyDescent="0.3">
      <c r="O39489" s="1"/>
    </row>
    <row r="39490" spans="15:15" x14ac:dyDescent="0.3">
      <c r="O39490" s="1"/>
    </row>
    <row r="39491" spans="15:15" x14ac:dyDescent="0.3">
      <c r="O39491" s="1"/>
    </row>
    <row r="39492" spans="15:15" x14ac:dyDescent="0.3">
      <c r="O39492" s="1"/>
    </row>
    <row r="39493" spans="15:15" x14ac:dyDescent="0.3">
      <c r="O39493" s="1"/>
    </row>
    <row r="39494" spans="15:15" x14ac:dyDescent="0.3">
      <c r="O39494" s="1"/>
    </row>
    <row r="39495" spans="15:15" x14ac:dyDescent="0.3">
      <c r="O39495" s="1"/>
    </row>
    <row r="39496" spans="15:15" x14ac:dyDescent="0.3">
      <c r="O39496" s="1"/>
    </row>
    <row r="39497" spans="15:15" x14ac:dyDescent="0.3">
      <c r="O39497" s="1"/>
    </row>
    <row r="39498" spans="15:15" x14ac:dyDescent="0.3">
      <c r="O39498" s="1"/>
    </row>
    <row r="39499" spans="15:15" x14ac:dyDescent="0.3">
      <c r="O39499" s="1"/>
    </row>
    <row r="39500" spans="15:15" x14ac:dyDescent="0.3">
      <c r="O39500" s="1"/>
    </row>
    <row r="39501" spans="15:15" x14ac:dyDescent="0.3">
      <c r="O39501" s="1"/>
    </row>
    <row r="39502" spans="15:15" x14ac:dyDescent="0.3">
      <c r="O39502" s="1"/>
    </row>
    <row r="39503" spans="15:15" x14ac:dyDescent="0.3">
      <c r="O39503" s="1"/>
    </row>
    <row r="39504" spans="15:15" x14ac:dyDescent="0.3">
      <c r="O39504" s="1"/>
    </row>
    <row r="39505" spans="15:15" x14ac:dyDescent="0.3">
      <c r="O39505" s="1"/>
    </row>
    <row r="39506" spans="15:15" x14ac:dyDescent="0.3">
      <c r="O39506" s="1"/>
    </row>
    <row r="39507" spans="15:15" x14ac:dyDescent="0.3">
      <c r="O39507" s="1"/>
    </row>
    <row r="39508" spans="15:15" x14ac:dyDescent="0.3">
      <c r="O39508" s="1"/>
    </row>
    <row r="39509" spans="15:15" x14ac:dyDescent="0.3">
      <c r="O39509" s="1"/>
    </row>
    <row r="39510" spans="15:15" x14ac:dyDescent="0.3">
      <c r="O39510" s="1"/>
    </row>
    <row r="39511" spans="15:15" x14ac:dyDescent="0.3">
      <c r="O39511" s="1"/>
    </row>
    <row r="39512" spans="15:15" x14ac:dyDescent="0.3">
      <c r="O39512" s="1"/>
    </row>
    <row r="39513" spans="15:15" x14ac:dyDescent="0.3">
      <c r="O39513" s="1"/>
    </row>
    <row r="39514" spans="15:15" x14ac:dyDescent="0.3">
      <c r="O39514" s="1"/>
    </row>
    <row r="39515" spans="15:15" x14ac:dyDescent="0.3">
      <c r="O39515" s="1"/>
    </row>
    <row r="39516" spans="15:15" x14ac:dyDescent="0.3">
      <c r="O39516" s="1"/>
    </row>
    <row r="39517" spans="15:15" x14ac:dyDescent="0.3">
      <c r="O39517" s="1"/>
    </row>
    <row r="39518" spans="15:15" x14ac:dyDescent="0.3">
      <c r="O39518" s="1"/>
    </row>
    <row r="39519" spans="15:15" x14ac:dyDescent="0.3">
      <c r="O39519" s="1"/>
    </row>
    <row r="39520" spans="15:15" x14ac:dyDescent="0.3">
      <c r="O39520" s="1"/>
    </row>
    <row r="39521" spans="15:15" x14ac:dyDescent="0.3">
      <c r="O39521" s="1"/>
    </row>
    <row r="39522" spans="15:15" x14ac:dyDescent="0.3">
      <c r="O39522" s="1"/>
    </row>
    <row r="39523" spans="15:15" x14ac:dyDescent="0.3">
      <c r="O39523" s="1"/>
    </row>
    <row r="39524" spans="15:15" x14ac:dyDescent="0.3">
      <c r="O39524" s="1"/>
    </row>
    <row r="39525" spans="15:15" x14ac:dyDescent="0.3">
      <c r="O39525" s="1"/>
    </row>
    <row r="39526" spans="15:15" x14ac:dyDescent="0.3">
      <c r="O39526" s="1"/>
    </row>
    <row r="39527" spans="15:15" x14ac:dyDescent="0.3">
      <c r="O39527" s="1"/>
    </row>
    <row r="39528" spans="15:15" x14ac:dyDescent="0.3">
      <c r="O39528" s="1"/>
    </row>
    <row r="39529" spans="15:15" x14ac:dyDescent="0.3">
      <c r="O39529" s="1"/>
    </row>
    <row r="39530" spans="15:15" x14ac:dyDescent="0.3">
      <c r="O39530" s="1"/>
    </row>
    <row r="39531" spans="15:15" x14ac:dyDescent="0.3">
      <c r="O39531" s="1"/>
    </row>
    <row r="39532" spans="15:15" x14ac:dyDescent="0.3">
      <c r="O39532" s="1"/>
    </row>
    <row r="39533" spans="15:15" x14ac:dyDescent="0.3">
      <c r="O39533" s="1"/>
    </row>
    <row r="39534" spans="15:15" x14ac:dyDescent="0.3">
      <c r="O39534" s="1"/>
    </row>
    <row r="39535" spans="15:15" x14ac:dyDescent="0.3">
      <c r="O39535" s="1"/>
    </row>
    <row r="39536" spans="15:15" x14ac:dyDescent="0.3">
      <c r="O39536" s="1"/>
    </row>
    <row r="39537" spans="15:15" x14ac:dyDescent="0.3">
      <c r="O39537" s="1"/>
    </row>
    <row r="39538" spans="15:15" x14ac:dyDescent="0.3">
      <c r="O39538" s="1"/>
    </row>
    <row r="39539" spans="15:15" x14ac:dyDescent="0.3">
      <c r="O39539" s="1"/>
    </row>
    <row r="39540" spans="15:15" x14ac:dyDescent="0.3">
      <c r="O39540" s="1"/>
    </row>
    <row r="39541" spans="15:15" x14ac:dyDescent="0.3">
      <c r="O39541" s="1"/>
    </row>
    <row r="39542" spans="15:15" x14ac:dyDescent="0.3">
      <c r="O39542" s="1"/>
    </row>
    <row r="39543" spans="15:15" x14ac:dyDescent="0.3">
      <c r="O39543" s="1"/>
    </row>
    <row r="39544" spans="15:15" x14ac:dyDescent="0.3">
      <c r="O39544" s="1"/>
    </row>
    <row r="39545" spans="15:15" x14ac:dyDescent="0.3">
      <c r="O39545" s="1"/>
    </row>
    <row r="39546" spans="15:15" x14ac:dyDescent="0.3">
      <c r="O39546" s="1"/>
    </row>
    <row r="39547" spans="15:15" x14ac:dyDescent="0.3">
      <c r="O39547" s="1"/>
    </row>
    <row r="39548" spans="15:15" x14ac:dyDescent="0.3">
      <c r="O39548" s="1"/>
    </row>
    <row r="39549" spans="15:15" x14ac:dyDescent="0.3">
      <c r="O39549" s="1"/>
    </row>
    <row r="39550" spans="15:15" x14ac:dyDescent="0.3">
      <c r="O39550" s="1"/>
    </row>
    <row r="39551" spans="15:15" x14ac:dyDescent="0.3">
      <c r="O39551" s="1"/>
    </row>
    <row r="39552" spans="15:15" x14ac:dyDescent="0.3">
      <c r="O39552" s="1"/>
    </row>
    <row r="39553" spans="15:15" x14ac:dyDescent="0.3">
      <c r="O39553" s="1"/>
    </row>
    <row r="39554" spans="15:15" x14ac:dyDescent="0.3">
      <c r="O39554" s="1"/>
    </row>
    <row r="39555" spans="15:15" x14ac:dyDescent="0.3">
      <c r="O39555" s="1"/>
    </row>
    <row r="39556" spans="15:15" x14ac:dyDescent="0.3">
      <c r="O39556" s="1"/>
    </row>
    <row r="39557" spans="15:15" x14ac:dyDescent="0.3">
      <c r="O39557" s="1"/>
    </row>
    <row r="39558" spans="15:15" x14ac:dyDescent="0.3">
      <c r="O39558" s="1"/>
    </row>
    <row r="39559" spans="15:15" x14ac:dyDescent="0.3">
      <c r="O39559" s="1"/>
    </row>
    <row r="39560" spans="15:15" x14ac:dyDescent="0.3">
      <c r="O39560" s="1"/>
    </row>
    <row r="39561" spans="15:15" x14ac:dyDescent="0.3">
      <c r="O39561" s="1"/>
    </row>
    <row r="39562" spans="15:15" x14ac:dyDescent="0.3">
      <c r="O39562" s="1"/>
    </row>
    <row r="39563" spans="15:15" x14ac:dyDescent="0.3">
      <c r="O39563" s="1"/>
    </row>
    <row r="39564" spans="15:15" x14ac:dyDescent="0.3">
      <c r="O39564" s="1"/>
    </row>
    <row r="39565" spans="15:15" x14ac:dyDescent="0.3">
      <c r="O39565" s="1"/>
    </row>
    <row r="39566" spans="15:15" x14ac:dyDescent="0.3">
      <c r="O39566" s="1"/>
    </row>
    <row r="39567" spans="15:15" x14ac:dyDescent="0.3">
      <c r="O39567" s="1"/>
    </row>
    <row r="39568" spans="15:15" x14ac:dyDescent="0.3">
      <c r="O39568" s="1"/>
    </row>
    <row r="39569" spans="15:15" x14ac:dyDescent="0.3">
      <c r="O39569" s="1"/>
    </row>
    <row r="39570" spans="15:15" x14ac:dyDescent="0.3">
      <c r="O39570" s="1"/>
    </row>
    <row r="39571" spans="15:15" x14ac:dyDescent="0.3">
      <c r="O39571" s="1"/>
    </row>
    <row r="39572" spans="15:15" x14ac:dyDescent="0.3">
      <c r="O39572" s="1"/>
    </row>
    <row r="39573" spans="15:15" x14ac:dyDescent="0.3">
      <c r="O39573" s="1"/>
    </row>
    <row r="39574" spans="15:15" x14ac:dyDescent="0.3">
      <c r="O39574" s="1"/>
    </row>
    <row r="39575" spans="15:15" x14ac:dyDescent="0.3">
      <c r="O39575" s="1"/>
    </row>
    <row r="39576" spans="15:15" x14ac:dyDescent="0.3">
      <c r="O39576" s="1"/>
    </row>
    <row r="39577" spans="15:15" x14ac:dyDescent="0.3">
      <c r="O39577" s="1"/>
    </row>
    <row r="39578" spans="15:15" x14ac:dyDescent="0.3">
      <c r="O39578" s="1"/>
    </row>
    <row r="39579" spans="15:15" x14ac:dyDescent="0.3">
      <c r="O39579" s="1"/>
    </row>
    <row r="39580" spans="15:15" x14ac:dyDescent="0.3">
      <c r="O39580" s="1"/>
    </row>
    <row r="39581" spans="15:15" x14ac:dyDescent="0.3">
      <c r="O39581" s="1"/>
    </row>
    <row r="39582" spans="15:15" x14ac:dyDescent="0.3">
      <c r="O39582" s="1"/>
    </row>
    <row r="39583" spans="15:15" x14ac:dyDescent="0.3">
      <c r="O39583" s="1"/>
    </row>
    <row r="39584" spans="15:15" x14ac:dyDescent="0.3">
      <c r="O39584" s="1"/>
    </row>
    <row r="39585" spans="15:15" x14ac:dyDescent="0.3">
      <c r="O39585" s="1"/>
    </row>
    <row r="39586" spans="15:15" x14ac:dyDescent="0.3">
      <c r="O39586" s="1"/>
    </row>
    <row r="39587" spans="15:15" x14ac:dyDescent="0.3">
      <c r="O39587" s="1"/>
    </row>
    <row r="39588" spans="15:15" x14ac:dyDescent="0.3">
      <c r="O39588" s="1"/>
    </row>
    <row r="39589" spans="15:15" x14ac:dyDescent="0.3">
      <c r="O39589" s="1"/>
    </row>
    <row r="39590" spans="15:15" x14ac:dyDescent="0.3">
      <c r="O39590" s="1"/>
    </row>
    <row r="39591" spans="15:15" x14ac:dyDescent="0.3">
      <c r="O39591" s="1"/>
    </row>
    <row r="39592" spans="15:15" x14ac:dyDescent="0.3">
      <c r="O39592" s="1"/>
    </row>
    <row r="39593" spans="15:15" x14ac:dyDescent="0.3">
      <c r="O39593" s="1"/>
    </row>
    <row r="39594" spans="15:15" x14ac:dyDescent="0.3">
      <c r="O39594" s="1"/>
    </row>
    <row r="39595" spans="15:15" x14ac:dyDescent="0.3">
      <c r="O39595" s="1"/>
    </row>
    <row r="39596" spans="15:15" x14ac:dyDescent="0.3">
      <c r="O39596" s="1"/>
    </row>
    <row r="39597" spans="15:15" x14ac:dyDescent="0.3">
      <c r="O39597" s="1"/>
    </row>
    <row r="39598" spans="15:15" x14ac:dyDescent="0.3">
      <c r="O39598" s="1"/>
    </row>
    <row r="39599" spans="15:15" x14ac:dyDescent="0.3">
      <c r="O39599" s="1"/>
    </row>
    <row r="39600" spans="15:15" x14ac:dyDescent="0.3">
      <c r="O39600" s="1"/>
    </row>
    <row r="39601" spans="15:15" x14ac:dyDescent="0.3">
      <c r="O39601" s="1"/>
    </row>
    <row r="39602" spans="15:15" x14ac:dyDescent="0.3">
      <c r="O39602" s="1"/>
    </row>
    <row r="39603" spans="15:15" x14ac:dyDescent="0.3">
      <c r="O39603" s="1"/>
    </row>
    <row r="39604" spans="15:15" x14ac:dyDescent="0.3">
      <c r="O39604" s="1"/>
    </row>
    <row r="39605" spans="15:15" x14ac:dyDescent="0.3">
      <c r="O39605" s="1"/>
    </row>
    <row r="39606" spans="15:15" x14ac:dyDescent="0.3">
      <c r="O39606" s="1"/>
    </row>
    <row r="39607" spans="15:15" x14ac:dyDescent="0.3">
      <c r="O39607" s="1"/>
    </row>
    <row r="39608" spans="15:15" x14ac:dyDescent="0.3">
      <c r="O39608" s="1"/>
    </row>
    <row r="39609" spans="15:15" x14ac:dyDescent="0.3">
      <c r="O39609" s="1"/>
    </row>
    <row r="39610" spans="15:15" x14ac:dyDescent="0.3">
      <c r="O39610" s="1"/>
    </row>
    <row r="39611" spans="15:15" x14ac:dyDescent="0.3">
      <c r="O39611" s="1"/>
    </row>
    <row r="39612" spans="15:15" x14ac:dyDescent="0.3">
      <c r="O39612" s="1"/>
    </row>
    <row r="39613" spans="15:15" x14ac:dyDescent="0.3">
      <c r="O39613" s="1"/>
    </row>
    <row r="39614" spans="15:15" x14ac:dyDescent="0.3">
      <c r="O39614" s="1"/>
    </row>
    <row r="39615" spans="15:15" x14ac:dyDescent="0.3">
      <c r="O39615" s="1"/>
    </row>
    <row r="39616" spans="15:15" x14ac:dyDescent="0.3">
      <c r="O39616" s="1"/>
    </row>
    <row r="39617" spans="15:15" x14ac:dyDescent="0.3">
      <c r="O39617" s="1"/>
    </row>
    <row r="39618" spans="15:15" x14ac:dyDescent="0.3">
      <c r="O39618" s="1"/>
    </row>
    <row r="39619" spans="15:15" x14ac:dyDescent="0.3">
      <c r="O39619" s="1"/>
    </row>
    <row r="39620" spans="15:15" x14ac:dyDescent="0.3">
      <c r="O39620" s="1"/>
    </row>
    <row r="39621" spans="15:15" x14ac:dyDescent="0.3">
      <c r="O39621" s="1"/>
    </row>
    <row r="39622" spans="15:15" x14ac:dyDescent="0.3">
      <c r="O39622" s="1"/>
    </row>
    <row r="39623" spans="15:15" x14ac:dyDescent="0.3">
      <c r="O39623" s="1"/>
    </row>
    <row r="39624" spans="15:15" x14ac:dyDescent="0.3">
      <c r="O39624" s="1"/>
    </row>
    <row r="39625" spans="15:15" x14ac:dyDescent="0.3">
      <c r="O39625" s="1"/>
    </row>
    <row r="39626" spans="15:15" x14ac:dyDescent="0.3">
      <c r="O39626" s="1"/>
    </row>
    <row r="39627" spans="15:15" x14ac:dyDescent="0.3">
      <c r="O39627" s="1"/>
    </row>
    <row r="39628" spans="15:15" x14ac:dyDescent="0.3">
      <c r="O39628" s="1"/>
    </row>
    <row r="39629" spans="15:15" x14ac:dyDescent="0.3">
      <c r="O39629" s="1"/>
    </row>
    <row r="39630" spans="15:15" x14ac:dyDescent="0.3">
      <c r="O39630" s="1"/>
    </row>
    <row r="39631" spans="15:15" x14ac:dyDescent="0.3">
      <c r="O39631" s="1"/>
    </row>
    <row r="39632" spans="15:15" x14ac:dyDescent="0.3">
      <c r="O39632" s="1"/>
    </row>
    <row r="39633" spans="15:15" x14ac:dyDescent="0.3">
      <c r="O39633" s="1"/>
    </row>
    <row r="39634" spans="15:15" x14ac:dyDescent="0.3">
      <c r="O39634" s="1"/>
    </row>
    <row r="39635" spans="15:15" x14ac:dyDescent="0.3">
      <c r="O39635" s="1"/>
    </row>
    <row r="39636" spans="15:15" x14ac:dyDescent="0.3">
      <c r="O39636" s="1"/>
    </row>
    <row r="39637" spans="15:15" x14ac:dyDescent="0.3">
      <c r="O39637" s="1"/>
    </row>
    <row r="39638" spans="15:15" x14ac:dyDescent="0.3">
      <c r="O39638" s="1"/>
    </row>
    <row r="39639" spans="15:15" x14ac:dyDescent="0.3">
      <c r="O39639" s="1"/>
    </row>
    <row r="39640" spans="15:15" x14ac:dyDescent="0.3">
      <c r="O39640" s="1"/>
    </row>
    <row r="39641" spans="15:15" x14ac:dyDescent="0.3">
      <c r="O39641" s="1"/>
    </row>
    <row r="39642" spans="15:15" x14ac:dyDescent="0.3">
      <c r="O39642" s="1"/>
    </row>
    <row r="39643" spans="15:15" x14ac:dyDescent="0.3">
      <c r="O39643" s="1"/>
    </row>
    <row r="39644" spans="15:15" x14ac:dyDescent="0.3">
      <c r="O39644" s="1"/>
    </row>
    <row r="39645" spans="15:15" x14ac:dyDescent="0.3">
      <c r="O39645" s="1"/>
    </row>
    <row r="39646" spans="15:15" x14ac:dyDescent="0.3">
      <c r="O39646" s="1"/>
    </row>
    <row r="39647" spans="15:15" x14ac:dyDescent="0.3">
      <c r="O39647" s="1"/>
    </row>
    <row r="39648" spans="15:15" x14ac:dyDescent="0.3">
      <c r="O39648" s="1"/>
    </row>
    <row r="39649" spans="15:15" x14ac:dyDescent="0.3">
      <c r="O39649" s="1"/>
    </row>
    <row r="39650" spans="15:15" x14ac:dyDescent="0.3">
      <c r="O39650" s="1"/>
    </row>
    <row r="39651" spans="15:15" x14ac:dyDescent="0.3">
      <c r="O39651" s="1"/>
    </row>
    <row r="39652" spans="15:15" x14ac:dyDescent="0.3">
      <c r="O39652" s="1"/>
    </row>
    <row r="39653" spans="15:15" x14ac:dyDescent="0.3">
      <c r="O39653" s="1"/>
    </row>
    <row r="39654" spans="15:15" x14ac:dyDescent="0.3">
      <c r="O39654" s="1"/>
    </row>
    <row r="39655" spans="15:15" x14ac:dyDescent="0.3">
      <c r="O39655" s="1"/>
    </row>
    <row r="39656" spans="15:15" x14ac:dyDescent="0.3">
      <c r="O39656" s="1"/>
    </row>
    <row r="39657" spans="15:15" x14ac:dyDescent="0.3">
      <c r="O39657" s="1"/>
    </row>
    <row r="39658" spans="15:15" x14ac:dyDescent="0.3">
      <c r="O39658" s="1"/>
    </row>
    <row r="39659" spans="15:15" x14ac:dyDescent="0.3">
      <c r="O39659" s="1"/>
    </row>
    <row r="39660" spans="15:15" x14ac:dyDescent="0.3">
      <c r="O39660" s="1"/>
    </row>
    <row r="39661" spans="15:15" x14ac:dyDescent="0.3">
      <c r="O39661" s="1"/>
    </row>
    <row r="39662" spans="15:15" x14ac:dyDescent="0.3">
      <c r="O39662" s="1"/>
    </row>
    <row r="39663" spans="15:15" x14ac:dyDescent="0.3">
      <c r="O39663" s="1"/>
    </row>
    <row r="39664" spans="15:15" x14ac:dyDescent="0.3">
      <c r="O39664" s="1"/>
    </row>
    <row r="39665" spans="15:15" x14ac:dyDescent="0.3">
      <c r="O39665" s="1"/>
    </row>
    <row r="39666" spans="15:15" x14ac:dyDescent="0.3">
      <c r="O39666" s="1"/>
    </row>
    <row r="39667" spans="15:15" x14ac:dyDescent="0.3">
      <c r="O39667" s="1"/>
    </row>
    <row r="39668" spans="15:15" x14ac:dyDescent="0.3">
      <c r="O39668" s="1"/>
    </row>
    <row r="39669" spans="15:15" x14ac:dyDescent="0.3">
      <c r="O39669" s="1"/>
    </row>
    <row r="39670" spans="15:15" x14ac:dyDescent="0.3">
      <c r="O39670" s="1"/>
    </row>
    <row r="39671" spans="15:15" x14ac:dyDescent="0.3">
      <c r="O39671" s="1"/>
    </row>
    <row r="39672" spans="15:15" x14ac:dyDescent="0.3">
      <c r="O39672" s="1"/>
    </row>
    <row r="39673" spans="15:15" x14ac:dyDescent="0.3">
      <c r="O39673" s="1"/>
    </row>
    <row r="39674" spans="15:15" x14ac:dyDescent="0.3">
      <c r="O39674" s="1"/>
    </row>
    <row r="39675" spans="15:15" x14ac:dyDescent="0.3">
      <c r="O39675" s="1"/>
    </row>
    <row r="39676" spans="15:15" x14ac:dyDescent="0.3">
      <c r="O39676" s="1"/>
    </row>
    <row r="39677" spans="15:15" x14ac:dyDescent="0.3">
      <c r="O39677" s="1"/>
    </row>
    <row r="39678" spans="15:15" x14ac:dyDescent="0.3">
      <c r="O39678" s="1"/>
    </row>
    <row r="39679" spans="15:15" x14ac:dyDescent="0.3">
      <c r="O39679" s="1"/>
    </row>
    <row r="39680" spans="15:15" x14ac:dyDescent="0.3">
      <c r="O39680" s="1"/>
    </row>
    <row r="39681" spans="15:15" x14ac:dyDescent="0.3">
      <c r="O39681" s="1"/>
    </row>
    <row r="39682" spans="15:15" x14ac:dyDescent="0.3">
      <c r="O39682" s="1"/>
    </row>
    <row r="39683" spans="15:15" x14ac:dyDescent="0.3">
      <c r="O39683" s="1"/>
    </row>
    <row r="39684" spans="15:15" x14ac:dyDescent="0.3">
      <c r="O39684" s="1"/>
    </row>
    <row r="39685" spans="15:15" x14ac:dyDescent="0.3">
      <c r="O39685" s="1"/>
    </row>
    <row r="39686" spans="15:15" x14ac:dyDescent="0.3">
      <c r="O39686" s="1"/>
    </row>
    <row r="39687" spans="15:15" x14ac:dyDescent="0.3">
      <c r="O39687" s="1"/>
    </row>
    <row r="39688" spans="15:15" x14ac:dyDescent="0.3">
      <c r="O39688" s="1"/>
    </row>
    <row r="39689" spans="15:15" x14ac:dyDescent="0.3">
      <c r="O39689" s="1"/>
    </row>
    <row r="39690" spans="15:15" x14ac:dyDescent="0.3">
      <c r="O39690" s="1"/>
    </row>
    <row r="39691" spans="15:15" x14ac:dyDescent="0.3">
      <c r="O39691" s="1"/>
    </row>
    <row r="39692" spans="15:15" x14ac:dyDescent="0.3">
      <c r="O39692" s="1"/>
    </row>
    <row r="39693" spans="15:15" x14ac:dyDescent="0.3">
      <c r="O39693" s="1"/>
    </row>
    <row r="39694" spans="15:15" x14ac:dyDescent="0.3">
      <c r="O39694" s="1"/>
    </row>
    <row r="39695" spans="15:15" x14ac:dyDescent="0.3">
      <c r="O39695" s="1"/>
    </row>
    <row r="39696" spans="15:15" x14ac:dyDescent="0.3">
      <c r="O39696" s="1"/>
    </row>
    <row r="39697" spans="15:15" x14ac:dyDescent="0.3">
      <c r="O39697" s="1"/>
    </row>
    <row r="39698" spans="15:15" x14ac:dyDescent="0.3">
      <c r="O39698" s="1"/>
    </row>
    <row r="39699" spans="15:15" x14ac:dyDescent="0.3">
      <c r="O39699" s="1"/>
    </row>
    <row r="39700" spans="15:15" x14ac:dyDescent="0.3">
      <c r="O39700" s="1"/>
    </row>
    <row r="39701" spans="15:15" x14ac:dyDescent="0.3">
      <c r="O39701" s="1"/>
    </row>
    <row r="39702" spans="15:15" x14ac:dyDescent="0.3">
      <c r="O39702" s="1"/>
    </row>
    <row r="39703" spans="15:15" x14ac:dyDescent="0.3">
      <c r="O39703" s="1"/>
    </row>
    <row r="39704" spans="15:15" x14ac:dyDescent="0.3">
      <c r="O39704" s="1"/>
    </row>
    <row r="39705" spans="15:15" x14ac:dyDescent="0.3">
      <c r="O39705" s="1"/>
    </row>
    <row r="39706" spans="15:15" x14ac:dyDescent="0.3">
      <c r="O39706" s="1"/>
    </row>
    <row r="39707" spans="15:15" x14ac:dyDescent="0.3">
      <c r="O39707" s="1"/>
    </row>
    <row r="39708" spans="15:15" x14ac:dyDescent="0.3">
      <c r="O39708" s="1"/>
    </row>
    <row r="39709" spans="15:15" x14ac:dyDescent="0.3">
      <c r="O39709" s="1"/>
    </row>
    <row r="39710" spans="15:15" x14ac:dyDescent="0.3">
      <c r="O39710" s="1"/>
    </row>
    <row r="39711" spans="15:15" x14ac:dyDescent="0.3">
      <c r="O39711" s="1"/>
    </row>
    <row r="39712" spans="15:15" x14ac:dyDescent="0.3">
      <c r="O39712" s="1"/>
    </row>
    <row r="39713" spans="15:15" x14ac:dyDescent="0.3">
      <c r="O39713" s="1"/>
    </row>
    <row r="39714" spans="15:15" x14ac:dyDescent="0.3">
      <c r="O39714" s="1"/>
    </row>
    <row r="39715" spans="15:15" x14ac:dyDescent="0.3">
      <c r="O39715" s="1"/>
    </row>
    <row r="39716" spans="15:15" x14ac:dyDescent="0.3">
      <c r="O39716" s="1"/>
    </row>
    <row r="39717" spans="15:15" x14ac:dyDescent="0.3">
      <c r="O39717" s="1"/>
    </row>
    <row r="39718" spans="15:15" x14ac:dyDescent="0.3">
      <c r="O39718" s="1"/>
    </row>
    <row r="39719" spans="15:15" x14ac:dyDescent="0.3">
      <c r="O39719" s="1"/>
    </row>
    <row r="39720" spans="15:15" x14ac:dyDescent="0.3">
      <c r="O39720" s="1"/>
    </row>
    <row r="39721" spans="15:15" x14ac:dyDescent="0.3">
      <c r="O39721" s="1"/>
    </row>
    <row r="39722" spans="15:15" x14ac:dyDescent="0.3">
      <c r="O39722" s="1"/>
    </row>
    <row r="39723" spans="15:15" x14ac:dyDescent="0.3">
      <c r="O39723" s="1"/>
    </row>
    <row r="39724" spans="15:15" x14ac:dyDescent="0.3">
      <c r="O39724" s="1"/>
    </row>
    <row r="39725" spans="15:15" x14ac:dyDescent="0.3">
      <c r="O39725" s="1"/>
    </row>
    <row r="39726" spans="15:15" x14ac:dyDescent="0.3">
      <c r="O39726" s="1"/>
    </row>
    <row r="39727" spans="15:15" x14ac:dyDescent="0.3">
      <c r="O39727" s="1"/>
    </row>
    <row r="39728" spans="15:15" x14ac:dyDescent="0.3">
      <c r="O39728" s="1"/>
    </row>
    <row r="39729" spans="15:15" x14ac:dyDescent="0.3">
      <c r="O39729" s="1"/>
    </row>
    <row r="39730" spans="15:15" x14ac:dyDescent="0.3">
      <c r="O39730" s="1"/>
    </row>
    <row r="39731" spans="15:15" x14ac:dyDescent="0.3">
      <c r="O39731" s="1"/>
    </row>
    <row r="39732" spans="15:15" x14ac:dyDescent="0.3">
      <c r="O39732" s="1"/>
    </row>
    <row r="39733" spans="15:15" x14ac:dyDescent="0.3">
      <c r="O39733" s="1"/>
    </row>
    <row r="39734" spans="15:15" x14ac:dyDescent="0.3">
      <c r="O39734" s="1"/>
    </row>
    <row r="39735" spans="15:15" x14ac:dyDescent="0.3">
      <c r="O39735" s="1"/>
    </row>
    <row r="39736" spans="15:15" x14ac:dyDescent="0.3">
      <c r="O39736" s="1"/>
    </row>
    <row r="39737" spans="15:15" x14ac:dyDescent="0.3">
      <c r="O39737" s="1"/>
    </row>
    <row r="39738" spans="15:15" x14ac:dyDescent="0.3">
      <c r="O39738" s="1"/>
    </row>
    <row r="39739" spans="15:15" x14ac:dyDescent="0.3">
      <c r="O39739" s="1"/>
    </row>
    <row r="39740" spans="15:15" x14ac:dyDescent="0.3">
      <c r="O39740" s="1"/>
    </row>
    <row r="39741" spans="15:15" x14ac:dyDescent="0.3">
      <c r="O39741" s="1"/>
    </row>
    <row r="39742" spans="15:15" x14ac:dyDescent="0.3">
      <c r="O39742" s="1"/>
    </row>
    <row r="39743" spans="15:15" x14ac:dyDescent="0.3">
      <c r="O39743" s="1"/>
    </row>
    <row r="39744" spans="15:15" x14ac:dyDescent="0.3">
      <c r="O39744" s="1"/>
    </row>
    <row r="39745" spans="15:15" x14ac:dyDescent="0.3">
      <c r="O39745" s="1"/>
    </row>
    <row r="39746" spans="15:15" x14ac:dyDescent="0.3">
      <c r="O39746" s="1"/>
    </row>
    <row r="39747" spans="15:15" x14ac:dyDescent="0.3">
      <c r="O39747" s="1"/>
    </row>
    <row r="39748" spans="15:15" x14ac:dyDescent="0.3">
      <c r="O39748" s="1"/>
    </row>
    <row r="39749" spans="15:15" x14ac:dyDescent="0.3">
      <c r="O39749" s="1"/>
    </row>
    <row r="39750" spans="15:15" x14ac:dyDescent="0.3">
      <c r="O39750" s="1"/>
    </row>
    <row r="39751" spans="15:15" x14ac:dyDescent="0.3">
      <c r="O39751" s="1"/>
    </row>
    <row r="39752" spans="15:15" x14ac:dyDescent="0.3">
      <c r="O39752" s="1"/>
    </row>
    <row r="39753" spans="15:15" x14ac:dyDescent="0.3">
      <c r="O39753" s="1"/>
    </row>
    <row r="39754" spans="15:15" x14ac:dyDescent="0.3">
      <c r="O39754" s="1"/>
    </row>
    <row r="39755" spans="15:15" x14ac:dyDescent="0.3">
      <c r="O39755" s="1"/>
    </row>
    <row r="39756" spans="15:15" x14ac:dyDescent="0.3">
      <c r="O39756" s="1"/>
    </row>
    <row r="39757" spans="15:15" x14ac:dyDescent="0.3">
      <c r="O39757" s="1"/>
    </row>
    <row r="39758" spans="15:15" x14ac:dyDescent="0.3">
      <c r="O39758" s="1"/>
    </row>
    <row r="39759" spans="15:15" x14ac:dyDescent="0.3">
      <c r="O39759" s="1"/>
    </row>
    <row r="39760" spans="15:15" x14ac:dyDescent="0.3">
      <c r="O39760" s="1"/>
    </row>
    <row r="39761" spans="15:15" x14ac:dyDescent="0.3">
      <c r="O39761" s="1"/>
    </row>
    <row r="39762" spans="15:15" x14ac:dyDescent="0.3">
      <c r="O39762" s="1"/>
    </row>
    <row r="39763" spans="15:15" x14ac:dyDescent="0.3">
      <c r="O39763" s="1"/>
    </row>
    <row r="39764" spans="15:15" x14ac:dyDescent="0.3">
      <c r="O39764" s="1"/>
    </row>
    <row r="39765" spans="15:15" x14ac:dyDescent="0.3">
      <c r="O39765" s="1"/>
    </row>
    <row r="39766" spans="15:15" x14ac:dyDescent="0.3">
      <c r="O39766" s="1"/>
    </row>
    <row r="39767" spans="15:15" x14ac:dyDescent="0.3">
      <c r="O39767" s="1"/>
    </row>
    <row r="39768" spans="15:15" x14ac:dyDescent="0.3">
      <c r="O39768" s="1"/>
    </row>
    <row r="39769" spans="15:15" x14ac:dyDescent="0.3">
      <c r="O39769" s="1"/>
    </row>
    <row r="39770" spans="15:15" x14ac:dyDescent="0.3">
      <c r="O39770" s="1"/>
    </row>
    <row r="39771" spans="15:15" x14ac:dyDescent="0.3">
      <c r="O39771" s="1"/>
    </row>
    <row r="39772" spans="15:15" x14ac:dyDescent="0.3">
      <c r="O39772" s="1"/>
    </row>
    <row r="39773" spans="15:15" x14ac:dyDescent="0.3">
      <c r="O39773" s="1"/>
    </row>
    <row r="39774" spans="15:15" x14ac:dyDescent="0.3">
      <c r="O39774" s="1"/>
    </row>
    <row r="39775" spans="15:15" x14ac:dyDescent="0.3">
      <c r="O39775" s="1"/>
    </row>
    <row r="39776" spans="15:15" x14ac:dyDescent="0.3">
      <c r="O39776" s="1"/>
    </row>
    <row r="39777" spans="15:15" x14ac:dyDescent="0.3">
      <c r="O39777" s="1"/>
    </row>
    <row r="39778" spans="15:15" x14ac:dyDescent="0.3">
      <c r="O39778" s="1"/>
    </row>
    <row r="39779" spans="15:15" x14ac:dyDescent="0.3">
      <c r="O39779" s="1"/>
    </row>
    <row r="39780" spans="15:15" x14ac:dyDescent="0.3">
      <c r="O39780" s="1"/>
    </row>
    <row r="39781" spans="15:15" x14ac:dyDescent="0.3">
      <c r="O39781" s="1"/>
    </row>
    <row r="39782" spans="15:15" x14ac:dyDescent="0.3">
      <c r="O39782" s="1"/>
    </row>
    <row r="39783" spans="15:15" x14ac:dyDescent="0.3">
      <c r="O39783" s="1"/>
    </row>
    <row r="39784" spans="15:15" x14ac:dyDescent="0.3">
      <c r="O39784" s="1"/>
    </row>
    <row r="39785" spans="15:15" x14ac:dyDescent="0.3">
      <c r="O39785" s="1"/>
    </row>
    <row r="39786" spans="15:15" x14ac:dyDescent="0.3">
      <c r="O39786" s="1"/>
    </row>
    <row r="39787" spans="15:15" x14ac:dyDescent="0.3">
      <c r="O39787" s="1"/>
    </row>
    <row r="39788" spans="15:15" x14ac:dyDescent="0.3">
      <c r="O39788" s="1"/>
    </row>
    <row r="39789" spans="15:15" x14ac:dyDescent="0.3">
      <c r="O39789" s="1"/>
    </row>
    <row r="39790" spans="15:15" x14ac:dyDescent="0.3">
      <c r="O39790" s="1"/>
    </row>
    <row r="39791" spans="15:15" x14ac:dyDescent="0.3">
      <c r="O39791" s="1"/>
    </row>
    <row r="39792" spans="15:15" x14ac:dyDescent="0.3">
      <c r="O39792" s="1"/>
    </row>
    <row r="39793" spans="15:15" x14ac:dyDescent="0.3">
      <c r="O39793" s="1"/>
    </row>
    <row r="39794" spans="15:15" x14ac:dyDescent="0.3">
      <c r="O39794" s="1"/>
    </row>
    <row r="39795" spans="15:15" x14ac:dyDescent="0.3">
      <c r="O39795" s="1"/>
    </row>
    <row r="39796" spans="15:15" x14ac:dyDescent="0.3">
      <c r="O39796" s="1"/>
    </row>
    <row r="39797" spans="15:15" x14ac:dyDescent="0.3">
      <c r="O39797" s="1"/>
    </row>
    <row r="39798" spans="15:15" x14ac:dyDescent="0.3">
      <c r="O39798" s="1"/>
    </row>
    <row r="39799" spans="15:15" x14ac:dyDescent="0.3">
      <c r="O39799" s="1"/>
    </row>
    <row r="39800" spans="15:15" x14ac:dyDescent="0.3">
      <c r="O39800" s="1"/>
    </row>
    <row r="39801" spans="15:15" x14ac:dyDescent="0.3">
      <c r="O39801" s="1"/>
    </row>
    <row r="39802" spans="15:15" x14ac:dyDescent="0.3">
      <c r="O39802" s="1"/>
    </row>
    <row r="39803" spans="15:15" x14ac:dyDescent="0.3">
      <c r="O39803" s="1"/>
    </row>
    <row r="39804" spans="15:15" x14ac:dyDescent="0.3">
      <c r="O39804" s="1"/>
    </row>
    <row r="39805" spans="15:15" x14ac:dyDescent="0.3">
      <c r="O39805" s="1"/>
    </row>
    <row r="39806" spans="15:15" x14ac:dyDescent="0.3">
      <c r="O39806" s="1"/>
    </row>
    <row r="39807" spans="15:15" x14ac:dyDescent="0.3">
      <c r="O39807" s="1"/>
    </row>
    <row r="39808" spans="15:15" x14ac:dyDescent="0.3">
      <c r="O39808" s="1"/>
    </row>
    <row r="39809" spans="15:15" x14ac:dyDescent="0.3">
      <c r="O39809" s="1"/>
    </row>
    <row r="39810" spans="15:15" x14ac:dyDescent="0.3">
      <c r="O39810" s="1"/>
    </row>
    <row r="39811" spans="15:15" x14ac:dyDescent="0.3">
      <c r="O39811" s="1"/>
    </row>
    <row r="39812" spans="15:15" x14ac:dyDescent="0.3">
      <c r="O39812" s="1"/>
    </row>
    <row r="39813" spans="15:15" x14ac:dyDescent="0.3">
      <c r="O39813" s="1"/>
    </row>
    <row r="39814" spans="15:15" x14ac:dyDescent="0.3">
      <c r="O39814" s="1"/>
    </row>
    <row r="39815" spans="15:15" x14ac:dyDescent="0.3">
      <c r="O39815" s="1"/>
    </row>
    <row r="39816" spans="15:15" x14ac:dyDescent="0.3">
      <c r="O39816" s="1"/>
    </row>
    <row r="39817" spans="15:15" x14ac:dyDescent="0.3">
      <c r="O39817" s="1"/>
    </row>
    <row r="39818" spans="15:15" x14ac:dyDescent="0.3">
      <c r="O39818" s="1"/>
    </row>
    <row r="39819" spans="15:15" x14ac:dyDescent="0.3">
      <c r="O39819" s="1"/>
    </row>
    <row r="39820" spans="15:15" x14ac:dyDescent="0.3">
      <c r="O39820" s="1"/>
    </row>
    <row r="39821" spans="15:15" x14ac:dyDescent="0.3">
      <c r="O39821" s="1"/>
    </row>
    <row r="39822" spans="15:15" x14ac:dyDescent="0.3">
      <c r="O39822" s="1"/>
    </row>
    <row r="39823" spans="15:15" x14ac:dyDescent="0.3">
      <c r="O39823" s="1"/>
    </row>
    <row r="39824" spans="15:15" x14ac:dyDescent="0.3">
      <c r="O39824" s="1"/>
    </row>
    <row r="39825" spans="15:15" x14ac:dyDescent="0.3">
      <c r="O39825" s="1"/>
    </row>
    <row r="39826" spans="15:15" x14ac:dyDescent="0.3">
      <c r="O39826" s="1"/>
    </row>
    <row r="39827" spans="15:15" x14ac:dyDescent="0.3">
      <c r="O39827" s="1"/>
    </row>
    <row r="39828" spans="15:15" x14ac:dyDescent="0.3">
      <c r="O39828" s="1"/>
    </row>
    <row r="39829" spans="15:15" x14ac:dyDescent="0.3">
      <c r="O39829" s="1"/>
    </row>
    <row r="39830" spans="15:15" x14ac:dyDescent="0.3">
      <c r="O39830" s="1"/>
    </row>
    <row r="39831" spans="15:15" x14ac:dyDescent="0.3">
      <c r="O39831" s="1"/>
    </row>
    <row r="39832" spans="15:15" x14ac:dyDescent="0.3">
      <c r="O39832" s="1"/>
    </row>
    <row r="39833" spans="15:15" x14ac:dyDescent="0.3">
      <c r="O39833" s="1"/>
    </row>
    <row r="39834" spans="15:15" x14ac:dyDescent="0.3">
      <c r="O39834" s="1"/>
    </row>
    <row r="39835" spans="15:15" x14ac:dyDescent="0.3">
      <c r="O39835" s="1"/>
    </row>
    <row r="39836" spans="15:15" x14ac:dyDescent="0.3">
      <c r="O39836" s="1"/>
    </row>
    <row r="39837" spans="15:15" x14ac:dyDescent="0.3">
      <c r="O39837" s="1"/>
    </row>
    <row r="39838" spans="15:15" x14ac:dyDescent="0.3">
      <c r="O39838" s="1"/>
    </row>
    <row r="39839" spans="15:15" x14ac:dyDescent="0.3">
      <c r="O39839" s="1"/>
    </row>
    <row r="39840" spans="15:15" x14ac:dyDescent="0.3">
      <c r="O39840" s="1"/>
    </row>
    <row r="39841" spans="15:15" x14ac:dyDescent="0.3">
      <c r="O39841" s="1"/>
    </row>
    <row r="39842" spans="15:15" x14ac:dyDescent="0.3">
      <c r="O39842" s="1"/>
    </row>
    <row r="39843" spans="15:15" x14ac:dyDescent="0.3">
      <c r="O39843" s="1"/>
    </row>
    <row r="39844" spans="15:15" x14ac:dyDescent="0.3">
      <c r="O39844" s="1"/>
    </row>
    <row r="39845" spans="15:15" x14ac:dyDescent="0.3">
      <c r="O39845" s="1"/>
    </row>
    <row r="39846" spans="15:15" x14ac:dyDescent="0.3">
      <c r="O39846" s="1"/>
    </row>
    <row r="39847" spans="15:15" x14ac:dyDescent="0.3">
      <c r="O39847" s="1"/>
    </row>
    <row r="39848" spans="15:15" x14ac:dyDescent="0.3">
      <c r="O39848" s="1"/>
    </row>
    <row r="39849" spans="15:15" x14ac:dyDescent="0.3">
      <c r="O39849" s="1"/>
    </row>
    <row r="39850" spans="15:15" x14ac:dyDescent="0.3">
      <c r="O39850" s="1"/>
    </row>
    <row r="39851" spans="15:15" x14ac:dyDescent="0.3">
      <c r="O39851" s="1"/>
    </row>
    <row r="39852" spans="15:15" x14ac:dyDescent="0.3">
      <c r="O39852" s="1"/>
    </row>
    <row r="39853" spans="15:15" x14ac:dyDescent="0.3">
      <c r="O39853" s="1"/>
    </row>
    <row r="39854" spans="15:15" x14ac:dyDescent="0.3">
      <c r="O39854" s="1"/>
    </row>
    <row r="39855" spans="15:15" x14ac:dyDescent="0.3">
      <c r="O39855" s="1"/>
    </row>
    <row r="39856" spans="15:15" x14ac:dyDescent="0.3">
      <c r="O39856" s="1"/>
    </row>
    <row r="39857" spans="15:15" x14ac:dyDescent="0.3">
      <c r="O39857" s="1"/>
    </row>
    <row r="39858" spans="15:15" x14ac:dyDescent="0.3">
      <c r="O39858" s="1"/>
    </row>
    <row r="39859" spans="15:15" x14ac:dyDescent="0.3">
      <c r="O39859" s="1"/>
    </row>
    <row r="39860" spans="15:15" x14ac:dyDescent="0.3">
      <c r="O39860" s="1"/>
    </row>
    <row r="39861" spans="15:15" x14ac:dyDescent="0.3">
      <c r="O39861" s="1"/>
    </row>
    <row r="39862" spans="15:15" x14ac:dyDescent="0.3">
      <c r="O39862" s="1"/>
    </row>
    <row r="39863" spans="15:15" x14ac:dyDescent="0.3">
      <c r="O39863" s="1"/>
    </row>
    <row r="39864" spans="15:15" x14ac:dyDescent="0.3">
      <c r="O39864" s="1"/>
    </row>
    <row r="39865" spans="15:15" x14ac:dyDescent="0.3">
      <c r="O39865" s="1"/>
    </row>
    <row r="39866" spans="15:15" x14ac:dyDescent="0.3">
      <c r="O39866" s="1"/>
    </row>
    <row r="39867" spans="15:15" x14ac:dyDescent="0.3">
      <c r="O39867" s="1"/>
    </row>
    <row r="39868" spans="15:15" x14ac:dyDescent="0.3">
      <c r="O39868" s="1"/>
    </row>
    <row r="39869" spans="15:15" x14ac:dyDescent="0.3">
      <c r="O39869" s="1"/>
    </row>
    <row r="39870" spans="15:15" x14ac:dyDescent="0.3">
      <c r="O39870" s="1"/>
    </row>
    <row r="39871" spans="15:15" x14ac:dyDescent="0.3">
      <c r="O39871" s="1"/>
    </row>
    <row r="39872" spans="15:15" x14ac:dyDescent="0.3">
      <c r="O39872" s="1"/>
    </row>
    <row r="39873" spans="15:15" x14ac:dyDescent="0.3">
      <c r="O39873" s="1"/>
    </row>
    <row r="39874" spans="15:15" x14ac:dyDescent="0.3">
      <c r="O39874" s="1"/>
    </row>
    <row r="39875" spans="15:15" x14ac:dyDescent="0.3">
      <c r="O39875" s="1"/>
    </row>
    <row r="39876" spans="15:15" x14ac:dyDescent="0.3">
      <c r="O39876" s="1"/>
    </row>
    <row r="39877" spans="15:15" x14ac:dyDescent="0.3">
      <c r="O39877" s="1"/>
    </row>
    <row r="39878" spans="15:15" x14ac:dyDescent="0.3">
      <c r="O39878" s="1"/>
    </row>
    <row r="39879" spans="15:15" x14ac:dyDescent="0.3">
      <c r="O39879" s="1"/>
    </row>
    <row r="39880" spans="15:15" x14ac:dyDescent="0.3">
      <c r="O39880" s="1"/>
    </row>
    <row r="39881" spans="15:15" x14ac:dyDescent="0.3">
      <c r="O39881" s="1"/>
    </row>
    <row r="39882" spans="15:15" x14ac:dyDescent="0.3">
      <c r="O39882" s="1"/>
    </row>
    <row r="39883" spans="15:15" x14ac:dyDescent="0.3">
      <c r="O39883" s="1"/>
    </row>
    <row r="39884" spans="15:15" x14ac:dyDescent="0.3">
      <c r="O39884" s="1"/>
    </row>
    <row r="39885" spans="15:15" x14ac:dyDescent="0.3">
      <c r="O39885" s="1"/>
    </row>
    <row r="39886" spans="15:15" x14ac:dyDescent="0.3">
      <c r="O39886" s="1"/>
    </row>
    <row r="39887" spans="15:15" x14ac:dyDescent="0.3">
      <c r="O39887" s="1"/>
    </row>
    <row r="39888" spans="15:15" x14ac:dyDescent="0.3">
      <c r="O39888" s="1"/>
    </row>
    <row r="39889" spans="15:15" x14ac:dyDescent="0.3">
      <c r="O39889" s="1"/>
    </row>
    <row r="39890" spans="15:15" x14ac:dyDescent="0.3">
      <c r="O39890" s="1"/>
    </row>
    <row r="39891" spans="15:15" x14ac:dyDescent="0.3">
      <c r="O39891" s="1"/>
    </row>
    <row r="39892" spans="15:15" x14ac:dyDescent="0.3">
      <c r="O39892" s="1"/>
    </row>
    <row r="39893" spans="15:15" x14ac:dyDescent="0.3">
      <c r="O39893" s="1"/>
    </row>
    <row r="39894" spans="15:15" x14ac:dyDescent="0.3">
      <c r="O39894" s="1"/>
    </row>
    <row r="39895" spans="15:15" x14ac:dyDescent="0.3">
      <c r="O39895" s="1"/>
    </row>
    <row r="39896" spans="15:15" x14ac:dyDescent="0.3">
      <c r="O39896" s="1"/>
    </row>
    <row r="39897" spans="15:15" x14ac:dyDescent="0.3">
      <c r="O39897" s="1"/>
    </row>
    <row r="39898" spans="15:15" x14ac:dyDescent="0.3">
      <c r="O39898" s="1"/>
    </row>
    <row r="39899" spans="15:15" x14ac:dyDescent="0.3">
      <c r="O39899" s="1"/>
    </row>
    <row r="39900" spans="15:15" x14ac:dyDescent="0.3">
      <c r="O39900" s="1"/>
    </row>
    <row r="39901" spans="15:15" x14ac:dyDescent="0.3">
      <c r="O39901" s="1"/>
    </row>
    <row r="39902" spans="15:15" x14ac:dyDescent="0.3">
      <c r="O39902" s="1"/>
    </row>
    <row r="39903" spans="15:15" x14ac:dyDescent="0.3">
      <c r="O39903" s="1"/>
    </row>
    <row r="39904" spans="15:15" x14ac:dyDescent="0.3">
      <c r="O39904" s="1"/>
    </row>
    <row r="39905" spans="15:15" x14ac:dyDescent="0.3">
      <c r="O39905" s="1"/>
    </row>
    <row r="39906" spans="15:15" x14ac:dyDescent="0.3">
      <c r="O39906" s="1"/>
    </row>
    <row r="39907" spans="15:15" x14ac:dyDescent="0.3">
      <c r="O39907" s="1"/>
    </row>
    <row r="39908" spans="15:15" x14ac:dyDescent="0.3">
      <c r="O39908" s="1"/>
    </row>
    <row r="39909" spans="15:15" x14ac:dyDescent="0.3">
      <c r="O39909" s="1"/>
    </row>
    <row r="39910" spans="15:15" x14ac:dyDescent="0.3">
      <c r="O39910" s="1"/>
    </row>
    <row r="39911" spans="15:15" x14ac:dyDescent="0.3">
      <c r="O39911" s="1"/>
    </row>
    <row r="39912" spans="15:15" x14ac:dyDescent="0.3">
      <c r="O39912" s="1"/>
    </row>
    <row r="39913" spans="15:15" x14ac:dyDescent="0.3">
      <c r="O39913" s="1"/>
    </row>
    <row r="39914" spans="15:15" x14ac:dyDescent="0.3">
      <c r="O39914" s="1"/>
    </row>
    <row r="39915" spans="15:15" x14ac:dyDescent="0.3">
      <c r="O39915" s="1"/>
    </row>
    <row r="39916" spans="15:15" x14ac:dyDescent="0.3">
      <c r="O39916" s="1"/>
    </row>
    <row r="39917" spans="15:15" x14ac:dyDescent="0.3">
      <c r="O39917" s="1"/>
    </row>
    <row r="39918" spans="15:15" x14ac:dyDescent="0.3">
      <c r="O39918" s="1"/>
    </row>
    <row r="39919" spans="15:15" x14ac:dyDescent="0.3">
      <c r="O39919" s="1"/>
    </row>
    <row r="39920" spans="15:15" x14ac:dyDescent="0.3">
      <c r="O39920" s="1"/>
    </row>
    <row r="39921" spans="15:15" x14ac:dyDescent="0.3">
      <c r="O39921" s="1"/>
    </row>
    <row r="39922" spans="15:15" x14ac:dyDescent="0.3">
      <c r="O39922" s="1"/>
    </row>
    <row r="39923" spans="15:15" x14ac:dyDescent="0.3">
      <c r="O39923" s="1"/>
    </row>
    <row r="39924" spans="15:15" x14ac:dyDescent="0.3">
      <c r="O39924" s="1"/>
    </row>
    <row r="39925" spans="15:15" x14ac:dyDescent="0.3">
      <c r="O39925" s="1"/>
    </row>
    <row r="39926" spans="15:15" x14ac:dyDescent="0.3">
      <c r="O39926" s="1"/>
    </row>
    <row r="39927" spans="15:15" x14ac:dyDescent="0.3">
      <c r="O39927" s="1"/>
    </row>
    <row r="39928" spans="15:15" x14ac:dyDescent="0.3">
      <c r="O39928" s="1"/>
    </row>
    <row r="39929" spans="15:15" x14ac:dyDescent="0.3">
      <c r="O39929" s="1"/>
    </row>
    <row r="39930" spans="15:15" x14ac:dyDescent="0.3">
      <c r="O39930" s="1"/>
    </row>
    <row r="39931" spans="15:15" x14ac:dyDescent="0.3">
      <c r="O39931" s="1"/>
    </row>
    <row r="39932" spans="15:15" x14ac:dyDescent="0.3">
      <c r="O39932" s="1"/>
    </row>
    <row r="39933" spans="15:15" x14ac:dyDescent="0.3">
      <c r="O39933" s="1"/>
    </row>
    <row r="39934" spans="15:15" x14ac:dyDescent="0.3">
      <c r="O39934" s="1"/>
    </row>
    <row r="39935" spans="15:15" x14ac:dyDescent="0.3">
      <c r="O39935" s="1"/>
    </row>
    <row r="39936" spans="15:15" x14ac:dyDescent="0.3">
      <c r="O39936" s="1"/>
    </row>
    <row r="39937" spans="15:15" x14ac:dyDescent="0.3">
      <c r="O39937" s="1"/>
    </row>
    <row r="39938" spans="15:15" x14ac:dyDescent="0.3">
      <c r="O39938" s="1"/>
    </row>
    <row r="39939" spans="15:15" x14ac:dyDescent="0.3">
      <c r="O39939" s="1"/>
    </row>
    <row r="39940" spans="15:15" x14ac:dyDescent="0.3">
      <c r="O39940" s="1"/>
    </row>
    <row r="39941" spans="15:15" x14ac:dyDescent="0.3">
      <c r="O39941" s="1"/>
    </row>
    <row r="39942" spans="15:15" x14ac:dyDescent="0.3">
      <c r="O39942" s="1"/>
    </row>
    <row r="39943" spans="15:15" x14ac:dyDescent="0.3">
      <c r="O39943" s="1"/>
    </row>
    <row r="39944" spans="15:15" x14ac:dyDescent="0.3">
      <c r="O39944" s="1"/>
    </row>
    <row r="39945" spans="15:15" x14ac:dyDescent="0.3">
      <c r="O39945" s="1"/>
    </row>
    <row r="39946" spans="15:15" x14ac:dyDescent="0.3">
      <c r="O39946" s="1"/>
    </row>
    <row r="39947" spans="15:15" x14ac:dyDescent="0.3">
      <c r="O39947" s="1"/>
    </row>
    <row r="39948" spans="15:15" x14ac:dyDescent="0.3">
      <c r="O39948" s="1"/>
    </row>
    <row r="39949" spans="15:15" x14ac:dyDescent="0.3">
      <c r="O39949" s="1"/>
    </row>
    <row r="39950" spans="15:15" x14ac:dyDescent="0.3">
      <c r="O39950" s="1"/>
    </row>
    <row r="39951" spans="15:15" x14ac:dyDescent="0.3">
      <c r="O39951" s="1"/>
    </row>
    <row r="39952" spans="15:15" x14ac:dyDescent="0.3">
      <c r="O39952" s="1"/>
    </row>
    <row r="39953" spans="15:15" x14ac:dyDescent="0.3">
      <c r="O39953" s="1"/>
    </row>
    <row r="39954" spans="15:15" x14ac:dyDescent="0.3">
      <c r="O39954" s="1"/>
    </row>
    <row r="39955" spans="15:15" x14ac:dyDescent="0.3">
      <c r="O39955" s="1"/>
    </row>
    <row r="39956" spans="15:15" x14ac:dyDescent="0.3">
      <c r="O39956" s="1"/>
    </row>
    <row r="39957" spans="15:15" x14ac:dyDescent="0.3">
      <c r="O39957" s="1"/>
    </row>
    <row r="39958" spans="15:15" x14ac:dyDescent="0.3">
      <c r="O39958" s="1"/>
    </row>
    <row r="39959" spans="15:15" x14ac:dyDescent="0.3">
      <c r="O39959" s="1"/>
    </row>
    <row r="39960" spans="15:15" x14ac:dyDescent="0.3">
      <c r="O39960" s="1"/>
    </row>
    <row r="39961" spans="15:15" x14ac:dyDescent="0.3">
      <c r="O39961" s="1"/>
    </row>
    <row r="39962" spans="15:15" x14ac:dyDescent="0.3">
      <c r="O39962" s="1"/>
    </row>
    <row r="39963" spans="15:15" x14ac:dyDescent="0.3">
      <c r="O39963" s="1"/>
    </row>
    <row r="39964" spans="15:15" x14ac:dyDescent="0.3">
      <c r="O39964" s="1"/>
    </row>
    <row r="39965" spans="15:15" x14ac:dyDescent="0.3">
      <c r="O39965" s="1"/>
    </row>
    <row r="39966" spans="15:15" x14ac:dyDescent="0.3">
      <c r="O39966" s="1"/>
    </row>
    <row r="39967" spans="15:15" x14ac:dyDescent="0.3">
      <c r="O39967" s="1"/>
    </row>
    <row r="39968" spans="15:15" x14ac:dyDescent="0.3">
      <c r="O39968" s="1"/>
    </row>
    <row r="39969" spans="15:15" x14ac:dyDescent="0.3">
      <c r="O39969" s="1"/>
    </row>
    <row r="39970" spans="15:15" x14ac:dyDescent="0.3">
      <c r="O39970" s="1"/>
    </row>
    <row r="39971" spans="15:15" x14ac:dyDescent="0.3">
      <c r="O39971" s="1"/>
    </row>
    <row r="39972" spans="15:15" x14ac:dyDescent="0.3">
      <c r="O39972" s="1"/>
    </row>
    <row r="39973" spans="15:15" x14ac:dyDescent="0.3">
      <c r="O39973" s="1"/>
    </row>
    <row r="39974" spans="15:15" x14ac:dyDescent="0.3">
      <c r="O39974" s="1"/>
    </row>
    <row r="39975" spans="15:15" x14ac:dyDescent="0.3">
      <c r="O39975" s="1"/>
    </row>
    <row r="39976" spans="15:15" x14ac:dyDescent="0.3">
      <c r="O39976" s="1"/>
    </row>
    <row r="39977" spans="15:15" x14ac:dyDescent="0.3">
      <c r="O39977" s="1"/>
    </row>
    <row r="39978" spans="15:15" x14ac:dyDescent="0.3">
      <c r="O39978" s="1"/>
    </row>
    <row r="39979" spans="15:15" x14ac:dyDescent="0.3">
      <c r="O39979" s="1"/>
    </row>
    <row r="39980" spans="15:15" x14ac:dyDescent="0.3">
      <c r="O39980" s="1"/>
    </row>
    <row r="39981" spans="15:15" x14ac:dyDescent="0.3">
      <c r="O39981" s="1"/>
    </row>
    <row r="39982" spans="15:15" x14ac:dyDescent="0.3">
      <c r="O39982" s="1"/>
    </row>
    <row r="39983" spans="15:15" x14ac:dyDescent="0.3">
      <c r="O39983" s="1"/>
    </row>
    <row r="39984" spans="15:15" x14ac:dyDescent="0.3">
      <c r="O39984" s="1"/>
    </row>
    <row r="39985" spans="15:15" x14ac:dyDescent="0.3">
      <c r="O39985" s="1"/>
    </row>
    <row r="39986" spans="15:15" x14ac:dyDescent="0.3">
      <c r="O39986" s="1"/>
    </row>
    <row r="39987" spans="15:15" x14ac:dyDescent="0.3">
      <c r="O39987" s="1"/>
    </row>
    <row r="39988" spans="15:15" x14ac:dyDescent="0.3">
      <c r="O39988" s="1"/>
    </row>
    <row r="39989" spans="15:15" x14ac:dyDescent="0.3">
      <c r="O39989" s="1"/>
    </row>
    <row r="39990" spans="15:15" x14ac:dyDescent="0.3">
      <c r="O39990" s="1"/>
    </row>
    <row r="39991" spans="15:15" x14ac:dyDescent="0.3">
      <c r="O39991" s="1"/>
    </row>
    <row r="39992" spans="15:15" x14ac:dyDescent="0.3">
      <c r="O39992" s="1"/>
    </row>
    <row r="39993" spans="15:15" x14ac:dyDescent="0.3">
      <c r="O39993" s="1"/>
    </row>
    <row r="39994" spans="15:15" x14ac:dyDescent="0.3">
      <c r="O39994" s="1"/>
    </row>
    <row r="39995" spans="15:15" x14ac:dyDescent="0.3">
      <c r="O39995" s="1"/>
    </row>
    <row r="39996" spans="15:15" x14ac:dyDescent="0.3">
      <c r="O39996" s="1"/>
    </row>
    <row r="39997" spans="15:15" x14ac:dyDescent="0.3">
      <c r="O39997" s="1"/>
    </row>
    <row r="39998" spans="15:15" x14ac:dyDescent="0.3">
      <c r="O39998" s="1"/>
    </row>
    <row r="39999" spans="15:15" x14ac:dyDescent="0.3">
      <c r="O39999" s="1"/>
    </row>
    <row r="40000" spans="15:15" x14ac:dyDescent="0.3">
      <c r="O40000" s="1"/>
    </row>
    <row r="40001" spans="15:15" x14ac:dyDescent="0.3">
      <c r="O40001" s="1"/>
    </row>
    <row r="40002" spans="15:15" x14ac:dyDescent="0.3">
      <c r="O40002" s="1"/>
    </row>
    <row r="40003" spans="15:15" x14ac:dyDescent="0.3">
      <c r="O40003" s="1"/>
    </row>
    <row r="40004" spans="15:15" x14ac:dyDescent="0.3">
      <c r="O40004" s="1"/>
    </row>
    <row r="40005" spans="15:15" x14ac:dyDescent="0.3">
      <c r="O40005" s="1"/>
    </row>
    <row r="40006" spans="15:15" x14ac:dyDescent="0.3">
      <c r="O40006" s="1"/>
    </row>
    <row r="40007" spans="15:15" x14ac:dyDescent="0.3">
      <c r="O40007" s="1"/>
    </row>
    <row r="40008" spans="15:15" x14ac:dyDescent="0.3">
      <c r="O40008" s="1"/>
    </row>
    <row r="40009" spans="15:15" x14ac:dyDescent="0.3">
      <c r="O40009" s="1"/>
    </row>
    <row r="40010" spans="15:15" x14ac:dyDescent="0.3">
      <c r="O40010" s="1"/>
    </row>
    <row r="40011" spans="15:15" x14ac:dyDescent="0.3">
      <c r="O40011" s="1"/>
    </row>
    <row r="40012" spans="15:15" x14ac:dyDescent="0.3">
      <c r="O40012" s="1"/>
    </row>
    <row r="40013" spans="15:15" x14ac:dyDescent="0.3">
      <c r="O40013" s="1"/>
    </row>
    <row r="40014" spans="15:15" x14ac:dyDescent="0.3">
      <c r="O40014" s="1"/>
    </row>
    <row r="40015" spans="15:15" x14ac:dyDescent="0.3">
      <c r="O40015" s="1"/>
    </row>
    <row r="40016" spans="15:15" x14ac:dyDescent="0.3">
      <c r="O40016" s="1"/>
    </row>
    <row r="40017" spans="15:15" x14ac:dyDescent="0.3">
      <c r="O40017" s="1"/>
    </row>
    <row r="40018" spans="15:15" x14ac:dyDescent="0.3">
      <c r="O40018" s="1"/>
    </row>
    <row r="40019" spans="15:15" x14ac:dyDescent="0.3">
      <c r="O40019" s="1"/>
    </row>
    <row r="40020" spans="15:15" x14ac:dyDescent="0.3">
      <c r="O40020" s="1"/>
    </row>
    <row r="40021" spans="15:15" x14ac:dyDescent="0.3">
      <c r="O40021" s="1"/>
    </row>
    <row r="40022" spans="15:15" x14ac:dyDescent="0.3">
      <c r="O40022" s="1"/>
    </row>
    <row r="40023" spans="15:15" x14ac:dyDescent="0.3">
      <c r="O40023" s="1"/>
    </row>
    <row r="40024" spans="15:15" x14ac:dyDescent="0.3">
      <c r="O40024" s="1"/>
    </row>
    <row r="40025" spans="15:15" x14ac:dyDescent="0.3">
      <c r="O40025" s="1"/>
    </row>
    <row r="40026" spans="15:15" x14ac:dyDescent="0.3">
      <c r="O40026" s="1"/>
    </row>
    <row r="40027" spans="15:15" x14ac:dyDescent="0.3">
      <c r="O40027" s="1"/>
    </row>
    <row r="40028" spans="15:15" x14ac:dyDescent="0.3">
      <c r="O40028" s="1"/>
    </row>
    <row r="40029" spans="15:15" x14ac:dyDescent="0.3">
      <c r="O40029" s="1"/>
    </row>
    <row r="40030" spans="15:15" x14ac:dyDescent="0.3">
      <c r="O40030" s="1"/>
    </row>
    <row r="40031" spans="15:15" x14ac:dyDescent="0.3">
      <c r="O40031" s="1"/>
    </row>
    <row r="40032" spans="15:15" x14ac:dyDescent="0.3">
      <c r="O40032" s="1"/>
    </row>
    <row r="40033" spans="15:15" x14ac:dyDescent="0.3">
      <c r="O40033" s="1"/>
    </row>
    <row r="40034" spans="15:15" x14ac:dyDescent="0.3">
      <c r="O40034" s="1"/>
    </row>
    <row r="40035" spans="15:15" x14ac:dyDescent="0.3">
      <c r="O40035" s="1"/>
    </row>
    <row r="40036" spans="15:15" x14ac:dyDescent="0.3">
      <c r="O40036" s="1"/>
    </row>
    <row r="40037" spans="15:15" x14ac:dyDescent="0.3">
      <c r="O40037" s="1"/>
    </row>
    <row r="40038" spans="15:15" x14ac:dyDescent="0.3">
      <c r="O40038" s="1"/>
    </row>
    <row r="40039" spans="15:15" x14ac:dyDescent="0.3">
      <c r="O40039" s="1"/>
    </row>
    <row r="40040" spans="15:15" x14ac:dyDescent="0.3">
      <c r="O40040" s="1"/>
    </row>
    <row r="40041" spans="15:15" x14ac:dyDescent="0.3">
      <c r="O40041" s="1"/>
    </row>
    <row r="40042" spans="15:15" x14ac:dyDescent="0.3">
      <c r="O40042" s="1"/>
    </row>
    <row r="40043" spans="15:15" x14ac:dyDescent="0.3">
      <c r="O40043" s="1"/>
    </row>
    <row r="40044" spans="15:15" x14ac:dyDescent="0.3">
      <c r="O40044" s="1"/>
    </row>
    <row r="40045" spans="15:15" x14ac:dyDescent="0.3">
      <c r="O40045" s="1"/>
    </row>
    <row r="40046" spans="15:15" x14ac:dyDescent="0.3">
      <c r="O40046" s="1"/>
    </row>
    <row r="40047" spans="15:15" x14ac:dyDescent="0.3">
      <c r="O40047" s="1"/>
    </row>
    <row r="40048" spans="15:15" x14ac:dyDescent="0.3">
      <c r="O40048" s="1"/>
    </row>
    <row r="40049" spans="15:15" x14ac:dyDescent="0.3">
      <c r="O40049" s="1"/>
    </row>
    <row r="40050" spans="15:15" x14ac:dyDescent="0.3">
      <c r="O40050" s="1"/>
    </row>
    <row r="40051" spans="15:15" x14ac:dyDescent="0.3">
      <c r="O40051" s="1"/>
    </row>
    <row r="40052" spans="15:15" x14ac:dyDescent="0.3">
      <c r="O40052" s="1"/>
    </row>
    <row r="40053" spans="15:15" x14ac:dyDescent="0.3">
      <c r="O40053" s="1"/>
    </row>
    <row r="40054" spans="15:15" x14ac:dyDescent="0.3">
      <c r="O40054" s="1"/>
    </row>
    <row r="40055" spans="15:15" x14ac:dyDescent="0.3">
      <c r="O40055" s="1"/>
    </row>
    <row r="40056" spans="15:15" x14ac:dyDescent="0.3">
      <c r="O40056" s="1"/>
    </row>
    <row r="40057" spans="15:15" x14ac:dyDescent="0.3">
      <c r="O40057" s="1"/>
    </row>
    <row r="40058" spans="15:15" x14ac:dyDescent="0.3">
      <c r="O40058" s="1"/>
    </row>
    <row r="40059" spans="15:15" x14ac:dyDescent="0.3">
      <c r="O40059" s="1"/>
    </row>
    <row r="40060" spans="15:15" x14ac:dyDescent="0.3">
      <c r="O40060" s="1"/>
    </row>
    <row r="40061" spans="15:15" x14ac:dyDescent="0.3">
      <c r="O40061" s="1"/>
    </row>
    <row r="40062" spans="15:15" x14ac:dyDescent="0.3">
      <c r="O40062" s="1"/>
    </row>
    <row r="40063" spans="15:15" x14ac:dyDescent="0.3">
      <c r="O40063" s="1"/>
    </row>
    <row r="40064" spans="15:15" x14ac:dyDescent="0.3">
      <c r="O40064" s="1"/>
    </row>
    <row r="40065" spans="15:15" x14ac:dyDescent="0.3">
      <c r="O40065" s="1"/>
    </row>
    <row r="40066" spans="15:15" x14ac:dyDescent="0.3">
      <c r="O40066" s="1"/>
    </row>
    <row r="40067" spans="15:15" x14ac:dyDescent="0.3">
      <c r="O40067" s="1"/>
    </row>
    <row r="40068" spans="15:15" x14ac:dyDescent="0.3">
      <c r="O40068" s="1"/>
    </row>
    <row r="40069" spans="15:15" x14ac:dyDescent="0.3">
      <c r="O40069" s="1"/>
    </row>
    <row r="40070" spans="15:15" x14ac:dyDescent="0.3">
      <c r="O40070" s="1"/>
    </row>
    <row r="40071" spans="15:15" x14ac:dyDescent="0.3">
      <c r="O40071" s="1"/>
    </row>
    <row r="40072" spans="15:15" x14ac:dyDescent="0.3">
      <c r="O40072" s="1"/>
    </row>
    <row r="40073" spans="15:15" x14ac:dyDescent="0.3">
      <c r="O40073" s="1"/>
    </row>
    <row r="40074" spans="15:15" x14ac:dyDescent="0.3">
      <c r="O40074" s="1"/>
    </row>
    <row r="40075" spans="15:15" x14ac:dyDescent="0.3">
      <c r="O40075" s="1"/>
    </row>
    <row r="40076" spans="15:15" x14ac:dyDescent="0.3">
      <c r="O40076" s="1"/>
    </row>
    <row r="40077" spans="15:15" x14ac:dyDescent="0.3">
      <c r="O40077" s="1"/>
    </row>
    <row r="40078" spans="15:15" x14ac:dyDescent="0.3">
      <c r="O40078" s="1"/>
    </row>
    <row r="40079" spans="15:15" x14ac:dyDescent="0.3">
      <c r="O40079" s="1"/>
    </row>
    <row r="40080" spans="15:15" x14ac:dyDescent="0.3">
      <c r="O40080" s="1"/>
    </row>
    <row r="40081" spans="15:15" x14ac:dyDescent="0.3">
      <c r="O40081" s="1"/>
    </row>
    <row r="40082" spans="15:15" x14ac:dyDescent="0.3">
      <c r="O40082" s="1"/>
    </row>
    <row r="40083" spans="15:15" x14ac:dyDescent="0.3">
      <c r="O40083" s="1"/>
    </row>
    <row r="40084" spans="15:15" x14ac:dyDescent="0.3">
      <c r="O40084" s="1"/>
    </row>
    <row r="40085" spans="15:15" x14ac:dyDescent="0.3">
      <c r="O40085" s="1"/>
    </row>
    <row r="40086" spans="15:15" x14ac:dyDescent="0.3">
      <c r="O40086" s="1"/>
    </row>
    <row r="40087" spans="15:15" x14ac:dyDescent="0.3">
      <c r="O40087" s="1"/>
    </row>
    <row r="40088" spans="15:15" x14ac:dyDescent="0.3">
      <c r="O40088" s="1"/>
    </row>
    <row r="40089" spans="15:15" x14ac:dyDescent="0.3">
      <c r="O40089" s="1"/>
    </row>
    <row r="40090" spans="15:15" x14ac:dyDescent="0.3">
      <c r="O40090" s="1"/>
    </row>
    <row r="40091" spans="15:15" x14ac:dyDescent="0.3">
      <c r="O40091" s="1"/>
    </row>
    <row r="40092" spans="15:15" x14ac:dyDescent="0.3">
      <c r="O40092" s="1"/>
    </row>
    <row r="40093" spans="15:15" x14ac:dyDescent="0.3">
      <c r="O40093" s="1"/>
    </row>
    <row r="40094" spans="15:15" x14ac:dyDescent="0.3">
      <c r="O40094" s="1"/>
    </row>
    <row r="40095" spans="15:15" x14ac:dyDescent="0.3">
      <c r="O40095" s="1"/>
    </row>
    <row r="40096" spans="15:15" x14ac:dyDescent="0.3">
      <c r="O40096" s="1"/>
    </row>
    <row r="40097" spans="15:15" x14ac:dyDescent="0.3">
      <c r="O40097" s="1"/>
    </row>
    <row r="40098" spans="15:15" x14ac:dyDescent="0.3">
      <c r="O40098" s="1"/>
    </row>
    <row r="40099" spans="15:15" x14ac:dyDescent="0.3">
      <c r="O40099" s="1"/>
    </row>
    <row r="40100" spans="15:15" x14ac:dyDescent="0.3">
      <c r="O40100" s="1"/>
    </row>
    <row r="40101" spans="15:15" x14ac:dyDescent="0.3">
      <c r="O40101" s="1"/>
    </row>
    <row r="40102" spans="15:15" x14ac:dyDescent="0.3">
      <c r="O40102" s="1"/>
    </row>
    <row r="40103" spans="15:15" x14ac:dyDescent="0.3">
      <c r="O40103" s="1"/>
    </row>
    <row r="40104" spans="15:15" x14ac:dyDescent="0.3">
      <c r="O40104" s="1"/>
    </row>
    <row r="40105" spans="15:15" x14ac:dyDescent="0.3">
      <c r="O40105" s="1"/>
    </row>
    <row r="40106" spans="15:15" x14ac:dyDescent="0.3">
      <c r="O40106" s="1"/>
    </row>
    <row r="40107" spans="15:15" x14ac:dyDescent="0.3">
      <c r="O40107" s="1"/>
    </row>
    <row r="40108" spans="15:15" x14ac:dyDescent="0.3">
      <c r="O40108" s="1"/>
    </row>
    <row r="40109" spans="15:15" x14ac:dyDescent="0.3">
      <c r="O40109" s="1"/>
    </row>
    <row r="40110" spans="15:15" x14ac:dyDescent="0.3">
      <c r="O40110" s="1"/>
    </row>
    <row r="40111" spans="15:15" x14ac:dyDescent="0.3">
      <c r="O40111" s="1"/>
    </row>
    <row r="40112" spans="15:15" x14ac:dyDescent="0.3">
      <c r="O40112" s="1"/>
    </row>
    <row r="40113" spans="15:15" x14ac:dyDescent="0.3">
      <c r="O40113" s="1"/>
    </row>
    <row r="40114" spans="15:15" x14ac:dyDescent="0.3">
      <c r="O40114" s="1"/>
    </row>
    <row r="40115" spans="15:15" x14ac:dyDescent="0.3">
      <c r="O40115" s="1"/>
    </row>
    <row r="40116" spans="15:15" x14ac:dyDescent="0.3">
      <c r="O40116" s="1"/>
    </row>
    <row r="40117" spans="15:15" x14ac:dyDescent="0.3">
      <c r="O40117" s="1"/>
    </row>
    <row r="40118" spans="15:15" x14ac:dyDescent="0.3">
      <c r="O40118" s="1"/>
    </row>
    <row r="40119" spans="15:15" x14ac:dyDescent="0.3">
      <c r="O40119" s="1"/>
    </row>
    <row r="40120" spans="15:15" x14ac:dyDescent="0.3">
      <c r="O40120" s="1"/>
    </row>
    <row r="40121" spans="15:15" x14ac:dyDescent="0.3">
      <c r="O40121" s="1"/>
    </row>
    <row r="40122" spans="15:15" x14ac:dyDescent="0.3">
      <c r="O40122" s="1"/>
    </row>
    <row r="40123" spans="15:15" x14ac:dyDescent="0.3">
      <c r="O40123" s="1"/>
    </row>
    <row r="40124" spans="15:15" x14ac:dyDescent="0.3">
      <c r="O40124" s="1"/>
    </row>
    <row r="40125" spans="15:15" x14ac:dyDescent="0.3">
      <c r="O40125" s="1"/>
    </row>
    <row r="40126" spans="15:15" x14ac:dyDescent="0.3">
      <c r="O40126" s="1"/>
    </row>
    <row r="40127" spans="15:15" x14ac:dyDescent="0.3">
      <c r="O40127" s="1"/>
    </row>
    <row r="40128" spans="15:15" x14ac:dyDescent="0.3">
      <c r="O40128" s="1"/>
    </row>
    <row r="40129" spans="15:15" x14ac:dyDescent="0.3">
      <c r="O40129" s="1"/>
    </row>
    <row r="40130" spans="15:15" x14ac:dyDescent="0.3">
      <c r="O40130" s="1"/>
    </row>
    <row r="40131" spans="15:15" x14ac:dyDescent="0.3">
      <c r="O40131" s="1"/>
    </row>
    <row r="40132" spans="15:15" x14ac:dyDescent="0.3">
      <c r="O40132" s="1"/>
    </row>
    <row r="40133" spans="15:15" x14ac:dyDescent="0.3">
      <c r="O40133" s="1"/>
    </row>
    <row r="40134" spans="15:15" x14ac:dyDescent="0.3">
      <c r="O40134" s="1"/>
    </row>
    <row r="40135" spans="15:15" x14ac:dyDescent="0.3">
      <c r="O40135" s="1"/>
    </row>
    <row r="40136" spans="15:15" x14ac:dyDescent="0.3">
      <c r="O40136" s="1"/>
    </row>
    <row r="40137" spans="15:15" x14ac:dyDescent="0.3">
      <c r="O40137" s="1"/>
    </row>
    <row r="40138" spans="15:15" x14ac:dyDescent="0.3">
      <c r="O40138" s="1"/>
    </row>
    <row r="40139" spans="15:15" x14ac:dyDescent="0.3">
      <c r="O40139" s="1"/>
    </row>
    <row r="40140" spans="15:15" x14ac:dyDescent="0.3">
      <c r="O40140" s="1"/>
    </row>
    <row r="40141" spans="15:15" x14ac:dyDescent="0.3">
      <c r="O40141" s="1"/>
    </row>
    <row r="40142" spans="15:15" x14ac:dyDescent="0.3">
      <c r="O40142" s="1"/>
    </row>
    <row r="40143" spans="15:15" x14ac:dyDescent="0.3">
      <c r="O40143" s="1"/>
    </row>
    <row r="40144" spans="15:15" x14ac:dyDescent="0.3">
      <c r="O40144" s="1"/>
    </row>
    <row r="40145" spans="15:15" x14ac:dyDescent="0.3">
      <c r="O40145" s="1"/>
    </row>
    <row r="40146" spans="15:15" x14ac:dyDescent="0.3">
      <c r="O40146" s="1"/>
    </row>
    <row r="40147" spans="15:15" x14ac:dyDescent="0.3">
      <c r="O40147" s="1"/>
    </row>
    <row r="40148" spans="15:15" x14ac:dyDescent="0.3">
      <c r="O40148" s="1"/>
    </row>
    <row r="40149" spans="15:15" x14ac:dyDescent="0.3">
      <c r="O40149" s="1"/>
    </row>
    <row r="40150" spans="15:15" x14ac:dyDescent="0.3">
      <c r="O40150" s="1"/>
    </row>
    <row r="40151" spans="15:15" x14ac:dyDescent="0.3">
      <c r="O40151" s="1"/>
    </row>
    <row r="40152" spans="15:15" x14ac:dyDescent="0.3">
      <c r="O40152" s="1"/>
    </row>
    <row r="40153" spans="15:15" x14ac:dyDescent="0.3">
      <c r="O40153" s="1"/>
    </row>
    <row r="40154" spans="15:15" x14ac:dyDescent="0.3">
      <c r="O40154" s="1"/>
    </row>
    <row r="40155" spans="15:15" x14ac:dyDescent="0.3">
      <c r="O40155" s="1"/>
    </row>
    <row r="40156" spans="15:15" x14ac:dyDescent="0.3">
      <c r="O40156" s="1"/>
    </row>
    <row r="40157" spans="15:15" x14ac:dyDescent="0.3">
      <c r="O40157" s="1"/>
    </row>
    <row r="40158" spans="15:15" x14ac:dyDescent="0.3">
      <c r="O40158" s="1"/>
    </row>
    <row r="40159" spans="15:15" x14ac:dyDescent="0.3">
      <c r="O40159" s="1"/>
    </row>
    <row r="40160" spans="15:15" x14ac:dyDescent="0.3">
      <c r="O40160" s="1"/>
    </row>
    <row r="40161" spans="15:15" x14ac:dyDescent="0.3">
      <c r="O40161" s="1"/>
    </row>
    <row r="40162" spans="15:15" x14ac:dyDescent="0.3">
      <c r="O40162" s="1"/>
    </row>
    <row r="40163" spans="15:15" x14ac:dyDescent="0.3">
      <c r="O40163" s="1"/>
    </row>
    <row r="40164" spans="15:15" x14ac:dyDescent="0.3">
      <c r="O40164" s="1"/>
    </row>
    <row r="40165" spans="15:15" x14ac:dyDescent="0.3">
      <c r="O40165" s="1"/>
    </row>
    <row r="40166" spans="15:15" x14ac:dyDescent="0.3">
      <c r="O40166" s="1"/>
    </row>
    <row r="40167" spans="15:15" x14ac:dyDescent="0.3">
      <c r="O40167" s="1"/>
    </row>
    <row r="40168" spans="15:15" x14ac:dyDescent="0.3">
      <c r="O40168" s="1"/>
    </row>
    <row r="40169" spans="15:15" x14ac:dyDescent="0.3">
      <c r="O40169" s="1"/>
    </row>
    <row r="40170" spans="15:15" x14ac:dyDescent="0.3">
      <c r="O40170" s="1"/>
    </row>
    <row r="40171" spans="15:15" x14ac:dyDescent="0.3">
      <c r="O40171" s="1"/>
    </row>
    <row r="40172" spans="15:15" x14ac:dyDescent="0.3">
      <c r="O40172" s="1"/>
    </row>
    <row r="40173" spans="15:15" x14ac:dyDescent="0.3">
      <c r="O40173" s="1"/>
    </row>
    <row r="40174" spans="15:15" x14ac:dyDescent="0.3">
      <c r="O40174" s="1"/>
    </row>
    <row r="40175" spans="15:15" x14ac:dyDescent="0.3">
      <c r="O40175" s="1"/>
    </row>
    <row r="40176" spans="15:15" x14ac:dyDescent="0.3">
      <c r="O40176" s="1"/>
    </row>
    <row r="40177" spans="15:15" x14ac:dyDescent="0.3">
      <c r="O40177" s="1"/>
    </row>
    <row r="40178" spans="15:15" x14ac:dyDescent="0.3">
      <c r="O40178" s="1"/>
    </row>
    <row r="40179" spans="15:15" x14ac:dyDescent="0.3">
      <c r="O40179" s="1"/>
    </row>
    <row r="40180" spans="15:15" x14ac:dyDescent="0.3">
      <c r="O40180" s="1"/>
    </row>
    <row r="40181" spans="15:15" x14ac:dyDescent="0.3">
      <c r="O40181" s="1"/>
    </row>
    <row r="40182" spans="15:15" x14ac:dyDescent="0.3">
      <c r="O40182" s="1"/>
    </row>
    <row r="40183" spans="15:15" x14ac:dyDescent="0.3">
      <c r="O40183" s="1"/>
    </row>
    <row r="40184" spans="15:15" x14ac:dyDescent="0.3">
      <c r="O40184" s="1"/>
    </row>
    <row r="40185" spans="15:15" x14ac:dyDescent="0.3">
      <c r="O40185" s="1"/>
    </row>
    <row r="40186" spans="15:15" x14ac:dyDescent="0.3">
      <c r="O40186" s="1"/>
    </row>
    <row r="40187" spans="15:15" x14ac:dyDescent="0.3">
      <c r="O40187" s="1"/>
    </row>
    <row r="40188" spans="15:15" x14ac:dyDescent="0.3">
      <c r="O40188" s="1"/>
    </row>
    <row r="40189" spans="15:15" x14ac:dyDescent="0.3">
      <c r="O40189" s="1"/>
    </row>
    <row r="40190" spans="15:15" x14ac:dyDescent="0.3">
      <c r="O40190" s="1"/>
    </row>
    <row r="40191" spans="15:15" x14ac:dyDescent="0.3">
      <c r="O40191" s="1"/>
    </row>
    <row r="40192" spans="15:15" x14ac:dyDescent="0.3">
      <c r="O40192" s="1"/>
    </row>
    <row r="40193" spans="15:15" x14ac:dyDescent="0.3">
      <c r="O40193" s="1"/>
    </row>
    <row r="40194" spans="15:15" x14ac:dyDescent="0.3">
      <c r="O40194" s="1"/>
    </row>
    <row r="40195" spans="15:15" x14ac:dyDescent="0.3">
      <c r="O40195" s="1"/>
    </row>
    <row r="40196" spans="15:15" x14ac:dyDescent="0.3">
      <c r="O40196" s="1"/>
    </row>
    <row r="40197" spans="15:15" x14ac:dyDescent="0.3">
      <c r="O40197" s="1"/>
    </row>
    <row r="40198" spans="15:15" x14ac:dyDescent="0.3">
      <c r="O40198" s="1"/>
    </row>
    <row r="40199" spans="15:15" x14ac:dyDescent="0.3">
      <c r="O40199" s="1"/>
    </row>
    <row r="40200" spans="15:15" x14ac:dyDescent="0.3">
      <c r="O40200" s="1"/>
    </row>
    <row r="40201" spans="15:15" x14ac:dyDescent="0.3">
      <c r="O40201" s="1"/>
    </row>
    <row r="40202" spans="15:15" x14ac:dyDescent="0.3">
      <c r="O40202" s="1"/>
    </row>
    <row r="40203" spans="15:15" x14ac:dyDescent="0.3">
      <c r="O40203" s="1"/>
    </row>
    <row r="40204" spans="15:15" x14ac:dyDescent="0.3">
      <c r="O40204" s="1"/>
    </row>
    <row r="40205" spans="15:15" x14ac:dyDescent="0.3">
      <c r="O40205" s="1"/>
    </row>
    <row r="40206" spans="15:15" x14ac:dyDescent="0.3">
      <c r="O40206" s="1"/>
    </row>
    <row r="40207" spans="15:15" x14ac:dyDescent="0.3">
      <c r="O40207" s="1"/>
    </row>
    <row r="40208" spans="15:15" x14ac:dyDescent="0.3">
      <c r="O40208" s="1"/>
    </row>
    <row r="40209" spans="15:15" x14ac:dyDescent="0.3">
      <c r="O40209" s="1"/>
    </row>
    <row r="40210" spans="15:15" x14ac:dyDescent="0.3">
      <c r="O40210" s="1"/>
    </row>
    <row r="40211" spans="15:15" x14ac:dyDescent="0.3">
      <c r="O40211" s="1"/>
    </row>
    <row r="40212" spans="15:15" x14ac:dyDescent="0.3">
      <c r="O40212" s="1"/>
    </row>
    <row r="40213" spans="15:15" x14ac:dyDescent="0.3">
      <c r="O40213" s="1"/>
    </row>
    <row r="40214" spans="15:15" x14ac:dyDescent="0.3">
      <c r="O40214" s="1"/>
    </row>
    <row r="40215" spans="15:15" x14ac:dyDescent="0.3">
      <c r="O40215" s="1"/>
    </row>
    <row r="40216" spans="15:15" x14ac:dyDescent="0.3">
      <c r="O40216" s="1"/>
    </row>
    <row r="40217" spans="15:15" x14ac:dyDescent="0.3">
      <c r="O40217" s="1"/>
    </row>
    <row r="40218" spans="15:15" x14ac:dyDescent="0.3">
      <c r="O40218" s="1"/>
    </row>
    <row r="40219" spans="15:15" x14ac:dyDescent="0.3">
      <c r="O40219" s="1"/>
    </row>
    <row r="40220" spans="15:15" x14ac:dyDescent="0.3">
      <c r="O40220" s="1"/>
    </row>
    <row r="40221" spans="15:15" x14ac:dyDescent="0.3">
      <c r="O40221" s="1"/>
    </row>
    <row r="40222" spans="15:15" x14ac:dyDescent="0.3">
      <c r="O40222" s="1"/>
    </row>
    <row r="40223" spans="15:15" x14ac:dyDescent="0.3">
      <c r="O40223" s="1"/>
    </row>
    <row r="40224" spans="15:15" x14ac:dyDescent="0.3">
      <c r="O40224" s="1"/>
    </row>
    <row r="40225" spans="15:15" x14ac:dyDescent="0.3">
      <c r="O40225" s="1"/>
    </row>
    <row r="40226" spans="15:15" x14ac:dyDescent="0.3">
      <c r="O40226" s="1"/>
    </row>
    <row r="40227" spans="15:15" x14ac:dyDescent="0.3">
      <c r="O40227" s="1"/>
    </row>
    <row r="40228" spans="15:15" x14ac:dyDescent="0.3">
      <c r="O40228" s="1"/>
    </row>
    <row r="40229" spans="15:15" x14ac:dyDescent="0.3">
      <c r="O40229" s="1"/>
    </row>
    <row r="40230" spans="15:15" x14ac:dyDescent="0.3">
      <c r="O40230" s="1"/>
    </row>
    <row r="40231" spans="15:15" x14ac:dyDescent="0.3">
      <c r="O40231" s="1"/>
    </row>
    <row r="40232" spans="15:15" x14ac:dyDescent="0.3">
      <c r="O40232" s="1"/>
    </row>
    <row r="40233" spans="15:15" x14ac:dyDescent="0.3">
      <c r="O40233" s="1"/>
    </row>
    <row r="40234" spans="15:15" x14ac:dyDescent="0.3">
      <c r="O40234" s="1"/>
    </row>
    <row r="40235" spans="15:15" x14ac:dyDescent="0.3">
      <c r="O40235" s="1"/>
    </row>
    <row r="40236" spans="15:15" x14ac:dyDescent="0.3">
      <c r="O40236" s="1"/>
    </row>
    <row r="40237" spans="15:15" x14ac:dyDescent="0.3">
      <c r="O40237" s="1"/>
    </row>
    <row r="40238" spans="15:15" x14ac:dyDescent="0.3">
      <c r="O40238" s="1"/>
    </row>
    <row r="40239" spans="15:15" x14ac:dyDescent="0.3">
      <c r="O40239" s="1"/>
    </row>
    <row r="40240" spans="15:15" x14ac:dyDescent="0.3">
      <c r="O40240" s="1"/>
    </row>
    <row r="40241" spans="15:15" x14ac:dyDescent="0.3">
      <c r="O40241" s="1"/>
    </row>
    <row r="40242" spans="15:15" x14ac:dyDescent="0.3">
      <c r="O40242" s="1"/>
    </row>
    <row r="40243" spans="15:15" x14ac:dyDescent="0.3">
      <c r="O40243" s="1"/>
    </row>
    <row r="40244" spans="15:15" x14ac:dyDescent="0.3">
      <c r="O40244" s="1"/>
    </row>
    <row r="40245" spans="15:15" x14ac:dyDescent="0.3">
      <c r="O40245" s="1"/>
    </row>
    <row r="40246" spans="15:15" x14ac:dyDescent="0.3">
      <c r="O40246" s="1"/>
    </row>
    <row r="40247" spans="15:15" x14ac:dyDescent="0.3">
      <c r="O40247" s="1"/>
    </row>
    <row r="40248" spans="15:15" x14ac:dyDescent="0.3">
      <c r="O40248" s="1"/>
    </row>
    <row r="40249" spans="15:15" x14ac:dyDescent="0.3">
      <c r="O40249" s="1"/>
    </row>
    <row r="40250" spans="15:15" x14ac:dyDescent="0.3">
      <c r="O40250" s="1"/>
    </row>
    <row r="40251" spans="15:15" x14ac:dyDescent="0.3">
      <c r="O40251" s="1"/>
    </row>
    <row r="40252" spans="15:15" x14ac:dyDescent="0.3">
      <c r="O40252" s="1"/>
    </row>
    <row r="40253" spans="15:15" x14ac:dyDescent="0.3">
      <c r="O40253" s="1"/>
    </row>
    <row r="40254" spans="15:15" x14ac:dyDescent="0.3">
      <c r="O40254" s="1"/>
    </row>
    <row r="40255" spans="15:15" x14ac:dyDescent="0.3">
      <c r="O40255" s="1"/>
    </row>
    <row r="40256" spans="15:15" x14ac:dyDescent="0.3">
      <c r="O40256" s="1"/>
    </row>
    <row r="40257" spans="15:15" x14ac:dyDescent="0.3">
      <c r="O40257" s="1"/>
    </row>
    <row r="40258" spans="15:15" x14ac:dyDescent="0.3">
      <c r="O40258" s="1"/>
    </row>
    <row r="40259" spans="15:15" x14ac:dyDescent="0.3">
      <c r="O40259" s="1"/>
    </row>
    <row r="40260" spans="15:15" x14ac:dyDescent="0.3">
      <c r="O40260" s="1"/>
    </row>
    <row r="40261" spans="15:15" x14ac:dyDescent="0.3">
      <c r="O40261" s="1"/>
    </row>
    <row r="40262" spans="15:15" x14ac:dyDescent="0.3">
      <c r="O40262" s="1"/>
    </row>
    <row r="40263" spans="15:15" x14ac:dyDescent="0.3">
      <c r="O40263" s="1"/>
    </row>
    <row r="40264" spans="15:15" x14ac:dyDescent="0.3">
      <c r="O40264" s="1"/>
    </row>
    <row r="40265" spans="15:15" x14ac:dyDescent="0.3">
      <c r="O40265" s="1"/>
    </row>
    <row r="40266" spans="15:15" x14ac:dyDescent="0.3">
      <c r="O40266" s="1"/>
    </row>
    <row r="40267" spans="15:15" x14ac:dyDescent="0.3">
      <c r="O40267" s="1"/>
    </row>
    <row r="40268" spans="15:15" x14ac:dyDescent="0.3">
      <c r="O40268" s="1"/>
    </row>
    <row r="40269" spans="15:15" x14ac:dyDescent="0.3">
      <c r="O40269" s="1"/>
    </row>
    <row r="40270" spans="15:15" x14ac:dyDescent="0.3">
      <c r="O40270" s="1"/>
    </row>
    <row r="40271" spans="15:15" x14ac:dyDescent="0.3">
      <c r="O40271" s="1"/>
    </row>
    <row r="40272" spans="15:15" x14ac:dyDescent="0.3">
      <c r="O40272" s="1"/>
    </row>
    <row r="40273" spans="15:15" x14ac:dyDescent="0.3">
      <c r="O40273" s="1"/>
    </row>
    <row r="40274" spans="15:15" x14ac:dyDescent="0.3">
      <c r="O40274" s="1"/>
    </row>
    <row r="40275" spans="15:15" x14ac:dyDescent="0.3">
      <c r="O40275" s="1"/>
    </row>
    <row r="40276" spans="15:15" x14ac:dyDescent="0.3">
      <c r="O40276" s="1"/>
    </row>
    <row r="40277" spans="15:15" x14ac:dyDescent="0.3">
      <c r="O40277" s="1"/>
    </row>
    <row r="40278" spans="15:15" x14ac:dyDescent="0.3">
      <c r="O40278" s="1"/>
    </row>
    <row r="40279" spans="15:15" x14ac:dyDescent="0.3">
      <c r="O40279" s="1"/>
    </row>
    <row r="40280" spans="15:15" x14ac:dyDescent="0.3">
      <c r="O40280" s="1"/>
    </row>
    <row r="40281" spans="15:15" x14ac:dyDescent="0.3">
      <c r="O40281" s="1"/>
    </row>
    <row r="40282" spans="15:15" x14ac:dyDescent="0.3">
      <c r="O40282" s="1"/>
    </row>
    <row r="40283" spans="15:15" x14ac:dyDescent="0.3">
      <c r="O40283" s="1"/>
    </row>
    <row r="40284" spans="15:15" x14ac:dyDescent="0.3">
      <c r="O40284" s="1"/>
    </row>
    <row r="40285" spans="15:15" x14ac:dyDescent="0.3">
      <c r="O40285" s="1"/>
    </row>
    <row r="40286" spans="15:15" x14ac:dyDescent="0.3">
      <c r="O40286" s="1"/>
    </row>
    <row r="40287" spans="15:15" x14ac:dyDescent="0.3">
      <c r="O40287" s="1"/>
    </row>
    <row r="40288" spans="15:15" x14ac:dyDescent="0.3">
      <c r="O40288" s="1"/>
    </row>
    <row r="40289" spans="15:15" x14ac:dyDescent="0.3">
      <c r="O40289" s="1"/>
    </row>
    <row r="40290" spans="15:15" x14ac:dyDescent="0.3">
      <c r="O40290" s="1"/>
    </row>
    <row r="40291" spans="15:15" x14ac:dyDescent="0.3">
      <c r="O40291" s="1"/>
    </row>
    <row r="40292" spans="15:15" x14ac:dyDescent="0.3">
      <c r="O40292" s="1"/>
    </row>
    <row r="40293" spans="15:15" x14ac:dyDescent="0.3">
      <c r="O40293" s="1"/>
    </row>
    <row r="40294" spans="15:15" x14ac:dyDescent="0.3">
      <c r="O40294" s="1"/>
    </row>
    <row r="40295" spans="15:15" x14ac:dyDescent="0.3">
      <c r="O40295" s="1"/>
    </row>
    <row r="40296" spans="15:15" x14ac:dyDescent="0.3">
      <c r="O40296" s="1"/>
    </row>
    <row r="40297" spans="15:15" x14ac:dyDescent="0.3">
      <c r="O40297" s="1"/>
    </row>
    <row r="40298" spans="15:15" x14ac:dyDescent="0.3">
      <c r="O40298" s="1"/>
    </row>
    <row r="40299" spans="15:15" x14ac:dyDescent="0.3">
      <c r="O40299" s="1"/>
    </row>
    <row r="40300" spans="15:15" x14ac:dyDescent="0.3">
      <c r="O40300" s="1"/>
    </row>
    <row r="40301" spans="15:15" x14ac:dyDescent="0.3">
      <c r="O40301" s="1"/>
    </row>
    <row r="40302" spans="15:15" x14ac:dyDescent="0.3">
      <c r="O40302" s="1"/>
    </row>
    <row r="40303" spans="15:15" x14ac:dyDescent="0.3">
      <c r="O40303" s="1"/>
    </row>
    <row r="40304" spans="15:15" x14ac:dyDescent="0.3">
      <c r="O40304" s="1"/>
    </row>
    <row r="40305" spans="15:15" x14ac:dyDescent="0.3">
      <c r="O40305" s="1"/>
    </row>
    <row r="40306" spans="15:15" x14ac:dyDescent="0.3">
      <c r="O40306" s="1"/>
    </row>
    <row r="40307" spans="15:15" x14ac:dyDescent="0.3">
      <c r="O40307" s="1"/>
    </row>
    <row r="40308" spans="15:15" x14ac:dyDescent="0.3">
      <c r="O40308" s="1"/>
    </row>
    <row r="40309" spans="15:15" x14ac:dyDescent="0.3">
      <c r="O40309" s="1"/>
    </row>
    <row r="40310" spans="15:15" x14ac:dyDescent="0.3">
      <c r="O40310" s="1"/>
    </row>
    <row r="40311" spans="15:15" x14ac:dyDescent="0.3">
      <c r="O40311" s="1"/>
    </row>
    <row r="40312" spans="15:15" x14ac:dyDescent="0.3">
      <c r="O40312" s="1"/>
    </row>
    <row r="40313" spans="15:15" x14ac:dyDescent="0.3">
      <c r="O40313" s="1"/>
    </row>
    <row r="40314" spans="15:15" x14ac:dyDescent="0.3">
      <c r="O40314" s="1"/>
    </row>
    <row r="40315" spans="15:15" x14ac:dyDescent="0.3">
      <c r="O40315" s="1"/>
    </row>
    <row r="40316" spans="15:15" x14ac:dyDescent="0.3">
      <c r="O40316" s="1"/>
    </row>
    <row r="40317" spans="15:15" x14ac:dyDescent="0.3">
      <c r="O40317" s="1"/>
    </row>
    <row r="40318" spans="15:15" x14ac:dyDescent="0.3">
      <c r="O40318" s="1"/>
    </row>
    <row r="40319" spans="15:15" x14ac:dyDescent="0.3">
      <c r="O40319" s="1"/>
    </row>
    <row r="40320" spans="15:15" x14ac:dyDescent="0.3">
      <c r="O40320" s="1"/>
    </row>
    <row r="40321" spans="15:15" x14ac:dyDescent="0.3">
      <c r="O40321" s="1"/>
    </row>
    <row r="40322" spans="15:15" x14ac:dyDescent="0.3">
      <c r="O40322" s="1"/>
    </row>
    <row r="40323" spans="15:15" x14ac:dyDescent="0.3">
      <c r="O40323" s="1"/>
    </row>
    <row r="40324" spans="15:15" x14ac:dyDescent="0.3">
      <c r="O40324" s="1"/>
    </row>
    <row r="40325" spans="15:15" x14ac:dyDescent="0.3">
      <c r="O40325" s="1"/>
    </row>
    <row r="40326" spans="15:15" x14ac:dyDescent="0.3">
      <c r="O40326" s="1"/>
    </row>
    <row r="40327" spans="15:15" x14ac:dyDescent="0.3">
      <c r="O40327" s="1"/>
    </row>
    <row r="40328" spans="15:15" x14ac:dyDescent="0.3">
      <c r="O40328" s="1"/>
    </row>
    <row r="40329" spans="15:15" x14ac:dyDescent="0.3">
      <c r="O40329" s="1"/>
    </row>
    <row r="40330" spans="15:15" x14ac:dyDescent="0.3">
      <c r="O40330" s="1"/>
    </row>
    <row r="40331" spans="15:15" x14ac:dyDescent="0.3">
      <c r="O40331" s="1"/>
    </row>
    <row r="40332" spans="15:15" x14ac:dyDescent="0.3">
      <c r="O40332" s="1"/>
    </row>
    <row r="40333" spans="15:15" x14ac:dyDescent="0.3">
      <c r="O40333" s="1"/>
    </row>
    <row r="40334" spans="15:15" x14ac:dyDescent="0.3">
      <c r="O40334" s="1"/>
    </row>
    <row r="40335" spans="15:15" x14ac:dyDescent="0.3">
      <c r="O40335" s="1"/>
    </row>
    <row r="40336" spans="15:15" x14ac:dyDescent="0.3">
      <c r="O40336" s="1"/>
    </row>
    <row r="40337" spans="15:15" x14ac:dyDescent="0.3">
      <c r="O40337" s="1"/>
    </row>
    <row r="40338" spans="15:15" x14ac:dyDescent="0.3">
      <c r="O40338" s="1"/>
    </row>
    <row r="40339" spans="15:15" x14ac:dyDescent="0.3">
      <c r="O40339" s="1"/>
    </row>
    <row r="40340" spans="15:15" x14ac:dyDescent="0.3">
      <c r="O40340" s="1"/>
    </row>
    <row r="40341" spans="15:15" x14ac:dyDescent="0.3">
      <c r="O40341" s="1"/>
    </row>
    <row r="40342" spans="15:15" x14ac:dyDescent="0.3">
      <c r="O40342" s="1"/>
    </row>
    <row r="40343" spans="15:15" x14ac:dyDescent="0.3">
      <c r="O40343" s="1"/>
    </row>
    <row r="40344" spans="15:15" x14ac:dyDescent="0.3">
      <c r="O40344" s="1"/>
    </row>
    <row r="40345" spans="15:15" x14ac:dyDescent="0.3">
      <c r="O40345" s="1"/>
    </row>
    <row r="40346" spans="15:15" x14ac:dyDescent="0.3">
      <c r="O40346" s="1"/>
    </row>
    <row r="40347" spans="15:15" x14ac:dyDescent="0.3">
      <c r="O40347" s="1"/>
    </row>
    <row r="40348" spans="15:15" x14ac:dyDescent="0.3">
      <c r="O40348" s="1"/>
    </row>
    <row r="40349" spans="15:15" x14ac:dyDescent="0.3">
      <c r="O40349" s="1"/>
    </row>
    <row r="40350" spans="15:15" x14ac:dyDescent="0.3">
      <c r="O40350" s="1"/>
    </row>
    <row r="40351" spans="15:15" x14ac:dyDescent="0.3">
      <c r="O40351" s="1"/>
    </row>
    <row r="40352" spans="15:15" x14ac:dyDescent="0.3">
      <c r="O40352" s="1"/>
    </row>
    <row r="40353" spans="15:15" x14ac:dyDescent="0.3">
      <c r="O40353" s="1"/>
    </row>
    <row r="40354" spans="15:15" x14ac:dyDescent="0.3">
      <c r="O40354" s="1"/>
    </row>
    <row r="40355" spans="15:15" x14ac:dyDescent="0.3">
      <c r="O40355" s="1"/>
    </row>
    <row r="40356" spans="15:15" x14ac:dyDescent="0.3">
      <c r="O40356" s="1"/>
    </row>
    <row r="40357" spans="15:15" x14ac:dyDescent="0.3">
      <c r="O40357" s="1"/>
    </row>
    <row r="40358" spans="15:15" x14ac:dyDescent="0.3">
      <c r="O40358" s="1"/>
    </row>
    <row r="40359" spans="15:15" x14ac:dyDescent="0.3">
      <c r="O40359" s="1"/>
    </row>
    <row r="40360" spans="15:15" x14ac:dyDescent="0.3">
      <c r="O40360" s="1"/>
    </row>
    <row r="40361" spans="15:15" x14ac:dyDescent="0.3">
      <c r="O40361" s="1"/>
    </row>
    <row r="40362" spans="15:15" x14ac:dyDescent="0.3">
      <c r="O40362" s="1"/>
    </row>
    <row r="40363" spans="15:15" x14ac:dyDescent="0.3">
      <c r="O40363" s="1"/>
    </row>
    <row r="40364" spans="15:15" x14ac:dyDescent="0.3">
      <c r="O40364" s="1"/>
    </row>
    <row r="40365" spans="15:15" x14ac:dyDescent="0.3">
      <c r="O40365" s="1"/>
    </row>
    <row r="40366" spans="15:15" x14ac:dyDescent="0.3">
      <c r="O40366" s="1"/>
    </row>
    <row r="40367" spans="15:15" x14ac:dyDescent="0.3">
      <c r="O40367" s="1"/>
    </row>
    <row r="40368" spans="15:15" x14ac:dyDescent="0.3">
      <c r="O40368" s="1"/>
    </row>
    <row r="40369" spans="15:15" x14ac:dyDescent="0.3">
      <c r="O40369" s="1"/>
    </row>
    <row r="40370" spans="15:15" x14ac:dyDescent="0.3">
      <c r="O40370" s="1"/>
    </row>
    <row r="40371" spans="15:15" x14ac:dyDescent="0.3">
      <c r="O40371" s="1"/>
    </row>
    <row r="40372" spans="15:15" x14ac:dyDescent="0.3">
      <c r="O40372" s="1"/>
    </row>
    <row r="40373" spans="15:15" x14ac:dyDescent="0.3">
      <c r="O40373" s="1"/>
    </row>
    <row r="40374" spans="15:15" x14ac:dyDescent="0.3">
      <c r="O40374" s="1"/>
    </row>
    <row r="40375" spans="15:15" x14ac:dyDescent="0.3">
      <c r="O40375" s="1"/>
    </row>
    <row r="40376" spans="15:15" x14ac:dyDescent="0.3">
      <c r="O40376" s="1"/>
    </row>
    <row r="40377" spans="15:15" x14ac:dyDescent="0.3">
      <c r="O40377" s="1"/>
    </row>
    <row r="40378" spans="15:15" x14ac:dyDescent="0.3">
      <c r="O40378" s="1"/>
    </row>
    <row r="40379" spans="15:15" x14ac:dyDescent="0.3">
      <c r="O40379" s="1"/>
    </row>
    <row r="40380" spans="15:15" x14ac:dyDescent="0.3">
      <c r="O40380" s="1"/>
    </row>
    <row r="40381" spans="15:15" x14ac:dyDescent="0.3">
      <c r="O40381" s="1"/>
    </row>
    <row r="40382" spans="15:15" x14ac:dyDescent="0.3">
      <c r="O40382" s="1"/>
    </row>
    <row r="40383" spans="15:15" x14ac:dyDescent="0.3">
      <c r="O40383" s="1"/>
    </row>
    <row r="40384" spans="15:15" x14ac:dyDescent="0.3">
      <c r="O40384" s="1"/>
    </row>
    <row r="40385" spans="15:15" x14ac:dyDescent="0.3">
      <c r="O40385" s="1"/>
    </row>
    <row r="40386" spans="15:15" x14ac:dyDescent="0.3">
      <c r="O40386" s="1"/>
    </row>
    <row r="40387" spans="15:15" x14ac:dyDescent="0.3">
      <c r="O40387" s="1"/>
    </row>
    <row r="40388" spans="15:15" x14ac:dyDescent="0.3">
      <c r="O40388" s="1"/>
    </row>
    <row r="40389" spans="15:15" x14ac:dyDescent="0.3">
      <c r="O40389" s="1"/>
    </row>
    <row r="40390" spans="15:15" x14ac:dyDescent="0.3">
      <c r="O40390" s="1"/>
    </row>
    <row r="40391" spans="15:15" x14ac:dyDescent="0.3">
      <c r="O40391" s="1"/>
    </row>
    <row r="40392" spans="15:15" x14ac:dyDescent="0.3">
      <c r="O40392" s="1"/>
    </row>
    <row r="40393" spans="15:15" x14ac:dyDescent="0.3">
      <c r="O40393" s="1"/>
    </row>
    <row r="40394" spans="15:15" x14ac:dyDescent="0.3">
      <c r="O40394" s="1"/>
    </row>
    <row r="40395" spans="15:15" x14ac:dyDescent="0.3">
      <c r="O40395" s="1"/>
    </row>
    <row r="40396" spans="15:15" x14ac:dyDescent="0.3">
      <c r="O40396" s="1"/>
    </row>
    <row r="40397" spans="15:15" x14ac:dyDescent="0.3">
      <c r="O40397" s="1"/>
    </row>
    <row r="40398" spans="15:15" x14ac:dyDescent="0.3">
      <c r="O40398" s="1"/>
    </row>
    <row r="40399" spans="15:15" x14ac:dyDescent="0.3">
      <c r="O40399" s="1"/>
    </row>
    <row r="40400" spans="15:15" x14ac:dyDescent="0.3">
      <c r="O40400" s="1"/>
    </row>
    <row r="40401" spans="15:15" x14ac:dyDescent="0.3">
      <c r="O40401" s="1"/>
    </row>
    <row r="40402" spans="15:15" x14ac:dyDescent="0.3">
      <c r="O40402" s="1"/>
    </row>
    <row r="40403" spans="15:15" x14ac:dyDescent="0.3">
      <c r="O40403" s="1"/>
    </row>
    <row r="40404" spans="15:15" x14ac:dyDescent="0.3">
      <c r="O40404" s="1"/>
    </row>
    <row r="40405" spans="15:15" x14ac:dyDescent="0.3">
      <c r="O40405" s="1"/>
    </row>
    <row r="40406" spans="15:15" x14ac:dyDescent="0.3">
      <c r="O40406" s="1"/>
    </row>
    <row r="40407" spans="15:15" x14ac:dyDescent="0.3">
      <c r="O40407" s="1"/>
    </row>
    <row r="40408" spans="15:15" x14ac:dyDescent="0.3">
      <c r="O40408" s="1"/>
    </row>
    <row r="40409" spans="15:15" x14ac:dyDescent="0.3">
      <c r="O40409" s="1"/>
    </row>
    <row r="40410" spans="15:15" x14ac:dyDescent="0.3">
      <c r="O40410" s="1"/>
    </row>
    <row r="40411" spans="15:15" x14ac:dyDescent="0.3">
      <c r="O40411" s="1"/>
    </row>
    <row r="40412" spans="15:15" x14ac:dyDescent="0.3">
      <c r="O40412" s="1"/>
    </row>
    <row r="40413" spans="15:15" x14ac:dyDescent="0.3">
      <c r="O40413" s="1"/>
    </row>
    <row r="40414" spans="15:15" x14ac:dyDescent="0.3">
      <c r="O40414" s="1"/>
    </row>
    <row r="40415" spans="15:15" x14ac:dyDescent="0.3">
      <c r="O40415" s="1"/>
    </row>
    <row r="40416" spans="15:15" x14ac:dyDescent="0.3">
      <c r="O40416" s="1"/>
    </row>
    <row r="40417" spans="15:15" x14ac:dyDescent="0.3">
      <c r="O40417" s="1"/>
    </row>
    <row r="40418" spans="15:15" x14ac:dyDescent="0.3">
      <c r="O40418" s="1"/>
    </row>
    <row r="40419" spans="15:15" x14ac:dyDescent="0.3">
      <c r="O40419" s="1"/>
    </row>
    <row r="40420" spans="15:15" x14ac:dyDescent="0.3">
      <c r="O40420" s="1"/>
    </row>
    <row r="40421" spans="15:15" x14ac:dyDescent="0.3">
      <c r="O40421" s="1"/>
    </row>
    <row r="40422" spans="15:15" x14ac:dyDescent="0.3">
      <c r="O40422" s="1"/>
    </row>
    <row r="40423" spans="15:15" x14ac:dyDescent="0.3">
      <c r="O40423" s="1"/>
    </row>
    <row r="40424" spans="15:15" x14ac:dyDescent="0.3">
      <c r="O40424" s="1"/>
    </row>
    <row r="40425" spans="15:15" x14ac:dyDescent="0.3">
      <c r="O40425" s="1"/>
    </row>
    <row r="40426" spans="15:15" x14ac:dyDescent="0.3">
      <c r="O40426" s="1"/>
    </row>
    <row r="40427" spans="15:15" x14ac:dyDescent="0.3">
      <c r="O40427" s="1"/>
    </row>
    <row r="40428" spans="15:15" x14ac:dyDescent="0.3">
      <c r="O40428" s="1"/>
    </row>
    <row r="40429" spans="15:15" x14ac:dyDescent="0.3">
      <c r="O40429" s="1"/>
    </row>
    <row r="40430" spans="15:15" x14ac:dyDescent="0.3">
      <c r="O40430" s="1"/>
    </row>
    <row r="40431" spans="15:15" x14ac:dyDescent="0.3">
      <c r="O40431" s="1"/>
    </row>
    <row r="40432" spans="15:15" x14ac:dyDescent="0.3">
      <c r="O40432" s="1"/>
    </row>
    <row r="40433" spans="15:15" x14ac:dyDescent="0.3">
      <c r="O40433" s="1"/>
    </row>
    <row r="40434" spans="15:15" x14ac:dyDescent="0.3">
      <c r="O40434" s="1"/>
    </row>
    <row r="40435" spans="15:15" x14ac:dyDescent="0.3">
      <c r="O40435" s="1"/>
    </row>
    <row r="40436" spans="15:15" x14ac:dyDescent="0.3">
      <c r="O40436" s="1"/>
    </row>
    <row r="40437" spans="15:15" x14ac:dyDescent="0.3">
      <c r="O40437" s="1"/>
    </row>
    <row r="40438" spans="15:15" x14ac:dyDescent="0.3">
      <c r="O40438" s="1"/>
    </row>
    <row r="40439" spans="15:15" x14ac:dyDescent="0.3">
      <c r="O40439" s="1"/>
    </row>
    <row r="40440" spans="15:15" x14ac:dyDescent="0.3">
      <c r="O40440" s="1"/>
    </row>
    <row r="40441" spans="15:15" x14ac:dyDescent="0.3">
      <c r="O40441" s="1"/>
    </row>
    <row r="40442" spans="15:15" x14ac:dyDescent="0.3">
      <c r="O40442" s="1"/>
    </row>
    <row r="40443" spans="15:15" x14ac:dyDescent="0.3">
      <c r="O40443" s="1"/>
    </row>
    <row r="40444" spans="15:15" x14ac:dyDescent="0.3">
      <c r="O40444" s="1"/>
    </row>
    <row r="40445" spans="15:15" x14ac:dyDescent="0.3">
      <c r="O40445" s="1"/>
    </row>
    <row r="40446" spans="15:15" x14ac:dyDescent="0.3">
      <c r="O40446" s="1"/>
    </row>
    <row r="40447" spans="15:15" x14ac:dyDescent="0.3">
      <c r="O40447" s="1"/>
    </row>
    <row r="40448" spans="15:15" x14ac:dyDescent="0.3">
      <c r="O40448" s="1"/>
    </row>
    <row r="40449" spans="15:15" x14ac:dyDescent="0.3">
      <c r="O40449" s="1"/>
    </row>
    <row r="40450" spans="15:15" x14ac:dyDescent="0.3">
      <c r="O40450" s="1"/>
    </row>
    <row r="40451" spans="15:15" x14ac:dyDescent="0.3">
      <c r="O40451" s="1"/>
    </row>
    <row r="40452" spans="15:15" x14ac:dyDescent="0.3">
      <c r="O40452" s="1"/>
    </row>
    <row r="40453" spans="15:15" x14ac:dyDescent="0.3">
      <c r="O40453" s="1"/>
    </row>
    <row r="40454" spans="15:15" x14ac:dyDescent="0.3">
      <c r="O40454" s="1"/>
    </row>
    <row r="40455" spans="15:15" x14ac:dyDescent="0.3">
      <c r="O40455" s="1"/>
    </row>
    <row r="40456" spans="15:15" x14ac:dyDescent="0.3">
      <c r="O40456" s="1"/>
    </row>
    <row r="40457" spans="15:15" x14ac:dyDescent="0.3">
      <c r="O40457" s="1"/>
    </row>
    <row r="40458" spans="15:15" x14ac:dyDescent="0.3">
      <c r="O40458" s="1"/>
    </row>
    <row r="40459" spans="15:15" x14ac:dyDescent="0.3">
      <c r="O40459" s="1"/>
    </row>
    <row r="40460" spans="15:15" x14ac:dyDescent="0.3">
      <c r="O40460" s="1"/>
    </row>
    <row r="40461" spans="15:15" x14ac:dyDescent="0.3">
      <c r="O40461" s="1"/>
    </row>
    <row r="40462" spans="15:15" x14ac:dyDescent="0.3">
      <c r="O40462" s="1"/>
    </row>
    <row r="40463" spans="15:15" x14ac:dyDescent="0.3">
      <c r="O40463" s="1"/>
    </row>
    <row r="40464" spans="15:15" x14ac:dyDescent="0.3">
      <c r="O40464" s="1"/>
    </row>
    <row r="40465" spans="15:15" x14ac:dyDescent="0.3">
      <c r="O40465" s="1"/>
    </row>
    <row r="40466" spans="15:15" x14ac:dyDescent="0.3">
      <c r="O40466" s="1"/>
    </row>
    <row r="40467" spans="15:15" x14ac:dyDescent="0.3">
      <c r="O40467" s="1"/>
    </row>
    <row r="40468" spans="15:15" x14ac:dyDescent="0.3">
      <c r="O40468" s="1"/>
    </row>
    <row r="40469" spans="15:15" x14ac:dyDescent="0.3">
      <c r="O40469" s="1"/>
    </row>
    <row r="40470" spans="15:15" x14ac:dyDescent="0.3">
      <c r="O40470" s="1"/>
    </row>
    <row r="40471" spans="15:15" x14ac:dyDescent="0.3">
      <c r="O40471" s="1"/>
    </row>
    <row r="40472" spans="15:15" x14ac:dyDescent="0.3">
      <c r="O40472" s="1"/>
    </row>
    <row r="40473" spans="15:15" x14ac:dyDescent="0.3">
      <c r="O40473" s="1"/>
    </row>
    <row r="40474" spans="15:15" x14ac:dyDescent="0.3">
      <c r="O40474" s="1"/>
    </row>
    <row r="40475" spans="15:15" x14ac:dyDescent="0.3">
      <c r="O40475" s="1"/>
    </row>
    <row r="40476" spans="15:15" x14ac:dyDescent="0.3">
      <c r="O40476" s="1"/>
    </row>
    <row r="40477" spans="15:15" x14ac:dyDescent="0.3">
      <c r="O40477" s="1"/>
    </row>
    <row r="40478" spans="15:15" x14ac:dyDescent="0.3">
      <c r="O40478" s="1"/>
    </row>
    <row r="40479" spans="15:15" x14ac:dyDescent="0.3">
      <c r="O40479" s="1"/>
    </row>
    <row r="40480" spans="15:15" x14ac:dyDescent="0.3">
      <c r="O40480" s="1"/>
    </row>
    <row r="40481" spans="15:15" x14ac:dyDescent="0.3">
      <c r="O40481" s="1"/>
    </row>
    <row r="40482" spans="15:15" x14ac:dyDescent="0.3">
      <c r="O40482" s="1"/>
    </row>
    <row r="40483" spans="15:15" x14ac:dyDescent="0.3">
      <c r="O40483" s="1"/>
    </row>
    <row r="40484" spans="15:15" x14ac:dyDescent="0.3">
      <c r="O40484" s="1"/>
    </row>
    <row r="40485" spans="15:15" x14ac:dyDescent="0.3">
      <c r="O40485" s="1"/>
    </row>
    <row r="40486" spans="15:15" x14ac:dyDescent="0.3">
      <c r="O40486" s="1"/>
    </row>
    <row r="40487" spans="15:15" x14ac:dyDescent="0.3">
      <c r="O40487" s="1"/>
    </row>
    <row r="40488" spans="15:15" x14ac:dyDescent="0.3">
      <c r="O40488" s="1"/>
    </row>
    <row r="40489" spans="15:15" x14ac:dyDescent="0.3">
      <c r="O40489" s="1"/>
    </row>
    <row r="40490" spans="15:15" x14ac:dyDescent="0.3">
      <c r="O40490" s="1"/>
    </row>
    <row r="40491" spans="15:15" x14ac:dyDescent="0.3">
      <c r="O40491" s="1"/>
    </row>
    <row r="40492" spans="15:15" x14ac:dyDescent="0.3">
      <c r="O40492" s="1"/>
    </row>
    <row r="40493" spans="15:15" x14ac:dyDescent="0.3">
      <c r="O40493" s="1"/>
    </row>
    <row r="40494" spans="15:15" x14ac:dyDescent="0.3">
      <c r="O40494" s="1"/>
    </row>
    <row r="40495" spans="15:15" x14ac:dyDescent="0.3">
      <c r="O40495" s="1"/>
    </row>
    <row r="40496" spans="15:15" x14ac:dyDescent="0.3">
      <c r="O40496" s="1"/>
    </row>
    <row r="40497" spans="15:15" x14ac:dyDescent="0.3">
      <c r="O40497" s="1"/>
    </row>
    <row r="40498" spans="15:15" x14ac:dyDescent="0.3">
      <c r="O40498" s="1"/>
    </row>
    <row r="40499" spans="15:15" x14ac:dyDescent="0.3">
      <c r="O40499" s="1"/>
    </row>
    <row r="40500" spans="15:15" x14ac:dyDescent="0.3">
      <c r="O40500" s="1"/>
    </row>
    <row r="40501" spans="15:15" x14ac:dyDescent="0.3">
      <c r="O40501" s="1"/>
    </row>
    <row r="40502" spans="15:15" x14ac:dyDescent="0.3">
      <c r="O40502" s="1"/>
    </row>
    <row r="40503" spans="15:15" x14ac:dyDescent="0.3">
      <c r="O40503" s="1"/>
    </row>
    <row r="40504" spans="15:15" x14ac:dyDescent="0.3">
      <c r="O40504" s="1"/>
    </row>
    <row r="40505" spans="15:15" x14ac:dyDescent="0.3">
      <c r="O40505" s="1"/>
    </row>
    <row r="40506" spans="15:15" x14ac:dyDescent="0.3">
      <c r="O40506" s="1"/>
    </row>
    <row r="40507" spans="15:15" x14ac:dyDescent="0.3">
      <c r="O40507" s="1"/>
    </row>
    <row r="40508" spans="15:15" x14ac:dyDescent="0.3">
      <c r="O40508" s="1"/>
    </row>
    <row r="40509" spans="15:15" x14ac:dyDescent="0.3">
      <c r="O40509" s="1"/>
    </row>
    <row r="40510" spans="15:15" x14ac:dyDescent="0.3">
      <c r="O40510" s="1"/>
    </row>
    <row r="40511" spans="15:15" x14ac:dyDescent="0.3">
      <c r="O40511" s="1"/>
    </row>
    <row r="40512" spans="15:15" x14ac:dyDescent="0.3">
      <c r="O40512" s="1"/>
    </row>
    <row r="40513" spans="15:15" x14ac:dyDescent="0.3">
      <c r="O40513" s="1"/>
    </row>
    <row r="40514" spans="15:15" x14ac:dyDescent="0.3">
      <c r="O40514" s="1"/>
    </row>
    <row r="40515" spans="15:15" x14ac:dyDescent="0.3">
      <c r="O40515" s="1"/>
    </row>
    <row r="40516" spans="15:15" x14ac:dyDescent="0.3">
      <c r="O40516" s="1"/>
    </row>
    <row r="40517" spans="15:15" x14ac:dyDescent="0.3">
      <c r="O40517" s="1"/>
    </row>
    <row r="40518" spans="15:15" x14ac:dyDescent="0.3">
      <c r="O40518" s="1"/>
    </row>
    <row r="40519" spans="15:15" x14ac:dyDescent="0.3">
      <c r="O40519" s="1"/>
    </row>
    <row r="40520" spans="15:15" x14ac:dyDescent="0.3">
      <c r="O40520" s="1"/>
    </row>
    <row r="40521" spans="15:15" x14ac:dyDescent="0.3">
      <c r="O40521" s="1"/>
    </row>
    <row r="40522" spans="15:15" x14ac:dyDescent="0.3">
      <c r="O40522" s="1"/>
    </row>
    <row r="40523" spans="15:15" x14ac:dyDescent="0.3">
      <c r="O40523" s="1"/>
    </row>
    <row r="40524" spans="15:15" x14ac:dyDescent="0.3">
      <c r="O40524" s="1"/>
    </row>
    <row r="40525" spans="15:15" x14ac:dyDescent="0.3">
      <c r="O40525" s="1"/>
    </row>
    <row r="40526" spans="15:15" x14ac:dyDescent="0.3">
      <c r="O40526" s="1"/>
    </row>
    <row r="40527" spans="15:15" x14ac:dyDescent="0.3">
      <c r="O40527" s="1"/>
    </row>
    <row r="40528" spans="15:15" x14ac:dyDescent="0.3">
      <c r="O40528" s="1"/>
    </row>
    <row r="40529" spans="15:15" x14ac:dyDescent="0.3">
      <c r="O40529" s="1"/>
    </row>
    <row r="40530" spans="15:15" x14ac:dyDescent="0.3">
      <c r="O40530" s="1"/>
    </row>
    <row r="40531" spans="15:15" x14ac:dyDescent="0.3">
      <c r="O40531" s="1"/>
    </row>
    <row r="40532" spans="15:15" x14ac:dyDescent="0.3">
      <c r="O40532" s="1"/>
    </row>
    <row r="40533" spans="15:15" x14ac:dyDescent="0.3">
      <c r="O40533" s="1"/>
    </row>
    <row r="40534" spans="15:15" x14ac:dyDescent="0.3">
      <c r="O40534" s="1"/>
    </row>
    <row r="40535" spans="15:15" x14ac:dyDescent="0.3">
      <c r="O40535" s="1"/>
    </row>
    <row r="40536" spans="15:15" x14ac:dyDescent="0.3">
      <c r="O40536" s="1"/>
    </row>
    <row r="40537" spans="15:15" x14ac:dyDescent="0.3">
      <c r="O40537" s="1"/>
    </row>
    <row r="40538" spans="15:15" x14ac:dyDescent="0.3">
      <c r="O40538" s="1"/>
    </row>
    <row r="40539" spans="15:15" x14ac:dyDescent="0.3">
      <c r="O40539" s="1"/>
    </row>
    <row r="40540" spans="15:15" x14ac:dyDescent="0.3">
      <c r="O40540" s="1"/>
    </row>
    <row r="40541" spans="15:15" x14ac:dyDescent="0.3">
      <c r="O40541" s="1"/>
    </row>
    <row r="40542" spans="15:15" x14ac:dyDescent="0.3">
      <c r="O40542" s="1"/>
    </row>
    <row r="40543" spans="15:15" x14ac:dyDescent="0.3">
      <c r="O40543" s="1"/>
    </row>
    <row r="40544" spans="15:15" x14ac:dyDescent="0.3">
      <c r="O40544" s="1"/>
    </row>
    <row r="40545" spans="15:15" x14ac:dyDescent="0.3">
      <c r="O40545" s="1"/>
    </row>
    <row r="40546" spans="15:15" x14ac:dyDescent="0.3">
      <c r="O40546" s="1"/>
    </row>
    <row r="40547" spans="15:15" x14ac:dyDescent="0.3">
      <c r="O40547" s="1"/>
    </row>
    <row r="40548" spans="15:15" x14ac:dyDescent="0.3">
      <c r="O40548" s="1"/>
    </row>
    <row r="40549" spans="15:15" x14ac:dyDescent="0.3">
      <c r="O40549" s="1"/>
    </row>
    <row r="40550" spans="15:15" x14ac:dyDescent="0.3">
      <c r="O40550" s="1"/>
    </row>
    <row r="40551" spans="15:15" x14ac:dyDescent="0.3">
      <c r="O40551" s="1"/>
    </row>
    <row r="40552" spans="15:15" x14ac:dyDescent="0.3">
      <c r="O40552" s="1"/>
    </row>
    <row r="40553" spans="15:15" x14ac:dyDescent="0.3">
      <c r="O40553" s="1"/>
    </row>
    <row r="40554" spans="15:15" x14ac:dyDescent="0.3">
      <c r="O40554" s="1"/>
    </row>
    <row r="40555" spans="15:15" x14ac:dyDescent="0.3">
      <c r="O40555" s="1"/>
    </row>
    <row r="40556" spans="15:15" x14ac:dyDescent="0.3">
      <c r="O40556" s="1"/>
    </row>
    <row r="40557" spans="15:15" x14ac:dyDescent="0.3">
      <c r="O40557" s="1"/>
    </row>
    <row r="40558" spans="15:15" x14ac:dyDescent="0.3">
      <c r="O40558" s="1"/>
    </row>
    <row r="40559" spans="15:15" x14ac:dyDescent="0.3">
      <c r="O40559" s="1"/>
    </row>
    <row r="40560" spans="15:15" x14ac:dyDescent="0.3">
      <c r="O40560" s="1"/>
    </row>
    <row r="40561" spans="15:15" x14ac:dyDescent="0.3">
      <c r="O40561" s="1"/>
    </row>
    <row r="40562" spans="15:15" x14ac:dyDescent="0.3">
      <c r="O40562" s="1"/>
    </row>
    <row r="40563" spans="15:15" x14ac:dyDescent="0.3">
      <c r="O40563" s="1"/>
    </row>
    <row r="40564" spans="15:15" x14ac:dyDescent="0.3">
      <c r="O40564" s="1"/>
    </row>
    <row r="40565" spans="15:15" x14ac:dyDescent="0.3">
      <c r="O40565" s="1"/>
    </row>
    <row r="40566" spans="15:15" x14ac:dyDescent="0.3">
      <c r="O40566" s="1"/>
    </row>
    <row r="40567" spans="15:15" x14ac:dyDescent="0.3">
      <c r="O40567" s="1"/>
    </row>
    <row r="40568" spans="15:15" x14ac:dyDescent="0.3">
      <c r="O40568" s="1"/>
    </row>
    <row r="40569" spans="15:15" x14ac:dyDescent="0.3">
      <c r="O40569" s="1"/>
    </row>
    <row r="40570" spans="15:15" x14ac:dyDescent="0.3">
      <c r="O40570" s="1"/>
    </row>
    <row r="40571" spans="15:15" x14ac:dyDescent="0.3">
      <c r="O40571" s="1"/>
    </row>
    <row r="40572" spans="15:15" x14ac:dyDescent="0.3">
      <c r="O40572" s="1"/>
    </row>
    <row r="40573" spans="15:15" x14ac:dyDescent="0.3">
      <c r="O40573" s="1"/>
    </row>
    <row r="40574" spans="15:15" x14ac:dyDescent="0.3">
      <c r="O40574" s="1"/>
    </row>
    <row r="40575" spans="15:15" x14ac:dyDescent="0.3">
      <c r="O40575" s="1"/>
    </row>
    <row r="40576" spans="15:15" x14ac:dyDescent="0.3">
      <c r="O40576" s="1"/>
    </row>
    <row r="40577" spans="15:15" x14ac:dyDescent="0.3">
      <c r="O40577" s="1"/>
    </row>
    <row r="40578" spans="15:15" x14ac:dyDescent="0.3">
      <c r="O40578" s="1"/>
    </row>
    <row r="40579" spans="15:15" x14ac:dyDescent="0.3">
      <c r="O40579" s="1"/>
    </row>
    <row r="40580" spans="15:15" x14ac:dyDescent="0.3">
      <c r="O40580" s="1"/>
    </row>
    <row r="40581" spans="15:15" x14ac:dyDescent="0.3">
      <c r="O40581" s="1"/>
    </row>
    <row r="40582" spans="15:15" x14ac:dyDescent="0.3">
      <c r="O40582" s="1"/>
    </row>
    <row r="40583" spans="15:15" x14ac:dyDescent="0.3">
      <c r="O40583" s="1"/>
    </row>
    <row r="40584" spans="15:15" x14ac:dyDescent="0.3">
      <c r="O40584" s="1"/>
    </row>
    <row r="40585" spans="15:15" x14ac:dyDescent="0.3">
      <c r="O40585" s="1"/>
    </row>
    <row r="40586" spans="15:15" x14ac:dyDescent="0.3">
      <c r="O40586" s="1"/>
    </row>
    <row r="40587" spans="15:15" x14ac:dyDescent="0.3">
      <c r="O40587" s="1"/>
    </row>
    <row r="40588" spans="15:15" x14ac:dyDescent="0.3">
      <c r="O40588" s="1"/>
    </row>
    <row r="40589" spans="15:15" x14ac:dyDescent="0.3">
      <c r="O40589" s="1"/>
    </row>
    <row r="40590" spans="15:15" x14ac:dyDescent="0.3">
      <c r="O40590" s="1"/>
    </row>
    <row r="40591" spans="15:15" x14ac:dyDescent="0.3">
      <c r="O40591" s="1"/>
    </row>
    <row r="40592" spans="15:15" x14ac:dyDescent="0.3">
      <c r="O40592" s="1"/>
    </row>
    <row r="40593" spans="15:15" x14ac:dyDescent="0.3">
      <c r="O40593" s="1"/>
    </row>
    <row r="40594" spans="15:15" x14ac:dyDescent="0.3">
      <c r="O40594" s="1"/>
    </row>
    <row r="40595" spans="15:15" x14ac:dyDescent="0.3">
      <c r="O40595" s="1"/>
    </row>
    <row r="40596" spans="15:15" x14ac:dyDescent="0.3">
      <c r="O40596" s="1"/>
    </row>
    <row r="40597" spans="15:15" x14ac:dyDescent="0.3">
      <c r="O40597" s="1"/>
    </row>
    <row r="40598" spans="15:15" x14ac:dyDescent="0.3">
      <c r="O40598" s="1"/>
    </row>
    <row r="40599" spans="15:15" x14ac:dyDescent="0.3">
      <c r="O40599" s="1"/>
    </row>
    <row r="40600" spans="15:15" x14ac:dyDescent="0.3">
      <c r="O40600" s="1"/>
    </row>
    <row r="40601" spans="15:15" x14ac:dyDescent="0.3">
      <c r="O40601" s="1"/>
    </row>
    <row r="40602" spans="15:15" x14ac:dyDescent="0.3">
      <c r="O40602" s="1"/>
    </row>
    <row r="40603" spans="15:15" x14ac:dyDescent="0.3">
      <c r="O40603" s="1"/>
    </row>
    <row r="40604" spans="15:15" x14ac:dyDescent="0.3">
      <c r="O40604" s="1"/>
    </row>
    <row r="40605" spans="15:15" x14ac:dyDescent="0.3">
      <c r="O40605" s="1"/>
    </row>
    <row r="40606" spans="15:15" x14ac:dyDescent="0.3">
      <c r="O40606" s="1"/>
    </row>
    <row r="40607" spans="15:15" x14ac:dyDescent="0.3">
      <c r="O40607" s="1"/>
    </row>
    <row r="40608" spans="15:15" x14ac:dyDescent="0.3">
      <c r="O40608" s="1"/>
    </row>
    <row r="40609" spans="15:15" x14ac:dyDescent="0.3">
      <c r="O40609" s="1"/>
    </row>
    <row r="40610" spans="15:15" x14ac:dyDescent="0.3">
      <c r="O40610" s="1"/>
    </row>
    <row r="40611" spans="15:15" x14ac:dyDescent="0.3">
      <c r="O40611" s="1"/>
    </row>
    <row r="40612" spans="15:15" x14ac:dyDescent="0.3">
      <c r="O40612" s="1"/>
    </row>
    <row r="40613" spans="15:15" x14ac:dyDescent="0.3">
      <c r="O40613" s="1"/>
    </row>
    <row r="40614" spans="15:15" x14ac:dyDescent="0.3">
      <c r="O40614" s="1"/>
    </row>
    <row r="40615" spans="15:15" x14ac:dyDescent="0.3">
      <c r="O40615" s="1"/>
    </row>
    <row r="40616" spans="15:15" x14ac:dyDescent="0.3">
      <c r="O40616" s="1"/>
    </row>
    <row r="40617" spans="15:15" x14ac:dyDescent="0.3">
      <c r="O40617" s="1"/>
    </row>
    <row r="40618" spans="15:15" x14ac:dyDescent="0.3">
      <c r="O40618" s="1"/>
    </row>
    <row r="40619" spans="15:15" x14ac:dyDescent="0.3">
      <c r="O40619" s="1"/>
    </row>
    <row r="40620" spans="15:15" x14ac:dyDescent="0.3">
      <c r="O40620" s="1"/>
    </row>
    <row r="40621" spans="15:15" x14ac:dyDescent="0.3">
      <c r="O40621" s="1"/>
    </row>
    <row r="40622" spans="15:15" x14ac:dyDescent="0.3">
      <c r="O40622" s="1"/>
    </row>
    <row r="40623" spans="15:15" x14ac:dyDescent="0.3">
      <c r="O40623" s="1"/>
    </row>
    <row r="40624" spans="15:15" x14ac:dyDescent="0.3">
      <c r="O40624" s="1"/>
    </row>
    <row r="40625" spans="15:15" x14ac:dyDescent="0.3">
      <c r="O40625" s="1"/>
    </row>
    <row r="40626" spans="15:15" x14ac:dyDescent="0.3">
      <c r="O40626" s="1"/>
    </row>
    <row r="40627" spans="15:15" x14ac:dyDescent="0.3">
      <c r="O40627" s="1"/>
    </row>
    <row r="40628" spans="15:15" x14ac:dyDescent="0.3">
      <c r="O40628" s="1"/>
    </row>
    <row r="40629" spans="15:15" x14ac:dyDescent="0.3">
      <c r="O40629" s="1"/>
    </row>
    <row r="40630" spans="15:15" x14ac:dyDescent="0.3">
      <c r="O40630" s="1"/>
    </row>
    <row r="40631" spans="15:15" x14ac:dyDescent="0.3">
      <c r="O40631" s="1"/>
    </row>
    <row r="40632" spans="15:15" x14ac:dyDescent="0.3">
      <c r="O40632" s="1"/>
    </row>
    <row r="40633" spans="15:15" x14ac:dyDescent="0.3">
      <c r="O40633" s="1"/>
    </row>
    <row r="40634" spans="15:15" x14ac:dyDescent="0.3">
      <c r="O40634" s="1"/>
    </row>
    <row r="40635" spans="15:15" x14ac:dyDescent="0.3">
      <c r="O40635" s="1"/>
    </row>
    <row r="40636" spans="15:15" x14ac:dyDescent="0.3">
      <c r="O40636" s="1"/>
    </row>
    <row r="40637" spans="15:15" x14ac:dyDescent="0.3">
      <c r="O40637" s="1"/>
    </row>
    <row r="40638" spans="15:15" x14ac:dyDescent="0.3">
      <c r="O40638" s="1"/>
    </row>
    <row r="40639" spans="15:15" x14ac:dyDescent="0.3">
      <c r="O40639" s="1"/>
    </row>
    <row r="40640" spans="15:15" x14ac:dyDescent="0.3">
      <c r="O40640" s="1"/>
    </row>
    <row r="40641" spans="15:15" x14ac:dyDescent="0.3">
      <c r="O40641" s="1"/>
    </row>
    <row r="40642" spans="15:15" x14ac:dyDescent="0.3">
      <c r="O40642" s="1"/>
    </row>
    <row r="40643" spans="15:15" x14ac:dyDescent="0.3">
      <c r="O40643" s="1"/>
    </row>
    <row r="40644" spans="15:15" x14ac:dyDescent="0.3">
      <c r="O40644" s="1"/>
    </row>
    <row r="40645" spans="15:15" x14ac:dyDescent="0.3">
      <c r="O40645" s="1"/>
    </row>
    <row r="40646" spans="15:15" x14ac:dyDescent="0.3">
      <c r="O40646" s="1"/>
    </row>
    <row r="40647" spans="15:15" x14ac:dyDescent="0.3">
      <c r="O40647" s="1"/>
    </row>
    <row r="40648" spans="15:15" x14ac:dyDescent="0.3">
      <c r="O40648" s="1"/>
    </row>
    <row r="40649" spans="15:15" x14ac:dyDescent="0.3">
      <c r="O40649" s="1"/>
    </row>
    <row r="40650" spans="15:15" x14ac:dyDescent="0.3">
      <c r="O40650" s="1"/>
    </row>
    <row r="40651" spans="15:15" x14ac:dyDescent="0.3">
      <c r="O40651" s="1"/>
    </row>
    <row r="40652" spans="15:15" x14ac:dyDescent="0.3">
      <c r="O40652" s="1"/>
    </row>
    <row r="40653" spans="15:15" x14ac:dyDescent="0.3">
      <c r="O40653" s="1"/>
    </row>
    <row r="40654" spans="15:15" x14ac:dyDescent="0.3">
      <c r="O40654" s="1"/>
    </row>
    <row r="40655" spans="15:15" x14ac:dyDescent="0.3">
      <c r="O40655" s="1"/>
    </row>
    <row r="40656" spans="15:15" x14ac:dyDescent="0.3">
      <c r="O40656" s="1"/>
    </row>
    <row r="40657" spans="15:15" x14ac:dyDescent="0.3">
      <c r="O40657" s="1"/>
    </row>
    <row r="40658" spans="15:15" x14ac:dyDescent="0.3">
      <c r="O40658" s="1"/>
    </row>
    <row r="40659" spans="15:15" x14ac:dyDescent="0.3">
      <c r="O40659" s="1"/>
    </row>
    <row r="40660" spans="15:15" x14ac:dyDescent="0.3">
      <c r="O40660" s="1"/>
    </row>
    <row r="40661" spans="15:15" x14ac:dyDescent="0.3">
      <c r="O40661" s="1"/>
    </row>
    <row r="40662" spans="15:15" x14ac:dyDescent="0.3">
      <c r="O40662" s="1"/>
    </row>
    <row r="40663" spans="15:15" x14ac:dyDescent="0.3">
      <c r="O40663" s="1"/>
    </row>
    <row r="40664" spans="15:15" x14ac:dyDescent="0.3">
      <c r="O40664" s="1"/>
    </row>
    <row r="40665" spans="15:15" x14ac:dyDescent="0.3">
      <c r="O40665" s="1"/>
    </row>
    <row r="40666" spans="15:15" x14ac:dyDescent="0.3">
      <c r="O40666" s="1"/>
    </row>
    <row r="40667" spans="15:15" x14ac:dyDescent="0.3">
      <c r="O40667" s="1"/>
    </row>
    <row r="40668" spans="15:15" x14ac:dyDescent="0.3">
      <c r="O40668" s="1"/>
    </row>
    <row r="40669" spans="15:15" x14ac:dyDescent="0.3">
      <c r="O40669" s="1"/>
    </row>
    <row r="40670" spans="15:15" x14ac:dyDescent="0.3">
      <c r="O40670" s="1"/>
    </row>
    <row r="40671" spans="15:15" x14ac:dyDescent="0.3">
      <c r="O40671" s="1"/>
    </row>
    <row r="40672" spans="15:15" x14ac:dyDescent="0.3">
      <c r="O40672" s="1"/>
    </row>
    <row r="40673" spans="15:15" x14ac:dyDescent="0.3">
      <c r="O40673" s="1"/>
    </row>
    <row r="40674" spans="15:15" x14ac:dyDescent="0.3">
      <c r="O40674" s="1"/>
    </row>
    <row r="40675" spans="15:15" x14ac:dyDescent="0.3">
      <c r="O40675" s="1"/>
    </row>
    <row r="40676" spans="15:15" x14ac:dyDescent="0.3">
      <c r="O40676" s="1"/>
    </row>
    <row r="40677" spans="15:15" x14ac:dyDescent="0.3">
      <c r="O40677" s="1"/>
    </row>
    <row r="40678" spans="15:15" x14ac:dyDescent="0.3">
      <c r="O40678" s="1"/>
    </row>
    <row r="40679" spans="15:15" x14ac:dyDescent="0.3">
      <c r="O40679" s="1"/>
    </row>
    <row r="40680" spans="15:15" x14ac:dyDescent="0.3">
      <c r="O40680" s="1"/>
    </row>
    <row r="40681" spans="15:15" x14ac:dyDescent="0.3">
      <c r="O40681" s="1"/>
    </row>
    <row r="40682" spans="15:15" x14ac:dyDescent="0.3">
      <c r="O40682" s="1"/>
    </row>
    <row r="40683" spans="15:15" x14ac:dyDescent="0.3">
      <c r="O40683" s="1"/>
    </row>
    <row r="40684" spans="15:15" x14ac:dyDescent="0.3">
      <c r="O40684" s="1"/>
    </row>
    <row r="40685" spans="15:15" x14ac:dyDescent="0.3">
      <c r="O40685" s="1"/>
    </row>
    <row r="40686" spans="15:15" x14ac:dyDescent="0.3">
      <c r="O40686" s="1"/>
    </row>
    <row r="40687" spans="15:15" x14ac:dyDescent="0.3">
      <c r="O40687" s="1"/>
    </row>
    <row r="40688" spans="15:15" x14ac:dyDescent="0.3">
      <c r="O40688" s="1"/>
    </row>
    <row r="40689" spans="15:15" x14ac:dyDescent="0.3">
      <c r="O40689" s="1"/>
    </row>
    <row r="40690" spans="15:15" x14ac:dyDescent="0.3">
      <c r="O40690" s="1"/>
    </row>
    <row r="40691" spans="15:15" x14ac:dyDescent="0.3">
      <c r="O40691" s="1"/>
    </row>
    <row r="40692" spans="15:15" x14ac:dyDescent="0.3">
      <c r="O40692" s="1"/>
    </row>
    <row r="40693" spans="15:15" x14ac:dyDescent="0.3">
      <c r="O40693" s="1"/>
    </row>
    <row r="40694" spans="15:15" x14ac:dyDescent="0.3">
      <c r="O40694" s="1"/>
    </row>
    <row r="40695" spans="15:15" x14ac:dyDescent="0.3">
      <c r="O40695" s="1"/>
    </row>
    <row r="40696" spans="15:15" x14ac:dyDescent="0.3">
      <c r="O40696" s="1"/>
    </row>
    <row r="40697" spans="15:15" x14ac:dyDescent="0.3">
      <c r="O40697" s="1"/>
    </row>
    <row r="40698" spans="15:15" x14ac:dyDescent="0.3">
      <c r="O40698" s="1"/>
    </row>
    <row r="40699" spans="15:15" x14ac:dyDescent="0.3">
      <c r="O40699" s="1"/>
    </row>
    <row r="40700" spans="15:15" x14ac:dyDescent="0.3">
      <c r="O40700" s="1"/>
    </row>
    <row r="40701" spans="15:15" x14ac:dyDescent="0.3">
      <c r="O40701" s="1"/>
    </row>
    <row r="40702" spans="15:15" x14ac:dyDescent="0.3">
      <c r="O40702" s="1"/>
    </row>
    <row r="40703" spans="15:15" x14ac:dyDescent="0.3">
      <c r="O40703" s="1"/>
    </row>
    <row r="40704" spans="15:15" x14ac:dyDescent="0.3">
      <c r="O40704" s="1"/>
    </row>
    <row r="40705" spans="15:15" x14ac:dyDescent="0.3">
      <c r="O40705" s="1"/>
    </row>
    <row r="40706" spans="15:15" x14ac:dyDescent="0.3">
      <c r="O40706" s="1"/>
    </row>
    <row r="40707" spans="15:15" x14ac:dyDescent="0.3">
      <c r="O40707" s="1"/>
    </row>
    <row r="40708" spans="15:15" x14ac:dyDescent="0.3">
      <c r="O40708" s="1"/>
    </row>
    <row r="40709" spans="15:15" x14ac:dyDescent="0.3">
      <c r="O40709" s="1"/>
    </row>
    <row r="40710" spans="15:15" x14ac:dyDescent="0.3">
      <c r="O40710" s="1"/>
    </row>
    <row r="40711" spans="15:15" x14ac:dyDescent="0.3">
      <c r="O40711" s="1"/>
    </row>
    <row r="40712" spans="15:15" x14ac:dyDescent="0.3">
      <c r="O40712" s="1"/>
    </row>
    <row r="40713" spans="15:15" x14ac:dyDescent="0.3">
      <c r="O40713" s="1"/>
    </row>
    <row r="40714" spans="15:15" x14ac:dyDescent="0.3">
      <c r="O40714" s="1"/>
    </row>
    <row r="40715" spans="15:15" x14ac:dyDescent="0.3">
      <c r="O40715" s="1"/>
    </row>
    <row r="40716" spans="15:15" x14ac:dyDescent="0.3">
      <c r="O40716" s="1"/>
    </row>
    <row r="40717" spans="15:15" x14ac:dyDescent="0.3">
      <c r="O40717" s="1"/>
    </row>
    <row r="40718" spans="15:15" x14ac:dyDescent="0.3">
      <c r="O40718" s="1"/>
    </row>
    <row r="40719" spans="15:15" x14ac:dyDescent="0.3">
      <c r="O40719" s="1"/>
    </row>
    <row r="40720" spans="15:15" x14ac:dyDescent="0.3">
      <c r="O40720" s="1"/>
    </row>
    <row r="40721" spans="15:15" x14ac:dyDescent="0.3">
      <c r="O40721" s="1"/>
    </row>
    <row r="40722" spans="15:15" x14ac:dyDescent="0.3">
      <c r="O40722" s="1"/>
    </row>
    <row r="40723" spans="15:15" x14ac:dyDescent="0.3">
      <c r="O40723" s="1"/>
    </row>
    <row r="40724" spans="15:15" x14ac:dyDescent="0.3">
      <c r="O40724" s="1"/>
    </row>
    <row r="40725" spans="15:15" x14ac:dyDescent="0.3">
      <c r="O40725" s="1"/>
    </row>
    <row r="40726" spans="15:15" x14ac:dyDescent="0.3">
      <c r="O40726" s="1"/>
    </row>
    <row r="40727" spans="15:15" x14ac:dyDescent="0.3">
      <c r="O40727" s="1"/>
    </row>
    <row r="40728" spans="15:15" x14ac:dyDescent="0.3">
      <c r="O40728" s="1"/>
    </row>
    <row r="40729" spans="15:15" x14ac:dyDescent="0.3">
      <c r="O40729" s="1"/>
    </row>
    <row r="40730" spans="15:15" x14ac:dyDescent="0.3">
      <c r="O40730" s="1"/>
    </row>
    <row r="40731" spans="15:15" x14ac:dyDescent="0.3">
      <c r="O40731" s="1"/>
    </row>
    <row r="40732" spans="15:15" x14ac:dyDescent="0.3">
      <c r="O40732" s="1"/>
    </row>
    <row r="40733" spans="15:15" x14ac:dyDescent="0.3">
      <c r="O40733" s="1"/>
    </row>
    <row r="40734" spans="15:15" x14ac:dyDescent="0.3">
      <c r="O40734" s="1"/>
    </row>
    <row r="40735" spans="15:15" x14ac:dyDescent="0.3">
      <c r="O40735" s="1"/>
    </row>
    <row r="40736" spans="15:15" x14ac:dyDescent="0.3">
      <c r="O40736" s="1"/>
    </row>
    <row r="40737" spans="15:15" x14ac:dyDescent="0.3">
      <c r="O40737" s="1"/>
    </row>
    <row r="40738" spans="15:15" x14ac:dyDescent="0.3">
      <c r="O40738" s="1"/>
    </row>
    <row r="40739" spans="15:15" x14ac:dyDescent="0.3">
      <c r="O40739" s="1"/>
    </row>
    <row r="40740" spans="15:15" x14ac:dyDescent="0.3">
      <c r="O40740" s="1"/>
    </row>
    <row r="40741" spans="15:15" x14ac:dyDescent="0.3">
      <c r="O40741" s="1"/>
    </row>
    <row r="40742" spans="15:15" x14ac:dyDescent="0.3">
      <c r="O40742" s="1"/>
    </row>
    <row r="40743" spans="15:15" x14ac:dyDescent="0.3">
      <c r="O40743" s="1"/>
    </row>
    <row r="40744" spans="15:15" x14ac:dyDescent="0.3">
      <c r="O40744" s="1"/>
    </row>
    <row r="40745" spans="15:15" x14ac:dyDescent="0.3">
      <c r="O40745" s="1"/>
    </row>
    <row r="40746" spans="15:15" x14ac:dyDescent="0.3">
      <c r="O40746" s="1"/>
    </row>
    <row r="40747" spans="15:15" x14ac:dyDescent="0.3">
      <c r="O40747" s="1"/>
    </row>
    <row r="40748" spans="15:15" x14ac:dyDescent="0.3">
      <c r="O40748" s="1"/>
    </row>
    <row r="40749" spans="15:15" x14ac:dyDescent="0.3">
      <c r="O40749" s="1"/>
    </row>
    <row r="40750" spans="15:15" x14ac:dyDescent="0.3">
      <c r="O40750" s="1"/>
    </row>
    <row r="40751" spans="15:15" x14ac:dyDescent="0.3">
      <c r="O40751" s="1"/>
    </row>
    <row r="40752" spans="15:15" x14ac:dyDescent="0.3">
      <c r="O40752" s="1"/>
    </row>
    <row r="40753" spans="15:15" x14ac:dyDescent="0.3">
      <c r="O40753" s="1"/>
    </row>
    <row r="40754" spans="15:15" x14ac:dyDescent="0.3">
      <c r="O40754" s="1"/>
    </row>
    <row r="40755" spans="15:15" x14ac:dyDescent="0.3">
      <c r="O40755" s="1"/>
    </row>
    <row r="40756" spans="15:15" x14ac:dyDescent="0.3">
      <c r="O40756" s="1"/>
    </row>
    <row r="40757" spans="15:15" x14ac:dyDescent="0.3">
      <c r="O40757" s="1"/>
    </row>
    <row r="40758" spans="15:15" x14ac:dyDescent="0.3">
      <c r="O40758" s="1"/>
    </row>
    <row r="40759" spans="15:15" x14ac:dyDescent="0.3">
      <c r="O40759" s="1"/>
    </row>
    <row r="40760" spans="15:15" x14ac:dyDescent="0.3">
      <c r="O40760" s="1"/>
    </row>
    <row r="40761" spans="15:15" x14ac:dyDescent="0.3">
      <c r="O40761" s="1"/>
    </row>
    <row r="40762" spans="15:15" x14ac:dyDescent="0.3">
      <c r="O40762" s="1"/>
    </row>
    <row r="40763" spans="15:15" x14ac:dyDescent="0.3">
      <c r="O40763" s="1"/>
    </row>
    <row r="40764" spans="15:15" x14ac:dyDescent="0.3">
      <c r="O40764" s="1"/>
    </row>
    <row r="40765" spans="15:15" x14ac:dyDescent="0.3">
      <c r="O40765" s="1"/>
    </row>
    <row r="40766" spans="15:15" x14ac:dyDescent="0.3">
      <c r="O40766" s="1"/>
    </row>
    <row r="40767" spans="15:15" x14ac:dyDescent="0.3">
      <c r="O40767" s="1"/>
    </row>
    <row r="40768" spans="15:15" x14ac:dyDescent="0.3">
      <c r="O40768" s="1"/>
    </row>
    <row r="40769" spans="15:15" x14ac:dyDescent="0.3">
      <c r="O40769" s="1"/>
    </row>
    <row r="40770" spans="15:15" x14ac:dyDescent="0.3">
      <c r="O40770" s="1"/>
    </row>
    <row r="40771" spans="15:15" x14ac:dyDescent="0.3">
      <c r="O40771" s="1"/>
    </row>
    <row r="40772" spans="15:15" x14ac:dyDescent="0.3">
      <c r="O40772" s="1"/>
    </row>
    <row r="40773" spans="15:15" x14ac:dyDescent="0.3">
      <c r="O40773" s="1"/>
    </row>
    <row r="40774" spans="15:15" x14ac:dyDescent="0.3">
      <c r="O40774" s="1"/>
    </row>
    <row r="40775" spans="15:15" x14ac:dyDescent="0.3">
      <c r="O40775" s="1"/>
    </row>
    <row r="40776" spans="15:15" x14ac:dyDescent="0.3">
      <c r="O40776" s="1"/>
    </row>
    <row r="40777" spans="15:15" x14ac:dyDescent="0.3">
      <c r="O40777" s="1"/>
    </row>
    <row r="40778" spans="15:15" x14ac:dyDescent="0.3">
      <c r="O40778" s="1"/>
    </row>
    <row r="40779" spans="15:15" x14ac:dyDescent="0.3">
      <c r="O40779" s="1"/>
    </row>
    <row r="40780" spans="15:15" x14ac:dyDescent="0.3">
      <c r="O40780" s="1"/>
    </row>
    <row r="40781" spans="15:15" x14ac:dyDescent="0.3">
      <c r="O40781" s="1"/>
    </row>
    <row r="40782" spans="15:15" x14ac:dyDescent="0.3">
      <c r="O40782" s="1"/>
    </row>
    <row r="40783" spans="15:15" x14ac:dyDescent="0.3">
      <c r="O40783" s="1"/>
    </row>
    <row r="40784" spans="15:15" x14ac:dyDescent="0.3">
      <c r="O40784" s="1"/>
    </row>
    <row r="40785" spans="15:15" x14ac:dyDescent="0.3">
      <c r="O40785" s="1"/>
    </row>
    <row r="40786" spans="15:15" x14ac:dyDescent="0.3">
      <c r="O40786" s="1"/>
    </row>
    <row r="40787" spans="15:15" x14ac:dyDescent="0.3">
      <c r="O40787" s="1"/>
    </row>
    <row r="40788" spans="15:15" x14ac:dyDescent="0.3">
      <c r="O40788" s="1"/>
    </row>
    <row r="40789" spans="15:15" x14ac:dyDescent="0.3">
      <c r="O40789" s="1"/>
    </row>
    <row r="40790" spans="15:15" x14ac:dyDescent="0.3">
      <c r="O40790" s="1"/>
    </row>
    <row r="40791" spans="15:15" x14ac:dyDescent="0.3">
      <c r="O40791" s="1"/>
    </row>
    <row r="40792" spans="15:15" x14ac:dyDescent="0.3">
      <c r="O40792" s="1"/>
    </row>
    <row r="40793" spans="15:15" x14ac:dyDescent="0.3">
      <c r="O40793" s="1"/>
    </row>
    <row r="40794" spans="15:15" x14ac:dyDescent="0.3">
      <c r="O40794" s="1"/>
    </row>
    <row r="40795" spans="15:15" x14ac:dyDescent="0.3">
      <c r="O40795" s="1"/>
    </row>
    <row r="40796" spans="15:15" x14ac:dyDescent="0.3">
      <c r="O40796" s="1"/>
    </row>
    <row r="40797" spans="15:15" x14ac:dyDescent="0.3">
      <c r="O40797" s="1"/>
    </row>
    <row r="40798" spans="15:15" x14ac:dyDescent="0.3">
      <c r="O40798" s="1"/>
    </row>
    <row r="40799" spans="15:15" x14ac:dyDescent="0.3">
      <c r="O40799" s="1"/>
    </row>
    <row r="40800" spans="15:15" x14ac:dyDescent="0.3">
      <c r="O40800" s="1"/>
    </row>
    <row r="40801" spans="15:15" x14ac:dyDescent="0.3">
      <c r="O40801" s="1"/>
    </row>
    <row r="40802" spans="15:15" x14ac:dyDescent="0.3">
      <c r="O40802" s="1"/>
    </row>
    <row r="40803" spans="15:15" x14ac:dyDescent="0.3">
      <c r="O40803" s="1"/>
    </row>
    <row r="40804" spans="15:15" x14ac:dyDescent="0.3">
      <c r="O40804" s="1"/>
    </row>
    <row r="40805" spans="15:15" x14ac:dyDescent="0.3">
      <c r="O40805" s="1"/>
    </row>
    <row r="40806" spans="15:15" x14ac:dyDescent="0.3">
      <c r="O40806" s="1"/>
    </row>
    <row r="40807" spans="15:15" x14ac:dyDescent="0.3">
      <c r="O40807" s="1"/>
    </row>
    <row r="40808" spans="15:15" x14ac:dyDescent="0.3">
      <c r="O40808" s="1"/>
    </row>
    <row r="40809" spans="15:15" x14ac:dyDescent="0.3">
      <c r="O40809" s="1"/>
    </row>
    <row r="40810" spans="15:15" x14ac:dyDescent="0.3">
      <c r="O40810" s="1"/>
    </row>
    <row r="40811" spans="15:15" x14ac:dyDescent="0.3">
      <c r="O40811" s="1"/>
    </row>
    <row r="40812" spans="15:15" x14ac:dyDescent="0.3">
      <c r="O40812" s="1"/>
    </row>
    <row r="40813" spans="15:15" x14ac:dyDescent="0.3">
      <c r="O40813" s="1"/>
    </row>
    <row r="40814" spans="15:15" x14ac:dyDescent="0.3">
      <c r="O40814" s="1"/>
    </row>
    <row r="40815" spans="15:15" x14ac:dyDescent="0.3">
      <c r="O40815" s="1"/>
    </row>
    <row r="40816" spans="15:15" x14ac:dyDescent="0.3">
      <c r="O40816" s="1"/>
    </row>
    <row r="40817" spans="15:15" x14ac:dyDescent="0.3">
      <c r="O40817" s="1"/>
    </row>
    <row r="40818" spans="15:15" x14ac:dyDescent="0.3">
      <c r="O40818" s="1"/>
    </row>
    <row r="40819" spans="15:15" x14ac:dyDescent="0.3">
      <c r="O40819" s="1"/>
    </row>
    <row r="40820" spans="15:15" x14ac:dyDescent="0.3">
      <c r="O40820" s="1"/>
    </row>
    <row r="40821" spans="15:15" x14ac:dyDescent="0.3">
      <c r="O40821" s="1"/>
    </row>
    <row r="40822" spans="15:15" x14ac:dyDescent="0.3">
      <c r="O40822" s="1"/>
    </row>
    <row r="40823" spans="15:15" x14ac:dyDescent="0.3">
      <c r="O40823" s="1"/>
    </row>
    <row r="40824" spans="15:15" x14ac:dyDescent="0.3">
      <c r="O40824" s="1"/>
    </row>
    <row r="40825" spans="15:15" x14ac:dyDescent="0.3">
      <c r="O40825" s="1"/>
    </row>
    <row r="40826" spans="15:15" x14ac:dyDescent="0.3">
      <c r="O40826" s="1"/>
    </row>
    <row r="40827" spans="15:15" x14ac:dyDescent="0.3">
      <c r="O40827" s="1"/>
    </row>
    <row r="40828" spans="15:15" x14ac:dyDescent="0.3">
      <c r="O40828" s="1"/>
    </row>
    <row r="40829" spans="15:15" x14ac:dyDescent="0.3">
      <c r="O40829" s="1"/>
    </row>
    <row r="40830" spans="15:15" x14ac:dyDescent="0.3">
      <c r="O40830" s="1"/>
    </row>
    <row r="40831" spans="15:15" x14ac:dyDescent="0.3">
      <c r="O40831" s="1"/>
    </row>
    <row r="40832" spans="15:15" x14ac:dyDescent="0.3">
      <c r="O40832" s="1"/>
    </row>
    <row r="40833" spans="15:15" x14ac:dyDescent="0.3">
      <c r="O40833" s="1"/>
    </row>
    <row r="40834" spans="15:15" x14ac:dyDescent="0.3">
      <c r="O40834" s="1"/>
    </row>
    <row r="40835" spans="15:15" x14ac:dyDescent="0.3">
      <c r="O40835" s="1"/>
    </row>
    <row r="40836" spans="15:15" x14ac:dyDescent="0.3">
      <c r="O40836" s="1"/>
    </row>
    <row r="40837" spans="15:15" x14ac:dyDescent="0.3">
      <c r="O40837" s="1"/>
    </row>
    <row r="40838" spans="15:15" x14ac:dyDescent="0.3">
      <c r="O40838" s="1"/>
    </row>
    <row r="40839" spans="15:15" x14ac:dyDescent="0.3">
      <c r="O40839" s="1"/>
    </row>
    <row r="40840" spans="15:15" x14ac:dyDescent="0.3">
      <c r="O40840" s="1"/>
    </row>
    <row r="40841" spans="15:15" x14ac:dyDescent="0.3">
      <c r="O40841" s="1"/>
    </row>
    <row r="40842" spans="15:15" x14ac:dyDescent="0.3">
      <c r="O40842" s="1"/>
    </row>
    <row r="40843" spans="15:15" x14ac:dyDescent="0.3">
      <c r="O40843" s="1"/>
    </row>
    <row r="40844" spans="15:15" x14ac:dyDescent="0.3">
      <c r="O40844" s="1"/>
    </row>
    <row r="40845" spans="15:15" x14ac:dyDescent="0.3">
      <c r="O40845" s="1"/>
    </row>
    <row r="40846" spans="15:15" x14ac:dyDescent="0.3">
      <c r="O40846" s="1"/>
    </row>
    <row r="40847" spans="15:15" x14ac:dyDescent="0.3">
      <c r="O40847" s="1"/>
    </row>
    <row r="40848" spans="15:15" x14ac:dyDescent="0.3">
      <c r="O40848" s="1"/>
    </row>
    <row r="40849" spans="15:15" x14ac:dyDescent="0.3">
      <c r="O40849" s="1"/>
    </row>
    <row r="40850" spans="15:15" x14ac:dyDescent="0.3">
      <c r="O40850" s="1"/>
    </row>
    <row r="40851" spans="15:15" x14ac:dyDescent="0.3">
      <c r="O40851" s="1"/>
    </row>
    <row r="40852" spans="15:15" x14ac:dyDescent="0.3">
      <c r="O40852" s="1"/>
    </row>
    <row r="40853" spans="15:15" x14ac:dyDescent="0.3">
      <c r="O40853" s="1"/>
    </row>
    <row r="40854" spans="15:15" x14ac:dyDescent="0.3">
      <c r="O40854" s="1"/>
    </row>
    <row r="40855" spans="15:15" x14ac:dyDescent="0.3">
      <c r="O40855" s="1"/>
    </row>
    <row r="40856" spans="15:15" x14ac:dyDescent="0.3">
      <c r="O40856" s="1"/>
    </row>
    <row r="40857" spans="15:15" x14ac:dyDescent="0.3">
      <c r="O40857" s="1"/>
    </row>
    <row r="40858" spans="15:15" x14ac:dyDescent="0.3">
      <c r="O40858" s="1"/>
    </row>
    <row r="40859" spans="15:15" x14ac:dyDescent="0.3">
      <c r="O40859" s="1"/>
    </row>
    <row r="40860" spans="15:15" x14ac:dyDescent="0.3">
      <c r="O40860" s="1"/>
    </row>
    <row r="40861" spans="15:15" x14ac:dyDescent="0.3">
      <c r="O40861" s="1"/>
    </row>
    <row r="40862" spans="15:15" x14ac:dyDescent="0.3">
      <c r="O40862" s="1"/>
    </row>
    <row r="40863" spans="15:15" x14ac:dyDescent="0.3">
      <c r="O40863" s="1"/>
    </row>
    <row r="40864" spans="15:15" x14ac:dyDescent="0.3">
      <c r="O40864" s="1"/>
    </row>
    <row r="40865" spans="15:15" x14ac:dyDescent="0.3">
      <c r="O40865" s="1"/>
    </row>
    <row r="40866" spans="15:15" x14ac:dyDescent="0.3">
      <c r="O40866" s="1"/>
    </row>
    <row r="40867" spans="15:15" x14ac:dyDescent="0.3">
      <c r="O40867" s="1"/>
    </row>
    <row r="40868" spans="15:15" x14ac:dyDescent="0.3">
      <c r="O40868" s="1"/>
    </row>
    <row r="40869" spans="15:15" x14ac:dyDescent="0.3">
      <c r="O40869" s="1"/>
    </row>
    <row r="40870" spans="15:15" x14ac:dyDescent="0.3">
      <c r="O40870" s="1"/>
    </row>
    <row r="40871" spans="15:15" x14ac:dyDescent="0.3">
      <c r="O40871" s="1"/>
    </row>
    <row r="40872" spans="15:15" x14ac:dyDescent="0.3">
      <c r="O40872" s="1"/>
    </row>
    <row r="40873" spans="15:15" x14ac:dyDescent="0.3">
      <c r="O40873" s="1"/>
    </row>
    <row r="40874" spans="15:15" x14ac:dyDescent="0.3">
      <c r="O40874" s="1"/>
    </row>
    <row r="40875" spans="15:15" x14ac:dyDescent="0.3">
      <c r="O40875" s="1"/>
    </row>
    <row r="40876" spans="15:15" x14ac:dyDescent="0.3">
      <c r="O40876" s="1"/>
    </row>
    <row r="40877" spans="15:15" x14ac:dyDescent="0.3">
      <c r="O40877" s="1"/>
    </row>
    <row r="40878" spans="15:15" x14ac:dyDescent="0.3">
      <c r="O40878" s="1"/>
    </row>
    <row r="40879" spans="15:15" x14ac:dyDescent="0.3">
      <c r="O40879" s="1"/>
    </row>
    <row r="40880" spans="15:15" x14ac:dyDescent="0.3">
      <c r="O40880" s="1"/>
    </row>
    <row r="40881" spans="15:15" x14ac:dyDescent="0.3">
      <c r="O40881" s="1"/>
    </row>
    <row r="40882" spans="15:15" x14ac:dyDescent="0.3">
      <c r="O40882" s="1"/>
    </row>
    <row r="40883" spans="15:15" x14ac:dyDescent="0.3">
      <c r="O40883" s="1"/>
    </row>
    <row r="40884" spans="15:15" x14ac:dyDescent="0.3">
      <c r="O40884" s="1"/>
    </row>
    <row r="40885" spans="15:15" x14ac:dyDescent="0.3">
      <c r="O40885" s="1"/>
    </row>
    <row r="40886" spans="15:15" x14ac:dyDescent="0.3">
      <c r="O40886" s="1"/>
    </row>
    <row r="40887" spans="15:15" x14ac:dyDescent="0.3">
      <c r="O40887" s="1"/>
    </row>
    <row r="40888" spans="15:15" x14ac:dyDescent="0.3">
      <c r="O40888" s="1"/>
    </row>
    <row r="40889" spans="15:15" x14ac:dyDescent="0.3">
      <c r="O40889" s="1"/>
    </row>
    <row r="40890" spans="15:15" x14ac:dyDescent="0.3">
      <c r="O40890" s="1"/>
    </row>
    <row r="40891" spans="15:15" x14ac:dyDescent="0.3">
      <c r="O40891" s="1"/>
    </row>
    <row r="40892" spans="15:15" x14ac:dyDescent="0.3">
      <c r="O40892" s="1"/>
    </row>
    <row r="40893" spans="15:15" x14ac:dyDescent="0.3">
      <c r="O40893" s="1"/>
    </row>
    <row r="40894" spans="15:15" x14ac:dyDescent="0.3">
      <c r="O40894" s="1"/>
    </row>
    <row r="40895" spans="15:15" x14ac:dyDescent="0.3">
      <c r="O40895" s="1"/>
    </row>
    <row r="40896" spans="15:15" x14ac:dyDescent="0.3">
      <c r="O40896" s="1"/>
    </row>
    <row r="40897" spans="15:15" x14ac:dyDescent="0.3">
      <c r="O40897" s="1"/>
    </row>
    <row r="40898" spans="15:15" x14ac:dyDescent="0.3">
      <c r="O40898" s="1"/>
    </row>
    <row r="40899" spans="15:15" x14ac:dyDescent="0.3">
      <c r="O40899" s="1"/>
    </row>
    <row r="40900" spans="15:15" x14ac:dyDescent="0.3">
      <c r="O40900" s="1"/>
    </row>
    <row r="40901" spans="15:15" x14ac:dyDescent="0.3">
      <c r="O40901" s="1"/>
    </row>
    <row r="40902" spans="15:15" x14ac:dyDescent="0.3">
      <c r="O40902" s="1"/>
    </row>
    <row r="40903" spans="15:15" x14ac:dyDescent="0.3">
      <c r="O40903" s="1"/>
    </row>
    <row r="40904" spans="15:15" x14ac:dyDescent="0.3">
      <c r="O40904" s="1"/>
    </row>
    <row r="40905" spans="15:15" x14ac:dyDescent="0.3">
      <c r="O40905" s="1"/>
    </row>
    <row r="40906" spans="15:15" x14ac:dyDescent="0.3">
      <c r="O40906" s="1"/>
    </row>
    <row r="40907" spans="15:15" x14ac:dyDescent="0.3">
      <c r="O40907" s="1"/>
    </row>
    <row r="40908" spans="15:15" x14ac:dyDescent="0.3">
      <c r="O40908" s="1"/>
    </row>
    <row r="40909" spans="15:15" x14ac:dyDescent="0.3">
      <c r="O40909" s="1"/>
    </row>
    <row r="40910" spans="15:15" x14ac:dyDescent="0.3">
      <c r="O40910" s="1"/>
    </row>
    <row r="40911" spans="15:15" x14ac:dyDescent="0.3">
      <c r="O40911" s="1"/>
    </row>
    <row r="40912" spans="15:15" x14ac:dyDescent="0.3">
      <c r="O40912" s="1"/>
    </row>
    <row r="40913" spans="15:15" x14ac:dyDescent="0.3">
      <c r="O40913" s="1"/>
    </row>
    <row r="40914" spans="15:15" x14ac:dyDescent="0.3">
      <c r="O40914" s="1"/>
    </row>
    <row r="40915" spans="15:15" x14ac:dyDescent="0.3">
      <c r="O40915" s="1"/>
    </row>
    <row r="40916" spans="15:15" x14ac:dyDescent="0.3">
      <c r="O40916" s="1"/>
    </row>
    <row r="40917" spans="15:15" x14ac:dyDescent="0.3">
      <c r="O40917" s="1"/>
    </row>
    <row r="40918" spans="15:15" x14ac:dyDescent="0.3">
      <c r="O40918" s="1"/>
    </row>
    <row r="40919" spans="15:15" x14ac:dyDescent="0.3">
      <c r="O40919" s="1"/>
    </row>
    <row r="40920" spans="15:15" x14ac:dyDescent="0.3">
      <c r="O40920" s="1"/>
    </row>
    <row r="40921" spans="15:15" x14ac:dyDescent="0.3">
      <c r="O40921" s="1"/>
    </row>
    <row r="40922" spans="15:15" x14ac:dyDescent="0.3">
      <c r="O40922" s="1"/>
    </row>
    <row r="40923" spans="15:15" x14ac:dyDescent="0.3">
      <c r="O40923" s="1"/>
    </row>
    <row r="40924" spans="15:15" x14ac:dyDescent="0.3">
      <c r="O40924" s="1"/>
    </row>
    <row r="40925" spans="15:15" x14ac:dyDescent="0.3">
      <c r="O40925" s="1"/>
    </row>
    <row r="40926" spans="15:15" x14ac:dyDescent="0.3">
      <c r="O40926" s="1"/>
    </row>
    <row r="40927" spans="15:15" x14ac:dyDescent="0.3">
      <c r="O40927" s="1"/>
    </row>
    <row r="40928" spans="15:15" x14ac:dyDescent="0.3">
      <c r="O40928" s="1"/>
    </row>
    <row r="40929" spans="15:15" x14ac:dyDescent="0.3">
      <c r="O40929" s="1"/>
    </row>
    <row r="40930" spans="15:15" x14ac:dyDescent="0.3">
      <c r="O40930" s="1"/>
    </row>
    <row r="40931" spans="15:15" x14ac:dyDescent="0.3">
      <c r="O40931" s="1"/>
    </row>
    <row r="40932" spans="15:15" x14ac:dyDescent="0.3">
      <c r="O40932" s="1"/>
    </row>
    <row r="40933" spans="15:15" x14ac:dyDescent="0.3">
      <c r="O40933" s="1"/>
    </row>
    <row r="40934" spans="15:15" x14ac:dyDescent="0.3">
      <c r="O40934" s="1"/>
    </row>
    <row r="40935" spans="15:15" x14ac:dyDescent="0.3">
      <c r="O40935" s="1"/>
    </row>
    <row r="40936" spans="15:15" x14ac:dyDescent="0.3">
      <c r="O40936" s="1"/>
    </row>
    <row r="40937" spans="15:15" x14ac:dyDescent="0.3">
      <c r="O40937" s="1"/>
    </row>
    <row r="40938" spans="15:15" x14ac:dyDescent="0.3">
      <c r="O40938" s="1"/>
    </row>
    <row r="40939" spans="15:15" x14ac:dyDescent="0.3">
      <c r="O40939" s="1"/>
    </row>
    <row r="40940" spans="15:15" x14ac:dyDescent="0.3">
      <c r="O40940" s="1"/>
    </row>
    <row r="40941" spans="15:15" x14ac:dyDescent="0.3">
      <c r="O40941" s="1"/>
    </row>
    <row r="40942" spans="15:15" x14ac:dyDescent="0.3">
      <c r="O40942" s="1"/>
    </row>
    <row r="40943" spans="15:15" x14ac:dyDescent="0.3">
      <c r="O40943" s="1"/>
    </row>
    <row r="40944" spans="15:15" x14ac:dyDescent="0.3">
      <c r="O40944" s="1"/>
    </row>
    <row r="40945" spans="15:15" x14ac:dyDescent="0.3">
      <c r="O40945" s="1"/>
    </row>
    <row r="40946" spans="15:15" x14ac:dyDescent="0.3">
      <c r="O40946" s="1"/>
    </row>
    <row r="40947" spans="15:15" x14ac:dyDescent="0.3">
      <c r="O40947" s="1"/>
    </row>
    <row r="40948" spans="15:15" x14ac:dyDescent="0.3">
      <c r="O40948" s="1"/>
    </row>
    <row r="40949" spans="15:15" x14ac:dyDescent="0.3">
      <c r="O40949" s="1"/>
    </row>
    <row r="40950" spans="15:15" x14ac:dyDescent="0.3">
      <c r="O40950" s="1"/>
    </row>
    <row r="40951" spans="15:15" x14ac:dyDescent="0.3">
      <c r="O40951" s="1"/>
    </row>
    <row r="40952" spans="15:15" x14ac:dyDescent="0.3">
      <c r="O40952" s="1"/>
    </row>
    <row r="40953" spans="15:15" x14ac:dyDescent="0.3">
      <c r="O40953" s="1"/>
    </row>
    <row r="40954" spans="15:15" x14ac:dyDescent="0.3">
      <c r="O40954" s="1"/>
    </row>
    <row r="40955" spans="15:15" x14ac:dyDescent="0.3">
      <c r="O40955" s="1"/>
    </row>
    <row r="40956" spans="15:15" x14ac:dyDescent="0.3">
      <c r="O40956" s="1"/>
    </row>
    <row r="40957" spans="15:15" x14ac:dyDescent="0.3">
      <c r="O40957" s="1"/>
    </row>
    <row r="40958" spans="15:15" x14ac:dyDescent="0.3">
      <c r="O40958" s="1"/>
    </row>
    <row r="40959" spans="15:15" x14ac:dyDescent="0.3">
      <c r="O40959" s="1"/>
    </row>
    <row r="40960" spans="15:15" x14ac:dyDescent="0.3">
      <c r="O40960" s="1"/>
    </row>
    <row r="40961" spans="15:15" x14ac:dyDescent="0.3">
      <c r="O40961" s="1"/>
    </row>
    <row r="40962" spans="15:15" x14ac:dyDescent="0.3">
      <c r="O40962" s="1"/>
    </row>
    <row r="40963" spans="15:15" x14ac:dyDescent="0.3">
      <c r="O40963" s="1"/>
    </row>
    <row r="40964" spans="15:15" x14ac:dyDescent="0.3">
      <c r="O40964" s="1"/>
    </row>
    <row r="40965" spans="15:15" x14ac:dyDescent="0.3">
      <c r="O40965" s="1"/>
    </row>
    <row r="40966" spans="15:15" x14ac:dyDescent="0.3">
      <c r="O40966" s="1"/>
    </row>
    <row r="40967" spans="15:15" x14ac:dyDescent="0.3">
      <c r="O40967" s="1"/>
    </row>
    <row r="40968" spans="15:15" x14ac:dyDescent="0.3">
      <c r="O40968" s="1"/>
    </row>
    <row r="40969" spans="15:15" x14ac:dyDescent="0.3">
      <c r="O40969" s="1"/>
    </row>
    <row r="40970" spans="15:15" x14ac:dyDescent="0.3">
      <c r="O40970" s="1"/>
    </row>
    <row r="40971" spans="15:15" x14ac:dyDescent="0.3">
      <c r="O40971" s="1"/>
    </row>
    <row r="40972" spans="15:15" x14ac:dyDescent="0.3">
      <c r="O40972" s="1"/>
    </row>
    <row r="40973" spans="15:15" x14ac:dyDescent="0.3">
      <c r="O40973" s="1"/>
    </row>
    <row r="40974" spans="15:15" x14ac:dyDescent="0.3">
      <c r="O40974" s="1"/>
    </row>
    <row r="40975" spans="15:15" x14ac:dyDescent="0.3">
      <c r="O40975" s="1"/>
    </row>
    <row r="40976" spans="15:15" x14ac:dyDescent="0.3">
      <c r="O40976" s="1"/>
    </row>
    <row r="40977" spans="15:15" x14ac:dyDescent="0.3">
      <c r="O40977" s="1"/>
    </row>
    <row r="40978" spans="15:15" x14ac:dyDescent="0.3">
      <c r="O40978" s="1"/>
    </row>
    <row r="40979" spans="15:15" x14ac:dyDescent="0.3">
      <c r="O40979" s="1"/>
    </row>
    <row r="40980" spans="15:15" x14ac:dyDescent="0.3">
      <c r="O40980" s="1"/>
    </row>
    <row r="40981" spans="15:15" x14ac:dyDescent="0.3">
      <c r="O40981" s="1"/>
    </row>
    <row r="40982" spans="15:15" x14ac:dyDescent="0.3">
      <c r="O40982" s="1"/>
    </row>
    <row r="40983" spans="15:15" x14ac:dyDescent="0.3">
      <c r="O40983" s="1"/>
    </row>
    <row r="40984" spans="15:15" x14ac:dyDescent="0.3">
      <c r="O40984" s="1"/>
    </row>
    <row r="40985" spans="15:15" x14ac:dyDescent="0.3">
      <c r="O40985" s="1"/>
    </row>
    <row r="40986" spans="15:15" x14ac:dyDescent="0.3">
      <c r="O40986" s="1"/>
    </row>
    <row r="40987" spans="15:15" x14ac:dyDescent="0.3">
      <c r="O40987" s="1"/>
    </row>
    <row r="40988" spans="15:15" x14ac:dyDescent="0.3">
      <c r="O40988" s="1"/>
    </row>
    <row r="40989" spans="15:15" x14ac:dyDescent="0.3">
      <c r="O40989" s="1"/>
    </row>
    <row r="40990" spans="15:15" x14ac:dyDescent="0.3">
      <c r="O40990" s="1"/>
    </row>
    <row r="40991" spans="15:15" x14ac:dyDescent="0.3">
      <c r="O40991" s="1"/>
    </row>
    <row r="40992" spans="15:15" x14ac:dyDescent="0.3">
      <c r="O40992" s="1"/>
    </row>
    <row r="40993" spans="15:15" x14ac:dyDescent="0.3">
      <c r="O40993" s="1"/>
    </row>
    <row r="40994" spans="15:15" x14ac:dyDescent="0.3">
      <c r="O40994" s="1"/>
    </row>
    <row r="40995" spans="15:15" x14ac:dyDescent="0.3">
      <c r="O40995" s="1"/>
    </row>
    <row r="40996" spans="15:15" x14ac:dyDescent="0.3">
      <c r="O40996" s="1"/>
    </row>
    <row r="40997" spans="15:15" x14ac:dyDescent="0.3">
      <c r="O40997" s="1"/>
    </row>
    <row r="40998" spans="15:15" x14ac:dyDescent="0.3">
      <c r="O40998" s="1"/>
    </row>
    <row r="40999" spans="15:15" x14ac:dyDescent="0.3">
      <c r="O40999" s="1"/>
    </row>
    <row r="41000" spans="15:15" x14ac:dyDescent="0.3">
      <c r="O41000" s="1"/>
    </row>
    <row r="41001" spans="15:15" x14ac:dyDescent="0.3">
      <c r="O41001" s="1"/>
    </row>
    <row r="41002" spans="15:15" x14ac:dyDescent="0.3">
      <c r="O41002" s="1"/>
    </row>
    <row r="41003" spans="15:15" x14ac:dyDescent="0.3">
      <c r="O41003" s="1"/>
    </row>
    <row r="41004" spans="15:15" x14ac:dyDescent="0.3">
      <c r="O41004" s="1"/>
    </row>
    <row r="41005" spans="15:15" x14ac:dyDescent="0.3">
      <c r="O41005" s="1"/>
    </row>
    <row r="41006" spans="15:15" x14ac:dyDescent="0.3">
      <c r="O41006" s="1"/>
    </row>
    <row r="41007" spans="15:15" x14ac:dyDescent="0.3">
      <c r="O41007" s="1"/>
    </row>
    <row r="41008" spans="15:15" x14ac:dyDescent="0.3">
      <c r="O41008" s="1"/>
    </row>
    <row r="41009" spans="15:15" x14ac:dyDescent="0.3">
      <c r="O41009" s="1"/>
    </row>
    <row r="41010" spans="15:15" x14ac:dyDescent="0.3">
      <c r="O41010" s="1"/>
    </row>
    <row r="41011" spans="15:15" x14ac:dyDescent="0.3">
      <c r="O41011" s="1"/>
    </row>
    <row r="41012" spans="15:15" x14ac:dyDescent="0.3">
      <c r="O41012" s="1"/>
    </row>
    <row r="41013" spans="15:15" x14ac:dyDescent="0.3">
      <c r="O41013" s="1"/>
    </row>
    <row r="41014" spans="15:15" x14ac:dyDescent="0.3">
      <c r="O41014" s="1"/>
    </row>
    <row r="41015" spans="15:15" x14ac:dyDescent="0.3">
      <c r="O41015" s="1"/>
    </row>
    <row r="41016" spans="15:15" x14ac:dyDescent="0.3">
      <c r="O41016" s="1"/>
    </row>
    <row r="41017" spans="15:15" x14ac:dyDescent="0.3">
      <c r="O41017" s="1"/>
    </row>
    <row r="41018" spans="15:15" x14ac:dyDescent="0.3">
      <c r="O41018" s="1"/>
    </row>
    <row r="41019" spans="15:15" x14ac:dyDescent="0.3">
      <c r="O41019" s="1"/>
    </row>
    <row r="41020" spans="15:15" x14ac:dyDescent="0.3">
      <c r="O41020" s="1"/>
    </row>
    <row r="41021" spans="15:15" x14ac:dyDescent="0.3">
      <c r="O41021" s="1"/>
    </row>
    <row r="41022" spans="15:15" x14ac:dyDescent="0.3">
      <c r="O41022" s="1"/>
    </row>
    <row r="41023" spans="15:15" x14ac:dyDescent="0.3">
      <c r="O41023" s="1"/>
    </row>
    <row r="41024" spans="15:15" x14ac:dyDescent="0.3">
      <c r="O41024" s="1"/>
    </row>
    <row r="41025" spans="15:15" x14ac:dyDescent="0.3">
      <c r="O41025" s="1"/>
    </row>
    <row r="41026" spans="15:15" x14ac:dyDescent="0.3">
      <c r="O41026" s="1"/>
    </row>
    <row r="41027" spans="15:15" x14ac:dyDescent="0.3">
      <c r="O41027" s="1"/>
    </row>
    <row r="41028" spans="15:15" x14ac:dyDescent="0.3">
      <c r="O41028" s="1"/>
    </row>
    <row r="41029" spans="15:15" x14ac:dyDescent="0.3">
      <c r="O41029" s="1"/>
    </row>
    <row r="41030" spans="15:15" x14ac:dyDescent="0.3">
      <c r="O41030" s="1"/>
    </row>
    <row r="41031" spans="15:15" x14ac:dyDescent="0.3">
      <c r="O41031" s="1"/>
    </row>
    <row r="41032" spans="15:15" x14ac:dyDescent="0.3">
      <c r="O41032" s="1"/>
    </row>
    <row r="41033" spans="15:15" x14ac:dyDescent="0.3">
      <c r="O41033" s="1"/>
    </row>
    <row r="41034" spans="15:15" x14ac:dyDescent="0.3">
      <c r="O41034" s="1"/>
    </row>
    <row r="41035" spans="15:15" x14ac:dyDescent="0.3">
      <c r="O41035" s="1"/>
    </row>
    <row r="41036" spans="15:15" x14ac:dyDescent="0.3">
      <c r="O41036" s="1"/>
    </row>
    <row r="41037" spans="15:15" x14ac:dyDescent="0.3">
      <c r="O41037" s="1"/>
    </row>
    <row r="41038" spans="15:15" x14ac:dyDescent="0.3">
      <c r="O41038" s="1"/>
    </row>
    <row r="41039" spans="15:15" x14ac:dyDescent="0.3">
      <c r="O41039" s="1"/>
    </row>
    <row r="41040" spans="15:15" x14ac:dyDescent="0.3">
      <c r="O41040" s="1"/>
    </row>
    <row r="41041" spans="15:15" x14ac:dyDescent="0.3">
      <c r="O41041" s="1"/>
    </row>
    <row r="41042" spans="15:15" x14ac:dyDescent="0.3">
      <c r="O41042" s="1"/>
    </row>
    <row r="41043" spans="15:15" x14ac:dyDescent="0.3">
      <c r="O41043" s="1"/>
    </row>
    <row r="41044" spans="15:15" x14ac:dyDescent="0.3">
      <c r="O41044" s="1"/>
    </row>
    <row r="41045" spans="15:15" x14ac:dyDescent="0.3">
      <c r="O41045" s="1"/>
    </row>
    <row r="41046" spans="15:15" x14ac:dyDescent="0.3">
      <c r="O41046" s="1"/>
    </row>
    <row r="41047" spans="15:15" x14ac:dyDescent="0.3">
      <c r="O41047" s="1"/>
    </row>
    <row r="41048" spans="15:15" x14ac:dyDescent="0.3">
      <c r="O41048" s="1"/>
    </row>
    <row r="41049" spans="15:15" x14ac:dyDescent="0.3">
      <c r="O41049" s="1"/>
    </row>
    <row r="41050" spans="15:15" x14ac:dyDescent="0.3">
      <c r="O41050" s="1"/>
    </row>
    <row r="41051" spans="15:15" x14ac:dyDescent="0.3">
      <c r="O41051" s="1"/>
    </row>
    <row r="41052" spans="15:15" x14ac:dyDescent="0.3">
      <c r="O41052" s="1"/>
    </row>
    <row r="41053" spans="15:15" x14ac:dyDescent="0.3">
      <c r="O41053" s="1"/>
    </row>
    <row r="41054" spans="15:15" x14ac:dyDescent="0.3">
      <c r="O41054" s="1"/>
    </row>
    <row r="41055" spans="15:15" x14ac:dyDescent="0.3">
      <c r="O41055" s="1"/>
    </row>
    <row r="41056" spans="15:15" x14ac:dyDescent="0.3">
      <c r="O41056" s="1"/>
    </row>
    <row r="41057" spans="15:15" x14ac:dyDescent="0.3">
      <c r="O41057" s="1"/>
    </row>
    <row r="41058" spans="15:15" x14ac:dyDescent="0.3">
      <c r="O41058" s="1"/>
    </row>
    <row r="41059" spans="15:15" x14ac:dyDescent="0.3">
      <c r="O41059" s="1"/>
    </row>
    <row r="41060" spans="15:15" x14ac:dyDescent="0.3">
      <c r="O41060" s="1"/>
    </row>
    <row r="41061" spans="15:15" x14ac:dyDescent="0.3">
      <c r="O41061" s="1"/>
    </row>
    <row r="41062" spans="15:15" x14ac:dyDescent="0.3">
      <c r="O41062" s="1"/>
    </row>
    <row r="41063" spans="15:15" x14ac:dyDescent="0.3">
      <c r="O41063" s="1"/>
    </row>
    <row r="41064" spans="15:15" x14ac:dyDescent="0.3">
      <c r="O41064" s="1"/>
    </row>
    <row r="41065" spans="15:15" x14ac:dyDescent="0.3">
      <c r="O41065" s="1"/>
    </row>
    <row r="41066" spans="15:15" x14ac:dyDescent="0.3">
      <c r="O41066" s="1"/>
    </row>
    <row r="41067" spans="15:15" x14ac:dyDescent="0.3">
      <c r="O41067" s="1"/>
    </row>
    <row r="41068" spans="15:15" x14ac:dyDescent="0.3">
      <c r="O41068" s="1"/>
    </row>
    <row r="41069" spans="15:15" x14ac:dyDescent="0.3">
      <c r="O41069" s="1"/>
    </row>
    <row r="41070" spans="15:15" x14ac:dyDescent="0.3">
      <c r="O41070" s="1"/>
    </row>
    <row r="41071" spans="15:15" x14ac:dyDescent="0.3">
      <c r="O41071" s="1"/>
    </row>
    <row r="41072" spans="15:15" x14ac:dyDescent="0.3">
      <c r="O41072" s="1"/>
    </row>
    <row r="41073" spans="15:15" x14ac:dyDescent="0.3">
      <c r="O41073" s="1"/>
    </row>
    <row r="41074" spans="15:15" x14ac:dyDescent="0.3">
      <c r="O41074" s="1"/>
    </row>
    <row r="41075" spans="15:15" x14ac:dyDescent="0.3">
      <c r="O41075" s="1"/>
    </row>
    <row r="41076" spans="15:15" x14ac:dyDescent="0.3">
      <c r="O41076" s="1"/>
    </row>
    <row r="41077" spans="15:15" x14ac:dyDescent="0.3">
      <c r="O41077" s="1"/>
    </row>
    <row r="41078" spans="15:15" x14ac:dyDescent="0.3">
      <c r="O41078" s="1"/>
    </row>
    <row r="41079" spans="15:15" x14ac:dyDescent="0.3">
      <c r="O41079" s="1"/>
    </row>
    <row r="41080" spans="15:15" x14ac:dyDescent="0.3">
      <c r="O41080" s="1"/>
    </row>
    <row r="41081" spans="15:15" x14ac:dyDescent="0.3">
      <c r="O41081" s="1"/>
    </row>
    <row r="41082" spans="15:15" x14ac:dyDescent="0.3">
      <c r="O41082" s="1"/>
    </row>
    <row r="41083" spans="15:15" x14ac:dyDescent="0.3">
      <c r="O41083" s="1"/>
    </row>
    <row r="41084" spans="15:15" x14ac:dyDescent="0.3">
      <c r="O41084" s="1"/>
    </row>
    <row r="41085" spans="15:15" x14ac:dyDescent="0.3">
      <c r="O41085" s="1"/>
    </row>
    <row r="41086" spans="15:15" x14ac:dyDescent="0.3">
      <c r="O41086" s="1"/>
    </row>
    <row r="41087" spans="15:15" x14ac:dyDescent="0.3">
      <c r="O41087" s="1"/>
    </row>
    <row r="41088" spans="15:15" x14ac:dyDescent="0.3">
      <c r="O41088" s="1"/>
    </row>
    <row r="41089" spans="15:15" x14ac:dyDescent="0.3">
      <c r="O41089" s="1"/>
    </row>
    <row r="41090" spans="15:15" x14ac:dyDescent="0.3">
      <c r="O41090" s="1"/>
    </row>
    <row r="41091" spans="15:15" x14ac:dyDescent="0.3">
      <c r="O41091" s="1"/>
    </row>
    <row r="41092" spans="15:15" x14ac:dyDescent="0.3">
      <c r="O41092" s="1"/>
    </row>
    <row r="41093" spans="15:15" x14ac:dyDescent="0.3">
      <c r="O41093" s="1"/>
    </row>
    <row r="41094" spans="15:15" x14ac:dyDescent="0.3">
      <c r="O41094" s="1"/>
    </row>
    <row r="41095" spans="15:15" x14ac:dyDescent="0.3">
      <c r="O41095" s="1"/>
    </row>
    <row r="41096" spans="15:15" x14ac:dyDescent="0.3">
      <c r="O41096" s="1"/>
    </row>
    <row r="41097" spans="15:15" x14ac:dyDescent="0.3">
      <c r="O41097" s="1"/>
    </row>
    <row r="41098" spans="15:15" x14ac:dyDescent="0.3">
      <c r="O41098" s="1"/>
    </row>
    <row r="41099" spans="15:15" x14ac:dyDescent="0.3">
      <c r="O41099" s="1"/>
    </row>
    <row r="41100" spans="15:15" x14ac:dyDescent="0.3">
      <c r="O41100" s="1"/>
    </row>
    <row r="41101" spans="15:15" x14ac:dyDescent="0.3">
      <c r="O41101" s="1"/>
    </row>
    <row r="41102" spans="15:15" x14ac:dyDescent="0.3">
      <c r="O41102" s="1"/>
    </row>
    <row r="41103" spans="15:15" x14ac:dyDescent="0.3">
      <c r="O41103" s="1"/>
    </row>
    <row r="41104" spans="15:15" x14ac:dyDescent="0.3">
      <c r="O41104" s="1"/>
    </row>
    <row r="41105" spans="15:15" x14ac:dyDescent="0.3">
      <c r="O41105" s="1"/>
    </row>
    <row r="41106" spans="15:15" x14ac:dyDescent="0.3">
      <c r="O41106" s="1"/>
    </row>
    <row r="41107" spans="15:15" x14ac:dyDescent="0.3">
      <c r="O41107" s="1"/>
    </row>
    <row r="41108" spans="15:15" x14ac:dyDescent="0.3">
      <c r="O41108" s="1"/>
    </row>
    <row r="41109" spans="15:15" x14ac:dyDescent="0.3">
      <c r="O41109" s="1"/>
    </row>
    <row r="41110" spans="15:15" x14ac:dyDescent="0.3">
      <c r="O41110" s="1"/>
    </row>
    <row r="41111" spans="15:15" x14ac:dyDescent="0.3">
      <c r="O41111" s="1"/>
    </row>
    <row r="41112" spans="15:15" x14ac:dyDescent="0.3">
      <c r="O41112" s="1"/>
    </row>
    <row r="41113" spans="15:15" x14ac:dyDescent="0.3">
      <c r="O41113" s="1"/>
    </row>
    <row r="41114" spans="15:15" x14ac:dyDescent="0.3">
      <c r="O41114" s="1"/>
    </row>
    <row r="41115" spans="15:15" x14ac:dyDescent="0.3">
      <c r="O41115" s="1"/>
    </row>
    <row r="41116" spans="15:15" x14ac:dyDescent="0.3">
      <c r="O41116" s="1"/>
    </row>
    <row r="41117" spans="15:15" x14ac:dyDescent="0.3">
      <c r="O41117" s="1"/>
    </row>
    <row r="41118" spans="15:15" x14ac:dyDescent="0.3">
      <c r="O41118" s="1"/>
    </row>
    <row r="41119" spans="15:15" x14ac:dyDescent="0.3">
      <c r="O41119" s="1"/>
    </row>
    <row r="41120" spans="15:15" x14ac:dyDescent="0.3">
      <c r="O41120" s="1"/>
    </row>
    <row r="41121" spans="15:15" x14ac:dyDescent="0.3">
      <c r="O41121" s="1"/>
    </row>
    <row r="41122" spans="15:15" x14ac:dyDescent="0.3">
      <c r="O41122" s="1"/>
    </row>
    <row r="41123" spans="15:15" x14ac:dyDescent="0.3">
      <c r="O41123" s="1"/>
    </row>
    <row r="41124" spans="15:15" x14ac:dyDescent="0.3">
      <c r="O41124" s="1"/>
    </row>
    <row r="41125" spans="15:15" x14ac:dyDescent="0.3">
      <c r="O41125" s="1"/>
    </row>
    <row r="41126" spans="15:15" x14ac:dyDescent="0.3">
      <c r="O41126" s="1"/>
    </row>
    <row r="41127" spans="15:15" x14ac:dyDescent="0.3">
      <c r="O41127" s="1"/>
    </row>
    <row r="41128" spans="15:15" x14ac:dyDescent="0.3">
      <c r="O41128" s="1"/>
    </row>
    <row r="41129" spans="15:15" x14ac:dyDescent="0.3">
      <c r="O41129" s="1"/>
    </row>
    <row r="41130" spans="15:15" x14ac:dyDescent="0.3">
      <c r="O41130" s="1"/>
    </row>
    <row r="41131" spans="15:15" x14ac:dyDescent="0.3">
      <c r="O41131" s="1"/>
    </row>
    <row r="41132" spans="15:15" x14ac:dyDescent="0.3">
      <c r="O41132" s="1"/>
    </row>
    <row r="41133" spans="15:15" x14ac:dyDescent="0.3">
      <c r="O41133" s="1"/>
    </row>
    <row r="41134" spans="15:15" x14ac:dyDescent="0.3">
      <c r="O41134" s="1"/>
    </row>
    <row r="41135" spans="15:15" x14ac:dyDescent="0.3">
      <c r="O41135" s="1"/>
    </row>
    <row r="41136" spans="15:15" x14ac:dyDescent="0.3">
      <c r="O41136" s="1"/>
    </row>
    <row r="41137" spans="15:15" x14ac:dyDescent="0.3">
      <c r="O41137" s="1"/>
    </row>
    <row r="41138" spans="15:15" x14ac:dyDescent="0.3">
      <c r="O41138" s="1"/>
    </row>
    <row r="41139" spans="15:15" x14ac:dyDescent="0.3">
      <c r="O41139" s="1"/>
    </row>
    <row r="41140" spans="15:15" x14ac:dyDescent="0.3">
      <c r="O41140" s="1"/>
    </row>
    <row r="41141" spans="15:15" x14ac:dyDescent="0.3">
      <c r="O41141" s="1"/>
    </row>
    <row r="41142" spans="15:15" x14ac:dyDescent="0.3">
      <c r="O41142" s="1"/>
    </row>
    <row r="41143" spans="15:15" x14ac:dyDescent="0.3">
      <c r="O41143" s="1"/>
    </row>
    <row r="41144" spans="15:15" x14ac:dyDescent="0.3">
      <c r="O41144" s="1"/>
    </row>
    <row r="41145" spans="15:15" x14ac:dyDescent="0.3">
      <c r="O41145" s="1"/>
    </row>
    <row r="41146" spans="15:15" x14ac:dyDescent="0.3">
      <c r="O41146" s="1"/>
    </row>
    <row r="41147" spans="15:15" x14ac:dyDescent="0.3">
      <c r="O41147" s="1"/>
    </row>
    <row r="41148" spans="15:15" x14ac:dyDescent="0.3">
      <c r="O41148" s="1"/>
    </row>
    <row r="41149" spans="15:15" x14ac:dyDescent="0.3">
      <c r="O41149" s="1"/>
    </row>
    <row r="41150" spans="15:15" x14ac:dyDescent="0.3">
      <c r="O41150" s="1"/>
    </row>
    <row r="41151" spans="15:15" x14ac:dyDescent="0.3">
      <c r="O41151" s="1"/>
    </row>
    <row r="41152" spans="15:15" x14ac:dyDescent="0.3">
      <c r="O41152" s="1"/>
    </row>
    <row r="41153" spans="15:15" x14ac:dyDescent="0.3">
      <c r="O41153" s="1"/>
    </row>
    <row r="41154" spans="15:15" x14ac:dyDescent="0.3">
      <c r="O41154" s="1"/>
    </row>
    <row r="41155" spans="15:15" x14ac:dyDescent="0.3">
      <c r="O41155" s="1"/>
    </row>
    <row r="41156" spans="15:15" x14ac:dyDescent="0.3">
      <c r="O41156" s="1"/>
    </row>
    <row r="41157" spans="15:15" x14ac:dyDescent="0.3">
      <c r="O41157" s="1"/>
    </row>
    <row r="41158" spans="15:15" x14ac:dyDescent="0.3">
      <c r="O41158" s="1"/>
    </row>
    <row r="41159" spans="15:15" x14ac:dyDescent="0.3">
      <c r="O41159" s="1"/>
    </row>
    <row r="41160" spans="15:15" x14ac:dyDescent="0.3">
      <c r="O41160" s="1"/>
    </row>
    <row r="41161" spans="15:15" x14ac:dyDescent="0.3">
      <c r="O41161" s="1"/>
    </row>
    <row r="41162" spans="15:15" x14ac:dyDescent="0.3">
      <c r="O41162" s="1"/>
    </row>
    <row r="41163" spans="15:15" x14ac:dyDescent="0.3">
      <c r="O41163" s="1"/>
    </row>
    <row r="41164" spans="15:15" x14ac:dyDescent="0.3">
      <c r="O41164" s="1"/>
    </row>
    <row r="41165" spans="15:15" x14ac:dyDescent="0.3">
      <c r="O41165" s="1"/>
    </row>
    <row r="41166" spans="15:15" x14ac:dyDescent="0.3">
      <c r="O41166" s="1"/>
    </row>
    <row r="41167" spans="15:15" x14ac:dyDescent="0.3">
      <c r="O41167" s="1"/>
    </row>
    <row r="41168" spans="15:15" x14ac:dyDescent="0.3">
      <c r="O41168" s="1"/>
    </row>
    <row r="41169" spans="15:15" x14ac:dyDescent="0.3">
      <c r="O41169" s="1"/>
    </row>
    <row r="41170" spans="15:15" x14ac:dyDescent="0.3">
      <c r="O41170" s="1"/>
    </row>
    <row r="41171" spans="15:15" x14ac:dyDescent="0.3">
      <c r="O41171" s="1"/>
    </row>
    <row r="41172" spans="15:15" x14ac:dyDescent="0.3">
      <c r="O41172" s="1"/>
    </row>
    <row r="41173" spans="15:15" x14ac:dyDescent="0.3">
      <c r="O41173" s="1"/>
    </row>
    <row r="41174" spans="15:15" x14ac:dyDescent="0.3">
      <c r="O41174" s="1"/>
    </row>
    <row r="41175" spans="15:15" x14ac:dyDescent="0.3">
      <c r="O41175" s="1"/>
    </row>
    <row r="41176" spans="15:15" x14ac:dyDescent="0.3">
      <c r="O41176" s="1"/>
    </row>
    <row r="41177" spans="15:15" x14ac:dyDescent="0.3">
      <c r="O41177" s="1"/>
    </row>
    <row r="41178" spans="15:15" x14ac:dyDescent="0.3">
      <c r="O41178" s="1"/>
    </row>
    <row r="41179" spans="15:15" x14ac:dyDescent="0.3">
      <c r="O41179" s="1"/>
    </row>
    <row r="41180" spans="15:15" x14ac:dyDescent="0.3">
      <c r="O41180" s="1"/>
    </row>
    <row r="41181" spans="15:15" x14ac:dyDescent="0.3">
      <c r="O41181" s="1"/>
    </row>
    <row r="41182" spans="15:15" x14ac:dyDescent="0.3">
      <c r="O41182" s="1"/>
    </row>
    <row r="41183" spans="15:15" x14ac:dyDescent="0.3">
      <c r="O41183" s="1"/>
    </row>
    <row r="41184" spans="15:15" x14ac:dyDescent="0.3">
      <c r="O41184" s="1"/>
    </row>
    <row r="41185" spans="15:15" x14ac:dyDescent="0.3">
      <c r="O41185" s="1"/>
    </row>
    <row r="41186" spans="15:15" x14ac:dyDescent="0.3">
      <c r="O41186" s="1"/>
    </row>
    <row r="41187" spans="15:15" x14ac:dyDescent="0.3">
      <c r="O41187" s="1"/>
    </row>
    <row r="41188" spans="15:15" x14ac:dyDescent="0.3">
      <c r="O41188" s="1"/>
    </row>
    <row r="41189" spans="15:15" x14ac:dyDescent="0.3">
      <c r="O41189" s="1"/>
    </row>
    <row r="41190" spans="15:15" x14ac:dyDescent="0.3">
      <c r="O41190" s="1"/>
    </row>
    <row r="41191" spans="15:15" x14ac:dyDescent="0.3">
      <c r="O41191" s="1"/>
    </row>
    <row r="41192" spans="15:15" x14ac:dyDescent="0.3">
      <c r="O41192" s="1"/>
    </row>
    <row r="41193" spans="15:15" x14ac:dyDescent="0.3">
      <c r="O41193" s="1"/>
    </row>
    <row r="41194" spans="15:15" x14ac:dyDescent="0.3">
      <c r="O41194" s="1"/>
    </row>
    <row r="41195" spans="15:15" x14ac:dyDescent="0.3">
      <c r="O41195" s="1"/>
    </row>
    <row r="41196" spans="15:15" x14ac:dyDescent="0.3">
      <c r="O41196" s="1"/>
    </row>
    <row r="41197" spans="15:15" x14ac:dyDescent="0.3">
      <c r="O41197" s="1"/>
    </row>
    <row r="41198" spans="15:15" x14ac:dyDescent="0.3">
      <c r="O41198" s="1"/>
    </row>
    <row r="41199" spans="15:15" x14ac:dyDescent="0.3">
      <c r="O41199" s="1"/>
    </row>
    <row r="41200" spans="15:15" x14ac:dyDescent="0.3">
      <c r="O41200" s="1"/>
    </row>
    <row r="41201" spans="15:15" x14ac:dyDescent="0.3">
      <c r="O41201" s="1"/>
    </row>
    <row r="41202" spans="15:15" x14ac:dyDescent="0.3">
      <c r="O41202" s="1"/>
    </row>
    <row r="41203" spans="15:15" x14ac:dyDescent="0.3">
      <c r="O41203" s="1"/>
    </row>
    <row r="41204" spans="15:15" x14ac:dyDescent="0.3">
      <c r="O41204" s="1"/>
    </row>
    <row r="41205" spans="15:15" x14ac:dyDescent="0.3">
      <c r="O41205" s="1"/>
    </row>
    <row r="41206" spans="15:15" x14ac:dyDescent="0.3">
      <c r="O41206" s="1"/>
    </row>
    <row r="41207" spans="15:15" x14ac:dyDescent="0.3">
      <c r="O41207" s="1"/>
    </row>
    <row r="41208" spans="15:15" x14ac:dyDescent="0.3">
      <c r="O41208" s="1"/>
    </row>
    <row r="41209" spans="15:15" x14ac:dyDescent="0.3">
      <c r="O41209" s="1"/>
    </row>
    <row r="41210" spans="15:15" x14ac:dyDescent="0.3">
      <c r="O41210" s="1"/>
    </row>
    <row r="41211" spans="15:15" x14ac:dyDescent="0.3">
      <c r="O41211" s="1"/>
    </row>
    <row r="41212" spans="15:15" x14ac:dyDescent="0.3">
      <c r="O41212" s="1"/>
    </row>
    <row r="41213" spans="15:15" x14ac:dyDescent="0.3">
      <c r="O41213" s="1"/>
    </row>
    <row r="41214" spans="15:15" x14ac:dyDescent="0.3">
      <c r="O41214" s="1"/>
    </row>
    <row r="41215" spans="15:15" x14ac:dyDescent="0.3">
      <c r="O41215" s="1"/>
    </row>
    <row r="41216" spans="15:15" x14ac:dyDescent="0.3">
      <c r="O41216" s="1"/>
    </row>
    <row r="41217" spans="15:15" x14ac:dyDescent="0.3">
      <c r="O41217" s="1"/>
    </row>
    <row r="41218" spans="15:15" x14ac:dyDescent="0.3">
      <c r="O41218" s="1"/>
    </row>
    <row r="41219" spans="15:15" x14ac:dyDescent="0.3">
      <c r="O41219" s="1"/>
    </row>
    <row r="41220" spans="15:15" x14ac:dyDescent="0.3">
      <c r="O41220" s="1"/>
    </row>
    <row r="41221" spans="15:15" x14ac:dyDescent="0.3">
      <c r="O41221" s="1"/>
    </row>
    <row r="41222" spans="15:15" x14ac:dyDescent="0.3">
      <c r="O41222" s="1"/>
    </row>
    <row r="41223" spans="15:15" x14ac:dyDescent="0.3">
      <c r="O41223" s="1"/>
    </row>
    <row r="41224" spans="15:15" x14ac:dyDescent="0.3">
      <c r="O41224" s="1"/>
    </row>
    <row r="41225" spans="15:15" x14ac:dyDescent="0.3">
      <c r="O41225" s="1"/>
    </row>
    <row r="41226" spans="15:15" x14ac:dyDescent="0.3">
      <c r="O41226" s="1"/>
    </row>
    <row r="41227" spans="15:15" x14ac:dyDescent="0.3">
      <c r="O41227" s="1"/>
    </row>
    <row r="41228" spans="15:15" x14ac:dyDescent="0.3">
      <c r="O41228" s="1"/>
    </row>
    <row r="41229" spans="15:15" x14ac:dyDescent="0.3">
      <c r="O41229" s="1"/>
    </row>
    <row r="41230" spans="15:15" x14ac:dyDescent="0.3">
      <c r="O41230" s="1"/>
    </row>
    <row r="41231" spans="15:15" x14ac:dyDescent="0.3">
      <c r="O41231" s="1"/>
    </row>
    <row r="41232" spans="15:15" x14ac:dyDescent="0.3">
      <c r="O41232" s="1"/>
    </row>
    <row r="41233" spans="15:15" x14ac:dyDescent="0.3">
      <c r="O41233" s="1"/>
    </row>
    <row r="41234" spans="15:15" x14ac:dyDescent="0.3">
      <c r="O41234" s="1"/>
    </row>
    <row r="41235" spans="15:15" x14ac:dyDescent="0.3">
      <c r="O41235" s="1"/>
    </row>
    <row r="41236" spans="15:15" x14ac:dyDescent="0.3">
      <c r="O41236" s="1"/>
    </row>
    <row r="41237" spans="15:15" x14ac:dyDescent="0.3">
      <c r="O41237" s="1"/>
    </row>
    <row r="41238" spans="15:15" x14ac:dyDescent="0.3">
      <c r="O41238" s="1"/>
    </row>
    <row r="41239" spans="15:15" x14ac:dyDescent="0.3">
      <c r="O41239" s="1"/>
    </row>
    <row r="41240" spans="15:15" x14ac:dyDescent="0.3">
      <c r="O41240" s="1"/>
    </row>
    <row r="41241" spans="15:15" x14ac:dyDescent="0.3">
      <c r="O41241" s="1"/>
    </row>
    <row r="41242" spans="15:15" x14ac:dyDescent="0.3">
      <c r="O41242" s="1"/>
    </row>
    <row r="41243" spans="15:15" x14ac:dyDescent="0.3">
      <c r="O41243" s="1"/>
    </row>
    <row r="41244" spans="15:15" x14ac:dyDescent="0.3">
      <c r="O41244" s="1"/>
    </row>
    <row r="41245" spans="15:15" x14ac:dyDescent="0.3">
      <c r="O41245" s="1"/>
    </row>
    <row r="41246" spans="15:15" x14ac:dyDescent="0.3">
      <c r="O41246" s="1"/>
    </row>
    <row r="41247" spans="15:15" x14ac:dyDescent="0.3">
      <c r="O41247" s="1"/>
    </row>
    <row r="41248" spans="15:15" x14ac:dyDescent="0.3">
      <c r="O41248" s="1"/>
    </row>
    <row r="41249" spans="15:15" x14ac:dyDescent="0.3">
      <c r="O41249" s="1"/>
    </row>
    <row r="41250" spans="15:15" x14ac:dyDescent="0.3">
      <c r="O41250" s="1"/>
    </row>
    <row r="41251" spans="15:15" x14ac:dyDescent="0.3">
      <c r="O41251" s="1"/>
    </row>
    <row r="41252" spans="15:15" x14ac:dyDescent="0.3">
      <c r="O41252" s="1"/>
    </row>
    <row r="41253" spans="15:15" x14ac:dyDescent="0.3">
      <c r="O41253" s="1"/>
    </row>
    <row r="41254" spans="15:15" x14ac:dyDescent="0.3">
      <c r="O41254" s="1"/>
    </row>
    <row r="41255" spans="15:15" x14ac:dyDescent="0.3">
      <c r="O41255" s="1"/>
    </row>
    <row r="41256" spans="15:15" x14ac:dyDescent="0.3">
      <c r="O41256" s="1"/>
    </row>
    <row r="41257" spans="15:15" x14ac:dyDescent="0.3">
      <c r="O41257" s="1"/>
    </row>
    <row r="41258" spans="15:15" x14ac:dyDescent="0.3">
      <c r="O41258" s="1"/>
    </row>
    <row r="41259" spans="15:15" x14ac:dyDescent="0.3">
      <c r="O41259" s="1"/>
    </row>
    <row r="41260" spans="15:15" x14ac:dyDescent="0.3">
      <c r="O41260" s="1"/>
    </row>
    <row r="41261" spans="15:15" x14ac:dyDescent="0.3">
      <c r="O41261" s="1"/>
    </row>
    <row r="41262" spans="15:15" x14ac:dyDescent="0.3">
      <c r="O41262" s="1"/>
    </row>
    <row r="41263" spans="15:15" x14ac:dyDescent="0.3">
      <c r="O41263" s="1"/>
    </row>
    <row r="41264" spans="15:15" x14ac:dyDescent="0.3">
      <c r="O41264" s="1"/>
    </row>
    <row r="41265" spans="15:15" x14ac:dyDescent="0.3">
      <c r="O41265" s="1"/>
    </row>
    <row r="41266" spans="15:15" x14ac:dyDescent="0.3">
      <c r="O41266" s="1"/>
    </row>
    <row r="41267" spans="15:15" x14ac:dyDescent="0.3">
      <c r="O41267" s="1"/>
    </row>
    <row r="41268" spans="15:15" x14ac:dyDescent="0.3">
      <c r="O41268" s="1"/>
    </row>
    <row r="41269" spans="15:15" x14ac:dyDescent="0.3">
      <c r="O41269" s="1"/>
    </row>
    <row r="41270" spans="15:15" x14ac:dyDescent="0.3">
      <c r="O41270" s="1"/>
    </row>
    <row r="41271" spans="15:15" x14ac:dyDescent="0.3">
      <c r="O41271" s="1"/>
    </row>
    <row r="41272" spans="15:15" x14ac:dyDescent="0.3">
      <c r="O41272" s="1"/>
    </row>
    <row r="41273" spans="15:15" x14ac:dyDescent="0.3">
      <c r="O41273" s="1"/>
    </row>
    <row r="41274" spans="15:15" x14ac:dyDescent="0.3">
      <c r="O41274" s="1"/>
    </row>
    <row r="41275" spans="15:15" x14ac:dyDescent="0.3">
      <c r="O41275" s="1"/>
    </row>
    <row r="41276" spans="15:15" x14ac:dyDescent="0.3">
      <c r="O41276" s="1"/>
    </row>
    <row r="41277" spans="15:15" x14ac:dyDescent="0.3">
      <c r="O41277" s="1"/>
    </row>
    <row r="41278" spans="15:15" x14ac:dyDescent="0.3">
      <c r="O41278" s="1"/>
    </row>
    <row r="41279" spans="15:15" x14ac:dyDescent="0.3">
      <c r="O41279" s="1"/>
    </row>
    <row r="41280" spans="15:15" x14ac:dyDescent="0.3">
      <c r="O41280" s="1"/>
    </row>
    <row r="41281" spans="15:15" x14ac:dyDescent="0.3">
      <c r="O41281" s="1"/>
    </row>
    <row r="41282" spans="15:15" x14ac:dyDescent="0.3">
      <c r="O41282" s="1"/>
    </row>
    <row r="41283" spans="15:15" x14ac:dyDescent="0.3">
      <c r="O41283" s="1"/>
    </row>
    <row r="41284" spans="15:15" x14ac:dyDescent="0.3">
      <c r="O41284" s="1"/>
    </row>
    <row r="41285" spans="15:15" x14ac:dyDescent="0.3">
      <c r="O41285" s="1"/>
    </row>
    <row r="41286" spans="15:15" x14ac:dyDescent="0.3">
      <c r="O41286" s="1"/>
    </row>
    <row r="41287" spans="15:15" x14ac:dyDescent="0.3">
      <c r="O41287" s="1"/>
    </row>
    <row r="41288" spans="15:15" x14ac:dyDescent="0.3">
      <c r="O41288" s="1"/>
    </row>
    <row r="41289" spans="15:15" x14ac:dyDescent="0.3">
      <c r="O41289" s="1"/>
    </row>
    <row r="41290" spans="15:15" x14ac:dyDescent="0.3">
      <c r="O41290" s="1"/>
    </row>
    <row r="41291" spans="15:15" x14ac:dyDescent="0.3">
      <c r="O41291" s="1"/>
    </row>
    <row r="41292" spans="15:15" x14ac:dyDescent="0.3">
      <c r="O41292" s="1"/>
    </row>
    <row r="41293" spans="15:15" x14ac:dyDescent="0.3">
      <c r="O41293" s="1"/>
    </row>
    <row r="41294" spans="15:15" x14ac:dyDescent="0.3">
      <c r="O41294" s="1"/>
    </row>
    <row r="41295" spans="15:15" x14ac:dyDescent="0.3">
      <c r="O41295" s="1"/>
    </row>
    <row r="41296" spans="15:15" x14ac:dyDescent="0.3">
      <c r="O41296" s="1"/>
    </row>
    <row r="41297" spans="15:15" x14ac:dyDescent="0.3">
      <c r="O41297" s="1"/>
    </row>
    <row r="41298" spans="15:15" x14ac:dyDescent="0.3">
      <c r="O41298" s="1"/>
    </row>
    <row r="41299" spans="15:15" x14ac:dyDescent="0.3">
      <c r="O41299" s="1"/>
    </row>
    <row r="41300" spans="15:15" x14ac:dyDescent="0.3">
      <c r="O41300" s="1"/>
    </row>
    <row r="41301" spans="15:15" x14ac:dyDescent="0.3">
      <c r="O41301" s="1"/>
    </row>
    <row r="41302" spans="15:15" x14ac:dyDescent="0.3">
      <c r="O41302" s="1"/>
    </row>
    <row r="41303" spans="15:15" x14ac:dyDescent="0.3">
      <c r="O41303" s="1"/>
    </row>
    <row r="41304" spans="15:15" x14ac:dyDescent="0.3">
      <c r="O41304" s="1"/>
    </row>
    <row r="41305" spans="15:15" x14ac:dyDescent="0.3">
      <c r="O41305" s="1"/>
    </row>
    <row r="41306" spans="15:15" x14ac:dyDescent="0.3">
      <c r="O41306" s="1"/>
    </row>
    <row r="41307" spans="15:15" x14ac:dyDescent="0.3">
      <c r="O41307" s="1"/>
    </row>
    <row r="41308" spans="15:15" x14ac:dyDescent="0.3">
      <c r="O41308" s="1"/>
    </row>
    <row r="41309" spans="15:15" x14ac:dyDescent="0.3">
      <c r="O41309" s="1"/>
    </row>
    <row r="41310" spans="15:15" x14ac:dyDescent="0.3">
      <c r="O41310" s="1"/>
    </row>
    <row r="41311" spans="15:15" x14ac:dyDescent="0.3">
      <c r="O41311" s="1"/>
    </row>
    <row r="41312" spans="15:15" x14ac:dyDescent="0.3">
      <c r="O41312" s="1"/>
    </row>
    <row r="41313" spans="15:15" x14ac:dyDescent="0.3">
      <c r="O41313" s="1"/>
    </row>
    <row r="41314" spans="15:15" x14ac:dyDescent="0.3">
      <c r="O41314" s="1"/>
    </row>
    <row r="41315" spans="15:15" x14ac:dyDescent="0.3">
      <c r="O41315" s="1"/>
    </row>
    <row r="41316" spans="15:15" x14ac:dyDescent="0.3">
      <c r="O41316" s="1"/>
    </row>
    <row r="41317" spans="15:15" x14ac:dyDescent="0.3">
      <c r="O41317" s="1"/>
    </row>
    <row r="41318" spans="15:15" x14ac:dyDescent="0.3">
      <c r="O41318" s="1"/>
    </row>
    <row r="41319" spans="15:15" x14ac:dyDescent="0.3">
      <c r="O41319" s="1"/>
    </row>
    <row r="41320" spans="15:15" x14ac:dyDescent="0.3">
      <c r="O41320" s="1"/>
    </row>
    <row r="41321" spans="15:15" x14ac:dyDescent="0.3">
      <c r="O41321" s="1"/>
    </row>
    <row r="41322" spans="15:15" x14ac:dyDescent="0.3">
      <c r="O41322" s="1"/>
    </row>
    <row r="41323" spans="15:15" x14ac:dyDescent="0.3">
      <c r="O41323" s="1"/>
    </row>
    <row r="41324" spans="15:15" x14ac:dyDescent="0.3">
      <c r="O41324" s="1"/>
    </row>
    <row r="41325" spans="15:15" x14ac:dyDescent="0.3">
      <c r="O41325" s="1"/>
    </row>
    <row r="41326" spans="15:15" x14ac:dyDescent="0.3">
      <c r="O41326" s="1"/>
    </row>
    <row r="41327" spans="15:15" x14ac:dyDescent="0.3">
      <c r="O41327" s="1"/>
    </row>
    <row r="41328" spans="15:15" x14ac:dyDescent="0.3">
      <c r="O41328" s="1"/>
    </row>
    <row r="41329" spans="15:15" x14ac:dyDescent="0.3">
      <c r="O41329" s="1"/>
    </row>
    <row r="41330" spans="15:15" x14ac:dyDescent="0.3">
      <c r="O41330" s="1"/>
    </row>
    <row r="41331" spans="15:15" x14ac:dyDescent="0.3">
      <c r="O41331" s="1"/>
    </row>
    <row r="41332" spans="15:15" x14ac:dyDescent="0.3">
      <c r="O41332" s="1"/>
    </row>
    <row r="41333" spans="15:15" x14ac:dyDescent="0.3">
      <c r="O41333" s="1"/>
    </row>
    <row r="41334" spans="15:15" x14ac:dyDescent="0.3">
      <c r="O41334" s="1"/>
    </row>
    <row r="41335" spans="15:15" x14ac:dyDescent="0.3">
      <c r="O41335" s="1"/>
    </row>
    <row r="41336" spans="15:15" x14ac:dyDescent="0.3">
      <c r="O41336" s="1"/>
    </row>
    <row r="41337" spans="15:15" x14ac:dyDescent="0.3">
      <c r="O41337" s="1"/>
    </row>
    <row r="41338" spans="15:15" x14ac:dyDescent="0.3">
      <c r="O41338" s="1"/>
    </row>
    <row r="41339" spans="15:15" x14ac:dyDescent="0.3">
      <c r="O41339" s="1"/>
    </row>
    <row r="41340" spans="15:15" x14ac:dyDescent="0.3">
      <c r="O41340" s="1"/>
    </row>
    <row r="41341" spans="15:15" x14ac:dyDescent="0.3">
      <c r="O41341" s="1"/>
    </row>
    <row r="41342" spans="15:15" x14ac:dyDescent="0.3">
      <c r="O41342" s="1"/>
    </row>
    <row r="41343" spans="15:15" x14ac:dyDescent="0.3">
      <c r="O41343" s="1"/>
    </row>
    <row r="41344" spans="15:15" x14ac:dyDescent="0.3">
      <c r="O41344" s="1"/>
    </row>
    <row r="41345" spans="15:15" x14ac:dyDescent="0.3">
      <c r="O41345" s="1"/>
    </row>
    <row r="41346" spans="15:15" x14ac:dyDescent="0.3">
      <c r="O41346" s="1"/>
    </row>
    <row r="41347" spans="15:15" x14ac:dyDescent="0.3">
      <c r="O41347" s="1"/>
    </row>
    <row r="41348" spans="15:15" x14ac:dyDescent="0.3">
      <c r="O41348" s="1"/>
    </row>
    <row r="41349" spans="15:15" x14ac:dyDescent="0.3">
      <c r="O41349" s="1"/>
    </row>
    <row r="41350" spans="15:15" x14ac:dyDescent="0.3">
      <c r="O41350" s="1"/>
    </row>
    <row r="41351" spans="15:15" x14ac:dyDescent="0.3">
      <c r="O41351" s="1"/>
    </row>
    <row r="41352" spans="15:15" x14ac:dyDescent="0.3">
      <c r="O41352" s="1"/>
    </row>
    <row r="41353" spans="15:15" x14ac:dyDescent="0.3">
      <c r="O41353" s="1"/>
    </row>
    <row r="41354" spans="15:15" x14ac:dyDescent="0.3">
      <c r="O41354" s="1"/>
    </row>
    <row r="41355" spans="15:15" x14ac:dyDescent="0.3">
      <c r="O41355" s="1"/>
    </row>
    <row r="41356" spans="15:15" x14ac:dyDescent="0.3">
      <c r="O41356" s="1"/>
    </row>
    <row r="41357" spans="15:15" x14ac:dyDescent="0.3">
      <c r="O41357" s="1"/>
    </row>
    <row r="41358" spans="15:15" x14ac:dyDescent="0.3">
      <c r="O41358" s="1"/>
    </row>
    <row r="41359" spans="15:15" x14ac:dyDescent="0.3">
      <c r="O41359" s="1"/>
    </row>
    <row r="41360" spans="15:15" x14ac:dyDescent="0.3">
      <c r="O41360" s="1"/>
    </row>
    <row r="41361" spans="15:15" x14ac:dyDescent="0.3">
      <c r="O41361" s="1"/>
    </row>
    <row r="41362" spans="15:15" x14ac:dyDescent="0.3">
      <c r="O41362" s="1"/>
    </row>
    <row r="41363" spans="15:15" x14ac:dyDescent="0.3">
      <c r="O41363" s="1"/>
    </row>
    <row r="41364" spans="15:15" x14ac:dyDescent="0.3">
      <c r="O41364" s="1"/>
    </row>
    <row r="41365" spans="15:15" x14ac:dyDescent="0.3">
      <c r="O41365" s="1"/>
    </row>
    <row r="41366" spans="15:15" x14ac:dyDescent="0.3">
      <c r="O41366" s="1"/>
    </row>
    <row r="41367" spans="15:15" x14ac:dyDescent="0.3">
      <c r="O41367" s="1"/>
    </row>
    <row r="41368" spans="15:15" x14ac:dyDescent="0.3">
      <c r="O41368" s="1"/>
    </row>
    <row r="41369" spans="15:15" x14ac:dyDescent="0.3">
      <c r="O41369" s="1"/>
    </row>
    <row r="41370" spans="15:15" x14ac:dyDescent="0.3">
      <c r="O41370" s="1"/>
    </row>
    <row r="41371" spans="15:15" x14ac:dyDescent="0.3">
      <c r="O41371" s="1"/>
    </row>
    <row r="41372" spans="15:15" x14ac:dyDescent="0.3">
      <c r="O41372" s="1"/>
    </row>
    <row r="41373" spans="15:15" x14ac:dyDescent="0.3">
      <c r="O41373" s="1"/>
    </row>
    <row r="41374" spans="15:15" x14ac:dyDescent="0.3">
      <c r="O41374" s="1"/>
    </row>
    <row r="41375" spans="15:15" x14ac:dyDescent="0.3">
      <c r="O41375" s="1"/>
    </row>
    <row r="41376" spans="15:15" x14ac:dyDescent="0.3">
      <c r="O41376" s="1"/>
    </row>
    <row r="41377" spans="15:15" x14ac:dyDescent="0.3">
      <c r="O41377" s="1"/>
    </row>
    <row r="41378" spans="15:15" x14ac:dyDescent="0.3">
      <c r="O41378" s="1"/>
    </row>
    <row r="41379" spans="15:15" x14ac:dyDescent="0.3">
      <c r="O41379" s="1"/>
    </row>
    <row r="41380" spans="15:15" x14ac:dyDescent="0.3">
      <c r="O41380" s="1"/>
    </row>
    <row r="41381" spans="15:15" x14ac:dyDescent="0.3">
      <c r="O41381" s="1"/>
    </row>
    <row r="41382" spans="15:15" x14ac:dyDescent="0.3">
      <c r="O41382" s="1"/>
    </row>
    <row r="41383" spans="15:15" x14ac:dyDescent="0.3">
      <c r="O41383" s="1"/>
    </row>
    <row r="41384" spans="15:15" x14ac:dyDescent="0.3">
      <c r="O41384" s="1"/>
    </row>
    <row r="41385" spans="15:15" x14ac:dyDescent="0.3">
      <c r="O41385" s="1"/>
    </row>
    <row r="41386" spans="15:15" x14ac:dyDescent="0.3">
      <c r="O41386" s="1"/>
    </row>
    <row r="41387" spans="15:15" x14ac:dyDescent="0.3">
      <c r="O41387" s="1"/>
    </row>
    <row r="41388" spans="15:15" x14ac:dyDescent="0.3">
      <c r="O41388" s="1"/>
    </row>
    <row r="41389" spans="15:15" x14ac:dyDescent="0.3">
      <c r="O41389" s="1"/>
    </row>
    <row r="41390" spans="15:15" x14ac:dyDescent="0.3">
      <c r="O41390" s="1"/>
    </row>
    <row r="41391" spans="15:15" x14ac:dyDescent="0.3">
      <c r="O41391" s="1"/>
    </row>
    <row r="41392" spans="15:15" x14ac:dyDescent="0.3">
      <c r="O41392" s="1"/>
    </row>
    <row r="41393" spans="15:15" x14ac:dyDescent="0.3">
      <c r="O41393" s="1"/>
    </row>
    <row r="41394" spans="15:15" x14ac:dyDescent="0.3">
      <c r="O41394" s="1"/>
    </row>
    <row r="41395" spans="15:15" x14ac:dyDescent="0.3">
      <c r="O41395" s="1"/>
    </row>
    <row r="41396" spans="15:15" x14ac:dyDescent="0.3">
      <c r="O41396" s="1"/>
    </row>
    <row r="41397" spans="15:15" x14ac:dyDescent="0.3">
      <c r="O41397" s="1"/>
    </row>
    <row r="41398" spans="15:15" x14ac:dyDescent="0.3">
      <c r="O41398" s="1"/>
    </row>
    <row r="41399" spans="15:15" x14ac:dyDescent="0.3">
      <c r="O41399" s="1"/>
    </row>
    <row r="41400" spans="15:15" x14ac:dyDescent="0.3">
      <c r="O41400" s="1"/>
    </row>
    <row r="41401" spans="15:15" x14ac:dyDescent="0.3">
      <c r="O41401" s="1"/>
    </row>
    <row r="41402" spans="15:15" x14ac:dyDescent="0.3">
      <c r="O41402" s="1"/>
    </row>
    <row r="41403" spans="15:15" x14ac:dyDescent="0.3">
      <c r="O41403" s="1"/>
    </row>
    <row r="41404" spans="15:15" x14ac:dyDescent="0.3">
      <c r="O41404" s="1"/>
    </row>
    <row r="41405" spans="15:15" x14ac:dyDescent="0.3">
      <c r="O41405" s="1"/>
    </row>
    <row r="41406" spans="15:15" x14ac:dyDescent="0.3">
      <c r="O41406" s="1"/>
    </row>
    <row r="41407" spans="15:15" x14ac:dyDescent="0.3">
      <c r="O41407" s="1"/>
    </row>
    <row r="41408" spans="15:15" x14ac:dyDescent="0.3">
      <c r="O41408" s="1"/>
    </row>
    <row r="41409" spans="15:15" x14ac:dyDescent="0.3">
      <c r="O41409" s="1"/>
    </row>
    <row r="41410" spans="15:15" x14ac:dyDescent="0.3">
      <c r="O41410" s="1"/>
    </row>
    <row r="41411" spans="15:15" x14ac:dyDescent="0.3">
      <c r="O41411" s="1"/>
    </row>
    <row r="41412" spans="15:15" x14ac:dyDescent="0.3">
      <c r="O41412" s="1"/>
    </row>
    <row r="41413" spans="15:15" x14ac:dyDescent="0.3">
      <c r="O41413" s="1"/>
    </row>
    <row r="41414" spans="15:15" x14ac:dyDescent="0.3">
      <c r="O41414" s="1"/>
    </row>
    <row r="41415" spans="15:15" x14ac:dyDescent="0.3">
      <c r="O41415" s="1"/>
    </row>
    <row r="41416" spans="15:15" x14ac:dyDescent="0.3">
      <c r="O41416" s="1"/>
    </row>
    <row r="41417" spans="15:15" x14ac:dyDescent="0.3">
      <c r="O41417" s="1"/>
    </row>
    <row r="41418" spans="15:15" x14ac:dyDescent="0.3">
      <c r="O41418" s="1"/>
    </row>
    <row r="41419" spans="15:15" x14ac:dyDescent="0.3">
      <c r="O41419" s="1"/>
    </row>
    <row r="41420" spans="15:15" x14ac:dyDescent="0.3">
      <c r="O41420" s="1"/>
    </row>
    <row r="41421" spans="15:15" x14ac:dyDescent="0.3">
      <c r="O41421" s="1"/>
    </row>
    <row r="41422" spans="15:15" x14ac:dyDescent="0.3">
      <c r="O41422" s="1"/>
    </row>
    <row r="41423" spans="15:15" x14ac:dyDescent="0.3">
      <c r="O41423" s="1"/>
    </row>
    <row r="41424" spans="15:15" x14ac:dyDescent="0.3">
      <c r="O41424" s="1"/>
    </row>
    <row r="41425" spans="15:15" x14ac:dyDescent="0.3">
      <c r="O41425" s="1"/>
    </row>
    <row r="41426" spans="15:15" x14ac:dyDescent="0.3">
      <c r="O41426" s="1"/>
    </row>
    <row r="41427" spans="15:15" x14ac:dyDescent="0.3">
      <c r="O41427" s="1"/>
    </row>
    <row r="41428" spans="15:15" x14ac:dyDescent="0.3">
      <c r="O41428" s="1"/>
    </row>
    <row r="41429" spans="15:15" x14ac:dyDescent="0.3">
      <c r="O41429" s="1"/>
    </row>
    <row r="41430" spans="15:15" x14ac:dyDescent="0.3">
      <c r="O41430" s="1"/>
    </row>
    <row r="41431" spans="15:15" x14ac:dyDescent="0.3">
      <c r="O41431" s="1"/>
    </row>
    <row r="41432" spans="15:15" x14ac:dyDescent="0.3">
      <c r="O41432" s="1"/>
    </row>
    <row r="41433" spans="15:15" x14ac:dyDescent="0.3">
      <c r="O41433" s="1"/>
    </row>
    <row r="41434" spans="15:15" x14ac:dyDescent="0.3">
      <c r="O41434" s="1"/>
    </row>
    <row r="41435" spans="15:15" x14ac:dyDescent="0.3">
      <c r="O41435" s="1"/>
    </row>
    <row r="41436" spans="15:15" x14ac:dyDescent="0.3">
      <c r="O41436" s="1"/>
    </row>
    <row r="41437" spans="15:15" x14ac:dyDescent="0.3">
      <c r="O41437" s="1"/>
    </row>
    <row r="41438" spans="15:15" x14ac:dyDescent="0.3">
      <c r="O41438" s="1"/>
    </row>
    <row r="41439" spans="15:15" x14ac:dyDescent="0.3">
      <c r="O41439" s="1"/>
    </row>
    <row r="41440" spans="15:15" x14ac:dyDescent="0.3">
      <c r="O41440" s="1"/>
    </row>
    <row r="41441" spans="15:15" x14ac:dyDescent="0.3">
      <c r="O41441" s="1"/>
    </row>
    <row r="41442" spans="15:15" x14ac:dyDescent="0.3">
      <c r="O41442" s="1"/>
    </row>
    <row r="41443" spans="15:15" x14ac:dyDescent="0.3">
      <c r="O41443" s="1"/>
    </row>
    <row r="41444" spans="15:15" x14ac:dyDescent="0.3">
      <c r="O41444" s="1"/>
    </row>
    <row r="41445" spans="15:15" x14ac:dyDescent="0.3">
      <c r="O41445" s="1"/>
    </row>
    <row r="41446" spans="15:15" x14ac:dyDescent="0.3">
      <c r="O41446" s="1"/>
    </row>
    <row r="41447" spans="15:15" x14ac:dyDescent="0.3">
      <c r="O41447" s="1"/>
    </row>
    <row r="41448" spans="15:15" x14ac:dyDescent="0.3">
      <c r="O41448" s="1"/>
    </row>
    <row r="41449" spans="15:15" x14ac:dyDescent="0.3">
      <c r="O41449" s="1"/>
    </row>
    <row r="41450" spans="15:15" x14ac:dyDescent="0.3">
      <c r="O41450" s="1"/>
    </row>
    <row r="41451" spans="15:15" x14ac:dyDescent="0.3">
      <c r="O41451" s="1"/>
    </row>
    <row r="41452" spans="15:15" x14ac:dyDescent="0.3">
      <c r="O41452" s="1"/>
    </row>
    <row r="41453" spans="15:15" x14ac:dyDescent="0.3">
      <c r="O41453" s="1"/>
    </row>
    <row r="41454" spans="15:15" x14ac:dyDescent="0.3">
      <c r="O41454" s="1"/>
    </row>
    <row r="41455" spans="15:15" x14ac:dyDescent="0.3">
      <c r="O41455" s="1"/>
    </row>
    <row r="41456" spans="15:15" x14ac:dyDescent="0.3">
      <c r="O41456" s="1"/>
    </row>
    <row r="41457" spans="15:15" x14ac:dyDescent="0.3">
      <c r="O41457" s="1"/>
    </row>
    <row r="41458" spans="15:15" x14ac:dyDescent="0.3">
      <c r="O41458" s="1"/>
    </row>
    <row r="41459" spans="15:15" x14ac:dyDescent="0.3">
      <c r="O41459" s="1"/>
    </row>
    <row r="41460" spans="15:15" x14ac:dyDescent="0.3">
      <c r="O41460" s="1"/>
    </row>
    <row r="41461" spans="15:15" x14ac:dyDescent="0.3">
      <c r="O41461" s="1"/>
    </row>
    <row r="41462" spans="15:15" x14ac:dyDescent="0.3">
      <c r="O41462" s="1"/>
    </row>
    <row r="41463" spans="15:15" x14ac:dyDescent="0.3">
      <c r="O41463" s="1"/>
    </row>
    <row r="41464" spans="15:15" x14ac:dyDescent="0.3">
      <c r="O41464" s="1"/>
    </row>
    <row r="41465" spans="15:15" x14ac:dyDescent="0.3">
      <c r="O41465" s="1"/>
    </row>
    <row r="41466" spans="15:15" x14ac:dyDescent="0.3">
      <c r="O41466" s="1"/>
    </row>
    <row r="41467" spans="15:15" x14ac:dyDescent="0.3">
      <c r="O41467" s="1"/>
    </row>
    <row r="41468" spans="15:15" x14ac:dyDescent="0.3">
      <c r="O41468" s="1"/>
    </row>
    <row r="41469" spans="15:15" x14ac:dyDescent="0.3">
      <c r="O41469" s="1"/>
    </row>
    <row r="41470" spans="15:15" x14ac:dyDescent="0.3">
      <c r="O41470" s="1"/>
    </row>
    <row r="41471" spans="15:15" x14ac:dyDescent="0.3">
      <c r="O41471" s="1"/>
    </row>
    <row r="41472" spans="15:15" x14ac:dyDescent="0.3">
      <c r="O41472" s="1"/>
    </row>
    <row r="41473" spans="15:15" x14ac:dyDescent="0.3">
      <c r="O41473" s="1"/>
    </row>
    <row r="41474" spans="15:15" x14ac:dyDescent="0.3">
      <c r="O41474" s="1"/>
    </row>
    <row r="41475" spans="15:15" x14ac:dyDescent="0.3">
      <c r="O41475" s="1"/>
    </row>
    <row r="41476" spans="15:15" x14ac:dyDescent="0.3">
      <c r="O41476" s="1"/>
    </row>
    <row r="41477" spans="15:15" x14ac:dyDescent="0.3">
      <c r="O41477" s="1"/>
    </row>
    <row r="41478" spans="15:15" x14ac:dyDescent="0.3">
      <c r="O41478" s="1"/>
    </row>
    <row r="41479" spans="15:15" x14ac:dyDescent="0.3">
      <c r="O41479" s="1"/>
    </row>
    <row r="41480" spans="15:15" x14ac:dyDescent="0.3">
      <c r="O41480" s="1"/>
    </row>
    <row r="41481" spans="15:15" x14ac:dyDescent="0.3">
      <c r="O41481" s="1"/>
    </row>
    <row r="41482" spans="15:15" x14ac:dyDescent="0.3">
      <c r="O41482" s="1"/>
    </row>
    <row r="41483" spans="15:15" x14ac:dyDescent="0.3">
      <c r="O41483" s="1"/>
    </row>
    <row r="41484" spans="15:15" x14ac:dyDescent="0.3">
      <c r="O41484" s="1"/>
    </row>
    <row r="41485" spans="15:15" x14ac:dyDescent="0.3">
      <c r="O41485" s="1"/>
    </row>
    <row r="41486" spans="15:15" x14ac:dyDescent="0.3">
      <c r="O41486" s="1"/>
    </row>
    <row r="41487" spans="15:15" x14ac:dyDescent="0.3">
      <c r="O41487" s="1"/>
    </row>
    <row r="41488" spans="15:15" x14ac:dyDescent="0.3">
      <c r="O41488" s="1"/>
    </row>
    <row r="41489" spans="15:15" x14ac:dyDescent="0.3">
      <c r="O41489" s="1"/>
    </row>
    <row r="41490" spans="15:15" x14ac:dyDescent="0.3">
      <c r="O41490" s="1"/>
    </row>
    <row r="41491" spans="15:15" x14ac:dyDescent="0.3">
      <c r="O41491" s="1"/>
    </row>
    <row r="41492" spans="15:15" x14ac:dyDescent="0.3">
      <c r="O41492" s="1"/>
    </row>
    <row r="41493" spans="15:15" x14ac:dyDescent="0.3">
      <c r="O41493" s="1"/>
    </row>
    <row r="41494" spans="15:15" x14ac:dyDescent="0.3">
      <c r="O41494" s="1"/>
    </row>
    <row r="41495" spans="15:15" x14ac:dyDescent="0.3">
      <c r="O41495" s="1"/>
    </row>
    <row r="41496" spans="15:15" x14ac:dyDescent="0.3">
      <c r="O41496" s="1"/>
    </row>
    <row r="41497" spans="15:15" x14ac:dyDescent="0.3">
      <c r="O41497" s="1"/>
    </row>
    <row r="41498" spans="15:15" x14ac:dyDescent="0.3">
      <c r="O41498" s="1"/>
    </row>
    <row r="41499" spans="15:15" x14ac:dyDescent="0.3">
      <c r="O41499" s="1"/>
    </row>
    <row r="41500" spans="15:15" x14ac:dyDescent="0.3">
      <c r="O41500" s="1"/>
    </row>
    <row r="41501" spans="15:15" x14ac:dyDescent="0.3">
      <c r="O41501" s="1"/>
    </row>
    <row r="41502" spans="15:15" x14ac:dyDescent="0.3">
      <c r="O41502" s="1"/>
    </row>
    <row r="41503" spans="15:15" x14ac:dyDescent="0.3">
      <c r="O41503" s="1"/>
    </row>
    <row r="41504" spans="15:15" x14ac:dyDescent="0.3">
      <c r="O41504" s="1"/>
    </row>
    <row r="41505" spans="15:15" x14ac:dyDescent="0.3">
      <c r="O41505" s="1"/>
    </row>
    <row r="41506" spans="15:15" x14ac:dyDescent="0.3">
      <c r="O41506" s="1"/>
    </row>
    <row r="41507" spans="15:15" x14ac:dyDescent="0.3">
      <c r="O41507" s="1"/>
    </row>
    <row r="41508" spans="15:15" x14ac:dyDescent="0.3">
      <c r="O41508" s="1"/>
    </row>
    <row r="41509" spans="15:15" x14ac:dyDescent="0.3">
      <c r="O41509" s="1"/>
    </row>
    <row r="41510" spans="15:15" x14ac:dyDescent="0.3">
      <c r="O41510" s="1"/>
    </row>
    <row r="41511" spans="15:15" x14ac:dyDescent="0.3">
      <c r="O41511" s="1"/>
    </row>
    <row r="41512" spans="15:15" x14ac:dyDescent="0.3">
      <c r="O41512" s="1"/>
    </row>
    <row r="41513" spans="15:15" x14ac:dyDescent="0.3">
      <c r="O41513" s="1"/>
    </row>
    <row r="41514" spans="15:15" x14ac:dyDescent="0.3">
      <c r="O41514" s="1"/>
    </row>
    <row r="41515" spans="15:15" x14ac:dyDescent="0.3">
      <c r="O41515" s="1"/>
    </row>
    <row r="41516" spans="15:15" x14ac:dyDescent="0.3">
      <c r="O41516" s="1"/>
    </row>
    <row r="41517" spans="15:15" x14ac:dyDescent="0.3">
      <c r="O41517" s="1"/>
    </row>
    <row r="41518" spans="15:15" x14ac:dyDescent="0.3">
      <c r="O41518" s="1"/>
    </row>
    <row r="41519" spans="15:15" x14ac:dyDescent="0.3">
      <c r="O41519" s="1"/>
    </row>
    <row r="41520" spans="15:15" x14ac:dyDescent="0.3">
      <c r="O41520" s="1"/>
    </row>
    <row r="41521" spans="15:15" x14ac:dyDescent="0.3">
      <c r="O41521" s="1"/>
    </row>
    <row r="41522" spans="15:15" x14ac:dyDescent="0.3">
      <c r="O41522" s="1"/>
    </row>
    <row r="41523" spans="15:15" x14ac:dyDescent="0.3">
      <c r="O41523" s="1"/>
    </row>
    <row r="41524" spans="15:15" x14ac:dyDescent="0.3">
      <c r="O41524" s="1"/>
    </row>
    <row r="41525" spans="15:15" x14ac:dyDescent="0.3">
      <c r="O41525" s="1"/>
    </row>
    <row r="41526" spans="15:15" x14ac:dyDescent="0.3">
      <c r="O41526" s="1"/>
    </row>
    <row r="41527" spans="15:15" x14ac:dyDescent="0.3">
      <c r="O41527" s="1"/>
    </row>
    <row r="41528" spans="15:15" x14ac:dyDescent="0.3">
      <c r="O41528" s="1"/>
    </row>
    <row r="41529" spans="15:15" x14ac:dyDescent="0.3">
      <c r="O41529" s="1"/>
    </row>
    <row r="41530" spans="15:15" x14ac:dyDescent="0.3">
      <c r="O41530" s="1"/>
    </row>
    <row r="41531" spans="15:15" x14ac:dyDescent="0.3">
      <c r="O41531" s="1"/>
    </row>
    <row r="41532" spans="15:15" x14ac:dyDescent="0.3">
      <c r="O41532" s="1"/>
    </row>
    <row r="41533" spans="15:15" x14ac:dyDescent="0.3">
      <c r="O41533" s="1"/>
    </row>
    <row r="41534" spans="15:15" x14ac:dyDescent="0.3">
      <c r="O41534" s="1"/>
    </row>
    <row r="41535" spans="15:15" x14ac:dyDescent="0.3">
      <c r="O41535" s="1"/>
    </row>
    <row r="41536" spans="15:15" x14ac:dyDescent="0.3">
      <c r="O41536" s="1"/>
    </row>
    <row r="41537" spans="15:15" x14ac:dyDescent="0.3">
      <c r="O41537" s="1"/>
    </row>
    <row r="41538" spans="15:15" x14ac:dyDescent="0.3">
      <c r="O41538" s="1"/>
    </row>
    <row r="41539" spans="15:15" x14ac:dyDescent="0.3">
      <c r="O41539" s="1"/>
    </row>
    <row r="41540" spans="15:15" x14ac:dyDescent="0.3">
      <c r="O41540" s="1"/>
    </row>
    <row r="41541" spans="15:15" x14ac:dyDescent="0.3">
      <c r="O41541" s="1"/>
    </row>
    <row r="41542" spans="15:15" x14ac:dyDescent="0.3">
      <c r="O41542" s="1"/>
    </row>
    <row r="41543" spans="15:15" x14ac:dyDescent="0.3">
      <c r="O41543" s="1"/>
    </row>
    <row r="41544" spans="15:15" x14ac:dyDescent="0.3">
      <c r="O41544" s="1"/>
    </row>
    <row r="41545" spans="15:15" x14ac:dyDescent="0.3">
      <c r="O41545" s="1"/>
    </row>
    <row r="41546" spans="15:15" x14ac:dyDescent="0.3">
      <c r="O41546" s="1"/>
    </row>
    <row r="41547" spans="15:15" x14ac:dyDescent="0.3">
      <c r="O41547" s="1"/>
    </row>
    <row r="41548" spans="15:15" x14ac:dyDescent="0.3">
      <c r="O41548" s="1"/>
    </row>
    <row r="41549" spans="15:15" x14ac:dyDescent="0.3">
      <c r="O41549" s="1"/>
    </row>
    <row r="41550" spans="15:15" x14ac:dyDescent="0.3">
      <c r="O41550" s="1"/>
    </row>
    <row r="41551" spans="15:15" x14ac:dyDescent="0.3">
      <c r="O41551" s="1"/>
    </row>
    <row r="41552" spans="15:15" x14ac:dyDescent="0.3">
      <c r="O41552" s="1"/>
    </row>
    <row r="41553" spans="15:15" x14ac:dyDescent="0.3">
      <c r="O41553" s="1"/>
    </row>
    <row r="41554" spans="15:15" x14ac:dyDescent="0.3">
      <c r="O41554" s="1"/>
    </row>
    <row r="41555" spans="15:15" x14ac:dyDescent="0.3">
      <c r="O41555" s="1"/>
    </row>
    <row r="41556" spans="15:15" x14ac:dyDescent="0.3">
      <c r="O41556" s="1"/>
    </row>
    <row r="41557" spans="15:15" x14ac:dyDescent="0.3">
      <c r="O41557" s="1"/>
    </row>
    <row r="41558" spans="15:15" x14ac:dyDescent="0.3">
      <c r="O41558" s="1"/>
    </row>
    <row r="41559" spans="15:15" x14ac:dyDescent="0.3">
      <c r="O41559" s="1"/>
    </row>
    <row r="41560" spans="15:15" x14ac:dyDescent="0.3">
      <c r="O41560" s="1"/>
    </row>
    <row r="41561" spans="15:15" x14ac:dyDescent="0.3">
      <c r="O41561" s="1"/>
    </row>
    <row r="41562" spans="15:15" x14ac:dyDescent="0.3">
      <c r="O41562" s="1"/>
    </row>
    <row r="41563" spans="15:15" x14ac:dyDescent="0.3">
      <c r="O41563" s="1"/>
    </row>
    <row r="41564" spans="15:15" x14ac:dyDescent="0.3">
      <c r="O41564" s="1"/>
    </row>
    <row r="41565" spans="15:15" x14ac:dyDescent="0.3">
      <c r="O41565" s="1"/>
    </row>
    <row r="41566" spans="15:15" x14ac:dyDescent="0.3">
      <c r="O41566" s="1"/>
    </row>
    <row r="41567" spans="15:15" x14ac:dyDescent="0.3">
      <c r="O41567" s="1"/>
    </row>
    <row r="41568" spans="15:15" x14ac:dyDescent="0.3">
      <c r="O41568" s="1"/>
    </row>
    <row r="41569" spans="15:15" x14ac:dyDescent="0.3">
      <c r="O41569" s="1"/>
    </row>
    <row r="41570" spans="15:15" x14ac:dyDescent="0.3">
      <c r="O41570" s="1"/>
    </row>
    <row r="41571" spans="15:15" x14ac:dyDescent="0.3">
      <c r="O41571" s="1"/>
    </row>
    <row r="41572" spans="15:15" x14ac:dyDescent="0.3">
      <c r="O41572" s="1"/>
    </row>
    <row r="41573" spans="15:15" x14ac:dyDescent="0.3">
      <c r="O41573" s="1"/>
    </row>
    <row r="41574" spans="15:15" x14ac:dyDescent="0.3">
      <c r="O41574" s="1"/>
    </row>
    <row r="41575" spans="15:15" x14ac:dyDescent="0.3">
      <c r="O41575" s="1"/>
    </row>
    <row r="41576" spans="15:15" x14ac:dyDescent="0.3">
      <c r="O41576" s="1"/>
    </row>
    <row r="41577" spans="15:15" x14ac:dyDescent="0.3">
      <c r="O41577" s="1"/>
    </row>
    <row r="41578" spans="15:15" x14ac:dyDescent="0.3">
      <c r="O41578" s="1"/>
    </row>
    <row r="41579" spans="15:15" x14ac:dyDescent="0.3">
      <c r="O41579" s="1"/>
    </row>
    <row r="41580" spans="15:15" x14ac:dyDescent="0.3">
      <c r="O41580" s="1"/>
    </row>
    <row r="41581" spans="15:15" x14ac:dyDescent="0.3">
      <c r="O41581" s="1"/>
    </row>
    <row r="41582" spans="15:15" x14ac:dyDescent="0.3">
      <c r="O41582" s="1"/>
    </row>
    <row r="41583" spans="15:15" x14ac:dyDescent="0.3">
      <c r="O41583" s="1"/>
    </row>
    <row r="41584" spans="15:15" x14ac:dyDescent="0.3">
      <c r="O41584" s="1"/>
    </row>
    <row r="41585" spans="15:15" x14ac:dyDescent="0.3">
      <c r="O41585" s="1"/>
    </row>
    <row r="41586" spans="15:15" x14ac:dyDescent="0.3">
      <c r="O41586" s="1"/>
    </row>
    <row r="41587" spans="15:15" x14ac:dyDescent="0.3">
      <c r="O41587" s="1"/>
    </row>
    <row r="41588" spans="15:15" x14ac:dyDescent="0.3">
      <c r="O41588" s="1"/>
    </row>
    <row r="41589" spans="15:15" x14ac:dyDescent="0.3">
      <c r="O41589" s="1"/>
    </row>
    <row r="41590" spans="15:15" x14ac:dyDescent="0.3">
      <c r="O41590" s="1"/>
    </row>
    <row r="41591" spans="15:15" x14ac:dyDescent="0.3">
      <c r="O41591" s="1"/>
    </row>
    <row r="41592" spans="15:15" x14ac:dyDescent="0.3">
      <c r="O41592" s="1"/>
    </row>
    <row r="41593" spans="15:15" x14ac:dyDescent="0.3">
      <c r="O41593" s="1"/>
    </row>
    <row r="41594" spans="15:15" x14ac:dyDescent="0.3">
      <c r="O41594" s="1"/>
    </row>
    <row r="41595" spans="15:15" x14ac:dyDescent="0.3">
      <c r="O41595" s="1"/>
    </row>
    <row r="41596" spans="15:15" x14ac:dyDescent="0.3">
      <c r="O41596" s="1"/>
    </row>
    <row r="41597" spans="15:15" x14ac:dyDescent="0.3">
      <c r="O41597" s="1"/>
    </row>
    <row r="41598" spans="15:15" x14ac:dyDescent="0.3">
      <c r="O41598" s="1"/>
    </row>
    <row r="41599" spans="15:15" x14ac:dyDescent="0.3">
      <c r="O41599" s="1"/>
    </row>
    <row r="41600" spans="15:15" x14ac:dyDescent="0.3">
      <c r="O41600" s="1"/>
    </row>
    <row r="41601" spans="15:15" x14ac:dyDescent="0.3">
      <c r="O41601" s="1"/>
    </row>
    <row r="41602" spans="15:15" x14ac:dyDescent="0.3">
      <c r="O41602" s="1"/>
    </row>
    <row r="41603" spans="15:15" x14ac:dyDescent="0.3">
      <c r="O41603" s="1"/>
    </row>
    <row r="41604" spans="15:15" x14ac:dyDescent="0.3">
      <c r="O41604" s="1"/>
    </row>
    <row r="41605" spans="15:15" x14ac:dyDescent="0.3">
      <c r="O41605" s="1"/>
    </row>
    <row r="41606" spans="15:15" x14ac:dyDescent="0.3">
      <c r="O41606" s="1"/>
    </row>
    <row r="41607" spans="15:15" x14ac:dyDescent="0.3">
      <c r="O41607" s="1"/>
    </row>
    <row r="41608" spans="15:15" x14ac:dyDescent="0.3">
      <c r="O41608" s="1"/>
    </row>
    <row r="41609" spans="15:15" x14ac:dyDescent="0.3">
      <c r="O41609" s="1"/>
    </row>
    <row r="41610" spans="15:15" x14ac:dyDescent="0.3">
      <c r="O41610" s="1"/>
    </row>
    <row r="41611" spans="15:15" x14ac:dyDescent="0.3">
      <c r="O41611" s="1"/>
    </row>
    <row r="41612" spans="15:15" x14ac:dyDescent="0.3">
      <c r="O41612" s="1"/>
    </row>
    <row r="41613" spans="15:15" x14ac:dyDescent="0.3">
      <c r="O41613" s="1"/>
    </row>
    <row r="41614" spans="15:15" x14ac:dyDescent="0.3">
      <c r="O41614" s="1"/>
    </row>
    <row r="41615" spans="15:15" x14ac:dyDescent="0.3">
      <c r="O41615" s="1"/>
    </row>
    <row r="41616" spans="15:15" x14ac:dyDescent="0.3">
      <c r="O41616" s="1"/>
    </row>
    <row r="41617" spans="15:15" x14ac:dyDescent="0.3">
      <c r="O41617" s="1"/>
    </row>
    <row r="41618" spans="15:15" x14ac:dyDescent="0.3">
      <c r="O41618" s="1"/>
    </row>
    <row r="41619" spans="15:15" x14ac:dyDescent="0.3">
      <c r="O41619" s="1"/>
    </row>
    <row r="41620" spans="15:15" x14ac:dyDescent="0.3">
      <c r="O41620" s="1"/>
    </row>
    <row r="41621" spans="15:15" x14ac:dyDescent="0.3">
      <c r="O41621" s="1"/>
    </row>
    <row r="41622" spans="15:15" x14ac:dyDescent="0.3">
      <c r="O41622" s="1"/>
    </row>
    <row r="41623" spans="15:15" x14ac:dyDescent="0.3">
      <c r="O41623" s="1"/>
    </row>
    <row r="41624" spans="15:15" x14ac:dyDescent="0.3">
      <c r="O41624" s="1"/>
    </row>
    <row r="41625" spans="15:15" x14ac:dyDescent="0.3">
      <c r="O41625" s="1"/>
    </row>
    <row r="41626" spans="15:15" x14ac:dyDescent="0.3">
      <c r="O41626" s="1"/>
    </row>
    <row r="41627" spans="15:15" x14ac:dyDescent="0.3">
      <c r="O41627" s="1"/>
    </row>
    <row r="41628" spans="15:15" x14ac:dyDescent="0.3">
      <c r="O41628" s="1"/>
    </row>
    <row r="41629" spans="15:15" x14ac:dyDescent="0.3">
      <c r="O41629" s="1"/>
    </row>
    <row r="41630" spans="15:15" x14ac:dyDescent="0.3">
      <c r="O41630" s="1"/>
    </row>
    <row r="41631" spans="15:15" x14ac:dyDescent="0.3">
      <c r="O41631" s="1"/>
    </row>
    <row r="41632" spans="15:15" x14ac:dyDescent="0.3">
      <c r="O41632" s="1"/>
    </row>
    <row r="41633" spans="15:15" x14ac:dyDescent="0.3">
      <c r="O41633" s="1"/>
    </row>
    <row r="41634" spans="15:15" x14ac:dyDescent="0.3">
      <c r="O41634" s="1"/>
    </row>
    <row r="41635" spans="15:15" x14ac:dyDescent="0.3">
      <c r="O41635" s="1"/>
    </row>
    <row r="41636" spans="15:15" x14ac:dyDescent="0.3">
      <c r="O41636" s="1"/>
    </row>
    <row r="41637" spans="15:15" x14ac:dyDescent="0.3">
      <c r="O41637" s="1"/>
    </row>
    <row r="41638" spans="15:15" x14ac:dyDescent="0.3">
      <c r="O41638" s="1"/>
    </row>
    <row r="41639" spans="15:15" x14ac:dyDescent="0.3">
      <c r="O41639" s="1"/>
    </row>
    <row r="41640" spans="15:15" x14ac:dyDescent="0.3">
      <c r="O41640" s="1"/>
    </row>
    <row r="41641" spans="15:15" x14ac:dyDescent="0.3">
      <c r="O41641" s="1"/>
    </row>
    <row r="41642" spans="15:15" x14ac:dyDescent="0.3">
      <c r="O41642" s="1"/>
    </row>
    <row r="41643" spans="15:15" x14ac:dyDescent="0.3">
      <c r="O41643" s="1"/>
    </row>
    <row r="41644" spans="15:15" x14ac:dyDescent="0.3">
      <c r="O41644" s="1"/>
    </row>
    <row r="41645" spans="15:15" x14ac:dyDescent="0.3">
      <c r="O41645" s="1"/>
    </row>
    <row r="41646" spans="15:15" x14ac:dyDescent="0.3">
      <c r="O41646" s="1"/>
    </row>
    <row r="41647" spans="15:15" x14ac:dyDescent="0.3">
      <c r="O41647" s="1"/>
    </row>
    <row r="41648" spans="15:15" x14ac:dyDescent="0.3">
      <c r="O41648" s="1"/>
    </row>
    <row r="41649" spans="15:15" x14ac:dyDescent="0.3">
      <c r="O41649" s="1"/>
    </row>
    <row r="41650" spans="15:15" x14ac:dyDescent="0.3">
      <c r="O41650" s="1"/>
    </row>
    <row r="41651" spans="15:15" x14ac:dyDescent="0.3">
      <c r="O41651" s="1"/>
    </row>
    <row r="41652" spans="15:15" x14ac:dyDescent="0.3">
      <c r="O41652" s="1"/>
    </row>
    <row r="41653" spans="15:15" x14ac:dyDescent="0.3">
      <c r="O41653" s="1"/>
    </row>
    <row r="41654" spans="15:15" x14ac:dyDescent="0.3">
      <c r="O41654" s="1"/>
    </row>
    <row r="41655" spans="15:15" x14ac:dyDescent="0.3">
      <c r="O41655" s="1"/>
    </row>
    <row r="41656" spans="15:15" x14ac:dyDescent="0.3">
      <c r="O41656" s="1"/>
    </row>
    <row r="41657" spans="15:15" x14ac:dyDescent="0.3">
      <c r="O41657" s="1"/>
    </row>
    <row r="41658" spans="15:15" x14ac:dyDescent="0.3">
      <c r="O41658" s="1"/>
    </row>
    <row r="41659" spans="15:15" x14ac:dyDescent="0.3">
      <c r="O41659" s="1"/>
    </row>
    <row r="41660" spans="15:15" x14ac:dyDescent="0.3">
      <c r="O41660" s="1"/>
    </row>
    <row r="41661" spans="15:15" x14ac:dyDescent="0.3">
      <c r="O41661" s="1"/>
    </row>
    <row r="41662" spans="15:15" x14ac:dyDescent="0.3">
      <c r="O41662" s="1"/>
    </row>
    <row r="41663" spans="15:15" x14ac:dyDescent="0.3">
      <c r="O41663" s="1"/>
    </row>
    <row r="41664" spans="15:15" x14ac:dyDescent="0.3">
      <c r="O41664" s="1"/>
    </row>
    <row r="41665" spans="15:15" x14ac:dyDescent="0.3">
      <c r="O41665" s="1"/>
    </row>
    <row r="41666" spans="15:15" x14ac:dyDescent="0.3">
      <c r="O41666" s="1"/>
    </row>
    <row r="41667" spans="15:15" x14ac:dyDescent="0.3">
      <c r="O41667" s="1"/>
    </row>
    <row r="41668" spans="15:15" x14ac:dyDescent="0.3">
      <c r="O41668" s="1"/>
    </row>
    <row r="41669" spans="15:15" x14ac:dyDescent="0.3">
      <c r="O41669" s="1"/>
    </row>
    <row r="41670" spans="15:15" x14ac:dyDescent="0.3">
      <c r="O41670" s="1"/>
    </row>
    <row r="41671" spans="15:15" x14ac:dyDescent="0.3">
      <c r="O41671" s="1"/>
    </row>
    <row r="41672" spans="15:15" x14ac:dyDescent="0.3">
      <c r="O41672" s="1"/>
    </row>
    <row r="41673" spans="15:15" x14ac:dyDescent="0.3">
      <c r="O41673" s="1"/>
    </row>
    <row r="41674" spans="15:15" x14ac:dyDescent="0.3">
      <c r="O41674" s="1"/>
    </row>
    <row r="41675" spans="15:15" x14ac:dyDescent="0.3">
      <c r="O41675" s="1"/>
    </row>
    <row r="41676" spans="15:15" x14ac:dyDescent="0.3">
      <c r="O41676" s="1"/>
    </row>
    <row r="41677" spans="15:15" x14ac:dyDescent="0.3">
      <c r="O41677" s="1"/>
    </row>
    <row r="41678" spans="15:15" x14ac:dyDescent="0.3">
      <c r="O41678" s="1"/>
    </row>
    <row r="41679" spans="15:15" x14ac:dyDescent="0.3">
      <c r="O41679" s="1"/>
    </row>
    <row r="41680" spans="15:15" x14ac:dyDescent="0.3">
      <c r="O41680" s="1"/>
    </row>
    <row r="41681" spans="15:15" x14ac:dyDescent="0.3">
      <c r="O41681" s="1"/>
    </row>
    <row r="41682" spans="15:15" x14ac:dyDescent="0.3">
      <c r="O41682" s="1"/>
    </row>
    <row r="41683" spans="15:15" x14ac:dyDescent="0.3">
      <c r="O41683" s="1"/>
    </row>
    <row r="41684" spans="15:15" x14ac:dyDescent="0.3">
      <c r="O41684" s="1"/>
    </row>
    <row r="41685" spans="15:15" x14ac:dyDescent="0.3">
      <c r="O41685" s="1"/>
    </row>
    <row r="41686" spans="15:15" x14ac:dyDescent="0.3">
      <c r="O41686" s="1"/>
    </row>
    <row r="41687" spans="15:15" x14ac:dyDescent="0.3">
      <c r="O41687" s="1"/>
    </row>
    <row r="41688" spans="15:15" x14ac:dyDescent="0.3">
      <c r="O41688" s="1"/>
    </row>
    <row r="41689" spans="15:15" x14ac:dyDescent="0.3">
      <c r="O41689" s="1"/>
    </row>
    <row r="41690" spans="15:15" x14ac:dyDescent="0.3">
      <c r="O41690" s="1"/>
    </row>
    <row r="41691" spans="15:15" x14ac:dyDescent="0.3">
      <c r="O41691" s="1"/>
    </row>
    <row r="41692" spans="15:15" x14ac:dyDescent="0.3">
      <c r="O41692" s="1"/>
    </row>
    <row r="41693" spans="15:15" x14ac:dyDescent="0.3">
      <c r="O41693" s="1"/>
    </row>
    <row r="41694" spans="15:15" x14ac:dyDescent="0.3">
      <c r="O41694" s="1"/>
    </row>
    <row r="41695" spans="15:15" x14ac:dyDescent="0.3">
      <c r="O41695" s="1"/>
    </row>
    <row r="41696" spans="15:15" x14ac:dyDescent="0.3">
      <c r="O41696" s="1"/>
    </row>
    <row r="41697" spans="15:15" x14ac:dyDescent="0.3">
      <c r="O41697" s="1"/>
    </row>
    <row r="41698" spans="15:15" x14ac:dyDescent="0.3">
      <c r="O41698" s="1"/>
    </row>
    <row r="41699" spans="15:15" x14ac:dyDescent="0.3">
      <c r="O41699" s="1"/>
    </row>
    <row r="41700" spans="15:15" x14ac:dyDescent="0.3">
      <c r="O41700" s="1"/>
    </row>
    <row r="41701" spans="15:15" x14ac:dyDescent="0.3">
      <c r="O41701" s="1"/>
    </row>
    <row r="41702" spans="15:15" x14ac:dyDescent="0.3">
      <c r="O41702" s="1"/>
    </row>
    <row r="41703" spans="15:15" x14ac:dyDescent="0.3">
      <c r="O41703" s="1"/>
    </row>
    <row r="41704" spans="15:15" x14ac:dyDescent="0.3">
      <c r="O41704" s="1"/>
    </row>
    <row r="41705" spans="15:15" x14ac:dyDescent="0.3">
      <c r="O41705" s="1"/>
    </row>
    <row r="41706" spans="15:15" x14ac:dyDescent="0.3">
      <c r="O41706" s="1"/>
    </row>
    <row r="41707" spans="15:15" x14ac:dyDescent="0.3">
      <c r="O41707" s="1"/>
    </row>
    <row r="41708" spans="15:15" x14ac:dyDescent="0.3">
      <c r="O41708" s="1"/>
    </row>
    <row r="41709" spans="15:15" x14ac:dyDescent="0.3">
      <c r="O41709" s="1"/>
    </row>
    <row r="41710" spans="15:15" x14ac:dyDescent="0.3">
      <c r="O41710" s="1"/>
    </row>
    <row r="41711" spans="15:15" x14ac:dyDescent="0.3">
      <c r="O41711" s="1"/>
    </row>
    <row r="41712" spans="15:15" x14ac:dyDescent="0.3">
      <c r="O41712" s="1"/>
    </row>
    <row r="41713" spans="15:15" x14ac:dyDescent="0.3">
      <c r="O41713" s="1"/>
    </row>
    <row r="41714" spans="15:15" x14ac:dyDescent="0.3">
      <c r="O41714" s="1"/>
    </row>
    <row r="41715" spans="15:15" x14ac:dyDescent="0.3">
      <c r="O41715" s="1"/>
    </row>
    <row r="41716" spans="15:15" x14ac:dyDescent="0.3">
      <c r="O41716" s="1"/>
    </row>
    <row r="41717" spans="15:15" x14ac:dyDescent="0.3">
      <c r="O41717" s="1"/>
    </row>
    <row r="41718" spans="15:15" x14ac:dyDescent="0.3">
      <c r="O41718" s="1"/>
    </row>
    <row r="41719" spans="15:15" x14ac:dyDescent="0.3">
      <c r="O41719" s="1"/>
    </row>
    <row r="41720" spans="15:15" x14ac:dyDescent="0.3">
      <c r="O41720" s="1"/>
    </row>
    <row r="41721" spans="15:15" x14ac:dyDescent="0.3">
      <c r="O41721" s="1"/>
    </row>
    <row r="41722" spans="15:15" x14ac:dyDescent="0.3">
      <c r="O41722" s="1"/>
    </row>
    <row r="41723" spans="15:15" x14ac:dyDescent="0.3">
      <c r="O41723" s="1"/>
    </row>
    <row r="41724" spans="15:15" x14ac:dyDescent="0.3">
      <c r="O41724" s="1"/>
    </row>
    <row r="41725" spans="15:15" x14ac:dyDescent="0.3">
      <c r="O41725" s="1"/>
    </row>
    <row r="41726" spans="15:15" x14ac:dyDescent="0.3">
      <c r="O41726" s="1"/>
    </row>
    <row r="41727" spans="15:15" x14ac:dyDescent="0.3">
      <c r="O41727" s="1"/>
    </row>
    <row r="41728" spans="15:15" x14ac:dyDescent="0.3">
      <c r="O41728" s="1"/>
    </row>
    <row r="41729" spans="15:15" x14ac:dyDescent="0.3">
      <c r="O41729" s="1"/>
    </row>
    <row r="41730" spans="15:15" x14ac:dyDescent="0.3">
      <c r="O41730" s="1"/>
    </row>
    <row r="41731" spans="15:15" x14ac:dyDescent="0.3">
      <c r="O41731" s="1"/>
    </row>
    <row r="41732" spans="15:15" x14ac:dyDescent="0.3">
      <c r="O41732" s="1"/>
    </row>
    <row r="41733" spans="15:15" x14ac:dyDescent="0.3">
      <c r="O41733" s="1"/>
    </row>
    <row r="41734" spans="15:15" x14ac:dyDescent="0.3">
      <c r="O41734" s="1"/>
    </row>
    <row r="41735" spans="15:15" x14ac:dyDescent="0.3">
      <c r="O41735" s="1"/>
    </row>
    <row r="41736" spans="15:15" x14ac:dyDescent="0.3">
      <c r="O41736" s="1"/>
    </row>
    <row r="41737" spans="15:15" x14ac:dyDescent="0.3">
      <c r="O41737" s="1"/>
    </row>
    <row r="41738" spans="15:15" x14ac:dyDescent="0.3">
      <c r="O41738" s="1"/>
    </row>
    <row r="41739" spans="15:15" x14ac:dyDescent="0.3">
      <c r="O41739" s="1"/>
    </row>
    <row r="41740" spans="15:15" x14ac:dyDescent="0.3">
      <c r="O41740" s="1"/>
    </row>
    <row r="41741" spans="15:15" x14ac:dyDescent="0.3">
      <c r="O41741" s="1"/>
    </row>
    <row r="41742" spans="15:15" x14ac:dyDescent="0.3">
      <c r="O41742" s="1"/>
    </row>
    <row r="41743" spans="15:15" x14ac:dyDescent="0.3">
      <c r="O41743" s="1"/>
    </row>
    <row r="41744" spans="15:15" x14ac:dyDescent="0.3">
      <c r="O41744" s="1"/>
    </row>
    <row r="41745" spans="15:15" x14ac:dyDescent="0.3">
      <c r="O41745" s="1"/>
    </row>
    <row r="41746" spans="15:15" x14ac:dyDescent="0.3">
      <c r="O41746" s="1"/>
    </row>
    <row r="41747" spans="15:15" x14ac:dyDescent="0.3">
      <c r="O41747" s="1"/>
    </row>
    <row r="41748" spans="15:15" x14ac:dyDescent="0.3">
      <c r="O41748" s="1"/>
    </row>
    <row r="41749" spans="15:15" x14ac:dyDescent="0.3">
      <c r="O41749" s="1"/>
    </row>
    <row r="41750" spans="15:15" x14ac:dyDescent="0.3">
      <c r="O41750" s="1"/>
    </row>
    <row r="41751" spans="15:15" x14ac:dyDescent="0.3">
      <c r="O41751" s="1"/>
    </row>
    <row r="41752" spans="15:15" x14ac:dyDescent="0.3">
      <c r="O41752" s="1"/>
    </row>
    <row r="41753" spans="15:15" x14ac:dyDescent="0.3">
      <c r="O41753" s="1"/>
    </row>
    <row r="41754" spans="15:15" x14ac:dyDescent="0.3">
      <c r="O41754" s="1"/>
    </row>
    <row r="41755" spans="15:15" x14ac:dyDescent="0.3">
      <c r="O41755" s="1"/>
    </row>
    <row r="41756" spans="15:15" x14ac:dyDescent="0.3">
      <c r="O41756" s="1"/>
    </row>
    <row r="41757" spans="15:15" x14ac:dyDescent="0.3">
      <c r="O41757" s="1"/>
    </row>
    <row r="41758" spans="15:15" x14ac:dyDescent="0.3">
      <c r="O41758" s="1"/>
    </row>
    <row r="41759" spans="15:15" x14ac:dyDescent="0.3">
      <c r="O41759" s="1"/>
    </row>
    <row r="41760" spans="15:15" x14ac:dyDescent="0.3">
      <c r="O41760" s="1"/>
    </row>
    <row r="41761" spans="15:15" x14ac:dyDescent="0.3">
      <c r="O41761" s="1"/>
    </row>
    <row r="41762" spans="15:15" x14ac:dyDescent="0.3">
      <c r="O41762" s="1"/>
    </row>
    <row r="41763" spans="15:15" x14ac:dyDescent="0.3">
      <c r="O41763" s="1"/>
    </row>
    <row r="41764" spans="15:15" x14ac:dyDescent="0.3">
      <c r="O41764" s="1"/>
    </row>
    <row r="41765" spans="15:15" x14ac:dyDescent="0.3">
      <c r="O41765" s="1"/>
    </row>
    <row r="41766" spans="15:15" x14ac:dyDescent="0.3">
      <c r="O41766" s="1"/>
    </row>
    <row r="41767" spans="15:15" x14ac:dyDescent="0.3">
      <c r="O41767" s="1"/>
    </row>
    <row r="41768" spans="15:15" x14ac:dyDescent="0.3">
      <c r="O41768" s="1"/>
    </row>
    <row r="41769" spans="15:15" x14ac:dyDescent="0.3">
      <c r="O41769" s="1"/>
    </row>
    <row r="41770" spans="15:15" x14ac:dyDescent="0.3">
      <c r="O41770" s="1"/>
    </row>
    <row r="41771" spans="15:15" x14ac:dyDescent="0.3">
      <c r="O41771" s="1"/>
    </row>
    <row r="41772" spans="15:15" x14ac:dyDescent="0.3">
      <c r="O41772" s="1"/>
    </row>
    <row r="41773" spans="15:15" x14ac:dyDescent="0.3">
      <c r="O41773" s="1"/>
    </row>
    <row r="41774" spans="15:15" x14ac:dyDescent="0.3">
      <c r="O41774" s="1"/>
    </row>
    <row r="41775" spans="15:15" x14ac:dyDescent="0.3">
      <c r="O41775" s="1"/>
    </row>
    <row r="41776" spans="15:15" x14ac:dyDescent="0.3">
      <c r="O41776" s="1"/>
    </row>
    <row r="41777" spans="15:15" x14ac:dyDescent="0.3">
      <c r="O41777" s="1"/>
    </row>
    <row r="41778" spans="15:15" x14ac:dyDescent="0.3">
      <c r="O41778" s="1"/>
    </row>
    <row r="41779" spans="15:15" x14ac:dyDescent="0.3">
      <c r="O41779" s="1"/>
    </row>
    <row r="41780" spans="15:15" x14ac:dyDescent="0.3">
      <c r="O41780" s="1"/>
    </row>
    <row r="41781" spans="15:15" x14ac:dyDescent="0.3">
      <c r="O41781" s="1"/>
    </row>
    <row r="41782" spans="15:15" x14ac:dyDescent="0.3">
      <c r="O41782" s="1"/>
    </row>
    <row r="41783" spans="15:15" x14ac:dyDescent="0.3">
      <c r="O41783" s="1"/>
    </row>
    <row r="41784" spans="15:15" x14ac:dyDescent="0.3">
      <c r="O41784" s="1"/>
    </row>
    <row r="41785" spans="15:15" x14ac:dyDescent="0.3">
      <c r="O41785" s="1"/>
    </row>
    <row r="41786" spans="15:15" x14ac:dyDescent="0.3">
      <c r="O41786" s="1"/>
    </row>
    <row r="41787" spans="15:15" x14ac:dyDescent="0.3">
      <c r="O41787" s="1"/>
    </row>
    <row r="41788" spans="15:15" x14ac:dyDescent="0.3">
      <c r="O41788" s="1"/>
    </row>
    <row r="41789" spans="15:15" x14ac:dyDescent="0.3">
      <c r="O41789" s="1"/>
    </row>
    <row r="41790" spans="15:15" x14ac:dyDescent="0.3">
      <c r="O41790" s="1"/>
    </row>
    <row r="41791" spans="15:15" x14ac:dyDescent="0.3">
      <c r="O41791" s="1"/>
    </row>
    <row r="41792" spans="15:15" x14ac:dyDescent="0.3">
      <c r="O41792" s="1"/>
    </row>
    <row r="41793" spans="15:15" x14ac:dyDescent="0.3">
      <c r="O41793" s="1"/>
    </row>
    <row r="41794" spans="15:15" x14ac:dyDescent="0.3">
      <c r="O41794" s="1"/>
    </row>
    <row r="41795" spans="15:15" x14ac:dyDescent="0.3">
      <c r="O41795" s="1"/>
    </row>
    <row r="41796" spans="15:15" x14ac:dyDescent="0.3">
      <c r="O41796" s="1"/>
    </row>
    <row r="41797" spans="15:15" x14ac:dyDescent="0.3">
      <c r="O41797" s="1"/>
    </row>
    <row r="41798" spans="15:15" x14ac:dyDescent="0.3">
      <c r="O41798" s="1"/>
    </row>
    <row r="41799" spans="15:15" x14ac:dyDescent="0.3">
      <c r="O41799" s="1"/>
    </row>
    <row r="41800" spans="15:15" x14ac:dyDescent="0.3">
      <c r="O41800" s="1"/>
    </row>
    <row r="41801" spans="15:15" x14ac:dyDescent="0.3">
      <c r="O41801" s="1"/>
    </row>
    <row r="41802" spans="15:15" x14ac:dyDescent="0.3">
      <c r="O41802" s="1"/>
    </row>
    <row r="41803" spans="15:15" x14ac:dyDescent="0.3">
      <c r="O41803" s="1"/>
    </row>
    <row r="41804" spans="15:15" x14ac:dyDescent="0.3">
      <c r="O41804" s="1"/>
    </row>
    <row r="41805" spans="15:15" x14ac:dyDescent="0.3">
      <c r="O41805" s="1"/>
    </row>
    <row r="41806" spans="15:15" x14ac:dyDescent="0.3">
      <c r="O41806" s="1"/>
    </row>
    <row r="41807" spans="15:15" x14ac:dyDescent="0.3">
      <c r="O41807" s="1"/>
    </row>
    <row r="41808" spans="15:15" x14ac:dyDescent="0.3">
      <c r="O41808" s="1"/>
    </row>
    <row r="41809" spans="15:15" x14ac:dyDescent="0.3">
      <c r="O41809" s="1"/>
    </row>
    <row r="41810" spans="15:15" x14ac:dyDescent="0.3">
      <c r="O41810" s="1"/>
    </row>
    <row r="41811" spans="15:15" x14ac:dyDescent="0.3">
      <c r="O41811" s="1"/>
    </row>
    <row r="41812" spans="15:15" x14ac:dyDescent="0.3">
      <c r="O41812" s="1"/>
    </row>
    <row r="41813" spans="15:15" x14ac:dyDescent="0.3">
      <c r="O41813" s="1"/>
    </row>
    <row r="41814" spans="15:15" x14ac:dyDescent="0.3">
      <c r="O41814" s="1"/>
    </row>
    <row r="41815" spans="15:15" x14ac:dyDescent="0.3">
      <c r="O41815" s="1"/>
    </row>
    <row r="41816" spans="15:15" x14ac:dyDescent="0.3">
      <c r="O41816" s="1"/>
    </row>
    <row r="41817" spans="15:15" x14ac:dyDescent="0.3">
      <c r="O41817" s="1"/>
    </row>
    <row r="41818" spans="15:15" x14ac:dyDescent="0.3">
      <c r="O41818" s="1"/>
    </row>
    <row r="41819" spans="15:15" x14ac:dyDescent="0.3">
      <c r="O41819" s="1"/>
    </row>
    <row r="41820" spans="15:15" x14ac:dyDescent="0.3">
      <c r="O41820" s="1"/>
    </row>
    <row r="41821" spans="15:15" x14ac:dyDescent="0.3">
      <c r="O41821" s="1"/>
    </row>
    <row r="41822" spans="15:15" x14ac:dyDescent="0.3">
      <c r="O41822" s="1"/>
    </row>
    <row r="41823" spans="15:15" x14ac:dyDescent="0.3">
      <c r="O41823" s="1"/>
    </row>
    <row r="41824" spans="15:15" x14ac:dyDescent="0.3">
      <c r="O41824" s="1"/>
    </row>
    <row r="41825" spans="15:15" x14ac:dyDescent="0.3">
      <c r="O41825" s="1"/>
    </row>
    <row r="41826" spans="15:15" x14ac:dyDescent="0.3">
      <c r="O41826" s="1"/>
    </row>
    <row r="41827" spans="15:15" x14ac:dyDescent="0.3">
      <c r="O41827" s="1"/>
    </row>
    <row r="41828" spans="15:15" x14ac:dyDescent="0.3">
      <c r="O41828" s="1"/>
    </row>
    <row r="41829" spans="15:15" x14ac:dyDescent="0.3">
      <c r="O41829" s="1"/>
    </row>
    <row r="41830" spans="15:15" x14ac:dyDescent="0.3">
      <c r="O41830" s="1"/>
    </row>
    <row r="41831" spans="15:15" x14ac:dyDescent="0.3">
      <c r="O41831" s="1"/>
    </row>
    <row r="41832" spans="15:15" x14ac:dyDescent="0.3">
      <c r="O41832" s="1"/>
    </row>
    <row r="41833" spans="15:15" x14ac:dyDescent="0.3">
      <c r="O41833" s="1"/>
    </row>
    <row r="41834" spans="15:15" x14ac:dyDescent="0.3">
      <c r="O41834" s="1"/>
    </row>
    <row r="41835" spans="15:15" x14ac:dyDescent="0.3">
      <c r="O41835" s="1"/>
    </row>
    <row r="41836" spans="15:15" x14ac:dyDescent="0.3">
      <c r="O41836" s="1"/>
    </row>
    <row r="41837" spans="15:15" x14ac:dyDescent="0.3">
      <c r="O41837" s="1"/>
    </row>
    <row r="41838" spans="15:15" x14ac:dyDescent="0.3">
      <c r="O41838" s="1"/>
    </row>
    <row r="41839" spans="15:15" x14ac:dyDescent="0.3">
      <c r="O41839" s="1"/>
    </row>
    <row r="41840" spans="15:15" x14ac:dyDescent="0.3">
      <c r="O41840" s="1"/>
    </row>
    <row r="41841" spans="15:15" x14ac:dyDescent="0.3">
      <c r="O41841" s="1"/>
    </row>
    <row r="41842" spans="15:15" x14ac:dyDescent="0.3">
      <c r="O41842" s="1"/>
    </row>
    <row r="41843" spans="15:15" x14ac:dyDescent="0.3">
      <c r="O41843" s="1"/>
    </row>
    <row r="41844" spans="15:15" x14ac:dyDescent="0.3">
      <c r="O41844" s="1"/>
    </row>
    <row r="41845" spans="15:15" x14ac:dyDescent="0.3">
      <c r="O41845" s="1"/>
    </row>
    <row r="41846" spans="15:15" x14ac:dyDescent="0.3">
      <c r="O41846" s="1"/>
    </row>
    <row r="41847" spans="15:15" x14ac:dyDescent="0.3">
      <c r="O41847" s="1"/>
    </row>
    <row r="41848" spans="15:15" x14ac:dyDescent="0.3">
      <c r="O41848" s="1"/>
    </row>
    <row r="41849" spans="15:15" x14ac:dyDescent="0.3">
      <c r="O41849" s="1"/>
    </row>
    <row r="41850" spans="15:15" x14ac:dyDescent="0.3">
      <c r="O41850" s="1"/>
    </row>
    <row r="41851" spans="15:15" x14ac:dyDescent="0.3">
      <c r="O41851" s="1"/>
    </row>
    <row r="41852" spans="15:15" x14ac:dyDescent="0.3">
      <c r="O41852" s="1"/>
    </row>
    <row r="41853" spans="15:15" x14ac:dyDescent="0.3">
      <c r="O41853" s="1"/>
    </row>
    <row r="41854" spans="15:15" x14ac:dyDescent="0.3">
      <c r="O41854" s="1"/>
    </row>
    <row r="41855" spans="15:15" x14ac:dyDescent="0.3">
      <c r="O41855" s="1"/>
    </row>
    <row r="41856" spans="15:15" x14ac:dyDescent="0.3">
      <c r="O41856" s="1"/>
    </row>
    <row r="41857" spans="15:15" x14ac:dyDescent="0.3">
      <c r="O41857" s="1"/>
    </row>
    <row r="41858" spans="15:15" x14ac:dyDescent="0.3">
      <c r="O41858" s="1"/>
    </row>
    <row r="41859" spans="15:15" x14ac:dyDescent="0.3">
      <c r="O41859" s="1"/>
    </row>
    <row r="41860" spans="15:15" x14ac:dyDescent="0.3">
      <c r="O41860" s="1"/>
    </row>
    <row r="41861" spans="15:15" x14ac:dyDescent="0.3">
      <c r="O41861" s="1"/>
    </row>
    <row r="41862" spans="15:15" x14ac:dyDescent="0.3">
      <c r="O41862" s="1"/>
    </row>
    <row r="41863" spans="15:15" x14ac:dyDescent="0.3">
      <c r="O41863" s="1"/>
    </row>
    <row r="41864" spans="15:15" x14ac:dyDescent="0.3">
      <c r="O41864" s="1"/>
    </row>
    <row r="41865" spans="15:15" x14ac:dyDescent="0.3">
      <c r="O41865" s="1"/>
    </row>
    <row r="41866" spans="15:15" x14ac:dyDescent="0.3">
      <c r="O41866" s="1"/>
    </row>
    <row r="41867" spans="15:15" x14ac:dyDescent="0.3">
      <c r="O41867" s="1"/>
    </row>
    <row r="41868" spans="15:15" x14ac:dyDescent="0.3">
      <c r="O41868" s="1"/>
    </row>
    <row r="41869" spans="15:15" x14ac:dyDescent="0.3">
      <c r="O41869" s="1"/>
    </row>
    <row r="41870" spans="15:15" x14ac:dyDescent="0.3">
      <c r="O41870" s="1"/>
    </row>
    <row r="41871" spans="15:15" x14ac:dyDescent="0.3">
      <c r="O41871" s="1"/>
    </row>
    <row r="41872" spans="15:15" x14ac:dyDescent="0.3">
      <c r="O41872" s="1"/>
    </row>
    <row r="41873" spans="15:15" x14ac:dyDescent="0.3">
      <c r="O41873" s="1"/>
    </row>
    <row r="41874" spans="15:15" x14ac:dyDescent="0.3">
      <c r="O41874" s="1"/>
    </row>
    <row r="41875" spans="15:15" x14ac:dyDescent="0.3">
      <c r="O41875" s="1"/>
    </row>
    <row r="41876" spans="15:15" x14ac:dyDescent="0.3">
      <c r="O41876" s="1"/>
    </row>
    <row r="41877" spans="15:15" x14ac:dyDescent="0.3">
      <c r="O41877" s="1"/>
    </row>
    <row r="41878" spans="15:15" x14ac:dyDescent="0.3">
      <c r="O41878" s="1"/>
    </row>
    <row r="41879" spans="15:15" x14ac:dyDescent="0.3">
      <c r="O41879" s="1"/>
    </row>
    <row r="41880" spans="15:15" x14ac:dyDescent="0.3">
      <c r="O41880" s="1"/>
    </row>
    <row r="41881" spans="15:15" x14ac:dyDescent="0.3">
      <c r="O41881" s="1"/>
    </row>
    <row r="41882" spans="15:15" x14ac:dyDescent="0.3">
      <c r="O41882" s="1"/>
    </row>
    <row r="41883" spans="15:15" x14ac:dyDescent="0.3">
      <c r="O41883" s="1"/>
    </row>
    <row r="41884" spans="15:15" x14ac:dyDescent="0.3">
      <c r="O41884" s="1"/>
    </row>
    <row r="41885" spans="15:15" x14ac:dyDescent="0.3">
      <c r="O41885" s="1"/>
    </row>
    <row r="41886" spans="15:15" x14ac:dyDescent="0.3">
      <c r="O41886" s="1"/>
    </row>
    <row r="41887" spans="15:15" x14ac:dyDescent="0.3">
      <c r="O41887" s="1"/>
    </row>
    <row r="41888" spans="15:15" x14ac:dyDescent="0.3">
      <c r="O41888" s="1"/>
    </row>
    <row r="41889" spans="15:15" x14ac:dyDescent="0.3">
      <c r="O41889" s="1"/>
    </row>
    <row r="41890" spans="15:15" x14ac:dyDescent="0.3">
      <c r="O41890" s="1"/>
    </row>
    <row r="41891" spans="15:15" x14ac:dyDescent="0.3">
      <c r="O41891" s="1"/>
    </row>
    <row r="41892" spans="15:15" x14ac:dyDescent="0.3">
      <c r="O41892" s="1"/>
    </row>
    <row r="41893" spans="15:15" x14ac:dyDescent="0.3">
      <c r="O41893" s="1"/>
    </row>
    <row r="41894" spans="15:15" x14ac:dyDescent="0.3">
      <c r="O41894" s="1"/>
    </row>
    <row r="41895" spans="15:15" x14ac:dyDescent="0.3">
      <c r="O41895" s="1"/>
    </row>
    <row r="41896" spans="15:15" x14ac:dyDescent="0.3">
      <c r="O41896" s="1"/>
    </row>
    <row r="41897" spans="15:15" x14ac:dyDescent="0.3">
      <c r="O41897" s="1"/>
    </row>
    <row r="41898" spans="15:15" x14ac:dyDescent="0.3">
      <c r="O41898" s="1"/>
    </row>
    <row r="41899" spans="15:15" x14ac:dyDescent="0.3">
      <c r="O41899" s="1"/>
    </row>
    <row r="41900" spans="15:15" x14ac:dyDescent="0.3">
      <c r="O41900" s="1"/>
    </row>
    <row r="41901" spans="15:15" x14ac:dyDescent="0.3">
      <c r="O41901" s="1"/>
    </row>
    <row r="41902" spans="15:15" x14ac:dyDescent="0.3">
      <c r="O41902" s="1"/>
    </row>
    <row r="41903" spans="15:15" x14ac:dyDescent="0.3">
      <c r="O41903" s="1"/>
    </row>
    <row r="41904" spans="15:15" x14ac:dyDescent="0.3">
      <c r="O41904" s="1"/>
    </row>
    <row r="41905" spans="15:15" x14ac:dyDescent="0.3">
      <c r="O41905" s="1"/>
    </row>
    <row r="41906" spans="15:15" x14ac:dyDescent="0.3">
      <c r="O41906" s="1"/>
    </row>
    <row r="41907" spans="15:15" x14ac:dyDescent="0.3">
      <c r="O41907" s="1"/>
    </row>
    <row r="41908" spans="15:15" x14ac:dyDescent="0.3">
      <c r="O41908" s="1"/>
    </row>
    <row r="41909" spans="15:15" x14ac:dyDescent="0.3">
      <c r="O41909" s="1"/>
    </row>
    <row r="41910" spans="15:15" x14ac:dyDescent="0.3">
      <c r="O41910" s="1"/>
    </row>
    <row r="41911" spans="15:15" x14ac:dyDescent="0.3">
      <c r="O41911" s="1"/>
    </row>
    <row r="41912" spans="15:15" x14ac:dyDescent="0.3">
      <c r="O41912" s="1"/>
    </row>
    <row r="41913" spans="15:15" x14ac:dyDescent="0.3">
      <c r="O41913" s="1"/>
    </row>
    <row r="41914" spans="15:15" x14ac:dyDescent="0.3">
      <c r="O41914" s="1"/>
    </row>
    <row r="41915" spans="15:15" x14ac:dyDescent="0.3">
      <c r="O41915" s="1"/>
    </row>
    <row r="41916" spans="15:15" x14ac:dyDescent="0.3">
      <c r="O41916" s="1"/>
    </row>
    <row r="41917" spans="15:15" x14ac:dyDescent="0.3">
      <c r="O41917" s="1"/>
    </row>
    <row r="41918" spans="15:15" x14ac:dyDescent="0.3">
      <c r="O41918" s="1"/>
    </row>
    <row r="41919" spans="15:15" x14ac:dyDescent="0.3">
      <c r="O41919" s="1"/>
    </row>
    <row r="41920" spans="15:15" x14ac:dyDescent="0.3">
      <c r="O41920" s="1"/>
    </row>
    <row r="41921" spans="15:15" x14ac:dyDescent="0.3">
      <c r="O41921" s="1"/>
    </row>
    <row r="41922" spans="15:15" x14ac:dyDescent="0.3">
      <c r="O41922" s="1"/>
    </row>
    <row r="41923" spans="15:15" x14ac:dyDescent="0.3">
      <c r="O41923" s="1"/>
    </row>
    <row r="41924" spans="15:15" x14ac:dyDescent="0.3">
      <c r="O41924" s="1"/>
    </row>
    <row r="41925" spans="15:15" x14ac:dyDescent="0.3">
      <c r="O41925" s="1"/>
    </row>
    <row r="41926" spans="15:15" x14ac:dyDescent="0.3">
      <c r="O41926" s="1"/>
    </row>
    <row r="41927" spans="15:15" x14ac:dyDescent="0.3">
      <c r="O41927" s="1"/>
    </row>
    <row r="41928" spans="15:15" x14ac:dyDescent="0.3">
      <c r="O41928" s="1"/>
    </row>
    <row r="41929" spans="15:15" x14ac:dyDescent="0.3">
      <c r="O41929" s="1"/>
    </row>
    <row r="41930" spans="15:15" x14ac:dyDescent="0.3">
      <c r="O41930" s="1"/>
    </row>
    <row r="41931" spans="15:15" x14ac:dyDescent="0.3">
      <c r="O41931" s="1"/>
    </row>
    <row r="41932" spans="15:15" x14ac:dyDescent="0.3">
      <c r="O41932" s="1"/>
    </row>
    <row r="41933" spans="15:15" x14ac:dyDescent="0.3">
      <c r="O41933" s="1"/>
    </row>
    <row r="41934" spans="15:15" x14ac:dyDescent="0.3">
      <c r="O41934" s="1"/>
    </row>
    <row r="41935" spans="15:15" x14ac:dyDescent="0.3">
      <c r="O41935" s="1"/>
    </row>
    <row r="41936" spans="15:15" x14ac:dyDescent="0.3">
      <c r="O41936" s="1"/>
    </row>
    <row r="41937" spans="15:15" x14ac:dyDescent="0.3">
      <c r="O41937" s="1"/>
    </row>
    <row r="41938" spans="15:15" x14ac:dyDescent="0.3">
      <c r="O41938" s="1"/>
    </row>
    <row r="41939" spans="15:15" x14ac:dyDescent="0.3">
      <c r="O41939" s="1"/>
    </row>
    <row r="41940" spans="15:15" x14ac:dyDescent="0.3">
      <c r="O41940" s="1"/>
    </row>
    <row r="41941" spans="15:15" x14ac:dyDescent="0.3">
      <c r="O41941" s="1"/>
    </row>
    <row r="41942" spans="15:15" x14ac:dyDescent="0.3">
      <c r="O41942" s="1"/>
    </row>
    <row r="41943" spans="15:15" x14ac:dyDescent="0.3">
      <c r="O41943" s="1"/>
    </row>
    <row r="41944" spans="15:15" x14ac:dyDescent="0.3">
      <c r="O41944" s="1"/>
    </row>
    <row r="41945" spans="15:15" x14ac:dyDescent="0.3">
      <c r="O41945" s="1"/>
    </row>
    <row r="41946" spans="15:15" x14ac:dyDescent="0.3">
      <c r="O41946" s="1"/>
    </row>
    <row r="41947" spans="15:15" x14ac:dyDescent="0.3">
      <c r="O41947" s="1"/>
    </row>
    <row r="41948" spans="15:15" x14ac:dyDescent="0.3">
      <c r="O41948" s="1"/>
    </row>
    <row r="41949" spans="15:15" x14ac:dyDescent="0.3">
      <c r="O41949" s="1"/>
    </row>
    <row r="41950" spans="15:15" x14ac:dyDescent="0.3">
      <c r="O41950" s="1"/>
    </row>
    <row r="41951" spans="15:15" x14ac:dyDescent="0.3">
      <c r="O41951" s="1"/>
    </row>
    <row r="41952" spans="15:15" x14ac:dyDescent="0.3">
      <c r="O41952" s="1"/>
    </row>
    <row r="41953" spans="15:15" x14ac:dyDescent="0.3">
      <c r="O41953" s="1"/>
    </row>
    <row r="41954" spans="15:15" x14ac:dyDescent="0.3">
      <c r="O41954" s="1"/>
    </row>
    <row r="41955" spans="15:15" x14ac:dyDescent="0.3">
      <c r="O41955" s="1"/>
    </row>
    <row r="41956" spans="15:15" x14ac:dyDescent="0.3">
      <c r="O41956" s="1"/>
    </row>
    <row r="41957" spans="15:15" x14ac:dyDescent="0.3">
      <c r="O41957" s="1"/>
    </row>
    <row r="41958" spans="15:15" x14ac:dyDescent="0.3">
      <c r="O41958" s="1"/>
    </row>
    <row r="41959" spans="15:15" x14ac:dyDescent="0.3">
      <c r="O41959" s="1"/>
    </row>
    <row r="41960" spans="15:15" x14ac:dyDescent="0.3">
      <c r="O41960" s="1"/>
    </row>
    <row r="41961" spans="15:15" x14ac:dyDescent="0.3">
      <c r="O41961" s="1"/>
    </row>
    <row r="41962" spans="15:15" x14ac:dyDescent="0.3">
      <c r="O41962" s="1"/>
    </row>
    <row r="41963" spans="15:15" x14ac:dyDescent="0.3">
      <c r="O41963" s="1"/>
    </row>
    <row r="41964" spans="15:15" x14ac:dyDescent="0.3">
      <c r="O41964" s="1"/>
    </row>
    <row r="41965" spans="15:15" x14ac:dyDescent="0.3">
      <c r="O41965" s="1"/>
    </row>
    <row r="41966" spans="15:15" x14ac:dyDescent="0.3">
      <c r="O41966" s="1"/>
    </row>
    <row r="41967" spans="15:15" x14ac:dyDescent="0.3">
      <c r="O41967" s="1"/>
    </row>
    <row r="41968" spans="15:15" x14ac:dyDescent="0.3">
      <c r="O41968" s="1"/>
    </row>
    <row r="41969" spans="15:15" x14ac:dyDescent="0.3">
      <c r="O41969" s="1"/>
    </row>
    <row r="41970" spans="15:15" x14ac:dyDescent="0.3">
      <c r="O41970" s="1"/>
    </row>
    <row r="41971" spans="15:15" x14ac:dyDescent="0.3">
      <c r="O41971" s="1"/>
    </row>
    <row r="41972" spans="15:15" x14ac:dyDescent="0.3">
      <c r="O41972" s="1"/>
    </row>
    <row r="41973" spans="15:15" x14ac:dyDescent="0.3">
      <c r="O41973" s="1"/>
    </row>
    <row r="41974" spans="15:15" x14ac:dyDescent="0.3">
      <c r="O41974" s="1"/>
    </row>
    <row r="41975" spans="15:15" x14ac:dyDescent="0.3">
      <c r="O41975" s="1"/>
    </row>
    <row r="41976" spans="15:15" x14ac:dyDescent="0.3">
      <c r="O41976" s="1"/>
    </row>
    <row r="41977" spans="15:15" x14ac:dyDescent="0.3">
      <c r="O41977" s="1"/>
    </row>
    <row r="41978" spans="15:15" x14ac:dyDescent="0.3">
      <c r="O41978" s="1"/>
    </row>
    <row r="41979" spans="15:15" x14ac:dyDescent="0.3">
      <c r="O41979" s="1"/>
    </row>
    <row r="41980" spans="15:15" x14ac:dyDescent="0.3">
      <c r="O41980" s="1"/>
    </row>
    <row r="41981" spans="15:15" x14ac:dyDescent="0.3">
      <c r="O41981" s="1"/>
    </row>
    <row r="41982" spans="15:15" x14ac:dyDescent="0.3">
      <c r="O41982" s="1"/>
    </row>
    <row r="41983" spans="15:15" x14ac:dyDescent="0.3">
      <c r="O41983" s="1"/>
    </row>
    <row r="41984" spans="15:15" x14ac:dyDescent="0.3">
      <c r="O41984" s="1"/>
    </row>
    <row r="41985" spans="15:15" x14ac:dyDescent="0.3">
      <c r="O41985" s="1"/>
    </row>
    <row r="41986" spans="15:15" x14ac:dyDescent="0.3">
      <c r="O41986" s="1"/>
    </row>
    <row r="41987" spans="15:15" x14ac:dyDescent="0.3">
      <c r="O41987" s="1"/>
    </row>
    <row r="41988" spans="15:15" x14ac:dyDescent="0.3">
      <c r="O41988" s="1"/>
    </row>
    <row r="41989" spans="15:15" x14ac:dyDescent="0.3">
      <c r="O41989" s="1"/>
    </row>
    <row r="41990" spans="15:15" x14ac:dyDescent="0.3">
      <c r="O41990" s="1"/>
    </row>
    <row r="41991" spans="15:15" x14ac:dyDescent="0.3">
      <c r="O41991" s="1"/>
    </row>
    <row r="41992" spans="15:15" x14ac:dyDescent="0.3">
      <c r="O41992" s="1"/>
    </row>
    <row r="41993" spans="15:15" x14ac:dyDescent="0.3">
      <c r="O41993" s="1"/>
    </row>
    <row r="41994" spans="15:15" x14ac:dyDescent="0.3">
      <c r="O41994" s="1"/>
    </row>
    <row r="41995" spans="15:15" x14ac:dyDescent="0.3">
      <c r="O41995" s="1"/>
    </row>
    <row r="41996" spans="15:15" x14ac:dyDescent="0.3">
      <c r="O41996" s="1"/>
    </row>
    <row r="41997" spans="15:15" x14ac:dyDescent="0.3">
      <c r="O41997" s="1"/>
    </row>
    <row r="41998" spans="15:15" x14ac:dyDescent="0.3">
      <c r="O41998" s="1"/>
    </row>
    <row r="41999" spans="15:15" x14ac:dyDescent="0.3">
      <c r="O41999" s="1"/>
    </row>
    <row r="42000" spans="15:15" x14ac:dyDescent="0.3">
      <c r="O42000" s="1"/>
    </row>
    <row r="42001" spans="15:15" x14ac:dyDescent="0.3">
      <c r="O42001" s="1"/>
    </row>
    <row r="42002" spans="15:15" x14ac:dyDescent="0.3">
      <c r="O42002" s="1"/>
    </row>
    <row r="42003" spans="15:15" x14ac:dyDescent="0.3">
      <c r="O42003" s="1"/>
    </row>
    <row r="42004" spans="15:15" x14ac:dyDescent="0.3">
      <c r="O42004" s="1"/>
    </row>
    <row r="42005" spans="15:15" x14ac:dyDescent="0.3">
      <c r="O42005" s="1"/>
    </row>
    <row r="42006" spans="15:15" x14ac:dyDescent="0.3">
      <c r="O42006" s="1"/>
    </row>
    <row r="42007" spans="15:15" x14ac:dyDescent="0.3">
      <c r="O42007" s="1"/>
    </row>
    <row r="42008" spans="15:15" x14ac:dyDescent="0.3">
      <c r="O42008" s="1"/>
    </row>
    <row r="42009" spans="15:15" x14ac:dyDescent="0.3">
      <c r="O42009" s="1"/>
    </row>
    <row r="42010" spans="15:15" x14ac:dyDescent="0.3">
      <c r="O42010" s="1"/>
    </row>
    <row r="42011" spans="15:15" x14ac:dyDescent="0.3">
      <c r="O42011" s="1"/>
    </row>
    <row r="42012" spans="15:15" x14ac:dyDescent="0.3">
      <c r="O42012" s="1"/>
    </row>
    <row r="42013" spans="15:15" x14ac:dyDescent="0.3">
      <c r="O42013" s="1"/>
    </row>
    <row r="42014" spans="15:15" x14ac:dyDescent="0.3">
      <c r="O42014" s="1"/>
    </row>
    <row r="42015" spans="15:15" x14ac:dyDescent="0.3">
      <c r="O42015" s="1"/>
    </row>
    <row r="42016" spans="15:15" x14ac:dyDescent="0.3">
      <c r="O42016" s="1"/>
    </row>
    <row r="42017" spans="15:15" x14ac:dyDescent="0.3">
      <c r="O42017" s="1"/>
    </row>
    <row r="42018" spans="15:15" x14ac:dyDescent="0.3">
      <c r="O42018" s="1"/>
    </row>
    <row r="42019" spans="15:15" x14ac:dyDescent="0.3">
      <c r="O42019" s="1"/>
    </row>
    <row r="42020" spans="15:15" x14ac:dyDescent="0.3">
      <c r="O42020" s="1"/>
    </row>
    <row r="42021" spans="15:15" x14ac:dyDescent="0.3">
      <c r="O42021" s="1"/>
    </row>
    <row r="42022" spans="15:15" x14ac:dyDescent="0.3">
      <c r="O42022" s="1"/>
    </row>
    <row r="42023" spans="15:15" x14ac:dyDescent="0.3">
      <c r="O42023" s="1"/>
    </row>
    <row r="42024" spans="15:15" x14ac:dyDescent="0.3">
      <c r="O42024" s="1"/>
    </row>
    <row r="42025" spans="15:15" x14ac:dyDescent="0.3">
      <c r="O42025" s="1"/>
    </row>
    <row r="42026" spans="15:15" x14ac:dyDescent="0.3">
      <c r="O42026" s="1"/>
    </row>
    <row r="42027" spans="15:15" x14ac:dyDescent="0.3">
      <c r="O42027" s="1"/>
    </row>
    <row r="42028" spans="15:15" x14ac:dyDescent="0.3">
      <c r="O42028" s="1"/>
    </row>
    <row r="42029" spans="15:15" x14ac:dyDescent="0.3">
      <c r="O42029" s="1"/>
    </row>
    <row r="42030" spans="15:15" x14ac:dyDescent="0.3">
      <c r="O42030" s="1"/>
    </row>
    <row r="42031" spans="15:15" x14ac:dyDescent="0.3">
      <c r="O42031" s="1"/>
    </row>
    <row r="42032" spans="15:15" x14ac:dyDescent="0.3">
      <c r="O42032" s="1"/>
    </row>
    <row r="42033" spans="15:15" x14ac:dyDescent="0.3">
      <c r="O42033" s="1"/>
    </row>
    <row r="42034" spans="15:15" x14ac:dyDescent="0.3">
      <c r="O42034" s="1"/>
    </row>
    <row r="42035" spans="15:15" x14ac:dyDescent="0.3">
      <c r="O42035" s="1"/>
    </row>
    <row r="42036" spans="15:15" x14ac:dyDescent="0.3">
      <c r="O42036" s="1"/>
    </row>
    <row r="42037" spans="15:15" x14ac:dyDescent="0.3">
      <c r="O42037" s="1"/>
    </row>
    <row r="42038" spans="15:15" x14ac:dyDescent="0.3">
      <c r="O42038" s="1"/>
    </row>
    <row r="42039" spans="15:15" x14ac:dyDescent="0.3">
      <c r="O42039" s="1"/>
    </row>
    <row r="42040" spans="15:15" x14ac:dyDescent="0.3">
      <c r="O42040" s="1"/>
    </row>
    <row r="42041" spans="15:15" x14ac:dyDescent="0.3">
      <c r="O42041" s="1"/>
    </row>
    <row r="42042" spans="15:15" x14ac:dyDescent="0.3">
      <c r="O42042" s="1"/>
    </row>
    <row r="42043" spans="15:15" x14ac:dyDescent="0.3">
      <c r="O42043" s="1"/>
    </row>
    <row r="42044" spans="15:15" x14ac:dyDescent="0.3">
      <c r="O42044" s="1"/>
    </row>
    <row r="42045" spans="15:15" x14ac:dyDescent="0.3">
      <c r="O42045" s="1"/>
    </row>
    <row r="42046" spans="15:15" x14ac:dyDescent="0.3">
      <c r="O42046" s="1"/>
    </row>
    <row r="42047" spans="15:15" x14ac:dyDescent="0.3">
      <c r="O42047" s="1"/>
    </row>
    <row r="42048" spans="15:15" x14ac:dyDescent="0.3">
      <c r="O42048" s="1"/>
    </row>
    <row r="42049" spans="15:15" x14ac:dyDescent="0.3">
      <c r="O42049" s="1"/>
    </row>
    <row r="42050" spans="15:15" x14ac:dyDescent="0.3">
      <c r="O42050" s="1"/>
    </row>
    <row r="42051" spans="15:15" x14ac:dyDescent="0.3">
      <c r="O42051" s="1"/>
    </row>
    <row r="42052" spans="15:15" x14ac:dyDescent="0.3">
      <c r="O42052" s="1"/>
    </row>
    <row r="42053" spans="15:15" x14ac:dyDescent="0.3">
      <c r="O42053" s="1"/>
    </row>
    <row r="42054" spans="15:15" x14ac:dyDescent="0.3">
      <c r="O42054" s="1"/>
    </row>
    <row r="42055" spans="15:15" x14ac:dyDescent="0.3">
      <c r="O42055" s="1"/>
    </row>
    <row r="42056" spans="15:15" x14ac:dyDescent="0.3">
      <c r="O42056" s="1"/>
    </row>
    <row r="42057" spans="15:15" x14ac:dyDescent="0.3">
      <c r="O42057" s="1"/>
    </row>
    <row r="42058" spans="15:15" x14ac:dyDescent="0.3">
      <c r="O42058" s="1"/>
    </row>
    <row r="42059" spans="15:15" x14ac:dyDescent="0.3">
      <c r="O42059" s="1"/>
    </row>
    <row r="42060" spans="15:15" x14ac:dyDescent="0.3">
      <c r="O42060" s="1"/>
    </row>
    <row r="42061" spans="15:15" x14ac:dyDescent="0.3">
      <c r="O42061" s="1"/>
    </row>
    <row r="42062" spans="15:15" x14ac:dyDescent="0.3">
      <c r="O42062" s="1"/>
    </row>
    <row r="42063" spans="15:15" x14ac:dyDescent="0.3">
      <c r="O42063" s="1"/>
    </row>
    <row r="42064" spans="15:15" x14ac:dyDescent="0.3">
      <c r="O42064" s="1"/>
    </row>
    <row r="42065" spans="15:15" x14ac:dyDescent="0.3">
      <c r="O42065" s="1"/>
    </row>
    <row r="42066" spans="15:15" x14ac:dyDescent="0.3">
      <c r="O42066" s="1"/>
    </row>
    <row r="42067" spans="15:15" x14ac:dyDescent="0.3">
      <c r="O42067" s="1"/>
    </row>
    <row r="42068" spans="15:15" x14ac:dyDescent="0.3">
      <c r="O42068" s="1"/>
    </row>
    <row r="42069" spans="15:15" x14ac:dyDescent="0.3">
      <c r="O42069" s="1"/>
    </row>
    <row r="42070" spans="15:15" x14ac:dyDescent="0.3">
      <c r="O42070" s="1"/>
    </row>
    <row r="42071" spans="15:15" x14ac:dyDescent="0.3">
      <c r="O42071" s="1"/>
    </row>
    <row r="42072" spans="15:15" x14ac:dyDescent="0.3">
      <c r="O42072" s="1"/>
    </row>
    <row r="42073" spans="15:15" x14ac:dyDescent="0.3">
      <c r="O42073" s="1"/>
    </row>
    <row r="42074" spans="15:15" x14ac:dyDescent="0.3">
      <c r="O42074" s="1"/>
    </row>
    <row r="42075" spans="15:15" x14ac:dyDescent="0.3">
      <c r="O42075" s="1"/>
    </row>
    <row r="42076" spans="15:15" x14ac:dyDescent="0.3">
      <c r="O42076" s="1"/>
    </row>
    <row r="42077" spans="15:15" x14ac:dyDescent="0.3">
      <c r="O42077" s="1"/>
    </row>
    <row r="42078" spans="15:15" x14ac:dyDescent="0.3">
      <c r="O42078" s="1"/>
    </row>
    <row r="42079" spans="15:15" x14ac:dyDescent="0.3">
      <c r="O42079" s="1"/>
    </row>
    <row r="42080" spans="15:15" x14ac:dyDescent="0.3">
      <c r="O42080" s="1"/>
    </row>
    <row r="42081" spans="15:15" x14ac:dyDescent="0.3">
      <c r="O42081" s="1"/>
    </row>
    <row r="42082" spans="15:15" x14ac:dyDescent="0.3">
      <c r="O42082" s="1"/>
    </row>
    <row r="42083" spans="15:15" x14ac:dyDescent="0.3">
      <c r="O42083" s="1"/>
    </row>
    <row r="42084" spans="15:15" x14ac:dyDescent="0.3">
      <c r="O42084" s="1"/>
    </row>
    <row r="42085" spans="15:15" x14ac:dyDescent="0.3">
      <c r="O42085" s="1"/>
    </row>
    <row r="42086" spans="15:15" x14ac:dyDescent="0.3">
      <c r="O42086" s="1"/>
    </row>
    <row r="42087" spans="15:15" x14ac:dyDescent="0.3">
      <c r="O42087" s="1"/>
    </row>
    <row r="42088" spans="15:15" x14ac:dyDescent="0.3">
      <c r="O42088" s="1"/>
    </row>
    <row r="42089" spans="15:15" x14ac:dyDescent="0.3">
      <c r="O42089" s="1"/>
    </row>
    <row r="42090" spans="15:15" x14ac:dyDescent="0.3">
      <c r="O42090" s="1"/>
    </row>
    <row r="42091" spans="15:15" x14ac:dyDescent="0.3">
      <c r="O42091" s="1"/>
    </row>
    <row r="42092" spans="15:15" x14ac:dyDescent="0.3">
      <c r="O42092" s="1"/>
    </row>
    <row r="42093" spans="15:15" x14ac:dyDescent="0.3">
      <c r="O42093" s="1"/>
    </row>
    <row r="42094" spans="15:15" x14ac:dyDescent="0.3">
      <c r="O42094" s="1"/>
    </row>
    <row r="42095" spans="15:15" x14ac:dyDescent="0.3">
      <c r="O42095" s="1"/>
    </row>
    <row r="42096" spans="15:15" x14ac:dyDescent="0.3">
      <c r="O42096" s="1"/>
    </row>
    <row r="42097" spans="15:15" x14ac:dyDescent="0.3">
      <c r="O42097" s="1"/>
    </row>
    <row r="42098" spans="15:15" x14ac:dyDescent="0.3">
      <c r="O42098" s="1"/>
    </row>
    <row r="42099" spans="15:15" x14ac:dyDescent="0.3">
      <c r="O42099" s="1"/>
    </row>
    <row r="42100" spans="15:15" x14ac:dyDescent="0.3">
      <c r="O42100" s="1"/>
    </row>
    <row r="42101" spans="15:15" x14ac:dyDescent="0.3">
      <c r="O42101" s="1"/>
    </row>
    <row r="42102" spans="15:15" x14ac:dyDescent="0.3">
      <c r="O42102" s="1"/>
    </row>
    <row r="42103" spans="15:15" x14ac:dyDescent="0.3">
      <c r="O42103" s="1"/>
    </row>
    <row r="42104" spans="15:15" x14ac:dyDescent="0.3">
      <c r="O42104" s="1"/>
    </row>
    <row r="42105" spans="15:15" x14ac:dyDescent="0.3">
      <c r="O42105" s="1"/>
    </row>
    <row r="42106" spans="15:15" x14ac:dyDescent="0.3">
      <c r="O42106" s="1"/>
    </row>
    <row r="42107" spans="15:15" x14ac:dyDescent="0.3">
      <c r="O42107" s="1"/>
    </row>
    <row r="42108" spans="15:15" x14ac:dyDescent="0.3">
      <c r="O42108" s="1"/>
    </row>
    <row r="42109" spans="15:15" x14ac:dyDescent="0.3">
      <c r="O42109" s="1"/>
    </row>
    <row r="42110" spans="15:15" x14ac:dyDescent="0.3">
      <c r="O42110" s="1"/>
    </row>
    <row r="42111" spans="15:15" x14ac:dyDescent="0.3">
      <c r="O42111" s="1"/>
    </row>
    <row r="42112" spans="15:15" x14ac:dyDescent="0.3">
      <c r="O42112" s="1"/>
    </row>
    <row r="42113" spans="15:15" x14ac:dyDescent="0.3">
      <c r="O42113" s="1"/>
    </row>
    <row r="42114" spans="15:15" x14ac:dyDescent="0.3">
      <c r="O42114" s="1"/>
    </row>
    <row r="42115" spans="15:15" x14ac:dyDescent="0.3">
      <c r="O42115" s="1"/>
    </row>
    <row r="42116" spans="15:15" x14ac:dyDescent="0.3">
      <c r="O42116" s="1"/>
    </row>
    <row r="42117" spans="15:15" x14ac:dyDescent="0.3">
      <c r="O42117" s="1"/>
    </row>
    <row r="42118" spans="15:15" x14ac:dyDescent="0.3">
      <c r="O42118" s="1"/>
    </row>
    <row r="42119" spans="15:15" x14ac:dyDescent="0.3">
      <c r="O42119" s="1"/>
    </row>
    <row r="42120" spans="15:15" x14ac:dyDescent="0.3">
      <c r="O42120" s="1"/>
    </row>
    <row r="42121" spans="15:15" x14ac:dyDescent="0.3">
      <c r="O42121" s="1"/>
    </row>
    <row r="42122" spans="15:15" x14ac:dyDescent="0.3">
      <c r="O42122" s="1"/>
    </row>
    <row r="42123" spans="15:15" x14ac:dyDescent="0.3">
      <c r="O42123" s="1"/>
    </row>
    <row r="42124" spans="15:15" x14ac:dyDescent="0.3">
      <c r="O42124" s="1"/>
    </row>
    <row r="42125" spans="15:15" x14ac:dyDescent="0.3">
      <c r="O42125" s="1"/>
    </row>
    <row r="42126" spans="15:15" x14ac:dyDescent="0.3">
      <c r="O42126" s="1"/>
    </row>
    <row r="42127" spans="15:15" x14ac:dyDescent="0.3">
      <c r="O42127" s="1"/>
    </row>
    <row r="42128" spans="15:15" x14ac:dyDescent="0.3">
      <c r="O42128" s="1"/>
    </row>
    <row r="42129" spans="15:15" x14ac:dyDescent="0.3">
      <c r="O42129" s="1"/>
    </row>
    <row r="42130" spans="15:15" x14ac:dyDescent="0.3">
      <c r="O42130" s="1"/>
    </row>
    <row r="42131" spans="15:15" x14ac:dyDescent="0.3">
      <c r="O42131" s="1"/>
    </row>
    <row r="42132" spans="15:15" x14ac:dyDescent="0.3">
      <c r="O42132" s="1"/>
    </row>
    <row r="42133" spans="15:15" x14ac:dyDescent="0.3">
      <c r="O42133" s="1"/>
    </row>
    <row r="42134" spans="15:15" x14ac:dyDescent="0.3">
      <c r="O42134" s="1"/>
    </row>
    <row r="42135" spans="15:15" x14ac:dyDescent="0.3">
      <c r="O42135" s="1"/>
    </row>
    <row r="42136" spans="15:15" x14ac:dyDescent="0.3">
      <c r="O42136" s="1"/>
    </row>
    <row r="42137" spans="15:15" x14ac:dyDescent="0.3">
      <c r="O42137" s="1"/>
    </row>
    <row r="42138" spans="15:15" x14ac:dyDescent="0.3">
      <c r="O42138" s="1"/>
    </row>
    <row r="42139" spans="15:15" x14ac:dyDescent="0.3">
      <c r="O42139" s="1"/>
    </row>
    <row r="42140" spans="15:15" x14ac:dyDescent="0.3">
      <c r="O42140" s="1"/>
    </row>
    <row r="42141" spans="15:15" x14ac:dyDescent="0.3">
      <c r="O42141" s="1"/>
    </row>
    <row r="42142" spans="15:15" x14ac:dyDescent="0.3">
      <c r="O42142" s="1"/>
    </row>
    <row r="42143" spans="15:15" x14ac:dyDescent="0.3">
      <c r="O42143" s="1"/>
    </row>
    <row r="42144" spans="15:15" x14ac:dyDescent="0.3">
      <c r="O42144" s="1"/>
    </row>
    <row r="42145" spans="15:15" x14ac:dyDescent="0.3">
      <c r="O42145" s="1"/>
    </row>
    <row r="42146" spans="15:15" x14ac:dyDescent="0.3">
      <c r="O42146" s="1"/>
    </row>
    <row r="42147" spans="15:15" x14ac:dyDescent="0.3">
      <c r="O42147" s="1"/>
    </row>
    <row r="42148" spans="15:15" x14ac:dyDescent="0.3">
      <c r="O42148" s="1"/>
    </row>
    <row r="42149" spans="15:15" x14ac:dyDescent="0.3">
      <c r="O42149" s="1"/>
    </row>
    <row r="42150" spans="15:15" x14ac:dyDescent="0.3">
      <c r="O42150" s="1"/>
    </row>
    <row r="42151" spans="15:15" x14ac:dyDescent="0.3">
      <c r="O42151" s="1"/>
    </row>
    <row r="42152" spans="15:15" x14ac:dyDescent="0.3">
      <c r="O42152" s="1"/>
    </row>
    <row r="42153" spans="15:15" x14ac:dyDescent="0.3">
      <c r="O42153" s="1"/>
    </row>
    <row r="42154" spans="15:15" x14ac:dyDescent="0.3">
      <c r="O42154" s="1"/>
    </row>
    <row r="42155" spans="15:15" x14ac:dyDescent="0.3">
      <c r="O42155" s="1"/>
    </row>
    <row r="42156" spans="15:15" x14ac:dyDescent="0.3">
      <c r="O42156" s="1"/>
    </row>
    <row r="42157" spans="15:15" x14ac:dyDescent="0.3">
      <c r="O42157" s="1"/>
    </row>
    <row r="42158" spans="15:15" x14ac:dyDescent="0.3">
      <c r="O42158" s="1"/>
    </row>
    <row r="42159" spans="15:15" x14ac:dyDescent="0.3">
      <c r="O42159" s="1"/>
    </row>
    <row r="42160" spans="15:15" x14ac:dyDescent="0.3">
      <c r="O42160" s="1"/>
    </row>
    <row r="42161" spans="15:15" x14ac:dyDescent="0.3">
      <c r="O42161" s="1"/>
    </row>
    <row r="42162" spans="15:15" x14ac:dyDescent="0.3">
      <c r="O42162" s="1"/>
    </row>
    <row r="42163" spans="15:15" x14ac:dyDescent="0.3">
      <c r="O42163" s="1"/>
    </row>
    <row r="42164" spans="15:15" x14ac:dyDescent="0.3">
      <c r="O42164" s="1"/>
    </row>
    <row r="42165" spans="15:15" x14ac:dyDescent="0.3">
      <c r="O42165" s="1"/>
    </row>
    <row r="42166" spans="15:15" x14ac:dyDescent="0.3">
      <c r="O42166" s="1"/>
    </row>
    <row r="42167" spans="15:15" x14ac:dyDescent="0.3">
      <c r="O42167" s="1"/>
    </row>
    <row r="42168" spans="15:15" x14ac:dyDescent="0.3">
      <c r="O42168" s="1"/>
    </row>
    <row r="42169" spans="15:15" x14ac:dyDescent="0.3">
      <c r="O42169" s="1"/>
    </row>
    <row r="42170" spans="15:15" x14ac:dyDescent="0.3">
      <c r="O42170" s="1"/>
    </row>
    <row r="42171" spans="15:15" x14ac:dyDescent="0.3">
      <c r="O42171" s="1"/>
    </row>
    <row r="42172" spans="15:15" x14ac:dyDescent="0.3">
      <c r="O42172" s="1"/>
    </row>
    <row r="42173" spans="15:15" x14ac:dyDescent="0.3">
      <c r="O42173" s="1"/>
    </row>
    <row r="42174" spans="15:15" x14ac:dyDescent="0.3">
      <c r="O42174" s="1"/>
    </row>
    <row r="42175" spans="15:15" x14ac:dyDescent="0.3">
      <c r="O42175" s="1"/>
    </row>
    <row r="42176" spans="15:15" x14ac:dyDescent="0.3">
      <c r="O42176" s="1"/>
    </row>
    <row r="42177" spans="15:15" x14ac:dyDescent="0.3">
      <c r="O42177" s="1"/>
    </row>
    <row r="42178" spans="15:15" x14ac:dyDescent="0.3">
      <c r="O42178" s="1"/>
    </row>
    <row r="42179" spans="15:15" x14ac:dyDescent="0.3">
      <c r="O42179" s="1"/>
    </row>
    <row r="42180" spans="15:15" x14ac:dyDescent="0.3">
      <c r="O42180" s="1"/>
    </row>
    <row r="42181" spans="15:15" x14ac:dyDescent="0.3">
      <c r="O42181" s="1"/>
    </row>
    <row r="42182" spans="15:15" x14ac:dyDescent="0.3">
      <c r="O42182" s="1"/>
    </row>
    <row r="42183" spans="15:15" x14ac:dyDescent="0.3">
      <c r="O42183" s="1"/>
    </row>
    <row r="42184" spans="15:15" x14ac:dyDescent="0.3">
      <c r="O42184" s="1"/>
    </row>
    <row r="42185" spans="15:15" x14ac:dyDescent="0.3">
      <c r="O42185" s="1"/>
    </row>
    <row r="42186" spans="15:15" x14ac:dyDescent="0.3">
      <c r="O42186" s="1"/>
    </row>
    <row r="42187" spans="15:15" x14ac:dyDescent="0.3">
      <c r="O42187" s="1"/>
    </row>
    <row r="42188" spans="15:15" x14ac:dyDescent="0.3">
      <c r="O42188" s="1"/>
    </row>
    <row r="42189" spans="15:15" x14ac:dyDescent="0.3">
      <c r="O42189" s="1"/>
    </row>
    <row r="42190" spans="15:15" x14ac:dyDescent="0.3">
      <c r="O42190" s="1"/>
    </row>
    <row r="42191" spans="15:15" x14ac:dyDescent="0.3">
      <c r="O42191" s="1"/>
    </row>
    <row r="42192" spans="15:15" x14ac:dyDescent="0.3">
      <c r="O42192" s="1"/>
    </row>
    <row r="42193" spans="15:15" x14ac:dyDescent="0.3">
      <c r="O42193" s="1"/>
    </row>
    <row r="42194" spans="15:15" x14ac:dyDescent="0.3">
      <c r="O42194" s="1"/>
    </row>
    <row r="42195" spans="15:15" x14ac:dyDescent="0.3">
      <c r="O42195" s="1"/>
    </row>
    <row r="42196" spans="15:15" x14ac:dyDescent="0.3">
      <c r="O42196" s="1"/>
    </row>
    <row r="42197" spans="15:15" x14ac:dyDescent="0.3">
      <c r="O42197" s="1"/>
    </row>
    <row r="42198" spans="15:15" x14ac:dyDescent="0.3">
      <c r="O42198" s="1"/>
    </row>
    <row r="42199" spans="15:15" x14ac:dyDescent="0.3">
      <c r="O42199" s="1"/>
    </row>
    <row r="42200" spans="15:15" x14ac:dyDescent="0.3">
      <c r="O42200" s="1"/>
    </row>
    <row r="42201" spans="15:15" x14ac:dyDescent="0.3">
      <c r="O42201" s="1"/>
    </row>
    <row r="42202" spans="15:15" x14ac:dyDescent="0.3">
      <c r="O42202" s="1"/>
    </row>
    <row r="42203" spans="15:15" x14ac:dyDescent="0.3">
      <c r="O42203" s="1"/>
    </row>
    <row r="42204" spans="15:15" x14ac:dyDescent="0.3">
      <c r="O42204" s="1"/>
    </row>
    <row r="42205" spans="15:15" x14ac:dyDescent="0.3">
      <c r="O42205" s="1"/>
    </row>
    <row r="42206" spans="15:15" x14ac:dyDescent="0.3">
      <c r="O42206" s="1"/>
    </row>
    <row r="42207" spans="15:15" x14ac:dyDescent="0.3">
      <c r="O42207" s="1"/>
    </row>
    <row r="42208" spans="15:15" x14ac:dyDescent="0.3">
      <c r="O42208" s="1"/>
    </row>
    <row r="42209" spans="15:15" x14ac:dyDescent="0.3">
      <c r="O42209" s="1"/>
    </row>
    <row r="42210" spans="15:15" x14ac:dyDescent="0.3">
      <c r="O42210" s="1"/>
    </row>
    <row r="42211" spans="15:15" x14ac:dyDescent="0.3">
      <c r="O42211" s="1"/>
    </row>
    <row r="42212" spans="15:15" x14ac:dyDescent="0.3">
      <c r="O42212" s="1"/>
    </row>
    <row r="42213" spans="15:15" x14ac:dyDescent="0.3">
      <c r="O42213" s="1"/>
    </row>
    <row r="42214" spans="15:15" x14ac:dyDescent="0.3">
      <c r="O42214" s="1"/>
    </row>
    <row r="42215" spans="15:15" x14ac:dyDescent="0.3">
      <c r="O42215" s="1"/>
    </row>
    <row r="42216" spans="15:15" x14ac:dyDescent="0.3">
      <c r="O42216" s="1"/>
    </row>
    <row r="42217" spans="15:15" x14ac:dyDescent="0.3">
      <c r="O42217" s="1"/>
    </row>
    <row r="42218" spans="15:15" x14ac:dyDescent="0.3">
      <c r="O42218" s="1"/>
    </row>
    <row r="42219" spans="15:15" x14ac:dyDescent="0.3">
      <c r="O42219" s="1"/>
    </row>
    <row r="42220" spans="15:15" x14ac:dyDescent="0.3">
      <c r="O42220" s="1"/>
    </row>
    <row r="42221" spans="15:15" x14ac:dyDescent="0.3">
      <c r="O42221" s="1"/>
    </row>
    <row r="42222" spans="15:15" x14ac:dyDescent="0.3">
      <c r="O42222" s="1"/>
    </row>
    <row r="42223" spans="15:15" x14ac:dyDescent="0.3">
      <c r="O42223" s="1"/>
    </row>
    <row r="42224" spans="15:15" x14ac:dyDescent="0.3">
      <c r="O42224" s="1"/>
    </row>
    <row r="42225" spans="15:15" x14ac:dyDescent="0.3">
      <c r="O42225" s="1"/>
    </row>
    <row r="42226" spans="15:15" x14ac:dyDescent="0.3">
      <c r="O42226" s="1"/>
    </row>
    <row r="42227" spans="15:15" x14ac:dyDescent="0.3">
      <c r="O42227" s="1"/>
    </row>
    <row r="42228" spans="15:15" x14ac:dyDescent="0.3">
      <c r="O42228" s="1"/>
    </row>
    <row r="42229" spans="15:15" x14ac:dyDescent="0.3">
      <c r="O42229" s="1"/>
    </row>
    <row r="42230" spans="15:15" x14ac:dyDescent="0.3">
      <c r="O42230" s="1"/>
    </row>
    <row r="42231" spans="15:15" x14ac:dyDescent="0.3">
      <c r="O42231" s="1"/>
    </row>
    <row r="42232" spans="15:15" x14ac:dyDescent="0.3">
      <c r="O42232" s="1"/>
    </row>
    <row r="42233" spans="15:15" x14ac:dyDescent="0.3">
      <c r="O42233" s="1"/>
    </row>
    <row r="42234" spans="15:15" x14ac:dyDescent="0.3">
      <c r="O42234" s="1"/>
    </row>
    <row r="42235" spans="15:15" x14ac:dyDescent="0.3">
      <c r="O42235" s="1"/>
    </row>
    <row r="42236" spans="15:15" x14ac:dyDescent="0.3">
      <c r="O42236" s="1"/>
    </row>
    <row r="42237" spans="15:15" x14ac:dyDescent="0.3">
      <c r="O42237" s="1"/>
    </row>
    <row r="42238" spans="15:15" x14ac:dyDescent="0.3">
      <c r="O42238" s="1"/>
    </row>
    <row r="42239" spans="15:15" x14ac:dyDescent="0.3">
      <c r="O42239" s="1"/>
    </row>
    <row r="42240" spans="15:15" x14ac:dyDescent="0.3">
      <c r="O42240" s="1"/>
    </row>
    <row r="42241" spans="15:15" x14ac:dyDescent="0.3">
      <c r="O42241" s="1"/>
    </row>
    <row r="42242" spans="15:15" x14ac:dyDescent="0.3">
      <c r="O42242" s="1"/>
    </row>
    <row r="42243" spans="15:15" x14ac:dyDescent="0.3">
      <c r="O42243" s="1"/>
    </row>
    <row r="42244" spans="15:15" x14ac:dyDescent="0.3">
      <c r="O42244" s="1"/>
    </row>
    <row r="42245" spans="15:15" x14ac:dyDescent="0.3">
      <c r="O42245" s="1"/>
    </row>
    <row r="42246" spans="15:15" x14ac:dyDescent="0.3">
      <c r="O42246" s="1"/>
    </row>
    <row r="42247" spans="15:15" x14ac:dyDescent="0.3">
      <c r="O42247" s="1"/>
    </row>
    <row r="42248" spans="15:15" x14ac:dyDescent="0.3">
      <c r="O42248" s="1"/>
    </row>
    <row r="42249" spans="15:15" x14ac:dyDescent="0.3">
      <c r="O42249" s="1"/>
    </row>
    <row r="42250" spans="15:15" x14ac:dyDescent="0.3">
      <c r="O42250" s="1"/>
    </row>
    <row r="42251" spans="15:15" x14ac:dyDescent="0.3">
      <c r="O42251" s="1"/>
    </row>
    <row r="42252" spans="15:15" x14ac:dyDescent="0.3">
      <c r="O42252" s="1"/>
    </row>
    <row r="42253" spans="15:15" x14ac:dyDescent="0.3">
      <c r="O42253" s="1"/>
    </row>
    <row r="42254" spans="15:15" x14ac:dyDescent="0.3">
      <c r="O42254" s="1"/>
    </row>
    <row r="42255" spans="15:15" x14ac:dyDescent="0.3">
      <c r="O42255" s="1"/>
    </row>
    <row r="42256" spans="15:15" x14ac:dyDescent="0.3">
      <c r="O42256" s="1"/>
    </row>
    <row r="42257" spans="15:15" x14ac:dyDescent="0.3">
      <c r="O42257" s="1"/>
    </row>
    <row r="42258" spans="15:15" x14ac:dyDescent="0.3">
      <c r="O42258" s="1"/>
    </row>
    <row r="42259" spans="15:15" x14ac:dyDescent="0.3">
      <c r="O42259" s="1"/>
    </row>
    <row r="42260" spans="15:15" x14ac:dyDescent="0.3">
      <c r="O42260" s="1"/>
    </row>
    <row r="42261" spans="15:15" x14ac:dyDescent="0.3">
      <c r="O42261" s="1"/>
    </row>
    <row r="42262" spans="15:15" x14ac:dyDescent="0.3">
      <c r="O42262" s="1"/>
    </row>
    <row r="42263" spans="15:15" x14ac:dyDescent="0.3">
      <c r="O42263" s="1"/>
    </row>
    <row r="42264" spans="15:15" x14ac:dyDescent="0.3">
      <c r="O42264" s="1"/>
    </row>
    <row r="42265" spans="15:15" x14ac:dyDescent="0.3">
      <c r="O42265" s="1"/>
    </row>
    <row r="42266" spans="15:15" x14ac:dyDescent="0.3">
      <c r="O42266" s="1"/>
    </row>
    <row r="42267" spans="15:15" x14ac:dyDescent="0.3">
      <c r="O42267" s="1"/>
    </row>
    <row r="42268" spans="15:15" x14ac:dyDescent="0.3">
      <c r="O42268" s="1"/>
    </row>
    <row r="42269" spans="15:15" x14ac:dyDescent="0.3">
      <c r="O42269" s="1"/>
    </row>
    <row r="42270" spans="15:15" x14ac:dyDescent="0.3">
      <c r="O42270" s="1"/>
    </row>
    <row r="42271" spans="15:15" x14ac:dyDescent="0.3">
      <c r="O42271" s="1"/>
    </row>
    <row r="42272" spans="15:15" x14ac:dyDescent="0.3">
      <c r="O42272" s="1"/>
    </row>
    <row r="42273" spans="15:15" x14ac:dyDescent="0.3">
      <c r="O42273" s="1"/>
    </row>
    <row r="42274" spans="15:15" x14ac:dyDescent="0.3">
      <c r="O42274" s="1"/>
    </row>
    <row r="42275" spans="15:15" x14ac:dyDescent="0.3">
      <c r="O42275" s="1"/>
    </row>
    <row r="42276" spans="15:15" x14ac:dyDescent="0.3">
      <c r="O42276" s="1"/>
    </row>
    <row r="42277" spans="15:15" x14ac:dyDescent="0.3">
      <c r="O42277" s="1"/>
    </row>
    <row r="42278" spans="15:15" x14ac:dyDescent="0.3">
      <c r="O42278" s="1"/>
    </row>
    <row r="42279" spans="15:15" x14ac:dyDescent="0.3">
      <c r="O42279" s="1"/>
    </row>
    <row r="42280" spans="15:15" x14ac:dyDescent="0.3">
      <c r="O42280" s="1"/>
    </row>
    <row r="42281" spans="15:15" x14ac:dyDescent="0.3">
      <c r="O42281" s="1"/>
    </row>
    <row r="42282" spans="15:15" x14ac:dyDescent="0.3">
      <c r="O42282" s="1"/>
    </row>
    <row r="42283" spans="15:15" x14ac:dyDescent="0.3">
      <c r="O42283" s="1"/>
    </row>
    <row r="42284" spans="15:15" x14ac:dyDescent="0.3">
      <c r="O42284" s="1"/>
    </row>
    <row r="42285" spans="15:15" x14ac:dyDescent="0.3">
      <c r="O42285" s="1"/>
    </row>
    <row r="42286" spans="15:15" x14ac:dyDescent="0.3">
      <c r="O42286" s="1"/>
    </row>
    <row r="42287" spans="15:15" x14ac:dyDescent="0.3">
      <c r="O42287" s="1"/>
    </row>
    <row r="42288" spans="15:15" x14ac:dyDescent="0.3">
      <c r="O42288" s="1"/>
    </row>
    <row r="42289" spans="15:15" x14ac:dyDescent="0.3">
      <c r="O42289" s="1"/>
    </row>
    <row r="42290" spans="15:15" x14ac:dyDescent="0.3">
      <c r="O42290" s="1"/>
    </row>
    <row r="42291" spans="15:15" x14ac:dyDescent="0.3">
      <c r="O42291" s="1"/>
    </row>
    <row r="42292" spans="15:15" x14ac:dyDescent="0.3">
      <c r="O42292" s="1"/>
    </row>
    <row r="42293" spans="15:15" x14ac:dyDescent="0.3">
      <c r="O42293" s="1"/>
    </row>
    <row r="42294" spans="15:15" x14ac:dyDescent="0.3">
      <c r="O42294" s="1"/>
    </row>
    <row r="42295" spans="15:15" x14ac:dyDescent="0.3">
      <c r="O42295" s="1"/>
    </row>
    <row r="42296" spans="15:15" x14ac:dyDescent="0.3">
      <c r="O42296" s="1"/>
    </row>
    <row r="42297" spans="15:15" x14ac:dyDescent="0.3">
      <c r="O42297" s="1"/>
    </row>
    <row r="42298" spans="15:15" x14ac:dyDescent="0.3">
      <c r="O42298" s="1"/>
    </row>
    <row r="42299" spans="15:15" x14ac:dyDescent="0.3">
      <c r="O42299" s="1"/>
    </row>
    <row r="42300" spans="15:15" x14ac:dyDescent="0.3">
      <c r="O42300" s="1"/>
    </row>
    <row r="42301" spans="15:15" x14ac:dyDescent="0.3">
      <c r="O42301" s="1"/>
    </row>
    <row r="42302" spans="15:15" x14ac:dyDescent="0.3">
      <c r="O42302" s="1"/>
    </row>
    <row r="42303" spans="15:15" x14ac:dyDescent="0.3">
      <c r="O42303" s="1"/>
    </row>
    <row r="42304" spans="15:15" x14ac:dyDescent="0.3">
      <c r="O42304" s="1"/>
    </row>
    <row r="42305" spans="15:15" x14ac:dyDescent="0.3">
      <c r="O42305" s="1"/>
    </row>
    <row r="42306" spans="15:15" x14ac:dyDescent="0.3">
      <c r="O42306" s="1"/>
    </row>
    <row r="42307" spans="15:15" x14ac:dyDescent="0.3">
      <c r="O42307" s="1"/>
    </row>
    <row r="42308" spans="15:15" x14ac:dyDescent="0.3">
      <c r="O42308" s="1"/>
    </row>
    <row r="42309" spans="15:15" x14ac:dyDescent="0.3">
      <c r="O42309" s="1"/>
    </row>
    <row r="42310" spans="15:15" x14ac:dyDescent="0.3">
      <c r="O42310" s="1"/>
    </row>
    <row r="42311" spans="15:15" x14ac:dyDescent="0.3">
      <c r="O42311" s="1"/>
    </row>
    <row r="42312" spans="15:15" x14ac:dyDescent="0.3">
      <c r="O42312" s="1"/>
    </row>
    <row r="42313" spans="15:15" x14ac:dyDescent="0.3">
      <c r="O42313" s="1"/>
    </row>
    <row r="42314" spans="15:15" x14ac:dyDescent="0.3">
      <c r="O42314" s="1"/>
    </row>
    <row r="42315" spans="15:15" x14ac:dyDescent="0.3">
      <c r="O42315" s="1"/>
    </row>
    <row r="42316" spans="15:15" x14ac:dyDescent="0.3">
      <c r="O42316" s="1"/>
    </row>
    <row r="42317" spans="15:15" x14ac:dyDescent="0.3">
      <c r="O42317" s="1"/>
    </row>
    <row r="42318" spans="15:15" x14ac:dyDescent="0.3">
      <c r="O42318" s="1"/>
    </row>
    <row r="42319" spans="15:15" x14ac:dyDescent="0.3">
      <c r="O42319" s="1"/>
    </row>
    <row r="42320" spans="15:15" x14ac:dyDescent="0.3">
      <c r="O42320" s="1"/>
    </row>
    <row r="42321" spans="15:15" x14ac:dyDescent="0.3">
      <c r="O42321" s="1"/>
    </row>
    <row r="42322" spans="15:15" x14ac:dyDescent="0.3">
      <c r="O42322" s="1"/>
    </row>
    <row r="42323" spans="15:15" x14ac:dyDescent="0.3">
      <c r="O42323" s="1"/>
    </row>
    <row r="42324" spans="15:15" x14ac:dyDescent="0.3">
      <c r="O42324" s="1"/>
    </row>
    <row r="42325" spans="15:15" x14ac:dyDescent="0.3">
      <c r="O42325" s="1"/>
    </row>
    <row r="42326" spans="15:15" x14ac:dyDescent="0.3">
      <c r="O42326" s="1"/>
    </row>
    <row r="42327" spans="15:15" x14ac:dyDescent="0.3">
      <c r="O42327" s="1"/>
    </row>
    <row r="42328" spans="15:15" x14ac:dyDescent="0.3">
      <c r="O42328" s="1"/>
    </row>
    <row r="42329" spans="15:15" x14ac:dyDescent="0.3">
      <c r="O42329" s="1"/>
    </row>
    <row r="42330" spans="15:15" x14ac:dyDescent="0.3">
      <c r="O42330" s="1"/>
    </row>
    <row r="42331" spans="15:15" x14ac:dyDescent="0.3">
      <c r="O42331" s="1"/>
    </row>
    <row r="42332" spans="15:15" x14ac:dyDescent="0.3">
      <c r="O42332" s="1"/>
    </row>
    <row r="42333" spans="15:15" x14ac:dyDescent="0.3">
      <c r="O42333" s="1"/>
    </row>
    <row r="42334" spans="15:15" x14ac:dyDescent="0.3">
      <c r="O42334" s="1"/>
    </row>
    <row r="42335" spans="15:15" x14ac:dyDescent="0.3">
      <c r="O42335" s="1"/>
    </row>
    <row r="42336" spans="15:15" x14ac:dyDescent="0.3">
      <c r="O42336" s="1"/>
    </row>
    <row r="42337" spans="15:15" x14ac:dyDescent="0.3">
      <c r="O42337" s="1"/>
    </row>
    <row r="42338" spans="15:15" x14ac:dyDescent="0.3">
      <c r="O42338" s="1"/>
    </row>
    <row r="42339" spans="15:15" x14ac:dyDescent="0.3">
      <c r="O42339" s="1"/>
    </row>
    <row r="42340" spans="15:15" x14ac:dyDescent="0.3">
      <c r="O42340" s="1"/>
    </row>
    <row r="42341" spans="15:15" x14ac:dyDescent="0.3">
      <c r="O42341" s="1"/>
    </row>
    <row r="42342" spans="15:15" x14ac:dyDescent="0.3">
      <c r="O42342" s="1"/>
    </row>
    <row r="42343" spans="15:15" x14ac:dyDescent="0.3">
      <c r="O42343" s="1"/>
    </row>
    <row r="42344" spans="15:15" x14ac:dyDescent="0.3">
      <c r="O42344" s="1"/>
    </row>
    <row r="42345" spans="15:15" x14ac:dyDescent="0.3">
      <c r="O42345" s="1"/>
    </row>
    <row r="42346" spans="15:15" x14ac:dyDescent="0.3">
      <c r="O42346" s="1"/>
    </row>
    <row r="42347" spans="15:15" x14ac:dyDescent="0.3">
      <c r="O42347" s="1"/>
    </row>
    <row r="42348" spans="15:15" x14ac:dyDescent="0.3">
      <c r="O42348" s="1"/>
    </row>
    <row r="42349" spans="15:15" x14ac:dyDescent="0.3">
      <c r="O42349" s="1"/>
    </row>
    <row r="42350" spans="15:15" x14ac:dyDescent="0.3">
      <c r="O42350" s="1"/>
    </row>
    <row r="42351" spans="15:15" x14ac:dyDescent="0.3">
      <c r="O42351" s="1"/>
    </row>
    <row r="42352" spans="15:15" x14ac:dyDescent="0.3">
      <c r="O42352" s="1"/>
    </row>
    <row r="42353" spans="15:15" x14ac:dyDescent="0.3">
      <c r="O42353" s="1"/>
    </row>
    <row r="42354" spans="15:15" x14ac:dyDescent="0.3">
      <c r="O42354" s="1"/>
    </row>
    <row r="42355" spans="15:15" x14ac:dyDescent="0.3">
      <c r="O42355" s="1"/>
    </row>
    <row r="42356" spans="15:15" x14ac:dyDescent="0.3">
      <c r="O42356" s="1"/>
    </row>
    <row r="42357" spans="15:15" x14ac:dyDescent="0.3">
      <c r="O42357" s="1"/>
    </row>
    <row r="42358" spans="15:15" x14ac:dyDescent="0.3">
      <c r="O42358" s="1"/>
    </row>
    <row r="42359" spans="15:15" x14ac:dyDescent="0.3">
      <c r="O42359" s="1"/>
    </row>
    <row r="42360" spans="15:15" x14ac:dyDescent="0.3">
      <c r="O42360" s="1"/>
    </row>
    <row r="42361" spans="15:15" x14ac:dyDescent="0.3">
      <c r="O42361" s="1"/>
    </row>
    <row r="42362" spans="15:15" x14ac:dyDescent="0.3">
      <c r="O42362" s="1"/>
    </row>
    <row r="42363" spans="15:15" x14ac:dyDescent="0.3">
      <c r="O42363" s="1"/>
    </row>
    <row r="42364" spans="15:15" x14ac:dyDescent="0.3">
      <c r="O42364" s="1"/>
    </row>
    <row r="42365" spans="15:15" x14ac:dyDescent="0.3">
      <c r="O42365" s="1"/>
    </row>
    <row r="42366" spans="15:15" x14ac:dyDescent="0.3">
      <c r="O42366" s="1"/>
    </row>
    <row r="42367" spans="15:15" x14ac:dyDescent="0.3">
      <c r="O42367" s="1"/>
    </row>
    <row r="42368" spans="15:15" x14ac:dyDescent="0.3">
      <c r="O42368" s="1"/>
    </row>
    <row r="42369" spans="15:15" x14ac:dyDescent="0.3">
      <c r="O42369" s="1"/>
    </row>
    <row r="42370" spans="15:15" x14ac:dyDescent="0.3">
      <c r="O42370" s="1"/>
    </row>
    <row r="42371" spans="15:15" x14ac:dyDescent="0.3">
      <c r="O42371" s="1"/>
    </row>
    <row r="42372" spans="15:15" x14ac:dyDescent="0.3">
      <c r="O42372" s="1"/>
    </row>
    <row r="42373" spans="15:15" x14ac:dyDescent="0.3">
      <c r="O42373" s="1"/>
    </row>
    <row r="42374" spans="15:15" x14ac:dyDescent="0.3">
      <c r="O42374" s="1"/>
    </row>
    <row r="42375" spans="15:15" x14ac:dyDescent="0.3">
      <c r="O42375" s="1"/>
    </row>
    <row r="42376" spans="15:15" x14ac:dyDescent="0.3">
      <c r="O42376" s="1"/>
    </row>
    <row r="42377" spans="15:15" x14ac:dyDescent="0.3">
      <c r="O42377" s="1"/>
    </row>
    <row r="42378" spans="15:15" x14ac:dyDescent="0.3">
      <c r="O42378" s="1"/>
    </row>
    <row r="42379" spans="15:15" x14ac:dyDescent="0.3">
      <c r="O42379" s="1"/>
    </row>
    <row r="42380" spans="15:15" x14ac:dyDescent="0.3">
      <c r="O42380" s="1"/>
    </row>
    <row r="42381" spans="15:15" x14ac:dyDescent="0.3">
      <c r="O42381" s="1"/>
    </row>
    <row r="42382" spans="15:15" x14ac:dyDescent="0.3">
      <c r="O42382" s="1"/>
    </row>
    <row r="42383" spans="15:15" x14ac:dyDescent="0.3">
      <c r="O42383" s="1"/>
    </row>
    <row r="42384" spans="15:15" x14ac:dyDescent="0.3">
      <c r="O42384" s="1"/>
    </row>
    <row r="42385" spans="15:15" x14ac:dyDescent="0.3">
      <c r="O42385" s="1"/>
    </row>
    <row r="42386" spans="15:15" x14ac:dyDescent="0.3">
      <c r="O42386" s="1"/>
    </row>
    <row r="42387" spans="15:15" x14ac:dyDescent="0.3">
      <c r="O42387" s="1"/>
    </row>
    <row r="42388" spans="15:15" x14ac:dyDescent="0.3">
      <c r="O42388" s="1"/>
    </row>
    <row r="42389" spans="15:15" x14ac:dyDescent="0.3">
      <c r="O42389" s="1"/>
    </row>
    <row r="42390" spans="15:15" x14ac:dyDescent="0.3">
      <c r="O42390" s="1"/>
    </row>
    <row r="42391" spans="15:15" x14ac:dyDescent="0.3">
      <c r="O42391" s="1"/>
    </row>
    <row r="42392" spans="15:15" x14ac:dyDescent="0.3">
      <c r="O42392" s="1"/>
    </row>
    <row r="42393" spans="15:15" x14ac:dyDescent="0.3">
      <c r="O42393" s="1"/>
    </row>
    <row r="42394" spans="15:15" x14ac:dyDescent="0.3">
      <c r="O42394" s="1"/>
    </row>
    <row r="42395" spans="15:15" x14ac:dyDescent="0.3">
      <c r="O42395" s="1"/>
    </row>
    <row r="42396" spans="15:15" x14ac:dyDescent="0.3">
      <c r="O42396" s="1"/>
    </row>
    <row r="42397" spans="15:15" x14ac:dyDescent="0.3">
      <c r="O42397" s="1"/>
    </row>
    <row r="42398" spans="15:15" x14ac:dyDescent="0.3">
      <c r="O42398" s="1"/>
    </row>
    <row r="42399" spans="15:15" x14ac:dyDescent="0.3">
      <c r="O42399" s="1"/>
    </row>
    <row r="42400" spans="15:15" x14ac:dyDescent="0.3">
      <c r="O42400" s="1"/>
    </row>
    <row r="42401" spans="15:15" x14ac:dyDescent="0.3">
      <c r="O42401" s="1"/>
    </row>
    <row r="42402" spans="15:15" x14ac:dyDescent="0.3">
      <c r="O42402" s="1"/>
    </row>
    <row r="42403" spans="15:15" x14ac:dyDescent="0.3">
      <c r="O42403" s="1"/>
    </row>
    <row r="42404" spans="15:15" x14ac:dyDescent="0.3">
      <c r="O42404" s="1"/>
    </row>
    <row r="42405" spans="15:15" x14ac:dyDescent="0.3">
      <c r="O42405" s="1"/>
    </row>
    <row r="42406" spans="15:15" x14ac:dyDescent="0.3">
      <c r="O42406" s="1"/>
    </row>
    <row r="42407" spans="15:15" x14ac:dyDescent="0.3">
      <c r="O42407" s="1"/>
    </row>
    <row r="42408" spans="15:15" x14ac:dyDescent="0.3">
      <c r="O42408" s="1"/>
    </row>
    <row r="42409" spans="15:15" x14ac:dyDescent="0.3">
      <c r="O42409" s="1"/>
    </row>
    <row r="42410" spans="15:15" x14ac:dyDescent="0.3">
      <c r="O42410" s="1"/>
    </row>
    <row r="42411" spans="15:15" x14ac:dyDescent="0.3">
      <c r="O42411" s="1"/>
    </row>
    <row r="42412" spans="15:15" x14ac:dyDescent="0.3">
      <c r="O42412" s="1"/>
    </row>
    <row r="42413" spans="15:15" x14ac:dyDescent="0.3">
      <c r="O42413" s="1"/>
    </row>
    <row r="42414" spans="15:15" x14ac:dyDescent="0.3">
      <c r="O42414" s="1"/>
    </row>
    <row r="42415" spans="15:15" x14ac:dyDescent="0.3">
      <c r="O42415" s="1"/>
    </row>
    <row r="42416" spans="15:15" x14ac:dyDescent="0.3">
      <c r="O42416" s="1"/>
    </row>
    <row r="42417" spans="15:15" x14ac:dyDescent="0.3">
      <c r="O42417" s="1"/>
    </row>
    <row r="42418" spans="15:15" x14ac:dyDescent="0.3">
      <c r="O42418" s="1"/>
    </row>
    <row r="42419" spans="15:15" x14ac:dyDescent="0.3">
      <c r="O42419" s="1"/>
    </row>
    <row r="42420" spans="15:15" x14ac:dyDescent="0.3">
      <c r="O42420" s="1"/>
    </row>
    <row r="42421" spans="15:15" x14ac:dyDescent="0.3">
      <c r="O42421" s="1"/>
    </row>
    <row r="42422" spans="15:15" x14ac:dyDescent="0.3">
      <c r="O42422" s="1"/>
    </row>
    <row r="42423" spans="15:15" x14ac:dyDescent="0.3">
      <c r="O42423" s="1"/>
    </row>
    <row r="42424" spans="15:15" x14ac:dyDescent="0.3">
      <c r="O42424" s="1"/>
    </row>
    <row r="42425" spans="15:15" x14ac:dyDescent="0.3">
      <c r="O42425" s="1"/>
    </row>
    <row r="42426" spans="15:15" x14ac:dyDescent="0.3">
      <c r="O42426" s="1"/>
    </row>
    <row r="42427" spans="15:15" x14ac:dyDescent="0.3">
      <c r="O42427" s="1"/>
    </row>
    <row r="42428" spans="15:15" x14ac:dyDescent="0.3">
      <c r="O42428" s="1"/>
    </row>
    <row r="42429" spans="15:15" x14ac:dyDescent="0.3">
      <c r="O42429" s="1"/>
    </row>
    <row r="42430" spans="15:15" x14ac:dyDescent="0.3">
      <c r="O42430" s="1"/>
    </row>
    <row r="42431" spans="15:15" x14ac:dyDescent="0.3">
      <c r="O42431" s="1"/>
    </row>
    <row r="42432" spans="15:15" x14ac:dyDescent="0.3">
      <c r="O42432" s="1"/>
    </row>
    <row r="42433" spans="15:15" x14ac:dyDescent="0.3">
      <c r="O42433" s="1"/>
    </row>
    <row r="42434" spans="15:15" x14ac:dyDescent="0.3">
      <c r="O42434" s="1"/>
    </row>
    <row r="42435" spans="15:15" x14ac:dyDescent="0.3">
      <c r="O42435" s="1"/>
    </row>
    <row r="42436" spans="15:15" x14ac:dyDescent="0.3">
      <c r="O42436" s="1"/>
    </row>
    <row r="42437" spans="15:15" x14ac:dyDescent="0.3">
      <c r="O42437" s="1"/>
    </row>
    <row r="42438" spans="15:15" x14ac:dyDescent="0.3">
      <c r="O42438" s="1"/>
    </row>
    <row r="42439" spans="15:15" x14ac:dyDescent="0.3">
      <c r="O42439" s="1"/>
    </row>
    <row r="42440" spans="15:15" x14ac:dyDescent="0.3">
      <c r="O42440" s="1"/>
    </row>
    <row r="42441" spans="15:15" x14ac:dyDescent="0.3">
      <c r="O42441" s="1"/>
    </row>
    <row r="42442" spans="15:15" x14ac:dyDescent="0.3">
      <c r="O42442" s="1"/>
    </row>
    <row r="42443" spans="15:15" x14ac:dyDescent="0.3">
      <c r="O42443" s="1"/>
    </row>
    <row r="42444" spans="15:15" x14ac:dyDescent="0.3">
      <c r="O42444" s="1"/>
    </row>
    <row r="42445" spans="15:15" x14ac:dyDescent="0.3">
      <c r="O42445" s="1"/>
    </row>
    <row r="42446" spans="15:15" x14ac:dyDescent="0.3">
      <c r="O42446" s="1"/>
    </row>
    <row r="42447" spans="15:15" x14ac:dyDescent="0.3">
      <c r="O42447" s="1"/>
    </row>
    <row r="42448" spans="15:15" x14ac:dyDescent="0.3">
      <c r="O42448" s="1"/>
    </row>
    <row r="42449" spans="15:15" x14ac:dyDescent="0.3">
      <c r="O42449" s="1"/>
    </row>
    <row r="42450" spans="15:15" x14ac:dyDescent="0.3">
      <c r="O42450" s="1"/>
    </row>
    <row r="42451" spans="15:15" x14ac:dyDescent="0.3">
      <c r="O42451" s="1"/>
    </row>
    <row r="42452" spans="15:15" x14ac:dyDescent="0.3">
      <c r="O42452" s="1"/>
    </row>
    <row r="42453" spans="15:15" x14ac:dyDescent="0.3">
      <c r="O42453" s="1"/>
    </row>
    <row r="42454" spans="15:15" x14ac:dyDescent="0.3">
      <c r="O42454" s="1"/>
    </row>
    <row r="42455" spans="15:15" x14ac:dyDescent="0.3">
      <c r="O42455" s="1"/>
    </row>
    <row r="42456" spans="15:15" x14ac:dyDescent="0.3">
      <c r="O42456" s="1"/>
    </row>
    <row r="42457" spans="15:15" x14ac:dyDescent="0.3">
      <c r="O42457" s="1"/>
    </row>
    <row r="42458" spans="15:15" x14ac:dyDescent="0.3">
      <c r="O42458" s="1"/>
    </row>
    <row r="42459" spans="15:15" x14ac:dyDescent="0.3">
      <c r="O42459" s="1"/>
    </row>
    <row r="42460" spans="15:15" x14ac:dyDescent="0.3">
      <c r="O42460" s="1"/>
    </row>
    <row r="42461" spans="15:15" x14ac:dyDescent="0.3">
      <c r="O42461" s="1"/>
    </row>
    <row r="42462" spans="15:15" x14ac:dyDescent="0.3">
      <c r="O42462" s="1"/>
    </row>
    <row r="42463" spans="15:15" x14ac:dyDescent="0.3">
      <c r="O42463" s="1"/>
    </row>
    <row r="42464" spans="15:15" x14ac:dyDescent="0.3">
      <c r="O42464" s="1"/>
    </row>
    <row r="42465" spans="15:15" x14ac:dyDescent="0.3">
      <c r="O42465" s="1"/>
    </row>
    <row r="42466" spans="15:15" x14ac:dyDescent="0.3">
      <c r="O42466" s="1"/>
    </row>
    <row r="42467" spans="15:15" x14ac:dyDescent="0.3">
      <c r="O42467" s="1"/>
    </row>
    <row r="42468" spans="15:15" x14ac:dyDescent="0.3">
      <c r="O42468" s="1"/>
    </row>
    <row r="42469" spans="15:15" x14ac:dyDescent="0.3">
      <c r="O42469" s="1"/>
    </row>
    <row r="42470" spans="15:15" x14ac:dyDescent="0.3">
      <c r="O42470" s="1"/>
    </row>
    <row r="42471" spans="15:15" x14ac:dyDescent="0.3">
      <c r="O42471" s="1"/>
    </row>
    <row r="42472" spans="15:15" x14ac:dyDescent="0.3">
      <c r="O42472" s="1"/>
    </row>
    <row r="42473" spans="15:15" x14ac:dyDescent="0.3">
      <c r="O42473" s="1"/>
    </row>
    <row r="42474" spans="15:15" x14ac:dyDescent="0.3">
      <c r="O42474" s="1"/>
    </row>
    <row r="42475" spans="15:15" x14ac:dyDescent="0.3">
      <c r="O42475" s="1"/>
    </row>
    <row r="42476" spans="15:15" x14ac:dyDescent="0.3">
      <c r="O42476" s="1"/>
    </row>
    <row r="42477" spans="15:15" x14ac:dyDescent="0.3">
      <c r="O42477" s="1"/>
    </row>
    <row r="42478" spans="15:15" x14ac:dyDescent="0.3">
      <c r="O42478" s="1"/>
    </row>
    <row r="42479" spans="15:15" x14ac:dyDescent="0.3">
      <c r="O42479" s="1"/>
    </row>
    <row r="42480" spans="15:15" x14ac:dyDescent="0.3">
      <c r="O42480" s="1"/>
    </row>
    <row r="42481" spans="15:15" x14ac:dyDescent="0.3">
      <c r="O42481" s="1"/>
    </row>
    <row r="42482" spans="15:15" x14ac:dyDescent="0.3">
      <c r="O42482" s="1"/>
    </row>
    <row r="42483" spans="15:15" x14ac:dyDescent="0.3">
      <c r="O42483" s="1"/>
    </row>
    <row r="42484" spans="15:15" x14ac:dyDescent="0.3">
      <c r="O42484" s="1"/>
    </row>
    <row r="42485" spans="15:15" x14ac:dyDescent="0.3">
      <c r="O42485" s="1"/>
    </row>
    <row r="42486" spans="15:15" x14ac:dyDescent="0.3">
      <c r="O42486" s="1"/>
    </row>
    <row r="42487" spans="15:15" x14ac:dyDescent="0.3">
      <c r="O42487" s="1"/>
    </row>
    <row r="42488" spans="15:15" x14ac:dyDescent="0.3">
      <c r="O42488" s="1"/>
    </row>
    <row r="42489" spans="15:15" x14ac:dyDescent="0.3">
      <c r="O42489" s="1"/>
    </row>
    <row r="42490" spans="15:15" x14ac:dyDescent="0.3">
      <c r="O42490" s="1"/>
    </row>
    <row r="42491" spans="15:15" x14ac:dyDescent="0.3">
      <c r="O42491" s="1"/>
    </row>
    <row r="42492" spans="15:15" x14ac:dyDescent="0.3">
      <c r="O42492" s="1"/>
    </row>
    <row r="42493" spans="15:15" x14ac:dyDescent="0.3">
      <c r="O42493" s="1"/>
    </row>
    <row r="42494" spans="15:15" x14ac:dyDescent="0.3">
      <c r="O42494" s="1"/>
    </row>
    <row r="42495" spans="15:15" x14ac:dyDescent="0.3">
      <c r="O42495" s="1"/>
    </row>
    <row r="42496" spans="15:15" x14ac:dyDescent="0.3">
      <c r="O42496" s="1"/>
    </row>
    <row r="42497" spans="15:15" x14ac:dyDescent="0.3">
      <c r="O42497" s="1"/>
    </row>
    <row r="42498" spans="15:15" x14ac:dyDescent="0.3">
      <c r="O42498" s="1"/>
    </row>
    <row r="42499" spans="15:15" x14ac:dyDescent="0.3">
      <c r="O42499" s="1"/>
    </row>
    <row r="42500" spans="15:15" x14ac:dyDescent="0.3">
      <c r="O42500" s="1"/>
    </row>
    <row r="42501" spans="15:15" x14ac:dyDescent="0.3">
      <c r="O42501" s="1"/>
    </row>
    <row r="42502" spans="15:15" x14ac:dyDescent="0.3">
      <c r="O42502" s="1"/>
    </row>
    <row r="42503" spans="15:15" x14ac:dyDescent="0.3">
      <c r="O42503" s="1"/>
    </row>
    <row r="42504" spans="15:15" x14ac:dyDescent="0.3">
      <c r="O42504" s="1"/>
    </row>
    <row r="42505" spans="15:15" x14ac:dyDescent="0.3">
      <c r="O42505" s="1"/>
    </row>
    <row r="42506" spans="15:15" x14ac:dyDescent="0.3">
      <c r="O42506" s="1"/>
    </row>
    <row r="42507" spans="15:15" x14ac:dyDescent="0.3">
      <c r="O42507" s="1"/>
    </row>
    <row r="42508" spans="15:15" x14ac:dyDescent="0.3">
      <c r="O42508" s="1"/>
    </row>
    <row r="42509" spans="15:15" x14ac:dyDescent="0.3">
      <c r="O42509" s="1"/>
    </row>
    <row r="42510" spans="15:15" x14ac:dyDescent="0.3">
      <c r="O42510" s="1"/>
    </row>
    <row r="42511" spans="15:15" x14ac:dyDescent="0.3">
      <c r="O42511" s="1"/>
    </row>
    <row r="42512" spans="15:15" x14ac:dyDescent="0.3">
      <c r="O42512" s="1"/>
    </row>
    <row r="42513" spans="15:15" x14ac:dyDescent="0.3">
      <c r="O42513" s="1"/>
    </row>
    <row r="42514" spans="15:15" x14ac:dyDescent="0.3">
      <c r="O42514" s="1"/>
    </row>
    <row r="42515" spans="15:15" x14ac:dyDescent="0.3">
      <c r="O42515" s="1"/>
    </row>
    <row r="42516" spans="15:15" x14ac:dyDescent="0.3">
      <c r="O42516" s="1"/>
    </row>
    <row r="42517" spans="15:15" x14ac:dyDescent="0.3">
      <c r="O42517" s="1"/>
    </row>
    <row r="42518" spans="15:15" x14ac:dyDescent="0.3">
      <c r="O42518" s="1"/>
    </row>
    <row r="42519" spans="15:15" x14ac:dyDescent="0.3">
      <c r="O42519" s="1"/>
    </row>
    <row r="42520" spans="15:15" x14ac:dyDescent="0.3">
      <c r="O42520" s="1"/>
    </row>
    <row r="42521" spans="15:15" x14ac:dyDescent="0.3">
      <c r="O42521" s="1"/>
    </row>
    <row r="42522" spans="15:15" x14ac:dyDescent="0.3">
      <c r="O42522" s="1"/>
    </row>
    <row r="42523" spans="15:15" x14ac:dyDescent="0.3">
      <c r="O42523" s="1"/>
    </row>
    <row r="42524" spans="15:15" x14ac:dyDescent="0.3">
      <c r="O42524" s="1"/>
    </row>
    <row r="42525" spans="15:15" x14ac:dyDescent="0.3">
      <c r="O42525" s="1"/>
    </row>
    <row r="42526" spans="15:15" x14ac:dyDescent="0.3">
      <c r="O42526" s="1"/>
    </row>
    <row r="42527" spans="15:15" x14ac:dyDescent="0.3">
      <c r="O42527" s="1"/>
    </row>
    <row r="42528" spans="15:15" x14ac:dyDescent="0.3">
      <c r="O42528" s="1"/>
    </row>
    <row r="42529" spans="15:15" x14ac:dyDescent="0.3">
      <c r="O42529" s="1"/>
    </row>
    <row r="42530" spans="15:15" x14ac:dyDescent="0.3">
      <c r="O42530" s="1"/>
    </row>
    <row r="42531" spans="15:15" x14ac:dyDescent="0.3">
      <c r="O42531" s="1"/>
    </row>
    <row r="42532" spans="15:15" x14ac:dyDescent="0.3">
      <c r="O42532" s="1"/>
    </row>
    <row r="42533" spans="15:15" x14ac:dyDescent="0.3">
      <c r="O42533" s="1"/>
    </row>
    <row r="42534" spans="15:15" x14ac:dyDescent="0.3">
      <c r="O42534" s="1"/>
    </row>
    <row r="42535" spans="15:15" x14ac:dyDescent="0.3">
      <c r="O42535" s="1"/>
    </row>
    <row r="42536" spans="15:15" x14ac:dyDescent="0.3">
      <c r="O42536" s="1"/>
    </row>
    <row r="42537" spans="15:15" x14ac:dyDescent="0.3">
      <c r="O42537" s="1"/>
    </row>
    <row r="42538" spans="15:15" x14ac:dyDescent="0.3">
      <c r="O42538" s="1"/>
    </row>
    <row r="42539" spans="15:15" x14ac:dyDescent="0.3">
      <c r="O42539" s="1"/>
    </row>
    <row r="42540" spans="15:15" x14ac:dyDescent="0.3">
      <c r="O42540" s="1"/>
    </row>
    <row r="42541" spans="15:15" x14ac:dyDescent="0.3">
      <c r="O42541" s="1"/>
    </row>
    <row r="42542" spans="15:15" x14ac:dyDescent="0.3">
      <c r="O42542" s="1"/>
    </row>
    <row r="42543" spans="15:15" x14ac:dyDescent="0.3">
      <c r="O42543" s="1"/>
    </row>
    <row r="42544" spans="15:15" x14ac:dyDescent="0.3">
      <c r="O42544" s="1"/>
    </row>
    <row r="42545" spans="15:15" x14ac:dyDescent="0.3">
      <c r="O42545" s="1"/>
    </row>
    <row r="42546" spans="15:15" x14ac:dyDescent="0.3">
      <c r="O42546" s="1"/>
    </row>
    <row r="42547" spans="15:15" x14ac:dyDescent="0.3">
      <c r="O42547" s="1"/>
    </row>
    <row r="42548" spans="15:15" x14ac:dyDescent="0.3">
      <c r="O42548" s="1"/>
    </row>
    <row r="42549" spans="15:15" x14ac:dyDescent="0.3">
      <c r="O42549" s="1"/>
    </row>
    <row r="42550" spans="15:15" x14ac:dyDescent="0.3">
      <c r="O42550" s="1"/>
    </row>
    <row r="42551" spans="15:15" x14ac:dyDescent="0.3">
      <c r="O42551" s="1"/>
    </row>
    <row r="42552" spans="15:15" x14ac:dyDescent="0.3">
      <c r="O42552" s="1"/>
    </row>
    <row r="42553" spans="15:15" x14ac:dyDescent="0.3">
      <c r="O42553" s="1"/>
    </row>
    <row r="42554" spans="15:15" x14ac:dyDescent="0.3">
      <c r="O42554" s="1"/>
    </row>
    <row r="42555" spans="15:15" x14ac:dyDescent="0.3">
      <c r="O42555" s="1"/>
    </row>
    <row r="42556" spans="15:15" x14ac:dyDescent="0.3">
      <c r="O42556" s="1"/>
    </row>
    <row r="42557" spans="15:15" x14ac:dyDescent="0.3">
      <c r="O42557" s="1"/>
    </row>
    <row r="42558" spans="15:15" x14ac:dyDescent="0.3">
      <c r="O42558" s="1"/>
    </row>
    <row r="42559" spans="15:15" x14ac:dyDescent="0.3">
      <c r="O42559" s="1"/>
    </row>
    <row r="42560" spans="15:15" x14ac:dyDescent="0.3">
      <c r="O42560" s="1"/>
    </row>
    <row r="42561" spans="15:15" x14ac:dyDescent="0.3">
      <c r="O42561" s="1"/>
    </row>
    <row r="42562" spans="15:15" x14ac:dyDescent="0.3">
      <c r="O42562" s="1"/>
    </row>
    <row r="42563" spans="15:15" x14ac:dyDescent="0.3">
      <c r="O42563" s="1"/>
    </row>
    <row r="42564" spans="15:15" x14ac:dyDescent="0.3">
      <c r="O42564" s="1"/>
    </row>
    <row r="42565" spans="15:15" x14ac:dyDescent="0.3">
      <c r="O42565" s="1"/>
    </row>
    <row r="42566" spans="15:15" x14ac:dyDescent="0.3">
      <c r="O42566" s="1"/>
    </row>
    <row r="42567" spans="15:15" x14ac:dyDescent="0.3">
      <c r="O42567" s="1"/>
    </row>
    <row r="42568" spans="15:15" x14ac:dyDescent="0.3">
      <c r="O42568" s="1"/>
    </row>
    <row r="42569" spans="15:15" x14ac:dyDescent="0.3">
      <c r="O42569" s="1"/>
    </row>
    <row r="42570" spans="15:15" x14ac:dyDescent="0.3">
      <c r="O42570" s="1"/>
    </row>
    <row r="42571" spans="15:15" x14ac:dyDescent="0.3">
      <c r="O42571" s="1"/>
    </row>
    <row r="42572" spans="15:15" x14ac:dyDescent="0.3">
      <c r="O42572" s="1"/>
    </row>
    <row r="42573" spans="15:15" x14ac:dyDescent="0.3">
      <c r="O42573" s="1"/>
    </row>
    <row r="42574" spans="15:15" x14ac:dyDescent="0.3">
      <c r="O42574" s="1"/>
    </row>
    <row r="42575" spans="15:15" x14ac:dyDescent="0.3">
      <c r="O42575" s="1"/>
    </row>
    <row r="42576" spans="15:15" x14ac:dyDescent="0.3">
      <c r="O42576" s="1"/>
    </row>
    <row r="42577" spans="15:15" x14ac:dyDescent="0.3">
      <c r="O42577" s="1"/>
    </row>
    <row r="42578" spans="15:15" x14ac:dyDescent="0.3">
      <c r="O42578" s="1"/>
    </row>
    <row r="42579" spans="15:15" x14ac:dyDescent="0.3">
      <c r="O42579" s="1"/>
    </row>
    <row r="42580" spans="15:15" x14ac:dyDescent="0.3">
      <c r="O42580" s="1"/>
    </row>
    <row r="42581" spans="15:15" x14ac:dyDescent="0.3">
      <c r="O42581" s="1"/>
    </row>
    <row r="42582" spans="15:15" x14ac:dyDescent="0.3">
      <c r="O42582" s="1"/>
    </row>
    <row r="42583" spans="15:15" x14ac:dyDescent="0.3">
      <c r="O42583" s="1"/>
    </row>
    <row r="42584" spans="15:15" x14ac:dyDescent="0.3">
      <c r="O42584" s="1"/>
    </row>
    <row r="42585" spans="15:15" x14ac:dyDescent="0.3">
      <c r="O42585" s="1"/>
    </row>
    <row r="42586" spans="15:15" x14ac:dyDescent="0.3">
      <c r="O42586" s="1"/>
    </row>
    <row r="42587" spans="15:15" x14ac:dyDescent="0.3">
      <c r="O42587" s="1"/>
    </row>
    <row r="42588" spans="15:15" x14ac:dyDescent="0.3">
      <c r="O42588" s="1"/>
    </row>
    <row r="42589" spans="15:15" x14ac:dyDescent="0.3">
      <c r="O42589" s="1"/>
    </row>
    <row r="42590" spans="15:15" x14ac:dyDescent="0.3">
      <c r="O42590" s="1"/>
    </row>
    <row r="42591" spans="15:15" x14ac:dyDescent="0.3">
      <c r="O42591" s="1"/>
    </row>
    <row r="42592" spans="15:15" x14ac:dyDescent="0.3">
      <c r="O42592" s="1"/>
    </row>
    <row r="42593" spans="15:15" x14ac:dyDescent="0.3">
      <c r="O42593" s="1"/>
    </row>
    <row r="42594" spans="15:15" x14ac:dyDescent="0.3">
      <c r="O42594" s="1"/>
    </row>
    <row r="42595" spans="15:15" x14ac:dyDescent="0.3">
      <c r="O42595" s="1"/>
    </row>
    <row r="42596" spans="15:15" x14ac:dyDescent="0.3">
      <c r="O42596" s="1"/>
    </row>
    <row r="42597" spans="15:15" x14ac:dyDescent="0.3">
      <c r="O42597" s="1"/>
    </row>
    <row r="42598" spans="15:15" x14ac:dyDescent="0.3">
      <c r="O42598" s="1"/>
    </row>
    <row r="42599" spans="15:15" x14ac:dyDescent="0.3">
      <c r="O42599" s="1"/>
    </row>
    <row r="42600" spans="15:15" x14ac:dyDescent="0.3">
      <c r="O42600" s="1"/>
    </row>
    <row r="42601" spans="15:15" x14ac:dyDescent="0.3">
      <c r="O42601" s="1"/>
    </row>
    <row r="42602" spans="15:15" x14ac:dyDescent="0.3">
      <c r="O42602" s="1"/>
    </row>
    <row r="42603" spans="15:15" x14ac:dyDescent="0.3">
      <c r="O42603" s="1"/>
    </row>
    <row r="42604" spans="15:15" x14ac:dyDescent="0.3">
      <c r="O42604" s="1"/>
    </row>
    <row r="42605" spans="15:15" x14ac:dyDescent="0.3">
      <c r="O42605" s="1"/>
    </row>
    <row r="42606" spans="15:15" x14ac:dyDescent="0.3">
      <c r="O42606" s="1"/>
    </row>
    <row r="42607" spans="15:15" x14ac:dyDescent="0.3">
      <c r="O42607" s="1"/>
    </row>
    <row r="42608" spans="15:15" x14ac:dyDescent="0.3">
      <c r="O42608" s="1"/>
    </row>
    <row r="42609" spans="15:15" x14ac:dyDescent="0.3">
      <c r="O42609" s="1"/>
    </row>
    <row r="42610" spans="15:15" x14ac:dyDescent="0.3">
      <c r="O42610" s="1"/>
    </row>
    <row r="42611" spans="15:15" x14ac:dyDescent="0.3">
      <c r="O42611" s="1"/>
    </row>
    <row r="42612" spans="15:15" x14ac:dyDescent="0.3">
      <c r="O42612" s="1"/>
    </row>
    <row r="42613" spans="15:15" x14ac:dyDescent="0.3">
      <c r="O42613" s="1"/>
    </row>
    <row r="42614" spans="15:15" x14ac:dyDescent="0.3">
      <c r="O42614" s="1"/>
    </row>
    <row r="42615" spans="15:15" x14ac:dyDescent="0.3">
      <c r="O42615" s="1"/>
    </row>
    <row r="42616" spans="15:15" x14ac:dyDescent="0.3">
      <c r="O42616" s="1"/>
    </row>
    <row r="42617" spans="15:15" x14ac:dyDescent="0.3">
      <c r="O42617" s="1"/>
    </row>
    <row r="42618" spans="15:15" x14ac:dyDescent="0.3">
      <c r="O42618" s="1"/>
    </row>
    <row r="42619" spans="15:15" x14ac:dyDescent="0.3">
      <c r="O42619" s="1"/>
    </row>
    <row r="42620" spans="15:15" x14ac:dyDescent="0.3">
      <c r="O42620" s="1"/>
    </row>
    <row r="42621" spans="15:15" x14ac:dyDescent="0.3">
      <c r="O42621" s="1"/>
    </row>
    <row r="42622" spans="15:15" x14ac:dyDescent="0.3">
      <c r="O42622" s="1"/>
    </row>
    <row r="42623" spans="15:15" x14ac:dyDescent="0.3">
      <c r="O42623" s="1"/>
    </row>
    <row r="42624" spans="15:15" x14ac:dyDescent="0.3">
      <c r="O42624" s="1"/>
    </row>
    <row r="42625" spans="15:15" x14ac:dyDescent="0.3">
      <c r="O42625" s="1"/>
    </row>
    <row r="42626" spans="15:15" x14ac:dyDescent="0.3">
      <c r="O42626" s="1"/>
    </row>
    <row r="42627" spans="15:15" x14ac:dyDescent="0.3">
      <c r="O42627" s="1"/>
    </row>
    <row r="42628" spans="15:15" x14ac:dyDescent="0.3">
      <c r="O42628" s="1"/>
    </row>
    <row r="42629" spans="15:15" x14ac:dyDescent="0.3">
      <c r="O42629" s="1"/>
    </row>
    <row r="42630" spans="15:15" x14ac:dyDescent="0.3">
      <c r="O42630" s="1"/>
    </row>
    <row r="42631" spans="15:15" x14ac:dyDescent="0.3">
      <c r="O42631" s="1"/>
    </row>
    <row r="42632" spans="15:15" x14ac:dyDescent="0.3">
      <c r="O42632" s="1"/>
    </row>
    <row r="42633" spans="15:15" x14ac:dyDescent="0.3">
      <c r="O42633" s="1"/>
    </row>
    <row r="42634" spans="15:15" x14ac:dyDescent="0.3">
      <c r="O42634" s="1"/>
    </row>
    <row r="42635" spans="15:15" x14ac:dyDescent="0.3">
      <c r="O42635" s="1"/>
    </row>
    <row r="42636" spans="15:15" x14ac:dyDescent="0.3">
      <c r="O42636" s="1"/>
    </row>
    <row r="42637" spans="15:15" x14ac:dyDescent="0.3">
      <c r="O42637" s="1"/>
    </row>
    <row r="42638" spans="15:15" x14ac:dyDescent="0.3">
      <c r="O42638" s="1"/>
    </row>
    <row r="42639" spans="15:15" x14ac:dyDescent="0.3">
      <c r="O42639" s="1"/>
    </row>
    <row r="42640" spans="15:15" x14ac:dyDescent="0.3">
      <c r="O42640" s="1"/>
    </row>
    <row r="42641" spans="15:15" x14ac:dyDescent="0.3">
      <c r="O42641" s="1"/>
    </row>
    <row r="42642" spans="15:15" x14ac:dyDescent="0.3">
      <c r="O42642" s="1"/>
    </row>
    <row r="42643" spans="15:15" x14ac:dyDescent="0.3">
      <c r="O42643" s="1"/>
    </row>
    <row r="42644" spans="15:15" x14ac:dyDescent="0.3">
      <c r="O42644" s="1"/>
    </row>
    <row r="42645" spans="15:15" x14ac:dyDescent="0.3">
      <c r="O42645" s="1"/>
    </row>
    <row r="42646" spans="15:15" x14ac:dyDescent="0.3">
      <c r="O42646" s="1"/>
    </row>
    <row r="42647" spans="15:15" x14ac:dyDescent="0.3">
      <c r="O42647" s="1"/>
    </row>
    <row r="42648" spans="15:15" x14ac:dyDescent="0.3">
      <c r="O42648" s="1"/>
    </row>
    <row r="42649" spans="15:15" x14ac:dyDescent="0.3">
      <c r="O42649" s="1"/>
    </row>
    <row r="42650" spans="15:15" x14ac:dyDescent="0.3">
      <c r="O42650" s="1"/>
    </row>
    <row r="42651" spans="15:15" x14ac:dyDescent="0.3">
      <c r="O42651" s="1"/>
    </row>
    <row r="42652" spans="15:15" x14ac:dyDescent="0.3">
      <c r="O42652" s="1"/>
    </row>
    <row r="42653" spans="15:15" x14ac:dyDescent="0.3">
      <c r="O42653" s="1"/>
    </row>
    <row r="42654" spans="15:15" x14ac:dyDescent="0.3">
      <c r="O42654" s="1"/>
    </row>
    <row r="42655" spans="15:15" x14ac:dyDescent="0.3">
      <c r="O42655" s="1"/>
    </row>
    <row r="42656" spans="15:15" x14ac:dyDescent="0.3">
      <c r="O42656" s="1"/>
    </row>
    <row r="42657" spans="15:15" x14ac:dyDescent="0.3">
      <c r="O42657" s="1"/>
    </row>
    <row r="42658" spans="15:15" x14ac:dyDescent="0.3">
      <c r="O42658" s="1"/>
    </row>
    <row r="42659" spans="15:15" x14ac:dyDescent="0.3">
      <c r="O42659" s="1"/>
    </row>
    <row r="42660" spans="15:15" x14ac:dyDescent="0.3">
      <c r="O42660" s="1"/>
    </row>
    <row r="42661" spans="15:15" x14ac:dyDescent="0.3">
      <c r="O42661" s="1"/>
    </row>
    <row r="42662" spans="15:15" x14ac:dyDescent="0.3">
      <c r="O42662" s="1"/>
    </row>
    <row r="42663" spans="15:15" x14ac:dyDescent="0.3">
      <c r="O42663" s="1"/>
    </row>
    <row r="42664" spans="15:15" x14ac:dyDescent="0.3">
      <c r="O42664" s="1"/>
    </row>
    <row r="42665" spans="15:15" x14ac:dyDescent="0.3">
      <c r="O42665" s="1"/>
    </row>
    <row r="42666" spans="15:15" x14ac:dyDescent="0.3">
      <c r="O42666" s="1"/>
    </row>
    <row r="42667" spans="15:15" x14ac:dyDescent="0.3">
      <c r="O42667" s="1"/>
    </row>
    <row r="42668" spans="15:15" x14ac:dyDescent="0.3">
      <c r="O42668" s="1"/>
    </row>
    <row r="42669" spans="15:15" x14ac:dyDescent="0.3">
      <c r="O42669" s="1"/>
    </row>
    <row r="42670" spans="15:15" x14ac:dyDescent="0.3">
      <c r="O42670" s="1"/>
    </row>
    <row r="42671" spans="15:15" x14ac:dyDescent="0.3">
      <c r="O42671" s="1"/>
    </row>
    <row r="42672" spans="15:15" x14ac:dyDescent="0.3">
      <c r="O42672" s="1"/>
    </row>
    <row r="42673" spans="15:15" x14ac:dyDescent="0.3">
      <c r="O42673" s="1"/>
    </row>
    <row r="42674" spans="15:15" x14ac:dyDescent="0.3">
      <c r="O42674" s="1"/>
    </row>
    <row r="42675" spans="15:15" x14ac:dyDescent="0.3">
      <c r="O42675" s="1"/>
    </row>
    <row r="42676" spans="15:15" x14ac:dyDescent="0.3">
      <c r="O42676" s="1"/>
    </row>
    <row r="42677" spans="15:15" x14ac:dyDescent="0.3">
      <c r="O42677" s="1"/>
    </row>
    <row r="42678" spans="15:15" x14ac:dyDescent="0.3">
      <c r="O42678" s="1"/>
    </row>
    <row r="42679" spans="15:15" x14ac:dyDescent="0.3">
      <c r="O42679" s="1"/>
    </row>
    <row r="42680" spans="15:15" x14ac:dyDescent="0.3">
      <c r="O42680" s="1"/>
    </row>
    <row r="42681" spans="15:15" x14ac:dyDescent="0.3">
      <c r="O42681" s="1"/>
    </row>
    <row r="42682" spans="15:15" x14ac:dyDescent="0.3">
      <c r="O42682" s="1"/>
    </row>
    <row r="42683" spans="15:15" x14ac:dyDescent="0.3">
      <c r="O42683" s="1"/>
    </row>
    <row r="42684" spans="15:15" x14ac:dyDescent="0.3">
      <c r="O42684" s="1"/>
    </row>
    <row r="42685" spans="15:15" x14ac:dyDescent="0.3">
      <c r="O42685" s="1"/>
    </row>
    <row r="42686" spans="15:15" x14ac:dyDescent="0.3">
      <c r="O42686" s="1"/>
    </row>
    <row r="42687" spans="15:15" x14ac:dyDescent="0.3">
      <c r="O42687" s="1"/>
    </row>
    <row r="42688" spans="15:15" x14ac:dyDescent="0.3">
      <c r="O42688" s="1"/>
    </row>
    <row r="42689" spans="15:15" x14ac:dyDescent="0.3">
      <c r="O42689" s="1"/>
    </row>
    <row r="42690" spans="15:15" x14ac:dyDescent="0.3">
      <c r="O42690" s="1"/>
    </row>
    <row r="42691" spans="15:15" x14ac:dyDescent="0.3">
      <c r="O42691" s="1"/>
    </row>
    <row r="42692" spans="15:15" x14ac:dyDescent="0.3">
      <c r="O42692" s="1"/>
    </row>
    <row r="42693" spans="15:15" x14ac:dyDescent="0.3">
      <c r="O42693" s="1"/>
    </row>
    <row r="42694" spans="15:15" x14ac:dyDescent="0.3">
      <c r="O42694" s="1"/>
    </row>
    <row r="42695" spans="15:15" x14ac:dyDescent="0.3">
      <c r="O42695" s="1"/>
    </row>
    <row r="42696" spans="15:15" x14ac:dyDescent="0.3">
      <c r="O42696" s="1"/>
    </row>
    <row r="42697" spans="15:15" x14ac:dyDescent="0.3">
      <c r="O42697" s="1"/>
    </row>
    <row r="42698" spans="15:15" x14ac:dyDescent="0.3">
      <c r="O42698" s="1"/>
    </row>
    <row r="42699" spans="15:15" x14ac:dyDescent="0.3">
      <c r="O42699" s="1"/>
    </row>
    <row r="42700" spans="15:15" x14ac:dyDescent="0.3">
      <c r="O42700" s="1"/>
    </row>
    <row r="42701" spans="15:15" x14ac:dyDescent="0.3">
      <c r="O42701" s="1"/>
    </row>
    <row r="42702" spans="15:15" x14ac:dyDescent="0.3">
      <c r="O42702" s="1"/>
    </row>
    <row r="42703" spans="15:15" x14ac:dyDescent="0.3">
      <c r="O42703" s="1"/>
    </row>
    <row r="42704" spans="15:15" x14ac:dyDescent="0.3">
      <c r="O42704" s="1"/>
    </row>
    <row r="42705" spans="15:15" x14ac:dyDescent="0.3">
      <c r="O42705" s="1"/>
    </row>
    <row r="42706" spans="15:15" x14ac:dyDescent="0.3">
      <c r="O42706" s="1"/>
    </row>
    <row r="42707" spans="15:15" x14ac:dyDescent="0.3">
      <c r="O42707" s="1"/>
    </row>
    <row r="42708" spans="15:15" x14ac:dyDescent="0.3">
      <c r="O42708" s="1"/>
    </row>
    <row r="42709" spans="15:15" x14ac:dyDescent="0.3">
      <c r="O42709" s="1"/>
    </row>
    <row r="42710" spans="15:15" x14ac:dyDescent="0.3">
      <c r="O42710" s="1"/>
    </row>
    <row r="42711" spans="15:15" x14ac:dyDescent="0.3">
      <c r="O42711" s="1"/>
    </row>
    <row r="42712" spans="15:15" x14ac:dyDescent="0.3">
      <c r="O42712" s="1"/>
    </row>
    <row r="42713" spans="15:15" x14ac:dyDescent="0.3">
      <c r="O42713" s="1"/>
    </row>
    <row r="42714" spans="15:15" x14ac:dyDescent="0.3">
      <c r="O42714" s="1"/>
    </row>
    <row r="42715" spans="15:15" x14ac:dyDescent="0.3">
      <c r="O42715" s="1"/>
    </row>
    <row r="42716" spans="15:15" x14ac:dyDescent="0.3">
      <c r="O42716" s="1"/>
    </row>
    <row r="42717" spans="15:15" x14ac:dyDescent="0.3">
      <c r="O42717" s="1"/>
    </row>
    <row r="42718" spans="15:15" x14ac:dyDescent="0.3">
      <c r="O42718" s="1"/>
    </row>
    <row r="42719" spans="15:15" x14ac:dyDescent="0.3">
      <c r="O42719" s="1"/>
    </row>
    <row r="42720" spans="15:15" x14ac:dyDescent="0.3">
      <c r="O42720" s="1"/>
    </row>
    <row r="42721" spans="15:15" x14ac:dyDescent="0.3">
      <c r="O42721" s="1"/>
    </row>
    <row r="42722" spans="15:15" x14ac:dyDescent="0.3">
      <c r="O42722" s="1"/>
    </row>
    <row r="42723" spans="15:15" x14ac:dyDescent="0.3">
      <c r="O42723" s="1"/>
    </row>
    <row r="42724" spans="15:15" x14ac:dyDescent="0.3">
      <c r="O42724" s="1"/>
    </row>
    <row r="42725" spans="15:15" x14ac:dyDescent="0.3">
      <c r="O42725" s="1"/>
    </row>
    <row r="42726" spans="15:15" x14ac:dyDescent="0.3">
      <c r="O42726" s="1"/>
    </row>
    <row r="42727" spans="15:15" x14ac:dyDescent="0.3">
      <c r="O42727" s="1"/>
    </row>
    <row r="42728" spans="15:15" x14ac:dyDescent="0.3">
      <c r="O42728" s="1"/>
    </row>
    <row r="42729" spans="15:15" x14ac:dyDescent="0.3">
      <c r="O42729" s="1"/>
    </row>
    <row r="42730" spans="15:15" x14ac:dyDescent="0.3">
      <c r="O42730" s="1"/>
    </row>
    <row r="42731" spans="15:15" x14ac:dyDescent="0.3">
      <c r="O42731" s="1"/>
    </row>
    <row r="42732" spans="15:15" x14ac:dyDescent="0.3">
      <c r="O42732" s="1"/>
    </row>
    <row r="42733" spans="15:15" x14ac:dyDescent="0.3">
      <c r="O42733" s="1"/>
    </row>
    <row r="42734" spans="15:15" x14ac:dyDescent="0.3">
      <c r="O42734" s="1"/>
    </row>
    <row r="42735" spans="15:15" x14ac:dyDescent="0.3">
      <c r="O42735" s="1"/>
    </row>
    <row r="42736" spans="15:15" x14ac:dyDescent="0.3">
      <c r="O42736" s="1"/>
    </row>
    <row r="42737" spans="15:15" x14ac:dyDescent="0.3">
      <c r="O42737" s="1"/>
    </row>
    <row r="42738" spans="15:15" x14ac:dyDescent="0.3">
      <c r="O42738" s="1"/>
    </row>
    <row r="42739" spans="15:15" x14ac:dyDescent="0.3">
      <c r="O42739" s="1"/>
    </row>
    <row r="42740" spans="15:15" x14ac:dyDescent="0.3">
      <c r="O42740" s="1"/>
    </row>
    <row r="42741" spans="15:15" x14ac:dyDescent="0.3">
      <c r="O42741" s="1"/>
    </row>
    <row r="42742" spans="15:15" x14ac:dyDescent="0.3">
      <c r="O42742" s="1"/>
    </row>
    <row r="42743" spans="15:15" x14ac:dyDescent="0.3">
      <c r="O42743" s="1"/>
    </row>
    <row r="42744" spans="15:15" x14ac:dyDescent="0.3">
      <c r="O42744" s="1"/>
    </row>
    <row r="42745" spans="15:15" x14ac:dyDescent="0.3">
      <c r="O42745" s="1"/>
    </row>
    <row r="42746" spans="15:15" x14ac:dyDescent="0.3">
      <c r="O42746" s="1"/>
    </row>
    <row r="42747" spans="15:15" x14ac:dyDescent="0.3">
      <c r="O42747" s="1"/>
    </row>
    <row r="42748" spans="15:15" x14ac:dyDescent="0.3">
      <c r="O42748" s="1"/>
    </row>
    <row r="42749" spans="15:15" x14ac:dyDescent="0.3">
      <c r="O42749" s="1"/>
    </row>
    <row r="42750" spans="15:15" x14ac:dyDescent="0.3">
      <c r="O42750" s="1"/>
    </row>
    <row r="42751" spans="15:15" x14ac:dyDescent="0.3">
      <c r="O42751" s="1"/>
    </row>
    <row r="42752" spans="15:15" x14ac:dyDescent="0.3">
      <c r="O42752" s="1"/>
    </row>
    <row r="42753" spans="15:15" x14ac:dyDescent="0.3">
      <c r="O42753" s="1"/>
    </row>
    <row r="42754" spans="15:15" x14ac:dyDescent="0.3">
      <c r="O42754" s="1"/>
    </row>
    <row r="42755" spans="15:15" x14ac:dyDescent="0.3">
      <c r="O42755" s="1"/>
    </row>
    <row r="42756" spans="15:15" x14ac:dyDescent="0.3">
      <c r="O42756" s="1"/>
    </row>
    <row r="42757" spans="15:15" x14ac:dyDescent="0.3">
      <c r="O42757" s="1"/>
    </row>
    <row r="42758" spans="15:15" x14ac:dyDescent="0.3">
      <c r="O42758" s="1"/>
    </row>
    <row r="42759" spans="15:15" x14ac:dyDescent="0.3">
      <c r="O42759" s="1"/>
    </row>
    <row r="42760" spans="15:15" x14ac:dyDescent="0.3">
      <c r="O42760" s="1"/>
    </row>
    <row r="42761" spans="15:15" x14ac:dyDescent="0.3">
      <c r="O42761" s="1"/>
    </row>
    <row r="42762" spans="15:15" x14ac:dyDescent="0.3">
      <c r="O42762" s="1"/>
    </row>
    <row r="42763" spans="15:15" x14ac:dyDescent="0.3">
      <c r="O42763" s="1"/>
    </row>
    <row r="42764" spans="15:15" x14ac:dyDescent="0.3">
      <c r="O42764" s="1"/>
    </row>
    <row r="42765" spans="15:15" x14ac:dyDescent="0.3">
      <c r="O42765" s="1"/>
    </row>
    <row r="42766" spans="15:15" x14ac:dyDescent="0.3">
      <c r="O42766" s="1"/>
    </row>
    <row r="42767" spans="15:15" x14ac:dyDescent="0.3">
      <c r="O42767" s="1"/>
    </row>
    <row r="42768" spans="15:15" x14ac:dyDescent="0.3">
      <c r="O42768" s="1"/>
    </row>
    <row r="42769" spans="15:15" x14ac:dyDescent="0.3">
      <c r="O42769" s="1"/>
    </row>
    <row r="42770" spans="15:15" x14ac:dyDescent="0.3">
      <c r="O42770" s="1"/>
    </row>
    <row r="42771" spans="15:15" x14ac:dyDescent="0.3">
      <c r="O42771" s="1"/>
    </row>
    <row r="42772" spans="15:15" x14ac:dyDescent="0.3">
      <c r="O42772" s="1"/>
    </row>
    <row r="42773" spans="15:15" x14ac:dyDescent="0.3">
      <c r="O42773" s="1"/>
    </row>
    <row r="42774" spans="15:15" x14ac:dyDescent="0.3">
      <c r="O42774" s="1"/>
    </row>
    <row r="42775" spans="15:15" x14ac:dyDescent="0.3">
      <c r="O42775" s="1"/>
    </row>
    <row r="42776" spans="15:15" x14ac:dyDescent="0.3">
      <c r="O42776" s="1"/>
    </row>
    <row r="42777" spans="15:15" x14ac:dyDescent="0.3">
      <c r="O42777" s="1"/>
    </row>
    <row r="42778" spans="15:15" x14ac:dyDescent="0.3">
      <c r="O42778" s="1"/>
    </row>
    <row r="42779" spans="15:15" x14ac:dyDescent="0.3">
      <c r="O42779" s="1"/>
    </row>
    <row r="42780" spans="15:15" x14ac:dyDescent="0.3">
      <c r="O42780" s="1"/>
    </row>
    <row r="42781" spans="15:15" x14ac:dyDescent="0.3">
      <c r="O42781" s="1"/>
    </row>
    <row r="42782" spans="15:15" x14ac:dyDescent="0.3">
      <c r="O42782" s="1"/>
    </row>
    <row r="42783" spans="15:15" x14ac:dyDescent="0.3">
      <c r="O42783" s="1"/>
    </row>
    <row r="42784" spans="15:15" x14ac:dyDescent="0.3">
      <c r="O42784" s="1"/>
    </row>
    <row r="42785" spans="15:15" x14ac:dyDescent="0.3">
      <c r="O42785" s="1"/>
    </row>
    <row r="42786" spans="15:15" x14ac:dyDescent="0.3">
      <c r="O42786" s="1"/>
    </row>
    <row r="42787" spans="15:15" x14ac:dyDescent="0.3">
      <c r="O42787" s="1"/>
    </row>
    <row r="42788" spans="15:15" x14ac:dyDescent="0.3">
      <c r="O42788" s="1"/>
    </row>
    <row r="42789" spans="15:15" x14ac:dyDescent="0.3">
      <c r="O42789" s="1"/>
    </row>
    <row r="42790" spans="15:15" x14ac:dyDescent="0.3">
      <c r="O42790" s="1"/>
    </row>
    <row r="42791" spans="15:15" x14ac:dyDescent="0.3">
      <c r="O42791" s="1"/>
    </row>
    <row r="42792" spans="15:15" x14ac:dyDescent="0.3">
      <c r="O42792" s="1"/>
    </row>
    <row r="42793" spans="15:15" x14ac:dyDescent="0.3">
      <c r="O42793" s="1"/>
    </row>
    <row r="42794" spans="15:15" x14ac:dyDescent="0.3">
      <c r="O42794" s="1"/>
    </row>
    <row r="42795" spans="15:15" x14ac:dyDescent="0.3">
      <c r="O42795" s="1"/>
    </row>
    <row r="42796" spans="15:15" x14ac:dyDescent="0.3">
      <c r="O42796" s="1"/>
    </row>
    <row r="42797" spans="15:15" x14ac:dyDescent="0.3">
      <c r="O42797" s="1"/>
    </row>
    <row r="42798" spans="15:15" x14ac:dyDescent="0.3">
      <c r="O42798" s="1"/>
    </row>
    <row r="42799" spans="15:15" x14ac:dyDescent="0.3">
      <c r="O42799" s="1"/>
    </row>
    <row r="42800" spans="15:15" x14ac:dyDescent="0.3">
      <c r="O42800" s="1"/>
    </row>
    <row r="42801" spans="15:15" x14ac:dyDescent="0.3">
      <c r="O42801" s="1"/>
    </row>
    <row r="42802" spans="15:15" x14ac:dyDescent="0.3">
      <c r="O42802" s="1"/>
    </row>
    <row r="42803" spans="15:15" x14ac:dyDescent="0.3">
      <c r="O42803" s="1"/>
    </row>
    <row r="42804" spans="15:15" x14ac:dyDescent="0.3">
      <c r="O42804" s="1"/>
    </row>
    <row r="42805" spans="15:15" x14ac:dyDescent="0.3">
      <c r="O42805" s="1"/>
    </row>
    <row r="42806" spans="15:15" x14ac:dyDescent="0.3">
      <c r="O42806" s="1"/>
    </row>
    <row r="42807" spans="15:15" x14ac:dyDescent="0.3">
      <c r="O42807" s="1"/>
    </row>
    <row r="42808" spans="15:15" x14ac:dyDescent="0.3">
      <c r="O42808" s="1"/>
    </row>
    <row r="42809" spans="15:15" x14ac:dyDescent="0.3">
      <c r="O42809" s="1"/>
    </row>
    <row r="42810" spans="15:15" x14ac:dyDescent="0.3">
      <c r="O42810" s="1"/>
    </row>
    <row r="42811" spans="15:15" x14ac:dyDescent="0.3">
      <c r="O42811" s="1"/>
    </row>
    <row r="42812" spans="15:15" x14ac:dyDescent="0.3">
      <c r="O42812" s="1"/>
    </row>
    <row r="42813" spans="15:15" x14ac:dyDescent="0.3">
      <c r="O42813" s="1"/>
    </row>
    <row r="42814" spans="15:15" x14ac:dyDescent="0.3">
      <c r="O42814" s="1"/>
    </row>
    <row r="42815" spans="15:15" x14ac:dyDescent="0.3">
      <c r="O42815" s="1"/>
    </row>
    <row r="42816" spans="15:15" x14ac:dyDescent="0.3">
      <c r="O42816" s="1"/>
    </row>
    <row r="42817" spans="15:15" x14ac:dyDescent="0.3">
      <c r="O42817" s="1"/>
    </row>
    <row r="42818" spans="15:15" x14ac:dyDescent="0.3">
      <c r="O42818" s="1"/>
    </row>
    <row r="42819" spans="15:15" x14ac:dyDescent="0.3">
      <c r="O42819" s="1"/>
    </row>
    <row r="42820" spans="15:15" x14ac:dyDescent="0.3">
      <c r="O42820" s="1"/>
    </row>
    <row r="42821" spans="15:15" x14ac:dyDescent="0.3">
      <c r="O42821" s="1"/>
    </row>
    <row r="42822" spans="15:15" x14ac:dyDescent="0.3">
      <c r="O42822" s="1"/>
    </row>
    <row r="42823" spans="15:15" x14ac:dyDescent="0.3">
      <c r="O42823" s="1"/>
    </row>
    <row r="42824" spans="15:15" x14ac:dyDescent="0.3">
      <c r="O42824" s="1"/>
    </row>
    <row r="42825" spans="15:15" x14ac:dyDescent="0.3">
      <c r="O42825" s="1"/>
    </row>
    <row r="42826" spans="15:15" x14ac:dyDescent="0.3">
      <c r="O42826" s="1"/>
    </row>
    <row r="42827" spans="15:15" x14ac:dyDescent="0.3">
      <c r="O42827" s="1"/>
    </row>
    <row r="42828" spans="15:15" x14ac:dyDescent="0.3">
      <c r="O42828" s="1"/>
    </row>
    <row r="42829" spans="15:15" x14ac:dyDescent="0.3">
      <c r="O42829" s="1"/>
    </row>
    <row r="42830" spans="15:15" x14ac:dyDescent="0.3">
      <c r="O42830" s="1"/>
    </row>
    <row r="42831" spans="15:15" x14ac:dyDescent="0.3">
      <c r="O42831" s="1"/>
    </row>
    <row r="42832" spans="15:15" x14ac:dyDescent="0.3">
      <c r="O42832" s="1"/>
    </row>
    <row r="42833" spans="15:15" x14ac:dyDescent="0.3">
      <c r="O42833" s="1"/>
    </row>
    <row r="42834" spans="15:15" x14ac:dyDescent="0.3">
      <c r="O42834" s="1"/>
    </row>
    <row r="42835" spans="15:15" x14ac:dyDescent="0.3">
      <c r="O42835" s="1"/>
    </row>
    <row r="42836" spans="15:15" x14ac:dyDescent="0.3">
      <c r="O42836" s="1"/>
    </row>
    <row r="42837" spans="15:15" x14ac:dyDescent="0.3">
      <c r="O42837" s="1"/>
    </row>
    <row r="42838" spans="15:15" x14ac:dyDescent="0.3">
      <c r="O42838" s="1"/>
    </row>
    <row r="42839" spans="15:15" x14ac:dyDescent="0.3">
      <c r="O42839" s="1"/>
    </row>
    <row r="42840" spans="15:15" x14ac:dyDescent="0.3">
      <c r="O42840" s="1"/>
    </row>
    <row r="42841" spans="15:15" x14ac:dyDescent="0.3">
      <c r="O42841" s="1"/>
    </row>
    <row r="42842" spans="15:15" x14ac:dyDescent="0.3">
      <c r="O42842" s="1"/>
    </row>
    <row r="42843" spans="15:15" x14ac:dyDescent="0.3">
      <c r="O42843" s="1"/>
    </row>
    <row r="42844" spans="15:15" x14ac:dyDescent="0.3">
      <c r="O42844" s="1"/>
    </row>
    <row r="42845" spans="15:15" x14ac:dyDescent="0.3">
      <c r="O42845" s="1"/>
    </row>
    <row r="42846" spans="15:15" x14ac:dyDescent="0.3">
      <c r="O42846" s="1"/>
    </row>
    <row r="42847" spans="15:15" x14ac:dyDescent="0.3">
      <c r="O42847" s="1"/>
    </row>
    <row r="42848" spans="15:15" x14ac:dyDescent="0.3">
      <c r="O42848" s="1"/>
    </row>
    <row r="42849" spans="15:15" x14ac:dyDescent="0.3">
      <c r="O42849" s="1"/>
    </row>
    <row r="42850" spans="15:15" x14ac:dyDescent="0.3">
      <c r="O42850" s="1"/>
    </row>
    <row r="42851" spans="15:15" x14ac:dyDescent="0.3">
      <c r="O42851" s="1"/>
    </row>
    <row r="42852" spans="15:15" x14ac:dyDescent="0.3">
      <c r="O42852" s="1"/>
    </row>
    <row r="42853" spans="15:15" x14ac:dyDescent="0.3">
      <c r="O42853" s="1"/>
    </row>
    <row r="42854" spans="15:15" x14ac:dyDescent="0.3">
      <c r="O42854" s="1"/>
    </row>
    <row r="42855" spans="15:15" x14ac:dyDescent="0.3">
      <c r="O42855" s="1"/>
    </row>
    <row r="42856" spans="15:15" x14ac:dyDescent="0.3">
      <c r="O42856" s="1"/>
    </row>
    <row r="42857" spans="15:15" x14ac:dyDescent="0.3">
      <c r="O42857" s="1"/>
    </row>
    <row r="42858" spans="15:15" x14ac:dyDescent="0.3">
      <c r="O42858" s="1"/>
    </row>
    <row r="42859" spans="15:15" x14ac:dyDescent="0.3">
      <c r="O42859" s="1"/>
    </row>
    <row r="42860" spans="15:15" x14ac:dyDescent="0.3">
      <c r="O42860" s="1"/>
    </row>
    <row r="42861" spans="15:15" x14ac:dyDescent="0.3">
      <c r="O42861" s="1"/>
    </row>
    <row r="42862" spans="15:15" x14ac:dyDescent="0.3">
      <c r="O42862" s="1"/>
    </row>
    <row r="42863" spans="15:15" x14ac:dyDescent="0.3">
      <c r="O42863" s="1"/>
    </row>
    <row r="42864" spans="15:15" x14ac:dyDescent="0.3">
      <c r="O42864" s="1"/>
    </row>
    <row r="42865" spans="15:15" x14ac:dyDescent="0.3">
      <c r="O42865" s="1"/>
    </row>
    <row r="42866" spans="15:15" x14ac:dyDescent="0.3">
      <c r="O42866" s="1"/>
    </row>
    <row r="42867" spans="15:15" x14ac:dyDescent="0.3">
      <c r="O42867" s="1"/>
    </row>
    <row r="42868" spans="15:15" x14ac:dyDescent="0.3">
      <c r="O42868" s="1"/>
    </row>
    <row r="42869" spans="15:15" x14ac:dyDescent="0.3">
      <c r="O42869" s="1"/>
    </row>
    <row r="42870" spans="15:15" x14ac:dyDescent="0.3">
      <c r="O42870" s="1"/>
    </row>
    <row r="42871" spans="15:15" x14ac:dyDescent="0.3">
      <c r="O42871" s="1"/>
    </row>
    <row r="42872" spans="15:15" x14ac:dyDescent="0.3">
      <c r="O42872" s="1"/>
    </row>
    <row r="42873" spans="15:15" x14ac:dyDescent="0.3">
      <c r="O42873" s="1"/>
    </row>
    <row r="42874" spans="15:15" x14ac:dyDescent="0.3">
      <c r="O42874" s="1"/>
    </row>
    <row r="42875" spans="15:15" x14ac:dyDescent="0.3">
      <c r="O42875" s="1"/>
    </row>
    <row r="42876" spans="15:15" x14ac:dyDescent="0.3">
      <c r="O42876" s="1"/>
    </row>
    <row r="42877" spans="15:15" x14ac:dyDescent="0.3">
      <c r="O42877" s="1"/>
    </row>
    <row r="42878" spans="15:15" x14ac:dyDescent="0.3">
      <c r="O42878" s="1"/>
    </row>
    <row r="42879" spans="15:15" x14ac:dyDescent="0.3">
      <c r="O42879" s="1"/>
    </row>
    <row r="42880" spans="15:15" x14ac:dyDescent="0.3">
      <c r="O42880" s="1"/>
    </row>
    <row r="42881" spans="15:15" x14ac:dyDescent="0.3">
      <c r="O42881" s="1"/>
    </row>
    <row r="42882" spans="15:15" x14ac:dyDescent="0.3">
      <c r="O42882" s="1"/>
    </row>
    <row r="42883" spans="15:15" x14ac:dyDescent="0.3">
      <c r="O42883" s="1"/>
    </row>
    <row r="42884" spans="15:15" x14ac:dyDescent="0.3">
      <c r="O42884" s="1"/>
    </row>
    <row r="42885" spans="15:15" x14ac:dyDescent="0.3">
      <c r="O42885" s="1"/>
    </row>
    <row r="42886" spans="15:15" x14ac:dyDescent="0.3">
      <c r="O42886" s="1"/>
    </row>
    <row r="42887" spans="15:15" x14ac:dyDescent="0.3">
      <c r="O42887" s="1"/>
    </row>
    <row r="42888" spans="15:15" x14ac:dyDescent="0.3">
      <c r="O42888" s="1"/>
    </row>
    <row r="42889" spans="15:15" x14ac:dyDescent="0.3">
      <c r="O42889" s="1"/>
    </row>
    <row r="42890" spans="15:15" x14ac:dyDescent="0.3">
      <c r="O42890" s="1"/>
    </row>
    <row r="42891" spans="15:15" x14ac:dyDescent="0.3">
      <c r="O42891" s="1"/>
    </row>
    <row r="42892" spans="15:15" x14ac:dyDescent="0.3">
      <c r="O42892" s="1"/>
    </row>
    <row r="42893" spans="15:15" x14ac:dyDescent="0.3">
      <c r="O42893" s="1"/>
    </row>
    <row r="42894" spans="15:15" x14ac:dyDescent="0.3">
      <c r="O42894" s="1"/>
    </row>
    <row r="42895" spans="15:15" x14ac:dyDescent="0.3">
      <c r="O42895" s="1"/>
    </row>
    <row r="42896" spans="15:15" x14ac:dyDescent="0.3">
      <c r="O42896" s="1"/>
    </row>
    <row r="42897" spans="15:15" x14ac:dyDescent="0.3">
      <c r="O42897" s="1"/>
    </row>
    <row r="42898" spans="15:15" x14ac:dyDescent="0.3">
      <c r="O42898" s="1"/>
    </row>
    <row r="42899" spans="15:15" x14ac:dyDescent="0.3">
      <c r="O42899" s="1"/>
    </row>
    <row r="42900" spans="15:15" x14ac:dyDescent="0.3">
      <c r="O42900" s="1"/>
    </row>
    <row r="42901" spans="15:15" x14ac:dyDescent="0.3">
      <c r="O42901" s="1"/>
    </row>
    <row r="42902" spans="15:15" x14ac:dyDescent="0.3">
      <c r="O42902" s="1"/>
    </row>
    <row r="42903" spans="15:15" x14ac:dyDescent="0.3">
      <c r="O42903" s="1"/>
    </row>
    <row r="42904" spans="15:15" x14ac:dyDescent="0.3">
      <c r="O42904" s="1"/>
    </row>
    <row r="42905" spans="15:15" x14ac:dyDescent="0.3">
      <c r="O42905" s="1"/>
    </row>
    <row r="42906" spans="15:15" x14ac:dyDescent="0.3">
      <c r="O42906" s="1"/>
    </row>
    <row r="42907" spans="15:15" x14ac:dyDescent="0.3">
      <c r="O42907" s="1"/>
    </row>
    <row r="42908" spans="15:15" x14ac:dyDescent="0.3">
      <c r="O42908" s="1"/>
    </row>
    <row r="42909" spans="15:15" x14ac:dyDescent="0.3">
      <c r="O42909" s="1"/>
    </row>
    <row r="42910" spans="15:15" x14ac:dyDescent="0.3">
      <c r="O42910" s="1"/>
    </row>
    <row r="42911" spans="15:15" x14ac:dyDescent="0.3">
      <c r="O42911" s="1"/>
    </row>
    <row r="42912" spans="15:15" x14ac:dyDescent="0.3">
      <c r="O42912" s="1"/>
    </row>
    <row r="42913" spans="15:15" x14ac:dyDescent="0.3">
      <c r="O42913" s="1"/>
    </row>
    <row r="42914" spans="15:15" x14ac:dyDescent="0.3">
      <c r="O42914" s="1"/>
    </row>
    <row r="42915" spans="15:15" x14ac:dyDescent="0.3">
      <c r="O42915" s="1"/>
    </row>
    <row r="42916" spans="15:15" x14ac:dyDescent="0.3">
      <c r="O42916" s="1"/>
    </row>
    <row r="42917" spans="15:15" x14ac:dyDescent="0.3">
      <c r="O42917" s="1"/>
    </row>
    <row r="42918" spans="15:15" x14ac:dyDescent="0.3">
      <c r="O42918" s="1"/>
    </row>
    <row r="42919" spans="15:15" x14ac:dyDescent="0.3">
      <c r="O42919" s="1"/>
    </row>
    <row r="42920" spans="15:15" x14ac:dyDescent="0.3">
      <c r="O42920" s="1"/>
    </row>
    <row r="42921" spans="15:15" x14ac:dyDescent="0.3">
      <c r="O42921" s="1"/>
    </row>
    <row r="42922" spans="15:15" x14ac:dyDescent="0.3">
      <c r="O42922" s="1"/>
    </row>
    <row r="42923" spans="15:15" x14ac:dyDescent="0.3">
      <c r="O42923" s="1"/>
    </row>
    <row r="42924" spans="15:15" x14ac:dyDescent="0.3">
      <c r="O42924" s="1"/>
    </row>
    <row r="42925" spans="15:15" x14ac:dyDescent="0.3">
      <c r="O42925" s="1"/>
    </row>
    <row r="42926" spans="15:15" x14ac:dyDescent="0.3">
      <c r="O42926" s="1"/>
    </row>
    <row r="42927" spans="15:15" x14ac:dyDescent="0.3">
      <c r="O42927" s="1"/>
    </row>
    <row r="42928" spans="15:15" x14ac:dyDescent="0.3">
      <c r="O42928" s="1"/>
    </row>
    <row r="42929" spans="15:15" x14ac:dyDescent="0.3">
      <c r="O42929" s="1"/>
    </row>
    <row r="42930" spans="15:15" x14ac:dyDescent="0.3">
      <c r="O42930" s="1"/>
    </row>
    <row r="42931" spans="15:15" x14ac:dyDescent="0.3">
      <c r="O42931" s="1"/>
    </row>
    <row r="42932" spans="15:15" x14ac:dyDescent="0.3">
      <c r="O42932" s="1"/>
    </row>
    <row r="42933" spans="15:15" x14ac:dyDescent="0.3">
      <c r="O42933" s="1"/>
    </row>
    <row r="42934" spans="15:15" x14ac:dyDescent="0.3">
      <c r="O42934" s="1"/>
    </row>
    <row r="42935" spans="15:15" x14ac:dyDescent="0.3">
      <c r="O42935" s="1"/>
    </row>
    <row r="42936" spans="15:15" x14ac:dyDescent="0.3">
      <c r="O42936" s="1"/>
    </row>
    <row r="42937" spans="15:15" x14ac:dyDescent="0.3">
      <c r="O42937" s="1"/>
    </row>
    <row r="42938" spans="15:15" x14ac:dyDescent="0.3">
      <c r="O42938" s="1"/>
    </row>
    <row r="42939" spans="15:15" x14ac:dyDescent="0.3">
      <c r="O42939" s="1"/>
    </row>
    <row r="42940" spans="15:15" x14ac:dyDescent="0.3">
      <c r="O42940" s="1"/>
    </row>
    <row r="42941" spans="15:15" x14ac:dyDescent="0.3">
      <c r="O42941" s="1"/>
    </row>
    <row r="42942" spans="15:15" x14ac:dyDescent="0.3">
      <c r="O42942" s="1"/>
    </row>
    <row r="42943" spans="15:15" x14ac:dyDescent="0.3">
      <c r="O42943" s="1"/>
    </row>
    <row r="42944" spans="15:15" x14ac:dyDescent="0.3">
      <c r="O42944" s="1"/>
    </row>
    <row r="42945" spans="15:15" x14ac:dyDescent="0.3">
      <c r="O42945" s="1"/>
    </row>
    <row r="42946" spans="15:15" x14ac:dyDescent="0.3">
      <c r="O42946" s="1"/>
    </row>
    <row r="42947" spans="15:15" x14ac:dyDescent="0.3">
      <c r="O42947" s="1"/>
    </row>
    <row r="42948" spans="15:15" x14ac:dyDescent="0.3">
      <c r="O42948" s="1"/>
    </row>
    <row r="42949" spans="15:15" x14ac:dyDescent="0.3">
      <c r="O42949" s="1"/>
    </row>
    <row r="42950" spans="15:15" x14ac:dyDescent="0.3">
      <c r="O42950" s="1"/>
    </row>
    <row r="42951" spans="15:15" x14ac:dyDescent="0.3">
      <c r="O42951" s="1"/>
    </row>
    <row r="42952" spans="15:15" x14ac:dyDescent="0.3">
      <c r="O42952" s="1"/>
    </row>
    <row r="42953" spans="15:15" x14ac:dyDescent="0.3">
      <c r="O42953" s="1"/>
    </row>
    <row r="42954" spans="15:15" x14ac:dyDescent="0.3">
      <c r="O42954" s="1"/>
    </row>
    <row r="42955" spans="15:15" x14ac:dyDescent="0.3">
      <c r="O42955" s="1"/>
    </row>
    <row r="42956" spans="15:15" x14ac:dyDescent="0.3">
      <c r="O42956" s="1"/>
    </row>
    <row r="42957" spans="15:15" x14ac:dyDescent="0.3">
      <c r="O42957" s="1"/>
    </row>
    <row r="42958" spans="15:15" x14ac:dyDescent="0.3">
      <c r="O42958" s="1"/>
    </row>
    <row r="42959" spans="15:15" x14ac:dyDescent="0.3">
      <c r="O42959" s="1"/>
    </row>
    <row r="42960" spans="15:15" x14ac:dyDescent="0.3">
      <c r="O42960" s="1"/>
    </row>
    <row r="42961" spans="15:15" x14ac:dyDescent="0.3">
      <c r="O42961" s="1"/>
    </row>
    <row r="42962" spans="15:15" x14ac:dyDescent="0.3">
      <c r="O42962" s="1"/>
    </row>
    <row r="42963" spans="15:15" x14ac:dyDescent="0.3">
      <c r="O42963" s="1"/>
    </row>
    <row r="42964" spans="15:15" x14ac:dyDescent="0.3">
      <c r="O42964" s="1"/>
    </row>
    <row r="42965" spans="15:15" x14ac:dyDescent="0.3">
      <c r="O42965" s="1"/>
    </row>
    <row r="42966" spans="15:15" x14ac:dyDescent="0.3">
      <c r="O42966" s="1"/>
    </row>
    <row r="42967" spans="15:15" x14ac:dyDescent="0.3">
      <c r="O42967" s="1"/>
    </row>
    <row r="42968" spans="15:15" x14ac:dyDescent="0.3">
      <c r="O42968" s="1"/>
    </row>
    <row r="42969" spans="15:15" x14ac:dyDescent="0.3">
      <c r="O42969" s="1"/>
    </row>
    <row r="42970" spans="15:15" x14ac:dyDescent="0.3">
      <c r="O42970" s="1"/>
    </row>
    <row r="42971" spans="15:15" x14ac:dyDescent="0.3">
      <c r="O42971" s="1"/>
    </row>
    <row r="42972" spans="15:15" x14ac:dyDescent="0.3">
      <c r="O42972" s="1"/>
    </row>
    <row r="42973" spans="15:15" x14ac:dyDescent="0.3">
      <c r="O42973" s="1"/>
    </row>
    <row r="42974" spans="15:15" x14ac:dyDescent="0.3">
      <c r="O42974" s="1"/>
    </row>
    <row r="42975" spans="15:15" x14ac:dyDescent="0.3">
      <c r="O42975" s="1"/>
    </row>
    <row r="42976" spans="15:15" x14ac:dyDescent="0.3">
      <c r="O42976" s="1"/>
    </row>
    <row r="42977" spans="15:15" x14ac:dyDescent="0.3">
      <c r="O42977" s="1"/>
    </row>
    <row r="42978" spans="15:15" x14ac:dyDescent="0.3">
      <c r="O42978" s="1"/>
    </row>
    <row r="42979" spans="15:15" x14ac:dyDescent="0.3">
      <c r="O42979" s="1"/>
    </row>
    <row r="42980" spans="15:15" x14ac:dyDescent="0.3">
      <c r="O42980" s="1"/>
    </row>
    <row r="42981" spans="15:15" x14ac:dyDescent="0.3">
      <c r="O42981" s="1"/>
    </row>
    <row r="42982" spans="15:15" x14ac:dyDescent="0.3">
      <c r="O42982" s="1"/>
    </row>
    <row r="42983" spans="15:15" x14ac:dyDescent="0.3">
      <c r="O42983" s="1"/>
    </row>
    <row r="42984" spans="15:15" x14ac:dyDescent="0.3">
      <c r="O42984" s="1"/>
    </row>
    <row r="42985" spans="15:15" x14ac:dyDescent="0.3">
      <c r="O42985" s="1"/>
    </row>
    <row r="42986" spans="15:15" x14ac:dyDescent="0.3">
      <c r="O42986" s="1"/>
    </row>
    <row r="42987" spans="15:15" x14ac:dyDescent="0.3">
      <c r="O42987" s="1"/>
    </row>
    <row r="42988" spans="15:15" x14ac:dyDescent="0.3">
      <c r="O42988" s="1"/>
    </row>
    <row r="42989" spans="15:15" x14ac:dyDescent="0.3">
      <c r="O42989" s="1"/>
    </row>
    <row r="42990" spans="15:15" x14ac:dyDescent="0.3">
      <c r="O42990" s="1"/>
    </row>
    <row r="42991" spans="15:15" x14ac:dyDescent="0.3">
      <c r="O42991" s="1"/>
    </row>
    <row r="42992" spans="15:15" x14ac:dyDescent="0.3">
      <c r="O42992" s="1"/>
    </row>
    <row r="42993" spans="15:15" x14ac:dyDescent="0.3">
      <c r="O42993" s="1"/>
    </row>
    <row r="42994" spans="15:15" x14ac:dyDescent="0.3">
      <c r="O42994" s="1"/>
    </row>
    <row r="42995" spans="15:15" x14ac:dyDescent="0.3">
      <c r="O42995" s="1"/>
    </row>
    <row r="42996" spans="15:15" x14ac:dyDescent="0.3">
      <c r="O42996" s="1"/>
    </row>
    <row r="42997" spans="15:15" x14ac:dyDescent="0.3">
      <c r="O42997" s="1"/>
    </row>
    <row r="42998" spans="15:15" x14ac:dyDescent="0.3">
      <c r="O42998" s="1"/>
    </row>
    <row r="42999" spans="15:15" x14ac:dyDescent="0.3">
      <c r="O42999" s="1"/>
    </row>
    <row r="43000" spans="15:15" x14ac:dyDescent="0.3">
      <c r="O43000" s="1"/>
    </row>
    <row r="43001" spans="15:15" x14ac:dyDescent="0.3">
      <c r="O43001" s="1"/>
    </row>
    <row r="43002" spans="15:15" x14ac:dyDescent="0.3">
      <c r="O43002" s="1"/>
    </row>
    <row r="43003" spans="15:15" x14ac:dyDescent="0.3">
      <c r="O43003" s="1"/>
    </row>
    <row r="43004" spans="15:15" x14ac:dyDescent="0.3">
      <c r="O43004" s="1"/>
    </row>
    <row r="43005" spans="15:15" x14ac:dyDescent="0.3">
      <c r="O43005" s="1"/>
    </row>
    <row r="43006" spans="15:15" x14ac:dyDescent="0.3">
      <c r="O43006" s="1"/>
    </row>
    <row r="43007" spans="15:15" x14ac:dyDescent="0.3">
      <c r="O43007" s="1"/>
    </row>
    <row r="43008" spans="15:15" x14ac:dyDescent="0.3">
      <c r="O43008" s="1"/>
    </row>
    <row r="43009" spans="15:15" x14ac:dyDescent="0.3">
      <c r="O43009" s="1"/>
    </row>
    <row r="43010" spans="15:15" x14ac:dyDescent="0.3">
      <c r="O43010" s="1"/>
    </row>
    <row r="43011" spans="15:15" x14ac:dyDescent="0.3">
      <c r="O43011" s="1"/>
    </row>
    <row r="43012" spans="15:15" x14ac:dyDescent="0.3">
      <c r="O43012" s="1"/>
    </row>
    <row r="43013" spans="15:15" x14ac:dyDescent="0.3">
      <c r="O43013" s="1"/>
    </row>
    <row r="43014" spans="15:15" x14ac:dyDescent="0.3">
      <c r="O43014" s="1"/>
    </row>
    <row r="43015" spans="15:15" x14ac:dyDescent="0.3">
      <c r="O43015" s="1"/>
    </row>
    <row r="43016" spans="15:15" x14ac:dyDescent="0.3">
      <c r="O43016" s="1"/>
    </row>
    <row r="43017" spans="15:15" x14ac:dyDescent="0.3">
      <c r="O43017" s="1"/>
    </row>
    <row r="43018" spans="15:15" x14ac:dyDescent="0.3">
      <c r="O43018" s="1"/>
    </row>
    <row r="43019" spans="15:15" x14ac:dyDescent="0.3">
      <c r="O43019" s="1"/>
    </row>
    <row r="43020" spans="15:15" x14ac:dyDescent="0.3">
      <c r="O43020" s="1"/>
    </row>
    <row r="43021" spans="15:15" x14ac:dyDescent="0.3">
      <c r="O43021" s="1"/>
    </row>
    <row r="43022" spans="15:15" x14ac:dyDescent="0.3">
      <c r="O43022" s="1"/>
    </row>
    <row r="43023" spans="15:15" x14ac:dyDescent="0.3">
      <c r="O43023" s="1"/>
    </row>
    <row r="43024" spans="15:15" x14ac:dyDescent="0.3">
      <c r="O43024" s="1"/>
    </row>
    <row r="43025" spans="15:15" x14ac:dyDescent="0.3">
      <c r="O43025" s="1"/>
    </row>
    <row r="43026" spans="15:15" x14ac:dyDescent="0.3">
      <c r="O43026" s="1"/>
    </row>
    <row r="43027" spans="15:15" x14ac:dyDescent="0.3">
      <c r="O43027" s="1"/>
    </row>
    <row r="43028" spans="15:15" x14ac:dyDescent="0.3">
      <c r="O43028" s="1"/>
    </row>
    <row r="43029" spans="15:15" x14ac:dyDescent="0.3">
      <c r="O43029" s="1"/>
    </row>
    <row r="43030" spans="15:15" x14ac:dyDescent="0.3">
      <c r="O43030" s="1"/>
    </row>
    <row r="43031" spans="15:15" x14ac:dyDescent="0.3">
      <c r="O43031" s="1"/>
    </row>
    <row r="43032" spans="15:15" x14ac:dyDescent="0.3">
      <c r="O43032" s="1"/>
    </row>
    <row r="43033" spans="15:15" x14ac:dyDescent="0.3">
      <c r="O43033" s="1"/>
    </row>
    <row r="43034" spans="15:15" x14ac:dyDescent="0.3">
      <c r="O43034" s="1"/>
    </row>
    <row r="43035" spans="15:15" x14ac:dyDescent="0.3">
      <c r="O43035" s="1"/>
    </row>
    <row r="43036" spans="15:15" x14ac:dyDescent="0.3">
      <c r="O43036" s="1"/>
    </row>
    <row r="43037" spans="15:15" x14ac:dyDescent="0.3">
      <c r="O43037" s="1"/>
    </row>
    <row r="43038" spans="15:15" x14ac:dyDescent="0.3">
      <c r="O43038" s="1"/>
    </row>
    <row r="43039" spans="15:15" x14ac:dyDescent="0.3">
      <c r="O43039" s="1"/>
    </row>
    <row r="43040" spans="15:15" x14ac:dyDescent="0.3">
      <c r="O43040" s="1"/>
    </row>
    <row r="43041" spans="15:15" x14ac:dyDescent="0.3">
      <c r="O43041" s="1"/>
    </row>
    <row r="43042" spans="15:15" x14ac:dyDescent="0.3">
      <c r="O43042" s="1"/>
    </row>
    <row r="43043" spans="15:15" x14ac:dyDescent="0.3">
      <c r="O43043" s="1"/>
    </row>
    <row r="43044" spans="15:15" x14ac:dyDescent="0.3">
      <c r="O43044" s="1"/>
    </row>
    <row r="43045" spans="15:15" x14ac:dyDescent="0.3">
      <c r="O43045" s="1"/>
    </row>
    <row r="43046" spans="15:15" x14ac:dyDescent="0.3">
      <c r="O43046" s="1"/>
    </row>
    <row r="43047" spans="15:15" x14ac:dyDescent="0.3">
      <c r="O43047" s="1"/>
    </row>
    <row r="43048" spans="15:15" x14ac:dyDescent="0.3">
      <c r="O43048" s="1"/>
    </row>
    <row r="43049" spans="15:15" x14ac:dyDescent="0.3">
      <c r="O43049" s="1"/>
    </row>
    <row r="43050" spans="15:15" x14ac:dyDescent="0.3">
      <c r="O43050" s="1"/>
    </row>
    <row r="43051" spans="15:15" x14ac:dyDescent="0.3">
      <c r="O43051" s="1"/>
    </row>
    <row r="43052" spans="15:15" x14ac:dyDescent="0.3">
      <c r="O43052" s="1"/>
    </row>
    <row r="43053" spans="15:15" x14ac:dyDescent="0.3">
      <c r="O43053" s="1"/>
    </row>
    <row r="43054" spans="15:15" x14ac:dyDescent="0.3">
      <c r="O43054" s="1"/>
    </row>
    <row r="43055" spans="15:15" x14ac:dyDescent="0.3">
      <c r="O43055" s="1"/>
    </row>
    <row r="43056" spans="15:15" x14ac:dyDescent="0.3">
      <c r="O43056" s="1"/>
    </row>
    <row r="43057" spans="15:15" x14ac:dyDescent="0.3">
      <c r="O43057" s="1"/>
    </row>
    <row r="43058" spans="15:15" x14ac:dyDescent="0.3">
      <c r="O43058" s="1"/>
    </row>
    <row r="43059" spans="15:15" x14ac:dyDescent="0.3">
      <c r="O43059" s="1"/>
    </row>
    <row r="43060" spans="15:15" x14ac:dyDescent="0.3">
      <c r="O43060" s="1"/>
    </row>
    <row r="43061" spans="15:15" x14ac:dyDescent="0.3">
      <c r="O43061" s="1"/>
    </row>
    <row r="43062" spans="15:15" x14ac:dyDescent="0.3">
      <c r="O43062" s="1"/>
    </row>
    <row r="43063" spans="15:15" x14ac:dyDescent="0.3">
      <c r="O43063" s="1"/>
    </row>
    <row r="43064" spans="15:15" x14ac:dyDescent="0.3">
      <c r="O43064" s="1"/>
    </row>
    <row r="43065" spans="15:15" x14ac:dyDescent="0.3">
      <c r="O43065" s="1"/>
    </row>
    <row r="43066" spans="15:15" x14ac:dyDescent="0.3">
      <c r="O43066" s="1"/>
    </row>
    <row r="43067" spans="15:15" x14ac:dyDescent="0.3">
      <c r="O43067" s="1"/>
    </row>
    <row r="43068" spans="15:15" x14ac:dyDescent="0.3">
      <c r="O43068" s="1"/>
    </row>
    <row r="43069" spans="15:15" x14ac:dyDescent="0.3">
      <c r="O43069" s="1"/>
    </row>
    <row r="43070" spans="15:15" x14ac:dyDescent="0.3">
      <c r="O43070" s="1"/>
    </row>
    <row r="43071" spans="15:15" x14ac:dyDescent="0.3">
      <c r="O43071" s="1"/>
    </row>
    <row r="43072" spans="15:15" x14ac:dyDescent="0.3">
      <c r="O43072" s="1"/>
    </row>
    <row r="43073" spans="15:15" x14ac:dyDescent="0.3">
      <c r="O43073" s="1"/>
    </row>
    <row r="43074" spans="15:15" x14ac:dyDescent="0.3">
      <c r="O43074" s="1"/>
    </row>
    <row r="43075" spans="15:15" x14ac:dyDescent="0.3">
      <c r="O43075" s="1"/>
    </row>
    <row r="43076" spans="15:15" x14ac:dyDescent="0.3">
      <c r="O43076" s="1"/>
    </row>
    <row r="43077" spans="15:15" x14ac:dyDescent="0.3">
      <c r="O43077" s="1"/>
    </row>
    <row r="43078" spans="15:15" x14ac:dyDescent="0.3">
      <c r="O43078" s="1"/>
    </row>
    <row r="43079" spans="15:15" x14ac:dyDescent="0.3">
      <c r="O43079" s="1"/>
    </row>
    <row r="43080" spans="15:15" x14ac:dyDescent="0.3">
      <c r="O43080" s="1"/>
    </row>
    <row r="43081" spans="15:15" x14ac:dyDescent="0.3">
      <c r="O43081" s="1"/>
    </row>
    <row r="43082" spans="15:15" x14ac:dyDescent="0.3">
      <c r="O43082" s="1"/>
    </row>
    <row r="43083" spans="15:15" x14ac:dyDescent="0.3">
      <c r="O43083" s="1"/>
    </row>
    <row r="43084" spans="15:15" x14ac:dyDescent="0.3">
      <c r="O43084" s="1"/>
    </row>
    <row r="43085" spans="15:15" x14ac:dyDescent="0.3">
      <c r="O43085" s="1"/>
    </row>
    <row r="43086" spans="15:15" x14ac:dyDescent="0.3">
      <c r="O43086" s="1"/>
    </row>
    <row r="43087" spans="15:15" x14ac:dyDescent="0.3">
      <c r="O43087" s="1"/>
    </row>
    <row r="43088" spans="15:15" x14ac:dyDescent="0.3">
      <c r="O43088" s="1"/>
    </row>
    <row r="43089" spans="15:15" x14ac:dyDescent="0.3">
      <c r="O43089" s="1"/>
    </row>
    <row r="43090" spans="15:15" x14ac:dyDescent="0.3">
      <c r="O43090" s="1"/>
    </row>
    <row r="43091" spans="15:15" x14ac:dyDescent="0.3">
      <c r="O43091" s="1"/>
    </row>
    <row r="43092" spans="15:15" x14ac:dyDescent="0.3">
      <c r="O43092" s="1"/>
    </row>
    <row r="43093" spans="15:15" x14ac:dyDescent="0.3">
      <c r="O43093" s="1"/>
    </row>
    <row r="43094" spans="15:15" x14ac:dyDescent="0.3">
      <c r="O43094" s="1"/>
    </row>
    <row r="43095" spans="15:15" x14ac:dyDescent="0.3">
      <c r="O43095" s="1"/>
    </row>
    <row r="43096" spans="15:15" x14ac:dyDescent="0.3">
      <c r="O43096" s="1"/>
    </row>
    <row r="43097" spans="15:15" x14ac:dyDescent="0.3">
      <c r="O43097" s="1"/>
    </row>
    <row r="43098" spans="15:15" x14ac:dyDescent="0.3">
      <c r="O43098" s="1"/>
    </row>
    <row r="43099" spans="15:15" x14ac:dyDescent="0.3">
      <c r="O43099" s="1"/>
    </row>
    <row r="43100" spans="15:15" x14ac:dyDescent="0.3">
      <c r="O43100" s="1"/>
    </row>
    <row r="43101" spans="15:15" x14ac:dyDescent="0.3">
      <c r="O43101" s="1"/>
    </row>
    <row r="43102" spans="15:15" x14ac:dyDescent="0.3">
      <c r="O43102" s="1"/>
    </row>
    <row r="43103" spans="15:15" x14ac:dyDescent="0.3">
      <c r="O43103" s="1"/>
    </row>
    <row r="43104" spans="15:15" x14ac:dyDescent="0.3">
      <c r="O43104" s="1"/>
    </row>
    <row r="43105" spans="15:15" x14ac:dyDescent="0.3">
      <c r="O43105" s="1"/>
    </row>
    <row r="43106" spans="15:15" x14ac:dyDescent="0.3">
      <c r="O43106" s="1"/>
    </row>
    <row r="43107" spans="15:15" x14ac:dyDescent="0.3">
      <c r="O43107" s="1"/>
    </row>
    <row r="43108" spans="15:15" x14ac:dyDescent="0.3">
      <c r="O43108" s="1"/>
    </row>
    <row r="43109" spans="15:15" x14ac:dyDescent="0.3">
      <c r="O43109" s="1"/>
    </row>
    <row r="43110" spans="15:15" x14ac:dyDescent="0.3">
      <c r="O43110" s="1"/>
    </row>
    <row r="43111" spans="15:15" x14ac:dyDescent="0.3">
      <c r="O43111" s="1"/>
    </row>
    <row r="43112" spans="15:15" x14ac:dyDescent="0.3">
      <c r="O43112" s="1"/>
    </row>
    <row r="43113" spans="15:15" x14ac:dyDescent="0.3">
      <c r="O43113" s="1"/>
    </row>
    <row r="43114" spans="15:15" x14ac:dyDescent="0.3">
      <c r="O43114" s="1"/>
    </row>
    <row r="43115" spans="15:15" x14ac:dyDescent="0.3">
      <c r="O43115" s="1"/>
    </row>
    <row r="43116" spans="15:15" x14ac:dyDescent="0.3">
      <c r="O43116" s="1"/>
    </row>
    <row r="43117" spans="15:15" x14ac:dyDescent="0.3">
      <c r="O43117" s="1"/>
    </row>
    <row r="43118" spans="15:15" x14ac:dyDescent="0.3">
      <c r="O43118" s="1"/>
    </row>
    <row r="43119" spans="15:15" x14ac:dyDescent="0.3">
      <c r="O43119" s="1"/>
    </row>
    <row r="43120" spans="15:15" x14ac:dyDescent="0.3">
      <c r="O43120" s="1"/>
    </row>
    <row r="43121" spans="15:15" x14ac:dyDescent="0.3">
      <c r="O43121" s="1"/>
    </row>
    <row r="43122" spans="15:15" x14ac:dyDescent="0.3">
      <c r="O43122" s="1"/>
    </row>
    <row r="43123" spans="15:15" x14ac:dyDescent="0.3">
      <c r="O43123" s="1"/>
    </row>
    <row r="43124" spans="15:15" x14ac:dyDescent="0.3">
      <c r="O43124" s="1"/>
    </row>
    <row r="43125" spans="15:15" x14ac:dyDescent="0.3">
      <c r="O43125" s="1"/>
    </row>
    <row r="43126" spans="15:15" x14ac:dyDescent="0.3">
      <c r="O43126" s="1"/>
    </row>
    <row r="43127" spans="15:15" x14ac:dyDescent="0.3">
      <c r="O43127" s="1"/>
    </row>
    <row r="43128" spans="15:15" x14ac:dyDescent="0.3">
      <c r="O43128" s="1"/>
    </row>
    <row r="43129" spans="15:15" x14ac:dyDescent="0.3">
      <c r="O43129" s="1"/>
    </row>
    <row r="43130" spans="15:15" x14ac:dyDescent="0.3">
      <c r="O43130" s="1"/>
    </row>
    <row r="43131" spans="15:15" x14ac:dyDescent="0.3">
      <c r="O43131" s="1"/>
    </row>
    <row r="43132" spans="15:15" x14ac:dyDescent="0.3">
      <c r="O43132" s="1"/>
    </row>
    <row r="43133" spans="15:15" x14ac:dyDescent="0.3">
      <c r="O43133" s="1"/>
    </row>
    <row r="43134" spans="15:15" x14ac:dyDescent="0.3">
      <c r="O43134" s="1"/>
    </row>
    <row r="43135" spans="15:15" x14ac:dyDescent="0.3">
      <c r="O43135" s="1"/>
    </row>
    <row r="43136" spans="15:15" x14ac:dyDescent="0.3">
      <c r="O43136" s="1"/>
    </row>
    <row r="43137" spans="15:15" x14ac:dyDescent="0.3">
      <c r="O43137" s="1"/>
    </row>
    <row r="43138" spans="15:15" x14ac:dyDescent="0.3">
      <c r="O43138" s="1"/>
    </row>
    <row r="43139" spans="15:15" x14ac:dyDescent="0.3">
      <c r="O43139" s="1"/>
    </row>
    <row r="43140" spans="15:15" x14ac:dyDescent="0.3">
      <c r="O43140" s="1"/>
    </row>
    <row r="43141" spans="15:15" x14ac:dyDescent="0.3">
      <c r="O43141" s="1"/>
    </row>
    <row r="43142" spans="15:15" x14ac:dyDescent="0.3">
      <c r="O43142" s="1"/>
    </row>
    <row r="43143" spans="15:15" x14ac:dyDescent="0.3">
      <c r="O43143" s="1"/>
    </row>
    <row r="43144" spans="15:15" x14ac:dyDescent="0.3">
      <c r="O43144" s="1"/>
    </row>
    <row r="43145" spans="15:15" x14ac:dyDescent="0.3">
      <c r="O43145" s="1"/>
    </row>
    <row r="43146" spans="15:15" x14ac:dyDescent="0.3">
      <c r="O43146" s="1"/>
    </row>
    <row r="43147" spans="15:15" x14ac:dyDescent="0.3">
      <c r="O43147" s="1"/>
    </row>
    <row r="43148" spans="15:15" x14ac:dyDescent="0.3">
      <c r="O43148" s="1"/>
    </row>
    <row r="43149" spans="15:15" x14ac:dyDescent="0.3">
      <c r="O43149" s="1"/>
    </row>
    <row r="43150" spans="15:15" x14ac:dyDescent="0.3">
      <c r="O43150" s="1"/>
    </row>
    <row r="43151" spans="15:15" x14ac:dyDescent="0.3">
      <c r="O43151" s="1"/>
    </row>
    <row r="43152" spans="15:15" x14ac:dyDescent="0.3">
      <c r="O43152" s="1"/>
    </row>
    <row r="43153" spans="15:15" x14ac:dyDescent="0.3">
      <c r="O43153" s="1"/>
    </row>
    <row r="43154" spans="15:15" x14ac:dyDescent="0.3">
      <c r="O43154" s="1"/>
    </row>
    <row r="43155" spans="15:15" x14ac:dyDescent="0.3">
      <c r="O43155" s="1"/>
    </row>
    <row r="43156" spans="15:15" x14ac:dyDescent="0.3">
      <c r="O43156" s="1"/>
    </row>
    <row r="43157" spans="15:15" x14ac:dyDescent="0.3">
      <c r="O43157" s="1"/>
    </row>
    <row r="43158" spans="15:15" x14ac:dyDescent="0.3">
      <c r="O43158" s="1"/>
    </row>
    <row r="43159" spans="15:15" x14ac:dyDescent="0.3">
      <c r="O43159" s="1"/>
    </row>
    <row r="43160" spans="15:15" x14ac:dyDescent="0.3">
      <c r="O43160" s="1"/>
    </row>
    <row r="43161" spans="15:15" x14ac:dyDescent="0.3">
      <c r="O43161" s="1"/>
    </row>
    <row r="43162" spans="15:15" x14ac:dyDescent="0.3">
      <c r="O43162" s="1"/>
    </row>
    <row r="43163" spans="15:15" x14ac:dyDescent="0.3">
      <c r="O43163" s="1"/>
    </row>
    <row r="43164" spans="15:15" x14ac:dyDescent="0.3">
      <c r="O43164" s="1"/>
    </row>
    <row r="43165" spans="15:15" x14ac:dyDescent="0.3">
      <c r="O43165" s="1"/>
    </row>
    <row r="43166" spans="15:15" x14ac:dyDescent="0.3">
      <c r="O43166" s="1"/>
    </row>
    <row r="43167" spans="15:15" x14ac:dyDescent="0.3">
      <c r="O43167" s="1"/>
    </row>
    <row r="43168" spans="15:15" x14ac:dyDescent="0.3">
      <c r="O43168" s="1"/>
    </row>
    <row r="43169" spans="15:15" x14ac:dyDescent="0.3">
      <c r="O43169" s="1"/>
    </row>
    <row r="43170" spans="15:15" x14ac:dyDescent="0.3">
      <c r="O43170" s="1"/>
    </row>
    <row r="43171" spans="15:15" x14ac:dyDescent="0.3">
      <c r="O43171" s="1"/>
    </row>
    <row r="43172" spans="15:15" x14ac:dyDescent="0.3">
      <c r="O43172" s="1"/>
    </row>
    <row r="43173" spans="15:15" x14ac:dyDescent="0.3">
      <c r="O43173" s="1"/>
    </row>
    <row r="43174" spans="15:15" x14ac:dyDescent="0.3">
      <c r="O43174" s="1"/>
    </row>
    <row r="43175" spans="15:15" x14ac:dyDescent="0.3">
      <c r="O43175" s="1"/>
    </row>
    <row r="43176" spans="15:15" x14ac:dyDescent="0.3">
      <c r="O43176" s="1"/>
    </row>
    <row r="43177" spans="15:15" x14ac:dyDescent="0.3">
      <c r="O43177" s="1"/>
    </row>
    <row r="43178" spans="15:15" x14ac:dyDescent="0.3">
      <c r="O43178" s="1"/>
    </row>
    <row r="43179" spans="15:15" x14ac:dyDescent="0.3">
      <c r="O43179" s="1"/>
    </row>
    <row r="43180" spans="15:15" x14ac:dyDescent="0.3">
      <c r="O43180" s="1"/>
    </row>
    <row r="43181" spans="15:15" x14ac:dyDescent="0.3">
      <c r="O43181" s="1"/>
    </row>
    <row r="43182" spans="15:15" x14ac:dyDescent="0.3">
      <c r="O43182" s="1"/>
    </row>
    <row r="43183" spans="15:15" x14ac:dyDescent="0.3">
      <c r="O43183" s="1"/>
    </row>
    <row r="43184" spans="15:15" x14ac:dyDescent="0.3">
      <c r="O43184" s="1"/>
    </row>
    <row r="43185" spans="15:15" x14ac:dyDescent="0.3">
      <c r="O43185" s="1"/>
    </row>
    <row r="43186" spans="15:15" x14ac:dyDescent="0.3">
      <c r="O43186" s="1"/>
    </row>
    <row r="43187" spans="15:15" x14ac:dyDescent="0.3">
      <c r="O43187" s="1"/>
    </row>
    <row r="43188" spans="15:15" x14ac:dyDescent="0.3">
      <c r="O43188" s="1"/>
    </row>
    <row r="43189" spans="15:15" x14ac:dyDescent="0.3">
      <c r="O43189" s="1"/>
    </row>
    <row r="43190" spans="15:15" x14ac:dyDescent="0.3">
      <c r="O43190" s="1"/>
    </row>
    <row r="43191" spans="15:15" x14ac:dyDescent="0.3">
      <c r="O43191" s="1"/>
    </row>
    <row r="43192" spans="15:15" x14ac:dyDescent="0.3">
      <c r="O43192" s="1"/>
    </row>
    <row r="43193" spans="15:15" x14ac:dyDescent="0.3">
      <c r="O43193" s="1"/>
    </row>
    <row r="43194" spans="15:15" x14ac:dyDescent="0.3">
      <c r="O43194" s="1"/>
    </row>
    <row r="43195" spans="15:15" x14ac:dyDescent="0.3">
      <c r="O43195" s="1"/>
    </row>
    <row r="43196" spans="15:15" x14ac:dyDescent="0.3">
      <c r="O43196" s="1"/>
    </row>
    <row r="43197" spans="15:15" x14ac:dyDescent="0.3">
      <c r="O43197" s="1"/>
    </row>
    <row r="43198" spans="15:15" x14ac:dyDescent="0.3">
      <c r="O43198" s="1"/>
    </row>
    <row r="43199" spans="15:15" x14ac:dyDescent="0.3">
      <c r="O43199" s="1"/>
    </row>
    <row r="43200" spans="15:15" x14ac:dyDescent="0.3">
      <c r="O43200" s="1"/>
    </row>
    <row r="43201" spans="15:15" x14ac:dyDescent="0.3">
      <c r="O43201" s="1"/>
    </row>
    <row r="43202" spans="15:15" x14ac:dyDescent="0.3">
      <c r="O43202" s="1"/>
    </row>
    <row r="43203" spans="15:15" x14ac:dyDescent="0.3">
      <c r="O43203" s="1"/>
    </row>
    <row r="43204" spans="15:15" x14ac:dyDescent="0.3">
      <c r="O43204" s="1"/>
    </row>
    <row r="43205" spans="15:15" x14ac:dyDescent="0.3">
      <c r="O43205" s="1"/>
    </row>
    <row r="43206" spans="15:15" x14ac:dyDescent="0.3">
      <c r="O43206" s="1"/>
    </row>
    <row r="43207" spans="15:15" x14ac:dyDescent="0.3">
      <c r="O43207" s="1"/>
    </row>
    <row r="43208" spans="15:15" x14ac:dyDescent="0.3">
      <c r="O43208" s="1"/>
    </row>
    <row r="43209" spans="15:15" x14ac:dyDescent="0.3">
      <c r="O43209" s="1"/>
    </row>
    <row r="43210" spans="15:15" x14ac:dyDescent="0.3">
      <c r="O43210" s="1"/>
    </row>
    <row r="43211" spans="15:15" x14ac:dyDescent="0.3">
      <c r="O43211" s="1"/>
    </row>
    <row r="43212" spans="15:15" x14ac:dyDescent="0.3">
      <c r="O43212" s="1"/>
    </row>
    <row r="43213" spans="15:15" x14ac:dyDescent="0.3">
      <c r="O43213" s="1"/>
    </row>
    <row r="43214" spans="15:15" x14ac:dyDescent="0.3">
      <c r="O43214" s="1"/>
    </row>
    <row r="43215" spans="15:15" x14ac:dyDescent="0.3">
      <c r="O43215" s="1"/>
    </row>
    <row r="43216" spans="15:15" x14ac:dyDescent="0.3">
      <c r="O43216" s="1"/>
    </row>
    <row r="43217" spans="15:15" x14ac:dyDescent="0.3">
      <c r="O43217" s="1"/>
    </row>
    <row r="43218" spans="15:15" x14ac:dyDescent="0.3">
      <c r="O43218" s="1"/>
    </row>
    <row r="43219" spans="15:15" x14ac:dyDescent="0.3">
      <c r="O43219" s="1"/>
    </row>
    <row r="43220" spans="15:15" x14ac:dyDescent="0.3">
      <c r="O43220" s="1"/>
    </row>
    <row r="43221" spans="15:15" x14ac:dyDescent="0.3">
      <c r="O43221" s="1"/>
    </row>
    <row r="43222" spans="15:15" x14ac:dyDescent="0.3">
      <c r="O43222" s="1"/>
    </row>
    <row r="43223" spans="15:15" x14ac:dyDescent="0.3">
      <c r="O43223" s="1"/>
    </row>
    <row r="43224" spans="15:15" x14ac:dyDescent="0.3">
      <c r="O43224" s="1"/>
    </row>
    <row r="43225" spans="15:15" x14ac:dyDescent="0.3">
      <c r="O43225" s="1"/>
    </row>
    <row r="43226" spans="15:15" x14ac:dyDescent="0.3">
      <c r="O43226" s="1"/>
    </row>
    <row r="43227" spans="15:15" x14ac:dyDescent="0.3">
      <c r="O43227" s="1"/>
    </row>
    <row r="43228" spans="15:15" x14ac:dyDescent="0.3">
      <c r="O43228" s="1"/>
    </row>
    <row r="43229" spans="15:15" x14ac:dyDescent="0.3">
      <c r="O43229" s="1"/>
    </row>
    <row r="43230" spans="15:15" x14ac:dyDescent="0.3">
      <c r="O43230" s="1"/>
    </row>
    <row r="43231" spans="15:15" x14ac:dyDescent="0.3">
      <c r="O43231" s="1"/>
    </row>
    <row r="43232" spans="15:15" x14ac:dyDescent="0.3">
      <c r="O43232" s="1"/>
    </row>
    <row r="43233" spans="15:15" x14ac:dyDescent="0.3">
      <c r="O43233" s="1"/>
    </row>
    <row r="43234" spans="15:15" x14ac:dyDescent="0.3">
      <c r="O43234" s="1"/>
    </row>
    <row r="43235" spans="15:15" x14ac:dyDescent="0.3">
      <c r="O43235" s="1"/>
    </row>
    <row r="43236" spans="15:15" x14ac:dyDescent="0.3">
      <c r="O43236" s="1"/>
    </row>
    <row r="43237" spans="15:15" x14ac:dyDescent="0.3">
      <c r="O43237" s="1"/>
    </row>
    <row r="43238" spans="15:15" x14ac:dyDescent="0.3">
      <c r="O43238" s="1"/>
    </row>
    <row r="43239" spans="15:15" x14ac:dyDescent="0.3">
      <c r="O43239" s="1"/>
    </row>
    <row r="43240" spans="15:15" x14ac:dyDescent="0.3">
      <c r="O43240" s="1"/>
    </row>
    <row r="43241" spans="15:15" x14ac:dyDescent="0.3">
      <c r="O43241" s="1"/>
    </row>
    <row r="43242" spans="15:15" x14ac:dyDescent="0.3">
      <c r="O43242" s="1"/>
    </row>
    <row r="43243" spans="15:15" x14ac:dyDescent="0.3">
      <c r="O43243" s="1"/>
    </row>
    <row r="43244" spans="15:15" x14ac:dyDescent="0.3">
      <c r="O43244" s="1"/>
    </row>
    <row r="43245" spans="15:15" x14ac:dyDescent="0.3">
      <c r="O43245" s="1"/>
    </row>
    <row r="43246" spans="15:15" x14ac:dyDescent="0.3">
      <c r="O43246" s="1"/>
    </row>
    <row r="43247" spans="15:15" x14ac:dyDescent="0.3">
      <c r="O43247" s="1"/>
    </row>
    <row r="43248" spans="15:15" x14ac:dyDescent="0.3">
      <c r="O43248" s="1"/>
    </row>
    <row r="43249" spans="15:15" x14ac:dyDescent="0.3">
      <c r="O43249" s="1"/>
    </row>
    <row r="43250" spans="15:15" x14ac:dyDescent="0.3">
      <c r="O43250" s="1"/>
    </row>
    <row r="43251" spans="15:15" x14ac:dyDescent="0.3">
      <c r="O43251" s="1"/>
    </row>
    <row r="43252" spans="15:15" x14ac:dyDescent="0.3">
      <c r="O43252" s="1"/>
    </row>
    <row r="43253" spans="15:15" x14ac:dyDescent="0.3">
      <c r="O43253" s="1"/>
    </row>
    <row r="43254" spans="15:15" x14ac:dyDescent="0.3">
      <c r="O43254" s="1"/>
    </row>
    <row r="43255" spans="15:15" x14ac:dyDescent="0.3">
      <c r="O43255" s="1"/>
    </row>
    <row r="43256" spans="15:15" x14ac:dyDescent="0.3">
      <c r="O43256" s="1"/>
    </row>
    <row r="43257" spans="15:15" x14ac:dyDescent="0.3">
      <c r="O43257" s="1"/>
    </row>
    <row r="43258" spans="15:15" x14ac:dyDescent="0.3">
      <c r="O43258" s="1"/>
    </row>
    <row r="43259" spans="15:15" x14ac:dyDescent="0.3">
      <c r="O43259" s="1"/>
    </row>
    <row r="43260" spans="15:15" x14ac:dyDescent="0.3">
      <c r="O43260" s="1"/>
    </row>
    <row r="43261" spans="15:15" x14ac:dyDescent="0.3">
      <c r="O43261" s="1"/>
    </row>
    <row r="43262" spans="15:15" x14ac:dyDescent="0.3">
      <c r="O43262" s="1"/>
    </row>
    <row r="43263" spans="15:15" x14ac:dyDescent="0.3">
      <c r="O43263" s="1"/>
    </row>
    <row r="43264" spans="15:15" x14ac:dyDescent="0.3">
      <c r="O43264" s="1"/>
    </row>
    <row r="43265" spans="15:15" x14ac:dyDescent="0.3">
      <c r="O43265" s="1"/>
    </row>
    <row r="43266" spans="15:15" x14ac:dyDescent="0.3">
      <c r="O43266" s="1"/>
    </row>
    <row r="43267" spans="15:15" x14ac:dyDescent="0.3">
      <c r="O43267" s="1"/>
    </row>
    <row r="43268" spans="15:15" x14ac:dyDescent="0.3">
      <c r="O43268" s="1"/>
    </row>
    <row r="43269" spans="15:15" x14ac:dyDescent="0.3">
      <c r="O43269" s="1"/>
    </row>
    <row r="43270" spans="15:15" x14ac:dyDescent="0.3">
      <c r="O43270" s="1"/>
    </row>
    <row r="43271" spans="15:15" x14ac:dyDescent="0.3">
      <c r="O43271" s="1"/>
    </row>
    <row r="43272" spans="15:15" x14ac:dyDescent="0.3">
      <c r="O43272" s="1"/>
    </row>
    <row r="43273" spans="15:15" x14ac:dyDescent="0.3">
      <c r="O43273" s="1"/>
    </row>
    <row r="43274" spans="15:15" x14ac:dyDescent="0.3">
      <c r="O43274" s="1"/>
    </row>
    <row r="43275" spans="15:15" x14ac:dyDescent="0.3">
      <c r="O43275" s="1"/>
    </row>
    <row r="43276" spans="15:15" x14ac:dyDescent="0.3">
      <c r="O43276" s="1"/>
    </row>
    <row r="43277" spans="15:15" x14ac:dyDescent="0.3">
      <c r="O43277" s="1"/>
    </row>
    <row r="43278" spans="15:15" x14ac:dyDescent="0.3">
      <c r="O43278" s="1"/>
    </row>
    <row r="43279" spans="15:15" x14ac:dyDescent="0.3">
      <c r="O43279" s="1"/>
    </row>
    <row r="43280" spans="15:15" x14ac:dyDescent="0.3">
      <c r="O43280" s="1"/>
    </row>
    <row r="43281" spans="15:15" x14ac:dyDescent="0.3">
      <c r="O43281" s="1"/>
    </row>
    <row r="43282" spans="15:15" x14ac:dyDescent="0.3">
      <c r="O43282" s="1"/>
    </row>
    <row r="43283" spans="15:15" x14ac:dyDescent="0.3">
      <c r="O43283" s="1"/>
    </row>
    <row r="43284" spans="15:15" x14ac:dyDescent="0.3">
      <c r="O43284" s="1"/>
    </row>
    <row r="43285" spans="15:15" x14ac:dyDescent="0.3">
      <c r="O43285" s="1"/>
    </row>
    <row r="43286" spans="15:15" x14ac:dyDescent="0.3">
      <c r="O43286" s="1"/>
    </row>
    <row r="43287" spans="15:15" x14ac:dyDescent="0.3">
      <c r="O43287" s="1"/>
    </row>
    <row r="43288" spans="15:15" x14ac:dyDescent="0.3">
      <c r="O43288" s="1"/>
    </row>
    <row r="43289" spans="15:15" x14ac:dyDescent="0.3">
      <c r="O43289" s="1"/>
    </row>
    <row r="43290" spans="15:15" x14ac:dyDescent="0.3">
      <c r="O43290" s="1"/>
    </row>
    <row r="43291" spans="15:15" x14ac:dyDescent="0.3">
      <c r="O43291" s="1"/>
    </row>
    <row r="43292" spans="15:15" x14ac:dyDescent="0.3">
      <c r="O43292" s="1"/>
    </row>
    <row r="43293" spans="15:15" x14ac:dyDescent="0.3">
      <c r="O43293" s="1"/>
    </row>
    <row r="43294" spans="15:15" x14ac:dyDescent="0.3">
      <c r="O43294" s="1"/>
    </row>
    <row r="43295" spans="15:15" x14ac:dyDescent="0.3">
      <c r="O43295" s="1"/>
    </row>
    <row r="43296" spans="15:15" x14ac:dyDescent="0.3">
      <c r="O43296" s="1"/>
    </row>
    <row r="43297" spans="15:15" x14ac:dyDescent="0.3">
      <c r="O43297" s="1"/>
    </row>
    <row r="43298" spans="15:15" x14ac:dyDescent="0.3">
      <c r="O43298" s="1"/>
    </row>
    <row r="43299" spans="15:15" x14ac:dyDescent="0.3">
      <c r="O43299" s="1"/>
    </row>
    <row r="43300" spans="15:15" x14ac:dyDescent="0.3">
      <c r="O43300" s="1"/>
    </row>
    <row r="43301" spans="15:15" x14ac:dyDescent="0.3">
      <c r="O43301" s="1"/>
    </row>
    <row r="43302" spans="15:15" x14ac:dyDescent="0.3">
      <c r="O43302" s="1"/>
    </row>
    <row r="43303" spans="15:15" x14ac:dyDescent="0.3">
      <c r="O43303" s="1"/>
    </row>
    <row r="43304" spans="15:15" x14ac:dyDescent="0.3">
      <c r="O43304" s="1"/>
    </row>
    <row r="43305" spans="15:15" x14ac:dyDescent="0.3">
      <c r="O43305" s="1"/>
    </row>
    <row r="43306" spans="15:15" x14ac:dyDescent="0.3">
      <c r="O43306" s="1"/>
    </row>
    <row r="43307" spans="15:15" x14ac:dyDescent="0.3">
      <c r="O43307" s="1"/>
    </row>
    <row r="43308" spans="15:15" x14ac:dyDescent="0.3">
      <c r="O43308" s="1"/>
    </row>
    <row r="43309" spans="15:15" x14ac:dyDescent="0.3">
      <c r="O43309" s="1"/>
    </row>
    <row r="43310" spans="15:15" x14ac:dyDescent="0.3">
      <c r="O43310" s="1"/>
    </row>
    <row r="43311" spans="15:15" x14ac:dyDescent="0.3">
      <c r="O43311" s="1"/>
    </row>
    <row r="43312" spans="15:15" x14ac:dyDescent="0.3">
      <c r="O43312" s="1"/>
    </row>
    <row r="43313" spans="15:15" x14ac:dyDescent="0.3">
      <c r="O43313" s="1"/>
    </row>
    <row r="43314" spans="15:15" x14ac:dyDescent="0.3">
      <c r="O43314" s="1"/>
    </row>
    <row r="43315" spans="15:15" x14ac:dyDescent="0.3">
      <c r="O43315" s="1"/>
    </row>
    <row r="43316" spans="15:15" x14ac:dyDescent="0.3">
      <c r="O43316" s="1"/>
    </row>
    <row r="43317" spans="15:15" x14ac:dyDescent="0.3">
      <c r="O43317" s="1"/>
    </row>
    <row r="43318" spans="15:15" x14ac:dyDescent="0.3">
      <c r="O43318" s="1"/>
    </row>
    <row r="43319" spans="15:15" x14ac:dyDescent="0.3">
      <c r="O43319" s="1"/>
    </row>
    <row r="43320" spans="15:15" x14ac:dyDescent="0.3">
      <c r="O43320" s="1"/>
    </row>
    <row r="43321" spans="15:15" x14ac:dyDescent="0.3">
      <c r="O43321" s="1"/>
    </row>
    <row r="43322" spans="15:15" x14ac:dyDescent="0.3">
      <c r="O43322" s="1"/>
    </row>
    <row r="43323" spans="15:15" x14ac:dyDescent="0.3">
      <c r="O43323" s="1"/>
    </row>
    <row r="43324" spans="15:15" x14ac:dyDescent="0.3">
      <c r="O43324" s="1"/>
    </row>
    <row r="43325" spans="15:15" x14ac:dyDescent="0.3">
      <c r="O43325" s="1"/>
    </row>
    <row r="43326" spans="15:15" x14ac:dyDescent="0.3">
      <c r="O43326" s="1"/>
    </row>
    <row r="43327" spans="15:15" x14ac:dyDescent="0.3">
      <c r="O43327" s="1"/>
    </row>
    <row r="43328" spans="15:15" x14ac:dyDescent="0.3">
      <c r="O43328" s="1"/>
    </row>
    <row r="43329" spans="15:15" x14ac:dyDescent="0.3">
      <c r="O43329" s="1"/>
    </row>
    <row r="43330" spans="15:15" x14ac:dyDescent="0.3">
      <c r="O43330" s="1"/>
    </row>
    <row r="43331" spans="15:15" x14ac:dyDescent="0.3">
      <c r="O43331" s="1"/>
    </row>
    <row r="43332" spans="15:15" x14ac:dyDescent="0.3">
      <c r="O43332" s="1"/>
    </row>
    <row r="43333" spans="15:15" x14ac:dyDescent="0.3">
      <c r="O43333" s="1"/>
    </row>
    <row r="43334" spans="15:15" x14ac:dyDescent="0.3">
      <c r="O43334" s="1"/>
    </row>
    <row r="43335" spans="15:15" x14ac:dyDescent="0.3">
      <c r="O43335" s="1"/>
    </row>
    <row r="43336" spans="15:15" x14ac:dyDescent="0.3">
      <c r="O43336" s="1"/>
    </row>
    <row r="43337" spans="15:15" x14ac:dyDescent="0.3">
      <c r="O43337" s="1"/>
    </row>
    <row r="43338" spans="15:15" x14ac:dyDescent="0.3">
      <c r="O43338" s="1"/>
    </row>
    <row r="43339" spans="15:15" x14ac:dyDescent="0.3">
      <c r="O43339" s="1"/>
    </row>
    <row r="43340" spans="15:15" x14ac:dyDescent="0.3">
      <c r="O43340" s="1"/>
    </row>
    <row r="43341" spans="15:15" x14ac:dyDescent="0.3">
      <c r="O43341" s="1"/>
    </row>
    <row r="43342" spans="15:15" x14ac:dyDescent="0.3">
      <c r="O43342" s="1"/>
    </row>
    <row r="43343" spans="15:15" x14ac:dyDescent="0.3">
      <c r="O43343" s="1"/>
    </row>
    <row r="43344" spans="15:15" x14ac:dyDescent="0.3">
      <c r="O43344" s="1"/>
    </row>
    <row r="43345" spans="15:15" x14ac:dyDescent="0.3">
      <c r="O43345" s="1"/>
    </row>
    <row r="43346" spans="15:15" x14ac:dyDescent="0.3">
      <c r="O43346" s="1"/>
    </row>
    <row r="43347" spans="15:15" x14ac:dyDescent="0.3">
      <c r="O43347" s="1"/>
    </row>
    <row r="43348" spans="15:15" x14ac:dyDescent="0.3">
      <c r="O43348" s="1"/>
    </row>
    <row r="43349" spans="15:15" x14ac:dyDescent="0.3">
      <c r="O43349" s="1"/>
    </row>
    <row r="43350" spans="15:15" x14ac:dyDescent="0.3">
      <c r="O43350" s="1"/>
    </row>
    <row r="43351" spans="15:15" x14ac:dyDescent="0.3">
      <c r="O43351" s="1"/>
    </row>
    <row r="43352" spans="15:15" x14ac:dyDescent="0.3">
      <c r="O43352" s="1"/>
    </row>
    <row r="43353" spans="15:15" x14ac:dyDescent="0.3">
      <c r="O43353" s="1"/>
    </row>
    <row r="43354" spans="15:15" x14ac:dyDescent="0.3">
      <c r="O43354" s="1"/>
    </row>
    <row r="43355" spans="15:15" x14ac:dyDescent="0.3">
      <c r="O43355" s="1"/>
    </row>
    <row r="43356" spans="15:15" x14ac:dyDescent="0.3">
      <c r="O43356" s="1"/>
    </row>
    <row r="43357" spans="15:15" x14ac:dyDescent="0.3">
      <c r="O43357" s="1"/>
    </row>
    <row r="43358" spans="15:15" x14ac:dyDescent="0.3">
      <c r="O43358" s="1"/>
    </row>
    <row r="43359" spans="15:15" x14ac:dyDescent="0.3">
      <c r="O43359" s="1"/>
    </row>
    <row r="43360" spans="15:15" x14ac:dyDescent="0.3">
      <c r="O43360" s="1"/>
    </row>
    <row r="43361" spans="15:15" x14ac:dyDescent="0.3">
      <c r="O43361" s="1"/>
    </row>
    <row r="43362" spans="15:15" x14ac:dyDescent="0.3">
      <c r="O43362" s="1"/>
    </row>
    <row r="43363" spans="15:15" x14ac:dyDescent="0.3">
      <c r="O43363" s="1"/>
    </row>
    <row r="43364" spans="15:15" x14ac:dyDescent="0.3">
      <c r="O43364" s="1"/>
    </row>
    <row r="43365" spans="15:15" x14ac:dyDescent="0.3">
      <c r="O43365" s="1"/>
    </row>
    <row r="43366" spans="15:15" x14ac:dyDescent="0.3">
      <c r="O43366" s="1"/>
    </row>
    <row r="43367" spans="15:15" x14ac:dyDescent="0.3">
      <c r="O43367" s="1"/>
    </row>
    <row r="43368" spans="15:15" x14ac:dyDescent="0.3">
      <c r="O43368" s="1"/>
    </row>
    <row r="43369" spans="15:15" x14ac:dyDescent="0.3">
      <c r="O43369" s="1"/>
    </row>
    <row r="43370" spans="15:15" x14ac:dyDescent="0.3">
      <c r="O43370" s="1"/>
    </row>
    <row r="43371" spans="15:15" x14ac:dyDescent="0.3">
      <c r="O43371" s="1"/>
    </row>
    <row r="43372" spans="15:15" x14ac:dyDescent="0.3">
      <c r="O43372" s="1"/>
    </row>
    <row r="43373" spans="15:15" x14ac:dyDescent="0.3">
      <c r="O43373" s="1"/>
    </row>
    <row r="43374" spans="15:15" x14ac:dyDescent="0.3">
      <c r="O43374" s="1"/>
    </row>
    <row r="43375" spans="15:15" x14ac:dyDescent="0.3">
      <c r="O43375" s="1"/>
    </row>
    <row r="43376" spans="15:15" x14ac:dyDescent="0.3">
      <c r="O43376" s="1"/>
    </row>
    <row r="43377" spans="15:15" x14ac:dyDescent="0.3">
      <c r="O43377" s="1"/>
    </row>
    <row r="43378" spans="15:15" x14ac:dyDescent="0.3">
      <c r="O43378" s="1"/>
    </row>
    <row r="43379" spans="15:15" x14ac:dyDescent="0.3">
      <c r="O43379" s="1"/>
    </row>
    <row r="43380" spans="15:15" x14ac:dyDescent="0.3">
      <c r="O43380" s="1"/>
    </row>
    <row r="43381" spans="15:15" x14ac:dyDescent="0.3">
      <c r="O43381" s="1"/>
    </row>
    <row r="43382" spans="15:15" x14ac:dyDescent="0.3">
      <c r="O43382" s="1"/>
    </row>
    <row r="43383" spans="15:15" x14ac:dyDescent="0.3">
      <c r="O43383" s="1"/>
    </row>
    <row r="43384" spans="15:15" x14ac:dyDescent="0.3">
      <c r="O43384" s="1"/>
    </row>
    <row r="43385" spans="15:15" x14ac:dyDescent="0.3">
      <c r="O43385" s="1"/>
    </row>
    <row r="43386" spans="15:15" x14ac:dyDescent="0.3">
      <c r="O43386" s="1"/>
    </row>
    <row r="43387" spans="15:15" x14ac:dyDescent="0.3">
      <c r="O43387" s="1"/>
    </row>
    <row r="43388" spans="15:15" x14ac:dyDescent="0.3">
      <c r="O43388" s="1"/>
    </row>
    <row r="43389" spans="15:15" x14ac:dyDescent="0.3">
      <c r="O43389" s="1"/>
    </row>
    <row r="43390" spans="15:15" x14ac:dyDescent="0.3">
      <c r="O43390" s="1"/>
    </row>
    <row r="43391" spans="15:15" x14ac:dyDescent="0.3">
      <c r="O43391" s="1"/>
    </row>
    <row r="43392" spans="15:15" x14ac:dyDescent="0.3">
      <c r="O43392" s="1"/>
    </row>
    <row r="43393" spans="15:15" x14ac:dyDescent="0.3">
      <c r="O43393" s="1"/>
    </row>
    <row r="43394" spans="15:15" x14ac:dyDescent="0.3">
      <c r="O43394" s="1"/>
    </row>
    <row r="43395" spans="15:15" x14ac:dyDescent="0.3">
      <c r="O43395" s="1"/>
    </row>
    <row r="43396" spans="15:15" x14ac:dyDescent="0.3">
      <c r="O43396" s="1"/>
    </row>
    <row r="43397" spans="15:15" x14ac:dyDescent="0.3">
      <c r="O43397" s="1"/>
    </row>
    <row r="43398" spans="15:15" x14ac:dyDescent="0.3">
      <c r="O43398" s="1"/>
    </row>
    <row r="43399" spans="15:15" x14ac:dyDescent="0.3">
      <c r="O43399" s="1"/>
    </row>
    <row r="43400" spans="15:15" x14ac:dyDescent="0.3">
      <c r="O43400" s="1"/>
    </row>
    <row r="43401" spans="15:15" x14ac:dyDescent="0.3">
      <c r="O43401" s="1"/>
    </row>
    <row r="43402" spans="15:15" x14ac:dyDescent="0.3">
      <c r="O43402" s="1"/>
    </row>
    <row r="43403" spans="15:15" x14ac:dyDescent="0.3">
      <c r="O43403" s="1"/>
    </row>
    <row r="43404" spans="15:15" x14ac:dyDescent="0.3">
      <c r="O43404" s="1"/>
    </row>
    <row r="43405" spans="15:15" x14ac:dyDescent="0.3">
      <c r="O43405" s="1"/>
    </row>
    <row r="43406" spans="15:15" x14ac:dyDescent="0.3">
      <c r="O43406" s="1"/>
    </row>
    <row r="43407" spans="15:15" x14ac:dyDescent="0.3">
      <c r="O43407" s="1"/>
    </row>
    <row r="43408" spans="15:15" x14ac:dyDescent="0.3">
      <c r="O43408" s="1"/>
    </row>
    <row r="43409" spans="15:15" x14ac:dyDescent="0.3">
      <c r="O43409" s="1"/>
    </row>
    <row r="43410" spans="15:15" x14ac:dyDescent="0.3">
      <c r="O43410" s="1"/>
    </row>
    <row r="43411" spans="15:15" x14ac:dyDescent="0.3">
      <c r="O43411" s="1"/>
    </row>
    <row r="43412" spans="15:15" x14ac:dyDescent="0.3">
      <c r="O43412" s="1"/>
    </row>
    <row r="43413" spans="15:15" x14ac:dyDescent="0.3">
      <c r="O43413" s="1"/>
    </row>
    <row r="43414" spans="15:15" x14ac:dyDescent="0.3">
      <c r="O43414" s="1"/>
    </row>
    <row r="43415" spans="15:15" x14ac:dyDescent="0.3">
      <c r="O43415" s="1"/>
    </row>
    <row r="43416" spans="15:15" x14ac:dyDescent="0.3">
      <c r="O43416" s="1"/>
    </row>
    <row r="43417" spans="15:15" x14ac:dyDescent="0.3">
      <c r="O43417" s="1"/>
    </row>
    <row r="43418" spans="15:15" x14ac:dyDescent="0.3">
      <c r="O43418" s="1"/>
    </row>
    <row r="43419" spans="15:15" x14ac:dyDescent="0.3">
      <c r="O43419" s="1"/>
    </row>
    <row r="43420" spans="15:15" x14ac:dyDescent="0.3">
      <c r="O43420" s="1"/>
    </row>
    <row r="43421" spans="15:15" x14ac:dyDescent="0.3">
      <c r="O43421" s="1"/>
    </row>
    <row r="43422" spans="15:15" x14ac:dyDescent="0.3">
      <c r="O43422" s="1"/>
    </row>
    <row r="43423" spans="15:15" x14ac:dyDescent="0.3">
      <c r="O43423" s="1"/>
    </row>
    <row r="43424" spans="15:15" x14ac:dyDescent="0.3">
      <c r="O43424" s="1"/>
    </row>
    <row r="43425" spans="15:15" x14ac:dyDescent="0.3">
      <c r="O43425" s="1"/>
    </row>
    <row r="43426" spans="15:15" x14ac:dyDescent="0.3">
      <c r="O43426" s="1"/>
    </row>
    <row r="43427" spans="15:15" x14ac:dyDescent="0.3">
      <c r="O43427" s="1"/>
    </row>
    <row r="43428" spans="15:15" x14ac:dyDescent="0.3">
      <c r="O43428" s="1"/>
    </row>
    <row r="43429" spans="15:15" x14ac:dyDescent="0.3">
      <c r="O43429" s="1"/>
    </row>
    <row r="43430" spans="15:15" x14ac:dyDescent="0.3">
      <c r="O43430" s="1"/>
    </row>
    <row r="43431" spans="15:15" x14ac:dyDescent="0.3">
      <c r="O43431" s="1"/>
    </row>
    <row r="43432" spans="15:15" x14ac:dyDescent="0.3">
      <c r="O43432" s="1"/>
    </row>
    <row r="43433" spans="15:15" x14ac:dyDescent="0.3">
      <c r="O43433" s="1"/>
    </row>
    <row r="43434" spans="15:15" x14ac:dyDescent="0.3">
      <c r="O43434" s="1"/>
    </row>
    <row r="43435" spans="15:15" x14ac:dyDescent="0.3">
      <c r="O43435" s="1"/>
    </row>
    <row r="43436" spans="15:15" x14ac:dyDescent="0.3">
      <c r="O43436" s="1"/>
    </row>
    <row r="43437" spans="15:15" x14ac:dyDescent="0.3">
      <c r="O43437" s="1"/>
    </row>
    <row r="43438" spans="15:15" x14ac:dyDescent="0.3">
      <c r="O43438" s="1"/>
    </row>
    <row r="43439" spans="15:15" x14ac:dyDescent="0.3">
      <c r="O43439" s="1"/>
    </row>
    <row r="43440" spans="15:15" x14ac:dyDescent="0.3">
      <c r="O43440" s="1"/>
    </row>
    <row r="43441" spans="15:15" x14ac:dyDescent="0.3">
      <c r="O43441" s="1"/>
    </row>
    <row r="43442" spans="15:15" x14ac:dyDescent="0.3">
      <c r="O43442" s="1"/>
    </row>
    <row r="43443" spans="15:15" x14ac:dyDescent="0.3">
      <c r="O43443" s="1"/>
    </row>
    <row r="43444" spans="15:15" x14ac:dyDescent="0.3">
      <c r="O43444" s="1"/>
    </row>
    <row r="43445" spans="15:15" x14ac:dyDescent="0.3">
      <c r="O43445" s="1"/>
    </row>
    <row r="43446" spans="15:15" x14ac:dyDescent="0.3">
      <c r="O43446" s="1"/>
    </row>
    <row r="43447" spans="15:15" x14ac:dyDescent="0.3">
      <c r="O43447" s="1"/>
    </row>
    <row r="43448" spans="15:15" x14ac:dyDescent="0.3">
      <c r="O43448" s="1"/>
    </row>
    <row r="43449" spans="15:15" x14ac:dyDescent="0.3">
      <c r="O43449" s="1"/>
    </row>
    <row r="43450" spans="15:15" x14ac:dyDescent="0.3">
      <c r="O43450" s="1"/>
    </row>
    <row r="43451" spans="15:15" x14ac:dyDescent="0.3">
      <c r="O43451" s="1"/>
    </row>
    <row r="43452" spans="15:15" x14ac:dyDescent="0.3">
      <c r="O43452" s="1"/>
    </row>
    <row r="43453" spans="15:15" x14ac:dyDescent="0.3">
      <c r="O43453" s="1"/>
    </row>
    <row r="43454" spans="15:15" x14ac:dyDescent="0.3">
      <c r="O43454" s="1"/>
    </row>
    <row r="43455" spans="15:15" x14ac:dyDescent="0.3">
      <c r="O43455" s="1"/>
    </row>
    <row r="43456" spans="15:15" x14ac:dyDescent="0.3">
      <c r="O43456" s="1"/>
    </row>
    <row r="43457" spans="15:15" x14ac:dyDescent="0.3">
      <c r="O43457" s="1"/>
    </row>
    <row r="43458" spans="15:15" x14ac:dyDescent="0.3">
      <c r="O43458" s="1"/>
    </row>
    <row r="43459" spans="15:15" x14ac:dyDescent="0.3">
      <c r="O43459" s="1"/>
    </row>
    <row r="43460" spans="15:15" x14ac:dyDescent="0.3">
      <c r="O43460" s="1"/>
    </row>
    <row r="43461" spans="15:15" x14ac:dyDescent="0.3">
      <c r="O43461" s="1"/>
    </row>
    <row r="43462" spans="15:15" x14ac:dyDescent="0.3">
      <c r="O43462" s="1"/>
    </row>
    <row r="43463" spans="15:15" x14ac:dyDescent="0.3">
      <c r="O43463" s="1"/>
    </row>
    <row r="43464" spans="15:15" x14ac:dyDescent="0.3">
      <c r="O43464" s="1"/>
    </row>
    <row r="43465" spans="15:15" x14ac:dyDescent="0.3">
      <c r="O43465" s="1"/>
    </row>
    <row r="43466" spans="15:15" x14ac:dyDescent="0.3">
      <c r="O43466" s="1"/>
    </row>
    <row r="43467" spans="15:15" x14ac:dyDescent="0.3">
      <c r="O43467" s="1"/>
    </row>
    <row r="43468" spans="15:15" x14ac:dyDescent="0.3">
      <c r="O43468" s="1"/>
    </row>
    <row r="43469" spans="15:15" x14ac:dyDescent="0.3">
      <c r="O43469" s="1"/>
    </row>
    <row r="43470" spans="15:15" x14ac:dyDescent="0.3">
      <c r="O43470" s="1"/>
    </row>
    <row r="43471" spans="15:15" x14ac:dyDescent="0.3">
      <c r="O43471" s="1"/>
    </row>
    <row r="43472" spans="15:15" x14ac:dyDescent="0.3">
      <c r="O43472" s="1"/>
    </row>
    <row r="43473" spans="15:15" x14ac:dyDescent="0.3">
      <c r="O43473" s="1"/>
    </row>
    <row r="43474" spans="15:15" x14ac:dyDescent="0.3">
      <c r="O43474" s="1"/>
    </row>
    <row r="43475" spans="15:15" x14ac:dyDescent="0.3">
      <c r="O43475" s="1"/>
    </row>
    <row r="43476" spans="15:15" x14ac:dyDescent="0.3">
      <c r="O43476" s="1"/>
    </row>
    <row r="43477" spans="15:15" x14ac:dyDescent="0.3">
      <c r="O43477" s="1"/>
    </row>
    <row r="43478" spans="15:15" x14ac:dyDescent="0.3">
      <c r="O43478" s="1"/>
    </row>
    <row r="43479" spans="15:15" x14ac:dyDescent="0.3">
      <c r="O43479" s="1"/>
    </row>
    <row r="43480" spans="15:15" x14ac:dyDescent="0.3">
      <c r="O43480" s="1"/>
    </row>
    <row r="43481" spans="15:15" x14ac:dyDescent="0.3">
      <c r="O43481" s="1"/>
    </row>
    <row r="43482" spans="15:15" x14ac:dyDescent="0.3">
      <c r="O43482" s="1"/>
    </row>
    <row r="43483" spans="15:15" x14ac:dyDescent="0.3">
      <c r="O43483" s="1"/>
    </row>
    <row r="43484" spans="15:15" x14ac:dyDescent="0.3">
      <c r="O43484" s="1"/>
    </row>
    <row r="43485" spans="15:15" x14ac:dyDescent="0.3">
      <c r="O43485" s="1"/>
    </row>
    <row r="43486" spans="15:15" x14ac:dyDescent="0.3">
      <c r="O43486" s="1"/>
    </row>
    <row r="43487" spans="15:15" x14ac:dyDescent="0.3">
      <c r="O43487" s="1"/>
    </row>
    <row r="43488" spans="15:15" x14ac:dyDescent="0.3">
      <c r="O43488" s="1"/>
    </row>
    <row r="43489" spans="15:15" x14ac:dyDescent="0.3">
      <c r="O43489" s="1"/>
    </row>
    <row r="43490" spans="15:15" x14ac:dyDescent="0.3">
      <c r="O43490" s="1"/>
    </row>
    <row r="43491" spans="15:15" x14ac:dyDescent="0.3">
      <c r="O43491" s="1"/>
    </row>
    <row r="43492" spans="15:15" x14ac:dyDescent="0.3">
      <c r="O43492" s="1"/>
    </row>
    <row r="43493" spans="15:15" x14ac:dyDescent="0.3">
      <c r="O43493" s="1"/>
    </row>
    <row r="43494" spans="15:15" x14ac:dyDescent="0.3">
      <c r="O43494" s="1"/>
    </row>
    <row r="43495" spans="15:15" x14ac:dyDescent="0.3">
      <c r="O43495" s="1"/>
    </row>
    <row r="43496" spans="15:15" x14ac:dyDescent="0.3">
      <c r="O43496" s="1"/>
    </row>
    <row r="43497" spans="15:15" x14ac:dyDescent="0.3">
      <c r="O43497" s="1"/>
    </row>
    <row r="43498" spans="15:15" x14ac:dyDescent="0.3">
      <c r="O43498" s="1"/>
    </row>
    <row r="43499" spans="15:15" x14ac:dyDescent="0.3">
      <c r="O43499" s="1"/>
    </row>
    <row r="43500" spans="15:15" x14ac:dyDescent="0.3">
      <c r="O43500" s="1"/>
    </row>
    <row r="43501" spans="15:15" x14ac:dyDescent="0.3">
      <c r="O43501" s="1"/>
    </row>
    <row r="43502" spans="15:15" x14ac:dyDescent="0.3">
      <c r="O43502" s="1"/>
    </row>
    <row r="43503" spans="15:15" x14ac:dyDescent="0.3">
      <c r="O43503" s="1"/>
    </row>
    <row r="43504" spans="15:15" x14ac:dyDescent="0.3">
      <c r="O43504" s="1"/>
    </row>
    <row r="43505" spans="15:15" x14ac:dyDescent="0.3">
      <c r="O43505" s="1"/>
    </row>
    <row r="43506" spans="15:15" x14ac:dyDescent="0.3">
      <c r="O43506" s="1"/>
    </row>
    <row r="43507" spans="15:15" x14ac:dyDescent="0.3">
      <c r="O43507" s="1"/>
    </row>
    <row r="43508" spans="15:15" x14ac:dyDescent="0.3">
      <c r="O43508" s="1"/>
    </row>
    <row r="43509" spans="15:15" x14ac:dyDescent="0.3">
      <c r="O43509" s="1"/>
    </row>
    <row r="43510" spans="15:15" x14ac:dyDescent="0.3">
      <c r="O43510" s="1"/>
    </row>
    <row r="43511" spans="15:15" x14ac:dyDescent="0.3">
      <c r="O43511" s="1"/>
    </row>
    <row r="43512" spans="15:15" x14ac:dyDescent="0.3">
      <c r="O43512" s="1"/>
    </row>
    <row r="43513" spans="15:15" x14ac:dyDescent="0.3">
      <c r="O43513" s="1"/>
    </row>
    <row r="43514" spans="15:15" x14ac:dyDescent="0.3">
      <c r="O43514" s="1"/>
    </row>
    <row r="43515" spans="15:15" x14ac:dyDescent="0.3">
      <c r="O43515" s="1"/>
    </row>
    <row r="43516" spans="15:15" x14ac:dyDescent="0.3">
      <c r="O43516" s="1"/>
    </row>
    <row r="43517" spans="15:15" x14ac:dyDescent="0.3">
      <c r="O43517" s="1"/>
    </row>
    <row r="43518" spans="15:15" x14ac:dyDescent="0.3">
      <c r="O43518" s="1"/>
    </row>
    <row r="43519" spans="15:15" x14ac:dyDescent="0.3">
      <c r="O43519" s="1"/>
    </row>
    <row r="43520" spans="15:15" x14ac:dyDescent="0.3">
      <c r="O43520" s="1"/>
    </row>
    <row r="43521" spans="15:15" x14ac:dyDescent="0.3">
      <c r="O43521" s="1"/>
    </row>
    <row r="43522" spans="15:15" x14ac:dyDescent="0.3">
      <c r="O43522" s="1"/>
    </row>
    <row r="43523" spans="15:15" x14ac:dyDescent="0.3">
      <c r="O43523" s="1"/>
    </row>
    <row r="43524" spans="15:15" x14ac:dyDescent="0.3">
      <c r="O43524" s="1"/>
    </row>
    <row r="43525" spans="15:15" x14ac:dyDescent="0.3">
      <c r="O43525" s="1"/>
    </row>
    <row r="43526" spans="15:15" x14ac:dyDescent="0.3">
      <c r="O43526" s="1"/>
    </row>
    <row r="43527" spans="15:15" x14ac:dyDescent="0.3">
      <c r="O43527" s="1"/>
    </row>
    <row r="43528" spans="15:15" x14ac:dyDescent="0.3">
      <c r="O43528" s="1"/>
    </row>
    <row r="43529" spans="15:15" x14ac:dyDescent="0.3">
      <c r="O43529" s="1"/>
    </row>
    <row r="43530" spans="15:15" x14ac:dyDescent="0.3">
      <c r="O43530" s="1"/>
    </row>
    <row r="43531" spans="15:15" x14ac:dyDescent="0.3">
      <c r="O43531" s="1"/>
    </row>
    <row r="43532" spans="15:15" x14ac:dyDescent="0.3">
      <c r="O43532" s="1"/>
    </row>
    <row r="43533" spans="15:15" x14ac:dyDescent="0.3">
      <c r="O43533" s="1"/>
    </row>
    <row r="43534" spans="15:15" x14ac:dyDescent="0.3">
      <c r="O43534" s="1"/>
    </row>
    <row r="43535" spans="15:15" x14ac:dyDescent="0.3">
      <c r="O43535" s="1"/>
    </row>
    <row r="43536" spans="15:15" x14ac:dyDescent="0.3">
      <c r="O43536" s="1"/>
    </row>
    <row r="43537" spans="15:15" x14ac:dyDescent="0.3">
      <c r="O43537" s="1"/>
    </row>
    <row r="43538" spans="15:15" x14ac:dyDescent="0.3">
      <c r="O43538" s="1"/>
    </row>
    <row r="43539" spans="15:15" x14ac:dyDescent="0.3">
      <c r="O43539" s="1"/>
    </row>
    <row r="43540" spans="15:15" x14ac:dyDescent="0.3">
      <c r="O43540" s="1"/>
    </row>
    <row r="43541" spans="15:15" x14ac:dyDescent="0.3">
      <c r="O43541" s="1"/>
    </row>
    <row r="43542" spans="15:15" x14ac:dyDescent="0.3">
      <c r="O43542" s="1"/>
    </row>
    <row r="43543" spans="15:15" x14ac:dyDescent="0.3">
      <c r="O43543" s="1"/>
    </row>
    <row r="43544" spans="15:15" x14ac:dyDescent="0.3">
      <c r="O43544" s="1"/>
    </row>
    <row r="43545" spans="15:15" x14ac:dyDescent="0.3">
      <c r="O43545" s="1"/>
    </row>
    <row r="43546" spans="15:15" x14ac:dyDescent="0.3">
      <c r="O43546" s="1"/>
    </row>
    <row r="43547" spans="15:15" x14ac:dyDescent="0.3">
      <c r="O43547" s="1"/>
    </row>
    <row r="43548" spans="15:15" x14ac:dyDescent="0.3">
      <c r="O43548" s="1"/>
    </row>
    <row r="43549" spans="15:15" x14ac:dyDescent="0.3">
      <c r="O43549" s="1"/>
    </row>
    <row r="43550" spans="15:15" x14ac:dyDescent="0.3">
      <c r="O43550" s="1"/>
    </row>
    <row r="43551" spans="15:15" x14ac:dyDescent="0.3">
      <c r="O43551" s="1"/>
    </row>
    <row r="43552" spans="15:15" x14ac:dyDescent="0.3">
      <c r="O43552" s="1"/>
    </row>
    <row r="43553" spans="15:15" x14ac:dyDescent="0.3">
      <c r="O43553" s="1"/>
    </row>
    <row r="43554" spans="15:15" x14ac:dyDescent="0.3">
      <c r="O43554" s="1"/>
    </row>
    <row r="43555" spans="15:15" x14ac:dyDescent="0.3">
      <c r="O43555" s="1"/>
    </row>
    <row r="43556" spans="15:15" x14ac:dyDescent="0.3">
      <c r="O43556" s="1"/>
    </row>
    <row r="43557" spans="15:15" x14ac:dyDescent="0.3">
      <c r="O43557" s="1"/>
    </row>
    <row r="43558" spans="15:15" x14ac:dyDescent="0.3">
      <c r="O43558" s="1"/>
    </row>
    <row r="43559" spans="15:15" x14ac:dyDescent="0.3">
      <c r="O43559" s="1"/>
    </row>
    <row r="43560" spans="15:15" x14ac:dyDescent="0.3">
      <c r="O43560" s="1"/>
    </row>
    <row r="43561" spans="15:15" x14ac:dyDescent="0.3">
      <c r="O43561" s="1"/>
    </row>
    <row r="43562" spans="15:15" x14ac:dyDescent="0.3">
      <c r="O43562" s="1"/>
    </row>
    <row r="43563" spans="15:15" x14ac:dyDescent="0.3">
      <c r="O43563" s="1"/>
    </row>
    <row r="43564" spans="15:15" x14ac:dyDescent="0.3">
      <c r="O43564" s="1"/>
    </row>
    <row r="43565" spans="15:15" x14ac:dyDescent="0.3">
      <c r="O43565" s="1"/>
    </row>
    <row r="43566" spans="15:15" x14ac:dyDescent="0.3">
      <c r="O43566" s="1"/>
    </row>
    <row r="43567" spans="15:15" x14ac:dyDescent="0.3">
      <c r="O43567" s="1"/>
    </row>
    <row r="43568" spans="15:15" x14ac:dyDescent="0.3">
      <c r="O43568" s="1"/>
    </row>
    <row r="43569" spans="15:15" x14ac:dyDescent="0.3">
      <c r="O43569" s="1"/>
    </row>
    <row r="43570" spans="15:15" x14ac:dyDescent="0.3">
      <c r="O43570" s="1"/>
    </row>
    <row r="43571" spans="15:15" x14ac:dyDescent="0.3">
      <c r="O43571" s="1"/>
    </row>
    <row r="43572" spans="15:15" x14ac:dyDescent="0.3">
      <c r="O43572" s="1"/>
    </row>
    <row r="43573" spans="15:15" x14ac:dyDescent="0.3">
      <c r="O43573" s="1"/>
    </row>
    <row r="43574" spans="15:15" x14ac:dyDescent="0.3">
      <c r="O43574" s="1"/>
    </row>
    <row r="43575" spans="15:15" x14ac:dyDescent="0.3">
      <c r="O43575" s="1"/>
    </row>
    <row r="43576" spans="15:15" x14ac:dyDescent="0.3">
      <c r="O43576" s="1"/>
    </row>
    <row r="43577" spans="15:15" x14ac:dyDescent="0.3">
      <c r="O43577" s="1"/>
    </row>
    <row r="43578" spans="15:15" x14ac:dyDescent="0.3">
      <c r="O43578" s="1"/>
    </row>
    <row r="43579" spans="15:15" x14ac:dyDescent="0.3">
      <c r="O43579" s="1"/>
    </row>
    <row r="43580" spans="15:15" x14ac:dyDescent="0.3">
      <c r="O43580" s="1"/>
    </row>
    <row r="43581" spans="15:15" x14ac:dyDescent="0.3">
      <c r="O43581" s="1"/>
    </row>
    <row r="43582" spans="15:15" x14ac:dyDescent="0.3">
      <c r="O43582" s="1"/>
    </row>
    <row r="43583" spans="15:15" x14ac:dyDescent="0.3">
      <c r="O43583" s="1"/>
    </row>
    <row r="43584" spans="15:15" x14ac:dyDescent="0.3">
      <c r="O43584" s="1"/>
    </row>
    <row r="43585" spans="15:15" x14ac:dyDescent="0.3">
      <c r="O43585" s="1"/>
    </row>
    <row r="43586" spans="15:15" x14ac:dyDescent="0.3">
      <c r="O43586" s="1"/>
    </row>
    <row r="43587" spans="15:15" x14ac:dyDescent="0.3">
      <c r="O43587" s="1"/>
    </row>
    <row r="43588" spans="15:15" x14ac:dyDescent="0.3">
      <c r="O43588" s="1"/>
    </row>
    <row r="43589" spans="15:15" x14ac:dyDescent="0.3">
      <c r="O43589" s="1"/>
    </row>
    <row r="43590" spans="15:15" x14ac:dyDescent="0.3">
      <c r="O43590" s="1"/>
    </row>
    <row r="43591" spans="15:15" x14ac:dyDescent="0.3">
      <c r="O43591" s="1"/>
    </row>
    <row r="43592" spans="15:15" x14ac:dyDescent="0.3">
      <c r="O43592" s="1"/>
    </row>
    <row r="43593" spans="15:15" x14ac:dyDescent="0.3">
      <c r="O43593" s="1"/>
    </row>
    <row r="43594" spans="15:15" x14ac:dyDescent="0.3">
      <c r="O43594" s="1"/>
    </row>
    <row r="43595" spans="15:15" x14ac:dyDescent="0.3">
      <c r="O43595" s="1"/>
    </row>
    <row r="43596" spans="15:15" x14ac:dyDescent="0.3">
      <c r="O43596" s="1"/>
    </row>
    <row r="43597" spans="15:15" x14ac:dyDescent="0.3">
      <c r="O43597" s="1"/>
    </row>
    <row r="43598" spans="15:15" x14ac:dyDescent="0.3">
      <c r="O43598" s="1"/>
    </row>
    <row r="43599" spans="15:15" x14ac:dyDescent="0.3">
      <c r="O43599" s="1"/>
    </row>
    <row r="43600" spans="15:15" x14ac:dyDescent="0.3">
      <c r="O43600" s="1"/>
    </row>
    <row r="43601" spans="15:15" x14ac:dyDescent="0.3">
      <c r="O43601" s="1"/>
    </row>
    <row r="43602" spans="15:15" x14ac:dyDescent="0.3">
      <c r="O43602" s="1"/>
    </row>
    <row r="43603" spans="15:15" x14ac:dyDescent="0.3">
      <c r="O43603" s="1"/>
    </row>
    <row r="43604" spans="15:15" x14ac:dyDescent="0.3">
      <c r="O43604" s="1"/>
    </row>
    <row r="43605" spans="15:15" x14ac:dyDescent="0.3">
      <c r="O43605" s="1"/>
    </row>
    <row r="43606" spans="15:15" x14ac:dyDescent="0.3">
      <c r="O43606" s="1"/>
    </row>
    <row r="43607" spans="15:15" x14ac:dyDescent="0.3">
      <c r="O43607" s="1"/>
    </row>
    <row r="43608" spans="15:15" x14ac:dyDescent="0.3">
      <c r="O43608" s="1"/>
    </row>
    <row r="43609" spans="15:15" x14ac:dyDescent="0.3">
      <c r="O43609" s="1"/>
    </row>
    <row r="43610" spans="15:15" x14ac:dyDescent="0.3">
      <c r="O43610" s="1"/>
    </row>
    <row r="43611" spans="15:15" x14ac:dyDescent="0.3">
      <c r="O43611" s="1"/>
    </row>
    <row r="43612" spans="15:15" x14ac:dyDescent="0.3">
      <c r="O43612" s="1"/>
    </row>
    <row r="43613" spans="15:15" x14ac:dyDescent="0.3">
      <c r="O43613" s="1"/>
    </row>
    <row r="43614" spans="15:15" x14ac:dyDescent="0.3">
      <c r="O43614" s="1"/>
    </row>
    <row r="43615" spans="15:15" x14ac:dyDescent="0.3">
      <c r="O43615" s="1"/>
    </row>
    <row r="43616" spans="15:15" x14ac:dyDescent="0.3">
      <c r="O43616" s="1"/>
    </row>
    <row r="43617" spans="15:15" x14ac:dyDescent="0.3">
      <c r="O43617" s="1"/>
    </row>
    <row r="43618" spans="15:15" x14ac:dyDescent="0.3">
      <c r="O43618" s="1"/>
    </row>
    <row r="43619" spans="15:15" x14ac:dyDescent="0.3">
      <c r="O43619" s="1"/>
    </row>
    <row r="43620" spans="15:15" x14ac:dyDescent="0.3">
      <c r="O43620" s="1"/>
    </row>
    <row r="43621" spans="15:15" x14ac:dyDescent="0.3">
      <c r="O43621" s="1"/>
    </row>
    <row r="43622" spans="15:15" x14ac:dyDescent="0.3">
      <c r="O43622" s="1"/>
    </row>
    <row r="43623" spans="15:15" x14ac:dyDescent="0.3">
      <c r="O43623" s="1"/>
    </row>
    <row r="43624" spans="15:15" x14ac:dyDescent="0.3">
      <c r="O43624" s="1"/>
    </row>
    <row r="43625" spans="15:15" x14ac:dyDescent="0.3">
      <c r="O43625" s="1"/>
    </row>
    <row r="43626" spans="15:15" x14ac:dyDescent="0.3">
      <c r="O43626" s="1"/>
    </row>
    <row r="43627" spans="15:15" x14ac:dyDescent="0.3">
      <c r="O43627" s="1"/>
    </row>
    <row r="43628" spans="15:15" x14ac:dyDescent="0.3">
      <c r="O43628" s="1"/>
    </row>
    <row r="43629" spans="15:15" x14ac:dyDescent="0.3">
      <c r="O43629" s="1"/>
    </row>
    <row r="43630" spans="15:15" x14ac:dyDescent="0.3">
      <c r="O43630" s="1"/>
    </row>
    <row r="43631" spans="15:15" x14ac:dyDescent="0.3">
      <c r="O43631" s="1"/>
    </row>
    <row r="43632" spans="15:15" x14ac:dyDescent="0.3">
      <c r="O43632" s="1"/>
    </row>
    <row r="43633" spans="15:15" x14ac:dyDescent="0.3">
      <c r="O43633" s="1"/>
    </row>
    <row r="43634" spans="15:15" x14ac:dyDescent="0.3">
      <c r="O43634" s="1"/>
    </row>
    <row r="43635" spans="15:15" x14ac:dyDescent="0.3">
      <c r="O43635" s="1"/>
    </row>
    <row r="43636" spans="15:15" x14ac:dyDescent="0.3">
      <c r="O43636" s="1"/>
    </row>
    <row r="43637" spans="15:15" x14ac:dyDescent="0.3">
      <c r="O43637" s="1"/>
    </row>
    <row r="43638" spans="15:15" x14ac:dyDescent="0.3">
      <c r="O43638" s="1"/>
    </row>
    <row r="43639" spans="15:15" x14ac:dyDescent="0.3">
      <c r="O43639" s="1"/>
    </row>
    <row r="43640" spans="15:15" x14ac:dyDescent="0.3">
      <c r="O43640" s="1"/>
    </row>
    <row r="43641" spans="15:15" x14ac:dyDescent="0.3">
      <c r="O43641" s="1"/>
    </row>
    <row r="43642" spans="15:15" x14ac:dyDescent="0.3">
      <c r="O43642" s="1"/>
    </row>
    <row r="43643" spans="15:15" x14ac:dyDescent="0.3">
      <c r="O43643" s="1"/>
    </row>
    <row r="43644" spans="15:15" x14ac:dyDescent="0.3">
      <c r="O43644" s="1"/>
    </row>
    <row r="43645" spans="15:15" x14ac:dyDescent="0.3">
      <c r="O43645" s="1"/>
    </row>
    <row r="43646" spans="15:15" x14ac:dyDescent="0.3">
      <c r="O43646" s="1"/>
    </row>
    <row r="43647" spans="15:15" x14ac:dyDescent="0.3">
      <c r="O43647" s="1"/>
    </row>
    <row r="43648" spans="15:15" x14ac:dyDescent="0.3">
      <c r="O43648" s="1"/>
    </row>
    <row r="43649" spans="15:15" x14ac:dyDescent="0.3">
      <c r="O43649" s="1"/>
    </row>
    <row r="43650" spans="15:15" x14ac:dyDescent="0.3">
      <c r="O43650" s="1"/>
    </row>
    <row r="43651" spans="15:15" x14ac:dyDescent="0.3">
      <c r="O43651" s="1"/>
    </row>
    <row r="43652" spans="15:15" x14ac:dyDescent="0.3">
      <c r="O43652" s="1"/>
    </row>
    <row r="43653" spans="15:15" x14ac:dyDescent="0.3">
      <c r="O43653" s="1"/>
    </row>
    <row r="43654" spans="15:15" x14ac:dyDescent="0.3">
      <c r="O43654" s="1"/>
    </row>
    <row r="43655" spans="15:15" x14ac:dyDescent="0.3">
      <c r="O43655" s="1"/>
    </row>
    <row r="43656" spans="15:15" x14ac:dyDescent="0.3">
      <c r="O43656" s="1"/>
    </row>
    <row r="43657" spans="15:15" x14ac:dyDescent="0.3">
      <c r="O43657" s="1"/>
    </row>
    <row r="43658" spans="15:15" x14ac:dyDescent="0.3">
      <c r="O43658" s="1"/>
    </row>
    <row r="43659" spans="15:15" x14ac:dyDescent="0.3">
      <c r="O43659" s="1"/>
    </row>
    <row r="43660" spans="15:15" x14ac:dyDescent="0.3">
      <c r="O43660" s="1"/>
    </row>
    <row r="43661" spans="15:15" x14ac:dyDescent="0.3">
      <c r="O43661" s="1"/>
    </row>
    <row r="43662" spans="15:15" x14ac:dyDescent="0.3">
      <c r="O43662" s="1"/>
    </row>
    <row r="43663" spans="15:15" x14ac:dyDescent="0.3">
      <c r="O43663" s="1"/>
    </row>
    <row r="43664" spans="15:15" x14ac:dyDescent="0.3">
      <c r="O43664" s="1"/>
    </row>
    <row r="43665" spans="15:15" x14ac:dyDescent="0.3">
      <c r="O43665" s="1"/>
    </row>
    <row r="43666" spans="15:15" x14ac:dyDescent="0.3">
      <c r="O43666" s="1"/>
    </row>
    <row r="43667" spans="15:15" x14ac:dyDescent="0.3">
      <c r="O43667" s="1"/>
    </row>
    <row r="43668" spans="15:15" x14ac:dyDescent="0.3">
      <c r="O43668" s="1"/>
    </row>
    <row r="43669" spans="15:15" x14ac:dyDescent="0.3">
      <c r="O43669" s="1"/>
    </row>
    <row r="43670" spans="15:15" x14ac:dyDescent="0.3">
      <c r="O43670" s="1"/>
    </row>
    <row r="43671" spans="15:15" x14ac:dyDescent="0.3">
      <c r="O43671" s="1"/>
    </row>
    <row r="43672" spans="15:15" x14ac:dyDescent="0.3">
      <c r="O43672" s="1"/>
    </row>
    <row r="43673" spans="15:15" x14ac:dyDescent="0.3">
      <c r="O43673" s="1"/>
    </row>
    <row r="43674" spans="15:15" x14ac:dyDescent="0.3">
      <c r="O43674" s="1"/>
    </row>
    <row r="43675" spans="15:15" x14ac:dyDescent="0.3">
      <c r="O43675" s="1"/>
    </row>
    <row r="43676" spans="15:15" x14ac:dyDescent="0.3">
      <c r="O43676" s="1"/>
    </row>
    <row r="43677" spans="15:15" x14ac:dyDescent="0.3">
      <c r="O43677" s="1"/>
    </row>
    <row r="43678" spans="15:15" x14ac:dyDescent="0.3">
      <c r="O43678" s="1"/>
    </row>
    <row r="43679" spans="15:15" x14ac:dyDescent="0.3">
      <c r="O43679" s="1"/>
    </row>
    <row r="43680" spans="15:15" x14ac:dyDescent="0.3">
      <c r="O43680" s="1"/>
    </row>
    <row r="43681" spans="15:15" x14ac:dyDescent="0.3">
      <c r="O43681" s="1"/>
    </row>
    <row r="43682" spans="15:15" x14ac:dyDescent="0.3">
      <c r="O43682" s="1"/>
    </row>
    <row r="43683" spans="15:15" x14ac:dyDescent="0.3">
      <c r="O43683" s="1"/>
    </row>
    <row r="43684" spans="15:15" x14ac:dyDescent="0.3">
      <c r="O43684" s="1"/>
    </row>
    <row r="43685" spans="15:15" x14ac:dyDescent="0.3">
      <c r="O43685" s="1"/>
    </row>
    <row r="43686" spans="15:15" x14ac:dyDescent="0.3">
      <c r="O43686" s="1"/>
    </row>
    <row r="43687" spans="15:15" x14ac:dyDescent="0.3">
      <c r="O43687" s="1"/>
    </row>
    <row r="43688" spans="15:15" x14ac:dyDescent="0.3">
      <c r="O43688" s="1"/>
    </row>
    <row r="43689" spans="15:15" x14ac:dyDescent="0.3">
      <c r="O43689" s="1"/>
    </row>
    <row r="43690" spans="15:15" x14ac:dyDescent="0.3">
      <c r="O43690" s="1"/>
    </row>
    <row r="43691" spans="15:15" x14ac:dyDescent="0.3">
      <c r="O43691" s="1"/>
    </row>
    <row r="43692" spans="15:15" x14ac:dyDescent="0.3">
      <c r="O43692" s="1"/>
    </row>
    <row r="43693" spans="15:15" x14ac:dyDescent="0.3">
      <c r="O43693" s="1"/>
    </row>
    <row r="43694" spans="15:15" x14ac:dyDescent="0.3">
      <c r="O43694" s="1"/>
    </row>
    <row r="43695" spans="15:15" x14ac:dyDescent="0.3">
      <c r="O43695" s="1"/>
    </row>
    <row r="43696" spans="15:15" x14ac:dyDescent="0.3">
      <c r="O43696" s="1"/>
    </row>
    <row r="43697" spans="15:15" x14ac:dyDescent="0.3">
      <c r="O43697" s="1"/>
    </row>
    <row r="43698" spans="15:15" x14ac:dyDescent="0.3">
      <c r="O43698" s="1"/>
    </row>
    <row r="43699" spans="15:15" x14ac:dyDescent="0.3">
      <c r="O43699" s="1"/>
    </row>
    <row r="43700" spans="15:15" x14ac:dyDescent="0.3">
      <c r="O43700" s="1"/>
    </row>
    <row r="43701" spans="15:15" x14ac:dyDescent="0.3">
      <c r="O43701" s="1"/>
    </row>
    <row r="43702" spans="15:15" x14ac:dyDescent="0.3">
      <c r="O43702" s="1"/>
    </row>
    <row r="43703" spans="15:15" x14ac:dyDescent="0.3">
      <c r="O43703" s="1"/>
    </row>
    <row r="43704" spans="15:15" x14ac:dyDescent="0.3">
      <c r="O43704" s="1"/>
    </row>
    <row r="43705" spans="15:15" x14ac:dyDescent="0.3">
      <c r="O43705" s="1"/>
    </row>
    <row r="43706" spans="15:15" x14ac:dyDescent="0.3">
      <c r="O43706" s="1"/>
    </row>
    <row r="43707" spans="15:15" x14ac:dyDescent="0.3">
      <c r="O43707" s="1"/>
    </row>
    <row r="43708" spans="15:15" x14ac:dyDescent="0.3">
      <c r="O43708" s="1"/>
    </row>
    <row r="43709" spans="15:15" x14ac:dyDescent="0.3">
      <c r="O43709" s="1"/>
    </row>
    <row r="43710" spans="15:15" x14ac:dyDescent="0.3">
      <c r="O43710" s="1"/>
    </row>
    <row r="43711" spans="15:15" x14ac:dyDescent="0.3">
      <c r="O43711" s="1"/>
    </row>
    <row r="43712" spans="15:15" x14ac:dyDescent="0.3">
      <c r="O43712" s="1"/>
    </row>
    <row r="43713" spans="15:15" x14ac:dyDescent="0.3">
      <c r="O43713" s="1"/>
    </row>
    <row r="43714" spans="15:15" x14ac:dyDescent="0.3">
      <c r="O43714" s="1"/>
    </row>
    <row r="43715" spans="15:15" x14ac:dyDescent="0.3">
      <c r="O43715" s="1"/>
    </row>
    <row r="43716" spans="15:15" x14ac:dyDescent="0.3">
      <c r="O43716" s="1"/>
    </row>
    <row r="43717" spans="15:15" x14ac:dyDescent="0.3">
      <c r="O43717" s="1"/>
    </row>
    <row r="43718" spans="15:15" x14ac:dyDescent="0.3">
      <c r="O43718" s="1"/>
    </row>
    <row r="43719" spans="15:15" x14ac:dyDescent="0.3">
      <c r="O43719" s="1"/>
    </row>
    <row r="43720" spans="15:15" x14ac:dyDescent="0.3">
      <c r="O43720" s="1"/>
    </row>
    <row r="43721" spans="15:15" x14ac:dyDescent="0.3">
      <c r="O43721" s="1"/>
    </row>
    <row r="43722" spans="15:15" x14ac:dyDescent="0.3">
      <c r="O43722" s="1"/>
    </row>
    <row r="43723" spans="15:15" x14ac:dyDescent="0.3">
      <c r="O43723" s="1"/>
    </row>
    <row r="43724" spans="15:15" x14ac:dyDescent="0.3">
      <c r="O43724" s="1"/>
    </row>
    <row r="43725" spans="15:15" x14ac:dyDescent="0.3">
      <c r="O43725" s="1"/>
    </row>
    <row r="43726" spans="15:15" x14ac:dyDescent="0.3">
      <c r="O43726" s="1"/>
    </row>
    <row r="43727" spans="15:15" x14ac:dyDescent="0.3">
      <c r="O43727" s="1"/>
    </row>
    <row r="43728" spans="15:15" x14ac:dyDescent="0.3">
      <c r="O43728" s="1"/>
    </row>
    <row r="43729" spans="15:15" x14ac:dyDescent="0.3">
      <c r="O43729" s="1"/>
    </row>
    <row r="43730" spans="15:15" x14ac:dyDescent="0.3">
      <c r="O43730" s="1"/>
    </row>
    <row r="43731" spans="15:15" x14ac:dyDescent="0.3">
      <c r="O43731" s="1"/>
    </row>
    <row r="43732" spans="15:15" x14ac:dyDescent="0.3">
      <c r="O43732" s="1"/>
    </row>
    <row r="43733" spans="15:15" x14ac:dyDescent="0.3">
      <c r="O43733" s="1"/>
    </row>
    <row r="43734" spans="15:15" x14ac:dyDescent="0.3">
      <c r="O43734" s="1"/>
    </row>
    <row r="43735" spans="15:15" x14ac:dyDescent="0.3">
      <c r="O43735" s="1"/>
    </row>
    <row r="43736" spans="15:15" x14ac:dyDescent="0.3">
      <c r="O43736" s="1"/>
    </row>
    <row r="43737" spans="15:15" x14ac:dyDescent="0.3">
      <c r="O43737" s="1"/>
    </row>
    <row r="43738" spans="15:15" x14ac:dyDescent="0.3">
      <c r="O43738" s="1"/>
    </row>
    <row r="43739" spans="15:15" x14ac:dyDescent="0.3">
      <c r="O43739" s="1"/>
    </row>
    <row r="43740" spans="15:15" x14ac:dyDescent="0.3">
      <c r="O43740" s="1"/>
    </row>
    <row r="43741" spans="15:15" x14ac:dyDescent="0.3">
      <c r="O43741" s="1"/>
    </row>
    <row r="43742" spans="15:15" x14ac:dyDescent="0.3">
      <c r="O43742" s="1"/>
    </row>
    <row r="43743" spans="15:15" x14ac:dyDescent="0.3">
      <c r="O43743" s="1"/>
    </row>
    <row r="43744" spans="15:15" x14ac:dyDescent="0.3">
      <c r="O43744" s="1"/>
    </row>
    <row r="43745" spans="15:15" x14ac:dyDescent="0.3">
      <c r="O43745" s="1"/>
    </row>
    <row r="43746" spans="15:15" x14ac:dyDescent="0.3">
      <c r="O43746" s="1"/>
    </row>
    <row r="43747" spans="15:15" x14ac:dyDescent="0.3">
      <c r="O43747" s="1"/>
    </row>
    <row r="43748" spans="15:15" x14ac:dyDescent="0.3">
      <c r="O43748" s="1"/>
    </row>
    <row r="43749" spans="15:15" x14ac:dyDescent="0.3">
      <c r="O43749" s="1"/>
    </row>
    <row r="43750" spans="15:15" x14ac:dyDescent="0.3">
      <c r="O43750" s="1"/>
    </row>
    <row r="43751" spans="15:15" x14ac:dyDescent="0.3">
      <c r="O43751" s="1"/>
    </row>
    <row r="43752" spans="15:15" x14ac:dyDescent="0.3">
      <c r="O43752" s="1"/>
    </row>
    <row r="43753" spans="15:15" x14ac:dyDescent="0.3">
      <c r="O43753" s="1"/>
    </row>
    <row r="43754" spans="15:15" x14ac:dyDescent="0.3">
      <c r="O43754" s="1"/>
    </row>
    <row r="43755" spans="15:15" x14ac:dyDescent="0.3">
      <c r="O43755" s="1"/>
    </row>
    <row r="43756" spans="15:15" x14ac:dyDescent="0.3">
      <c r="O43756" s="1"/>
    </row>
    <row r="43757" spans="15:15" x14ac:dyDescent="0.3">
      <c r="O43757" s="1"/>
    </row>
    <row r="43758" spans="15:15" x14ac:dyDescent="0.3">
      <c r="O43758" s="1"/>
    </row>
    <row r="43759" spans="15:15" x14ac:dyDescent="0.3">
      <c r="O43759" s="1"/>
    </row>
    <row r="43760" spans="15:15" x14ac:dyDescent="0.3">
      <c r="O43760" s="1"/>
    </row>
    <row r="43761" spans="15:15" x14ac:dyDescent="0.3">
      <c r="O43761" s="1"/>
    </row>
    <row r="43762" spans="15:15" x14ac:dyDescent="0.3">
      <c r="O43762" s="1"/>
    </row>
    <row r="43763" spans="15:15" x14ac:dyDescent="0.3">
      <c r="O43763" s="1"/>
    </row>
    <row r="43764" spans="15:15" x14ac:dyDescent="0.3">
      <c r="O43764" s="1"/>
    </row>
    <row r="43765" spans="15:15" x14ac:dyDescent="0.3">
      <c r="O43765" s="1"/>
    </row>
    <row r="43766" spans="15:15" x14ac:dyDescent="0.3">
      <c r="O43766" s="1"/>
    </row>
    <row r="43767" spans="15:15" x14ac:dyDescent="0.3">
      <c r="O43767" s="1"/>
    </row>
    <row r="43768" spans="15:15" x14ac:dyDescent="0.3">
      <c r="O43768" s="1"/>
    </row>
    <row r="43769" spans="15:15" x14ac:dyDescent="0.3">
      <c r="O43769" s="1"/>
    </row>
    <row r="43770" spans="15:15" x14ac:dyDescent="0.3">
      <c r="O43770" s="1"/>
    </row>
    <row r="43771" spans="15:15" x14ac:dyDescent="0.3">
      <c r="O43771" s="1"/>
    </row>
    <row r="43772" spans="15:15" x14ac:dyDescent="0.3">
      <c r="O43772" s="1"/>
    </row>
    <row r="43773" spans="15:15" x14ac:dyDescent="0.3">
      <c r="O43773" s="1"/>
    </row>
    <row r="43774" spans="15:15" x14ac:dyDescent="0.3">
      <c r="O43774" s="1"/>
    </row>
    <row r="43775" spans="15:15" x14ac:dyDescent="0.3">
      <c r="O43775" s="1"/>
    </row>
    <row r="43776" spans="15:15" x14ac:dyDescent="0.3">
      <c r="O43776" s="1"/>
    </row>
    <row r="43777" spans="15:15" x14ac:dyDescent="0.3">
      <c r="O43777" s="1"/>
    </row>
    <row r="43778" spans="15:15" x14ac:dyDescent="0.3">
      <c r="O43778" s="1"/>
    </row>
    <row r="43779" spans="15:15" x14ac:dyDescent="0.3">
      <c r="O43779" s="1"/>
    </row>
    <row r="43780" spans="15:15" x14ac:dyDescent="0.3">
      <c r="O43780" s="1"/>
    </row>
    <row r="43781" spans="15:15" x14ac:dyDescent="0.3">
      <c r="O43781" s="1"/>
    </row>
    <row r="43782" spans="15:15" x14ac:dyDescent="0.3">
      <c r="O43782" s="1"/>
    </row>
    <row r="43783" spans="15:15" x14ac:dyDescent="0.3">
      <c r="O43783" s="1"/>
    </row>
    <row r="43784" spans="15:15" x14ac:dyDescent="0.3">
      <c r="O43784" s="1"/>
    </row>
    <row r="43785" spans="15:15" x14ac:dyDescent="0.3">
      <c r="O43785" s="1"/>
    </row>
    <row r="43786" spans="15:15" x14ac:dyDescent="0.3">
      <c r="O43786" s="1"/>
    </row>
    <row r="43787" spans="15:15" x14ac:dyDescent="0.3">
      <c r="O43787" s="1"/>
    </row>
    <row r="43788" spans="15:15" x14ac:dyDescent="0.3">
      <c r="O43788" s="1"/>
    </row>
    <row r="43789" spans="15:15" x14ac:dyDescent="0.3">
      <c r="O43789" s="1"/>
    </row>
    <row r="43790" spans="15:15" x14ac:dyDescent="0.3">
      <c r="O43790" s="1"/>
    </row>
    <row r="43791" spans="15:15" x14ac:dyDescent="0.3">
      <c r="O43791" s="1"/>
    </row>
    <row r="43792" spans="15:15" x14ac:dyDescent="0.3">
      <c r="O43792" s="1"/>
    </row>
    <row r="43793" spans="15:15" x14ac:dyDescent="0.3">
      <c r="O43793" s="1"/>
    </row>
    <row r="43794" spans="15:15" x14ac:dyDescent="0.3">
      <c r="O43794" s="1"/>
    </row>
    <row r="43795" spans="15:15" x14ac:dyDescent="0.3">
      <c r="O43795" s="1"/>
    </row>
    <row r="43796" spans="15:15" x14ac:dyDescent="0.3">
      <c r="O43796" s="1"/>
    </row>
    <row r="43797" spans="15:15" x14ac:dyDescent="0.3">
      <c r="O43797" s="1"/>
    </row>
    <row r="43798" spans="15:15" x14ac:dyDescent="0.3">
      <c r="O43798" s="1"/>
    </row>
    <row r="43799" spans="15:15" x14ac:dyDescent="0.3">
      <c r="O43799" s="1"/>
    </row>
    <row r="43800" spans="15:15" x14ac:dyDescent="0.3">
      <c r="O43800" s="1"/>
    </row>
    <row r="43801" spans="15:15" x14ac:dyDescent="0.3">
      <c r="O43801" s="1"/>
    </row>
    <row r="43802" spans="15:15" x14ac:dyDescent="0.3">
      <c r="O43802" s="1"/>
    </row>
    <row r="43803" spans="15:15" x14ac:dyDescent="0.3">
      <c r="O43803" s="1"/>
    </row>
    <row r="43804" spans="15:15" x14ac:dyDescent="0.3">
      <c r="O43804" s="1"/>
    </row>
    <row r="43805" spans="15:15" x14ac:dyDescent="0.3">
      <c r="O43805" s="1"/>
    </row>
    <row r="43806" spans="15:15" x14ac:dyDescent="0.3">
      <c r="O43806" s="1"/>
    </row>
    <row r="43807" spans="15:15" x14ac:dyDescent="0.3">
      <c r="O43807" s="1"/>
    </row>
    <row r="43808" spans="15:15" x14ac:dyDescent="0.3">
      <c r="O43808" s="1"/>
    </row>
    <row r="43809" spans="15:15" x14ac:dyDescent="0.3">
      <c r="O43809" s="1"/>
    </row>
    <row r="43810" spans="15:15" x14ac:dyDescent="0.3">
      <c r="O43810" s="1"/>
    </row>
    <row r="43811" spans="15:15" x14ac:dyDescent="0.3">
      <c r="O43811" s="1"/>
    </row>
    <row r="43812" spans="15:15" x14ac:dyDescent="0.3">
      <c r="O43812" s="1"/>
    </row>
    <row r="43813" spans="15:15" x14ac:dyDescent="0.3">
      <c r="O43813" s="1"/>
    </row>
    <row r="43814" spans="15:15" x14ac:dyDescent="0.3">
      <c r="O43814" s="1"/>
    </row>
    <row r="43815" spans="15:15" x14ac:dyDescent="0.3">
      <c r="O43815" s="1"/>
    </row>
    <row r="43816" spans="15:15" x14ac:dyDescent="0.3">
      <c r="O43816" s="1"/>
    </row>
    <row r="43817" spans="15:15" x14ac:dyDescent="0.3">
      <c r="O43817" s="1"/>
    </row>
    <row r="43818" spans="15:15" x14ac:dyDescent="0.3">
      <c r="O43818" s="1"/>
    </row>
    <row r="43819" spans="15:15" x14ac:dyDescent="0.3">
      <c r="O43819" s="1"/>
    </row>
    <row r="43820" spans="15:15" x14ac:dyDescent="0.3">
      <c r="O43820" s="1"/>
    </row>
    <row r="43821" spans="15:15" x14ac:dyDescent="0.3">
      <c r="O43821" s="1"/>
    </row>
    <row r="43822" spans="15:15" x14ac:dyDescent="0.3">
      <c r="O43822" s="1"/>
    </row>
    <row r="43823" spans="15:15" x14ac:dyDescent="0.3">
      <c r="O43823" s="1"/>
    </row>
    <row r="43824" spans="15:15" x14ac:dyDescent="0.3">
      <c r="O43824" s="1"/>
    </row>
    <row r="43825" spans="15:15" x14ac:dyDescent="0.3">
      <c r="O43825" s="1"/>
    </row>
    <row r="43826" spans="15:15" x14ac:dyDescent="0.3">
      <c r="O43826" s="1"/>
    </row>
    <row r="43827" spans="15:15" x14ac:dyDescent="0.3">
      <c r="O43827" s="1"/>
    </row>
    <row r="43828" spans="15:15" x14ac:dyDescent="0.3">
      <c r="O43828" s="1"/>
    </row>
    <row r="43829" spans="15:15" x14ac:dyDescent="0.3">
      <c r="O43829" s="1"/>
    </row>
    <row r="43830" spans="15:15" x14ac:dyDescent="0.3">
      <c r="O43830" s="1"/>
    </row>
    <row r="43831" spans="15:15" x14ac:dyDescent="0.3">
      <c r="O43831" s="1"/>
    </row>
    <row r="43832" spans="15:15" x14ac:dyDescent="0.3">
      <c r="O43832" s="1"/>
    </row>
    <row r="43833" spans="15:15" x14ac:dyDescent="0.3">
      <c r="O43833" s="1"/>
    </row>
    <row r="43834" spans="15:15" x14ac:dyDescent="0.3">
      <c r="O43834" s="1"/>
    </row>
    <row r="43835" spans="15:15" x14ac:dyDescent="0.3">
      <c r="O43835" s="1"/>
    </row>
    <row r="43836" spans="15:15" x14ac:dyDescent="0.3">
      <c r="O43836" s="1"/>
    </row>
    <row r="43837" spans="15:15" x14ac:dyDescent="0.3">
      <c r="O43837" s="1"/>
    </row>
    <row r="43838" spans="15:15" x14ac:dyDescent="0.3">
      <c r="O43838" s="1"/>
    </row>
    <row r="43839" spans="15:15" x14ac:dyDescent="0.3">
      <c r="O43839" s="1"/>
    </row>
    <row r="43840" spans="15:15" x14ac:dyDescent="0.3">
      <c r="O43840" s="1"/>
    </row>
    <row r="43841" spans="15:15" x14ac:dyDescent="0.3">
      <c r="O43841" s="1"/>
    </row>
    <row r="43842" spans="15:15" x14ac:dyDescent="0.3">
      <c r="O43842" s="1"/>
    </row>
    <row r="43843" spans="15:15" x14ac:dyDescent="0.3">
      <c r="O43843" s="1"/>
    </row>
    <row r="43844" spans="15:15" x14ac:dyDescent="0.3">
      <c r="O43844" s="1"/>
    </row>
    <row r="43845" spans="15:15" x14ac:dyDescent="0.3">
      <c r="O43845" s="1"/>
    </row>
    <row r="43846" spans="15:15" x14ac:dyDescent="0.3">
      <c r="O43846" s="1"/>
    </row>
    <row r="43847" spans="15:15" x14ac:dyDescent="0.3">
      <c r="O43847" s="1"/>
    </row>
    <row r="43848" spans="15:15" x14ac:dyDescent="0.3">
      <c r="O43848" s="1"/>
    </row>
    <row r="43849" spans="15:15" x14ac:dyDescent="0.3">
      <c r="O43849" s="1"/>
    </row>
    <row r="43850" spans="15:15" x14ac:dyDescent="0.3">
      <c r="O43850" s="1"/>
    </row>
    <row r="43851" spans="15:15" x14ac:dyDescent="0.3">
      <c r="O43851" s="1"/>
    </row>
    <row r="43852" spans="15:15" x14ac:dyDescent="0.3">
      <c r="O43852" s="1"/>
    </row>
    <row r="43853" spans="15:15" x14ac:dyDescent="0.3">
      <c r="O43853" s="1"/>
    </row>
    <row r="43854" spans="15:15" x14ac:dyDescent="0.3">
      <c r="O43854" s="1"/>
    </row>
    <row r="43855" spans="15:15" x14ac:dyDescent="0.3">
      <c r="O43855" s="1"/>
    </row>
    <row r="43856" spans="15:15" x14ac:dyDescent="0.3">
      <c r="O43856" s="1"/>
    </row>
    <row r="43857" spans="15:15" x14ac:dyDescent="0.3">
      <c r="O43857" s="1"/>
    </row>
    <row r="43858" spans="15:15" x14ac:dyDescent="0.3">
      <c r="O43858" s="1"/>
    </row>
    <row r="43859" spans="15:15" x14ac:dyDescent="0.3">
      <c r="O43859" s="1"/>
    </row>
    <row r="43860" spans="15:15" x14ac:dyDescent="0.3">
      <c r="O43860" s="1"/>
    </row>
    <row r="43861" spans="15:15" x14ac:dyDescent="0.3">
      <c r="O43861" s="1"/>
    </row>
    <row r="43862" spans="15:15" x14ac:dyDescent="0.3">
      <c r="O43862" s="1"/>
    </row>
    <row r="43863" spans="15:15" x14ac:dyDescent="0.3">
      <c r="O43863" s="1"/>
    </row>
    <row r="43864" spans="15:15" x14ac:dyDescent="0.3">
      <c r="O43864" s="1"/>
    </row>
    <row r="43865" spans="15:15" x14ac:dyDescent="0.3">
      <c r="O43865" s="1"/>
    </row>
    <row r="43866" spans="15:15" x14ac:dyDescent="0.3">
      <c r="O43866" s="1"/>
    </row>
    <row r="43867" spans="15:15" x14ac:dyDescent="0.3">
      <c r="O43867" s="1"/>
    </row>
    <row r="43868" spans="15:15" x14ac:dyDescent="0.3">
      <c r="O43868" s="1"/>
    </row>
    <row r="43869" spans="15:15" x14ac:dyDescent="0.3">
      <c r="O43869" s="1"/>
    </row>
    <row r="43870" spans="15:15" x14ac:dyDescent="0.3">
      <c r="O43870" s="1"/>
    </row>
    <row r="43871" spans="15:15" x14ac:dyDescent="0.3">
      <c r="O43871" s="1"/>
    </row>
    <row r="43872" spans="15:15" x14ac:dyDescent="0.3">
      <c r="O43872" s="1"/>
    </row>
    <row r="43873" spans="15:15" x14ac:dyDescent="0.3">
      <c r="O43873" s="1"/>
    </row>
    <row r="43874" spans="15:15" x14ac:dyDescent="0.3">
      <c r="O43874" s="1"/>
    </row>
    <row r="43875" spans="15:15" x14ac:dyDescent="0.3">
      <c r="O43875" s="1"/>
    </row>
    <row r="43876" spans="15:15" x14ac:dyDescent="0.3">
      <c r="O43876" s="1"/>
    </row>
    <row r="43877" spans="15:15" x14ac:dyDescent="0.3">
      <c r="O43877" s="1"/>
    </row>
    <row r="43878" spans="15:15" x14ac:dyDescent="0.3">
      <c r="O43878" s="1"/>
    </row>
    <row r="43879" spans="15:15" x14ac:dyDescent="0.3">
      <c r="O43879" s="1"/>
    </row>
    <row r="43880" spans="15:15" x14ac:dyDescent="0.3">
      <c r="O43880" s="1"/>
    </row>
    <row r="43881" spans="15:15" x14ac:dyDescent="0.3">
      <c r="O43881" s="1"/>
    </row>
    <row r="43882" spans="15:15" x14ac:dyDescent="0.3">
      <c r="O43882" s="1"/>
    </row>
    <row r="43883" spans="15:15" x14ac:dyDescent="0.3">
      <c r="O43883" s="1"/>
    </row>
    <row r="43884" spans="15:15" x14ac:dyDescent="0.3">
      <c r="O43884" s="1"/>
    </row>
    <row r="43885" spans="15:15" x14ac:dyDescent="0.3">
      <c r="O43885" s="1"/>
    </row>
    <row r="43886" spans="15:15" x14ac:dyDescent="0.3">
      <c r="O43886" s="1"/>
    </row>
    <row r="43887" spans="15:15" x14ac:dyDescent="0.3">
      <c r="O43887" s="1"/>
    </row>
    <row r="43888" spans="15:15" x14ac:dyDescent="0.3">
      <c r="O43888" s="1"/>
    </row>
    <row r="43889" spans="15:15" x14ac:dyDescent="0.3">
      <c r="O43889" s="1"/>
    </row>
    <row r="43890" spans="15:15" x14ac:dyDescent="0.3">
      <c r="O43890" s="1"/>
    </row>
    <row r="43891" spans="15:15" x14ac:dyDescent="0.3">
      <c r="O43891" s="1"/>
    </row>
    <row r="43892" spans="15:15" x14ac:dyDescent="0.3">
      <c r="O43892" s="1"/>
    </row>
    <row r="43893" spans="15:15" x14ac:dyDescent="0.3">
      <c r="O43893" s="1"/>
    </row>
    <row r="43894" spans="15:15" x14ac:dyDescent="0.3">
      <c r="O43894" s="1"/>
    </row>
    <row r="43895" spans="15:15" x14ac:dyDescent="0.3">
      <c r="O43895" s="1"/>
    </row>
    <row r="43896" spans="15:15" x14ac:dyDescent="0.3">
      <c r="O43896" s="1"/>
    </row>
    <row r="43897" spans="15:15" x14ac:dyDescent="0.3">
      <c r="O43897" s="1"/>
    </row>
    <row r="43898" spans="15:15" x14ac:dyDescent="0.3">
      <c r="O43898" s="1"/>
    </row>
    <row r="43899" spans="15:15" x14ac:dyDescent="0.3">
      <c r="O43899" s="1"/>
    </row>
    <row r="43900" spans="15:15" x14ac:dyDescent="0.3">
      <c r="O43900" s="1"/>
    </row>
    <row r="43901" spans="15:15" x14ac:dyDescent="0.3">
      <c r="O43901" s="1"/>
    </row>
    <row r="43902" spans="15:15" x14ac:dyDescent="0.3">
      <c r="O43902" s="1"/>
    </row>
    <row r="43903" spans="15:15" x14ac:dyDescent="0.3">
      <c r="O43903" s="1"/>
    </row>
    <row r="43904" spans="15:15" x14ac:dyDescent="0.3">
      <c r="O43904" s="1"/>
    </row>
    <row r="43905" spans="15:15" x14ac:dyDescent="0.3">
      <c r="O43905" s="1"/>
    </row>
    <row r="43906" spans="15:15" x14ac:dyDescent="0.3">
      <c r="O43906" s="1"/>
    </row>
    <row r="43907" spans="15:15" x14ac:dyDescent="0.3">
      <c r="O43907" s="1"/>
    </row>
    <row r="43908" spans="15:15" x14ac:dyDescent="0.3">
      <c r="O43908" s="1"/>
    </row>
    <row r="43909" spans="15:15" x14ac:dyDescent="0.3">
      <c r="O43909" s="1"/>
    </row>
    <row r="43910" spans="15:15" x14ac:dyDescent="0.3">
      <c r="O43910" s="1"/>
    </row>
    <row r="43911" spans="15:15" x14ac:dyDescent="0.3">
      <c r="O43911" s="1"/>
    </row>
    <row r="43912" spans="15:15" x14ac:dyDescent="0.3">
      <c r="O43912" s="1"/>
    </row>
    <row r="43913" spans="15:15" x14ac:dyDescent="0.3">
      <c r="O43913" s="1"/>
    </row>
    <row r="43914" spans="15:15" x14ac:dyDescent="0.3">
      <c r="O43914" s="1"/>
    </row>
    <row r="43915" spans="15:15" x14ac:dyDescent="0.3">
      <c r="O43915" s="1"/>
    </row>
    <row r="43916" spans="15:15" x14ac:dyDescent="0.3">
      <c r="O43916" s="1"/>
    </row>
    <row r="43917" spans="15:15" x14ac:dyDescent="0.3">
      <c r="O43917" s="1"/>
    </row>
    <row r="43918" spans="15:15" x14ac:dyDescent="0.3">
      <c r="O43918" s="1"/>
    </row>
    <row r="43919" spans="15:15" x14ac:dyDescent="0.3">
      <c r="O43919" s="1"/>
    </row>
    <row r="43920" spans="15:15" x14ac:dyDescent="0.3">
      <c r="O43920" s="1"/>
    </row>
    <row r="43921" spans="15:15" x14ac:dyDescent="0.3">
      <c r="O43921" s="1"/>
    </row>
    <row r="43922" spans="15:15" x14ac:dyDescent="0.3">
      <c r="O43922" s="1"/>
    </row>
    <row r="43923" spans="15:15" x14ac:dyDescent="0.3">
      <c r="O43923" s="1"/>
    </row>
    <row r="43924" spans="15:15" x14ac:dyDescent="0.3">
      <c r="O43924" s="1"/>
    </row>
    <row r="43925" spans="15:15" x14ac:dyDescent="0.3">
      <c r="O43925" s="1"/>
    </row>
    <row r="43926" spans="15:15" x14ac:dyDescent="0.3">
      <c r="O43926" s="1"/>
    </row>
    <row r="43927" spans="15:15" x14ac:dyDescent="0.3">
      <c r="O43927" s="1"/>
    </row>
    <row r="43928" spans="15:15" x14ac:dyDescent="0.3">
      <c r="O43928" s="1"/>
    </row>
    <row r="43929" spans="15:15" x14ac:dyDescent="0.3">
      <c r="O43929" s="1"/>
    </row>
    <row r="43930" spans="15:15" x14ac:dyDescent="0.3">
      <c r="O43930" s="1"/>
    </row>
    <row r="43931" spans="15:15" x14ac:dyDescent="0.3">
      <c r="O43931" s="1"/>
    </row>
    <row r="43932" spans="15:15" x14ac:dyDescent="0.3">
      <c r="O43932" s="1"/>
    </row>
    <row r="43933" spans="15:15" x14ac:dyDescent="0.3">
      <c r="O43933" s="1"/>
    </row>
    <row r="43934" spans="15:15" x14ac:dyDescent="0.3">
      <c r="O43934" s="1"/>
    </row>
    <row r="43935" spans="15:15" x14ac:dyDescent="0.3">
      <c r="O43935" s="1"/>
    </row>
    <row r="43936" spans="15:15" x14ac:dyDescent="0.3">
      <c r="O43936" s="1"/>
    </row>
    <row r="43937" spans="15:15" x14ac:dyDescent="0.3">
      <c r="O43937" s="1"/>
    </row>
    <row r="43938" spans="15:15" x14ac:dyDescent="0.3">
      <c r="O43938" s="1"/>
    </row>
    <row r="43939" spans="15:15" x14ac:dyDescent="0.3">
      <c r="O43939" s="1"/>
    </row>
    <row r="43940" spans="15:15" x14ac:dyDescent="0.3">
      <c r="O43940" s="1"/>
    </row>
    <row r="43941" spans="15:15" x14ac:dyDescent="0.3">
      <c r="O43941" s="1"/>
    </row>
    <row r="43942" spans="15:15" x14ac:dyDescent="0.3">
      <c r="O43942" s="1"/>
    </row>
    <row r="43943" spans="15:15" x14ac:dyDescent="0.3">
      <c r="O43943" s="1"/>
    </row>
    <row r="43944" spans="15:15" x14ac:dyDescent="0.3">
      <c r="O43944" s="1"/>
    </row>
    <row r="43945" spans="15:15" x14ac:dyDescent="0.3">
      <c r="O43945" s="1"/>
    </row>
    <row r="43946" spans="15:15" x14ac:dyDescent="0.3">
      <c r="O43946" s="1"/>
    </row>
    <row r="43947" spans="15:15" x14ac:dyDescent="0.3">
      <c r="O43947" s="1"/>
    </row>
    <row r="43948" spans="15:15" x14ac:dyDescent="0.3">
      <c r="O43948" s="1"/>
    </row>
    <row r="43949" spans="15:15" x14ac:dyDescent="0.3">
      <c r="O43949" s="1"/>
    </row>
    <row r="43950" spans="15:15" x14ac:dyDescent="0.3">
      <c r="O43950" s="1"/>
    </row>
    <row r="43951" spans="15:15" x14ac:dyDescent="0.3">
      <c r="O43951" s="1"/>
    </row>
    <row r="43952" spans="15:15" x14ac:dyDescent="0.3">
      <c r="O43952" s="1"/>
    </row>
    <row r="43953" spans="15:15" x14ac:dyDescent="0.3">
      <c r="O43953" s="1"/>
    </row>
    <row r="43954" spans="15:15" x14ac:dyDescent="0.3">
      <c r="O43954" s="1"/>
    </row>
    <row r="43955" spans="15:15" x14ac:dyDescent="0.3">
      <c r="O43955" s="1"/>
    </row>
    <row r="43956" spans="15:15" x14ac:dyDescent="0.3">
      <c r="O43956" s="1"/>
    </row>
    <row r="43957" spans="15:15" x14ac:dyDescent="0.3">
      <c r="O43957" s="1"/>
    </row>
    <row r="43958" spans="15:15" x14ac:dyDescent="0.3">
      <c r="O43958" s="1"/>
    </row>
    <row r="43959" spans="15:15" x14ac:dyDescent="0.3">
      <c r="O43959" s="1"/>
    </row>
    <row r="43960" spans="15:15" x14ac:dyDescent="0.3">
      <c r="O43960" s="1"/>
    </row>
    <row r="43961" spans="15:15" x14ac:dyDescent="0.3">
      <c r="O43961" s="1"/>
    </row>
    <row r="43962" spans="15:15" x14ac:dyDescent="0.3">
      <c r="O43962" s="1"/>
    </row>
    <row r="43963" spans="15:15" x14ac:dyDescent="0.3">
      <c r="O43963" s="1"/>
    </row>
    <row r="43964" spans="15:15" x14ac:dyDescent="0.3">
      <c r="O43964" s="1"/>
    </row>
    <row r="43965" spans="15:15" x14ac:dyDescent="0.3">
      <c r="O43965" s="1"/>
    </row>
    <row r="43966" spans="15:15" x14ac:dyDescent="0.3">
      <c r="O43966" s="1"/>
    </row>
    <row r="43967" spans="15:15" x14ac:dyDescent="0.3">
      <c r="O43967" s="1"/>
    </row>
    <row r="43968" spans="15:15" x14ac:dyDescent="0.3">
      <c r="O43968" s="1"/>
    </row>
    <row r="43969" spans="15:15" x14ac:dyDescent="0.3">
      <c r="O43969" s="1"/>
    </row>
    <row r="43970" spans="15:15" x14ac:dyDescent="0.3">
      <c r="O43970" s="1"/>
    </row>
    <row r="43971" spans="15:15" x14ac:dyDescent="0.3">
      <c r="O43971" s="1"/>
    </row>
    <row r="43972" spans="15:15" x14ac:dyDescent="0.3">
      <c r="O43972" s="1"/>
    </row>
    <row r="43973" spans="15:15" x14ac:dyDescent="0.3">
      <c r="O43973" s="1"/>
    </row>
    <row r="43974" spans="15:15" x14ac:dyDescent="0.3">
      <c r="O43974" s="1"/>
    </row>
    <row r="43975" spans="15:15" x14ac:dyDescent="0.3">
      <c r="O43975" s="1"/>
    </row>
    <row r="43976" spans="15:15" x14ac:dyDescent="0.3">
      <c r="O43976" s="1"/>
    </row>
    <row r="43977" spans="15:15" x14ac:dyDescent="0.3">
      <c r="O43977" s="1"/>
    </row>
    <row r="43978" spans="15:15" x14ac:dyDescent="0.3">
      <c r="O43978" s="1"/>
    </row>
    <row r="43979" spans="15:15" x14ac:dyDescent="0.3">
      <c r="O43979" s="1"/>
    </row>
    <row r="43980" spans="15:15" x14ac:dyDescent="0.3">
      <c r="O43980" s="1"/>
    </row>
    <row r="43981" spans="15:15" x14ac:dyDescent="0.3">
      <c r="O43981" s="1"/>
    </row>
    <row r="43982" spans="15:15" x14ac:dyDescent="0.3">
      <c r="O43982" s="1"/>
    </row>
    <row r="43983" spans="15:15" x14ac:dyDescent="0.3">
      <c r="O43983" s="1"/>
    </row>
    <row r="43984" spans="15:15" x14ac:dyDescent="0.3">
      <c r="O43984" s="1"/>
    </row>
    <row r="43985" spans="15:15" x14ac:dyDescent="0.3">
      <c r="O43985" s="1"/>
    </row>
    <row r="43986" spans="15:15" x14ac:dyDescent="0.3">
      <c r="O43986" s="1"/>
    </row>
    <row r="43987" spans="15:15" x14ac:dyDescent="0.3">
      <c r="O43987" s="1"/>
    </row>
    <row r="43988" spans="15:15" x14ac:dyDescent="0.3">
      <c r="O43988" s="1"/>
    </row>
    <row r="43989" spans="15:15" x14ac:dyDescent="0.3">
      <c r="O43989" s="1"/>
    </row>
    <row r="43990" spans="15:15" x14ac:dyDescent="0.3">
      <c r="O43990" s="1"/>
    </row>
    <row r="43991" spans="15:15" x14ac:dyDescent="0.3">
      <c r="O43991" s="1"/>
    </row>
    <row r="43992" spans="15:15" x14ac:dyDescent="0.3">
      <c r="O43992" s="1"/>
    </row>
    <row r="43993" spans="15:15" x14ac:dyDescent="0.3">
      <c r="O43993" s="1"/>
    </row>
    <row r="43994" spans="15:15" x14ac:dyDescent="0.3">
      <c r="O43994" s="1"/>
    </row>
    <row r="43995" spans="15:15" x14ac:dyDescent="0.3">
      <c r="O43995" s="1"/>
    </row>
    <row r="43996" spans="15:15" x14ac:dyDescent="0.3">
      <c r="O43996" s="1"/>
    </row>
    <row r="43997" spans="15:15" x14ac:dyDescent="0.3">
      <c r="O43997" s="1"/>
    </row>
    <row r="43998" spans="15:15" x14ac:dyDescent="0.3">
      <c r="O43998" s="1"/>
    </row>
    <row r="43999" spans="15:15" x14ac:dyDescent="0.3">
      <c r="O43999" s="1"/>
    </row>
    <row r="44000" spans="15:15" x14ac:dyDescent="0.3">
      <c r="O44000" s="1"/>
    </row>
    <row r="44001" spans="15:15" x14ac:dyDescent="0.3">
      <c r="O44001" s="1"/>
    </row>
    <row r="44002" spans="15:15" x14ac:dyDescent="0.3">
      <c r="O44002" s="1"/>
    </row>
    <row r="44003" spans="15:15" x14ac:dyDescent="0.3">
      <c r="O44003" s="1"/>
    </row>
    <row r="44004" spans="15:15" x14ac:dyDescent="0.3">
      <c r="O44004" s="1"/>
    </row>
    <row r="44005" spans="15:15" x14ac:dyDescent="0.3">
      <c r="O44005" s="1"/>
    </row>
    <row r="44006" spans="15:15" x14ac:dyDescent="0.3">
      <c r="O44006" s="1"/>
    </row>
    <row r="44007" spans="15:15" x14ac:dyDescent="0.3">
      <c r="O44007" s="1"/>
    </row>
    <row r="44008" spans="15:15" x14ac:dyDescent="0.3">
      <c r="O44008" s="1"/>
    </row>
    <row r="44009" spans="15:15" x14ac:dyDescent="0.3">
      <c r="O44009" s="1"/>
    </row>
    <row r="44010" spans="15:15" x14ac:dyDescent="0.3">
      <c r="O44010" s="1"/>
    </row>
    <row r="44011" spans="15:15" x14ac:dyDescent="0.3">
      <c r="O44011" s="1"/>
    </row>
    <row r="44012" spans="15:15" x14ac:dyDescent="0.3">
      <c r="O44012" s="1"/>
    </row>
    <row r="44013" spans="15:15" x14ac:dyDescent="0.3">
      <c r="O44013" s="1"/>
    </row>
    <row r="44014" spans="15:15" x14ac:dyDescent="0.3">
      <c r="O44014" s="1"/>
    </row>
    <row r="44015" spans="15:15" x14ac:dyDescent="0.3">
      <c r="O44015" s="1"/>
    </row>
    <row r="44016" spans="15:15" x14ac:dyDescent="0.3">
      <c r="O44016" s="1"/>
    </row>
    <row r="44017" spans="15:15" x14ac:dyDescent="0.3">
      <c r="O44017" s="1"/>
    </row>
    <row r="44018" spans="15:15" x14ac:dyDescent="0.3">
      <c r="O44018" s="1"/>
    </row>
    <row r="44019" spans="15:15" x14ac:dyDescent="0.3">
      <c r="O44019" s="1"/>
    </row>
    <row r="44020" spans="15:15" x14ac:dyDescent="0.3">
      <c r="O44020" s="1"/>
    </row>
    <row r="44021" spans="15:15" x14ac:dyDescent="0.3">
      <c r="O44021" s="1"/>
    </row>
    <row r="44022" spans="15:15" x14ac:dyDescent="0.3">
      <c r="O44022" s="1"/>
    </row>
    <row r="44023" spans="15:15" x14ac:dyDescent="0.3">
      <c r="O44023" s="1"/>
    </row>
    <row r="44024" spans="15:15" x14ac:dyDescent="0.3">
      <c r="O44024" s="1"/>
    </row>
    <row r="44025" spans="15:15" x14ac:dyDescent="0.3">
      <c r="O44025" s="1"/>
    </row>
    <row r="44026" spans="15:15" x14ac:dyDescent="0.3">
      <c r="O44026" s="1"/>
    </row>
    <row r="44027" spans="15:15" x14ac:dyDescent="0.3">
      <c r="O44027" s="1"/>
    </row>
    <row r="44028" spans="15:15" x14ac:dyDescent="0.3">
      <c r="O44028" s="1"/>
    </row>
    <row r="44029" spans="15:15" x14ac:dyDescent="0.3">
      <c r="O44029" s="1"/>
    </row>
    <row r="44030" spans="15:15" x14ac:dyDescent="0.3">
      <c r="O44030" s="1"/>
    </row>
    <row r="44031" spans="15:15" x14ac:dyDescent="0.3">
      <c r="O44031" s="1"/>
    </row>
    <row r="44032" spans="15:15" x14ac:dyDescent="0.3">
      <c r="O44032" s="1"/>
    </row>
    <row r="44033" spans="15:15" x14ac:dyDescent="0.3">
      <c r="O44033" s="1"/>
    </row>
    <row r="44034" spans="15:15" x14ac:dyDescent="0.3">
      <c r="O44034" s="1"/>
    </row>
    <row r="44035" spans="15:15" x14ac:dyDescent="0.3">
      <c r="O44035" s="1"/>
    </row>
    <row r="44036" spans="15:15" x14ac:dyDescent="0.3">
      <c r="O44036" s="1"/>
    </row>
    <row r="44037" spans="15:15" x14ac:dyDescent="0.3">
      <c r="O44037" s="1"/>
    </row>
    <row r="44038" spans="15:15" x14ac:dyDescent="0.3">
      <c r="O44038" s="1"/>
    </row>
    <row r="44039" spans="15:15" x14ac:dyDescent="0.3">
      <c r="O44039" s="1"/>
    </row>
    <row r="44040" spans="15:15" x14ac:dyDescent="0.3">
      <c r="O44040" s="1"/>
    </row>
    <row r="44041" spans="15:15" x14ac:dyDescent="0.3">
      <c r="O44041" s="1"/>
    </row>
    <row r="44042" spans="15:15" x14ac:dyDescent="0.3">
      <c r="O44042" s="1"/>
    </row>
    <row r="44043" spans="15:15" x14ac:dyDescent="0.3">
      <c r="O44043" s="1"/>
    </row>
    <row r="44044" spans="15:15" x14ac:dyDescent="0.3">
      <c r="O44044" s="1"/>
    </row>
    <row r="44045" spans="15:15" x14ac:dyDescent="0.3">
      <c r="O44045" s="1"/>
    </row>
    <row r="44046" spans="15:15" x14ac:dyDescent="0.3">
      <c r="O44046" s="1"/>
    </row>
    <row r="44047" spans="15:15" x14ac:dyDescent="0.3">
      <c r="O44047" s="1"/>
    </row>
    <row r="44048" spans="15:15" x14ac:dyDescent="0.3">
      <c r="O44048" s="1"/>
    </row>
    <row r="44049" spans="15:15" x14ac:dyDescent="0.3">
      <c r="O44049" s="1"/>
    </row>
    <row r="44050" spans="15:15" x14ac:dyDescent="0.3">
      <c r="O44050" s="1"/>
    </row>
    <row r="44051" spans="15:15" x14ac:dyDescent="0.3">
      <c r="O44051" s="1"/>
    </row>
    <row r="44052" spans="15:15" x14ac:dyDescent="0.3">
      <c r="O44052" s="1"/>
    </row>
    <row r="44053" spans="15:15" x14ac:dyDescent="0.3">
      <c r="O44053" s="1"/>
    </row>
    <row r="44054" spans="15:15" x14ac:dyDescent="0.3">
      <c r="O44054" s="1"/>
    </row>
    <row r="44055" spans="15:15" x14ac:dyDescent="0.3">
      <c r="O44055" s="1"/>
    </row>
    <row r="44056" spans="15:15" x14ac:dyDescent="0.3">
      <c r="O44056" s="1"/>
    </row>
    <row r="44057" spans="15:15" x14ac:dyDescent="0.3">
      <c r="O44057" s="1"/>
    </row>
    <row r="44058" spans="15:15" x14ac:dyDescent="0.3">
      <c r="O44058" s="1"/>
    </row>
    <row r="44059" spans="15:15" x14ac:dyDescent="0.3">
      <c r="O44059" s="1"/>
    </row>
    <row r="44060" spans="15:15" x14ac:dyDescent="0.3">
      <c r="O44060" s="1"/>
    </row>
    <row r="44061" spans="15:15" x14ac:dyDescent="0.3">
      <c r="O44061" s="1"/>
    </row>
    <row r="44062" spans="15:15" x14ac:dyDescent="0.3">
      <c r="O44062" s="1"/>
    </row>
    <row r="44063" spans="15:15" x14ac:dyDescent="0.3">
      <c r="O44063" s="1"/>
    </row>
    <row r="44064" spans="15:15" x14ac:dyDescent="0.3">
      <c r="O44064" s="1"/>
    </row>
    <row r="44065" spans="15:15" x14ac:dyDescent="0.3">
      <c r="O44065" s="1"/>
    </row>
    <row r="44066" spans="15:15" x14ac:dyDescent="0.3">
      <c r="O44066" s="1"/>
    </row>
    <row r="44067" spans="15:15" x14ac:dyDescent="0.3">
      <c r="O44067" s="1"/>
    </row>
    <row r="44068" spans="15:15" x14ac:dyDescent="0.3">
      <c r="O44068" s="1"/>
    </row>
    <row r="44069" spans="15:15" x14ac:dyDescent="0.3">
      <c r="O44069" s="1"/>
    </row>
    <row r="44070" spans="15:15" x14ac:dyDescent="0.3">
      <c r="O44070" s="1"/>
    </row>
    <row r="44071" spans="15:15" x14ac:dyDescent="0.3">
      <c r="O44071" s="1"/>
    </row>
    <row r="44072" spans="15:15" x14ac:dyDescent="0.3">
      <c r="O44072" s="1"/>
    </row>
    <row r="44073" spans="15:15" x14ac:dyDescent="0.3">
      <c r="O44073" s="1"/>
    </row>
    <row r="44074" spans="15:15" x14ac:dyDescent="0.3">
      <c r="O44074" s="1"/>
    </row>
    <row r="44075" spans="15:15" x14ac:dyDescent="0.3">
      <c r="O44075" s="1"/>
    </row>
    <row r="44076" spans="15:15" x14ac:dyDescent="0.3">
      <c r="O44076" s="1"/>
    </row>
    <row r="44077" spans="15:15" x14ac:dyDescent="0.3">
      <c r="O44077" s="1"/>
    </row>
    <row r="44078" spans="15:15" x14ac:dyDescent="0.3">
      <c r="O44078" s="1"/>
    </row>
    <row r="44079" spans="15:15" x14ac:dyDescent="0.3">
      <c r="O44079" s="1"/>
    </row>
    <row r="44080" spans="15:15" x14ac:dyDescent="0.3">
      <c r="O44080" s="1"/>
    </row>
    <row r="44081" spans="15:15" x14ac:dyDescent="0.3">
      <c r="O44081" s="1"/>
    </row>
    <row r="44082" spans="15:15" x14ac:dyDescent="0.3">
      <c r="O44082" s="1"/>
    </row>
    <row r="44083" spans="15:15" x14ac:dyDescent="0.3">
      <c r="O44083" s="1"/>
    </row>
    <row r="44084" spans="15:15" x14ac:dyDescent="0.3">
      <c r="O44084" s="1"/>
    </row>
    <row r="44085" spans="15:15" x14ac:dyDescent="0.3">
      <c r="O44085" s="1"/>
    </row>
    <row r="44086" spans="15:15" x14ac:dyDescent="0.3">
      <c r="O44086" s="1"/>
    </row>
    <row r="44087" spans="15:15" x14ac:dyDescent="0.3">
      <c r="O44087" s="1"/>
    </row>
    <row r="44088" spans="15:15" x14ac:dyDescent="0.3">
      <c r="O44088" s="1"/>
    </row>
    <row r="44089" spans="15:15" x14ac:dyDescent="0.3">
      <c r="O44089" s="1"/>
    </row>
    <row r="44090" spans="15:15" x14ac:dyDescent="0.3">
      <c r="O44090" s="1"/>
    </row>
    <row r="44091" spans="15:15" x14ac:dyDescent="0.3">
      <c r="O44091" s="1"/>
    </row>
    <row r="44092" spans="15:15" x14ac:dyDescent="0.3">
      <c r="O44092" s="1"/>
    </row>
    <row r="44093" spans="15:15" x14ac:dyDescent="0.3">
      <c r="O44093" s="1"/>
    </row>
    <row r="44094" spans="15:15" x14ac:dyDescent="0.3">
      <c r="O44094" s="1"/>
    </row>
    <row r="44095" spans="15:15" x14ac:dyDescent="0.3">
      <c r="O44095" s="1"/>
    </row>
    <row r="44096" spans="15:15" x14ac:dyDescent="0.3">
      <c r="O44096" s="1"/>
    </row>
    <row r="44097" spans="15:15" x14ac:dyDescent="0.3">
      <c r="O44097" s="1"/>
    </row>
    <row r="44098" spans="15:15" x14ac:dyDescent="0.3">
      <c r="O44098" s="1"/>
    </row>
    <row r="44099" spans="15:15" x14ac:dyDescent="0.3">
      <c r="O44099" s="1"/>
    </row>
    <row r="44100" spans="15:15" x14ac:dyDescent="0.3">
      <c r="O44100" s="1"/>
    </row>
    <row r="44101" spans="15:15" x14ac:dyDescent="0.3">
      <c r="O44101" s="1"/>
    </row>
    <row r="44102" spans="15:15" x14ac:dyDescent="0.3">
      <c r="O44102" s="1"/>
    </row>
    <row r="44103" spans="15:15" x14ac:dyDescent="0.3">
      <c r="O44103" s="1"/>
    </row>
    <row r="44104" spans="15:15" x14ac:dyDescent="0.3">
      <c r="O44104" s="1"/>
    </row>
    <row r="44105" spans="15:15" x14ac:dyDescent="0.3">
      <c r="O44105" s="1"/>
    </row>
    <row r="44106" spans="15:15" x14ac:dyDescent="0.3">
      <c r="O44106" s="1"/>
    </row>
    <row r="44107" spans="15:15" x14ac:dyDescent="0.3">
      <c r="O44107" s="1"/>
    </row>
    <row r="44108" spans="15:15" x14ac:dyDescent="0.3">
      <c r="O44108" s="1"/>
    </row>
    <row r="44109" spans="15:15" x14ac:dyDescent="0.3">
      <c r="O44109" s="1"/>
    </row>
    <row r="44110" spans="15:15" x14ac:dyDescent="0.3">
      <c r="O44110" s="1"/>
    </row>
    <row r="44111" spans="15:15" x14ac:dyDescent="0.3">
      <c r="O44111" s="1"/>
    </row>
    <row r="44112" spans="15:15" x14ac:dyDescent="0.3">
      <c r="O44112" s="1"/>
    </row>
    <row r="44113" spans="15:15" x14ac:dyDescent="0.3">
      <c r="O44113" s="1"/>
    </row>
    <row r="44114" spans="15:15" x14ac:dyDescent="0.3">
      <c r="O44114" s="1"/>
    </row>
    <row r="44115" spans="15:15" x14ac:dyDescent="0.3">
      <c r="O44115" s="1"/>
    </row>
    <row r="44116" spans="15:15" x14ac:dyDescent="0.3">
      <c r="O44116" s="1"/>
    </row>
    <row r="44117" spans="15:15" x14ac:dyDescent="0.3">
      <c r="O44117" s="1"/>
    </row>
    <row r="44118" spans="15:15" x14ac:dyDescent="0.3">
      <c r="O44118" s="1"/>
    </row>
    <row r="44119" spans="15:15" x14ac:dyDescent="0.3">
      <c r="O44119" s="1"/>
    </row>
    <row r="44120" spans="15:15" x14ac:dyDescent="0.3">
      <c r="O44120" s="1"/>
    </row>
    <row r="44121" spans="15:15" x14ac:dyDescent="0.3">
      <c r="O44121" s="1"/>
    </row>
    <row r="44122" spans="15:15" x14ac:dyDescent="0.3">
      <c r="O44122" s="1"/>
    </row>
    <row r="44123" spans="15:15" x14ac:dyDescent="0.3">
      <c r="O44123" s="1"/>
    </row>
    <row r="44124" spans="15:15" x14ac:dyDescent="0.3">
      <c r="O44124" s="1"/>
    </row>
    <row r="44125" spans="15:15" x14ac:dyDescent="0.3">
      <c r="O44125" s="1"/>
    </row>
    <row r="44126" spans="15:15" x14ac:dyDescent="0.3">
      <c r="O44126" s="1"/>
    </row>
    <row r="44127" spans="15:15" x14ac:dyDescent="0.3">
      <c r="O44127" s="1"/>
    </row>
    <row r="44128" spans="15:15" x14ac:dyDescent="0.3">
      <c r="O44128" s="1"/>
    </row>
    <row r="44129" spans="15:15" x14ac:dyDescent="0.3">
      <c r="O44129" s="1"/>
    </row>
    <row r="44130" spans="15:15" x14ac:dyDescent="0.3">
      <c r="O44130" s="1"/>
    </row>
    <row r="44131" spans="15:15" x14ac:dyDescent="0.3">
      <c r="O44131" s="1"/>
    </row>
    <row r="44132" spans="15:15" x14ac:dyDescent="0.3">
      <c r="O44132" s="1"/>
    </row>
    <row r="44133" spans="15:15" x14ac:dyDescent="0.3">
      <c r="O44133" s="1"/>
    </row>
    <row r="44134" spans="15:15" x14ac:dyDescent="0.3">
      <c r="O44134" s="1"/>
    </row>
    <row r="44135" spans="15:15" x14ac:dyDescent="0.3">
      <c r="O44135" s="1"/>
    </row>
    <row r="44136" spans="15:15" x14ac:dyDescent="0.3">
      <c r="O44136" s="1"/>
    </row>
    <row r="44137" spans="15:15" x14ac:dyDescent="0.3">
      <c r="O44137" s="1"/>
    </row>
    <row r="44138" spans="15:15" x14ac:dyDescent="0.3">
      <c r="O44138" s="1"/>
    </row>
    <row r="44139" spans="15:15" x14ac:dyDescent="0.3">
      <c r="O44139" s="1"/>
    </row>
    <row r="44140" spans="15:15" x14ac:dyDescent="0.3">
      <c r="O44140" s="1"/>
    </row>
    <row r="44141" spans="15:15" x14ac:dyDescent="0.3">
      <c r="O44141" s="1"/>
    </row>
    <row r="44142" spans="15:15" x14ac:dyDescent="0.3">
      <c r="O44142" s="1"/>
    </row>
    <row r="44143" spans="15:15" x14ac:dyDescent="0.3">
      <c r="O44143" s="1"/>
    </row>
    <row r="44144" spans="15:15" x14ac:dyDescent="0.3">
      <c r="O44144" s="1"/>
    </row>
    <row r="44145" spans="15:15" x14ac:dyDescent="0.3">
      <c r="O44145" s="1"/>
    </row>
    <row r="44146" spans="15:15" x14ac:dyDescent="0.3">
      <c r="O44146" s="1"/>
    </row>
    <row r="44147" spans="15:15" x14ac:dyDescent="0.3">
      <c r="O44147" s="1"/>
    </row>
    <row r="44148" spans="15:15" x14ac:dyDescent="0.3">
      <c r="O44148" s="1"/>
    </row>
    <row r="44149" spans="15:15" x14ac:dyDescent="0.3">
      <c r="O44149" s="1"/>
    </row>
    <row r="44150" spans="15:15" x14ac:dyDescent="0.3">
      <c r="O44150" s="1"/>
    </row>
    <row r="44151" spans="15:15" x14ac:dyDescent="0.3">
      <c r="O44151" s="1"/>
    </row>
    <row r="44152" spans="15:15" x14ac:dyDescent="0.3">
      <c r="O44152" s="1"/>
    </row>
    <row r="44153" spans="15:15" x14ac:dyDescent="0.3">
      <c r="O44153" s="1"/>
    </row>
    <row r="44154" spans="15:15" x14ac:dyDescent="0.3">
      <c r="O44154" s="1"/>
    </row>
    <row r="44155" spans="15:15" x14ac:dyDescent="0.3">
      <c r="O44155" s="1"/>
    </row>
    <row r="44156" spans="15:15" x14ac:dyDescent="0.3">
      <c r="O44156" s="1"/>
    </row>
    <row r="44157" spans="15:15" x14ac:dyDescent="0.3">
      <c r="O44157" s="1"/>
    </row>
    <row r="44158" spans="15:15" x14ac:dyDescent="0.3">
      <c r="O44158" s="1"/>
    </row>
    <row r="44159" spans="15:15" x14ac:dyDescent="0.3">
      <c r="O44159" s="1"/>
    </row>
    <row r="44160" spans="15:15" x14ac:dyDescent="0.3">
      <c r="O44160" s="1"/>
    </row>
    <row r="44161" spans="15:15" x14ac:dyDescent="0.3">
      <c r="O44161" s="1"/>
    </row>
    <row r="44162" spans="15:15" x14ac:dyDescent="0.3">
      <c r="O44162" s="1"/>
    </row>
    <row r="44163" spans="15:15" x14ac:dyDescent="0.3">
      <c r="O44163" s="1"/>
    </row>
    <row r="44164" spans="15:15" x14ac:dyDescent="0.3">
      <c r="O44164" s="1"/>
    </row>
    <row r="44165" spans="15:15" x14ac:dyDescent="0.3">
      <c r="O44165" s="1"/>
    </row>
    <row r="44166" spans="15:15" x14ac:dyDescent="0.3">
      <c r="O44166" s="1"/>
    </row>
    <row r="44167" spans="15:15" x14ac:dyDescent="0.3">
      <c r="O44167" s="1"/>
    </row>
    <row r="44168" spans="15:15" x14ac:dyDescent="0.3">
      <c r="O44168" s="1"/>
    </row>
    <row r="44169" spans="15:15" x14ac:dyDescent="0.3">
      <c r="O44169" s="1"/>
    </row>
    <row r="44170" spans="15:15" x14ac:dyDescent="0.3">
      <c r="O44170" s="1"/>
    </row>
    <row r="44171" spans="15:15" x14ac:dyDescent="0.3">
      <c r="O44171" s="1"/>
    </row>
    <row r="44172" spans="15:15" x14ac:dyDescent="0.3">
      <c r="O44172" s="1"/>
    </row>
    <row r="44173" spans="15:15" x14ac:dyDescent="0.3">
      <c r="O44173" s="1"/>
    </row>
    <row r="44174" spans="15:15" x14ac:dyDescent="0.3">
      <c r="O44174" s="1"/>
    </row>
    <row r="44175" spans="15:15" x14ac:dyDescent="0.3">
      <c r="O44175" s="1"/>
    </row>
    <row r="44176" spans="15:15" x14ac:dyDescent="0.3">
      <c r="O44176" s="1"/>
    </row>
    <row r="44177" spans="15:15" x14ac:dyDescent="0.3">
      <c r="O44177" s="1"/>
    </row>
    <row r="44178" spans="15:15" x14ac:dyDescent="0.3">
      <c r="O44178" s="1"/>
    </row>
    <row r="44179" spans="15:15" x14ac:dyDescent="0.3">
      <c r="O44179" s="1"/>
    </row>
    <row r="44180" spans="15:15" x14ac:dyDescent="0.3">
      <c r="O44180" s="1"/>
    </row>
    <row r="44181" spans="15:15" x14ac:dyDescent="0.3">
      <c r="O44181" s="1"/>
    </row>
    <row r="44182" spans="15:15" x14ac:dyDescent="0.3">
      <c r="O44182" s="1"/>
    </row>
    <row r="44183" spans="15:15" x14ac:dyDescent="0.3">
      <c r="O44183" s="1"/>
    </row>
    <row r="44184" spans="15:15" x14ac:dyDescent="0.3">
      <c r="O44184" s="1"/>
    </row>
    <row r="44185" spans="15:15" x14ac:dyDescent="0.3">
      <c r="O44185" s="1"/>
    </row>
    <row r="44186" spans="15:15" x14ac:dyDescent="0.3">
      <c r="O44186" s="1"/>
    </row>
    <row r="44187" spans="15:15" x14ac:dyDescent="0.3">
      <c r="O44187" s="1"/>
    </row>
    <row r="44188" spans="15:15" x14ac:dyDescent="0.3">
      <c r="O44188" s="1"/>
    </row>
    <row r="44189" spans="15:15" x14ac:dyDescent="0.3">
      <c r="O44189" s="1"/>
    </row>
    <row r="44190" spans="15:15" x14ac:dyDescent="0.3">
      <c r="O44190" s="1"/>
    </row>
    <row r="44191" spans="15:15" x14ac:dyDescent="0.3">
      <c r="O44191" s="1"/>
    </row>
    <row r="44192" spans="15:15" x14ac:dyDescent="0.3">
      <c r="O44192" s="1"/>
    </row>
    <row r="44193" spans="15:15" x14ac:dyDescent="0.3">
      <c r="O44193" s="1"/>
    </row>
    <row r="44194" spans="15:15" x14ac:dyDescent="0.3">
      <c r="O44194" s="1"/>
    </row>
    <row r="44195" spans="15:15" x14ac:dyDescent="0.3">
      <c r="O44195" s="1"/>
    </row>
    <row r="44196" spans="15:15" x14ac:dyDescent="0.3">
      <c r="O44196" s="1"/>
    </row>
    <row r="44197" spans="15:15" x14ac:dyDescent="0.3">
      <c r="O44197" s="1"/>
    </row>
    <row r="44198" spans="15:15" x14ac:dyDescent="0.3">
      <c r="O44198" s="1"/>
    </row>
    <row r="44199" spans="15:15" x14ac:dyDescent="0.3">
      <c r="O44199" s="1"/>
    </row>
    <row r="44200" spans="15:15" x14ac:dyDescent="0.3">
      <c r="O44200" s="1"/>
    </row>
    <row r="44201" spans="15:15" x14ac:dyDescent="0.3">
      <c r="O44201" s="1"/>
    </row>
    <row r="44202" spans="15:15" x14ac:dyDescent="0.3">
      <c r="O44202" s="1"/>
    </row>
    <row r="44203" spans="15:15" x14ac:dyDescent="0.3">
      <c r="O44203" s="1"/>
    </row>
    <row r="44204" spans="15:15" x14ac:dyDescent="0.3">
      <c r="O44204" s="1"/>
    </row>
    <row r="44205" spans="15:15" x14ac:dyDescent="0.3">
      <c r="O44205" s="1"/>
    </row>
    <row r="44206" spans="15:15" x14ac:dyDescent="0.3">
      <c r="O44206" s="1"/>
    </row>
    <row r="44207" spans="15:15" x14ac:dyDescent="0.3">
      <c r="O44207" s="1"/>
    </row>
    <row r="44208" spans="15:15" x14ac:dyDescent="0.3">
      <c r="O44208" s="1"/>
    </row>
    <row r="44209" spans="15:15" x14ac:dyDescent="0.3">
      <c r="O44209" s="1"/>
    </row>
    <row r="44210" spans="15:15" x14ac:dyDescent="0.3">
      <c r="O44210" s="1"/>
    </row>
    <row r="44211" spans="15:15" x14ac:dyDescent="0.3">
      <c r="O44211" s="1"/>
    </row>
    <row r="44212" spans="15:15" x14ac:dyDescent="0.3">
      <c r="O44212" s="1"/>
    </row>
    <row r="44213" spans="15:15" x14ac:dyDescent="0.3">
      <c r="O44213" s="1"/>
    </row>
    <row r="44214" spans="15:15" x14ac:dyDescent="0.3">
      <c r="O44214" s="1"/>
    </row>
    <row r="44215" spans="15:15" x14ac:dyDescent="0.3">
      <c r="O44215" s="1"/>
    </row>
    <row r="44216" spans="15:15" x14ac:dyDescent="0.3">
      <c r="O44216" s="1"/>
    </row>
    <row r="44217" spans="15:15" x14ac:dyDescent="0.3">
      <c r="O44217" s="1"/>
    </row>
    <row r="44218" spans="15:15" x14ac:dyDescent="0.3">
      <c r="O44218" s="1"/>
    </row>
    <row r="44219" spans="15:15" x14ac:dyDescent="0.3">
      <c r="O44219" s="1"/>
    </row>
    <row r="44220" spans="15:15" x14ac:dyDescent="0.3">
      <c r="O44220" s="1"/>
    </row>
    <row r="44221" spans="15:15" x14ac:dyDescent="0.3">
      <c r="O44221" s="1"/>
    </row>
    <row r="44222" spans="15:15" x14ac:dyDescent="0.3">
      <c r="O44222" s="1"/>
    </row>
    <row r="44223" spans="15:15" x14ac:dyDescent="0.3">
      <c r="O44223" s="1"/>
    </row>
    <row r="44224" spans="15:15" x14ac:dyDescent="0.3">
      <c r="O44224" s="1"/>
    </row>
    <row r="44225" spans="15:15" x14ac:dyDescent="0.3">
      <c r="O44225" s="1"/>
    </row>
    <row r="44226" spans="15:15" x14ac:dyDescent="0.3">
      <c r="O44226" s="1"/>
    </row>
    <row r="44227" spans="15:15" x14ac:dyDescent="0.3">
      <c r="O44227" s="1"/>
    </row>
    <row r="44228" spans="15:15" x14ac:dyDescent="0.3">
      <c r="O44228" s="1"/>
    </row>
    <row r="44229" spans="15:15" x14ac:dyDescent="0.3">
      <c r="O44229" s="1"/>
    </row>
    <row r="44230" spans="15:15" x14ac:dyDescent="0.3">
      <c r="O44230" s="1"/>
    </row>
    <row r="44231" spans="15:15" x14ac:dyDescent="0.3">
      <c r="O44231" s="1"/>
    </row>
    <row r="44232" spans="15:15" x14ac:dyDescent="0.3">
      <c r="O44232" s="1"/>
    </row>
    <row r="44233" spans="15:15" x14ac:dyDescent="0.3">
      <c r="O44233" s="1"/>
    </row>
    <row r="44234" spans="15:15" x14ac:dyDescent="0.3">
      <c r="O44234" s="1"/>
    </row>
    <row r="44235" spans="15:15" x14ac:dyDescent="0.3">
      <c r="O44235" s="1"/>
    </row>
    <row r="44236" spans="15:15" x14ac:dyDescent="0.3">
      <c r="O44236" s="1"/>
    </row>
    <row r="44237" spans="15:15" x14ac:dyDescent="0.3">
      <c r="O44237" s="1"/>
    </row>
    <row r="44238" spans="15:15" x14ac:dyDescent="0.3">
      <c r="O44238" s="1"/>
    </row>
    <row r="44239" spans="15:15" x14ac:dyDescent="0.3">
      <c r="O44239" s="1"/>
    </row>
    <row r="44240" spans="15:15" x14ac:dyDescent="0.3">
      <c r="O44240" s="1"/>
    </row>
    <row r="44241" spans="15:15" x14ac:dyDescent="0.3">
      <c r="O44241" s="1"/>
    </row>
    <row r="44242" spans="15:15" x14ac:dyDescent="0.3">
      <c r="O44242" s="1"/>
    </row>
    <row r="44243" spans="15:15" x14ac:dyDescent="0.3">
      <c r="O44243" s="1"/>
    </row>
    <row r="44244" spans="15:15" x14ac:dyDescent="0.3">
      <c r="O44244" s="1"/>
    </row>
    <row r="44245" spans="15:15" x14ac:dyDescent="0.3">
      <c r="O44245" s="1"/>
    </row>
    <row r="44246" spans="15:15" x14ac:dyDescent="0.3">
      <c r="O44246" s="1"/>
    </row>
    <row r="44247" spans="15:15" x14ac:dyDescent="0.3">
      <c r="O44247" s="1"/>
    </row>
    <row r="44248" spans="15:15" x14ac:dyDescent="0.3">
      <c r="O44248" s="1"/>
    </row>
    <row r="44249" spans="15:15" x14ac:dyDescent="0.3">
      <c r="O44249" s="1"/>
    </row>
    <row r="44250" spans="15:15" x14ac:dyDescent="0.3">
      <c r="O44250" s="1"/>
    </row>
    <row r="44251" spans="15:15" x14ac:dyDescent="0.3">
      <c r="O44251" s="1"/>
    </row>
    <row r="44252" spans="15:15" x14ac:dyDescent="0.3">
      <c r="O44252" s="1"/>
    </row>
    <row r="44253" spans="15:15" x14ac:dyDescent="0.3">
      <c r="O44253" s="1"/>
    </row>
    <row r="44254" spans="15:15" x14ac:dyDescent="0.3">
      <c r="O44254" s="1"/>
    </row>
    <row r="44255" spans="15:15" x14ac:dyDescent="0.3">
      <c r="O44255" s="1"/>
    </row>
    <row r="44256" spans="15:15" x14ac:dyDescent="0.3">
      <c r="O44256" s="1"/>
    </row>
    <row r="44257" spans="15:15" x14ac:dyDescent="0.3">
      <c r="O44257" s="1"/>
    </row>
    <row r="44258" spans="15:15" x14ac:dyDescent="0.3">
      <c r="O44258" s="1"/>
    </row>
    <row r="44259" spans="15:15" x14ac:dyDescent="0.3">
      <c r="O44259" s="1"/>
    </row>
    <row r="44260" spans="15:15" x14ac:dyDescent="0.3">
      <c r="O44260" s="1"/>
    </row>
    <row r="44261" spans="15:15" x14ac:dyDescent="0.3">
      <c r="O44261" s="1"/>
    </row>
    <row r="44262" spans="15:15" x14ac:dyDescent="0.3">
      <c r="O44262" s="1"/>
    </row>
    <row r="44263" spans="15:15" x14ac:dyDescent="0.3">
      <c r="O44263" s="1"/>
    </row>
    <row r="44264" spans="15:15" x14ac:dyDescent="0.3">
      <c r="O44264" s="1"/>
    </row>
    <row r="44265" spans="15:15" x14ac:dyDescent="0.3">
      <c r="O44265" s="1"/>
    </row>
    <row r="44266" spans="15:15" x14ac:dyDescent="0.3">
      <c r="O44266" s="1"/>
    </row>
    <row r="44267" spans="15:15" x14ac:dyDescent="0.3">
      <c r="O44267" s="1"/>
    </row>
    <row r="44268" spans="15:15" x14ac:dyDescent="0.3">
      <c r="O44268" s="1"/>
    </row>
    <row r="44269" spans="15:15" x14ac:dyDescent="0.3">
      <c r="O44269" s="1"/>
    </row>
    <row r="44270" spans="15:15" x14ac:dyDescent="0.3">
      <c r="O44270" s="1"/>
    </row>
    <row r="44271" spans="15:15" x14ac:dyDescent="0.3">
      <c r="O44271" s="1"/>
    </row>
    <row r="44272" spans="15:15" x14ac:dyDescent="0.3">
      <c r="O44272" s="1"/>
    </row>
    <row r="44273" spans="15:15" x14ac:dyDescent="0.3">
      <c r="O44273" s="1"/>
    </row>
    <row r="44274" spans="15:15" x14ac:dyDescent="0.3">
      <c r="O44274" s="1"/>
    </row>
    <row r="44275" spans="15:15" x14ac:dyDescent="0.3">
      <c r="O44275" s="1"/>
    </row>
    <row r="44276" spans="15:15" x14ac:dyDescent="0.3">
      <c r="O44276" s="1"/>
    </row>
    <row r="44277" spans="15:15" x14ac:dyDescent="0.3">
      <c r="O44277" s="1"/>
    </row>
    <row r="44278" spans="15:15" x14ac:dyDescent="0.3">
      <c r="O44278" s="1"/>
    </row>
    <row r="44279" spans="15:15" x14ac:dyDescent="0.3">
      <c r="O44279" s="1"/>
    </row>
    <row r="44280" spans="15:15" x14ac:dyDescent="0.3">
      <c r="O44280" s="1"/>
    </row>
    <row r="44281" spans="15:15" x14ac:dyDescent="0.3">
      <c r="O44281" s="1"/>
    </row>
    <row r="44282" spans="15:15" x14ac:dyDescent="0.3">
      <c r="O44282" s="1"/>
    </row>
    <row r="44283" spans="15:15" x14ac:dyDescent="0.3">
      <c r="O44283" s="1"/>
    </row>
    <row r="44284" spans="15:15" x14ac:dyDescent="0.3">
      <c r="O44284" s="1"/>
    </row>
    <row r="44285" spans="15:15" x14ac:dyDescent="0.3">
      <c r="O44285" s="1"/>
    </row>
    <row r="44286" spans="15:15" x14ac:dyDescent="0.3">
      <c r="O44286" s="1"/>
    </row>
    <row r="44287" spans="15:15" x14ac:dyDescent="0.3">
      <c r="O44287" s="1"/>
    </row>
    <row r="44288" spans="15:15" x14ac:dyDescent="0.3">
      <c r="O44288" s="1"/>
    </row>
    <row r="44289" spans="15:15" x14ac:dyDescent="0.3">
      <c r="O44289" s="1"/>
    </row>
    <row r="44290" spans="15:15" x14ac:dyDescent="0.3">
      <c r="O44290" s="1"/>
    </row>
    <row r="44291" spans="15:15" x14ac:dyDescent="0.3">
      <c r="O44291" s="1"/>
    </row>
    <row r="44292" spans="15:15" x14ac:dyDescent="0.3">
      <c r="O44292" s="1"/>
    </row>
    <row r="44293" spans="15:15" x14ac:dyDescent="0.3">
      <c r="O44293" s="1"/>
    </row>
    <row r="44294" spans="15:15" x14ac:dyDescent="0.3">
      <c r="O44294" s="1"/>
    </row>
    <row r="44295" spans="15:15" x14ac:dyDescent="0.3">
      <c r="O44295" s="1"/>
    </row>
    <row r="44296" spans="15:15" x14ac:dyDescent="0.3">
      <c r="O44296" s="1"/>
    </row>
    <row r="44297" spans="15:15" x14ac:dyDescent="0.3">
      <c r="O44297" s="1"/>
    </row>
    <row r="44298" spans="15:15" x14ac:dyDescent="0.3">
      <c r="O44298" s="1"/>
    </row>
    <row r="44299" spans="15:15" x14ac:dyDescent="0.3">
      <c r="O44299" s="1"/>
    </row>
    <row r="44300" spans="15:15" x14ac:dyDescent="0.3">
      <c r="O44300" s="1"/>
    </row>
    <row r="44301" spans="15:15" x14ac:dyDescent="0.3">
      <c r="O44301" s="1"/>
    </row>
    <row r="44302" spans="15:15" x14ac:dyDescent="0.3">
      <c r="O44302" s="1"/>
    </row>
    <row r="44303" spans="15:15" x14ac:dyDescent="0.3">
      <c r="O44303" s="1"/>
    </row>
    <row r="44304" spans="15:15" x14ac:dyDescent="0.3">
      <c r="O44304" s="1"/>
    </row>
    <row r="44305" spans="15:15" x14ac:dyDescent="0.3">
      <c r="O44305" s="1"/>
    </row>
    <row r="44306" spans="15:15" x14ac:dyDescent="0.3">
      <c r="O44306" s="1"/>
    </row>
    <row r="44307" spans="15:15" x14ac:dyDescent="0.3">
      <c r="O44307" s="1"/>
    </row>
    <row r="44308" spans="15:15" x14ac:dyDescent="0.3">
      <c r="O44308" s="1"/>
    </row>
    <row r="44309" spans="15:15" x14ac:dyDescent="0.3">
      <c r="O44309" s="1"/>
    </row>
    <row r="44310" spans="15:15" x14ac:dyDescent="0.3">
      <c r="O44310" s="1"/>
    </row>
    <row r="44311" spans="15:15" x14ac:dyDescent="0.3">
      <c r="O44311" s="1"/>
    </row>
    <row r="44312" spans="15:15" x14ac:dyDescent="0.3">
      <c r="O44312" s="1"/>
    </row>
    <row r="44313" spans="15:15" x14ac:dyDescent="0.3">
      <c r="O44313" s="1"/>
    </row>
    <row r="44314" spans="15:15" x14ac:dyDescent="0.3">
      <c r="O44314" s="1"/>
    </row>
    <row r="44315" spans="15:15" x14ac:dyDescent="0.3">
      <c r="O44315" s="1"/>
    </row>
    <row r="44316" spans="15:15" x14ac:dyDescent="0.3">
      <c r="O44316" s="1"/>
    </row>
    <row r="44317" spans="15:15" x14ac:dyDescent="0.3">
      <c r="O44317" s="1"/>
    </row>
    <row r="44318" spans="15:15" x14ac:dyDescent="0.3">
      <c r="O44318" s="1"/>
    </row>
    <row r="44319" spans="15:15" x14ac:dyDescent="0.3">
      <c r="O44319" s="1"/>
    </row>
    <row r="44320" spans="15:15" x14ac:dyDescent="0.3">
      <c r="O44320" s="1"/>
    </row>
    <row r="44321" spans="15:15" x14ac:dyDescent="0.3">
      <c r="O44321" s="1"/>
    </row>
    <row r="44322" spans="15:15" x14ac:dyDescent="0.3">
      <c r="O44322" s="1"/>
    </row>
    <row r="44323" spans="15:15" x14ac:dyDescent="0.3">
      <c r="O44323" s="1"/>
    </row>
    <row r="44324" spans="15:15" x14ac:dyDescent="0.3">
      <c r="O44324" s="1"/>
    </row>
    <row r="44325" spans="15:15" x14ac:dyDescent="0.3">
      <c r="O44325" s="1"/>
    </row>
    <row r="44326" spans="15:15" x14ac:dyDescent="0.3">
      <c r="O44326" s="1"/>
    </row>
    <row r="44327" spans="15:15" x14ac:dyDescent="0.3">
      <c r="O44327" s="1"/>
    </row>
    <row r="44328" spans="15:15" x14ac:dyDescent="0.3">
      <c r="O44328" s="1"/>
    </row>
    <row r="44329" spans="15:15" x14ac:dyDescent="0.3">
      <c r="O44329" s="1"/>
    </row>
    <row r="44330" spans="15:15" x14ac:dyDescent="0.3">
      <c r="O44330" s="1"/>
    </row>
    <row r="44331" spans="15:15" x14ac:dyDescent="0.3">
      <c r="O44331" s="1"/>
    </row>
    <row r="44332" spans="15:15" x14ac:dyDescent="0.3">
      <c r="O44332" s="1"/>
    </row>
    <row r="44333" spans="15:15" x14ac:dyDescent="0.3">
      <c r="O44333" s="1"/>
    </row>
    <row r="44334" spans="15:15" x14ac:dyDescent="0.3">
      <c r="O44334" s="1"/>
    </row>
    <row r="44335" spans="15:15" x14ac:dyDescent="0.3">
      <c r="O44335" s="1"/>
    </row>
    <row r="44336" spans="15:15" x14ac:dyDescent="0.3">
      <c r="O44336" s="1"/>
    </row>
    <row r="44337" spans="15:15" x14ac:dyDescent="0.3">
      <c r="O44337" s="1"/>
    </row>
    <row r="44338" spans="15:15" x14ac:dyDescent="0.3">
      <c r="O44338" s="1"/>
    </row>
    <row r="44339" spans="15:15" x14ac:dyDescent="0.3">
      <c r="O44339" s="1"/>
    </row>
    <row r="44340" spans="15:15" x14ac:dyDescent="0.3">
      <c r="O44340" s="1"/>
    </row>
    <row r="44341" spans="15:15" x14ac:dyDescent="0.3">
      <c r="O44341" s="1"/>
    </row>
    <row r="44342" spans="15:15" x14ac:dyDescent="0.3">
      <c r="O44342" s="1"/>
    </row>
    <row r="44343" spans="15:15" x14ac:dyDescent="0.3">
      <c r="O44343" s="1"/>
    </row>
    <row r="44344" spans="15:15" x14ac:dyDescent="0.3">
      <c r="O44344" s="1"/>
    </row>
    <row r="44345" spans="15:15" x14ac:dyDescent="0.3">
      <c r="O44345" s="1"/>
    </row>
    <row r="44346" spans="15:15" x14ac:dyDescent="0.3">
      <c r="O44346" s="1"/>
    </row>
    <row r="44347" spans="15:15" x14ac:dyDescent="0.3">
      <c r="O44347" s="1"/>
    </row>
    <row r="44348" spans="15:15" x14ac:dyDescent="0.3">
      <c r="O44348" s="1"/>
    </row>
    <row r="44349" spans="15:15" x14ac:dyDescent="0.3">
      <c r="O44349" s="1"/>
    </row>
    <row r="44350" spans="15:15" x14ac:dyDescent="0.3">
      <c r="O44350" s="1"/>
    </row>
    <row r="44351" spans="15:15" x14ac:dyDescent="0.3">
      <c r="O44351" s="1"/>
    </row>
    <row r="44352" spans="15:15" x14ac:dyDescent="0.3">
      <c r="O44352" s="1"/>
    </row>
    <row r="44353" spans="15:15" x14ac:dyDescent="0.3">
      <c r="O44353" s="1"/>
    </row>
    <row r="44354" spans="15:15" x14ac:dyDescent="0.3">
      <c r="O44354" s="1"/>
    </row>
    <row r="44355" spans="15:15" x14ac:dyDescent="0.3">
      <c r="O44355" s="1"/>
    </row>
    <row r="44356" spans="15:15" x14ac:dyDescent="0.3">
      <c r="O44356" s="1"/>
    </row>
    <row r="44357" spans="15:15" x14ac:dyDescent="0.3">
      <c r="O44357" s="1"/>
    </row>
    <row r="44358" spans="15:15" x14ac:dyDescent="0.3">
      <c r="O44358" s="1"/>
    </row>
    <row r="44359" spans="15:15" x14ac:dyDescent="0.3">
      <c r="O44359" s="1"/>
    </row>
    <row r="44360" spans="15:15" x14ac:dyDescent="0.3">
      <c r="O44360" s="1"/>
    </row>
    <row r="44361" spans="15:15" x14ac:dyDescent="0.3">
      <c r="O44361" s="1"/>
    </row>
    <row r="44362" spans="15:15" x14ac:dyDescent="0.3">
      <c r="O44362" s="1"/>
    </row>
    <row r="44363" spans="15:15" x14ac:dyDescent="0.3">
      <c r="O44363" s="1"/>
    </row>
    <row r="44364" spans="15:15" x14ac:dyDescent="0.3">
      <c r="O44364" s="1"/>
    </row>
    <row r="44365" spans="15:15" x14ac:dyDescent="0.3">
      <c r="O44365" s="1"/>
    </row>
    <row r="44366" spans="15:15" x14ac:dyDescent="0.3">
      <c r="O44366" s="1"/>
    </row>
    <row r="44367" spans="15:15" x14ac:dyDescent="0.3">
      <c r="O44367" s="1"/>
    </row>
    <row r="44368" spans="15:15" x14ac:dyDescent="0.3">
      <c r="O44368" s="1"/>
    </row>
    <row r="44369" spans="15:15" x14ac:dyDescent="0.3">
      <c r="O44369" s="1"/>
    </row>
    <row r="44370" spans="15:15" x14ac:dyDescent="0.3">
      <c r="O44370" s="1"/>
    </row>
    <row r="44371" spans="15:15" x14ac:dyDescent="0.3">
      <c r="O44371" s="1"/>
    </row>
    <row r="44372" spans="15:15" x14ac:dyDescent="0.3">
      <c r="O44372" s="1"/>
    </row>
    <row r="44373" spans="15:15" x14ac:dyDescent="0.3">
      <c r="O44373" s="1"/>
    </row>
    <row r="44374" spans="15:15" x14ac:dyDescent="0.3">
      <c r="O44374" s="1"/>
    </row>
    <row r="44375" spans="15:15" x14ac:dyDescent="0.3">
      <c r="O44375" s="1"/>
    </row>
    <row r="44376" spans="15:15" x14ac:dyDescent="0.3">
      <c r="O44376" s="1"/>
    </row>
    <row r="44377" spans="15:15" x14ac:dyDescent="0.3">
      <c r="O44377" s="1"/>
    </row>
    <row r="44378" spans="15:15" x14ac:dyDescent="0.3">
      <c r="O44378" s="1"/>
    </row>
    <row r="44379" spans="15:15" x14ac:dyDescent="0.3">
      <c r="O44379" s="1"/>
    </row>
    <row r="44380" spans="15:15" x14ac:dyDescent="0.3">
      <c r="O44380" s="1"/>
    </row>
    <row r="44381" spans="15:15" x14ac:dyDescent="0.3">
      <c r="O44381" s="1"/>
    </row>
    <row r="44382" spans="15:15" x14ac:dyDescent="0.3">
      <c r="O44382" s="1"/>
    </row>
    <row r="44383" spans="15:15" x14ac:dyDescent="0.3">
      <c r="O44383" s="1"/>
    </row>
    <row r="44384" spans="15:15" x14ac:dyDescent="0.3">
      <c r="O44384" s="1"/>
    </row>
    <row r="44385" spans="15:15" x14ac:dyDescent="0.3">
      <c r="O44385" s="1"/>
    </row>
    <row r="44386" spans="15:15" x14ac:dyDescent="0.3">
      <c r="O44386" s="1"/>
    </row>
    <row r="44387" spans="15:15" x14ac:dyDescent="0.3">
      <c r="O44387" s="1"/>
    </row>
    <row r="44388" spans="15:15" x14ac:dyDescent="0.3">
      <c r="O44388" s="1"/>
    </row>
    <row r="44389" spans="15:15" x14ac:dyDescent="0.3">
      <c r="O44389" s="1"/>
    </row>
    <row r="44390" spans="15:15" x14ac:dyDescent="0.3">
      <c r="O44390" s="1"/>
    </row>
    <row r="44391" spans="15:15" x14ac:dyDescent="0.3">
      <c r="O44391" s="1"/>
    </row>
    <row r="44392" spans="15:15" x14ac:dyDescent="0.3">
      <c r="O44392" s="1"/>
    </row>
    <row r="44393" spans="15:15" x14ac:dyDescent="0.3">
      <c r="O44393" s="1"/>
    </row>
    <row r="44394" spans="15:15" x14ac:dyDescent="0.3">
      <c r="O44394" s="1"/>
    </row>
    <row r="44395" spans="15:15" x14ac:dyDescent="0.3">
      <c r="O44395" s="1"/>
    </row>
    <row r="44396" spans="15:15" x14ac:dyDescent="0.3">
      <c r="O44396" s="1"/>
    </row>
    <row r="44397" spans="15:15" x14ac:dyDescent="0.3">
      <c r="O44397" s="1"/>
    </row>
    <row r="44398" spans="15:15" x14ac:dyDescent="0.3">
      <c r="O44398" s="1"/>
    </row>
    <row r="44399" spans="15:15" x14ac:dyDescent="0.3">
      <c r="O44399" s="1"/>
    </row>
    <row r="44400" spans="15:15" x14ac:dyDescent="0.3">
      <c r="O44400" s="1"/>
    </row>
    <row r="44401" spans="15:15" x14ac:dyDescent="0.3">
      <c r="O44401" s="1"/>
    </row>
    <row r="44402" spans="15:15" x14ac:dyDescent="0.3">
      <c r="O44402" s="1"/>
    </row>
    <row r="44403" spans="15:15" x14ac:dyDescent="0.3">
      <c r="O44403" s="1"/>
    </row>
    <row r="44404" spans="15:15" x14ac:dyDescent="0.3">
      <c r="O44404" s="1"/>
    </row>
    <row r="44405" spans="15:15" x14ac:dyDescent="0.3">
      <c r="O44405" s="1"/>
    </row>
    <row r="44406" spans="15:15" x14ac:dyDescent="0.3">
      <c r="O44406" s="1"/>
    </row>
    <row r="44407" spans="15:15" x14ac:dyDescent="0.3">
      <c r="O44407" s="1"/>
    </row>
    <row r="44408" spans="15:15" x14ac:dyDescent="0.3">
      <c r="O44408" s="1"/>
    </row>
    <row r="44409" spans="15:15" x14ac:dyDescent="0.3">
      <c r="O44409" s="1"/>
    </row>
    <row r="44410" spans="15:15" x14ac:dyDescent="0.3">
      <c r="O44410" s="1"/>
    </row>
    <row r="44411" spans="15:15" x14ac:dyDescent="0.3">
      <c r="O44411" s="1"/>
    </row>
    <row r="44412" spans="15:15" x14ac:dyDescent="0.3">
      <c r="O44412" s="1"/>
    </row>
    <row r="44413" spans="15:15" x14ac:dyDescent="0.3">
      <c r="O44413" s="1"/>
    </row>
    <row r="44414" spans="15:15" x14ac:dyDescent="0.3">
      <c r="O44414" s="1"/>
    </row>
    <row r="44415" spans="15:15" x14ac:dyDescent="0.3">
      <c r="O44415" s="1"/>
    </row>
    <row r="44416" spans="15:15" x14ac:dyDescent="0.3">
      <c r="O44416" s="1"/>
    </row>
    <row r="44417" spans="15:15" x14ac:dyDescent="0.3">
      <c r="O44417" s="1"/>
    </row>
    <row r="44418" spans="15:15" x14ac:dyDescent="0.3">
      <c r="O44418" s="1"/>
    </row>
    <row r="44419" spans="15:15" x14ac:dyDescent="0.3">
      <c r="O44419" s="1"/>
    </row>
    <row r="44420" spans="15:15" x14ac:dyDescent="0.3">
      <c r="O44420" s="1"/>
    </row>
    <row r="44421" spans="15:15" x14ac:dyDescent="0.3">
      <c r="O44421" s="1"/>
    </row>
    <row r="44422" spans="15:15" x14ac:dyDescent="0.3">
      <c r="O44422" s="1"/>
    </row>
    <row r="44423" spans="15:15" x14ac:dyDescent="0.3">
      <c r="O44423" s="1"/>
    </row>
    <row r="44424" spans="15:15" x14ac:dyDescent="0.3">
      <c r="O44424" s="1"/>
    </row>
    <row r="44425" spans="15:15" x14ac:dyDescent="0.3">
      <c r="O44425" s="1"/>
    </row>
    <row r="44426" spans="15:15" x14ac:dyDescent="0.3">
      <c r="O44426" s="1"/>
    </row>
    <row r="44427" spans="15:15" x14ac:dyDescent="0.3">
      <c r="O44427" s="1"/>
    </row>
    <row r="44428" spans="15:15" x14ac:dyDescent="0.3">
      <c r="O44428" s="1"/>
    </row>
    <row r="44429" spans="15:15" x14ac:dyDescent="0.3">
      <c r="O44429" s="1"/>
    </row>
    <row r="44430" spans="15:15" x14ac:dyDescent="0.3">
      <c r="O44430" s="1"/>
    </row>
    <row r="44431" spans="15:15" x14ac:dyDescent="0.3">
      <c r="O44431" s="1"/>
    </row>
    <row r="44432" spans="15:15" x14ac:dyDescent="0.3">
      <c r="O44432" s="1"/>
    </row>
    <row r="44433" spans="15:15" x14ac:dyDescent="0.3">
      <c r="O44433" s="1"/>
    </row>
    <row r="44434" spans="15:15" x14ac:dyDescent="0.3">
      <c r="O44434" s="1"/>
    </row>
    <row r="44435" spans="15:15" x14ac:dyDescent="0.3">
      <c r="O44435" s="1"/>
    </row>
    <row r="44436" spans="15:15" x14ac:dyDescent="0.3">
      <c r="O44436" s="1"/>
    </row>
    <row r="44437" spans="15:15" x14ac:dyDescent="0.3">
      <c r="O44437" s="1"/>
    </row>
    <row r="44438" spans="15:15" x14ac:dyDescent="0.3">
      <c r="O44438" s="1"/>
    </row>
    <row r="44439" spans="15:15" x14ac:dyDescent="0.3">
      <c r="O44439" s="1"/>
    </row>
    <row r="44440" spans="15:15" x14ac:dyDescent="0.3">
      <c r="O44440" s="1"/>
    </row>
    <row r="44441" spans="15:15" x14ac:dyDescent="0.3">
      <c r="O44441" s="1"/>
    </row>
    <row r="44442" spans="15:15" x14ac:dyDescent="0.3">
      <c r="O44442" s="1"/>
    </row>
    <row r="44443" spans="15:15" x14ac:dyDescent="0.3">
      <c r="O44443" s="1"/>
    </row>
    <row r="44444" spans="15:15" x14ac:dyDescent="0.3">
      <c r="O44444" s="1"/>
    </row>
    <row r="44445" spans="15:15" x14ac:dyDescent="0.3">
      <c r="O44445" s="1"/>
    </row>
    <row r="44446" spans="15:15" x14ac:dyDescent="0.3">
      <c r="O44446" s="1"/>
    </row>
    <row r="44447" spans="15:15" x14ac:dyDescent="0.3">
      <c r="O44447" s="1"/>
    </row>
    <row r="44448" spans="15:15" x14ac:dyDescent="0.3">
      <c r="O44448" s="1"/>
    </row>
    <row r="44449" spans="15:15" x14ac:dyDescent="0.3">
      <c r="O44449" s="1"/>
    </row>
    <row r="44450" spans="15:15" x14ac:dyDescent="0.3">
      <c r="O44450" s="1"/>
    </row>
    <row r="44451" spans="15:15" x14ac:dyDescent="0.3">
      <c r="O44451" s="1"/>
    </row>
    <row r="44452" spans="15:15" x14ac:dyDescent="0.3">
      <c r="O44452" s="1"/>
    </row>
    <row r="44453" spans="15:15" x14ac:dyDescent="0.3">
      <c r="O44453" s="1"/>
    </row>
    <row r="44454" spans="15:15" x14ac:dyDescent="0.3">
      <c r="O44454" s="1"/>
    </row>
    <row r="44455" spans="15:15" x14ac:dyDescent="0.3">
      <c r="O44455" s="1"/>
    </row>
    <row r="44456" spans="15:15" x14ac:dyDescent="0.3">
      <c r="O44456" s="1"/>
    </row>
    <row r="44457" spans="15:15" x14ac:dyDescent="0.3">
      <c r="O44457" s="1"/>
    </row>
    <row r="44458" spans="15:15" x14ac:dyDescent="0.3">
      <c r="O44458" s="1"/>
    </row>
    <row r="44459" spans="15:15" x14ac:dyDescent="0.3">
      <c r="O44459" s="1"/>
    </row>
    <row r="44460" spans="15:15" x14ac:dyDescent="0.3">
      <c r="O44460" s="1"/>
    </row>
    <row r="44461" spans="15:15" x14ac:dyDescent="0.3">
      <c r="O44461" s="1"/>
    </row>
    <row r="44462" spans="15:15" x14ac:dyDescent="0.3">
      <c r="O44462" s="1"/>
    </row>
    <row r="44463" spans="15:15" x14ac:dyDescent="0.3">
      <c r="O44463" s="1"/>
    </row>
    <row r="44464" spans="15:15" x14ac:dyDescent="0.3">
      <c r="O44464" s="1"/>
    </row>
    <row r="44465" spans="15:15" x14ac:dyDescent="0.3">
      <c r="O44465" s="1"/>
    </row>
    <row r="44466" spans="15:15" x14ac:dyDescent="0.3">
      <c r="O44466" s="1"/>
    </row>
    <row r="44467" spans="15:15" x14ac:dyDescent="0.3">
      <c r="O44467" s="1"/>
    </row>
    <row r="44468" spans="15:15" x14ac:dyDescent="0.3">
      <c r="O44468" s="1"/>
    </row>
    <row r="44469" spans="15:15" x14ac:dyDescent="0.3">
      <c r="O44469" s="1"/>
    </row>
    <row r="44470" spans="15:15" x14ac:dyDescent="0.3">
      <c r="O44470" s="1"/>
    </row>
    <row r="44471" spans="15:15" x14ac:dyDescent="0.3">
      <c r="O44471" s="1"/>
    </row>
    <row r="44472" spans="15:15" x14ac:dyDescent="0.3">
      <c r="O44472" s="1"/>
    </row>
    <row r="44473" spans="15:15" x14ac:dyDescent="0.3">
      <c r="O44473" s="1"/>
    </row>
    <row r="44474" spans="15:15" x14ac:dyDescent="0.3">
      <c r="O44474" s="1"/>
    </row>
    <row r="44475" spans="15:15" x14ac:dyDescent="0.3">
      <c r="O44475" s="1"/>
    </row>
    <row r="44476" spans="15:15" x14ac:dyDescent="0.3">
      <c r="O44476" s="1"/>
    </row>
    <row r="44477" spans="15:15" x14ac:dyDescent="0.3">
      <c r="O44477" s="1"/>
    </row>
    <row r="44478" spans="15:15" x14ac:dyDescent="0.3">
      <c r="O44478" s="1"/>
    </row>
    <row r="44479" spans="15:15" x14ac:dyDescent="0.3">
      <c r="O44479" s="1"/>
    </row>
    <row r="44480" spans="15:15" x14ac:dyDescent="0.3">
      <c r="O44480" s="1"/>
    </row>
    <row r="44481" spans="15:15" x14ac:dyDescent="0.3">
      <c r="O44481" s="1"/>
    </row>
    <row r="44482" spans="15:15" x14ac:dyDescent="0.3">
      <c r="O44482" s="1"/>
    </row>
    <row r="44483" spans="15:15" x14ac:dyDescent="0.3">
      <c r="O44483" s="1"/>
    </row>
    <row r="44484" spans="15:15" x14ac:dyDescent="0.3">
      <c r="O44484" s="1"/>
    </row>
    <row r="44485" spans="15:15" x14ac:dyDescent="0.3">
      <c r="O44485" s="1"/>
    </row>
    <row r="44486" spans="15:15" x14ac:dyDescent="0.3">
      <c r="O44486" s="1"/>
    </row>
    <row r="44487" spans="15:15" x14ac:dyDescent="0.3">
      <c r="O44487" s="1"/>
    </row>
    <row r="44488" spans="15:15" x14ac:dyDescent="0.3">
      <c r="O44488" s="1"/>
    </row>
    <row r="44489" spans="15:15" x14ac:dyDescent="0.3">
      <c r="O44489" s="1"/>
    </row>
    <row r="44490" spans="15:15" x14ac:dyDescent="0.3">
      <c r="O44490" s="1"/>
    </row>
    <row r="44491" spans="15:15" x14ac:dyDescent="0.3">
      <c r="O44491" s="1"/>
    </row>
    <row r="44492" spans="15:15" x14ac:dyDescent="0.3">
      <c r="O44492" s="1"/>
    </row>
    <row r="44493" spans="15:15" x14ac:dyDescent="0.3">
      <c r="O44493" s="1"/>
    </row>
    <row r="44494" spans="15:15" x14ac:dyDescent="0.3">
      <c r="O44494" s="1"/>
    </row>
    <row r="44495" spans="15:15" x14ac:dyDescent="0.3">
      <c r="O44495" s="1"/>
    </row>
    <row r="44496" spans="15:15" x14ac:dyDescent="0.3">
      <c r="O44496" s="1"/>
    </row>
    <row r="44497" spans="15:15" x14ac:dyDescent="0.3">
      <c r="O44497" s="1"/>
    </row>
    <row r="44498" spans="15:15" x14ac:dyDescent="0.3">
      <c r="O44498" s="1"/>
    </row>
    <row r="44499" spans="15:15" x14ac:dyDescent="0.3">
      <c r="O44499" s="1"/>
    </row>
    <row r="44500" spans="15:15" x14ac:dyDescent="0.3">
      <c r="O44500" s="1"/>
    </row>
    <row r="44501" spans="15:15" x14ac:dyDescent="0.3">
      <c r="O44501" s="1"/>
    </row>
    <row r="44502" spans="15:15" x14ac:dyDescent="0.3">
      <c r="O44502" s="1"/>
    </row>
    <row r="44503" spans="15:15" x14ac:dyDescent="0.3">
      <c r="O44503" s="1"/>
    </row>
    <row r="44504" spans="15:15" x14ac:dyDescent="0.3">
      <c r="O44504" s="1"/>
    </row>
    <row r="44505" spans="15:15" x14ac:dyDescent="0.3">
      <c r="O44505" s="1"/>
    </row>
    <row r="44506" spans="15:15" x14ac:dyDescent="0.3">
      <c r="O44506" s="1"/>
    </row>
    <row r="44507" spans="15:15" x14ac:dyDescent="0.3">
      <c r="O44507" s="1"/>
    </row>
    <row r="44508" spans="15:15" x14ac:dyDescent="0.3">
      <c r="O44508" s="1"/>
    </row>
    <row r="44509" spans="15:15" x14ac:dyDescent="0.3">
      <c r="O44509" s="1"/>
    </row>
    <row r="44510" spans="15:15" x14ac:dyDescent="0.3">
      <c r="O44510" s="1"/>
    </row>
    <row r="44511" spans="15:15" x14ac:dyDescent="0.3">
      <c r="O44511" s="1"/>
    </row>
    <row r="44512" spans="15:15" x14ac:dyDescent="0.3">
      <c r="O44512" s="1"/>
    </row>
    <row r="44513" spans="15:15" x14ac:dyDescent="0.3">
      <c r="O44513" s="1"/>
    </row>
    <row r="44514" spans="15:15" x14ac:dyDescent="0.3">
      <c r="O44514" s="1"/>
    </row>
    <row r="44515" spans="15:15" x14ac:dyDescent="0.3">
      <c r="O44515" s="1"/>
    </row>
    <row r="44516" spans="15:15" x14ac:dyDescent="0.3">
      <c r="O44516" s="1"/>
    </row>
    <row r="44517" spans="15:15" x14ac:dyDescent="0.3">
      <c r="O44517" s="1"/>
    </row>
    <row r="44518" spans="15:15" x14ac:dyDescent="0.3">
      <c r="O44518" s="1"/>
    </row>
    <row r="44519" spans="15:15" x14ac:dyDescent="0.3">
      <c r="O44519" s="1"/>
    </row>
    <row r="44520" spans="15:15" x14ac:dyDescent="0.3">
      <c r="O44520" s="1"/>
    </row>
    <row r="44521" spans="15:15" x14ac:dyDescent="0.3">
      <c r="O44521" s="1"/>
    </row>
    <row r="44522" spans="15:15" x14ac:dyDescent="0.3">
      <c r="O44522" s="1"/>
    </row>
    <row r="44523" spans="15:15" x14ac:dyDescent="0.3">
      <c r="O44523" s="1"/>
    </row>
    <row r="44524" spans="15:15" x14ac:dyDescent="0.3">
      <c r="O44524" s="1"/>
    </row>
    <row r="44525" spans="15:15" x14ac:dyDescent="0.3">
      <c r="O44525" s="1"/>
    </row>
    <row r="44526" spans="15:15" x14ac:dyDescent="0.3">
      <c r="O44526" s="1"/>
    </row>
    <row r="44527" spans="15:15" x14ac:dyDescent="0.3">
      <c r="O44527" s="1"/>
    </row>
    <row r="44528" spans="15:15" x14ac:dyDescent="0.3">
      <c r="O44528" s="1"/>
    </row>
    <row r="44529" spans="15:15" x14ac:dyDescent="0.3">
      <c r="O44529" s="1"/>
    </row>
    <row r="44530" spans="15:15" x14ac:dyDescent="0.3">
      <c r="O44530" s="1"/>
    </row>
    <row r="44531" spans="15:15" x14ac:dyDescent="0.3">
      <c r="O44531" s="1"/>
    </row>
    <row r="44532" spans="15:15" x14ac:dyDescent="0.3">
      <c r="O44532" s="1"/>
    </row>
    <row r="44533" spans="15:15" x14ac:dyDescent="0.3">
      <c r="O44533" s="1"/>
    </row>
    <row r="44534" spans="15:15" x14ac:dyDescent="0.3">
      <c r="O44534" s="1"/>
    </row>
    <row r="44535" spans="15:15" x14ac:dyDescent="0.3">
      <c r="O44535" s="1"/>
    </row>
    <row r="44536" spans="15:15" x14ac:dyDescent="0.3">
      <c r="O44536" s="1"/>
    </row>
    <row r="44537" spans="15:15" x14ac:dyDescent="0.3">
      <c r="O44537" s="1"/>
    </row>
    <row r="44538" spans="15:15" x14ac:dyDescent="0.3">
      <c r="O44538" s="1"/>
    </row>
    <row r="44539" spans="15:15" x14ac:dyDescent="0.3">
      <c r="O44539" s="1"/>
    </row>
    <row r="44540" spans="15:15" x14ac:dyDescent="0.3">
      <c r="O44540" s="1"/>
    </row>
    <row r="44541" spans="15:15" x14ac:dyDescent="0.3">
      <c r="O44541" s="1"/>
    </row>
    <row r="44542" spans="15:15" x14ac:dyDescent="0.3">
      <c r="O44542" s="1"/>
    </row>
    <row r="44543" spans="15:15" x14ac:dyDescent="0.3">
      <c r="O44543" s="1"/>
    </row>
    <row r="44544" spans="15:15" x14ac:dyDescent="0.3">
      <c r="O44544" s="1"/>
    </row>
    <row r="44545" spans="15:15" x14ac:dyDescent="0.3">
      <c r="O44545" s="1"/>
    </row>
    <row r="44546" spans="15:15" x14ac:dyDescent="0.3">
      <c r="O44546" s="1"/>
    </row>
    <row r="44547" spans="15:15" x14ac:dyDescent="0.3">
      <c r="O44547" s="1"/>
    </row>
    <row r="44548" spans="15:15" x14ac:dyDescent="0.3">
      <c r="O44548" s="1"/>
    </row>
    <row r="44549" spans="15:15" x14ac:dyDescent="0.3">
      <c r="O44549" s="1"/>
    </row>
    <row r="44550" spans="15:15" x14ac:dyDescent="0.3">
      <c r="O44550" s="1"/>
    </row>
    <row r="44551" spans="15:15" x14ac:dyDescent="0.3">
      <c r="O44551" s="1"/>
    </row>
    <row r="44552" spans="15:15" x14ac:dyDescent="0.3">
      <c r="O44552" s="1"/>
    </row>
    <row r="44553" spans="15:15" x14ac:dyDescent="0.3">
      <c r="O44553" s="1"/>
    </row>
    <row r="44554" spans="15:15" x14ac:dyDescent="0.3">
      <c r="O44554" s="1"/>
    </row>
    <row r="44555" spans="15:15" x14ac:dyDescent="0.3">
      <c r="O44555" s="1"/>
    </row>
    <row r="44556" spans="15:15" x14ac:dyDescent="0.3">
      <c r="O44556" s="1"/>
    </row>
    <row r="44557" spans="15:15" x14ac:dyDescent="0.3">
      <c r="O44557" s="1"/>
    </row>
    <row r="44558" spans="15:15" x14ac:dyDescent="0.3">
      <c r="O44558" s="1"/>
    </row>
    <row r="44559" spans="15:15" x14ac:dyDescent="0.3">
      <c r="O44559" s="1"/>
    </row>
    <row r="44560" spans="15:15" x14ac:dyDescent="0.3">
      <c r="O44560" s="1"/>
    </row>
    <row r="44561" spans="15:15" x14ac:dyDescent="0.3">
      <c r="O44561" s="1"/>
    </row>
    <row r="44562" spans="15:15" x14ac:dyDescent="0.3">
      <c r="O44562" s="1"/>
    </row>
    <row r="44563" spans="15:15" x14ac:dyDescent="0.3">
      <c r="O44563" s="1"/>
    </row>
    <row r="44564" spans="15:15" x14ac:dyDescent="0.3">
      <c r="O44564" s="1"/>
    </row>
    <row r="44565" spans="15:15" x14ac:dyDescent="0.3">
      <c r="O44565" s="1"/>
    </row>
    <row r="44566" spans="15:15" x14ac:dyDescent="0.3">
      <c r="O44566" s="1"/>
    </row>
    <row r="44567" spans="15:15" x14ac:dyDescent="0.3">
      <c r="O44567" s="1"/>
    </row>
    <row r="44568" spans="15:15" x14ac:dyDescent="0.3">
      <c r="O44568" s="1"/>
    </row>
    <row r="44569" spans="15:15" x14ac:dyDescent="0.3">
      <c r="O44569" s="1"/>
    </row>
    <row r="44570" spans="15:15" x14ac:dyDescent="0.3">
      <c r="O44570" s="1"/>
    </row>
    <row r="44571" spans="15:15" x14ac:dyDescent="0.3">
      <c r="O44571" s="1"/>
    </row>
    <row r="44572" spans="15:15" x14ac:dyDescent="0.3">
      <c r="O44572" s="1"/>
    </row>
    <row r="44573" spans="15:15" x14ac:dyDescent="0.3">
      <c r="O44573" s="1"/>
    </row>
    <row r="44574" spans="15:15" x14ac:dyDescent="0.3">
      <c r="O44574" s="1"/>
    </row>
    <row r="44575" spans="15:15" x14ac:dyDescent="0.3">
      <c r="O44575" s="1"/>
    </row>
    <row r="44576" spans="15:15" x14ac:dyDescent="0.3">
      <c r="O44576" s="1"/>
    </row>
    <row r="44577" spans="15:15" x14ac:dyDescent="0.3">
      <c r="O44577" s="1"/>
    </row>
    <row r="44578" spans="15:15" x14ac:dyDescent="0.3">
      <c r="O44578" s="1"/>
    </row>
    <row r="44579" spans="15:15" x14ac:dyDescent="0.3">
      <c r="O44579" s="1"/>
    </row>
    <row r="44580" spans="15:15" x14ac:dyDescent="0.3">
      <c r="O44580" s="1"/>
    </row>
    <row r="44581" spans="15:15" x14ac:dyDescent="0.3">
      <c r="O44581" s="1"/>
    </row>
    <row r="44582" spans="15:15" x14ac:dyDescent="0.3">
      <c r="O44582" s="1"/>
    </row>
    <row r="44583" spans="15:15" x14ac:dyDescent="0.3">
      <c r="O44583" s="1"/>
    </row>
    <row r="44584" spans="15:15" x14ac:dyDescent="0.3">
      <c r="O44584" s="1"/>
    </row>
    <row r="44585" spans="15:15" x14ac:dyDescent="0.3">
      <c r="O44585" s="1"/>
    </row>
    <row r="44586" spans="15:15" x14ac:dyDescent="0.3">
      <c r="O44586" s="1"/>
    </row>
    <row r="44587" spans="15:15" x14ac:dyDescent="0.3">
      <c r="O44587" s="1"/>
    </row>
    <row r="44588" spans="15:15" x14ac:dyDescent="0.3">
      <c r="O44588" s="1"/>
    </row>
    <row r="44589" spans="15:15" x14ac:dyDescent="0.3">
      <c r="O44589" s="1"/>
    </row>
    <row r="44590" spans="15:15" x14ac:dyDescent="0.3">
      <c r="O44590" s="1"/>
    </row>
    <row r="44591" spans="15:15" x14ac:dyDescent="0.3">
      <c r="O44591" s="1"/>
    </row>
    <row r="44592" spans="15:15" x14ac:dyDescent="0.3">
      <c r="O44592" s="1"/>
    </row>
    <row r="44593" spans="15:15" x14ac:dyDescent="0.3">
      <c r="O44593" s="1"/>
    </row>
    <row r="44594" spans="15:15" x14ac:dyDescent="0.3">
      <c r="O44594" s="1"/>
    </row>
    <row r="44595" spans="15:15" x14ac:dyDescent="0.3">
      <c r="O44595" s="1"/>
    </row>
    <row r="44596" spans="15:15" x14ac:dyDescent="0.3">
      <c r="O44596" s="1"/>
    </row>
    <row r="44597" spans="15:15" x14ac:dyDescent="0.3">
      <c r="O44597" s="1"/>
    </row>
    <row r="44598" spans="15:15" x14ac:dyDescent="0.3">
      <c r="O44598" s="1"/>
    </row>
    <row r="44599" spans="15:15" x14ac:dyDescent="0.3">
      <c r="O44599" s="1"/>
    </row>
    <row r="44600" spans="15:15" x14ac:dyDescent="0.3">
      <c r="O44600" s="1"/>
    </row>
    <row r="44601" spans="15:15" x14ac:dyDescent="0.3">
      <c r="O44601" s="1"/>
    </row>
    <row r="44602" spans="15:15" x14ac:dyDescent="0.3">
      <c r="O44602" s="1"/>
    </row>
    <row r="44603" spans="15:15" x14ac:dyDescent="0.3">
      <c r="O44603" s="1"/>
    </row>
    <row r="44604" spans="15:15" x14ac:dyDescent="0.3">
      <c r="O44604" s="1"/>
    </row>
    <row r="44605" spans="15:15" x14ac:dyDescent="0.3">
      <c r="O44605" s="1"/>
    </row>
    <row r="44606" spans="15:15" x14ac:dyDescent="0.3">
      <c r="O44606" s="1"/>
    </row>
    <row r="44607" spans="15:15" x14ac:dyDescent="0.3">
      <c r="O44607" s="1"/>
    </row>
    <row r="44608" spans="15:15" x14ac:dyDescent="0.3">
      <c r="O44608" s="1"/>
    </row>
    <row r="44609" spans="15:15" x14ac:dyDescent="0.3">
      <c r="O44609" s="1"/>
    </row>
    <row r="44610" spans="15:15" x14ac:dyDescent="0.3">
      <c r="O44610" s="1"/>
    </row>
    <row r="44611" spans="15:15" x14ac:dyDescent="0.3">
      <c r="O44611" s="1"/>
    </row>
    <row r="44612" spans="15:15" x14ac:dyDescent="0.3">
      <c r="O44612" s="1"/>
    </row>
    <row r="44613" spans="15:15" x14ac:dyDescent="0.3">
      <c r="O44613" s="1"/>
    </row>
    <row r="44614" spans="15:15" x14ac:dyDescent="0.3">
      <c r="O44614" s="1"/>
    </row>
    <row r="44615" spans="15:15" x14ac:dyDescent="0.3">
      <c r="O44615" s="1"/>
    </row>
    <row r="44616" spans="15:15" x14ac:dyDescent="0.3">
      <c r="O44616" s="1"/>
    </row>
    <row r="44617" spans="15:15" x14ac:dyDescent="0.3">
      <c r="O44617" s="1"/>
    </row>
    <row r="44618" spans="15:15" x14ac:dyDescent="0.3">
      <c r="O44618" s="1"/>
    </row>
    <row r="44619" spans="15:15" x14ac:dyDescent="0.3">
      <c r="O44619" s="1"/>
    </row>
    <row r="44620" spans="15:15" x14ac:dyDescent="0.3">
      <c r="O44620" s="1"/>
    </row>
    <row r="44621" spans="15:15" x14ac:dyDescent="0.3">
      <c r="O44621" s="1"/>
    </row>
    <row r="44622" spans="15:15" x14ac:dyDescent="0.3">
      <c r="O44622" s="1"/>
    </row>
    <row r="44623" spans="15:15" x14ac:dyDescent="0.3">
      <c r="O44623" s="1"/>
    </row>
    <row r="44624" spans="15:15" x14ac:dyDescent="0.3">
      <c r="O44624" s="1"/>
    </row>
    <row r="44625" spans="15:15" x14ac:dyDescent="0.3">
      <c r="O44625" s="1"/>
    </row>
    <row r="44626" spans="15:15" x14ac:dyDescent="0.3">
      <c r="O44626" s="1"/>
    </row>
    <row r="44627" spans="15:15" x14ac:dyDescent="0.3">
      <c r="O44627" s="1"/>
    </row>
    <row r="44628" spans="15:15" x14ac:dyDescent="0.3">
      <c r="O44628" s="1"/>
    </row>
    <row r="44629" spans="15:15" x14ac:dyDescent="0.3">
      <c r="O44629" s="1"/>
    </row>
    <row r="44630" spans="15:15" x14ac:dyDescent="0.3">
      <c r="O44630" s="1"/>
    </row>
    <row r="44631" spans="15:15" x14ac:dyDescent="0.3">
      <c r="O44631" s="1"/>
    </row>
    <row r="44632" spans="15:15" x14ac:dyDescent="0.3">
      <c r="O44632" s="1"/>
    </row>
    <row r="44633" spans="15:15" x14ac:dyDescent="0.3">
      <c r="O44633" s="1"/>
    </row>
    <row r="44634" spans="15:15" x14ac:dyDescent="0.3">
      <c r="O44634" s="1"/>
    </row>
    <row r="44635" spans="15:15" x14ac:dyDescent="0.3">
      <c r="O44635" s="1"/>
    </row>
    <row r="44636" spans="15:15" x14ac:dyDescent="0.3">
      <c r="O44636" s="1"/>
    </row>
    <row r="44637" spans="15:15" x14ac:dyDescent="0.3">
      <c r="O44637" s="1"/>
    </row>
    <row r="44638" spans="15:15" x14ac:dyDescent="0.3">
      <c r="O44638" s="1"/>
    </row>
    <row r="44639" spans="15:15" x14ac:dyDescent="0.3">
      <c r="O44639" s="1"/>
    </row>
    <row r="44640" spans="15:15" x14ac:dyDescent="0.3">
      <c r="O44640" s="1"/>
    </row>
    <row r="44641" spans="15:15" x14ac:dyDescent="0.3">
      <c r="O44641" s="1"/>
    </row>
    <row r="44642" spans="15:15" x14ac:dyDescent="0.3">
      <c r="O44642" s="1"/>
    </row>
    <row r="44643" spans="15:15" x14ac:dyDescent="0.3">
      <c r="O44643" s="1"/>
    </row>
    <row r="44644" spans="15:15" x14ac:dyDescent="0.3">
      <c r="O44644" s="1"/>
    </row>
    <row r="44645" spans="15:15" x14ac:dyDescent="0.3">
      <c r="O44645" s="1"/>
    </row>
    <row r="44646" spans="15:15" x14ac:dyDescent="0.3">
      <c r="O44646" s="1"/>
    </row>
    <row r="44647" spans="15:15" x14ac:dyDescent="0.3">
      <c r="O44647" s="1"/>
    </row>
    <row r="44648" spans="15:15" x14ac:dyDescent="0.3">
      <c r="O44648" s="1"/>
    </row>
    <row r="44649" spans="15:15" x14ac:dyDescent="0.3">
      <c r="O44649" s="1"/>
    </row>
    <row r="44650" spans="15:15" x14ac:dyDescent="0.3">
      <c r="O44650" s="1"/>
    </row>
    <row r="44651" spans="15:15" x14ac:dyDescent="0.3">
      <c r="O44651" s="1"/>
    </row>
    <row r="44652" spans="15:15" x14ac:dyDescent="0.3">
      <c r="O44652" s="1"/>
    </row>
    <row r="44653" spans="15:15" x14ac:dyDescent="0.3">
      <c r="O44653" s="1"/>
    </row>
    <row r="44654" spans="15:15" x14ac:dyDescent="0.3">
      <c r="O44654" s="1"/>
    </row>
    <row r="44655" spans="15:15" x14ac:dyDescent="0.3">
      <c r="O44655" s="1"/>
    </row>
    <row r="44656" spans="15:15" x14ac:dyDescent="0.3">
      <c r="O44656" s="1"/>
    </row>
    <row r="44657" spans="15:15" x14ac:dyDescent="0.3">
      <c r="O44657" s="1"/>
    </row>
    <row r="44658" spans="15:15" x14ac:dyDescent="0.3">
      <c r="O44658" s="1"/>
    </row>
    <row r="44659" spans="15:15" x14ac:dyDescent="0.3">
      <c r="O44659" s="1"/>
    </row>
    <row r="44660" spans="15:15" x14ac:dyDescent="0.3">
      <c r="O44660" s="1"/>
    </row>
    <row r="44661" spans="15:15" x14ac:dyDescent="0.3">
      <c r="O44661" s="1"/>
    </row>
    <row r="44662" spans="15:15" x14ac:dyDescent="0.3">
      <c r="O44662" s="1"/>
    </row>
    <row r="44663" spans="15:15" x14ac:dyDescent="0.3">
      <c r="O44663" s="1"/>
    </row>
    <row r="44664" spans="15:15" x14ac:dyDescent="0.3">
      <c r="O44664" s="1"/>
    </row>
    <row r="44665" spans="15:15" x14ac:dyDescent="0.3">
      <c r="O44665" s="1"/>
    </row>
    <row r="44666" spans="15:15" x14ac:dyDescent="0.3">
      <c r="O44666" s="1"/>
    </row>
    <row r="44667" spans="15:15" x14ac:dyDescent="0.3">
      <c r="O44667" s="1"/>
    </row>
    <row r="44668" spans="15:15" x14ac:dyDescent="0.3">
      <c r="O44668" s="1"/>
    </row>
    <row r="44669" spans="15:15" x14ac:dyDescent="0.3">
      <c r="O44669" s="1"/>
    </row>
    <row r="44670" spans="15:15" x14ac:dyDescent="0.3">
      <c r="O44670" s="1"/>
    </row>
    <row r="44671" spans="15:15" x14ac:dyDescent="0.3">
      <c r="O44671" s="1"/>
    </row>
    <row r="44672" spans="15:15" x14ac:dyDescent="0.3">
      <c r="O44672" s="1"/>
    </row>
    <row r="44673" spans="15:15" x14ac:dyDescent="0.3">
      <c r="O44673" s="1"/>
    </row>
    <row r="44674" spans="15:15" x14ac:dyDescent="0.3">
      <c r="O44674" s="1"/>
    </row>
    <row r="44675" spans="15:15" x14ac:dyDescent="0.3">
      <c r="O44675" s="1"/>
    </row>
    <row r="44676" spans="15:15" x14ac:dyDescent="0.3">
      <c r="O44676" s="1"/>
    </row>
    <row r="44677" spans="15:15" x14ac:dyDescent="0.3">
      <c r="O44677" s="1"/>
    </row>
    <row r="44678" spans="15:15" x14ac:dyDescent="0.3">
      <c r="O44678" s="1"/>
    </row>
    <row r="44679" spans="15:15" x14ac:dyDescent="0.3">
      <c r="O44679" s="1"/>
    </row>
    <row r="44680" spans="15:15" x14ac:dyDescent="0.3">
      <c r="O44680" s="1"/>
    </row>
    <row r="44681" spans="15:15" x14ac:dyDescent="0.3">
      <c r="O44681" s="1"/>
    </row>
    <row r="44682" spans="15:15" x14ac:dyDescent="0.3">
      <c r="O44682" s="1"/>
    </row>
    <row r="44683" spans="15:15" x14ac:dyDescent="0.3">
      <c r="O44683" s="1"/>
    </row>
    <row r="44684" spans="15:15" x14ac:dyDescent="0.3">
      <c r="O44684" s="1"/>
    </row>
    <row r="44685" spans="15:15" x14ac:dyDescent="0.3">
      <c r="O44685" s="1"/>
    </row>
    <row r="44686" spans="15:15" x14ac:dyDescent="0.3">
      <c r="O44686" s="1"/>
    </row>
    <row r="44687" spans="15:15" x14ac:dyDescent="0.3">
      <c r="O44687" s="1"/>
    </row>
    <row r="44688" spans="15:15" x14ac:dyDescent="0.3">
      <c r="O44688" s="1"/>
    </row>
    <row r="44689" spans="15:15" x14ac:dyDescent="0.3">
      <c r="O44689" s="1"/>
    </row>
    <row r="44690" spans="15:15" x14ac:dyDescent="0.3">
      <c r="O44690" s="1"/>
    </row>
    <row r="44691" spans="15:15" x14ac:dyDescent="0.3">
      <c r="O44691" s="1"/>
    </row>
    <row r="44692" spans="15:15" x14ac:dyDescent="0.3">
      <c r="O44692" s="1"/>
    </row>
    <row r="44693" spans="15:15" x14ac:dyDescent="0.3">
      <c r="O44693" s="1"/>
    </row>
    <row r="44694" spans="15:15" x14ac:dyDescent="0.3">
      <c r="O44694" s="1"/>
    </row>
    <row r="44695" spans="15:15" x14ac:dyDescent="0.3">
      <c r="O44695" s="1"/>
    </row>
    <row r="44696" spans="15:15" x14ac:dyDescent="0.3">
      <c r="O44696" s="1"/>
    </row>
    <row r="44697" spans="15:15" x14ac:dyDescent="0.3">
      <c r="O44697" s="1"/>
    </row>
    <row r="44698" spans="15:15" x14ac:dyDescent="0.3">
      <c r="O44698" s="1"/>
    </row>
    <row r="44699" spans="15:15" x14ac:dyDescent="0.3">
      <c r="O44699" s="1"/>
    </row>
    <row r="44700" spans="15:15" x14ac:dyDescent="0.3">
      <c r="O44700" s="1"/>
    </row>
    <row r="44701" spans="15:15" x14ac:dyDescent="0.3">
      <c r="O44701" s="1"/>
    </row>
    <row r="44702" spans="15:15" x14ac:dyDescent="0.3">
      <c r="O44702" s="1"/>
    </row>
    <row r="44703" spans="15:15" x14ac:dyDescent="0.3">
      <c r="O44703" s="1"/>
    </row>
    <row r="44704" spans="15:15" x14ac:dyDescent="0.3">
      <c r="O44704" s="1"/>
    </row>
    <row r="44705" spans="15:15" x14ac:dyDescent="0.3">
      <c r="O44705" s="1"/>
    </row>
    <row r="44706" spans="15:15" x14ac:dyDescent="0.3">
      <c r="O44706" s="1"/>
    </row>
    <row r="44707" spans="15:15" x14ac:dyDescent="0.3">
      <c r="O44707" s="1"/>
    </row>
    <row r="44708" spans="15:15" x14ac:dyDescent="0.3">
      <c r="O44708" s="1"/>
    </row>
    <row r="44709" spans="15:15" x14ac:dyDescent="0.3">
      <c r="O44709" s="1"/>
    </row>
    <row r="44710" spans="15:15" x14ac:dyDescent="0.3">
      <c r="O44710" s="1"/>
    </row>
    <row r="44711" spans="15:15" x14ac:dyDescent="0.3">
      <c r="O44711" s="1"/>
    </row>
    <row r="44712" spans="15:15" x14ac:dyDescent="0.3">
      <c r="O44712" s="1"/>
    </row>
    <row r="44713" spans="15:15" x14ac:dyDescent="0.3">
      <c r="O44713" s="1"/>
    </row>
    <row r="44714" spans="15:15" x14ac:dyDescent="0.3">
      <c r="O44714" s="1"/>
    </row>
    <row r="44715" spans="15:15" x14ac:dyDescent="0.3">
      <c r="O44715" s="1"/>
    </row>
    <row r="44716" spans="15:15" x14ac:dyDescent="0.3">
      <c r="O44716" s="1"/>
    </row>
    <row r="44717" spans="15:15" x14ac:dyDescent="0.3">
      <c r="O44717" s="1"/>
    </row>
    <row r="44718" spans="15:15" x14ac:dyDescent="0.3">
      <c r="O44718" s="1"/>
    </row>
    <row r="44719" spans="15:15" x14ac:dyDescent="0.3">
      <c r="O44719" s="1"/>
    </row>
    <row r="44720" spans="15:15" x14ac:dyDescent="0.3">
      <c r="O44720" s="1"/>
    </row>
    <row r="44721" spans="15:15" x14ac:dyDescent="0.3">
      <c r="O44721" s="1"/>
    </row>
    <row r="44722" spans="15:15" x14ac:dyDescent="0.3">
      <c r="O44722" s="1"/>
    </row>
    <row r="44723" spans="15:15" x14ac:dyDescent="0.3">
      <c r="O44723" s="1"/>
    </row>
    <row r="44724" spans="15:15" x14ac:dyDescent="0.3">
      <c r="O44724" s="1"/>
    </row>
    <row r="44725" spans="15:15" x14ac:dyDescent="0.3">
      <c r="O44725" s="1"/>
    </row>
    <row r="44726" spans="15:15" x14ac:dyDescent="0.3">
      <c r="O44726" s="1"/>
    </row>
    <row r="44727" spans="15:15" x14ac:dyDescent="0.3">
      <c r="O44727" s="1"/>
    </row>
    <row r="44728" spans="15:15" x14ac:dyDescent="0.3">
      <c r="O44728" s="1"/>
    </row>
    <row r="44729" spans="15:15" x14ac:dyDescent="0.3">
      <c r="O44729" s="1"/>
    </row>
    <row r="44730" spans="15:15" x14ac:dyDescent="0.3">
      <c r="O44730" s="1"/>
    </row>
    <row r="44731" spans="15:15" x14ac:dyDescent="0.3">
      <c r="O44731" s="1"/>
    </row>
    <row r="44732" spans="15:15" x14ac:dyDescent="0.3">
      <c r="O44732" s="1"/>
    </row>
    <row r="44733" spans="15:15" x14ac:dyDescent="0.3">
      <c r="O44733" s="1"/>
    </row>
    <row r="44734" spans="15:15" x14ac:dyDescent="0.3">
      <c r="O44734" s="1"/>
    </row>
    <row r="44735" spans="15:15" x14ac:dyDescent="0.3">
      <c r="O44735" s="1"/>
    </row>
    <row r="44736" spans="15:15" x14ac:dyDescent="0.3">
      <c r="O44736" s="1"/>
    </row>
    <row r="44737" spans="15:15" x14ac:dyDescent="0.3">
      <c r="O44737" s="1"/>
    </row>
    <row r="44738" spans="15:15" x14ac:dyDescent="0.3">
      <c r="O44738" s="1"/>
    </row>
    <row r="44739" spans="15:15" x14ac:dyDescent="0.3">
      <c r="O44739" s="1"/>
    </row>
    <row r="44740" spans="15:15" x14ac:dyDescent="0.3">
      <c r="O44740" s="1"/>
    </row>
    <row r="44741" spans="15:15" x14ac:dyDescent="0.3">
      <c r="O44741" s="1"/>
    </row>
    <row r="44742" spans="15:15" x14ac:dyDescent="0.3">
      <c r="O44742" s="1"/>
    </row>
    <row r="44743" spans="15:15" x14ac:dyDescent="0.3">
      <c r="O44743" s="1"/>
    </row>
    <row r="44744" spans="15:15" x14ac:dyDescent="0.3">
      <c r="O44744" s="1"/>
    </row>
    <row r="44745" spans="15:15" x14ac:dyDescent="0.3">
      <c r="O44745" s="1"/>
    </row>
    <row r="44746" spans="15:15" x14ac:dyDescent="0.3">
      <c r="O44746" s="1"/>
    </row>
    <row r="44747" spans="15:15" x14ac:dyDescent="0.3">
      <c r="O44747" s="1"/>
    </row>
    <row r="44748" spans="15:15" x14ac:dyDescent="0.3">
      <c r="O44748" s="1"/>
    </row>
    <row r="44749" spans="15:15" x14ac:dyDescent="0.3">
      <c r="O44749" s="1"/>
    </row>
    <row r="44750" spans="15:15" x14ac:dyDescent="0.3">
      <c r="O44750" s="1"/>
    </row>
    <row r="44751" spans="15:15" x14ac:dyDescent="0.3">
      <c r="O44751" s="1"/>
    </row>
    <row r="44752" spans="15:15" x14ac:dyDescent="0.3">
      <c r="O44752" s="1"/>
    </row>
    <row r="44753" spans="15:15" x14ac:dyDescent="0.3">
      <c r="O44753" s="1"/>
    </row>
    <row r="44754" spans="15:15" x14ac:dyDescent="0.3">
      <c r="O44754" s="1"/>
    </row>
    <row r="44755" spans="15:15" x14ac:dyDescent="0.3">
      <c r="O44755" s="1"/>
    </row>
    <row r="44756" spans="15:15" x14ac:dyDescent="0.3">
      <c r="O44756" s="1"/>
    </row>
    <row r="44757" spans="15:15" x14ac:dyDescent="0.3">
      <c r="O44757" s="1"/>
    </row>
    <row r="44758" spans="15:15" x14ac:dyDescent="0.3">
      <c r="O44758" s="1"/>
    </row>
    <row r="44759" spans="15:15" x14ac:dyDescent="0.3">
      <c r="O44759" s="1"/>
    </row>
    <row r="44760" spans="15:15" x14ac:dyDescent="0.3">
      <c r="O44760" s="1"/>
    </row>
    <row r="44761" spans="15:15" x14ac:dyDescent="0.3">
      <c r="O44761" s="1"/>
    </row>
    <row r="44762" spans="15:15" x14ac:dyDescent="0.3">
      <c r="O44762" s="1"/>
    </row>
    <row r="44763" spans="15:15" x14ac:dyDescent="0.3">
      <c r="O44763" s="1"/>
    </row>
    <row r="44764" spans="15:15" x14ac:dyDescent="0.3">
      <c r="O44764" s="1"/>
    </row>
    <row r="44765" spans="15:15" x14ac:dyDescent="0.3">
      <c r="O44765" s="1"/>
    </row>
    <row r="44766" spans="15:15" x14ac:dyDescent="0.3">
      <c r="O44766" s="1"/>
    </row>
    <row r="44767" spans="15:15" x14ac:dyDescent="0.3">
      <c r="O44767" s="1"/>
    </row>
    <row r="44768" spans="15:15" x14ac:dyDescent="0.3">
      <c r="O44768" s="1"/>
    </row>
    <row r="44769" spans="15:15" x14ac:dyDescent="0.3">
      <c r="O44769" s="1"/>
    </row>
    <row r="44770" spans="15:15" x14ac:dyDescent="0.3">
      <c r="O44770" s="1"/>
    </row>
    <row r="44771" spans="15:15" x14ac:dyDescent="0.3">
      <c r="O44771" s="1"/>
    </row>
    <row r="44772" spans="15:15" x14ac:dyDescent="0.3">
      <c r="O44772" s="1"/>
    </row>
    <row r="44773" spans="15:15" x14ac:dyDescent="0.3">
      <c r="O44773" s="1"/>
    </row>
    <row r="44774" spans="15:15" x14ac:dyDescent="0.3">
      <c r="O44774" s="1"/>
    </row>
    <row r="44775" spans="15:15" x14ac:dyDescent="0.3">
      <c r="O44775" s="1"/>
    </row>
    <row r="44776" spans="15:15" x14ac:dyDescent="0.3">
      <c r="O44776" s="1"/>
    </row>
    <row r="44777" spans="15:15" x14ac:dyDescent="0.3">
      <c r="O44777" s="1"/>
    </row>
    <row r="44778" spans="15:15" x14ac:dyDescent="0.3">
      <c r="O44778" s="1"/>
    </row>
    <row r="44779" spans="15:15" x14ac:dyDescent="0.3">
      <c r="O44779" s="1"/>
    </row>
    <row r="44780" spans="15:15" x14ac:dyDescent="0.3">
      <c r="O44780" s="1"/>
    </row>
    <row r="44781" spans="15:15" x14ac:dyDescent="0.3">
      <c r="O44781" s="1"/>
    </row>
    <row r="44782" spans="15:15" x14ac:dyDescent="0.3">
      <c r="O44782" s="1"/>
    </row>
    <row r="44783" spans="15:15" x14ac:dyDescent="0.3">
      <c r="O44783" s="1"/>
    </row>
    <row r="44784" spans="15:15" x14ac:dyDescent="0.3">
      <c r="O44784" s="1"/>
    </row>
    <row r="44785" spans="15:15" x14ac:dyDescent="0.3">
      <c r="O44785" s="1"/>
    </row>
    <row r="44786" spans="15:15" x14ac:dyDescent="0.3">
      <c r="O44786" s="1"/>
    </row>
    <row r="44787" spans="15:15" x14ac:dyDescent="0.3">
      <c r="O44787" s="1"/>
    </row>
    <row r="44788" spans="15:15" x14ac:dyDescent="0.3">
      <c r="O44788" s="1"/>
    </row>
    <row r="44789" spans="15:15" x14ac:dyDescent="0.3">
      <c r="O44789" s="1"/>
    </row>
    <row r="44790" spans="15:15" x14ac:dyDescent="0.3">
      <c r="O44790" s="1"/>
    </row>
    <row r="44791" spans="15:15" x14ac:dyDescent="0.3">
      <c r="O44791" s="1"/>
    </row>
    <row r="44792" spans="15:15" x14ac:dyDescent="0.3">
      <c r="O44792" s="1"/>
    </row>
    <row r="44793" spans="15:15" x14ac:dyDescent="0.3">
      <c r="O44793" s="1"/>
    </row>
    <row r="44794" spans="15:15" x14ac:dyDescent="0.3">
      <c r="O44794" s="1"/>
    </row>
    <row r="44795" spans="15:15" x14ac:dyDescent="0.3">
      <c r="O44795" s="1"/>
    </row>
    <row r="44796" spans="15:15" x14ac:dyDescent="0.3">
      <c r="O44796" s="1"/>
    </row>
    <row r="44797" spans="15:15" x14ac:dyDescent="0.3">
      <c r="O44797" s="1"/>
    </row>
    <row r="44798" spans="15:15" x14ac:dyDescent="0.3">
      <c r="O44798" s="1"/>
    </row>
    <row r="44799" spans="15:15" x14ac:dyDescent="0.3">
      <c r="O44799" s="1"/>
    </row>
    <row r="44800" spans="15:15" x14ac:dyDescent="0.3">
      <c r="O44800" s="1"/>
    </row>
    <row r="44801" spans="15:15" x14ac:dyDescent="0.3">
      <c r="O44801" s="1"/>
    </row>
    <row r="44802" spans="15:15" x14ac:dyDescent="0.3">
      <c r="O44802" s="1"/>
    </row>
    <row r="44803" spans="15:15" x14ac:dyDescent="0.3">
      <c r="O44803" s="1"/>
    </row>
    <row r="44804" spans="15:15" x14ac:dyDescent="0.3">
      <c r="O44804" s="1"/>
    </row>
    <row r="44805" spans="15:15" x14ac:dyDescent="0.3">
      <c r="O44805" s="1"/>
    </row>
    <row r="44806" spans="15:15" x14ac:dyDescent="0.3">
      <c r="O44806" s="1"/>
    </row>
    <row r="44807" spans="15:15" x14ac:dyDescent="0.3">
      <c r="O44807" s="1"/>
    </row>
    <row r="44808" spans="15:15" x14ac:dyDescent="0.3">
      <c r="O44808" s="1"/>
    </row>
    <row r="44809" spans="15:15" x14ac:dyDescent="0.3">
      <c r="O44809" s="1"/>
    </row>
    <row r="44810" spans="15:15" x14ac:dyDescent="0.3">
      <c r="O44810" s="1"/>
    </row>
    <row r="44811" spans="15:15" x14ac:dyDescent="0.3">
      <c r="O44811" s="1"/>
    </row>
    <row r="44812" spans="15:15" x14ac:dyDescent="0.3">
      <c r="O44812" s="1"/>
    </row>
    <row r="44813" spans="15:15" x14ac:dyDescent="0.3">
      <c r="O44813" s="1"/>
    </row>
    <row r="44814" spans="15:15" x14ac:dyDescent="0.3">
      <c r="O44814" s="1"/>
    </row>
    <row r="44815" spans="15:15" x14ac:dyDescent="0.3">
      <c r="O44815" s="1"/>
    </row>
    <row r="44816" spans="15:15" x14ac:dyDescent="0.3">
      <c r="O44816" s="1"/>
    </row>
    <row r="44817" spans="15:15" x14ac:dyDescent="0.3">
      <c r="O44817" s="1"/>
    </row>
    <row r="44818" spans="15:15" x14ac:dyDescent="0.3">
      <c r="O44818" s="1"/>
    </row>
    <row r="44819" spans="15:15" x14ac:dyDescent="0.3">
      <c r="O44819" s="1"/>
    </row>
    <row r="44820" spans="15:15" x14ac:dyDescent="0.3">
      <c r="O44820" s="1"/>
    </row>
    <row r="44821" spans="15:15" x14ac:dyDescent="0.3">
      <c r="O44821" s="1"/>
    </row>
    <row r="44822" spans="15:15" x14ac:dyDescent="0.3">
      <c r="O44822" s="1"/>
    </row>
    <row r="44823" spans="15:15" x14ac:dyDescent="0.3">
      <c r="O44823" s="1"/>
    </row>
    <row r="44824" spans="15:15" x14ac:dyDescent="0.3">
      <c r="O44824" s="1"/>
    </row>
    <row r="44825" spans="15:15" x14ac:dyDescent="0.3">
      <c r="O44825" s="1"/>
    </row>
    <row r="44826" spans="15:15" x14ac:dyDescent="0.3">
      <c r="O44826" s="1"/>
    </row>
    <row r="44827" spans="15:15" x14ac:dyDescent="0.3">
      <c r="O44827" s="1"/>
    </row>
    <row r="44828" spans="15:15" x14ac:dyDescent="0.3">
      <c r="O44828" s="1"/>
    </row>
    <row r="44829" spans="15:15" x14ac:dyDescent="0.3">
      <c r="O44829" s="1"/>
    </row>
    <row r="44830" spans="15:15" x14ac:dyDescent="0.3">
      <c r="O44830" s="1"/>
    </row>
    <row r="44831" spans="15:15" x14ac:dyDescent="0.3">
      <c r="O44831" s="1"/>
    </row>
    <row r="44832" spans="15:15" x14ac:dyDescent="0.3">
      <c r="O44832" s="1"/>
    </row>
    <row r="44833" spans="15:15" x14ac:dyDescent="0.3">
      <c r="O44833" s="1"/>
    </row>
    <row r="44834" spans="15:15" x14ac:dyDescent="0.3">
      <c r="O44834" s="1"/>
    </row>
    <row r="44835" spans="15:15" x14ac:dyDescent="0.3">
      <c r="O44835" s="1"/>
    </row>
    <row r="44836" spans="15:15" x14ac:dyDescent="0.3">
      <c r="O44836" s="1"/>
    </row>
    <row r="44837" spans="15:15" x14ac:dyDescent="0.3">
      <c r="O44837" s="1"/>
    </row>
    <row r="44838" spans="15:15" x14ac:dyDescent="0.3">
      <c r="O44838" s="1"/>
    </row>
    <row r="44839" spans="15:15" x14ac:dyDescent="0.3">
      <c r="O44839" s="1"/>
    </row>
    <row r="44840" spans="15:15" x14ac:dyDescent="0.3">
      <c r="O44840" s="1"/>
    </row>
    <row r="44841" spans="15:15" x14ac:dyDescent="0.3">
      <c r="O44841" s="1"/>
    </row>
    <row r="44842" spans="15:15" x14ac:dyDescent="0.3">
      <c r="O44842" s="1"/>
    </row>
    <row r="44843" spans="15:15" x14ac:dyDescent="0.3">
      <c r="O44843" s="1"/>
    </row>
    <row r="44844" spans="15:15" x14ac:dyDescent="0.3">
      <c r="O44844" s="1"/>
    </row>
    <row r="44845" spans="15:15" x14ac:dyDescent="0.3">
      <c r="O44845" s="1"/>
    </row>
    <row r="44846" spans="15:15" x14ac:dyDescent="0.3">
      <c r="O44846" s="1"/>
    </row>
    <row r="44847" spans="15:15" x14ac:dyDescent="0.3">
      <c r="O44847" s="1"/>
    </row>
    <row r="44848" spans="15:15" x14ac:dyDescent="0.3">
      <c r="O44848" s="1"/>
    </row>
    <row r="44849" spans="15:15" x14ac:dyDescent="0.3">
      <c r="O44849" s="1"/>
    </row>
    <row r="44850" spans="15:15" x14ac:dyDescent="0.3">
      <c r="O44850" s="1"/>
    </row>
    <row r="44851" spans="15:15" x14ac:dyDescent="0.3">
      <c r="O44851" s="1"/>
    </row>
    <row r="44852" spans="15:15" x14ac:dyDescent="0.3">
      <c r="O44852" s="1"/>
    </row>
    <row r="44853" spans="15:15" x14ac:dyDescent="0.3">
      <c r="O44853" s="1"/>
    </row>
    <row r="44854" spans="15:15" x14ac:dyDescent="0.3">
      <c r="O44854" s="1"/>
    </row>
    <row r="44855" spans="15:15" x14ac:dyDescent="0.3">
      <c r="O44855" s="1"/>
    </row>
    <row r="44856" spans="15:15" x14ac:dyDescent="0.3">
      <c r="O44856" s="1"/>
    </row>
    <row r="44857" spans="15:15" x14ac:dyDescent="0.3">
      <c r="O44857" s="1"/>
    </row>
    <row r="44858" spans="15:15" x14ac:dyDescent="0.3">
      <c r="O44858" s="1"/>
    </row>
    <row r="44859" spans="15:15" x14ac:dyDescent="0.3">
      <c r="O44859" s="1"/>
    </row>
    <row r="44860" spans="15:15" x14ac:dyDescent="0.3">
      <c r="O44860" s="1"/>
    </row>
    <row r="44861" spans="15:15" x14ac:dyDescent="0.3">
      <c r="O44861" s="1"/>
    </row>
    <row r="44862" spans="15:15" x14ac:dyDescent="0.3">
      <c r="O44862" s="1"/>
    </row>
    <row r="44863" spans="15:15" x14ac:dyDescent="0.3">
      <c r="O44863" s="1"/>
    </row>
    <row r="44864" spans="15:15" x14ac:dyDescent="0.3">
      <c r="O44864" s="1"/>
    </row>
    <row r="44865" spans="15:15" x14ac:dyDescent="0.3">
      <c r="O44865" s="1"/>
    </row>
    <row r="44866" spans="15:15" x14ac:dyDescent="0.3">
      <c r="O44866" s="1"/>
    </row>
    <row r="44867" spans="15:15" x14ac:dyDescent="0.3">
      <c r="O44867" s="1"/>
    </row>
    <row r="44868" spans="15:15" x14ac:dyDescent="0.3">
      <c r="O44868" s="1"/>
    </row>
    <row r="44869" spans="15:15" x14ac:dyDescent="0.3">
      <c r="O44869" s="1"/>
    </row>
    <row r="44870" spans="15:15" x14ac:dyDescent="0.3">
      <c r="O44870" s="1"/>
    </row>
    <row r="44871" spans="15:15" x14ac:dyDescent="0.3">
      <c r="O44871" s="1"/>
    </row>
    <row r="44872" spans="15:15" x14ac:dyDescent="0.3">
      <c r="O44872" s="1"/>
    </row>
    <row r="44873" spans="15:15" x14ac:dyDescent="0.3">
      <c r="O44873" s="1"/>
    </row>
    <row r="44874" spans="15:15" x14ac:dyDescent="0.3">
      <c r="O44874" s="1"/>
    </row>
    <row r="44875" spans="15:15" x14ac:dyDescent="0.3">
      <c r="O44875" s="1"/>
    </row>
    <row r="44876" spans="15:15" x14ac:dyDescent="0.3">
      <c r="O44876" s="1"/>
    </row>
    <row r="44877" spans="15:15" x14ac:dyDescent="0.3">
      <c r="O44877" s="1"/>
    </row>
    <row r="44878" spans="15:15" x14ac:dyDescent="0.3">
      <c r="O44878" s="1"/>
    </row>
    <row r="44879" spans="15:15" x14ac:dyDescent="0.3">
      <c r="O44879" s="1"/>
    </row>
    <row r="44880" spans="15:15" x14ac:dyDescent="0.3">
      <c r="O44880" s="1"/>
    </row>
    <row r="44881" spans="15:15" x14ac:dyDescent="0.3">
      <c r="O44881" s="1"/>
    </row>
    <row r="44882" spans="15:15" x14ac:dyDescent="0.3">
      <c r="O44882" s="1"/>
    </row>
    <row r="44883" spans="15:15" x14ac:dyDescent="0.3">
      <c r="O44883" s="1"/>
    </row>
    <row r="44884" spans="15:15" x14ac:dyDescent="0.3">
      <c r="O44884" s="1"/>
    </row>
    <row r="44885" spans="15:15" x14ac:dyDescent="0.3">
      <c r="O44885" s="1"/>
    </row>
    <row r="44886" spans="15:15" x14ac:dyDescent="0.3">
      <c r="O44886" s="1"/>
    </row>
    <row r="44887" spans="15:15" x14ac:dyDescent="0.3">
      <c r="O44887" s="1"/>
    </row>
    <row r="44888" spans="15:15" x14ac:dyDescent="0.3">
      <c r="O44888" s="1"/>
    </row>
    <row r="44889" spans="15:15" x14ac:dyDescent="0.3">
      <c r="O44889" s="1"/>
    </row>
    <row r="44890" spans="15:15" x14ac:dyDescent="0.3">
      <c r="O44890" s="1"/>
    </row>
    <row r="44891" spans="15:15" x14ac:dyDescent="0.3">
      <c r="O44891" s="1"/>
    </row>
    <row r="44892" spans="15:15" x14ac:dyDescent="0.3">
      <c r="O44892" s="1"/>
    </row>
    <row r="44893" spans="15:15" x14ac:dyDescent="0.3">
      <c r="O44893" s="1"/>
    </row>
    <row r="44894" spans="15:15" x14ac:dyDescent="0.3">
      <c r="O44894" s="1"/>
    </row>
    <row r="44895" spans="15:15" x14ac:dyDescent="0.3">
      <c r="O44895" s="1"/>
    </row>
    <row r="44896" spans="15:15" x14ac:dyDescent="0.3">
      <c r="O44896" s="1"/>
    </row>
    <row r="44897" spans="15:15" x14ac:dyDescent="0.3">
      <c r="O44897" s="1"/>
    </row>
    <row r="44898" spans="15:15" x14ac:dyDescent="0.3">
      <c r="O44898" s="1"/>
    </row>
    <row r="44899" spans="15:15" x14ac:dyDescent="0.3">
      <c r="O44899" s="1"/>
    </row>
    <row r="44900" spans="15:15" x14ac:dyDescent="0.3">
      <c r="O44900" s="1"/>
    </row>
    <row r="44901" spans="15:15" x14ac:dyDescent="0.3">
      <c r="O44901" s="1"/>
    </row>
    <row r="44902" spans="15:15" x14ac:dyDescent="0.3">
      <c r="O44902" s="1"/>
    </row>
    <row r="44903" spans="15:15" x14ac:dyDescent="0.3">
      <c r="O44903" s="1"/>
    </row>
    <row r="44904" spans="15:15" x14ac:dyDescent="0.3">
      <c r="O44904" s="1"/>
    </row>
    <row r="44905" spans="15:15" x14ac:dyDescent="0.3">
      <c r="O44905" s="1"/>
    </row>
    <row r="44906" spans="15:15" x14ac:dyDescent="0.3">
      <c r="O44906" s="1"/>
    </row>
    <row r="44907" spans="15:15" x14ac:dyDescent="0.3">
      <c r="O44907" s="1"/>
    </row>
    <row r="44908" spans="15:15" x14ac:dyDescent="0.3">
      <c r="O44908" s="1"/>
    </row>
    <row r="44909" spans="15:15" x14ac:dyDescent="0.3">
      <c r="O44909" s="1"/>
    </row>
    <row r="44910" spans="15:15" x14ac:dyDescent="0.3">
      <c r="O44910" s="1"/>
    </row>
    <row r="44911" spans="15:15" x14ac:dyDescent="0.3">
      <c r="O44911" s="1"/>
    </row>
    <row r="44912" spans="15:15" x14ac:dyDescent="0.3">
      <c r="O44912" s="1"/>
    </row>
    <row r="44913" spans="15:15" x14ac:dyDescent="0.3">
      <c r="O44913" s="1"/>
    </row>
    <row r="44914" spans="15:15" x14ac:dyDescent="0.3">
      <c r="O44914" s="1"/>
    </row>
    <row r="44915" spans="15:15" x14ac:dyDescent="0.3">
      <c r="O44915" s="1"/>
    </row>
    <row r="44916" spans="15:15" x14ac:dyDescent="0.3">
      <c r="O44916" s="1"/>
    </row>
    <row r="44917" spans="15:15" x14ac:dyDescent="0.3">
      <c r="O44917" s="1"/>
    </row>
    <row r="44918" spans="15:15" x14ac:dyDescent="0.3">
      <c r="O44918" s="1"/>
    </row>
    <row r="44919" spans="15:15" x14ac:dyDescent="0.3">
      <c r="O44919" s="1"/>
    </row>
    <row r="44920" spans="15:15" x14ac:dyDescent="0.3">
      <c r="O44920" s="1"/>
    </row>
    <row r="44921" spans="15:15" x14ac:dyDescent="0.3">
      <c r="O44921" s="1"/>
    </row>
    <row r="44922" spans="15:15" x14ac:dyDescent="0.3">
      <c r="O44922" s="1"/>
    </row>
    <row r="44923" spans="15:15" x14ac:dyDescent="0.3">
      <c r="O44923" s="1"/>
    </row>
    <row r="44924" spans="15:15" x14ac:dyDescent="0.3">
      <c r="O44924" s="1"/>
    </row>
    <row r="44925" spans="15:15" x14ac:dyDescent="0.3">
      <c r="O44925" s="1"/>
    </row>
    <row r="44926" spans="15:15" x14ac:dyDescent="0.3">
      <c r="O44926" s="1"/>
    </row>
    <row r="44927" spans="15:15" x14ac:dyDescent="0.3">
      <c r="O44927" s="1"/>
    </row>
    <row r="44928" spans="15:15" x14ac:dyDescent="0.3">
      <c r="O44928" s="1"/>
    </row>
    <row r="44929" spans="15:15" x14ac:dyDescent="0.3">
      <c r="O44929" s="1"/>
    </row>
    <row r="44930" spans="15:15" x14ac:dyDescent="0.3">
      <c r="O44930" s="1"/>
    </row>
    <row r="44931" spans="15:15" x14ac:dyDescent="0.3">
      <c r="O44931" s="1"/>
    </row>
    <row r="44932" spans="15:15" x14ac:dyDescent="0.3">
      <c r="O44932" s="1"/>
    </row>
    <row r="44933" spans="15:15" x14ac:dyDescent="0.3">
      <c r="O44933" s="1"/>
    </row>
    <row r="44934" spans="15:15" x14ac:dyDescent="0.3">
      <c r="O44934" s="1"/>
    </row>
    <row r="44935" spans="15:15" x14ac:dyDescent="0.3">
      <c r="O44935" s="1"/>
    </row>
    <row r="44936" spans="15:15" x14ac:dyDescent="0.3">
      <c r="O44936" s="1"/>
    </row>
    <row r="44937" spans="15:15" x14ac:dyDescent="0.3">
      <c r="O44937" s="1"/>
    </row>
    <row r="44938" spans="15:15" x14ac:dyDescent="0.3">
      <c r="O44938" s="1"/>
    </row>
    <row r="44939" spans="15:15" x14ac:dyDescent="0.3">
      <c r="O44939" s="1"/>
    </row>
    <row r="44940" spans="15:15" x14ac:dyDescent="0.3">
      <c r="O44940" s="1"/>
    </row>
    <row r="44941" spans="15:15" x14ac:dyDescent="0.3">
      <c r="O44941" s="1"/>
    </row>
    <row r="44942" spans="15:15" x14ac:dyDescent="0.3">
      <c r="O44942" s="1"/>
    </row>
    <row r="44943" spans="15:15" x14ac:dyDescent="0.3">
      <c r="O44943" s="1"/>
    </row>
    <row r="44944" spans="15:15" x14ac:dyDescent="0.3">
      <c r="O44944" s="1"/>
    </row>
    <row r="44945" spans="15:15" x14ac:dyDescent="0.3">
      <c r="O44945" s="1"/>
    </row>
    <row r="44946" spans="15:15" x14ac:dyDescent="0.3">
      <c r="O44946" s="1"/>
    </row>
    <row r="44947" spans="15:15" x14ac:dyDescent="0.3">
      <c r="O44947" s="1"/>
    </row>
    <row r="44948" spans="15:15" x14ac:dyDescent="0.3">
      <c r="O44948" s="1"/>
    </row>
    <row r="44949" spans="15:15" x14ac:dyDescent="0.3">
      <c r="O44949" s="1"/>
    </row>
    <row r="44950" spans="15:15" x14ac:dyDescent="0.3">
      <c r="O44950" s="1"/>
    </row>
    <row r="44951" spans="15:15" x14ac:dyDescent="0.3">
      <c r="O44951" s="1"/>
    </row>
    <row r="44952" spans="15:15" x14ac:dyDescent="0.3">
      <c r="O44952" s="1"/>
    </row>
    <row r="44953" spans="15:15" x14ac:dyDescent="0.3">
      <c r="O44953" s="1"/>
    </row>
    <row r="44954" spans="15:15" x14ac:dyDescent="0.3">
      <c r="O44954" s="1"/>
    </row>
    <row r="44955" spans="15:15" x14ac:dyDescent="0.3">
      <c r="O44955" s="1"/>
    </row>
    <row r="44956" spans="15:15" x14ac:dyDescent="0.3">
      <c r="O44956" s="1"/>
    </row>
    <row r="44957" spans="15:15" x14ac:dyDescent="0.3">
      <c r="O44957" s="1"/>
    </row>
    <row r="44958" spans="15:15" x14ac:dyDescent="0.3">
      <c r="O44958" s="1"/>
    </row>
    <row r="44959" spans="15:15" x14ac:dyDescent="0.3">
      <c r="O44959" s="1"/>
    </row>
    <row r="44960" spans="15:15" x14ac:dyDescent="0.3">
      <c r="O44960" s="1"/>
    </row>
    <row r="44961" spans="15:15" x14ac:dyDescent="0.3">
      <c r="O44961" s="1"/>
    </row>
    <row r="44962" spans="15:15" x14ac:dyDescent="0.3">
      <c r="O44962" s="1"/>
    </row>
    <row r="44963" spans="15:15" x14ac:dyDescent="0.3">
      <c r="O44963" s="1"/>
    </row>
    <row r="44964" spans="15:15" x14ac:dyDescent="0.3">
      <c r="O44964" s="1"/>
    </row>
    <row r="44965" spans="15:15" x14ac:dyDescent="0.3">
      <c r="O44965" s="1"/>
    </row>
    <row r="44966" spans="15:15" x14ac:dyDescent="0.3">
      <c r="O44966" s="1"/>
    </row>
    <row r="44967" spans="15:15" x14ac:dyDescent="0.3">
      <c r="O44967" s="1"/>
    </row>
    <row r="44968" spans="15:15" x14ac:dyDescent="0.3">
      <c r="O44968" s="1"/>
    </row>
    <row r="44969" spans="15:15" x14ac:dyDescent="0.3">
      <c r="O44969" s="1"/>
    </row>
    <row r="44970" spans="15:15" x14ac:dyDescent="0.3">
      <c r="O44970" s="1"/>
    </row>
    <row r="44971" spans="15:15" x14ac:dyDescent="0.3">
      <c r="O44971" s="1"/>
    </row>
    <row r="44972" spans="15:15" x14ac:dyDescent="0.3">
      <c r="O44972" s="1"/>
    </row>
    <row r="44973" spans="15:15" x14ac:dyDescent="0.3">
      <c r="O44973" s="1"/>
    </row>
    <row r="44974" spans="15:15" x14ac:dyDescent="0.3">
      <c r="O44974" s="1"/>
    </row>
    <row r="44975" spans="15:15" x14ac:dyDescent="0.3">
      <c r="O44975" s="1"/>
    </row>
    <row r="44976" spans="15:15" x14ac:dyDescent="0.3">
      <c r="O44976" s="1"/>
    </row>
    <row r="44977" spans="15:15" x14ac:dyDescent="0.3">
      <c r="O44977" s="1"/>
    </row>
    <row r="44978" spans="15:15" x14ac:dyDescent="0.3">
      <c r="O44978" s="1"/>
    </row>
    <row r="44979" spans="15:15" x14ac:dyDescent="0.3">
      <c r="O44979" s="1"/>
    </row>
    <row r="44980" spans="15:15" x14ac:dyDescent="0.3">
      <c r="O44980" s="1"/>
    </row>
    <row r="44981" spans="15:15" x14ac:dyDescent="0.3">
      <c r="O44981" s="1"/>
    </row>
    <row r="44982" spans="15:15" x14ac:dyDescent="0.3">
      <c r="O44982" s="1"/>
    </row>
    <row r="44983" spans="15:15" x14ac:dyDescent="0.3">
      <c r="O44983" s="1"/>
    </row>
    <row r="44984" spans="15:15" x14ac:dyDescent="0.3">
      <c r="O44984" s="1"/>
    </row>
    <row r="44985" spans="15:15" x14ac:dyDescent="0.3">
      <c r="O44985" s="1"/>
    </row>
    <row r="44986" spans="15:15" x14ac:dyDescent="0.3">
      <c r="O44986" s="1"/>
    </row>
    <row r="44987" spans="15:15" x14ac:dyDescent="0.3">
      <c r="O44987" s="1"/>
    </row>
    <row r="44988" spans="15:15" x14ac:dyDescent="0.3">
      <c r="O44988" s="1"/>
    </row>
    <row r="44989" spans="15:15" x14ac:dyDescent="0.3">
      <c r="O44989" s="1"/>
    </row>
    <row r="44990" spans="15:15" x14ac:dyDescent="0.3">
      <c r="O44990" s="1"/>
    </row>
    <row r="44991" spans="15:15" x14ac:dyDescent="0.3">
      <c r="O44991" s="1"/>
    </row>
    <row r="44992" spans="15:15" x14ac:dyDescent="0.3">
      <c r="O44992" s="1"/>
    </row>
    <row r="44993" spans="15:15" x14ac:dyDescent="0.3">
      <c r="O44993" s="1"/>
    </row>
    <row r="44994" spans="15:15" x14ac:dyDescent="0.3">
      <c r="O44994" s="1"/>
    </row>
    <row r="44995" spans="15:15" x14ac:dyDescent="0.3">
      <c r="O44995" s="1"/>
    </row>
    <row r="44996" spans="15:15" x14ac:dyDescent="0.3">
      <c r="O44996" s="1"/>
    </row>
    <row r="44997" spans="15:15" x14ac:dyDescent="0.3">
      <c r="O44997" s="1"/>
    </row>
    <row r="44998" spans="15:15" x14ac:dyDescent="0.3">
      <c r="O44998" s="1"/>
    </row>
    <row r="44999" spans="15:15" x14ac:dyDescent="0.3">
      <c r="O44999" s="1"/>
    </row>
    <row r="45000" spans="15:15" x14ac:dyDescent="0.3">
      <c r="O45000" s="1"/>
    </row>
    <row r="45001" spans="15:15" x14ac:dyDescent="0.3">
      <c r="O45001" s="1"/>
    </row>
    <row r="45002" spans="15:15" x14ac:dyDescent="0.3">
      <c r="O45002" s="1"/>
    </row>
    <row r="45003" spans="15:15" x14ac:dyDescent="0.3">
      <c r="O45003" s="1"/>
    </row>
    <row r="45004" spans="15:15" x14ac:dyDescent="0.3">
      <c r="O45004" s="1"/>
    </row>
    <row r="45005" spans="15:15" x14ac:dyDescent="0.3">
      <c r="O45005" s="1"/>
    </row>
    <row r="45006" spans="15:15" x14ac:dyDescent="0.3">
      <c r="O45006" s="1"/>
    </row>
    <row r="45007" spans="15:15" x14ac:dyDescent="0.3">
      <c r="O45007" s="1"/>
    </row>
    <row r="45008" spans="15:15" x14ac:dyDescent="0.3">
      <c r="O45008" s="1"/>
    </row>
    <row r="45009" spans="15:15" x14ac:dyDescent="0.3">
      <c r="O45009" s="1"/>
    </row>
    <row r="45010" spans="15:15" x14ac:dyDescent="0.3">
      <c r="O45010" s="1"/>
    </row>
    <row r="45011" spans="15:15" x14ac:dyDescent="0.3">
      <c r="O45011" s="1"/>
    </row>
    <row r="45012" spans="15:15" x14ac:dyDescent="0.3">
      <c r="O45012" s="1"/>
    </row>
    <row r="45013" spans="15:15" x14ac:dyDescent="0.3">
      <c r="O45013" s="1"/>
    </row>
    <row r="45014" spans="15:15" x14ac:dyDescent="0.3">
      <c r="O45014" s="1"/>
    </row>
    <row r="45015" spans="15:15" x14ac:dyDescent="0.3">
      <c r="O45015" s="1"/>
    </row>
    <row r="45016" spans="15:15" x14ac:dyDescent="0.3">
      <c r="O45016" s="1"/>
    </row>
    <row r="45017" spans="15:15" x14ac:dyDescent="0.3">
      <c r="O45017" s="1"/>
    </row>
    <row r="45018" spans="15:15" x14ac:dyDescent="0.3">
      <c r="O45018" s="1"/>
    </row>
    <row r="45019" spans="15:15" x14ac:dyDescent="0.3">
      <c r="O45019" s="1"/>
    </row>
    <row r="45020" spans="15:15" x14ac:dyDescent="0.3">
      <c r="O45020" s="1"/>
    </row>
    <row r="45021" spans="15:15" x14ac:dyDescent="0.3">
      <c r="O45021" s="1"/>
    </row>
    <row r="45022" spans="15:15" x14ac:dyDescent="0.3">
      <c r="O45022" s="1"/>
    </row>
    <row r="45023" spans="15:15" x14ac:dyDescent="0.3">
      <c r="O45023" s="1"/>
    </row>
    <row r="45024" spans="15:15" x14ac:dyDescent="0.3">
      <c r="O45024" s="1"/>
    </row>
    <row r="45025" spans="15:15" x14ac:dyDescent="0.3">
      <c r="O45025" s="1"/>
    </row>
    <row r="45026" spans="15:15" x14ac:dyDescent="0.3">
      <c r="O45026" s="1"/>
    </row>
    <row r="45027" spans="15:15" x14ac:dyDescent="0.3">
      <c r="O45027" s="1"/>
    </row>
    <row r="45028" spans="15:15" x14ac:dyDescent="0.3">
      <c r="O45028" s="1"/>
    </row>
    <row r="45029" spans="15:15" x14ac:dyDescent="0.3">
      <c r="O45029" s="1"/>
    </row>
    <row r="45030" spans="15:15" x14ac:dyDescent="0.3">
      <c r="O45030" s="1"/>
    </row>
    <row r="45031" spans="15:15" x14ac:dyDescent="0.3">
      <c r="O45031" s="1"/>
    </row>
    <row r="45032" spans="15:15" x14ac:dyDescent="0.3">
      <c r="O45032" s="1"/>
    </row>
    <row r="45033" spans="15:15" x14ac:dyDescent="0.3">
      <c r="O45033" s="1"/>
    </row>
    <row r="45034" spans="15:15" x14ac:dyDescent="0.3">
      <c r="O45034" s="1"/>
    </row>
    <row r="45035" spans="15:15" x14ac:dyDescent="0.3">
      <c r="O45035" s="1"/>
    </row>
    <row r="45036" spans="15:15" x14ac:dyDescent="0.3">
      <c r="O45036" s="1"/>
    </row>
    <row r="45037" spans="15:15" x14ac:dyDescent="0.3">
      <c r="O45037" s="1"/>
    </row>
    <row r="45038" spans="15:15" x14ac:dyDescent="0.3">
      <c r="O45038" s="1"/>
    </row>
    <row r="45039" spans="15:15" x14ac:dyDescent="0.3">
      <c r="O45039" s="1"/>
    </row>
    <row r="45040" spans="15:15" x14ac:dyDescent="0.3">
      <c r="O45040" s="1"/>
    </row>
    <row r="45041" spans="15:15" x14ac:dyDescent="0.3">
      <c r="O45041" s="1"/>
    </row>
    <row r="45042" spans="15:15" x14ac:dyDescent="0.3">
      <c r="O45042" s="1"/>
    </row>
    <row r="45043" spans="15:15" x14ac:dyDescent="0.3">
      <c r="O45043" s="1"/>
    </row>
    <row r="45044" spans="15:15" x14ac:dyDescent="0.3">
      <c r="O45044" s="1"/>
    </row>
    <row r="45045" spans="15:15" x14ac:dyDescent="0.3">
      <c r="O45045" s="1"/>
    </row>
    <row r="45046" spans="15:15" x14ac:dyDescent="0.3">
      <c r="O45046" s="1"/>
    </row>
    <row r="45047" spans="15:15" x14ac:dyDescent="0.3">
      <c r="O45047" s="1"/>
    </row>
    <row r="45048" spans="15:15" x14ac:dyDescent="0.3">
      <c r="O45048" s="1"/>
    </row>
    <row r="45049" spans="15:15" x14ac:dyDescent="0.3">
      <c r="O45049" s="1"/>
    </row>
    <row r="45050" spans="15:15" x14ac:dyDescent="0.3">
      <c r="O45050" s="1"/>
    </row>
    <row r="45051" spans="15:15" x14ac:dyDescent="0.3">
      <c r="O45051" s="1"/>
    </row>
    <row r="45052" spans="15:15" x14ac:dyDescent="0.3">
      <c r="O45052" s="1"/>
    </row>
    <row r="45053" spans="15:15" x14ac:dyDescent="0.3">
      <c r="O45053" s="1"/>
    </row>
    <row r="45054" spans="15:15" x14ac:dyDescent="0.3">
      <c r="O45054" s="1"/>
    </row>
    <row r="45055" spans="15:15" x14ac:dyDescent="0.3">
      <c r="O45055" s="1"/>
    </row>
    <row r="45056" spans="15:15" x14ac:dyDescent="0.3">
      <c r="O45056" s="1"/>
    </row>
    <row r="45057" spans="15:15" x14ac:dyDescent="0.3">
      <c r="O45057" s="1"/>
    </row>
    <row r="45058" spans="15:15" x14ac:dyDescent="0.3">
      <c r="O45058" s="1"/>
    </row>
    <row r="45059" spans="15:15" x14ac:dyDescent="0.3">
      <c r="O45059" s="1"/>
    </row>
    <row r="45060" spans="15:15" x14ac:dyDescent="0.3">
      <c r="O45060" s="1"/>
    </row>
    <row r="45061" spans="15:15" x14ac:dyDescent="0.3">
      <c r="O45061" s="1"/>
    </row>
    <row r="45062" spans="15:15" x14ac:dyDescent="0.3">
      <c r="O45062" s="1"/>
    </row>
    <row r="45063" spans="15:15" x14ac:dyDescent="0.3">
      <c r="O45063" s="1"/>
    </row>
    <row r="45064" spans="15:15" x14ac:dyDescent="0.3">
      <c r="O45064" s="1"/>
    </row>
    <row r="45065" spans="15:15" x14ac:dyDescent="0.3">
      <c r="O45065" s="1"/>
    </row>
    <row r="45066" spans="15:15" x14ac:dyDescent="0.3">
      <c r="O45066" s="1"/>
    </row>
    <row r="45067" spans="15:15" x14ac:dyDescent="0.3">
      <c r="O45067" s="1"/>
    </row>
    <row r="45068" spans="15:15" x14ac:dyDescent="0.3">
      <c r="O45068" s="1"/>
    </row>
    <row r="45069" spans="15:15" x14ac:dyDescent="0.3">
      <c r="O45069" s="1"/>
    </row>
    <row r="45070" spans="15:15" x14ac:dyDescent="0.3">
      <c r="O45070" s="1"/>
    </row>
    <row r="45071" spans="15:15" x14ac:dyDescent="0.3">
      <c r="O45071" s="1"/>
    </row>
    <row r="45072" spans="15:15" x14ac:dyDescent="0.3">
      <c r="O45072" s="1"/>
    </row>
    <row r="45073" spans="15:15" x14ac:dyDescent="0.3">
      <c r="O45073" s="1"/>
    </row>
    <row r="45074" spans="15:15" x14ac:dyDescent="0.3">
      <c r="O45074" s="1"/>
    </row>
    <row r="45075" spans="15:15" x14ac:dyDescent="0.3">
      <c r="O45075" s="1"/>
    </row>
    <row r="45076" spans="15:15" x14ac:dyDescent="0.3">
      <c r="O45076" s="1"/>
    </row>
    <row r="45077" spans="15:15" x14ac:dyDescent="0.3">
      <c r="O45077" s="1"/>
    </row>
    <row r="45078" spans="15:15" x14ac:dyDescent="0.3">
      <c r="O45078" s="1"/>
    </row>
    <row r="45079" spans="15:15" x14ac:dyDescent="0.3">
      <c r="O45079" s="1"/>
    </row>
    <row r="45080" spans="15:15" x14ac:dyDescent="0.3">
      <c r="O45080" s="1"/>
    </row>
    <row r="45081" spans="15:15" x14ac:dyDescent="0.3">
      <c r="O45081" s="1"/>
    </row>
    <row r="45082" spans="15:15" x14ac:dyDescent="0.3">
      <c r="O45082" s="1"/>
    </row>
    <row r="45083" spans="15:15" x14ac:dyDescent="0.3">
      <c r="O45083" s="1"/>
    </row>
    <row r="45084" spans="15:15" x14ac:dyDescent="0.3">
      <c r="O45084" s="1"/>
    </row>
    <row r="45085" spans="15:15" x14ac:dyDescent="0.3">
      <c r="O45085" s="1"/>
    </row>
    <row r="45086" spans="15:15" x14ac:dyDescent="0.3">
      <c r="O45086" s="1"/>
    </row>
    <row r="45087" spans="15:15" x14ac:dyDescent="0.3">
      <c r="O45087" s="1"/>
    </row>
    <row r="45088" spans="15:15" x14ac:dyDescent="0.3">
      <c r="O45088" s="1"/>
    </row>
    <row r="45089" spans="15:15" x14ac:dyDescent="0.3">
      <c r="O45089" s="1"/>
    </row>
    <row r="45090" spans="15:15" x14ac:dyDescent="0.3">
      <c r="O45090" s="1"/>
    </row>
    <row r="45091" spans="15:15" x14ac:dyDescent="0.3">
      <c r="O45091" s="1"/>
    </row>
    <row r="45092" spans="15:15" x14ac:dyDescent="0.3">
      <c r="O45092" s="1"/>
    </row>
    <row r="45093" spans="15:15" x14ac:dyDescent="0.3">
      <c r="O45093" s="1"/>
    </row>
    <row r="45094" spans="15:15" x14ac:dyDescent="0.3">
      <c r="O45094" s="1"/>
    </row>
    <row r="45095" spans="15:15" x14ac:dyDescent="0.3">
      <c r="O45095" s="1"/>
    </row>
    <row r="45096" spans="15:15" x14ac:dyDescent="0.3">
      <c r="O45096" s="1"/>
    </row>
    <row r="45097" spans="15:15" x14ac:dyDescent="0.3">
      <c r="O45097" s="1"/>
    </row>
    <row r="45098" spans="15:15" x14ac:dyDescent="0.3">
      <c r="O45098" s="1"/>
    </row>
    <row r="45099" spans="15:15" x14ac:dyDescent="0.3">
      <c r="O45099" s="1"/>
    </row>
    <row r="45100" spans="15:15" x14ac:dyDescent="0.3">
      <c r="O45100" s="1"/>
    </row>
    <row r="45101" spans="15:15" x14ac:dyDescent="0.3">
      <c r="O45101" s="1"/>
    </row>
    <row r="45102" spans="15:15" x14ac:dyDescent="0.3">
      <c r="O45102" s="1"/>
    </row>
    <row r="45103" spans="15:15" x14ac:dyDescent="0.3">
      <c r="O45103" s="1"/>
    </row>
    <row r="45104" spans="15:15" x14ac:dyDescent="0.3">
      <c r="O45104" s="1"/>
    </row>
    <row r="45105" spans="15:15" x14ac:dyDescent="0.3">
      <c r="O45105" s="1"/>
    </row>
    <row r="45106" spans="15:15" x14ac:dyDescent="0.3">
      <c r="O45106" s="1"/>
    </row>
    <row r="45107" spans="15:15" x14ac:dyDescent="0.3">
      <c r="O45107" s="1"/>
    </row>
    <row r="45108" spans="15:15" x14ac:dyDescent="0.3">
      <c r="O45108" s="1"/>
    </row>
    <row r="45109" spans="15:15" x14ac:dyDescent="0.3">
      <c r="O45109" s="1"/>
    </row>
    <row r="45110" spans="15:15" x14ac:dyDescent="0.3">
      <c r="O45110" s="1"/>
    </row>
    <row r="45111" spans="15:15" x14ac:dyDescent="0.3">
      <c r="O45111" s="1"/>
    </row>
    <row r="45112" spans="15:15" x14ac:dyDescent="0.3">
      <c r="O45112" s="1"/>
    </row>
    <row r="45113" spans="15:15" x14ac:dyDescent="0.3">
      <c r="O45113" s="1"/>
    </row>
    <row r="45114" spans="15:15" x14ac:dyDescent="0.3">
      <c r="O45114" s="1"/>
    </row>
    <row r="45115" spans="15:15" x14ac:dyDescent="0.3">
      <c r="O45115" s="1"/>
    </row>
    <row r="45116" spans="15:15" x14ac:dyDescent="0.3">
      <c r="O45116" s="1"/>
    </row>
    <row r="45117" spans="15:15" x14ac:dyDescent="0.3">
      <c r="O45117" s="1"/>
    </row>
    <row r="45118" spans="15:15" x14ac:dyDescent="0.3">
      <c r="O45118" s="1"/>
    </row>
    <row r="45119" spans="15:15" x14ac:dyDescent="0.3">
      <c r="O45119" s="1"/>
    </row>
    <row r="45120" spans="15:15" x14ac:dyDescent="0.3">
      <c r="O45120" s="1"/>
    </row>
    <row r="45121" spans="15:15" x14ac:dyDescent="0.3">
      <c r="O45121" s="1"/>
    </row>
    <row r="45122" spans="15:15" x14ac:dyDescent="0.3">
      <c r="O45122" s="1"/>
    </row>
    <row r="45123" spans="15:15" x14ac:dyDescent="0.3">
      <c r="O45123" s="1"/>
    </row>
    <row r="45124" spans="15:15" x14ac:dyDescent="0.3">
      <c r="O45124" s="1"/>
    </row>
    <row r="45125" spans="15:15" x14ac:dyDescent="0.3">
      <c r="O45125" s="1"/>
    </row>
    <row r="45126" spans="15:15" x14ac:dyDescent="0.3">
      <c r="O45126" s="1"/>
    </row>
    <row r="45127" spans="15:15" x14ac:dyDescent="0.3">
      <c r="O45127" s="1"/>
    </row>
    <row r="45128" spans="15:15" x14ac:dyDescent="0.3">
      <c r="O45128" s="1"/>
    </row>
    <row r="45129" spans="15:15" x14ac:dyDescent="0.3">
      <c r="O45129" s="1"/>
    </row>
    <row r="45130" spans="15:15" x14ac:dyDescent="0.3">
      <c r="O45130" s="1"/>
    </row>
    <row r="45131" spans="15:15" x14ac:dyDescent="0.3">
      <c r="O45131" s="1"/>
    </row>
    <row r="45132" spans="15:15" x14ac:dyDescent="0.3">
      <c r="O45132" s="1"/>
    </row>
    <row r="45133" spans="15:15" x14ac:dyDescent="0.3">
      <c r="O45133" s="1"/>
    </row>
    <row r="45134" spans="15:15" x14ac:dyDescent="0.3">
      <c r="O45134" s="1"/>
    </row>
    <row r="45135" spans="15:15" x14ac:dyDescent="0.3">
      <c r="O45135" s="1"/>
    </row>
    <row r="45136" spans="15:15" x14ac:dyDescent="0.3">
      <c r="O45136" s="1"/>
    </row>
    <row r="45137" spans="15:15" x14ac:dyDescent="0.3">
      <c r="O45137" s="1"/>
    </row>
    <row r="45138" spans="15:15" x14ac:dyDescent="0.3">
      <c r="O45138" s="1"/>
    </row>
    <row r="45139" spans="15:15" x14ac:dyDescent="0.3">
      <c r="O45139" s="1"/>
    </row>
    <row r="45140" spans="15:15" x14ac:dyDescent="0.3">
      <c r="O45140" s="1"/>
    </row>
    <row r="45141" spans="15:15" x14ac:dyDescent="0.3">
      <c r="O45141" s="1"/>
    </row>
    <row r="45142" spans="15:15" x14ac:dyDescent="0.3">
      <c r="O45142" s="1"/>
    </row>
    <row r="45143" spans="15:15" x14ac:dyDescent="0.3">
      <c r="O45143" s="1"/>
    </row>
    <row r="45144" spans="15:15" x14ac:dyDescent="0.3">
      <c r="O45144" s="1"/>
    </row>
    <row r="45145" spans="15:15" x14ac:dyDescent="0.3">
      <c r="O45145" s="1"/>
    </row>
    <row r="45146" spans="15:15" x14ac:dyDescent="0.3">
      <c r="O45146" s="1"/>
    </row>
    <row r="45147" spans="15:15" x14ac:dyDescent="0.3">
      <c r="O45147" s="1"/>
    </row>
    <row r="45148" spans="15:15" x14ac:dyDescent="0.3">
      <c r="O45148" s="1"/>
    </row>
    <row r="45149" spans="15:15" x14ac:dyDescent="0.3">
      <c r="O45149" s="1"/>
    </row>
    <row r="45150" spans="15:15" x14ac:dyDescent="0.3">
      <c r="O45150" s="1"/>
    </row>
    <row r="45151" spans="15:15" x14ac:dyDescent="0.3">
      <c r="O45151" s="1"/>
    </row>
    <row r="45152" spans="15:15" x14ac:dyDescent="0.3">
      <c r="O45152" s="1"/>
    </row>
    <row r="45153" spans="15:15" x14ac:dyDescent="0.3">
      <c r="O45153" s="1"/>
    </row>
    <row r="45154" spans="15:15" x14ac:dyDescent="0.3">
      <c r="O45154" s="1"/>
    </row>
    <row r="45155" spans="15:15" x14ac:dyDescent="0.3">
      <c r="O45155" s="1"/>
    </row>
    <row r="45156" spans="15:15" x14ac:dyDescent="0.3">
      <c r="O45156" s="1"/>
    </row>
    <row r="45157" spans="15:15" x14ac:dyDescent="0.3">
      <c r="O45157" s="1"/>
    </row>
    <row r="45158" spans="15:15" x14ac:dyDescent="0.3">
      <c r="O45158" s="1"/>
    </row>
    <row r="45159" spans="15:15" x14ac:dyDescent="0.3">
      <c r="O45159" s="1"/>
    </row>
    <row r="45160" spans="15:15" x14ac:dyDescent="0.3">
      <c r="O45160" s="1"/>
    </row>
    <row r="45161" spans="15:15" x14ac:dyDescent="0.3">
      <c r="O45161" s="1"/>
    </row>
    <row r="45162" spans="15:15" x14ac:dyDescent="0.3">
      <c r="O45162" s="1"/>
    </row>
    <row r="45163" spans="15:15" x14ac:dyDescent="0.3">
      <c r="O45163" s="1"/>
    </row>
    <row r="45164" spans="15:15" x14ac:dyDescent="0.3">
      <c r="O45164" s="1"/>
    </row>
    <row r="45165" spans="15:15" x14ac:dyDescent="0.3">
      <c r="O45165" s="1"/>
    </row>
    <row r="45166" spans="15:15" x14ac:dyDescent="0.3">
      <c r="O45166" s="1"/>
    </row>
    <row r="45167" spans="15:15" x14ac:dyDescent="0.3">
      <c r="O45167" s="1"/>
    </row>
    <row r="45168" spans="15:15" x14ac:dyDescent="0.3">
      <c r="O45168" s="1"/>
    </row>
    <row r="45169" spans="15:15" x14ac:dyDescent="0.3">
      <c r="O45169" s="1"/>
    </row>
    <row r="45170" spans="15:15" x14ac:dyDescent="0.3">
      <c r="O45170" s="1"/>
    </row>
    <row r="45171" spans="15:15" x14ac:dyDescent="0.3">
      <c r="O45171" s="1"/>
    </row>
    <row r="45172" spans="15:15" x14ac:dyDescent="0.3">
      <c r="O45172" s="1"/>
    </row>
    <row r="45173" spans="15:15" x14ac:dyDescent="0.3">
      <c r="O45173" s="1"/>
    </row>
    <row r="45174" spans="15:15" x14ac:dyDescent="0.3">
      <c r="O45174" s="1"/>
    </row>
    <row r="45175" spans="15:15" x14ac:dyDescent="0.3">
      <c r="O45175" s="1"/>
    </row>
    <row r="45176" spans="15:15" x14ac:dyDescent="0.3">
      <c r="O45176" s="1"/>
    </row>
    <row r="45177" spans="15:15" x14ac:dyDescent="0.3">
      <c r="O45177" s="1"/>
    </row>
    <row r="45178" spans="15:15" x14ac:dyDescent="0.3">
      <c r="O45178" s="1"/>
    </row>
    <row r="45179" spans="15:15" x14ac:dyDescent="0.3">
      <c r="O45179" s="1"/>
    </row>
    <row r="45180" spans="15:15" x14ac:dyDescent="0.3">
      <c r="O45180" s="1"/>
    </row>
    <row r="45181" spans="15:15" x14ac:dyDescent="0.3">
      <c r="O45181" s="1"/>
    </row>
    <row r="45182" spans="15:15" x14ac:dyDescent="0.3">
      <c r="O45182" s="1"/>
    </row>
    <row r="45183" spans="15:15" x14ac:dyDescent="0.3">
      <c r="O45183" s="1"/>
    </row>
    <row r="45184" spans="15:15" x14ac:dyDescent="0.3">
      <c r="O45184" s="1"/>
    </row>
    <row r="45185" spans="15:15" x14ac:dyDescent="0.3">
      <c r="O45185" s="1"/>
    </row>
    <row r="45186" spans="15:15" x14ac:dyDescent="0.3">
      <c r="O45186" s="1"/>
    </row>
    <row r="45187" spans="15:15" x14ac:dyDescent="0.3">
      <c r="O45187" s="1"/>
    </row>
    <row r="45188" spans="15:15" x14ac:dyDescent="0.3">
      <c r="O45188" s="1"/>
    </row>
    <row r="45189" spans="15:15" x14ac:dyDescent="0.3">
      <c r="O45189" s="1"/>
    </row>
    <row r="45190" spans="15:15" x14ac:dyDescent="0.3">
      <c r="O45190" s="1"/>
    </row>
    <row r="45191" spans="15:15" x14ac:dyDescent="0.3">
      <c r="O45191" s="1"/>
    </row>
    <row r="45192" spans="15:15" x14ac:dyDescent="0.3">
      <c r="O45192" s="1"/>
    </row>
    <row r="45193" spans="15:15" x14ac:dyDescent="0.3">
      <c r="O45193" s="1"/>
    </row>
    <row r="45194" spans="15:15" x14ac:dyDescent="0.3">
      <c r="O45194" s="1"/>
    </row>
    <row r="45195" spans="15:15" x14ac:dyDescent="0.3">
      <c r="O45195" s="1"/>
    </row>
    <row r="45196" spans="15:15" x14ac:dyDescent="0.3">
      <c r="O45196" s="1"/>
    </row>
    <row r="45197" spans="15:15" x14ac:dyDescent="0.3">
      <c r="O45197" s="1"/>
    </row>
    <row r="45198" spans="15:15" x14ac:dyDescent="0.3">
      <c r="O45198" s="1"/>
    </row>
    <row r="45199" spans="15:15" x14ac:dyDescent="0.3">
      <c r="O45199" s="1"/>
    </row>
    <row r="45200" spans="15:15" x14ac:dyDescent="0.3">
      <c r="O45200" s="1"/>
    </row>
    <row r="45201" spans="15:15" x14ac:dyDescent="0.3">
      <c r="O45201" s="1"/>
    </row>
    <row r="45202" spans="15:15" x14ac:dyDescent="0.3">
      <c r="O45202" s="1"/>
    </row>
    <row r="45203" spans="15:15" x14ac:dyDescent="0.3">
      <c r="O45203" s="1"/>
    </row>
    <row r="45204" spans="15:15" x14ac:dyDescent="0.3">
      <c r="O45204" s="1"/>
    </row>
    <row r="45205" spans="15:15" x14ac:dyDescent="0.3">
      <c r="O45205" s="1"/>
    </row>
    <row r="45206" spans="15:15" x14ac:dyDescent="0.3">
      <c r="O45206" s="1"/>
    </row>
    <row r="45207" spans="15:15" x14ac:dyDescent="0.3">
      <c r="O45207" s="1"/>
    </row>
    <row r="45208" spans="15:15" x14ac:dyDescent="0.3">
      <c r="O45208" s="1"/>
    </row>
    <row r="45209" spans="15:15" x14ac:dyDescent="0.3">
      <c r="O45209" s="1"/>
    </row>
    <row r="45210" spans="15:15" x14ac:dyDescent="0.3">
      <c r="O45210" s="1"/>
    </row>
    <row r="45211" spans="15:15" x14ac:dyDescent="0.3">
      <c r="O45211" s="1"/>
    </row>
    <row r="45212" spans="15:15" x14ac:dyDescent="0.3">
      <c r="O45212" s="1"/>
    </row>
    <row r="45213" spans="15:15" x14ac:dyDescent="0.3">
      <c r="O45213" s="1"/>
    </row>
    <row r="45214" spans="15:15" x14ac:dyDescent="0.3">
      <c r="O45214" s="1"/>
    </row>
    <row r="45215" spans="15:15" x14ac:dyDescent="0.3">
      <c r="O45215" s="1"/>
    </row>
    <row r="45216" spans="15:15" x14ac:dyDescent="0.3">
      <c r="O45216" s="1"/>
    </row>
    <row r="45217" spans="15:15" x14ac:dyDescent="0.3">
      <c r="O45217" s="1"/>
    </row>
    <row r="45218" spans="15:15" x14ac:dyDescent="0.3">
      <c r="O45218" s="1"/>
    </row>
    <row r="45219" spans="15:15" x14ac:dyDescent="0.3">
      <c r="O45219" s="1"/>
    </row>
    <row r="45220" spans="15:15" x14ac:dyDescent="0.3">
      <c r="O45220" s="1"/>
    </row>
    <row r="45221" spans="15:15" x14ac:dyDescent="0.3">
      <c r="O45221" s="1"/>
    </row>
    <row r="45222" spans="15:15" x14ac:dyDescent="0.3">
      <c r="O45222" s="1"/>
    </row>
    <row r="45223" spans="15:15" x14ac:dyDescent="0.3">
      <c r="O45223" s="1"/>
    </row>
    <row r="45224" spans="15:15" x14ac:dyDescent="0.3">
      <c r="O45224" s="1"/>
    </row>
    <row r="45225" spans="15:15" x14ac:dyDescent="0.3">
      <c r="O45225" s="1"/>
    </row>
    <row r="45226" spans="15:15" x14ac:dyDescent="0.3">
      <c r="O45226" s="1"/>
    </row>
    <row r="45227" spans="15:15" x14ac:dyDescent="0.3">
      <c r="O45227" s="1"/>
    </row>
    <row r="45228" spans="15:15" x14ac:dyDescent="0.3">
      <c r="O45228" s="1"/>
    </row>
    <row r="45229" spans="15:15" x14ac:dyDescent="0.3">
      <c r="O45229" s="1"/>
    </row>
    <row r="45230" spans="15:15" x14ac:dyDescent="0.3">
      <c r="O45230" s="1"/>
    </row>
    <row r="45231" spans="15:15" x14ac:dyDescent="0.3">
      <c r="O45231" s="1"/>
    </row>
    <row r="45232" spans="15:15" x14ac:dyDescent="0.3">
      <c r="O45232" s="1"/>
    </row>
    <row r="45233" spans="15:15" x14ac:dyDescent="0.3">
      <c r="O45233" s="1"/>
    </row>
    <row r="45234" spans="15:15" x14ac:dyDescent="0.3">
      <c r="O45234" s="1"/>
    </row>
    <row r="45235" spans="15:15" x14ac:dyDescent="0.3">
      <c r="O45235" s="1"/>
    </row>
    <row r="45236" spans="15:15" x14ac:dyDescent="0.3">
      <c r="O45236" s="1"/>
    </row>
    <row r="45237" spans="15:15" x14ac:dyDescent="0.3">
      <c r="O45237" s="1"/>
    </row>
    <row r="45238" spans="15:15" x14ac:dyDescent="0.3">
      <c r="O45238" s="1"/>
    </row>
    <row r="45239" spans="15:15" x14ac:dyDescent="0.3">
      <c r="O45239" s="1"/>
    </row>
    <row r="45240" spans="15:15" x14ac:dyDescent="0.3">
      <c r="O45240" s="1"/>
    </row>
    <row r="45241" spans="15:15" x14ac:dyDescent="0.3">
      <c r="O45241" s="1"/>
    </row>
    <row r="45242" spans="15:15" x14ac:dyDescent="0.3">
      <c r="O45242" s="1"/>
    </row>
    <row r="45243" spans="15:15" x14ac:dyDescent="0.3">
      <c r="O45243" s="1"/>
    </row>
    <row r="45244" spans="15:15" x14ac:dyDescent="0.3">
      <c r="O45244" s="1"/>
    </row>
    <row r="45245" spans="15:15" x14ac:dyDescent="0.3">
      <c r="O45245" s="1"/>
    </row>
    <row r="45246" spans="15:15" x14ac:dyDescent="0.3">
      <c r="O45246" s="1"/>
    </row>
    <row r="45247" spans="15:15" x14ac:dyDescent="0.3">
      <c r="O45247" s="1"/>
    </row>
    <row r="45248" spans="15:15" x14ac:dyDescent="0.3">
      <c r="O45248" s="1"/>
    </row>
    <row r="45249" spans="15:15" x14ac:dyDescent="0.3">
      <c r="O45249" s="1"/>
    </row>
    <row r="45250" spans="15:15" x14ac:dyDescent="0.3">
      <c r="O45250" s="1"/>
    </row>
    <row r="45251" spans="15:15" x14ac:dyDescent="0.3">
      <c r="O45251" s="1"/>
    </row>
    <row r="45252" spans="15:15" x14ac:dyDescent="0.3">
      <c r="O45252" s="1"/>
    </row>
    <row r="45253" spans="15:15" x14ac:dyDescent="0.3">
      <c r="O45253" s="1"/>
    </row>
    <row r="45254" spans="15:15" x14ac:dyDescent="0.3">
      <c r="O45254" s="1"/>
    </row>
    <row r="45255" spans="15:15" x14ac:dyDescent="0.3">
      <c r="O45255" s="1"/>
    </row>
    <row r="45256" spans="15:15" x14ac:dyDescent="0.3">
      <c r="O45256" s="1"/>
    </row>
    <row r="45257" spans="15:15" x14ac:dyDescent="0.3">
      <c r="O45257" s="1"/>
    </row>
    <row r="45258" spans="15:15" x14ac:dyDescent="0.3">
      <c r="O45258" s="1"/>
    </row>
    <row r="45259" spans="15:15" x14ac:dyDescent="0.3">
      <c r="O45259" s="1"/>
    </row>
    <row r="45260" spans="15:15" x14ac:dyDescent="0.3">
      <c r="O45260" s="1"/>
    </row>
    <row r="45261" spans="15:15" x14ac:dyDescent="0.3">
      <c r="O45261" s="1"/>
    </row>
    <row r="45262" spans="15:15" x14ac:dyDescent="0.3">
      <c r="O45262" s="1"/>
    </row>
    <row r="45263" spans="15:15" x14ac:dyDescent="0.3">
      <c r="O45263" s="1"/>
    </row>
    <row r="45264" spans="15:15" x14ac:dyDescent="0.3">
      <c r="O45264" s="1"/>
    </row>
    <row r="45265" spans="15:15" x14ac:dyDescent="0.3">
      <c r="O45265" s="1"/>
    </row>
    <row r="45266" spans="15:15" x14ac:dyDescent="0.3">
      <c r="O45266" s="1"/>
    </row>
    <row r="45267" spans="15:15" x14ac:dyDescent="0.3">
      <c r="O45267" s="1"/>
    </row>
    <row r="45268" spans="15:15" x14ac:dyDescent="0.3">
      <c r="O45268" s="1"/>
    </row>
    <row r="45269" spans="15:15" x14ac:dyDescent="0.3">
      <c r="O45269" s="1"/>
    </row>
    <row r="45270" spans="15:15" x14ac:dyDescent="0.3">
      <c r="O45270" s="1"/>
    </row>
    <row r="45271" spans="15:15" x14ac:dyDescent="0.3">
      <c r="O45271" s="1"/>
    </row>
    <row r="45272" spans="15:15" x14ac:dyDescent="0.3">
      <c r="O45272" s="1"/>
    </row>
    <row r="45273" spans="15:15" x14ac:dyDescent="0.3">
      <c r="O45273" s="1"/>
    </row>
    <row r="45274" spans="15:15" x14ac:dyDescent="0.3">
      <c r="O45274" s="1"/>
    </row>
    <row r="45275" spans="15:15" x14ac:dyDescent="0.3">
      <c r="O45275" s="1"/>
    </row>
    <row r="45276" spans="15:15" x14ac:dyDescent="0.3">
      <c r="O45276" s="1"/>
    </row>
    <row r="45277" spans="15:15" x14ac:dyDescent="0.3">
      <c r="O45277" s="1"/>
    </row>
    <row r="45278" spans="15:15" x14ac:dyDescent="0.3">
      <c r="O45278" s="1"/>
    </row>
    <row r="45279" spans="15:15" x14ac:dyDescent="0.3">
      <c r="O45279" s="1"/>
    </row>
    <row r="45280" spans="15:15" x14ac:dyDescent="0.3">
      <c r="O45280" s="1"/>
    </row>
    <row r="45281" spans="15:15" x14ac:dyDescent="0.3">
      <c r="O45281" s="1"/>
    </row>
    <row r="45282" spans="15:15" x14ac:dyDescent="0.3">
      <c r="O45282" s="1"/>
    </row>
    <row r="45283" spans="15:15" x14ac:dyDescent="0.3">
      <c r="O45283" s="1"/>
    </row>
    <row r="45284" spans="15:15" x14ac:dyDescent="0.3">
      <c r="O45284" s="1"/>
    </row>
    <row r="45285" spans="15:15" x14ac:dyDescent="0.3">
      <c r="O45285" s="1"/>
    </row>
    <row r="45286" spans="15:15" x14ac:dyDescent="0.3">
      <c r="O45286" s="1"/>
    </row>
    <row r="45287" spans="15:15" x14ac:dyDescent="0.3">
      <c r="O45287" s="1"/>
    </row>
    <row r="45288" spans="15:15" x14ac:dyDescent="0.3">
      <c r="O45288" s="1"/>
    </row>
    <row r="45289" spans="15:15" x14ac:dyDescent="0.3">
      <c r="O45289" s="1"/>
    </row>
    <row r="45290" spans="15:15" x14ac:dyDescent="0.3">
      <c r="O45290" s="1"/>
    </row>
    <row r="45291" spans="15:15" x14ac:dyDescent="0.3">
      <c r="O45291" s="1"/>
    </row>
    <row r="45292" spans="15:15" x14ac:dyDescent="0.3">
      <c r="O45292" s="1"/>
    </row>
    <row r="45293" spans="15:15" x14ac:dyDescent="0.3">
      <c r="O45293" s="1"/>
    </row>
    <row r="45294" spans="15:15" x14ac:dyDescent="0.3">
      <c r="O45294" s="1"/>
    </row>
    <row r="45295" spans="15:15" x14ac:dyDescent="0.3">
      <c r="O45295" s="1"/>
    </row>
    <row r="45296" spans="15:15" x14ac:dyDescent="0.3">
      <c r="O45296" s="1"/>
    </row>
    <row r="45297" spans="15:15" x14ac:dyDescent="0.3">
      <c r="O45297" s="1"/>
    </row>
    <row r="45298" spans="15:15" x14ac:dyDescent="0.3">
      <c r="O45298" s="1"/>
    </row>
    <row r="45299" spans="15:15" x14ac:dyDescent="0.3">
      <c r="O45299" s="1"/>
    </row>
    <row r="45300" spans="15:15" x14ac:dyDescent="0.3">
      <c r="O45300" s="1"/>
    </row>
    <row r="45301" spans="15:15" x14ac:dyDescent="0.3">
      <c r="O45301" s="1"/>
    </row>
    <row r="45302" spans="15:15" x14ac:dyDescent="0.3">
      <c r="O45302" s="1"/>
    </row>
    <row r="45303" spans="15:15" x14ac:dyDescent="0.3">
      <c r="O45303" s="1"/>
    </row>
    <row r="45304" spans="15:15" x14ac:dyDescent="0.3">
      <c r="O45304" s="1"/>
    </row>
    <row r="45305" spans="15:15" x14ac:dyDescent="0.3">
      <c r="O45305" s="1"/>
    </row>
    <row r="45306" spans="15:15" x14ac:dyDescent="0.3">
      <c r="O45306" s="1"/>
    </row>
    <row r="45307" spans="15:15" x14ac:dyDescent="0.3">
      <c r="O45307" s="1"/>
    </row>
    <row r="45308" spans="15:15" x14ac:dyDescent="0.3">
      <c r="O45308" s="1"/>
    </row>
    <row r="45309" spans="15:15" x14ac:dyDescent="0.3">
      <c r="O45309" s="1"/>
    </row>
    <row r="45310" spans="15:15" x14ac:dyDescent="0.3">
      <c r="O45310" s="1"/>
    </row>
    <row r="45311" spans="15:15" x14ac:dyDescent="0.3">
      <c r="O45311" s="1"/>
    </row>
    <row r="45312" spans="15:15" x14ac:dyDescent="0.3">
      <c r="O45312" s="1"/>
    </row>
    <row r="45313" spans="15:15" x14ac:dyDescent="0.3">
      <c r="O45313" s="1"/>
    </row>
    <row r="45314" spans="15:15" x14ac:dyDescent="0.3">
      <c r="O45314" s="1"/>
    </row>
    <row r="45315" spans="15:15" x14ac:dyDescent="0.3">
      <c r="O45315" s="1"/>
    </row>
    <row r="45316" spans="15:15" x14ac:dyDescent="0.3">
      <c r="O45316" s="1"/>
    </row>
    <row r="45317" spans="15:15" x14ac:dyDescent="0.3">
      <c r="O45317" s="1"/>
    </row>
    <row r="45318" spans="15:15" x14ac:dyDescent="0.3">
      <c r="O45318" s="1"/>
    </row>
    <row r="45319" spans="15:15" x14ac:dyDescent="0.3">
      <c r="O45319" s="1"/>
    </row>
    <row r="45320" spans="15:15" x14ac:dyDescent="0.3">
      <c r="O45320" s="1"/>
    </row>
    <row r="45321" spans="15:15" x14ac:dyDescent="0.3">
      <c r="O45321" s="1"/>
    </row>
    <row r="45322" spans="15:15" x14ac:dyDescent="0.3">
      <c r="O45322" s="1"/>
    </row>
    <row r="45323" spans="15:15" x14ac:dyDescent="0.3">
      <c r="O45323" s="1"/>
    </row>
    <row r="45324" spans="15:15" x14ac:dyDescent="0.3">
      <c r="O45324" s="1"/>
    </row>
    <row r="45325" spans="15:15" x14ac:dyDescent="0.3">
      <c r="O45325" s="1"/>
    </row>
    <row r="45326" spans="15:15" x14ac:dyDescent="0.3">
      <c r="O45326" s="1"/>
    </row>
    <row r="45327" spans="15:15" x14ac:dyDescent="0.3">
      <c r="O45327" s="1"/>
    </row>
    <row r="45328" spans="15:15" x14ac:dyDescent="0.3">
      <c r="O45328" s="1"/>
    </row>
    <row r="45329" spans="15:15" x14ac:dyDescent="0.3">
      <c r="O45329" s="1"/>
    </row>
    <row r="45330" spans="15:15" x14ac:dyDescent="0.3">
      <c r="O45330" s="1"/>
    </row>
    <row r="45331" spans="15:15" x14ac:dyDescent="0.3">
      <c r="O45331" s="1"/>
    </row>
    <row r="45332" spans="15:15" x14ac:dyDescent="0.3">
      <c r="O45332" s="1"/>
    </row>
    <row r="45333" spans="15:15" x14ac:dyDescent="0.3">
      <c r="O45333" s="1"/>
    </row>
    <row r="45334" spans="15:15" x14ac:dyDescent="0.3">
      <c r="O45334" s="1"/>
    </row>
    <row r="45335" spans="15:15" x14ac:dyDescent="0.3">
      <c r="O45335" s="1"/>
    </row>
    <row r="45336" spans="15:15" x14ac:dyDescent="0.3">
      <c r="O45336" s="1"/>
    </row>
    <row r="45337" spans="15:15" x14ac:dyDescent="0.3">
      <c r="O45337" s="1"/>
    </row>
    <row r="45338" spans="15:15" x14ac:dyDescent="0.3">
      <c r="O45338" s="1"/>
    </row>
    <row r="45339" spans="15:15" x14ac:dyDescent="0.3">
      <c r="O45339" s="1"/>
    </row>
    <row r="45340" spans="15:15" x14ac:dyDescent="0.3">
      <c r="O45340" s="1"/>
    </row>
    <row r="45341" spans="15:15" x14ac:dyDescent="0.3">
      <c r="O45341" s="1"/>
    </row>
    <row r="45342" spans="15:15" x14ac:dyDescent="0.3">
      <c r="O45342" s="1"/>
    </row>
    <row r="45343" spans="15:15" x14ac:dyDescent="0.3">
      <c r="O45343" s="1"/>
    </row>
    <row r="45344" spans="15:15" x14ac:dyDescent="0.3">
      <c r="O45344" s="1"/>
    </row>
    <row r="45345" spans="15:15" x14ac:dyDescent="0.3">
      <c r="O45345" s="1"/>
    </row>
    <row r="45346" spans="15:15" x14ac:dyDescent="0.3">
      <c r="O45346" s="1"/>
    </row>
    <row r="45347" spans="15:15" x14ac:dyDescent="0.3">
      <c r="O45347" s="1"/>
    </row>
    <row r="45348" spans="15:15" x14ac:dyDescent="0.3">
      <c r="O45348" s="1"/>
    </row>
    <row r="45349" spans="15:15" x14ac:dyDescent="0.3">
      <c r="O45349" s="1"/>
    </row>
    <row r="45350" spans="15:15" x14ac:dyDescent="0.3">
      <c r="O45350" s="1"/>
    </row>
    <row r="45351" spans="15:15" x14ac:dyDescent="0.3">
      <c r="O45351" s="1"/>
    </row>
    <row r="45352" spans="15:15" x14ac:dyDescent="0.3">
      <c r="O45352" s="1"/>
    </row>
    <row r="45353" spans="15:15" x14ac:dyDescent="0.3">
      <c r="O45353" s="1"/>
    </row>
    <row r="45354" spans="15:15" x14ac:dyDescent="0.3">
      <c r="O45354" s="1"/>
    </row>
    <row r="45355" spans="15:15" x14ac:dyDescent="0.3">
      <c r="O45355" s="1"/>
    </row>
    <row r="45356" spans="15:15" x14ac:dyDescent="0.3">
      <c r="O45356" s="1"/>
    </row>
    <row r="45357" spans="15:15" x14ac:dyDescent="0.3">
      <c r="O45357" s="1"/>
    </row>
    <row r="45358" spans="15:15" x14ac:dyDescent="0.3">
      <c r="O45358" s="1"/>
    </row>
    <row r="45359" spans="15:15" x14ac:dyDescent="0.3">
      <c r="O45359" s="1"/>
    </row>
    <row r="45360" spans="15:15" x14ac:dyDescent="0.3">
      <c r="O45360" s="1"/>
    </row>
    <row r="45361" spans="15:15" x14ac:dyDescent="0.3">
      <c r="O45361" s="1"/>
    </row>
    <row r="45362" spans="15:15" x14ac:dyDescent="0.3">
      <c r="O45362" s="1"/>
    </row>
    <row r="45363" spans="15:15" x14ac:dyDescent="0.3">
      <c r="O45363" s="1"/>
    </row>
    <row r="45364" spans="15:15" x14ac:dyDescent="0.3">
      <c r="O45364" s="1"/>
    </row>
    <row r="45365" spans="15:15" x14ac:dyDescent="0.3">
      <c r="O45365" s="1"/>
    </row>
    <row r="45366" spans="15:15" x14ac:dyDescent="0.3">
      <c r="O45366" s="1"/>
    </row>
    <row r="45367" spans="15:15" x14ac:dyDescent="0.3">
      <c r="O45367" s="1"/>
    </row>
    <row r="45368" spans="15:15" x14ac:dyDescent="0.3">
      <c r="O45368" s="1"/>
    </row>
    <row r="45369" spans="15:15" x14ac:dyDescent="0.3">
      <c r="O45369" s="1"/>
    </row>
    <row r="45370" spans="15:15" x14ac:dyDescent="0.3">
      <c r="O45370" s="1"/>
    </row>
    <row r="45371" spans="15:15" x14ac:dyDescent="0.3">
      <c r="O45371" s="1"/>
    </row>
    <row r="45372" spans="15:15" x14ac:dyDescent="0.3">
      <c r="O45372" s="1"/>
    </row>
    <row r="45373" spans="15:15" x14ac:dyDescent="0.3">
      <c r="O45373" s="1"/>
    </row>
    <row r="45374" spans="15:15" x14ac:dyDescent="0.3">
      <c r="O45374" s="1"/>
    </row>
    <row r="45375" spans="15:15" x14ac:dyDescent="0.3">
      <c r="O45375" s="1"/>
    </row>
    <row r="45376" spans="15:15" x14ac:dyDescent="0.3">
      <c r="O45376" s="1"/>
    </row>
    <row r="45377" spans="15:15" x14ac:dyDescent="0.3">
      <c r="O45377" s="1"/>
    </row>
    <row r="45378" spans="15:15" x14ac:dyDescent="0.3">
      <c r="O45378" s="1"/>
    </row>
    <row r="45379" spans="15:15" x14ac:dyDescent="0.3">
      <c r="O45379" s="1"/>
    </row>
    <row r="45380" spans="15:15" x14ac:dyDescent="0.3">
      <c r="O45380" s="1"/>
    </row>
    <row r="45381" spans="15:15" x14ac:dyDescent="0.3">
      <c r="O45381" s="1"/>
    </row>
    <row r="45382" spans="15:15" x14ac:dyDescent="0.3">
      <c r="O45382" s="1"/>
    </row>
    <row r="45383" spans="15:15" x14ac:dyDescent="0.3">
      <c r="O45383" s="1"/>
    </row>
    <row r="45384" spans="15:15" x14ac:dyDescent="0.3">
      <c r="O45384" s="1"/>
    </row>
    <row r="45385" spans="15:15" x14ac:dyDescent="0.3">
      <c r="O45385" s="1"/>
    </row>
    <row r="45386" spans="15:15" x14ac:dyDescent="0.3">
      <c r="O45386" s="1"/>
    </row>
    <row r="45387" spans="15:15" x14ac:dyDescent="0.3">
      <c r="O45387" s="1"/>
    </row>
    <row r="45388" spans="15:15" x14ac:dyDescent="0.3">
      <c r="O45388" s="1"/>
    </row>
    <row r="45389" spans="15:15" x14ac:dyDescent="0.3">
      <c r="O45389" s="1"/>
    </row>
    <row r="45390" spans="15:15" x14ac:dyDescent="0.3">
      <c r="O45390" s="1"/>
    </row>
    <row r="45391" spans="15:15" x14ac:dyDescent="0.3">
      <c r="O45391" s="1"/>
    </row>
    <row r="45392" spans="15:15" x14ac:dyDescent="0.3">
      <c r="O45392" s="1"/>
    </row>
    <row r="45393" spans="15:15" x14ac:dyDescent="0.3">
      <c r="O45393" s="1"/>
    </row>
    <row r="45394" spans="15:15" x14ac:dyDescent="0.3">
      <c r="O45394" s="1"/>
    </row>
    <row r="45395" spans="15:15" x14ac:dyDescent="0.3">
      <c r="O45395" s="1"/>
    </row>
    <row r="45396" spans="15:15" x14ac:dyDescent="0.3">
      <c r="O45396" s="1"/>
    </row>
    <row r="45397" spans="15:15" x14ac:dyDescent="0.3">
      <c r="O45397" s="1"/>
    </row>
    <row r="45398" spans="15:15" x14ac:dyDescent="0.3">
      <c r="O45398" s="1"/>
    </row>
    <row r="45399" spans="15:15" x14ac:dyDescent="0.3">
      <c r="O45399" s="1"/>
    </row>
    <row r="45400" spans="15:15" x14ac:dyDescent="0.3">
      <c r="O45400" s="1"/>
    </row>
    <row r="45401" spans="15:15" x14ac:dyDescent="0.3">
      <c r="O45401" s="1"/>
    </row>
    <row r="45402" spans="15:15" x14ac:dyDescent="0.3">
      <c r="O45402" s="1"/>
    </row>
    <row r="45403" spans="15:15" x14ac:dyDescent="0.3">
      <c r="O45403" s="1"/>
    </row>
    <row r="45404" spans="15:15" x14ac:dyDescent="0.3">
      <c r="O45404" s="1"/>
    </row>
    <row r="45405" spans="15:15" x14ac:dyDescent="0.3">
      <c r="O45405" s="1"/>
    </row>
    <row r="45406" spans="15:15" x14ac:dyDescent="0.3">
      <c r="O45406" s="1"/>
    </row>
    <row r="45407" spans="15:15" x14ac:dyDescent="0.3">
      <c r="O45407" s="1"/>
    </row>
    <row r="45408" spans="15:15" x14ac:dyDescent="0.3">
      <c r="O45408" s="1"/>
    </row>
    <row r="45409" spans="15:15" x14ac:dyDescent="0.3">
      <c r="O45409" s="1"/>
    </row>
    <row r="45410" spans="15:15" x14ac:dyDescent="0.3">
      <c r="O45410" s="1"/>
    </row>
    <row r="45411" spans="15:15" x14ac:dyDescent="0.3">
      <c r="O45411" s="1"/>
    </row>
    <row r="45412" spans="15:15" x14ac:dyDescent="0.3">
      <c r="O45412" s="1"/>
    </row>
    <row r="45413" spans="15:15" x14ac:dyDescent="0.3">
      <c r="O45413" s="1"/>
    </row>
    <row r="45414" spans="15:15" x14ac:dyDescent="0.3">
      <c r="O45414" s="1"/>
    </row>
    <row r="45415" spans="15:15" x14ac:dyDescent="0.3">
      <c r="O45415" s="1"/>
    </row>
    <row r="45416" spans="15:15" x14ac:dyDescent="0.3">
      <c r="O45416" s="1"/>
    </row>
    <row r="45417" spans="15:15" x14ac:dyDescent="0.3">
      <c r="O45417" s="1"/>
    </row>
    <row r="45418" spans="15:15" x14ac:dyDescent="0.3">
      <c r="O45418" s="1"/>
    </row>
    <row r="45419" spans="15:15" x14ac:dyDescent="0.3">
      <c r="O45419" s="1"/>
    </row>
    <row r="45420" spans="15:15" x14ac:dyDescent="0.3">
      <c r="O45420" s="1"/>
    </row>
    <row r="45421" spans="15:15" x14ac:dyDescent="0.3">
      <c r="O45421" s="1"/>
    </row>
    <row r="45422" spans="15:15" x14ac:dyDescent="0.3">
      <c r="O45422" s="1"/>
    </row>
    <row r="45423" spans="15:15" x14ac:dyDescent="0.3">
      <c r="O45423" s="1"/>
    </row>
    <row r="45424" spans="15:15" x14ac:dyDescent="0.3">
      <c r="O45424" s="1"/>
    </row>
    <row r="45425" spans="15:15" x14ac:dyDescent="0.3">
      <c r="O45425" s="1"/>
    </row>
    <row r="45426" spans="15:15" x14ac:dyDescent="0.3">
      <c r="O45426" s="1"/>
    </row>
    <row r="45427" spans="15:15" x14ac:dyDescent="0.3">
      <c r="O45427" s="1"/>
    </row>
    <row r="45428" spans="15:15" x14ac:dyDescent="0.3">
      <c r="O45428" s="1"/>
    </row>
    <row r="45429" spans="15:15" x14ac:dyDescent="0.3">
      <c r="O45429" s="1"/>
    </row>
    <row r="45430" spans="15:15" x14ac:dyDescent="0.3">
      <c r="O45430" s="1"/>
    </row>
    <row r="45431" spans="15:15" x14ac:dyDescent="0.3">
      <c r="O45431" s="1"/>
    </row>
    <row r="45432" spans="15:15" x14ac:dyDescent="0.3">
      <c r="O45432" s="1"/>
    </row>
    <row r="45433" spans="15:15" x14ac:dyDescent="0.3">
      <c r="O45433" s="1"/>
    </row>
    <row r="45434" spans="15:15" x14ac:dyDescent="0.3">
      <c r="O45434" s="1"/>
    </row>
    <row r="45435" spans="15:15" x14ac:dyDescent="0.3">
      <c r="O45435" s="1"/>
    </row>
    <row r="45436" spans="15:15" x14ac:dyDescent="0.3">
      <c r="O45436" s="1"/>
    </row>
    <row r="45437" spans="15:15" x14ac:dyDescent="0.3">
      <c r="O45437" s="1"/>
    </row>
    <row r="45438" spans="15:15" x14ac:dyDescent="0.3">
      <c r="O45438" s="1"/>
    </row>
    <row r="45439" spans="15:15" x14ac:dyDescent="0.3">
      <c r="O45439" s="1"/>
    </row>
    <row r="45440" spans="15:15" x14ac:dyDescent="0.3">
      <c r="O45440" s="1"/>
    </row>
    <row r="45441" spans="15:15" x14ac:dyDescent="0.3">
      <c r="O45441" s="1"/>
    </row>
    <row r="45442" spans="15:15" x14ac:dyDescent="0.3">
      <c r="O45442" s="1"/>
    </row>
    <row r="45443" spans="15:15" x14ac:dyDescent="0.3">
      <c r="O45443" s="1"/>
    </row>
    <row r="45444" spans="15:15" x14ac:dyDescent="0.3">
      <c r="O45444" s="1"/>
    </row>
    <row r="45445" spans="15:15" x14ac:dyDescent="0.3">
      <c r="O45445" s="1"/>
    </row>
    <row r="45446" spans="15:15" x14ac:dyDescent="0.3">
      <c r="O45446" s="1"/>
    </row>
    <row r="45447" spans="15:15" x14ac:dyDescent="0.3">
      <c r="O45447" s="1"/>
    </row>
    <row r="45448" spans="15:15" x14ac:dyDescent="0.3">
      <c r="O45448" s="1"/>
    </row>
    <row r="45449" spans="15:15" x14ac:dyDescent="0.3">
      <c r="O45449" s="1"/>
    </row>
    <row r="45450" spans="15:15" x14ac:dyDescent="0.3">
      <c r="O45450" s="1"/>
    </row>
    <row r="45451" spans="15:15" x14ac:dyDescent="0.3">
      <c r="O45451" s="1"/>
    </row>
    <row r="45452" spans="15:15" x14ac:dyDescent="0.3">
      <c r="O45452" s="1"/>
    </row>
    <row r="45453" spans="15:15" x14ac:dyDescent="0.3">
      <c r="O45453" s="1"/>
    </row>
    <row r="45454" spans="15:15" x14ac:dyDescent="0.3">
      <c r="O45454" s="1"/>
    </row>
    <row r="45455" spans="15:15" x14ac:dyDescent="0.3">
      <c r="O45455" s="1"/>
    </row>
    <row r="45456" spans="15:15" x14ac:dyDescent="0.3">
      <c r="O45456" s="1"/>
    </row>
    <row r="45457" spans="15:15" x14ac:dyDescent="0.3">
      <c r="O45457" s="1"/>
    </row>
    <row r="45458" spans="15:15" x14ac:dyDescent="0.3">
      <c r="O45458" s="1"/>
    </row>
    <row r="45459" spans="15:15" x14ac:dyDescent="0.3">
      <c r="O45459" s="1"/>
    </row>
    <row r="45460" spans="15:15" x14ac:dyDescent="0.3">
      <c r="O45460" s="1"/>
    </row>
    <row r="45461" spans="15:15" x14ac:dyDescent="0.3">
      <c r="O45461" s="1"/>
    </row>
    <row r="45462" spans="15:15" x14ac:dyDescent="0.3">
      <c r="O45462" s="1"/>
    </row>
    <row r="45463" spans="15:15" x14ac:dyDescent="0.3">
      <c r="O45463" s="1"/>
    </row>
    <row r="45464" spans="15:15" x14ac:dyDescent="0.3">
      <c r="O45464" s="1"/>
    </row>
    <row r="45465" spans="15:15" x14ac:dyDescent="0.3">
      <c r="O45465" s="1"/>
    </row>
    <row r="45466" spans="15:15" x14ac:dyDescent="0.3">
      <c r="O45466" s="1"/>
    </row>
    <row r="45467" spans="15:15" x14ac:dyDescent="0.3">
      <c r="O45467" s="1"/>
    </row>
    <row r="45468" spans="15:15" x14ac:dyDescent="0.3">
      <c r="O45468" s="1"/>
    </row>
    <row r="45469" spans="15:15" x14ac:dyDescent="0.3">
      <c r="O45469" s="1"/>
    </row>
    <row r="45470" spans="15:15" x14ac:dyDescent="0.3">
      <c r="O45470" s="1"/>
    </row>
    <row r="45471" spans="15:15" x14ac:dyDescent="0.3">
      <c r="O45471" s="1"/>
    </row>
    <row r="45472" spans="15:15" x14ac:dyDescent="0.3">
      <c r="O45472" s="1"/>
    </row>
    <row r="45473" spans="15:15" x14ac:dyDescent="0.3">
      <c r="O45473" s="1"/>
    </row>
    <row r="45474" spans="15:15" x14ac:dyDescent="0.3">
      <c r="O45474" s="1"/>
    </row>
    <row r="45475" spans="15:15" x14ac:dyDescent="0.3">
      <c r="O45475" s="1"/>
    </row>
    <row r="45476" spans="15:15" x14ac:dyDescent="0.3">
      <c r="O45476" s="1"/>
    </row>
    <row r="45477" spans="15:15" x14ac:dyDescent="0.3">
      <c r="O45477" s="1"/>
    </row>
    <row r="45478" spans="15:15" x14ac:dyDescent="0.3">
      <c r="O45478" s="1"/>
    </row>
    <row r="45479" spans="15:15" x14ac:dyDescent="0.3">
      <c r="O45479" s="1"/>
    </row>
    <row r="45480" spans="15:15" x14ac:dyDescent="0.3">
      <c r="O45480" s="1"/>
    </row>
    <row r="45481" spans="15:15" x14ac:dyDescent="0.3">
      <c r="O45481" s="1"/>
    </row>
    <row r="45482" spans="15:15" x14ac:dyDescent="0.3">
      <c r="O45482" s="1"/>
    </row>
    <row r="45483" spans="15:15" x14ac:dyDescent="0.3">
      <c r="O45483" s="1"/>
    </row>
    <row r="45484" spans="15:15" x14ac:dyDescent="0.3">
      <c r="O45484" s="1"/>
    </row>
    <row r="45485" spans="15:15" x14ac:dyDescent="0.3">
      <c r="O45485" s="1"/>
    </row>
    <row r="45486" spans="15:15" x14ac:dyDescent="0.3">
      <c r="O45486" s="1"/>
    </row>
    <row r="45487" spans="15:15" x14ac:dyDescent="0.3">
      <c r="O45487" s="1"/>
    </row>
    <row r="45488" spans="15:15" x14ac:dyDescent="0.3">
      <c r="O45488" s="1"/>
    </row>
    <row r="45489" spans="15:15" x14ac:dyDescent="0.3">
      <c r="O45489" s="1"/>
    </row>
    <row r="45490" spans="15:15" x14ac:dyDescent="0.3">
      <c r="O45490" s="1"/>
    </row>
    <row r="45491" spans="15:15" x14ac:dyDescent="0.3">
      <c r="O45491" s="1"/>
    </row>
    <row r="45492" spans="15:15" x14ac:dyDescent="0.3">
      <c r="O45492" s="1"/>
    </row>
    <row r="45493" spans="15:15" x14ac:dyDescent="0.3">
      <c r="O45493" s="1"/>
    </row>
    <row r="45494" spans="15:15" x14ac:dyDescent="0.3">
      <c r="O45494" s="1"/>
    </row>
    <row r="45495" spans="15:15" x14ac:dyDescent="0.3">
      <c r="O45495" s="1"/>
    </row>
    <row r="45496" spans="15:15" x14ac:dyDescent="0.3">
      <c r="O45496" s="1"/>
    </row>
    <row r="45497" spans="15:15" x14ac:dyDescent="0.3">
      <c r="O45497" s="1"/>
    </row>
    <row r="45498" spans="15:15" x14ac:dyDescent="0.3">
      <c r="O45498" s="1"/>
    </row>
    <row r="45499" spans="15:15" x14ac:dyDescent="0.3">
      <c r="O45499" s="1"/>
    </row>
    <row r="45500" spans="15:15" x14ac:dyDescent="0.3">
      <c r="O45500" s="1"/>
    </row>
    <row r="45501" spans="15:15" x14ac:dyDescent="0.3">
      <c r="O45501" s="1"/>
    </row>
    <row r="45502" spans="15:15" x14ac:dyDescent="0.3">
      <c r="O45502" s="1"/>
    </row>
    <row r="45503" spans="15:15" x14ac:dyDescent="0.3">
      <c r="O45503" s="1"/>
    </row>
    <row r="45504" spans="15:15" x14ac:dyDescent="0.3">
      <c r="O45504" s="1"/>
    </row>
    <row r="45505" spans="15:15" x14ac:dyDescent="0.3">
      <c r="O45505" s="1"/>
    </row>
    <row r="45506" spans="15:15" x14ac:dyDescent="0.3">
      <c r="O45506" s="1"/>
    </row>
    <row r="45507" spans="15:15" x14ac:dyDescent="0.3">
      <c r="O45507" s="1"/>
    </row>
    <row r="45508" spans="15:15" x14ac:dyDescent="0.3">
      <c r="O45508" s="1"/>
    </row>
    <row r="45509" spans="15:15" x14ac:dyDescent="0.3">
      <c r="O45509" s="1"/>
    </row>
    <row r="45510" spans="15:15" x14ac:dyDescent="0.3">
      <c r="O45510" s="1"/>
    </row>
    <row r="45511" spans="15:15" x14ac:dyDescent="0.3">
      <c r="O45511" s="1"/>
    </row>
    <row r="45512" spans="15:15" x14ac:dyDescent="0.3">
      <c r="O45512" s="1"/>
    </row>
    <row r="45513" spans="15:15" x14ac:dyDescent="0.3">
      <c r="O45513" s="1"/>
    </row>
    <row r="45514" spans="15:15" x14ac:dyDescent="0.3">
      <c r="O45514" s="1"/>
    </row>
    <row r="45515" spans="15:15" x14ac:dyDescent="0.3">
      <c r="O45515" s="1"/>
    </row>
    <row r="45516" spans="15:15" x14ac:dyDescent="0.3">
      <c r="O45516" s="1"/>
    </row>
    <row r="45517" spans="15:15" x14ac:dyDescent="0.3">
      <c r="O45517" s="1"/>
    </row>
    <row r="45518" spans="15:15" x14ac:dyDescent="0.3">
      <c r="O45518" s="1"/>
    </row>
    <row r="45519" spans="15:15" x14ac:dyDescent="0.3">
      <c r="O45519" s="1"/>
    </row>
    <row r="45520" spans="15:15" x14ac:dyDescent="0.3">
      <c r="O45520" s="1"/>
    </row>
    <row r="45521" spans="15:15" x14ac:dyDescent="0.3">
      <c r="O45521" s="1"/>
    </row>
    <row r="45522" spans="15:15" x14ac:dyDescent="0.3">
      <c r="O45522" s="1"/>
    </row>
    <row r="45523" spans="15:15" x14ac:dyDescent="0.3">
      <c r="O45523" s="1"/>
    </row>
    <row r="45524" spans="15:15" x14ac:dyDescent="0.3">
      <c r="O45524" s="1"/>
    </row>
    <row r="45525" spans="15:15" x14ac:dyDescent="0.3">
      <c r="O45525" s="1"/>
    </row>
    <row r="45526" spans="15:15" x14ac:dyDescent="0.3">
      <c r="O45526" s="1"/>
    </row>
    <row r="45527" spans="15:15" x14ac:dyDescent="0.3">
      <c r="O45527" s="1"/>
    </row>
    <row r="45528" spans="15:15" x14ac:dyDescent="0.3">
      <c r="O45528" s="1"/>
    </row>
    <row r="45529" spans="15:15" x14ac:dyDescent="0.3">
      <c r="O45529" s="1"/>
    </row>
    <row r="45530" spans="15:15" x14ac:dyDescent="0.3">
      <c r="O45530" s="1"/>
    </row>
    <row r="45531" spans="15:15" x14ac:dyDescent="0.3">
      <c r="O45531" s="1"/>
    </row>
    <row r="45532" spans="15:15" x14ac:dyDescent="0.3">
      <c r="O45532" s="1"/>
    </row>
    <row r="45533" spans="15:15" x14ac:dyDescent="0.3">
      <c r="O45533" s="1"/>
    </row>
    <row r="45534" spans="15:15" x14ac:dyDescent="0.3">
      <c r="O45534" s="1"/>
    </row>
    <row r="45535" spans="15:15" x14ac:dyDescent="0.3">
      <c r="O45535" s="1"/>
    </row>
    <row r="45536" spans="15:15" x14ac:dyDescent="0.3">
      <c r="O45536" s="1"/>
    </row>
    <row r="45537" spans="15:15" x14ac:dyDescent="0.3">
      <c r="O45537" s="1"/>
    </row>
    <row r="45538" spans="15:15" x14ac:dyDescent="0.3">
      <c r="O45538" s="1"/>
    </row>
    <row r="45539" spans="15:15" x14ac:dyDescent="0.3">
      <c r="O45539" s="1"/>
    </row>
    <row r="45540" spans="15:15" x14ac:dyDescent="0.3">
      <c r="O45540" s="1"/>
    </row>
    <row r="45541" spans="15:15" x14ac:dyDescent="0.3">
      <c r="O45541" s="1"/>
    </row>
    <row r="45542" spans="15:15" x14ac:dyDescent="0.3">
      <c r="O45542" s="1"/>
    </row>
    <row r="45543" spans="15:15" x14ac:dyDescent="0.3">
      <c r="O45543" s="1"/>
    </row>
    <row r="45544" spans="15:15" x14ac:dyDescent="0.3">
      <c r="O45544" s="1"/>
    </row>
    <row r="45545" spans="15:15" x14ac:dyDescent="0.3">
      <c r="O45545" s="1"/>
    </row>
    <row r="45546" spans="15:15" x14ac:dyDescent="0.3">
      <c r="O45546" s="1"/>
    </row>
    <row r="45547" spans="15:15" x14ac:dyDescent="0.3">
      <c r="O45547" s="1"/>
    </row>
    <row r="45548" spans="15:15" x14ac:dyDescent="0.3">
      <c r="O45548" s="1"/>
    </row>
    <row r="45549" spans="15:15" x14ac:dyDescent="0.3">
      <c r="O45549" s="1"/>
    </row>
    <row r="45550" spans="15:15" x14ac:dyDescent="0.3">
      <c r="O45550" s="1"/>
    </row>
    <row r="45551" spans="15:15" x14ac:dyDescent="0.3">
      <c r="O45551" s="1"/>
    </row>
    <row r="45552" spans="15:15" x14ac:dyDescent="0.3">
      <c r="O45552" s="1"/>
    </row>
    <row r="45553" spans="15:15" x14ac:dyDescent="0.3">
      <c r="O45553" s="1"/>
    </row>
    <row r="45554" spans="15:15" x14ac:dyDescent="0.3">
      <c r="O45554" s="1"/>
    </row>
    <row r="45555" spans="15:15" x14ac:dyDescent="0.3">
      <c r="O45555" s="1"/>
    </row>
    <row r="45556" spans="15:15" x14ac:dyDescent="0.3">
      <c r="O45556" s="1"/>
    </row>
    <row r="45557" spans="15:15" x14ac:dyDescent="0.3">
      <c r="O45557" s="1"/>
    </row>
    <row r="45558" spans="15:15" x14ac:dyDescent="0.3">
      <c r="O45558" s="1"/>
    </row>
    <row r="45559" spans="15:15" x14ac:dyDescent="0.3">
      <c r="O45559" s="1"/>
    </row>
    <row r="45560" spans="15:15" x14ac:dyDescent="0.3">
      <c r="O45560" s="1"/>
    </row>
    <row r="45561" spans="15:15" x14ac:dyDescent="0.3">
      <c r="O45561" s="1"/>
    </row>
    <row r="45562" spans="15:15" x14ac:dyDescent="0.3">
      <c r="O45562" s="1"/>
    </row>
    <row r="45563" spans="15:15" x14ac:dyDescent="0.3">
      <c r="O45563" s="1"/>
    </row>
    <row r="45564" spans="15:15" x14ac:dyDescent="0.3">
      <c r="O45564" s="1"/>
    </row>
    <row r="45565" spans="15:15" x14ac:dyDescent="0.3">
      <c r="O45565" s="1"/>
    </row>
    <row r="45566" spans="15:15" x14ac:dyDescent="0.3">
      <c r="O45566" s="1"/>
    </row>
    <row r="45567" spans="15:15" x14ac:dyDescent="0.3">
      <c r="O45567" s="1"/>
    </row>
    <row r="45568" spans="15:15" x14ac:dyDescent="0.3">
      <c r="O45568" s="1"/>
    </row>
    <row r="45569" spans="15:15" x14ac:dyDescent="0.3">
      <c r="O45569" s="1"/>
    </row>
    <row r="45570" spans="15:15" x14ac:dyDescent="0.3">
      <c r="O45570" s="1"/>
    </row>
    <row r="45571" spans="15:15" x14ac:dyDescent="0.3">
      <c r="O45571" s="1"/>
    </row>
    <row r="45572" spans="15:15" x14ac:dyDescent="0.3">
      <c r="O45572" s="1"/>
    </row>
    <row r="45573" spans="15:15" x14ac:dyDescent="0.3">
      <c r="O45573" s="1"/>
    </row>
    <row r="45574" spans="15:15" x14ac:dyDescent="0.3">
      <c r="O45574" s="1"/>
    </row>
    <row r="45575" spans="15:15" x14ac:dyDescent="0.3">
      <c r="O45575" s="1"/>
    </row>
    <row r="45576" spans="15:15" x14ac:dyDescent="0.3">
      <c r="O45576" s="1"/>
    </row>
    <row r="45577" spans="15:15" x14ac:dyDescent="0.3">
      <c r="O45577" s="1"/>
    </row>
    <row r="45578" spans="15:15" x14ac:dyDescent="0.3">
      <c r="O45578" s="1"/>
    </row>
    <row r="45579" spans="15:15" x14ac:dyDescent="0.3">
      <c r="O45579" s="1"/>
    </row>
    <row r="45580" spans="15:15" x14ac:dyDescent="0.3">
      <c r="O45580" s="1"/>
    </row>
    <row r="45581" spans="15:15" x14ac:dyDescent="0.3">
      <c r="O45581" s="1"/>
    </row>
    <row r="45582" spans="15:15" x14ac:dyDescent="0.3">
      <c r="O45582" s="1"/>
    </row>
    <row r="45583" spans="15:15" x14ac:dyDescent="0.3">
      <c r="O45583" s="1"/>
    </row>
    <row r="45584" spans="15:15" x14ac:dyDescent="0.3">
      <c r="O45584" s="1"/>
    </row>
    <row r="45585" spans="15:15" x14ac:dyDescent="0.3">
      <c r="O45585" s="1"/>
    </row>
    <row r="45586" spans="15:15" x14ac:dyDescent="0.3">
      <c r="O45586" s="1"/>
    </row>
    <row r="45587" spans="15:15" x14ac:dyDescent="0.3">
      <c r="O45587" s="1"/>
    </row>
    <row r="45588" spans="15:15" x14ac:dyDescent="0.3">
      <c r="O45588" s="1"/>
    </row>
    <row r="45589" spans="15:15" x14ac:dyDescent="0.3">
      <c r="O45589" s="1"/>
    </row>
    <row r="45590" spans="15:15" x14ac:dyDescent="0.3">
      <c r="O45590" s="1"/>
    </row>
    <row r="45591" spans="15:15" x14ac:dyDescent="0.3">
      <c r="O45591" s="1"/>
    </row>
    <row r="45592" spans="15:15" x14ac:dyDescent="0.3">
      <c r="O45592" s="1"/>
    </row>
    <row r="45593" spans="15:15" x14ac:dyDescent="0.3">
      <c r="O45593" s="1"/>
    </row>
    <row r="45594" spans="15:15" x14ac:dyDescent="0.3">
      <c r="O45594" s="1"/>
    </row>
    <row r="45595" spans="15:15" x14ac:dyDescent="0.3">
      <c r="O45595" s="1"/>
    </row>
    <row r="45596" spans="15:15" x14ac:dyDescent="0.3">
      <c r="O45596" s="1"/>
    </row>
    <row r="45597" spans="15:15" x14ac:dyDescent="0.3">
      <c r="O45597" s="1"/>
    </row>
    <row r="45598" spans="15:15" x14ac:dyDescent="0.3">
      <c r="O45598" s="1"/>
    </row>
    <row r="45599" spans="15:15" x14ac:dyDescent="0.3">
      <c r="O45599" s="1"/>
    </row>
    <row r="45600" spans="15:15" x14ac:dyDescent="0.3">
      <c r="O45600" s="1"/>
    </row>
    <row r="45601" spans="15:15" x14ac:dyDescent="0.3">
      <c r="O45601" s="1"/>
    </row>
    <row r="45602" spans="15:15" x14ac:dyDescent="0.3">
      <c r="O45602" s="1"/>
    </row>
    <row r="45603" spans="15:15" x14ac:dyDescent="0.3">
      <c r="O45603" s="1"/>
    </row>
    <row r="45604" spans="15:15" x14ac:dyDescent="0.3">
      <c r="O45604" s="1"/>
    </row>
    <row r="45605" spans="15:15" x14ac:dyDescent="0.3">
      <c r="O45605" s="1"/>
    </row>
    <row r="45606" spans="15:15" x14ac:dyDescent="0.3">
      <c r="O45606" s="1"/>
    </row>
    <row r="45607" spans="15:15" x14ac:dyDescent="0.3">
      <c r="O45607" s="1"/>
    </row>
    <row r="45608" spans="15:15" x14ac:dyDescent="0.3">
      <c r="O45608" s="1"/>
    </row>
    <row r="45609" spans="15:15" x14ac:dyDescent="0.3">
      <c r="O45609" s="1"/>
    </row>
    <row r="45610" spans="15:15" x14ac:dyDescent="0.3">
      <c r="O45610" s="1"/>
    </row>
    <row r="45611" spans="15:15" x14ac:dyDescent="0.3">
      <c r="O45611" s="1"/>
    </row>
    <row r="45612" spans="15:15" x14ac:dyDescent="0.3">
      <c r="O45612" s="1"/>
    </row>
    <row r="45613" spans="15:15" x14ac:dyDescent="0.3">
      <c r="O45613" s="1"/>
    </row>
    <row r="45614" spans="15:15" x14ac:dyDescent="0.3">
      <c r="O45614" s="1"/>
    </row>
    <row r="45615" spans="15:15" x14ac:dyDescent="0.3">
      <c r="O45615" s="1"/>
    </row>
    <row r="45616" spans="15:15" x14ac:dyDescent="0.3">
      <c r="O45616" s="1"/>
    </row>
    <row r="45617" spans="15:15" x14ac:dyDescent="0.3">
      <c r="O45617" s="1"/>
    </row>
    <row r="45618" spans="15:15" x14ac:dyDescent="0.3">
      <c r="O45618" s="1"/>
    </row>
    <row r="45619" spans="15:15" x14ac:dyDescent="0.3">
      <c r="O45619" s="1"/>
    </row>
    <row r="45620" spans="15:15" x14ac:dyDescent="0.3">
      <c r="O45620" s="1"/>
    </row>
    <row r="45621" spans="15:15" x14ac:dyDescent="0.3">
      <c r="O45621" s="1"/>
    </row>
    <row r="45622" spans="15:15" x14ac:dyDescent="0.3">
      <c r="O45622" s="1"/>
    </row>
    <row r="45623" spans="15:15" x14ac:dyDescent="0.3">
      <c r="O45623" s="1"/>
    </row>
    <row r="45624" spans="15:15" x14ac:dyDescent="0.3">
      <c r="O45624" s="1"/>
    </row>
    <row r="45625" spans="15:15" x14ac:dyDescent="0.3">
      <c r="O45625" s="1"/>
    </row>
    <row r="45626" spans="15:15" x14ac:dyDescent="0.3">
      <c r="O45626" s="1"/>
    </row>
    <row r="45627" spans="15:15" x14ac:dyDescent="0.3">
      <c r="O45627" s="1"/>
    </row>
    <row r="45628" spans="15:15" x14ac:dyDescent="0.3">
      <c r="O45628" s="1"/>
    </row>
    <row r="45629" spans="15:15" x14ac:dyDescent="0.3">
      <c r="O45629" s="1"/>
    </row>
    <row r="45630" spans="15:15" x14ac:dyDescent="0.3">
      <c r="O45630" s="1"/>
    </row>
    <row r="45631" spans="15:15" x14ac:dyDescent="0.3">
      <c r="O45631" s="1"/>
    </row>
    <row r="45632" spans="15:15" x14ac:dyDescent="0.3">
      <c r="O45632" s="1"/>
    </row>
    <row r="45633" spans="15:15" x14ac:dyDescent="0.3">
      <c r="O45633" s="1"/>
    </row>
    <row r="45634" spans="15:15" x14ac:dyDescent="0.3">
      <c r="O45634" s="1"/>
    </row>
    <row r="45635" spans="15:15" x14ac:dyDescent="0.3">
      <c r="O45635" s="1"/>
    </row>
    <row r="45636" spans="15:15" x14ac:dyDescent="0.3">
      <c r="O45636" s="1"/>
    </row>
    <row r="45637" spans="15:15" x14ac:dyDescent="0.3">
      <c r="O45637" s="1"/>
    </row>
    <row r="45638" spans="15:15" x14ac:dyDescent="0.3">
      <c r="O45638" s="1"/>
    </row>
    <row r="45639" spans="15:15" x14ac:dyDescent="0.3">
      <c r="O45639" s="1"/>
    </row>
    <row r="45640" spans="15:15" x14ac:dyDescent="0.3">
      <c r="O45640" s="1"/>
    </row>
    <row r="45641" spans="15:15" x14ac:dyDescent="0.3">
      <c r="O45641" s="1"/>
    </row>
    <row r="45642" spans="15:15" x14ac:dyDescent="0.3">
      <c r="O45642" s="1"/>
    </row>
    <row r="45643" spans="15:15" x14ac:dyDescent="0.3">
      <c r="O45643" s="1"/>
    </row>
    <row r="45644" spans="15:15" x14ac:dyDescent="0.3">
      <c r="O45644" s="1"/>
    </row>
    <row r="45645" spans="15:15" x14ac:dyDescent="0.3">
      <c r="O45645" s="1"/>
    </row>
    <row r="45646" spans="15:15" x14ac:dyDescent="0.3">
      <c r="O45646" s="1"/>
    </row>
    <row r="45647" spans="15:15" x14ac:dyDescent="0.3">
      <c r="O45647" s="1"/>
    </row>
    <row r="45648" spans="15:15" x14ac:dyDescent="0.3">
      <c r="O45648" s="1"/>
    </row>
    <row r="45649" spans="15:15" x14ac:dyDescent="0.3">
      <c r="O45649" s="1"/>
    </row>
    <row r="45650" spans="15:15" x14ac:dyDescent="0.3">
      <c r="O45650" s="1"/>
    </row>
    <row r="45651" spans="15:15" x14ac:dyDescent="0.3">
      <c r="O45651" s="1"/>
    </row>
    <row r="45652" spans="15:15" x14ac:dyDescent="0.3">
      <c r="O45652" s="1"/>
    </row>
    <row r="45653" spans="15:15" x14ac:dyDescent="0.3">
      <c r="O45653" s="1"/>
    </row>
    <row r="45654" spans="15:15" x14ac:dyDescent="0.3">
      <c r="O45654" s="1"/>
    </row>
    <row r="45655" spans="15:15" x14ac:dyDescent="0.3">
      <c r="O45655" s="1"/>
    </row>
    <row r="45656" spans="15:15" x14ac:dyDescent="0.3">
      <c r="O45656" s="1"/>
    </row>
    <row r="45657" spans="15:15" x14ac:dyDescent="0.3">
      <c r="O45657" s="1"/>
    </row>
    <row r="45658" spans="15:15" x14ac:dyDescent="0.3">
      <c r="O45658" s="1"/>
    </row>
    <row r="45659" spans="15:15" x14ac:dyDescent="0.3">
      <c r="O45659" s="1"/>
    </row>
    <row r="45660" spans="15:15" x14ac:dyDescent="0.3">
      <c r="O45660" s="1"/>
    </row>
    <row r="45661" spans="15:15" x14ac:dyDescent="0.3">
      <c r="O45661" s="1"/>
    </row>
    <row r="45662" spans="15:15" x14ac:dyDescent="0.3">
      <c r="O45662" s="1"/>
    </row>
    <row r="45663" spans="15:15" x14ac:dyDescent="0.3">
      <c r="O45663" s="1"/>
    </row>
    <row r="45664" spans="15:15" x14ac:dyDescent="0.3">
      <c r="O45664" s="1"/>
    </row>
    <row r="45665" spans="15:15" x14ac:dyDescent="0.3">
      <c r="O45665" s="1"/>
    </row>
    <row r="45666" spans="15:15" x14ac:dyDescent="0.3">
      <c r="O45666" s="1"/>
    </row>
    <row r="45667" spans="15:15" x14ac:dyDescent="0.3">
      <c r="O45667" s="1"/>
    </row>
    <row r="45668" spans="15:15" x14ac:dyDescent="0.3">
      <c r="O45668" s="1"/>
    </row>
    <row r="45669" spans="15:15" x14ac:dyDescent="0.3">
      <c r="O45669" s="1"/>
    </row>
    <row r="45670" spans="15:15" x14ac:dyDescent="0.3">
      <c r="O45670" s="1"/>
    </row>
    <row r="45671" spans="15:15" x14ac:dyDescent="0.3">
      <c r="O45671" s="1"/>
    </row>
    <row r="45672" spans="15:15" x14ac:dyDescent="0.3">
      <c r="O45672" s="1"/>
    </row>
    <row r="45673" spans="15:15" x14ac:dyDescent="0.3">
      <c r="O45673" s="1"/>
    </row>
    <row r="45674" spans="15:15" x14ac:dyDescent="0.3">
      <c r="O45674" s="1"/>
    </row>
    <row r="45675" spans="15:15" x14ac:dyDescent="0.3">
      <c r="O45675" s="1"/>
    </row>
    <row r="45676" spans="15:15" x14ac:dyDescent="0.3">
      <c r="O45676" s="1"/>
    </row>
    <row r="45677" spans="15:15" x14ac:dyDescent="0.3">
      <c r="O45677" s="1"/>
    </row>
    <row r="45678" spans="15:15" x14ac:dyDescent="0.3">
      <c r="O45678" s="1"/>
    </row>
    <row r="45679" spans="15:15" x14ac:dyDescent="0.3">
      <c r="O45679" s="1"/>
    </row>
    <row r="45680" spans="15:15" x14ac:dyDescent="0.3">
      <c r="O45680" s="1"/>
    </row>
    <row r="45681" spans="15:15" x14ac:dyDescent="0.3">
      <c r="O45681" s="1"/>
    </row>
    <row r="45682" spans="15:15" x14ac:dyDescent="0.3">
      <c r="O45682" s="1"/>
    </row>
    <row r="45683" spans="15:15" x14ac:dyDescent="0.3">
      <c r="O45683" s="1"/>
    </row>
    <row r="45684" spans="15:15" x14ac:dyDescent="0.3">
      <c r="O45684" s="1"/>
    </row>
    <row r="45685" spans="15:15" x14ac:dyDescent="0.3">
      <c r="O45685" s="1"/>
    </row>
    <row r="45686" spans="15:15" x14ac:dyDescent="0.3">
      <c r="O45686" s="1"/>
    </row>
    <row r="45687" spans="15:15" x14ac:dyDescent="0.3">
      <c r="O45687" s="1"/>
    </row>
    <row r="45688" spans="15:15" x14ac:dyDescent="0.3">
      <c r="O45688" s="1"/>
    </row>
    <row r="45689" spans="15:15" x14ac:dyDescent="0.3">
      <c r="O45689" s="1"/>
    </row>
    <row r="45690" spans="15:15" x14ac:dyDescent="0.3">
      <c r="O45690" s="1"/>
    </row>
    <row r="45691" spans="15:15" x14ac:dyDescent="0.3">
      <c r="O45691" s="1"/>
    </row>
    <row r="45692" spans="15:15" x14ac:dyDescent="0.3">
      <c r="O45692" s="1"/>
    </row>
    <row r="45693" spans="15:15" x14ac:dyDescent="0.3">
      <c r="O45693" s="1"/>
    </row>
    <row r="45694" spans="15:15" x14ac:dyDescent="0.3">
      <c r="O45694" s="1"/>
    </row>
    <row r="45695" spans="15:15" x14ac:dyDescent="0.3">
      <c r="O45695" s="1"/>
    </row>
    <row r="45696" spans="15:15" x14ac:dyDescent="0.3">
      <c r="O45696" s="1"/>
    </row>
    <row r="45697" spans="15:15" x14ac:dyDescent="0.3">
      <c r="O45697" s="1"/>
    </row>
    <row r="45698" spans="15:15" x14ac:dyDescent="0.3">
      <c r="O45698" s="1"/>
    </row>
    <row r="45699" spans="15:15" x14ac:dyDescent="0.3">
      <c r="O45699" s="1"/>
    </row>
    <row r="45700" spans="15:15" x14ac:dyDescent="0.3">
      <c r="O45700" s="1"/>
    </row>
    <row r="45701" spans="15:15" x14ac:dyDescent="0.3">
      <c r="O45701" s="1"/>
    </row>
    <row r="45702" spans="15:15" x14ac:dyDescent="0.3">
      <c r="O45702" s="1"/>
    </row>
    <row r="45703" spans="15:15" x14ac:dyDescent="0.3">
      <c r="O45703" s="1"/>
    </row>
    <row r="45704" spans="15:15" x14ac:dyDescent="0.3">
      <c r="O45704" s="1"/>
    </row>
    <row r="45705" spans="15:15" x14ac:dyDescent="0.3">
      <c r="O45705" s="1"/>
    </row>
    <row r="45706" spans="15:15" x14ac:dyDescent="0.3">
      <c r="O45706" s="1"/>
    </row>
    <row r="45707" spans="15:15" x14ac:dyDescent="0.3">
      <c r="O45707" s="1"/>
    </row>
    <row r="45708" spans="15:15" x14ac:dyDescent="0.3">
      <c r="O45708" s="1"/>
    </row>
    <row r="45709" spans="15:15" x14ac:dyDescent="0.3">
      <c r="O45709" s="1"/>
    </row>
    <row r="45710" spans="15:15" x14ac:dyDescent="0.3">
      <c r="O45710" s="1"/>
    </row>
    <row r="45711" spans="15:15" x14ac:dyDescent="0.3">
      <c r="O45711" s="1"/>
    </row>
    <row r="45712" spans="15:15" x14ac:dyDescent="0.3">
      <c r="O45712" s="1"/>
    </row>
    <row r="45713" spans="15:15" x14ac:dyDescent="0.3">
      <c r="O45713" s="1"/>
    </row>
    <row r="45714" spans="15:15" x14ac:dyDescent="0.3">
      <c r="O45714" s="1"/>
    </row>
    <row r="45715" spans="15:15" x14ac:dyDescent="0.3">
      <c r="O45715" s="1"/>
    </row>
    <row r="45716" spans="15:15" x14ac:dyDescent="0.3">
      <c r="O45716" s="1"/>
    </row>
    <row r="45717" spans="15:15" x14ac:dyDescent="0.3">
      <c r="O45717" s="1"/>
    </row>
    <row r="45718" spans="15:15" x14ac:dyDescent="0.3">
      <c r="O45718" s="1"/>
    </row>
    <row r="45719" spans="15:15" x14ac:dyDescent="0.3">
      <c r="O45719" s="1"/>
    </row>
    <row r="45720" spans="15:15" x14ac:dyDescent="0.3">
      <c r="O45720" s="1"/>
    </row>
    <row r="45721" spans="15:15" x14ac:dyDescent="0.3">
      <c r="O45721" s="1"/>
    </row>
    <row r="45722" spans="15:15" x14ac:dyDescent="0.3">
      <c r="O45722" s="1"/>
    </row>
    <row r="45723" spans="15:15" x14ac:dyDescent="0.3">
      <c r="O45723" s="1"/>
    </row>
    <row r="45724" spans="15:15" x14ac:dyDescent="0.3">
      <c r="O45724" s="1"/>
    </row>
    <row r="45725" spans="15:15" x14ac:dyDescent="0.3">
      <c r="O45725" s="1"/>
    </row>
    <row r="45726" spans="15:15" x14ac:dyDescent="0.3">
      <c r="O45726" s="1"/>
    </row>
    <row r="45727" spans="15:15" x14ac:dyDescent="0.3">
      <c r="O45727" s="1"/>
    </row>
    <row r="45728" spans="15:15" x14ac:dyDescent="0.3">
      <c r="O45728" s="1"/>
    </row>
    <row r="45729" spans="15:15" x14ac:dyDescent="0.3">
      <c r="O45729" s="1"/>
    </row>
    <row r="45730" spans="15:15" x14ac:dyDescent="0.3">
      <c r="O45730" s="1"/>
    </row>
    <row r="45731" spans="15:15" x14ac:dyDescent="0.3">
      <c r="O45731" s="1"/>
    </row>
    <row r="45732" spans="15:15" x14ac:dyDescent="0.3">
      <c r="O45732" s="1"/>
    </row>
    <row r="45733" spans="15:15" x14ac:dyDescent="0.3">
      <c r="O45733" s="1"/>
    </row>
    <row r="45734" spans="15:15" x14ac:dyDescent="0.3">
      <c r="O45734" s="1"/>
    </row>
    <row r="45735" spans="15:15" x14ac:dyDescent="0.3">
      <c r="O45735" s="1"/>
    </row>
    <row r="45736" spans="15:15" x14ac:dyDescent="0.3">
      <c r="O45736" s="1"/>
    </row>
    <row r="45737" spans="15:15" x14ac:dyDescent="0.3">
      <c r="O45737" s="1"/>
    </row>
    <row r="45738" spans="15:15" x14ac:dyDescent="0.3">
      <c r="O45738" s="1"/>
    </row>
    <row r="45739" spans="15:15" x14ac:dyDescent="0.3">
      <c r="O45739" s="1"/>
    </row>
    <row r="45740" spans="15:15" x14ac:dyDescent="0.3">
      <c r="O45740" s="1"/>
    </row>
    <row r="45741" spans="15:15" x14ac:dyDescent="0.3">
      <c r="O45741" s="1"/>
    </row>
    <row r="45742" spans="15:15" x14ac:dyDescent="0.3">
      <c r="O45742" s="1"/>
    </row>
    <row r="45743" spans="15:15" x14ac:dyDescent="0.3">
      <c r="O45743" s="1"/>
    </row>
    <row r="45744" spans="15:15" x14ac:dyDescent="0.3">
      <c r="O45744" s="1"/>
    </row>
    <row r="45745" spans="15:15" x14ac:dyDescent="0.3">
      <c r="O45745" s="1"/>
    </row>
    <row r="45746" spans="15:15" x14ac:dyDescent="0.3">
      <c r="O45746" s="1"/>
    </row>
    <row r="45747" spans="15:15" x14ac:dyDescent="0.3">
      <c r="O45747" s="1"/>
    </row>
    <row r="45748" spans="15:15" x14ac:dyDescent="0.3">
      <c r="O45748" s="1"/>
    </row>
    <row r="45749" spans="15:15" x14ac:dyDescent="0.3">
      <c r="O45749" s="1"/>
    </row>
    <row r="45750" spans="15:15" x14ac:dyDescent="0.3">
      <c r="O45750" s="1"/>
    </row>
    <row r="45751" spans="15:15" x14ac:dyDescent="0.3">
      <c r="O45751" s="1"/>
    </row>
    <row r="45752" spans="15:15" x14ac:dyDescent="0.3">
      <c r="O45752" s="1"/>
    </row>
    <row r="45753" spans="15:15" x14ac:dyDescent="0.3">
      <c r="O45753" s="1"/>
    </row>
    <row r="45754" spans="15:15" x14ac:dyDescent="0.3">
      <c r="O45754" s="1"/>
    </row>
    <row r="45755" spans="15:15" x14ac:dyDescent="0.3">
      <c r="O45755" s="1"/>
    </row>
    <row r="45756" spans="15:15" x14ac:dyDescent="0.3">
      <c r="O45756" s="1"/>
    </row>
    <row r="45757" spans="15:15" x14ac:dyDescent="0.3">
      <c r="O45757" s="1"/>
    </row>
    <row r="45758" spans="15:15" x14ac:dyDescent="0.3">
      <c r="O45758" s="1"/>
    </row>
    <row r="45759" spans="15:15" x14ac:dyDescent="0.3">
      <c r="O45759" s="1"/>
    </row>
    <row r="45760" spans="15:15" x14ac:dyDescent="0.3">
      <c r="O45760" s="1"/>
    </row>
    <row r="45761" spans="15:15" x14ac:dyDescent="0.3">
      <c r="O45761" s="1"/>
    </row>
    <row r="45762" spans="15:15" x14ac:dyDescent="0.3">
      <c r="O45762" s="1"/>
    </row>
    <row r="45763" spans="15:15" x14ac:dyDescent="0.3">
      <c r="O45763" s="1"/>
    </row>
    <row r="45764" spans="15:15" x14ac:dyDescent="0.3">
      <c r="O45764" s="1"/>
    </row>
    <row r="45765" spans="15:15" x14ac:dyDescent="0.3">
      <c r="O45765" s="1"/>
    </row>
    <row r="45766" spans="15:15" x14ac:dyDescent="0.3">
      <c r="O45766" s="1"/>
    </row>
    <row r="45767" spans="15:15" x14ac:dyDescent="0.3">
      <c r="O45767" s="1"/>
    </row>
    <row r="45768" spans="15:15" x14ac:dyDescent="0.3">
      <c r="O45768" s="1"/>
    </row>
    <row r="45769" spans="15:15" x14ac:dyDescent="0.3">
      <c r="O45769" s="1"/>
    </row>
    <row r="45770" spans="15:15" x14ac:dyDescent="0.3">
      <c r="O45770" s="1"/>
    </row>
    <row r="45771" spans="15:15" x14ac:dyDescent="0.3">
      <c r="O45771" s="1"/>
    </row>
    <row r="45772" spans="15:15" x14ac:dyDescent="0.3">
      <c r="O45772" s="1"/>
    </row>
    <row r="45773" spans="15:15" x14ac:dyDescent="0.3">
      <c r="O45773" s="1"/>
    </row>
    <row r="45774" spans="15:15" x14ac:dyDescent="0.3">
      <c r="O45774" s="1"/>
    </row>
    <row r="45775" spans="15:15" x14ac:dyDescent="0.3">
      <c r="O45775" s="1"/>
    </row>
    <row r="45776" spans="15:15" x14ac:dyDescent="0.3">
      <c r="O45776" s="1"/>
    </row>
    <row r="45777" spans="15:15" x14ac:dyDescent="0.3">
      <c r="O45777" s="1"/>
    </row>
    <row r="45778" spans="15:15" x14ac:dyDescent="0.3">
      <c r="O45778" s="1"/>
    </row>
    <row r="45779" spans="15:15" x14ac:dyDescent="0.3">
      <c r="O45779" s="1"/>
    </row>
    <row r="45780" spans="15:15" x14ac:dyDescent="0.3">
      <c r="O45780" s="1"/>
    </row>
    <row r="45781" spans="15:15" x14ac:dyDescent="0.3">
      <c r="O45781" s="1"/>
    </row>
    <row r="45782" spans="15:15" x14ac:dyDescent="0.3">
      <c r="O45782" s="1"/>
    </row>
    <row r="45783" spans="15:15" x14ac:dyDescent="0.3">
      <c r="O45783" s="1"/>
    </row>
    <row r="45784" spans="15:15" x14ac:dyDescent="0.3">
      <c r="O45784" s="1"/>
    </row>
    <row r="45785" spans="15:15" x14ac:dyDescent="0.3">
      <c r="O45785" s="1"/>
    </row>
    <row r="45786" spans="15:15" x14ac:dyDescent="0.3">
      <c r="O45786" s="1"/>
    </row>
    <row r="45787" spans="15:15" x14ac:dyDescent="0.3">
      <c r="O45787" s="1"/>
    </row>
    <row r="45788" spans="15:15" x14ac:dyDescent="0.3">
      <c r="O45788" s="1"/>
    </row>
    <row r="45789" spans="15:15" x14ac:dyDescent="0.3">
      <c r="O45789" s="1"/>
    </row>
    <row r="45790" spans="15:15" x14ac:dyDescent="0.3">
      <c r="O45790" s="1"/>
    </row>
    <row r="45791" spans="15:15" x14ac:dyDescent="0.3">
      <c r="O45791" s="1"/>
    </row>
    <row r="45792" spans="15:15" x14ac:dyDescent="0.3">
      <c r="O45792" s="1"/>
    </row>
    <row r="45793" spans="15:15" x14ac:dyDescent="0.3">
      <c r="O45793" s="1"/>
    </row>
    <row r="45794" spans="15:15" x14ac:dyDescent="0.3">
      <c r="O45794" s="1"/>
    </row>
    <row r="45795" spans="15:15" x14ac:dyDescent="0.3">
      <c r="O45795" s="1"/>
    </row>
    <row r="45796" spans="15:15" x14ac:dyDescent="0.3">
      <c r="O45796" s="1"/>
    </row>
    <row r="45797" spans="15:15" x14ac:dyDescent="0.3">
      <c r="O45797" s="1"/>
    </row>
    <row r="45798" spans="15:15" x14ac:dyDescent="0.3">
      <c r="O45798" s="1"/>
    </row>
    <row r="45799" spans="15:15" x14ac:dyDescent="0.3">
      <c r="O45799" s="1"/>
    </row>
    <row r="45800" spans="15:15" x14ac:dyDescent="0.3">
      <c r="O45800" s="1"/>
    </row>
    <row r="45801" spans="15:15" x14ac:dyDescent="0.3">
      <c r="O45801" s="1"/>
    </row>
    <row r="45802" spans="15:15" x14ac:dyDescent="0.3">
      <c r="O45802" s="1"/>
    </row>
    <row r="45803" spans="15:15" x14ac:dyDescent="0.3">
      <c r="O45803" s="1"/>
    </row>
    <row r="45804" spans="15:15" x14ac:dyDescent="0.3">
      <c r="O45804" s="1"/>
    </row>
    <row r="45805" spans="15:15" x14ac:dyDescent="0.3">
      <c r="O45805" s="1"/>
    </row>
    <row r="45806" spans="15:15" x14ac:dyDescent="0.3">
      <c r="O45806" s="1"/>
    </row>
    <row r="45807" spans="15:15" x14ac:dyDescent="0.3">
      <c r="O45807" s="1"/>
    </row>
    <row r="45808" spans="15:15" x14ac:dyDescent="0.3">
      <c r="O45808" s="1"/>
    </row>
    <row r="45809" spans="15:15" x14ac:dyDescent="0.3">
      <c r="O45809" s="1"/>
    </row>
    <row r="45810" spans="15:15" x14ac:dyDescent="0.3">
      <c r="O45810" s="1"/>
    </row>
    <row r="45811" spans="15:15" x14ac:dyDescent="0.3">
      <c r="O45811" s="1"/>
    </row>
    <row r="45812" spans="15:15" x14ac:dyDescent="0.3">
      <c r="O45812" s="1"/>
    </row>
    <row r="45813" spans="15:15" x14ac:dyDescent="0.3">
      <c r="O45813" s="1"/>
    </row>
    <row r="45814" spans="15:15" x14ac:dyDescent="0.3">
      <c r="O45814" s="1"/>
    </row>
    <row r="45815" spans="15:15" x14ac:dyDescent="0.3">
      <c r="O45815" s="1"/>
    </row>
    <row r="45816" spans="15:15" x14ac:dyDescent="0.3">
      <c r="O45816" s="1"/>
    </row>
    <row r="45817" spans="15:15" x14ac:dyDescent="0.3">
      <c r="O45817" s="1"/>
    </row>
    <row r="45818" spans="15:15" x14ac:dyDescent="0.3">
      <c r="O45818" s="1"/>
    </row>
    <row r="45819" spans="15:15" x14ac:dyDescent="0.3">
      <c r="O45819" s="1"/>
    </row>
    <row r="45820" spans="15:15" x14ac:dyDescent="0.3">
      <c r="O45820" s="1"/>
    </row>
    <row r="45821" spans="15:15" x14ac:dyDescent="0.3">
      <c r="O45821" s="1"/>
    </row>
    <row r="45822" spans="15:15" x14ac:dyDescent="0.3">
      <c r="O45822" s="1"/>
    </row>
    <row r="45823" spans="15:15" x14ac:dyDescent="0.3">
      <c r="O45823" s="1"/>
    </row>
    <row r="45824" spans="15:15" x14ac:dyDescent="0.3">
      <c r="O45824" s="1"/>
    </row>
    <row r="45825" spans="15:15" x14ac:dyDescent="0.3">
      <c r="O45825" s="1"/>
    </row>
    <row r="45826" spans="15:15" x14ac:dyDescent="0.3">
      <c r="O45826" s="1"/>
    </row>
    <row r="45827" spans="15:15" x14ac:dyDescent="0.3">
      <c r="O45827" s="1"/>
    </row>
    <row r="45828" spans="15:15" x14ac:dyDescent="0.3">
      <c r="O45828" s="1"/>
    </row>
    <row r="45829" spans="15:15" x14ac:dyDescent="0.3">
      <c r="O45829" s="1"/>
    </row>
    <row r="45830" spans="15:15" x14ac:dyDescent="0.3">
      <c r="O45830" s="1"/>
    </row>
    <row r="45831" spans="15:15" x14ac:dyDescent="0.3">
      <c r="O45831" s="1"/>
    </row>
    <row r="45832" spans="15:15" x14ac:dyDescent="0.3">
      <c r="O45832" s="1"/>
    </row>
    <row r="45833" spans="15:15" x14ac:dyDescent="0.3">
      <c r="O45833" s="1"/>
    </row>
    <row r="45834" spans="15:15" x14ac:dyDescent="0.3">
      <c r="O45834" s="1"/>
    </row>
    <row r="45835" spans="15:15" x14ac:dyDescent="0.3">
      <c r="O45835" s="1"/>
    </row>
    <row r="45836" spans="15:15" x14ac:dyDescent="0.3">
      <c r="O45836" s="1"/>
    </row>
    <row r="45837" spans="15:15" x14ac:dyDescent="0.3">
      <c r="O45837" s="1"/>
    </row>
    <row r="45838" spans="15:15" x14ac:dyDescent="0.3">
      <c r="O45838" s="1"/>
    </row>
    <row r="45839" spans="15:15" x14ac:dyDescent="0.3">
      <c r="O45839" s="1"/>
    </row>
    <row r="45840" spans="15:15" x14ac:dyDescent="0.3">
      <c r="O45840" s="1"/>
    </row>
    <row r="45841" spans="15:15" x14ac:dyDescent="0.3">
      <c r="O45841" s="1"/>
    </row>
    <row r="45842" spans="15:15" x14ac:dyDescent="0.3">
      <c r="O45842" s="1"/>
    </row>
    <row r="45843" spans="15:15" x14ac:dyDescent="0.3">
      <c r="O45843" s="1"/>
    </row>
    <row r="45844" spans="15:15" x14ac:dyDescent="0.3">
      <c r="O45844" s="1"/>
    </row>
    <row r="45845" spans="15:15" x14ac:dyDescent="0.3">
      <c r="O45845" s="1"/>
    </row>
    <row r="45846" spans="15:15" x14ac:dyDescent="0.3">
      <c r="O45846" s="1"/>
    </row>
    <row r="45847" spans="15:15" x14ac:dyDescent="0.3">
      <c r="O45847" s="1"/>
    </row>
    <row r="45848" spans="15:15" x14ac:dyDescent="0.3">
      <c r="O45848" s="1"/>
    </row>
    <row r="45849" spans="15:15" x14ac:dyDescent="0.3">
      <c r="O45849" s="1"/>
    </row>
    <row r="45850" spans="15:15" x14ac:dyDescent="0.3">
      <c r="O45850" s="1"/>
    </row>
    <row r="45851" spans="15:15" x14ac:dyDescent="0.3">
      <c r="O45851" s="1"/>
    </row>
    <row r="45852" spans="15:15" x14ac:dyDescent="0.3">
      <c r="O45852" s="1"/>
    </row>
    <row r="45853" spans="15:15" x14ac:dyDescent="0.3">
      <c r="O45853" s="1"/>
    </row>
    <row r="45854" spans="15:15" x14ac:dyDescent="0.3">
      <c r="O45854" s="1"/>
    </row>
    <row r="45855" spans="15:15" x14ac:dyDescent="0.3">
      <c r="O45855" s="1"/>
    </row>
    <row r="45856" spans="15:15" x14ac:dyDescent="0.3">
      <c r="O45856" s="1"/>
    </row>
    <row r="45857" spans="15:15" x14ac:dyDescent="0.3">
      <c r="O45857" s="1"/>
    </row>
    <row r="45858" spans="15:15" x14ac:dyDescent="0.3">
      <c r="O45858" s="1"/>
    </row>
    <row r="45859" spans="15:15" x14ac:dyDescent="0.3">
      <c r="O45859" s="1"/>
    </row>
    <row r="45860" spans="15:15" x14ac:dyDescent="0.3">
      <c r="O45860" s="1"/>
    </row>
    <row r="45861" spans="15:15" x14ac:dyDescent="0.3">
      <c r="O45861" s="1"/>
    </row>
    <row r="45862" spans="15:15" x14ac:dyDescent="0.3">
      <c r="O45862" s="1"/>
    </row>
    <row r="45863" spans="15:15" x14ac:dyDescent="0.3">
      <c r="O45863" s="1"/>
    </row>
    <row r="45864" spans="15:15" x14ac:dyDescent="0.3">
      <c r="O45864" s="1"/>
    </row>
    <row r="45865" spans="15:15" x14ac:dyDescent="0.3">
      <c r="O45865" s="1"/>
    </row>
    <row r="45866" spans="15:15" x14ac:dyDescent="0.3">
      <c r="O45866" s="1"/>
    </row>
    <row r="45867" spans="15:15" x14ac:dyDescent="0.3">
      <c r="O45867" s="1"/>
    </row>
    <row r="45868" spans="15:15" x14ac:dyDescent="0.3">
      <c r="O45868" s="1"/>
    </row>
    <row r="45869" spans="15:15" x14ac:dyDescent="0.3">
      <c r="O45869" s="1"/>
    </row>
    <row r="45870" spans="15:15" x14ac:dyDescent="0.3">
      <c r="O45870" s="1"/>
    </row>
    <row r="45871" spans="15:15" x14ac:dyDescent="0.3">
      <c r="O45871" s="1"/>
    </row>
    <row r="45872" spans="15:15" x14ac:dyDescent="0.3">
      <c r="O45872" s="1"/>
    </row>
    <row r="45873" spans="15:15" x14ac:dyDescent="0.3">
      <c r="O45873" s="1"/>
    </row>
    <row r="45874" spans="15:15" x14ac:dyDescent="0.3">
      <c r="O45874" s="1"/>
    </row>
    <row r="45875" spans="15:15" x14ac:dyDescent="0.3">
      <c r="O45875" s="1"/>
    </row>
    <row r="45876" spans="15:15" x14ac:dyDescent="0.3">
      <c r="O45876" s="1"/>
    </row>
    <row r="45877" spans="15:15" x14ac:dyDescent="0.3">
      <c r="O45877" s="1"/>
    </row>
    <row r="45878" spans="15:15" x14ac:dyDescent="0.3">
      <c r="O45878" s="1"/>
    </row>
    <row r="45879" spans="15:15" x14ac:dyDescent="0.3">
      <c r="O45879" s="1"/>
    </row>
    <row r="45880" spans="15:15" x14ac:dyDescent="0.3">
      <c r="O45880" s="1"/>
    </row>
    <row r="45881" spans="15:15" x14ac:dyDescent="0.3">
      <c r="O45881" s="1"/>
    </row>
    <row r="45882" spans="15:15" x14ac:dyDescent="0.3">
      <c r="O45882" s="1"/>
    </row>
    <row r="45883" spans="15:15" x14ac:dyDescent="0.3">
      <c r="O45883" s="1"/>
    </row>
    <row r="45884" spans="15:15" x14ac:dyDescent="0.3">
      <c r="O45884" s="1"/>
    </row>
    <row r="45885" spans="15:15" x14ac:dyDescent="0.3">
      <c r="O45885" s="1"/>
    </row>
    <row r="45886" spans="15:15" x14ac:dyDescent="0.3">
      <c r="O45886" s="1"/>
    </row>
    <row r="45887" spans="15:15" x14ac:dyDescent="0.3">
      <c r="O45887" s="1"/>
    </row>
    <row r="45888" spans="15:15" x14ac:dyDescent="0.3">
      <c r="O45888" s="1"/>
    </row>
    <row r="45889" spans="15:15" x14ac:dyDescent="0.3">
      <c r="O45889" s="1"/>
    </row>
    <row r="45890" spans="15:15" x14ac:dyDescent="0.3">
      <c r="O45890" s="1"/>
    </row>
    <row r="45891" spans="15:15" x14ac:dyDescent="0.3">
      <c r="O45891" s="1"/>
    </row>
    <row r="45892" spans="15:15" x14ac:dyDescent="0.3">
      <c r="O45892" s="1"/>
    </row>
    <row r="45893" spans="15:15" x14ac:dyDescent="0.3">
      <c r="O45893" s="1"/>
    </row>
    <row r="45894" spans="15:15" x14ac:dyDescent="0.3">
      <c r="O45894" s="1"/>
    </row>
    <row r="45895" spans="15:15" x14ac:dyDescent="0.3">
      <c r="O45895" s="1"/>
    </row>
    <row r="45896" spans="15:15" x14ac:dyDescent="0.3">
      <c r="O45896" s="1"/>
    </row>
    <row r="45897" spans="15:15" x14ac:dyDescent="0.3">
      <c r="O45897" s="1"/>
    </row>
    <row r="45898" spans="15:15" x14ac:dyDescent="0.3">
      <c r="O45898" s="1"/>
    </row>
    <row r="45899" spans="15:15" x14ac:dyDescent="0.3">
      <c r="O45899" s="1"/>
    </row>
    <row r="45900" spans="15:15" x14ac:dyDescent="0.3">
      <c r="O45900" s="1"/>
    </row>
    <row r="45901" spans="15:15" x14ac:dyDescent="0.3">
      <c r="O45901" s="1"/>
    </row>
    <row r="45902" spans="15:15" x14ac:dyDescent="0.3">
      <c r="O45902" s="1"/>
    </row>
    <row r="45903" spans="15:15" x14ac:dyDescent="0.3">
      <c r="O45903" s="1"/>
    </row>
    <row r="45904" spans="15:15" x14ac:dyDescent="0.3">
      <c r="O45904" s="1"/>
    </row>
    <row r="45905" spans="15:15" x14ac:dyDescent="0.3">
      <c r="O45905" s="1"/>
    </row>
    <row r="45906" spans="15:15" x14ac:dyDescent="0.3">
      <c r="O45906" s="1"/>
    </row>
    <row r="45907" spans="15:15" x14ac:dyDescent="0.3">
      <c r="O45907" s="1"/>
    </row>
    <row r="45908" spans="15:15" x14ac:dyDescent="0.3">
      <c r="O45908" s="1"/>
    </row>
    <row r="45909" spans="15:15" x14ac:dyDescent="0.3">
      <c r="O45909" s="1"/>
    </row>
    <row r="45910" spans="15:15" x14ac:dyDescent="0.3">
      <c r="O45910" s="1"/>
    </row>
    <row r="45911" spans="15:15" x14ac:dyDescent="0.3">
      <c r="O45911" s="1"/>
    </row>
    <row r="45912" spans="15:15" x14ac:dyDescent="0.3">
      <c r="O45912" s="1"/>
    </row>
    <row r="45913" spans="15:15" x14ac:dyDescent="0.3">
      <c r="O45913" s="1"/>
    </row>
    <row r="45914" spans="15:15" x14ac:dyDescent="0.3">
      <c r="O45914" s="1"/>
    </row>
    <row r="45915" spans="15:15" x14ac:dyDescent="0.3">
      <c r="O45915" s="1"/>
    </row>
    <row r="45916" spans="15:15" x14ac:dyDescent="0.3">
      <c r="O45916" s="1"/>
    </row>
    <row r="45917" spans="15:15" x14ac:dyDescent="0.3">
      <c r="O45917" s="1"/>
    </row>
    <row r="45918" spans="15:15" x14ac:dyDescent="0.3">
      <c r="O45918" s="1"/>
    </row>
    <row r="45919" spans="15:15" x14ac:dyDescent="0.3">
      <c r="O45919" s="1"/>
    </row>
    <row r="45920" spans="15:15" x14ac:dyDescent="0.3">
      <c r="O45920" s="1"/>
    </row>
    <row r="45921" spans="15:15" x14ac:dyDescent="0.3">
      <c r="O45921" s="1"/>
    </row>
    <row r="45922" spans="15:15" x14ac:dyDescent="0.3">
      <c r="O45922" s="1"/>
    </row>
    <row r="45923" spans="15:15" x14ac:dyDescent="0.3">
      <c r="O45923" s="1"/>
    </row>
    <row r="45924" spans="15:15" x14ac:dyDescent="0.3">
      <c r="O45924" s="1"/>
    </row>
    <row r="45925" spans="15:15" x14ac:dyDescent="0.3">
      <c r="O45925" s="1"/>
    </row>
    <row r="45926" spans="15:15" x14ac:dyDescent="0.3">
      <c r="O45926" s="1"/>
    </row>
    <row r="45927" spans="15:15" x14ac:dyDescent="0.3">
      <c r="O45927" s="1"/>
    </row>
    <row r="45928" spans="15:15" x14ac:dyDescent="0.3">
      <c r="O45928" s="1"/>
    </row>
    <row r="45929" spans="15:15" x14ac:dyDescent="0.3">
      <c r="O45929" s="1"/>
    </row>
    <row r="45930" spans="15:15" x14ac:dyDescent="0.3">
      <c r="O45930" s="1"/>
    </row>
    <row r="45931" spans="15:15" x14ac:dyDescent="0.3">
      <c r="O45931" s="1"/>
    </row>
    <row r="45932" spans="15:15" x14ac:dyDescent="0.3">
      <c r="O45932" s="1"/>
    </row>
    <row r="45933" spans="15:15" x14ac:dyDescent="0.3">
      <c r="O45933" s="1"/>
    </row>
    <row r="45934" spans="15:15" x14ac:dyDescent="0.3">
      <c r="O45934" s="1"/>
    </row>
    <row r="45935" spans="15:15" x14ac:dyDescent="0.3">
      <c r="O45935" s="1"/>
    </row>
    <row r="45936" spans="15:15" x14ac:dyDescent="0.3">
      <c r="O45936" s="1"/>
    </row>
    <row r="45937" spans="15:15" x14ac:dyDescent="0.3">
      <c r="O45937" s="1"/>
    </row>
    <row r="45938" spans="15:15" x14ac:dyDescent="0.3">
      <c r="O45938" s="1"/>
    </row>
    <row r="45939" spans="15:15" x14ac:dyDescent="0.3">
      <c r="O45939" s="1"/>
    </row>
    <row r="45940" spans="15:15" x14ac:dyDescent="0.3">
      <c r="O45940" s="1"/>
    </row>
    <row r="45941" spans="15:15" x14ac:dyDescent="0.3">
      <c r="O45941" s="1"/>
    </row>
    <row r="45942" spans="15:15" x14ac:dyDescent="0.3">
      <c r="O45942" s="1"/>
    </row>
    <row r="45943" spans="15:15" x14ac:dyDescent="0.3">
      <c r="O45943" s="1"/>
    </row>
    <row r="45944" spans="15:15" x14ac:dyDescent="0.3">
      <c r="O45944" s="1"/>
    </row>
    <row r="45945" spans="15:15" x14ac:dyDescent="0.3">
      <c r="O45945" s="1"/>
    </row>
    <row r="45946" spans="15:15" x14ac:dyDescent="0.3">
      <c r="O45946" s="1"/>
    </row>
    <row r="45947" spans="15:15" x14ac:dyDescent="0.3">
      <c r="O45947" s="1"/>
    </row>
    <row r="45948" spans="15:15" x14ac:dyDescent="0.3">
      <c r="O45948" s="1"/>
    </row>
    <row r="45949" spans="15:15" x14ac:dyDescent="0.3">
      <c r="O45949" s="1"/>
    </row>
    <row r="45950" spans="15:15" x14ac:dyDescent="0.3">
      <c r="O45950" s="1"/>
    </row>
    <row r="45951" spans="15:15" x14ac:dyDescent="0.3">
      <c r="O45951" s="1"/>
    </row>
    <row r="45952" spans="15:15" x14ac:dyDescent="0.3">
      <c r="O45952" s="1"/>
    </row>
    <row r="45953" spans="15:15" x14ac:dyDescent="0.3">
      <c r="O45953" s="1"/>
    </row>
    <row r="45954" spans="15:15" x14ac:dyDescent="0.3">
      <c r="O45954" s="1"/>
    </row>
    <row r="45955" spans="15:15" x14ac:dyDescent="0.3">
      <c r="O45955" s="1"/>
    </row>
    <row r="45956" spans="15:15" x14ac:dyDescent="0.3">
      <c r="O45956" s="1"/>
    </row>
    <row r="45957" spans="15:15" x14ac:dyDescent="0.3">
      <c r="O45957" s="1"/>
    </row>
    <row r="45958" spans="15:15" x14ac:dyDescent="0.3">
      <c r="O45958" s="1"/>
    </row>
    <row r="45959" spans="15:15" x14ac:dyDescent="0.3">
      <c r="O45959" s="1"/>
    </row>
    <row r="45960" spans="15:15" x14ac:dyDescent="0.3">
      <c r="O45960" s="1"/>
    </row>
    <row r="45961" spans="15:15" x14ac:dyDescent="0.3">
      <c r="O45961" s="1"/>
    </row>
    <row r="45962" spans="15:15" x14ac:dyDescent="0.3">
      <c r="O45962" s="1"/>
    </row>
    <row r="45963" spans="15:15" x14ac:dyDescent="0.3">
      <c r="O45963" s="1"/>
    </row>
    <row r="45964" spans="15:15" x14ac:dyDescent="0.3">
      <c r="O45964" s="1"/>
    </row>
    <row r="45965" spans="15:15" x14ac:dyDescent="0.3">
      <c r="O45965" s="1"/>
    </row>
    <row r="45966" spans="15:15" x14ac:dyDescent="0.3">
      <c r="O45966" s="1"/>
    </row>
    <row r="45967" spans="15:15" x14ac:dyDescent="0.3">
      <c r="O45967" s="1"/>
    </row>
    <row r="45968" spans="15:15" x14ac:dyDescent="0.3">
      <c r="O45968" s="1"/>
    </row>
    <row r="45969" spans="15:15" x14ac:dyDescent="0.3">
      <c r="O45969" s="1"/>
    </row>
    <row r="45970" spans="15:15" x14ac:dyDescent="0.3">
      <c r="O45970" s="1"/>
    </row>
    <row r="45971" spans="15:15" x14ac:dyDescent="0.3">
      <c r="O45971" s="1"/>
    </row>
    <row r="45972" spans="15:15" x14ac:dyDescent="0.3">
      <c r="O45972" s="1"/>
    </row>
    <row r="45973" spans="15:15" x14ac:dyDescent="0.3">
      <c r="O45973" s="1"/>
    </row>
    <row r="45974" spans="15:15" x14ac:dyDescent="0.3">
      <c r="O45974" s="1"/>
    </row>
    <row r="45975" spans="15:15" x14ac:dyDescent="0.3">
      <c r="O45975" s="1"/>
    </row>
    <row r="45976" spans="15:15" x14ac:dyDescent="0.3">
      <c r="O45976" s="1"/>
    </row>
    <row r="45977" spans="15:15" x14ac:dyDescent="0.3">
      <c r="O45977" s="1"/>
    </row>
    <row r="45978" spans="15:15" x14ac:dyDescent="0.3">
      <c r="O45978" s="1"/>
    </row>
    <row r="45979" spans="15:15" x14ac:dyDescent="0.3">
      <c r="O45979" s="1"/>
    </row>
    <row r="45980" spans="15:15" x14ac:dyDescent="0.3">
      <c r="O45980" s="1"/>
    </row>
    <row r="45981" spans="15:15" x14ac:dyDescent="0.3">
      <c r="O45981" s="1"/>
    </row>
    <row r="45982" spans="15:15" x14ac:dyDescent="0.3">
      <c r="O45982" s="1"/>
    </row>
    <row r="45983" spans="15:15" x14ac:dyDescent="0.3">
      <c r="O45983" s="1"/>
    </row>
    <row r="45984" spans="15:15" x14ac:dyDescent="0.3">
      <c r="O45984" s="1"/>
    </row>
    <row r="45985" spans="15:15" x14ac:dyDescent="0.3">
      <c r="O45985" s="1"/>
    </row>
    <row r="45986" spans="15:15" x14ac:dyDescent="0.3">
      <c r="O45986" s="1"/>
    </row>
    <row r="45987" spans="15:15" x14ac:dyDescent="0.3">
      <c r="O45987" s="1"/>
    </row>
    <row r="45988" spans="15:15" x14ac:dyDescent="0.3">
      <c r="O45988" s="1"/>
    </row>
    <row r="45989" spans="15:15" x14ac:dyDescent="0.3">
      <c r="O45989" s="1"/>
    </row>
    <row r="45990" spans="15:15" x14ac:dyDescent="0.3">
      <c r="O45990" s="1"/>
    </row>
    <row r="45991" spans="15:15" x14ac:dyDescent="0.3">
      <c r="O45991" s="1"/>
    </row>
    <row r="45992" spans="15:15" x14ac:dyDescent="0.3">
      <c r="O45992" s="1"/>
    </row>
    <row r="45993" spans="15:15" x14ac:dyDescent="0.3">
      <c r="O45993" s="1"/>
    </row>
    <row r="45994" spans="15:15" x14ac:dyDescent="0.3">
      <c r="O45994" s="1"/>
    </row>
    <row r="45995" spans="15:15" x14ac:dyDescent="0.3">
      <c r="O45995" s="1"/>
    </row>
    <row r="45996" spans="15:15" x14ac:dyDescent="0.3">
      <c r="O45996" s="1"/>
    </row>
    <row r="45997" spans="15:15" x14ac:dyDescent="0.3">
      <c r="O45997" s="1"/>
    </row>
    <row r="45998" spans="15:15" x14ac:dyDescent="0.3">
      <c r="O45998" s="1"/>
    </row>
    <row r="45999" spans="15:15" x14ac:dyDescent="0.3">
      <c r="O45999" s="1"/>
    </row>
    <row r="46000" spans="15:15" x14ac:dyDescent="0.3">
      <c r="O46000" s="1"/>
    </row>
    <row r="46001" spans="15:15" x14ac:dyDescent="0.3">
      <c r="O46001" s="1"/>
    </row>
    <row r="46002" spans="15:15" x14ac:dyDescent="0.3">
      <c r="O46002" s="1"/>
    </row>
    <row r="46003" spans="15:15" x14ac:dyDescent="0.3">
      <c r="O46003" s="1"/>
    </row>
    <row r="46004" spans="15:15" x14ac:dyDescent="0.3">
      <c r="O46004" s="1"/>
    </row>
    <row r="46005" spans="15:15" x14ac:dyDescent="0.3">
      <c r="O46005" s="1"/>
    </row>
    <row r="46006" spans="15:15" x14ac:dyDescent="0.3">
      <c r="O46006" s="1"/>
    </row>
    <row r="46007" spans="15:15" x14ac:dyDescent="0.3">
      <c r="O46007" s="1"/>
    </row>
    <row r="46008" spans="15:15" x14ac:dyDescent="0.3">
      <c r="O46008" s="1"/>
    </row>
    <row r="46009" spans="15:15" x14ac:dyDescent="0.3">
      <c r="O46009" s="1"/>
    </row>
    <row r="46010" spans="15:15" x14ac:dyDescent="0.3">
      <c r="O46010" s="1"/>
    </row>
    <row r="46011" spans="15:15" x14ac:dyDescent="0.3">
      <c r="O46011" s="1"/>
    </row>
    <row r="46012" spans="15:15" x14ac:dyDescent="0.3">
      <c r="O46012" s="1"/>
    </row>
    <row r="46013" spans="15:15" x14ac:dyDescent="0.3">
      <c r="O46013" s="1"/>
    </row>
    <row r="46014" spans="15:15" x14ac:dyDescent="0.3">
      <c r="O46014" s="1"/>
    </row>
    <row r="46015" spans="15:15" x14ac:dyDescent="0.3">
      <c r="O46015" s="1"/>
    </row>
    <row r="46016" spans="15:15" x14ac:dyDescent="0.3">
      <c r="O46016" s="1"/>
    </row>
    <row r="46017" spans="15:15" x14ac:dyDescent="0.3">
      <c r="O46017" s="1"/>
    </row>
    <row r="46018" spans="15:15" x14ac:dyDescent="0.3">
      <c r="O46018" s="1"/>
    </row>
    <row r="46019" spans="15:15" x14ac:dyDescent="0.3">
      <c r="O46019" s="1"/>
    </row>
    <row r="46020" spans="15:15" x14ac:dyDescent="0.3">
      <c r="O46020" s="1"/>
    </row>
    <row r="46021" spans="15:15" x14ac:dyDescent="0.3">
      <c r="O46021" s="1"/>
    </row>
    <row r="46022" spans="15:15" x14ac:dyDescent="0.3">
      <c r="O46022" s="1"/>
    </row>
    <row r="46023" spans="15:15" x14ac:dyDescent="0.3">
      <c r="O46023" s="1"/>
    </row>
    <row r="46024" spans="15:15" x14ac:dyDescent="0.3">
      <c r="O46024" s="1"/>
    </row>
    <row r="46025" spans="15:15" x14ac:dyDescent="0.3">
      <c r="O46025" s="1"/>
    </row>
    <row r="46026" spans="15:15" x14ac:dyDescent="0.3">
      <c r="O46026" s="1"/>
    </row>
    <row r="46027" spans="15:15" x14ac:dyDescent="0.3">
      <c r="O46027" s="1"/>
    </row>
    <row r="46028" spans="15:15" x14ac:dyDescent="0.3">
      <c r="O46028" s="1"/>
    </row>
    <row r="46029" spans="15:15" x14ac:dyDescent="0.3">
      <c r="O46029" s="1"/>
    </row>
    <row r="46030" spans="15:15" x14ac:dyDescent="0.3">
      <c r="O46030" s="1"/>
    </row>
    <row r="46031" spans="15:15" x14ac:dyDescent="0.3">
      <c r="O46031" s="1"/>
    </row>
    <row r="46032" spans="15:15" x14ac:dyDescent="0.3">
      <c r="O46032" s="1"/>
    </row>
    <row r="46033" spans="15:15" x14ac:dyDescent="0.3">
      <c r="O46033" s="1"/>
    </row>
    <row r="46034" spans="15:15" x14ac:dyDescent="0.3">
      <c r="O46034" s="1"/>
    </row>
    <row r="46035" spans="15:15" x14ac:dyDescent="0.3">
      <c r="O46035" s="1"/>
    </row>
    <row r="46036" spans="15:15" x14ac:dyDescent="0.3">
      <c r="O46036" s="1"/>
    </row>
    <row r="46037" spans="15:15" x14ac:dyDescent="0.3">
      <c r="O46037" s="1"/>
    </row>
    <row r="46038" spans="15:15" x14ac:dyDescent="0.3">
      <c r="O46038" s="1"/>
    </row>
    <row r="46039" spans="15:15" x14ac:dyDescent="0.3">
      <c r="O46039" s="1"/>
    </row>
    <row r="46040" spans="15:15" x14ac:dyDescent="0.3">
      <c r="O46040" s="1"/>
    </row>
    <row r="46041" spans="15:15" x14ac:dyDescent="0.3">
      <c r="O46041" s="1"/>
    </row>
    <row r="46042" spans="15:15" x14ac:dyDescent="0.3">
      <c r="O46042" s="1"/>
    </row>
    <row r="46043" spans="15:15" x14ac:dyDescent="0.3">
      <c r="O46043" s="1"/>
    </row>
    <row r="46044" spans="15:15" x14ac:dyDescent="0.3">
      <c r="O46044" s="1"/>
    </row>
    <row r="46045" spans="15:15" x14ac:dyDescent="0.3">
      <c r="O46045" s="1"/>
    </row>
    <row r="46046" spans="15:15" x14ac:dyDescent="0.3">
      <c r="O46046" s="1"/>
    </row>
    <row r="46047" spans="15:15" x14ac:dyDescent="0.3">
      <c r="O46047" s="1"/>
    </row>
    <row r="46048" spans="15:15" x14ac:dyDescent="0.3">
      <c r="O46048" s="1"/>
    </row>
    <row r="46049" spans="15:15" x14ac:dyDescent="0.3">
      <c r="O46049" s="1"/>
    </row>
    <row r="46050" spans="15:15" x14ac:dyDescent="0.3">
      <c r="O46050" s="1"/>
    </row>
    <row r="46051" spans="15:15" x14ac:dyDescent="0.3">
      <c r="O46051" s="1"/>
    </row>
    <row r="46052" spans="15:15" x14ac:dyDescent="0.3">
      <c r="O46052" s="1"/>
    </row>
    <row r="46053" spans="15:15" x14ac:dyDescent="0.3">
      <c r="O46053" s="1"/>
    </row>
    <row r="46054" spans="15:15" x14ac:dyDescent="0.3">
      <c r="O46054" s="1"/>
    </row>
    <row r="46055" spans="15:15" x14ac:dyDescent="0.3">
      <c r="O46055" s="1"/>
    </row>
    <row r="46056" spans="15:15" x14ac:dyDescent="0.3">
      <c r="O46056" s="1"/>
    </row>
    <row r="46057" spans="15:15" x14ac:dyDescent="0.3">
      <c r="O46057" s="1"/>
    </row>
    <row r="46058" spans="15:15" x14ac:dyDescent="0.3">
      <c r="O46058" s="1"/>
    </row>
    <row r="46059" spans="15:15" x14ac:dyDescent="0.3">
      <c r="O46059" s="1"/>
    </row>
    <row r="46060" spans="15:15" x14ac:dyDescent="0.3">
      <c r="O46060" s="1"/>
    </row>
    <row r="46061" spans="15:15" x14ac:dyDescent="0.3">
      <c r="O46061" s="1"/>
    </row>
    <row r="46062" spans="15:15" x14ac:dyDescent="0.3">
      <c r="O46062" s="1"/>
    </row>
    <row r="46063" spans="15:15" x14ac:dyDescent="0.3">
      <c r="O46063" s="1"/>
    </row>
    <row r="46064" spans="15:15" x14ac:dyDescent="0.3">
      <c r="O46064" s="1"/>
    </row>
    <row r="46065" spans="15:15" x14ac:dyDescent="0.3">
      <c r="O46065" s="1"/>
    </row>
    <row r="46066" spans="15:15" x14ac:dyDescent="0.3">
      <c r="O46066" s="1"/>
    </row>
    <row r="46067" spans="15:15" x14ac:dyDescent="0.3">
      <c r="O46067" s="1"/>
    </row>
    <row r="46068" spans="15:15" x14ac:dyDescent="0.3">
      <c r="O46068" s="1"/>
    </row>
    <row r="46069" spans="15:15" x14ac:dyDescent="0.3">
      <c r="O46069" s="1"/>
    </row>
    <row r="46070" spans="15:15" x14ac:dyDescent="0.3">
      <c r="O46070" s="1"/>
    </row>
    <row r="46071" spans="15:15" x14ac:dyDescent="0.3">
      <c r="O46071" s="1"/>
    </row>
    <row r="46072" spans="15:15" x14ac:dyDescent="0.3">
      <c r="O46072" s="1"/>
    </row>
    <row r="46073" spans="15:15" x14ac:dyDescent="0.3">
      <c r="O46073" s="1"/>
    </row>
    <row r="46074" spans="15:15" x14ac:dyDescent="0.3">
      <c r="O46074" s="1"/>
    </row>
    <row r="46075" spans="15:15" x14ac:dyDescent="0.3">
      <c r="O46075" s="1"/>
    </row>
    <row r="46076" spans="15:15" x14ac:dyDescent="0.3">
      <c r="O46076" s="1"/>
    </row>
    <row r="46077" spans="15:15" x14ac:dyDescent="0.3">
      <c r="O46077" s="1"/>
    </row>
    <row r="46078" spans="15:15" x14ac:dyDescent="0.3">
      <c r="O46078" s="1"/>
    </row>
    <row r="46079" spans="15:15" x14ac:dyDescent="0.3">
      <c r="O46079" s="1"/>
    </row>
    <row r="46080" spans="15:15" x14ac:dyDescent="0.3">
      <c r="O46080" s="1"/>
    </row>
    <row r="46081" spans="15:15" x14ac:dyDescent="0.3">
      <c r="O46081" s="1"/>
    </row>
    <row r="46082" spans="15:15" x14ac:dyDescent="0.3">
      <c r="O46082" s="1"/>
    </row>
    <row r="46083" spans="15:15" x14ac:dyDescent="0.3">
      <c r="O46083" s="1"/>
    </row>
    <row r="46084" spans="15:15" x14ac:dyDescent="0.3">
      <c r="O46084" s="1"/>
    </row>
    <row r="46085" spans="15:15" x14ac:dyDescent="0.3">
      <c r="O46085" s="1"/>
    </row>
    <row r="46086" spans="15:15" x14ac:dyDescent="0.3">
      <c r="O46086" s="1"/>
    </row>
    <row r="46087" spans="15:15" x14ac:dyDescent="0.3">
      <c r="O46087" s="1"/>
    </row>
    <row r="46088" spans="15:15" x14ac:dyDescent="0.3">
      <c r="O46088" s="1"/>
    </row>
    <row r="46089" spans="15:15" x14ac:dyDescent="0.3">
      <c r="O46089" s="1"/>
    </row>
    <row r="46090" spans="15:15" x14ac:dyDescent="0.3">
      <c r="O46090" s="1"/>
    </row>
    <row r="46091" spans="15:15" x14ac:dyDescent="0.3">
      <c r="O46091" s="1"/>
    </row>
    <row r="46092" spans="15:15" x14ac:dyDescent="0.3">
      <c r="O46092" s="1"/>
    </row>
    <row r="46093" spans="15:15" x14ac:dyDescent="0.3">
      <c r="O46093" s="1"/>
    </row>
    <row r="46094" spans="15:15" x14ac:dyDescent="0.3">
      <c r="O46094" s="1"/>
    </row>
    <row r="46095" spans="15:15" x14ac:dyDescent="0.3">
      <c r="O46095" s="1"/>
    </row>
    <row r="46096" spans="15:15" x14ac:dyDescent="0.3">
      <c r="O46096" s="1"/>
    </row>
    <row r="46097" spans="15:15" x14ac:dyDescent="0.3">
      <c r="O46097" s="1"/>
    </row>
    <row r="46098" spans="15:15" x14ac:dyDescent="0.3">
      <c r="O46098" s="1"/>
    </row>
    <row r="46099" spans="15:15" x14ac:dyDescent="0.3">
      <c r="O46099" s="1"/>
    </row>
    <row r="46100" spans="15:15" x14ac:dyDescent="0.3">
      <c r="O46100" s="1"/>
    </row>
    <row r="46101" spans="15:15" x14ac:dyDescent="0.3">
      <c r="O46101" s="1"/>
    </row>
    <row r="46102" spans="15:15" x14ac:dyDescent="0.3">
      <c r="O46102" s="1"/>
    </row>
    <row r="46103" spans="15:15" x14ac:dyDescent="0.3">
      <c r="O46103" s="1"/>
    </row>
    <row r="46104" spans="15:15" x14ac:dyDescent="0.3">
      <c r="O46104" s="1"/>
    </row>
    <row r="46105" spans="15:15" x14ac:dyDescent="0.3">
      <c r="O46105" s="1"/>
    </row>
    <row r="46106" spans="15:15" x14ac:dyDescent="0.3">
      <c r="O46106" s="1"/>
    </row>
    <row r="46107" spans="15:15" x14ac:dyDescent="0.3">
      <c r="O46107" s="1"/>
    </row>
    <row r="46108" spans="15:15" x14ac:dyDescent="0.3">
      <c r="O46108" s="1"/>
    </row>
    <row r="46109" spans="15:15" x14ac:dyDescent="0.3">
      <c r="O46109" s="1"/>
    </row>
    <row r="46110" spans="15:15" x14ac:dyDescent="0.3">
      <c r="O46110" s="1"/>
    </row>
    <row r="46111" spans="15:15" x14ac:dyDescent="0.3">
      <c r="O46111" s="1"/>
    </row>
    <row r="46112" spans="15:15" x14ac:dyDescent="0.3">
      <c r="O46112" s="1"/>
    </row>
    <row r="46113" spans="15:15" x14ac:dyDescent="0.3">
      <c r="O46113" s="1"/>
    </row>
    <row r="46114" spans="15:15" x14ac:dyDescent="0.3">
      <c r="O46114" s="1"/>
    </row>
    <row r="46115" spans="15:15" x14ac:dyDescent="0.3">
      <c r="O46115" s="1"/>
    </row>
    <row r="46116" spans="15:15" x14ac:dyDescent="0.3">
      <c r="O46116" s="1"/>
    </row>
    <row r="46117" spans="15:15" x14ac:dyDescent="0.3">
      <c r="O46117" s="1"/>
    </row>
    <row r="46118" spans="15:15" x14ac:dyDescent="0.3">
      <c r="O46118" s="1"/>
    </row>
    <row r="46119" spans="15:15" x14ac:dyDescent="0.3">
      <c r="O46119" s="1"/>
    </row>
    <row r="46120" spans="15:15" x14ac:dyDescent="0.3">
      <c r="O46120" s="1"/>
    </row>
    <row r="46121" spans="15:15" x14ac:dyDescent="0.3">
      <c r="O46121" s="1"/>
    </row>
    <row r="46122" spans="15:15" x14ac:dyDescent="0.3">
      <c r="O46122" s="1"/>
    </row>
    <row r="46123" spans="15:15" x14ac:dyDescent="0.3">
      <c r="O46123" s="1"/>
    </row>
    <row r="46124" spans="15:15" x14ac:dyDescent="0.3">
      <c r="O46124" s="1"/>
    </row>
    <row r="46125" spans="15:15" x14ac:dyDescent="0.3">
      <c r="O46125" s="1"/>
    </row>
    <row r="46126" spans="15:15" x14ac:dyDescent="0.3">
      <c r="O46126" s="1"/>
    </row>
    <row r="46127" spans="15:15" x14ac:dyDescent="0.3">
      <c r="O46127" s="1"/>
    </row>
    <row r="46128" spans="15:15" x14ac:dyDescent="0.3">
      <c r="O46128" s="1"/>
    </row>
    <row r="46129" spans="15:15" x14ac:dyDescent="0.3">
      <c r="O46129" s="1"/>
    </row>
    <row r="46130" spans="15:15" x14ac:dyDescent="0.3">
      <c r="O46130" s="1"/>
    </row>
    <row r="46131" spans="15:15" x14ac:dyDescent="0.3">
      <c r="O46131" s="1"/>
    </row>
    <row r="46132" spans="15:15" x14ac:dyDescent="0.3">
      <c r="O46132" s="1"/>
    </row>
    <row r="46133" spans="15:15" x14ac:dyDescent="0.3">
      <c r="O46133" s="1"/>
    </row>
    <row r="46134" spans="15:15" x14ac:dyDescent="0.3">
      <c r="O46134" s="1"/>
    </row>
    <row r="46135" spans="15:15" x14ac:dyDescent="0.3">
      <c r="O46135" s="1"/>
    </row>
    <row r="46136" spans="15:15" x14ac:dyDescent="0.3">
      <c r="O46136" s="1"/>
    </row>
    <row r="46137" spans="15:15" x14ac:dyDescent="0.3">
      <c r="O46137" s="1"/>
    </row>
    <row r="46138" spans="15:15" x14ac:dyDescent="0.3">
      <c r="O46138" s="1"/>
    </row>
    <row r="46139" spans="15:15" x14ac:dyDescent="0.3">
      <c r="O46139" s="1"/>
    </row>
    <row r="46140" spans="15:15" x14ac:dyDescent="0.3">
      <c r="O46140" s="1"/>
    </row>
    <row r="46141" spans="15:15" x14ac:dyDescent="0.3">
      <c r="O46141" s="1"/>
    </row>
    <row r="46142" spans="15:15" x14ac:dyDescent="0.3">
      <c r="O46142" s="1"/>
    </row>
    <row r="46143" spans="15:15" x14ac:dyDescent="0.3">
      <c r="O46143" s="1"/>
    </row>
    <row r="46144" spans="15:15" x14ac:dyDescent="0.3">
      <c r="O46144" s="1"/>
    </row>
    <row r="46145" spans="15:15" x14ac:dyDescent="0.3">
      <c r="O46145" s="1"/>
    </row>
    <row r="46146" spans="15:15" x14ac:dyDescent="0.3">
      <c r="O46146" s="1"/>
    </row>
    <row r="46147" spans="15:15" x14ac:dyDescent="0.3">
      <c r="O46147" s="1"/>
    </row>
    <row r="46148" spans="15:15" x14ac:dyDescent="0.3">
      <c r="O46148" s="1"/>
    </row>
    <row r="46149" spans="15:15" x14ac:dyDescent="0.3">
      <c r="O46149" s="1"/>
    </row>
    <row r="46150" spans="15:15" x14ac:dyDescent="0.3">
      <c r="O46150" s="1"/>
    </row>
    <row r="46151" spans="15:15" x14ac:dyDescent="0.3">
      <c r="O46151" s="1"/>
    </row>
    <row r="46152" spans="15:15" x14ac:dyDescent="0.3">
      <c r="O46152" s="1"/>
    </row>
    <row r="46153" spans="15:15" x14ac:dyDescent="0.3">
      <c r="O46153" s="1"/>
    </row>
    <row r="46154" spans="15:15" x14ac:dyDescent="0.3">
      <c r="O46154" s="1"/>
    </row>
    <row r="46155" spans="15:15" x14ac:dyDescent="0.3">
      <c r="O46155" s="1"/>
    </row>
    <row r="46156" spans="15:15" x14ac:dyDescent="0.3">
      <c r="O46156" s="1"/>
    </row>
    <row r="46157" spans="15:15" x14ac:dyDescent="0.3">
      <c r="O46157" s="1"/>
    </row>
    <row r="46158" spans="15:15" x14ac:dyDescent="0.3">
      <c r="O46158" s="1"/>
    </row>
    <row r="46159" spans="15:15" x14ac:dyDescent="0.3">
      <c r="O46159" s="1"/>
    </row>
    <row r="46160" spans="15:15" x14ac:dyDescent="0.3">
      <c r="O46160" s="1"/>
    </row>
    <row r="46161" spans="15:15" x14ac:dyDescent="0.3">
      <c r="O46161" s="1"/>
    </row>
    <row r="46162" spans="15:15" x14ac:dyDescent="0.3">
      <c r="O46162" s="1"/>
    </row>
    <row r="46163" spans="15:15" x14ac:dyDescent="0.3">
      <c r="O46163" s="1"/>
    </row>
    <row r="46164" spans="15:15" x14ac:dyDescent="0.3">
      <c r="O46164" s="1"/>
    </row>
    <row r="46165" spans="15:15" x14ac:dyDescent="0.3">
      <c r="O46165" s="1"/>
    </row>
    <row r="46166" spans="15:15" x14ac:dyDescent="0.3">
      <c r="O46166" s="1"/>
    </row>
    <row r="46167" spans="15:15" x14ac:dyDescent="0.3">
      <c r="O46167" s="1"/>
    </row>
    <row r="46168" spans="15:15" x14ac:dyDescent="0.3">
      <c r="O46168" s="1"/>
    </row>
    <row r="46169" spans="15:15" x14ac:dyDescent="0.3">
      <c r="O46169" s="1"/>
    </row>
    <row r="46170" spans="15:15" x14ac:dyDescent="0.3">
      <c r="O46170" s="1"/>
    </row>
    <row r="46171" spans="15:15" x14ac:dyDescent="0.3">
      <c r="O46171" s="1"/>
    </row>
    <row r="46172" spans="15:15" x14ac:dyDescent="0.3">
      <c r="O46172" s="1"/>
    </row>
    <row r="46173" spans="15:15" x14ac:dyDescent="0.3">
      <c r="O46173" s="1"/>
    </row>
    <row r="46174" spans="15:15" x14ac:dyDescent="0.3">
      <c r="O46174" s="1"/>
    </row>
    <row r="46175" spans="15:15" x14ac:dyDescent="0.3">
      <c r="O46175" s="1"/>
    </row>
    <row r="46176" spans="15:15" x14ac:dyDescent="0.3">
      <c r="O46176" s="1"/>
    </row>
    <row r="46177" spans="15:15" x14ac:dyDescent="0.3">
      <c r="O46177" s="1"/>
    </row>
    <row r="46178" spans="15:15" x14ac:dyDescent="0.3">
      <c r="O46178" s="1"/>
    </row>
    <row r="46179" spans="15:15" x14ac:dyDescent="0.3">
      <c r="O46179" s="1"/>
    </row>
    <row r="46180" spans="15:15" x14ac:dyDescent="0.3">
      <c r="O46180" s="1"/>
    </row>
    <row r="46181" spans="15:15" x14ac:dyDescent="0.3">
      <c r="O46181" s="1"/>
    </row>
    <row r="46182" spans="15:15" x14ac:dyDescent="0.3">
      <c r="O46182" s="1"/>
    </row>
    <row r="46183" spans="15:15" x14ac:dyDescent="0.3">
      <c r="O46183" s="1"/>
    </row>
    <row r="46184" spans="15:15" x14ac:dyDescent="0.3">
      <c r="O46184" s="1"/>
    </row>
    <row r="46185" spans="15:15" x14ac:dyDescent="0.3">
      <c r="O46185" s="1"/>
    </row>
    <row r="46186" spans="15:15" x14ac:dyDescent="0.3">
      <c r="O46186" s="1"/>
    </row>
    <row r="46187" spans="15:15" x14ac:dyDescent="0.3">
      <c r="O46187" s="1"/>
    </row>
    <row r="46188" spans="15:15" x14ac:dyDescent="0.3">
      <c r="O46188" s="1"/>
    </row>
    <row r="46189" spans="15:15" x14ac:dyDescent="0.3">
      <c r="O46189" s="1"/>
    </row>
    <row r="46190" spans="15:15" x14ac:dyDescent="0.3">
      <c r="O46190" s="1"/>
    </row>
    <row r="46191" spans="15:15" x14ac:dyDescent="0.3">
      <c r="O46191" s="1"/>
    </row>
    <row r="46192" spans="15:15" x14ac:dyDescent="0.3">
      <c r="O46192" s="1"/>
    </row>
    <row r="46193" spans="15:15" x14ac:dyDescent="0.3">
      <c r="O46193" s="1"/>
    </row>
    <row r="46194" spans="15:15" x14ac:dyDescent="0.3">
      <c r="O46194" s="1"/>
    </row>
    <row r="46195" spans="15:15" x14ac:dyDescent="0.3">
      <c r="O46195" s="1"/>
    </row>
    <row r="46196" spans="15:15" x14ac:dyDescent="0.3">
      <c r="O46196" s="1"/>
    </row>
    <row r="46197" spans="15:15" x14ac:dyDescent="0.3">
      <c r="O46197" s="1"/>
    </row>
    <row r="46198" spans="15:15" x14ac:dyDescent="0.3">
      <c r="O46198" s="1"/>
    </row>
    <row r="46199" spans="15:15" x14ac:dyDescent="0.3">
      <c r="O46199" s="1"/>
    </row>
    <row r="46200" spans="15:15" x14ac:dyDescent="0.3">
      <c r="O46200" s="1"/>
    </row>
    <row r="46201" spans="15:15" x14ac:dyDescent="0.3">
      <c r="O46201" s="1"/>
    </row>
    <row r="46202" spans="15:15" x14ac:dyDescent="0.3">
      <c r="O46202" s="1"/>
    </row>
    <row r="46203" spans="15:15" x14ac:dyDescent="0.3">
      <c r="O46203" s="1"/>
    </row>
    <row r="46204" spans="15:15" x14ac:dyDescent="0.3">
      <c r="O46204" s="1"/>
    </row>
    <row r="46205" spans="15:15" x14ac:dyDescent="0.3">
      <c r="O46205" s="1"/>
    </row>
    <row r="46206" spans="15:15" x14ac:dyDescent="0.3">
      <c r="O46206" s="1"/>
    </row>
    <row r="46207" spans="15:15" x14ac:dyDescent="0.3">
      <c r="O46207" s="1"/>
    </row>
    <row r="46208" spans="15:15" x14ac:dyDescent="0.3">
      <c r="O46208" s="1"/>
    </row>
    <row r="46209" spans="15:15" x14ac:dyDescent="0.3">
      <c r="O46209" s="1"/>
    </row>
    <row r="46210" spans="15:15" x14ac:dyDescent="0.3">
      <c r="O46210" s="1"/>
    </row>
    <row r="46211" spans="15:15" x14ac:dyDescent="0.3">
      <c r="O46211" s="1"/>
    </row>
    <row r="46212" spans="15:15" x14ac:dyDescent="0.3">
      <c r="O46212" s="1"/>
    </row>
    <row r="46213" spans="15:15" x14ac:dyDescent="0.3">
      <c r="O46213" s="1"/>
    </row>
    <row r="46214" spans="15:15" x14ac:dyDescent="0.3">
      <c r="O46214" s="1"/>
    </row>
    <row r="46215" spans="15:15" x14ac:dyDescent="0.3">
      <c r="O46215" s="1"/>
    </row>
    <row r="46216" spans="15:15" x14ac:dyDescent="0.3">
      <c r="O46216" s="1"/>
    </row>
    <row r="46217" spans="15:15" x14ac:dyDescent="0.3">
      <c r="O46217" s="1"/>
    </row>
    <row r="46218" spans="15:15" x14ac:dyDescent="0.3">
      <c r="O46218" s="1"/>
    </row>
    <row r="46219" spans="15:15" x14ac:dyDescent="0.3">
      <c r="O46219" s="1"/>
    </row>
    <row r="46220" spans="15:15" x14ac:dyDescent="0.3">
      <c r="O46220" s="1"/>
    </row>
    <row r="46221" spans="15:15" x14ac:dyDescent="0.3">
      <c r="O46221" s="1"/>
    </row>
    <row r="46222" spans="15:15" x14ac:dyDescent="0.3">
      <c r="O46222" s="1"/>
    </row>
    <row r="46223" spans="15:15" x14ac:dyDescent="0.3">
      <c r="O46223" s="1"/>
    </row>
    <row r="46224" spans="15:15" x14ac:dyDescent="0.3">
      <c r="O46224" s="1"/>
    </row>
    <row r="46225" spans="15:15" x14ac:dyDescent="0.3">
      <c r="O46225" s="1"/>
    </row>
    <row r="46226" spans="15:15" x14ac:dyDescent="0.3">
      <c r="O46226" s="1"/>
    </row>
    <row r="46227" spans="15:15" x14ac:dyDescent="0.3">
      <c r="O46227" s="1"/>
    </row>
    <row r="46228" spans="15:15" x14ac:dyDescent="0.3">
      <c r="O46228" s="1"/>
    </row>
    <row r="46229" spans="15:15" x14ac:dyDescent="0.3">
      <c r="O46229" s="1"/>
    </row>
    <row r="46230" spans="15:15" x14ac:dyDescent="0.3">
      <c r="O46230" s="1"/>
    </row>
    <row r="46231" spans="15:15" x14ac:dyDescent="0.3">
      <c r="O46231" s="1"/>
    </row>
    <row r="46232" spans="15:15" x14ac:dyDescent="0.3">
      <c r="O46232" s="1"/>
    </row>
    <row r="46233" spans="15:15" x14ac:dyDescent="0.3">
      <c r="O46233" s="1"/>
    </row>
    <row r="46234" spans="15:15" x14ac:dyDescent="0.3">
      <c r="O46234" s="1"/>
    </row>
    <row r="46235" spans="15:15" x14ac:dyDescent="0.3">
      <c r="O46235" s="1"/>
    </row>
    <row r="46236" spans="15:15" x14ac:dyDescent="0.3">
      <c r="O46236" s="1"/>
    </row>
    <row r="46237" spans="15:15" x14ac:dyDescent="0.3">
      <c r="O46237" s="1"/>
    </row>
    <row r="46238" spans="15:15" x14ac:dyDescent="0.3">
      <c r="O46238" s="1"/>
    </row>
    <row r="46239" spans="15:15" x14ac:dyDescent="0.3">
      <c r="O46239" s="1"/>
    </row>
    <row r="46240" spans="15:15" x14ac:dyDescent="0.3">
      <c r="O46240" s="1"/>
    </row>
    <row r="46241" spans="15:15" x14ac:dyDescent="0.3">
      <c r="O46241" s="1"/>
    </row>
    <row r="46242" spans="15:15" x14ac:dyDescent="0.3">
      <c r="O46242" s="1"/>
    </row>
    <row r="46243" spans="15:15" x14ac:dyDescent="0.3">
      <c r="O46243" s="1"/>
    </row>
    <row r="46244" spans="15:15" x14ac:dyDescent="0.3">
      <c r="O46244" s="1"/>
    </row>
    <row r="46245" spans="15:15" x14ac:dyDescent="0.3">
      <c r="O46245" s="1"/>
    </row>
    <row r="46246" spans="15:15" x14ac:dyDescent="0.3">
      <c r="O46246" s="1"/>
    </row>
    <row r="46247" spans="15:15" x14ac:dyDescent="0.3">
      <c r="O46247" s="1"/>
    </row>
    <row r="46248" spans="15:15" x14ac:dyDescent="0.3">
      <c r="O46248" s="1"/>
    </row>
    <row r="46249" spans="15:15" x14ac:dyDescent="0.3">
      <c r="O46249" s="1"/>
    </row>
    <row r="46250" spans="15:15" x14ac:dyDescent="0.3">
      <c r="O46250" s="1"/>
    </row>
    <row r="46251" spans="15:15" x14ac:dyDescent="0.3">
      <c r="O46251" s="1"/>
    </row>
    <row r="46252" spans="15:15" x14ac:dyDescent="0.3">
      <c r="O46252" s="1"/>
    </row>
    <row r="46253" spans="15:15" x14ac:dyDescent="0.3">
      <c r="O46253" s="1"/>
    </row>
    <row r="46254" spans="15:15" x14ac:dyDescent="0.3">
      <c r="O46254" s="1"/>
    </row>
    <row r="46255" spans="15:15" x14ac:dyDescent="0.3">
      <c r="O46255" s="1"/>
    </row>
    <row r="46256" spans="15:15" x14ac:dyDescent="0.3">
      <c r="O46256" s="1"/>
    </row>
    <row r="46257" spans="15:15" x14ac:dyDescent="0.3">
      <c r="O46257" s="1"/>
    </row>
    <row r="46258" spans="15:15" x14ac:dyDescent="0.3">
      <c r="O46258" s="1"/>
    </row>
    <row r="46259" spans="15:15" x14ac:dyDescent="0.3">
      <c r="O46259" s="1"/>
    </row>
    <row r="46260" spans="15:15" x14ac:dyDescent="0.3">
      <c r="O46260" s="1"/>
    </row>
    <row r="46261" spans="15:15" x14ac:dyDescent="0.3">
      <c r="O46261" s="1"/>
    </row>
    <row r="46262" spans="15:15" x14ac:dyDescent="0.3">
      <c r="O46262" s="1"/>
    </row>
    <row r="46263" spans="15:15" x14ac:dyDescent="0.3">
      <c r="O46263" s="1"/>
    </row>
    <row r="46264" spans="15:15" x14ac:dyDescent="0.3">
      <c r="O46264" s="1"/>
    </row>
    <row r="46265" spans="15:15" x14ac:dyDescent="0.3">
      <c r="O46265" s="1"/>
    </row>
    <row r="46266" spans="15:15" x14ac:dyDescent="0.3">
      <c r="O46266" s="1"/>
    </row>
    <row r="46267" spans="15:15" x14ac:dyDescent="0.3">
      <c r="O46267" s="1"/>
    </row>
    <row r="46268" spans="15:15" x14ac:dyDescent="0.3">
      <c r="O46268" s="1"/>
    </row>
    <row r="46269" spans="15:15" x14ac:dyDescent="0.3">
      <c r="O46269" s="1"/>
    </row>
    <row r="46270" spans="15:15" x14ac:dyDescent="0.3">
      <c r="O46270" s="1"/>
    </row>
    <row r="46271" spans="15:15" x14ac:dyDescent="0.3">
      <c r="O46271" s="1"/>
    </row>
    <row r="46272" spans="15:15" x14ac:dyDescent="0.3">
      <c r="O46272" s="1"/>
    </row>
    <row r="46273" spans="15:15" x14ac:dyDescent="0.3">
      <c r="O46273" s="1"/>
    </row>
    <row r="46274" spans="15:15" x14ac:dyDescent="0.3">
      <c r="O46274" s="1"/>
    </row>
    <row r="46275" spans="15:15" x14ac:dyDescent="0.3">
      <c r="O46275" s="1"/>
    </row>
    <row r="46276" spans="15:15" x14ac:dyDescent="0.3">
      <c r="O46276" s="1"/>
    </row>
    <row r="46277" spans="15:15" x14ac:dyDescent="0.3">
      <c r="O46277" s="1"/>
    </row>
    <row r="46278" spans="15:15" x14ac:dyDescent="0.3">
      <c r="O46278" s="1"/>
    </row>
    <row r="46279" spans="15:15" x14ac:dyDescent="0.3">
      <c r="O46279" s="1"/>
    </row>
    <row r="46280" spans="15:15" x14ac:dyDescent="0.3">
      <c r="O46280" s="1"/>
    </row>
    <row r="46281" spans="15:15" x14ac:dyDescent="0.3">
      <c r="O46281" s="1"/>
    </row>
    <row r="46282" spans="15:15" x14ac:dyDescent="0.3">
      <c r="O46282" s="1"/>
    </row>
    <row r="46283" spans="15:15" x14ac:dyDescent="0.3">
      <c r="O46283" s="1"/>
    </row>
    <row r="46284" spans="15:15" x14ac:dyDescent="0.3">
      <c r="O46284" s="1"/>
    </row>
    <row r="46285" spans="15:15" x14ac:dyDescent="0.3">
      <c r="O46285" s="1"/>
    </row>
    <row r="46286" spans="15:15" x14ac:dyDescent="0.3">
      <c r="O46286" s="1"/>
    </row>
    <row r="46287" spans="15:15" x14ac:dyDescent="0.3">
      <c r="O46287" s="1"/>
    </row>
    <row r="46288" spans="15:15" x14ac:dyDescent="0.3">
      <c r="O46288" s="1"/>
    </row>
    <row r="46289" spans="15:15" x14ac:dyDescent="0.3">
      <c r="O46289" s="1"/>
    </row>
    <row r="46290" spans="15:15" x14ac:dyDescent="0.3">
      <c r="O46290" s="1"/>
    </row>
    <row r="46291" spans="15:15" x14ac:dyDescent="0.3">
      <c r="O46291" s="1"/>
    </row>
    <row r="46292" spans="15:15" x14ac:dyDescent="0.3">
      <c r="O46292" s="1"/>
    </row>
    <row r="46293" spans="15:15" x14ac:dyDescent="0.3">
      <c r="O46293" s="1"/>
    </row>
    <row r="46294" spans="15:15" x14ac:dyDescent="0.3">
      <c r="O46294" s="1"/>
    </row>
    <row r="46295" spans="15:15" x14ac:dyDescent="0.3">
      <c r="O46295" s="1"/>
    </row>
    <row r="46296" spans="15:15" x14ac:dyDescent="0.3">
      <c r="O46296" s="1"/>
    </row>
    <row r="46297" spans="15:15" x14ac:dyDescent="0.3">
      <c r="O46297" s="1"/>
    </row>
    <row r="46298" spans="15:15" x14ac:dyDescent="0.3">
      <c r="O46298" s="1"/>
    </row>
    <row r="46299" spans="15:15" x14ac:dyDescent="0.3">
      <c r="O46299" s="1"/>
    </row>
    <row r="46300" spans="15:15" x14ac:dyDescent="0.3">
      <c r="O46300" s="1"/>
    </row>
    <row r="46301" spans="15:15" x14ac:dyDescent="0.3">
      <c r="O46301" s="1"/>
    </row>
    <row r="46302" spans="15:15" x14ac:dyDescent="0.3">
      <c r="O46302" s="1"/>
    </row>
    <row r="46303" spans="15:15" x14ac:dyDescent="0.3">
      <c r="O46303" s="1"/>
    </row>
    <row r="46304" spans="15:15" x14ac:dyDescent="0.3">
      <c r="O46304" s="1"/>
    </row>
    <row r="46305" spans="15:15" x14ac:dyDescent="0.3">
      <c r="O46305" s="1"/>
    </row>
    <row r="46306" spans="15:15" x14ac:dyDescent="0.3">
      <c r="O46306" s="1"/>
    </row>
    <row r="46307" spans="15:15" x14ac:dyDescent="0.3">
      <c r="O46307" s="1"/>
    </row>
    <row r="46308" spans="15:15" x14ac:dyDescent="0.3">
      <c r="O46308" s="1"/>
    </row>
    <row r="46309" spans="15:15" x14ac:dyDescent="0.3">
      <c r="O46309" s="1"/>
    </row>
    <row r="46310" spans="15:15" x14ac:dyDescent="0.3">
      <c r="O46310" s="1"/>
    </row>
    <row r="46311" spans="15:15" x14ac:dyDescent="0.3">
      <c r="O46311" s="1"/>
    </row>
    <row r="46312" spans="15:15" x14ac:dyDescent="0.3">
      <c r="O46312" s="1"/>
    </row>
    <row r="46313" spans="15:15" x14ac:dyDescent="0.3">
      <c r="O46313" s="1"/>
    </row>
    <row r="46314" spans="15:15" x14ac:dyDescent="0.3">
      <c r="O46314" s="1"/>
    </row>
    <row r="46315" spans="15:15" x14ac:dyDescent="0.3">
      <c r="O46315" s="1"/>
    </row>
    <row r="46316" spans="15:15" x14ac:dyDescent="0.3">
      <c r="O46316" s="1"/>
    </row>
    <row r="46317" spans="15:15" x14ac:dyDescent="0.3">
      <c r="O46317" s="1"/>
    </row>
    <row r="46318" spans="15:15" x14ac:dyDescent="0.3">
      <c r="O46318" s="1"/>
    </row>
    <row r="46319" spans="15:15" x14ac:dyDescent="0.3">
      <c r="O46319" s="1"/>
    </row>
    <row r="46320" spans="15:15" x14ac:dyDescent="0.3">
      <c r="O46320" s="1"/>
    </row>
    <row r="46321" spans="15:15" x14ac:dyDescent="0.3">
      <c r="O46321" s="1"/>
    </row>
    <row r="46322" spans="15:15" x14ac:dyDescent="0.3">
      <c r="O46322" s="1"/>
    </row>
    <row r="46323" spans="15:15" x14ac:dyDescent="0.3">
      <c r="O46323" s="1"/>
    </row>
    <row r="46324" spans="15:15" x14ac:dyDescent="0.3">
      <c r="O46324" s="1"/>
    </row>
    <row r="46325" spans="15:15" x14ac:dyDescent="0.3">
      <c r="O46325" s="1"/>
    </row>
    <row r="46326" spans="15:15" x14ac:dyDescent="0.3">
      <c r="O46326" s="1"/>
    </row>
    <row r="46327" spans="15:15" x14ac:dyDescent="0.3">
      <c r="O46327" s="1"/>
    </row>
    <row r="46328" spans="15:15" x14ac:dyDescent="0.3">
      <c r="O46328" s="1"/>
    </row>
    <row r="46329" spans="15:15" x14ac:dyDescent="0.3">
      <c r="O46329" s="1"/>
    </row>
    <row r="46330" spans="15:15" x14ac:dyDescent="0.3">
      <c r="O46330" s="1"/>
    </row>
    <row r="46331" spans="15:15" x14ac:dyDescent="0.3">
      <c r="O46331" s="1"/>
    </row>
    <row r="46332" spans="15:15" x14ac:dyDescent="0.3">
      <c r="O46332" s="1"/>
    </row>
    <row r="46333" spans="15:15" x14ac:dyDescent="0.3">
      <c r="O46333" s="1"/>
    </row>
    <row r="46334" spans="15:15" x14ac:dyDescent="0.3">
      <c r="O46334" s="1"/>
    </row>
    <row r="46335" spans="15:15" x14ac:dyDescent="0.3">
      <c r="O46335" s="1"/>
    </row>
    <row r="46336" spans="15:15" x14ac:dyDescent="0.3">
      <c r="O46336" s="1"/>
    </row>
    <row r="46337" spans="15:15" x14ac:dyDescent="0.3">
      <c r="O46337" s="1"/>
    </row>
    <row r="46338" spans="15:15" x14ac:dyDescent="0.3">
      <c r="O46338" s="1"/>
    </row>
    <row r="46339" spans="15:15" x14ac:dyDescent="0.3">
      <c r="O46339" s="1"/>
    </row>
    <row r="46340" spans="15:15" x14ac:dyDescent="0.3">
      <c r="O46340" s="1"/>
    </row>
    <row r="46341" spans="15:15" x14ac:dyDescent="0.3">
      <c r="O46341" s="1"/>
    </row>
    <row r="46342" spans="15:15" x14ac:dyDescent="0.3">
      <c r="O46342" s="1"/>
    </row>
    <row r="46343" spans="15:15" x14ac:dyDescent="0.3">
      <c r="O46343" s="1"/>
    </row>
    <row r="46344" spans="15:15" x14ac:dyDescent="0.3">
      <c r="O46344" s="1"/>
    </row>
    <row r="46345" spans="15:15" x14ac:dyDescent="0.3">
      <c r="O46345" s="1"/>
    </row>
    <row r="46346" spans="15:15" x14ac:dyDescent="0.3">
      <c r="O46346" s="1"/>
    </row>
    <row r="46347" spans="15:15" x14ac:dyDescent="0.3">
      <c r="O46347" s="1"/>
    </row>
    <row r="46348" spans="15:15" x14ac:dyDescent="0.3">
      <c r="O46348" s="1"/>
    </row>
    <row r="46349" spans="15:15" x14ac:dyDescent="0.3">
      <c r="O46349" s="1"/>
    </row>
    <row r="46350" spans="15:15" x14ac:dyDescent="0.3">
      <c r="O46350" s="1"/>
    </row>
    <row r="46351" spans="15:15" x14ac:dyDescent="0.3">
      <c r="O46351" s="1"/>
    </row>
    <row r="46352" spans="15:15" x14ac:dyDescent="0.3">
      <c r="O46352" s="1"/>
    </row>
    <row r="46353" spans="15:15" x14ac:dyDescent="0.3">
      <c r="O46353" s="1"/>
    </row>
    <row r="46354" spans="15:15" x14ac:dyDescent="0.3">
      <c r="O46354" s="1"/>
    </row>
    <row r="46355" spans="15:15" x14ac:dyDescent="0.3">
      <c r="O46355" s="1"/>
    </row>
    <row r="46356" spans="15:15" x14ac:dyDescent="0.3">
      <c r="O46356" s="1"/>
    </row>
    <row r="46357" spans="15:15" x14ac:dyDescent="0.3">
      <c r="O46357" s="1"/>
    </row>
    <row r="46358" spans="15:15" x14ac:dyDescent="0.3">
      <c r="O46358" s="1"/>
    </row>
    <row r="46359" spans="15:15" x14ac:dyDescent="0.3">
      <c r="O46359" s="1"/>
    </row>
    <row r="46360" spans="15:15" x14ac:dyDescent="0.3">
      <c r="O46360" s="1"/>
    </row>
    <row r="46361" spans="15:15" x14ac:dyDescent="0.3">
      <c r="O46361" s="1"/>
    </row>
    <row r="46362" spans="15:15" x14ac:dyDescent="0.3">
      <c r="O46362" s="1"/>
    </row>
    <row r="46363" spans="15:15" x14ac:dyDescent="0.3">
      <c r="O46363" s="1"/>
    </row>
    <row r="46364" spans="15:15" x14ac:dyDescent="0.3">
      <c r="O46364" s="1"/>
    </row>
    <row r="46365" spans="15:15" x14ac:dyDescent="0.3">
      <c r="O46365" s="1"/>
    </row>
    <row r="46366" spans="15:15" x14ac:dyDescent="0.3">
      <c r="O46366" s="1"/>
    </row>
    <row r="46367" spans="15:15" x14ac:dyDescent="0.3">
      <c r="O46367" s="1"/>
    </row>
    <row r="46368" spans="15:15" x14ac:dyDescent="0.3">
      <c r="O46368" s="1"/>
    </row>
    <row r="46369" spans="15:15" x14ac:dyDescent="0.3">
      <c r="O46369" s="1"/>
    </row>
    <row r="46370" spans="15:15" x14ac:dyDescent="0.3">
      <c r="O46370" s="1"/>
    </row>
    <row r="46371" spans="15:15" x14ac:dyDescent="0.3">
      <c r="O46371" s="1"/>
    </row>
    <row r="46372" spans="15:15" x14ac:dyDescent="0.3">
      <c r="O46372" s="1"/>
    </row>
    <row r="46373" spans="15:15" x14ac:dyDescent="0.3">
      <c r="O46373" s="1"/>
    </row>
    <row r="46374" spans="15:15" x14ac:dyDescent="0.3">
      <c r="O46374" s="1"/>
    </row>
    <row r="46375" spans="15:15" x14ac:dyDescent="0.3">
      <c r="O46375" s="1"/>
    </row>
    <row r="46376" spans="15:15" x14ac:dyDescent="0.3">
      <c r="O46376" s="1"/>
    </row>
    <row r="46377" spans="15:15" x14ac:dyDescent="0.3">
      <c r="O46377" s="1"/>
    </row>
    <row r="46378" spans="15:15" x14ac:dyDescent="0.3">
      <c r="O46378" s="1"/>
    </row>
    <row r="46379" spans="15:15" x14ac:dyDescent="0.3">
      <c r="O46379" s="1"/>
    </row>
    <row r="46380" spans="15:15" x14ac:dyDescent="0.3">
      <c r="O46380" s="1"/>
    </row>
    <row r="46381" spans="15:15" x14ac:dyDescent="0.3">
      <c r="O46381" s="1"/>
    </row>
    <row r="46382" spans="15:15" x14ac:dyDescent="0.3">
      <c r="O46382" s="1"/>
    </row>
    <row r="46383" spans="15:15" x14ac:dyDescent="0.3">
      <c r="O46383" s="1"/>
    </row>
    <row r="46384" spans="15:15" x14ac:dyDescent="0.3">
      <c r="O46384" s="1"/>
    </row>
    <row r="46385" spans="15:15" x14ac:dyDescent="0.3">
      <c r="O46385" s="1"/>
    </row>
    <row r="46386" spans="15:15" x14ac:dyDescent="0.3">
      <c r="O46386" s="1"/>
    </row>
    <row r="46387" spans="15:15" x14ac:dyDescent="0.3">
      <c r="O46387" s="1"/>
    </row>
    <row r="46388" spans="15:15" x14ac:dyDescent="0.3">
      <c r="O46388" s="1"/>
    </row>
    <row r="46389" spans="15:15" x14ac:dyDescent="0.3">
      <c r="O46389" s="1"/>
    </row>
    <row r="46390" spans="15:15" x14ac:dyDescent="0.3">
      <c r="O46390" s="1"/>
    </row>
    <row r="46391" spans="15:15" x14ac:dyDescent="0.3">
      <c r="O46391" s="1"/>
    </row>
    <row r="46392" spans="15:15" x14ac:dyDescent="0.3">
      <c r="O46392" s="1"/>
    </row>
    <row r="46393" spans="15:15" x14ac:dyDescent="0.3">
      <c r="O46393" s="1"/>
    </row>
    <row r="46394" spans="15:15" x14ac:dyDescent="0.3">
      <c r="O46394" s="1"/>
    </row>
    <row r="46395" spans="15:15" x14ac:dyDescent="0.3">
      <c r="O46395" s="1"/>
    </row>
    <row r="46396" spans="15:15" x14ac:dyDescent="0.3">
      <c r="O46396" s="1"/>
    </row>
    <row r="46397" spans="15:15" x14ac:dyDescent="0.3">
      <c r="O46397" s="1"/>
    </row>
    <row r="46398" spans="15:15" x14ac:dyDescent="0.3">
      <c r="O46398" s="1"/>
    </row>
    <row r="46399" spans="15:15" x14ac:dyDescent="0.3">
      <c r="O46399" s="1"/>
    </row>
    <row r="46400" spans="15:15" x14ac:dyDescent="0.3">
      <c r="O46400" s="1"/>
    </row>
    <row r="46401" spans="15:15" x14ac:dyDescent="0.3">
      <c r="O46401" s="1"/>
    </row>
    <row r="46402" spans="15:15" x14ac:dyDescent="0.3">
      <c r="O46402" s="1"/>
    </row>
    <row r="46403" spans="15:15" x14ac:dyDescent="0.3">
      <c r="O46403" s="1"/>
    </row>
    <row r="46404" spans="15:15" x14ac:dyDescent="0.3">
      <c r="O46404" s="1"/>
    </row>
    <row r="46405" spans="15:15" x14ac:dyDescent="0.3">
      <c r="O46405" s="1"/>
    </row>
    <row r="46406" spans="15:15" x14ac:dyDescent="0.3">
      <c r="O46406" s="1"/>
    </row>
    <row r="46407" spans="15:15" x14ac:dyDescent="0.3">
      <c r="O46407" s="1"/>
    </row>
    <row r="46408" spans="15:15" x14ac:dyDescent="0.3">
      <c r="O46408" s="1"/>
    </row>
    <row r="46409" spans="15:15" x14ac:dyDescent="0.3">
      <c r="O46409" s="1"/>
    </row>
    <row r="46410" spans="15:15" x14ac:dyDescent="0.3">
      <c r="O46410" s="1"/>
    </row>
    <row r="46411" spans="15:15" x14ac:dyDescent="0.3">
      <c r="O46411" s="1"/>
    </row>
    <row r="46412" spans="15:15" x14ac:dyDescent="0.3">
      <c r="O46412" s="1"/>
    </row>
    <row r="46413" spans="15:15" x14ac:dyDescent="0.3">
      <c r="O46413" s="1"/>
    </row>
    <row r="46414" spans="15:15" x14ac:dyDescent="0.3">
      <c r="O46414" s="1"/>
    </row>
    <row r="46415" spans="15:15" x14ac:dyDescent="0.3">
      <c r="O46415" s="1"/>
    </row>
    <row r="46416" spans="15:15" x14ac:dyDescent="0.3">
      <c r="O46416" s="1"/>
    </row>
    <row r="46417" spans="15:15" x14ac:dyDescent="0.3">
      <c r="O46417" s="1"/>
    </row>
    <row r="46418" spans="15:15" x14ac:dyDescent="0.3">
      <c r="O46418" s="1"/>
    </row>
    <row r="46419" spans="15:15" x14ac:dyDescent="0.3">
      <c r="O46419" s="1"/>
    </row>
    <row r="46420" spans="15:15" x14ac:dyDescent="0.3">
      <c r="O46420" s="1"/>
    </row>
    <row r="46421" spans="15:15" x14ac:dyDescent="0.3">
      <c r="O46421" s="1"/>
    </row>
    <row r="46422" spans="15:15" x14ac:dyDescent="0.3">
      <c r="O46422" s="1"/>
    </row>
    <row r="46423" spans="15:15" x14ac:dyDescent="0.3">
      <c r="O46423" s="1"/>
    </row>
    <row r="46424" spans="15:15" x14ac:dyDescent="0.3">
      <c r="O46424" s="1"/>
    </row>
    <row r="46425" spans="15:15" x14ac:dyDescent="0.3">
      <c r="O46425" s="1"/>
    </row>
    <row r="46426" spans="15:15" x14ac:dyDescent="0.3">
      <c r="O46426" s="1"/>
    </row>
    <row r="46427" spans="15:15" x14ac:dyDescent="0.3">
      <c r="O46427" s="1"/>
    </row>
    <row r="46428" spans="15:15" x14ac:dyDescent="0.3">
      <c r="O46428" s="1"/>
    </row>
    <row r="46429" spans="15:15" x14ac:dyDescent="0.3">
      <c r="O46429" s="1"/>
    </row>
    <row r="46430" spans="15:15" x14ac:dyDescent="0.3">
      <c r="O46430" s="1"/>
    </row>
    <row r="46431" spans="15:15" x14ac:dyDescent="0.3">
      <c r="O46431" s="1"/>
    </row>
    <row r="46432" spans="15:15" x14ac:dyDescent="0.3">
      <c r="O46432" s="1"/>
    </row>
    <row r="46433" spans="15:15" x14ac:dyDescent="0.3">
      <c r="O46433" s="1"/>
    </row>
    <row r="46434" spans="15:15" x14ac:dyDescent="0.3">
      <c r="O46434" s="1"/>
    </row>
    <row r="46435" spans="15:15" x14ac:dyDescent="0.3">
      <c r="O46435" s="1"/>
    </row>
    <row r="46436" spans="15:15" x14ac:dyDescent="0.3">
      <c r="O46436" s="1"/>
    </row>
    <row r="46437" spans="15:15" x14ac:dyDescent="0.3">
      <c r="O46437" s="1"/>
    </row>
    <row r="46438" spans="15:15" x14ac:dyDescent="0.3">
      <c r="O46438" s="1"/>
    </row>
    <row r="46439" spans="15:15" x14ac:dyDescent="0.3">
      <c r="O46439" s="1"/>
    </row>
    <row r="46440" spans="15:15" x14ac:dyDescent="0.3">
      <c r="O46440" s="1"/>
    </row>
    <row r="46441" spans="15:15" x14ac:dyDescent="0.3">
      <c r="O46441" s="1"/>
    </row>
    <row r="46442" spans="15:15" x14ac:dyDescent="0.3">
      <c r="O46442" s="1"/>
    </row>
    <row r="46443" spans="15:15" x14ac:dyDescent="0.3">
      <c r="O46443" s="1"/>
    </row>
    <row r="46444" spans="15:15" x14ac:dyDescent="0.3">
      <c r="O46444" s="1"/>
    </row>
    <row r="46445" spans="15:15" x14ac:dyDescent="0.3">
      <c r="O46445" s="1"/>
    </row>
    <row r="46446" spans="15:15" x14ac:dyDescent="0.3">
      <c r="O46446" s="1"/>
    </row>
    <row r="46447" spans="15:15" x14ac:dyDescent="0.3">
      <c r="O46447" s="1"/>
    </row>
    <row r="46448" spans="15:15" x14ac:dyDescent="0.3">
      <c r="O46448" s="1"/>
    </row>
    <row r="46449" spans="15:15" x14ac:dyDescent="0.3">
      <c r="O46449" s="1"/>
    </row>
    <row r="46450" spans="15:15" x14ac:dyDescent="0.3">
      <c r="O46450" s="1"/>
    </row>
    <row r="46451" spans="15:15" x14ac:dyDescent="0.3">
      <c r="O46451" s="1"/>
    </row>
    <row r="46452" spans="15:15" x14ac:dyDescent="0.3">
      <c r="O46452" s="1"/>
    </row>
    <row r="46453" spans="15:15" x14ac:dyDescent="0.3">
      <c r="O46453" s="1"/>
    </row>
    <row r="46454" spans="15:15" x14ac:dyDescent="0.3">
      <c r="O46454" s="1"/>
    </row>
    <row r="46455" spans="15:15" x14ac:dyDescent="0.3">
      <c r="O46455" s="1"/>
    </row>
    <row r="46456" spans="15:15" x14ac:dyDescent="0.3">
      <c r="O46456" s="1"/>
    </row>
    <row r="46457" spans="15:15" x14ac:dyDescent="0.3">
      <c r="O46457" s="1"/>
    </row>
    <row r="46458" spans="15:15" x14ac:dyDescent="0.3">
      <c r="O46458" s="1"/>
    </row>
    <row r="46459" spans="15:15" x14ac:dyDescent="0.3">
      <c r="O46459" s="1"/>
    </row>
    <row r="46460" spans="15:15" x14ac:dyDescent="0.3">
      <c r="O46460" s="1"/>
    </row>
    <row r="46461" spans="15:15" x14ac:dyDescent="0.3">
      <c r="O46461" s="1"/>
    </row>
    <row r="46462" spans="15:15" x14ac:dyDescent="0.3">
      <c r="O46462" s="1"/>
    </row>
    <row r="46463" spans="15:15" x14ac:dyDescent="0.3">
      <c r="O46463" s="1"/>
    </row>
    <row r="46464" spans="15:15" x14ac:dyDescent="0.3">
      <c r="O46464" s="1"/>
    </row>
    <row r="46465" spans="15:15" x14ac:dyDescent="0.3">
      <c r="O46465" s="1"/>
    </row>
    <row r="46466" spans="15:15" x14ac:dyDescent="0.3">
      <c r="O46466" s="1"/>
    </row>
    <row r="46467" spans="15:15" x14ac:dyDescent="0.3">
      <c r="O46467" s="1"/>
    </row>
    <row r="46468" spans="15:15" x14ac:dyDescent="0.3">
      <c r="O46468" s="1"/>
    </row>
    <row r="46469" spans="15:15" x14ac:dyDescent="0.3">
      <c r="O46469" s="1"/>
    </row>
    <row r="46470" spans="15:15" x14ac:dyDescent="0.3">
      <c r="O46470" s="1"/>
    </row>
    <row r="46471" spans="15:15" x14ac:dyDescent="0.3">
      <c r="O46471" s="1"/>
    </row>
    <row r="46472" spans="15:15" x14ac:dyDescent="0.3">
      <c r="O46472" s="1"/>
    </row>
    <row r="46473" spans="15:15" x14ac:dyDescent="0.3">
      <c r="O46473" s="1"/>
    </row>
    <row r="46474" spans="15:15" x14ac:dyDescent="0.3">
      <c r="O46474" s="1"/>
    </row>
    <row r="46475" spans="15:15" x14ac:dyDescent="0.3">
      <c r="O46475" s="1"/>
    </row>
    <row r="46476" spans="15:15" x14ac:dyDescent="0.3">
      <c r="O46476" s="1"/>
    </row>
    <row r="46477" spans="15:15" x14ac:dyDescent="0.3">
      <c r="O46477" s="1"/>
    </row>
    <row r="46478" spans="15:15" x14ac:dyDescent="0.3">
      <c r="O46478" s="1"/>
    </row>
    <row r="46479" spans="15:15" x14ac:dyDescent="0.3">
      <c r="O46479" s="1"/>
    </row>
    <row r="46480" spans="15:15" x14ac:dyDescent="0.3">
      <c r="O46480" s="1"/>
    </row>
    <row r="46481" spans="15:15" x14ac:dyDescent="0.3">
      <c r="O46481" s="1"/>
    </row>
    <row r="46482" spans="15:15" x14ac:dyDescent="0.3">
      <c r="O46482" s="1"/>
    </row>
    <row r="46483" spans="15:15" x14ac:dyDescent="0.3">
      <c r="O46483" s="1"/>
    </row>
    <row r="46484" spans="15:15" x14ac:dyDescent="0.3">
      <c r="O46484" s="1"/>
    </row>
    <row r="46485" spans="15:15" x14ac:dyDescent="0.3">
      <c r="O46485" s="1"/>
    </row>
    <row r="46486" spans="15:15" x14ac:dyDescent="0.3">
      <c r="O46486" s="1"/>
    </row>
    <row r="46487" spans="15:15" x14ac:dyDescent="0.3">
      <c r="O46487" s="1"/>
    </row>
    <row r="46488" spans="15:15" x14ac:dyDescent="0.3">
      <c r="O46488" s="1"/>
    </row>
    <row r="46489" spans="15:15" x14ac:dyDescent="0.3">
      <c r="O46489" s="1"/>
    </row>
    <row r="46490" spans="15:15" x14ac:dyDescent="0.3">
      <c r="O46490" s="1"/>
    </row>
    <row r="46491" spans="15:15" x14ac:dyDescent="0.3">
      <c r="O46491" s="1"/>
    </row>
    <row r="46492" spans="15:15" x14ac:dyDescent="0.3">
      <c r="O46492" s="1"/>
    </row>
    <row r="46493" spans="15:15" x14ac:dyDescent="0.3">
      <c r="O46493" s="1"/>
    </row>
    <row r="46494" spans="15:15" x14ac:dyDescent="0.3">
      <c r="O46494" s="1"/>
    </row>
    <row r="46495" spans="15:15" x14ac:dyDescent="0.3">
      <c r="O46495" s="1"/>
    </row>
    <row r="46496" spans="15:15" x14ac:dyDescent="0.3">
      <c r="O46496" s="1"/>
    </row>
    <row r="46497" spans="15:15" x14ac:dyDescent="0.3">
      <c r="O46497" s="1"/>
    </row>
    <row r="46498" spans="15:15" x14ac:dyDescent="0.3">
      <c r="O46498" s="1"/>
    </row>
    <row r="46499" spans="15:15" x14ac:dyDescent="0.3">
      <c r="O46499" s="1"/>
    </row>
    <row r="46500" spans="15:15" x14ac:dyDescent="0.3">
      <c r="O46500" s="1"/>
    </row>
    <row r="46501" spans="15:15" x14ac:dyDescent="0.3">
      <c r="O46501" s="1"/>
    </row>
    <row r="46502" spans="15:15" x14ac:dyDescent="0.3">
      <c r="O46502" s="1"/>
    </row>
    <row r="46503" spans="15:15" x14ac:dyDescent="0.3">
      <c r="O46503" s="1"/>
    </row>
    <row r="46504" spans="15:15" x14ac:dyDescent="0.3">
      <c r="O46504" s="1"/>
    </row>
    <row r="46505" spans="15:15" x14ac:dyDescent="0.3">
      <c r="O46505" s="1"/>
    </row>
    <row r="46506" spans="15:15" x14ac:dyDescent="0.3">
      <c r="O46506" s="1"/>
    </row>
    <row r="46507" spans="15:15" x14ac:dyDescent="0.3">
      <c r="O46507" s="1"/>
    </row>
    <row r="46508" spans="15:15" x14ac:dyDescent="0.3">
      <c r="O46508" s="1"/>
    </row>
    <row r="46509" spans="15:15" x14ac:dyDescent="0.3">
      <c r="O46509" s="1"/>
    </row>
    <row r="46510" spans="15:15" x14ac:dyDescent="0.3">
      <c r="O46510" s="1"/>
    </row>
    <row r="46511" spans="15:15" x14ac:dyDescent="0.3">
      <c r="O46511" s="1"/>
    </row>
    <row r="46512" spans="15:15" x14ac:dyDescent="0.3">
      <c r="O46512" s="1"/>
    </row>
    <row r="46513" spans="15:15" x14ac:dyDescent="0.3">
      <c r="O46513" s="1"/>
    </row>
    <row r="46514" spans="15:15" x14ac:dyDescent="0.3">
      <c r="O46514" s="1"/>
    </row>
    <row r="46515" spans="15:15" x14ac:dyDescent="0.3">
      <c r="O46515" s="1"/>
    </row>
    <row r="46516" spans="15:15" x14ac:dyDescent="0.3">
      <c r="O46516" s="1"/>
    </row>
    <row r="46517" spans="15:15" x14ac:dyDescent="0.3">
      <c r="O46517" s="1"/>
    </row>
    <row r="46518" spans="15:15" x14ac:dyDescent="0.3">
      <c r="O46518" s="1"/>
    </row>
    <row r="46519" spans="15:15" x14ac:dyDescent="0.3">
      <c r="O46519" s="1"/>
    </row>
    <row r="46520" spans="15:15" x14ac:dyDescent="0.3">
      <c r="O46520" s="1"/>
    </row>
    <row r="46521" spans="15:15" x14ac:dyDescent="0.3">
      <c r="O46521" s="1"/>
    </row>
    <row r="46522" spans="15:15" x14ac:dyDescent="0.3">
      <c r="O46522" s="1"/>
    </row>
    <row r="46523" spans="15:15" x14ac:dyDescent="0.3">
      <c r="O46523" s="1"/>
    </row>
    <row r="46524" spans="15:15" x14ac:dyDescent="0.3">
      <c r="O46524" s="1"/>
    </row>
    <row r="46525" spans="15:15" x14ac:dyDescent="0.3">
      <c r="O46525" s="1"/>
    </row>
    <row r="46526" spans="15:15" x14ac:dyDescent="0.3">
      <c r="O46526" s="1"/>
    </row>
    <row r="46527" spans="15:15" x14ac:dyDescent="0.3">
      <c r="O46527" s="1"/>
    </row>
    <row r="46528" spans="15:15" x14ac:dyDescent="0.3">
      <c r="O46528" s="1"/>
    </row>
    <row r="46529" spans="15:15" x14ac:dyDescent="0.3">
      <c r="O46529" s="1"/>
    </row>
    <row r="46530" spans="15:15" x14ac:dyDescent="0.3">
      <c r="O46530" s="1"/>
    </row>
    <row r="46531" spans="15:15" x14ac:dyDescent="0.3">
      <c r="O46531" s="1"/>
    </row>
    <row r="46532" spans="15:15" x14ac:dyDescent="0.3">
      <c r="O46532" s="1"/>
    </row>
    <row r="46533" spans="15:15" x14ac:dyDescent="0.3">
      <c r="O46533" s="1"/>
    </row>
    <row r="46534" spans="15:15" x14ac:dyDescent="0.3">
      <c r="O46534" s="1"/>
    </row>
    <row r="46535" spans="15:15" x14ac:dyDescent="0.3">
      <c r="O46535" s="1"/>
    </row>
    <row r="46536" spans="15:15" x14ac:dyDescent="0.3">
      <c r="O46536" s="1"/>
    </row>
    <row r="46537" spans="15:15" x14ac:dyDescent="0.3">
      <c r="O46537" s="1"/>
    </row>
    <row r="46538" spans="15:15" x14ac:dyDescent="0.3">
      <c r="O46538" s="1"/>
    </row>
    <row r="46539" spans="15:15" x14ac:dyDescent="0.3">
      <c r="O46539" s="1"/>
    </row>
    <row r="46540" spans="15:15" x14ac:dyDescent="0.3">
      <c r="O46540" s="1"/>
    </row>
    <row r="46541" spans="15:15" x14ac:dyDescent="0.3">
      <c r="O46541" s="1"/>
    </row>
    <row r="46542" spans="15:15" x14ac:dyDescent="0.3">
      <c r="O46542" s="1"/>
    </row>
    <row r="46543" spans="15:15" x14ac:dyDescent="0.3">
      <c r="O46543" s="1"/>
    </row>
    <row r="46544" spans="15:15" x14ac:dyDescent="0.3">
      <c r="O46544" s="1"/>
    </row>
    <row r="46545" spans="15:15" x14ac:dyDescent="0.3">
      <c r="O46545" s="1"/>
    </row>
    <row r="46546" spans="15:15" x14ac:dyDescent="0.3">
      <c r="O46546" s="1"/>
    </row>
    <row r="46547" spans="15:15" x14ac:dyDescent="0.3">
      <c r="O46547" s="1"/>
    </row>
    <row r="46548" spans="15:15" x14ac:dyDescent="0.3">
      <c r="O46548" s="1"/>
    </row>
    <row r="46549" spans="15:15" x14ac:dyDescent="0.3">
      <c r="O46549" s="1"/>
    </row>
    <row r="46550" spans="15:15" x14ac:dyDescent="0.3">
      <c r="O46550" s="1"/>
    </row>
    <row r="46551" spans="15:15" x14ac:dyDescent="0.3">
      <c r="O46551" s="1"/>
    </row>
    <row r="46552" spans="15:15" x14ac:dyDescent="0.3">
      <c r="O46552" s="1"/>
    </row>
    <row r="46553" spans="15:15" x14ac:dyDescent="0.3">
      <c r="O46553" s="1"/>
    </row>
    <row r="46554" spans="15:15" x14ac:dyDescent="0.3">
      <c r="O46554" s="1"/>
    </row>
    <row r="46555" spans="15:15" x14ac:dyDescent="0.3">
      <c r="O46555" s="1"/>
    </row>
    <row r="46556" spans="15:15" x14ac:dyDescent="0.3">
      <c r="O46556" s="1"/>
    </row>
    <row r="46557" spans="15:15" x14ac:dyDescent="0.3">
      <c r="O46557" s="1"/>
    </row>
    <row r="46558" spans="15:15" x14ac:dyDescent="0.3">
      <c r="O46558" s="1"/>
    </row>
    <row r="46559" spans="15:15" x14ac:dyDescent="0.3">
      <c r="O46559" s="1"/>
    </row>
    <row r="46560" spans="15:15" x14ac:dyDescent="0.3">
      <c r="O46560" s="1"/>
    </row>
    <row r="46561" spans="15:15" x14ac:dyDescent="0.3">
      <c r="O46561" s="1"/>
    </row>
    <row r="46562" spans="15:15" x14ac:dyDescent="0.3">
      <c r="O46562" s="1"/>
    </row>
    <row r="46563" spans="15:15" x14ac:dyDescent="0.3">
      <c r="O46563" s="1"/>
    </row>
    <row r="46564" spans="15:15" x14ac:dyDescent="0.3">
      <c r="O46564" s="1"/>
    </row>
    <row r="46565" spans="15:15" x14ac:dyDescent="0.3">
      <c r="O46565" s="1"/>
    </row>
    <row r="46566" spans="15:15" x14ac:dyDescent="0.3">
      <c r="O46566" s="1"/>
    </row>
    <row r="46567" spans="15:15" x14ac:dyDescent="0.3">
      <c r="O46567" s="1"/>
    </row>
    <row r="46568" spans="15:15" x14ac:dyDescent="0.3">
      <c r="O46568" s="1"/>
    </row>
    <row r="46569" spans="15:15" x14ac:dyDescent="0.3">
      <c r="O46569" s="1"/>
    </row>
    <row r="46570" spans="15:15" x14ac:dyDescent="0.3">
      <c r="O46570" s="1"/>
    </row>
    <row r="46571" spans="15:15" x14ac:dyDescent="0.3">
      <c r="O46571" s="1"/>
    </row>
    <row r="46572" spans="15:15" x14ac:dyDescent="0.3">
      <c r="O46572" s="1"/>
    </row>
    <row r="46573" spans="15:15" x14ac:dyDescent="0.3">
      <c r="O46573" s="1"/>
    </row>
    <row r="46574" spans="15:15" x14ac:dyDescent="0.3">
      <c r="O46574" s="1"/>
    </row>
    <row r="46575" spans="15:15" x14ac:dyDescent="0.3">
      <c r="O46575" s="1"/>
    </row>
    <row r="46576" spans="15:15" x14ac:dyDescent="0.3">
      <c r="O46576" s="1"/>
    </row>
    <row r="46577" spans="15:15" x14ac:dyDescent="0.3">
      <c r="O46577" s="1"/>
    </row>
    <row r="46578" spans="15:15" x14ac:dyDescent="0.3">
      <c r="O46578" s="1"/>
    </row>
    <row r="46579" spans="15:15" x14ac:dyDescent="0.3">
      <c r="O46579" s="1"/>
    </row>
    <row r="46580" spans="15:15" x14ac:dyDescent="0.3">
      <c r="O46580" s="1"/>
    </row>
    <row r="46581" spans="15:15" x14ac:dyDescent="0.3">
      <c r="O46581" s="1"/>
    </row>
    <row r="46582" spans="15:15" x14ac:dyDescent="0.3">
      <c r="O46582" s="1"/>
    </row>
    <row r="46583" spans="15:15" x14ac:dyDescent="0.3">
      <c r="O46583" s="1"/>
    </row>
    <row r="46584" spans="15:15" x14ac:dyDescent="0.3">
      <c r="O46584" s="1"/>
    </row>
    <row r="46585" spans="15:15" x14ac:dyDescent="0.3">
      <c r="O46585" s="1"/>
    </row>
    <row r="46586" spans="15:15" x14ac:dyDescent="0.3">
      <c r="O46586" s="1"/>
    </row>
    <row r="46587" spans="15:15" x14ac:dyDescent="0.3">
      <c r="O46587" s="1"/>
    </row>
    <row r="46588" spans="15:15" x14ac:dyDescent="0.3">
      <c r="O46588" s="1"/>
    </row>
    <row r="46589" spans="15:15" x14ac:dyDescent="0.3">
      <c r="O46589" s="1"/>
    </row>
    <row r="46590" spans="15:15" x14ac:dyDescent="0.3">
      <c r="O46590" s="1"/>
    </row>
    <row r="46591" spans="15:15" x14ac:dyDescent="0.3">
      <c r="O46591" s="1"/>
    </row>
    <row r="46592" spans="15:15" x14ac:dyDescent="0.3">
      <c r="O46592" s="1"/>
    </row>
    <row r="46593" spans="15:15" x14ac:dyDescent="0.3">
      <c r="O46593" s="1"/>
    </row>
    <row r="46594" spans="15:15" x14ac:dyDescent="0.3">
      <c r="O46594" s="1"/>
    </row>
    <row r="46595" spans="15:15" x14ac:dyDescent="0.3">
      <c r="O46595" s="1"/>
    </row>
    <row r="46596" spans="15:15" x14ac:dyDescent="0.3">
      <c r="O46596" s="1"/>
    </row>
    <row r="46597" spans="15:15" x14ac:dyDescent="0.3">
      <c r="O46597" s="1"/>
    </row>
    <row r="46598" spans="15:15" x14ac:dyDescent="0.3">
      <c r="O46598" s="1"/>
    </row>
    <row r="46599" spans="15:15" x14ac:dyDescent="0.3">
      <c r="O46599" s="1"/>
    </row>
    <row r="46600" spans="15:15" x14ac:dyDescent="0.3">
      <c r="O46600" s="1"/>
    </row>
    <row r="46601" spans="15:15" x14ac:dyDescent="0.3">
      <c r="O46601" s="1"/>
    </row>
    <row r="46602" spans="15:15" x14ac:dyDescent="0.3">
      <c r="O46602" s="1"/>
    </row>
    <row r="46603" spans="15:15" x14ac:dyDescent="0.3">
      <c r="O46603" s="1"/>
    </row>
    <row r="46604" spans="15:15" x14ac:dyDescent="0.3">
      <c r="O46604" s="1"/>
    </row>
    <row r="46605" spans="15:15" x14ac:dyDescent="0.3">
      <c r="O46605" s="1"/>
    </row>
    <row r="46606" spans="15:15" x14ac:dyDescent="0.3">
      <c r="O46606" s="1"/>
    </row>
    <row r="46607" spans="15:15" x14ac:dyDescent="0.3">
      <c r="O46607" s="1"/>
    </row>
    <row r="46608" spans="15:15" x14ac:dyDescent="0.3">
      <c r="O46608" s="1"/>
    </row>
    <row r="46609" spans="15:15" x14ac:dyDescent="0.3">
      <c r="O46609" s="1"/>
    </row>
    <row r="46610" spans="15:15" x14ac:dyDescent="0.3">
      <c r="O46610" s="1"/>
    </row>
    <row r="46611" spans="15:15" x14ac:dyDescent="0.3">
      <c r="O46611" s="1"/>
    </row>
    <row r="46612" spans="15:15" x14ac:dyDescent="0.3">
      <c r="O46612" s="1"/>
    </row>
    <row r="46613" spans="15:15" x14ac:dyDescent="0.3">
      <c r="O46613" s="1"/>
    </row>
    <row r="46614" spans="15:15" x14ac:dyDescent="0.3">
      <c r="O46614" s="1"/>
    </row>
    <row r="46615" spans="15:15" x14ac:dyDescent="0.3">
      <c r="O46615" s="1"/>
    </row>
    <row r="46616" spans="15:15" x14ac:dyDescent="0.3">
      <c r="O46616" s="1"/>
    </row>
    <row r="46617" spans="15:15" x14ac:dyDescent="0.3">
      <c r="O46617" s="1"/>
    </row>
    <row r="46618" spans="15:15" x14ac:dyDescent="0.3">
      <c r="O46618" s="1"/>
    </row>
    <row r="46619" spans="15:15" x14ac:dyDescent="0.3">
      <c r="O46619" s="1"/>
    </row>
    <row r="46620" spans="15:15" x14ac:dyDescent="0.3">
      <c r="O46620" s="1"/>
    </row>
    <row r="46621" spans="15:15" x14ac:dyDescent="0.3">
      <c r="O46621" s="1"/>
    </row>
    <row r="46622" spans="15:15" x14ac:dyDescent="0.3">
      <c r="O46622" s="1"/>
    </row>
    <row r="46623" spans="15:15" x14ac:dyDescent="0.3">
      <c r="O46623" s="1"/>
    </row>
    <row r="46624" spans="15:15" x14ac:dyDescent="0.3">
      <c r="O46624" s="1"/>
    </row>
    <row r="46625" spans="15:15" x14ac:dyDescent="0.3">
      <c r="O46625" s="1"/>
    </row>
    <row r="46626" spans="15:15" x14ac:dyDescent="0.3">
      <c r="O46626" s="1"/>
    </row>
    <row r="46627" spans="15:15" x14ac:dyDescent="0.3">
      <c r="O46627" s="1"/>
    </row>
    <row r="46628" spans="15:15" x14ac:dyDescent="0.3">
      <c r="O46628" s="1"/>
    </row>
    <row r="46629" spans="15:15" x14ac:dyDescent="0.3">
      <c r="O46629" s="1"/>
    </row>
    <row r="46630" spans="15:15" x14ac:dyDescent="0.3">
      <c r="O46630" s="1"/>
    </row>
    <row r="46631" spans="15:15" x14ac:dyDescent="0.3">
      <c r="O46631" s="1"/>
    </row>
    <row r="46632" spans="15:15" x14ac:dyDescent="0.3">
      <c r="O46632" s="1"/>
    </row>
    <row r="46633" spans="15:15" x14ac:dyDescent="0.3">
      <c r="O46633" s="1"/>
    </row>
    <row r="46634" spans="15:15" x14ac:dyDescent="0.3">
      <c r="O46634" s="1"/>
    </row>
    <row r="46635" spans="15:15" x14ac:dyDescent="0.3">
      <c r="O46635" s="1"/>
    </row>
    <row r="46636" spans="15:15" x14ac:dyDescent="0.3">
      <c r="O46636" s="1"/>
    </row>
    <row r="46637" spans="15:15" x14ac:dyDescent="0.3">
      <c r="O46637" s="1"/>
    </row>
    <row r="46638" spans="15:15" x14ac:dyDescent="0.3">
      <c r="O46638" s="1"/>
    </row>
    <row r="46639" spans="15:15" x14ac:dyDescent="0.3">
      <c r="O46639" s="1"/>
    </row>
    <row r="46640" spans="15:15" x14ac:dyDescent="0.3">
      <c r="O46640" s="1"/>
    </row>
    <row r="46641" spans="15:15" x14ac:dyDescent="0.3">
      <c r="O46641" s="1"/>
    </row>
    <row r="46642" spans="15:15" x14ac:dyDescent="0.3">
      <c r="O46642" s="1"/>
    </row>
    <row r="46643" spans="15:15" x14ac:dyDescent="0.3">
      <c r="O46643" s="1"/>
    </row>
    <row r="46644" spans="15:15" x14ac:dyDescent="0.3">
      <c r="O46644" s="1"/>
    </row>
    <row r="46645" spans="15:15" x14ac:dyDescent="0.3">
      <c r="O46645" s="1"/>
    </row>
    <row r="46646" spans="15:15" x14ac:dyDescent="0.3">
      <c r="O46646" s="1"/>
    </row>
    <row r="46647" spans="15:15" x14ac:dyDescent="0.3">
      <c r="O46647" s="1"/>
    </row>
    <row r="46648" spans="15:15" x14ac:dyDescent="0.3">
      <c r="O46648" s="1"/>
    </row>
    <row r="46649" spans="15:15" x14ac:dyDescent="0.3">
      <c r="O46649" s="1"/>
    </row>
    <row r="46650" spans="15:15" x14ac:dyDescent="0.3">
      <c r="O46650" s="1"/>
    </row>
    <row r="46651" spans="15:15" x14ac:dyDescent="0.3">
      <c r="O46651" s="1"/>
    </row>
    <row r="46652" spans="15:15" x14ac:dyDescent="0.3">
      <c r="O46652" s="1"/>
    </row>
    <row r="46653" spans="15:15" x14ac:dyDescent="0.3">
      <c r="O46653" s="1"/>
    </row>
    <row r="46654" spans="15:15" x14ac:dyDescent="0.3">
      <c r="O46654" s="1"/>
    </row>
    <row r="46655" spans="15:15" x14ac:dyDescent="0.3">
      <c r="O46655" s="1"/>
    </row>
    <row r="46656" spans="15:15" x14ac:dyDescent="0.3">
      <c r="O46656" s="1"/>
    </row>
    <row r="46657" spans="15:15" x14ac:dyDescent="0.3">
      <c r="O46657" s="1"/>
    </row>
    <row r="46658" spans="15:15" x14ac:dyDescent="0.3">
      <c r="O46658" s="1"/>
    </row>
    <row r="46659" spans="15:15" x14ac:dyDescent="0.3">
      <c r="O46659" s="1"/>
    </row>
    <row r="46660" spans="15:15" x14ac:dyDescent="0.3">
      <c r="O46660" s="1"/>
    </row>
    <row r="46661" spans="15:15" x14ac:dyDescent="0.3">
      <c r="O46661" s="1"/>
    </row>
    <row r="46662" spans="15:15" x14ac:dyDescent="0.3">
      <c r="O46662" s="1"/>
    </row>
    <row r="46663" spans="15:15" x14ac:dyDescent="0.3">
      <c r="O46663" s="1"/>
    </row>
    <row r="46664" spans="15:15" x14ac:dyDescent="0.3">
      <c r="O46664" s="1"/>
    </row>
    <row r="46665" spans="15:15" x14ac:dyDescent="0.3">
      <c r="O46665" s="1"/>
    </row>
    <row r="46666" spans="15:15" x14ac:dyDescent="0.3">
      <c r="O46666" s="1"/>
    </row>
    <row r="46667" spans="15:15" x14ac:dyDescent="0.3">
      <c r="O46667" s="1"/>
    </row>
    <row r="46668" spans="15:15" x14ac:dyDescent="0.3">
      <c r="O46668" s="1"/>
    </row>
    <row r="46669" spans="15:15" x14ac:dyDescent="0.3">
      <c r="O46669" s="1"/>
    </row>
    <row r="46670" spans="15:15" x14ac:dyDescent="0.3">
      <c r="O46670" s="1"/>
    </row>
    <row r="46671" spans="15:15" x14ac:dyDescent="0.3">
      <c r="O46671" s="1"/>
    </row>
    <row r="46672" spans="15:15" x14ac:dyDescent="0.3">
      <c r="O46672" s="1"/>
    </row>
    <row r="46673" spans="15:15" x14ac:dyDescent="0.3">
      <c r="O46673" s="1"/>
    </row>
    <row r="46674" spans="15:15" x14ac:dyDescent="0.3">
      <c r="O46674" s="1"/>
    </row>
    <row r="46675" spans="15:15" x14ac:dyDescent="0.3">
      <c r="O46675" s="1"/>
    </row>
    <row r="46676" spans="15:15" x14ac:dyDescent="0.3">
      <c r="O46676" s="1"/>
    </row>
    <row r="46677" spans="15:15" x14ac:dyDescent="0.3">
      <c r="O46677" s="1"/>
    </row>
    <row r="46678" spans="15:15" x14ac:dyDescent="0.3">
      <c r="O46678" s="1"/>
    </row>
    <row r="46679" spans="15:15" x14ac:dyDescent="0.3">
      <c r="O46679" s="1"/>
    </row>
    <row r="46680" spans="15:15" x14ac:dyDescent="0.3">
      <c r="O46680" s="1"/>
    </row>
    <row r="46681" spans="15:15" x14ac:dyDescent="0.3">
      <c r="O46681" s="1"/>
    </row>
    <row r="46682" spans="15:15" x14ac:dyDescent="0.3">
      <c r="O46682" s="1"/>
    </row>
    <row r="46683" spans="15:15" x14ac:dyDescent="0.3">
      <c r="O46683" s="1"/>
    </row>
    <row r="46684" spans="15:15" x14ac:dyDescent="0.3">
      <c r="O46684" s="1"/>
    </row>
    <row r="46685" spans="15:15" x14ac:dyDescent="0.3">
      <c r="O46685" s="1"/>
    </row>
    <row r="46686" spans="15:15" x14ac:dyDescent="0.3">
      <c r="O46686" s="1"/>
    </row>
    <row r="46687" spans="15:15" x14ac:dyDescent="0.3">
      <c r="O46687" s="1"/>
    </row>
    <row r="46688" spans="15:15" x14ac:dyDescent="0.3">
      <c r="O46688" s="1"/>
    </row>
    <row r="46689" spans="15:15" x14ac:dyDescent="0.3">
      <c r="O46689" s="1"/>
    </row>
    <row r="46690" spans="15:15" x14ac:dyDescent="0.3">
      <c r="O46690" s="1"/>
    </row>
    <row r="46691" spans="15:15" x14ac:dyDescent="0.3">
      <c r="O46691" s="1"/>
    </row>
    <row r="46692" spans="15:15" x14ac:dyDescent="0.3">
      <c r="O46692" s="1"/>
    </row>
    <row r="46693" spans="15:15" x14ac:dyDescent="0.3">
      <c r="O46693" s="1"/>
    </row>
    <row r="46694" spans="15:15" x14ac:dyDescent="0.3">
      <c r="O46694" s="1"/>
    </row>
    <row r="46695" spans="15:15" x14ac:dyDescent="0.3">
      <c r="O46695" s="1"/>
    </row>
    <row r="46696" spans="15:15" x14ac:dyDescent="0.3">
      <c r="O46696" s="1"/>
    </row>
    <row r="46697" spans="15:15" x14ac:dyDescent="0.3">
      <c r="O46697" s="1"/>
    </row>
    <row r="46698" spans="15:15" x14ac:dyDescent="0.3">
      <c r="O46698" s="1"/>
    </row>
    <row r="46699" spans="15:15" x14ac:dyDescent="0.3">
      <c r="O46699" s="1"/>
    </row>
    <row r="46700" spans="15:15" x14ac:dyDescent="0.3">
      <c r="O46700" s="1"/>
    </row>
    <row r="46701" spans="15:15" x14ac:dyDescent="0.3">
      <c r="O46701" s="1"/>
    </row>
    <row r="46702" spans="15:15" x14ac:dyDescent="0.3">
      <c r="O46702" s="1"/>
    </row>
    <row r="46703" spans="15:15" x14ac:dyDescent="0.3">
      <c r="O46703" s="1"/>
    </row>
    <row r="46704" spans="15:15" x14ac:dyDescent="0.3">
      <c r="O46704" s="1"/>
    </row>
    <row r="46705" spans="15:15" x14ac:dyDescent="0.3">
      <c r="O46705" s="1"/>
    </row>
    <row r="46706" spans="15:15" x14ac:dyDescent="0.3">
      <c r="O46706" s="1"/>
    </row>
    <row r="46707" spans="15:15" x14ac:dyDescent="0.3">
      <c r="O46707" s="1"/>
    </row>
    <row r="46708" spans="15:15" x14ac:dyDescent="0.3">
      <c r="O46708" s="1"/>
    </row>
    <row r="46709" spans="15:15" x14ac:dyDescent="0.3">
      <c r="O46709" s="1"/>
    </row>
    <row r="46710" spans="15:15" x14ac:dyDescent="0.3">
      <c r="O46710" s="1"/>
    </row>
    <row r="46711" spans="15:15" x14ac:dyDescent="0.3">
      <c r="O46711" s="1"/>
    </row>
    <row r="46712" spans="15:15" x14ac:dyDescent="0.3">
      <c r="O46712" s="1"/>
    </row>
    <row r="46713" spans="15:15" x14ac:dyDescent="0.3">
      <c r="O46713" s="1"/>
    </row>
    <row r="46714" spans="15:15" x14ac:dyDescent="0.3">
      <c r="O46714" s="1"/>
    </row>
    <row r="46715" spans="15:15" x14ac:dyDescent="0.3">
      <c r="O46715" s="1"/>
    </row>
    <row r="46716" spans="15:15" x14ac:dyDescent="0.3">
      <c r="O46716" s="1"/>
    </row>
    <row r="46717" spans="15:15" x14ac:dyDescent="0.3">
      <c r="O46717" s="1"/>
    </row>
    <row r="46718" spans="15:15" x14ac:dyDescent="0.3">
      <c r="O46718" s="1"/>
    </row>
    <row r="46719" spans="15:15" x14ac:dyDescent="0.3">
      <c r="O46719" s="1"/>
    </row>
    <row r="46720" spans="15:15" x14ac:dyDescent="0.3">
      <c r="O46720" s="1"/>
    </row>
    <row r="46721" spans="15:15" x14ac:dyDescent="0.3">
      <c r="O46721" s="1"/>
    </row>
    <row r="46722" spans="15:15" x14ac:dyDescent="0.3">
      <c r="O46722" s="1"/>
    </row>
    <row r="46723" spans="15:15" x14ac:dyDescent="0.3">
      <c r="O46723" s="1"/>
    </row>
    <row r="46724" spans="15:15" x14ac:dyDescent="0.3">
      <c r="O46724" s="1"/>
    </row>
    <row r="46725" spans="15:15" x14ac:dyDescent="0.3">
      <c r="O46725" s="1"/>
    </row>
    <row r="46726" spans="15:15" x14ac:dyDescent="0.3">
      <c r="O46726" s="1"/>
    </row>
    <row r="46727" spans="15:15" x14ac:dyDescent="0.3">
      <c r="O46727" s="1"/>
    </row>
    <row r="46728" spans="15:15" x14ac:dyDescent="0.3">
      <c r="O46728" s="1"/>
    </row>
    <row r="46729" spans="15:15" x14ac:dyDescent="0.3">
      <c r="O46729" s="1"/>
    </row>
    <row r="46730" spans="15:15" x14ac:dyDescent="0.3">
      <c r="O46730" s="1"/>
    </row>
    <row r="46731" spans="15:15" x14ac:dyDescent="0.3">
      <c r="O46731" s="1"/>
    </row>
    <row r="46732" spans="15:15" x14ac:dyDescent="0.3">
      <c r="O46732" s="1"/>
    </row>
    <row r="46733" spans="15:15" x14ac:dyDescent="0.3">
      <c r="O46733" s="1"/>
    </row>
    <row r="46734" spans="15:15" x14ac:dyDescent="0.3">
      <c r="O46734" s="1"/>
    </row>
    <row r="46735" spans="15:15" x14ac:dyDescent="0.3">
      <c r="O46735" s="1"/>
    </row>
    <row r="46736" spans="15:15" x14ac:dyDescent="0.3">
      <c r="O46736" s="1"/>
    </row>
    <row r="46737" spans="15:15" x14ac:dyDescent="0.3">
      <c r="O46737" s="1"/>
    </row>
    <row r="46738" spans="15:15" x14ac:dyDescent="0.3">
      <c r="O46738" s="1"/>
    </row>
    <row r="46739" spans="15:15" x14ac:dyDescent="0.3">
      <c r="O46739" s="1"/>
    </row>
    <row r="46740" spans="15:15" x14ac:dyDescent="0.3">
      <c r="O46740" s="1"/>
    </row>
    <row r="46741" spans="15:15" x14ac:dyDescent="0.3">
      <c r="O46741" s="1"/>
    </row>
    <row r="46742" spans="15:15" x14ac:dyDescent="0.3">
      <c r="O46742" s="1"/>
    </row>
    <row r="46743" spans="15:15" x14ac:dyDescent="0.3">
      <c r="O46743" s="1"/>
    </row>
    <row r="46744" spans="15:15" x14ac:dyDescent="0.3">
      <c r="O46744" s="1"/>
    </row>
    <row r="46745" spans="15:15" x14ac:dyDescent="0.3">
      <c r="O46745" s="1"/>
    </row>
    <row r="46746" spans="15:15" x14ac:dyDescent="0.3">
      <c r="O46746" s="1"/>
    </row>
    <row r="46747" spans="15:15" x14ac:dyDescent="0.3">
      <c r="O46747" s="1"/>
    </row>
    <row r="46748" spans="15:15" x14ac:dyDescent="0.3">
      <c r="O46748" s="1"/>
    </row>
    <row r="46749" spans="15:15" x14ac:dyDescent="0.3">
      <c r="O46749" s="1"/>
    </row>
    <row r="46750" spans="15:15" x14ac:dyDescent="0.3">
      <c r="O46750" s="1"/>
    </row>
    <row r="46751" spans="15:15" x14ac:dyDescent="0.3">
      <c r="O46751" s="1"/>
    </row>
    <row r="46752" spans="15:15" x14ac:dyDescent="0.3">
      <c r="O46752" s="1"/>
    </row>
    <row r="46753" spans="15:15" x14ac:dyDescent="0.3">
      <c r="O46753" s="1"/>
    </row>
    <row r="46754" spans="15:15" x14ac:dyDescent="0.3">
      <c r="O46754" s="1"/>
    </row>
    <row r="46755" spans="15:15" x14ac:dyDescent="0.3">
      <c r="O46755" s="1"/>
    </row>
    <row r="46756" spans="15:15" x14ac:dyDescent="0.3">
      <c r="O46756" s="1"/>
    </row>
    <row r="46757" spans="15:15" x14ac:dyDescent="0.3">
      <c r="O46757" s="1"/>
    </row>
    <row r="46758" spans="15:15" x14ac:dyDescent="0.3">
      <c r="O46758" s="1"/>
    </row>
    <row r="46759" spans="15:15" x14ac:dyDescent="0.3">
      <c r="O46759" s="1"/>
    </row>
    <row r="46760" spans="15:15" x14ac:dyDescent="0.3">
      <c r="O46760" s="1"/>
    </row>
    <row r="46761" spans="15:15" x14ac:dyDescent="0.3">
      <c r="O46761" s="1"/>
    </row>
    <row r="46762" spans="15:15" x14ac:dyDescent="0.3">
      <c r="O46762" s="1"/>
    </row>
    <row r="46763" spans="15:15" x14ac:dyDescent="0.3">
      <c r="O46763" s="1"/>
    </row>
    <row r="46764" spans="15:15" x14ac:dyDescent="0.3">
      <c r="O46764" s="1"/>
    </row>
    <row r="46765" spans="15:15" x14ac:dyDescent="0.3">
      <c r="O46765" s="1"/>
    </row>
    <row r="46766" spans="15:15" x14ac:dyDescent="0.3">
      <c r="O46766" s="1"/>
    </row>
    <row r="46767" spans="15:15" x14ac:dyDescent="0.3">
      <c r="O46767" s="1"/>
    </row>
    <row r="46768" spans="15:15" x14ac:dyDescent="0.3">
      <c r="O46768" s="1"/>
    </row>
    <row r="46769" spans="15:15" x14ac:dyDescent="0.3">
      <c r="O46769" s="1"/>
    </row>
    <row r="46770" spans="15:15" x14ac:dyDescent="0.3">
      <c r="O46770" s="1"/>
    </row>
    <row r="46771" spans="15:15" x14ac:dyDescent="0.3">
      <c r="O46771" s="1"/>
    </row>
    <row r="46772" spans="15:15" x14ac:dyDescent="0.3">
      <c r="O46772" s="1"/>
    </row>
    <row r="46773" spans="15:15" x14ac:dyDescent="0.3">
      <c r="O46773" s="1"/>
    </row>
    <row r="46774" spans="15:15" x14ac:dyDescent="0.3">
      <c r="O46774" s="1"/>
    </row>
    <row r="46775" spans="15:15" x14ac:dyDescent="0.3">
      <c r="O46775" s="1"/>
    </row>
    <row r="46776" spans="15:15" x14ac:dyDescent="0.3">
      <c r="O46776" s="1"/>
    </row>
    <row r="46777" spans="15:15" x14ac:dyDescent="0.3">
      <c r="O46777" s="1"/>
    </row>
    <row r="46778" spans="15:15" x14ac:dyDescent="0.3">
      <c r="O46778" s="1"/>
    </row>
    <row r="46779" spans="15:15" x14ac:dyDescent="0.3">
      <c r="O46779" s="1"/>
    </row>
    <row r="46780" spans="15:15" x14ac:dyDescent="0.3">
      <c r="O46780" s="1"/>
    </row>
    <row r="46781" spans="15:15" x14ac:dyDescent="0.3">
      <c r="O46781" s="1"/>
    </row>
    <row r="46782" spans="15:15" x14ac:dyDescent="0.3">
      <c r="O46782" s="1"/>
    </row>
    <row r="46783" spans="15:15" x14ac:dyDescent="0.3">
      <c r="O46783" s="1"/>
    </row>
    <row r="46784" spans="15:15" x14ac:dyDescent="0.3">
      <c r="O46784" s="1"/>
    </row>
    <row r="46785" spans="15:15" x14ac:dyDescent="0.3">
      <c r="O46785" s="1"/>
    </row>
    <row r="46786" spans="15:15" x14ac:dyDescent="0.3">
      <c r="O46786" s="1"/>
    </row>
    <row r="46787" spans="15:15" x14ac:dyDescent="0.3">
      <c r="O46787" s="1"/>
    </row>
    <row r="46788" spans="15:15" x14ac:dyDescent="0.3">
      <c r="O46788" s="1"/>
    </row>
    <row r="46789" spans="15:15" x14ac:dyDescent="0.3">
      <c r="O46789" s="1"/>
    </row>
    <row r="46790" spans="15:15" x14ac:dyDescent="0.3">
      <c r="O46790" s="1"/>
    </row>
    <row r="46791" spans="15:15" x14ac:dyDescent="0.3">
      <c r="O46791" s="1"/>
    </row>
    <row r="46792" spans="15:15" x14ac:dyDescent="0.3">
      <c r="O46792" s="1"/>
    </row>
    <row r="46793" spans="15:15" x14ac:dyDescent="0.3">
      <c r="O46793" s="1"/>
    </row>
    <row r="46794" spans="15:15" x14ac:dyDescent="0.3">
      <c r="O46794" s="1"/>
    </row>
    <row r="46795" spans="15:15" x14ac:dyDescent="0.3">
      <c r="O46795" s="1"/>
    </row>
    <row r="46796" spans="15:15" x14ac:dyDescent="0.3">
      <c r="O46796" s="1"/>
    </row>
    <row r="46797" spans="15:15" x14ac:dyDescent="0.3">
      <c r="O46797" s="1"/>
    </row>
    <row r="46798" spans="15:15" x14ac:dyDescent="0.3">
      <c r="O46798" s="1"/>
    </row>
    <row r="46799" spans="15:15" x14ac:dyDescent="0.3">
      <c r="O46799" s="1"/>
    </row>
    <row r="46800" spans="15:15" x14ac:dyDescent="0.3">
      <c r="O46800" s="1"/>
    </row>
    <row r="46801" spans="15:15" x14ac:dyDescent="0.3">
      <c r="O46801" s="1"/>
    </row>
    <row r="46802" spans="15:15" x14ac:dyDescent="0.3">
      <c r="O46802" s="1"/>
    </row>
    <row r="46803" spans="15:15" x14ac:dyDescent="0.3">
      <c r="O46803" s="1"/>
    </row>
    <row r="46804" spans="15:15" x14ac:dyDescent="0.3">
      <c r="O46804" s="1"/>
    </row>
    <row r="46805" spans="15:15" x14ac:dyDescent="0.3">
      <c r="O46805" s="1"/>
    </row>
    <row r="46806" spans="15:15" x14ac:dyDescent="0.3">
      <c r="O46806" s="1"/>
    </row>
    <row r="46807" spans="15:15" x14ac:dyDescent="0.3">
      <c r="O46807" s="1"/>
    </row>
    <row r="46808" spans="15:15" x14ac:dyDescent="0.3">
      <c r="O46808" s="1"/>
    </row>
    <row r="46809" spans="15:15" x14ac:dyDescent="0.3">
      <c r="O46809" s="1"/>
    </row>
    <row r="46810" spans="15:15" x14ac:dyDescent="0.3">
      <c r="O46810" s="1"/>
    </row>
    <row r="46811" spans="15:15" x14ac:dyDescent="0.3">
      <c r="O46811" s="1"/>
    </row>
    <row r="46812" spans="15:15" x14ac:dyDescent="0.3">
      <c r="O46812" s="1"/>
    </row>
    <row r="46813" spans="15:15" x14ac:dyDescent="0.3">
      <c r="O46813" s="1"/>
    </row>
    <row r="46814" spans="15:15" x14ac:dyDescent="0.3">
      <c r="O46814" s="1"/>
    </row>
    <row r="46815" spans="15:15" x14ac:dyDescent="0.3">
      <c r="O46815" s="1"/>
    </row>
    <row r="46816" spans="15:15" x14ac:dyDescent="0.3">
      <c r="O46816" s="1"/>
    </row>
    <row r="46817" spans="15:15" x14ac:dyDescent="0.3">
      <c r="O46817" s="1"/>
    </row>
    <row r="46818" spans="15:15" x14ac:dyDescent="0.3">
      <c r="O46818" s="1"/>
    </row>
    <row r="46819" spans="15:15" x14ac:dyDescent="0.3">
      <c r="O46819" s="1"/>
    </row>
    <row r="46820" spans="15:15" x14ac:dyDescent="0.3">
      <c r="O46820" s="1"/>
    </row>
    <row r="46821" spans="15:15" x14ac:dyDescent="0.3">
      <c r="O46821" s="1"/>
    </row>
    <row r="46822" spans="15:15" x14ac:dyDescent="0.3">
      <c r="O46822" s="1"/>
    </row>
    <row r="46823" spans="15:15" x14ac:dyDescent="0.3">
      <c r="O46823" s="1"/>
    </row>
    <row r="46824" spans="15:15" x14ac:dyDescent="0.3">
      <c r="O46824" s="1"/>
    </row>
    <row r="46825" spans="15:15" x14ac:dyDescent="0.3">
      <c r="O46825" s="1"/>
    </row>
    <row r="46826" spans="15:15" x14ac:dyDescent="0.3">
      <c r="O46826" s="1"/>
    </row>
    <row r="46827" spans="15:15" x14ac:dyDescent="0.3">
      <c r="O46827" s="1"/>
    </row>
    <row r="46828" spans="15:15" x14ac:dyDescent="0.3">
      <c r="O46828" s="1"/>
    </row>
    <row r="46829" spans="15:15" x14ac:dyDescent="0.3">
      <c r="O46829" s="1"/>
    </row>
    <row r="46830" spans="15:15" x14ac:dyDescent="0.3">
      <c r="O46830" s="1"/>
    </row>
    <row r="46831" spans="15:15" x14ac:dyDescent="0.3">
      <c r="O46831" s="1"/>
    </row>
    <row r="46832" spans="15:15" x14ac:dyDescent="0.3">
      <c r="O46832" s="1"/>
    </row>
    <row r="46833" spans="15:15" x14ac:dyDescent="0.3">
      <c r="O46833" s="1"/>
    </row>
    <row r="46834" spans="15:15" x14ac:dyDescent="0.3">
      <c r="O46834" s="1"/>
    </row>
    <row r="46835" spans="15:15" x14ac:dyDescent="0.3">
      <c r="O46835" s="1"/>
    </row>
    <row r="46836" spans="15:15" x14ac:dyDescent="0.3">
      <c r="O46836" s="1"/>
    </row>
    <row r="46837" spans="15:15" x14ac:dyDescent="0.3">
      <c r="O46837" s="1"/>
    </row>
    <row r="46838" spans="15:15" x14ac:dyDescent="0.3">
      <c r="O46838" s="1"/>
    </row>
    <row r="46839" spans="15:15" x14ac:dyDescent="0.3">
      <c r="O46839" s="1"/>
    </row>
    <row r="46840" spans="15:15" x14ac:dyDescent="0.3">
      <c r="O46840" s="1"/>
    </row>
    <row r="46841" spans="15:15" x14ac:dyDescent="0.3">
      <c r="O46841" s="1"/>
    </row>
    <row r="46842" spans="15:15" x14ac:dyDescent="0.3">
      <c r="O46842" s="1"/>
    </row>
    <row r="46843" spans="15:15" x14ac:dyDescent="0.3">
      <c r="O46843" s="1"/>
    </row>
    <row r="46844" spans="15:15" x14ac:dyDescent="0.3">
      <c r="O46844" s="1"/>
    </row>
    <row r="46845" spans="15:15" x14ac:dyDescent="0.3">
      <c r="O46845" s="1"/>
    </row>
    <row r="46846" spans="15:15" x14ac:dyDescent="0.3">
      <c r="O46846" s="1"/>
    </row>
    <row r="46847" spans="15:15" x14ac:dyDescent="0.3">
      <c r="O46847" s="1"/>
    </row>
    <row r="46848" spans="15:15" x14ac:dyDescent="0.3">
      <c r="O46848" s="1"/>
    </row>
    <row r="46849" spans="15:15" x14ac:dyDescent="0.3">
      <c r="O46849" s="1"/>
    </row>
    <row r="46850" spans="15:15" x14ac:dyDescent="0.3">
      <c r="O46850" s="1"/>
    </row>
    <row r="46851" spans="15:15" x14ac:dyDescent="0.3">
      <c r="O46851" s="1"/>
    </row>
    <row r="46852" spans="15:15" x14ac:dyDescent="0.3">
      <c r="O46852" s="1"/>
    </row>
    <row r="46853" spans="15:15" x14ac:dyDescent="0.3">
      <c r="O46853" s="1"/>
    </row>
    <row r="46854" spans="15:15" x14ac:dyDescent="0.3">
      <c r="O46854" s="1"/>
    </row>
    <row r="46855" spans="15:15" x14ac:dyDescent="0.3">
      <c r="O46855" s="1"/>
    </row>
    <row r="46856" spans="15:15" x14ac:dyDescent="0.3">
      <c r="O46856" s="1"/>
    </row>
    <row r="46857" spans="15:15" x14ac:dyDescent="0.3">
      <c r="O46857" s="1"/>
    </row>
    <row r="46858" spans="15:15" x14ac:dyDescent="0.3">
      <c r="O46858" s="1"/>
    </row>
    <row r="46859" spans="15:15" x14ac:dyDescent="0.3">
      <c r="O46859" s="1"/>
    </row>
    <row r="46860" spans="15:15" x14ac:dyDescent="0.3">
      <c r="O46860" s="1"/>
    </row>
    <row r="46861" spans="15:15" x14ac:dyDescent="0.3">
      <c r="O46861" s="1"/>
    </row>
    <row r="46862" spans="15:15" x14ac:dyDescent="0.3">
      <c r="O46862" s="1"/>
    </row>
    <row r="46863" spans="15:15" x14ac:dyDescent="0.3">
      <c r="O46863" s="1"/>
    </row>
    <row r="46864" spans="15:15" x14ac:dyDescent="0.3">
      <c r="O46864" s="1"/>
    </row>
    <row r="46865" spans="15:15" x14ac:dyDescent="0.3">
      <c r="O46865" s="1"/>
    </row>
    <row r="46866" spans="15:15" x14ac:dyDescent="0.3">
      <c r="O46866" s="1"/>
    </row>
    <row r="46867" spans="15:15" x14ac:dyDescent="0.3">
      <c r="O46867" s="1"/>
    </row>
    <row r="46868" spans="15:15" x14ac:dyDescent="0.3">
      <c r="O46868" s="1"/>
    </row>
    <row r="46869" spans="15:15" x14ac:dyDescent="0.3">
      <c r="O46869" s="1"/>
    </row>
    <row r="46870" spans="15:15" x14ac:dyDescent="0.3">
      <c r="O46870" s="1"/>
    </row>
    <row r="46871" spans="15:15" x14ac:dyDescent="0.3">
      <c r="O46871" s="1"/>
    </row>
    <row r="46872" spans="15:15" x14ac:dyDescent="0.3">
      <c r="O46872" s="1"/>
    </row>
    <row r="46873" spans="15:15" x14ac:dyDescent="0.3">
      <c r="O46873" s="1"/>
    </row>
    <row r="46874" spans="15:15" x14ac:dyDescent="0.3">
      <c r="O46874" s="1"/>
    </row>
    <row r="46875" spans="15:15" x14ac:dyDescent="0.3">
      <c r="O46875" s="1"/>
    </row>
    <row r="46876" spans="15:15" x14ac:dyDescent="0.3">
      <c r="O46876" s="1"/>
    </row>
    <row r="46877" spans="15:15" x14ac:dyDescent="0.3">
      <c r="O46877" s="1"/>
    </row>
    <row r="46878" spans="15:15" x14ac:dyDescent="0.3">
      <c r="O46878" s="1"/>
    </row>
    <row r="46879" spans="15:15" x14ac:dyDescent="0.3">
      <c r="O46879" s="1"/>
    </row>
    <row r="46880" spans="15:15" x14ac:dyDescent="0.3">
      <c r="O46880" s="1"/>
    </row>
    <row r="46881" spans="15:15" x14ac:dyDescent="0.3">
      <c r="O46881" s="1"/>
    </row>
    <row r="46882" spans="15:15" x14ac:dyDescent="0.3">
      <c r="O46882" s="1"/>
    </row>
    <row r="46883" spans="15:15" x14ac:dyDescent="0.3">
      <c r="O46883" s="1"/>
    </row>
    <row r="46884" spans="15:15" x14ac:dyDescent="0.3">
      <c r="O46884" s="1"/>
    </row>
    <row r="46885" spans="15:15" x14ac:dyDescent="0.3">
      <c r="O46885" s="1"/>
    </row>
    <row r="46886" spans="15:15" x14ac:dyDescent="0.3">
      <c r="O46886" s="1"/>
    </row>
    <row r="46887" spans="15:15" x14ac:dyDescent="0.3">
      <c r="O46887" s="1"/>
    </row>
    <row r="46888" spans="15:15" x14ac:dyDescent="0.3">
      <c r="O46888" s="1"/>
    </row>
    <row r="46889" spans="15:15" x14ac:dyDescent="0.3">
      <c r="O46889" s="1"/>
    </row>
    <row r="46890" spans="15:15" x14ac:dyDescent="0.3">
      <c r="O46890" s="1"/>
    </row>
    <row r="46891" spans="15:15" x14ac:dyDescent="0.3">
      <c r="O46891" s="1"/>
    </row>
    <row r="46892" spans="15:15" x14ac:dyDescent="0.3">
      <c r="O46892" s="1"/>
    </row>
    <row r="46893" spans="15:15" x14ac:dyDescent="0.3">
      <c r="O46893" s="1"/>
    </row>
    <row r="46894" spans="15:15" x14ac:dyDescent="0.3">
      <c r="O46894" s="1"/>
    </row>
    <row r="46895" spans="15:15" x14ac:dyDescent="0.3">
      <c r="O46895" s="1"/>
    </row>
    <row r="46896" spans="15:15" x14ac:dyDescent="0.3">
      <c r="O46896" s="1"/>
    </row>
    <row r="46897" spans="15:15" x14ac:dyDescent="0.3">
      <c r="O46897" s="1"/>
    </row>
    <row r="46898" spans="15:15" x14ac:dyDescent="0.3">
      <c r="O46898" s="1"/>
    </row>
    <row r="46899" spans="15:15" x14ac:dyDescent="0.3">
      <c r="O46899" s="1"/>
    </row>
    <row r="46900" spans="15:15" x14ac:dyDescent="0.3">
      <c r="O46900" s="1"/>
    </row>
    <row r="46901" spans="15:15" x14ac:dyDescent="0.3">
      <c r="O46901" s="1"/>
    </row>
    <row r="46902" spans="15:15" x14ac:dyDescent="0.3">
      <c r="O46902" s="1"/>
    </row>
    <row r="46903" spans="15:15" x14ac:dyDescent="0.3">
      <c r="O46903" s="1"/>
    </row>
    <row r="46904" spans="15:15" x14ac:dyDescent="0.3">
      <c r="O46904" s="1"/>
    </row>
    <row r="46905" spans="15:15" x14ac:dyDescent="0.3">
      <c r="O46905" s="1"/>
    </row>
    <row r="46906" spans="15:15" x14ac:dyDescent="0.3">
      <c r="O46906" s="1"/>
    </row>
    <row r="46907" spans="15:15" x14ac:dyDescent="0.3">
      <c r="O46907" s="1"/>
    </row>
    <row r="46908" spans="15:15" x14ac:dyDescent="0.3">
      <c r="O46908" s="1"/>
    </row>
    <row r="46909" spans="15:15" x14ac:dyDescent="0.3">
      <c r="O46909" s="1"/>
    </row>
    <row r="46910" spans="15:15" x14ac:dyDescent="0.3">
      <c r="O46910" s="1"/>
    </row>
    <row r="46911" spans="15:15" x14ac:dyDescent="0.3">
      <c r="O46911" s="1"/>
    </row>
    <row r="46912" spans="15:15" x14ac:dyDescent="0.3">
      <c r="O46912" s="1"/>
    </row>
    <row r="46913" spans="15:15" x14ac:dyDescent="0.3">
      <c r="O46913" s="1"/>
    </row>
    <row r="46914" spans="15:15" x14ac:dyDescent="0.3">
      <c r="O46914" s="1"/>
    </row>
    <row r="46915" spans="15:15" x14ac:dyDescent="0.3">
      <c r="O46915" s="1"/>
    </row>
    <row r="46916" spans="15:15" x14ac:dyDescent="0.3">
      <c r="O46916" s="1"/>
    </row>
    <row r="46917" spans="15:15" x14ac:dyDescent="0.3">
      <c r="O46917" s="1"/>
    </row>
    <row r="46918" spans="15:15" x14ac:dyDescent="0.3">
      <c r="O46918" s="1"/>
    </row>
    <row r="46919" spans="15:15" x14ac:dyDescent="0.3">
      <c r="O46919" s="1"/>
    </row>
    <row r="46920" spans="15:15" x14ac:dyDescent="0.3">
      <c r="O46920" s="1"/>
    </row>
    <row r="46921" spans="15:15" x14ac:dyDescent="0.3">
      <c r="O46921" s="1"/>
    </row>
    <row r="46922" spans="15:15" x14ac:dyDescent="0.3">
      <c r="O46922" s="1"/>
    </row>
    <row r="46923" spans="15:15" x14ac:dyDescent="0.3">
      <c r="O46923" s="1"/>
    </row>
    <row r="46924" spans="15:15" x14ac:dyDescent="0.3">
      <c r="O46924" s="1"/>
    </row>
    <row r="46925" spans="15:15" x14ac:dyDescent="0.3">
      <c r="O46925" s="1"/>
    </row>
    <row r="46926" spans="15:15" x14ac:dyDescent="0.3">
      <c r="O46926" s="1"/>
    </row>
    <row r="46927" spans="15:15" x14ac:dyDescent="0.3">
      <c r="O46927" s="1"/>
    </row>
    <row r="46928" spans="15:15" x14ac:dyDescent="0.3">
      <c r="O46928" s="1"/>
    </row>
    <row r="46929" spans="15:15" x14ac:dyDescent="0.3">
      <c r="O46929" s="1"/>
    </row>
    <row r="46930" spans="15:15" x14ac:dyDescent="0.3">
      <c r="O46930" s="1"/>
    </row>
    <row r="46931" spans="15:15" x14ac:dyDescent="0.3">
      <c r="O46931" s="1"/>
    </row>
    <row r="46932" spans="15:15" x14ac:dyDescent="0.3">
      <c r="O46932" s="1"/>
    </row>
    <row r="46933" spans="15:15" x14ac:dyDescent="0.3">
      <c r="O46933" s="1"/>
    </row>
    <row r="46934" spans="15:15" x14ac:dyDescent="0.3">
      <c r="O46934" s="1"/>
    </row>
    <row r="46935" spans="15:15" x14ac:dyDescent="0.3">
      <c r="O46935" s="1"/>
    </row>
    <row r="46936" spans="15:15" x14ac:dyDescent="0.3">
      <c r="O46936" s="1"/>
    </row>
    <row r="46937" spans="15:15" x14ac:dyDescent="0.3">
      <c r="O46937" s="1"/>
    </row>
    <row r="46938" spans="15:15" x14ac:dyDescent="0.3">
      <c r="O46938" s="1"/>
    </row>
    <row r="46939" spans="15:15" x14ac:dyDescent="0.3">
      <c r="O46939" s="1"/>
    </row>
    <row r="46940" spans="15:15" x14ac:dyDescent="0.3">
      <c r="O46940" s="1"/>
    </row>
    <row r="46941" spans="15:15" x14ac:dyDescent="0.3">
      <c r="O46941" s="1"/>
    </row>
    <row r="46942" spans="15:15" x14ac:dyDescent="0.3">
      <c r="O46942" s="1"/>
    </row>
    <row r="46943" spans="15:15" x14ac:dyDescent="0.3">
      <c r="O46943" s="1"/>
    </row>
    <row r="46944" spans="15:15" x14ac:dyDescent="0.3">
      <c r="O46944" s="1"/>
    </row>
    <row r="46945" spans="15:15" x14ac:dyDescent="0.3">
      <c r="O46945" s="1"/>
    </row>
    <row r="46946" spans="15:15" x14ac:dyDescent="0.3">
      <c r="O46946" s="1"/>
    </row>
    <row r="46947" spans="15:15" x14ac:dyDescent="0.3">
      <c r="O46947" s="1"/>
    </row>
    <row r="46948" spans="15:15" x14ac:dyDescent="0.3">
      <c r="O46948" s="1"/>
    </row>
    <row r="46949" spans="15:15" x14ac:dyDescent="0.3">
      <c r="O46949" s="1"/>
    </row>
    <row r="46950" spans="15:15" x14ac:dyDescent="0.3">
      <c r="O46950" s="1"/>
    </row>
    <row r="46951" spans="15:15" x14ac:dyDescent="0.3">
      <c r="O46951" s="1"/>
    </row>
    <row r="46952" spans="15:15" x14ac:dyDescent="0.3">
      <c r="O46952" s="1"/>
    </row>
    <row r="46953" spans="15:15" x14ac:dyDescent="0.3">
      <c r="O46953" s="1"/>
    </row>
    <row r="46954" spans="15:15" x14ac:dyDescent="0.3">
      <c r="O46954" s="1"/>
    </row>
    <row r="46955" spans="15:15" x14ac:dyDescent="0.3">
      <c r="O46955" s="1"/>
    </row>
    <row r="46956" spans="15:15" x14ac:dyDescent="0.3">
      <c r="O46956" s="1"/>
    </row>
    <row r="46957" spans="15:15" x14ac:dyDescent="0.3">
      <c r="O46957" s="1"/>
    </row>
    <row r="46958" spans="15:15" x14ac:dyDescent="0.3">
      <c r="O46958" s="1"/>
    </row>
    <row r="46959" spans="15:15" x14ac:dyDescent="0.3">
      <c r="O46959" s="1"/>
    </row>
    <row r="46960" spans="15:15" x14ac:dyDescent="0.3">
      <c r="O46960" s="1"/>
    </row>
    <row r="46961" spans="15:15" x14ac:dyDescent="0.3">
      <c r="O46961" s="1"/>
    </row>
    <row r="46962" spans="15:15" x14ac:dyDescent="0.3">
      <c r="O46962" s="1"/>
    </row>
    <row r="46963" spans="15:15" x14ac:dyDescent="0.3">
      <c r="O46963" s="1"/>
    </row>
    <row r="46964" spans="15:15" x14ac:dyDescent="0.3">
      <c r="O46964" s="1"/>
    </row>
    <row r="46965" spans="15:15" x14ac:dyDescent="0.3">
      <c r="O46965" s="1"/>
    </row>
    <row r="46966" spans="15:15" x14ac:dyDescent="0.3">
      <c r="O46966" s="1"/>
    </row>
    <row r="46967" spans="15:15" x14ac:dyDescent="0.3">
      <c r="O46967" s="1"/>
    </row>
    <row r="46968" spans="15:15" x14ac:dyDescent="0.3">
      <c r="O46968" s="1"/>
    </row>
    <row r="46969" spans="15:15" x14ac:dyDescent="0.3">
      <c r="O46969" s="1"/>
    </row>
    <row r="46970" spans="15:15" x14ac:dyDescent="0.3">
      <c r="O46970" s="1"/>
    </row>
    <row r="46971" spans="15:15" x14ac:dyDescent="0.3">
      <c r="O46971" s="1"/>
    </row>
    <row r="46972" spans="15:15" x14ac:dyDescent="0.3">
      <c r="O46972" s="1"/>
    </row>
    <row r="46973" spans="15:15" x14ac:dyDescent="0.3">
      <c r="O46973" s="1"/>
    </row>
    <row r="46974" spans="15:15" x14ac:dyDescent="0.3">
      <c r="O46974" s="1"/>
    </row>
    <row r="46975" spans="15:15" x14ac:dyDescent="0.3">
      <c r="O46975" s="1"/>
    </row>
    <row r="46976" spans="15:15" x14ac:dyDescent="0.3">
      <c r="O46976" s="1"/>
    </row>
    <row r="46977" spans="15:15" x14ac:dyDescent="0.3">
      <c r="O46977" s="1"/>
    </row>
    <row r="46978" spans="15:15" x14ac:dyDescent="0.3">
      <c r="O46978" s="1"/>
    </row>
    <row r="46979" spans="15:15" x14ac:dyDescent="0.3">
      <c r="O46979" s="1"/>
    </row>
    <row r="46980" spans="15:15" x14ac:dyDescent="0.3">
      <c r="O46980" s="1"/>
    </row>
    <row r="46981" spans="15:15" x14ac:dyDescent="0.3">
      <c r="O46981" s="1"/>
    </row>
    <row r="46982" spans="15:15" x14ac:dyDescent="0.3">
      <c r="O46982" s="1"/>
    </row>
    <row r="46983" spans="15:15" x14ac:dyDescent="0.3">
      <c r="O46983" s="1"/>
    </row>
    <row r="46984" spans="15:15" x14ac:dyDescent="0.3">
      <c r="O46984" s="1"/>
    </row>
    <row r="46985" spans="15:15" x14ac:dyDescent="0.3">
      <c r="O46985" s="1"/>
    </row>
    <row r="46986" spans="15:15" x14ac:dyDescent="0.3">
      <c r="O46986" s="1"/>
    </row>
    <row r="46987" spans="15:15" x14ac:dyDescent="0.3">
      <c r="O46987" s="1"/>
    </row>
    <row r="46988" spans="15:15" x14ac:dyDescent="0.3">
      <c r="O46988" s="1"/>
    </row>
    <row r="46989" spans="15:15" x14ac:dyDescent="0.3">
      <c r="O46989" s="1"/>
    </row>
    <row r="46990" spans="15:15" x14ac:dyDescent="0.3">
      <c r="O46990" s="1"/>
    </row>
    <row r="46991" spans="15:15" x14ac:dyDescent="0.3">
      <c r="O46991" s="1"/>
    </row>
    <row r="46992" spans="15:15" x14ac:dyDescent="0.3">
      <c r="O46992" s="1"/>
    </row>
    <row r="46993" spans="15:15" x14ac:dyDescent="0.3">
      <c r="O46993" s="1"/>
    </row>
    <row r="46994" spans="15:15" x14ac:dyDescent="0.3">
      <c r="O46994" s="1"/>
    </row>
    <row r="46995" spans="15:15" x14ac:dyDescent="0.3">
      <c r="O46995" s="1"/>
    </row>
    <row r="46996" spans="15:15" x14ac:dyDescent="0.3">
      <c r="O46996" s="1"/>
    </row>
    <row r="46997" spans="15:15" x14ac:dyDescent="0.3">
      <c r="O46997" s="1"/>
    </row>
    <row r="46998" spans="15:15" x14ac:dyDescent="0.3">
      <c r="O46998" s="1"/>
    </row>
    <row r="46999" spans="15:15" x14ac:dyDescent="0.3">
      <c r="O46999" s="1"/>
    </row>
    <row r="47000" spans="15:15" x14ac:dyDescent="0.3">
      <c r="O47000" s="1"/>
    </row>
    <row r="47001" spans="15:15" x14ac:dyDescent="0.3">
      <c r="O47001" s="1"/>
    </row>
    <row r="47002" spans="15:15" x14ac:dyDescent="0.3">
      <c r="O47002" s="1"/>
    </row>
    <row r="47003" spans="15:15" x14ac:dyDescent="0.3">
      <c r="O47003" s="1"/>
    </row>
    <row r="47004" spans="15:15" x14ac:dyDescent="0.3">
      <c r="O47004" s="1"/>
    </row>
    <row r="47005" spans="15:15" x14ac:dyDescent="0.3">
      <c r="O47005" s="1"/>
    </row>
    <row r="47006" spans="15:15" x14ac:dyDescent="0.3">
      <c r="O47006" s="1"/>
    </row>
    <row r="47007" spans="15:15" x14ac:dyDescent="0.3">
      <c r="O47007" s="1"/>
    </row>
    <row r="47008" spans="15:15" x14ac:dyDescent="0.3">
      <c r="O47008" s="1"/>
    </row>
    <row r="47009" spans="15:15" x14ac:dyDescent="0.3">
      <c r="O47009" s="1"/>
    </row>
    <row r="47010" spans="15:15" x14ac:dyDescent="0.3">
      <c r="O47010" s="1"/>
    </row>
    <row r="47011" spans="15:15" x14ac:dyDescent="0.3">
      <c r="O47011" s="1"/>
    </row>
    <row r="47012" spans="15:15" x14ac:dyDescent="0.3">
      <c r="O47012" s="1"/>
    </row>
    <row r="47013" spans="15:15" x14ac:dyDescent="0.3">
      <c r="O47013" s="1"/>
    </row>
    <row r="47014" spans="15:15" x14ac:dyDescent="0.3">
      <c r="O47014" s="1"/>
    </row>
    <row r="47015" spans="15:15" x14ac:dyDescent="0.3">
      <c r="O47015" s="1"/>
    </row>
    <row r="47016" spans="15:15" x14ac:dyDescent="0.3">
      <c r="O47016" s="1"/>
    </row>
    <row r="47017" spans="15:15" x14ac:dyDescent="0.3">
      <c r="O47017" s="1"/>
    </row>
    <row r="47018" spans="15:15" x14ac:dyDescent="0.3">
      <c r="O47018" s="1"/>
    </row>
    <row r="47019" spans="15:15" x14ac:dyDescent="0.3">
      <c r="O47019" s="1"/>
    </row>
    <row r="47020" spans="15:15" x14ac:dyDescent="0.3">
      <c r="O47020" s="1"/>
    </row>
    <row r="47021" spans="15:15" x14ac:dyDescent="0.3">
      <c r="O47021" s="1"/>
    </row>
    <row r="47022" spans="15:15" x14ac:dyDescent="0.3">
      <c r="O47022" s="1"/>
    </row>
    <row r="47023" spans="15:15" x14ac:dyDescent="0.3">
      <c r="O47023" s="1"/>
    </row>
    <row r="47024" spans="15:15" x14ac:dyDescent="0.3">
      <c r="O47024" s="1"/>
    </row>
    <row r="47025" spans="15:15" x14ac:dyDescent="0.3">
      <c r="O47025" s="1"/>
    </row>
    <row r="47026" spans="15:15" x14ac:dyDescent="0.3">
      <c r="O47026" s="1"/>
    </row>
    <row r="47027" spans="15:15" x14ac:dyDescent="0.3">
      <c r="O47027" s="1"/>
    </row>
    <row r="47028" spans="15:15" x14ac:dyDescent="0.3">
      <c r="O47028" s="1"/>
    </row>
    <row r="47029" spans="15:15" x14ac:dyDescent="0.3">
      <c r="O47029" s="1"/>
    </row>
    <row r="47030" spans="15:15" x14ac:dyDescent="0.3">
      <c r="O47030" s="1"/>
    </row>
    <row r="47031" spans="15:15" x14ac:dyDescent="0.3">
      <c r="O47031" s="1"/>
    </row>
    <row r="47032" spans="15:15" x14ac:dyDescent="0.3">
      <c r="O47032" s="1"/>
    </row>
    <row r="47033" spans="15:15" x14ac:dyDescent="0.3">
      <c r="O47033" s="1"/>
    </row>
    <row r="47034" spans="15:15" x14ac:dyDescent="0.3">
      <c r="O47034" s="1"/>
    </row>
    <row r="47035" spans="15:15" x14ac:dyDescent="0.3">
      <c r="O47035" s="1"/>
    </row>
    <row r="47036" spans="15:15" x14ac:dyDescent="0.3">
      <c r="O47036" s="1"/>
    </row>
    <row r="47037" spans="15:15" x14ac:dyDescent="0.3">
      <c r="O47037" s="1"/>
    </row>
    <row r="47038" spans="15:15" x14ac:dyDescent="0.3">
      <c r="O47038" s="1"/>
    </row>
    <row r="47039" spans="15:15" x14ac:dyDescent="0.3">
      <c r="O47039" s="1"/>
    </row>
    <row r="47040" spans="15:15" x14ac:dyDescent="0.3">
      <c r="O47040" s="1"/>
    </row>
    <row r="47041" spans="15:15" x14ac:dyDescent="0.3">
      <c r="O47041" s="1"/>
    </row>
    <row r="47042" spans="15:15" x14ac:dyDescent="0.3">
      <c r="O47042" s="1"/>
    </row>
    <row r="47043" spans="15:15" x14ac:dyDescent="0.3">
      <c r="O47043" s="1"/>
    </row>
    <row r="47044" spans="15:15" x14ac:dyDescent="0.3">
      <c r="O47044" s="1"/>
    </row>
    <row r="47045" spans="15:15" x14ac:dyDescent="0.3">
      <c r="O47045" s="1"/>
    </row>
    <row r="47046" spans="15:15" x14ac:dyDescent="0.3">
      <c r="O47046" s="1"/>
    </row>
    <row r="47047" spans="15:15" x14ac:dyDescent="0.3">
      <c r="O47047" s="1"/>
    </row>
    <row r="47048" spans="15:15" x14ac:dyDescent="0.3">
      <c r="O47048" s="1"/>
    </row>
    <row r="47049" spans="15:15" x14ac:dyDescent="0.3">
      <c r="O47049" s="1"/>
    </row>
    <row r="47050" spans="15:15" x14ac:dyDescent="0.3">
      <c r="O47050" s="1"/>
    </row>
    <row r="47051" spans="15:15" x14ac:dyDescent="0.3">
      <c r="O47051" s="1"/>
    </row>
    <row r="47052" spans="15:15" x14ac:dyDescent="0.3">
      <c r="O47052" s="1"/>
    </row>
    <row r="47053" spans="15:15" x14ac:dyDescent="0.3">
      <c r="O47053" s="1"/>
    </row>
    <row r="47054" spans="15:15" x14ac:dyDescent="0.3">
      <c r="O47054" s="1"/>
    </row>
    <row r="47055" spans="15:15" x14ac:dyDescent="0.3">
      <c r="O47055" s="1"/>
    </row>
    <row r="47056" spans="15:15" x14ac:dyDescent="0.3">
      <c r="O47056" s="1"/>
    </row>
    <row r="47057" spans="15:15" x14ac:dyDescent="0.3">
      <c r="O47057" s="1"/>
    </row>
    <row r="47058" spans="15:15" x14ac:dyDescent="0.3">
      <c r="O47058" s="1"/>
    </row>
    <row r="47059" spans="15:15" x14ac:dyDescent="0.3">
      <c r="O47059" s="1"/>
    </row>
    <row r="47060" spans="15:15" x14ac:dyDescent="0.3">
      <c r="O47060" s="1"/>
    </row>
    <row r="47061" spans="15:15" x14ac:dyDescent="0.3">
      <c r="O47061" s="1"/>
    </row>
    <row r="47062" spans="15:15" x14ac:dyDescent="0.3">
      <c r="O47062" s="1"/>
    </row>
    <row r="47063" spans="15:15" x14ac:dyDescent="0.3">
      <c r="O47063" s="1"/>
    </row>
    <row r="47064" spans="15:15" x14ac:dyDescent="0.3">
      <c r="O47064" s="1"/>
    </row>
    <row r="47065" spans="15:15" x14ac:dyDescent="0.3">
      <c r="O47065" s="1"/>
    </row>
    <row r="47066" spans="15:15" x14ac:dyDescent="0.3">
      <c r="O47066" s="1"/>
    </row>
    <row r="47067" spans="15:15" x14ac:dyDescent="0.3">
      <c r="O47067" s="1"/>
    </row>
    <row r="47068" spans="15:15" x14ac:dyDescent="0.3">
      <c r="O47068" s="1"/>
    </row>
    <row r="47069" spans="15:15" x14ac:dyDescent="0.3">
      <c r="O47069" s="1"/>
    </row>
    <row r="47070" spans="15:15" x14ac:dyDescent="0.3">
      <c r="O47070" s="1"/>
    </row>
    <row r="47071" spans="15:15" x14ac:dyDescent="0.3">
      <c r="O47071" s="1"/>
    </row>
    <row r="47072" spans="15:15" x14ac:dyDescent="0.3">
      <c r="O47072" s="1"/>
    </row>
    <row r="47073" spans="15:15" x14ac:dyDescent="0.3">
      <c r="O47073" s="1"/>
    </row>
    <row r="47074" spans="15:15" x14ac:dyDescent="0.3">
      <c r="O47074" s="1"/>
    </row>
    <row r="47075" spans="15:15" x14ac:dyDescent="0.3">
      <c r="O47075" s="1"/>
    </row>
    <row r="47076" spans="15:15" x14ac:dyDescent="0.3">
      <c r="O47076" s="1"/>
    </row>
    <row r="47077" spans="15:15" x14ac:dyDescent="0.3">
      <c r="O47077" s="1"/>
    </row>
    <row r="47078" spans="15:15" x14ac:dyDescent="0.3">
      <c r="O47078" s="1"/>
    </row>
    <row r="47079" spans="15:15" x14ac:dyDescent="0.3">
      <c r="O47079" s="1"/>
    </row>
    <row r="47080" spans="15:15" x14ac:dyDescent="0.3">
      <c r="O47080" s="1"/>
    </row>
    <row r="47081" spans="15:15" x14ac:dyDescent="0.3">
      <c r="O47081" s="1"/>
    </row>
    <row r="47082" spans="15:15" x14ac:dyDescent="0.3">
      <c r="O47082" s="1"/>
    </row>
    <row r="47083" spans="15:15" x14ac:dyDescent="0.3">
      <c r="O47083" s="1"/>
    </row>
    <row r="47084" spans="15:15" x14ac:dyDescent="0.3">
      <c r="O47084" s="1"/>
    </row>
    <row r="47085" spans="15:15" x14ac:dyDescent="0.3">
      <c r="O47085" s="1"/>
    </row>
    <row r="47086" spans="15:15" x14ac:dyDescent="0.3">
      <c r="O47086" s="1"/>
    </row>
    <row r="47087" spans="15:15" x14ac:dyDescent="0.3">
      <c r="O47087" s="1"/>
    </row>
    <row r="47088" spans="15:15" x14ac:dyDescent="0.3">
      <c r="O47088" s="1"/>
    </row>
    <row r="47089" spans="15:15" x14ac:dyDescent="0.3">
      <c r="O47089" s="1"/>
    </row>
    <row r="47090" spans="15:15" x14ac:dyDescent="0.3">
      <c r="O47090" s="1"/>
    </row>
    <row r="47091" spans="15:15" x14ac:dyDescent="0.3">
      <c r="O47091" s="1"/>
    </row>
    <row r="47092" spans="15:15" x14ac:dyDescent="0.3">
      <c r="O47092" s="1"/>
    </row>
    <row r="47093" spans="15:15" x14ac:dyDescent="0.3">
      <c r="O47093" s="1"/>
    </row>
    <row r="47094" spans="15:15" x14ac:dyDescent="0.3">
      <c r="O47094" s="1"/>
    </row>
    <row r="47095" spans="15:15" x14ac:dyDescent="0.3">
      <c r="O47095" s="1"/>
    </row>
    <row r="47096" spans="15:15" x14ac:dyDescent="0.3">
      <c r="O47096" s="1"/>
    </row>
    <row r="47097" spans="15:15" x14ac:dyDescent="0.3">
      <c r="O47097" s="1"/>
    </row>
    <row r="47098" spans="15:15" x14ac:dyDescent="0.3">
      <c r="O47098" s="1"/>
    </row>
    <row r="47099" spans="15:15" x14ac:dyDescent="0.3">
      <c r="O47099" s="1"/>
    </row>
    <row r="47100" spans="15:15" x14ac:dyDescent="0.3">
      <c r="O47100" s="1"/>
    </row>
    <row r="47101" spans="15:15" x14ac:dyDescent="0.3">
      <c r="O47101" s="1"/>
    </row>
    <row r="47102" spans="15:15" x14ac:dyDescent="0.3">
      <c r="O47102" s="1"/>
    </row>
    <row r="47103" spans="15:15" x14ac:dyDescent="0.3">
      <c r="O47103" s="1"/>
    </row>
    <row r="47104" spans="15:15" x14ac:dyDescent="0.3">
      <c r="O47104" s="1"/>
    </row>
    <row r="47105" spans="15:15" x14ac:dyDescent="0.3">
      <c r="O47105" s="1"/>
    </row>
    <row r="47106" spans="15:15" x14ac:dyDescent="0.3">
      <c r="O47106" s="1"/>
    </row>
    <row r="47107" spans="15:15" x14ac:dyDescent="0.3">
      <c r="O47107" s="1"/>
    </row>
    <row r="47108" spans="15:15" x14ac:dyDescent="0.3">
      <c r="O47108" s="1"/>
    </row>
    <row r="47109" spans="15:15" x14ac:dyDescent="0.3">
      <c r="O47109" s="1"/>
    </row>
    <row r="47110" spans="15:15" x14ac:dyDescent="0.3">
      <c r="O47110" s="1"/>
    </row>
    <row r="47111" spans="15:15" x14ac:dyDescent="0.3">
      <c r="O47111" s="1"/>
    </row>
    <row r="47112" spans="15:15" x14ac:dyDescent="0.3">
      <c r="O47112" s="1"/>
    </row>
    <row r="47113" spans="15:15" x14ac:dyDescent="0.3">
      <c r="O47113" s="1"/>
    </row>
    <row r="47114" spans="15:15" x14ac:dyDescent="0.3">
      <c r="O47114" s="1"/>
    </row>
    <row r="47115" spans="15:15" x14ac:dyDescent="0.3">
      <c r="O47115" s="1"/>
    </row>
    <row r="47116" spans="15:15" x14ac:dyDescent="0.3">
      <c r="O47116" s="1"/>
    </row>
    <row r="47117" spans="15:15" x14ac:dyDescent="0.3">
      <c r="O47117" s="1"/>
    </row>
    <row r="47118" spans="15:15" x14ac:dyDescent="0.3">
      <c r="O47118" s="1"/>
    </row>
    <row r="47119" spans="15:15" x14ac:dyDescent="0.3">
      <c r="O47119" s="1"/>
    </row>
    <row r="47120" spans="15:15" x14ac:dyDescent="0.3">
      <c r="O47120" s="1"/>
    </row>
    <row r="47121" spans="15:15" x14ac:dyDescent="0.3">
      <c r="O47121" s="1"/>
    </row>
    <row r="47122" spans="15:15" x14ac:dyDescent="0.3">
      <c r="O47122" s="1"/>
    </row>
    <row r="47123" spans="15:15" x14ac:dyDescent="0.3">
      <c r="O47123" s="1"/>
    </row>
    <row r="47124" spans="15:15" x14ac:dyDescent="0.3">
      <c r="O47124" s="1"/>
    </row>
    <row r="47125" spans="15:15" x14ac:dyDescent="0.3">
      <c r="O47125" s="1"/>
    </row>
    <row r="47126" spans="15:15" x14ac:dyDescent="0.3">
      <c r="O47126" s="1"/>
    </row>
    <row r="47127" spans="15:15" x14ac:dyDescent="0.3">
      <c r="O47127" s="1"/>
    </row>
    <row r="47128" spans="15:15" x14ac:dyDescent="0.3">
      <c r="O47128" s="1"/>
    </row>
    <row r="47129" spans="15:15" x14ac:dyDescent="0.3">
      <c r="O47129" s="1"/>
    </row>
    <row r="47130" spans="15:15" x14ac:dyDescent="0.3">
      <c r="O47130" s="1"/>
    </row>
    <row r="47131" spans="15:15" x14ac:dyDescent="0.3">
      <c r="O47131" s="1"/>
    </row>
    <row r="47132" spans="15:15" x14ac:dyDescent="0.3">
      <c r="O47132" s="1"/>
    </row>
    <row r="47133" spans="15:15" x14ac:dyDescent="0.3">
      <c r="O47133" s="1"/>
    </row>
    <row r="47134" spans="15:15" x14ac:dyDescent="0.3">
      <c r="O47134" s="1"/>
    </row>
    <row r="47135" spans="15:15" x14ac:dyDescent="0.3">
      <c r="O47135" s="1"/>
    </row>
    <row r="47136" spans="15:15" x14ac:dyDescent="0.3">
      <c r="O47136" s="1"/>
    </row>
    <row r="47137" spans="15:15" x14ac:dyDescent="0.3">
      <c r="O47137" s="1"/>
    </row>
    <row r="47138" spans="15:15" x14ac:dyDescent="0.3">
      <c r="O47138" s="1"/>
    </row>
    <row r="47139" spans="15:15" x14ac:dyDescent="0.3">
      <c r="O47139" s="1"/>
    </row>
    <row r="47140" spans="15:15" x14ac:dyDescent="0.3">
      <c r="O47140" s="1"/>
    </row>
    <row r="47141" spans="15:15" x14ac:dyDescent="0.3">
      <c r="O47141" s="1"/>
    </row>
    <row r="47142" spans="15:15" x14ac:dyDescent="0.3">
      <c r="O47142" s="1"/>
    </row>
    <row r="47143" spans="15:15" x14ac:dyDescent="0.3">
      <c r="O47143" s="1"/>
    </row>
    <row r="47144" spans="15:15" x14ac:dyDescent="0.3">
      <c r="O47144" s="1"/>
    </row>
    <row r="47145" spans="15:15" x14ac:dyDescent="0.3">
      <c r="O47145" s="1"/>
    </row>
    <row r="47146" spans="15:15" x14ac:dyDescent="0.3">
      <c r="O47146" s="1"/>
    </row>
    <row r="47147" spans="15:15" x14ac:dyDescent="0.3">
      <c r="O47147" s="1"/>
    </row>
    <row r="47148" spans="15:15" x14ac:dyDescent="0.3">
      <c r="O47148" s="1"/>
    </row>
    <row r="47149" spans="15:15" x14ac:dyDescent="0.3">
      <c r="O47149" s="1"/>
    </row>
    <row r="47150" spans="15:15" x14ac:dyDescent="0.3">
      <c r="O47150" s="1"/>
    </row>
    <row r="47151" spans="15:15" x14ac:dyDescent="0.3">
      <c r="O47151" s="1"/>
    </row>
    <row r="47152" spans="15:15" x14ac:dyDescent="0.3">
      <c r="O47152" s="1"/>
    </row>
    <row r="47153" spans="15:15" x14ac:dyDescent="0.3">
      <c r="O47153" s="1"/>
    </row>
    <row r="47154" spans="15:15" x14ac:dyDescent="0.3">
      <c r="O47154" s="1"/>
    </row>
    <row r="47155" spans="15:15" x14ac:dyDescent="0.3">
      <c r="O47155" s="1"/>
    </row>
    <row r="47156" spans="15:15" x14ac:dyDescent="0.3">
      <c r="O47156" s="1"/>
    </row>
    <row r="47157" spans="15:15" x14ac:dyDescent="0.3">
      <c r="O47157" s="1"/>
    </row>
    <row r="47158" spans="15:15" x14ac:dyDescent="0.3">
      <c r="O47158" s="1"/>
    </row>
    <row r="47159" spans="15:15" x14ac:dyDescent="0.3">
      <c r="O47159" s="1"/>
    </row>
    <row r="47160" spans="15:15" x14ac:dyDescent="0.3">
      <c r="O47160" s="1"/>
    </row>
    <row r="47161" spans="15:15" x14ac:dyDescent="0.3">
      <c r="O47161" s="1"/>
    </row>
    <row r="47162" spans="15:15" x14ac:dyDescent="0.3">
      <c r="O47162" s="1"/>
    </row>
    <row r="47163" spans="15:15" x14ac:dyDescent="0.3">
      <c r="O47163" s="1"/>
    </row>
    <row r="47164" spans="15:15" x14ac:dyDescent="0.3">
      <c r="O47164" s="1"/>
    </row>
    <row r="47165" spans="15:15" x14ac:dyDescent="0.3">
      <c r="O47165" s="1"/>
    </row>
    <row r="47166" spans="15:15" x14ac:dyDescent="0.3">
      <c r="O47166" s="1"/>
    </row>
    <row r="47167" spans="15:15" x14ac:dyDescent="0.3">
      <c r="O47167" s="1"/>
    </row>
    <row r="47168" spans="15:15" x14ac:dyDescent="0.3">
      <c r="O47168" s="1"/>
    </row>
    <row r="47169" spans="15:15" x14ac:dyDescent="0.3">
      <c r="O47169" s="1"/>
    </row>
    <row r="47170" spans="15:15" x14ac:dyDescent="0.3">
      <c r="O47170" s="1"/>
    </row>
    <row r="47171" spans="15:15" x14ac:dyDescent="0.3">
      <c r="O47171" s="1"/>
    </row>
    <row r="47172" spans="15:15" x14ac:dyDescent="0.3">
      <c r="O47172" s="1"/>
    </row>
    <row r="47173" spans="15:15" x14ac:dyDescent="0.3">
      <c r="O47173" s="1"/>
    </row>
    <row r="47174" spans="15:15" x14ac:dyDescent="0.3">
      <c r="O47174" s="1"/>
    </row>
    <row r="47175" spans="15:15" x14ac:dyDescent="0.3">
      <c r="O47175" s="1"/>
    </row>
    <row r="47176" spans="15:15" x14ac:dyDescent="0.3">
      <c r="O47176" s="1"/>
    </row>
    <row r="47177" spans="15:15" x14ac:dyDescent="0.3">
      <c r="O47177" s="1"/>
    </row>
    <row r="47178" spans="15:15" x14ac:dyDescent="0.3">
      <c r="O47178" s="1"/>
    </row>
    <row r="47179" spans="15:15" x14ac:dyDescent="0.3">
      <c r="O47179" s="1"/>
    </row>
    <row r="47180" spans="15:15" x14ac:dyDescent="0.3">
      <c r="O47180" s="1"/>
    </row>
    <row r="47181" spans="15:15" x14ac:dyDescent="0.3">
      <c r="O47181" s="1"/>
    </row>
    <row r="47182" spans="15:15" x14ac:dyDescent="0.3">
      <c r="O47182" s="1"/>
    </row>
    <row r="47183" spans="15:15" x14ac:dyDescent="0.3">
      <c r="O47183" s="1"/>
    </row>
    <row r="47184" spans="15:15" x14ac:dyDescent="0.3">
      <c r="O47184" s="1"/>
    </row>
    <row r="47185" spans="15:15" x14ac:dyDescent="0.3">
      <c r="O47185" s="1"/>
    </row>
    <row r="47186" spans="15:15" x14ac:dyDescent="0.3">
      <c r="O47186" s="1"/>
    </row>
    <row r="47187" spans="15:15" x14ac:dyDescent="0.3">
      <c r="O47187" s="1"/>
    </row>
    <row r="47188" spans="15:15" x14ac:dyDescent="0.3">
      <c r="O47188" s="1"/>
    </row>
    <row r="47189" spans="15:15" x14ac:dyDescent="0.3">
      <c r="O47189" s="1"/>
    </row>
    <row r="47190" spans="15:15" x14ac:dyDescent="0.3">
      <c r="O47190" s="1"/>
    </row>
    <row r="47191" spans="15:15" x14ac:dyDescent="0.3">
      <c r="O47191" s="1"/>
    </row>
    <row r="47192" spans="15:15" x14ac:dyDescent="0.3">
      <c r="O47192" s="1"/>
    </row>
    <row r="47193" spans="15:15" x14ac:dyDescent="0.3">
      <c r="O47193" s="1"/>
    </row>
    <row r="47194" spans="15:15" x14ac:dyDescent="0.3">
      <c r="O47194" s="1"/>
    </row>
    <row r="47195" spans="15:15" x14ac:dyDescent="0.3">
      <c r="O47195" s="1"/>
    </row>
    <row r="47196" spans="15:15" x14ac:dyDescent="0.3">
      <c r="O47196" s="1"/>
    </row>
    <row r="47197" spans="15:15" x14ac:dyDescent="0.3">
      <c r="O47197" s="1"/>
    </row>
    <row r="47198" spans="15:15" x14ac:dyDescent="0.3">
      <c r="O47198" s="1"/>
    </row>
    <row r="47199" spans="15:15" x14ac:dyDescent="0.3">
      <c r="O47199" s="1"/>
    </row>
    <row r="47200" spans="15:15" x14ac:dyDescent="0.3">
      <c r="O47200" s="1"/>
    </row>
    <row r="47201" spans="15:15" x14ac:dyDescent="0.3">
      <c r="O47201" s="1"/>
    </row>
    <row r="47202" spans="15:15" x14ac:dyDescent="0.3">
      <c r="O47202" s="1"/>
    </row>
    <row r="47203" spans="15:15" x14ac:dyDescent="0.3">
      <c r="O47203" s="1"/>
    </row>
    <row r="47204" spans="15:15" x14ac:dyDescent="0.3">
      <c r="O47204" s="1"/>
    </row>
    <row r="47205" spans="15:15" x14ac:dyDescent="0.3">
      <c r="O47205" s="1"/>
    </row>
    <row r="47206" spans="15:15" x14ac:dyDescent="0.3">
      <c r="O47206" s="1"/>
    </row>
    <row r="47207" spans="15:15" x14ac:dyDescent="0.3">
      <c r="O47207" s="1"/>
    </row>
    <row r="47208" spans="15:15" x14ac:dyDescent="0.3">
      <c r="O47208" s="1"/>
    </row>
    <row r="47209" spans="15:15" x14ac:dyDescent="0.3">
      <c r="O47209" s="1"/>
    </row>
    <row r="47210" spans="15:15" x14ac:dyDescent="0.3">
      <c r="O47210" s="1"/>
    </row>
    <row r="47211" spans="15:15" x14ac:dyDescent="0.3">
      <c r="O47211" s="1"/>
    </row>
    <row r="47212" spans="15:15" x14ac:dyDescent="0.3">
      <c r="O47212" s="1"/>
    </row>
    <row r="47213" spans="15:15" x14ac:dyDescent="0.3">
      <c r="O47213" s="1"/>
    </row>
    <row r="47214" spans="15:15" x14ac:dyDescent="0.3">
      <c r="O47214" s="1"/>
    </row>
    <row r="47215" spans="15:15" x14ac:dyDescent="0.3">
      <c r="O47215" s="1"/>
    </row>
    <row r="47216" spans="15:15" x14ac:dyDescent="0.3">
      <c r="O47216" s="1"/>
    </row>
    <row r="47217" spans="15:15" x14ac:dyDescent="0.3">
      <c r="O47217" s="1"/>
    </row>
    <row r="47218" spans="15:15" x14ac:dyDescent="0.3">
      <c r="O47218" s="1"/>
    </row>
    <row r="47219" spans="15:15" x14ac:dyDescent="0.3">
      <c r="O47219" s="1"/>
    </row>
    <row r="47220" spans="15:15" x14ac:dyDescent="0.3">
      <c r="O47220" s="1"/>
    </row>
    <row r="47221" spans="15:15" x14ac:dyDescent="0.3">
      <c r="O47221" s="1"/>
    </row>
    <row r="47222" spans="15:15" x14ac:dyDescent="0.3">
      <c r="O47222" s="1"/>
    </row>
    <row r="47223" spans="15:15" x14ac:dyDescent="0.3">
      <c r="O47223" s="1"/>
    </row>
    <row r="47224" spans="15:15" x14ac:dyDescent="0.3">
      <c r="O47224" s="1"/>
    </row>
    <row r="47225" spans="15:15" x14ac:dyDescent="0.3">
      <c r="O47225" s="1"/>
    </row>
    <row r="47226" spans="15:15" x14ac:dyDescent="0.3">
      <c r="O47226" s="1"/>
    </row>
    <row r="47227" spans="15:15" x14ac:dyDescent="0.3">
      <c r="O47227" s="1"/>
    </row>
    <row r="47228" spans="15:15" x14ac:dyDescent="0.3">
      <c r="O47228" s="1"/>
    </row>
    <row r="47229" spans="15:15" x14ac:dyDescent="0.3">
      <c r="O47229" s="1"/>
    </row>
    <row r="47230" spans="15:15" x14ac:dyDescent="0.3">
      <c r="O47230" s="1"/>
    </row>
    <row r="47231" spans="15:15" x14ac:dyDescent="0.3">
      <c r="O47231" s="1"/>
    </row>
    <row r="47232" spans="15:15" x14ac:dyDescent="0.3">
      <c r="O47232" s="1"/>
    </row>
    <row r="47233" spans="15:15" x14ac:dyDescent="0.3">
      <c r="O47233" s="1"/>
    </row>
    <row r="47234" spans="15:15" x14ac:dyDescent="0.3">
      <c r="O47234" s="1"/>
    </row>
    <row r="47235" spans="15:15" x14ac:dyDescent="0.3">
      <c r="O47235" s="1"/>
    </row>
    <row r="47236" spans="15:15" x14ac:dyDescent="0.3">
      <c r="O47236" s="1"/>
    </row>
    <row r="47237" spans="15:15" x14ac:dyDescent="0.3">
      <c r="O47237" s="1"/>
    </row>
    <row r="47238" spans="15:15" x14ac:dyDescent="0.3">
      <c r="O47238" s="1"/>
    </row>
    <row r="47239" spans="15:15" x14ac:dyDescent="0.3">
      <c r="O47239" s="1"/>
    </row>
    <row r="47240" spans="15:15" x14ac:dyDescent="0.3">
      <c r="O47240" s="1"/>
    </row>
    <row r="47241" spans="15:15" x14ac:dyDescent="0.3">
      <c r="O47241" s="1"/>
    </row>
    <row r="47242" spans="15:15" x14ac:dyDescent="0.3">
      <c r="O47242" s="1"/>
    </row>
    <row r="47243" spans="15:15" x14ac:dyDescent="0.3">
      <c r="O47243" s="1"/>
    </row>
    <row r="47244" spans="15:15" x14ac:dyDescent="0.3">
      <c r="O47244" s="1"/>
    </row>
    <row r="47245" spans="15:15" x14ac:dyDescent="0.3">
      <c r="O47245" s="1"/>
    </row>
    <row r="47246" spans="15:15" x14ac:dyDescent="0.3">
      <c r="O47246" s="1"/>
    </row>
    <row r="47247" spans="15:15" x14ac:dyDescent="0.3">
      <c r="O47247" s="1"/>
    </row>
    <row r="47248" spans="15:15" x14ac:dyDescent="0.3">
      <c r="O47248" s="1"/>
    </row>
    <row r="47249" spans="15:15" x14ac:dyDescent="0.3">
      <c r="O47249" s="1"/>
    </row>
    <row r="47250" spans="15:15" x14ac:dyDescent="0.3">
      <c r="O47250" s="1"/>
    </row>
    <row r="47251" spans="15:15" x14ac:dyDescent="0.3">
      <c r="O47251" s="1"/>
    </row>
    <row r="47252" spans="15:15" x14ac:dyDescent="0.3">
      <c r="O47252" s="1"/>
    </row>
    <row r="47253" spans="15:15" x14ac:dyDescent="0.3">
      <c r="O47253" s="1"/>
    </row>
    <row r="47254" spans="15:15" x14ac:dyDescent="0.3">
      <c r="O47254" s="1"/>
    </row>
    <row r="47255" spans="15:15" x14ac:dyDescent="0.3">
      <c r="O47255" s="1"/>
    </row>
    <row r="47256" spans="15:15" x14ac:dyDescent="0.3">
      <c r="O47256" s="1"/>
    </row>
    <row r="47257" spans="15:15" x14ac:dyDescent="0.3">
      <c r="O47257" s="1"/>
    </row>
    <row r="47258" spans="15:15" x14ac:dyDescent="0.3">
      <c r="O47258" s="1"/>
    </row>
    <row r="47259" spans="15:15" x14ac:dyDescent="0.3">
      <c r="O47259" s="1"/>
    </row>
    <row r="47260" spans="15:15" x14ac:dyDescent="0.3">
      <c r="O47260" s="1"/>
    </row>
    <row r="47261" spans="15:15" x14ac:dyDescent="0.3">
      <c r="O47261" s="1"/>
    </row>
    <row r="47262" spans="15:15" x14ac:dyDescent="0.3">
      <c r="O47262" s="1"/>
    </row>
    <row r="47263" spans="15:15" x14ac:dyDescent="0.3">
      <c r="O47263" s="1"/>
    </row>
    <row r="47264" spans="15:15" x14ac:dyDescent="0.3">
      <c r="O47264" s="1"/>
    </row>
    <row r="47265" spans="15:15" x14ac:dyDescent="0.3">
      <c r="O47265" s="1"/>
    </row>
    <row r="47266" spans="15:15" x14ac:dyDescent="0.3">
      <c r="O47266" s="1"/>
    </row>
    <row r="47267" spans="15:15" x14ac:dyDescent="0.3">
      <c r="O47267" s="1"/>
    </row>
    <row r="47268" spans="15:15" x14ac:dyDescent="0.3">
      <c r="O47268" s="1"/>
    </row>
    <row r="47269" spans="15:15" x14ac:dyDescent="0.3">
      <c r="O47269" s="1"/>
    </row>
    <row r="47270" spans="15:15" x14ac:dyDescent="0.3">
      <c r="O47270" s="1"/>
    </row>
    <row r="47271" spans="15:15" x14ac:dyDescent="0.3">
      <c r="O47271" s="1"/>
    </row>
    <row r="47272" spans="15:15" x14ac:dyDescent="0.3">
      <c r="O47272" s="1"/>
    </row>
    <row r="47273" spans="15:15" x14ac:dyDescent="0.3">
      <c r="O47273" s="1"/>
    </row>
    <row r="47274" spans="15:15" x14ac:dyDescent="0.3">
      <c r="O47274" s="1"/>
    </row>
    <row r="47275" spans="15:15" x14ac:dyDescent="0.3">
      <c r="O47275" s="1"/>
    </row>
    <row r="47276" spans="15:15" x14ac:dyDescent="0.3">
      <c r="O47276" s="1"/>
    </row>
    <row r="47277" spans="15:15" x14ac:dyDescent="0.3">
      <c r="O47277" s="1"/>
    </row>
    <row r="47278" spans="15:15" x14ac:dyDescent="0.3">
      <c r="O47278" s="1"/>
    </row>
    <row r="47279" spans="15:15" x14ac:dyDescent="0.3">
      <c r="O47279" s="1"/>
    </row>
    <row r="47280" spans="15:15" x14ac:dyDescent="0.3">
      <c r="O47280" s="1"/>
    </row>
    <row r="47281" spans="15:15" x14ac:dyDescent="0.3">
      <c r="O47281" s="1"/>
    </row>
    <row r="47282" spans="15:15" x14ac:dyDescent="0.3">
      <c r="O47282" s="1"/>
    </row>
    <row r="47283" spans="15:15" x14ac:dyDescent="0.3">
      <c r="O47283" s="1"/>
    </row>
    <row r="47284" spans="15:15" x14ac:dyDescent="0.3">
      <c r="O47284" s="1"/>
    </row>
    <row r="47285" spans="15:15" x14ac:dyDescent="0.3">
      <c r="O47285" s="1"/>
    </row>
    <row r="47286" spans="15:15" x14ac:dyDescent="0.3">
      <c r="O47286" s="1"/>
    </row>
    <row r="47287" spans="15:15" x14ac:dyDescent="0.3">
      <c r="O47287" s="1"/>
    </row>
    <row r="47288" spans="15:15" x14ac:dyDescent="0.3">
      <c r="O47288" s="1"/>
    </row>
    <row r="47289" spans="15:15" x14ac:dyDescent="0.3">
      <c r="O47289" s="1"/>
    </row>
    <row r="47290" spans="15:15" x14ac:dyDescent="0.3">
      <c r="O47290" s="1"/>
    </row>
    <row r="47291" spans="15:15" x14ac:dyDescent="0.3">
      <c r="O47291" s="1"/>
    </row>
    <row r="47292" spans="15:15" x14ac:dyDescent="0.3">
      <c r="O47292" s="1"/>
    </row>
    <row r="47293" spans="15:15" x14ac:dyDescent="0.3">
      <c r="O47293" s="1"/>
    </row>
    <row r="47294" spans="15:15" x14ac:dyDescent="0.3">
      <c r="O47294" s="1"/>
    </row>
    <row r="47295" spans="15:15" x14ac:dyDescent="0.3">
      <c r="O47295" s="1"/>
    </row>
    <row r="47296" spans="15:15" x14ac:dyDescent="0.3">
      <c r="O47296" s="1"/>
    </row>
    <row r="47297" spans="15:15" x14ac:dyDescent="0.3">
      <c r="O47297" s="1"/>
    </row>
    <row r="47298" spans="15:15" x14ac:dyDescent="0.3">
      <c r="O47298" s="1"/>
    </row>
    <row r="47299" spans="15:15" x14ac:dyDescent="0.3">
      <c r="O47299" s="1"/>
    </row>
    <row r="47300" spans="15:15" x14ac:dyDescent="0.3">
      <c r="O47300" s="1"/>
    </row>
    <row r="47301" spans="15:15" x14ac:dyDescent="0.3">
      <c r="O47301" s="1"/>
    </row>
    <row r="47302" spans="15:15" x14ac:dyDescent="0.3">
      <c r="O47302" s="1"/>
    </row>
    <row r="47303" spans="15:15" x14ac:dyDescent="0.3">
      <c r="O47303" s="1"/>
    </row>
    <row r="47304" spans="15:15" x14ac:dyDescent="0.3">
      <c r="O47304" s="1"/>
    </row>
    <row r="47305" spans="15:15" x14ac:dyDescent="0.3">
      <c r="O47305" s="1"/>
    </row>
    <row r="47306" spans="15:15" x14ac:dyDescent="0.3">
      <c r="O47306" s="1"/>
    </row>
    <row r="47307" spans="15:15" x14ac:dyDescent="0.3">
      <c r="O47307" s="1"/>
    </row>
    <row r="47308" spans="15:15" x14ac:dyDescent="0.3">
      <c r="O47308" s="1"/>
    </row>
    <row r="47309" spans="15:15" x14ac:dyDescent="0.3">
      <c r="O47309" s="1"/>
    </row>
    <row r="47310" spans="15:15" x14ac:dyDescent="0.3">
      <c r="O47310" s="1"/>
    </row>
    <row r="47311" spans="15:15" x14ac:dyDescent="0.3">
      <c r="O47311" s="1"/>
    </row>
    <row r="47312" spans="15:15" x14ac:dyDescent="0.3">
      <c r="O47312" s="1"/>
    </row>
    <row r="47313" spans="15:15" x14ac:dyDescent="0.3">
      <c r="O47313" s="1"/>
    </row>
    <row r="47314" spans="15:15" x14ac:dyDescent="0.3">
      <c r="O47314" s="1"/>
    </row>
    <row r="47315" spans="15:15" x14ac:dyDescent="0.3">
      <c r="O47315" s="1"/>
    </row>
    <row r="47316" spans="15:15" x14ac:dyDescent="0.3">
      <c r="O47316" s="1"/>
    </row>
    <row r="47317" spans="15:15" x14ac:dyDescent="0.3">
      <c r="O47317" s="1"/>
    </row>
    <row r="47318" spans="15:15" x14ac:dyDescent="0.3">
      <c r="O47318" s="1"/>
    </row>
    <row r="47319" spans="15:15" x14ac:dyDescent="0.3">
      <c r="O47319" s="1"/>
    </row>
    <row r="47320" spans="15:15" x14ac:dyDescent="0.3">
      <c r="O47320" s="1"/>
    </row>
    <row r="47321" spans="15:15" x14ac:dyDescent="0.3">
      <c r="O47321" s="1"/>
    </row>
    <row r="47322" spans="15:15" x14ac:dyDescent="0.3">
      <c r="O47322" s="1"/>
    </row>
    <row r="47323" spans="15:15" x14ac:dyDescent="0.3">
      <c r="O47323" s="1"/>
    </row>
    <row r="47324" spans="15:15" x14ac:dyDescent="0.3">
      <c r="O47324" s="1"/>
    </row>
    <row r="47325" spans="15:15" x14ac:dyDescent="0.3">
      <c r="O47325" s="1"/>
    </row>
    <row r="47326" spans="15:15" x14ac:dyDescent="0.3">
      <c r="O47326" s="1"/>
    </row>
    <row r="47327" spans="15:15" x14ac:dyDescent="0.3">
      <c r="O47327" s="1"/>
    </row>
    <row r="47328" spans="15:15" x14ac:dyDescent="0.3">
      <c r="O47328" s="1"/>
    </row>
    <row r="47329" spans="15:15" x14ac:dyDescent="0.3">
      <c r="O47329" s="1"/>
    </row>
    <row r="47330" spans="15:15" x14ac:dyDescent="0.3">
      <c r="O47330" s="1"/>
    </row>
    <row r="47331" spans="15:15" x14ac:dyDescent="0.3">
      <c r="O47331" s="1"/>
    </row>
    <row r="47332" spans="15:15" x14ac:dyDescent="0.3">
      <c r="O47332" s="1"/>
    </row>
    <row r="47333" spans="15:15" x14ac:dyDescent="0.3">
      <c r="O47333" s="1"/>
    </row>
    <row r="47334" spans="15:15" x14ac:dyDescent="0.3">
      <c r="O47334" s="1"/>
    </row>
    <row r="47335" spans="15:15" x14ac:dyDescent="0.3">
      <c r="O47335" s="1"/>
    </row>
    <row r="47336" spans="15:15" x14ac:dyDescent="0.3">
      <c r="O47336" s="1"/>
    </row>
    <row r="47337" spans="15:15" x14ac:dyDescent="0.3">
      <c r="O47337" s="1"/>
    </row>
    <row r="47338" spans="15:15" x14ac:dyDescent="0.3">
      <c r="O47338" s="1"/>
    </row>
    <row r="47339" spans="15:15" x14ac:dyDescent="0.3">
      <c r="O47339" s="1"/>
    </row>
    <row r="47340" spans="15:15" x14ac:dyDescent="0.3">
      <c r="O47340" s="1"/>
    </row>
    <row r="47341" spans="15:15" x14ac:dyDescent="0.3">
      <c r="O47341" s="1"/>
    </row>
    <row r="47342" spans="15:15" x14ac:dyDescent="0.3">
      <c r="O47342" s="1"/>
    </row>
    <row r="47343" spans="15:15" x14ac:dyDescent="0.3">
      <c r="O47343" s="1"/>
    </row>
    <row r="47344" spans="15:15" x14ac:dyDescent="0.3">
      <c r="O47344" s="1"/>
    </row>
    <row r="47345" spans="15:15" x14ac:dyDescent="0.3">
      <c r="O47345" s="1"/>
    </row>
    <row r="47346" spans="15:15" x14ac:dyDescent="0.3">
      <c r="O47346" s="1"/>
    </row>
    <row r="47347" spans="15:15" x14ac:dyDescent="0.3">
      <c r="O47347" s="1"/>
    </row>
    <row r="47348" spans="15:15" x14ac:dyDescent="0.3">
      <c r="O47348" s="1"/>
    </row>
    <row r="47349" spans="15:15" x14ac:dyDescent="0.3">
      <c r="O47349" s="1"/>
    </row>
    <row r="47350" spans="15:15" x14ac:dyDescent="0.3">
      <c r="O47350" s="1"/>
    </row>
    <row r="47351" spans="15:15" x14ac:dyDescent="0.3">
      <c r="O47351" s="1"/>
    </row>
    <row r="47352" spans="15:15" x14ac:dyDescent="0.3">
      <c r="O47352" s="1"/>
    </row>
    <row r="47353" spans="15:15" x14ac:dyDescent="0.3">
      <c r="O47353" s="1"/>
    </row>
    <row r="47354" spans="15:15" x14ac:dyDescent="0.3">
      <c r="O47354" s="1"/>
    </row>
    <row r="47355" spans="15:15" x14ac:dyDescent="0.3">
      <c r="O47355" s="1"/>
    </row>
    <row r="47356" spans="15:15" x14ac:dyDescent="0.3">
      <c r="O47356" s="1"/>
    </row>
    <row r="47357" spans="15:15" x14ac:dyDescent="0.3">
      <c r="O47357" s="1"/>
    </row>
    <row r="47358" spans="15:15" x14ac:dyDescent="0.3">
      <c r="O47358" s="1"/>
    </row>
    <row r="47359" spans="15:15" x14ac:dyDescent="0.3">
      <c r="O47359" s="1"/>
    </row>
    <row r="47360" spans="15:15" x14ac:dyDescent="0.3">
      <c r="O47360" s="1"/>
    </row>
    <row r="47361" spans="15:15" x14ac:dyDescent="0.3">
      <c r="O47361" s="1"/>
    </row>
    <row r="47362" spans="15:15" x14ac:dyDescent="0.3">
      <c r="O47362" s="1"/>
    </row>
    <row r="47363" spans="15:15" x14ac:dyDescent="0.3">
      <c r="O47363" s="1"/>
    </row>
    <row r="47364" spans="15:15" x14ac:dyDescent="0.3">
      <c r="O47364" s="1"/>
    </row>
    <row r="47365" spans="15:15" x14ac:dyDescent="0.3">
      <c r="O47365" s="1"/>
    </row>
    <row r="47366" spans="15:15" x14ac:dyDescent="0.3">
      <c r="O47366" s="1"/>
    </row>
    <row r="47367" spans="15:15" x14ac:dyDescent="0.3">
      <c r="O47367" s="1"/>
    </row>
    <row r="47368" spans="15:15" x14ac:dyDescent="0.3">
      <c r="O47368" s="1"/>
    </row>
    <row r="47369" spans="15:15" x14ac:dyDescent="0.3">
      <c r="O47369" s="1"/>
    </row>
    <row r="47370" spans="15:15" x14ac:dyDescent="0.3">
      <c r="O47370" s="1"/>
    </row>
    <row r="47371" spans="15:15" x14ac:dyDescent="0.3">
      <c r="O47371" s="1"/>
    </row>
    <row r="47372" spans="15:15" x14ac:dyDescent="0.3">
      <c r="O47372" s="1"/>
    </row>
    <row r="47373" spans="15:15" x14ac:dyDescent="0.3">
      <c r="O47373" s="1"/>
    </row>
    <row r="47374" spans="15:15" x14ac:dyDescent="0.3">
      <c r="O47374" s="1"/>
    </row>
    <row r="47375" spans="15:15" x14ac:dyDescent="0.3">
      <c r="O47375" s="1"/>
    </row>
    <row r="47376" spans="15:15" x14ac:dyDescent="0.3">
      <c r="O47376" s="1"/>
    </row>
    <row r="47377" spans="15:15" x14ac:dyDescent="0.3">
      <c r="O47377" s="1"/>
    </row>
    <row r="47378" spans="15:15" x14ac:dyDescent="0.3">
      <c r="O47378" s="1"/>
    </row>
    <row r="47379" spans="15:15" x14ac:dyDescent="0.3">
      <c r="O47379" s="1"/>
    </row>
    <row r="47380" spans="15:15" x14ac:dyDescent="0.3">
      <c r="O47380" s="1"/>
    </row>
    <row r="47381" spans="15:15" x14ac:dyDescent="0.3">
      <c r="O47381" s="1"/>
    </row>
    <row r="47382" spans="15:15" x14ac:dyDescent="0.3">
      <c r="O47382" s="1"/>
    </row>
    <row r="47383" spans="15:15" x14ac:dyDescent="0.3">
      <c r="O47383" s="1"/>
    </row>
    <row r="47384" spans="15:15" x14ac:dyDescent="0.3">
      <c r="O47384" s="1"/>
    </row>
    <row r="47385" spans="15:15" x14ac:dyDescent="0.3">
      <c r="O47385" s="1"/>
    </row>
    <row r="47386" spans="15:15" x14ac:dyDescent="0.3">
      <c r="O47386" s="1"/>
    </row>
    <row r="47387" spans="15:15" x14ac:dyDescent="0.3">
      <c r="O47387" s="1"/>
    </row>
    <row r="47388" spans="15:15" x14ac:dyDescent="0.3">
      <c r="O47388" s="1"/>
    </row>
    <row r="47389" spans="15:15" x14ac:dyDescent="0.3">
      <c r="O47389" s="1"/>
    </row>
    <row r="47390" spans="15:15" x14ac:dyDescent="0.3">
      <c r="O47390" s="1"/>
    </row>
    <row r="47391" spans="15:15" x14ac:dyDescent="0.3">
      <c r="O47391" s="1"/>
    </row>
    <row r="47392" spans="15:15" x14ac:dyDescent="0.3">
      <c r="O47392" s="1"/>
    </row>
    <row r="47393" spans="15:15" x14ac:dyDescent="0.3">
      <c r="O47393" s="1"/>
    </row>
    <row r="47394" spans="15:15" x14ac:dyDescent="0.3">
      <c r="O47394" s="1"/>
    </row>
    <row r="47395" spans="15:15" x14ac:dyDescent="0.3">
      <c r="O47395" s="1"/>
    </row>
    <row r="47396" spans="15:15" x14ac:dyDescent="0.3">
      <c r="O47396" s="1"/>
    </row>
    <row r="47397" spans="15:15" x14ac:dyDescent="0.3">
      <c r="O47397" s="1"/>
    </row>
    <row r="47398" spans="15:15" x14ac:dyDescent="0.3">
      <c r="O47398" s="1"/>
    </row>
    <row r="47399" spans="15:15" x14ac:dyDescent="0.3">
      <c r="O47399" s="1"/>
    </row>
    <row r="47400" spans="15:15" x14ac:dyDescent="0.3">
      <c r="O47400" s="1"/>
    </row>
    <row r="47401" spans="15:15" x14ac:dyDescent="0.3">
      <c r="O47401" s="1"/>
    </row>
    <row r="47402" spans="15:15" x14ac:dyDescent="0.3">
      <c r="O47402" s="1"/>
    </row>
    <row r="47403" spans="15:15" x14ac:dyDescent="0.3">
      <c r="O47403" s="1"/>
    </row>
    <row r="47404" spans="15:15" x14ac:dyDescent="0.3">
      <c r="O47404" s="1"/>
    </row>
    <row r="47405" spans="15:15" x14ac:dyDescent="0.3">
      <c r="O47405" s="1"/>
    </row>
    <row r="47406" spans="15:15" x14ac:dyDescent="0.3">
      <c r="O47406" s="1"/>
    </row>
    <row r="47407" spans="15:15" x14ac:dyDescent="0.3">
      <c r="O47407" s="1"/>
    </row>
    <row r="47408" spans="15:15" x14ac:dyDescent="0.3">
      <c r="O47408" s="1"/>
    </row>
    <row r="47409" spans="15:15" x14ac:dyDescent="0.3">
      <c r="O47409" s="1"/>
    </row>
    <row r="47410" spans="15:15" x14ac:dyDescent="0.3">
      <c r="O47410" s="1"/>
    </row>
    <row r="47411" spans="15:15" x14ac:dyDescent="0.3">
      <c r="O47411" s="1"/>
    </row>
    <row r="47412" spans="15:15" x14ac:dyDescent="0.3">
      <c r="O47412" s="1"/>
    </row>
    <row r="47413" spans="15:15" x14ac:dyDescent="0.3">
      <c r="O47413" s="1"/>
    </row>
    <row r="47414" spans="15:15" x14ac:dyDescent="0.3">
      <c r="O47414" s="1"/>
    </row>
    <row r="47415" spans="15:15" x14ac:dyDescent="0.3">
      <c r="O47415" s="1"/>
    </row>
    <row r="47416" spans="15:15" x14ac:dyDescent="0.3">
      <c r="O47416" s="1"/>
    </row>
    <row r="47417" spans="15:15" x14ac:dyDescent="0.3">
      <c r="O47417" s="1"/>
    </row>
    <row r="47418" spans="15:15" x14ac:dyDescent="0.3">
      <c r="O47418" s="1"/>
    </row>
    <row r="47419" spans="15:15" x14ac:dyDescent="0.3">
      <c r="O47419" s="1"/>
    </row>
    <row r="47420" spans="15:15" x14ac:dyDescent="0.3">
      <c r="O47420" s="1"/>
    </row>
    <row r="47421" spans="15:15" x14ac:dyDescent="0.3">
      <c r="O47421" s="1"/>
    </row>
    <row r="47422" spans="15:15" x14ac:dyDescent="0.3">
      <c r="O47422" s="1"/>
    </row>
    <row r="47423" spans="15:15" x14ac:dyDescent="0.3">
      <c r="O47423" s="1"/>
    </row>
    <row r="47424" spans="15:15" x14ac:dyDescent="0.3">
      <c r="O47424" s="1"/>
    </row>
    <row r="47425" spans="15:15" x14ac:dyDescent="0.3">
      <c r="O47425" s="1"/>
    </row>
    <row r="47426" spans="15:15" x14ac:dyDescent="0.3">
      <c r="O47426" s="1"/>
    </row>
    <row r="47427" spans="15:15" x14ac:dyDescent="0.3">
      <c r="O47427" s="1"/>
    </row>
    <row r="47428" spans="15:15" x14ac:dyDescent="0.3">
      <c r="O47428" s="1"/>
    </row>
    <row r="47429" spans="15:15" x14ac:dyDescent="0.3">
      <c r="O47429" s="1"/>
    </row>
    <row r="47430" spans="15:15" x14ac:dyDescent="0.3">
      <c r="O47430" s="1"/>
    </row>
    <row r="47431" spans="15:15" x14ac:dyDescent="0.3">
      <c r="O47431" s="1"/>
    </row>
    <row r="47432" spans="15:15" x14ac:dyDescent="0.3">
      <c r="O47432" s="1"/>
    </row>
    <row r="47433" spans="15:15" x14ac:dyDescent="0.3">
      <c r="O47433" s="1"/>
    </row>
    <row r="47434" spans="15:15" x14ac:dyDescent="0.3">
      <c r="O47434" s="1"/>
    </row>
    <row r="47435" spans="15:15" x14ac:dyDescent="0.3">
      <c r="O47435" s="1"/>
    </row>
    <row r="47436" spans="15:15" x14ac:dyDescent="0.3">
      <c r="O47436" s="1"/>
    </row>
    <row r="47437" spans="15:15" x14ac:dyDescent="0.3">
      <c r="O47437" s="1"/>
    </row>
    <row r="47438" spans="15:15" x14ac:dyDescent="0.3">
      <c r="O47438" s="1"/>
    </row>
    <row r="47439" spans="15:15" x14ac:dyDescent="0.3">
      <c r="O47439" s="1"/>
    </row>
    <row r="47440" spans="15:15" x14ac:dyDescent="0.3">
      <c r="O47440" s="1"/>
    </row>
    <row r="47441" spans="15:15" x14ac:dyDescent="0.3">
      <c r="O47441" s="1"/>
    </row>
    <row r="47442" spans="15:15" x14ac:dyDescent="0.3">
      <c r="O47442" s="1"/>
    </row>
    <row r="47443" spans="15:15" x14ac:dyDescent="0.3">
      <c r="O47443" s="1"/>
    </row>
    <row r="47444" spans="15:15" x14ac:dyDescent="0.3">
      <c r="O47444" s="1"/>
    </row>
    <row r="47445" spans="15:15" x14ac:dyDescent="0.3">
      <c r="O47445" s="1"/>
    </row>
    <row r="47446" spans="15:15" x14ac:dyDescent="0.3">
      <c r="O47446" s="1"/>
    </row>
    <row r="47447" spans="15:15" x14ac:dyDescent="0.3">
      <c r="O47447" s="1"/>
    </row>
    <row r="47448" spans="15:15" x14ac:dyDescent="0.3">
      <c r="O47448" s="1"/>
    </row>
    <row r="47449" spans="15:15" x14ac:dyDescent="0.3">
      <c r="O47449" s="1"/>
    </row>
    <row r="47450" spans="15:15" x14ac:dyDescent="0.3">
      <c r="O47450" s="1"/>
    </row>
    <row r="47451" spans="15:15" x14ac:dyDescent="0.3">
      <c r="O47451" s="1"/>
    </row>
    <row r="47452" spans="15:15" x14ac:dyDescent="0.3">
      <c r="O47452" s="1"/>
    </row>
    <row r="47453" spans="15:15" x14ac:dyDescent="0.3">
      <c r="O47453" s="1"/>
    </row>
    <row r="47454" spans="15:15" x14ac:dyDescent="0.3">
      <c r="O47454" s="1"/>
    </row>
    <row r="47455" spans="15:15" x14ac:dyDescent="0.3">
      <c r="O47455" s="1"/>
    </row>
    <row r="47456" spans="15:15" x14ac:dyDescent="0.3">
      <c r="O47456" s="1"/>
    </row>
    <row r="47457" spans="15:15" x14ac:dyDescent="0.3">
      <c r="O47457" s="1"/>
    </row>
    <row r="47458" spans="15:15" x14ac:dyDescent="0.3">
      <c r="O47458" s="1"/>
    </row>
    <row r="47459" spans="15:15" x14ac:dyDescent="0.3">
      <c r="O47459" s="1"/>
    </row>
    <row r="47460" spans="15:15" x14ac:dyDescent="0.3">
      <c r="O47460" s="1"/>
    </row>
    <row r="47461" spans="15:15" x14ac:dyDescent="0.3">
      <c r="O47461" s="1"/>
    </row>
    <row r="47462" spans="15:15" x14ac:dyDescent="0.3">
      <c r="O47462" s="1"/>
    </row>
    <row r="47463" spans="15:15" x14ac:dyDescent="0.3">
      <c r="O47463" s="1"/>
    </row>
    <row r="47464" spans="15:15" x14ac:dyDescent="0.3">
      <c r="O47464" s="1"/>
    </row>
    <row r="47465" spans="15:15" x14ac:dyDescent="0.3">
      <c r="O47465" s="1"/>
    </row>
    <row r="47466" spans="15:15" x14ac:dyDescent="0.3">
      <c r="O47466" s="1"/>
    </row>
    <row r="47467" spans="15:15" x14ac:dyDescent="0.3">
      <c r="O47467" s="1"/>
    </row>
    <row r="47468" spans="15:15" x14ac:dyDescent="0.3">
      <c r="O47468" s="1"/>
    </row>
    <row r="47469" spans="15:15" x14ac:dyDescent="0.3">
      <c r="O47469" s="1"/>
    </row>
    <row r="47470" spans="15:15" x14ac:dyDescent="0.3">
      <c r="O47470" s="1"/>
    </row>
    <row r="47471" spans="15:15" x14ac:dyDescent="0.3">
      <c r="O47471" s="1"/>
    </row>
    <row r="47472" spans="15:15" x14ac:dyDescent="0.3">
      <c r="O47472" s="1"/>
    </row>
    <row r="47473" spans="15:15" x14ac:dyDescent="0.3">
      <c r="O47473" s="1"/>
    </row>
    <row r="47474" spans="15:15" x14ac:dyDescent="0.3">
      <c r="O47474" s="1"/>
    </row>
    <row r="47475" spans="15:15" x14ac:dyDescent="0.3">
      <c r="O47475" s="1"/>
    </row>
    <row r="47476" spans="15:15" x14ac:dyDescent="0.3">
      <c r="O47476" s="1"/>
    </row>
    <row r="47477" spans="15:15" x14ac:dyDescent="0.3">
      <c r="O47477" s="1"/>
    </row>
    <row r="47478" spans="15:15" x14ac:dyDescent="0.3">
      <c r="O47478" s="1"/>
    </row>
    <row r="47479" spans="15:15" x14ac:dyDescent="0.3">
      <c r="O47479" s="1"/>
    </row>
    <row r="47480" spans="15:15" x14ac:dyDescent="0.3">
      <c r="O47480" s="1"/>
    </row>
    <row r="47481" spans="15:15" x14ac:dyDescent="0.3">
      <c r="O47481" s="1"/>
    </row>
    <row r="47482" spans="15:15" x14ac:dyDescent="0.3">
      <c r="O47482" s="1"/>
    </row>
    <row r="47483" spans="15:15" x14ac:dyDescent="0.3">
      <c r="O47483" s="1"/>
    </row>
    <row r="47484" spans="15:15" x14ac:dyDescent="0.3">
      <c r="O47484" s="1"/>
    </row>
    <row r="47485" spans="15:15" x14ac:dyDescent="0.3">
      <c r="O47485" s="1"/>
    </row>
    <row r="47486" spans="15:15" x14ac:dyDescent="0.3">
      <c r="O47486" s="1"/>
    </row>
    <row r="47487" spans="15:15" x14ac:dyDescent="0.3">
      <c r="O47487" s="1"/>
    </row>
    <row r="47488" spans="15:15" x14ac:dyDescent="0.3">
      <c r="O47488" s="1"/>
    </row>
    <row r="47489" spans="15:15" x14ac:dyDescent="0.3">
      <c r="O47489" s="1"/>
    </row>
    <row r="47490" spans="15:15" x14ac:dyDescent="0.3">
      <c r="O47490" s="1"/>
    </row>
    <row r="47491" spans="15:15" x14ac:dyDescent="0.3">
      <c r="O47491" s="1"/>
    </row>
    <row r="47492" spans="15:15" x14ac:dyDescent="0.3">
      <c r="O47492" s="1"/>
    </row>
    <row r="47493" spans="15:15" x14ac:dyDescent="0.3">
      <c r="O47493" s="1"/>
    </row>
    <row r="47494" spans="15:15" x14ac:dyDescent="0.3">
      <c r="O47494" s="1"/>
    </row>
    <row r="47495" spans="15:15" x14ac:dyDescent="0.3">
      <c r="O47495" s="1"/>
    </row>
    <row r="47496" spans="15:15" x14ac:dyDescent="0.3">
      <c r="O47496" s="1"/>
    </row>
    <row r="47497" spans="15:15" x14ac:dyDescent="0.3">
      <c r="O47497" s="1"/>
    </row>
    <row r="47498" spans="15:15" x14ac:dyDescent="0.3">
      <c r="O47498" s="1"/>
    </row>
    <row r="47499" spans="15:15" x14ac:dyDescent="0.3">
      <c r="O47499" s="1"/>
    </row>
    <row r="47500" spans="15:15" x14ac:dyDescent="0.3">
      <c r="O47500" s="1"/>
    </row>
    <row r="47501" spans="15:15" x14ac:dyDescent="0.3">
      <c r="O47501" s="1"/>
    </row>
    <row r="47502" spans="15:15" x14ac:dyDescent="0.3">
      <c r="O47502" s="1"/>
    </row>
    <row r="47503" spans="15:15" x14ac:dyDescent="0.3">
      <c r="O47503" s="1"/>
    </row>
    <row r="47504" spans="15:15" x14ac:dyDescent="0.3">
      <c r="O47504" s="1"/>
    </row>
    <row r="47505" spans="15:15" x14ac:dyDescent="0.3">
      <c r="O47505" s="1"/>
    </row>
    <row r="47506" spans="15:15" x14ac:dyDescent="0.3">
      <c r="O47506" s="1"/>
    </row>
    <row r="47507" spans="15:15" x14ac:dyDescent="0.3">
      <c r="O47507" s="1"/>
    </row>
    <row r="47508" spans="15:15" x14ac:dyDescent="0.3">
      <c r="O47508" s="1"/>
    </row>
    <row r="47509" spans="15:15" x14ac:dyDescent="0.3">
      <c r="O47509" s="1"/>
    </row>
    <row r="47510" spans="15:15" x14ac:dyDescent="0.3">
      <c r="O47510" s="1"/>
    </row>
    <row r="47511" spans="15:15" x14ac:dyDescent="0.3">
      <c r="O47511" s="1"/>
    </row>
    <row r="47512" spans="15:15" x14ac:dyDescent="0.3">
      <c r="O47512" s="1"/>
    </row>
    <row r="47513" spans="15:15" x14ac:dyDescent="0.3">
      <c r="O47513" s="1"/>
    </row>
    <row r="47514" spans="15:15" x14ac:dyDescent="0.3">
      <c r="O47514" s="1"/>
    </row>
    <row r="47515" spans="15:15" x14ac:dyDescent="0.3">
      <c r="O47515" s="1"/>
    </row>
    <row r="47516" spans="15:15" x14ac:dyDescent="0.3">
      <c r="O47516" s="1"/>
    </row>
    <row r="47517" spans="15:15" x14ac:dyDescent="0.3">
      <c r="O47517" s="1"/>
    </row>
    <row r="47518" spans="15:15" x14ac:dyDescent="0.3">
      <c r="O47518" s="1"/>
    </row>
    <row r="47519" spans="15:15" x14ac:dyDescent="0.3">
      <c r="O47519" s="1"/>
    </row>
    <row r="47520" spans="15:15" x14ac:dyDescent="0.3">
      <c r="O47520" s="1"/>
    </row>
    <row r="47521" spans="15:15" x14ac:dyDescent="0.3">
      <c r="O47521" s="1"/>
    </row>
    <row r="47522" spans="15:15" x14ac:dyDescent="0.3">
      <c r="O47522" s="1"/>
    </row>
    <row r="47523" spans="15:15" x14ac:dyDescent="0.3">
      <c r="O47523" s="1"/>
    </row>
    <row r="47524" spans="15:15" x14ac:dyDescent="0.3">
      <c r="O47524" s="1"/>
    </row>
    <row r="47525" spans="15:15" x14ac:dyDescent="0.3">
      <c r="O47525" s="1"/>
    </row>
    <row r="47526" spans="15:15" x14ac:dyDescent="0.3">
      <c r="O47526" s="1"/>
    </row>
    <row r="47527" spans="15:15" x14ac:dyDescent="0.3">
      <c r="O47527" s="1"/>
    </row>
    <row r="47528" spans="15:15" x14ac:dyDescent="0.3">
      <c r="O47528" s="1"/>
    </row>
    <row r="47529" spans="15:15" x14ac:dyDescent="0.3">
      <c r="O47529" s="1"/>
    </row>
    <row r="47530" spans="15:15" x14ac:dyDescent="0.3">
      <c r="O47530" s="1"/>
    </row>
    <row r="47531" spans="15:15" x14ac:dyDescent="0.3">
      <c r="O47531" s="1"/>
    </row>
    <row r="47532" spans="15:15" x14ac:dyDescent="0.3">
      <c r="O47532" s="1"/>
    </row>
    <row r="47533" spans="15:15" x14ac:dyDescent="0.3">
      <c r="O47533" s="1"/>
    </row>
    <row r="47534" spans="15:15" x14ac:dyDescent="0.3">
      <c r="O47534" s="1"/>
    </row>
    <row r="47535" spans="15:15" x14ac:dyDescent="0.3">
      <c r="O47535" s="1"/>
    </row>
    <row r="47536" spans="15:15" x14ac:dyDescent="0.3">
      <c r="O47536" s="1"/>
    </row>
    <row r="47537" spans="15:15" x14ac:dyDescent="0.3">
      <c r="O47537" s="1"/>
    </row>
    <row r="47538" spans="15:15" x14ac:dyDescent="0.3">
      <c r="O47538" s="1"/>
    </row>
    <row r="47539" spans="15:15" x14ac:dyDescent="0.3">
      <c r="O47539" s="1"/>
    </row>
    <row r="47540" spans="15:15" x14ac:dyDescent="0.3">
      <c r="O47540" s="1"/>
    </row>
    <row r="47541" spans="15:15" x14ac:dyDescent="0.3">
      <c r="O47541" s="1"/>
    </row>
    <row r="47542" spans="15:15" x14ac:dyDescent="0.3">
      <c r="O47542" s="1"/>
    </row>
    <row r="47543" spans="15:15" x14ac:dyDescent="0.3">
      <c r="O47543" s="1"/>
    </row>
    <row r="47544" spans="15:15" x14ac:dyDescent="0.3">
      <c r="O47544" s="1"/>
    </row>
    <row r="47545" spans="15:15" x14ac:dyDescent="0.3">
      <c r="O47545" s="1"/>
    </row>
    <row r="47546" spans="15:15" x14ac:dyDescent="0.3">
      <c r="O47546" s="1"/>
    </row>
    <row r="47547" spans="15:15" x14ac:dyDescent="0.3">
      <c r="O47547" s="1"/>
    </row>
    <row r="47548" spans="15:15" x14ac:dyDescent="0.3">
      <c r="O47548" s="1"/>
    </row>
    <row r="47549" spans="15:15" x14ac:dyDescent="0.3">
      <c r="O47549" s="1"/>
    </row>
    <row r="47550" spans="15:15" x14ac:dyDescent="0.3">
      <c r="O47550" s="1"/>
    </row>
    <row r="47551" spans="15:15" x14ac:dyDescent="0.3">
      <c r="O47551" s="1"/>
    </row>
    <row r="47552" spans="15:15" x14ac:dyDescent="0.3">
      <c r="O47552" s="1"/>
    </row>
    <row r="47553" spans="15:15" x14ac:dyDescent="0.3">
      <c r="O47553" s="1"/>
    </row>
    <row r="47554" spans="15:15" x14ac:dyDescent="0.3">
      <c r="O47554" s="1"/>
    </row>
    <row r="47555" spans="15:15" x14ac:dyDescent="0.3">
      <c r="O47555" s="1"/>
    </row>
    <row r="47556" spans="15:15" x14ac:dyDescent="0.3">
      <c r="O47556" s="1"/>
    </row>
    <row r="47557" spans="15:15" x14ac:dyDescent="0.3">
      <c r="O47557" s="1"/>
    </row>
    <row r="47558" spans="15:15" x14ac:dyDescent="0.3">
      <c r="O47558" s="1"/>
    </row>
    <row r="47559" spans="15:15" x14ac:dyDescent="0.3">
      <c r="O47559" s="1"/>
    </row>
    <row r="47560" spans="15:15" x14ac:dyDescent="0.3">
      <c r="O47560" s="1"/>
    </row>
    <row r="47561" spans="15:15" x14ac:dyDescent="0.3">
      <c r="O47561" s="1"/>
    </row>
    <row r="47562" spans="15:15" x14ac:dyDescent="0.3">
      <c r="O47562" s="1"/>
    </row>
    <row r="47563" spans="15:15" x14ac:dyDescent="0.3">
      <c r="O47563" s="1"/>
    </row>
    <row r="47564" spans="15:15" x14ac:dyDescent="0.3">
      <c r="O47564" s="1"/>
    </row>
    <row r="47565" spans="15:15" x14ac:dyDescent="0.3">
      <c r="O47565" s="1"/>
    </row>
    <row r="47566" spans="15:15" x14ac:dyDescent="0.3">
      <c r="O47566" s="1"/>
    </row>
    <row r="47567" spans="15:15" x14ac:dyDescent="0.3">
      <c r="O47567" s="1"/>
    </row>
    <row r="47568" spans="15:15" x14ac:dyDescent="0.3">
      <c r="O47568" s="1"/>
    </row>
    <row r="47569" spans="15:15" x14ac:dyDescent="0.3">
      <c r="O47569" s="1"/>
    </row>
    <row r="47570" spans="15:15" x14ac:dyDescent="0.3">
      <c r="O47570" s="1"/>
    </row>
    <row r="47571" spans="15:15" x14ac:dyDescent="0.3">
      <c r="O47571" s="1"/>
    </row>
    <row r="47572" spans="15:15" x14ac:dyDescent="0.3">
      <c r="O47572" s="1"/>
    </row>
    <row r="47573" spans="15:15" x14ac:dyDescent="0.3">
      <c r="O47573" s="1"/>
    </row>
    <row r="47574" spans="15:15" x14ac:dyDescent="0.3">
      <c r="O47574" s="1"/>
    </row>
    <row r="47575" spans="15:15" x14ac:dyDescent="0.3">
      <c r="O47575" s="1"/>
    </row>
    <row r="47576" spans="15:15" x14ac:dyDescent="0.3">
      <c r="O47576" s="1"/>
    </row>
    <row r="47577" spans="15:15" x14ac:dyDescent="0.3">
      <c r="O47577" s="1"/>
    </row>
    <row r="47578" spans="15:15" x14ac:dyDescent="0.3">
      <c r="O47578" s="1"/>
    </row>
    <row r="47579" spans="15:15" x14ac:dyDescent="0.3">
      <c r="O47579" s="1"/>
    </row>
    <row r="47580" spans="15:15" x14ac:dyDescent="0.3">
      <c r="O47580" s="1"/>
    </row>
    <row r="47581" spans="15:15" x14ac:dyDescent="0.3">
      <c r="O47581" s="1"/>
    </row>
    <row r="47582" spans="15:15" x14ac:dyDescent="0.3">
      <c r="O47582" s="1"/>
    </row>
    <row r="47583" spans="15:15" x14ac:dyDescent="0.3">
      <c r="O47583" s="1"/>
    </row>
    <row r="47584" spans="15:15" x14ac:dyDescent="0.3">
      <c r="O47584" s="1"/>
    </row>
    <row r="47585" spans="15:15" x14ac:dyDescent="0.3">
      <c r="O47585" s="1"/>
    </row>
    <row r="47586" spans="15:15" x14ac:dyDescent="0.3">
      <c r="O47586" s="1"/>
    </row>
    <row r="47587" spans="15:15" x14ac:dyDescent="0.3">
      <c r="O47587" s="1"/>
    </row>
    <row r="47588" spans="15:15" x14ac:dyDescent="0.3">
      <c r="O47588" s="1"/>
    </row>
    <row r="47589" spans="15:15" x14ac:dyDescent="0.3">
      <c r="O47589" s="1"/>
    </row>
    <row r="47590" spans="15:15" x14ac:dyDescent="0.3">
      <c r="O47590" s="1"/>
    </row>
    <row r="47591" spans="15:15" x14ac:dyDescent="0.3">
      <c r="O47591" s="1"/>
    </row>
    <row r="47592" spans="15:15" x14ac:dyDescent="0.3">
      <c r="O47592" s="1"/>
    </row>
    <row r="47593" spans="15:15" x14ac:dyDescent="0.3">
      <c r="O47593" s="1"/>
    </row>
    <row r="47594" spans="15:15" x14ac:dyDescent="0.3">
      <c r="O47594" s="1"/>
    </row>
    <row r="47595" spans="15:15" x14ac:dyDescent="0.3">
      <c r="O47595" s="1"/>
    </row>
    <row r="47596" spans="15:15" x14ac:dyDescent="0.3">
      <c r="O47596" s="1"/>
    </row>
    <row r="47597" spans="15:15" x14ac:dyDescent="0.3">
      <c r="O47597" s="1"/>
    </row>
    <row r="47598" spans="15:15" x14ac:dyDescent="0.3">
      <c r="O47598" s="1"/>
    </row>
    <row r="47599" spans="15:15" x14ac:dyDescent="0.3">
      <c r="O47599" s="1"/>
    </row>
    <row r="47600" spans="15:15" x14ac:dyDescent="0.3">
      <c r="O47600" s="1"/>
    </row>
    <row r="47601" spans="15:15" x14ac:dyDescent="0.3">
      <c r="O47601" s="1"/>
    </row>
    <row r="47602" spans="15:15" x14ac:dyDescent="0.3">
      <c r="O47602" s="1"/>
    </row>
    <row r="47603" spans="15:15" x14ac:dyDescent="0.3">
      <c r="O47603" s="1"/>
    </row>
    <row r="47604" spans="15:15" x14ac:dyDescent="0.3">
      <c r="O47604" s="1"/>
    </row>
    <row r="47605" spans="15:15" x14ac:dyDescent="0.3">
      <c r="O47605" s="1"/>
    </row>
    <row r="47606" spans="15:15" x14ac:dyDescent="0.3">
      <c r="O47606" s="1"/>
    </row>
    <row r="47607" spans="15:15" x14ac:dyDescent="0.3">
      <c r="O47607" s="1"/>
    </row>
    <row r="47608" spans="15:15" x14ac:dyDescent="0.3">
      <c r="O47608" s="1"/>
    </row>
    <row r="47609" spans="15:15" x14ac:dyDescent="0.3">
      <c r="O47609" s="1"/>
    </row>
    <row r="47610" spans="15:15" x14ac:dyDescent="0.3">
      <c r="O47610" s="1"/>
    </row>
    <row r="47611" spans="15:15" x14ac:dyDescent="0.3">
      <c r="O47611" s="1"/>
    </row>
    <row r="47612" spans="15:15" x14ac:dyDescent="0.3">
      <c r="O47612" s="1"/>
    </row>
    <row r="47613" spans="15:15" x14ac:dyDescent="0.3">
      <c r="O47613" s="1"/>
    </row>
    <row r="47614" spans="15:15" x14ac:dyDescent="0.3">
      <c r="O47614" s="1"/>
    </row>
    <row r="47615" spans="15:15" x14ac:dyDescent="0.3">
      <c r="O47615" s="1"/>
    </row>
    <row r="47616" spans="15:15" x14ac:dyDescent="0.3">
      <c r="O47616" s="1"/>
    </row>
    <row r="47617" spans="15:15" x14ac:dyDescent="0.3">
      <c r="O47617" s="1"/>
    </row>
    <row r="47618" spans="15:15" x14ac:dyDescent="0.3">
      <c r="O47618" s="1"/>
    </row>
    <row r="47619" spans="15:15" x14ac:dyDescent="0.3">
      <c r="O47619" s="1"/>
    </row>
    <row r="47620" spans="15:15" x14ac:dyDescent="0.3">
      <c r="O47620" s="1"/>
    </row>
    <row r="47621" spans="15:15" x14ac:dyDescent="0.3">
      <c r="O47621" s="1"/>
    </row>
    <row r="47622" spans="15:15" x14ac:dyDescent="0.3">
      <c r="O47622" s="1"/>
    </row>
    <row r="47623" spans="15:15" x14ac:dyDescent="0.3">
      <c r="O47623" s="1"/>
    </row>
    <row r="47624" spans="15:15" x14ac:dyDescent="0.3">
      <c r="O47624" s="1"/>
    </row>
    <row r="47625" spans="15:15" x14ac:dyDescent="0.3">
      <c r="O47625" s="1"/>
    </row>
    <row r="47626" spans="15:15" x14ac:dyDescent="0.3">
      <c r="O47626" s="1"/>
    </row>
    <row r="47627" spans="15:15" x14ac:dyDescent="0.3">
      <c r="O47627" s="1"/>
    </row>
    <row r="47628" spans="15:15" x14ac:dyDescent="0.3">
      <c r="O47628" s="1"/>
    </row>
    <row r="47629" spans="15:15" x14ac:dyDescent="0.3">
      <c r="O47629" s="1"/>
    </row>
    <row r="47630" spans="15:15" x14ac:dyDescent="0.3">
      <c r="O47630" s="1"/>
    </row>
    <row r="47631" spans="15:15" x14ac:dyDescent="0.3">
      <c r="O47631" s="1"/>
    </row>
    <row r="47632" spans="15:15" x14ac:dyDescent="0.3">
      <c r="O47632" s="1"/>
    </row>
    <row r="47633" spans="15:15" x14ac:dyDescent="0.3">
      <c r="O47633" s="1"/>
    </row>
    <row r="47634" spans="15:15" x14ac:dyDescent="0.3">
      <c r="O47634" s="1"/>
    </row>
    <row r="47635" spans="15:15" x14ac:dyDescent="0.3">
      <c r="O47635" s="1"/>
    </row>
    <row r="47636" spans="15:15" x14ac:dyDescent="0.3">
      <c r="O47636" s="1"/>
    </row>
    <row r="47637" spans="15:15" x14ac:dyDescent="0.3">
      <c r="O47637" s="1"/>
    </row>
    <row r="47638" spans="15:15" x14ac:dyDescent="0.3">
      <c r="O47638" s="1"/>
    </row>
    <row r="47639" spans="15:15" x14ac:dyDescent="0.3">
      <c r="O47639" s="1"/>
    </row>
    <row r="47640" spans="15:15" x14ac:dyDescent="0.3">
      <c r="O47640" s="1"/>
    </row>
    <row r="47641" spans="15:15" x14ac:dyDescent="0.3">
      <c r="O47641" s="1"/>
    </row>
    <row r="47642" spans="15:15" x14ac:dyDescent="0.3">
      <c r="O47642" s="1"/>
    </row>
    <row r="47643" spans="15:15" x14ac:dyDescent="0.3">
      <c r="O47643" s="1"/>
    </row>
    <row r="47644" spans="15:15" x14ac:dyDescent="0.3">
      <c r="O47644" s="1"/>
    </row>
    <row r="47645" spans="15:15" x14ac:dyDescent="0.3">
      <c r="O47645" s="1"/>
    </row>
    <row r="47646" spans="15:15" x14ac:dyDescent="0.3">
      <c r="O47646" s="1"/>
    </row>
    <row r="47647" spans="15:15" x14ac:dyDescent="0.3">
      <c r="O47647" s="1"/>
    </row>
    <row r="47648" spans="15:15" x14ac:dyDescent="0.3">
      <c r="O47648" s="1"/>
    </row>
    <row r="47649" spans="15:15" x14ac:dyDescent="0.3">
      <c r="O47649" s="1"/>
    </row>
    <row r="47650" spans="15:15" x14ac:dyDescent="0.3">
      <c r="O47650" s="1"/>
    </row>
    <row r="47651" spans="15:15" x14ac:dyDescent="0.3">
      <c r="O47651" s="1"/>
    </row>
    <row r="47652" spans="15:15" x14ac:dyDescent="0.3">
      <c r="O47652" s="1"/>
    </row>
    <row r="47653" spans="15:15" x14ac:dyDescent="0.3">
      <c r="O47653" s="1"/>
    </row>
    <row r="47654" spans="15:15" x14ac:dyDescent="0.3">
      <c r="O47654" s="1"/>
    </row>
    <row r="47655" spans="15:15" x14ac:dyDescent="0.3">
      <c r="O47655" s="1"/>
    </row>
    <row r="47656" spans="15:15" x14ac:dyDescent="0.3">
      <c r="O47656" s="1"/>
    </row>
    <row r="47657" spans="15:15" x14ac:dyDescent="0.3">
      <c r="O47657" s="1"/>
    </row>
    <row r="47658" spans="15:15" x14ac:dyDescent="0.3">
      <c r="O47658" s="1"/>
    </row>
    <row r="47659" spans="15:15" x14ac:dyDescent="0.3">
      <c r="O47659" s="1"/>
    </row>
    <row r="47660" spans="15:15" x14ac:dyDescent="0.3">
      <c r="O47660" s="1"/>
    </row>
    <row r="47661" spans="15:15" x14ac:dyDescent="0.3">
      <c r="O47661" s="1"/>
    </row>
    <row r="47662" spans="15:15" x14ac:dyDescent="0.3">
      <c r="O47662" s="1"/>
    </row>
    <row r="47663" spans="15:15" x14ac:dyDescent="0.3">
      <c r="O47663" s="1"/>
    </row>
    <row r="47664" spans="15:15" x14ac:dyDescent="0.3">
      <c r="O47664" s="1"/>
    </row>
    <row r="47665" spans="15:15" x14ac:dyDescent="0.3">
      <c r="O47665" s="1"/>
    </row>
    <row r="47666" spans="15:15" x14ac:dyDescent="0.3">
      <c r="O47666" s="1"/>
    </row>
    <row r="47667" spans="15:15" x14ac:dyDescent="0.3">
      <c r="O47667" s="1"/>
    </row>
    <row r="47668" spans="15:15" x14ac:dyDescent="0.3">
      <c r="O47668" s="1"/>
    </row>
    <row r="47669" spans="15:15" x14ac:dyDescent="0.3">
      <c r="O47669" s="1"/>
    </row>
    <row r="47670" spans="15:15" x14ac:dyDescent="0.3">
      <c r="O47670" s="1"/>
    </row>
    <row r="47671" spans="15:15" x14ac:dyDescent="0.3">
      <c r="O47671" s="1"/>
    </row>
    <row r="47672" spans="15:15" x14ac:dyDescent="0.3">
      <c r="O47672" s="1"/>
    </row>
    <row r="47673" spans="15:15" x14ac:dyDescent="0.3">
      <c r="O47673" s="1"/>
    </row>
    <row r="47674" spans="15:15" x14ac:dyDescent="0.3">
      <c r="O47674" s="1"/>
    </row>
    <row r="47675" spans="15:15" x14ac:dyDescent="0.3">
      <c r="O47675" s="1"/>
    </row>
    <row r="47676" spans="15:15" x14ac:dyDescent="0.3">
      <c r="O47676" s="1"/>
    </row>
    <row r="47677" spans="15:15" x14ac:dyDescent="0.3">
      <c r="O47677" s="1"/>
    </row>
    <row r="47678" spans="15:15" x14ac:dyDescent="0.3">
      <c r="O47678" s="1"/>
    </row>
    <row r="47679" spans="15:15" x14ac:dyDescent="0.3">
      <c r="O47679" s="1"/>
    </row>
    <row r="47680" spans="15:15" x14ac:dyDescent="0.3">
      <c r="O47680" s="1"/>
    </row>
    <row r="47681" spans="15:15" x14ac:dyDescent="0.3">
      <c r="O47681" s="1"/>
    </row>
    <row r="47682" spans="15:15" x14ac:dyDescent="0.3">
      <c r="O47682" s="1"/>
    </row>
    <row r="47683" spans="15:15" x14ac:dyDescent="0.3">
      <c r="O47683" s="1"/>
    </row>
    <row r="47684" spans="15:15" x14ac:dyDescent="0.3">
      <c r="O47684" s="1"/>
    </row>
    <row r="47685" spans="15:15" x14ac:dyDescent="0.3">
      <c r="O47685" s="1"/>
    </row>
    <row r="47686" spans="15:15" x14ac:dyDescent="0.3">
      <c r="O47686" s="1"/>
    </row>
    <row r="47687" spans="15:15" x14ac:dyDescent="0.3">
      <c r="O47687" s="1"/>
    </row>
    <row r="47688" spans="15:15" x14ac:dyDescent="0.3">
      <c r="O47688" s="1"/>
    </row>
    <row r="47689" spans="15:15" x14ac:dyDescent="0.3">
      <c r="O47689" s="1"/>
    </row>
    <row r="47690" spans="15:15" x14ac:dyDescent="0.3">
      <c r="O47690" s="1"/>
    </row>
    <row r="47691" spans="15:15" x14ac:dyDescent="0.3">
      <c r="O47691" s="1"/>
    </row>
    <row r="47692" spans="15:15" x14ac:dyDescent="0.3">
      <c r="O47692" s="1"/>
    </row>
    <row r="47693" spans="15:15" x14ac:dyDescent="0.3">
      <c r="O47693" s="1"/>
    </row>
    <row r="47694" spans="15:15" x14ac:dyDescent="0.3">
      <c r="O47694" s="1"/>
    </row>
    <row r="47695" spans="15:15" x14ac:dyDescent="0.3">
      <c r="O47695" s="1"/>
    </row>
    <row r="47696" spans="15:15" x14ac:dyDescent="0.3">
      <c r="O47696" s="1"/>
    </row>
    <row r="47697" spans="15:15" x14ac:dyDescent="0.3">
      <c r="O47697" s="1"/>
    </row>
    <row r="47698" spans="15:15" x14ac:dyDescent="0.3">
      <c r="O47698" s="1"/>
    </row>
    <row r="47699" spans="15:15" x14ac:dyDescent="0.3">
      <c r="O47699" s="1"/>
    </row>
    <row r="47700" spans="15:15" x14ac:dyDescent="0.3">
      <c r="O47700" s="1"/>
    </row>
    <row r="47701" spans="15:15" x14ac:dyDescent="0.3">
      <c r="O47701" s="1"/>
    </row>
    <row r="47702" spans="15:15" x14ac:dyDescent="0.3">
      <c r="O47702" s="1"/>
    </row>
    <row r="47703" spans="15:15" x14ac:dyDescent="0.3">
      <c r="O47703" s="1"/>
    </row>
    <row r="47704" spans="15:15" x14ac:dyDescent="0.3">
      <c r="O47704" s="1"/>
    </row>
    <row r="47705" spans="15:15" x14ac:dyDescent="0.3">
      <c r="O47705" s="1"/>
    </row>
    <row r="47706" spans="15:15" x14ac:dyDescent="0.3">
      <c r="O47706" s="1"/>
    </row>
    <row r="47707" spans="15:15" x14ac:dyDescent="0.3">
      <c r="O47707" s="1"/>
    </row>
    <row r="47708" spans="15:15" x14ac:dyDescent="0.3">
      <c r="O47708" s="1"/>
    </row>
    <row r="47709" spans="15:15" x14ac:dyDescent="0.3">
      <c r="O47709" s="1"/>
    </row>
    <row r="47710" spans="15:15" x14ac:dyDescent="0.3">
      <c r="O47710" s="1"/>
    </row>
    <row r="47711" spans="15:15" x14ac:dyDescent="0.3">
      <c r="O47711" s="1"/>
    </row>
    <row r="47712" spans="15:15" x14ac:dyDescent="0.3">
      <c r="O47712" s="1"/>
    </row>
    <row r="47713" spans="15:15" x14ac:dyDescent="0.3">
      <c r="O47713" s="1"/>
    </row>
    <row r="47714" spans="15:15" x14ac:dyDescent="0.3">
      <c r="O47714" s="1"/>
    </row>
    <row r="47715" spans="15:15" x14ac:dyDescent="0.3">
      <c r="O47715" s="1"/>
    </row>
    <row r="47716" spans="15:15" x14ac:dyDescent="0.3">
      <c r="O47716" s="1"/>
    </row>
    <row r="47717" spans="15:15" x14ac:dyDescent="0.3">
      <c r="O47717" s="1"/>
    </row>
    <row r="47718" spans="15:15" x14ac:dyDescent="0.3">
      <c r="O47718" s="1"/>
    </row>
    <row r="47719" spans="15:15" x14ac:dyDescent="0.3">
      <c r="O47719" s="1"/>
    </row>
    <row r="47720" spans="15:15" x14ac:dyDescent="0.3">
      <c r="O47720" s="1"/>
    </row>
    <row r="47721" spans="15:15" x14ac:dyDescent="0.3">
      <c r="O47721" s="1"/>
    </row>
    <row r="47722" spans="15:15" x14ac:dyDescent="0.3">
      <c r="O47722" s="1"/>
    </row>
    <row r="47723" spans="15:15" x14ac:dyDescent="0.3">
      <c r="O47723" s="1"/>
    </row>
    <row r="47724" spans="15:15" x14ac:dyDescent="0.3">
      <c r="O47724" s="1"/>
    </row>
    <row r="47725" spans="15:15" x14ac:dyDescent="0.3">
      <c r="O47725" s="1"/>
    </row>
    <row r="47726" spans="15:15" x14ac:dyDescent="0.3">
      <c r="O47726" s="1"/>
    </row>
    <row r="47727" spans="15:15" x14ac:dyDescent="0.3">
      <c r="O47727" s="1"/>
    </row>
    <row r="47728" spans="15:15" x14ac:dyDescent="0.3">
      <c r="O47728" s="1"/>
    </row>
    <row r="47729" spans="15:15" x14ac:dyDescent="0.3">
      <c r="O47729" s="1"/>
    </row>
    <row r="47730" spans="15:15" x14ac:dyDescent="0.3">
      <c r="O47730" s="1"/>
    </row>
    <row r="47731" spans="15:15" x14ac:dyDescent="0.3">
      <c r="O47731" s="1"/>
    </row>
    <row r="47732" spans="15:15" x14ac:dyDescent="0.3">
      <c r="O47732" s="1"/>
    </row>
    <row r="47733" spans="15:15" x14ac:dyDescent="0.3">
      <c r="O47733" s="1"/>
    </row>
    <row r="47734" spans="15:15" x14ac:dyDescent="0.3">
      <c r="O47734" s="1"/>
    </row>
    <row r="47735" spans="15:15" x14ac:dyDescent="0.3">
      <c r="O47735" s="1"/>
    </row>
    <row r="47736" spans="15:15" x14ac:dyDescent="0.3">
      <c r="O47736" s="1"/>
    </row>
    <row r="47737" spans="15:15" x14ac:dyDescent="0.3">
      <c r="O47737" s="1"/>
    </row>
    <row r="47738" spans="15:15" x14ac:dyDescent="0.3">
      <c r="O47738" s="1"/>
    </row>
    <row r="47739" spans="15:15" x14ac:dyDescent="0.3">
      <c r="O47739" s="1"/>
    </row>
    <row r="47740" spans="15:15" x14ac:dyDescent="0.3">
      <c r="O47740" s="1"/>
    </row>
    <row r="47741" spans="15:15" x14ac:dyDescent="0.3">
      <c r="O47741" s="1"/>
    </row>
    <row r="47742" spans="15:15" x14ac:dyDescent="0.3">
      <c r="O47742" s="1"/>
    </row>
    <row r="47743" spans="15:15" x14ac:dyDescent="0.3">
      <c r="O47743" s="1"/>
    </row>
    <row r="47744" spans="15:15" x14ac:dyDescent="0.3">
      <c r="O47744" s="1"/>
    </row>
    <row r="47745" spans="15:15" x14ac:dyDescent="0.3">
      <c r="O47745" s="1"/>
    </row>
    <row r="47746" spans="15:15" x14ac:dyDescent="0.3">
      <c r="O47746" s="1"/>
    </row>
    <row r="47747" spans="15:15" x14ac:dyDescent="0.3">
      <c r="O47747" s="1"/>
    </row>
    <row r="47748" spans="15:15" x14ac:dyDescent="0.3">
      <c r="O47748" s="1"/>
    </row>
    <row r="47749" spans="15:15" x14ac:dyDescent="0.3">
      <c r="O47749" s="1"/>
    </row>
    <row r="47750" spans="15:15" x14ac:dyDescent="0.3">
      <c r="O47750" s="1"/>
    </row>
    <row r="47751" spans="15:15" x14ac:dyDescent="0.3">
      <c r="O47751" s="1"/>
    </row>
    <row r="47752" spans="15:15" x14ac:dyDescent="0.3">
      <c r="O47752" s="1"/>
    </row>
    <row r="47753" spans="15:15" x14ac:dyDescent="0.3">
      <c r="O47753" s="1"/>
    </row>
    <row r="47754" spans="15:15" x14ac:dyDescent="0.3">
      <c r="O47754" s="1"/>
    </row>
    <row r="47755" spans="15:15" x14ac:dyDescent="0.3">
      <c r="O47755" s="1"/>
    </row>
    <row r="47756" spans="15:15" x14ac:dyDescent="0.3">
      <c r="O47756" s="1"/>
    </row>
    <row r="47757" spans="15:15" x14ac:dyDescent="0.3">
      <c r="O47757" s="1"/>
    </row>
    <row r="47758" spans="15:15" x14ac:dyDescent="0.3">
      <c r="O47758" s="1"/>
    </row>
    <row r="47759" spans="15:15" x14ac:dyDescent="0.3">
      <c r="O47759" s="1"/>
    </row>
    <row r="47760" spans="15:15" x14ac:dyDescent="0.3">
      <c r="O47760" s="1"/>
    </row>
    <row r="47761" spans="15:15" x14ac:dyDescent="0.3">
      <c r="O47761" s="1"/>
    </row>
    <row r="47762" spans="15:15" x14ac:dyDescent="0.3">
      <c r="O47762" s="1"/>
    </row>
    <row r="47763" spans="15:15" x14ac:dyDescent="0.3">
      <c r="O47763" s="1"/>
    </row>
    <row r="47764" spans="15:15" x14ac:dyDescent="0.3">
      <c r="O47764" s="1"/>
    </row>
    <row r="47765" spans="15:15" x14ac:dyDescent="0.3">
      <c r="O47765" s="1"/>
    </row>
    <row r="47766" spans="15:15" x14ac:dyDescent="0.3">
      <c r="O47766" s="1"/>
    </row>
    <row r="47767" spans="15:15" x14ac:dyDescent="0.3">
      <c r="O47767" s="1"/>
    </row>
    <row r="47768" spans="15:15" x14ac:dyDescent="0.3">
      <c r="O47768" s="1"/>
    </row>
    <row r="47769" spans="15:15" x14ac:dyDescent="0.3">
      <c r="O47769" s="1"/>
    </row>
    <row r="47770" spans="15:15" x14ac:dyDescent="0.3">
      <c r="O47770" s="1"/>
    </row>
    <row r="47771" spans="15:15" x14ac:dyDescent="0.3">
      <c r="O47771" s="1"/>
    </row>
    <row r="47772" spans="15:15" x14ac:dyDescent="0.3">
      <c r="O47772" s="1"/>
    </row>
    <row r="47773" spans="15:15" x14ac:dyDescent="0.3">
      <c r="O47773" s="1"/>
    </row>
    <row r="47774" spans="15:15" x14ac:dyDescent="0.3">
      <c r="O47774" s="1"/>
    </row>
    <row r="47775" spans="15:15" x14ac:dyDescent="0.3">
      <c r="O47775" s="1"/>
    </row>
    <row r="47776" spans="15:15" x14ac:dyDescent="0.3">
      <c r="O47776" s="1"/>
    </row>
    <row r="47777" spans="15:15" x14ac:dyDescent="0.3">
      <c r="O47777" s="1"/>
    </row>
    <row r="47778" spans="15:15" x14ac:dyDescent="0.3">
      <c r="O47778" s="1"/>
    </row>
    <row r="47779" spans="15:15" x14ac:dyDescent="0.3">
      <c r="O47779" s="1"/>
    </row>
    <row r="47780" spans="15:15" x14ac:dyDescent="0.3">
      <c r="O47780" s="1"/>
    </row>
    <row r="47781" spans="15:15" x14ac:dyDescent="0.3">
      <c r="O47781" s="1"/>
    </row>
    <row r="47782" spans="15:15" x14ac:dyDescent="0.3">
      <c r="O47782" s="1"/>
    </row>
    <row r="47783" spans="15:15" x14ac:dyDescent="0.3">
      <c r="O47783" s="1"/>
    </row>
    <row r="47784" spans="15:15" x14ac:dyDescent="0.3">
      <c r="O47784" s="1"/>
    </row>
    <row r="47785" spans="15:15" x14ac:dyDescent="0.3">
      <c r="O47785" s="1"/>
    </row>
    <row r="47786" spans="15:15" x14ac:dyDescent="0.3">
      <c r="O47786" s="1"/>
    </row>
    <row r="47787" spans="15:15" x14ac:dyDescent="0.3">
      <c r="O47787" s="1"/>
    </row>
    <row r="47788" spans="15:15" x14ac:dyDescent="0.3">
      <c r="O47788" s="1"/>
    </row>
    <row r="47789" spans="15:15" x14ac:dyDescent="0.3">
      <c r="O47789" s="1"/>
    </row>
    <row r="47790" spans="15:15" x14ac:dyDescent="0.3">
      <c r="O47790" s="1"/>
    </row>
    <row r="47791" spans="15:15" x14ac:dyDescent="0.3">
      <c r="O47791" s="1"/>
    </row>
    <row r="47792" spans="15:15" x14ac:dyDescent="0.3">
      <c r="O47792" s="1"/>
    </row>
    <row r="47793" spans="15:15" x14ac:dyDescent="0.3">
      <c r="O47793" s="1"/>
    </row>
    <row r="47794" spans="15:15" x14ac:dyDescent="0.3">
      <c r="O47794" s="1"/>
    </row>
    <row r="47795" spans="15:15" x14ac:dyDescent="0.3">
      <c r="O47795" s="1"/>
    </row>
    <row r="47796" spans="15:15" x14ac:dyDescent="0.3">
      <c r="O47796" s="1"/>
    </row>
    <row r="47797" spans="15:15" x14ac:dyDescent="0.3">
      <c r="O47797" s="1"/>
    </row>
    <row r="47798" spans="15:15" x14ac:dyDescent="0.3">
      <c r="O47798" s="1"/>
    </row>
    <row r="47799" spans="15:15" x14ac:dyDescent="0.3">
      <c r="O47799" s="1"/>
    </row>
    <row r="47800" spans="15:15" x14ac:dyDescent="0.3">
      <c r="O47800" s="1"/>
    </row>
    <row r="47801" spans="15:15" x14ac:dyDescent="0.3">
      <c r="O47801" s="1"/>
    </row>
    <row r="47802" spans="15:15" x14ac:dyDescent="0.3">
      <c r="O47802" s="1"/>
    </row>
    <row r="47803" spans="15:15" x14ac:dyDescent="0.3">
      <c r="O47803" s="1"/>
    </row>
    <row r="47804" spans="15:15" x14ac:dyDescent="0.3">
      <c r="O47804" s="1"/>
    </row>
    <row r="47805" spans="15:15" x14ac:dyDescent="0.3">
      <c r="O47805" s="1"/>
    </row>
    <row r="47806" spans="15:15" x14ac:dyDescent="0.3">
      <c r="O47806" s="1"/>
    </row>
    <row r="47807" spans="15:15" x14ac:dyDescent="0.3">
      <c r="O47807" s="1"/>
    </row>
    <row r="47808" spans="15:15" x14ac:dyDescent="0.3">
      <c r="O47808" s="1"/>
    </row>
    <row r="47809" spans="15:15" x14ac:dyDescent="0.3">
      <c r="O47809" s="1"/>
    </row>
    <row r="47810" spans="15:15" x14ac:dyDescent="0.3">
      <c r="O47810" s="1"/>
    </row>
    <row r="47811" spans="15:15" x14ac:dyDescent="0.3">
      <c r="O47811" s="1"/>
    </row>
    <row r="47812" spans="15:15" x14ac:dyDescent="0.3">
      <c r="O47812" s="1"/>
    </row>
    <row r="47813" spans="15:15" x14ac:dyDescent="0.3">
      <c r="O47813" s="1"/>
    </row>
    <row r="47814" spans="15:15" x14ac:dyDescent="0.3">
      <c r="O47814" s="1"/>
    </row>
    <row r="47815" spans="15:15" x14ac:dyDescent="0.3">
      <c r="O47815" s="1"/>
    </row>
    <row r="47816" spans="15:15" x14ac:dyDescent="0.3">
      <c r="O47816" s="1"/>
    </row>
    <row r="47817" spans="15:15" x14ac:dyDescent="0.3">
      <c r="O47817" s="1"/>
    </row>
    <row r="47818" spans="15:15" x14ac:dyDescent="0.3">
      <c r="O47818" s="1"/>
    </row>
    <row r="47819" spans="15:15" x14ac:dyDescent="0.3">
      <c r="O47819" s="1"/>
    </row>
    <row r="47820" spans="15:15" x14ac:dyDescent="0.3">
      <c r="O47820" s="1"/>
    </row>
    <row r="47821" spans="15:15" x14ac:dyDescent="0.3">
      <c r="O47821" s="1"/>
    </row>
    <row r="47822" spans="15:15" x14ac:dyDescent="0.3">
      <c r="O47822" s="1"/>
    </row>
    <row r="47823" spans="15:15" x14ac:dyDescent="0.3">
      <c r="O47823" s="1"/>
    </row>
    <row r="47824" spans="15:15" x14ac:dyDescent="0.3">
      <c r="O47824" s="1"/>
    </row>
    <row r="47825" spans="15:15" x14ac:dyDescent="0.3">
      <c r="O47825" s="1"/>
    </row>
    <row r="47826" spans="15:15" x14ac:dyDescent="0.3">
      <c r="O47826" s="1"/>
    </row>
    <row r="47827" spans="15:15" x14ac:dyDescent="0.3">
      <c r="O47827" s="1"/>
    </row>
    <row r="47828" spans="15:15" x14ac:dyDescent="0.3">
      <c r="O47828" s="1"/>
    </row>
    <row r="47829" spans="15:15" x14ac:dyDescent="0.3">
      <c r="O47829" s="1"/>
    </row>
    <row r="47830" spans="15:15" x14ac:dyDescent="0.3">
      <c r="O47830" s="1"/>
    </row>
    <row r="47831" spans="15:15" x14ac:dyDescent="0.3">
      <c r="O47831" s="1"/>
    </row>
    <row r="47832" spans="15:15" x14ac:dyDescent="0.3">
      <c r="O47832" s="1"/>
    </row>
    <row r="47833" spans="15:15" x14ac:dyDescent="0.3">
      <c r="O47833" s="1"/>
    </row>
    <row r="47834" spans="15:15" x14ac:dyDescent="0.3">
      <c r="O47834" s="1"/>
    </row>
    <row r="47835" spans="15:15" x14ac:dyDescent="0.3">
      <c r="O47835" s="1"/>
    </row>
    <row r="47836" spans="15:15" x14ac:dyDescent="0.3">
      <c r="O47836" s="1"/>
    </row>
    <row r="47837" spans="15:15" x14ac:dyDescent="0.3">
      <c r="O47837" s="1"/>
    </row>
    <row r="47838" spans="15:15" x14ac:dyDescent="0.3">
      <c r="O47838" s="1"/>
    </row>
    <row r="47839" spans="15:15" x14ac:dyDescent="0.3">
      <c r="O47839" s="1"/>
    </row>
    <row r="47840" spans="15:15" x14ac:dyDescent="0.3">
      <c r="O47840" s="1"/>
    </row>
    <row r="47841" spans="15:15" x14ac:dyDescent="0.3">
      <c r="O47841" s="1"/>
    </row>
    <row r="47842" spans="15:15" x14ac:dyDescent="0.3">
      <c r="O47842" s="1"/>
    </row>
    <row r="47843" spans="15:15" x14ac:dyDescent="0.3">
      <c r="O47843" s="1"/>
    </row>
    <row r="47844" spans="15:15" x14ac:dyDescent="0.3">
      <c r="O47844" s="1"/>
    </row>
    <row r="47845" spans="15:15" x14ac:dyDescent="0.3">
      <c r="O47845" s="1"/>
    </row>
    <row r="47846" spans="15:15" x14ac:dyDescent="0.3">
      <c r="O47846" s="1"/>
    </row>
    <row r="47847" spans="15:15" x14ac:dyDescent="0.3">
      <c r="O47847" s="1"/>
    </row>
    <row r="47848" spans="15:15" x14ac:dyDescent="0.3">
      <c r="O47848" s="1"/>
    </row>
    <row r="47849" spans="15:15" x14ac:dyDescent="0.3">
      <c r="O47849" s="1"/>
    </row>
    <row r="47850" spans="15:15" x14ac:dyDescent="0.3">
      <c r="O47850" s="1"/>
    </row>
    <row r="47851" spans="15:15" x14ac:dyDescent="0.3">
      <c r="O47851" s="1"/>
    </row>
    <row r="47852" spans="15:15" x14ac:dyDescent="0.3">
      <c r="O47852" s="1"/>
    </row>
    <row r="47853" spans="15:15" x14ac:dyDescent="0.3">
      <c r="O47853" s="1"/>
    </row>
    <row r="47854" spans="15:15" x14ac:dyDescent="0.3">
      <c r="O47854" s="1"/>
    </row>
    <row r="47855" spans="15:15" x14ac:dyDescent="0.3">
      <c r="O47855" s="1"/>
    </row>
    <row r="47856" spans="15:15" x14ac:dyDescent="0.3">
      <c r="O47856" s="1"/>
    </row>
    <row r="47857" spans="15:15" x14ac:dyDescent="0.3">
      <c r="O47857" s="1"/>
    </row>
    <row r="47858" spans="15:15" x14ac:dyDescent="0.3">
      <c r="O47858" s="1"/>
    </row>
    <row r="47859" spans="15:15" x14ac:dyDescent="0.3">
      <c r="O47859" s="1"/>
    </row>
    <row r="47860" spans="15:15" x14ac:dyDescent="0.3">
      <c r="O47860" s="1"/>
    </row>
    <row r="47861" spans="15:15" x14ac:dyDescent="0.3">
      <c r="O47861" s="1"/>
    </row>
    <row r="47862" spans="15:15" x14ac:dyDescent="0.3">
      <c r="O47862" s="1"/>
    </row>
    <row r="47863" spans="15:15" x14ac:dyDescent="0.3">
      <c r="O47863" s="1"/>
    </row>
    <row r="47864" spans="15:15" x14ac:dyDescent="0.3">
      <c r="O47864" s="1"/>
    </row>
    <row r="47865" spans="15:15" x14ac:dyDescent="0.3">
      <c r="O47865" s="1"/>
    </row>
    <row r="47866" spans="15:15" x14ac:dyDescent="0.3">
      <c r="O47866" s="1"/>
    </row>
    <row r="47867" spans="15:15" x14ac:dyDescent="0.3">
      <c r="O47867" s="1"/>
    </row>
    <row r="47868" spans="15:15" x14ac:dyDescent="0.3">
      <c r="O47868" s="1"/>
    </row>
    <row r="47869" spans="15:15" x14ac:dyDescent="0.3">
      <c r="O47869" s="1"/>
    </row>
    <row r="47870" spans="15:15" x14ac:dyDescent="0.3">
      <c r="O47870" s="1"/>
    </row>
    <row r="47871" spans="15:15" x14ac:dyDescent="0.3">
      <c r="O47871" s="1"/>
    </row>
    <row r="47872" spans="15:15" x14ac:dyDescent="0.3">
      <c r="O47872" s="1"/>
    </row>
    <row r="47873" spans="15:15" x14ac:dyDescent="0.3">
      <c r="O47873" s="1"/>
    </row>
    <row r="47874" spans="15:15" x14ac:dyDescent="0.3">
      <c r="O47874" s="1"/>
    </row>
    <row r="47875" spans="15:15" x14ac:dyDescent="0.3">
      <c r="O47875" s="1"/>
    </row>
    <row r="47876" spans="15:15" x14ac:dyDescent="0.3">
      <c r="O47876" s="1"/>
    </row>
    <row r="47877" spans="15:15" x14ac:dyDescent="0.3">
      <c r="O47877" s="1"/>
    </row>
    <row r="47878" spans="15:15" x14ac:dyDescent="0.3">
      <c r="O47878" s="1"/>
    </row>
    <row r="47879" spans="15:15" x14ac:dyDescent="0.3">
      <c r="O47879" s="1"/>
    </row>
    <row r="47880" spans="15:15" x14ac:dyDescent="0.3">
      <c r="O47880" s="1"/>
    </row>
    <row r="47881" spans="15:15" x14ac:dyDescent="0.3">
      <c r="O47881" s="1"/>
    </row>
    <row r="47882" spans="15:15" x14ac:dyDescent="0.3">
      <c r="O47882" s="1"/>
    </row>
    <row r="47883" spans="15:15" x14ac:dyDescent="0.3">
      <c r="O47883" s="1"/>
    </row>
    <row r="47884" spans="15:15" x14ac:dyDescent="0.3">
      <c r="O47884" s="1"/>
    </row>
    <row r="47885" spans="15:15" x14ac:dyDescent="0.3">
      <c r="O47885" s="1"/>
    </row>
    <row r="47886" spans="15:15" x14ac:dyDescent="0.3">
      <c r="O47886" s="1"/>
    </row>
    <row r="47887" spans="15:15" x14ac:dyDescent="0.3">
      <c r="O47887" s="1"/>
    </row>
    <row r="47888" spans="15:15" x14ac:dyDescent="0.3">
      <c r="O47888" s="1"/>
    </row>
    <row r="47889" spans="15:15" x14ac:dyDescent="0.3">
      <c r="O47889" s="1"/>
    </row>
    <row r="47890" spans="15:15" x14ac:dyDescent="0.3">
      <c r="O47890" s="1"/>
    </row>
    <row r="47891" spans="15:15" x14ac:dyDescent="0.3">
      <c r="O47891" s="1"/>
    </row>
    <row r="47892" spans="15:15" x14ac:dyDescent="0.3">
      <c r="O47892" s="1"/>
    </row>
    <row r="47893" spans="15:15" x14ac:dyDescent="0.3">
      <c r="O47893" s="1"/>
    </row>
    <row r="47894" spans="15:15" x14ac:dyDescent="0.3">
      <c r="O47894" s="1"/>
    </row>
    <row r="47895" spans="15:15" x14ac:dyDescent="0.3">
      <c r="O47895" s="1"/>
    </row>
    <row r="47896" spans="15:15" x14ac:dyDescent="0.3">
      <c r="O47896" s="1"/>
    </row>
    <row r="47897" spans="15:15" x14ac:dyDescent="0.3">
      <c r="O47897" s="1"/>
    </row>
    <row r="47898" spans="15:15" x14ac:dyDescent="0.3">
      <c r="O47898" s="1"/>
    </row>
    <row r="47899" spans="15:15" x14ac:dyDescent="0.3">
      <c r="O47899" s="1"/>
    </row>
    <row r="47900" spans="15:15" x14ac:dyDescent="0.3">
      <c r="O47900" s="1"/>
    </row>
    <row r="47901" spans="15:15" x14ac:dyDescent="0.3">
      <c r="O47901" s="1"/>
    </row>
    <row r="47902" spans="15:15" x14ac:dyDescent="0.3">
      <c r="O47902" s="1"/>
    </row>
    <row r="47903" spans="15:15" x14ac:dyDescent="0.3">
      <c r="O47903" s="1"/>
    </row>
    <row r="47904" spans="15:15" x14ac:dyDescent="0.3">
      <c r="O47904" s="1"/>
    </row>
    <row r="47905" spans="15:15" x14ac:dyDescent="0.3">
      <c r="O47905" s="1"/>
    </row>
    <row r="47906" spans="15:15" x14ac:dyDescent="0.3">
      <c r="O47906" s="1"/>
    </row>
    <row r="47907" spans="15:15" x14ac:dyDescent="0.3">
      <c r="O47907" s="1"/>
    </row>
    <row r="47908" spans="15:15" x14ac:dyDescent="0.3">
      <c r="O47908" s="1"/>
    </row>
    <row r="47909" spans="15:15" x14ac:dyDescent="0.3">
      <c r="O47909" s="1"/>
    </row>
    <row r="47910" spans="15:15" x14ac:dyDescent="0.3">
      <c r="O47910" s="1"/>
    </row>
    <row r="47911" spans="15:15" x14ac:dyDescent="0.3">
      <c r="O47911" s="1"/>
    </row>
    <row r="47912" spans="15:15" x14ac:dyDescent="0.3">
      <c r="O47912" s="1"/>
    </row>
    <row r="47913" spans="15:15" x14ac:dyDescent="0.3">
      <c r="O47913" s="1"/>
    </row>
    <row r="47914" spans="15:15" x14ac:dyDescent="0.3">
      <c r="O47914" s="1"/>
    </row>
    <row r="47915" spans="15:15" x14ac:dyDescent="0.3">
      <c r="O47915" s="1"/>
    </row>
    <row r="47916" spans="15:15" x14ac:dyDescent="0.3">
      <c r="O47916" s="1"/>
    </row>
    <row r="47917" spans="15:15" x14ac:dyDescent="0.3">
      <c r="O47917" s="1"/>
    </row>
    <row r="47918" spans="15:15" x14ac:dyDescent="0.3">
      <c r="O47918" s="1"/>
    </row>
    <row r="47919" spans="15:15" x14ac:dyDescent="0.3">
      <c r="O47919" s="1"/>
    </row>
    <row r="47920" spans="15:15" x14ac:dyDescent="0.3">
      <c r="O47920" s="1"/>
    </row>
    <row r="47921" spans="15:15" x14ac:dyDescent="0.3">
      <c r="O47921" s="1"/>
    </row>
    <row r="47922" spans="15:15" x14ac:dyDescent="0.3">
      <c r="O47922" s="1"/>
    </row>
    <row r="47923" spans="15:15" x14ac:dyDescent="0.3">
      <c r="O47923" s="1"/>
    </row>
    <row r="47924" spans="15:15" x14ac:dyDescent="0.3">
      <c r="O47924" s="1"/>
    </row>
    <row r="47925" spans="15:15" x14ac:dyDescent="0.3">
      <c r="O47925" s="1"/>
    </row>
    <row r="47926" spans="15:15" x14ac:dyDescent="0.3">
      <c r="O47926" s="1"/>
    </row>
    <row r="47927" spans="15:15" x14ac:dyDescent="0.3">
      <c r="O47927" s="1"/>
    </row>
    <row r="47928" spans="15:15" x14ac:dyDescent="0.3">
      <c r="O47928" s="1"/>
    </row>
    <row r="47929" spans="15:15" x14ac:dyDescent="0.3">
      <c r="O47929" s="1"/>
    </row>
    <row r="47930" spans="15:15" x14ac:dyDescent="0.3">
      <c r="O47930" s="1"/>
    </row>
    <row r="47931" spans="15:15" x14ac:dyDescent="0.3">
      <c r="O47931" s="1"/>
    </row>
    <row r="47932" spans="15:15" x14ac:dyDescent="0.3">
      <c r="O47932" s="1"/>
    </row>
    <row r="47933" spans="15:15" x14ac:dyDescent="0.3">
      <c r="O47933" s="1"/>
    </row>
    <row r="47934" spans="15:15" x14ac:dyDescent="0.3">
      <c r="O47934" s="1"/>
    </row>
    <row r="47935" spans="15:15" x14ac:dyDescent="0.3">
      <c r="O47935" s="1"/>
    </row>
    <row r="47936" spans="15:15" x14ac:dyDescent="0.3">
      <c r="O47936" s="1"/>
    </row>
    <row r="47937" spans="15:15" x14ac:dyDescent="0.3">
      <c r="O47937" s="1"/>
    </row>
    <row r="47938" spans="15:15" x14ac:dyDescent="0.3">
      <c r="O47938" s="1"/>
    </row>
    <row r="47939" spans="15:15" x14ac:dyDescent="0.3">
      <c r="O47939" s="1"/>
    </row>
    <row r="47940" spans="15:15" x14ac:dyDescent="0.3">
      <c r="O47940" s="1"/>
    </row>
    <row r="47941" spans="15:15" x14ac:dyDescent="0.3">
      <c r="O47941" s="1"/>
    </row>
    <row r="47942" spans="15:15" x14ac:dyDescent="0.3">
      <c r="O47942" s="1"/>
    </row>
    <row r="47943" spans="15:15" x14ac:dyDescent="0.3">
      <c r="O47943" s="1"/>
    </row>
    <row r="47944" spans="15:15" x14ac:dyDescent="0.3">
      <c r="O47944" s="1"/>
    </row>
    <row r="47945" spans="15:15" x14ac:dyDescent="0.3">
      <c r="O47945" s="1"/>
    </row>
    <row r="47946" spans="15:15" x14ac:dyDescent="0.3">
      <c r="O47946" s="1"/>
    </row>
    <row r="47947" spans="15:15" x14ac:dyDescent="0.3">
      <c r="O47947" s="1"/>
    </row>
    <row r="47948" spans="15:15" x14ac:dyDescent="0.3">
      <c r="O47948" s="1"/>
    </row>
    <row r="47949" spans="15:15" x14ac:dyDescent="0.3">
      <c r="O47949" s="1"/>
    </row>
    <row r="47950" spans="15:15" x14ac:dyDescent="0.3">
      <c r="O47950" s="1"/>
    </row>
    <row r="47951" spans="15:15" x14ac:dyDescent="0.3">
      <c r="O47951" s="1"/>
    </row>
    <row r="47952" spans="15:15" x14ac:dyDescent="0.3">
      <c r="O47952" s="1"/>
    </row>
    <row r="47953" spans="15:15" x14ac:dyDescent="0.3">
      <c r="O47953" s="1"/>
    </row>
    <row r="47954" spans="15:15" x14ac:dyDescent="0.3">
      <c r="O47954" s="1"/>
    </row>
    <row r="47955" spans="15:15" x14ac:dyDescent="0.3">
      <c r="O47955" s="1"/>
    </row>
    <row r="47956" spans="15:15" x14ac:dyDescent="0.3">
      <c r="O47956" s="1"/>
    </row>
    <row r="47957" spans="15:15" x14ac:dyDescent="0.3">
      <c r="O47957" s="1"/>
    </row>
    <row r="47958" spans="15:15" x14ac:dyDescent="0.3">
      <c r="O47958" s="1"/>
    </row>
    <row r="47959" spans="15:15" x14ac:dyDescent="0.3">
      <c r="O47959" s="1"/>
    </row>
    <row r="47960" spans="15:15" x14ac:dyDescent="0.3">
      <c r="O47960" s="1"/>
    </row>
    <row r="47961" spans="15:15" x14ac:dyDescent="0.3">
      <c r="O47961" s="1"/>
    </row>
    <row r="47962" spans="15:15" x14ac:dyDescent="0.3">
      <c r="O47962" s="1"/>
    </row>
    <row r="47963" spans="15:15" x14ac:dyDescent="0.3">
      <c r="O47963" s="1"/>
    </row>
    <row r="47964" spans="15:15" x14ac:dyDescent="0.3">
      <c r="O47964" s="1"/>
    </row>
    <row r="47965" spans="15:15" x14ac:dyDescent="0.3">
      <c r="O47965" s="1"/>
    </row>
    <row r="47966" spans="15:15" x14ac:dyDescent="0.3">
      <c r="O47966" s="1"/>
    </row>
    <row r="47967" spans="15:15" x14ac:dyDescent="0.3">
      <c r="O47967" s="1"/>
    </row>
    <row r="47968" spans="15:15" x14ac:dyDescent="0.3">
      <c r="O47968" s="1"/>
    </row>
    <row r="47969" spans="15:15" x14ac:dyDescent="0.3">
      <c r="O47969" s="1"/>
    </row>
    <row r="47970" spans="15:15" x14ac:dyDescent="0.3">
      <c r="O47970" s="1"/>
    </row>
    <row r="47971" spans="15:15" x14ac:dyDescent="0.3">
      <c r="O47971" s="1"/>
    </row>
    <row r="47972" spans="15:15" x14ac:dyDescent="0.3">
      <c r="O47972" s="1"/>
    </row>
    <row r="47973" spans="15:15" x14ac:dyDescent="0.3">
      <c r="O47973" s="1"/>
    </row>
    <row r="47974" spans="15:15" x14ac:dyDescent="0.3">
      <c r="O47974" s="1"/>
    </row>
    <row r="47975" spans="15:15" x14ac:dyDescent="0.3">
      <c r="O47975" s="1"/>
    </row>
    <row r="47976" spans="15:15" x14ac:dyDescent="0.3">
      <c r="O47976" s="1"/>
    </row>
    <row r="47977" spans="15:15" x14ac:dyDescent="0.3">
      <c r="O47977" s="1"/>
    </row>
    <row r="47978" spans="15:15" x14ac:dyDescent="0.3">
      <c r="O47978" s="1"/>
    </row>
    <row r="47979" spans="15:15" x14ac:dyDescent="0.3">
      <c r="O47979" s="1"/>
    </row>
    <row r="47980" spans="15:15" x14ac:dyDescent="0.3">
      <c r="O47980" s="1"/>
    </row>
    <row r="47981" spans="15:15" x14ac:dyDescent="0.3">
      <c r="O47981" s="1"/>
    </row>
    <row r="47982" spans="15:15" x14ac:dyDescent="0.3">
      <c r="O47982" s="1"/>
    </row>
    <row r="47983" spans="15:15" x14ac:dyDescent="0.3">
      <c r="O47983" s="1"/>
    </row>
    <row r="47984" spans="15:15" x14ac:dyDescent="0.3">
      <c r="O47984" s="1"/>
    </row>
    <row r="47985" spans="15:15" x14ac:dyDescent="0.3">
      <c r="O47985" s="1"/>
    </row>
    <row r="47986" spans="15:15" x14ac:dyDescent="0.3">
      <c r="O47986" s="1"/>
    </row>
    <row r="47987" spans="15:15" x14ac:dyDescent="0.3">
      <c r="O47987" s="1"/>
    </row>
    <row r="47988" spans="15:15" x14ac:dyDescent="0.3">
      <c r="O47988" s="1"/>
    </row>
    <row r="47989" spans="15:15" x14ac:dyDescent="0.3">
      <c r="O47989" s="1"/>
    </row>
    <row r="47990" spans="15:15" x14ac:dyDescent="0.3">
      <c r="O47990" s="1"/>
    </row>
    <row r="47991" spans="15:15" x14ac:dyDescent="0.3">
      <c r="O47991" s="1"/>
    </row>
    <row r="47992" spans="15:15" x14ac:dyDescent="0.3">
      <c r="O47992" s="1"/>
    </row>
    <row r="47993" spans="15:15" x14ac:dyDescent="0.3">
      <c r="O47993" s="1"/>
    </row>
    <row r="47994" spans="15:15" x14ac:dyDescent="0.3">
      <c r="O47994" s="1"/>
    </row>
    <row r="47995" spans="15:15" x14ac:dyDescent="0.3">
      <c r="O47995" s="1"/>
    </row>
    <row r="47996" spans="15:15" x14ac:dyDescent="0.3">
      <c r="O47996" s="1"/>
    </row>
    <row r="47997" spans="15:15" x14ac:dyDescent="0.3">
      <c r="O47997" s="1"/>
    </row>
    <row r="47998" spans="15:15" x14ac:dyDescent="0.3">
      <c r="O47998" s="1"/>
    </row>
    <row r="47999" spans="15:15" x14ac:dyDescent="0.3">
      <c r="O47999" s="1"/>
    </row>
    <row r="48000" spans="15:15" x14ac:dyDescent="0.3">
      <c r="O48000" s="1"/>
    </row>
    <row r="48001" spans="15:15" x14ac:dyDescent="0.3">
      <c r="O48001" s="1"/>
    </row>
    <row r="48002" spans="15:15" x14ac:dyDescent="0.3">
      <c r="O48002" s="1"/>
    </row>
    <row r="48003" spans="15:15" x14ac:dyDescent="0.3">
      <c r="O48003" s="1"/>
    </row>
    <row r="48004" spans="15:15" x14ac:dyDescent="0.3">
      <c r="O48004" s="1"/>
    </row>
    <row r="48005" spans="15:15" x14ac:dyDescent="0.3">
      <c r="O48005" s="1"/>
    </row>
    <row r="48006" spans="15:15" x14ac:dyDescent="0.3">
      <c r="O48006" s="1"/>
    </row>
    <row r="48007" spans="15:15" x14ac:dyDescent="0.3">
      <c r="O48007" s="1"/>
    </row>
    <row r="48008" spans="15:15" x14ac:dyDescent="0.3">
      <c r="O48008" s="1"/>
    </row>
    <row r="48009" spans="15:15" x14ac:dyDescent="0.3">
      <c r="O48009" s="1"/>
    </row>
    <row r="48010" spans="15:15" x14ac:dyDescent="0.3">
      <c r="O48010" s="1"/>
    </row>
    <row r="48011" spans="15:15" x14ac:dyDescent="0.3">
      <c r="O48011" s="1"/>
    </row>
    <row r="48012" spans="15:15" x14ac:dyDescent="0.3">
      <c r="O48012" s="1"/>
    </row>
    <row r="48013" spans="15:15" x14ac:dyDescent="0.3">
      <c r="O48013" s="1"/>
    </row>
    <row r="48014" spans="15:15" x14ac:dyDescent="0.3">
      <c r="O48014" s="1"/>
    </row>
    <row r="48015" spans="15:15" x14ac:dyDescent="0.3">
      <c r="O48015" s="1"/>
    </row>
    <row r="48016" spans="15:15" x14ac:dyDescent="0.3">
      <c r="O48016" s="1"/>
    </row>
    <row r="48017" spans="15:15" x14ac:dyDescent="0.3">
      <c r="O48017" s="1"/>
    </row>
    <row r="48018" spans="15:15" x14ac:dyDescent="0.3">
      <c r="O48018" s="1"/>
    </row>
    <row r="48019" spans="15:15" x14ac:dyDescent="0.3">
      <c r="O48019" s="1"/>
    </row>
    <row r="48020" spans="15:15" x14ac:dyDescent="0.3">
      <c r="O48020" s="1"/>
    </row>
    <row r="48021" spans="15:15" x14ac:dyDescent="0.3">
      <c r="O48021" s="1"/>
    </row>
    <row r="48022" spans="15:15" x14ac:dyDescent="0.3">
      <c r="O48022" s="1"/>
    </row>
    <row r="48023" spans="15:15" x14ac:dyDescent="0.3">
      <c r="O48023" s="1"/>
    </row>
    <row r="48024" spans="15:15" x14ac:dyDescent="0.3">
      <c r="O48024" s="1"/>
    </row>
    <row r="48025" spans="15:15" x14ac:dyDescent="0.3">
      <c r="O48025" s="1"/>
    </row>
    <row r="48026" spans="15:15" x14ac:dyDescent="0.3">
      <c r="O48026" s="1"/>
    </row>
    <row r="48027" spans="15:15" x14ac:dyDescent="0.3">
      <c r="O48027" s="1"/>
    </row>
    <row r="48028" spans="15:15" x14ac:dyDescent="0.3">
      <c r="O48028" s="1"/>
    </row>
    <row r="48029" spans="15:15" x14ac:dyDescent="0.3">
      <c r="O48029" s="1"/>
    </row>
    <row r="48030" spans="15:15" x14ac:dyDescent="0.3">
      <c r="O48030" s="1"/>
    </row>
    <row r="48031" spans="15:15" x14ac:dyDescent="0.3">
      <c r="O48031" s="1"/>
    </row>
    <row r="48032" spans="15:15" x14ac:dyDescent="0.3">
      <c r="O48032" s="1"/>
    </row>
    <row r="48033" spans="15:15" x14ac:dyDescent="0.3">
      <c r="O48033" s="1"/>
    </row>
    <row r="48034" spans="15:15" x14ac:dyDescent="0.3">
      <c r="O48034" s="1"/>
    </row>
    <row r="48035" spans="15:15" x14ac:dyDescent="0.3">
      <c r="O48035" s="1"/>
    </row>
    <row r="48036" spans="15:15" x14ac:dyDescent="0.3">
      <c r="O48036" s="1"/>
    </row>
    <row r="48037" spans="15:15" x14ac:dyDescent="0.3">
      <c r="O48037" s="1"/>
    </row>
    <row r="48038" spans="15:15" x14ac:dyDescent="0.3">
      <c r="O48038" s="1"/>
    </row>
    <row r="48039" spans="15:15" x14ac:dyDescent="0.3">
      <c r="O48039" s="1"/>
    </row>
    <row r="48040" spans="15:15" x14ac:dyDescent="0.3">
      <c r="O48040" s="1"/>
    </row>
    <row r="48041" spans="15:15" x14ac:dyDescent="0.3">
      <c r="O48041" s="1"/>
    </row>
    <row r="48042" spans="15:15" x14ac:dyDescent="0.3">
      <c r="O48042" s="1"/>
    </row>
    <row r="48043" spans="15:15" x14ac:dyDescent="0.3">
      <c r="O48043" s="1"/>
    </row>
    <row r="48044" spans="15:15" x14ac:dyDescent="0.3">
      <c r="O48044" s="1"/>
    </row>
    <row r="48045" spans="15:15" x14ac:dyDescent="0.3">
      <c r="O48045" s="1"/>
    </row>
    <row r="48046" spans="15:15" x14ac:dyDescent="0.3">
      <c r="O48046" s="1"/>
    </row>
    <row r="48047" spans="15:15" x14ac:dyDescent="0.3">
      <c r="O48047" s="1"/>
    </row>
    <row r="48048" spans="15:15" x14ac:dyDescent="0.3">
      <c r="O48048" s="1"/>
    </row>
    <row r="48049" spans="15:15" x14ac:dyDescent="0.3">
      <c r="O48049" s="1"/>
    </row>
    <row r="48050" spans="15:15" x14ac:dyDescent="0.3">
      <c r="O48050" s="1"/>
    </row>
    <row r="48051" spans="15:15" x14ac:dyDescent="0.3">
      <c r="O48051" s="1"/>
    </row>
    <row r="48052" spans="15:15" x14ac:dyDescent="0.3">
      <c r="O48052" s="1"/>
    </row>
    <row r="48053" spans="15:15" x14ac:dyDescent="0.3">
      <c r="O48053" s="1"/>
    </row>
    <row r="48054" spans="15:15" x14ac:dyDescent="0.3">
      <c r="O48054" s="1"/>
    </row>
    <row r="48055" spans="15:15" x14ac:dyDescent="0.3">
      <c r="O48055" s="1"/>
    </row>
    <row r="48056" spans="15:15" x14ac:dyDescent="0.3">
      <c r="O48056" s="1"/>
    </row>
    <row r="48057" spans="15:15" x14ac:dyDescent="0.3">
      <c r="O48057" s="1"/>
    </row>
    <row r="48058" spans="15:15" x14ac:dyDescent="0.3">
      <c r="O48058" s="1"/>
    </row>
    <row r="48059" spans="15:15" x14ac:dyDescent="0.3">
      <c r="O48059" s="1"/>
    </row>
    <row r="48060" spans="15:15" x14ac:dyDescent="0.3">
      <c r="O48060" s="1"/>
    </row>
    <row r="48061" spans="15:15" x14ac:dyDescent="0.3">
      <c r="O48061" s="1"/>
    </row>
    <row r="48062" spans="15:15" x14ac:dyDescent="0.3">
      <c r="O48062" s="1"/>
    </row>
    <row r="48063" spans="15:15" x14ac:dyDescent="0.3">
      <c r="O48063" s="1"/>
    </row>
    <row r="48064" spans="15:15" x14ac:dyDescent="0.3">
      <c r="O48064" s="1"/>
    </row>
    <row r="48065" spans="15:15" x14ac:dyDescent="0.3">
      <c r="O48065" s="1"/>
    </row>
    <row r="48066" spans="15:15" x14ac:dyDescent="0.3">
      <c r="O48066" s="1"/>
    </row>
    <row r="48067" spans="15:15" x14ac:dyDescent="0.3">
      <c r="O48067" s="1"/>
    </row>
    <row r="48068" spans="15:15" x14ac:dyDescent="0.3">
      <c r="O48068" s="1"/>
    </row>
    <row r="48069" spans="15:15" x14ac:dyDescent="0.3">
      <c r="O48069" s="1"/>
    </row>
    <row r="48070" spans="15:15" x14ac:dyDescent="0.3">
      <c r="O48070" s="1"/>
    </row>
    <row r="48071" spans="15:15" x14ac:dyDescent="0.3">
      <c r="O48071" s="1"/>
    </row>
    <row r="48072" spans="15:15" x14ac:dyDescent="0.3">
      <c r="O48072" s="1"/>
    </row>
    <row r="48073" spans="15:15" x14ac:dyDescent="0.3">
      <c r="O48073" s="1"/>
    </row>
    <row r="48074" spans="15:15" x14ac:dyDescent="0.3">
      <c r="O48074" s="1"/>
    </row>
    <row r="48075" spans="15:15" x14ac:dyDescent="0.3">
      <c r="O48075" s="1"/>
    </row>
    <row r="48076" spans="15:15" x14ac:dyDescent="0.3">
      <c r="O48076" s="1"/>
    </row>
    <row r="48077" spans="15:15" x14ac:dyDescent="0.3">
      <c r="O48077" s="1"/>
    </row>
    <row r="48078" spans="15:15" x14ac:dyDescent="0.3">
      <c r="O48078" s="1"/>
    </row>
    <row r="48079" spans="15:15" x14ac:dyDescent="0.3">
      <c r="O48079" s="1"/>
    </row>
    <row r="48080" spans="15:15" x14ac:dyDescent="0.3">
      <c r="O48080" s="1"/>
    </row>
    <row r="48081" spans="15:15" x14ac:dyDescent="0.3">
      <c r="O48081" s="1"/>
    </row>
    <row r="48082" spans="15:15" x14ac:dyDescent="0.3">
      <c r="O48082" s="1"/>
    </row>
    <row r="48083" spans="15:15" x14ac:dyDescent="0.3">
      <c r="O48083" s="1"/>
    </row>
    <row r="48084" spans="15:15" x14ac:dyDescent="0.3">
      <c r="O48084" s="1"/>
    </row>
    <row r="48085" spans="15:15" x14ac:dyDescent="0.3">
      <c r="O48085" s="1"/>
    </row>
    <row r="48086" spans="15:15" x14ac:dyDescent="0.3">
      <c r="O48086" s="1"/>
    </row>
    <row r="48087" spans="15:15" x14ac:dyDescent="0.3">
      <c r="O48087" s="1"/>
    </row>
    <row r="48088" spans="15:15" x14ac:dyDescent="0.3">
      <c r="O48088" s="1"/>
    </row>
    <row r="48089" spans="15:15" x14ac:dyDescent="0.3">
      <c r="O48089" s="1"/>
    </row>
    <row r="48090" spans="15:15" x14ac:dyDescent="0.3">
      <c r="O48090" s="1"/>
    </row>
    <row r="48091" spans="15:15" x14ac:dyDescent="0.3">
      <c r="O48091" s="1"/>
    </row>
    <row r="48092" spans="15:15" x14ac:dyDescent="0.3">
      <c r="O48092" s="1"/>
    </row>
    <row r="48093" spans="15:15" x14ac:dyDescent="0.3">
      <c r="O48093" s="1"/>
    </row>
    <row r="48094" spans="15:15" x14ac:dyDescent="0.3">
      <c r="O48094" s="1"/>
    </row>
    <row r="48095" spans="15:15" x14ac:dyDescent="0.3">
      <c r="O48095" s="1"/>
    </row>
    <row r="48096" spans="15:15" x14ac:dyDescent="0.3">
      <c r="O48096" s="1"/>
    </row>
    <row r="48097" spans="15:15" x14ac:dyDescent="0.3">
      <c r="O48097" s="1"/>
    </row>
    <row r="48098" spans="15:15" x14ac:dyDescent="0.3">
      <c r="O48098" s="1"/>
    </row>
    <row r="48099" spans="15:15" x14ac:dyDescent="0.3">
      <c r="O48099" s="1"/>
    </row>
    <row r="48100" spans="15:15" x14ac:dyDescent="0.3">
      <c r="O48100" s="1"/>
    </row>
    <row r="48101" spans="15:15" x14ac:dyDescent="0.3">
      <c r="O48101" s="1"/>
    </row>
    <row r="48102" spans="15:15" x14ac:dyDescent="0.3">
      <c r="O48102" s="1"/>
    </row>
    <row r="48103" spans="15:15" x14ac:dyDescent="0.3">
      <c r="O48103" s="1"/>
    </row>
    <row r="48104" spans="15:15" x14ac:dyDescent="0.3">
      <c r="O48104" s="1"/>
    </row>
    <row r="48105" spans="15:15" x14ac:dyDescent="0.3">
      <c r="O48105" s="1"/>
    </row>
    <row r="48106" spans="15:15" x14ac:dyDescent="0.3">
      <c r="O48106" s="1"/>
    </row>
    <row r="48107" spans="15:15" x14ac:dyDescent="0.3">
      <c r="O48107" s="1"/>
    </row>
    <row r="48108" spans="15:15" x14ac:dyDescent="0.3">
      <c r="O48108" s="1"/>
    </row>
    <row r="48109" spans="15:15" x14ac:dyDescent="0.3">
      <c r="O48109" s="1"/>
    </row>
    <row r="48110" spans="15:15" x14ac:dyDescent="0.3">
      <c r="O48110" s="1"/>
    </row>
    <row r="48111" spans="15:15" x14ac:dyDescent="0.3">
      <c r="O48111" s="1"/>
    </row>
    <row r="48112" spans="15:15" x14ac:dyDescent="0.3">
      <c r="O48112" s="1"/>
    </row>
    <row r="48113" spans="15:15" x14ac:dyDescent="0.3">
      <c r="O48113" s="1"/>
    </row>
    <row r="48114" spans="15:15" x14ac:dyDescent="0.3">
      <c r="O48114" s="1"/>
    </row>
    <row r="48115" spans="15:15" x14ac:dyDescent="0.3">
      <c r="O48115" s="1"/>
    </row>
    <row r="48116" spans="15:15" x14ac:dyDescent="0.3">
      <c r="O48116" s="1"/>
    </row>
    <row r="48117" spans="15:15" x14ac:dyDescent="0.3">
      <c r="O48117" s="1"/>
    </row>
    <row r="48118" spans="15:15" x14ac:dyDescent="0.3">
      <c r="O48118" s="1"/>
    </row>
    <row r="48119" spans="15:15" x14ac:dyDescent="0.3">
      <c r="O48119" s="1"/>
    </row>
    <row r="48120" spans="15:15" x14ac:dyDescent="0.3">
      <c r="O48120" s="1"/>
    </row>
    <row r="48121" spans="15:15" x14ac:dyDescent="0.3">
      <c r="O48121" s="1"/>
    </row>
    <row r="48122" spans="15:15" x14ac:dyDescent="0.3">
      <c r="O48122" s="1"/>
    </row>
    <row r="48123" spans="15:15" x14ac:dyDescent="0.3">
      <c r="O48123" s="1"/>
    </row>
    <row r="48124" spans="15:15" x14ac:dyDescent="0.3">
      <c r="O48124" s="1"/>
    </row>
    <row r="48125" spans="15:15" x14ac:dyDescent="0.3">
      <c r="O48125" s="1"/>
    </row>
    <row r="48126" spans="15:15" x14ac:dyDescent="0.3">
      <c r="O48126" s="1"/>
    </row>
    <row r="48127" spans="15:15" x14ac:dyDescent="0.3">
      <c r="O48127" s="1"/>
    </row>
    <row r="48128" spans="15:15" x14ac:dyDescent="0.3">
      <c r="O48128" s="1"/>
    </row>
    <row r="48129" spans="15:15" x14ac:dyDescent="0.3">
      <c r="O48129" s="1"/>
    </row>
    <row r="48130" spans="15:15" x14ac:dyDescent="0.3">
      <c r="O48130" s="1"/>
    </row>
    <row r="48131" spans="15:15" x14ac:dyDescent="0.3">
      <c r="O48131" s="1"/>
    </row>
    <row r="48132" spans="15:15" x14ac:dyDescent="0.3">
      <c r="O48132" s="1"/>
    </row>
    <row r="48133" spans="15:15" x14ac:dyDescent="0.3">
      <c r="O48133" s="1"/>
    </row>
    <row r="48134" spans="15:15" x14ac:dyDescent="0.3">
      <c r="O48134" s="1"/>
    </row>
    <row r="48135" spans="15:15" x14ac:dyDescent="0.3">
      <c r="O48135" s="1"/>
    </row>
    <row r="48136" spans="15:15" x14ac:dyDescent="0.3">
      <c r="O48136" s="1"/>
    </row>
    <row r="48137" spans="15:15" x14ac:dyDescent="0.3">
      <c r="O48137" s="1"/>
    </row>
    <row r="48138" spans="15:15" x14ac:dyDescent="0.3">
      <c r="O48138" s="1"/>
    </row>
    <row r="48139" spans="15:15" x14ac:dyDescent="0.3">
      <c r="O48139" s="1"/>
    </row>
    <row r="48140" spans="15:15" x14ac:dyDescent="0.3">
      <c r="O48140" s="1"/>
    </row>
    <row r="48141" spans="15:15" x14ac:dyDescent="0.3">
      <c r="O48141" s="1"/>
    </row>
    <row r="48142" spans="15:15" x14ac:dyDescent="0.3">
      <c r="O48142" s="1"/>
    </row>
    <row r="48143" spans="15:15" x14ac:dyDescent="0.3">
      <c r="O48143" s="1"/>
    </row>
    <row r="48144" spans="15:15" x14ac:dyDescent="0.3">
      <c r="O48144" s="1"/>
    </row>
    <row r="48145" spans="15:15" x14ac:dyDescent="0.3">
      <c r="O48145" s="1"/>
    </row>
    <row r="48146" spans="15:15" x14ac:dyDescent="0.3">
      <c r="O48146" s="1"/>
    </row>
    <row r="48147" spans="15:15" x14ac:dyDescent="0.3">
      <c r="O48147" s="1"/>
    </row>
    <row r="48148" spans="15:15" x14ac:dyDescent="0.3">
      <c r="O48148" s="1"/>
    </row>
    <row r="48149" spans="15:15" x14ac:dyDescent="0.3">
      <c r="O48149" s="1"/>
    </row>
    <row r="48150" spans="15:15" x14ac:dyDescent="0.3">
      <c r="O48150" s="1"/>
    </row>
    <row r="48151" spans="15:15" x14ac:dyDescent="0.3">
      <c r="O48151" s="1"/>
    </row>
    <row r="48152" spans="15:15" x14ac:dyDescent="0.3">
      <c r="O48152" s="1"/>
    </row>
    <row r="48153" spans="15:15" x14ac:dyDescent="0.3">
      <c r="O48153" s="1"/>
    </row>
    <row r="48154" spans="15:15" x14ac:dyDescent="0.3">
      <c r="O48154" s="1"/>
    </row>
    <row r="48155" spans="15:15" x14ac:dyDescent="0.3">
      <c r="O48155" s="1"/>
    </row>
    <row r="48156" spans="15:15" x14ac:dyDescent="0.3">
      <c r="O48156" s="1"/>
    </row>
    <row r="48157" spans="15:15" x14ac:dyDescent="0.3">
      <c r="O48157" s="1"/>
    </row>
    <row r="48158" spans="15:15" x14ac:dyDescent="0.3">
      <c r="O48158" s="1"/>
    </row>
    <row r="48159" spans="15:15" x14ac:dyDescent="0.3">
      <c r="O48159" s="1"/>
    </row>
    <row r="48160" spans="15:15" x14ac:dyDescent="0.3">
      <c r="O48160" s="1"/>
    </row>
    <row r="48161" spans="15:15" x14ac:dyDescent="0.3">
      <c r="O48161" s="1"/>
    </row>
    <row r="48162" spans="15:15" x14ac:dyDescent="0.3">
      <c r="O48162" s="1"/>
    </row>
    <row r="48163" spans="15:15" x14ac:dyDescent="0.3">
      <c r="O48163" s="1"/>
    </row>
    <row r="48164" spans="15:15" x14ac:dyDescent="0.3">
      <c r="O48164" s="1"/>
    </row>
    <row r="48165" spans="15:15" x14ac:dyDescent="0.3">
      <c r="O48165" s="1"/>
    </row>
    <row r="48166" spans="15:15" x14ac:dyDescent="0.3">
      <c r="O48166" s="1"/>
    </row>
    <row r="48167" spans="15:15" x14ac:dyDescent="0.3">
      <c r="O48167" s="1"/>
    </row>
    <row r="48168" spans="15:15" x14ac:dyDescent="0.3">
      <c r="O48168" s="1"/>
    </row>
    <row r="48169" spans="15:15" x14ac:dyDescent="0.3">
      <c r="O48169" s="1"/>
    </row>
    <row r="48170" spans="15:15" x14ac:dyDescent="0.3">
      <c r="O48170" s="1"/>
    </row>
    <row r="48171" spans="15:15" x14ac:dyDescent="0.3">
      <c r="O48171" s="1"/>
    </row>
    <row r="48172" spans="15:15" x14ac:dyDescent="0.3">
      <c r="O48172" s="1"/>
    </row>
    <row r="48173" spans="15:15" x14ac:dyDescent="0.3">
      <c r="O48173" s="1"/>
    </row>
    <row r="48174" spans="15:15" x14ac:dyDescent="0.3">
      <c r="O48174" s="1"/>
    </row>
    <row r="48175" spans="15:15" x14ac:dyDescent="0.3">
      <c r="O48175" s="1"/>
    </row>
    <row r="48176" spans="15:15" x14ac:dyDescent="0.3">
      <c r="O48176" s="1"/>
    </row>
    <row r="48177" spans="15:15" x14ac:dyDescent="0.3">
      <c r="O48177" s="1"/>
    </row>
    <row r="48178" spans="15:15" x14ac:dyDescent="0.3">
      <c r="O48178" s="1"/>
    </row>
    <row r="48179" spans="15:15" x14ac:dyDescent="0.3">
      <c r="O48179" s="1"/>
    </row>
    <row r="48180" spans="15:15" x14ac:dyDescent="0.3">
      <c r="O48180" s="1"/>
    </row>
    <row r="48181" spans="15:15" x14ac:dyDescent="0.3">
      <c r="O48181" s="1"/>
    </row>
    <row r="48182" spans="15:15" x14ac:dyDescent="0.3">
      <c r="O48182" s="1"/>
    </row>
    <row r="48183" spans="15:15" x14ac:dyDescent="0.3">
      <c r="O48183" s="1"/>
    </row>
    <row r="48184" spans="15:15" x14ac:dyDescent="0.3">
      <c r="O48184" s="1"/>
    </row>
    <row r="48185" spans="15:15" x14ac:dyDescent="0.3">
      <c r="O48185" s="1"/>
    </row>
    <row r="48186" spans="15:15" x14ac:dyDescent="0.3">
      <c r="O48186" s="1"/>
    </row>
    <row r="48187" spans="15:15" x14ac:dyDescent="0.3">
      <c r="O48187" s="1"/>
    </row>
    <row r="48188" spans="15:15" x14ac:dyDescent="0.3">
      <c r="O48188" s="1"/>
    </row>
    <row r="48189" spans="15:15" x14ac:dyDescent="0.3">
      <c r="O48189" s="1"/>
    </row>
    <row r="48190" spans="15:15" x14ac:dyDescent="0.3">
      <c r="O48190" s="1"/>
    </row>
    <row r="48191" spans="15:15" x14ac:dyDescent="0.3">
      <c r="O48191" s="1"/>
    </row>
    <row r="48192" spans="15:15" x14ac:dyDescent="0.3">
      <c r="O48192" s="1"/>
    </row>
    <row r="48193" spans="15:15" x14ac:dyDescent="0.3">
      <c r="O48193" s="1"/>
    </row>
    <row r="48194" spans="15:15" x14ac:dyDescent="0.3">
      <c r="O48194" s="1"/>
    </row>
    <row r="48195" spans="15:15" x14ac:dyDescent="0.3">
      <c r="O48195" s="1"/>
    </row>
    <row r="48196" spans="15:15" x14ac:dyDescent="0.3">
      <c r="O48196" s="1"/>
    </row>
    <row r="48197" spans="15:15" x14ac:dyDescent="0.3">
      <c r="O48197" s="1"/>
    </row>
    <row r="48198" spans="15:15" x14ac:dyDescent="0.3">
      <c r="O48198" s="1"/>
    </row>
    <row r="48199" spans="15:15" x14ac:dyDescent="0.3">
      <c r="O48199" s="1"/>
    </row>
    <row r="48200" spans="15:15" x14ac:dyDescent="0.3">
      <c r="O48200" s="1"/>
    </row>
    <row r="48201" spans="15:15" x14ac:dyDescent="0.3">
      <c r="O48201" s="1"/>
    </row>
    <row r="48202" spans="15:15" x14ac:dyDescent="0.3">
      <c r="O48202" s="1"/>
    </row>
    <row r="48203" spans="15:15" x14ac:dyDescent="0.3">
      <c r="O48203" s="1"/>
    </row>
    <row r="48204" spans="15:15" x14ac:dyDescent="0.3">
      <c r="O48204" s="1"/>
    </row>
    <row r="48205" spans="15:15" x14ac:dyDescent="0.3">
      <c r="O48205" s="1"/>
    </row>
    <row r="48206" spans="15:15" x14ac:dyDescent="0.3">
      <c r="O48206" s="1"/>
    </row>
    <row r="48207" spans="15:15" x14ac:dyDescent="0.3">
      <c r="O48207" s="1"/>
    </row>
    <row r="48208" spans="15:15" x14ac:dyDescent="0.3">
      <c r="O48208" s="1"/>
    </row>
    <row r="48209" spans="15:15" x14ac:dyDescent="0.3">
      <c r="O48209" s="1"/>
    </row>
    <row r="48210" spans="15:15" x14ac:dyDescent="0.3">
      <c r="O48210" s="1"/>
    </row>
    <row r="48211" spans="15:15" x14ac:dyDescent="0.3">
      <c r="O48211" s="1"/>
    </row>
    <row r="48212" spans="15:15" x14ac:dyDescent="0.3">
      <c r="O48212" s="1"/>
    </row>
    <row r="48213" spans="15:15" x14ac:dyDescent="0.3">
      <c r="O48213" s="1"/>
    </row>
    <row r="48214" spans="15:15" x14ac:dyDescent="0.3">
      <c r="O48214" s="1"/>
    </row>
    <row r="48215" spans="15:15" x14ac:dyDescent="0.3">
      <c r="O48215" s="1"/>
    </row>
    <row r="48216" spans="15:15" x14ac:dyDescent="0.3">
      <c r="O48216" s="1"/>
    </row>
    <row r="48217" spans="15:15" x14ac:dyDescent="0.3">
      <c r="O48217" s="1"/>
    </row>
    <row r="48218" spans="15:15" x14ac:dyDescent="0.3">
      <c r="O48218" s="1"/>
    </row>
    <row r="48219" spans="15:15" x14ac:dyDescent="0.3">
      <c r="O48219" s="1"/>
    </row>
    <row r="48220" spans="15:15" x14ac:dyDescent="0.3">
      <c r="O48220" s="1"/>
    </row>
    <row r="48221" spans="15:15" x14ac:dyDescent="0.3">
      <c r="O48221" s="1"/>
    </row>
    <row r="48222" spans="15:15" x14ac:dyDescent="0.3">
      <c r="O48222" s="1"/>
    </row>
    <row r="48223" spans="15:15" x14ac:dyDescent="0.3">
      <c r="O48223" s="1"/>
    </row>
    <row r="48224" spans="15:15" x14ac:dyDescent="0.3">
      <c r="O48224" s="1"/>
    </row>
    <row r="48225" spans="15:15" x14ac:dyDescent="0.3">
      <c r="O48225" s="1"/>
    </row>
    <row r="48226" spans="15:15" x14ac:dyDescent="0.3">
      <c r="O48226" s="1"/>
    </row>
    <row r="48227" spans="15:15" x14ac:dyDescent="0.3">
      <c r="O48227" s="1"/>
    </row>
    <row r="48228" spans="15:15" x14ac:dyDescent="0.3">
      <c r="O48228" s="1"/>
    </row>
    <row r="48229" spans="15:15" x14ac:dyDescent="0.3">
      <c r="O48229" s="1"/>
    </row>
    <row r="48230" spans="15:15" x14ac:dyDescent="0.3">
      <c r="O48230" s="1"/>
    </row>
    <row r="48231" spans="15:15" x14ac:dyDescent="0.3">
      <c r="O48231" s="1"/>
    </row>
    <row r="48232" spans="15:15" x14ac:dyDescent="0.3">
      <c r="O48232" s="1"/>
    </row>
    <row r="48233" spans="15:15" x14ac:dyDescent="0.3">
      <c r="O48233" s="1"/>
    </row>
    <row r="48234" spans="15:15" x14ac:dyDescent="0.3">
      <c r="O48234" s="1"/>
    </row>
    <row r="48235" spans="15:15" x14ac:dyDescent="0.3">
      <c r="O48235" s="1"/>
    </row>
    <row r="48236" spans="15:15" x14ac:dyDescent="0.3">
      <c r="O48236" s="1"/>
    </row>
    <row r="48237" spans="15:15" x14ac:dyDescent="0.3">
      <c r="O48237" s="1"/>
    </row>
    <row r="48238" spans="15:15" x14ac:dyDescent="0.3">
      <c r="O48238" s="1"/>
    </row>
    <row r="48239" spans="15:15" x14ac:dyDescent="0.3">
      <c r="O48239" s="1"/>
    </row>
    <row r="48240" spans="15:15" x14ac:dyDescent="0.3">
      <c r="O48240" s="1"/>
    </row>
    <row r="48241" spans="15:15" x14ac:dyDescent="0.3">
      <c r="O48241" s="1"/>
    </row>
    <row r="48242" spans="15:15" x14ac:dyDescent="0.3">
      <c r="O48242" s="1"/>
    </row>
    <row r="48243" spans="15:15" x14ac:dyDescent="0.3">
      <c r="O48243" s="1"/>
    </row>
    <row r="48244" spans="15:15" x14ac:dyDescent="0.3">
      <c r="O48244" s="1"/>
    </row>
    <row r="48245" spans="15:15" x14ac:dyDescent="0.3">
      <c r="O48245" s="1"/>
    </row>
    <row r="48246" spans="15:15" x14ac:dyDescent="0.3">
      <c r="O48246" s="1"/>
    </row>
    <row r="48247" spans="15:15" x14ac:dyDescent="0.3">
      <c r="O48247" s="1"/>
    </row>
    <row r="48248" spans="15:15" x14ac:dyDescent="0.3">
      <c r="O48248" s="1"/>
    </row>
    <row r="48249" spans="15:15" x14ac:dyDescent="0.3">
      <c r="O48249" s="1"/>
    </row>
    <row r="48250" spans="15:15" x14ac:dyDescent="0.3">
      <c r="O48250" s="1"/>
    </row>
    <row r="48251" spans="15:15" x14ac:dyDescent="0.3">
      <c r="O48251" s="1"/>
    </row>
    <row r="48252" spans="15:15" x14ac:dyDescent="0.3">
      <c r="O48252" s="1"/>
    </row>
    <row r="48253" spans="15:15" x14ac:dyDescent="0.3">
      <c r="O48253" s="1"/>
    </row>
    <row r="48254" spans="15:15" x14ac:dyDescent="0.3">
      <c r="O48254" s="1"/>
    </row>
    <row r="48255" spans="15:15" x14ac:dyDescent="0.3">
      <c r="O48255" s="1"/>
    </row>
    <row r="48256" spans="15:15" x14ac:dyDescent="0.3">
      <c r="O48256" s="1"/>
    </row>
    <row r="48257" spans="15:15" x14ac:dyDescent="0.3">
      <c r="O48257" s="1"/>
    </row>
    <row r="48258" spans="15:15" x14ac:dyDescent="0.3">
      <c r="O48258" s="1"/>
    </row>
    <row r="48259" spans="15:15" x14ac:dyDescent="0.3">
      <c r="O48259" s="1"/>
    </row>
    <row r="48260" spans="15:15" x14ac:dyDescent="0.3">
      <c r="O48260" s="1"/>
    </row>
    <row r="48261" spans="15:15" x14ac:dyDescent="0.3">
      <c r="O48261" s="1"/>
    </row>
    <row r="48262" spans="15:15" x14ac:dyDescent="0.3">
      <c r="O48262" s="1"/>
    </row>
    <row r="48263" spans="15:15" x14ac:dyDescent="0.3">
      <c r="O48263" s="1"/>
    </row>
    <row r="48264" spans="15:15" x14ac:dyDescent="0.3">
      <c r="O48264" s="1"/>
    </row>
    <row r="48265" spans="15:15" x14ac:dyDescent="0.3">
      <c r="O48265" s="1"/>
    </row>
    <row r="48266" spans="15:15" x14ac:dyDescent="0.3">
      <c r="O48266" s="1"/>
    </row>
    <row r="48267" spans="15:15" x14ac:dyDescent="0.3">
      <c r="O48267" s="1"/>
    </row>
    <row r="48268" spans="15:15" x14ac:dyDescent="0.3">
      <c r="O48268" s="1"/>
    </row>
    <row r="48269" spans="15:15" x14ac:dyDescent="0.3">
      <c r="O48269" s="1"/>
    </row>
    <row r="48270" spans="15:15" x14ac:dyDescent="0.3">
      <c r="O48270" s="1"/>
    </row>
    <row r="48271" spans="15:15" x14ac:dyDescent="0.3">
      <c r="O48271" s="1"/>
    </row>
    <row r="48272" spans="15:15" x14ac:dyDescent="0.3">
      <c r="O48272" s="1"/>
    </row>
    <row r="48273" spans="15:15" x14ac:dyDescent="0.3">
      <c r="O48273" s="1"/>
    </row>
    <row r="48274" spans="15:15" x14ac:dyDescent="0.3">
      <c r="O48274" s="1"/>
    </row>
    <row r="48275" spans="15:15" x14ac:dyDescent="0.3">
      <c r="O48275" s="1"/>
    </row>
    <row r="48276" spans="15:15" x14ac:dyDescent="0.3">
      <c r="O48276" s="1"/>
    </row>
    <row r="48277" spans="15:15" x14ac:dyDescent="0.3">
      <c r="O48277" s="1"/>
    </row>
    <row r="48278" spans="15:15" x14ac:dyDescent="0.3">
      <c r="O48278" s="1"/>
    </row>
    <row r="48279" spans="15:15" x14ac:dyDescent="0.3">
      <c r="O48279" s="1"/>
    </row>
    <row r="48280" spans="15:15" x14ac:dyDescent="0.3">
      <c r="O48280" s="1"/>
    </row>
    <row r="48281" spans="15:15" x14ac:dyDescent="0.3">
      <c r="O48281" s="1"/>
    </row>
    <row r="48282" spans="15:15" x14ac:dyDescent="0.3">
      <c r="O48282" s="1"/>
    </row>
    <row r="48283" spans="15:15" x14ac:dyDescent="0.3">
      <c r="O48283" s="1"/>
    </row>
    <row r="48284" spans="15:15" x14ac:dyDescent="0.3">
      <c r="O48284" s="1"/>
    </row>
    <row r="48285" spans="15:15" x14ac:dyDescent="0.3">
      <c r="O48285" s="1"/>
    </row>
    <row r="48286" spans="15:15" x14ac:dyDescent="0.3">
      <c r="O48286" s="1"/>
    </row>
    <row r="48287" spans="15:15" x14ac:dyDescent="0.3">
      <c r="O48287" s="1"/>
    </row>
    <row r="48288" spans="15:15" x14ac:dyDescent="0.3">
      <c r="O48288" s="1"/>
    </row>
    <row r="48289" spans="15:15" x14ac:dyDescent="0.3">
      <c r="O48289" s="1"/>
    </row>
    <row r="48290" spans="15:15" x14ac:dyDescent="0.3">
      <c r="O48290" s="1"/>
    </row>
    <row r="48291" spans="15:15" x14ac:dyDescent="0.3">
      <c r="O48291" s="1"/>
    </row>
    <row r="48292" spans="15:15" x14ac:dyDescent="0.3">
      <c r="O48292" s="1"/>
    </row>
    <row r="48293" spans="15:15" x14ac:dyDescent="0.3">
      <c r="O48293" s="1"/>
    </row>
    <row r="48294" spans="15:15" x14ac:dyDescent="0.3">
      <c r="O48294" s="1"/>
    </row>
    <row r="48295" spans="15:15" x14ac:dyDescent="0.3">
      <c r="O48295" s="1"/>
    </row>
    <row r="48296" spans="15:15" x14ac:dyDescent="0.3">
      <c r="O48296" s="1"/>
    </row>
    <row r="48297" spans="15:15" x14ac:dyDescent="0.3">
      <c r="O48297" s="1"/>
    </row>
    <row r="48298" spans="15:15" x14ac:dyDescent="0.3">
      <c r="O48298" s="1"/>
    </row>
    <row r="48299" spans="15:15" x14ac:dyDescent="0.3">
      <c r="O48299" s="1"/>
    </row>
    <row r="48300" spans="15:15" x14ac:dyDescent="0.3">
      <c r="O48300" s="1"/>
    </row>
    <row r="48301" spans="15:15" x14ac:dyDescent="0.3">
      <c r="O48301" s="1"/>
    </row>
    <row r="48302" spans="15:15" x14ac:dyDescent="0.3">
      <c r="O48302" s="1"/>
    </row>
    <row r="48303" spans="15:15" x14ac:dyDescent="0.3">
      <c r="O48303" s="1"/>
    </row>
    <row r="48304" spans="15:15" x14ac:dyDescent="0.3">
      <c r="O48304" s="1"/>
    </row>
    <row r="48305" spans="15:15" x14ac:dyDescent="0.3">
      <c r="O48305" s="1"/>
    </row>
    <row r="48306" spans="15:15" x14ac:dyDescent="0.3">
      <c r="O48306" s="1"/>
    </row>
    <row r="48307" spans="15:15" x14ac:dyDescent="0.3">
      <c r="O48307" s="1"/>
    </row>
    <row r="48308" spans="15:15" x14ac:dyDescent="0.3">
      <c r="O48308" s="1"/>
    </row>
    <row r="48309" spans="15:15" x14ac:dyDescent="0.3">
      <c r="O48309" s="1"/>
    </row>
    <row r="48310" spans="15:15" x14ac:dyDescent="0.3">
      <c r="O48310" s="1"/>
    </row>
    <row r="48311" spans="15:15" x14ac:dyDescent="0.3">
      <c r="O48311" s="1"/>
    </row>
    <row r="48312" spans="15:15" x14ac:dyDescent="0.3">
      <c r="O48312" s="1"/>
    </row>
    <row r="48313" spans="15:15" x14ac:dyDescent="0.3">
      <c r="O48313" s="1"/>
    </row>
    <row r="48314" spans="15:15" x14ac:dyDescent="0.3">
      <c r="O48314" s="1"/>
    </row>
    <row r="48315" spans="15:15" x14ac:dyDescent="0.3">
      <c r="O48315" s="1"/>
    </row>
    <row r="48316" spans="15:15" x14ac:dyDescent="0.3">
      <c r="O48316" s="1"/>
    </row>
    <row r="48317" spans="15:15" x14ac:dyDescent="0.3">
      <c r="O48317" s="1"/>
    </row>
    <row r="48318" spans="15:15" x14ac:dyDescent="0.3">
      <c r="O48318" s="1"/>
    </row>
    <row r="48319" spans="15:15" x14ac:dyDescent="0.3">
      <c r="O48319" s="1"/>
    </row>
    <row r="48320" spans="15:15" x14ac:dyDescent="0.3">
      <c r="O48320" s="1"/>
    </row>
    <row r="48321" spans="15:15" x14ac:dyDescent="0.3">
      <c r="O48321" s="1"/>
    </row>
    <row r="48322" spans="15:15" x14ac:dyDescent="0.3">
      <c r="O48322" s="1"/>
    </row>
    <row r="48323" spans="15:15" x14ac:dyDescent="0.3">
      <c r="O48323" s="1"/>
    </row>
    <row r="48324" spans="15:15" x14ac:dyDescent="0.3">
      <c r="O48324" s="1"/>
    </row>
    <row r="48325" spans="15:15" x14ac:dyDescent="0.3">
      <c r="O48325" s="1"/>
    </row>
    <row r="48326" spans="15:15" x14ac:dyDescent="0.3">
      <c r="O48326" s="1"/>
    </row>
    <row r="48327" spans="15:15" x14ac:dyDescent="0.3">
      <c r="O48327" s="1"/>
    </row>
    <row r="48328" spans="15:15" x14ac:dyDescent="0.3">
      <c r="O48328" s="1"/>
    </row>
    <row r="48329" spans="15:15" x14ac:dyDescent="0.3">
      <c r="O48329" s="1"/>
    </row>
    <row r="48330" spans="15:15" x14ac:dyDescent="0.3">
      <c r="O48330" s="1"/>
    </row>
    <row r="48331" spans="15:15" x14ac:dyDescent="0.3">
      <c r="O48331" s="1"/>
    </row>
    <row r="48332" spans="15:15" x14ac:dyDescent="0.3">
      <c r="O48332" s="1"/>
    </row>
    <row r="48333" spans="15:15" x14ac:dyDescent="0.3">
      <c r="O48333" s="1"/>
    </row>
    <row r="48334" spans="15:15" x14ac:dyDescent="0.3">
      <c r="O48334" s="1"/>
    </row>
    <row r="48335" spans="15:15" x14ac:dyDescent="0.3">
      <c r="O48335" s="1"/>
    </row>
    <row r="48336" spans="15:15" x14ac:dyDescent="0.3">
      <c r="O48336" s="1"/>
    </row>
    <row r="48337" spans="15:15" x14ac:dyDescent="0.3">
      <c r="O48337" s="1"/>
    </row>
    <row r="48338" spans="15:15" x14ac:dyDescent="0.3">
      <c r="O48338" s="1"/>
    </row>
    <row r="48339" spans="15:15" x14ac:dyDescent="0.3">
      <c r="O48339" s="1"/>
    </row>
    <row r="48340" spans="15:15" x14ac:dyDescent="0.3">
      <c r="O48340" s="1"/>
    </row>
    <row r="48341" spans="15:15" x14ac:dyDescent="0.3">
      <c r="O48341" s="1"/>
    </row>
    <row r="48342" spans="15:15" x14ac:dyDescent="0.3">
      <c r="O48342" s="1"/>
    </row>
    <row r="48343" spans="15:15" x14ac:dyDescent="0.3">
      <c r="O48343" s="1"/>
    </row>
    <row r="48344" spans="15:15" x14ac:dyDescent="0.3">
      <c r="O48344" s="1"/>
    </row>
    <row r="48345" spans="15:15" x14ac:dyDescent="0.3">
      <c r="O48345" s="1"/>
    </row>
    <row r="48346" spans="15:15" x14ac:dyDescent="0.3">
      <c r="O48346" s="1"/>
    </row>
    <row r="48347" spans="15:15" x14ac:dyDescent="0.3">
      <c r="O48347" s="1"/>
    </row>
    <row r="48348" spans="15:15" x14ac:dyDescent="0.3">
      <c r="O48348" s="1"/>
    </row>
    <row r="48349" spans="15:15" x14ac:dyDescent="0.3">
      <c r="O48349" s="1"/>
    </row>
    <row r="48350" spans="15:15" x14ac:dyDescent="0.3">
      <c r="O48350" s="1"/>
    </row>
    <row r="48351" spans="15:15" x14ac:dyDescent="0.3">
      <c r="O48351" s="1"/>
    </row>
    <row r="48352" spans="15:15" x14ac:dyDescent="0.3">
      <c r="O48352" s="1"/>
    </row>
    <row r="48353" spans="15:15" x14ac:dyDescent="0.3">
      <c r="O48353" s="1"/>
    </row>
    <row r="48354" spans="15:15" x14ac:dyDescent="0.3">
      <c r="O48354" s="1"/>
    </row>
    <row r="48355" spans="15:15" x14ac:dyDescent="0.3">
      <c r="O48355" s="1"/>
    </row>
    <row r="48356" spans="15:15" x14ac:dyDescent="0.3">
      <c r="O48356" s="1"/>
    </row>
    <row r="48357" spans="15:15" x14ac:dyDescent="0.3">
      <c r="O48357" s="1"/>
    </row>
    <row r="48358" spans="15:15" x14ac:dyDescent="0.3">
      <c r="O48358" s="1"/>
    </row>
    <row r="48359" spans="15:15" x14ac:dyDescent="0.3">
      <c r="O48359" s="1"/>
    </row>
    <row r="48360" spans="15:15" x14ac:dyDescent="0.3">
      <c r="O48360" s="1"/>
    </row>
    <row r="48361" spans="15:15" x14ac:dyDescent="0.3">
      <c r="O48361" s="1"/>
    </row>
    <row r="48362" spans="15:15" x14ac:dyDescent="0.3">
      <c r="O48362" s="1"/>
    </row>
    <row r="48363" spans="15:15" x14ac:dyDescent="0.3">
      <c r="O48363" s="1"/>
    </row>
    <row r="48364" spans="15:15" x14ac:dyDescent="0.3">
      <c r="O48364" s="1"/>
    </row>
    <row r="48365" spans="15:15" x14ac:dyDescent="0.3">
      <c r="O48365" s="1"/>
    </row>
    <row r="48366" spans="15:15" x14ac:dyDescent="0.3">
      <c r="O48366" s="1"/>
    </row>
    <row r="48367" spans="15:15" x14ac:dyDescent="0.3">
      <c r="O48367" s="1"/>
    </row>
    <row r="48368" spans="15:15" x14ac:dyDescent="0.3">
      <c r="O48368" s="1"/>
    </row>
    <row r="48369" spans="15:15" x14ac:dyDescent="0.3">
      <c r="O48369" s="1"/>
    </row>
    <row r="48370" spans="15:15" x14ac:dyDescent="0.3">
      <c r="O48370" s="1"/>
    </row>
    <row r="48371" spans="15:15" x14ac:dyDescent="0.3">
      <c r="O48371" s="1"/>
    </row>
    <row r="48372" spans="15:15" x14ac:dyDescent="0.3">
      <c r="O48372" s="1"/>
    </row>
    <row r="48373" spans="15:15" x14ac:dyDescent="0.3">
      <c r="O48373" s="1"/>
    </row>
    <row r="48374" spans="15:15" x14ac:dyDescent="0.3">
      <c r="O48374" s="1"/>
    </row>
    <row r="48375" spans="15:15" x14ac:dyDescent="0.3">
      <c r="O48375" s="1"/>
    </row>
    <row r="48376" spans="15:15" x14ac:dyDescent="0.3">
      <c r="O48376" s="1"/>
    </row>
    <row r="48377" spans="15:15" x14ac:dyDescent="0.3">
      <c r="O48377" s="1"/>
    </row>
    <row r="48378" spans="15:15" x14ac:dyDescent="0.3">
      <c r="O48378" s="1"/>
    </row>
    <row r="48379" spans="15:15" x14ac:dyDescent="0.3">
      <c r="O48379" s="1"/>
    </row>
    <row r="48380" spans="15:15" x14ac:dyDescent="0.3">
      <c r="O48380" s="1"/>
    </row>
    <row r="48381" spans="15:15" x14ac:dyDescent="0.3">
      <c r="O48381" s="1"/>
    </row>
    <row r="48382" spans="15:15" x14ac:dyDescent="0.3">
      <c r="O48382" s="1"/>
    </row>
    <row r="48383" spans="15:15" x14ac:dyDescent="0.3">
      <c r="O48383" s="1"/>
    </row>
    <row r="48384" spans="15:15" x14ac:dyDescent="0.3">
      <c r="O48384" s="1"/>
    </row>
    <row r="48385" spans="15:15" x14ac:dyDescent="0.3">
      <c r="O48385" s="1"/>
    </row>
    <row r="48386" spans="15:15" x14ac:dyDescent="0.3">
      <c r="O48386" s="1"/>
    </row>
    <row r="48387" spans="15:15" x14ac:dyDescent="0.3">
      <c r="O48387" s="1"/>
    </row>
    <row r="48388" spans="15:15" x14ac:dyDescent="0.3">
      <c r="O48388" s="1"/>
    </row>
    <row r="48389" spans="15:15" x14ac:dyDescent="0.3">
      <c r="O48389" s="1"/>
    </row>
    <row r="48390" spans="15:15" x14ac:dyDescent="0.3">
      <c r="O48390" s="1"/>
    </row>
    <row r="48391" spans="15:15" x14ac:dyDescent="0.3">
      <c r="O48391" s="1"/>
    </row>
    <row r="48392" spans="15:15" x14ac:dyDescent="0.3">
      <c r="O48392" s="1"/>
    </row>
    <row r="48393" spans="15:15" x14ac:dyDescent="0.3">
      <c r="O48393" s="1"/>
    </row>
    <row r="48394" spans="15:15" x14ac:dyDescent="0.3">
      <c r="O48394" s="1"/>
    </row>
    <row r="48395" spans="15:15" x14ac:dyDescent="0.3">
      <c r="O48395" s="1"/>
    </row>
    <row r="48396" spans="15:15" x14ac:dyDescent="0.3">
      <c r="O48396" s="1"/>
    </row>
    <row r="48397" spans="15:15" x14ac:dyDescent="0.3">
      <c r="O48397" s="1"/>
    </row>
    <row r="48398" spans="15:15" x14ac:dyDescent="0.3">
      <c r="O48398" s="1"/>
    </row>
    <row r="48399" spans="15:15" x14ac:dyDescent="0.3">
      <c r="O48399" s="1"/>
    </row>
    <row r="48400" spans="15:15" x14ac:dyDescent="0.3">
      <c r="O48400" s="1"/>
    </row>
    <row r="48401" spans="15:15" x14ac:dyDescent="0.3">
      <c r="O48401" s="1"/>
    </row>
    <row r="48402" spans="15:15" x14ac:dyDescent="0.3">
      <c r="O48402" s="1"/>
    </row>
    <row r="48403" spans="15:15" x14ac:dyDescent="0.3">
      <c r="O48403" s="1"/>
    </row>
    <row r="48404" spans="15:15" x14ac:dyDescent="0.3">
      <c r="O48404" s="1"/>
    </row>
    <row r="48405" spans="15:15" x14ac:dyDescent="0.3">
      <c r="O48405" s="1"/>
    </row>
    <row r="48406" spans="15:15" x14ac:dyDescent="0.3">
      <c r="O48406" s="1"/>
    </row>
    <row r="48407" spans="15:15" x14ac:dyDescent="0.3">
      <c r="O48407" s="1"/>
    </row>
    <row r="48408" spans="15:15" x14ac:dyDescent="0.3">
      <c r="O48408" s="1"/>
    </row>
    <row r="48409" spans="15:15" x14ac:dyDescent="0.3">
      <c r="O48409" s="1"/>
    </row>
    <row r="48410" spans="15:15" x14ac:dyDescent="0.3">
      <c r="O48410" s="1"/>
    </row>
    <row r="48411" spans="15:15" x14ac:dyDescent="0.3">
      <c r="O48411" s="1"/>
    </row>
    <row r="48412" spans="15:15" x14ac:dyDescent="0.3">
      <c r="O48412" s="1"/>
    </row>
    <row r="48413" spans="15:15" x14ac:dyDescent="0.3">
      <c r="O48413" s="1"/>
    </row>
    <row r="48414" spans="15:15" x14ac:dyDescent="0.3">
      <c r="O48414" s="1"/>
    </row>
    <row r="48415" spans="15:15" x14ac:dyDescent="0.3">
      <c r="O48415" s="1"/>
    </row>
    <row r="48416" spans="15:15" x14ac:dyDescent="0.3">
      <c r="O48416" s="1"/>
    </row>
    <row r="48417" spans="15:15" x14ac:dyDescent="0.3">
      <c r="O48417" s="1"/>
    </row>
    <row r="48418" spans="15:15" x14ac:dyDescent="0.3">
      <c r="O48418" s="1"/>
    </row>
    <row r="48419" spans="15:15" x14ac:dyDescent="0.3">
      <c r="O48419" s="1"/>
    </row>
    <row r="48420" spans="15:15" x14ac:dyDescent="0.3">
      <c r="O48420" s="1"/>
    </row>
    <row r="48421" spans="15:15" x14ac:dyDescent="0.3">
      <c r="O48421" s="1"/>
    </row>
    <row r="48422" spans="15:15" x14ac:dyDescent="0.3">
      <c r="O48422" s="1"/>
    </row>
    <row r="48423" spans="15:15" x14ac:dyDescent="0.3">
      <c r="O48423" s="1"/>
    </row>
    <row r="48424" spans="15:15" x14ac:dyDescent="0.3">
      <c r="O48424" s="1"/>
    </row>
    <row r="48425" spans="15:15" x14ac:dyDescent="0.3">
      <c r="O48425" s="1"/>
    </row>
    <row r="48426" spans="15:15" x14ac:dyDescent="0.3">
      <c r="O48426" s="1"/>
    </row>
    <row r="48427" spans="15:15" x14ac:dyDescent="0.3">
      <c r="O48427" s="1"/>
    </row>
    <row r="48428" spans="15:15" x14ac:dyDescent="0.3">
      <c r="O48428" s="1"/>
    </row>
    <row r="48429" spans="15:15" x14ac:dyDescent="0.3">
      <c r="O48429" s="1"/>
    </row>
    <row r="48430" spans="15:15" x14ac:dyDescent="0.3">
      <c r="O48430" s="1"/>
    </row>
    <row r="48431" spans="15:15" x14ac:dyDescent="0.3">
      <c r="O48431" s="1"/>
    </row>
    <row r="48432" spans="15:15" x14ac:dyDescent="0.3">
      <c r="O48432" s="1"/>
    </row>
    <row r="48433" spans="15:15" x14ac:dyDescent="0.3">
      <c r="O48433" s="1"/>
    </row>
    <row r="48434" spans="15:15" x14ac:dyDescent="0.3">
      <c r="O48434" s="1"/>
    </row>
    <row r="48435" spans="15:15" x14ac:dyDescent="0.3">
      <c r="O48435" s="1"/>
    </row>
    <row r="48436" spans="15:15" x14ac:dyDescent="0.3">
      <c r="O48436" s="1"/>
    </row>
    <row r="48437" spans="15:15" x14ac:dyDescent="0.3">
      <c r="O48437" s="1"/>
    </row>
    <row r="48438" spans="15:15" x14ac:dyDescent="0.3">
      <c r="O48438" s="1"/>
    </row>
    <row r="48439" spans="15:15" x14ac:dyDescent="0.3">
      <c r="O48439" s="1"/>
    </row>
    <row r="48440" spans="15:15" x14ac:dyDescent="0.3">
      <c r="O48440" s="1"/>
    </row>
    <row r="48441" spans="15:15" x14ac:dyDescent="0.3">
      <c r="O48441" s="1"/>
    </row>
    <row r="48442" spans="15:15" x14ac:dyDescent="0.3">
      <c r="O48442" s="1"/>
    </row>
    <row r="48443" spans="15:15" x14ac:dyDescent="0.3">
      <c r="O48443" s="1"/>
    </row>
    <row r="48444" spans="15:15" x14ac:dyDescent="0.3">
      <c r="O48444" s="1"/>
    </row>
    <row r="48445" spans="15:15" x14ac:dyDescent="0.3">
      <c r="O48445" s="1"/>
    </row>
    <row r="48446" spans="15:15" x14ac:dyDescent="0.3">
      <c r="O48446" s="1"/>
    </row>
    <row r="48447" spans="15:15" x14ac:dyDescent="0.3">
      <c r="O48447" s="1"/>
    </row>
    <row r="48448" spans="15:15" x14ac:dyDescent="0.3">
      <c r="O48448" s="1"/>
    </row>
    <row r="48449" spans="15:15" x14ac:dyDescent="0.3">
      <c r="O48449" s="1"/>
    </row>
    <row r="48450" spans="15:15" x14ac:dyDescent="0.3">
      <c r="O48450" s="1"/>
    </row>
    <row r="48451" spans="15:15" x14ac:dyDescent="0.3">
      <c r="O48451" s="1"/>
    </row>
    <row r="48452" spans="15:15" x14ac:dyDescent="0.3">
      <c r="O48452" s="1"/>
    </row>
    <row r="48453" spans="15:15" x14ac:dyDescent="0.3">
      <c r="O48453" s="1"/>
    </row>
    <row r="48454" spans="15:15" x14ac:dyDescent="0.3">
      <c r="O48454" s="1"/>
    </row>
    <row r="48455" spans="15:15" x14ac:dyDescent="0.3">
      <c r="O48455" s="1"/>
    </row>
    <row r="48456" spans="15:15" x14ac:dyDescent="0.3">
      <c r="O48456" s="1"/>
    </row>
    <row r="48457" spans="15:15" x14ac:dyDescent="0.3">
      <c r="O48457" s="1"/>
    </row>
    <row r="48458" spans="15:15" x14ac:dyDescent="0.3">
      <c r="O48458" s="1"/>
    </row>
    <row r="48459" spans="15:15" x14ac:dyDescent="0.3">
      <c r="O48459" s="1"/>
    </row>
    <row r="48460" spans="15:15" x14ac:dyDescent="0.3">
      <c r="O48460" s="1"/>
    </row>
    <row r="48461" spans="15:15" x14ac:dyDescent="0.3">
      <c r="O48461" s="1"/>
    </row>
    <row r="48462" spans="15:15" x14ac:dyDescent="0.3">
      <c r="O48462" s="1"/>
    </row>
    <row r="48463" spans="15:15" x14ac:dyDescent="0.3">
      <c r="O48463" s="1"/>
    </row>
    <row r="48464" spans="15:15" x14ac:dyDescent="0.3">
      <c r="O48464" s="1"/>
    </row>
    <row r="48465" spans="15:15" x14ac:dyDescent="0.3">
      <c r="O48465" s="1"/>
    </row>
    <row r="48466" spans="15:15" x14ac:dyDescent="0.3">
      <c r="O48466" s="1"/>
    </row>
    <row r="48467" spans="15:15" x14ac:dyDescent="0.3">
      <c r="O48467" s="1"/>
    </row>
    <row r="48468" spans="15:15" x14ac:dyDescent="0.3">
      <c r="O48468" s="1"/>
    </row>
    <row r="48469" spans="15:15" x14ac:dyDescent="0.3">
      <c r="O48469" s="1"/>
    </row>
    <row r="48470" spans="15:15" x14ac:dyDescent="0.3">
      <c r="O48470" s="1"/>
    </row>
    <row r="48471" spans="15:15" x14ac:dyDescent="0.3">
      <c r="O48471" s="1"/>
    </row>
    <row r="48472" spans="15:15" x14ac:dyDescent="0.3">
      <c r="O48472" s="1"/>
    </row>
    <row r="48473" spans="15:15" x14ac:dyDescent="0.3">
      <c r="O48473" s="1"/>
    </row>
    <row r="48474" spans="15:15" x14ac:dyDescent="0.3">
      <c r="O48474" s="1"/>
    </row>
    <row r="48475" spans="15:15" x14ac:dyDescent="0.3">
      <c r="O48475" s="1"/>
    </row>
    <row r="48476" spans="15:15" x14ac:dyDescent="0.3">
      <c r="O48476" s="1"/>
    </row>
    <row r="48477" spans="15:15" x14ac:dyDescent="0.3">
      <c r="O48477" s="1"/>
    </row>
    <row r="48478" spans="15:15" x14ac:dyDescent="0.3">
      <c r="O48478" s="1"/>
    </row>
    <row r="48479" spans="15:15" x14ac:dyDescent="0.3">
      <c r="O48479" s="1"/>
    </row>
    <row r="48480" spans="15:15" x14ac:dyDescent="0.3">
      <c r="O48480" s="1"/>
    </row>
    <row r="48481" spans="15:15" x14ac:dyDescent="0.3">
      <c r="O48481" s="1"/>
    </row>
    <row r="48482" spans="15:15" x14ac:dyDescent="0.3">
      <c r="O48482" s="1"/>
    </row>
    <row r="48483" spans="15:15" x14ac:dyDescent="0.3">
      <c r="O48483" s="1"/>
    </row>
    <row r="48484" spans="15:15" x14ac:dyDescent="0.3">
      <c r="O48484" s="1"/>
    </row>
    <row r="48485" spans="15:15" x14ac:dyDescent="0.3">
      <c r="O48485" s="1"/>
    </row>
    <row r="48486" spans="15:15" x14ac:dyDescent="0.3">
      <c r="O48486" s="1"/>
    </row>
    <row r="48487" spans="15:15" x14ac:dyDescent="0.3">
      <c r="O48487" s="1"/>
    </row>
    <row r="48488" spans="15:15" x14ac:dyDescent="0.3">
      <c r="O48488" s="1"/>
    </row>
    <row r="48489" spans="15:15" x14ac:dyDescent="0.3">
      <c r="O48489" s="1"/>
    </row>
    <row r="48490" spans="15:15" x14ac:dyDescent="0.3">
      <c r="O48490" s="1"/>
    </row>
    <row r="48491" spans="15:15" x14ac:dyDescent="0.3">
      <c r="O48491" s="1"/>
    </row>
    <row r="48492" spans="15:15" x14ac:dyDescent="0.3">
      <c r="O48492" s="1"/>
    </row>
    <row r="48493" spans="15:15" x14ac:dyDescent="0.3">
      <c r="O48493" s="1"/>
    </row>
    <row r="48494" spans="15:15" x14ac:dyDescent="0.3">
      <c r="O48494" s="1"/>
    </row>
    <row r="48495" spans="15:15" x14ac:dyDescent="0.3">
      <c r="O48495" s="1"/>
    </row>
    <row r="48496" spans="15:15" x14ac:dyDescent="0.3">
      <c r="O48496" s="1"/>
    </row>
    <row r="48497" spans="15:15" x14ac:dyDescent="0.3">
      <c r="O48497" s="1"/>
    </row>
    <row r="48498" spans="15:15" x14ac:dyDescent="0.3">
      <c r="O48498" s="1"/>
    </row>
    <row r="48499" spans="15:15" x14ac:dyDescent="0.3">
      <c r="O48499" s="1"/>
    </row>
    <row r="48500" spans="15:15" x14ac:dyDescent="0.3">
      <c r="O48500" s="1"/>
    </row>
    <row r="48501" spans="15:15" x14ac:dyDescent="0.3">
      <c r="O48501" s="1"/>
    </row>
    <row r="48502" spans="15:15" x14ac:dyDescent="0.3">
      <c r="O48502" s="1"/>
    </row>
    <row r="48503" spans="15:15" x14ac:dyDescent="0.3">
      <c r="O48503" s="1"/>
    </row>
    <row r="48504" spans="15:15" x14ac:dyDescent="0.3">
      <c r="O48504" s="1"/>
    </row>
    <row r="48505" spans="15:15" x14ac:dyDescent="0.3">
      <c r="O48505" s="1"/>
    </row>
    <row r="48506" spans="15:15" x14ac:dyDescent="0.3">
      <c r="O48506" s="1"/>
    </row>
    <row r="48507" spans="15:15" x14ac:dyDescent="0.3">
      <c r="O48507" s="1"/>
    </row>
    <row r="48508" spans="15:15" x14ac:dyDescent="0.3">
      <c r="O48508" s="1"/>
    </row>
    <row r="48509" spans="15:15" x14ac:dyDescent="0.3">
      <c r="O48509" s="1"/>
    </row>
    <row r="48510" spans="15:15" x14ac:dyDescent="0.3">
      <c r="O48510" s="1"/>
    </row>
    <row r="48511" spans="15:15" x14ac:dyDescent="0.3">
      <c r="O48511" s="1"/>
    </row>
    <row r="48512" spans="15:15" x14ac:dyDescent="0.3">
      <c r="O48512" s="1"/>
    </row>
    <row r="48513" spans="15:15" x14ac:dyDescent="0.3">
      <c r="O48513" s="1"/>
    </row>
    <row r="48514" spans="15:15" x14ac:dyDescent="0.3">
      <c r="O48514" s="1"/>
    </row>
    <row r="48515" spans="15:15" x14ac:dyDescent="0.3">
      <c r="O48515" s="1"/>
    </row>
    <row r="48516" spans="15:15" x14ac:dyDescent="0.3">
      <c r="O48516" s="1"/>
    </row>
    <row r="48517" spans="15:15" x14ac:dyDescent="0.3">
      <c r="O48517" s="1"/>
    </row>
    <row r="48518" spans="15:15" x14ac:dyDescent="0.3">
      <c r="O48518" s="1"/>
    </row>
    <row r="48519" spans="15:15" x14ac:dyDescent="0.3">
      <c r="O48519" s="1"/>
    </row>
    <row r="48520" spans="15:15" x14ac:dyDescent="0.3">
      <c r="O48520" s="1"/>
    </row>
    <row r="48521" spans="15:15" x14ac:dyDescent="0.3">
      <c r="O48521" s="1"/>
    </row>
    <row r="48522" spans="15:15" x14ac:dyDescent="0.3">
      <c r="O48522" s="1"/>
    </row>
    <row r="48523" spans="15:15" x14ac:dyDescent="0.3">
      <c r="O48523" s="1"/>
    </row>
    <row r="48524" spans="15:15" x14ac:dyDescent="0.3">
      <c r="O48524" s="1"/>
    </row>
    <row r="48525" spans="15:15" x14ac:dyDescent="0.3">
      <c r="O48525" s="1"/>
    </row>
    <row r="48526" spans="15:15" x14ac:dyDescent="0.3">
      <c r="O48526" s="1"/>
    </row>
    <row r="48527" spans="15:15" x14ac:dyDescent="0.3">
      <c r="O48527" s="1"/>
    </row>
    <row r="48528" spans="15:15" x14ac:dyDescent="0.3">
      <c r="O48528" s="1"/>
    </row>
    <row r="48529" spans="15:15" x14ac:dyDescent="0.3">
      <c r="O48529" s="1"/>
    </row>
    <row r="48530" spans="15:15" x14ac:dyDescent="0.3">
      <c r="O48530" s="1"/>
    </row>
    <row r="48531" spans="15:15" x14ac:dyDescent="0.3">
      <c r="O48531" s="1"/>
    </row>
    <row r="48532" spans="15:15" x14ac:dyDescent="0.3">
      <c r="O48532" s="1"/>
    </row>
    <row r="48533" spans="15:15" x14ac:dyDescent="0.3">
      <c r="O48533" s="1"/>
    </row>
    <row r="48534" spans="15:15" x14ac:dyDescent="0.3">
      <c r="O48534" s="1"/>
    </row>
    <row r="48535" spans="15:15" x14ac:dyDescent="0.3">
      <c r="O48535" s="1"/>
    </row>
    <row r="48536" spans="15:15" x14ac:dyDescent="0.3">
      <c r="O48536" s="1"/>
    </row>
    <row r="48537" spans="15:15" x14ac:dyDescent="0.3">
      <c r="O48537" s="1"/>
    </row>
    <row r="48538" spans="15:15" x14ac:dyDescent="0.3">
      <c r="O48538" s="1"/>
    </row>
    <row r="48539" spans="15:15" x14ac:dyDescent="0.3">
      <c r="O48539" s="1"/>
    </row>
    <row r="48540" spans="15:15" x14ac:dyDescent="0.3">
      <c r="O48540" s="1"/>
    </row>
    <row r="48541" spans="15:15" x14ac:dyDescent="0.3">
      <c r="O48541" s="1"/>
    </row>
    <row r="48542" spans="15:15" x14ac:dyDescent="0.3">
      <c r="O48542" s="1"/>
    </row>
    <row r="48543" spans="15:15" x14ac:dyDescent="0.3">
      <c r="O48543" s="1"/>
    </row>
    <row r="48544" spans="15:15" x14ac:dyDescent="0.3">
      <c r="O48544" s="1"/>
    </row>
    <row r="48545" spans="15:15" x14ac:dyDescent="0.3">
      <c r="O48545" s="1"/>
    </row>
    <row r="48546" spans="15:15" x14ac:dyDescent="0.3">
      <c r="O48546" s="1"/>
    </row>
    <row r="48547" spans="15:15" x14ac:dyDescent="0.3">
      <c r="O48547" s="1"/>
    </row>
    <row r="48548" spans="15:15" x14ac:dyDescent="0.3">
      <c r="O48548" s="1"/>
    </row>
    <row r="48549" spans="15:15" x14ac:dyDescent="0.3">
      <c r="O48549" s="1"/>
    </row>
    <row r="48550" spans="15:15" x14ac:dyDescent="0.3">
      <c r="O48550" s="1"/>
    </row>
    <row r="48551" spans="15:15" x14ac:dyDescent="0.3">
      <c r="O48551" s="1"/>
    </row>
    <row r="48552" spans="15:15" x14ac:dyDescent="0.3">
      <c r="O48552" s="1"/>
    </row>
    <row r="48553" spans="15:15" x14ac:dyDescent="0.3">
      <c r="O48553" s="1"/>
    </row>
    <row r="48554" spans="15:15" x14ac:dyDescent="0.3">
      <c r="O48554" s="1"/>
    </row>
    <row r="48555" spans="15:15" x14ac:dyDescent="0.3">
      <c r="O48555" s="1"/>
    </row>
    <row r="48556" spans="15:15" x14ac:dyDescent="0.3">
      <c r="O48556" s="1"/>
    </row>
    <row r="48557" spans="15:15" x14ac:dyDescent="0.3">
      <c r="O48557" s="1"/>
    </row>
    <row r="48558" spans="15:15" x14ac:dyDescent="0.3">
      <c r="O48558" s="1"/>
    </row>
    <row r="48559" spans="15:15" x14ac:dyDescent="0.3">
      <c r="O48559" s="1"/>
    </row>
    <row r="48560" spans="15:15" x14ac:dyDescent="0.3">
      <c r="O48560" s="1"/>
    </row>
    <row r="48561" spans="15:15" x14ac:dyDescent="0.3">
      <c r="O48561" s="1"/>
    </row>
    <row r="48562" spans="15:15" x14ac:dyDescent="0.3">
      <c r="O48562" s="1"/>
    </row>
    <row r="48563" spans="15:15" x14ac:dyDescent="0.3">
      <c r="O48563" s="1"/>
    </row>
    <row r="48564" spans="15:15" x14ac:dyDescent="0.3">
      <c r="O48564" s="1"/>
    </row>
    <row r="48565" spans="15:15" x14ac:dyDescent="0.3">
      <c r="O48565" s="1"/>
    </row>
    <row r="48566" spans="15:15" x14ac:dyDescent="0.3">
      <c r="O48566" s="1"/>
    </row>
    <row r="48567" spans="15:15" x14ac:dyDescent="0.3">
      <c r="O48567" s="1"/>
    </row>
    <row r="48568" spans="15:15" x14ac:dyDescent="0.3">
      <c r="O48568" s="1"/>
    </row>
    <row r="48569" spans="15:15" x14ac:dyDescent="0.3">
      <c r="O48569" s="1"/>
    </row>
    <row r="48570" spans="15:15" x14ac:dyDescent="0.3">
      <c r="O48570" s="1"/>
    </row>
    <row r="48571" spans="15:15" x14ac:dyDescent="0.3">
      <c r="O48571" s="1"/>
    </row>
    <row r="48572" spans="15:15" x14ac:dyDescent="0.3">
      <c r="O48572" s="1"/>
    </row>
    <row r="48573" spans="15:15" x14ac:dyDescent="0.3">
      <c r="O48573" s="1"/>
    </row>
    <row r="48574" spans="15:15" x14ac:dyDescent="0.3">
      <c r="O48574" s="1"/>
    </row>
    <row r="48575" spans="15:15" x14ac:dyDescent="0.3">
      <c r="O48575" s="1"/>
    </row>
    <row r="48576" spans="15:15" x14ac:dyDescent="0.3">
      <c r="O48576" s="1"/>
    </row>
    <row r="48577" spans="15:15" x14ac:dyDescent="0.3">
      <c r="O48577" s="1"/>
    </row>
    <row r="48578" spans="15:15" x14ac:dyDescent="0.3">
      <c r="O48578" s="1"/>
    </row>
    <row r="48579" spans="15:15" x14ac:dyDescent="0.3">
      <c r="O48579" s="1"/>
    </row>
    <row r="48580" spans="15:15" x14ac:dyDescent="0.3">
      <c r="O48580" s="1"/>
    </row>
    <row r="48581" spans="15:15" x14ac:dyDescent="0.3">
      <c r="O48581" s="1"/>
    </row>
    <row r="48582" spans="15:15" x14ac:dyDescent="0.3">
      <c r="O48582" s="1"/>
    </row>
    <row r="48583" spans="15:15" x14ac:dyDescent="0.3">
      <c r="O48583" s="1"/>
    </row>
    <row r="48584" spans="15:15" x14ac:dyDescent="0.3">
      <c r="O48584" s="1"/>
    </row>
    <row r="48585" spans="15:15" x14ac:dyDescent="0.3">
      <c r="O48585" s="1"/>
    </row>
    <row r="48586" spans="15:15" x14ac:dyDescent="0.3">
      <c r="O48586" s="1"/>
    </row>
    <row r="48587" spans="15:15" x14ac:dyDescent="0.3">
      <c r="O48587" s="1"/>
    </row>
    <row r="48588" spans="15:15" x14ac:dyDescent="0.3">
      <c r="O48588" s="1"/>
    </row>
    <row r="48589" spans="15:15" x14ac:dyDescent="0.3">
      <c r="O48589" s="1"/>
    </row>
    <row r="48590" spans="15:15" x14ac:dyDescent="0.3">
      <c r="O48590" s="1"/>
    </row>
    <row r="48591" spans="15:15" x14ac:dyDescent="0.3">
      <c r="O48591" s="1"/>
    </row>
    <row r="48592" spans="15:15" x14ac:dyDescent="0.3">
      <c r="O48592" s="1"/>
    </row>
    <row r="48593" spans="15:15" x14ac:dyDescent="0.3">
      <c r="O48593" s="1"/>
    </row>
    <row r="48594" spans="15:15" x14ac:dyDescent="0.3">
      <c r="O48594" s="1"/>
    </row>
    <row r="48595" spans="15:15" x14ac:dyDescent="0.3">
      <c r="O48595" s="1"/>
    </row>
    <row r="48596" spans="15:15" x14ac:dyDescent="0.3">
      <c r="O48596" s="1"/>
    </row>
    <row r="48597" spans="15:15" x14ac:dyDescent="0.3">
      <c r="O48597" s="1"/>
    </row>
    <row r="48598" spans="15:15" x14ac:dyDescent="0.3">
      <c r="O48598" s="1"/>
    </row>
    <row r="48599" spans="15:15" x14ac:dyDescent="0.3">
      <c r="O48599" s="1"/>
    </row>
    <row r="48600" spans="15:15" x14ac:dyDescent="0.3">
      <c r="O48600" s="1"/>
    </row>
    <row r="48601" spans="15:15" x14ac:dyDescent="0.3">
      <c r="O48601" s="1"/>
    </row>
    <row r="48602" spans="15:15" x14ac:dyDescent="0.3">
      <c r="O48602" s="1"/>
    </row>
    <row r="48603" spans="15:15" x14ac:dyDescent="0.3">
      <c r="O48603" s="1"/>
    </row>
    <row r="48604" spans="15:15" x14ac:dyDescent="0.3">
      <c r="O48604" s="1"/>
    </row>
    <row r="48605" spans="15:15" x14ac:dyDescent="0.3">
      <c r="O48605" s="1"/>
    </row>
    <row r="48606" spans="15:15" x14ac:dyDescent="0.3">
      <c r="O48606" s="1"/>
    </row>
    <row r="48607" spans="15:15" x14ac:dyDescent="0.3">
      <c r="O48607" s="1"/>
    </row>
    <row r="48608" spans="15:15" x14ac:dyDescent="0.3">
      <c r="O48608" s="1"/>
    </row>
    <row r="48609" spans="15:15" x14ac:dyDescent="0.3">
      <c r="O48609" s="1"/>
    </row>
    <row r="48610" spans="15:15" x14ac:dyDescent="0.3">
      <c r="O48610" s="1"/>
    </row>
    <row r="48611" spans="15:15" x14ac:dyDescent="0.3">
      <c r="O48611" s="1"/>
    </row>
    <row r="48612" spans="15:15" x14ac:dyDescent="0.3">
      <c r="O48612" s="1"/>
    </row>
    <row r="48613" spans="15:15" x14ac:dyDescent="0.3">
      <c r="O48613" s="1"/>
    </row>
    <row r="48614" spans="15:15" x14ac:dyDescent="0.3">
      <c r="O48614" s="1"/>
    </row>
    <row r="48615" spans="15:15" x14ac:dyDescent="0.3">
      <c r="O48615" s="1"/>
    </row>
    <row r="48616" spans="15:15" x14ac:dyDescent="0.3">
      <c r="O48616" s="1"/>
    </row>
    <row r="48617" spans="15:15" x14ac:dyDescent="0.3">
      <c r="O48617" s="1"/>
    </row>
    <row r="48618" spans="15:15" x14ac:dyDescent="0.3">
      <c r="O48618" s="1"/>
    </row>
    <row r="48619" spans="15:15" x14ac:dyDescent="0.3">
      <c r="O48619" s="1"/>
    </row>
    <row r="48620" spans="15:15" x14ac:dyDescent="0.3">
      <c r="O48620" s="1"/>
    </row>
    <row r="48621" spans="15:15" x14ac:dyDescent="0.3">
      <c r="O48621" s="1"/>
    </row>
    <row r="48622" spans="15:15" x14ac:dyDescent="0.3">
      <c r="O48622" s="1"/>
    </row>
    <row r="48623" spans="15:15" x14ac:dyDescent="0.3">
      <c r="O48623" s="1"/>
    </row>
    <row r="48624" spans="15:15" x14ac:dyDescent="0.3">
      <c r="O48624" s="1"/>
    </row>
    <row r="48625" spans="15:15" x14ac:dyDescent="0.3">
      <c r="O48625" s="1"/>
    </row>
    <row r="48626" spans="15:15" x14ac:dyDescent="0.3">
      <c r="O48626" s="1"/>
    </row>
    <row r="48627" spans="15:15" x14ac:dyDescent="0.3">
      <c r="O48627" s="1"/>
    </row>
    <row r="48628" spans="15:15" x14ac:dyDescent="0.3">
      <c r="O48628" s="1"/>
    </row>
    <row r="48629" spans="15:15" x14ac:dyDescent="0.3">
      <c r="O48629" s="1"/>
    </row>
    <row r="48630" spans="15:15" x14ac:dyDescent="0.3">
      <c r="O48630" s="1"/>
    </row>
    <row r="48631" spans="15:15" x14ac:dyDescent="0.3">
      <c r="O48631" s="1"/>
    </row>
    <row r="48632" spans="15:15" x14ac:dyDescent="0.3">
      <c r="O48632" s="1"/>
    </row>
    <row r="48633" spans="15:15" x14ac:dyDescent="0.3">
      <c r="O48633" s="1"/>
    </row>
    <row r="48634" spans="15:15" x14ac:dyDescent="0.3">
      <c r="O48634" s="1"/>
    </row>
    <row r="48635" spans="15:15" x14ac:dyDescent="0.3">
      <c r="O48635" s="1"/>
    </row>
    <row r="48636" spans="15:15" x14ac:dyDescent="0.3">
      <c r="O48636" s="1"/>
    </row>
    <row r="48637" spans="15:15" x14ac:dyDescent="0.3">
      <c r="O48637" s="1"/>
    </row>
    <row r="48638" spans="15:15" x14ac:dyDescent="0.3">
      <c r="O48638" s="1"/>
    </row>
    <row r="48639" spans="15:15" x14ac:dyDescent="0.3">
      <c r="O48639" s="1"/>
    </row>
    <row r="48640" spans="15:15" x14ac:dyDescent="0.3">
      <c r="O48640" s="1"/>
    </row>
    <row r="48641" spans="15:15" x14ac:dyDescent="0.3">
      <c r="O48641" s="1"/>
    </row>
    <row r="48642" spans="15:15" x14ac:dyDescent="0.3">
      <c r="O48642" s="1"/>
    </row>
    <row r="48643" spans="15:15" x14ac:dyDescent="0.3">
      <c r="O48643" s="1"/>
    </row>
    <row r="48644" spans="15:15" x14ac:dyDescent="0.3">
      <c r="O48644" s="1"/>
    </row>
    <row r="48645" spans="15:15" x14ac:dyDescent="0.3">
      <c r="O48645" s="1"/>
    </row>
    <row r="48646" spans="15:15" x14ac:dyDescent="0.3">
      <c r="O48646" s="1"/>
    </row>
    <row r="48647" spans="15:15" x14ac:dyDescent="0.3">
      <c r="O48647" s="1"/>
    </row>
    <row r="48648" spans="15:15" x14ac:dyDescent="0.3">
      <c r="O48648" s="1"/>
    </row>
    <row r="48649" spans="15:15" x14ac:dyDescent="0.3">
      <c r="O48649" s="1"/>
    </row>
    <row r="48650" spans="15:15" x14ac:dyDescent="0.3">
      <c r="O48650" s="1"/>
    </row>
    <row r="48651" spans="15:15" x14ac:dyDescent="0.3">
      <c r="O48651" s="1"/>
    </row>
    <row r="48652" spans="15:15" x14ac:dyDescent="0.3">
      <c r="O48652" s="1"/>
    </row>
    <row r="48653" spans="15:15" x14ac:dyDescent="0.3">
      <c r="O48653" s="1"/>
    </row>
    <row r="48654" spans="15:15" x14ac:dyDescent="0.3">
      <c r="O48654" s="1"/>
    </row>
    <row r="48655" spans="15:15" x14ac:dyDescent="0.3">
      <c r="O48655" s="1"/>
    </row>
    <row r="48656" spans="15:15" x14ac:dyDescent="0.3">
      <c r="O48656" s="1"/>
    </row>
    <row r="48657" spans="15:15" x14ac:dyDescent="0.3">
      <c r="O48657" s="1"/>
    </row>
    <row r="48658" spans="15:15" x14ac:dyDescent="0.3">
      <c r="O48658" s="1"/>
    </row>
    <row r="48659" spans="15:15" x14ac:dyDescent="0.3">
      <c r="O48659" s="1"/>
    </row>
    <row r="48660" spans="15:15" x14ac:dyDescent="0.3">
      <c r="O48660" s="1"/>
    </row>
    <row r="48661" spans="15:15" x14ac:dyDescent="0.3">
      <c r="O48661" s="1"/>
    </row>
    <row r="48662" spans="15:15" x14ac:dyDescent="0.3">
      <c r="O48662" s="1"/>
    </row>
    <row r="48663" spans="15:15" x14ac:dyDescent="0.3">
      <c r="O48663" s="1"/>
    </row>
    <row r="48664" spans="15:15" x14ac:dyDescent="0.3">
      <c r="O48664" s="1"/>
    </row>
    <row r="48665" spans="15:15" x14ac:dyDescent="0.3">
      <c r="O48665" s="1"/>
    </row>
    <row r="48666" spans="15:15" x14ac:dyDescent="0.3">
      <c r="O48666" s="1"/>
    </row>
    <row r="48667" spans="15:15" x14ac:dyDescent="0.3">
      <c r="O48667" s="1"/>
    </row>
    <row r="48668" spans="15:15" x14ac:dyDescent="0.3">
      <c r="O48668" s="1"/>
    </row>
    <row r="48669" spans="15:15" x14ac:dyDescent="0.3">
      <c r="O48669" s="1"/>
    </row>
    <row r="48670" spans="15:15" x14ac:dyDescent="0.3">
      <c r="O48670" s="1"/>
    </row>
    <row r="48671" spans="15:15" x14ac:dyDescent="0.3">
      <c r="O48671" s="1"/>
    </row>
    <row r="48672" spans="15:15" x14ac:dyDescent="0.3">
      <c r="O48672" s="1"/>
    </row>
    <row r="48673" spans="15:15" x14ac:dyDescent="0.3">
      <c r="O48673" s="1"/>
    </row>
    <row r="48674" spans="15:15" x14ac:dyDescent="0.3">
      <c r="O48674" s="1"/>
    </row>
    <row r="48675" spans="15:15" x14ac:dyDescent="0.3">
      <c r="O48675" s="1"/>
    </row>
    <row r="48676" spans="15:15" x14ac:dyDescent="0.3">
      <c r="O48676" s="1"/>
    </row>
    <row r="48677" spans="15:15" x14ac:dyDescent="0.3">
      <c r="O48677" s="1"/>
    </row>
    <row r="48678" spans="15:15" x14ac:dyDescent="0.3">
      <c r="O48678" s="1"/>
    </row>
    <row r="48679" spans="15:15" x14ac:dyDescent="0.3">
      <c r="O48679" s="1"/>
    </row>
    <row r="48680" spans="15:15" x14ac:dyDescent="0.3">
      <c r="O48680" s="1"/>
    </row>
    <row r="48681" spans="15:15" x14ac:dyDescent="0.3">
      <c r="O48681" s="1"/>
    </row>
    <row r="48682" spans="15:15" x14ac:dyDescent="0.3">
      <c r="O48682" s="1"/>
    </row>
    <row r="48683" spans="15:15" x14ac:dyDescent="0.3">
      <c r="O48683" s="1"/>
    </row>
    <row r="48684" spans="15:15" x14ac:dyDescent="0.3">
      <c r="O48684" s="1"/>
    </row>
    <row r="48685" spans="15:15" x14ac:dyDescent="0.3">
      <c r="O48685" s="1"/>
    </row>
    <row r="48686" spans="15:15" x14ac:dyDescent="0.3">
      <c r="O48686" s="1"/>
    </row>
    <row r="48687" spans="15:15" x14ac:dyDescent="0.3">
      <c r="O48687" s="1"/>
    </row>
    <row r="48688" spans="15:15" x14ac:dyDescent="0.3">
      <c r="O48688" s="1"/>
    </row>
    <row r="48689" spans="15:15" x14ac:dyDescent="0.3">
      <c r="O48689" s="1"/>
    </row>
    <row r="48690" spans="15:15" x14ac:dyDescent="0.3">
      <c r="O48690" s="1"/>
    </row>
    <row r="48691" spans="15:15" x14ac:dyDescent="0.3">
      <c r="O48691" s="1"/>
    </row>
    <row r="48692" spans="15:15" x14ac:dyDescent="0.3">
      <c r="O48692" s="1"/>
    </row>
    <row r="48693" spans="15:15" x14ac:dyDescent="0.3">
      <c r="O48693" s="1"/>
    </row>
    <row r="48694" spans="15:15" x14ac:dyDescent="0.3">
      <c r="O48694" s="1"/>
    </row>
    <row r="48695" spans="15:15" x14ac:dyDescent="0.3">
      <c r="O48695" s="1"/>
    </row>
    <row r="48696" spans="15:15" x14ac:dyDescent="0.3">
      <c r="O48696" s="1"/>
    </row>
    <row r="48697" spans="15:15" x14ac:dyDescent="0.3">
      <c r="O48697" s="1"/>
    </row>
    <row r="48698" spans="15:15" x14ac:dyDescent="0.3">
      <c r="O48698" s="1"/>
    </row>
    <row r="48699" spans="15:15" x14ac:dyDescent="0.3">
      <c r="O48699" s="1"/>
    </row>
    <row r="48700" spans="15:15" x14ac:dyDescent="0.3">
      <c r="O48700" s="1"/>
    </row>
    <row r="48701" spans="15:15" x14ac:dyDescent="0.3">
      <c r="O48701" s="1"/>
    </row>
    <row r="48702" spans="15:15" x14ac:dyDescent="0.3">
      <c r="O48702" s="1"/>
    </row>
    <row r="48703" spans="15:15" x14ac:dyDescent="0.3">
      <c r="O48703" s="1"/>
    </row>
    <row r="48704" spans="15:15" x14ac:dyDescent="0.3">
      <c r="O48704" s="1"/>
    </row>
    <row r="48705" spans="15:15" x14ac:dyDescent="0.3">
      <c r="O48705" s="1"/>
    </row>
    <row r="48706" spans="15:15" x14ac:dyDescent="0.3">
      <c r="O48706" s="1"/>
    </row>
    <row r="48707" spans="15:15" x14ac:dyDescent="0.3">
      <c r="O48707" s="1"/>
    </row>
    <row r="48708" spans="15:15" x14ac:dyDescent="0.3">
      <c r="O48708" s="1"/>
    </row>
    <row r="48709" spans="15:15" x14ac:dyDescent="0.3">
      <c r="O48709" s="1"/>
    </row>
    <row r="48710" spans="15:15" x14ac:dyDescent="0.3">
      <c r="O48710" s="1"/>
    </row>
    <row r="48711" spans="15:15" x14ac:dyDescent="0.3">
      <c r="O48711" s="1"/>
    </row>
    <row r="48712" spans="15:15" x14ac:dyDescent="0.3">
      <c r="O48712" s="1"/>
    </row>
    <row r="48713" spans="15:15" x14ac:dyDescent="0.3">
      <c r="O48713" s="1"/>
    </row>
    <row r="48714" spans="15:15" x14ac:dyDescent="0.3">
      <c r="O48714" s="1"/>
    </row>
    <row r="48715" spans="15:15" x14ac:dyDescent="0.3">
      <c r="O48715" s="1"/>
    </row>
    <row r="48716" spans="15:15" x14ac:dyDescent="0.3">
      <c r="O48716" s="1"/>
    </row>
    <row r="48717" spans="15:15" x14ac:dyDescent="0.3">
      <c r="O48717" s="1"/>
    </row>
    <row r="48718" spans="15:15" x14ac:dyDescent="0.3">
      <c r="O48718" s="1"/>
    </row>
    <row r="48719" spans="15:15" x14ac:dyDescent="0.3">
      <c r="O48719" s="1"/>
    </row>
    <row r="48720" spans="15:15" x14ac:dyDescent="0.3">
      <c r="O48720" s="1"/>
    </row>
    <row r="48721" spans="15:15" x14ac:dyDescent="0.3">
      <c r="O48721" s="1"/>
    </row>
    <row r="48722" spans="15:15" x14ac:dyDescent="0.3">
      <c r="O48722" s="1"/>
    </row>
    <row r="48723" spans="15:15" x14ac:dyDescent="0.3">
      <c r="O48723" s="1"/>
    </row>
    <row r="48724" spans="15:15" x14ac:dyDescent="0.3">
      <c r="O48724" s="1"/>
    </row>
    <row r="48725" spans="15:15" x14ac:dyDescent="0.3">
      <c r="O48725" s="1"/>
    </row>
    <row r="48726" spans="15:15" x14ac:dyDescent="0.3">
      <c r="O48726" s="1"/>
    </row>
    <row r="48727" spans="15:15" x14ac:dyDescent="0.3">
      <c r="O48727" s="1"/>
    </row>
    <row r="48728" spans="15:15" x14ac:dyDescent="0.3">
      <c r="O48728" s="1"/>
    </row>
    <row r="48729" spans="15:15" x14ac:dyDescent="0.3">
      <c r="O48729" s="1"/>
    </row>
    <row r="48730" spans="15:15" x14ac:dyDescent="0.3">
      <c r="O48730" s="1"/>
    </row>
    <row r="48731" spans="15:15" x14ac:dyDescent="0.3">
      <c r="O48731" s="1"/>
    </row>
    <row r="48732" spans="15:15" x14ac:dyDescent="0.3">
      <c r="O48732" s="1"/>
    </row>
    <row r="48733" spans="15:15" x14ac:dyDescent="0.3">
      <c r="O48733" s="1"/>
    </row>
    <row r="48734" spans="15:15" x14ac:dyDescent="0.3">
      <c r="O48734" s="1"/>
    </row>
    <row r="48735" spans="15:15" x14ac:dyDescent="0.3">
      <c r="O48735" s="1"/>
    </row>
    <row r="48736" spans="15:15" x14ac:dyDescent="0.3">
      <c r="O48736" s="1"/>
    </row>
    <row r="48737" spans="15:15" x14ac:dyDescent="0.3">
      <c r="O48737" s="1"/>
    </row>
    <row r="48738" spans="15:15" x14ac:dyDescent="0.3">
      <c r="O48738" s="1"/>
    </row>
    <row r="48739" spans="15:15" x14ac:dyDescent="0.3">
      <c r="O48739" s="1"/>
    </row>
    <row r="48740" spans="15:15" x14ac:dyDescent="0.3">
      <c r="O48740" s="1"/>
    </row>
    <row r="48741" spans="15:15" x14ac:dyDescent="0.3">
      <c r="O48741" s="1"/>
    </row>
    <row r="48742" spans="15:15" x14ac:dyDescent="0.3">
      <c r="O48742" s="1"/>
    </row>
    <row r="48743" spans="15:15" x14ac:dyDescent="0.3">
      <c r="O48743" s="1"/>
    </row>
    <row r="48744" spans="15:15" x14ac:dyDescent="0.3">
      <c r="O48744" s="1"/>
    </row>
    <row r="48745" spans="15:15" x14ac:dyDescent="0.3">
      <c r="O48745" s="1"/>
    </row>
    <row r="48746" spans="15:15" x14ac:dyDescent="0.3">
      <c r="O48746" s="1"/>
    </row>
    <row r="48747" spans="15:15" x14ac:dyDescent="0.3">
      <c r="O48747" s="1"/>
    </row>
    <row r="48748" spans="15:15" x14ac:dyDescent="0.3">
      <c r="O48748" s="1"/>
    </row>
    <row r="48749" spans="15:15" x14ac:dyDescent="0.3">
      <c r="O48749" s="1"/>
    </row>
    <row r="48750" spans="15:15" x14ac:dyDescent="0.3">
      <c r="O48750" s="1"/>
    </row>
    <row r="48751" spans="15:15" x14ac:dyDescent="0.3">
      <c r="O48751" s="1"/>
    </row>
    <row r="48752" spans="15:15" x14ac:dyDescent="0.3">
      <c r="O48752" s="1"/>
    </row>
    <row r="48753" spans="15:15" x14ac:dyDescent="0.3">
      <c r="O48753" s="1"/>
    </row>
    <row r="48754" spans="15:15" x14ac:dyDescent="0.3">
      <c r="O48754" s="1"/>
    </row>
    <row r="48755" spans="15:15" x14ac:dyDescent="0.3">
      <c r="O48755" s="1"/>
    </row>
    <row r="48756" spans="15:15" x14ac:dyDescent="0.3">
      <c r="O48756" s="1"/>
    </row>
    <row r="48757" spans="15:15" x14ac:dyDescent="0.3">
      <c r="O48757" s="1"/>
    </row>
    <row r="48758" spans="15:15" x14ac:dyDescent="0.3">
      <c r="O48758" s="1"/>
    </row>
    <row r="48759" spans="15:15" x14ac:dyDescent="0.3">
      <c r="O48759" s="1"/>
    </row>
    <row r="48760" spans="15:15" x14ac:dyDescent="0.3">
      <c r="O48760" s="1"/>
    </row>
    <row r="48761" spans="15:15" x14ac:dyDescent="0.3">
      <c r="O48761" s="1"/>
    </row>
    <row r="48762" spans="15:15" x14ac:dyDescent="0.3">
      <c r="O48762" s="1"/>
    </row>
    <row r="48763" spans="15:15" x14ac:dyDescent="0.3">
      <c r="O48763" s="1"/>
    </row>
    <row r="48764" spans="15:15" x14ac:dyDescent="0.3">
      <c r="O48764" s="1"/>
    </row>
    <row r="48765" spans="15:15" x14ac:dyDescent="0.3">
      <c r="O48765" s="1"/>
    </row>
    <row r="48766" spans="15:15" x14ac:dyDescent="0.3">
      <c r="O48766" s="1"/>
    </row>
    <row r="48767" spans="15:15" x14ac:dyDescent="0.3">
      <c r="O48767" s="1"/>
    </row>
    <row r="48768" spans="15:15" x14ac:dyDescent="0.3">
      <c r="O48768" s="1"/>
    </row>
    <row r="48769" spans="15:15" x14ac:dyDescent="0.3">
      <c r="O48769" s="1"/>
    </row>
    <row r="48770" spans="15:15" x14ac:dyDescent="0.3">
      <c r="O48770" s="1"/>
    </row>
    <row r="48771" spans="15:15" x14ac:dyDescent="0.3">
      <c r="O48771" s="1"/>
    </row>
    <row r="48772" spans="15:15" x14ac:dyDescent="0.3">
      <c r="O48772" s="1"/>
    </row>
    <row r="48773" spans="15:15" x14ac:dyDescent="0.3">
      <c r="O48773" s="1"/>
    </row>
    <row r="48774" spans="15:15" x14ac:dyDescent="0.3">
      <c r="O48774" s="1"/>
    </row>
    <row r="48775" spans="15:15" x14ac:dyDescent="0.3">
      <c r="O48775" s="1"/>
    </row>
    <row r="48776" spans="15:15" x14ac:dyDescent="0.3">
      <c r="O48776" s="1"/>
    </row>
    <row r="48777" spans="15:15" x14ac:dyDescent="0.3">
      <c r="O48777" s="1"/>
    </row>
    <row r="48778" spans="15:15" x14ac:dyDescent="0.3">
      <c r="O48778" s="1"/>
    </row>
    <row r="48779" spans="15:15" x14ac:dyDescent="0.3">
      <c r="O48779" s="1"/>
    </row>
    <row r="48780" spans="15:15" x14ac:dyDescent="0.3">
      <c r="O48780" s="1"/>
    </row>
    <row r="48781" spans="15:15" x14ac:dyDescent="0.3">
      <c r="O48781" s="1"/>
    </row>
    <row r="48782" spans="15:15" x14ac:dyDescent="0.3">
      <c r="O48782" s="1"/>
    </row>
    <row r="48783" spans="15:15" x14ac:dyDescent="0.3">
      <c r="O48783" s="1"/>
    </row>
    <row r="48784" spans="15:15" x14ac:dyDescent="0.3">
      <c r="O48784" s="1"/>
    </row>
    <row r="48785" spans="15:15" x14ac:dyDescent="0.3">
      <c r="O48785" s="1"/>
    </row>
    <row r="48786" spans="15:15" x14ac:dyDescent="0.3">
      <c r="O48786" s="1"/>
    </row>
    <row r="48787" spans="15:15" x14ac:dyDescent="0.3">
      <c r="O48787" s="1"/>
    </row>
    <row r="48788" spans="15:15" x14ac:dyDescent="0.3">
      <c r="O48788" s="1"/>
    </row>
    <row r="48789" spans="15:15" x14ac:dyDescent="0.3">
      <c r="O48789" s="1"/>
    </row>
    <row r="48790" spans="15:15" x14ac:dyDescent="0.3">
      <c r="O48790" s="1"/>
    </row>
    <row r="48791" spans="15:15" x14ac:dyDescent="0.3">
      <c r="O48791" s="1"/>
    </row>
    <row r="48792" spans="15:15" x14ac:dyDescent="0.3">
      <c r="O48792" s="1"/>
    </row>
    <row r="48793" spans="15:15" x14ac:dyDescent="0.3">
      <c r="O48793" s="1"/>
    </row>
    <row r="48794" spans="15:15" x14ac:dyDescent="0.3">
      <c r="O48794" s="1"/>
    </row>
    <row r="48795" spans="15:15" x14ac:dyDescent="0.3">
      <c r="O48795" s="1"/>
    </row>
    <row r="48796" spans="15:15" x14ac:dyDescent="0.3">
      <c r="O48796" s="1"/>
    </row>
    <row r="48797" spans="15:15" x14ac:dyDescent="0.3">
      <c r="O48797" s="1"/>
    </row>
    <row r="48798" spans="15:15" x14ac:dyDescent="0.3">
      <c r="O48798" s="1"/>
    </row>
    <row r="48799" spans="15:15" x14ac:dyDescent="0.3">
      <c r="O48799" s="1"/>
    </row>
    <row r="48800" spans="15:15" x14ac:dyDescent="0.3">
      <c r="O48800" s="1"/>
    </row>
    <row r="48801" spans="15:15" x14ac:dyDescent="0.3">
      <c r="O48801" s="1"/>
    </row>
    <row r="48802" spans="15:15" x14ac:dyDescent="0.3">
      <c r="O48802" s="1"/>
    </row>
    <row r="48803" spans="15:15" x14ac:dyDescent="0.3">
      <c r="O48803" s="1"/>
    </row>
    <row r="48804" spans="15:15" x14ac:dyDescent="0.3">
      <c r="O48804" s="1"/>
    </row>
    <row r="48805" spans="15:15" x14ac:dyDescent="0.3">
      <c r="O48805" s="1"/>
    </row>
    <row r="48806" spans="15:15" x14ac:dyDescent="0.3">
      <c r="O48806" s="1"/>
    </row>
    <row r="48807" spans="15:15" x14ac:dyDescent="0.3">
      <c r="O48807" s="1"/>
    </row>
    <row r="48808" spans="15:15" x14ac:dyDescent="0.3">
      <c r="O48808" s="1"/>
    </row>
    <row r="48809" spans="15:15" x14ac:dyDescent="0.3">
      <c r="O48809" s="1"/>
    </row>
    <row r="48810" spans="15:15" x14ac:dyDescent="0.3">
      <c r="O48810" s="1"/>
    </row>
    <row r="48811" spans="15:15" x14ac:dyDescent="0.3">
      <c r="O48811" s="1"/>
    </row>
    <row r="48812" spans="15:15" x14ac:dyDescent="0.3">
      <c r="O48812" s="1"/>
    </row>
    <row r="48813" spans="15:15" x14ac:dyDescent="0.3">
      <c r="O48813" s="1"/>
    </row>
    <row r="48814" spans="15:15" x14ac:dyDescent="0.3">
      <c r="O48814" s="1"/>
    </row>
    <row r="48815" spans="15:15" x14ac:dyDescent="0.3">
      <c r="O48815" s="1"/>
    </row>
    <row r="48816" spans="15:15" x14ac:dyDescent="0.3">
      <c r="O48816" s="1"/>
    </row>
    <row r="48817" spans="15:15" x14ac:dyDescent="0.3">
      <c r="O48817" s="1"/>
    </row>
    <row r="48818" spans="15:15" x14ac:dyDescent="0.3">
      <c r="O48818" s="1"/>
    </row>
    <row r="48819" spans="15:15" x14ac:dyDescent="0.3">
      <c r="O48819" s="1"/>
    </row>
    <row r="48820" spans="15:15" x14ac:dyDescent="0.3">
      <c r="O48820" s="1"/>
    </row>
    <row r="48821" spans="15:15" x14ac:dyDescent="0.3">
      <c r="O48821" s="1"/>
    </row>
    <row r="48822" spans="15:15" x14ac:dyDescent="0.3">
      <c r="O48822" s="1"/>
    </row>
    <row r="48823" spans="15:15" x14ac:dyDescent="0.3">
      <c r="O48823" s="1"/>
    </row>
    <row r="48824" spans="15:15" x14ac:dyDescent="0.3">
      <c r="O48824" s="1"/>
    </row>
    <row r="48825" spans="15:15" x14ac:dyDescent="0.3">
      <c r="O48825" s="1"/>
    </row>
    <row r="48826" spans="15:15" x14ac:dyDescent="0.3">
      <c r="O48826" s="1"/>
    </row>
    <row r="48827" spans="15:15" x14ac:dyDescent="0.3">
      <c r="O48827" s="1"/>
    </row>
    <row r="48828" spans="15:15" x14ac:dyDescent="0.3">
      <c r="O48828" s="1"/>
    </row>
    <row r="48829" spans="15:15" x14ac:dyDescent="0.3">
      <c r="O48829" s="1"/>
    </row>
    <row r="48830" spans="15:15" x14ac:dyDescent="0.3">
      <c r="O48830" s="1"/>
    </row>
    <row r="48831" spans="15:15" x14ac:dyDescent="0.3">
      <c r="O48831" s="1"/>
    </row>
    <row r="48832" spans="15:15" x14ac:dyDescent="0.3">
      <c r="O48832" s="1"/>
    </row>
    <row r="48833" spans="15:15" x14ac:dyDescent="0.3">
      <c r="O48833" s="1"/>
    </row>
    <row r="48834" spans="15:15" x14ac:dyDescent="0.3">
      <c r="O48834" s="1"/>
    </row>
    <row r="48835" spans="15:15" x14ac:dyDescent="0.3">
      <c r="O48835" s="1"/>
    </row>
    <row r="48836" spans="15:15" x14ac:dyDescent="0.3">
      <c r="O48836" s="1"/>
    </row>
    <row r="48837" spans="15:15" x14ac:dyDescent="0.3">
      <c r="O48837" s="1"/>
    </row>
    <row r="48838" spans="15:15" x14ac:dyDescent="0.3">
      <c r="O48838" s="1"/>
    </row>
    <row r="48839" spans="15:15" x14ac:dyDescent="0.3">
      <c r="O48839" s="1"/>
    </row>
    <row r="48840" spans="15:15" x14ac:dyDescent="0.3">
      <c r="O48840" s="1"/>
    </row>
    <row r="48841" spans="15:15" x14ac:dyDescent="0.3">
      <c r="O48841" s="1"/>
    </row>
    <row r="48842" spans="15:15" x14ac:dyDescent="0.3">
      <c r="O48842" s="1"/>
    </row>
    <row r="48843" spans="15:15" x14ac:dyDescent="0.3">
      <c r="O48843" s="1"/>
    </row>
    <row r="48844" spans="15:15" x14ac:dyDescent="0.3">
      <c r="O48844" s="1"/>
    </row>
    <row r="48845" spans="15:15" x14ac:dyDescent="0.3">
      <c r="O48845" s="1"/>
    </row>
    <row r="48846" spans="15:15" x14ac:dyDescent="0.3">
      <c r="O48846" s="1"/>
    </row>
    <row r="48847" spans="15:15" x14ac:dyDescent="0.3">
      <c r="O48847" s="1"/>
    </row>
    <row r="48848" spans="15:15" x14ac:dyDescent="0.3">
      <c r="O48848" s="1"/>
    </row>
    <row r="48849" spans="15:15" x14ac:dyDescent="0.3">
      <c r="O48849" s="1"/>
    </row>
    <row r="48850" spans="15:15" x14ac:dyDescent="0.3">
      <c r="O48850" s="1"/>
    </row>
    <row r="48851" spans="15:15" x14ac:dyDescent="0.3">
      <c r="O48851" s="1"/>
    </row>
    <row r="48852" spans="15:15" x14ac:dyDescent="0.3">
      <c r="O48852" s="1"/>
    </row>
    <row r="48853" spans="15:15" x14ac:dyDescent="0.3">
      <c r="O48853" s="1"/>
    </row>
    <row r="48854" spans="15:15" x14ac:dyDescent="0.3">
      <c r="O48854" s="1"/>
    </row>
    <row r="48855" spans="15:15" x14ac:dyDescent="0.3">
      <c r="O48855" s="1"/>
    </row>
    <row r="48856" spans="15:15" x14ac:dyDescent="0.3">
      <c r="O48856" s="1"/>
    </row>
    <row r="48857" spans="15:15" x14ac:dyDescent="0.3">
      <c r="O48857" s="1"/>
    </row>
    <row r="48858" spans="15:15" x14ac:dyDescent="0.3">
      <c r="O48858" s="1"/>
    </row>
    <row r="48859" spans="15:15" x14ac:dyDescent="0.3">
      <c r="O48859" s="1"/>
    </row>
    <row r="48860" spans="15:15" x14ac:dyDescent="0.3">
      <c r="O48860" s="1"/>
    </row>
    <row r="48861" spans="15:15" x14ac:dyDescent="0.3">
      <c r="O48861" s="1"/>
    </row>
    <row r="48862" spans="15:15" x14ac:dyDescent="0.3">
      <c r="O48862" s="1"/>
    </row>
    <row r="48863" spans="15:15" x14ac:dyDescent="0.3">
      <c r="O48863" s="1"/>
    </row>
    <row r="48864" spans="15:15" x14ac:dyDescent="0.3">
      <c r="O48864" s="1"/>
    </row>
    <row r="48865" spans="15:15" x14ac:dyDescent="0.3">
      <c r="O48865" s="1"/>
    </row>
    <row r="48866" spans="15:15" x14ac:dyDescent="0.3">
      <c r="O48866" s="1"/>
    </row>
    <row r="48867" spans="15:15" x14ac:dyDescent="0.3">
      <c r="O48867" s="1"/>
    </row>
    <row r="48868" spans="15:15" x14ac:dyDescent="0.3">
      <c r="O48868" s="1"/>
    </row>
    <row r="48869" spans="15:15" x14ac:dyDescent="0.3">
      <c r="O48869" s="1"/>
    </row>
    <row r="48870" spans="15:15" x14ac:dyDescent="0.3">
      <c r="O48870" s="1"/>
    </row>
    <row r="48871" spans="15:15" x14ac:dyDescent="0.3">
      <c r="O48871" s="1"/>
    </row>
    <row r="48872" spans="15:15" x14ac:dyDescent="0.3">
      <c r="O48872" s="1"/>
    </row>
    <row r="48873" spans="15:15" x14ac:dyDescent="0.3">
      <c r="O48873" s="1"/>
    </row>
    <row r="48874" spans="15:15" x14ac:dyDescent="0.3">
      <c r="O48874" s="1"/>
    </row>
    <row r="48875" spans="15:15" x14ac:dyDescent="0.3">
      <c r="O48875" s="1"/>
    </row>
    <row r="48876" spans="15:15" x14ac:dyDescent="0.3">
      <c r="O48876" s="1"/>
    </row>
    <row r="48877" spans="15:15" x14ac:dyDescent="0.3">
      <c r="O48877" s="1"/>
    </row>
    <row r="48878" spans="15:15" x14ac:dyDescent="0.3">
      <c r="O48878" s="1"/>
    </row>
    <row r="48879" spans="15:15" x14ac:dyDescent="0.3">
      <c r="O48879" s="1"/>
    </row>
    <row r="48880" spans="15:15" x14ac:dyDescent="0.3">
      <c r="O48880" s="1"/>
    </row>
    <row r="48881" spans="15:15" x14ac:dyDescent="0.3">
      <c r="O48881" s="1"/>
    </row>
    <row r="48882" spans="15:15" x14ac:dyDescent="0.3">
      <c r="O48882" s="1"/>
    </row>
    <row r="48883" spans="15:15" x14ac:dyDescent="0.3">
      <c r="O48883" s="1"/>
    </row>
    <row r="48884" spans="15:15" x14ac:dyDescent="0.3">
      <c r="O48884" s="1"/>
    </row>
    <row r="48885" spans="15:15" x14ac:dyDescent="0.3">
      <c r="O48885" s="1"/>
    </row>
    <row r="48886" spans="15:15" x14ac:dyDescent="0.3">
      <c r="O48886" s="1"/>
    </row>
    <row r="48887" spans="15:15" x14ac:dyDescent="0.3">
      <c r="O48887" s="1"/>
    </row>
    <row r="48888" spans="15:15" x14ac:dyDescent="0.3">
      <c r="O48888" s="1"/>
    </row>
    <row r="48889" spans="15:15" x14ac:dyDescent="0.3">
      <c r="O48889" s="1"/>
    </row>
    <row r="48890" spans="15:15" x14ac:dyDescent="0.3">
      <c r="O48890" s="1"/>
    </row>
    <row r="48891" spans="15:15" x14ac:dyDescent="0.3">
      <c r="O48891" s="1"/>
    </row>
    <row r="48892" spans="15:15" x14ac:dyDescent="0.3">
      <c r="O48892" s="1"/>
    </row>
    <row r="48893" spans="15:15" x14ac:dyDescent="0.3">
      <c r="O48893" s="1"/>
    </row>
    <row r="48894" spans="15:15" x14ac:dyDescent="0.3">
      <c r="O48894" s="1"/>
    </row>
    <row r="48895" spans="15:15" x14ac:dyDescent="0.3">
      <c r="O48895" s="1"/>
    </row>
    <row r="48896" spans="15:15" x14ac:dyDescent="0.3">
      <c r="O48896" s="1"/>
    </row>
    <row r="48897" spans="15:15" x14ac:dyDescent="0.3">
      <c r="O48897" s="1"/>
    </row>
    <row r="48898" spans="15:15" x14ac:dyDescent="0.3">
      <c r="O48898" s="1"/>
    </row>
    <row r="48899" spans="15:15" x14ac:dyDescent="0.3">
      <c r="O48899" s="1"/>
    </row>
    <row r="48900" spans="15:15" x14ac:dyDescent="0.3">
      <c r="O48900" s="1"/>
    </row>
    <row r="48901" spans="15:15" x14ac:dyDescent="0.3">
      <c r="O48901" s="1"/>
    </row>
    <row r="48902" spans="15:15" x14ac:dyDescent="0.3">
      <c r="O48902" s="1"/>
    </row>
    <row r="48903" spans="15:15" x14ac:dyDescent="0.3">
      <c r="O48903" s="1"/>
    </row>
    <row r="48904" spans="15:15" x14ac:dyDescent="0.3">
      <c r="O48904" s="1"/>
    </row>
    <row r="48905" spans="15:15" x14ac:dyDescent="0.3">
      <c r="O48905" s="1"/>
    </row>
    <row r="48906" spans="15:15" x14ac:dyDescent="0.3">
      <c r="O48906" s="1"/>
    </row>
    <row r="48907" spans="15:15" x14ac:dyDescent="0.3">
      <c r="O48907" s="1"/>
    </row>
    <row r="48908" spans="15:15" x14ac:dyDescent="0.3">
      <c r="O48908" s="1"/>
    </row>
    <row r="48909" spans="15:15" x14ac:dyDescent="0.3">
      <c r="O48909" s="1"/>
    </row>
    <row r="48910" spans="15:15" x14ac:dyDescent="0.3">
      <c r="O48910" s="1"/>
    </row>
    <row r="48911" spans="15:15" x14ac:dyDescent="0.3">
      <c r="O48911" s="1"/>
    </row>
    <row r="48912" spans="15:15" x14ac:dyDescent="0.3">
      <c r="O48912" s="1"/>
    </row>
    <row r="48913" spans="15:15" x14ac:dyDescent="0.3">
      <c r="O48913" s="1"/>
    </row>
    <row r="48914" spans="15:15" x14ac:dyDescent="0.3">
      <c r="O48914" s="1"/>
    </row>
    <row r="48915" spans="15:15" x14ac:dyDescent="0.3">
      <c r="O48915" s="1"/>
    </row>
    <row r="48916" spans="15:15" x14ac:dyDescent="0.3">
      <c r="O48916" s="1"/>
    </row>
    <row r="48917" spans="15:15" x14ac:dyDescent="0.3">
      <c r="O48917" s="1"/>
    </row>
    <row r="48918" spans="15:15" x14ac:dyDescent="0.3">
      <c r="O48918" s="1"/>
    </row>
    <row r="48919" spans="15:15" x14ac:dyDescent="0.3">
      <c r="O48919" s="1"/>
    </row>
    <row r="48920" spans="15:15" x14ac:dyDescent="0.3">
      <c r="O48920" s="1"/>
    </row>
    <row r="48921" spans="15:15" x14ac:dyDescent="0.3">
      <c r="O48921" s="1"/>
    </row>
    <row r="48922" spans="15:15" x14ac:dyDescent="0.3">
      <c r="O48922" s="1"/>
    </row>
    <row r="48923" spans="15:15" x14ac:dyDescent="0.3">
      <c r="O48923" s="1"/>
    </row>
    <row r="48924" spans="15:15" x14ac:dyDescent="0.3">
      <c r="O48924" s="1"/>
    </row>
    <row r="48925" spans="15:15" x14ac:dyDescent="0.3">
      <c r="O48925" s="1"/>
    </row>
    <row r="48926" spans="15:15" x14ac:dyDescent="0.3">
      <c r="O48926" s="1"/>
    </row>
    <row r="48927" spans="15:15" x14ac:dyDescent="0.3">
      <c r="O48927" s="1"/>
    </row>
    <row r="48928" spans="15:15" x14ac:dyDescent="0.3">
      <c r="O48928" s="1"/>
    </row>
    <row r="48929" spans="15:15" x14ac:dyDescent="0.3">
      <c r="O48929" s="1"/>
    </row>
    <row r="48930" spans="15:15" x14ac:dyDescent="0.3">
      <c r="O48930" s="1"/>
    </row>
    <row r="48931" spans="15:15" x14ac:dyDescent="0.3">
      <c r="O48931" s="1"/>
    </row>
    <row r="48932" spans="15:15" x14ac:dyDescent="0.3">
      <c r="O48932" s="1"/>
    </row>
    <row r="48933" spans="15:15" x14ac:dyDescent="0.3">
      <c r="O48933" s="1"/>
    </row>
    <row r="48934" spans="15:15" x14ac:dyDescent="0.3">
      <c r="O48934" s="1"/>
    </row>
    <row r="48935" spans="15:15" x14ac:dyDescent="0.3">
      <c r="O48935" s="1"/>
    </row>
    <row r="48936" spans="15:15" x14ac:dyDescent="0.3">
      <c r="O48936" s="1"/>
    </row>
    <row r="48937" spans="15:15" x14ac:dyDescent="0.3">
      <c r="O48937" s="1"/>
    </row>
    <row r="48938" spans="15:15" x14ac:dyDescent="0.3">
      <c r="O48938" s="1"/>
    </row>
    <row r="48939" spans="15:15" x14ac:dyDescent="0.3">
      <c r="O48939" s="1"/>
    </row>
    <row r="48940" spans="15:15" x14ac:dyDescent="0.3">
      <c r="O48940" s="1"/>
    </row>
    <row r="48941" spans="15:15" x14ac:dyDescent="0.3">
      <c r="O48941" s="1"/>
    </row>
    <row r="48942" spans="15:15" x14ac:dyDescent="0.3">
      <c r="O48942" s="1"/>
    </row>
    <row r="48943" spans="15:15" x14ac:dyDescent="0.3">
      <c r="O48943" s="1"/>
    </row>
    <row r="48944" spans="15:15" x14ac:dyDescent="0.3">
      <c r="O48944" s="1"/>
    </row>
    <row r="48945" spans="15:15" x14ac:dyDescent="0.3">
      <c r="O48945" s="1"/>
    </row>
    <row r="48946" spans="15:15" x14ac:dyDescent="0.3">
      <c r="O48946" s="1"/>
    </row>
    <row r="48947" spans="15:15" x14ac:dyDescent="0.3">
      <c r="O48947" s="1"/>
    </row>
    <row r="48948" spans="15:15" x14ac:dyDescent="0.3">
      <c r="O48948" s="1"/>
    </row>
    <row r="48949" spans="15:15" x14ac:dyDescent="0.3">
      <c r="O48949" s="1"/>
    </row>
    <row r="48950" spans="15:15" x14ac:dyDescent="0.3">
      <c r="O48950" s="1"/>
    </row>
    <row r="48951" spans="15:15" x14ac:dyDescent="0.3">
      <c r="O48951" s="1"/>
    </row>
    <row r="48952" spans="15:15" x14ac:dyDescent="0.3">
      <c r="O48952" s="1"/>
    </row>
    <row r="48953" spans="15:15" x14ac:dyDescent="0.3">
      <c r="O48953" s="1"/>
    </row>
    <row r="48954" spans="15:15" x14ac:dyDescent="0.3">
      <c r="O48954" s="1"/>
    </row>
    <row r="48955" spans="15:15" x14ac:dyDescent="0.3">
      <c r="O48955" s="1"/>
    </row>
    <row r="48956" spans="15:15" x14ac:dyDescent="0.3">
      <c r="O48956" s="1"/>
    </row>
    <row r="48957" spans="15:15" x14ac:dyDescent="0.3">
      <c r="O48957" s="1"/>
    </row>
    <row r="48958" spans="15:15" x14ac:dyDescent="0.3">
      <c r="O48958" s="1"/>
    </row>
    <row r="48959" spans="15:15" x14ac:dyDescent="0.3">
      <c r="O48959" s="1"/>
    </row>
    <row r="48960" spans="15:15" x14ac:dyDescent="0.3">
      <c r="O48960" s="1"/>
    </row>
    <row r="48961" spans="15:15" x14ac:dyDescent="0.3">
      <c r="O48961" s="1"/>
    </row>
    <row r="48962" spans="15:15" x14ac:dyDescent="0.3">
      <c r="O48962" s="1"/>
    </row>
    <row r="48963" spans="15:15" x14ac:dyDescent="0.3">
      <c r="O48963" s="1"/>
    </row>
    <row r="48964" spans="15:15" x14ac:dyDescent="0.3">
      <c r="O48964" s="1"/>
    </row>
    <row r="48965" spans="15:15" x14ac:dyDescent="0.3">
      <c r="O48965" s="1"/>
    </row>
    <row r="48966" spans="15:15" x14ac:dyDescent="0.3">
      <c r="O48966" s="1"/>
    </row>
    <row r="48967" spans="15:15" x14ac:dyDescent="0.3">
      <c r="O48967" s="1"/>
    </row>
    <row r="48968" spans="15:15" x14ac:dyDescent="0.3">
      <c r="O48968" s="1"/>
    </row>
    <row r="48969" spans="15:15" x14ac:dyDescent="0.3">
      <c r="O48969" s="1"/>
    </row>
    <row r="48970" spans="15:15" x14ac:dyDescent="0.3">
      <c r="O48970" s="1"/>
    </row>
    <row r="48971" spans="15:15" x14ac:dyDescent="0.3">
      <c r="O48971" s="1"/>
    </row>
    <row r="48972" spans="15:15" x14ac:dyDescent="0.3">
      <c r="O48972" s="1"/>
    </row>
    <row r="48973" spans="15:15" x14ac:dyDescent="0.3">
      <c r="O48973" s="1"/>
    </row>
    <row r="48974" spans="15:15" x14ac:dyDescent="0.3">
      <c r="O48974" s="1"/>
    </row>
    <row r="48975" spans="15:15" x14ac:dyDescent="0.3">
      <c r="O48975" s="1"/>
    </row>
    <row r="48976" spans="15:15" x14ac:dyDescent="0.3">
      <c r="O48976" s="1"/>
    </row>
    <row r="48977" spans="15:15" x14ac:dyDescent="0.3">
      <c r="O48977" s="1"/>
    </row>
    <row r="48978" spans="15:15" x14ac:dyDescent="0.3">
      <c r="O48978" s="1"/>
    </row>
    <row r="48979" spans="15:15" x14ac:dyDescent="0.3">
      <c r="O48979" s="1"/>
    </row>
    <row r="48980" spans="15:15" x14ac:dyDescent="0.3">
      <c r="O48980" s="1"/>
    </row>
    <row r="48981" spans="15:15" x14ac:dyDescent="0.3">
      <c r="O48981" s="1"/>
    </row>
    <row r="48982" spans="15:15" x14ac:dyDescent="0.3">
      <c r="O48982" s="1"/>
    </row>
    <row r="48983" spans="15:15" x14ac:dyDescent="0.3">
      <c r="O48983" s="1"/>
    </row>
    <row r="48984" spans="15:15" x14ac:dyDescent="0.3">
      <c r="O48984" s="1"/>
    </row>
    <row r="48985" spans="15:15" x14ac:dyDescent="0.3">
      <c r="O48985" s="1"/>
    </row>
    <row r="48986" spans="15:15" x14ac:dyDescent="0.3">
      <c r="O48986" s="1"/>
    </row>
    <row r="48987" spans="15:15" x14ac:dyDescent="0.3">
      <c r="O48987" s="1"/>
    </row>
    <row r="48988" spans="15:15" x14ac:dyDescent="0.3">
      <c r="O48988" s="1"/>
    </row>
    <row r="48989" spans="15:15" x14ac:dyDescent="0.3">
      <c r="O48989" s="1"/>
    </row>
    <row r="48990" spans="15:15" x14ac:dyDescent="0.3">
      <c r="O48990" s="1"/>
    </row>
    <row r="48991" spans="15:15" x14ac:dyDescent="0.3">
      <c r="O48991" s="1"/>
    </row>
    <row r="48992" spans="15:15" x14ac:dyDescent="0.3">
      <c r="O48992" s="1"/>
    </row>
    <row r="48993" spans="15:15" x14ac:dyDescent="0.3">
      <c r="O48993" s="1"/>
    </row>
    <row r="48994" spans="15:15" x14ac:dyDescent="0.3">
      <c r="O48994" s="1"/>
    </row>
    <row r="48995" spans="15:15" x14ac:dyDescent="0.3">
      <c r="O48995" s="1"/>
    </row>
    <row r="48996" spans="15:15" x14ac:dyDescent="0.3">
      <c r="O48996" s="1"/>
    </row>
    <row r="48997" spans="15:15" x14ac:dyDescent="0.3">
      <c r="O48997" s="1"/>
    </row>
    <row r="48998" spans="15:15" x14ac:dyDescent="0.3">
      <c r="O48998" s="1"/>
    </row>
    <row r="48999" spans="15:15" x14ac:dyDescent="0.3">
      <c r="O48999" s="1"/>
    </row>
    <row r="49000" spans="15:15" x14ac:dyDescent="0.3">
      <c r="O49000" s="1"/>
    </row>
    <row r="49001" spans="15:15" x14ac:dyDescent="0.3">
      <c r="O49001" s="1"/>
    </row>
    <row r="49002" spans="15:15" x14ac:dyDescent="0.3">
      <c r="O49002" s="1"/>
    </row>
    <row r="49003" spans="15:15" x14ac:dyDescent="0.3">
      <c r="O49003" s="1"/>
    </row>
    <row r="49004" spans="15:15" x14ac:dyDescent="0.3">
      <c r="O49004" s="1"/>
    </row>
    <row r="49005" spans="15:15" x14ac:dyDescent="0.3">
      <c r="O49005" s="1"/>
    </row>
    <row r="49006" spans="15:15" x14ac:dyDescent="0.3">
      <c r="O49006" s="1"/>
    </row>
    <row r="49007" spans="15:15" x14ac:dyDescent="0.3">
      <c r="O49007" s="1"/>
    </row>
    <row r="49008" spans="15:15" x14ac:dyDescent="0.3">
      <c r="O49008" s="1"/>
    </row>
    <row r="49009" spans="15:15" x14ac:dyDescent="0.3">
      <c r="O49009" s="1"/>
    </row>
    <row r="49010" spans="15:15" x14ac:dyDescent="0.3">
      <c r="O49010" s="1"/>
    </row>
    <row r="49011" spans="15:15" x14ac:dyDescent="0.3">
      <c r="O49011" s="1"/>
    </row>
    <row r="49012" spans="15:15" x14ac:dyDescent="0.3">
      <c r="O49012" s="1"/>
    </row>
    <row r="49013" spans="15:15" x14ac:dyDescent="0.3">
      <c r="O49013" s="1"/>
    </row>
    <row r="49014" spans="15:15" x14ac:dyDescent="0.3">
      <c r="O49014" s="1"/>
    </row>
    <row r="49015" spans="15:15" x14ac:dyDescent="0.3">
      <c r="O49015" s="1"/>
    </row>
    <row r="49016" spans="15:15" x14ac:dyDescent="0.3">
      <c r="O49016" s="1"/>
    </row>
    <row r="49017" spans="15:15" x14ac:dyDescent="0.3">
      <c r="O49017" s="1"/>
    </row>
    <row r="49018" spans="15:15" x14ac:dyDescent="0.3">
      <c r="O49018" s="1"/>
    </row>
    <row r="49019" spans="15:15" x14ac:dyDescent="0.3">
      <c r="O49019" s="1"/>
    </row>
    <row r="49020" spans="15:15" x14ac:dyDescent="0.3">
      <c r="O49020" s="1"/>
    </row>
    <row r="49021" spans="15:15" x14ac:dyDescent="0.3">
      <c r="O49021" s="1"/>
    </row>
    <row r="49022" spans="15:15" x14ac:dyDescent="0.3">
      <c r="O49022" s="1"/>
    </row>
    <row r="49023" spans="15:15" x14ac:dyDescent="0.3">
      <c r="O49023" s="1"/>
    </row>
    <row r="49024" spans="15:15" x14ac:dyDescent="0.3">
      <c r="O49024" s="1"/>
    </row>
    <row r="49025" spans="15:15" x14ac:dyDescent="0.3">
      <c r="O49025" s="1"/>
    </row>
    <row r="49026" spans="15:15" x14ac:dyDescent="0.3">
      <c r="O49026" s="1"/>
    </row>
    <row r="49027" spans="15:15" x14ac:dyDescent="0.3">
      <c r="O49027" s="1"/>
    </row>
    <row r="49028" spans="15:15" x14ac:dyDescent="0.3">
      <c r="O49028" s="1"/>
    </row>
    <row r="49029" spans="15:15" x14ac:dyDescent="0.3">
      <c r="O49029" s="1"/>
    </row>
    <row r="49030" spans="15:15" x14ac:dyDescent="0.3">
      <c r="O49030" s="1"/>
    </row>
    <row r="49031" spans="15:15" x14ac:dyDescent="0.3">
      <c r="O49031" s="1"/>
    </row>
    <row r="49032" spans="15:15" x14ac:dyDescent="0.3">
      <c r="O49032" s="1"/>
    </row>
    <row r="49033" spans="15:15" x14ac:dyDescent="0.3">
      <c r="O49033" s="1"/>
    </row>
    <row r="49034" spans="15:15" x14ac:dyDescent="0.3">
      <c r="O49034" s="1"/>
    </row>
    <row r="49035" spans="15:15" x14ac:dyDescent="0.3">
      <c r="O49035" s="1"/>
    </row>
    <row r="49036" spans="15:15" x14ac:dyDescent="0.3">
      <c r="O49036" s="1"/>
    </row>
    <row r="49037" spans="15:15" x14ac:dyDescent="0.3">
      <c r="O49037" s="1"/>
    </row>
    <row r="49038" spans="15:15" x14ac:dyDescent="0.3">
      <c r="O49038" s="1"/>
    </row>
    <row r="49039" spans="15:15" x14ac:dyDescent="0.3">
      <c r="O49039" s="1"/>
    </row>
    <row r="49040" spans="15:15" x14ac:dyDescent="0.3">
      <c r="O49040" s="1"/>
    </row>
    <row r="49041" spans="15:15" x14ac:dyDescent="0.3">
      <c r="O49041" s="1"/>
    </row>
    <row r="49042" spans="15:15" x14ac:dyDescent="0.3">
      <c r="O49042" s="1"/>
    </row>
    <row r="49043" spans="15:15" x14ac:dyDescent="0.3">
      <c r="O49043" s="1"/>
    </row>
    <row r="49044" spans="15:15" x14ac:dyDescent="0.3">
      <c r="O49044" s="1"/>
    </row>
    <row r="49045" spans="15:15" x14ac:dyDescent="0.3">
      <c r="O49045" s="1"/>
    </row>
    <row r="49046" spans="15:15" x14ac:dyDescent="0.3">
      <c r="O49046" s="1"/>
    </row>
    <row r="49047" spans="15:15" x14ac:dyDescent="0.3">
      <c r="O49047" s="1"/>
    </row>
    <row r="49048" spans="15:15" x14ac:dyDescent="0.3">
      <c r="O49048" s="1"/>
    </row>
    <row r="49049" spans="15:15" x14ac:dyDescent="0.3">
      <c r="O49049" s="1"/>
    </row>
    <row r="49050" spans="15:15" x14ac:dyDescent="0.3">
      <c r="O49050" s="1"/>
    </row>
    <row r="49051" spans="15:15" x14ac:dyDescent="0.3">
      <c r="O49051" s="1"/>
    </row>
    <row r="49052" spans="15:15" x14ac:dyDescent="0.3">
      <c r="O49052" s="1"/>
    </row>
    <row r="49053" spans="15:15" x14ac:dyDescent="0.3">
      <c r="O49053" s="1"/>
    </row>
    <row r="49054" spans="15:15" x14ac:dyDescent="0.3">
      <c r="O49054" s="1"/>
    </row>
    <row r="49055" spans="15:15" x14ac:dyDescent="0.3">
      <c r="O49055" s="1"/>
    </row>
    <row r="49056" spans="15:15" x14ac:dyDescent="0.3">
      <c r="O49056" s="1"/>
    </row>
    <row r="49057" spans="15:15" x14ac:dyDescent="0.3">
      <c r="O49057" s="1"/>
    </row>
    <row r="49058" spans="15:15" x14ac:dyDescent="0.3">
      <c r="O49058" s="1"/>
    </row>
    <row r="49059" spans="15:15" x14ac:dyDescent="0.3">
      <c r="O49059" s="1"/>
    </row>
    <row r="49060" spans="15:15" x14ac:dyDescent="0.3">
      <c r="O49060" s="1"/>
    </row>
    <row r="49061" spans="15:15" x14ac:dyDescent="0.3">
      <c r="O49061" s="1"/>
    </row>
    <row r="49062" spans="15:15" x14ac:dyDescent="0.3">
      <c r="O49062" s="1"/>
    </row>
    <row r="49063" spans="15:15" x14ac:dyDescent="0.3">
      <c r="O49063" s="1"/>
    </row>
    <row r="49064" spans="15:15" x14ac:dyDescent="0.3">
      <c r="O49064" s="1"/>
    </row>
    <row r="49065" spans="15:15" x14ac:dyDescent="0.3">
      <c r="O49065" s="1"/>
    </row>
    <row r="49066" spans="15:15" x14ac:dyDescent="0.3">
      <c r="O49066" s="1"/>
    </row>
    <row r="49067" spans="15:15" x14ac:dyDescent="0.3">
      <c r="O49067" s="1"/>
    </row>
    <row r="49068" spans="15:15" x14ac:dyDescent="0.3">
      <c r="O49068" s="1"/>
    </row>
    <row r="49069" spans="15:15" x14ac:dyDescent="0.3">
      <c r="O49069" s="1"/>
    </row>
    <row r="49070" spans="15:15" x14ac:dyDescent="0.3">
      <c r="O49070" s="1"/>
    </row>
    <row r="49071" spans="15:15" x14ac:dyDescent="0.3">
      <c r="O49071" s="1"/>
    </row>
    <row r="49072" spans="15:15" x14ac:dyDescent="0.3">
      <c r="O49072" s="1"/>
    </row>
    <row r="49073" spans="15:15" x14ac:dyDescent="0.3">
      <c r="O49073" s="1"/>
    </row>
    <row r="49074" spans="15:15" x14ac:dyDescent="0.3">
      <c r="O49074" s="1"/>
    </row>
    <row r="49075" spans="15:15" x14ac:dyDescent="0.3">
      <c r="O49075" s="1"/>
    </row>
    <row r="49076" spans="15:15" x14ac:dyDescent="0.3">
      <c r="O49076" s="1"/>
    </row>
    <row r="49077" spans="15:15" x14ac:dyDescent="0.3">
      <c r="O49077" s="1"/>
    </row>
    <row r="49078" spans="15:15" x14ac:dyDescent="0.3">
      <c r="O49078" s="1"/>
    </row>
    <row r="49079" spans="15:15" x14ac:dyDescent="0.3">
      <c r="O49079" s="1"/>
    </row>
    <row r="49080" spans="15:15" x14ac:dyDescent="0.3">
      <c r="O49080" s="1"/>
    </row>
    <row r="49081" spans="15:15" x14ac:dyDescent="0.3">
      <c r="O49081" s="1"/>
    </row>
    <row r="49082" spans="15:15" x14ac:dyDescent="0.3">
      <c r="O49082" s="1"/>
    </row>
    <row r="49083" spans="15:15" x14ac:dyDescent="0.3">
      <c r="O49083" s="1"/>
    </row>
    <row r="49084" spans="15:15" x14ac:dyDescent="0.3">
      <c r="O49084" s="1"/>
    </row>
    <row r="49085" spans="15:15" x14ac:dyDescent="0.3">
      <c r="O49085" s="1"/>
    </row>
    <row r="49086" spans="15:15" x14ac:dyDescent="0.3">
      <c r="O49086" s="1"/>
    </row>
    <row r="49087" spans="15:15" x14ac:dyDescent="0.3">
      <c r="O49087" s="1"/>
    </row>
    <row r="49088" spans="15:15" x14ac:dyDescent="0.3">
      <c r="O49088" s="1"/>
    </row>
    <row r="49089" spans="15:15" x14ac:dyDescent="0.3">
      <c r="O49089" s="1"/>
    </row>
    <row r="49090" spans="15:15" x14ac:dyDescent="0.3">
      <c r="O49090" s="1"/>
    </row>
    <row r="49091" spans="15:15" x14ac:dyDescent="0.3">
      <c r="O49091" s="1"/>
    </row>
    <row r="49092" spans="15:15" x14ac:dyDescent="0.3">
      <c r="O49092" s="1"/>
    </row>
    <row r="49093" spans="15:15" x14ac:dyDescent="0.3">
      <c r="O49093" s="1"/>
    </row>
    <row r="49094" spans="15:15" x14ac:dyDescent="0.3">
      <c r="O49094" s="1"/>
    </row>
    <row r="49095" spans="15:15" x14ac:dyDescent="0.3">
      <c r="O49095" s="1"/>
    </row>
    <row r="49096" spans="15:15" x14ac:dyDescent="0.3">
      <c r="O49096" s="1"/>
    </row>
    <row r="49097" spans="15:15" x14ac:dyDescent="0.3">
      <c r="O49097" s="1"/>
    </row>
    <row r="49098" spans="15:15" x14ac:dyDescent="0.3">
      <c r="O49098" s="1"/>
    </row>
    <row r="49099" spans="15:15" x14ac:dyDescent="0.3">
      <c r="O49099" s="1"/>
    </row>
    <row r="49100" spans="15:15" x14ac:dyDescent="0.3">
      <c r="O49100" s="1"/>
    </row>
    <row r="49101" spans="15:15" x14ac:dyDescent="0.3">
      <c r="O49101" s="1"/>
    </row>
    <row r="49102" spans="15:15" x14ac:dyDescent="0.3">
      <c r="O49102" s="1"/>
    </row>
    <row r="49103" spans="15:15" x14ac:dyDescent="0.3">
      <c r="O49103" s="1"/>
    </row>
    <row r="49104" spans="15:15" x14ac:dyDescent="0.3">
      <c r="O49104" s="1"/>
    </row>
    <row r="49105" spans="15:15" x14ac:dyDescent="0.3">
      <c r="O49105" s="1"/>
    </row>
    <row r="49106" spans="15:15" x14ac:dyDescent="0.3">
      <c r="O49106" s="1"/>
    </row>
    <row r="49107" spans="15:15" x14ac:dyDescent="0.3">
      <c r="O49107" s="1"/>
    </row>
    <row r="49108" spans="15:15" x14ac:dyDescent="0.3">
      <c r="O49108" s="1"/>
    </row>
    <row r="49109" spans="15:15" x14ac:dyDescent="0.3">
      <c r="O49109" s="1"/>
    </row>
    <row r="49110" spans="15:15" x14ac:dyDescent="0.3">
      <c r="O49110" s="1"/>
    </row>
    <row r="49111" spans="15:15" x14ac:dyDescent="0.3">
      <c r="O49111" s="1"/>
    </row>
    <row r="49112" spans="15:15" x14ac:dyDescent="0.3">
      <c r="O49112" s="1"/>
    </row>
    <row r="49113" spans="15:15" x14ac:dyDescent="0.3">
      <c r="O49113" s="1"/>
    </row>
    <row r="49114" spans="15:15" x14ac:dyDescent="0.3">
      <c r="O49114" s="1"/>
    </row>
    <row r="49115" spans="15:15" x14ac:dyDescent="0.3">
      <c r="O49115" s="1"/>
    </row>
    <row r="49116" spans="15:15" x14ac:dyDescent="0.3">
      <c r="O49116" s="1"/>
    </row>
    <row r="49117" spans="15:15" x14ac:dyDescent="0.3">
      <c r="O49117" s="1"/>
    </row>
    <row r="49118" spans="15:15" x14ac:dyDescent="0.3">
      <c r="O49118" s="1"/>
    </row>
    <row r="49119" spans="15:15" x14ac:dyDescent="0.3">
      <c r="O49119" s="1"/>
    </row>
    <row r="49120" spans="15:15" x14ac:dyDescent="0.3">
      <c r="O49120" s="1"/>
    </row>
    <row r="49121" spans="15:15" x14ac:dyDescent="0.3">
      <c r="O49121" s="1"/>
    </row>
    <row r="49122" spans="15:15" x14ac:dyDescent="0.3">
      <c r="O49122" s="1"/>
    </row>
    <row r="49123" spans="15:15" x14ac:dyDescent="0.3">
      <c r="O49123" s="1"/>
    </row>
    <row r="49124" spans="15:15" x14ac:dyDescent="0.3">
      <c r="O49124" s="1"/>
    </row>
    <row r="49125" spans="15:15" x14ac:dyDescent="0.3">
      <c r="O49125" s="1"/>
    </row>
    <row r="49126" spans="15:15" x14ac:dyDescent="0.3">
      <c r="O49126" s="1"/>
    </row>
    <row r="49127" spans="15:15" x14ac:dyDescent="0.3">
      <c r="O49127" s="1"/>
    </row>
    <row r="49128" spans="15:15" x14ac:dyDescent="0.3">
      <c r="O49128" s="1"/>
    </row>
    <row r="49129" spans="15:15" x14ac:dyDescent="0.3">
      <c r="O49129" s="1"/>
    </row>
    <row r="49130" spans="15:15" x14ac:dyDescent="0.3">
      <c r="O49130" s="1"/>
    </row>
    <row r="49131" spans="15:15" x14ac:dyDescent="0.3">
      <c r="O49131" s="1"/>
    </row>
    <row r="49132" spans="15:15" x14ac:dyDescent="0.3">
      <c r="O49132" s="1"/>
    </row>
    <row r="49133" spans="15:15" x14ac:dyDescent="0.3">
      <c r="O49133" s="1"/>
    </row>
    <row r="49134" spans="15:15" x14ac:dyDescent="0.3">
      <c r="O49134" s="1"/>
    </row>
    <row r="49135" spans="15:15" x14ac:dyDescent="0.3">
      <c r="O49135" s="1"/>
    </row>
    <row r="49136" spans="15:15" x14ac:dyDescent="0.3">
      <c r="O49136" s="1"/>
    </row>
    <row r="49137" spans="15:15" x14ac:dyDescent="0.3">
      <c r="O49137" s="1"/>
    </row>
    <row r="49138" spans="15:15" x14ac:dyDescent="0.3">
      <c r="O49138" s="1"/>
    </row>
    <row r="49139" spans="15:15" x14ac:dyDescent="0.3">
      <c r="O49139" s="1"/>
    </row>
    <row r="49140" spans="15:15" x14ac:dyDescent="0.3">
      <c r="O49140" s="1"/>
    </row>
    <row r="49141" spans="15:15" x14ac:dyDescent="0.3">
      <c r="O49141" s="1"/>
    </row>
    <row r="49142" spans="15:15" x14ac:dyDescent="0.3">
      <c r="O49142" s="1"/>
    </row>
    <row r="49143" spans="15:15" x14ac:dyDescent="0.3">
      <c r="O49143" s="1"/>
    </row>
    <row r="49144" spans="15:15" x14ac:dyDescent="0.3">
      <c r="O49144" s="1"/>
    </row>
    <row r="49145" spans="15:15" x14ac:dyDescent="0.3">
      <c r="O49145" s="1"/>
    </row>
    <row r="49146" spans="15:15" x14ac:dyDescent="0.3">
      <c r="O49146" s="1"/>
    </row>
    <row r="49147" spans="15:15" x14ac:dyDescent="0.3">
      <c r="O49147" s="1"/>
    </row>
    <row r="49148" spans="15:15" x14ac:dyDescent="0.3">
      <c r="O49148" s="1"/>
    </row>
    <row r="49149" spans="15:15" x14ac:dyDescent="0.3">
      <c r="O49149" s="1"/>
    </row>
    <row r="49150" spans="15:15" x14ac:dyDescent="0.3">
      <c r="O49150" s="1"/>
    </row>
    <row r="49151" spans="15:15" x14ac:dyDescent="0.3">
      <c r="O49151" s="1"/>
    </row>
    <row r="49152" spans="15:15" x14ac:dyDescent="0.3">
      <c r="O49152" s="1"/>
    </row>
    <row r="49153" spans="15:15" x14ac:dyDescent="0.3">
      <c r="O49153" s="1"/>
    </row>
    <row r="49154" spans="15:15" x14ac:dyDescent="0.3">
      <c r="O49154" s="1"/>
    </row>
    <row r="49155" spans="15:15" x14ac:dyDescent="0.3">
      <c r="O49155" s="1"/>
    </row>
    <row r="49156" spans="15:15" x14ac:dyDescent="0.3">
      <c r="O49156" s="1"/>
    </row>
    <row r="49157" spans="15:15" x14ac:dyDescent="0.3">
      <c r="O49157" s="1"/>
    </row>
    <row r="49158" spans="15:15" x14ac:dyDescent="0.3">
      <c r="O49158" s="1"/>
    </row>
    <row r="49159" spans="15:15" x14ac:dyDescent="0.3">
      <c r="O49159" s="1"/>
    </row>
    <row r="49160" spans="15:15" x14ac:dyDescent="0.3">
      <c r="O49160" s="1"/>
    </row>
    <row r="49161" spans="15:15" x14ac:dyDescent="0.3">
      <c r="O49161" s="1"/>
    </row>
    <row r="49162" spans="15:15" x14ac:dyDescent="0.3">
      <c r="O49162" s="1"/>
    </row>
    <row r="49163" spans="15:15" x14ac:dyDescent="0.3">
      <c r="O49163" s="1"/>
    </row>
    <row r="49164" spans="15:15" x14ac:dyDescent="0.3">
      <c r="O49164" s="1"/>
    </row>
    <row r="49165" spans="15:15" x14ac:dyDescent="0.3">
      <c r="O49165" s="1"/>
    </row>
    <row r="49166" spans="15:15" x14ac:dyDescent="0.3">
      <c r="O49166" s="1"/>
    </row>
    <row r="49167" spans="15:15" x14ac:dyDescent="0.3">
      <c r="O49167" s="1"/>
    </row>
    <row r="49168" spans="15:15" x14ac:dyDescent="0.3">
      <c r="O49168" s="1"/>
    </row>
    <row r="49169" spans="15:15" x14ac:dyDescent="0.3">
      <c r="O49169" s="1"/>
    </row>
    <row r="49170" spans="15:15" x14ac:dyDescent="0.3">
      <c r="O49170" s="1"/>
    </row>
    <row r="49171" spans="15:15" x14ac:dyDescent="0.3">
      <c r="O49171" s="1"/>
    </row>
    <row r="49172" spans="15:15" x14ac:dyDescent="0.3">
      <c r="O49172" s="1"/>
    </row>
    <row r="49173" spans="15:15" x14ac:dyDescent="0.3">
      <c r="O49173" s="1"/>
    </row>
    <row r="49174" spans="15:15" x14ac:dyDescent="0.3">
      <c r="O49174" s="1"/>
    </row>
    <row r="49175" spans="15:15" x14ac:dyDescent="0.3">
      <c r="O49175" s="1"/>
    </row>
    <row r="49176" spans="15:15" x14ac:dyDescent="0.3">
      <c r="O49176" s="1"/>
    </row>
    <row r="49177" spans="15:15" x14ac:dyDescent="0.3">
      <c r="O49177" s="1"/>
    </row>
    <row r="49178" spans="15:15" x14ac:dyDescent="0.3">
      <c r="O49178" s="1"/>
    </row>
    <row r="49179" spans="15:15" x14ac:dyDescent="0.3">
      <c r="O49179" s="1"/>
    </row>
    <row r="49180" spans="15:15" x14ac:dyDescent="0.3">
      <c r="O49180" s="1"/>
    </row>
    <row r="49181" spans="15:15" x14ac:dyDescent="0.3">
      <c r="O49181" s="1"/>
    </row>
    <row r="49182" spans="15:15" x14ac:dyDescent="0.3">
      <c r="O49182" s="1"/>
    </row>
    <row r="49183" spans="15:15" x14ac:dyDescent="0.3">
      <c r="O49183" s="1"/>
    </row>
    <row r="49184" spans="15:15" x14ac:dyDescent="0.3">
      <c r="O49184" s="1"/>
    </row>
    <row r="49185" spans="15:15" x14ac:dyDescent="0.3">
      <c r="O49185" s="1"/>
    </row>
    <row r="49186" spans="15:15" x14ac:dyDescent="0.3">
      <c r="O49186" s="1"/>
    </row>
    <row r="49187" spans="15:15" x14ac:dyDescent="0.3">
      <c r="O49187" s="1"/>
    </row>
    <row r="49188" spans="15:15" x14ac:dyDescent="0.3">
      <c r="O49188" s="1"/>
    </row>
    <row r="49189" spans="15:15" x14ac:dyDescent="0.3">
      <c r="O49189" s="1"/>
    </row>
    <row r="49190" spans="15:15" x14ac:dyDescent="0.3">
      <c r="O49190" s="1"/>
    </row>
    <row r="49191" spans="15:15" x14ac:dyDescent="0.3">
      <c r="O49191" s="1"/>
    </row>
    <row r="49192" spans="15:15" x14ac:dyDescent="0.3">
      <c r="O49192" s="1"/>
    </row>
    <row r="49193" spans="15:15" x14ac:dyDescent="0.3">
      <c r="O49193" s="1"/>
    </row>
    <row r="49194" spans="15:15" x14ac:dyDescent="0.3">
      <c r="O49194" s="1"/>
    </row>
    <row r="49195" spans="15:15" x14ac:dyDescent="0.3">
      <c r="O49195" s="1"/>
    </row>
    <row r="49196" spans="15:15" x14ac:dyDescent="0.3">
      <c r="O49196" s="1"/>
    </row>
    <row r="49197" spans="15:15" x14ac:dyDescent="0.3">
      <c r="O49197" s="1"/>
    </row>
    <row r="49198" spans="15:15" x14ac:dyDescent="0.3">
      <c r="O49198" s="1"/>
    </row>
    <row r="49199" spans="15:15" x14ac:dyDescent="0.3">
      <c r="O49199" s="1"/>
    </row>
    <row r="49200" spans="15:15" x14ac:dyDescent="0.3">
      <c r="O49200" s="1"/>
    </row>
    <row r="49201" spans="15:15" x14ac:dyDescent="0.3">
      <c r="O49201" s="1"/>
    </row>
    <row r="49202" spans="15:15" x14ac:dyDescent="0.3">
      <c r="O49202" s="1"/>
    </row>
    <row r="49203" spans="15:15" x14ac:dyDescent="0.3">
      <c r="O49203" s="1"/>
    </row>
    <row r="49204" spans="15:15" x14ac:dyDescent="0.3">
      <c r="O49204" s="1"/>
    </row>
    <row r="49205" spans="15:15" x14ac:dyDescent="0.3">
      <c r="O49205" s="1"/>
    </row>
    <row r="49206" spans="15:15" x14ac:dyDescent="0.3">
      <c r="O49206" s="1"/>
    </row>
    <row r="49207" spans="15:15" x14ac:dyDescent="0.3">
      <c r="O49207" s="1"/>
    </row>
    <row r="49208" spans="15:15" x14ac:dyDescent="0.3">
      <c r="O49208" s="1"/>
    </row>
    <row r="49209" spans="15:15" x14ac:dyDescent="0.3">
      <c r="O49209" s="1"/>
    </row>
    <row r="49210" spans="15:15" x14ac:dyDescent="0.3">
      <c r="O49210" s="1"/>
    </row>
    <row r="49211" spans="15:15" x14ac:dyDescent="0.3">
      <c r="O49211" s="1"/>
    </row>
    <row r="49212" spans="15:15" x14ac:dyDescent="0.3">
      <c r="O49212" s="1"/>
    </row>
    <row r="49213" spans="15:15" x14ac:dyDescent="0.3">
      <c r="O49213" s="1"/>
    </row>
    <row r="49214" spans="15:15" x14ac:dyDescent="0.3">
      <c r="O49214" s="1"/>
    </row>
    <row r="49215" spans="15:15" x14ac:dyDescent="0.3">
      <c r="O49215" s="1"/>
    </row>
    <row r="49216" spans="15:15" x14ac:dyDescent="0.3">
      <c r="O49216" s="1"/>
    </row>
    <row r="49217" spans="15:15" x14ac:dyDescent="0.3">
      <c r="O49217" s="1"/>
    </row>
    <row r="49218" spans="15:15" x14ac:dyDescent="0.3">
      <c r="O49218" s="1"/>
    </row>
    <row r="49219" spans="15:15" x14ac:dyDescent="0.3">
      <c r="O49219" s="1"/>
    </row>
    <row r="49220" spans="15:15" x14ac:dyDescent="0.3">
      <c r="O49220" s="1"/>
    </row>
    <row r="49221" spans="15:15" x14ac:dyDescent="0.3">
      <c r="O49221" s="1"/>
    </row>
    <row r="49222" spans="15:15" x14ac:dyDescent="0.3">
      <c r="O49222" s="1"/>
    </row>
    <row r="49223" spans="15:15" x14ac:dyDescent="0.3">
      <c r="O49223" s="1"/>
    </row>
    <row r="49224" spans="15:15" x14ac:dyDescent="0.3">
      <c r="O49224" s="1"/>
    </row>
    <row r="49225" spans="15:15" x14ac:dyDescent="0.3">
      <c r="O49225" s="1"/>
    </row>
    <row r="49226" spans="15:15" x14ac:dyDescent="0.3">
      <c r="O49226" s="1"/>
    </row>
    <row r="49227" spans="15:15" x14ac:dyDescent="0.3">
      <c r="O49227" s="1"/>
    </row>
    <row r="49228" spans="15:15" x14ac:dyDescent="0.3">
      <c r="O49228" s="1"/>
    </row>
    <row r="49229" spans="15:15" x14ac:dyDescent="0.3">
      <c r="O49229" s="1"/>
    </row>
    <row r="49230" spans="15:15" x14ac:dyDescent="0.3">
      <c r="O49230" s="1"/>
    </row>
    <row r="49231" spans="15:15" x14ac:dyDescent="0.3">
      <c r="O49231" s="1"/>
    </row>
    <row r="49232" spans="15:15" x14ac:dyDescent="0.3">
      <c r="O49232" s="1"/>
    </row>
    <row r="49233" spans="15:15" x14ac:dyDescent="0.3">
      <c r="O49233" s="1"/>
    </row>
    <row r="49234" spans="15:15" x14ac:dyDescent="0.3">
      <c r="O49234" s="1"/>
    </row>
    <row r="49235" spans="15:15" x14ac:dyDescent="0.3">
      <c r="O49235" s="1"/>
    </row>
    <row r="49236" spans="15:15" x14ac:dyDescent="0.3">
      <c r="O49236" s="1"/>
    </row>
    <row r="49237" spans="15:15" x14ac:dyDescent="0.3">
      <c r="O49237" s="1"/>
    </row>
    <row r="49238" spans="15:15" x14ac:dyDescent="0.3">
      <c r="O49238" s="1"/>
    </row>
    <row r="49239" spans="15:15" x14ac:dyDescent="0.3">
      <c r="O49239" s="1"/>
    </row>
    <row r="49240" spans="15:15" x14ac:dyDescent="0.3">
      <c r="O49240" s="1"/>
    </row>
    <row r="49241" spans="15:15" x14ac:dyDescent="0.3">
      <c r="O49241" s="1"/>
    </row>
    <row r="49242" spans="15:15" x14ac:dyDescent="0.3">
      <c r="O49242" s="1"/>
    </row>
    <row r="49243" spans="15:15" x14ac:dyDescent="0.3">
      <c r="O49243" s="1"/>
    </row>
    <row r="49244" spans="15:15" x14ac:dyDescent="0.3">
      <c r="O49244" s="1"/>
    </row>
    <row r="49245" spans="15:15" x14ac:dyDescent="0.3">
      <c r="O49245" s="1"/>
    </row>
    <row r="49246" spans="15:15" x14ac:dyDescent="0.3">
      <c r="O49246" s="1"/>
    </row>
    <row r="49247" spans="15:15" x14ac:dyDescent="0.3">
      <c r="O49247" s="1"/>
    </row>
    <row r="49248" spans="15:15" x14ac:dyDescent="0.3">
      <c r="O49248" s="1"/>
    </row>
    <row r="49249" spans="15:15" x14ac:dyDescent="0.3">
      <c r="O49249" s="1"/>
    </row>
    <row r="49250" spans="15:15" x14ac:dyDescent="0.3">
      <c r="O49250" s="1"/>
    </row>
    <row r="49251" spans="15:15" x14ac:dyDescent="0.3">
      <c r="O49251" s="1"/>
    </row>
    <row r="49252" spans="15:15" x14ac:dyDescent="0.3">
      <c r="O49252" s="1"/>
    </row>
    <row r="49253" spans="15:15" x14ac:dyDescent="0.3">
      <c r="O49253" s="1"/>
    </row>
    <row r="49254" spans="15:15" x14ac:dyDescent="0.3">
      <c r="O49254" s="1"/>
    </row>
    <row r="49255" spans="15:15" x14ac:dyDescent="0.3">
      <c r="O49255" s="1"/>
    </row>
    <row r="49256" spans="15:15" x14ac:dyDescent="0.3">
      <c r="O49256" s="1"/>
    </row>
    <row r="49257" spans="15:15" x14ac:dyDescent="0.3">
      <c r="O49257" s="1"/>
    </row>
    <row r="49258" spans="15:15" x14ac:dyDescent="0.3">
      <c r="O49258" s="1"/>
    </row>
    <row r="49259" spans="15:15" x14ac:dyDescent="0.3">
      <c r="O49259" s="1"/>
    </row>
    <row r="49260" spans="15:15" x14ac:dyDescent="0.3">
      <c r="O49260" s="1"/>
    </row>
    <row r="49261" spans="15:15" x14ac:dyDescent="0.3">
      <c r="O49261" s="1"/>
    </row>
    <row r="49262" spans="15:15" x14ac:dyDescent="0.3">
      <c r="O49262" s="1"/>
    </row>
    <row r="49263" spans="15:15" x14ac:dyDescent="0.3">
      <c r="O49263" s="1"/>
    </row>
    <row r="49264" spans="15:15" x14ac:dyDescent="0.3">
      <c r="O49264" s="1"/>
    </row>
    <row r="49265" spans="15:15" x14ac:dyDescent="0.3">
      <c r="O49265" s="1"/>
    </row>
    <row r="49266" spans="15:15" x14ac:dyDescent="0.3">
      <c r="O49266" s="1"/>
    </row>
    <row r="49267" spans="15:15" x14ac:dyDescent="0.3">
      <c r="O49267" s="1"/>
    </row>
    <row r="49268" spans="15:15" x14ac:dyDescent="0.3">
      <c r="O49268" s="1"/>
    </row>
    <row r="49269" spans="15:15" x14ac:dyDescent="0.3">
      <c r="O49269" s="1"/>
    </row>
    <row r="49270" spans="15:15" x14ac:dyDescent="0.3">
      <c r="O49270" s="1"/>
    </row>
    <row r="49271" spans="15:15" x14ac:dyDescent="0.3">
      <c r="O49271" s="1"/>
    </row>
    <row r="49272" spans="15:15" x14ac:dyDescent="0.3">
      <c r="O49272" s="1"/>
    </row>
    <row r="49273" spans="15:15" x14ac:dyDescent="0.3">
      <c r="O49273" s="1"/>
    </row>
    <row r="49274" spans="15:15" x14ac:dyDescent="0.3">
      <c r="O49274" s="1"/>
    </row>
    <row r="49275" spans="15:15" x14ac:dyDescent="0.3">
      <c r="O49275" s="1"/>
    </row>
    <row r="49276" spans="15:15" x14ac:dyDescent="0.3">
      <c r="O49276" s="1"/>
    </row>
    <row r="49277" spans="15:15" x14ac:dyDescent="0.3">
      <c r="O49277" s="1"/>
    </row>
    <row r="49278" spans="15:15" x14ac:dyDescent="0.3">
      <c r="O49278" s="1"/>
    </row>
    <row r="49279" spans="15:15" x14ac:dyDescent="0.3">
      <c r="O49279" s="1"/>
    </row>
    <row r="49280" spans="15:15" x14ac:dyDescent="0.3">
      <c r="O49280" s="1"/>
    </row>
    <row r="49281" spans="15:15" x14ac:dyDescent="0.3">
      <c r="O49281" s="1"/>
    </row>
    <row r="49282" spans="15:15" x14ac:dyDescent="0.3">
      <c r="O49282" s="1"/>
    </row>
    <row r="49283" spans="15:15" x14ac:dyDescent="0.3">
      <c r="O49283" s="1"/>
    </row>
    <row r="49284" spans="15:15" x14ac:dyDescent="0.3">
      <c r="O49284" s="1"/>
    </row>
    <row r="49285" spans="15:15" x14ac:dyDescent="0.3">
      <c r="O49285" s="1"/>
    </row>
    <row r="49286" spans="15:15" x14ac:dyDescent="0.3">
      <c r="O49286" s="1"/>
    </row>
    <row r="49287" spans="15:15" x14ac:dyDescent="0.3">
      <c r="O49287" s="1"/>
    </row>
    <row r="49288" spans="15:15" x14ac:dyDescent="0.3">
      <c r="O49288" s="1"/>
    </row>
    <row r="49289" spans="15:15" x14ac:dyDescent="0.3">
      <c r="O49289" s="1"/>
    </row>
    <row r="49290" spans="15:15" x14ac:dyDescent="0.3">
      <c r="O49290" s="1"/>
    </row>
    <row r="49291" spans="15:15" x14ac:dyDescent="0.3">
      <c r="O49291" s="1"/>
    </row>
    <row r="49292" spans="15:15" x14ac:dyDescent="0.3">
      <c r="O49292" s="1"/>
    </row>
    <row r="49293" spans="15:15" x14ac:dyDescent="0.3">
      <c r="O49293" s="1"/>
    </row>
    <row r="49294" spans="15:15" x14ac:dyDescent="0.3">
      <c r="O49294" s="1"/>
    </row>
    <row r="49295" spans="15:15" x14ac:dyDescent="0.3">
      <c r="O49295" s="1"/>
    </row>
    <row r="49296" spans="15:15" x14ac:dyDescent="0.3">
      <c r="O49296" s="1"/>
    </row>
    <row r="49297" spans="15:15" x14ac:dyDescent="0.3">
      <c r="O49297" s="1"/>
    </row>
    <row r="49298" spans="15:15" x14ac:dyDescent="0.3">
      <c r="O49298" s="1"/>
    </row>
    <row r="49299" spans="15:15" x14ac:dyDescent="0.3">
      <c r="O49299" s="1"/>
    </row>
    <row r="49300" spans="15:15" x14ac:dyDescent="0.3">
      <c r="O49300" s="1"/>
    </row>
    <row r="49301" spans="15:15" x14ac:dyDescent="0.3">
      <c r="O49301" s="1"/>
    </row>
    <row r="49302" spans="15:15" x14ac:dyDescent="0.3">
      <c r="O49302" s="1"/>
    </row>
    <row r="49303" spans="15:15" x14ac:dyDescent="0.3">
      <c r="O49303" s="1"/>
    </row>
    <row r="49304" spans="15:15" x14ac:dyDescent="0.3">
      <c r="O49304" s="1"/>
    </row>
    <row r="49305" spans="15:15" x14ac:dyDescent="0.3">
      <c r="O49305" s="1"/>
    </row>
    <row r="49306" spans="15:15" x14ac:dyDescent="0.3">
      <c r="O49306" s="1"/>
    </row>
    <row r="49307" spans="15:15" x14ac:dyDescent="0.3">
      <c r="O49307" s="1"/>
    </row>
    <row r="49308" spans="15:15" x14ac:dyDescent="0.3">
      <c r="O49308" s="1"/>
    </row>
    <row r="49309" spans="15:15" x14ac:dyDescent="0.3">
      <c r="O49309" s="1"/>
    </row>
    <row r="49310" spans="15:15" x14ac:dyDescent="0.3">
      <c r="O49310" s="1"/>
    </row>
    <row r="49311" spans="15:15" x14ac:dyDescent="0.3">
      <c r="O49311" s="1"/>
    </row>
    <row r="49312" spans="15:15" x14ac:dyDescent="0.3">
      <c r="O49312" s="1"/>
    </row>
    <row r="49313" spans="15:15" x14ac:dyDescent="0.3">
      <c r="O49313" s="1"/>
    </row>
    <row r="49314" spans="15:15" x14ac:dyDescent="0.3">
      <c r="O49314" s="1"/>
    </row>
    <row r="49315" spans="15:15" x14ac:dyDescent="0.3">
      <c r="O49315" s="1"/>
    </row>
    <row r="49316" spans="15:15" x14ac:dyDescent="0.3">
      <c r="O49316" s="1"/>
    </row>
    <row r="49317" spans="15:15" x14ac:dyDescent="0.3">
      <c r="O49317" s="1"/>
    </row>
    <row r="49318" spans="15:15" x14ac:dyDescent="0.3">
      <c r="O49318" s="1"/>
    </row>
    <row r="49319" spans="15:15" x14ac:dyDescent="0.3">
      <c r="O49319" s="1"/>
    </row>
    <row r="49320" spans="15:15" x14ac:dyDescent="0.3">
      <c r="O49320" s="1"/>
    </row>
    <row r="49321" spans="15:15" x14ac:dyDescent="0.3">
      <c r="O49321" s="1"/>
    </row>
    <row r="49322" spans="15:15" x14ac:dyDescent="0.3">
      <c r="O49322" s="1"/>
    </row>
    <row r="49323" spans="15:15" x14ac:dyDescent="0.3">
      <c r="O49323" s="1"/>
    </row>
    <row r="49324" spans="15:15" x14ac:dyDescent="0.3">
      <c r="O49324" s="1"/>
    </row>
    <row r="49325" spans="15:15" x14ac:dyDescent="0.3">
      <c r="O49325" s="1"/>
    </row>
    <row r="49326" spans="15:15" x14ac:dyDescent="0.3">
      <c r="O49326" s="1"/>
    </row>
    <row r="49327" spans="15:15" x14ac:dyDescent="0.3">
      <c r="O49327" s="1"/>
    </row>
    <row r="49328" spans="15:15" x14ac:dyDescent="0.3">
      <c r="O49328" s="1"/>
    </row>
    <row r="49329" spans="15:15" x14ac:dyDescent="0.3">
      <c r="O49329" s="1"/>
    </row>
    <row r="49330" spans="15:15" x14ac:dyDescent="0.3">
      <c r="O49330" s="1"/>
    </row>
    <row r="49331" spans="15:15" x14ac:dyDescent="0.3">
      <c r="O49331" s="1"/>
    </row>
    <row r="49332" spans="15:15" x14ac:dyDescent="0.3">
      <c r="O49332" s="1"/>
    </row>
    <row r="49333" spans="15:15" x14ac:dyDescent="0.3">
      <c r="O49333" s="1"/>
    </row>
    <row r="49334" spans="15:15" x14ac:dyDescent="0.3">
      <c r="O49334" s="1"/>
    </row>
    <row r="49335" spans="15:15" x14ac:dyDescent="0.3">
      <c r="O49335" s="1"/>
    </row>
    <row r="49336" spans="15:15" x14ac:dyDescent="0.3">
      <c r="O49336" s="1"/>
    </row>
    <row r="49337" spans="15:15" x14ac:dyDescent="0.3">
      <c r="O49337" s="1"/>
    </row>
    <row r="49338" spans="15:15" x14ac:dyDescent="0.3">
      <c r="O49338" s="1"/>
    </row>
    <row r="49339" spans="15:15" x14ac:dyDescent="0.3">
      <c r="O49339" s="1"/>
    </row>
    <row r="49340" spans="15:15" x14ac:dyDescent="0.3">
      <c r="O49340" s="1"/>
    </row>
    <row r="49341" spans="15:15" x14ac:dyDescent="0.3">
      <c r="O49341" s="1"/>
    </row>
    <row r="49342" spans="15:15" x14ac:dyDescent="0.3">
      <c r="O49342" s="1"/>
    </row>
    <row r="49343" spans="15:15" x14ac:dyDescent="0.3">
      <c r="O49343" s="1"/>
    </row>
    <row r="49344" spans="15:15" x14ac:dyDescent="0.3">
      <c r="O49344" s="1"/>
    </row>
    <row r="49345" spans="15:15" x14ac:dyDescent="0.3">
      <c r="O49345" s="1"/>
    </row>
    <row r="49346" spans="15:15" x14ac:dyDescent="0.3">
      <c r="O49346" s="1"/>
    </row>
    <row r="49347" spans="15:15" x14ac:dyDescent="0.3">
      <c r="O49347" s="1"/>
    </row>
    <row r="49348" spans="15:15" x14ac:dyDescent="0.3">
      <c r="O49348" s="1"/>
    </row>
    <row r="49349" spans="15:15" x14ac:dyDescent="0.3">
      <c r="O49349" s="1"/>
    </row>
    <row r="49350" spans="15:15" x14ac:dyDescent="0.3">
      <c r="O49350" s="1"/>
    </row>
    <row r="49351" spans="15:15" x14ac:dyDescent="0.3">
      <c r="O49351" s="1"/>
    </row>
    <row r="49352" spans="15:15" x14ac:dyDescent="0.3">
      <c r="O49352" s="1"/>
    </row>
    <row r="49353" spans="15:15" x14ac:dyDescent="0.3">
      <c r="O49353" s="1"/>
    </row>
    <row r="49354" spans="15:15" x14ac:dyDescent="0.3">
      <c r="O49354" s="1"/>
    </row>
    <row r="49355" spans="15:15" x14ac:dyDescent="0.3">
      <c r="O49355" s="1"/>
    </row>
    <row r="49356" spans="15:15" x14ac:dyDescent="0.3">
      <c r="O49356" s="1"/>
    </row>
    <row r="49357" spans="15:15" x14ac:dyDescent="0.3">
      <c r="O49357" s="1"/>
    </row>
    <row r="49358" spans="15:15" x14ac:dyDescent="0.3">
      <c r="O49358" s="1"/>
    </row>
    <row r="49359" spans="15:15" x14ac:dyDescent="0.3">
      <c r="O49359" s="1"/>
    </row>
    <row r="49360" spans="15:15" x14ac:dyDescent="0.3">
      <c r="O49360" s="1"/>
    </row>
    <row r="49361" spans="15:15" x14ac:dyDescent="0.3">
      <c r="O49361" s="1"/>
    </row>
    <row r="49362" spans="15:15" x14ac:dyDescent="0.3">
      <c r="O49362" s="1"/>
    </row>
    <row r="49363" spans="15:15" x14ac:dyDescent="0.3">
      <c r="O49363" s="1"/>
    </row>
    <row r="49364" spans="15:15" x14ac:dyDescent="0.3">
      <c r="O49364" s="1"/>
    </row>
    <row r="49365" spans="15:15" x14ac:dyDescent="0.3">
      <c r="O49365" s="1"/>
    </row>
    <row r="49366" spans="15:15" x14ac:dyDescent="0.3">
      <c r="O49366" s="1"/>
    </row>
    <row r="49367" spans="15:15" x14ac:dyDescent="0.3">
      <c r="O49367" s="1"/>
    </row>
    <row r="49368" spans="15:15" x14ac:dyDescent="0.3">
      <c r="O49368" s="1"/>
    </row>
    <row r="49369" spans="15:15" x14ac:dyDescent="0.3">
      <c r="O49369" s="1"/>
    </row>
    <row r="49370" spans="15:15" x14ac:dyDescent="0.3">
      <c r="O49370" s="1"/>
    </row>
    <row r="49371" spans="15:15" x14ac:dyDescent="0.3">
      <c r="O49371" s="1"/>
    </row>
    <row r="49372" spans="15:15" x14ac:dyDescent="0.3">
      <c r="O49372" s="1"/>
    </row>
    <row r="49373" spans="15:15" x14ac:dyDescent="0.3">
      <c r="O49373" s="1"/>
    </row>
    <row r="49374" spans="15:15" x14ac:dyDescent="0.3">
      <c r="O49374" s="1"/>
    </row>
    <row r="49375" spans="15:15" x14ac:dyDescent="0.3">
      <c r="O49375" s="1"/>
    </row>
    <row r="49376" spans="15:15" x14ac:dyDescent="0.3">
      <c r="O49376" s="1"/>
    </row>
    <row r="49377" spans="15:15" x14ac:dyDescent="0.3">
      <c r="O49377" s="1"/>
    </row>
    <row r="49378" spans="15:15" x14ac:dyDescent="0.3">
      <c r="O49378" s="1"/>
    </row>
    <row r="49379" spans="15:15" x14ac:dyDescent="0.3">
      <c r="O49379" s="1"/>
    </row>
    <row r="49380" spans="15:15" x14ac:dyDescent="0.3">
      <c r="O49380" s="1"/>
    </row>
    <row r="49381" spans="15:15" x14ac:dyDescent="0.3">
      <c r="O49381" s="1"/>
    </row>
    <row r="49382" spans="15:15" x14ac:dyDescent="0.3">
      <c r="O49382" s="1"/>
    </row>
    <row r="49383" spans="15:15" x14ac:dyDescent="0.3">
      <c r="O49383" s="1"/>
    </row>
    <row r="49384" spans="15:15" x14ac:dyDescent="0.3">
      <c r="O49384" s="1"/>
    </row>
    <row r="49385" spans="15:15" x14ac:dyDescent="0.3">
      <c r="O49385" s="1"/>
    </row>
    <row r="49386" spans="15:15" x14ac:dyDescent="0.3">
      <c r="O49386" s="1"/>
    </row>
    <row r="49387" spans="15:15" x14ac:dyDescent="0.3">
      <c r="O49387" s="1"/>
    </row>
    <row r="49388" spans="15:15" x14ac:dyDescent="0.3">
      <c r="O49388" s="1"/>
    </row>
    <row r="49389" spans="15:15" x14ac:dyDescent="0.3">
      <c r="O49389" s="1"/>
    </row>
    <row r="49390" spans="15:15" x14ac:dyDescent="0.3">
      <c r="O49390" s="1"/>
    </row>
    <row r="49391" spans="15:15" x14ac:dyDescent="0.3">
      <c r="O49391" s="1"/>
    </row>
    <row r="49392" spans="15:15" x14ac:dyDescent="0.3">
      <c r="O49392" s="1"/>
    </row>
    <row r="49393" spans="15:15" x14ac:dyDescent="0.3">
      <c r="O49393" s="1"/>
    </row>
    <row r="49394" spans="15:15" x14ac:dyDescent="0.3">
      <c r="O49394" s="1"/>
    </row>
    <row r="49395" spans="15:15" x14ac:dyDescent="0.3">
      <c r="O49395" s="1"/>
    </row>
    <row r="49396" spans="15:15" x14ac:dyDescent="0.3">
      <c r="O49396" s="1"/>
    </row>
    <row r="49397" spans="15:15" x14ac:dyDescent="0.3">
      <c r="O49397" s="1"/>
    </row>
    <row r="49398" spans="15:15" x14ac:dyDescent="0.3">
      <c r="O49398" s="1"/>
    </row>
    <row r="49399" spans="15:15" x14ac:dyDescent="0.3">
      <c r="O49399" s="1"/>
    </row>
    <row r="49400" spans="15:15" x14ac:dyDescent="0.3">
      <c r="O49400" s="1"/>
    </row>
    <row r="49401" spans="15:15" x14ac:dyDescent="0.3">
      <c r="O49401" s="1"/>
    </row>
    <row r="49402" spans="15:15" x14ac:dyDescent="0.3">
      <c r="O49402" s="1"/>
    </row>
    <row r="49403" spans="15:15" x14ac:dyDescent="0.3">
      <c r="O49403" s="1"/>
    </row>
    <row r="49404" spans="15:15" x14ac:dyDescent="0.3">
      <c r="O49404" s="1"/>
    </row>
    <row r="49405" spans="15:15" x14ac:dyDescent="0.3">
      <c r="O49405" s="1"/>
    </row>
    <row r="49406" spans="15:15" x14ac:dyDescent="0.3">
      <c r="O49406" s="1"/>
    </row>
    <row r="49407" spans="15:15" x14ac:dyDescent="0.3">
      <c r="O49407" s="1"/>
    </row>
    <row r="49408" spans="15:15" x14ac:dyDescent="0.3">
      <c r="O49408" s="1"/>
    </row>
    <row r="49409" spans="15:15" x14ac:dyDescent="0.3">
      <c r="O49409" s="1"/>
    </row>
    <row r="49410" spans="15:15" x14ac:dyDescent="0.3">
      <c r="O49410" s="1"/>
    </row>
    <row r="49411" spans="15:15" x14ac:dyDescent="0.3">
      <c r="O49411" s="1"/>
    </row>
    <row r="49412" spans="15:15" x14ac:dyDescent="0.3">
      <c r="O49412" s="1"/>
    </row>
    <row r="49413" spans="15:15" x14ac:dyDescent="0.3">
      <c r="O49413" s="1"/>
    </row>
    <row r="49414" spans="15:15" x14ac:dyDescent="0.3">
      <c r="O49414" s="1"/>
    </row>
    <row r="49415" spans="15:15" x14ac:dyDescent="0.3">
      <c r="O49415" s="1"/>
    </row>
    <row r="49416" spans="15:15" x14ac:dyDescent="0.3">
      <c r="O49416" s="1"/>
    </row>
    <row r="49417" spans="15:15" x14ac:dyDescent="0.3">
      <c r="O49417" s="1"/>
    </row>
    <row r="49418" spans="15:15" x14ac:dyDescent="0.3">
      <c r="O49418" s="1"/>
    </row>
    <row r="49419" spans="15:15" x14ac:dyDescent="0.3">
      <c r="O49419" s="1"/>
    </row>
    <row r="49420" spans="15:15" x14ac:dyDescent="0.3">
      <c r="O49420" s="1"/>
    </row>
    <row r="49421" spans="15:15" x14ac:dyDescent="0.3">
      <c r="O49421" s="1"/>
    </row>
    <row r="49422" spans="15:15" x14ac:dyDescent="0.3">
      <c r="O49422" s="1"/>
    </row>
    <row r="49423" spans="15:15" x14ac:dyDescent="0.3">
      <c r="O49423" s="1"/>
    </row>
    <row r="49424" spans="15:15" x14ac:dyDescent="0.3">
      <c r="O49424" s="1"/>
    </row>
    <row r="49425" spans="15:15" x14ac:dyDescent="0.3">
      <c r="O49425" s="1"/>
    </row>
    <row r="49426" spans="15:15" x14ac:dyDescent="0.3">
      <c r="O49426" s="1"/>
    </row>
    <row r="49427" spans="15:15" x14ac:dyDescent="0.3">
      <c r="O49427" s="1"/>
    </row>
    <row r="49428" spans="15:15" x14ac:dyDescent="0.3">
      <c r="O49428" s="1"/>
    </row>
    <row r="49429" spans="15:15" x14ac:dyDescent="0.3">
      <c r="O49429" s="1"/>
    </row>
    <row r="49430" spans="15:15" x14ac:dyDescent="0.3">
      <c r="O49430" s="1"/>
    </row>
    <row r="49431" spans="15:15" x14ac:dyDescent="0.3">
      <c r="O49431" s="1"/>
    </row>
    <row r="49432" spans="15:15" x14ac:dyDescent="0.3">
      <c r="O49432" s="1"/>
    </row>
    <row r="49433" spans="15:15" x14ac:dyDescent="0.3">
      <c r="O49433" s="1"/>
    </row>
    <row r="49434" spans="15:15" x14ac:dyDescent="0.3">
      <c r="O49434" s="1"/>
    </row>
    <row r="49435" spans="15:15" x14ac:dyDescent="0.3">
      <c r="O49435" s="1"/>
    </row>
    <row r="49436" spans="15:15" x14ac:dyDescent="0.3">
      <c r="O49436" s="1"/>
    </row>
    <row r="49437" spans="15:15" x14ac:dyDescent="0.3">
      <c r="O49437" s="1"/>
    </row>
    <row r="49438" spans="15:15" x14ac:dyDescent="0.3">
      <c r="O49438" s="1"/>
    </row>
    <row r="49439" spans="15:15" x14ac:dyDescent="0.3">
      <c r="O49439" s="1"/>
    </row>
    <row r="49440" spans="15:15" x14ac:dyDescent="0.3">
      <c r="O49440" s="1"/>
    </row>
    <row r="49441" spans="15:15" x14ac:dyDescent="0.3">
      <c r="O49441" s="1"/>
    </row>
    <row r="49442" spans="15:15" x14ac:dyDescent="0.3">
      <c r="O49442" s="1"/>
    </row>
    <row r="49443" spans="15:15" x14ac:dyDescent="0.3">
      <c r="O49443" s="1"/>
    </row>
    <row r="49444" spans="15:15" x14ac:dyDescent="0.3">
      <c r="O49444" s="1"/>
    </row>
    <row r="49445" spans="15:15" x14ac:dyDescent="0.3">
      <c r="O49445" s="1"/>
    </row>
    <row r="49446" spans="15:15" x14ac:dyDescent="0.3">
      <c r="O49446" s="1"/>
    </row>
    <row r="49447" spans="15:15" x14ac:dyDescent="0.3">
      <c r="O49447" s="1"/>
    </row>
    <row r="49448" spans="15:15" x14ac:dyDescent="0.3">
      <c r="O49448" s="1"/>
    </row>
    <row r="49449" spans="15:15" x14ac:dyDescent="0.3">
      <c r="O49449" s="1"/>
    </row>
    <row r="49450" spans="15:15" x14ac:dyDescent="0.3">
      <c r="O49450" s="1"/>
    </row>
    <row r="49451" spans="15:15" x14ac:dyDescent="0.3">
      <c r="O49451" s="1"/>
    </row>
    <row r="49452" spans="15:15" x14ac:dyDescent="0.3">
      <c r="O49452" s="1"/>
    </row>
    <row r="49453" spans="15:15" x14ac:dyDescent="0.3">
      <c r="O49453" s="1"/>
    </row>
    <row r="49454" spans="15:15" x14ac:dyDescent="0.3">
      <c r="O49454" s="1"/>
    </row>
    <row r="49455" spans="15:15" x14ac:dyDescent="0.3">
      <c r="O49455" s="1"/>
    </row>
    <row r="49456" spans="15:15" x14ac:dyDescent="0.3">
      <c r="O49456" s="1"/>
    </row>
    <row r="49457" spans="15:15" x14ac:dyDescent="0.3">
      <c r="O49457" s="1"/>
    </row>
    <row r="49458" spans="15:15" x14ac:dyDescent="0.3">
      <c r="O49458" s="1"/>
    </row>
    <row r="49459" spans="15:15" x14ac:dyDescent="0.3">
      <c r="O49459" s="1"/>
    </row>
    <row r="49460" spans="15:15" x14ac:dyDescent="0.3">
      <c r="O49460" s="1"/>
    </row>
    <row r="49461" spans="15:15" x14ac:dyDescent="0.3">
      <c r="O49461" s="1"/>
    </row>
    <row r="49462" spans="15:15" x14ac:dyDescent="0.3">
      <c r="O49462" s="1"/>
    </row>
    <row r="49463" spans="15:15" x14ac:dyDescent="0.3">
      <c r="O49463" s="1"/>
    </row>
    <row r="49464" spans="15:15" x14ac:dyDescent="0.3">
      <c r="O49464" s="1"/>
    </row>
    <row r="49465" spans="15:15" x14ac:dyDescent="0.3">
      <c r="O49465" s="1"/>
    </row>
    <row r="49466" spans="15:15" x14ac:dyDescent="0.3">
      <c r="O49466" s="1"/>
    </row>
    <row r="49467" spans="15:15" x14ac:dyDescent="0.3">
      <c r="O49467" s="1"/>
    </row>
    <row r="49468" spans="15:15" x14ac:dyDescent="0.3">
      <c r="O49468" s="1"/>
    </row>
    <row r="49469" spans="15:15" x14ac:dyDescent="0.3">
      <c r="O49469" s="1"/>
    </row>
    <row r="49470" spans="15:15" x14ac:dyDescent="0.3">
      <c r="O49470" s="1"/>
    </row>
    <row r="49471" spans="15:15" x14ac:dyDescent="0.3">
      <c r="O49471" s="1"/>
    </row>
    <row r="49472" spans="15:15" x14ac:dyDescent="0.3">
      <c r="O49472" s="1"/>
    </row>
    <row r="49473" spans="15:15" x14ac:dyDescent="0.3">
      <c r="O49473" s="1"/>
    </row>
    <row r="49474" spans="15:15" x14ac:dyDescent="0.3">
      <c r="O49474" s="1"/>
    </row>
    <row r="49475" spans="15:15" x14ac:dyDescent="0.3">
      <c r="O49475" s="1"/>
    </row>
    <row r="49476" spans="15:15" x14ac:dyDescent="0.3">
      <c r="O49476" s="1"/>
    </row>
    <row r="49477" spans="15:15" x14ac:dyDescent="0.3">
      <c r="O49477" s="1"/>
    </row>
    <row r="49478" spans="15:15" x14ac:dyDescent="0.3">
      <c r="O49478" s="1"/>
    </row>
    <row r="49479" spans="15:15" x14ac:dyDescent="0.3">
      <c r="O49479" s="1"/>
    </row>
    <row r="49480" spans="15:15" x14ac:dyDescent="0.3">
      <c r="O49480" s="1"/>
    </row>
    <row r="49481" spans="15:15" x14ac:dyDescent="0.3">
      <c r="O49481" s="1"/>
    </row>
    <row r="49482" spans="15:15" x14ac:dyDescent="0.3">
      <c r="O49482" s="1"/>
    </row>
    <row r="49483" spans="15:15" x14ac:dyDescent="0.3">
      <c r="O49483" s="1"/>
    </row>
    <row r="49484" spans="15:15" x14ac:dyDescent="0.3">
      <c r="O49484" s="1"/>
    </row>
    <row r="49485" spans="15:15" x14ac:dyDescent="0.3">
      <c r="O49485" s="1"/>
    </row>
    <row r="49486" spans="15:15" x14ac:dyDescent="0.3">
      <c r="O49486" s="1"/>
    </row>
    <row r="49487" spans="15:15" x14ac:dyDescent="0.3">
      <c r="O49487" s="1"/>
    </row>
    <row r="49488" spans="15:15" x14ac:dyDescent="0.3">
      <c r="O49488" s="1"/>
    </row>
    <row r="49489" spans="15:15" x14ac:dyDescent="0.3">
      <c r="O49489" s="1"/>
    </row>
    <row r="49490" spans="15:15" x14ac:dyDescent="0.3">
      <c r="O49490" s="1"/>
    </row>
    <row r="49491" spans="15:15" x14ac:dyDescent="0.3">
      <c r="O49491" s="1"/>
    </row>
    <row r="49492" spans="15:15" x14ac:dyDescent="0.3">
      <c r="O49492" s="1"/>
    </row>
    <row r="49493" spans="15:15" x14ac:dyDescent="0.3">
      <c r="O49493" s="1"/>
    </row>
    <row r="49494" spans="15:15" x14ac:dyDescent="0.3">
      <c r="O49494" s="1"/>
    </row>
    <row r="49495" spans="15:15" x14ac:dyDescent="0.3">
      <c r="O49495" s="1"/>
    </row>
    <row r="49496" spans="15:15" x14ac:dyDescent="0.3">
      <c r="O49496" s="1"/>
    </row>
    <row r="49497" spans="15:15" x14ac:dyDescent="0.3">
      <c r="O49497" s="1"/>
    </row>
    <row r="49498" spans="15:15" x14ac:dyDescent="0.3">
      <c r="O49498" s="1"/>
    </row>
    <row r="49499" spans="15:15" x14ac:dyDescent="0.3">
      <c r="O49499" s="1"/>
    </row>
    <row r="49500" spans="15:15" x14ac:dyDescent="0.3">
      <c r="O49500" s="1"/>
    </row>
    <row r="49501" spans="15:15" x14ac:dyDescent="0.3">
      <c r="O49501" s="1"/>
    </row>
    <row r="49502" spans="15:15" x14ac:dyDescent="0.3">
      <c r="O49502" s="1"/>
    </row>
    <row r="49503" spans="15:15" x14ac:dyDescent="0.3">
      <c r="O49503" s="1"/>
    </row>
    <row r="49504" spans="15:15" x14ac:dyDescent="0.3">
      <c r="O49504" s="1"/>
    </row>
    <row r="49505" spans="15:15" x14ac:dyDescent="0.3">
      <c r="O49505" s="1"/>
    </row>
    <row r="49506" spans="15:15" x14ac:dyDescent="0.3">
      <c r="O49506" s="1"/>
    </row>
    <row r="49507" spans="15:15" x14ac:dyDescent="0.3">
      <c r="O49507" s="1"/>
    </row>
    <row r="49508" spans="15:15" x14ac:dyDescent="0.3">
      <c r="O49508" s="1"/>
    </row>
    <row r="49509" spans="15:15" x14ac:dyDescent="0.3">
      <c r="O49509" s="1"/>
    </row>
    <row r="49510" spans="15:15" x14ac:dyDescent="0.3">
      <c r="O49510" s="1"/>
    </row>
    <row r="49511" spans="15:15" x14ac:dyDescent="0.3">
      <c r="O49511" s="1"/>
    </row>
    <row r="49512" spans="15:15" x14ac:dyDescent="0.3">
      <c r="O49512" s="1"/>
    </row>
    <row r="49513" spans="15:15" x14ac:dyDescent="0.3">
      <c r="O49513" s="1"/>
    </row>
    <row r="49514" spans="15:15" x14ac:dyDescent="0.3">
      <c r="O49514" s="1"/>
    </row>
    <row r="49515" spans="15:15" x14ac:dyDescent="0.3">
      <c r="O49515" s="1"/>
    </row>
    <row r="49516" spans="15:15" x14ac:dyDescent="0.3">
      <c r="O49516" s="1"/>
    </row>
    <row r="49517" spans="15:15" x14ac:dyDescent="0.3">
      <c r="O49517" s="1"/>
    </row>
    <row r="49518" spans="15:15" x14ac:dyDescent="0.3">
      <c r="O49518" s="1"/>
    </row>
    <row r="49519" spans="15:15" x14ac:dyDescent="0.3">
      <c r="O49519" s="1"/>
    </row>
    <row r="49520" spans="15:15" x14ac:dyDescent="0.3">
      <c r="O49520" s="1"/>
    </row>
    <row r="49521" spans="15:15" x14ac:dyDescent="0.3">
      <c r="O49521" s="1"/>
    </row>
    <row r="49522" spans="15:15" x14ac:dyDescent="0.3">
      <c r="O49522" s="1"/>
    </row>
    <row r="49523" spans="15:15" x14ac:dyDescent="0.3">
      <c r="O49523" s="1"/>
    </row>
    <row r="49524" spans="15:15" x14ac:dyDescent="0.3">
      <c r="O49524" s="1"/>
    </row>
    <row r="49525" spans="15:15" x14ac:dyDescent="0.3">
      <c r="O49525" s="1"/>
    </row>
    <row r="49526" spans="15:15" x14ac:dyDescent="0.3">
      <c r="O49526" s="1"/>
    </row>
    <row r="49527" spans="15:15" x14ac:dyDescent="0.3">
      <c r="O49527" s="1"/>
    </row>
    <row r="49528" spans="15:15" x14ac:dyDescent="0.3">
      <c r="O49528" s="1"/>
    </row>
    <row r="49529" spans="15:15" x14ac:dyDescent="0.3">
      <c r="O49529" s="1"/>
    </row>
    <row r="49530" spans="15:15" x14ac:dyDescent="0.3">
      <c r="O49530" s="1"/>
    </row>
    <row r="49531" spans="15:15" x14ac:dyDescent="0.3">
      <c r="O49531" s="1"/>
    </row>
    <row r="49532" spans="15:15" x14ac:dyDescent="0.3">
      <c r="O49532" s="1"/>
    </row>
    <row r="49533" spans="15:15" x14ac:dyDescent="0.3">
      <c r="O49533" s="1"/>
    </row>
    <row r="49534" spans="15:15" x14ac:dyDescent="0.3">
      <c r="O49534" s="1"/>
    </row>
    <row r="49535" spans="15:15" x14ac:dyDescent="0.3">
      <c r="O49535" s="1"/>
    </row>
    <row r="49536" spans="15:15" x14ac:dyDescent="0.3">
      <c r="O49536" s="1"/>
    </row>
    <row r="49537" spans="15:15" x14ac:dyDescent="0.3">
      <c r="O49537" s="1"/>
    </row>
    <row r="49538" spans="15:15" x14ac:dyDescent="0.3">
      <c r="O49538" s="1"/>
    </row>
    <row r="49539" spans="15:15" x14ac:dyDescent="0.3">
      <c r="O49539" s="1"/>
    </row>
    <row r="49540" spans="15:15" x14ac:dyDescent="0.3">
      <c r="O49540" s="1"/>
    </row>
    <row r="49541" spans="15:15" x14ac:dyDescent="0.3">
      <c r="O49541" s="1"/>
    </row>
    <row r="49542" spans="15:15" x14ac:dyDescent="0.3">
      <c r="O49542" s="1"/>
    </row>
    <row r="49543" spans="15:15" x14ac:dyDescent="0.3">
      <c r="O49543" s="1"/>
    </row>
    <row r="49544" spans="15:15" x14ac:dyDescent="0.3">
      <c r="O49544" s="1"/>
    </row>
    <row r="49545" spans="15:15" x14ac:dyDescent="0.3">
      <c r="O49545" s="1"/>
    </row>
    <row r="49546" spans="15:15" x14ac:dyDescent="0.3">
      <c r="O49546" s="1"/>
    </row>
    <row r="49547" spans="15:15" x14ac:dyDescent="0.3">
      <c r="O49547" s="1"/>
    </row>
    <row r="49548" spans="15:15" x14ac:dyDescent="0.3">
      <c r="O49548" s="1"/>
    </row>
    <row r="49549" spans="15:15" x14ac:dyDescent="0.3">
      <c r="O49549" s="1"/>
    </row>
    <row r="49550" spans="15:15" x14ac:dyDescent="0.3">
      <c r="O49550" s="1"/>
    </row>
    <row r="49551" spans="15:15" x14ac:dyDescent="0.3">
      <c r="O49551" s="1"/>
    </row>
    <row r="49552" spans="15:15" x14ac:dyDescent="0.3">
      <c r="O49552" s="1"/>
    </row>
    <row r="49553" spans="15:15" x14ac:dyDescent="0.3">
      <c r="O49553" s="1"/>
    </row>
    <row r="49554" spans="15:15" x14ac:dyDescent="0.3">
      <c r="O49554" s="1"/>
    </row>
    <row r="49555" spans="15:15" x14ac:dyDescent="0.3">
      <c r="O49555" s="1"/>
    </row>
    <row r="49556" spans="15:15" x14ac:dyDescent="0.3">
      <c r="O49556" s="1"/>
    </row>
    <row r="49557" spans="15:15" x14ac:dyDescent="0.3">
      <c r="O49557" s="1"/>
    </row>
    <row r="49558" spans="15:15" x14ac:dyDescent="0.3">
      <c r="O49558" s="1"/>
    </row>
    <row r="49559" spans="15:15" x14ac:dyDescent="0.3">
      <c r="O49559" s="1"/>
    </row>
    <row r="49560" spans="15:15" x14ac:dyDescent="0.3">
      <c r="O49560" s="1"/>
    </row>
    <row r="49561" spans="15:15" x14ac:dyDescent="0.3">
      <c r="O49561" s="1"/>
    </row>
    <row r="49562" spans="15:15" x14ac:dyDescent="0.3">
      <c r="O49562" s="1"/>
    </row>
    <row r="49563" spans="15:15" x14ac:dyDescent="0.3">
      <c r="O49563" s="1"/>
    </row>
    <row r="49564" spans="15:15" x14ac:dyDescent="0.3">
      <c r="O49564" s="1"/>
    </row>
    <row r="49565" spans="15:15" x14ac:dyDescent="0.3">
      <c r="O49565" s="1"/>
    </row>
    <row r="49566" spans="15:15" x14ac:dyDescent="0.3">
      <c r="O49566" s="1"/>
    </row>
    <row r="49567" spans="15:15" x14ac:dyDescent="0.3">
      <c r="O49567" s="1"/>
    </row>
    <row r="49568" spans="15:15" x14ac:dyDescent="0.3">
      <c r="O49568" s="1"/>
    </row>
    <row r="49569" spans="15:15" x14ac:dyDescent="0.3">
      <c r="O49569" s="1"/>
    </row>
    <row r="49570" spans="15:15" x14ac:dyDescent="0.3">
      <c r="O49570" s="1"/>
    </row>
    <row r="49571" spans="15:15" x14ac:dyDescent="0.3">
      <c r="O49571" s="1"/>
    </row>
    <row r="49572" spans="15:15" x14ac:dyDescent="0.3">
      <c r="O49572" s="1"/>
    </row>
    <row r="49573" spans="15:15" x14ac:dyDescent="0.3">
      <c r="O49573" s="1"/>
    </row>
    <row r="49574" spans="15:15" x14ac:dyDescent="0.3">
      <c r="O49574" s="1"/>
    </row>
    <row r="49575" spans="15:15" x14ac:dyDescent="0.3">
      <c r="O49575" s="1"/>
    </row>
    <row r="49576" spans="15:15" x14ac:dyDescent="0.3">
      <c r="O49576" s="1"/>
    </row>
    <row r="49577" spans="15:15" x14ac:dyDescent="0.3">
      <c r="O49577" s="1"/>
    </row>
    <row r="49578" spans="15:15" x14ac:dyDescent="0.3">
      <c r="O49578" s="1"/>
    </row>
    <row r="49579" spans="15:15" x14ac:dyDescent="0.3">
      <c r="O49579" s="1"/>
    </row>
    <row r="49580" spans="15:15" x14ac:dyDescent="0.3">
      <c r="O49580" s="1"/>
    </row>
    <row r="49581" spans="15:15" x14ac:dyDescent="0.3">
      <c r="O49581" s="1"/>
    </row>
    <row r="49582" spans="15:15" x14ac:dyDescent="0.3">
      <c r="O49582" s="1"/>
    </row>
    <row r="49583" spans="15:15" x14ac:dyDescent="0.3">
      <c r="O49583" s="1"/>
    </row>
    <row r="49584" spans="15:15" x14ac:dyDescent="0.3">
      <c r="O49584" s="1"/>
    </row>
    <row r="49585" spans="15:15" x14ac:dyDescent="0.3">
      <c r="O49585" s="1"/>
    </row>
    <row r="49586" spans="15:15" x14ac:dyDescent="0.3">
      <c r="O49586" s="1"/>
    </row>
    <row r="49587" spans="15:15" x14ac:dyDescent="0.3">
      <c r="O49587" s="1"/>
    </row>
    <row r="49588" spans="15:15" x14ac:dyDescent="0.3">
      <c r="O49588" s="1"/>
    </row>
    <row r="49589" spans="15:15" x14ac:dyDescent="0.3">
      <c r="O49589" s="1"/>
    </row>
    <row r="49590" spans="15:15" x14ac:dyDescent="0.3">
      <c r="O49590" s="1"/>
    </row>
    <row r="49591" spans="15:15" x14ac:dyDescent="0.3">
      <c r="O49591" s="1"/>
    </row>
    <row r="49592" spans="15:15" x14ac:dyDescent="0.3">
      <c r="O49592" s="1"/>
    </row>
    <row r="49593" spans="15:15" x14ac:dyDescent="0.3">
      <c r="O49593" s="1"/>
    </row>
    <row r="49594" spans="15:15" x14ac:dyDescent="0.3">
      <c r="O49594" s="1"/>
    </row>
    <row r="49595" spans="15:15" x14ac:dyDescent="0.3">
      <c r="O49595" s="1"/>
    </row>
    <row r="49596" spans="15:15" x14ac:dyDescent="0.3">
      <c r="O49596" s="1"/>
    </row>
    <row r="49597" spans="15:15" x14ac:dyDescent="0.3">
      <c r="O49597" s="1"/>
    </row>
    <row r="49598" spans="15:15" x14ac:dyDescent="0.3">
      <c r="O49598" s="1"/>
    </row>
    <row r="49599" spans="15:15" x14ac:dyDescent="0.3">
      <c r="O49599" s="1"/>
    </row>
    <row r="49600" spans="15:15" x14ac:dyDescent="0.3">
      <c r="O49600" s="1"/>
    </row>
    <row r="49601" spans="15:15" x14ac:dyDescent="0.3">
      <c r="O49601" s="1"/>
    </row>
    <row r="49602" spans="15:15" x14ac:dyDescent="0.3">
      <c r="O49602" s="1"/>
    </row>
    <row r="49603" spans="15:15" x14ac:dyDescent="0.3">
      <c r="O49603" s="1"/>
    </row>
    <row r="49604" spans="15:15" x14ac:dyDescent="0.3">
      <c r="O49604" s="1"/>
    </row>
    <row r="49605" spans="15:15" x14ac:dyDescent="0.3">
      <c r="O49605" s="1"/>
    </row>
    <row r="49606" spans="15:15" x14ac:dyDescent="0.3">
      <c r="O49606" s="1"/>
    </row>
    <row r="49607" spans="15:15" x14ac:dyDescent="0.3">
      <c r="O49607" s="1"/>
    </row>
    <row r="49608" spans="15:15" x14ac:dyDescent="0.3">
      <c r="O49608" s="1"/>
    </row>
    <row r="49609" spans="15:15" x14ac:dyDescent="0.3">
      <c r="O49609" s="1"/>
    </row>
    <row r="49610" spans="15:15" x14ac:dyDescent="0.3">
      <c r="O49610" s="1"/>
    </row>
    <row r="49611" spans="15:15" x14ac:dyDescent="0.3">
      <c r="O49611" s="1"/>
    </row>
    <row r="49612" spans="15:15" x14ac:dyDescent="0.3">
      <c r="O49612" s="1"/>
    </row>
    <row r="49613" spans="15:15" x14ac:dyDescent="0.3">
      <c r="O49613" s="1"/>
    </row>
    <row r="49614" spans="15:15" x14ac:dyDescent="0.3">
      <c r="O49614" s="1"/>
    </row>
    <row r="49615" spans="15:15" x14ac:dyDescent="0.3">
      <c r="O49615" s="1"/>
    </row>
    <row r="49616" spans="15:15" x14ac:dyDescent="0.3">
      <c r="O49616" s="1"/>
    </row>
    <row r="49617" spans="15:15" x14ac:dyDescent="0.3">
      <c r="O49617" s="1"/>
    </row>
    <row r="49618" spans="15:15" x14ac:dyDescent="0.3">
      <c r="O49618" s="1"/>
    </row>
    <row r="49619" spans="15:15" x14ac:dyDescent="0.3">
      <c r="O49619" s="1"/>
    </row>
    <row r="49620" spans="15:15" x14ac:dyDescent="0.3">
      <c r="O49620" s="1"/>
    </row>
    <row r="49621" spans="15:15" x14ac:dyDescent="0.3">
      <c r="O49621" s="1"/>
    </row>
    <row r="49622" spans="15:15" x14ac:dyDescent="0.3">
      <c r="O49622" s="1"/>
    </row>
    <row r="49623" spans="15:15" x14ac:dyDescent="0.3">
      <c r="O49623" s="1"/>
    </row>
    <row r="49624" spans="15:15" x14ac:dyDescent="0.3">
      <c r="O49624" s="1"/>
    </row>
    <row r="49625" spans="15:15" x14ac:dyDescent="0.3">
      <c r="O49625" s="1"/>
    </row>
    <row r="49626" spans="15:15" x14ac:dyDescent="0.3">
      <c r="O49626" s="1"/>
    </row>
    <row r="49627" spans="15:15" x14ac:dyDescent="0.3">
      <c r="O49627" s="1"/>
    </row>
    <row r="49628" spans="15:15" x14ac:dyDescent="0.3">
      <c r="O49628" s="1"/>
    </row>
    <row r="49629" spans="15:15" x14ac:dyDescent="0.3">
      <c r="O49629" s="1"/>
    </row>
    <row r="49630" spans="15:15" x14ac:dyDescent="0.3">
      <c r="O49630" s="1"/>
    </row>
    <row r="49631" spans="15:15" x14ac:dyDescent="0.3">
      <c r="O49631" s="1"/>
    </row>
    <row r="49632" spans="15:15" x14ac:dyDescent="0.3">
      <c r="O49632" s="1"/>
    </row>
    <row r="49633" spans="15:15" x14ac:dyDescent="0.3">
      <c r="O49633" s="1"/>
    </row>
    <row r="49634" spans="15:15" x14ac:dyDescent="0.3">
      <c r="O49634" s="1"/>
    </row>
    <row r="49635" spans="15:15" x14ac:dyDescent="0.3">
      <c r="O49635" s="1"/>
    </row>
    <row r="49636" spans="15:15" x14ac:dyDescent="0.3">
      <c r="O49636" s="1"/>
    </row>
    <row r="49637" spans="15:15" x14ac:dyDescent="0.3">
      <c r="O49637" s="1"/>
    </row>
    <row r="49638" spans="15:15" x14ac:dyDescent="0.3">
      <c r="O49638" s="1"/>
    </row>
    <row r="49639" spans="15:15" x14ac:dyDescent="0.3">
      <c r="O49639" s="1"/>
    </row>
    <row r="49640" spans="15:15" x14ac:dyDescent="0.3">
      <c r="O49640" s="1"/>
    </row>
    <row r="49641" spans="15:15" x14ac:dyDescent="0.3">
      <c r="O49641" s="1"/>
    </row>
    <row r="49642" spans="15:15" x14ac:dyDescent="0.3">
      <c r="O49642" s="1"/>
    </row>
    <row r="49643" spans="15:15" x14ac:dyDescent="0.3">
      <c r="O49643" s="1"/>
    </row>
    <row r="49644" spans="15:15" x14ac:dyDescent="0.3">
      <c r="O49644" s="1"/>
    </row>
    <row r="49645" spans="15:15" x14ac:dyDescent="0.3">
      <c r="O49645" s="1"/>
    </row>
    <row r="49646" spans="15:15" x14ac:dyDescent="0.3">
      <c r="O49646" s="1"/>
    </row>
    <row r="49647" spans="15:15" x14ac:dyDescent="0.3">
      <c r="O49647" s="1"/>
    </row>
    <row r="49648" spans="15:15" x14ac:dyDescent="0.3">
      <c r="O49648" s="1"/>
    </row>
    <row r="49649" spans="15:15" x14ac:dyDescent="0.3">
      <c r="O49649" s="1"/>
    </row>
    <row r="49650" spans="15:15" x14ac:dyDescent="0.3">
      <c r="O49650" s="1"/>
    </row>
    <row r="49651" spans="15:15" x14ac:dyDescent="0.3">
      <c r="O49651" s="1"/>
    </row>
    <row r="49652" spans="15:15" x14ac:dyDescent="0.3">
      <c r="O49652" s="1"/>
    </row>
    <row r="49653" spans="15:15" x14ac:dyDescent="0.3">
      <c r="O49653" s="1"/>
    </row>
    <row r="49654" spans="15:15" x14ac:dyDescent="0.3">
      <c r="O49654" s="1"/>
    </row>
    <row r="49655" spans="15:15" x14ac:dyDescent="0.3">
      <c r="O49655" s="1"/>
    </row>
    <row r="49656" spans="15:15" x14ac:dyDescent="0.3">
      <c r="O49656" s="1"/>
    </row>
    <row r="49657" spans="15:15" x14ac:dyDescent="0.3">
      <c r="O49657" s="1"/>
    </row>
    <row r="49658" spans="15:15" x14ac:dyDescent="0.3">
      <c r="O49658" s="1"/>
    </row>
    <row r="49659" spans="15:15" x14ac:dyDescent="0.3">
      <c r="O49659" s="1"/>
    </row>
    <row r="49660" spans="15:15" x14ac:dyDescent="0.3">
      <c r="O49660" s="1"/>
    </row>
    <row r="49661" spans="15:15" x14ac:dyDescent="0.3">
      <c r="O49661" s="1"/>
    </row>
    <row r="49662" spans="15:15" x14ac:dyDescent="0.3">
      <c r="O49662" s="1"/>
    </row>
    <row r="49663" spans="15:15" x14ac:dyDescent="0.3">
      <c r="O49663" s="1"/>
    </row>
    <row r="49664" spans="15:15" x14ac:dyDescent="0.3">
      <c r="O49664" s="1"/>
    </row>
    <row r="49665" spans="15:15" x14ac:dyDescent="0.3">
      <c r="O49665" s="1"/>
    </row>
    <row r="49666" spans="15:15" x14ac:dyDescent="0.3">
      <c r="O49666" s="1"/>
    </row>
    <row r="49667" spans="15:15" x14ac:dyDescent="0.3">
      <c r="O49667" s="1"/>
    </row>
    <row r="49668" spans="15:15" x14ac:dyDescent="0.3">
      <c r="O49668" s="1"/>
    </row>
    <row r="49669" spans="15:15" x14ac:dyDescent="0.3">
      <c r="O49669" s="1"/>
    </row>
    <row r="49670" spans="15:15" x14ac:dyDescent="0.3">
      <c r="O49670" s="1"/>
    </row>
    <row r="49671" spans="15:15" x14ac:dyDescent="0.3">
      <c r="O49671" s="1"/>
    </row>
    <row r="49672" spans="15:15" x14ac:dyDescent="0.3">
      <c r="O49672" s="1"/>
    </row>
    <row r="49673" spans="15:15" x14ac:dyDescent="0.3">
      <c r="O49673" s="1"/>
    </row>
    <row r="49674" spans="15:15" x14ac:dyDescent="0.3">
      <c r="O49674" s="1"/>
    </row>
    <row r="49675" spans="15:15" x14ac:dyDescent="0.3">
      <c r="O49675" s="1"/>
    </row>
    <row r="49676" spans="15:15" x14ac:dyDescent="0.3">
      <c r="O49676" s="1"/>
    </row>
    <row r="49677" spans="15:15" x14ac:dyDescent="0.3">
      <c r="O49677" s="1"/>
    </row>
    <row r="49678" spans="15:15" x14ac:dyDescent="0.3">
      <c r="O49678" s="1"/>
    </row>
    <row r="49679" spans="15:15" x14ac:dyDescent="0.3">
      <c r="O49679" s="1"/>
    </row>
    <row r="49680" spans="15:15" x14ac:dyDescent="0.3">
      <c r="O49680" s="1"/>
    </row>
    <row r="49681" spans="15:15" x14ac:dyDescent="0.3">
      <c r="O49681" s="1"/>
    </row>
    <row r="49682" spans="15:15" x14ac:dyDescent="0.3">
      <c r="O49682" s="1"/>
    </row>
    <row r="49683" spans="15:15" x14ac:dyDescent="0.3">
      <c r="O49683" s="1"/>
    </row>
    <row r="49684" spans="15:15" x14ac:dyDescent="0.3">
      <c r="O49684" s="1"/>
    </row>
    <row r="49685" spans="15:15" x14ac:dyDescent="0.3">
      <c r="O49685" s="1"/>
    </row>
    <row r="49686" spans="15:15" x14ac:dyDescent="0.3">
      <c r="O49686" s="1"/>
    </row>
    <row r="49687" spans="15:15" x14ac:dyDescent="0.3">
      <c r="O49687" s="1"/>
    </row>
    <row r="49688" spans="15:15" x14ac:dyDescent="0.3">
      <c r="O49688" s="1"/>
    </row>
    <row r="49689" spans="15:15" x14ac:dyDescent="0.3">
      <c r="O49689" s="1"/>
    </row>
    <row r="49690" spans="15:15" x14ac:dyDescent="0.3">
      <c r="O49690" s="1"/>
    </row>
    <row r="49691" spans="15:15" x14ac:dyDescent="0.3">
      <c r="O49691" s="1"/>
    </row>
    <row r="49692" spans="15:15" x14ac:dyDescent="0.3">
      <c r="O49692" s="1"/>
    </row>
    <row r="49693" spans="15:15" x14ac:dyDescent="0.3">
      <c r="O49693" s="1"/>
    </row>
    <row r="49694" spans="15:15" x14ac:dyDescent="0.3">
      <c r="O49694" s="1"/>
    </row>
    <row r="49695" spans="15:15" x14ac:dyDescent="0.3">
      <c r="O49695" s="1"/>
    </row>
    <row r="49696" spans="15:15" x14ac:dyDescent="0.3">
      <c r="O49696" s="1"/>
    </row>
    <row r="49697" spans="15:15" x14ac:dyDescent="0.3">
      <c r="O49697" s="1"/>
    </row>
    <row r="49698" spans="15:15" x14ac:dyDescent="0.3">
      <c r="O49698" s="1"/>
    </row>
    <row r="49699" spans="15:15" x14ac:dyDescent="0.3">
      <c r="O49699" s="1"/>
    </row>
    <row r="49700" spans="15:15" x14ac:dyDescent="0.3">
      <c r="O49700" s="1"/>
    </row>
    <row r="49701" spans="15:15" x14ac:dyDescent="0.3">
      <c r="O49701" s="1"/>
    </row>
    <row r="49702" spans="15:15" x14ac:dyDescent="0.3">
      <c r="O49702" s="1"/>
    </row>
    <row r="49703" spans="15:15" x14ac:dyDescent="0.3">
      <c r="O49703" s="1"/>
    </row>
    <row r="49704" spans="15:15" x14ac:dyDescent="0.3">
      <c r="O49704" s="1"/>
    </row>
    <row r="49705" spans="15:15" x14ac:dyDescent="0.3">
      <c r="O49705" s="1"/>
    </row>
    <row r="49706" spans="15:15" x14ac:dyDescent="0.3">
      <c r="O49706" s="1"/>
    </row>
    <row r="49707" spans="15:15" x14ac:dyDescent="0.3">
      <c r="O49707" s="1"/>
    </row>
    <row r="49708" spans="15:15" x14ac:dyDescent="0.3">
      <c r="O49708" s="1"/>
    </row>
    <row r="49709" spans="15:15" x14ac:dyDescent="0.3">
      <c r="O49709" s="1"/>
    </row>
    <row r="49710" spans="15:15" x14ac:dyDescent="0.3">
      <c r="O49710" s="1"/>
    </row>
    <row r="49711" spans="15:15" x14ac:dyDescent="0.3">
      <c r="O49711" s="1"/>
    </row>
    <row r="49712" spans="15:15" x14ac:dyDescent="0.3">
      <c r="O49712" s="1"/>
    </row>
    <row r="49713" spans="15:15" x14ac:dyDescent="0.3">
      <c r="O49713" s="1"/>
    </row>
    <row r="49714" spans="15:15" x14ac:dyDescent="0.3">
      <c r="O49714" s="1"/>
    </row>
    <row r="49715" spans="15:15" x14ac:dyDescent="0.3">
      <c r="O49715" s="1"/>
    </row>
    <row r="49716" spans="15:15" x14ac:dyDescent="0.3">
      <c r="O49716" s="1"/>
    </row>
    <row r="49717" spans="15:15" x14ac:dyDescent="0.3">
      <c r="O49717" s="1"/>
    </row>
    <row r="49718" spans="15:15" x14ac:dyDescent="0.3">
      <c r="O49718" s="1"/>
    </row>
    <row r="49719" spans="15:15" x14ac:dyDescent="0.3">
      <c r="O49719" s="1"/>
    </row>
    <row r="49720" spans="15:15" x14ac:dyDescent="0.3">
      <c r="O49720" s="1"/>
    </row>
    <row r="49721" spans="15:15" x14ac:dyDescent="0.3">
      <c r="O49721" s="1"/>
    </row>
    <row r="49722" spans="15:15" x14ac:dyDescent="0.3">
      <c r="O49722" s="1"/>
    </row>
    <row r="49723" spans="15:15" x14ac:dyDescent="0.3">
      <c r="O49723" s="1"/>
    </row>
    <row r="49724" spans="15:15" x14ac:dyDescent="0.3">
      <c r="O49724" s="1"/>
    </row>
    <row r="49725" spans="15:15" x14ac:dyDescent="0.3">
      <c r="O49725" s="1"/>
    </row>
    <row r="49726" spans="15:15" x14ac:dyDescent="0.3">
      <c r="O49726" s="1"/>
    </row>
    <row r="49727" spans="15:15" x14ac:dyDescent="0.3">
      <c r="O49727" s="1"/>
    </row>
    <row r="49728" spans="15:15" x14ac:dyDescent="0.3">
      <c r="O49728" s="1"/>
    </row>
    <row r="49729" spans="15:15" x14ac:dyDescent="0.3">
      <c r="O49729" s="1"/>
    </row>
    <row r="49730" spans="15:15" x14ac:dyDescent="0.3">
      <c r="O49730" s="1"/>
    </row>
    <row r="49731" spans="15:15" x14ac:dyDescent="0.3">
      <c r="O49731" s="1"/>
    </row>
    <row r="49732" spans="15:15" x14ac:dyDescent="0.3">
      <c r="O49732" s="1"/>
    </row>
    <row r="49733" spans="15:15" x14ac:dyDescent="0.3">
      <c r="O49733" s="1"/>
    </row>
    <row r="49734" spans="15:15" x14ac:dyDescent="0.3">
      <c r="O49734" s="1"/>
    </row>
    <row r="49735" spans="15:15" x14ac:dyDescent="0.3">
      <c r="O49735" s="1"/>
    </row>
    <row r="49736" spans="15:15" x14ac:dyDescent="0.3">
      <c r="O49736" s="1"/>
    </row>
    <row r="49737" spans="15:15" x14ac:dyDescent="0.3">
      <c r="O49737" s="1"/>
    </row>
    <row r="49738" spans="15:15" x14ac:dyDescent="0.3">
      <c r="O49738" s="1"/>
    </row>
    <row r="49739" spans="15:15" x14ac:dyDescent="0.3">
      <c r="O49739" s="1"/>
    </row>
    <row r="49740" spans="15:15" x14ac:dyDescent="0.3">
      <c r="O49740" s="1"/>
    </row>
    <row r="49741" spans="15:15" x14ac:dyDescent="0.3">
      <c r="O49741" s="1"/>
    </row>
    <row r="49742" spans="15:15" x14ac:dyDescent="0.3">
      <c r="O49742" s="1"/>
    </row>
    <row r="49743" spans="15:15" x14ac:dyDescent="0.3">
      <c r="O49743" s="1"/>
    </row>
    <row r="49744" spans="15:15" x14ac:dyDescent="0.3">
      <c r="O49744" s="1"/>
    </row>
    <row r="49745" spans="15:15" x14ac:dyDescent="0.3">
      <c r="O49745" s="1"/>
    </row>
    <row r="49746" spans="15:15" x14ac:dyDescent="0.3">
      <c r="O49746" s="1"/>
    </row>
    <row r="49747" spans="15:15" x14ac:dyDescent="0.3">
      <c r="O49747" s="1"/>
    </row>
    <row r="49748" spans="15:15" x14ac:dyDescent="0.3">
      <c r="O49748" s="1"/>
    </row>
    <row r="49749" spans="15:15" x14ac:dyDescent="0.3">
      <c r="O49749" s="1"/>
    </row>
    <row r="49750" spans="15:15" x14ac:dyDescent="0.3">
      <c r="O49750" s="1"/>
    </row>
    <row r="49751" spans="15:15" x14ac:dyDescent="0.3">
      <c r="O49751" s="1"/>
    </row>
    <row r="49752" spans="15:15" x14ac:dyDescent="0.3">
      <c r="O49752" s="1"/>
    </row>
    <row r="49753" spans="15:15" x14ac:dyDescent="0.3">
      <c r="O49753" s="1"/>
    </row>
    <row r="49754" spans="15:15" x14ac:dyDescent="0.3">
      <c r="O49754" s="1"/>
    </row>
    <row r="49755" spans="15:15" x14ac:dyDescent="0.3">
      <c r="O49755" s="1"/>
    </row>
    <row r="49756" spans="15:15" x14ac:dyDescent="0.3">
      <c r="O49756" s="1"/>
    </row>
    <row r="49757" spans="15:15" x14ac:dyDescent="0.3">
      <c r="O49757" s="1"/>
    </row>
    <row r="49758" spans="15:15" x14ac:dyDescent="0.3">
      <c r="O49758" s="1"/>
    </row>
    <row r="49759" spans="15:15" x14ac:dyDescent="0.3">
      <c r="O49759" s="1"/>
    </row>
    <row r="49760" spans="15:15" x14ac:dyDescent="0.3">
      <c r="O49760" s="1"/>
    </row>
    <row r="49761" spans="15:15" x14ac:dyDescent="0.3">
      <c r="O49761" s="1"/>
    </row>
    <row r="49762" spans="15:15" x14ac:dyDescent="0.3">
      <c r="O49762" s="1"/>
    </row>
    <row r="49763" spans="15:15" x14ac:dyDescent="0.3">
      <c r="O49763" s="1"/>
    </row>
    <row r="49764" spans="15:15" x14ac:dyDescent="0.3">
      <c r="O49764" s="1"/>
    </row>
    <row r="49765" spans="15:15" x14ac:dyDescent="0.3">
      <c r="O49765" s="1"/>
    </row>
    <row r="49766" spans="15:15" x14ac:dyDescent="0.3">
      <c r="O49766" s="1"/>
    </row>
    <row r="49767" spans="15:15" x14ac:dyDescent="0.3">
      <c r="O49767" s="1"/>
    </row>
    <row r="49768" spans="15:15" x14ac:dyDescent="0.3">
      <c r="O49768" s="1"/>
    </row>
    <row r="49769" spans="15:15" x14ac:dyDescent="0.3">
      <c r="O49769" s="1"/>
    </row>
    <row r="49770" spans="15:15" x14ac:dyDescent="0.3">
      <c r="O49770" s="1"/>
    </row>
    <row r="49771" spans="15:15" x14ac:dyDescent="0.3">
      <c r="O49771" s="1"/>
    </row>
    <row r="49772" spans="15:15" x14ac:dyDescent="0.3">
      <c r="O49772" s="1"/>
    </row>
    <row r="49773" spans="15:15" x14ac:dyDescent="0.3">
      <c r="O49773" s="1"/>
    </row>
    <row r="49774" spans="15:15" x14ac:dyDescent="0.3">
      <c r="O49774" s="1"/>
    </row>
    <row r="49775" spans="15:15" x14ac:dyDescent="0.3">
      <c r="O49775" s="1"/>
    </row>
    <row r="49776" spans="15:15" x14ac:dyDescent="0.3">
      <c r="O49776" s="1"/>
    </row>
    <row r="49777" spans="15:15" x14ac:dyDescent="0.3">
      <c r="O49777" s="1"/>
    </row>
    <row r="49778" spans="15:15" x14ac:dyDescent="0.3">
      <c r="O49778" s="1"/>
    </row>
    <row r="49779" spans="15:15" x14ac:dyDescent="0.3">
      <c r="O49779" s="1"/>
    </row>
    <row r="49780" spans="15:15" x14ac:dyDescent="0.3">
      <c r="O49780" s="1"/>
    </row>
    <row r="49781" spans="15:15" x14ac:dyDescent="0.3">
      <c r="O49781" s="1"/>
    </row>
    <row r="49782" spans="15:15" x14ac:dyDescent="0.3">
      <c r="O49782" s="1"/>
    </row>
    <row r="49783" spans="15:15" x14ac:dyDescent="0.3">
      <c r="O49783" s="1"/>
    </row>
    <row r="49784" spans="15:15" x14ac:dyDescent="0.3">
      <c r="O49784" s="1"/>
    </row>
    <row r="49785" spans="15:15" x14ac:dyDescent="0.3">
      <c r="O49785" s="1"/>
    </row>
    <row r="49786" spans="15:15" x14ac:dyDescent="0.3">
      <c r="O49786" s="1"/>
    </row>
    <row r="49787" spans="15:15" x14ac:dyDescent="0.3">
      <c r="O49787" s="1"/>
    </row>
    <row r="49788" spans="15:15" x14ac:dyDescent="0.3">
      <c r="O49788" s="1"/>
    </row>
    <row r="49789" spans="15:15" x14ac:dyDescent="0.3">
      <c r="O49789" s="1"/>
    </row>
    <row r="49790" spans="15:15" x14ac:dyDescent="0.3">
      <c r="O49790" s="1"/>
    </row>
    <row r="49791" spans="15:15" x14ac:dyDescent="0.3">
      <c r="O49791" s="1"/>
    </row>
    <row r="49792" spans="15:15" x14ac:dyDescent="0.3">
      <c r="O49792" s="1"/>
    </row>
    <row r="49793" spans="15:15" x14ac:dyDescent="0.3">
      <c r="O49793" s="1"/>
    </row>
    <row r="49794" spans="15:15" x14ac:dyDescent="0.3">
      <c r="O49794" s="1"/>
    </row>
    <row r="49795" spans="15:15" x14ac:dyDescent="0.3">
      <c r="O49795" s="1"/>
    </row>
    <row r="49796" spans="15:15" x14ac:dyDescent="0.3">
      <c r="O49796" s="1"/>
    </row>
    <row r="49797" spans="15:15" x14ac:dyDescent="0.3">
      <c r="O49797" s="1"/>
    </row>
    <row r="49798" spans="15:15" x14ac:dyDescent="0.3">
      <c r="O49798" s="1"/>
    </row>
    <row r="49799" spans="15:15" x14ac:dyDescent="0.3">
      <c r="O49799" s="1"/>
    </row>
    <row r="49800" spans="15:15" x14ac:dyDescent="0.3">
      <c r="O49800" s="1"/>
    </row>
    <row r="49801" spans="15:15" x14ac:dyDescent="0.3">
      <c r="O49801" s="1"/>
    </row>
    <row r="49802" spans="15:15" x14ac:dyDescent="0.3">
      <c r="O49802" s="1"/>
    </row>
    <row r="49803" spans="15:15" x14ac:dyDescent="0.3">
      <c r="O49803" s="1"/>
    </row>
    <row r="49804" spans="15:15" x14ac:dyDescent="0.3">
      <c r="O49804" s="1"/>
    </row>
    <row r="49805" spans="15:15" x14ac:dyDescent="0.3">
      <c r="O49805" s="1"/>
    </row>
    <row r="49806" spans="15:15" x14ac:dyDescent="0.3">
      <c r="O49806" s="1"/>
    </row>
    <row r="49807" spans="15:15" x14ac:dyDescent="0.3">
      <c r="O49807" s="1"/>
    </row>
    <row r="49808" spans="15:15" x14ac:dyDescent="0.3">
      <c r="O49808" s="1"/>
    </row>
    <row r="49809" spans="15:15" x14ac:dyDescent="0.3">
      <c r="O49809" s="1"/>
    </row>
    <row r="49810" spans="15:15" x14ac:dyDescent="0.3">
      <c r="O49810" s="1"/>
    </row>
    <row r="49811" spans="15:15" x14ac:dyDescent="0.3">
      <c r="O49811" s="1"/>
    </row>
    <row r="49812" spans="15:15" x14ac:dyDescent="0.3">
      <c r="O49812" s="1"/>
    </row>
    <row r="49813" spans="15:15" x14ac:dyDescent="0.3">
      <c r="O49813" s="1"/>
    </row>
    <row r="49814" spans="15:15" x14ac:dyDescent="0.3">
      <c r="O49814" s="1"/>
    </row>
    <row r="49815" spans="15:15" x14ac:dyDescent="0.3">
      <c r="O49815" s="1"/>
    </row>
    <row r="49816" spans="15:15" x14ac:dyDescent="0.3">
      <c r="O49816" s="1"/>
    </row>
    <row r="49817" spans="15:15" x14ac:dyDescent="0.3">
      <c r="O49817" s="1"/>
    </row>
    <row r="49818" spans="15:15" x14ac:dyDescent="0.3">
      <c r="O49818" s="1"/>
    </row>
    <row r="49819" spans="15:15" x14ac:dyDescent="0.3">
      <c r="O49819" s="1"/>
    </row>
    <row r="49820" spans="15:15" x14ac:dyDescent="0.3">
      <c r="O49820" s="1"/>
    </row>
    <row r="49821" spans="15:15" x14ac:dyDescent="0.3">
      <c r="O49821" s="1"/>
    </row>
    <row r="49822" spans="15:15" x14ac:dyDescent="0.3">
      <c r="O49822" s="1"/>
    </row>
    <row r="49823" spans="15:15" x14ac:dyDescent="0.3">
      <c r="O49823" s="1"/>
    </row>
    <row r="49824" spans="15:15" x14ac:dyDescent="0.3">
      <c r="O49824" s="1"/>
    </row>
    <row r="49825" spans="15:15" x14ac:dyDescent="0.3">
      <c r="O49825" s="1"/>
    </row>
    <row r="49826" spans="15:15" x14ac:dyDescent="0.3">
      <c r="O49826" s="1"/>
    </row>
    <row r="49827" spans="15:15" x14ac:dyDescent="0.3">
      <c r="O49827" s="1"/>
    </row>
    <row r="49828" spans="15:15" x14ac:dyDescent="0.3">
      <c r="O49828" s="1"/>
    </row>
    <row r="49829" spans="15:15" x14ac:dyDescent="0.3">
      <c r="O49829" s="1"/>
    </row>
    <row r="49830" spans="15:15" x14ac:dyDescent="0.3">
      <c r="O49830" s="1"/>
    </row>
    <row r="49831" spans="15:15" x14ac:dyDescent="0.3">
      <c r="O49831" s="1"/>
    </row>
    <row r="49832" spans="15:15" x14ac:dyDescent="0.3">
      <c r="O49832" s="1"/>
    </row>
    <row r="49833" spans="15:15" x14ac:dyDescent="0.3">
      <c r="O49833" s="1"/>
    </row>
    <row r="49834" spans="15:15" x14ac:dyDescent="0.3">
      <c r="O49834" s="1"/>
    </row>
    <row r="49835" spans="15:15" x14ac:dyDescent="0.3">
      <c r="O49835" s="1"/>
    </row>
    <row r="49836" spans="15:15" x14ac:dyDescent="0.3">
      <c r="O49836" s="1"/>
    </row>
    <row r="49837" spans="15:15" x14ac:dyDescent="0.3">
      <c r="O49837" s="1"/>
    </row>
    <row r="49838" spans="15:15" x14ac:dyDescent="0.3">
      <c r="O49838" s="1"/>
    </row>
    <row r="49839" spans="15:15" x14ac:dyDescent="0.3">
      <c r="O49839" s="1"/>
    </row>
    <row r="49840" spans="15:15" x14ac:dyDescent="0.3">
      <c r="O49840" s="1"/>
    </row>
    <row r="49841" spans="15:15" x14ac:dyDescent="0.3">
      <c r="O49841" s="1"/>
    </row>
    <row r="49842" spans="15:15" x14ac:dyDescent="0.3">
      <c r="O49842" s="1"/>
    </row>
    <row r="49843" spans="15:15" x14ac:dyDescent="0.3">
      <c r="O49843" s="1"/>
    </row>
    <row r="49844" spans="15:15" x14ac:dyDescent="0.3">
      <c r="O49844" s="1"/>
    </row>
    <row r="49845" spans="15:15" x14ac:dyDescent="0.3">
      <c r="O49845" s="1"/>
    </row>
    <row r="49846" spans="15:15" x14ac:dyDescent="0.3">
      <c r="O49846" s="1"/>
    </row>
    <row r="49847" spans="15:15" x14ac:dyDescent="0.3">
      <c r="O49847" s="1"/>
    </row>
    <row r="49848" spans="15:15" x14ac:dyDescent="0.3">
      <c r="O49848" s="1"/>
    </row>
    <row r="49849" spans="15:15" x14ac:dyDescent="0.3">
      <c r="O49849" s="1"/>
    </row>
    <row r="49850" spans="15:15" x14ac:dyDescent="0.3">
      <c r="O49850" s="1"/>
    </row>
    <row r="49851" spans="15:15" x14ac:dyDescent="0.3">
      <c r="O49851" s="1"/>
    </row>
    <row r="49852" spans="15:15" x14ac:dyDescent="0.3">
      <c r="O49852" s="1"/>
    </row>
    <row r="49853" spans="15:15" x14ac:dyDescent="0.3">
      <c r="O49853" s="1"/>
    </row>
    <row r="49854" spans="15:15" x14ac:dyDescent="0.3">
      <c r="O49854" s="1"/>
    </row>
    <row r="49855" spans="15:15" x14ac:dyDescent="0.3">
      <c r="O49855" s="1"/>
    </row>
    <row r="49856" spans="15:15" x14ac:dyDescent="0.3">
      <c r="O49856" s="1"/>
    </row>
    <row r="49857" spans="15:15" x14ac:dyDescent="0.3">
      <c r="O49857" s="1"/>
    </row>
    <row r="49858" spans="15:15" x14ac:dyDescent="0.3">
      <c r="O49858" s="1"/>
    </row>
    <row r="49859" spans="15:15" x14ac:dyDescent="0.3">
      <c r="O49859" s="1"/>
    </row>
    <row r="49860" spans="15:15" x14ac:dyDescent="0.3">
      <c r="O49860" s="1"/>
    </row>
    <row r="49861" spans="15:15" x14ac:dyDescent="0.3">
      <c r="O49861" s="1"/>
    </row>
    <row r="49862" spans="15:15" x14ac:dyDescent="0.3">
      <c r="O49862" s="1"/>
    </row>
    <row r="49863" spans="15:15" x14ac:dyDescent="0.3">
      <c r="O49863" s="1"/>
    </row>
    <row r="49864" spans="15:15" x14ac:dyDescent="0.3">
      <c r="O49864" s="1"/>
    </row>
    <row r="49865" spans="15:15" x14ac:dyDescent="0.3">
      <c r="O49865" s="1"/>
    </row>
    <row r="49866" spans="15:15" x14ac:dyDescent="0.3">
      <c r="O49866" s="1"/>
    </row>
    <row r="49867" spans="15:15" x14ac:dyDescent="0.3">
      <c r="O49867" s="1"/>
    </row>
    <row r="49868" spans="15:15" x14ac:dyDescent="0.3">
      <c r="O49868" s="1"/>
    </row>
    <row r="49869" spans="15:15" x14ac:dyDescent="0.3">
      <c r="O49869" s="1"/>
    </row>
    <row r="49870" spans="15:15" x14ac:dyDescent="0.3">
      <c r="O49870" s="1"/>
    </row>
    <row r="49871" spans="15:15" x14ac:dyDescent="0.3">
      <c r="O49871" s="1"/>
    </row>
    <row r="49872" spans="15:15" x14ac:dyDescent="0.3">
      <c r="O49872" s="1"/>
    </row>
    <row r="49873" spans="15:15" x14ac:dyDescent="0.3">
      <c r="O49873" s="1"/>
    </row>
    <row r="49874" spans="15:15" x14ac:dyDescent="0.3">
      <c r="O49874" s="1"/>
    </row>
    <row r="49875" spans="15:15" x14ac:dyDescent="0.3">
      <c r="O49875" s="1"/>
    </row>
    <row r="49876" spans="15:15" x14ac:dyDescent="0.3">
      <c r="O49876" s="1"/>
    </row>
    <row r="49877" spans="15:15" x14ac:dyDescent="0.3">
      <c r="O49877" s="1"/>
    </row>
    <row r="49878" spans="15:15" x14ac:dyDescent="0.3">
      <c r="O49878" s="1"/>
    </row>
    <row r="49879" spans="15:15" x14ac:dyDescent="0.3">
      <c r="O49879" s="1"/>
    </row>
    <row r="49880" spans="15:15" x14ac:dyDescent="0.3">
      <c r="O49880" s="1"/>
    </row>
    <row r="49881" spans="15:15" x14ac:dyDescent="0.3">
      <c r="O49881" s="1"/>
    </row>
    <row r="49882" spans="15:15" x14ac:dyDescent="0.3">
      <c r="O49882" s="1"/>
    </row>
    <row r="49883" spans="15:15" x14ac:dyDescent="0.3">
      <c r="O49883" s="1"/>
    </row>
    <row r="49884" spans="15:15" x14ac:dyDescent="0.3">
      <c r="O49884" s="1"/>
    </row>
    <row r="49885" spans="15:15" x14ac:dyDescent="0.3">
      <c r="O49885" s="1"/>
    </row>
    <row r="49886" spans="15:15" x14ac:dyDescent="0.3">
      <c r="O49886" s="1"/>
    </row>
    <row r="49887" spans="15:15" x14ac:dyDescent="0.3">
      <c r="O49887" s="1"/>
    </row>
    <row r="49888" spans="15:15" x14ac:dyDescent="0.3">
      <c r="O49888" s="1"/>
    </row>
    <row r="49889" spans="15:15" x14ac:dyDescent="0.3">
      <c r="O49889" s="1"/>
    </row>
    <row r="49890" spans="15:15" x14ac:dyDescent="0.3">
      <c r="O49890" s="1"/>
    </row>
    <row r="49891" spans="15:15" x14ac:dyDescent="0.3">
      <c r="O49891" s="1"/>
    </row>
    <row r="49892" spans="15:15" x14ac:dyDescent="0.3">
      <c r="O49892" s="1"/>
    </row>
    <row r="49893" spans="15:15" x14ac:dyDescent="0.3">
      <c r="O49893" s="1"/>
    </row>
    <row r="49894" spans="15:15" x14ac:dyDescent="0.3">
      <c r="O49894" s="1"/>
    </row>
    <row r="49895" spans="15:15" x14ac:dyDescent="0.3">
      <c r="O49895" s="1"/>
    </row>
    <row r="49896" spans="15:15" x14ac:dyDescent="0.3">
      <c r="O49896" s="1"/>
    </row>
    <row r="49897" spans="15:15" x14ac:dyDescent="0.3">
      <c r="O49897" s="1"/>
    </row>
    <row r="49898" spans="15:15" x14ac:dyDescent="0.3">
      <c r="O49898" s="1"/>
    </row>
    <row r="49899" spans="15:15" x14ac:dyDescent="0.3">
      <c r="O49899" s="1"/>
    </row>
    <row r="49900" spans="15:15" x14ac:dyDescent="0.3">
      <c r="O49900" s="1"/>
    </row>
    <row r="49901" spans="15:15" x14ac:dyDescent="0.3">
      <c r="O49901" s="1"/>
    </row>
    <row r="49902" spans="15:15" x14ac:dyDescent="0.3">
      <c r="O49902" s="1"/>
    </row>
    <row r="49903" spans="15:15" x14ac:dyDescent="0.3">
      <c r="O49903" s="1"/>
    </row>
    <row r="49904" spans="15:15" x14ac:dyDescent="0.3">
      <c r="O49904" s="1"/>
    </row>
    <row r="49905" spans="15:15" x14ac:dyDescent="0.3">
      <c r="O49905" s="1"/>
    </row>
    <row r="49906" spans="15:15" x14ac:dyDescent="0.3">
      <c r="O49906" s="1"/>
    </row>
    <row r="49907" spans="15:15" x14ac:dyDescent="0.3">
      <c r="O49907" s="1"/>
    </row>
    <row r="49908" spans="15:15" x14ac:dyDescent="0.3">
      <c r="O49908" s="1"/>
    </row>
    <row r="49909" spans="15:15" x14ac:dyDescent="0.3">
      <c r="O49909" s="1"/>
    </row>
    <row r="49910" spans="15:15" x14ac:dyDescent="0.3">
      <c r="O49910" s="1"/>
    </row>
    <row r="49911" spans="15:15" x14ac:dyDescent="0.3">
      <c r="O49911" s="1"/>
    </row>
    <row r="49912" spans="15:15" x14ac:dyDescent="0.3">
      <c r="O49912" s="1"/>
    </row>
    <row r="49913" spans="15:15" x14ac:dyDescent="0.3">
      <c r="O49913" s="1"/>
    </row>
    <row r="49914" spans="15:15" x14ac:dyDescent="0.3">
      <c r="O49914" s="1"/>
    </row>
    <row r="49915" spans="15:15" x14ac:dyDescent="0.3">
      <c r="O49915" s="1"/>
    </row>
    <row r="49916" spans="15:15" x14ac:dyDescent="0.3">
      <c r="O49916" s="1"/>
    </row>
    <row r="49917" spans="15:15" x14ac:dyDescent="0.3">
      <c r="O49917" s="1"/>
    </row>
    <row r="49918" spans="15:15" x14ac:dyDescent="0.3">
      <c r="O49918" s="1"/>
    </row>
    <row r="49919" spans="15:15" x14ac:dyDescent="0.3">
      <c r="O49919" s="1"/>
    </row>
    <row r="49920" spans="15:15" x14ac:dyDescent="0.3">
      <c r="O49920" s="1"/>
    </row>
    <row r="49921" spans="15:15" x14ac:dyDescent="0.3">
      <c r="O49921" s="1"/>
    </row>
    <row r="49922" spans="15:15" x14ac:dyDescent="0.3">
      <c r="O49922" s="1"/>
    </row>
    <row r="49923" spans="15:15" x14ac:dyDescent="0.3">
      <c r="O49923" s="1"/>
    </row>
    <row r="49924" spans="15:15" x14ac:dyDescent="0.3">
      <c r="O49924" s="1"/>
    </row>
    <row r="49925" spans="15:15" x14ac:dyDescent="0.3">
      <c r="O49925" s="1"/>
    </row>
    <row r="49926" spans="15:15" x14ac:dyDescent="0.3">
      <c r="O49926" s="1"/>
    </row>
    <row r="49927" spans="15:15" x14ac:dyDescent="0.3">
      <c r="O49927" s="1"/>
    </row>
    <row r="49928" spans="15:15" x14ac:dyDescent="0.3">
      <c r="O49928" s="1"/>
    </row>
    <row r="49929" spans="15:15" x14ac:dyDescent="0.3">
      <c r="O49929" s="1"/>
    </row>
    <row r="49930" spans="15:15" x14ac:dyDescent="0.3">
      <c r="O49930" s="1"/>
    </row>
    <row r="49931" spans="15:15" x14ac:dyDescent="0.3">
      <c r="O49931" s="1"/>
    </row>
    <row r="49932" spans="15:15" x14ac:dyDescent="0.3">
      <c r="O49932" s="1"/>
    </row>
    <row r="49933" spans="15:15" x14ac:dyDescent="0.3">
      <c r="O49933" s="1"/>
    </row>
    <row r="49934" spans="15:15" x14ac:dyDescent="0.3">
      <c r="O49934" s="1"/>
    </row>
    <row r="49935" spans="15:15" x14ac:dyDescent="0.3">
      <c r="O49935" s="1"/>
    </row>
    <row r="49936" spans="15:15" x14ac:dyDescent="0.3">
      <c r="O49936" s="1"/>
    </row>
    <row r="49937" spans="15:15" x14ac:dyDescent="0.3">
      <c r="O49937" s="1"/>
    </row>
    <row r="49938" spans="15:15" x14ac:dyDescent="0.3">
      <c r="O49938" s="1"/>
    </row>
    <row r="49939" spans="15:15" x14ac:dyDescent="0.3">
      <c r="O49939" s="1"/>
    </row>
    <row r="49940" spans="15:15" x14ac:dyDescent="0.3">
      <c r="O49940" s="1"/>
    </row>
    <row r="49941" spans="15:15" x14ac:dyDescent="0.3">
      <c r="O49941" s="1"/>
    </row>
    <row r="49942" spans="15:15" x14ac:dyDescent="0.3">
      <c r="O49942" s="1"/>
    </row>
    <row r="49943" spans="15:15" x14ac:dyDescent="0.3">
      <c r="O49943" s="1"/>
    </row>
    <row r="49944" spans="15:15" x14ac:dyDescent="0.3">
      <c r="O49944" s="1"/>
    </row>
    <row r="49945" spans="15:15" x14ac:dyDescent="0.3">
      <c r="O49945" s="1"/>
    </row>
    <row r="49946" spans="15:15" x14ac:dyDescent="0.3">
      <c r="O49946" s="1"/>
    </row>
    <row r="49947" spans="15:15" x14ac:dyDescent="0.3">
      <c r="O49947" s="1"/>
    </row>
    <row r="49948" spans="15:15" x14ac:dyDescent="0.3">
      <c r="O49948" s="1"/>
    </row>
    <row r="49949" spans="15:15" x14ac:dyDescent="0.3">
      <c r="O49949" s="1"/>
    </row>
    <row r="49950" spans="15:15" x14ac:dyDescent="0.3">
      <c r="O49950" s="1"/>
    </row>
    <row r="49951" spans="15:15" x14ac:dyDescent="0.3">
      <c r="O49951" s="1"/>
    </row>
    <row r="49952" spans="15:15" x14ac:dyDescent="0.3">
      <c r="O49952" s="1"/>
    </row>
    <row r="49953" spans="15:15" x14ac:dyDescent="0.3">
      <c r="O49953" s="1"/>
    </row>
    <row r="49954" spans="15:15" x14ac:dyDescent="0.3">
      <c r="O49954" s="1"/>
    </row>
    <row r="49955" spans="15:15" x14ac:dyDescent="0.3">
      <c r="O49955" s="1"/>
    </row>
    <row r="49956" spans="15:15" x14ac:dyDescent="0.3">
      <c r="O49956" s="1"/>
    </row>
    <row r="49957" spans="15:15" x14ac:dyDescent="0.3">
      <c r="O49957" s="1"/>
    </row>
    <row r="49958" spans="15:15" x14ac:dyDescent="0.3">
      <c r="O49958" s="1"/>
    </row>
    <row r="49959" spans="15:15" x14ac:dyDescent="0.3">
      <c r="O49959" s="1"/>
    </row>
    <row r="49960" spans="15:15" x14ac:dyDescent="0.3">
      <c r="O49960" s="1"/>
    </row>
    <row r="49961" spans="15:15" x14ac:dyDescent="0.3">
      <c r="O49961" s="1"/>
    </row>
    <row r="49962" spans="15:15" x14ac:dyDescent="0.3">
      <c r="O49962" s="1"/>
    </row>
    <row r="49963" spans="15:15" x14ac:dyDescent="0.3">
      <c r="O49963" s="1"/>
    </row>
    <row r="49964" spans="15:15" x14ac:dyDescent="0.3">
      <c r="O49964" s="1"/>
    </row>
    <row r="49965" spans="15:15" x14ac:dyDescent="0.3">
      <c r="O49965" s="1"/>
    </row>
    <row r="49966" spans="15:15" x14ac:dyDescent="0.3">
      <c r="O49966" s="1"/>
    </row>
    <row r="49967" spans="15:15" x14ac:dyDescent="0.3">
      <c r="O49967" s="1"/>
    </row>
    <row r="49968" spans="15:15" x14ac:dyDescent="0.3">
      <c r="O49968" s="1"/>
    </row>
    <row r="49969" spans="15:15" x14ac:dyDescent="0.3">
      <c r="O49969" s="1"/>
    </row>
    <row r="49970" spans="15:15" x14ac:dyDescent="0.3">
      <c r="O49970" s="1"/>
    </row>
    <row r="49971" spans="15:15" x14ac:dyDescent="0.3">
      <c r="O49971" s="1"/>
    </row>
    <row r="49972" spans="15:15" x14ac:dyDescent="0.3">
      <c r="O49972" s="1"/>
    </row>
    <row r="49973" spans="15:15" x14ac:dyDescent="0.3">
      <c r="O49973" s="1"/>
    </row>
    <row r="49974" spans="15:15" x14ac:dyDescent="0.3">
      <c r="O49974" s="1"/>
    </row>
    <row r="49975" spans="15:15" x14ac:dyDescent="0.3">
      <c r="O49975" s="1"/>
    </row>
    <row r="49976" spans="15:15" x14ac:dyDescent="0.3">
      <c r="O49976" s="1"/>
    </row>
    <row r="49977" spans="15:15" x14ac:dyDescent="0.3">
      <c r="O49977" s="1"/>
    </row>
    <row r="49978" spans="15:15" x14ac:dyDescent="0.3">
      <c r="O49978" s="1"/>
    </row>
    <row r="49979" spans="15:15" x14ac:dyDescent="0.3">
      <c r="O49979" s="1"/>
    </row>
    <row r="49980" spans="15:15" x14ac:dyDescent="0.3">
      <c r="O49980" s="1"/>
    </row>
    <row r="49981" spans="15:15" x14ac:dyDescent="0.3">
      <c r="O49981" s="1"/>
    </row>
    <row r="49982" spans="15:15" x14ac:dyDescent="0.3">
      <c r="O49982" s="1"/>
    </row>
    <row r="49983" spans="15:15" x14ac:dyDescent="0.3">
      <c r="O49983" s="1"/>
    </row>
    <row r="49984" spans="15:15" x14ac:dyDescent="0.3">
      <c r="O49984" s="1"/>
    </row>
    <row r="49985" spans="15:15" x14ac:dyDescent="0.3">
      <c r="O49985" s="1"/>
    </row>
    <row r="49986" spans="15:15" x14ac:dyDescent="0.3">
      <c r="O49986" s="1"/>
    </row>
    <row r="49987" spans="15:15" x14ac:dyDescent="0.3">
      <c r="O49987" s="1"/>
    </row>
    <row r="49988" spans="15:15" x14ac:dyDescent="0.3">
      <c r="O49988" s="1"/>
    </row>
    <row r="49989" spans="15:15" x14ac:dyDescent="0.3">
      <c r="O49989" s="1"/>
    </row>
    <row r="49990" spans="15:15" x14ac:dyDescent="0.3">
      <c r="O49990" s="1"/>
    </row>
    <row r="49991" spans="15:15" x14ac:dyDescent="0.3">
      <c r="O49991" s="1"/>
    </row>
    <row r="49992" spans="15:15" x14ac:dyDescent="0.3">
      <c r="O49992" s="1"/>
    </row>
    <row r="49993" spans="15:15" x14ac:dyDescent="0.3">
      <c r="O49993" s="1"/>
    </row>
    <row r="49994" spans="15:15" x14ac:dyDescent="0.3">
      <c r="O49994" s="1"/>
    </row>
    <row r="49995" spans="15:15" x14ac:dyDescent="0.3">
      <c r="O49995" s="1"/>
    </row>
    <row r="49996" spans="15:15" x14ac:dyDescent="0.3">
      <c r="O49996" s="1"/>
    </row>
    <row r="49997" spans="15:15" x14ac:dyDescent="0.3">
      <c r="O49997" s="1"/>
    </row>
    <row r="49998" spans="15:15" x14ac:dyDescent="0.3">
      <c r="O49998" s="1"/>
    </row>
    <row r="49999" spans="15:15" x14ac:dyDescent="0.3">
      <c r="O49999" s="1"/>
    </row>
    <row r="50000" spans="15:15" x14ac:dyDescent="0.3">
      <c r="O50000" s="1"/>
    </row>
    <row r="50001" spans="15:15" x14ac:dyDescent="0.3">
      <c r="O50001" s="1"/>
    </row>
    <row r="50002" spans="15:15" x14ac:dyDescent="0.3">
      <c r="O50002" s="1"/>
    </row>
    <row r="50003" spans="15:15" x14ac:dyDescent="0.3">
      <c r="O50003" s="1"/>
    </row>
    <row r="50004" spans="15:15" x14ac:dyDescent="0.3">
      <c r="O50004" s="1"/>
    </row>
    <row r="50005" spans="15:15" x14ac:dyDescent="0.3">
      <c r="O50005" s="1"/>
    </row>
    <row r="50006" spans="15:15" x14ac:dyDescent="0.3">
      <c r="O50006" s="1"/>
    </row>
    <row r="50007" spans="15:15" x14ac:dyDescent="0.3">
      <c r="O50007" s="1"/>
    </row>
    <row r="50008" spans="15:15" x14ac:dyDescent="0.3">
      <c r="O50008" s="1"/>
    </row>
    <row r="50009" spans="15:15" x14ac:dyDescent="0.3">
      <c r="O50009" s="1"/>
    </row>
    <row r="50010" spans="15:15" x14ac:dyDescent="0.3">
      <c r="O50010" s="1"/>
    </row>
    <row r="50011" spans="15:15" x14ac:dyDescent="0.3">
      <c r="O50011" s="1"/>
    </row>
    <row r="50012" spans="15:15" x14ac:dyDescent="0.3">
      <c r="O50012" s="1"/>
    </row>
    <row r="50013" spans="15:15" x14ac:dyDescent="0.3">
      <c r="O50013" s="1"/>
    </row>
    <row r="50014" spans="15:15" x14ac:dyDescent="0.3">
      <c r="O50014" s="1"/>
    </row>
    <row r="50015" spans="15:15" x14ac:dyDescent="0.3">
      <c r="O50015" s="1"/>
    </row>
    <row r="50016" spans="15:15" x14ac:dyDescent="0.3">
      <c r="O50016" s="1"/>
    </row>
    <row r="50017" spans="15:15" x14ac:dyDescent="0.3">
      <c r="O50017" s="1"/>
    </row>
    <row r="50018" spans="15:15" x14ac:dyDescent="0.3">
      <c r="O50018" s="1"/>
    </row>
    <row r="50019" spans="15:15" x14ac:dyDescent="0.3">
      <c r="O50019" s="1"/>
    </row>
    <row r="50020" spans="15:15" x14ac:dyDescent="0.3">
      <c r="O50020" s="1"/>
    </row>
    <row r="50021" spans="15:15" x14ac:dyDescent="0.3">
      <c r="O50021" s="1"/>
    </row>
    <row r="50022" spans="15:15" x14ac:dyDescent="0.3">
      <c r="O50022" s="1"/>
    </row>
    <row r="50023" spans="15:15" x14ac:dyDescent="0.3">
      <c r="O50023" s="1"/>
    </row>
    <row r="50024" spans="15:15" x14ac:dyDescent="0.3">
      <c r="O50024" s="1"/>
    </row>
    <row r="50025" spans="15:15" x14ac:dyDescent="0.3">
      <c r="O50025" s="1"/>
    </row>
    <row r="50026" spans="15:15" x14ac:dyDescent="0.3">
      <c r="O50026" s="1"/>
    </row>
    <row r="50027" spans="15:15" x14ac:dyDescent="0.3">
      <c r="O50027" s="1"/>
    </row>
    <row r="50028" spans="15:15" x14ac:dyDescent="0.3">
      <c r="O50028" s="1"/>
    </row>
    <row r="50029" spans="15:15" x14ac:dyDescent="0.3">
      <c r="O50029" s="1"/>
    </row>
    <row r="50030" spans="15:15" x14ac:dyDescent="0.3">
      <c r="O50030" s="1"/>
    </row>
    <row r="50031" spans="15:15" x14ac:dyDescent="0.3">
      <c r="O50031" s="1"/>
    </row>
    <row r="50032" spans="15:15" x14ac:dyDescent="0.3">
      <c r="O50032" s="1"/>
    </row>
    <row r="50033" spans="15:15" x14ac:dyDescent="0.3">
      <c r="O50033" s="1"/>
    </row>
    <row r="50034" spans="15:15" x14ac:dyDescent="0.3">
      <c r="O50034" s="1"/>
    </row>
    <row r="50035" spans="15:15" x14ac:dyDescent="0.3">
      <c r="O50035" s="1"/>
    </row>
    <row r="50036" spans="15:15" x14ac:dyDescent="0.3">
      <c r="O50036" s="1"/>
    </row>
    <row r="50037" spans="15:15" x14ac:dyDescent="0.3">
      <c r="O50037" s="1"/>
    </row>
    <row r="50038" spans="15:15" x14ac:dyDescent="0.3">
      <c r="O50038" s="1"/>
    </row>
    <row r="50039" spans="15:15" x14ac:dyDescent="0.3">
      <c r="O50039" s="1"/>
    </row>
    <row r="50040" spans="15:15" x14ac:dyDescent="0.3">
      <c r="O50040" s="1"/>
    </row>
    <row r="50041" spans="15:15" x14ac:dyDescent="0.3">
      <c r="O50041" s="1"/>
    </row>
    <row r="50042" spans="15:15" x14ac:dyDescent="0.3">
      <c r="O50042" s="1"/>
    </row>
    <row r="50043" spans="15:15" x14ac:dyDescent="0.3">
      <c r="O50043" s="1"/>
    </row>
    <row r="50044" spans="15:15" x14ac:dyDescent="0.3">
      <c r="O50044" s="1"/>
    </row>
    <row r="50045" spans="15:15" x14ac:dyDescent="0.3">
      <c r="O50045" s="1"/>
    </row>
    <row r="50046" spans="15:15" x14ac:dyDescent="0.3">
      <c r="O50046" s="1"/>
    </row>
    <row r="50047" spans="15:15" x14ac:dyDescent="0.3">
      <c r="O50047" s="1"/>
    </row>
    <row r="50048" spans="15:15" x14ac:dyDescent="0.3">
      <c r="O50048" s="1"/>
    </row>
    <row r="50049" spans="15:15" x14ac:dyDescent="0.3">
      <c r="O50049" s="1"/>
    </row>
    <row r="50050" spans="15:15" x14ac:dyDescent="0.3">
      <c r="O50050" s="1"/>
    </row>
    <row r="50051" spans="15:15" x14ac:dyDescent="0.3">
      <c r="O50051" s="1"/>
    </row>
    <row r="50052" spans="15:15" x14ac:dyDescent="0.3">
      <c r="O50052" s="1"/>
    </row>
    <row r="50053" spans="15:15" x14ac:dyDescent="0.3">
      <c r="O50053" s="1"/>
    </row>
    <row r="50054" spans="15:15" x14ac:dyDescent="0.3">
      <c r="O50054" s="1"/>
    </row>
    <row r="50055" spans="15:15" x14ac:dyDescent="0.3">
      <c r="O50055" s="1"/>
    </row>
    <row r="50056" spans="15:15" x14ac:dyDescent="0.3">
      <c r="O50056" s="1"/>
    </row>
    <row r="50057" spans="15:15" x14ac:dyDescent="0.3">
      <c r="O50057" s="1"/>
    </row>
    <row r="50058" spans="15:15" x14ac:dyDescent="0.3">
      <c r="O50058" s="1"/>
    </row>
    <row r="50059" spans="15:15" x14ac:dyDescent="0.3">
      <c r="O50059" s="1"/>
    </row>
    <row r="50060" spans="15:15" x14ac:dyDescent="0.3">
      <c r="O50060" s="1"/>
    </row>
    <row r="50061" spans="15:15" x14ac:dyDescent="0.3">
      <c r="O50061" s="1"/>
    </row>
    <row r="50062" spans="15:15" x14ac:dyDescent="0.3">
      <c r="O50062" s="1"/>
    </row>
    <row r="50063" spans="15:15" x14ac:dyDescent="0.3">
      <c r="O50063" s="1"/>
    </row>
    <row r="50064" spans="15:15" x14ac:dyDescent="0.3">
      <c r="O50064" s="1"/>
    </row>
    <row r="50065" spans="15:15" x14ac:dyDescent="0.3">
      <c r="O50065" s="1"/>
    </row>
    <row r="50066" spans="15:15" x14ac:dyDescent="0.3">
      <c r="O50066" s="1"/>
    </row>
    <row r="50067" spans="15:15" x14ac:dyDescent="0.3">
      <c r="O50067" s="1"/>
    </row>
    <row r="50068" spans="15:15" x14ac:dyDescent="0.3">
      <c r="O50068" s="1"/>
    </row>
    <row r="50069" spans="15:15" x14ac:dyDescent="0.3">
      <c r="O50069" s="1"/>
    </row>
    <row r="50070" spans="15:15" x14ac:dyDescent="0.3">
      <c r="O50070" s="1"/>
    </row>
    <row r="50071" spans="15:15" x14ac:dyDescent="0.3">
      <c r="O50071" s="1"/>
    </row>
    <row r="50072" spans="15:15" x14ac:dyDescent="0.3">
      <c r="O50072" s="1"/>
    </row>
    <row r="50073" spans="15:15" x14ac:dyDescent="0.3">
      <c r="O50073" s="1"/>
    </row>
    <row r="50074" spans="15:15" x14ac:dyDescent="0.3">
      <c r="O50074" s="1"/>
    </row>
    <row r="50075" spans="15:15" x14ac:dyDescent="0.3">
      <c r="O50075" s="1"/>
    </row>
    <row r="50076" spans="15:15" x14ac:dyDescent="0.3">
      <c r="O50076" s="1"/>
    </row>
    <row r="50077" spans="15:15" x14ac:dyDescent="0.3">
      <c r="O50077" s="1"/>
    </row>
    <row r="50078" spans="15:15" x14ac:dyDescent="0.3">
      <c r="O50078" s="1"/>
    </row>
    <row r="50079" spans="15:15" x14ac:dyDescent="0.3">
      <c r="O50079" s="1"/>
    </row>
    <row r="50080" spans="15:15" x14ac:dyDescent="0.3">
      <c r="O50080" s="1"/>
    </row>
    <row r="50081" spans="15:15" x14ac:dyDescent="0.3">
      <c r="O50081" s="1"/>
    </row>
    <row r="50082" spans="15:15" x14ac:dyDescent="0.3">
      <c r="O50082" s="1"/>
    </row>
    <row r="50083" spans="15:15" x14ac:dyDescent="0.3">
      <c r="O50083" s="1"/>
    </row>
    <row r="50084" spans="15:15" x14ac:dyDescent="0.3">
      <c r="O50084" s="1"/>
    </row>
    <row r="50085" spans="15:15" x14ac:dyDescent="0.3">
      <c r="O50085" s="1"/>
    </row>
    <row r="50086" spans="15:15" x14ac:dyDescent="0.3">
      <c r="O50086" s="1"/>
    </row>
    <row r="50087" spans="15:15" x14ac:dyDescent="0.3">
      <c r="O50087" s="1"/>
    </row>
    <row r="50088" spans="15:15" x14ac:dyDescent="0.3">
      <c r="O50088" s="1"/>
    </row>
    <row r="50089" spans="15:15" x14ac:dyDescent="0.3">
      <c r="O50089" s="1"/>
    </row>
    <row r="50090" spans="15:15" x14ac:dyDescent="0.3">
      <c r="O50090" s="1"/>
    </row>
    <row r="50091" spans="15:15" x14ac:dyDescent="0.3">
      <c r="O50091" s="1"/>
    </row>
    <row r="50092" spans="15:15" x14ac:dyDescent="0.3">
      <c r="O50092" s="1"/>
    </row>
    <row r="50093" spans="15:15" x14ac:dyDescent="0.3">
      <c r="O50093" s="1"/>
    </row>
    <row r="50094" spans="15:15" x14ac:dyDescent="0.3">
      <c r="O50094" s="1"/>
    </row>
    <row r="50095" spans="15:15" x14ac:dyDescent="0.3">
      <c r="O50095" s="1"/>
    </row>
    <row r="50096" spans="15:15" x14ac:dyDescent="0.3">
      <c r="O50096" s="1"/>
    </row>
    <row r="50097" spans="15:15" x14ac:dyDescent="0.3">
      <c r="O50097" s="1"/>
    </row>
    <row r="50098" spans="15:15" x14ac:dyDescent="0.3">
      <c r="O50098" s="1"/>
    </row>
    <row r="50099" spans="15:15" x14ac:dyDescent="0.3">
      <c r="O50099" s="1"/>
    </row>
    <row r="50100" spans="15:15" x14ac:dyDescent="0.3">
      <c r="O50100" s="1"/>
    </row>
    <row r="50101" spans="15:15" x14ac:dyDescent="0.3">
      <c r="O50101" s="1"/>
    </row>
    <row r="50102" spans="15:15" x14ac:dyDescent="0.3">
      <c r="O50102" s="1"/>
    </row>
    <row r="50103" spans="15:15" x14ac:dyDescent="0.3">
      <c r="O50103" s="1"/>
    </row>
    <row r="50104" spans="15:15" x14ac:dyDescent="0.3">
      <c r="O50104" s="1"/>
    </row>
    <row r="50105" spans="15:15" x14ac:dyDescent="0.3">
      <c r="O50105" s="1"/>
    </row>
    <row r="50106" spans="15:15" x14ac:dyDescent="0.3">
      <c r="O50106" s="1"/>
    </row>
    <row r="50107" spans="15:15" x14ac:dyDescent="0.3">
      <c r="O50107" s="1"/>
    </row>
    <row r="50108" spans="15:15" x14ac:dyDescent="0.3">
      <c r="O50108" s="1"/>
    </row>
    <row r="50109" spans="15:15" x14ac:dyDescent="0.3">
      <c r="O50109" s="1"/>
    </row>
    <row r="50110" spans="15:15" x14ac:dyDescent="0.3">
      <c r="O50110" s="1"/>
    </row>
    <row r="50111" spans="15:15" x14ac:dyDescent="0.3">
      <c r="O50111" s="1"/>
    </row>
    <row r="50112" spans="15:15" x14ac:dyDescent="0.3">
      <c r="O50112" s="1"/>
    </row>
    <row r="50113" spans="15:15" x14ac:dyDescent="0.3">
      <c r="O50113" s="1"/>
    </row>
    <row r="50114" spans="15:15" x14ac:dyDescent="0.3">
      <c r="O50114" s="1"/>
    </row>
    <row r="50115" spans="15:15" x14ac:dyDescent="0.3">
      <c r="O50115" s="1"/>
    </row>
    <row r="50116" spans="15:15" x14ac:dyDescent="0.3">
      <c r="O50116" s="1"/>
    </row>
    <row r="50117" spans="15:15" x14ac:dyDescent="0.3">
      <c r="O50117" s="1"/>
    </row>
    <row r="50118" spans="15:15" x14ac:dyDescent="0.3">
      <c r="O50118" s="1"/>
    </row>
    <row r="50119" spans="15:15" x14ac:dyDescent="0.3">
      <c r="O50119" s="1"/>
    </row>
    <row r="50120" spans="15:15" x14ac:dyDescent="0.3">
      <c r="O50120" s="1"/>
    </row>
    <row r="50121" spans="15:15" x14ac:dyDescent="0.3">
      <c r="O50121" s="1"/>
    </row>
    <row r="50122" spans="15:15" x14ac:dyDescent="0.3">
      <c r="O50122" s="1"/>
    </row>
    <row r="50123" spans="15:15" x14ac:dyDescent="0.3">
      <c r="O50123" s="1"/>
    </row>
    <row r="50124" spans="15:15" x14ac:dyDescent="0.3">
      <c r="O50124" s="1"/>
    </row>
    <row r="50125" spans="15:15" x14ac:dyDescent="0.3">
      <c r="O50125" s="1"/>
    </row>
    <row r="50126" spans="15:15" x14ac:dyDescent="0.3">
      <c r="O50126" s="1"/>
    </row>
    <row r="50127" spans="15:15" x14ac:dyDescent="0.3">
      <c r="O50127" s="1"/>
    </row>
    <row r="50128" spans="15:15" x14ac:dyDescent="0.3">
      <c r="O50128" s="1"/>
    </row>
    <row r="50129" spans="15:15" x14ac:dyDescent="0.3">
      <c r="O50129" s="1"/>
    </row>
    <row r="50130" spans="15:15" x14ac:dyDescent="0.3">
      <c r="O50130" s="1"/>
    </row>
    <row r="50131" spans="15:15" x14ac:dyDescent="0.3">
      <c r="O50131" s="1"/>
    </row>
    <row r="50132" spans="15:15" x14ac:dyDescent="0.3">
      <c r="O50132" s="1"/>
    </row>
    <row r="50133" spans="15:15" x14ac:dyDescent="0.3">
      <c r="O50133" s="1"/>
    </row>
    <row r="50134" spans="15:15" x14ac:dyDescent="0.3">
      <c r="O50134" s="1"/>
    </row>
    <row r="50135" spans="15:15" x14ac:dyDescent="0.3">
      <c r="O50135" s="1"/>
    </row>
    <row r="50136" spans="15:15" x14ac:dyDescent="0.3">
      <c r="O50136" s="1"/>
    </row>
    <row r="50137" spans="15:15" x14ac:dyDescent="0.3">
      <c r="O50137" s="1"/>
    </row>
    <row r="50138" spans="15:15" x14ac:dyDescent="0.3">
      <c r="O50138" s="1"/>
    </row>
    <row r="50139" spans="15:15" x14ac:dyDescent="0.3">
      <c r="O50139" s="1"/>
    </row>
    <row r="50140" spans="15:15" x14ac:dyDescent="0.3">
      <c r="O50140" s="1"/>
    </row>
    <row r="50141" spans="15:15" x14ac:dyDescent="0.3">
      <c r="O50141" s="1"/>
    </row>
    <row r="50142" spans="15:15" x14ac:dyDescent="0.3">
      <c r="O50142" s="1"/>
    </row>
    <row r="50143" spans="15:15" x14ac:dyDescent="0.3">
      <c r="O50143" s="1"/>
    </row>
    <row r="50144" spans="15:15" x14ac:dyDescent="0.3">
      <c r="O50144" s="1"/>
    </row>
    <row r="50145" spans="15:15" x14ac:dyDescent="0.3">
      <c r="O50145" s="1"/>
    </row>
    <row r="50146" spans="15:15" x14ac:dyDescent="0.3">
      <c r="O50146" s="1"/>
    </row>
    <row r="50147" spans="15:15" x14ac:dyDescent="0.3">
      <c r="O50147" s="1"/>
    </row>
    <row r="50148" spans="15:15" x14ac:dyDescent="0.3">
      <c r="O50148" s="1"/>
    </row>
    <row r="50149" spans="15:15" x14ac:dyDescent="0.3">
      <c r="O50149" s="1"/>
    </row>
    <row r="50150" spans="15:15" x14ac:dyDescent="0.3">
      <c r="O50150" s="1"/>
    </row>
    <row r="50151" spans="15:15" x14ac:dyDescent="0.3">
      <c r="O50151" s="1"/>
    </row>
    <row r="50152" spans="15:15" x14ac:dyDescent="0.3">
      <c r="O50152" s="1"/>
    </row>
    <row r="50153" spans="15:15" x14ac:dyDescent="0.3">
      <c r="O50153" s="1"/>
    </row>
    <row r="50154" spans="15:15" x14ac:dyDescent="0.3">
      <c r="O50154" s="1"/>
    </row>
    <row r="50155" spans="15:15" x14ac:dyDescent="0.3">
      <c r="O50155" s="1"/>
    </row>
    <row r="50156" spans="15:15" x14ac:dyDescent="0.3">
      <c r="O50156" s="1"/>
    </row>
    <row r="50157" spans="15:15" x14ac:dyDescent="0.3">
      <c r="O50157" s="1"/>
    </row>
    <row r="50158" spans="15:15" x14ac:dyDescent="0.3">
      <c r="O50158" s="1"/>
    </row>
    <row r="50159" spans="15:15" x14ac:dyDescent="0.3">
      <c r="O50159" s="1"/>
    </row>
    <row r="50160" spans="15:15" x14ac:dyDescent="0.3">
      <c r="O50160" s="1"/>
    </row>
    <row r="50161" spans="15:15" x14ac:dyDescent="0.3">
      <c r="O50161" s="1"/>
    </row>
    <row r="50162" spans="15:15" x14ac:dyDescent="0.3">
      <c r="O50162" s="1"/>
    </row>
    <row r="50163" spans="15:15" x14ac:dyDescent="0.3">
      <c r="O50163" s="1"/>
    </row>
    <row r="50164" spans="15:15" x14ac:dyDescent="0.3">
      <c r="O50164" s="1"/>
    </row>
    <row r="50165" spans="15:15" x14ac:dyDescent="0.3">
      <c r="O50165" s="1"/>
    </row>
    <row r="50166" spans="15:15" x14ac:dyDescent="0.3">
      <c r="O50166" s="1"/>
    </row>
    <row r="50167" spans="15:15" x14ac:dyDescent="0.3">
      <c r="O50167" s="1"/>
    </row>
    <row r="50168" spans="15:15" x14ac:dyDescent="0.3">
      <c r="O50168" s="1"/>
    </row>
    <row r="50169" spans="15:15" x14ac:dyDescent="0.3">
      <c r="O50169" s="1"/>
    </row>
    <row r="50170" spans="15:15" x14ac:dyDescent="0.3">
      <c r="O50170" s="1"/>
    </row>
    <row r="50171" spans="15:15" x14ac:dyDescent="0.3">
      <c r="O50171" s="1"/>
    </row>
    <row r="50172" spans="15:15" x14ac:dyDescent="0.3">
      <c r="O50172" s="1"/>
    </row>
    <row r="50173" spans="15:15" x14ac:dyDescent="0.3">
      <c r="O50173" s="1"/>
    </row>
    <row r="50174" spans="15:15" x14ac:dyDescent="0.3">
      <c r="O50174" s="1"/>
    </row>
    <row r="50175" spans="15:15" x14ac:dyDescent="0.3">
      <c r="O50175" s="1"/>
    </row>
    <row r="50176" spans="15:15" x14ac:dyDescent="0.3">
      <c r="O50176" s="1"/>
    </row>
    <row r="50177" spans="15:15" x14ac:dyDescent="0.3">
      <c r="O50177" s="1"/>
    </row>
    <row r="50178" spans="15:15" x14ac:dyDescent="0.3">
      <c r="O50178" s="1"/>
    </row>
    <row r="50179" spans="15:15" x14ac:dyDescent="0.3">
      <c r="O50179" s="1"/>
    </row>
    <row r="50180" spans="15:15" x14ac:dyDescent="0.3">
      <c r="O50180" s="1"/>
    </row>
    <row r="50181" spans="15:15" x14ac:dyDescent="0.3">
      <c r="O50181" s="1"/>
    </row>
    <row r="50182" spans="15:15" x14ac:dyDescent="0.3">
      <c r="O50182" s="1"/>
    </row>
    <row r="50183" spans="15:15" x14ac:dyDescent="0.3">
      <c r="O50183" s="1"/>
    </row>
    <row r="50184" spans="15:15" x14ac:dyDescent="0.3">
      <c r="O50184" s="1"/>
    </row>
    <row r="50185" spans="15:15" x14ac:dyDescent="0.3">
      <c r="O50185" s="1"/>
    </row>
    <row r="50186" spans="15:15" x14ac:dyDescent="0.3">
      <c r="O50186" s="1"/>
    </row>
    <row r="50187" spans="15:15" x14ac:dyDescent="0.3">
      <c r="O50187" s="1"/>
    </row>
    <row r="50188" spans="15:15" x14ac:dyDescent="0.3">
      <c r="O50188" s="1"/>
    </row>
    <row r="50189" spans="15:15" x14ac:dyDescent="0.3">
      <c r="O50189" s="1"/>
    </row>
    <row r="50190" spans="15:15" x14ac:dyDescent="0.3">
      <c r="O50190" s="1"/>
    </row>
    <row r="50191" spans="15:15" x14ac:dyDescent="0.3">
      <c r="O50191" s="1"/>
    </row>
    <row r="50192" spans="15:15" x14ac:dyDescent="0.3">
      <c r="O50192" s="1"/>
    </row>
    <row r="50193" spans="15:15" x14ac:dyDescent="0.3">
      <c r="O50193" s="1"/>
    </row>
    <row r="50194" spans="15:15" x14ac:dyDescent="0.3">
      <c r="O50194" s="1"/>
    </row>
    <row r="50195" spans="15:15" x14ac:dyDescent="0.3">
      <c r="O50195" s="1"/>
    </row>
    <row r="50196" spans="15:15" x14ac:dyDescent="0.3">
      <c r="O50196" s="1"/>
    </row>
    <row r="50197" spans="15:15" x14ac:dyDescent="0.3">
      <c r="O50197" s="1"/>
    </row>
    <row r="50198" spans="15:15" x14ac:dyDescent="0.3">
      <c r="O50198" s="1"/>
    </row>
    <row r="50199" spans="15:15" x14ac:dyDescent="0.3">
      <c r="O50199" s="1"/>
    </row>
    <row r="50200" spans="15:15" x14ac:dyDescent="0.3">
      <c r="O50200" s="1"/>
    </row>
    <row r="50201" spans="15:15" x14ac:dyDescent="0.3">
      <c r="O50201" s="1"/>
    </row>
    <row r="50202" spans="15:15" x14ac:dyDescent="0.3">
      <c r="O50202" s="1"/>
    </row>
    <row r="50203" spans="15:15" x14ac:dyDescent="0.3">
      <c r="O50203" s="1"/>
    </row>
    <row r="50204" spans="15:15" x14ac:dyDescent="0.3">
      <c r="O50204" s="1"/>
    </row>
    <row r="50205" spans="15:15" x14ac:dyDescent="0.3">
      <c r="O50205" s="1"/>
    </row>
    <row r="50206" spans="15:15" x14ac:dyDescent="0.3">
      <c r="O50206" s="1"/>
    </row>
    <row r="50207" spans="15:15" x14ac:dyDescent="0.3">
      <c r="O50207" s="1"/>
    </row>
    <row r="50208" spans="15:15" x14ac:dyDescent="0.3">
      <c r="O50208" s="1"/>
    </row>
    <row r="50209" spans="15:15" x14ac:dyDescent="0.3">
      <c r="O50209" s="1"/>
    </row>
    <row r="50210" spans="15:15" x14ac:dyDescent="0.3">
      <c r="O50210" s="1"/>
    </row>
    <row r="50211" spans="15:15" x14ac:dyDescent="0.3">
      <c r="O50211" s="1"/>
    </row>
    <row r="50212" spans="15:15" x14ac:dyDescent="0.3">
      <c r="O50212" s="1"/>
    </row>
    <row r="50213" spans="15:15" x14ac:dyDescent="0.3">
      <c r="O50213" s="1"/>
    </row>
    <row r="50214" spans="15:15" x14ac:dyDescent="0.3">
      <c r="O50214" s="1"/>
    </row>
    <row r="50215" spans="15:15" x14ac:dyDescent="0.3">
      <c r="O50215" s="1"/>
    </row>
    <row r="50216" spans="15:15" x14ac:dyDescent="0.3">
      <c r="O50216" s="1"/>
    </row>
    <row r="50217" spans="15:15" x14ac:dyDescent="0.3">
      <c r="O50217" s="1"/>
    </row>
    <row r="50218" spans="15:15" x14ac:dyDescent="0.3">
      <c r="O50218" s="1"/>
    </row>
    <row r="50219" spans="15:15" x14ac:dyDescent="0.3">
      <c r="O50219" s="1"/>
    </row>
    <row r="50220" spans="15:15" x14ac:dyDescent="0.3">
      <c r="O50220" s="1"/>
    </row>
    <row r="50221" spans="15:15" x14ac:dyDescent="0.3">
      <c r="O50221" s="1"/>
    </row>
    <row r="50222" spans="15:15" x14ac:dyDescent="0.3">
      <c r="O50222" s="1"/>
    </row>
    <row r="50223" spans="15:15" x14ac:dyDescent="0.3">
      <c r="O50223" s="1"/>
    </row>
    <row r="50224" spans="15:15" x14ac:dyDescent="0.3">
      <c r="O50224" s="1"/>
    </row>
    <row r="50225" spans="15:15" x14ac:dyDescent="0.3">
      <c r="O50225" s="1"/>
    </row>
    <row r="50226" spans="15:15" x14ac:dyDescent="0.3">
      <c r="O50226" s="1"/>
    </row>
    <row r="50227" spans="15:15" x14ac:dyDescent="0.3">
      <c r="O50227" s="1"/>
    </row>
    <row r="50228" spans="15:15" x14ac:dyDescent="0.3">
      <c r="O50228" s="1"/>
    </row>
    <row r="50229" spans="15:15" x14ac:dyDescent="0.3">
      <c r="O50229" s="1"/>
    </row>
    <row r="50230" spans="15:15" x14ac:dyDescent="0.3">
      <c r="O50230" s="1"/>
    </row>
    <row r="50231" spans="15:15" x14ac:dyDescent="0.3">
      <c r="O50231" s="1"/>
    </row>
    <row r="50232" spans="15:15" x14ac:dyDescent="0.3">
      <c r="O50232" s="1"/>
    </row>
    <row r="50233" spans="15:15" x14ac:dyDescent="0.3">
      <c r="O50233" s="1"/>
    </row>
    <row r="50234" spans="15:15" x14ac:dyDescent="0.3">
      <c r="O50234" s="1"/>
    </row>
    <row r="50235" spans="15:15" x14ac:dyDescent="0.3">
      <c r="O50235" s="1"/>
    </row>
    <row r="50236" spans="15:15" x14ac:dyDescent="0.3">
      <c r="O50236" s="1"/>
    </row>
    <row r="50237" spans="15:15" x14ac:dyDescent="0.3">
      <c r="O50237" s="1"/>
    </row>
    <row r="50238" spans="15:15" x14ac:dyDescent="0.3">
      <c r="O50238" s="1"/>
    </row>
    <row r="50239" spans="15:15" x14ac:dyDescent="0.3">
      <c r="O50239" s="1"/>
    </row>
    <row r="50240" spans="15:15" x14ac:dyDescent="0.3">
      <c r="O50240" s="1"/>
    </row>
    <row r="50241" spans="15:15" x14ac:dyDescent="0.3">
      <c r="O50241" s="1"/>
    </row>
    <row r="50242" spans="15:15" x14ac:dyDescent="0.3">
      <c r="O50242" s="1"/>
    </row>
    <row r="50243" spans="15:15" x14ac:dyDescent="0.3">
      <c r="O50243" s="1"/>
    </row>
    <row r="50244" spans="15:15" x14ac:dyDescent="0.3">
      <c r="O50244" s="1"/>
    </row>
    <row r="50245" spans="15:15" x14ac:dyDescent="0.3">
      <c r="O50245" s="1"/>
    </row>
    <row r="50246" spans="15:15" x14ac:dyDescent="0.3">
      <c r="O50246" s="1"/>
    </row>
    <row r="50247" spans="15:15" x14ac:dyDescent="0.3">
      <c r="O50247" s="1"/>
    </row>
    <row r="50248" spans="15:15" x14ac:dyDescent="0.3">
      <c r="O50248" s="1"/>
    </row>
    <row r="50249" spans="15:15" x14ac:dyDescent="0.3">
      <c r="O50249" s="1"/>
    </row>
    <row r="50250" spans="15:15" x14ac:dyDescent="0.3">
      <c r="O50250" s="1"/>
    </row>
    <row r="50251" spans="15:15" x14ac:dyDescent="0.3">
      <c r="O50251" s="1"/>
    </row>
    <row r="50252" spans="15:15" x14ac:dyDescent="0.3">
      <c r="O50252" s="1"/>
    </row>
    <row r="50253" spans="15:15" x14ac:dyDescent="0.3">
      <c r="O50253" s="1"/>
    </row>
    <row r="50254" spans="15:15" x14ac:dyDescent="0.3">
      <c r="O50254" s="1"/>
    </row>
    <row r="50255" spans="15:15" x14ac:dyDescent="0.3">
      <c r="O50255" s="1"/>
    </row>
    <row r="50256" spans="15:15" x14ac:dyDescent="0.3">
      <c r="O50256" s="1"/>
    </row>
    <row r="50257" spans="15:15" x14ac:dyDescent="0.3">
      <c r="O50257" s="1"/>
    </row>
    <row r="50258" spans="15:15" x14ac:dyDescent="0.3">
      <c r="O50258" s="1"/>
    </row>
    <row r="50259" spans="15:15" x14ac:dyDescent="0.3">
      <c r="O50259" s="1"/>
    </row>
    <row r="50260" spans="15:15" x14ac:dyDescent="0.3">
      <c r="O50260" s="1"/>
    </row>
    <row r="50261" spans="15:15" x14ac:dyDescent="0.3">
      <c r="O50261" s="1"/>
    </row>
    <row r="50262" spans="15:15" x14ac:dyDescent="0.3">
      <c r="O50262" s="1"/>
    </row>
    <row r="50263" spans="15:15" x14ac:dyDescent="0.3">
      <c r="O50263" s="1"/>
    </row>
    <row r="50264" spans="15:15" x14ac:dyDescent="0.3">
      <c r="O50264" s="1"/>
    </row>
    <row r="50265" spans="15:15" x14ac:dyDescent="0.3">
      <c r="O50265" s="1"/>
    </row>
    <row r="50266" spans="15:15" x14ac:dyDescent="0.3">
      <c r="O50266" s="1"/>
    </row>
    <row r="50267" spans="15:15" x14ac:dyDescent="0.3">
      <c r="O50267" s="1"/>
    </row>
    <row r="50268" spans="15:15" x14ac:dyDescent="0.3">
      <c r="O50268" s="1"/>
    </row>
    <row r="50269" spans="15:15" x14ac:dyDescent="0.3">
      <c r="O50269" s="1"/>
    </row>
    <row r="50270" spans="15:15" x14ac:dyDescent="0.3">
      <c r="O50270" s="1"/>
    </row>
    <row r="50271" spans="15:15" x14ac:dyDescent="0.3">
      <c r="O50271" s="1"/>
    </row>
    <row r="50272" spans="15:15" x14ac:dyDescent="0.3">
      <c r="O50272" s="1"/>
    </row>
    <row r="50273" spans="15:15" x14ac:dyDescent="0.3">
      <c r="O50273" s="1"/>
    </row>
    <row r="50274" spans="15:15" x14ac:dyDescent="0.3">
      <c r="O50274" s="1"/>
    </row>
    <row r="50275" spans="15:15" x14ac:dyDescent="0.3">
      <c r="O50275" s="1"/>
    </row>
    <row r="50276" spans="15:15" x14ac:dyDescent="0.3">
      <c r="O50276" s="1"/>
    </row>
    <row r="50277" spans="15:15" x14ac:dyDescent="0.3">
      <c r="O50277" s="1"/>
    </row>
    <row r="50278" spans="15:15" x14ac:dyDescent="0.3">
      <c r="O50278" s="1"/>
    </row>
    <row r="50279" spans="15:15" x14ac:dyDescent="0.3">
      <c r="O50279" s="1"/>
    </row>
    <row r="50280" spans="15:15" x14ac:dyDescent="0.3">
      <c r="O50280" s="1"/>
    </row>
    <row r="50281" spans="15:15" x14ac:dyDescent="0.3">
      <c r="O50281" s="1"/>
    </row>
    <row r="50282" spans="15:15" x14ac:dyDescent="0.3">
      <c r="O50282" s="1"/>
    </row>
    <row r="50283" spans="15:15" x14ac:dyDescent="0.3">
      <c r="O50283" s="1"/>
    </row>
    <row r="50284" spans="15:15" x14ac:dyDescent="0.3">
      <c r="O50284" s="1"/>
    </row>
    <row r="50285" spans="15:15" x14ac:dyDescent="0.3">
      <c r="O50285" s="1"/>
    </row>
    <row r="50286" spans="15:15" x14ac:dyDescent="0.3">
      <c r="O50286" s="1"/>
    </row>
    <row r="50287" spans="15:15" x14ac:dyDescent="0.3">
      <c r="O50287" s="1"/>
    </row>
    <row r="50288" spans="15:15" x14ac:dyDescent="0.3">
      <c r="O50288" s="1"/>
    </row>
    <row r="50289" spans="15:15" x14ac:dyDescent="0.3">
      <c r="O50289" s="1"/>
    </row>
    <row r="50290" spans="15:15" x14ac:dyDescent="0.3">
      <c r="O50290" s="1"/>
    </row>
    <row r="50291" spans="15:15" x14ac:dyDescent="0.3">
      <c r="O50291" s="1"/>
    </row>
    <row r="50292" spans="15:15" x14ac:dyDescent="0.3">
      <c r="O50292" s="1"/>
    </row>
    <row r="50293" spans="15:15" x14ac:dyDescent="0.3">
      <c r="O50293" s="1"/>
    </row>
    <row r="50294" spans="15:15" x14ac:dyDescent="0.3">
      <c r="O50294" s="1"/>
    </row>
    <row r="50295" spans="15:15" x14ac:dyDescent="0.3">
      <c r="O50295" s="1"/>
    </row>
    <row r="50296" spans="15:15" x14ac:dyDescent="0.3">
      <c r="O50296" s="1"/>
    </row>
    <row r="50297" spans="15:15" x14ac:dyDescent="0.3">
      <c r="O50297" s="1"/>
    </row>
    <row r="50298" spans="15:15" x14ac:dyDescent="0.3">
      <c r="O50298" s="1"/>
    </row>
    <row r="50299" spans="15:15" x14ac:dyDescent="0.3">
      <c r="O50299" s="1"/>
    </row>
    <row r="50300" spans="15:15" x14ac:dyDescent="0.3">
      <c r="O50300" s="1"/>
    </row>
    <row r="50301" spans="15:15" x14ac:dyDescent="0.3">
      <c r="O50301" s="1"/>
    </row>
    <row r="50302" spans="15:15" x14ac:dyDescent="0.3">
      <c r="O50302" s="1"/>
    </row>
    <row r="50303" spans="15:15" x14ac:dyDescent="0.3">
      <c r="O50303" s="1"/>
    </row>
    <row r="50304" spans="15:15" x14ac:dyDescent="0.3">
      <c r="O50304" s="1"/>
    </row>
    <row r="50305" spans="15:15" x14ac:dyDescent="0.3">
      <c r="O50305" s="1"/>
    </row>
    <row r="50306" spans="15:15" x14ac:dyDescent="0.3">
      <c r="O50306" s="1"/>
    </row>
    <row r="50307" spans="15:15" x14ac:dyDescent="0.3">
      <c r="O50307" s="1"/>
    </row>
    <row r="50308" spans="15:15" x14ac:dyDescent="0.3">
      <c r="O50308" s="1"/>
    </row>
    <row r="50309" spans="15:15" x14ac:dyDescent="0.3">
      <c r="O50309" s="1"/>
    </row>
    <row r="50310" spans="15:15" x14ac:dyDescent="0.3">
      <c r="O50310" s="1"/>
    </row>
    <row r="50311" spans="15:15" x14ac:dyDescent="0.3">
      <c r="O50311" s="1"/>
    </row>
    <row r="50312" spans="15:15" x14ac:dyDescent="0.3">
      <c r="O50312" s="1"/>
    </row>
    <row r="50313" spans="15:15" x14ac:dyDescent="0.3">
      <c r="O50313" s="1"/>
    </row>
    <row r="50314" spans="15:15" x14ac:dyDescent="0.3">
      <c r="O50314" s="1"/>
    </row>
    <row r="50315" spans="15:15" x14ac:dyDescent="0.3">
      <c r="O50315" s="1"/>
    </row>
    <row r="50316" spans="15:15" x14ac:dyDescent="0.3">
      <c r="O50316" s="1"/>
    </row>
    <row r="50317" spans="15:15" x14ac:dyDescent="0.3">
      <c r="O50317" s="1"/>
    </row>
    <row r="50318" spans="15:15" x14ac:dyDescent="0.3">
      <c r="O50318" s="1"/>
    </row>
    <row r="50319" spans="15:15" x14ac:dyDescent="0.3">
      <c r="O50319" s="1"/>
    </row>
    <row r="50320" spans="15:15" x14ac:dyDescent="0.3">
      <c r="O50320" s="1"/>
    </row>
    <row r="50321" spans="15:15" x14ac:dyDescent="0.3">
      <c r="O50321" s="1"/>
    </row>
    <row r="50322" spans="15:15" x14ac:dyDescent="0.3">
      <c r="O50322" s="1"/>
    </row>
    <row r="50323" spans="15:15" x14ac:dyDescent="0.3">
      <c r="O50323" s="1"/>
    </row>
    <row r="50324" spans="15:15" x14ac:dyDescent="0.3">
      <c r="O50324" s="1"/>
    </row>
    <row r="50325" spans="15:15" x14ac:dyDescent="0.3">
      <c r="O50325" s="1"/>
    </row>
    <row r="50326" spans="15:15" x14ac:dyDescent="0.3">
      <c r="O50326" s="1"/>
    </row>
    <row r="50327" spans="15:15" x14ac:dyDescent="0.3">
      <c r="O50327" s="1"/>
    </row>
    <row r="50328" spans="15:15" x14ac:dyDescent="0.3">
      <c r="O50328" s="1"/>
    </row>
    <row r="50329" spans="15:15" x14ac:dyDescent="0.3">
      <c r="O50329" s="1"/>
    </row>
    <row r="50330" spans="15:15" x14ac:dyDescent="0.3">
      <c r="O50330" s="1"/>
    </row>
    <row r="50331" spans="15:15" x14ac:dyDescent="0.3">
      <c r="O50331" s="1"/>
    </row>
    <row r="50332" spans="15:15" x14ac:dyDescent="0.3">
      <c r="O50332" s="1"/>
    </row>
    <row r="50333" spans="15:15" x14ac:dyDescent="0.3">
      <c r="O50333" s="1"/>
    </row>
    <row r="50334" spans="15:15" x14ac:dyDescent="0.3">
      <c r="O50334" s="1"/>
    </row>
    <row r="50335" spans="15:15" x14ac:dyDescent="0.3">
      <c r="O50335" s="1"/>
    </row>
    <row r="50336" spans="15:15" x14ac:dyDescent="0.3">
      <c r="O50336" s="1"/>
    </row>
    <row r="50337" spans="15:15" x14ac:dyDescent="0.3">
      <c r="O50337" s="1"/>
    </row>
    <row r="50338" spans="15:15" x14ac:dyDescent="0.3">
      <c r="O50338" s="1"/>
    </row>
    <row r="50339" spans="15:15" x14ac:dyDescent="0.3">
      <c r="O50339" s="1"/>
    </row>
    <row r="50340" spans="15:15" x14ac:dyDescent="0.3">
      <c r="O50340" s="1"/>
    </row>
    <row r="50341" spans="15:15" x14ac:dyDescent="0.3">
      <c r="O50341" s="1"/>
    </row>
    <row r="50342" spans="15:15" x14ac:dyDescent="0.3">
      <c r="O50342" s="1"/>
    </row>
    <row r="50343" spans="15:15" x14ac:dyDescent="0.3">
      <c r="O50343" s="1"/>
    </row>
    <row r="50344" spans="15:15" x14ac:dyDescent="0.3">
      <c r="O50344" s="1"/>
    </row>
    <row r="50345" spans="15:15" x14ac:dyDescent="0.3">
      <c r="O50345" s="1"/>
    </row>
    <row r="50346" spans="15:15" x14ac:dyDescent="0.3">
      <c r="O50346" s="1"/>
    </row>
    <row r="50347" spans="15:15" x14ac:dyDescent="0.3">
      <c r="O50347" s="1"/>
    </row>
    <row r="50348" spans="15:15" x14ac:dyDescent="0.3">
      <c r="O50348" s="1"/>
    </row>
    <row r="50349" spans="15:15" x14ac:dyDescent="0.3">
      <c r="O50349" s="1"/>
    </row>
    <row r="50350" spans="15:15" x14ac:dyDescent="0.3">
      <c r="O50350" s="1"/>
    </row>
    <row r="50351" spans="15:15" x14ac:dyDescent="0.3">
      <c r="O50351" s="1"/>
    </row>
    <row r="50352" spans="15:15" x14ac:dyDescent="0.3">
      <c r="O50352" s="1"/>
    </row>
    <row r="50353" spans="15:15" x14ac:dyDescent="0.3">
      <c r="O50353" s="1"/>
    </row>
    <row r="50354" spans="15:15" x14ac:dyDescent="0.3">
      <c r="O50354" s="1"/>
    </row>
    <row r="50355" spans="15:15" x14ac:dyDescent="0.3">
      <c r="O50355" s="1"/>
    </row>
    <row r="50356" spans="15:15" x14ac:dyDescent="0.3">
      <c r="O50356" s="1"/>
    </row>
    <row r="50357" spans="15:15" x14ac:dyDescent="0.3">
      <c r="O50357" s="1"/>
    </row>
    <row r="50358" spans="15:15" x14ac:dyDescent="0.3">
      <c r="O50358" s="1"/>
    </row>
    <row r="50359" spans="15:15" x14ac:dyDescent="0.3">
      <c r="O50359" s="1"/>
    </row>
    <row r="50360" spans="15:15" x14ac:dyDescent="0.3">
      <c r="O50360" s="1"/>
    </row>
    <row r="50361" spans="15:15" x14ac:dyDescent="0.3">
      <c r="O50361" s="1"/>
    </row>
    <row r="50362" spans="15:15" x14ac:dyDescent="0.3">
      <c r="O50362" s="1"/>
    </row>
    <row r="50363" spans="15:15" x14ac:dyDescent="0.3">
      <c r="O50363" s="1"/>
    </row>
    <row r="50364" spans="15:15" x14ac:dyDescent="0.3">
      <c r="O50364" s="1"/>
    </row>
    <row r="50365" spans="15:15" x14ac:dyDescent="0.3">
      <c r="O50365" s="1"/>
    </row>
    <row r="50366" spans="15:15" x14ac:dyDescent="0.3">
      <c r="O50366" s="1"/>
    </row>
    <row r="50367" spans="15:15" x14ac:dyDescent="0.3">
      <c r="O50367" s="1"/>
    </row>
    <row r="50368" spans="15:15" x14ac:dyDescent="0.3">
      <c r="O50368" s="1"/>
    </row>
    <row r="50369" spans="15:15" x14ac:dyDescent="0.3">
      <c r="O50369" s="1"/>
    </row>
    <row r="50370" spans="15:15" x14ac:dyDescent="0.3">
      <c r="O50370" s="1"/>
    </row>
    <row r="50371" spans="15:15" x14ac:dyDescent="0.3">
      <c r="O50371" s="1"/>
    </row>
    <row r="50372" spans="15:15" x14ac:dyDescent="0.3">
      <c r="O50372" s="1"/>
    </row>
    <row r="50373" spans="15:15" x14ac:dyDescent="0.3">
      <c r="O50373" s="1"/>
    </row>
    <row r="50374" spans="15:15" x14ac:dyDescent="0.3">
      <c r="O50374" s="1"/>
    </row>
    <row r="50375" spans="15:15" x14ac:dyDescent="0.3">
      <c r="O50375" s="1"/>
    </row>
    <row r="50376" spans="15:15" x14ac:dyDescent="0.3">
      <c r="O50376" s="1"/>
    </row>
    <row r="50377" spans="15:15" x14ac:dyDescent="0.3">
      <c r="O50377" s="1"/>
    </row>
    <row r="50378" spans="15:15" x14ac:dyDescent="0.3">
      <c r="O50378" s="1"/>
    </row>
    <row r="50379" spans="15:15" x14ac:dyDescent="0.3">
      <c r="O50379" s="1"/>
    </row>
    <row r="50380" spans="15:15" x14ac:dyDescent="0.3">
      <c r="O50380" s="1"/>
    </row>
    <row r="50381" spans="15:15" x14ac:dyDescent="0.3">
      <c r="O50381" s="1"/>
    </row>
    <row r="50382" spans="15:15" x14ac:dyDescent="0.3">
      <c r="O50382" s="1"/>
    </row>
    <row r="50383" spans="15:15" x14ac:dyDescent="0.3">
      <c r="O50383" s="1"/>
    </row>
    <row r="50384" spans="15:15" x14ac:dyDescent="0.3">
      <c r="O50384" s="1"/>
    </row>
    <row r="50385" spans="15:15" x14ac:dyDescent="0.3">
      <c r="O50385" s="1"/>
    </row>
    <row r="50386" spans="15:15" x14ac:dyDescent="0.3">
      <c r="O50386" s="1"/>
    </row>
    <row r="50387" spans="15:15" x14ac:dyDescent="0.3">
      <c r="O50387" s="1"/>
    </row>
    <row r="50388" spans="15:15" x14ac:dyDescent="0.3">
      <c r="O50388" s="1"/>
    </row>
    <row r="50389" spans="15:15" x14ac:dyDescent="0.3">
      <c r="O50389" s="1"/>
    </row>
    <row r="50390" spans="15:15" x14ac:dyDescent="0.3">
      <c r="O50390" s="1"/>
    </row>
    <row r="50391" spans="15:15" x14ac:dyDescent="0.3">
      <c r="O50391" s="1"/>
    </row>
    <row r="50392" spans="15:15" x14ac:dyDescent="0.3">
      <c r="O50392" s="1"/>
    </row>
    <row r="50393" spans="15:15" x14ac:dyDescent="0.3">
      <c r="O50393" s="1"/>
    </row>
    <row r="50394" spans="15:15" x14ac:dyDescent="0.3">
      <c r="O50394" s="1"/>
    </row>
    <row r="50395" spans="15:15" x14ac:dyDescent="0.3">
      <c r="O50395" s="1"/>
    </row>
    <row r="50396" spans="15:15" x14ac:dyDescent="0.3">
      <c r="O50396" s="1"/>
    </row>
    <row r="50397" spans="15:15" x14ac:dyDescent="0.3">
      <c r="O50397" s="1"/>
    </row>
    <row r="50398" spans="15:15" x14ac:dyDescent="0.3">
      <c r="O50398" s="1"/>
    </row>
    <row r="50399" spans="15:15" x14ac:dyDescent="0.3">
      <c r="O50399" s="1"/>
    </row>
    <row r="50400" spans="15:15" x14ac:dyDescent="0.3">
      <c r="O50400" s="1"/>
    </row>
    <row r="50401" spans="15:15" x14ac:dyDescent="0.3">
      <c r="O50401" s="1"/>
    </row>
    <row r="50402" spans="15:15" x14ac:dyDescent="0.3">
      <c r="O50402" s="1"/>
    </row>
    <row r="50403" spans="15:15" x14ac:dyDescent="0.3">
      <c r="O50403" s="1"/>
    </row>
    <row r="50404" spans="15:15" x14ac:dyDescent="0.3">
      <c r="O50404" s="1"/>
    </row>
    <row r="50405" spans="15:15" x14ac:dyDescent="0.3">
      <c r="O50405" s="1"/>
    </row>
    <row r="50406" spans="15:15" x14ac:dyDescent="0.3">
      <c r="O50406" s="1"/>
    </row>
    <row r="50407" spans="15:15" x14ac:dyDescent="0.3">
      <c r="O50407" s="1"/>
    </row>
    <row r="50408" spans="15:15" x14ac:dyDescent="0.3">
      <c r="O50408" s="1"/>
    </row>
    <row r="50409" spans="15:15" x14ac:dyDescent="0.3">
      <c r="O50409" s="1"/>
    </row>
    <row r="50410" spans="15:15" x14ac:dyDescent="0.3">
      <c r="O50410" s="1"/>
    </row>
    <row r="50411" spans="15:15" x14ac:dyDescent="0.3">
      <c r="O50411" s="1"/>
    </row>
    <row r="50412" spans="15:15" x14ac:dyDescent="0.3">
      <c r="O50412" s="1"/>
    </row>
    <row r="50413" spans="15:15" x14ac:dyDescent="0.3">
      <c r="O50413" s="1"/>
    </row>
    <row r="50414" spans="15:15" x14ac:dyDescent="0.3">
      <c r="O50414" s="1"/>
    </row>
    <row r="50415" spans="15:15" x14ac:dyDescent="0.3">
      <c r="O50415" s="1"/>
    </row>
    <row r="50416" spans="15:15" x14ac:dyDescent="0.3">
      <c r="O50416" s="1"/>
    </row>
    <row r="50417" spans="15:15" x14ac:dyDescent="0.3">
      <c r="O50417" s="1"/>
    </row>
    <row r="50418" spans="15:15" x14ac:dyDescent="0.3">
      <c r="O50418" s="1"/>
    </row>
    <row r="50419" spans="15:15" x14ac:dyDescent="0.3">
      <c r="O50419" s="1"/>
    </row>
    <row r="50420" spans="15:15" x14ac:dyDescent="0.3">
      <c r="O50420" s="1"/>
    </row>
    <row r="50421" spans="15:15" x14ac:dyDescent="0.3">
      <c r="O50421" s="1"/>
    </row>
    <row r="50422" spans="15:15" x14ac:dyDescent="0.3">
      <c r="O50422" s="1"/>
    </row>
    <row r="50423" spans="15:15" x14ac:dyDescent="0.3">
      <c r="O50423" s="1"/>
    </row>
    <row r="50424" spans="15:15" x14ac:dyDescent="0.3">
      <c r="O50424" s="1"/>
    </row>
    <row r="50425" spans="15:15" x14ac:dyDescent="0.3">
      <c r="O50425" s="1"/>
    </row>
    <row r="50426" spans="15:15" x14ac:dyDescent="0.3">
      <c r="O50426" s="1"/>
    </row>
    <row r="50427" spans="15:15" x14ac:dyDescent="0.3">
      <c r="O50427" s="1"/>
    </row>
    <row r="50428" spans="15:15" x14ac:dyDescent="0.3">
      <c r="O50428" s="1"/>
    </row>
    <row r="50429" spans="15:15" x14ac:dyDescent="0.3">
      <c r="O50429" s="1"/>
    </row>
    <row r="50430" spans="15:15" x14ac:dyDescent="0.3">
      <c r="O50430" s="1"/>
    </row>
    <row r="50431" spans="15:15" x14ac:dyDescent="0.3">
      <c r="O50431" s="1"/>
    </row>
    <row r="50432" spans="15:15" x14ac:dyDescent="0.3">
      <c r="O50432" s="1"/>
    </row>
    <row r="50433" spans="15:15" x14ac:dyDescent="0.3">
      <c r="O50433" s="1"/>
    </row>
    <row r="50434" spans="15:15" x14ac:dyDescent="0.3">
      <c r="O50434" s="1"/>
    </row>
    <row r="50435" spans="15:15" x14ac:dyDescent="0.3">
      <c r="O50435" s="1"/>
    </row>
    <row r="50436" spans="15:15" x14ac:dyDescent="0.3">
      <c r="O50436" s="1"/>
    </row>
    <row r="50437" spans="15:15" x14ac:dyDescent="0.3">
      <c r="O50437" s="1"/>
    </row>
    <row r="50438" spans="15:15" x14ac:dyDescent="0.3">
      <c r="O50438" s="1"/>
    </row>
    <row r="50439" spans="15:15" x14ac:dyDescent="0.3">
      <c r="O50439" s="1"/>
    </row>
    <row r="50440" spans="15:15" x14ac:dyDescent="0.3">
      <c r="O50440" s="1"/>
    </row>
    <row r="50441" spans="15:15" x14ac:dyDescent="0.3">
      <c r="O50441" s="1"/>
    </row>
    <row r="50442" spans="15:15" x14ac:dyDescent="0.3">
      <c r="O50442" s="1"/>
    </row>
    <row r="50443" spans="15:15" x14ac:dyDescent="0.3">
      <c r="O50443" s="1"/>
    </row>
    <row r="50444" spans="15:15" x14ac:dyDescent="0.3">
      <c r="O50444" s="1"/>
    </row>
    <row r="50445" spans="15:15" x14ac:dyDescent="0.3">
      <c r="O50445" s="1"/>
    </row>
    <row r="50446" spans="15:15" x14ac:dyDescent="0.3">
      <c r="O50446" s="1"/>
    </row>
    <row r="50447" spans="15:15" x14ac:dyDescent="0.3">
      <c r="O50447" s="1"/>
    </row>
    <row r="50448" spans="15:15" x14ac:dyDescent="0.3">
      <c r="O50448" s="1"/>
    </row>
    <row r="50449" spans="15:15" x14ac:dyDescent="0.3">
      <c r="O50449" s="1"/>
    </row>
    <row r="50450" spans="15:15" x14ac:dyDescent="0.3">
      <c r="O50450" s="1"/>
    </row>
    <row r="50451" spans="15:15" x14ac:dyDescent="0.3">
      <c r="O50451" s="1"/>
    </row>
    <row r="50452" spans="15:15" x14ac:dyDescent="0.3">
      <c r="O50452" s="1"/>
    </row>
    <row r="50453" spans="15:15" x14ac:dyDescent="0.3">
      <c r="O50453" s="1"/>
    </row>
    <row r="50454" spans="15:15" x14ac:dyDescent="0.3">
      <c r="O50454" s="1"/>
    </row>
    <row r="50455" spans="15:15" x14ac:dyDescent="0.3">
      <c r="O50455" s="1"/>
    </row>
    <row r="50456" spans="15:15" x14ac:dyDescent="0.3">
      <c r="O50456" s="1"/>
    </row>
    <row r="50457" spans="15:15" x14ac:dyDescent="0.3">
      <c r="O50457" s="1"/>
    </row>
    <row r="50458" spans="15:15" x14ac:dyDescent="0.3">
      <c r="O50458" s="1"/>
    </row>
    <row r="50459" spans="15:15" x14ac:dyDescent="0.3">
      <c r="O50459" s="1"/>
    </row>
    <row r="50460" spans="15:15" x14ac:dyDescent="0.3">
      <c r="O50460" s="1"/>
    </row>
    <row r="50461" spans="15:15" x14ac:dyDescent="0.3">
      <c r="O50461" s="1"/>
    </row>
    <row r="50462" spans="15:15" x14ac:dyDescent="0.3">
      <c r="O50462" s="1"/>
    </row>
    <row r="50463" spans="15:15" x14ac:dyDescent="0.3">
      <c r="O50463" s="1"/>
    </row>
    <row r="50464" spans="15:15" x14ac:dyDescent="0.3">
      <c r="O50464" s="1"/>
    </row>
    <row r="50465" spans="15:15" x14ac:dyDescent="0.3">
      <c r="O50465" s="1"/>
    </row>
    <row r="50466" spans="15:15" x14ac:dyDescent="0.3">
      <c r="O50466" s="1"/>
    </row>
    <row r="50467" spans="15:15" x14ac:dyDescent="0.3">
      <c r="O50467" s="1"/>
    </row>
    <row r="50468" spans="15:15" x14ac:dyDescent="0.3">
      <c r="O50468" s="1"/>
    </row>
    <row r="50469" spans="15:15" x14ac:dyDescent="0.3">
      <c r="O50469" s="1"/>
    </row>
    <row r="50470" spans="15:15" x14ac:dyDescent="0.3">
      <c r="O50470" s="1"/>
    </row>
    <row r="50471" spans="15:15" x14ac:dyDescent="0.3">
      <c r="O50471" s="1"/>
    </row>
    <row r="50472" spans="15:15" x14ac:dyDescent="0.3">
      <c r="O50472" s="1"/>
    </row>
    <row r="50473" spans="15:15" x14ac:dyDescent="0.3">
      <c r="O50473" s="1"/>
    </row>
    <row r="50474" spans="15:15" x14ac:dyDescent="0.3">
      <c r="O50474" s="1"/>
    </row>
    <row r="50475" spans="15:15" x14ac:dyDescent="0.3">
      <c r="O50475" s="1"/>
    </row>
    <row r="50476" spans="15:15" x14ac:dyDescent="0.3">
      <c r="O50476" s="1"/>
    </row>
    <row r="50477" spans="15:15" x14ac:dyDescent="0.3">
      <c r="O50477" s="1"/>
    </row>
    <row r="50478" spans="15:15" x14ac:dyDescent="0.3">
      <c r="O50478" s="1"/>
    </row>
    <row r="50479" spans="15:15" x14ac:dyDescent="0.3">
      <c r="O50479" s="1"/>
    </row>
    <row r="50480" spans="15:15" x14ac:dyDescent="0.3">
      <c r="O50480" s="1"/>
    </row>
    <row r="50481" spans="15:15" x14ac:dyDescent="0.3">
      <c r="O50481" s="1"/>
    </row>
    <row r="50482" spans="15:15" x14ac:dyDescent="0.3">
      <c r="O50482" s="1"/>
    </row>
    <row r="50483" spans="15:15" x14ac:dyDescent="0.3">
      <c r="O50483" s="1"/>
    </row>
    <row r="50484" spans="15:15" x14ac:dyDescent="0.3">
      <c r="O50484" s="1"/>
    </row>
    <row r="50485" spans="15:15" x14ac:dyDescent="0.3">
      <c r="O50485" s="1"/>
    </row>
    <row r="50486" spans="15:15" x14ac:dyDescent="0.3">
      <c r="O50486" s="1"/>
    </row>
    <row r="50487" spans="15:15" x14ac:dyDescent="0.3">
      <c r="O50487" s="1"/>
    </row>
    <row r="50488" spans="15:15" x14ac:dyDescent="0.3">
      <c r="O50488" s="1"/>
    </row>
    <row r="50489" spans="15:15" x14ac:dyDescent="0.3">
      <c r="O50489" s="1"/>
    </row>
    <row r="50490" spans="15:15" x14ac:dyDescent="0.3">
      <c r="O50490" s="1"/>
    </row>
    <row r="50491" spans="15:15" x14ac:dyDescent="0.3">
      <c r="O50491" s="1"/>
    </row>
    <row r="50492" spans="15:15" x14ac:dyDescent="0.3">
      <c r="O50492" s="1"/>
    </row>
    <row r="50493" spans="15:15" x14ac:dyDescent="0.3">
      <c r="O50493" s="1"/>
    </row>
    <row r="50494" spans="15:15" x14ac:dyDescent="0.3">
      <c r="O50494" s="1"/>
    </row>
    <row r="50495" spans="15:15" x14ac:dyDescent="0.3">
      <c r="O50495" s="1"/>
    </row>
    <row r="50496" spans="15:15" x14ac:dyDescent="0.3">
      <c r="O50496" s="1"/>
    </row>
    <row r="50497" spans="15:15" x14ac:dyDescent="0.3">
      <c r="O50497" s="1"/>
    </row>
    <row r="50498" spans="15:15" x14ac:dyDescent="0.3">
      <c r="O50498" s="1"/>
    </row>
    <row r="50499" spans="15:15" x14ac:dyDescent="0.3">
      <c r="O50499" s="1"/>
    </row>
    <row r="50500" spans="15:15" x14ac:dyDescent="0.3">
      <c r="O50500" s="1"/>
    </row>
    <row r="50501" spans="15:15" x14ac:dyDescent="0.3">
      <c r="O50501" s="1"/>
    </row>
    <row r="50502" spans="15:15" x14ac:dyDescent="0.3">
      <c r="O50502" s="1"/>
    </row>
    <row r="50503" spans="15:15" x14ac:dyDescent="0.3">
      <c r="O50503" s="1"/>
    </row>
    <row r="50504" spans="15:15" x14ac:dyDescent="0.3">
      <c r="O50504" s="1"/>
    </row>
    <row r="50505" spans="15:15" x14ac:dyDescent="0.3">
      <c r="O50505" s="1"/>
    </row>
    <row r="50506" spans="15:15" x14ac:dyDescent="0.3">
      <c r="O50506" s="1"/>
    </row>
    <row r="50507" spans="15:15" x14ac:dyDescent="0.3">
      <c r="O50507" s="1"/>
    </row>
    <row r="50508" spans="15:15" x14ac:dyDescent="0.3">
      <c r="O50508" s="1"/>
    </row>
    <row r="50509" spans="15:15" x14ac:dyDescent="0.3">
      <c r="O50509" s="1"/>
    </row>
    <row r="50510" spans="15:15" x14ac:dyDescent="0.3">
      <c r="O50510" s="1"/>
    </row>
    <row r="50511" spans="15:15" x14ac:dyDescent="0.3">
      <c r="O50511" s="1"/>
    </row>
    <row r="50512" spans="15:15" x14ac:dyDescent="0.3">
      <c r="O50512" s="1"/>
    </row>
    <row r="50513" spans="15:15" x14ac:dyDescent="0.3">
      <c r="O50513" s="1"/>
    </row>
    <row r="50514" spans="15:15" x14ac:dyDescent="0.3">
      <c r="O50514" s="1"/>
    </row>
    <row r="50515" spans="15:15" x14ac:dyDescent="0.3">
      <c r="O50515" s="1"/>
    </row>
    <row r="50516" spans="15:15" x14ac:dyDescent="0.3">
      <c r="O50516" s="1"/>
    </row>
    <row r="50517" spans="15:15" x14ac:dyDescent="0.3">
      <c r="O50517" s="1"/>
    </row>
    <row r="50518" spans="15:15" x14ac:dyDescent="0.3">
      <c r="O50518" s="1"/>
    </row>
    <row r="50519" spans="15:15" x14ac:dyDescent="0.3">
      <c r="O50519" s="1"/>
    </row>
    <row r="50520" spans="15:15" x14ac:dyDescent="0.3">
      <c r="O50520" s="1"/>
    </row>
    <row r="50521" spans="15:15" x14ac:dyDescent="0.3">
      <c r="O50521" s="1"/>
    </row>
    <row r="50522" spans="15:15" x14ac:dyDescent="0.3">
      <c r="O50522" s="1"/>
    </row>
    <row r="50523" spans="15:15" x14ac:dyDescent="0.3">
      <c r="O50523" s="1"/>
    </row>
    <row r="50524" spans="15:15" x14ac:dyDescent="0.3">
      <c r="O50524" s="1"/>
    </row>
    <row r="50525" spans="15:15" x14ac:dyDescent="0.3">
      <c r="O50525" s="1"/>
    </row>
    <row r="50526" spans="15:15" x14ac:dyDescent="0.3">
      <c r="O50526" s="1"/>
    </row>
    <row r="50527" spans="15:15" x14ac:dyDescent="0.3">
      <c r="O50527" s="1"/>
    </row>
    <row r="50528" spans="15:15" x14ac:dyDescent="0.3">
      <c r="O50528" s="1"/>
    </row>
    <row r="50529" spans="15:15" x14ac:dyDescent="0.3">
      <c r="O50529" s="1"/>
    </row>
    <row r="50530" spans="15:15" x14ac:dyDescent="0.3">
      <c r="O50530" s="1"/>
    </row>
    <row r="50531" spans="15:15" x14ac:dyDescent="0.3">
      <c r="O50531" s="1"/>
    </row>
    <row r="50532" spans="15:15" x14ac:dyDescent="0.3">
      <c r="O50532" s="1"/>
    </row>
    <row r="50533" spans="15:15" x14ac:dyDescent="0.3">
      <c r="O50533" s="1"/>
    </row>
    <row r="50534" spans="15:15" x14ac:dyDescent="0.3">
      <c r="O50534" s="1"/>
    </row>
    <row r="50535" spans="15:15" x14ac:dyDescent="0.3">
      <c r="O50535" s="1"/>
    </row>
    <row r="50536" spans="15:15" x14ac:dyDescent="0.3">
      <c r="O50536" s="1"/>
    </row>
    <row r="50537" spans="15:15" x14ac:dyDescent="0.3">
      <c r="O50537" s="1"/>
    </row>
    <row r="50538" spans="15:15" x14ac:dyDescent="0.3">
      <c r="O50538" s="1"/>
    </row>
    <row r="50539" spans="15:15" x14ac:dyDescent="0.3">
      <c r="O50539" s="1"/>
    </row>
    <row r="50540" spans="15:15" x14ac:dyDescent="0.3">
      <c r="O50540" s="1"/>
    </row>
    <row r="50541" spans="15:15" x14ac:dyDescent="0.3">
      <c r="O50541" s="1"/>
    </row>
    <row r="50542" spans="15:15" x14ac:dyDescent="0.3">
      <c r="O50542" s="1"/>
    </row>
    <row r="50543" spans="15:15" x14ac:dyDescent="0.3">
      <c r="O50543" s="1"/>
    </row>
    <row r="50544" spans="15:15" x14ac:dyDescent="0.3">
      <c r="O50544" s="1"/>
    </row>
    <row r="50545" spans="15:15" x14ac:dyDescent="0.3">
      <c r="O50545" s="1"/>
    </row>
    <row r="50546" spans="15:15" x14ac:dyDescent="0.3">
      <c r="O50546" s="1"/>
    </row>
    <row r="50547" spans="15:15" x14ac:dyDescent="0.3">
      <c r="O50547" s="1"/>
    </row>
    <row r="50548" spans="15:15" x14ac:dyDescent="0.3">
      <c r="O50548" s="1"/>
    </row>
    <row r="50549" spans="15:15" x14ac:dyDescent="0.3">
      <c r="O50549" s="1"/>
    </row>
    <row r="50550" spans="15:15" x14ac:dyDescent="0.3">
      <c r="O50550" s="1"/>
    </row>
    <row r="50551" spans="15:15" x14ac:dyDescent="0.3">
      <c r="O50551" s="1"/>
    </row>
    <row r="50552" spans="15:15" x14ac:dyDescent="0.3">
      <c r="O50552" s="1"/>
    </row>
    <row r="50553" spans="15:15" x14ac:dyDescent="0.3">
      <c r="O50553" s="1"/>
    </row>
    <row r="50554" spans="15:15" x14ac:dyDescent="0.3">
      <c r="O50554" s="1"/>
    </row>
    <row r="50555" spans="15:15" x14ac:dyDescent="0.3">
      <c r="O50555" s="1"/>
    </row>
    <row r="50556" spans="15:15" x14ac:dyDescent="0.3">
      <c r="O50556" s="1"/>
    </row>
    <row r="50557" spans="15:15" x14ac:dyDescent="0.3">
      <c r="O50557" s="1"/>
    </row>
    <row r="50558" spans="15:15" x14ac:dyDescent="0.3">
      <c r="O50558" s="1"/>
    </row>
    <row r="50559" spans="15:15" x14ac:dyDescent="0.3">
      <c r="O50559" s="1"/>
    </row>
    <row r="50560" spans="15:15" x14ac:dyDescent="0.3">
      <c r="O50560" s="1"/>
    </row>
    <row r="50561" spans="15:15" x14ac:dyDescent="0.3">
      <c r="O50561" s="1"/>
    </row>
    <row r="50562" spans="15:15" x14ac:dyDescent="0.3">
      <c r="O50562" s="1"/>
    </row>
    <row r="50563" spans="15:15" x14ac:dyDescent="0.3">
      <c r="O50563" s="1"/>
    </row>
    <row r="50564" spans="15:15" x14ac:dyDescent="0.3">
      <c r="O50564" s="1"/>
    </row>
    <row r="50565" spans="15:15" x14ac:dyDescent="0.3">
      <c r="O50565" s="1"/>
    </row>
    <row r="50566" spans="15:15" x14ac:dyDescent="0.3">
      <c r="O50566" s="1"/>
    </row>
    <row r="50567" spans="15:15" x14ac:dyDescent="0.3">
      <c r="O50567" s="1"/>
    </row>
    <row r="50568" spans="15:15" x14ac:dyDescent="0.3">
      <c r="O50568" s="1"/>
    </row>
    <row r="50569" spans="15:15" x14ac:dyDescent="0.3">
      <c r="O50569" s="1"/>
    </row>
    <row r="50570" spans="15:15" x14ac:dyDescent="0.3">
      <c r="O50570" s="1"/>
    </row>
    <row r="50571" spans="15:15" x14ac:dyDescent="0.3">
      <c r="O50571" s="1"/>
    </row>
    <row r="50572" spans="15:15" x14ac:dyDescent="0.3">
      <c r="O50572" s="1"/>
    </row>
    <row r="50573" spans="15:15" x14ac:dyDescent="0.3">
      <c r="O50573" s="1"/>
    </row>
    <row r="50574" spans="15:15" x14ac:dyDescent="0.3">
      <c r="O50574" s="1"/>
    </row>
    <row r="50575" spans="15:15" x14ac:dyDescent="0.3">
      <c r="O50575" s="1"/>
    </row>
    <row r="50576" spans="15:15" x14ac:dyDescent="0.3">
      <c r="O50576" s="1"/>
    </row>
    <row r="50577" spans="15:15" x14ac:dyDescent="0.3">
      <c r="O50577" s="1"/>
    </row>
    <row r="50578" spans="15:15" x14ac:dyDescent="0.3">
      <c r="O50578" s="1"/>
    </row>
    <row r="50579" spans="15:15" x14ac:dyDescent="0.3">
      <c r="O50579" s="1"/>
    </row>
    <row r="50580" spans="15:15" x14ac:dyDescent="0.3">
      <c r="O50580" s="1"/>
    </row>
    <row r="50581" spans="15:15" x14ac:dyDescent="0.3">
      <c r="O50581" s="1"/>
    </row>
    <row r="50582" spans="15:15" x14ac:dyDescent="0.3">
      <c r="O50582" s="1"/>
    </row>
    <row r="50583" spans="15:15" x14ac:dyDescent="0.3">
      <c r="O50583" s="1"/>
    </row>
    <row r="50584" spans="15:15" x14ac:dyDescent="0.3">
      <c r="O50584" s="1"/>
    </row>
    <row r="50585" spans="15:15" x14ac:dyDescent="0.3">
      <c r="O50585" s="1"/>
    </row>
    <row r="50586" spans="15:15" x14ac:dyDescent="0.3">
      <c r="O50586" s="1"/>
    </row>
    <row r="50587" spans="15:15" x14ac:dyDescent="0.3">
      <c r="O50587" s="1"/>
    </row>
    <row r="50588" spans="15:15" x14ac:dyDescent="0.3">
      <c r="O50588" s="1"/>
    </row>
    <row r="50589" spans="15:15" x14ac:dyDescent="0.3">
      <c r="O50589" s="1"/>
    </row>
    <row r="50590" spans="15:15" x14ac:dyDescent="0.3">
      <c r="O50590" s="1"/>
    </row>
    <row r="50591" spans="15:15" x14ac:dyDescent="0.3">
      <c r="O50591" s="1"/>
    </row>
    <row r="50592" spans="15:15" x14ac:dyDescent="0.3">
      <c r="O50592" s="1"/>
    </row>
    <row r="50593" spans="15:15" x14ac:dyDescent="0.3">
      <c r="O50593" s="1"/>
    </row>
    <row r="50594" spans="15:15" x14ac:dyDescent="0.3">
      <c r="O50594" s="1"/>
    </row>
    <row r="50595" spans="15:15" x14ac:dyDescent="0.3">
      <c r="O50595" s="1"/>
    </row>
    <row r="50596" spans="15:15" x14ac:dyDescent="0.3">
      <c r="O50596" s="1"/>
    </row>
    <row r="50597" spans="15:15" x14ac:dyDescent="0.3">
      <c r="O50597" s="1"/>
    </row>
    <row r="50598" spans="15:15" x14ac:dyDescent="0.3">
      <c r="O50598" s="1"/>
    </row>
    <row r="50599" spans="15:15" x14ac:dyDescent="0.3">
      <c r="O50599" s="1"/>
    </row>
    <row r="50600" spans="15:15" x14ac:dyDescent="0.3">
      <c r="O50600" s="1"/>
    </row>
    <row r="50601" spans="15:15" x14ac:dyDescent="0.3">
      <c r="O50601" s="1"/>
    </row>
    <row r="50602" spans="15:15" x14ac:dyDescent="0.3">
      <c r="O50602" s="1"/>
    </row>
    <row r="50603" spans="15:15" x14ac:dyDescent="0.3">
      <c r="O50603" s="1"/>
    </row>
    <row r="50604" spans="15:15" x14ac:dyDescent="0.3">
      <c r="O50604" s="1"/>
    </row>
    <row r="50605" spans="15:15" x14ac:dyDescent="0.3">
      <c r="O50605" s="1"/>
    </row>
    <row r="50606" spans="15:15" x14ac:dyDescent="0.3">
      <c r="O50606" s="1"/>
    </row>
    <row r="50607" spans="15:15" x14ac:dyDescent="0.3">
      <c r="O50607" s="1"/>
    </row>
    <row r="50608" spans="15:15" x14ac:dyDescent="0.3">
      <c r="O50608" s="1"/>
    </row>
    <row r="50609" spans="15:15" x14ac:dyDescent="0.3">
      <c r="O50609" s="1"/>
    </row>
    <row r="50610" spans="15:15" x14ac:dyDescent="0.3">
      <c r="O50610" s="1"/>
    </row>
    <row r="50611" spans="15:15" x14ac:dyDescent="0.3">
      <c r="O50611" s="1"/>
    </row>
    <row r="50612" spans="15:15" x14ac:dyDescent="0.3">
      <c r="O50612" s="1"/>
    </row>
    <row r="50613" spans="15:15" x14ac:dyDescent="0.3">
      <c r="O50613" s="1"/>
    </row>
    <row r="50614" spans="15:15" x14ac:dyDescent="0.3">
      <c r="O50614" s="1"/>
    </row>
    <row r="50615" spans="15:15" x14ac:dyDescent="0.3">
      <c r="O50615" s="1"/>
    </row>
    <row r="50616" spans="15:15" x14ac:dyDescent="0.3">
      <c r="O50616" s="1"/>
    </row>
    <row r="50617" spans="15:15" x14ac:dyDescent="0.3">
      <c r="O50617" s="1"/>
    </row>
    <row r="50618" spans="15:15" x14ac:dyDescent="0.3">
      <c r="O50618" s="1"/>
    </row>
    <row r="50619" spans="15:15" x14ac:dyDescent="0.3">
      <c r="O50619" s="1"/>
    </row>
    <row r="50620" spans="15:15" x14ac:dyDescent="0.3">
      <c r="O50620" s="1"/>
    </row>
    <row r="50621" spans="15:15" x14ac:dyDescent="0.3">
      <c r="O50621" s="1"/>
    </row>
    <row r="50622" spans="15:15" x14ac:dyDescent="0.3">
      <c r="O50622" s="1"/>
    </row>
    <row r="50623" spans="15:15" x14ac:dyDescent="0.3">
      <c r="O50623" s="1"/>
    </row>
    <row r="50624" spans="15:15" x14ac:dyDescent="0.3">
      <c r="O50624" s="1"/>
    </row>
    <row r="50625" spans="15:15" x14ac:dyDescent="0.3">
      <c r="O50625" s="1"/>
    </row>
    <row r="50626" spans="15:15" x14ac:dyDescent="0.3">
      <c r="O50626" s="1"/>
    </row>
    <row r="50627" spans="15:15" x14ac:dyDescent="0.3">
      <c r="O50627" s="1"/>
    </row>
    <row r="50628" spans="15:15" x14ac:dyDescent="0.3">
      <c r="O50628" s="1"/>
    </row>
    <row r="50629" spans="15:15" x14ac:dyDescent="0.3">
      <c r="O50629" s="1"/>
    </row>
    <row r="50630" spans="15:15" x14ac:dyDescent="0.3">
      <c r="O50630" s="1"/>
    </row>
    <row r="50631" spans="15:15" x14ac:dyDescent="0.3">
      <c r="O50631" s="1"/>
    </row>
    <row r="50632" spans="15:15" x14ac:dyDescent="0.3">
      <c r="O50632" s="1"/>
    </row>
    <row r="50633" spans="15:15" x14ac:dyDescent="0.3">
      <c r="O50633" s="1"/>
    </row>
    <row r="50634" spans="15:15" x14ac:dyDescent="0.3">
      <c r="O50634" s="1"/>
    </row>
    <row r="50635" spans="15:15" x14ac:dyDescent="0.3">
      <c r="O50635" s="1"/>
    </row>
    <row r="50636" spans="15:15" x14ac:dyDescent="0.3">
      <c r="O50636" s="1"/>
    </row>
    <row r="50637" spans="15:15" x14ac:dyDescent="0.3">
      <c r="O50637" s="1"/>
    </row>
    <row r="50638" spans="15:15" x14ac:dyDescent="0.3">
      <c r="O50638" s="1"/>
    </row>
    <row r="50639" spans="15:15" x14ac:dyDescent="0.3">
      <c r="O50639" s="1"/>
    </row>
    <row r="50640" spans="15:15" x14ac:dyDescent="0.3">
      <c r="O50640" s="1"/>
    </row>
    <row r="50641" spans="15:15" x14ac:dyDescent="0.3">
      <c r="O50641" s="1"/>
    </row>
    <row r="50642" spans="15:15" x14ac:dyDescent="0.3">
      <c r="O50642" s="1"/>
    </row>
    <row r="50643" spans="15:15" x14ac:dyDescent="0.3">
      <c r="O50643" s="1"/>
    </row>
    <row r="50644" spans="15:15" x14ac:dyDescent="0.3">
      <c r="O50644" s="1"/>
    </row>
    <row r="50645" spans="15:15" x14ac:dyDescent="0.3">
      <c r="O50645" s="1"/>
    </row>
    <row r="50646" spans="15:15" x14ac:dyDescent="0.3">
      <c r="O50646" s="1"/>
    </row>
    <row r="50647" spans="15:15" x14ac:dyDescent="0.3">
      <c r="O50647" s="1"/>
    </row>
    <row r="50648" spans="15:15" x14ac:dyDescent="0.3">
      <c r="O50648" s="1"/>
    </row>
    <row r="50649" spans="15:15" x14ac:dyDescent="0.3">
      <c r="O50649" s="1"/>
    </row>
    <row r="50650" spans="15:15" x14ac:dyDescent="0.3">
      <c r="O50650" s="1"/>
    </row>
    <row r="50651" spans="15:15" x14ac:dyDescent="0.3">
      <c r="O50651" s="1"/>
    </row>
    <row r="50652" spans="15:15" x14ac:dyDescent="0.3">
      <c r="O50652" s="1"/>
    </row>
    <row r="50653" spans="15:15" x14ac:dyDescent="0.3">
      <c r="O50653" s="1"/>
    </row>
    <row r="50654" spans="15:15" x14ac:dyDescent="0.3">
      <c r="O50654" s="1"/>
    </row>
    <row r="50655" spans="15:15" x14ac:dyDescent="0.3">
      <c r="O50655" s="1"/>
    </row>
    <row r="50656" spans="15:15" x14ac:dyDescent="0.3">
      <c r="O50656" s="1"/>
    </row>
    <row r="50657" spans="15:15" x14ac:dyDescent="0.3">
      <c r="O50657" s="1"/>
    </row>
    <row r="50658" spans="15:15" x14ac:dyDescent="0.3">
      <c r="O50658" s="1"/>
    </row>
    <row r="50659" spans="15:15" x14ac:dyDescent="0.3">
      <c r="O50659" s="1"/>
    </row>
    <row r="50660" spans="15:15" x14ac:dyDescent="0.3">
      <c r="O50660" s="1"/>
    </row>
    <row r="50661" spans="15:15" x14ac:dyDescent="0.3">
      <c r="O50661" s="1"/>
    </row>
    <row r="50662" spans="15:15" x14ac:dyDescent="0.3">
      <c r="O50662" s="1"/>
    </row>
    <row r="50663" spans="15:15" x14ac:dyDescent="0.3">
      <c r="O50663" s="1"/>
    </row>
    <row r="50664" spans="15:15" x14ac:dyDescent="0.3">
      <c r="O50664" s="1"/>
    </row>
    <row r="50665" spans="15:15" x14ac:dyDescent="0.3">
      <c r="O50665" s="1"/>
    </row>
    <row r="50666" spans="15:15" x14ac:dyDescent="0.3">
      <c r="O50666" s="1"/>
    </row>
    <row r="50667" spans="15:15" x14ac:dyDescent="0.3">
      <c r="O50667" s="1"/>
    </row>
    <row r="50668" spans="15:15" x14ac:dyDescent="0.3">
      <c r="O50668" s="1"/>
    </row>
    <row r="50669" spans="15:15" x14ac:dyDescent="0.3">
      <c r="O50669" s="1"/>
    </row>
    <row r="50670" spans="15:15" x14ac:dyDescent="0.3">
      <c r="O50670" s="1"/>
    </row>
    <row r="50671" spans="15:15" x14ac:dyDescent="0.3">
      <c r="O50671" s="1"/>
    </row>
    <row r="50672" spans="15:15" x14ac:dyDescent="0.3">
      <c r="O50672" s="1"/>
    </row>
    <row r="50673" spans="15:15" x14ac:dyDescent="0.3">
      <c r="O50673" s="1"/>
    </row>
    <row r="50674" spans="15:15" x14ac:dyDescent="0.3">
      <c r="O50674" s="1"/>
    </row>
    <row r="50675" spans="15:15" x14ac:dyDescent="0.3">
      <c r="O50675" s="1"/>
    </row>
    <row r="50676" spans="15:15" x14ac:dyDescent="0.3">
      <c r="O50676" s="1"/>
    </row>
    <row r="50677" spans="15:15" x14ac:dyDescent="0.3">
      <c r="O50677" s="1"/>
    </row>
    <row r="50678" spans="15:15" x14ac:dyDescent="0.3">
      <c r="O50678" s="1"/>
    </row>
    <row r="50679" spans="15:15" x14ac:dyDescent="0.3">
      <c r="O50679" s="1"/>
    </row>
    <row r="50680" spans="15:15" x14ac:dyDescent="0.3">
      <c r="O50680" s="1"/>
    </row>
    <row r="50681" spans="15:15" x14ac:dyDescent="0.3">
      <c r="O50681" s="1"/>
    </row>
    <row r="50682" spans="15:15" x14ac:dyDescent="0.3">
      <c r="O50682" s="1"/>
    </row>
    <row r="50683" spans="15:15" x14ac:dyDescent="0.3">
      <c r="O50683" s="1"/>
    </row>
    <row r="50684" spans="15:15" x14ac:dyDescent="0.3">
      <c r="O50684" s="1"/>
    </row>
    <row r="50685" spans="15:15" x14ac:dyDescent="0.3">
      <c r="O50685" s="1"/>
    </row>
    <row r="50686" spans="15:15" x14ac:dyDescent="0.3">
      <c r="O50686" s="1"/>
    </row>
    <row r="50687" spans="15:15" x14ac:dyDescent="0.3">
      <c r="O50687" s="1"/>
    </row>
    <row r="50688" spans="15:15" x14ac:dyDescent="0.3">
      <c r="O50688" s="1"/>
    </row>
    <row r="50689" spans="15:15" x14ac:dyDescent="0.3">
      <c r="O50689" s="1"/>
    </row>
    <row r="50690" spans="15:15" x14ac:dyDescent="0.3">
      <c r="O50690" s="1"/>
    </row>
    <row r="50691" spans="15:15" x14ac:dyDescent="0.3">
      <c r="O50691" s="1"/>
    </row>
    <row r="50692" spans="15:15" x14ac:dyDescent="0.3">
      <c r="O50692" s="1"/>
    </row>
    <row r="50693" spans="15:15" x14ac:dyDescent="0.3">
      <c r="O50693" s="1"/>
    </row>
    <row r="50694" spans="15:15" x14ac:dyDescent="0.3">
      <c r="O50694" s="1"/>
    </row>
    <row r="50695" spans="15:15" x14ac:dyDescent="0.3">
      <c r="O50695" s="1"/>
    </row>
    <row r="50696" spans="15:15" x14ac:dyDescent="0.3">
      <c r="O50696" s="1"/>
    </row>
    <row r="50697" spans="15:15" x14ac:dyDescent="0.3">
      <c r="O50697" s="1"/>
    </row>
    <row r="50698" spans="15:15" x14ac:dyDescent="0.3">
      <c r="O50698" s="1"/>
    </row>
    <row r="50699" spans="15:15" x14ac:dyDescent="0.3">
      <c r="O50699" s="1"/>
    </row>
    <row r="50700" spans="15:15" x14ac:dyDescent="0.3">
      <c r="O50700" s="1"/>
    </row>
    <row r="50701" spans="15:15" x14ac:dyDescent="0.3">
      <c r="O50701" s="1"/>
    </row>
    <row r="50702" spans="15:15" x14ac:dyDescent="0.3">
      <c r="O50702" s="1"/>
    </row>
    <row r="50703" spans="15:15" x14ac:dyDescent="0.3">
      <c r="O50703" s="1"/>
    </row>
    <row r="50704" spans="15:15" x14ac:dyDescent="0.3">
      <c r="O50704" s="1"/>
    </row>
    <row r="50705" spans="15:15" x14ac:dyDescent="0.3">
      <c r="O50705" s="1"/>
    </row>
    <row r="50706" spans="15:15" x14ac:dyDescent="0.3">
      <c r="O50706" s="1"/>
    </row>
    <row r="50707" spans="15:15" x14ac:dyDescent="0.3">
      <c r="O50707" s="1"/>
    </row>
    <row r="50708" spans="15:15" x14ac:dyDescent="0.3">
      <c r="O50708" s="1"/>
    </row>
    <row r="50709" spans="15:15" x14ac:dyDescent="0.3">
      <c r="O50709" s="1"/>
    </row>
    <row r="50710" spans="15:15" x14ac:dyDescent="0.3">
      <c r="O50710" s="1"/>
    </row>
    <row r="50711" spans="15:15" x14ac:dyDescent="0.3">
      <c r="O50711" s="1"/>
    </row>
    <row r="50712" spans="15:15" x14ac:dyDescent="0.3">
      <c r="O50712" s="1"/>
    </row>
    <row r="50713" spans="15:15" x14ac:dyDescent="0.3">
      <c r="O50713" s="1"/>
    </row>
    <row r="50714" spans="15:15" x14ac:dyDescent="0.3">
      <c r="O50714" s="1"/>
    </row>
    <row r="50715" spans="15:15" x14ac:dyDescent="0.3">
      <c r="O50715" s="1"/>
    </row>
    <row r="50716" spans="15:15" x14ac:dyDescent="0.3">
      <c r="O50716" s="1"/>
    </row>
    <row r="50717" spans="15:15" x14ac:dyDescent="0.3">
      <c r="O50717" s="1"/>
    </row>
    <row r="50718" spans="15:15" x14ac:dyDescent="0.3">
      <c r="O50718" s="1"/>
    </row>
    <row r="50719" spans="15:15" x14ac:dyDescent="0.3">
      <c r="O50719" s="1"/>
    </row>
    <row r="50720" spans="15:15" x14ac:dyDescent="0.3">
      <c r="O50720" s="1"/>
    </row>
    <row r="50721" spans="15:15" x14ac:dyDescent="0.3">
      <c r="O50721" s="1"/>
    </row>
    <row r="50722" spans="15:15" x14ac:dyDescent="0.3">
      <c r="O50722" s="1"/>
    </row>
    <row r="50723" spans="15:15" x14ac:dyDescent="0.3">
      <c r="O50723" s="1"/>
    </row>
    <row r="50724" spans="15:15" x14ac:dyDescent="0.3">
      <c r="O50724" s="1"/>
    </row>
    <row r="50725" spans="15:15" x14ac:dyDescent="0.3">
      <c r="O50725" s="1"/>
    </row>
    <row r="50726" spans="15:15" x14ac:dyDescent="0.3">
      <c r="O50726" s="1"/>
    </row>
    <row r="50727" spans="15:15" x14ac:dyDescent="0.3">
      <c r="O50727" s="1"/>
    </row>
    <row r="50728" spans="15:15" x14ac:dyDescent="0.3">
      <c r="O50728" s="1"/>
    </row>
    <row r="50729" spans="15:15" x14ac:dyDescent="0.3">
      <c r="O50729" s="1"/>
    </row>
    <row r="50730" spans="15:15" x14ac:dyDescent="0.3">
      <c r="O50730" s="1"/>
    </row>
    <row r="50731" spans="15:15" x14ac:dyDescent="0.3">
      <c r="O50731" s="1"/>
    </row>
    <row r="50732" spans="15:15" x14ac:dyDescent="0.3">
      <c r="O50732" s="1"/>
    </row>
    <row r="50733" spans="15:15" x14ac:dyDescent="0.3">
      <c r="O50733" s="1"/>
    </row>
    <row r="50734" spans="15:15" x14ac:dyDescent="0.3">
      <c r="O50734" s="1"/>
    </row>
    <row r="50735" spans="15:15" x14ac:dyDescent="0.3">
      <c r="O50735" s="1"/>
    </row>
    <row r="50736" spans="15:15" x14ac:dyDescent="0.3">
      <c r="O50736" s="1"/>
    </row>
    <row r="50737" spans="15:15" x14ac:dyDescent="0.3">
      <c r="O50737" s="1"/>
    </row>
    <row r="50738" spans="15:15" x14ac:dyDescent="0.3">
      <c r="O50738" s="1"/>
    </row>
    <row r="50739" spans="15:15" x14ac:dyDescent="0.3">
      <c r="O50739" s="1"/>
    </row>
    <row r="50740" spans="15:15" x14ac:dyDescent="0.3">
      <c r="O50740" s="1"/>
    </row>
    <row r="50741" spans="15:15" x14ac:dyDescent="0.3">
      <c r="O50741" s="1"/>
    </row>
    <row r="50742" spans="15:15" x14ac:dyDescent="0.3">
      <c r="O50742" s="1"/>
    </row>
    <row r="50743" spans="15:15" x14ac:dyDescent="0.3">
      <c r="O50743" s="1"/>
    </row>
    <row r="50744" spans="15:15" x14ac:dyDescent="0.3">
      <c r="O50744" s="1"/>
    </row>
    <row r="50745" spans="15:15" x14ac:dyDescent="0.3">
      <c r="O50745" s="1"/>
    </row>
    <row r="50746" spans="15:15" x14ac:dyDescent="0.3">
      <c r="O50746" s="1"/>
    </row>
    <row r="50747" spans="15:15" x14ac:dyDescent="0.3">
      <c r="O50747" s="1"/>
    </row>
    <row r="50748" spans="15:15" x14ac:dyDescent="0.3">
      <c r="O50748" s="1"/>
    </row>
    <row r="50749" spans="15:15" x14ac:dyDescent="0.3">
      <c r="O50749" s="1"/>
    </row>
    <row r="50750" spans="15:15" x14ac:dyDescent="0.3">
      <c r="O50750" s="1"/>
    </row>
    <row r="50751" spans="15:15" x14ac:dyDescent="0.3">
      <c r="O50751" s="1"/>
    </row>
    <row r="50752" spans="15:15" x14ac:dyDescent="0.3">
      <c r="O50752" s="1"/>
    </row>
    <row r="50753" spans="15:15" x14ac:dyDescent="0.3">
      <c r="O50753" s="1"/>
    </row>
    <row r="50754" spans="15:15" x14ac:dyDescent="0.3">
      <c r="O50754" s="1"/>
    </row>
    <row r="50755" spans="15:15" x14ac:dyDescent="0.3">
      <c r="O50755" s="1"/>
    </row>
    <row r="50756" spans="15:15" x14ac:dyDescent="0.3">
      <c r="O50756" s="1"/>
    </row>
    <row r="50757" spans="15:15" x14ac:dyDescent="0.3">
      <c r="O50757" s="1"/>
    </row>
    <row r="50758" spans="15:15" x14ac:dyDescent="0.3">
      <c r="O50758" s="1"/>
    </row>
    <row r="50759" spans="15:15" x14ac:dyDescent="0.3">
      <c r="O50759" s="1"/>
    </row>
    <row r="50760" spans="15:15" x14ac:dyDescent="0.3">
      <c r="O50760" s="1"/>
    </row>
    <row r="50761" spans="15:15" x14ac:dyDescent="0.3">
      <c r="O50761" s="1"/>
    </row>
    <row r="50762" spans="15:15" x14ac:dyDescent="0.3">
      <c r="O50762" s="1"/>
    </row>
    <row r="50763" spans="15:15" x14ac:dyDescent="0.3">
      <c r="O50763" s="1"/>
    </row>
    <row r="50764" spans="15:15" x14ac:dyDescent="0.3">
      <c r="O50764" s="1"/>
    </row>
    <row r="50765" spans="15:15" x14ac:dyDescent="0.3">
      <c r="O50765" s="1"/>
    </row>
    <row r="50766" spans="15:15" x14ac:dyDescent="0.3">
      <c r="O50766" s="1"/>
    </row>
    <row r="50767" spans="15:15" x14ac:dyDescent="0.3">
      <c r="O50767" s="1"/>
    </row>
    <row r="50768" spans="15:15" x14ac:dyDescent="0.3">
      <c r="O50768" s="1"/>
    </row>
    <row r="50769" spans="15:15" x14ac:dyDescent="0.3">
      <c r="O50769" s="1"/>
    </row>
    <row r="50770" spans="15:15" x14ac:dyDescent="0.3">
      <c r="O50770" s="1"/>
    </row>
    <row r="50771" spans="15:15" x14ac:dyDescent="0.3">
      <c r="O50771" s="1"/>
    </row>
    <row r="50772" spans="15:15" x14ac:dyDescent="0.3">
      <c r="O50772" s="1"/>
    </row>
    <row r="50773" spans="15:15" x14ac:dyDescent="0.3">
      <c r="O50773" s="1"/>
    </row>
    <row r="50774" spans="15:15" x14ac:dyDescent="0.3">
      <c r="O50774" s="1"/>
    </row>
    <row r="50775" spans="15:15" x14ac:dyDescent="0.3">
      <c r="O50775" s="1"/>
    </row>
    <row r="50776" spans="15:15" x14ac:dyDescent="0.3">
      <c r="O50776" s="1"/>
    </row>
    <row r="50777" spans="15:15" x14ac:dyDescent="0.3">
      <c r="O50777" s="1"/>
    </row>
    <row r="50778" spans="15:15" x14ac:dyDescent="0.3">
      <c r="O50778" s="1"/>
    </row>
    <row r="50779" spans="15:15" x14ac:dyDescent="0.3">
      <c r="O50779" s="1"/>
    </row>
    <row r="50780" spans="15:15" x14ac:dyDescent="0.3">
      <c r="O50780" s="1"/>
    </row>
    <row r="50781" spans="15:15" x14ac:dyDescent="0.3">
      <c r="O50781" s="1"/>
    </row>
    <row r="50782" spans="15:15" x14ac:dyDescent="0.3">
      <c r="O50782" s="1"/>
    </row>
    <row r="50783" spans="15:15" x14ac:dyDescent="0.3">
      <c r="O50783" s="1"/>
    </row>
    <row r="50784" spans="15:15" x14ac:dyDescent="0.3">
      <c r="O50784" s="1"/>
    </row>
    <row r="50785" spans="15:15" x14ac:dyDescent="0.3">
      <c r="O50785" s="1"/>
    </row>
    <row r="50786" spans="15:15" x14ac:dyDescent="0.3">
      <c r="O50786" s="1"/>
    </row>
    <row r="50787" spans="15:15" x14ac:dyDescent="0.3">
      <c r="O50787" s="1"/>
    </row>
    <row r="50788" spans="15:15" x14ac:dyDescent="0.3">
      <c r="O50788" s="1"/>
    </row>
    <row r="50789" spans="15:15" x14ac:dyDescent="0.3">
      <c r="O50789" s="1"/>
    </row>
    <row r="50790" spans="15:15" x14ac:dyDescent="0.3">
      <c r="O50790" s="1"/>
    </row>
    <row r="50791" spans="15:15" x14ac:dyDescent="0.3">
      <c r="O50791" s="1"/>
    </row>
    <row r="50792" spans="15:15" x14ac:dyDescent="0.3">
      <c r="O50792" s="1"/>
    </row>
    <row r="50793" spans="15:15" x14ac:dyDescent="0.3">
      <c r="O50793" s="1"/>
    </row>
    <row r="50794" spans="15:15" x14ac:dyDescent="0.3">
      <c r="O50794" s="1"/>
    </row>
    <row r="50795" spans="15:15" x14ac:dyDescent="0.3">
      <c r="O50795" s="1"/>
    </row>
    <row r="50796" spans="15:15" x14ac:dyDescent="0.3">
      <c r="O50796" s="1"/>
    </row>
    <row r="50797" spans="15:15" x14ac:dyDescent="0.3">
      <c r="O50797" s="1"/>
    </row>
    <row r="50798" spans="15:15" x14ac:dyDescent="0.3">
      <c r="O50798" s="1"/>
    </row>
    <row r="50799" spans="15:15" x14ac:dyDescent="0.3">
      <c r="O50799" s="1"/>
    </row>
    <row r="50800" spans="15:15" x14ac:dyDescent="0.3">
      <c r="O50800" s="1"/>
    </row>
    <row r="50801" spans="15:15" x14ac:dyDescent="0.3">
      <c r="O50801" s="1"/>
    </row>
    <row r="50802" spans="15:15" x14ac:dyDescent="0.3">
      <c r="O50802" s="1"/>
    </row>
    <row r="50803" spans="15:15" x14ac:dyDescent="0.3">
      <c r="O50803" s="1"/>
    </row>
    <row r="50804" spans="15:15" x14ac:dyDescent="0.3">
      <c r="O50804" s="1"/>
    </row>
    <row r="50805" spans="15:15" x14ac:dyDescent="0.3">
      <c r="O50805" s="1"/>
    </row>
    <row r="50806" spans="15:15" x14ac:dyDescent="0.3">
      <c r="O50806" s="1"/>
    </row>
    <row r="50807" spans="15:15" x14ac:dyDescent="0.3">
      <c r="O50807" s="1"/>
    </row>
    <row r="50808" spans="15:15" x14ac:dyDescent="0.3">
      <c r="O50808" s="1"/>
    </row>
    <row r="50809" spans="15:15" x14ac:dyDescent="0.3">
      <c r="O50809" s="1"/>
    </row>
    <row r="50810" spans="15:15" x14ac:dyDescent="0.3">
      <c r="O50810" s="1"/>
    </row>
    <row r="50811" spans="15:15" x14ac:dyDescent="0.3">
      <c r="O50811" s="1"/>
    </row>
    <row r="50812" spans="15:15" x14ac:dyDescent="0.3">
      <c r="O50812" s="1"/>
    </row>
    <row r="50813" spans="15:15" x14ac:dyDescent="0.3">
      <c r="O50813" s="1"/>
    </row>
    <row r="50814" spans="15:15" x14ac:dyDescent="0.3">
      <c r="O50814" s="1"/>
    </row>
    <row r="50815" spans="15:15" x14ac:dyDescent="0.3">
      <c r="O50815" s="1"/>
    </row>
    <row r="50816" spans="15:15" x14ac:dyDescent="0.3">
      <c r="O50816" s="1"/>
    </row>
    <row r="50817" spans="15:15" x14ac:dyDescent="0.3">
      <c r="O50817" s="1"/>
    </row>
    <row r="50818" spans="15:15" x14ac:dyDescent="0.3">
      <c r="O50818" s="1"/>
    </row>
    <row r="50819" spans="15:15" x14ac:dyDescent="0.3">
      <c r="O50819" s="1"/>
    </row>
    <row r="50820" spans="15:15" x14ac:dyDescent="0.3">
      <c r="O50820" s="1"/>
    </row>
    <row r="50821" spans="15:15" x14ac:dyDescent="0.3">
      <c r="O50821" s="1"/>
    </row>
    <row r="50822" spans="15:15" x14ac:dyDescent="0.3">
      <c r="O50822" s="1"/>
    </row>
    <row r="50823" spans="15:15" x14ac:dyDescent="0.3">
      <c r="O50823" s="1"/>
    </row>
    <row r="50824" spans="15:15" x14ac:dyDescent="0.3">
      <c r="O50824" s="1"/>
    </row>
    <row r="50825" spans="15:15" x14ac:dyDescent="0.3">
      <c r="O50825" s="1"/>
    </row>
    <row r="50826" spans="15:15" x14ac:dyDescent="0.3">
      <c r="O50826" s="1"/>
    </row>
    <row r="50827" spans="15:15" x14ac:dyDescent="0.3">
      <c r="O50827" s="1"/>
    </row>
    <row r="50828" spans="15:15" x14ac:dyDescent="0.3">
      <c r="O50828" s="1"/>
    </row>
    <row r="50829" spans="15:15" x14ac:dyDescent="0.3">
      <c r="O50829" s="1"/>
    </row>
    <row r="50830" spans="15:15" x14ac:dyDescent="0.3">
      <c r="O50830" s="1"/>
    </row>
    <row r="50831" spans="15:15" x14ac:dyDescent="0.3">
      <c r="O50831" s="1"/>
    </row>
    <row r="50832" spans="15:15" x14ac:dyDescent="0.3">
      <c r="O50832" s="1"/>
    </row>
    <row r="50833" spans="15:15" x14ac:dyDescent="0.3">
      <c r="O50833" s="1"/>
    </row>
    <row r="50834" spans="15:15" x14ac:dyDescent="0.3">
      <c r="O50834" s="1"/>
    </row>
    <row r="50835" spans="15:15" x14ac:dyDescent="0.3">
      <c r="O50835" s="1"/>
    </row>
    <row r="50836" spans="15:15" x14ac:dyDescent="0.3">
      <c r="O50836" s="1"/>
    </row>
    <row r="50837" spans="15:15" x14ac:dyDescent="0.3">
      <c r="O50837" s="1"/>
    </row>
    <row r="50838" spans="15:15" x14ac:dyDescent="0.3">
      <c r="O50838" s="1"/>
    </row>
    <row r="50839" spans="15:15" x14ac:dyDescent="0.3">
      <c r="O50839" s="1"/>
    </row>
    <row r="50840" spans="15:15" x14ac:dyDescent="0.3">
      <c r="O50840" s="1"/>
    </row>
    <row r="50841" spans="15:15" x14ac:dyDescent="0.3">
      <c r="O50841" s="1"/>
    </row>
    <row r="50842" spans="15:15" x14ac:dyDescent="0.3">
      <c r="O50842" s="1"/>
    </row>
    <row r="50843" spans="15:15" x14ac:dyDescent="0.3">
      <c r="O50843" s="1"/>
    </row>
    <row r="50844" spans="15:15" x14ac:dyDescent="0.3">
      <c r="O50844" s="1"/>
    </row>
    <row r="50845" spans="15:15" x14ac:dyDescent="0.3">
      <c r="O50845" s="1"/>
    </row>
    <row r="50846" spans="15:15" x14ac:dyDescent="0.3">
      <c r="O50846" s="1"/>
    </row>
    <row r="50847" spans="15:15" x14ac:dyDescent="0.3">
      <c r="O50847" s="1"/>
    </row>
    <row r="50848" spans="15:15" x14ac:dyDescent="0.3">
      <c r="O50848" s="1"/>
    </row>
    <row r="50849" spans="15:15" x14ac:dyDescent="0.3">
      <c r="O50849" s="1"/>
    </row>
    <row r="50850" spans="15:15" x14ac:dyDescent="0.3">
      <c r="O50850" s="1"/>
    </row>
    <row r="50851" spans="15:15" x14ac:dyDescent="0.3">
      <c r="O50851" s="1"/>
    </row>
    <row r="50852" spans="15:15" x14ac:dyDescent="0.3">
      <c r="O50852" s="1"/>
    </row>
    <row r="50853" spans="15:15" x14ac:dyDescent="0.3">
      <c r="O50853" s="1"/>
    </row>
    <row r="50854" spans="15:15" x14ac:dyDescent="0.3">
      <c r="O50854" s="1"/>
    </row>
    <row r="50855" spans="15:15" x14ac:dyDescent="0.3">
      <c r="O50855" s="1"/>
    </row>
    <row r="50856" spans="15:15" x14ac:dyDescent="0.3">
      <c r="O50856" s="1"/>
    </row>
    <row r="50857" spans="15:15" x14ac:dyDescent="0.3">
      <c r="O50857" s="1"/>
    </row>
    <row r="50858" spans="15:15" x14ac:dyDescent="0.3">
      <c r="O50858" s="1"/>
    </row>
    <row r="50859" spans="15:15" x14ac:dyDescent="0.3">
      <c r="O50859" s="1"/>
    </row>
    <row r="50860" spans="15:15" x14ac:dyDescent="0.3">
      <c r="O50860" s="1"/>
    </row>
    <row r="50861" spans="15:15" x14ac:dyDescent="0.3">
      <c r="O50861" s="1"/>
    </row>
    <row r="50862" spans="15:15" x14ac:dyDescent="0.3">
      <c r="O50862" s="1"/>
    </row>
    <row r="50863" spans="15:15" x14ac:dyDescent="0.3">
      <c r="O50863" s="1"/>
    </row>
    <row r="50864" spans="15:15" x14ac:dyDescent="0.3">
      <c r="O50864" s="1"/>
    </row>
    <row r="50865" spans="15:15" x14ac:dyDescent="0.3">
      <c r="O50865" s="1"/>
    </row>
    <row r="50866" spans="15:15" x14ac:dyDescent="0.3">
      <c r="O50866" s="1"/>
    </row>
    <row r="50867" spans="15:15" x14ac:dyDescent="0.3">
      <c r="O50867" s="1"/>
    </row>
    <row r="50868" spans="15:15" x14ac:dyDescent="0.3">
      <c r="O50868" s="1"/>
    </row>
    <row r="50869" spans="15:15" x14ac:dyDescent="0.3">
      <c r="O50869" s="1"/>
    </row>
    <row r="50870" spans="15:15" x14ac:dyDescent="0.3">
      <c r="O50870" s="1"/>
    </row>
    <row r="50871" spans="15:15" x14ac:dyDescent="0.3">
      <c r="O50871" s="1"/>
    </row>
    <row r="50872" spans="15:15" x14ac:dyDescent="0.3">
      <c r="O50872" s="1"/>
    </row>
    <row r="50873" spans="15:15" x14ac:dyDescent="0.3">
      <c r="O50873" s="1"/>
    </row>
    <row r="50874" spans="15:15" x14ac:dyDescent="0.3">
      <c r="O50874" s="1"/>
    </row>
    <row r="50875" spans="15:15" x14ac:dyDescent="0.3">
      <c r="O50875" s="1"/>
    </row>
    <row r="50876" spans="15:15" x14ac:dyDescent="0.3">
      <c r="O50876" s="1"/>
    </row>
    <row r="50877" spans="15:15" x14ac:dyDescent="0.3">
      <c r="O50877" s="1"/>
    </row>
    <row r="50878" spans="15:15" x14ac:dyDescent="0.3">
      <c r="O50878" s="1"/>
    </row>
    <row r="50879" spans="15:15" x14ac:dyDescent="0.3">
      <c r="O50879" s="1"/>
    </row>
    <row r="50880" spans="15:15" x14ac:dyDescent="0.3">
      <c r="O50880" s="1"/>
    </row>
    <row r="50881" spans="15:15" x14ac:dyDescent="0.3">
      <c r="O50881" s="1"/>
    </row>
    <row r="50882" spans="15:15" x14ac:dyDescent="0.3">
      <c r="O50882" s="1"/>
    </row>
    <row r="50883" spans="15:15" x14ac:dyDescent="0.3">
      <c r="O50883" s="1"/>
    </row>
    <row r="50884" spans="15:15" x14ac:dyDescent="0.3">
      <c r="O50884" s="1"/>
    </row>
    <row r="50885" spans="15:15" x14ac:dyDescent="0.3">
      <c r="O50885" s="1"/>
    </row>
    <row r="50886" spans="15:15" x14ac:dyDescent="0.3">
      <c r="O50886" s="1"/>
    </row>
    <row r="50887" spans="15:15" x14ac:dyDescent="0.3">
      <c r="O50887" s="1"/>
    </row>
    <row r="50888" spans="15:15" x14ac:dyDescent="0.3">
      <c r="O50888" s="1"/>
    </row>
    <row r="50889" spans="15:15" x14ac:dyDescent="0.3">
      <c r="O50889" s="1"/>
    </row>
    <row r="50890" spans="15:15" x14ac:dyDescent="0.3">
      <c r="O50890" s="1"/>
    </row>
    <row r="50891" spans="15:15" x14ac:dyDescent="0.3">
      <c r="O50891" s="1"/>
    </row>
    <row r="50892" spans="15:15" x14ac:dyDescent="0.3">
      <c r="O50892" s="1"/>
    </row>
    <row r="50893" spans="15:15" x14ac:dyDescent="0.3">
      <c r="O50893" s="1"/>
    </row>
    <row r="50894" spans="15:15" x14ac:dyDescent="0.3">
      <c r="O50894" s="1"/>
    </row>
    <row r="50895" spans="15:15" x14ac:dyDescent="0.3">
      <c r="O50895" s="1"/>
    </row>
    <row r="50896" spans="15:15" x14ac:dyDescent="0.3">
      <c r="O50896" s="1"/>
    </row>
    <row r="50897" spans="15:15" x14ac:dyDescent="0.3">
      <c r="O50897" s="1"/>
    </row>
    <row r="50898" spans="15:15" x14ac:dyDescent="0.3">
      <c r="O50898" s="1"/>
    </row>
    <row r="50899" spans="15:15" x14ac:dyDescent="0.3">
      <c r="O50899" s="1"/>
    </row>
    <row r="50900" spans="15:15" x14ac:dyDescent="0.3">
      <c r="O50900" s="1"/>
    </row>
    <row r="50901" spans="15:15" x14ac:dyDescent="0.3">
      <c r="O50901" s="1"/>
    </row>
    <row r="50902" spans="15:15" x14ac:dyDescent="0.3">
      <c r="O50902" s="1"/>
    </row>
    <row r="50903" spans="15:15" x14ac:dyDescent="0.3">
      <c r="O50903" s="1"/>
    </row>
    <row r="50904" spans="15:15" x14ac:dyDescent="0.3">
      <c r="O50904" s="1"/>
    </row>
    <row r="50905" spans="15:15" x14ac:dyDescent="0.3">
      <c r="O50905" s="1"/>
    </row>
    <row r="50906" spans="15:15" x14ac:dyDescent="0.3">
      <c r="O50906" s="1"/>
    </row>
    <row r="50907" spans="15:15" x14ac:dyDescent="0.3">
      <c r="O50907" s="1"/>
    </row>
    <row r="50908" spans="15:15" x14ac:dyDescent="0.3">
      <c r="O50908" s="1"/>
    </row>
    <row r="50909" spans="15:15" x14ac:dyDescent="0.3">
      <c r="O50909" s="1"/>
    </row>
    <row r="50910" spans="15:15" x14ac:dyDescent="0.3">
      <c r="O50910" s="1"/>
    </row>
    <row r="50911" spans="15:15" x14ac:dyDescent="0.3">
      <c r="O50911" s="1"/>
    </row>
    <row r="50912" spans="15:15" x14ac:dyDescent="0.3">
      <c r="O50912" s="1"/>
    </row>
    <row r="50913" spans="15:15" x14ac:dyDescent="0.3">
      <c r="O50913" s="1"/>
    </row>
    <row r="50914" spans="15:15" x14ac:dyDescent="0.3">
      <c r="O50914" s="1"/>
    </row>
    <row r="50915" spans="15:15" x14ac:dyDescent="0.3">
      <c r="O50915" s="1"/>
    </row>
    <row r="50916" spans="15:15" x14ac:dyDescent="0.3">
      <c r="O50916" s="1"/>
    </row>
    <row r="50917" spans="15:15" x14ac:dyDescent="0.3">
      <c r="O50917" s="1"/>
    </row>
    <row r="50918" spans="15:15" x14ac:dyDescent="0.3">
      <c r="O50918" s="1"/>
    </row>
    <row r="50919" spans="15:15" x14ac:dyDescent="0.3">
      <c r="O50919" s="1"/>
    </row>
    <row r="50920" spans="15:15" x14ac:dyDescent="0.3">
      <c r="O50920" s="1"/>
    </row>
    <row r="50921" spans="15:15" x14ac:dyDescent="0.3">
      <c r="O50921" s="1"/>
    </row>
    <row r="50922" spans="15:15" x14ac:dyDescent="0.3">
      <c r="O50922" s="1"/>
    </row>
    <row r="50923" spans="15:15" x14ac:dyDescent="0.3">
      <c r="O50923" s="1"/>
    </row>
    <row r="50924" spans="15:15" x14ac:dyDescent="0.3">
      <c r="O50924" s="1"/>
    </row>
    <row r="50925" spans="15:15" x14ac:dyDescent="0.3">
      <c r="O50925" s="1"/>
    </row>
    <row r="50926" spans="15:15" x14ac:dyDescent="0.3">
      <c r="O50926" s="1"/>
    </row>
    <row r="50927" spans="15:15" x14ac:dyDescent="0.3">
      <c r="O50927" s="1"/>
    </row>
    <row r="50928" spans="15:15" x14ac:dyDescent="0.3">
      <c r="O50928" s="1"/>
    </row>
    <row r="50929" spans="15:15" x14ac:dyDescent="0.3">
      <c r="O50929" s="1"/>
    </row>
    <row r="50930" spans="15:15" x14ac:dyDescent="0.3">
      <c r="O50930" s="1"/>
    </row>
    <row r="50931" spans="15:15" x14ac:dyDescent="0.3">
      <c r="O50931" s="1"/>
    </row>
    <row r="50932" spans="15:15" x14ac:dyDescent="0.3">
      <c r="O50932" s="1"/>
    </row>
    <row r="50933" spans="15:15" x14ac:dyDescent="0.3">
      <c r="O50933" s="1"/>
    </row>
    <row r="50934" spans="15:15" x14ac:dyDescent="0.3">
      <c r="O50934" s="1"/>
    </row>
    <row r="50935" spans="15:15" x14ac:dyDescent="0.3">
      <c r="O50935" s="1"/>
    </row>
    <row r="50936" spans="15:15" x14ac:dyDescent="0.3">
      <c r="O50936" s="1"/>
    </row>
    <row r="50937" spans="15:15" x14ac:dyDescent="0.3">
      <c r="O50937" s="1"/>
    </row>
    <row r="50938" spans="15:15" x14ac:dyDescent="0.3">
      <c r="O50938" s="1"/>
    </row>
    <row r="50939" spans="15:15" x14ac:dyDescent="0.3">
      <c r="O50939" s="1"/>
    </row>
    <row r="50940" spans="15:15" x14ac:dyDescent="0.3">
      <c r="O50940" s="1"/>
    </row>
    <row r="50941" spans="15:15" x14ac:dyDescent="0.3">
      <c r="O50941" s="1"/>
    </row>
    <row r="50942" spans="15:15" x14ac:dyDescent="0.3">
      <c r="O50942" s="1"/>
    </row>
    <row r="50943" spans="15:15" x14ac:dyDescent="0.3">
      <c r="O50943" s="1"/>
    </row>
    <row r="50944" spans="15:15" x14ac:dyDescent="0.3">
      <c r="O50944" s="1"/>
    </row>
    <row r="50945" spans="15:15" x14ac:dyDescent="0.3">
      <c r="O50945" s="1"/>
    </row>
    <row r="50946" spans="15:15" x14ac:dyDescent="0.3">
      <c r="O50946" s="1"/>
    </row>
    <row r="50947" spans="15:15" x14ac:dyDescent="0.3">
      <c r="O50947" s="1"/>
    </row>
    <row r="50948" spans="15:15" x14ac:dyDescent="0.3">
      <c r="O50948" s="1"/>
    </row>
    <row r="50949" spans="15:15" x14ac:dyDescent="0.3">
      <c r="O50949" s="1"/>
    </row>
    <row r="50950" spans="15:15" x14ac:dyDescent="0.3">
      <c r="O50950" s="1"/>
    </row>
    <row r="50951" spans="15:15" x14ac:dyDescent="0.3">
      <c r="O50951" s="1"/>
    </row>
    <row r="50952" spans="15:15" x14ac:dyDescent="0.3">
      <c r="O50952" s="1"/>
    </row>
    <row r="50953" spans="15:15" x14ac:dyDescent="0.3">
      <c r="O50953" s="1"/>
    </row>
    <row r="50954" spans="15:15" x14ac:dyDescent="0.3">
      <c r="O50954" s="1"/>
    </row>
    <row r="50955" spans="15:15" x14ac:dyDescent="0.3">
      <c r="O50955" s="1"/>
    </row>
    <row r="50956" spans="15:15" x14ac:dyDescent="0.3">
      <c r="O50956" s="1"/>
    </row>
    <row r="50957" spans="15:15" x14ac:dyDescent="0.3">
      <c r="O50957" s="1"/>
    </row>
    <row r="50958" spans="15:15" x14ac:dyDescent="0.3">
      <c r="O50958" s="1"/>
    </row>
    <row r="50959" spans="15:15" x14ac:dyDescent="0.3">
      <c r="O50959" s="1"/>
    </row>
    <row r="50960" spans="15:15" x14ac:dyDescent="0.3">
      <c r="O50960" s="1"/>
    </row>
    <row r="50961" spans="15:15" x14ac:dyDescent="0.3">
      <c r="O50961" s="1"/>
    </row>
    <row r="50962" spans="15:15" x14ac:dyDescent="0.3">
      <c r="O50962" s="1"/>
    </row>
    <row r="50963" spans="15:15" x14ac:dyDescent="0.3">
      <c r="O50963" s="1"/>
    </row>
    <row r="50964" spans="15:15" x14ac:dyDescent="0.3">
      <c r="O50964" s="1"/>
    </row>
    <row r="50965" spans="15:15" x14ac:dyDescent="0.3">
      <c r="O50965" s="1"/>
    </row>
    <row r="50966" spans="15:15" x14ac:dyDescent="0.3">
      <c r="O50966" s="1"/>
    </row>
    <row r="50967" spans="15:15" x14ac:dyDescent="0.3">
      <c r="O50967" s="1"/>
    </row>
    <row r="50968" spans="15:15" x14ac:dyDescent="0.3">
      <c r="O50968" s="1"/>
    </row>
    <row r="50969" spans="15:15" x14ac:dyDescent="0.3">
      <c r="O50969" s="1"/>
    </row>
    <row r="50970" spans="15:15" x14ac:dyDescent="0.3">
      <c r="O50970" s="1"/>
    </row>
    <row r="50971" spans="15:15" x14ac:dyDescent="0.3">
      <c r="O50971" s="1"/>
    </row>
    <row r="50972" spans="15:15" x14ac:dyDescent="0.3">
      <c r="O50972" s="1"/>
    </row>
    <row r="50973" spans="15:15" x14ac:dyDescent="0.3">
      <c r="O50973" s="1"/>
    </row>
    <row r="50974" spans="15:15" x14ac:dyDescent="0.3">
      <c r="O50974" s="1"/>
    </row>
    <row r="50975" spans="15:15" x14ac:dyDescent="0.3">
      <c r="O50975" s="1"/>
    </row>
    <row r="50976" spans="15:15" x14ac:dyDescent="0.3">
      <c r="O50976" s="1"/>
    </row>
    <row r="50977" spans="15:15" x14ac:dyDescent="0.3">
      <c r="O50977" s="1"/>
    </row>
    <row r="50978" spans="15:15" x14ac:dyDescent="0.3">
      <c r="O50978" s="1"/>
    </row>
    <row r="50979" spans="15:15" x14ac:dyDescent="0.3">
      <c r="O50979" s="1"/>
    </row>
    <row r="50980" spans="15:15" x14ac:dyDescent="0.3">
      <c r="O50980" s="1"/>
    </row>
    <row r="50981" spans="15:15" x14ac:dyDescent="0.3">
      <c r="O50981" s="1"/>
    </row>
    <row r="50982" spans="15:15" x14ac:dyDescent="0.3">
      <c r="O50982" s="1"/>
    </row>
    <row r="50983" spans="15:15" x14ac:dyDescent="0.3">
      <c r="O50983" s="1"/>
    </row>
    <row r="50984" spans="15:15" x14ac:dyDescent="0.3">
      <c r="O50984" s="1"/>
    </row>
    <row r="50985" spans="15:15" x14ac:dyDescent="0.3">
      <c r="O50985" s="1"/>
    </row>
    <row r="50986" spans="15:15" x14ac:dyDescent="0.3">
      <c r="O50986" s="1"/>
    </row>
    <row r="50987" spans="15:15" x14ac:dyDescent="0.3">
      <c r="O50987" s="1"/>
    </row>
    <row r="50988" spans="15:15" x14ac:dyDescent="0.3">
      <c r="O50988" s="1"/>
    </row>
    <row r="50989" spans="15:15" x14ac:dyDescent="0.3">
      <c r="O50989" s="1"/>
    </row>
    <row r="50990" spans="15:15" x14ac:dyDescent="0.3">
      <c r="O50990" s="1"/>
    </row>
    <row r="50991" spans="15:15" x14ac:dyDescent="0.3">
      <c r="O50991" s="1"/>
    </row>
    <row r="50992" spans="15:15" x14ac:dyDescent="0.3">
      <c r="O50992" s="1"/>
    </row>
    <row r="50993" spans="15:15" x14ac:dyDescent="0.3">
      <c r="O50993" s="1"/>
    </row>
    <row r="50994" spans="15:15" x14ac:dyDescent="0.3">
      <c r="O50994" s="1"/>
    </row>
    <row r="50995" spans="15:15" x14ac:dyDescent="0.3">
      <c r="O50995" s="1"/>
    </row>
    <row r="50996" spans="15:15" x14ac:dyDescent="0.3">
      <c r="O50996" s="1"/>
    </row>
    <row r="50997" spans="15:15" x14ac:dyDescent="0.3">
      <c r="O50997" s="1"/>
    </row>
    <row r="50998" spans="15:15" x14ac:dyDescent="0.3">
      <c r="O50998" s="1"/>
    </row>
    <row r="50999" spans="15:15" x14ac:dyDescent="0.3">
      <c r="O50999" s="1"/>
    </row>
    <row r="51000" spans="15:15" x14ac:dyDescent="0.3">
      <c r="O51000" s="1"/>
    </row>
    <row r="51001" spans="15:15" x14ac:dyDescent="0.3">
      <c r="O51001" s="1"/>
    </row>
    <row r="51002" spans="15:15" x14ac:dyDescent="0.3">
      <c r="O51002" s="1"/>
    </row>
    <row r="51003" spans="15:15" x14ac:dyDescent="0.3">
      <c r="O51003" s="1"/>
    </row>
    <row r="51004" spans="15:15" x14ac:dyDescent="0.3">
      <c r="O51004" s="1"/>
    </row>
    <row r="51005" spans="15:15" x14ac:dyDescent="0.3">
      <c r="O51005" s="1"/>
    </row>
    <row r="51006" spans="15:15" x14ac:dyDescent="0.3">
      <c r="O51006" s="1"/>
    </row>
    <row r="51007" spans="15:15" x14ac:dyDescent="0.3">
      <c r="O51007" s="1"/>
    </row>
    <row r="51008" spans="15:15" x14ac:dyDescent="0.3">
      <c r="O51008" s="1"/>
    </row>
    <row r="51009" spans="15:15" x14ac:dyDescent="0.3">
      <c r="O51009" s="1"/>
    </row>
    <row r="51010" spans="15:15" x14ac:dyDescent="0.3">
      <c r="O51010" s="1"/>
    </row>
    <row r="51011" spans="15:15" x14ac:dyDescent="0.3">
      <c r="O51011" s="1"/>
    </row>
    <row r="51012" spans="15:15" x14ac:dyDescent="0.3">
      <c r="O51012" s="1"/>
    </row>
    <row r="51013" spans="15:15" x14ac:dyDescent="0.3">
      <c r="O51013" s="1"/>
    </row>
    <row r="51014" spans="15:15" x14ac:dyDescent="0.3">
      <c r="O51014" s="1"/>
    </row>
    <row r="51015" spans="15:15" x14ac:dyDescent="0.3">
      <c r="O51015" s="1"/>
    </row>
    <row r="51016" spans="15:15" x14ac:dyDescent="0.3">
      <c r="O51016" s="1"/>
    </row>
    <row r="51017" spans="15:15" x14ac:dyDescent="0.3">
      <c r="O51017" s="1"/>
    </row>
    <row r="51018" spans="15:15" x14ac:dyDescent="0.3">
      <c r="O51018" s="1"/>
    </row>
    <row r="51019" spans="15:15" x14ac:dyDescent="0.3">
      <c r="O51019" s="1"/>
    </row>
    <row r="51020" spans="15:15" x14ac:dyDescent="0.3">
      <c r="O51020" s="1"/>
    </row>
    <row r="51021" spans="15:15" x14ac:dyDescent="0.3">
      <c r="O51021" s="1"/>
    </row>
    <row r="51022" spans="15:15" x14ac:dyDescent="0.3">
      <c r="O51022" s="1"/>
    </row>
    <row r="51023" spans="15:15" x14ac:dyDescent="0.3">
      <c r="O51023" s="1"/>
    </row>
    <row r="51024" spans="15:15" x14ac:dyDescent="0.3">
      <c r="O51024" s="1"/>
    </row>
    <row r="51025" spans="15:15" x14ac:dyDescent="0.3">
      <c r="O51025" s="1"/>
    </row>
    <row r="51026" spans="15:15" x14ac:dyDescent="0.3">
      <c r="O51026" s="1"/>
    </row>
    <row r="51027" spans="15:15" x14ac:dyDescent="0.3">
      <c r="O51027" s="1"/>
    </row>
    <row r="51028" spans="15:15" x14ac:dyDescent="0.3">
      <c r="O51028" s="1"/>
    </row>
    <row r="51029" spans="15:15" x14ac:dyDescent="0.3">
      <c r="O51029" s="1"/>
    </row>
    <row r="51030" spans="15:15" x14ac:dyDescent="0.3">
      <c r="O51030" s="1"/>
    </row>
    <row r="51031" spans="15:15" x14ac:dyDescent="0.3">
      <c r="O51031" s="1"/>
    </row>
    <row r="51032" spans="15:15" x14ac:dyDescent="0.3">
      <c r="O51032" s="1"/>
    </row>
    <row r="51033" spans="15:15" x14ac:dyDescent="0.3">
      <c r="O51033" s="1"/>
    </row>
    <row r="51034" spans="15:15" x14ac:dyDescent="0.3">
      <c r="O51034" s="1"/>
    </row>
    <row r="51035" spans="15:15" x14ac:dyDescent="0.3">
      <c r="O51035" s="1"/>
    </row>
    <row r="51036" spans="15:15" x14ac:dyDescent="0.3">
      <c r="O51036" s="1"/>
    </row>
    <row r="51037" spans="15:15" x14ac:dyDescent="0.3">
      <c r="O51037" s="1"/>
    </row>
    <row r="51038" spans="15:15" x14ac:dyDescent="0.3">
      <c r="O51038" s="1"/>
    </row>
    <row r="51039" spans="15:15" x14ac:dyDescent="0.3">
      <c r="O51039" s="1"/>
    </row>
    <row r="51040" spans="15:15" x14ac:dyDescent="0.3">
      <c r="O51040" s="1"/>
    </row>
    <row r="51041" spans="15:15" x14ac:dyDescent="0.3">
      <c r="O51041" s="1"/>
    </row>
    <row r="51042" spans="15:15" x14ac:dyDescent="0.3">
      <c r="O51042" s="1"/>
    </row>
    <row r="51043" spans="15:15" x14ac:dyDescent="0.3">
      <c r="O51043" s="1"/>
    </row>
    <row r="51044" spans="15:15" x14ac:dyDescent="0.3">
      <c r="O51044" s="1"/>
    </row>
    <row r="51045" spans="15:15" x14ac:dyDescent="0.3">
      <c r="O51045" s="1"/>
    </row>
    <row r="51046" spans="15:15" x14ac:dyDescent="0.3">
      <c r="O51046" s="1"/>
    </row>
    <row r="51047" spans="15:15" x14ac:dyDescent="0.3">
      <c r="O51047" s="1"/>
    </row>
    <row r="51048" spans="15:15" x14ac:dyDescent="0.3">
      <c r="O51048" s="1"/>
    </row>
    <row r="51049" spans="15:15" x14ac:dyDescent="0.3">
      <c r="O51049" s="1"/>
    </row>
    <row r="51050" spans="15:15" x14ac:dyDescent="0.3">
      <c r="O51050" s="1"/>
    </row>
    <row r="51051" spans="15:15" x14ac:dyDescent="0.3">
      <c r="O51051" s="1"/>
    </row>
    <row r="51052" spans="15:15" x14ac:dyDescent="0.3">
      <c r="O51052" s="1"/>
    </row>
    <row r="51053" spans="15:15" x14ac:dyDescent="0.3">
      <c r="O51053" s="1"/>
    </row>
    <row r="51054" spans="15:15" x14ac:dyDescent="0.3">
      <c r="O51054" s="1"/>
    </row>
    <row r="51055" spans="15:15" x14ac:dyDescent="0.3">
      <c r="O51055" s="1"/>
    </row>
    <row r="51056" spans="15:15" x14ac:dyDescent="0.3">
      <c r="O51056" s="1"/>
    </row>
    <row r="51057" spans="15:15" x14ac:dyDescent="0.3">
      <c r="O51057" s="1"/>
    </row>
    <row r="51058" spans="15:15" x14ac:dyDescent="0.3">
      <c r="O51058" s="1"/>
    </row>
    <row r="51059" spans="15:15" x14ac:dyDescent="0.3">
      <c r="O51059" s="1"/>
    </row>
    <row r="51060" spans="15:15" x14ac:dyDescent="0.3">
      <c r="O51060" s="1"/>
    </row>
    <row r="51061" spans="15:15" x14ac:dyDescent="0.3">
      <c r="O51061" s="1"/>
    </row>
    <row r="51062" spans="15:15" x14ac:dyDescent="0.3">
      <c r="O51062" s="1"/>
    </row>
    <row r="51063" spans="15:15" x14ac:dyDescent="0.3">
      <c r="O51063" s="1"/>
    </row>
    <row r="51064" spans="15:15" x14ac:dyDescent="0.3">
      <c r="O51064" s="1"/>
    </row>
    <row r="51065" spans="15:15" x14ac:dyDescent="0.3">
      <c r="O51065" s="1"/>
    </row>
    <row r="51066" spans="15:15" x14ac:dyDescent="0.3">
      <c r="O51066" s="1"/>
    </row>
    <row r="51067" spans="15:15" x14ac:dyDescent="0.3">
      <c r="O51067" s="1"/>
    </row>
    <row r="51068" spans="15:15" x14ac:dyDescent="0.3">
      <c r="O51068" s="1"/>
    </row>
    <row r="51069" spans="15:15" x14ac:dyDescent="0.3">
      <c r="O51069" s="1"/>
    </row>
    <row r="51070" spans="15:15" x14ac:dyDescent="0.3">
      <c r="O51070" s="1"/>
    </row>
    <row r="51071" spans="15:15" x14ac:dyDescent="0.3">
      <c r="O51071" s="1"/>
    </row>
    <row r="51072" spans="15:15" x14ac:dyDescent="0.3">
      <c r="O51072" s="1"/>
    </row>
    <row r="51073" spans="15:15" x14ac:dyDescent="0.3">
      <c r="O51073" s="1"/>
    </row>
    <row r="51074" spans="15:15" x14ac:dyDescent="0.3">
      <c r="O51074" s="1"/>
    </row>
    <row r="51075" spans="15:15" x14ac:dyDescent="0.3">
      <c r="O51075" s="1"/>
    </row>
    <row r="51076" spans="15:15" x14ac:dyDescent="0.3">
      <c r="O51076" s="1"/>
    </row>
    <row r="51077" spans="15:15" x14ac:dyDescent="0.3">
      <c r="O51077" s="1"/>
    </row>
    <row r="51078" spans="15:15" x14ac:dyDescent="0.3">
      <c r="O51078" s="1"/>
    </row>
    <row r="51079" spans="15:15" x14ac:dyDescent="0.3">
      <c r="O51079" s="1"/>
    </row>
    <row r="51080" spans="15:15" x14ac:dyDescent="0.3">
      <c r="O51080" s="1"/>
    </row>
    <row r="51081" spans="15:15" x14ac:dyDescent="0.3">
      <c r="O51081" s="1"/>
    </row>
    <row r="51082" spans="15:15" x14ac:dyDescent="0.3">
      <c r="O51082" s="1"/>
    </row>
    <row r="51083" spans="15:15" x14ac:dyDescent="0.3">
      <c r="O51083" s="1"/>
    </row>
    <row r="51084" spans="15:15" x14ac:dyDescent="0.3">
      <c r="O51084" s="1"/>
    </row>
    <row r="51085" spans="15:15" x14ac:dyDescent="0.3">
      <c r="O51085" s="1"/>
    </row>
    <row r="51086" spans="15:15" x14ac:dyDescent="0.3">
      <c r="O51086" s="1"/>
    </row>
    <row r="51087" spans="15:15" x14ac:dyDescent="0.3">
      <c r="O51087" s="1"/>
    </row>
    <row r="51088" spans="15:15" x14ac:dyDescent="0.3">
      <c r="O51088" s="1"/>
    </row>
    <row r="51089" spans="15:15" x14ac:dyDescent="0.3">
      <c r="O51089" s="1"/>
    </row>
    <row r="51090" spans="15:15" x14ac:dyDescent="0.3">
      <c r="O51090" s="1"/>
    </row>
    <row r="51091" spans="15:15" x14ac:dyDescent="0.3">
      <c r="O51091" s="1"/>
    </row>
    <row r="51092" spans="15:15" x14ac:dyDescent="0.3">
      <c r="O51092" s="1"/>
    </row>
    <row r="51093" spans="15:15" x14ac:dyDescent="0.3">
      <c r="O51093" s="1"/>
    </row>
    <row r="51094" spans="15:15" x14ac:dyDescent="0.3">
      <c r="O51094" s="1"/>
    </row>
    <row r="51095" spans="15:15" x14ac:dyDescent="0.3">
      <c r="O51095" s="1"/>
    </row>
    <row r="51096" spans="15:15" x14ac:dyDescent="0.3">
      <c r="O51096" s="1"/>
    </row>
    <row r="51097" spans="15:15" x14ac:dyDescent="0.3">
      <c r="O51097" s="1"/>
    </row>
    <row r="51098" spans="15:15" x14ac:dyDescent="0.3">
      <c r="O51098" s="1"/>
    </row>
    <row r="51099" spans="15:15" x14ac:dyDescent="0.3">
      <c r="O51099" s="1"/>
    </row>
    <row r="51100" spans="15:15" x14ac:dyDescent="0.3">
      <c r="O51100" s="1"/>
    </row>
    <row r="51101" spans="15:15" x14ac:dyDescent="0.3">
      <c r="O51101" s="1"/>
    </row>
    <row r="51102" spans="15:15" x14ac:dyDescent="0.3">
      <c r="O51102" s="1"/>
    </row>
    <row r="51103" spans="15:15" x14ac:dyDescent="0.3">
      <c r="O51103" s="1"/>
    </row>
    <row r="51104" spans="15:15" x14ac:dyDescent="0.3">
      <c r="O51104" s="1"/>
    </row>
    <row r="51105" spans="15:15" x14ac:dyDescent="0.3">
      <c r="O51105" s="1"/>
    </row>
    <row r="51106" spans="15:15" x14ac:dyDescent="0.3">
      <c r="O51106" s="1"/>
    </row>
    <row r="51107" spans="15:15" x14ac:dyDescent="0.3">
      <c r="O51107" s="1"/>
    </row>
    <row r="51108" spans="15:15" x14ac:dyDescent="0.3">
      <c r="O51108" s="1"/>
    </row>
    <row r="51109" spans="15:15" x14ac:dyDescent="0.3">
      <c r="O51109" s="1"/>
    </row>
    <row r="51110" spans="15:15" x14ac:dyDescent="0.3">
      <c r="O51110" s="1"/>
    </row>
    <row r="51111" spans="15:15" x14ac:dyDescent="0.3">
      <c r="O51111" s="1"/>
    </row>
    <row r="51112" spans="15:15" x14ac:dyDescent="0.3">
      <c r="O51112" s="1"/>
    </row>
    <row r="51113" spans="15:15" x14ac:dyDescent="0.3">
      <c r="O51113" s="1"/>
    </row>
    <row r="51114" spans="15:15" x14ac:dyDescent="0.3">
      <c r="O51114" s="1"/>
    </row>
    <row r="51115" spans="15:15" x14ac:dyDescent="0.3">
      <c r="O51115" s="1"/>
    </row>
    <row r="51116" spans="15:15" x14ac:dyDescent="0.3">
      <c r="O51116" s="1"/>
    </row>
    <row r="51117" spans="15:15" x14ac:dyDescent="0.3">
      <c r="O51117" s="1"/>
    </row>
    <row r="51118" spans="15:15" x14ac:dyDescent="0.3">
      <c r="O51118" s="1"/>
    </row>
    <row r="51119" spans="15:15" x14ac:dyDescent="0.3">
      <c r="O51119" s="1"/>
    </row>
    <row r="51120" spans="15:15" x14ac:dyDescent="0.3">
      <c r="O51120" s="1"/>
    </row>
    <row r="51121" spans="15:15" x14ac:dyDescent="0.3">
      <c r="O51121" s="1"/>
    </row>
    <row r="51122" spans="15:15" x14ac:dyDescent="0.3">
      <c r="O51122" s="1"/>
    </row>
    <row r="51123" spans="15:15" x14ac:dyDescent="0.3">
      <c r="O51123" s="1"/>
    </row>
    <row r="51124" spans="15:15" x14ac:dyDescent="0.3">
      <c r="O51124" s="1"/>
    </row>
    <row r="51125" spans="15:15" x14ac:dyDescent="0.3">
      <c r="O51125" s="1"/>
    </row>
    <row r="51126" spans="15:15" x14ac:dyDescent="0.3">
      <c r="O51126" s="1"/>
    </row>
    <row r="51127" spans="15:15" x14ac:dyDescent="0.3">
      <c r="O51127" s="1"/>
    </row>
    <row r="51128" spans="15:15" x14ac:dyDescent="0.3">
      <c r="O51128" s="1"/>
    </row>
    <row r="51129" spans="15:15" x14ac:dyDescent="0.3">
      <c r="O51129" s="1"/>
    </row>
    <row r="51130" spans="15:15" x14ac:dyDescent="0.3">
      <c r="O51130" s="1"/>
    </row>
    <row r="51131" spans="15:15" x14ac:dyDescent="0.3">
      <c r="O51131" s="1"/>
    </row>
    <row r="51132" spans="15:15" x14ac:dyDescent="0.3">
      <c r="O51132" s="1"/>
    </row>
    <row r="51133" spans="15:15" x14ac:dyDescent="0.3">
      <c r="O51133" s="1"/>
    </row>
    <row r="51134" spans="15:15" x14ac:dyDescent="0.3">
      <c r="O51134" s="1"/>
    </row>
    <row r="51135" spans="15:15" x14ac:dyDescent="0.3">
      <c r="O51135" s="1"/>
    </row>
    <row r="51136" spans="15:15" x14ac:dyDescent="0.3">
      <c r="O51136" s="1"/>
    </row>
    <row r="51137" spans="15:15" x14ac:dyDescent="0.3">
      <c r="O51137" s="1"/>
    </row>
    <row r="51138" spans="15:15" x14ac:dyDescent="0.3">
      <c r="O51138" s="1"/>
    </row>
    <row r="51139" spans="15:15" x14ac:dyDescent="0.3">
      <c r="O51139" s="1"/>
    </row>
    <row r="51140" spans="15:15" x14ac:dyDescent="0.3">
      <c r="O51140" s="1"/>
    </row>
    <row r="51141" spans="15:15" x14ac:dyDescent="0.3">
      <c r="O51141" s="1"/>
    </row>
    <row r="51142" spans="15:15" x14ac:dyDescent="0.3">
      <c r="O51142" s="1"/>
    </row>
    <row r="51143" spans="15:15" x14ac:dyDescent="0.3">
      <c r="O51143" s="1"/>
    </row>
    <row r="51144" spans="15:15" x14ac:dyDescent="0.3">
      <c r="O51144" s="1"/>
    </row>
    <row r="51145" spans="15:15" x14ac:dyDescent="0.3">
      <c r="O51145" s="1"/>
    </row>
    <row r="51146" spans="15:15" x14ac:dyDescent="0.3">
      <c r="O51146" s="1"/>
    </row>
    <row r="51147" spans="15:15" x14ac:dyDescent="0.3">
      <c r="O51147" s="1"/>
    </row>
    <row r="51148" spans="15:15" x14ac:dyDescent="0.3">
      <c r="O51148" s="1"/>
    </row>
    <row r="51149" spans="15:15" x14ac:dyDescent="0.3">
      <c r="O51149" s="1"/>
    </row>
    <row r="51150" spans="15:15" x14ac:dyDescent="0.3">
      <c r="O51150" s="1"/>
    </row>
    <row r="51151" spans="15:15" x14ac:dyDescent="0.3">
      <c r="O51151" s="1"/>
    </row>
    <row r="51152" spans="15:15" x14ac:dyDescent="0.3">
      <c r="O51152" s="1"/>
    </row>
    <row r="51153" spans="15:15" x14ac:dyDescent="0.3">
      <c r="O51153" s="1"/>
    </row>
    <row r="51154" spans="15:15" x14ac:dyDescent="0.3">
      <c r="O51154" s="1"/>
    </row>
    <row r="51155" spans="15:15" x14ac:dyDescent="0.3">
      <c r="O51155" s="1"/>
    </row>
    <row r="51156" spans="15:15" x14ac:dyDescent="0.3">
      <c r="O51156" s="1"/>
    </row>
    <row r="51157" spans="15:15" x14ac:dyDescent="0.3">
      <c r="O51157" s="1"/>
    </row>
    <row r="51158" spans="15:15" x14ac:dyDescent="0.3">
      <c r="O51158" s="1"/>
    </row>
    <row r="51159" spans="15:15" x14ac:dyDescent="0.3">
      <c r="O51159" s="1"/>
    </row>
    <row r="51160" spans="15:15" x14ac:dyDescent="0.3">
      <c r="O51160" s="1"/>
    </row>
    <row r="51161" spans="15:15" x14ac:dyDescent="0.3">
      <c r="O51161" s="1"/>
    </row>
    <row r="51162" spans="15:15" x14ac:dyDescent="0.3">
      <c r="O51162" s="1"/>
    </row>
    <row r="51163" spans="15:15" x14ac:dyDescent="0.3">
      <c r="O51163" s="1"/>
    </row>
    <row r="51164" spans="15:15" x14ac:dyDescent="0.3">
      <c r="O51164" s="1"/>
    </row>
    <row r="51165" spans="15:15" x14ac:dyDescent="0.3">
      <c r="O51165" s="1"/>
    </row>
    <row r="51166" spans="15:15" x14ac:dyDescent="0.3">
      <c r="O51166" s="1"/>
    </row>
    <row r="51167" spans="15:15" x14ac:dyDescent="0.3">
      <c r="O51167" s="1"/>
    </row>
    <row r="51168" spans="15:15" x14ac:dyDescent="0.3">
      <c r="O51168" s="1"/>
    </row>
    <row r="51169" spans="15:15" x14ac:dyDescent="0.3">
      <c r="O51169" s="1"/>
    </row>
    <row r="51170" spans="15:15" x14ac:dyDescent="0.3">
      <c r="O51170" s="1"/>
    </row>
    <row r="51171" spans="15:15" x14ac:dyDescent="0.3">
      <c r="O51171" s="1"/>
    </row>
    <row r="51172" spans="15:15" x14ac:dyDescent="0.3">
      <c r="O51172" s="1"/>
    </row>
    <row r="51173" spans="15:15" x14ac:dyDescent="0.3">
      <c r="O51173" s="1"/>
    </row>
    <row r="51174" spans="15:15" x14ac:dyDescent="0.3">
      <c r="O51174" s="1"/>
    </row>
    <row r="51175" spans="15:15" x14ac:dyDescent="0.3">
      <c r="O51175" s="1"/>
    </row>
    <row r="51176" spans="15:15" x14ac:dyDescent="0.3">
      <c r="O51176" s="1"/>
    </row>
    <row r="51177" spans="15:15" x14ac:dyDescent="0.3">
      <c r="O51177" s="1"/>
    </row>
    <row r="51178" spans="15:15" x14ac:dyDescent="0.3">
      <c r="O51178" s="1"/>
    </row>
    <row r="51179" spans="15:15" x14ac:dyDescent="0.3">
      <c r="O51179" s="1"/>
    </row>
    <row r="51180" spans="15:15" x14ac:dyDescent="0.3">
      <c r="O51180" s="1"/>
    </row>
    <row r="51181" spans="15:15" x14ac:dyDescent="0.3">
      <c r="O51181" s="1"/>
    </row>
    <row r="51182" spans="15:15" x14ac:dyDescent="0.3">
      <c r="O51182" s="1"/>
    </row>
    <row r="51183" spans="15:15" x14ac:dyDescent="0.3">
      <c r="O51183" s="1"/>
    </row>
    <row r="51184" spans="15:15" x14ac:dyDescent="0.3">
      <c r="O51184" s="1"/>
    </row>
    <row r="51185" spans="15:15" x14ac:dyDescent="0.3">
      <c r="O51185" s="1"/>
    </row>
    <row r="51186" spans="15:15" x14ac:dyDescent="0.3">
      <c r="O51186" s="1"/>
    </row>
    <row r="51187" spans="15:15" x14ac:dyDescent="0.3">
      <c r="O51187" s="1"/>
    </row>
    <row r="51188" spans="15:15" x14ac:dyDescent="0.3">
      <c r="O51188" s="1"/>
    </row>
    <row r="51189" spans="15:15" x14ac:dyDescent="0.3">
      <c r="O51189" s="1"/>
    </row>
    <row r="51190" spans="15:15" x14ac:dyDescent="0.3">
      <c r="O51190" s="1"/>
    </row>
    <row r="51191" spans="15:15" x14ac:dyDescent="0.3">
      <c r="O51191" s="1"/>
    </row>
    <row r="51192" spans="15:15" x14ac:dyDescent="0.3">
      <c r="O51192" s="1"/>
    </row>
    <row r="51193" spans="15:15" x14ac:dyDescent="0.3">
      <c r="O51193" s="1"/>
    </row>
    <row r="51194" spans="15:15" x14ac:dyDescent="0.3">
      <c r="O51194" s="1"/>
    </row>
    <row r="51195" spans="15:15" x14ac:dyDescent="0.3">
      <c r="O51195" s="1"/>
    </row>
    <row r="51196" spans="15:15" x14ac:dyDescent="0.3">
      <c r="O51196" s="1"/>
    </row>
    <row r="51197" spans="15:15" x14ac:dyDescent="0.3">
      <c r="O51197" s="1"/>
    </row>
    <row r="51198" spans="15:15" x14ac:dyDescent="0.3">
      <c r="O51198" s="1"/>
    </row>
    <row r="51199" spans="15:15" x14ac:dyDescent="0.3">
      <c r="O51199" s="1"/>
    </row>
    <row r="51200" spans="15:15" x14ac:dyDescent="0.3">
      <c r="O51200" s="1"/>
    </row>
    <row r="51201" spans="15:15" x14ac:dyDescent="0.3">
      <c r="O51201" s="1"/>
    </row>
    <row r="51202" spans="15:15" x14ac:dyDescent="0.3">
      <c r="O51202" s="1"/>
    </row>
    <row r="51203" spans="15:15" x14ac:dyDescent="0.3">
      <c r="O51203" s="1"/>
    </row>
    <row r="51204" spans="15:15" x14ac:dyDescent="0.3">
      <c r="O51204" s="1"/>
    </row>
    <row r="51205" spans="15:15" x14ac:dyDescent="0.3">
      <c r="O51205" s="1"/>
    </row>
    <row r="51206" spans="15:15" x14ac:dyDescent="0.3">
      <c r="O51206" s="1"/>
    </row>
    <row r="51207" spans="15:15" x14ac:dyDescent="0.3">
      <c r="O51207" s="1"/>
    </row>
    <row r="51208" spans="15:15" x14ac:dyDescent="0.3">
      <c r="O51208" s="1"/>
    </row>
    <row r="51209" spans="15:15" x14ac:dyDescent="0.3">
      <c r="O51209" s="1"/>
    </row>
    <row r="51210" spans="15:15" x14ac:dyDescent="0.3">
      <c r="O51210" s="1"/>
    </row>
    <row r="51211" spans="15:15" x14ac:dyDescent="0.3">
      <c r="O51211" s="1"/>
    </row>
    <row r="51212" spans="15:15" x14ac:dyDescent="0.3">
      <c r="O51212" s="1"/>
    </row>
    <row r="51213" spans="15:15" x14ac:dyDescent="0.3">
      <c r="O51213" s="1"/>
    </row>
    <row r="51214" spans="15:15" x14ac:dyDescent="0.3">
      <c r="O51214" s="1"/>
    </row>
    <row r="51215" spans="15:15" x14ac:dyDescent="0.3">
      <c r="O51215" s="1"/>
    </row>
    <row r="51216" spans="15:15" x14ac:dyDescent="0.3">
      <c r="O51216" s="1"/>
    </row>
    <row r="51217" spans="15:15" x14ac:dyDescent="0.3">
      <c r="O51217" s="1"/>
    </row>
    <row r="51218" spans="15:15" x14ac:dyDescent="0.3">
      <c r="O51218" s="1"/>
    </row>
    <row r="51219" spans="15:15" x14ac:dyDescent="0.3">
      <c r="O51219" s="1"/>
    </row>
    <row r="51220" spans="15:15" x14ac:dyDescent="0.3">
      <c r="O51220" s="1"/>
    </row>
    <row r="51221" spans="15:15" x14ac:dyDescent="0.3">
      <c r="O51221" s="1"/>
    </row>
    <row r="51222" spans="15:15" x14ac:dyDescent="0.3">
      <c r="O51222" s="1"/>
    </row>
    <row r="51223" spans="15:15" x14ac:dyDescent="0.3">
      <c r="O51223" s="1"/>
    </row>
    <row r="51224" spans="15:15" x14ac:dyDescent="0.3">
      <c r="O51224" s="1"/>
    </row>
    <row r="51225" spans="15:15" x14ac:dyDescent="0.3">
      <c r="O51225" s="1"/>
    </row>
    <row r="51226" spans="15:15" x14ac:dyDescent="0.3">
      <c r="O51226" s="1"/>
    </row>
    <row r="51227" spans="15:15" x14ac:dyDescent="0.3">
      <c r="O51227" s="1"/>
    </row>
    <row r="51228" spans="15:15" x14ac:dyDescent="0.3">
      <c r="O51228" s="1"/>
    </row>
    <row r="51229" spans="15:15" x14ac:dyDescent="0.3">
      <c r="O51229" s="1"/>
    </row>
    <row r="51230" spans="15:15" x14ac:dyDescent="0.3">
      <c r="O51230" s="1"/>
    </row>
    <row r="51231" spans="15:15" x14ac:dyDescent="0.3">
      <c r="O51231" s="1"/>
    </row>
    <row r="51232" spans="15:15" x14ac:dyDescent="0.3">
      <c r="O51232" s="1"/>
    </row>
    <row r="51233" spans="15:15" x14ac:dyDescent="0.3">
      <c r="O51233" s="1"/>
    </row>
    <row r="51234" spans="15:15" x14ac:dyDescent="0.3">
      <c r="O51234" s="1"/>
    </row>
    <row r="51235" spans="15:15" x14ac:dyDescent="0.3">
      <c r="O51235" s="1"/>
    </row>
    <row r="51236" spans="15:15" x14ac:dyDescent="0.3">
      <c r="O51236" s="1"/>
    </row>
    <row r="51237" spans="15:15" x14ac:dyDescent="0.3">
      <c r="O51237" s="1"/>
    </row>
    <row r="51238" spans="15:15" x14ac:dyDescent="0.3">
      <c r="O51238" s="1"/>
    </row>
    <row r="51239" spans="15:15" x14ac:dyDescent="0.3">
      <c r="O51239" s="1"/>
    </row>
    <row r="51240" spans="15:15" x14ac:dyDescent="0.3">
      <c r="O51240" s="1"/>
    </row>
    <row r="51241" spans="15:15" x14ac:dyDescent="0.3">
      <c r="O51241" s="1"/>
    </row>
    <row r="51242" spans="15:15" x14ac:dyDescent="0.3">
      <c r="O51242" s="1"/>
    </row>
    <row r="51243" spans="15:15" x14ac:dyDescent="0.3">
      <c r="O51243" s="1"/>
    </row>
    <row r="51244" spans="15:15" x14ac:dyDescent="0.3">
      <c r="O51244" s="1"/>
    </row>
    <row r="51245" spans="15:15" x14ac:dyDescent="0.3">
      <c r="O51245" s="1"/>
    </row>
    <row r="51246" spans="15:15" x14ac:dyDescent="0.3">
      <c r="O51246" s="1"/>
    </row>
    <row r="51247" spans="15:15" x14ac:dyDescent="0.3">
      <c r="O51247" s="1"/>
    </row>
    <row r="51248" spans="15:15" x14ac:dyDescent="0.3">
      <c r="O51248" s="1"/>
    </row>
    <row r="51249" spans="15:15" x14ac:dyDescent="0.3">
      <c r="O51249" s="1"/>
    </row>
    <row r="51250" spans="15:15" x14ac:dyDescent="0.3">
      <c r="O51250" s="1"/>
    </row>
    <row r="51251" spans="15:15" x14ac:dyDescent="0.3">
      <c r="O51251" s="1"/>
    </row>
    <row r="51252" spans="15:15" x14ac:dyDescent="0.3">
      <c r="O51252" s="1"/>
    </row>
    <row r="51253" spans="15:15" x14ac:dyDescent="0.3">
      <c r="O51253" s="1"/>
    </row>
    <row r="51254" spans="15:15" x14ac:dyDescent="0.3">
      <c r="O51254" s="1"/>
    </row>
    <row r="51255" spans="15:15" x14ac:dyDescent="0.3">
      <c r="O51255" s="1"/>
    </row>
    <row r="51256" spans="15:15" x14ac:dyDescent="0.3">
      <c r="O51256" s="1"/>
    </row>
    <row r="51257" spans="15:15" x14ac:dyDescent="0.3">
      <c r="O51257" s="1"/>
    </row>
    <row r="51258" spans="15:15" x14ac:dyDescent="0.3">
      <c r="O51258" s="1"/>
    </row>
    <row r="51259" spans="15:15" x14ac:dyDescent="0.3">
      <c r="O51259" s="1"/>
    </row>
    <row r="51260" spans="15:15" x14ac:dyDescent="0.3">
      <c r="O51260" s="1"/>
    </row>
    <row r="51261" spans="15:15" x14ac:dyDescent="0.3">
      <c r="O51261" s="1"/>
    </row>
    <row r="51262" spans="15:15" x14ac:dyDescent="0.3">
      <c r="O51262" s="1"/>
    </row>
    <row r="51263" spans="15:15" x14ac:dyDescent="0.3">
      <c r="O51263" s="1"/>
    </row>
    <row r="51264" spans="15:15" x14ac:dyDescent="0.3">
      <c r="O51264" s="1"/>
    </row>
    <row r="51265" spans="15:15" x14ac:dyDescent="0.3">
      <c r="O51265" s="1"/>
    </row>
    <row r="51266" spans="15:15" x14ac:dyDescent="0.3">
      <c r="O51266" s="1"/>
    </row>
    <row r="51267" spans="15:15" x14ac:dyDescent="0.3">
      <c r="O51267" s="1"/>
    </row>
    <row r="51268" spans="15:15" x14ac:dyDescent="0.3">
      <c r="O51268" s="1"/>
    </row>
    <row r="51269" spans="15:15" x14ac:dyDescent="0.3">
      <c r="O51269" s="1"/>
    </row>
    <row r="51270" spans="15:15" x14ac:dyDescent="0.3">
      <c r="O51270" s="1"/>
    </row>
    <row r="51271" spans="15:15" x14ac:dyDescent="0.3">
      <c r="O51271" s="1"/>
    </row>
    <row r="51272" spans="15:15" x14ac:dyDescent="0.3">
      <c r="O51272" s="1"/>
    </row>
    <row r="51273" spans="15:15" x14ac:dyDescent="0.3">
      <c r="O51273" s="1"/>
    </row>
    <row r="51274" spans="15:15" x14ac:dyDescent="0.3">
      <c r="O51274" s="1"/>
    </row>
    <row r="51275" spans="15:15" x14ac:dyDescent="0.3">
      <c r="O51275" s="1"/>
    </row>
    <row r="51276" spans="15:15" x14ac:dyDescent="0.3">
      <c r="O51276" s="1"/>
    </row>
    <row r="51277" spans="15:15" x14ac:dyDescent="0.3">
      <c r="O51277" s="1"/>
    </row>
    <row r="51278" spans="15:15" x14ac:dyDescent="0.3">
      <c r="O51278" s="1"/>
    </row>
    <row r="51279" spans="15:15" x14ac:dyDescent="0.3">
      <c r="O51279" s="1"/>
    </row>
    <row r="51280" spans="15:15" x14ac:dyDescent="0.3">
      <c r="O51280" s="1"/>
    </row>
    <row r="51281" spans="15:15" x14ac:dyDescent="0.3">
      <c r="O51281" s="1"/>
    </row>
    <row r="51282" spans="15:15" x14ac:dyDescent="0.3">
      <c r="O51282" s="1"/>
    </row>
    <row r="51283" spans="15:15" x14ac:dyDescent="0.3">
      <c r="O51283" s="1"/>
    </row>
    <row r="51284" spans="15:15" x14ac:dyDescent="0.3">
      <c r="O51284" s="1"/>
    </row>
    <row r="51285" spans="15:15" x14ac:dyDescent="0.3">
      <c r="O51285" s="1"/>
    </row>
    <row r="51286" spans="15:15" x14ac:dyDescent="0.3">
      <c r="O51286" s="1"/>
    </row>
    <row r="51287" spans="15:15" x14ac:dyDescent="0.3">
      <c r="O51287" s="1"/>
    </row>
    <row r="51288" spans="15:15" x14ac:dyDescent="0.3">
      <c r="O51288" s="1"/>
    </row>
    <row r="51289" spans="15:15" x14ac:dyDescent="0.3">
      <c r="O51289" s="1"/>
    </row>
    <row r="51290" spans="15:15" x14ac:dyDescent="0.3">
      <c r="O51290" s="1"/>
    </row>
    <row r="51291" spans="15:15" x14ac:dyDescent="0.3">
      <c r="O51291" s="1"/>
    </row>
    <row r="51292" spans="15:15" x14ac:dyDescent="0.3">
      <c r="O51292" s="1"/>
    </row>
    <row r="51293" spans="15:15" x14ac:dyDescent="0.3">
      <c r="O51293" s="1"/>
    </row>
    <row r="51294" spans="15:15" x14ac:dyDescent="0.3">
      <c r="O51294" s="1"/>
    </row>
    <row r="51295" spans="15:15" x14ac:dyDescent="0.3">
      <c r="O51295" s="1"/>
    </row>
    <row r="51296" spans="15:15" x14ac:dyDescent="0.3">
      <c r="O51296" s="1"/>
    </row>
    <row r="51297" spans="15:15" x14ac:dyDescent="0.3">
      <c r="O51297" s="1"/>
    </row>
    <row r="51298" spans="15:15" x14ac:dyDescent="0.3">
      <c r="O51298" s="1"/>
    </row>
    <row r="51299" spans="15:15" x14ac:dyDescent="0.3">
      <c r="O51299" s="1"/>
    </row>
    <row r="51300" spans="15:15" x14ac:dyDescent="0.3">
      <c r="O51300" s="1"/>
    </row>
    <row r="51301" spans="15:15" x14ac:dyDescent="0.3">
      <c r="O51301" s="1"/>
    </row>
    <row r="51302" spans="15:15" x14ac:dyDescent="0.3">
      <c r="O51302" s="1"/>
    </row>
    <row r="51303" spans="15:15" x14ac:dyDescent="0.3">
      <c r="O51303" s="1"/>
    </row>
    <row r="51304" spans="15:15" x14ac:dyDescent="0.3">
      <c r="O51304" s="1"/>
    </row>
    <row r="51305" spans="15:15" x14ac:dyDescent="0.3">
      <c r="O51305" s="1"/>
    </row>
    <row r="51306" spans="15:15" x14ac:dyDescent="0.3">
      <c r="O51306" s="1"/>
    </row>
    <row r="51307" spans="15:15" x14ac:dyDescent="0.3">
      <c r="O51307" s="1"/>
    </row>
    <row r="51308" spans="15:15" x14ac:dyDescent="0.3">
      <c r="O51308" s="1"/>
    </row>
    <row r="51309" spans="15:15" x14ac:dyDescent="0.3">
      <c r="O51309" s="1"/>
    </row>
    <row r="51310" spans="15:15" x14ac:dyDescent="0.3">
      <c r="O51310" s="1"/>
    </row>
    <row r="51311" spans="15:15" x14ac:dyDescent="0.3">
      <c r="O51311" s="1"/>
    </row>
    <row r="51312" spans="15:15" x14ac:dyDescent="0.3">
      <c r="O51312" s="1"/>
    </row>
    <row r="51313" spans="15:15" x14ac:dyDescent="0.3">
      <c r="O51313" s="1"/>
    </row>
    <row r="51314" spans="15:15" x14ac:dyDescent="0.3">
      <c r="O51314" s="1"/>
    </row>
    <row r="51315" spans="15:15" x14ac:dyDescent="0.3">
      <c r="O51315" s="1"/>
    </row>
    <row r="51316" spans="15:15" x14ac:dyDescent="0.3">
      <c r="O51316" s="1"/>
    </row>
    <row r="51317" spans="15:15" x14ac:dyDescent="0.3">
      <c r="O51317" s="1"/>
    </row>
    <row r="51318" spans="15:15" x14ac:dyDescent="0.3">
      <c r="O51318" s="1"/>
    </row>
    <row r="51319" spans="15:15" x14ac:dyDescent="0.3">
      <c r="O51319" s="1"/>
    </row>
    <row r="51320" spans="15:15" x14ac:dyDescent="0.3">
      <c r="O51320" s="1"/>
    </row>
    <row r="51321" spans="15:15" x14ac:dyDescent="0.3">
      <c r="O51321" s="1"/>
    </row>
    <row r="51322" spans="15:15" x14ac:dyDescent="0.3">
      <c r="O51322" s="1"/>
    </row>
    <row r="51323" spans="15:15" x14ac:dyDescent="0.3">
      <c r="O51323" s="1"/>
    </row>
    <row r="51324" spans="15:15" x14ac:dyDescent="0.3">
      <c r="O51324" s="1"/>
    </row>
    <row r="51325" spans="15:15" x14ac:dyDescent="0.3">
      <c r="O51325" s="1"/>
    </row>
    <row r="51326" spans="15:15" x14ac:dyDescent="0.3">
      <c r="O51326" s="1"/>
    </row>
    <row r="51327" spans="15:15" x14ac:dyDescent="0.3">
      <c r="O51327" s="1"/>
    </row>
    <row r="51328" spans="15:15" x14ac:dyDescent="0.3">
      <c r="O51328" s="1"/>
    </row>
    <row r="51329" spans="15:15" x14ac:dyDescent="0.3">
      <c r="O51329" s="1"/>
    </row>
    <row r="51330" spans="15:15" x14ac:dyDescent="0.3">
      <c r="O51330" s="1"/>
    </row>
    <row r="51331" spans="15:15" x14ac:dyDescent="0.3">
      <c r="O51331" s="1"/>
    </row>
    <row r="51332" spans="15:15" x14ac:dyDescent="0.3">
      <c r="O51332" s="1"/>
    </row>
    <row r="51333" spans="15:15" x14ac:dyDescent="0.3">
      <c r="O51333" s="1"/>
    </row>
    <row r="51334" spans="15:15" x14ac:dyDescent="0.3">
      <c r="O51334" s="1"/>
    </row>
    <row r="51335" spans="15:15" x14ac:dyDescent="0.3">
      <c r="O51335" s="1"/>
    </row>
    <row r="51336" spans="15:15" x14ac:dyDescent="0.3">
      <c r="O51336" s="1"/>
    </row>
    <row r="51337" spans="15:15" x14ac:dyDescent="0.3">
      <c r="O51337" s="1"/>
    </row>
    <row r="51338" spans="15:15" x14ac:dyDescent="0.3">
      <c r="O51338" s="1"/>
    </row>
    <row r="51339" spans="15:15" x14ac:dyDescent="0.3">
      <c r="O51339" s="1"/>
    </row>
    <row r="51340" spans="15:15" x14ac:dyDescent="0.3">
      <c r="O51340" s="1"/>
    </row>
    <row r="51341" spans="15:15" x14ac:dyDescent="0.3">
      <c r="O51341" s="1"/>
    </row>
    <row r="51342" spans="15:15" x14ac:dyDescent="0.3">
      <c r="O51342" s="1"/>
    </row>
    <row r="51343" spans="15:15" x14ac:dyDescent="0.3">
      <c r="O51343" s="1"/>
    </row>
    <row r="51344" spans="15:15" x14ac:dyDescent="0.3">
      <c r="O51344" s="1"/>
    </row>
    <row r="51345" spans="15:15" x14ac:dyDescent="0.3">
      <c r="O51345" s="1"/>
    </row>
    <row r="51346" spans="15:15" x14ac:dyDescent="0.3">
      <c r="O51346" s="1"/>
    </row>
    <row r="51347" spans="15:15" x14ac:dyDescent="0.3">
      <c r="O51347" s="1"/>
    </row>
    <row r="51348" spans="15:15" x14ac:dyDescent="0.3">
      <c r="O51348" s="1"/>
    </row>
    <row r="51349" spans="15:15" x14ac:dyDescent="0.3">
      <c r="O51349" s="1"/>
    </row>
    <row r="51350" spans="15:15" x14ac:dyDescent="0.3">
      <c r="O51350" s="1"/>
    </row>
    <row r="51351" spans="15:15" x14ac:dyDescent="0.3">
      <c r="O51351" s="1"/>
    </row>
    <row r="51352" spans="15:15" x14ac:dyDescent="0.3">
      <c r="O51352" s="1"/>
    </row>
    <row r="51353" spans="15:15" x14ac:dyDescent="0.3">
      <c r="O51353" s="1"/>
    </row>
    <row r="51354" spans="15:15" x14ac:dyDescent="0.3">
      <c r="O51354" s="1"/>
    </row>
    <row r="51355" spans="15:15" x14ac:dyDescent="0.3">
      <c r="O51355" s="1"/>
    </row>
    <row r="51356" spans="15:15" x14ac:dyDescent="0.3">
      <c r="O51356" s="1"/>
    </row>
    <row r="51357" spans="15:15" x14ac:dyDescent="0.3">
      <c r="O51357" s="1"/>
    </row>
    <row r="51358" spans="15:15" x14ac:dyDescent="0.3">
      <c r="O51358" s="1"/>
    </row>
    <row r="51359" spans="15:15" x14ac:dyDescent="0.3">
      <c r="O51359" s="1"/>
    </row>
    <row r="51360" spans="15:15" x14ac:dyDescent="0.3">
      <c r="O51360" s="1"/>
    </row>
    <row r="51361" spans="15:15" x14ac:dyDescent="0.3">
      <c r="O51361" s="1"/>
    </row>
    <row r="51362" spans="15:15" x14ac:dyDescent="0.3">
      <c r="O51362" s="1"/>
    </row>
    <row r="51363" spans="15:15" x14ac:dyDescent="0.3">
      <c r="O51363" s="1"/>
    </row>
    <row r="51364" spans="15:15" x14ac:dyDescent="0.3">
      <c r="O51364" s="1"/>
    </row>
    <row r="51365" spans="15:15" x14ac:dyDescent="0.3">
      <c r="O51365" s="1"/>
    </row>
    <row r="51366" spans="15:15" x14ac:dyDescent="0.3">
      <c r="O51366" s="1"/>
    </row>
    <row r="51367" spans="15:15" x14ac:dyDescent="0.3">
      <c r="O51367" s="1"/>
    </row>
    <row r="51368" spans="15:15" x14ac:dyDescent="0.3">
      <c r="O51368" s="1"/>
    </row>
    <row r="51369" spans="15:15" x14ac:dyDescent="0.3">
      <c r="O51369" s="1"/>
    </row>
    <row r="51370" spans="15:15" x14ac:dyDescent="0.3">
      <c r="O51370" s="1"/>
    </row>
    <row r="51371" spans="15:15" x14ac:dyDescent="0.3">
      <c r="O51371" s="1"/>
    </row>
    <row r="51372" spans="15:15" x14ac:dyDescent="0.3">
      <c r="O51372" s="1"/>
    </row>
    <row r="51373" spans="15:15" x14ac:dyDescent="0.3">
      <c r="O51373" s="1"/>
    </row>
    <row r="51374" spans="15:15" x14ac:dyDescent="0.3">
      <c r="O51374" s="1"/>
    </row>
    <row r="51375" spans="15:15" x14ac:dyDescent="0.3">
      <c r="O51375" s="1"/>
    </row>
    <row r="51376" spans="15:15" x14ac:dyDescent="0.3">
      <c r="O51376" s="1"/>
    </row>
    <row r="51377" spans="15:15" x14ac:dyDescent="0.3">
      <c r="O51377" s="1"/>
    </row>
    <row r="51378" spans="15:15" x14ac:dyDescent="0.3">
      <c r="O51378" s="1"/>
    </row>
    <row r="51379" spans="15:15" x14ac:dyDescent="0.3">
      <c r="O51379" s="1"/>
    </row>
    <row r="51380" spans="15:15" x14ac:dyDescent="0.3">
      <c r="O51380" s="1"/>
    </row>
    <row r="51381" spans="15:15" x14ac:dyDescent="0.3">
      <c r="O51381" s="1"/>
    </row>
    <row r="51382" spans="15:15" x14ac:dyDescent="0.3">
      <c r="O51382" s="1"/>
    </row>
    <row r="51383" spans="15:15" x14ac:dyDescent="0.3">
      <c r="O51383" s="1"/>
    </row>
    <row r="51384" spans="15:15" x14ac:dyDescent="0.3">
      <c r="O51384" s="1"/>
    </row>
    <row r="51385" spans="15:15" x14ac:dyDescent="0.3">
      <c r="O51385" s="1"/>
    </row>
    <row r="51386" spans="15:15" x14ac:dyDescent="0.3">
      <c r="O51386" s="1"/>
    </row>
    <row r="51387" spans="15:15" x14ac:dyDescent="0.3">
      <c r="O51387" s="1"/>
    </row>
    <row r="51388" spans="15:15" x14ac:dyDescent="0.3">
      <c r="O51388" s="1"/>
    </row>
    <row r="51389" spans="15:15" x14ac:dyDescent="0.3">
      <c r="O51389" s="1"/>
    </row>
    <row r="51390" spans="15:15" x14ac:dyDescent="0.3">
      <c r="O51390" s="1"/>
    </row>
    <row r="51391" spans="15:15" x14ac:dyDescent="0.3">
      <c r="O51391" s="1"/>
    </row>
    <row r="51392" spans="15:15" x14ac:dyDescent="0.3">
      <c r="O51392" s="1"/>
    </row>
    <row r="51393" spans="15:15" x14ac:dyDescent="0.3">
      <c r="O51393" s="1"/>
    </row>
    <row r="51394" spans="15:15" x14ac:dyDescent="0.3">
      <c r="O51394" s="1"/>
    </row>
    <row r="51395" spans="15:15" x14ac:dyDescent="0.3">
      <c r="O51395" s="1"/>
    </row>
    <row r="51396" spans="15:15" x14ac:dyDescent="0.3">
      <c r="O51396" s="1"/>
    </row>
    <row r="51397" spans="15:15" x14ac:dyDescent="0.3">
      <c r="O51397" s="1"/>
    </row>
    <row r="51398" spans="15:15" x14ac:dyDescent="0.3">
      <c r="O51398" s="1"/>
    </row>
    <row r="51399" spans="15:15" x14ac:dyDescent="0.3">
      <c r="O51399" s="1"/>
    </row>
    <row r="51400" spans="15:15" x14ac:dyDescent="0.3">
      <c r="O51400" s="1"/>
    </row>
    <row r="51401" spans="15:15" x14ac:dyDescent="0.3">
      <c r="O51401" s="1"/>
    </row>
    <row r="51402" spans="15:15" x14ac:dyDescent="0.3">
      <c r="O51402" s="1"/>
    </row>
    <row r="51403" spans="15:15" x14ac:dyDescent="0.3">
      <c r="O51403" s="1"/>
    </row>
    <row r="51404" spans="15:15" x14ac:dyDescent="0.3">
      <c r="O51404" s="1"/>
    </row>
    <row r="51405" spans="15:15" x14ac:dyDescent="0.3">
      <c r="O51405" s="1"/>
    </row>
    <row r="51406" spans="15:15" x14ac:dyDescent="0.3">
      <c r="O51406" s="1"/>
    </row>
    <row r="51407" spans="15:15" x14ac:dyDescent="0.3">
      <c r="O51407" s="1"/>
    </row>
    <row r="51408" spans="15:15" x14ac:dyDescent="0.3">
      <c r="O51408" s="1"/>
    </row>
    <row r="51409" spans="15:15" x14ac:dyDescent="0.3">
      <c r="O51409" s="1"/>
    </row>
    <row r="51410" spans="15:15" x14ac:dyDescent="0.3">
      <c r="O51410" s="1"/>
    </row>
    <row r="51411" spans="15:15" x14ac:dyDescent="0.3">
      <c r="O51411" s="1"/>
    </row>
    <row r="51412" spans="15:15" x14ac:dyDescent="0.3">
      <c r="O51412" s="1"/>
    </row>
    <row r="51413" spans="15:15" x14ac:dyDescent="0.3">
      <c r="O51413" s="1"/>
    </row>
    <row r="51414" spans="15:15" x14ac:dyDescent="0.3">
      <c r="O51414" s="1"/>
    </row>
    <row r="51415" spans="15:15" x14ac:dyDescent="0.3">
      <c r="O51415" s="1"/>
    </row>
    <row r="51416" spans="15:15" x14ac:dyDescent="0.3">
      <c r="O51416" s="1"/>
    </row>
    <row r="51417" spans="15:15" x14ac:dyDescent="0.3">
      <c r="O51417" s="1"/>
    </row>
    <row r="51418" spans="15:15" x14ac:dyDescent="0.3">
      <c r="O51418" s="1"/>
    </row>
    <row r="51419" spans="15:15" x14ac:dyDescent="0.3">
      <c r="O51419" s="1"/>
    </row>
    <row r="51420" spans="15:15" x14ac:dyDescent="0.3">
      <c r="O51420" s="1"/>
    </row>
    <row r="51421" spans="15:15" x14ac:dyDescent="0.3">
      <c r="O51421" s="1"/>
    </row>
    <row r="51422" spans="15:15" x14ac:dyDescent="0.3">
      <c r="O51422" s="1"/>
    </row>
    <row r="51423" spans="15:15" x14ac:dyDescent="0.3">
      <c r="O51423" s="1"/>
    </row>
    <row r="51424" spans="15:15" x14ac:dyDescent="0.3">
      <c r="O51424" s="1"/>
    </row>
    <row r="51425" spans="15:15" x14ac:dyDescent="0.3">
      <c r="O51425" s="1"/>
    </row>
    <row r="51426" spans="15:15" x14ac:dyDescent="0.3">
      <c r="O51426" s="1"/>
    </row>
    <row r="51427" spans="15:15" x14ac:dyDescent="0.3">
      <c r="O51427" s="1"/>
    </row>
    <row r="51428" spans="15:15" x14ac:dyDescent="0.3">
      <c r="O51428" s="1"/>
    </row>
    <row r="51429" spans="15:15" x14ac:dyDescent="0.3">
      <c r="O51429" s="1"/>
    </row>
    <row r="51430" spans="15:15" x14ac:dyDescent="0.3">
      <c r="O51430" s="1"/>
    </row>
    <row r="51431" spans="15:15" x14ac:dyDescent="0.3">
      <c r="O51431" s="1"/>
    </row>
    <row r="51432" spans="15:15" x14ac:dyDescent="0.3">
      <c r="O51432" s="1"/>
    </row>
    <row r="51433" spans="15:15" x14ac:dyDescent="0.3">
      <c r="O51433" s="1"/>
    </row>
    <row r="51434" spans="15:15" x14ac:dyDescent="0.3">
      <c r="O51434" s="1"/>
    </row>
    <row r="51435" spans="15:15" x14ac:dyDescent="0.3">
      <c r="O51435" s="1"/>
    </row>
    <row r="51436" spans="15:15" x14ac:dyDescent="0.3">
      <c r="O51436" s="1"/>
    </row>
    <row r="51437" spans="15:15" x14ac:dyDescent="0.3">
      <c r="O51437" s="1"/>
    </row>
    <row r="51438" spans="15:15" x14ac:dyDescent="0.3">
      <c r="O51438" s="1"/>
    </row>
    <row r="51439" spans="15:15" x14ac:dyDescent="0.3">
      <c r="O51439" s="1"/>
    </row>
    <row r="51440" spans="15:15" x14ac:dyDescent="0.3">
      <c r="O51440" s="1"/>
    </row>
    <row r="51441" spans="15:15" x14ac:dyDescent="0.3">
      <c r="O51441" s="1"/>
    </row>
    <row r="51442" spans="15:15" x14ac:dyDescent="0.3">
      <c r="O51442" s="1"/>
    </row>
    <row r="51443" spans="15:15" x14ac:dyDescent="0.3">
      <c r="O51443" s="1"/>
    </row>
    <row r="51444" spans="15:15" x14ac:dyDescent="0.3">
      <c r="O51444" s="1"/>
    </row>
    <row r="51445" spans="15:15" x14ac:dyDescent="0.3">
      <c r="O51445" s="1"/>
    </row>
    <row r="51446" spans="15:15" x14ac:dyDescent="0.3">
      <c r="O51446" s="1"/>
    </row>
    <row r="51447" spans="15:15" x14ac:dyDescent="0.3">
      <c r="O51447" s="1"/>
    </row>
    <row r="51448" spans="15:15" x14ac:dyDescent="0.3">
      <c r="O51448" s="1"/>
    </row>
    <row r="51449" spans="15:15" x14ac:dyDescent="0.3">
      <c r="O51449" s="1"/>
    </row>
    <row r="51450" spans="15:15" x14ac:dyDescent="0.3">
      <c r="O51450" s="1"/>
    </row>
    <row r="51451" spans="15:15" x14ac:dyDescent="0.3">
      <c r="O51451" s="1"/>
    </row>
    <row r="51452" spans="15:15" x14ac:dyDescent="0.3">
      <c r="O51452" s="1"/>
    </row>
    <row r="51453" spans="15:15" x14ac:dyDescent="0.3">
      <c r="O51453" s="1"/>
    </row>
    <row r="51454" spans="15:15" x14ac:dyDescent="0.3">
      <c r="O51454" s="1"/>
    </row>
    <row r="51455" spans="15:15" x14ac:dyDescent="0.3">
      <c r="O51455" s="1"/>
    </row>
    <row r="51456" spans="15:15" x14ac:dyDescent="0.3">
      <c r="O51456" s="1"/>
    </row>
    <row r="51457" spans="15:15" x14ac:dyDescent="0.3">
      <c r="O51457" s="1"/>
    </row>
    <row r="51458" spans="15:15" x14ac:dyDescent="0.3">
      <c r="O51458" s="1"/>
    </row>
    <row r="51459" spans="15:15" x14ac:dyDescent="0.3">
      <c r="O51459" s="1"/>
    </row>
    <row r="51460" spans="15:15" x14ac:dyDescent="0.3">
      <c r="O51460" s="1"/>
    </row>
    <row r="51461" spans="15:15" x14ac:dyDescent="0.3">
      <c r="O51461" s="1"/>
    </row>
    <row r="51462" spans="15:15" x14ac:dyDescent="0.3">
      <c r="O51462" s="1"/>
    </row>
    <row r="51463" spans="15:15" x14ac:dyDescent="0.3">
      <c r="O51463" s="1"/>
    </row>
    <row r="51464" spans="15:15" x14ac:dyDescent="0.3">
      <c r="O51464" s="1"/>
    </row>
    <row r="51465" spans="15:15" x14ac:dyDescent="0.3">
      <c r="O51465" s="1"/>
    </row>
    <row r="51466" spans="15:15" x14ac:dyDescent="0.3">
      <c r="O51466" s="1"/>
    </row>
    <row r="51467" spans="15:15" x14ac:dyDescent="0.3">
      <c r="O51467" s="1"/>
    </row>
    <row r="51468" spans="15:15" x14ac:dyDescent="0.3">
      <c r="O51468" s="1"/>
    </row>
    <row r="51469" spans="15:15" x14ac:dyDescent="0.3">
      <c r="O51469" s="1"/>
    </row>
    <row r="51470" spans="15:15" x14ac:dyDescent="0.3">
      <c r="O51470" s="1"/>
    </row>
    <row r="51471" spans="15:15" x14ac:dyDescent="0.3">
      <c r="O51471" s="1"/>
    </row>
    <row r="51472" spans="15:15" x14ac:dyDescent="0.3">
      <c r="O51472" s="1"/>
    </row>
    <row r="51473" spans="15:15" x14ac:dyDescent="0.3">
      <c r="O51473" s="1"/>
    </row>
    <row r="51474" spans="15:15" x14ac:dyDescent="0.3">
      <c r="O51474" s="1"/>
    </row>
    <row r="51475" spans="15:15" x14ac:dyDescent="0.3">
      <c r="O51475" s="1"/>
    </row>
    <row r="51476" spans="15:15" x14ac:dyDescent="0.3">
      <c r="O51476" s="1"/>
    </row>
    <row r="51477" spans="15:15" x14ac:dyDescent="0.3">
      <c r="O51477" s="1"/>
    </row>
    <row r="51478" spans="15:15" x14ac:dyDescent="0.3">
      <c r="O51478" s="1"/>
    </row>
    <row r="51479" spans="15:15" x14ac:dyDescent="0.3">
      <c r="O51479" s="1"/>
    </row>
    <row r="51480" spans="15:15" x14ac:dyDescent="0.3">
      <c r="O51480" s="1"/>
    </row>
    <row r="51481" spans="15:15" x14ac:dyDescent="0.3">
      <c r="O51481" s="1"/>
    </row>
    <row r="51482" spans="15:15" x14ac:dyDescent="0.3">
      <c r="O51482" s="1"/>
    </row>
    <row r="51483" spans="15:15" x14ac:dyDescent="0.3">
      <c r="O51483" s="1"/>
    </row>
    <row r="51484" spans="15:15" x14ac:dyDescent="0.3">
      <c r="O51484" s="1"/>
    </row>
    <row r="51485" spans="15:15" x14ac:dyDescent="0.3">
      <c r="O51485" s="1"/>
    </row>
    <row r="51486" spans="15:15" x14ac:dyDescent="0.3">
      <c r="O51486" s="1"/>
    </row>
    <row r="51487" spans="15:15" x14ac:dyDescent="0.3">
      <c r="O51487" s="1"/>
    </row>
    <row r="51488" spans="15:15" x14ac:dyDescent="0.3">
      <c r="O51488" s="1"/>
    </row>
    <row r="51489" spans="15:15" x14ac:dyDescent="0.3">
      <c r="O51489" s="1"/>
    </row>
    <row r="51490" spans="15:15" x14ac:dyDescent="0.3">
      <c r="O51490" s="1"/>
    </row>
    <row r="51491" spans="15:15" x14ac:dyDescent="0.3">
      <c r="O51491" s="1"/>
    </row>
    <row r="51492" spans="15:15" x14ac:dyDescent="0.3">
      <c r="O51492" s="1"/>
    </row>
    <row r="51493" spans="15:15" x14ac:dyDescent="0.3">
      <c r="O51493" s="1"/>
    </row>
    <row r="51494" spans="15:15" x14ac:dyDescent="0.3">
      <c r="O51494" s="1"/>
    </row>
    <row r="51495" spans="15:15" x14ac:dyDescent="0.3">
      <c r="O51495" s="1"/>
    </row>
    <row r="51496" spans="15:15" x14ac:dyDescent="0.3">
      <c r="O51496" s="1"/>
    </row>
    <row r="51497" spans="15:15" x14ac:dyDescent="0.3">
      <c r="O51497" s="1"/>
    </row>
    <row r="51498" spans="15:15" x14ac:dyDescent="0.3">
      <c r="O51498" s="1"/>
    </row>
    <row r="51499" spans="15:15" x14ac:dyDescent="0.3">
      <c r="O51499" s="1"/>
    </row>
    <row r="51500" spans="15:15" x14ac:dyDescent="0.3">
      <c r="O51500" s="1"/>
    </row>
    <row r="51501" spans="15:15" x14ac:dyDescent="0.3">
      <c r="O51501" s="1"/>
    </row>
    <row r="51502" spans="15:15" x14ac:dyDescent="0.3">
      <c r="O51502" s="1"/>
    </row>
    <row r="51503" spans="15:15" x14ac:dyDescent="0.3">
      <c r="O51503" s="1"/>
    </row>
    <row r="51504" spans="15:15" x14ac:dyDescent="0.3">
      <c r="O51504" s="1"/>
    </row>
    <row r="51505" spans="15:15" x14ac:dyDescent="0.3">
      <c r="O51505" s="1"/>
    </row>
    <row r="51506" spans="15:15" x14ac:dyDescent="0.3">
      <c r="O51506" s="1"/>
    </row>
    <row r="51507" spans="15:15" x14ac:dyDescent="0.3">
      <c r="O51507" s="1"/>
    </row>
    <row r="51508" spans="15:15" x14ac:dyDescent="0.3">
      <c r="O51508" s="1"/>
    </row>
    <row r="51509" spans="15:15" x14ac:dyDescent="0.3">
      <c r="O51509" s="1"/>
    </row>
    <row r="51510" spans="15:15" x14ac:dyDescent="0.3">
      <c r="O51510" s="1"/>
    </row>
    <row r="51511" spans="15:15" x14ac:dyDescent="0.3">
      <c r="O51511" s="1"/>
    </row>
    <row r="51512" spans="15:15" x14ac:dyDescent="0.3">
      <c r="O51512" s="1"/>
    </row>
    <row r="51513" spans="15:15" x14ac:dyDescent="0.3">
      <c r="O51513" s="1"/>
    </row>
    <row r="51514" spans="15:15" x14ac:dyDescent="0.3">
      <c r="O51514" s="1"/>
    </row>
    <row r="51515" spans="15:15" x14ac:dyDescent="0.3">
      <c r="O51515" s="1"/>
    </row>
    <row r="51516" spans="15:15" x14ac:dyDescent="0.3">
      <c r="O51516" s="1"/>
    </row>
    <row r="51517" spans="15:15" x14ac:dyDescent="0.3">
      <c r="O51517" s="1"/>
    </row>
    <row r="51518" spans="15:15" x14ac:dyDescent="0.3">
      <c r="O51518" s="1"/>
    </row>
    <row r="51519" spans="15:15" x14ac:dyDescent="0.3">
      <c r="O51519" s="1"/>
    </row>
    <row r="51520" spans="15:15" x14ac:dyDescent="0.3">
      <c r="O51520" s="1"/>
    </row>
    <row r="51521" spans="15:15" x14ac:dyDescent="0.3">
      <c r="O51521" s="1"/>
    </row>
    <row r="51522" spans="15:15" x14ac:dyDescent="0.3">
      <c r="O51522" s="1"/>
    </row>
    <row r="51523" spans="15:15" x14ac:dyDescent="0.3">
      <c r="O51523" s="1"/>
    </row>
    <row r="51524" spans="15:15" x14ac:dyDescent="0.3">
      <c r="O51524" s="1"/>
    </row>
    <row r="51525" spans="15:15" x14ac:dyDescent="0.3">
      <c r="O51525" s="1"/>
    </row>
    <row r="51526" spans="15:15" x14ac:dyDescent="0.3">
      <c r="O51526" s="1"/>
    </row>
    <row r="51527" spans="15:15" x14ac:dyDescent="0.3">
      <c r="O51527" s="1"/>
    </row>
    <row r="51528" spans="15:15" x14ac:dyDescent="0.3">
      <c r="O51528" s="1"/>
    </row>
    <row r="51529" spans="15:15" x14ac:dyDescent="0.3">
      <c r="O51529" s="1"/>
    </row>
    <row r="51530" spans="15:15" x14ac:dyDescent="0.3">
      <c r="O51530" s="1"/>
    </row>
    <row r="51531" spans="15:15" x14ac:dyDescent="0.3">
      <c r="O51531" s="1"/>
    </row>
    <row r="51532" spans="15:15" x14ac:dyDescent="0.3">
      <c r="O51532" s="1"/>
    </row>
    <row r="51533" spans="15:15" x14ac:dyDescent="0.3">
      <c r="O51533" s="1"/>
    </row>
    <row r="51534" spans="15:15" x14ac:dyDescent="0.3">
      <c r="O51534" s="1"/>
    </row>
    <row r="51535" spans="15:15" x14ac:dyDescent="0.3">
      <c r="O51535" s="1"/>
    </row>
    <row r="51536" spans="15:15" x14ac:dyDescent="0.3">
      <c r="O51536" s="1"/>
    </row>
    <row r="51537" spans="15:15" x14ac:dyDescent="0.3">
      <c r="O51537" s="1"/>
    </row>
    <row r="51538" spans="15:15" x14ac:dyDescent="0.3">
      <c r="O51538" s="1"/>
    </row>
    <row r="51539" spans="15:15" x14ac:dyDescent="0.3">
      <c r="O51539" s="1"/>
    </row>
    <row r="51540" spans="15:15" x14ac:dyDescent="0.3">
      <c r="O51540" s="1"/>
    </row>
    <row r="51541" spans="15:15" x14ac:dyDescent="0.3">
      <c r="O51541" s="1"/>
    </row>
    <row r="51542" spans="15:15" x14ac:dyDescent="0.3">
      <c r="O51542" s="1"/>
    </row>
    <row r="51543" spans="15:15" x14ac:dyDescent="0.3">
      <c r="O51543" s="1"/>
    </row>
    <row r="51544" spans="15:15" x14ac:dyDescent="0.3">
      <c r="O51544" s="1"/>
    </row>
    <row r="51545" spans="15:15" x14ac:dyDescent="0.3">
      <c r="O51545" s="1"/>
    </row>
    <row r="51546" spans="15:15" x14ac:dyDescent="0.3">
      <c r="O51546" s="1"/>
    </row>
    <row r="51547" spans="15:15" x14ac:dyDescent="0.3">
      <c r="O51547" s="1"/>
    </row>
    <row r="51548" spans="15:15" x14ac:dyDescent="0.3">
      <c r="O51548" s="1"/>
    </row>
    <row r="51549" spans="15:15" x14ac:dyDescent="0.3">
      <c r="O51549" s="1"/>
    </row>
    <row r="51550" spans="15:15" x14ac:dyDescent="0.3">
      <c r="O51550" s="1"/>
    </row>
    <row r="51551" spans="15:15" x14ac:dyDescent="0.3">
      <c r="O51551" s="1"/>
    </row>
    <row r="51552" spans="15:15" x14ac:dyDescent="0.3">
      <c r="O51552" s="1"/>
    </row>
    <row r="51553" spans="15:15" x14ac:dyDescent="0.3">
      <c r="O51553" s="1"/>
    </row>
    <row r="51554" spans="15:15" x14ac:dyDescent="0.3">
      <c r="O51554" s="1"/>
    </row>
    <row r="51555" spans="15:15" x14ac:dyDescent="0.3">
      <c r="O51555" s="1"/>
    </row>
    <row r="51556" spans="15:15" x14ac:dyDescent="0.3">
      <c r="O51556" s="1"/>
    </row>
    <row r="51557" spans="15:15" x14ac:dyDescent="0.3">
      <c r="O51557" s="1"/>
    </row>
    <row r="51558" spans="15:15" x14ac:dyDescent="0.3">
      <c r="O51558" s="1"/>
    </row>
    <row r="51559" spans="15:15" x14ac:dyDescent="0.3">
      <c r="O51559" s="1"/>
    </row>
    <row r="51560" spans="15:15" x14ac:dyDescent="0.3">
      <c r="O51560" s="1"/>
    </row>
    <row r="51561" spans="15:15" x14ac:dyDescent="0.3">
      <c r="O51561" s="1"/>
    </row>
    <row r="51562" spans="15:15" x14ac:dyDescent="0.3">
      <c r="O51562" s="1"/>
    </row>
    <row r="51563" spans="15:15" x14ac:dyDescent="0.3">
      <c r="O51563" s="1"/>
    </row>
    <row r="51564" spans="15:15" x14ac:dyDescent="0.3">
      <c r="O51564" s="1"/>
    </row>
    <row r="51565" spans="15:15" x14ac:dyDescent="0.3">
      <c r="O51565" s="1"/>
    </row>
    <row r="51566" spans="15:15" x14ac:dyDescent="0.3">
      <c r="O51566" s="1"/>
    </row>
    <row r="51567" spans="15:15" x14ac:dyDescent="0.3">
      <c r="O51567" s="1"/>
    </row>
    <row r="51568" spans="15:15" x14ac:dyDescent="0.3">
      <c r="O51568" s="1"/>
    </row>
    <row r="51569" spans="15:15" x14ac:dyDescent="0.3">
      <c r="O51569" s="1"/>
    </row>
    <row r="51570" spans="15:15" x14ac:dyDescent="0.3">
      <c r="O51570" s="1"/>
    </row>
    <row r="51571" spans="15:15" x14ac:dyDescent="0.3">
      <c r="O51571" s="1"/>
    </row>
    <row r="51572" spans="15:15" x14ac:dyDescent="0.3">
      <c r="O51572" s="1"/>
    </row>
    <row r="51573" spans="15:15" x14ac:dyDescent="0.3">
      <c r="O51573" s="1"/>
    </row>
    <row r="51574" spans="15:15" x14ac:dyDescent="0.3">
      <c r="O51574" s="1"/>
    </row>
    <row r="51575" spans="15:15" x14ac:dyDescent="0.3">
      <c r="O51575" s="1"/>
    </row>
    <row r="51576" spans="15:15" x14ac:dyDescent="0.3">
      <c r="O51576" s="1"/>
    </row>
    <row r="51577" spans="15:15" x14ac:dyDescent="0.3">
      <c r="O51577" s="1"/>
    </row>
    <row r="51578" spans="15:15" x14ac:dyDescent="0.3">
      <c r="O51578" s="1"/>
    </row>
    <row r="51579" spans="15:15" x14ac:dyDescent="0.3">
      <c r="O51579" s="1"/>
    </row>
    <row r="51580" spans="15:15" x14ac:dyDescent="0.3">
      <c r="O51580" s="1"/>
    </row>
    <row r="51581" spans="15:15" x14ac:dyDescent="0.3">
      <c r="O51581" s="1"/>
    </row>
    <row r="51582" spans="15:15" x14ac:dyDescent="0.3">
      <c r="O51582" s="1"/>
    </row>
    <row r="51583" spans="15:15" x14ac:dyDescent="0.3">
      <c r="O51583" s="1"/>
    </row>
    <row r="51584" spans="15:15" x14ac:dyDescent="0.3">
      <c r="O51584" s="1"/>
    </row>
    <row r="51585" spans="15:15" x14ac:dyDescent="0.3">
      <c r="O51585" s="1"/>
    </row>
    <row r="51586" spans="15:15" x14ac:dyDescent="0.3">
      <c r="O51586" s="1"/>
    </row>
    <row r="51587" spans="15:15" x14ac:dyDescent="0.3">
      <c r="O51587" s="1"/>
    </row>
    <row r="51588" spans="15:15" x14ac:dyDescent="0.3">
      <c r="O51588" s="1"/>
    </row>
    <row r="51589" spans="15:15" x14ac:dyDescent="0.3">
      <c r="O51589" s="1"/>
    </row>
    <row r="51590" spans="15:15" x14ac:dyDescent="0.3">
      <c r="O51590" s="1"/>
    </row>
    <row r="51591" spans="15:15" x14ac:dyDescent="0.3">
      <c r="O51591" s="1"/>
    </row>
    <row r="51592" spans="15:15" x14ac:dyDescent="0.3">
      <c r="O51592" s="1"/>
    </row>
    <row r="51593" spans="15:15" x14ac:dyDescent="0.3">
      <c r="O51593" s="1"/>
    </row>
    <row r="51594" spans="15:15" x14ac:dyDescent="0.3">
      <c r="O51594" s="1"/>
    </row>
    <row r="51595" spans="15:15" x14ac:dyDescent="0.3">
      <c r="O51595" s="1"/>
    </row>
    <row r="51596" spans="15:15" x14ac:dyDescent="0.3">
      <c r="O51596" s="1"/>
    </row>
    <row r="51597" spans="15:15" x14ac:dyDescent="0.3">
      <c r="O51597" s="1"/>
    </row>
    <row r="51598" spans="15:15" x14ac:dyDescent="0.3">
      <c r="O51598" s="1"/>
    </row>
    <row r="51599" spans="15:15" x14ac:dyDescent="0.3">
      <c r="O51599" s="1"/>
    </row>
    <row r="51600" spans="15:15" x14ac:dyDescent="0.3">
      <c r="O51600" s="1"/>
    </row>
    <row r="51601" spans="15:15" x14ac:dyDescent="0.3">
      <c r="O51601" s="1"/>
    </row>
    <row r="51602" spans="15:15" x14ac:dyDescent="0.3">
      <c r="O51602" s="1"/>
    </row>
    <row r="51603" spans="15:15" x14ac:dyDescent="0.3">
      <c r="O51603" s="1"/>
    </row>
    <row r="51604" spans="15:15" x14ac:dyDescent="0.3">
      <c r="O51604" s="1"/>
    </row>
    <row r="51605" spans="15:15" x14ac:dyDescent="0.3">
      <c r="O51605" s="1"/>
    </row>
    <row r="51606" spans="15:15" x14ac:dyDescent="0.3">
      <c r="O51606" s="1"/>
    </row>
    <row r="51607" spans="15:15" x14ac:dyDescent="0.3">
      <c r="O51607" s="1"/>
    </row>
    <row r="51608" spans="15:15" x14ac:dyDescent="0.3">
      <c r="O51608" s="1"/>
    </row>
    <row r="51609" spans="15:15" x14ac:dyDescent="0.3">
      <c r="O51609" s="1"/>
    </row>
    <row r="51610" spans="15:15" x14ac:dyDescent="0.3">
      <c r="O51610" s="1"/>
    </row>
    <row r="51611" spans="15:15" x14ac:dyDescent="0.3">
      <c r="O51611" s="1"/>
    </row>
    <row r="51612" spans="15:15" x14ac:dyDescent="0.3">
      <c r="O51612" s="1"/>
    </row>
    <row r="51613" spans="15:15" x14ac:dyDescent="0.3">
      <c r="O51613" s="1"/>
    </row>
    <row r="51614" spans="15:15" x14ac:dyDescent="0.3">
      <c r="O51614" s="1"/>
    </row>
    <row r="51615" spans="15:15" x14ac:dyDescent="0.3">
      <c r="O51615" s="1"/>
    </row>
    <row r="51616" spans="15:15" x14ac:dyDescent="0.3">
      <c r="O51616" s="1"/>
    </row>
    <row r="51617" spans="15:15" x14ac:dyDescent="0.3">
      <c r="O51617" s="1"/>
    </row>
    <row r="51618" spans="15:15" x14ac:dyDescent="0.3">
      <c r="O51618" s="1"/>
    </row>
    <row r="51619" spans="15:15" x14ac:dyDescent="0.3">
      <c r="O51619" s="1"/>
    </row>
    <row r="51620" spans="15:15" x14ac:dyDescent="0.3">
      <c r="O51620" s="1"/>
    </row>
    <row r="51621" spans="15:15" x14ac:dyDescent="0.3">
      <c r="O51621" s="1"/>
    </row>
    <row r="51622" spans="15:15" x14ac:dyDescent="0.3">
      <c r="O51622" s="1"/>
    </row>
    <row r="51623" spans="15:15" x14ac:dyDescent="0.3">
      <c r="O51623" s="1"/>
    </row>
    <row r="51624" spans="15:15" x14ac:dyDescent="0.3">
      <c r="O51624" s="1"/>
    </row>
    <row r="51625" spans="15:15" x14ac:dyDescent="0.3">
      <c r="O51625" s="1"/>
    </row>
    <row r="51626" spans="15:15" x14ac:dyDescent="0.3">
      <c r="O51626" s="1"/>
    </row>
    <row r="51627" spans="15:15" x14ac:dyDescent="0.3">
      <c r="O51627" s="1"/>
    </row>
    <row r="51628" spans="15:15" x14ac:dyDescent="0.3">
      <c r="O51628" s="1"/>
    </row>
    <row r="51629" spans="15:15" x14ac:dyDescent="0.3">
      <c r="O51629" s="1"/>
    </row>
    <row r="51630" spans="15:15" x14ac:dyDescent="0.3">
      <c r="O51630" s="1"/>
    </row>
    <row r="51631" spans="15:15" x14ac:dyDescent="0.3">
      <c r="O51631" s="1"/>
    </row>
    <row r="51632" spans="15:15" x14ac:dyDescent="0.3">
      <c r="O51632" s="1"/>
    </row>
    <row r="51633" spans="15:15" x14ac:dyDescent="0.3">
      <c r="O51633" s="1"/>
    </row>
    <row r="51634" spans="15:15" x14ac:dyDescent="0.3">
      <c r="O51634" s="1"/>
    </row>
    <row r="51635" spans="15:15" x14ac:dyDescent="0.3">
      <c r="O51635" s="1"/>
    </row>
    <row r="51636" spans="15:15" x14ac:dyDescent="0.3">
      <c r="O51636" s="1"/>
    </row>
    <row r="51637" spans="15:15" x14ac:dyDescent="0.3">
      <c r="O51637" s="1"/>
    </row>
    <row r="51638" spans="15:15" x14ac:dyDescent="0.3">
      <c r="O51638" s="1"/>
    </row>
    <row r="51639" spans="15:15" x14ac:dyDescent="0.3">
      <c r="O51639" s="1"/>
    </row>
    <row r="51640" spans="15:15" x14ac:dyDescent="0.3">
      <c r="O51640" s="1"/>
    </row>
    <row r="51641" spans="15:15" x14ac:dyDescent="0.3">
      <c r="O51641" s="1"/>
    </row>
    <row r="51642" spans="15:15" x14ac:dyDescent="0.3">
      <c r="O51642" s="1"/>
    </row>
    <row r="51643" spans="15:15" x14ac:dyDescent="0.3">
      <c r="O51643" s="1"/>
    </row>
    <row r="51644" spans="15:15" x14ac:dyDescent="0.3">
      <c r="O51644" s="1"/>
    </row>
    <row r="51645" spans="15:15" x14ac:dyDescent="0.3">
      <c r="O51645" s="1"/>
    </row>
    <row r="51646" spans="15:15" x14ac:dyDescent="0.3">
      <c r="O51646" s="1"/>
    </row>
    <row r="51647" spans="15:15" x14ac:dyDescent="0.3">
      <c r="O51647" s="1"/>
    </row>
    <row r="51648" spans="15:15" x14ac:dyDescent="0.3">
      <c r="O51648" s="1"/>
    </row>
    <row r="51649" spans="15:15" x14ac:dyDescent="0.3">
      <c r="O51649" s="1"/>
    </row>
    <row r="51650" spans="15:15" x14ac:dyDescent="0.3">
      <c r="O51650" s="1"/>
    </row>
    <row r="51651" spans="15:15" x14ac:dyDescent="0.3">
      <c r="O51651" s="1"/>
    </row>
    <row r="51652" spans="15:15" x14ac:dyDescent="0.3">
      <c r="O51652" s="1"/>
    </row>
    <row r="51653" spans="15:15" x14ac:dyDescent="0.3">
      <c r="O51653" s="1"/>
    </row>
    <row r="51654" spans="15:15" x14ac:dyDescent="0.3">
      <c r="O51654" s="1"/>
    </row>
    <row r="51655" spans="15:15" x14ac:dyDescent="0.3">
      <c r="O51655" s="1"/>
    </row>
    <row r="51656" spans="15:15" x14ac:dyDescent="0.3">
      <c r="O51656" s="1"/>
    </row>
    <row r="51657" spans="15:15" x14ac:dyDescent="0.3">
      <c r="O51657" s="1"/>
    </row>
    <row r="51658" spans="15:15" x14ac:dyDescent="0.3">
      <c r="O51658" s="1"/>
    </row>
    <row r="51659" spans="15:15" x14ac:dyDescent="0.3">
      <c r="O51659" s="1"/>
    </row>
    <row r="51660" spans="15:15" x14ac:dyDescent="0.3">
      <c r="O51660" s="1"/>
    </row>
    <row r="51661" spans="15:15" x14ac:dyDescent="0.3">
      <c r="O51661" s="1"/>
    </row>
    <row r="51662" spans="15:15" x14ac:dyDescent="0.3">
      <c r="O51662" s="1"/>
    </row>
    <row r="51663" spans="15:15" x14ac:dyDescent="0.3">
      <c r="O51663" s="1"/>
    </row>
    <row r="51664" spans="15:15" x14ac:dyDescent="0.3">
      <c r="O51664" s="1"/>
    </row>
    <row r="51665" spans="15:15" x14ac:dyDescent="0.3">
      <c r="O51665" s="1"/>
    </row>
    <row r="51666" spans="15:15" x14ac:dyDescent="0.3">
      <c r="O51666" s="1"/>
    </row>
    <row r="51667" spans="15:15" x14ac:dyDescent="0.3">
      <c r="O51667" s="1"/>
    </row>
    <row r="51668" spans="15:15" x14ac:dyDescent="0.3">
      <c r="O51668" s="1"/>
    </row>
    <row r="51669" spans="15:15" x14ac:dyDescent="0.3">
      <c r="O51669" s="1"/>
    </row>
    <row r="51670" spans="15:15" x14ac:dyDescent="0.3">
      <c r="O51670" s="1"/>
    </row>
    <row r="51671" spans="15:15" x14ac:dyDescent="0.3">
      <c r="O51671" s="1"/>
    </row>
    <row r="51672" spans="15:15" x14ac:dyDescent="0.3">
      <c r="O51672" s="1"/>
    </row>
    <row r="51673" spans="15:15" x14ac:dyDescent="0.3">
      <c r="O51673" s="1"/>
    </row>
    <row r="51674" spans="15:15" x14ac:dyDescent="0.3">
      <c r="O51674" s="1"/>
    </row>
    <row r="51675" spans="15:15" x14ac:dyDescent="0.3">
      <c r="O51675" s="1"/>
    </row>
    <row r="51676" spans="15:15" x14ac:dyDescent="0.3">
      <c r="O51676" s="1"/>
    </row>
    <row r="51677" spans="15:15" x14ac:dyDescent="0.3">
      <c r="O51677" s="1"/>
    </row>
    <row r="51678" spans="15:15" x14ac:dyDescent="0.3">
      <c r="O51678" s="1"/>
    </row>
    <row r="51679" spans="15:15" x14ac:dyDescent="0.3">
      <c r="O51679" s="1"/>
    </row>
    <row r="51680" spans="15:15" x14ac:dyDescent="0.3">
      <c r="O51680" s="1"/>
    </row>
    <row r="51681" spans="15:15" x14ac:dyDescent="0.3">
      <c r="O51681" s="1"/>
    </row>
    <row r="51682" spans="15:15" x14ac:dyDescent="0.3">
      <c r="O51682" s="1"/>
    </row>
    <row r="51683" spans="15:15" x14ac:dyDescent="0.3">
      <c r="O51683" s="1"/>
    </row>
    <row r="51684" spans="15:15" x14ac:dyDescent="0.3">
      <c r="O51684" s="1"/>
    </row>
    <row r="51685" spans="15:15" x14ac:dyDescent="0.3">
      <c r="O51685" s="1"/>
    </row>
    <row r="51686" spans="15:15" x14ac:dyDescent="0.3">
      <c r="O51686" s="1"/>
    </row>
    <row r="51687" spans="15:15" x14ac:dyDescent="0.3">
      <c r="O51687" s="1"/>
    </row>
    <row r="51688" spans="15:15" x14ac:dyDescent="0.3">
      <c r="O51688" s="1"/>
    </row>
    <row r="51689" spans="15:15" x14ac:dyDescent="0.3">
      <c r="O51689" s="1"/>
    </row>
    <row r="51690" spans="15:15" x14ac:dyDescent="0.3">
      <c r="O51690" s="1"/>
    </row>
    <row r="51691" spans="15:15" x14ac:dyDescent="0.3">
      <c r="O51691" s="1"/>
    </row>
    <row r="51692" spans="15:15" x14ac:dyDescent="0.3">
      <c r="O51692" s="1"/>
    </row>
    <row r="51693" spans="15:15" x14ac:dyDescent="0.3">
      <c r="O51693" s="1"/>
    </row>
    <row r="51694" spans="15:15" x14ac:dyDescent="0.3">
      <c r="O51694" s="1"/>
    </row>
    <row r="51695" spans="15:15" x14ac:dyDescent="0.3">
      <c r="O51695" s="1"/>
    </row>
    <row r="51696" spans="15:15" x14ac:dyDescent="0.3">
      <c r="O51696" s="1"/>
    </row>
    <row r="51697" spans="15:15" x14ac:dyDescent="0.3">
      <c r="O51697" s="1"/>
    </row>
    <row r="51698" spans="15:15" x14ac:dyDescent="0.3">
      <c r="O51698" s="1"/>
    </row>
    <row r="51699" spans="15:15" x14ac:dyDescent="0.3">
      <c r="O51699" s="1"/>
    </row>
    <row r="51700" spans="15:15" x14ac:dyDescent="0.3">
      <c r="O51700" s="1"/>
    </row>
    <row r="51701" spans="15:15" x14ac:dyDescent="0.3">
      <c r="O51701" s="1"/>
    </row>
    <row r="51702" spans="15:15" x14ac:dyDescent="0.3">
      <c r="O51702" s="1"/>
    </row>
    <row r="51703" spans="15:15" x14ac:dyDescent="0.3">
      <c r="O51703" s="1"/>
    </row>
    <row r="51704" spans="15:15" x14ac:dyDescent="0.3">
      <c r="O51704" s="1"/>
    </row>
    <row r="51705" spans="15:15" x14ac:dyDescent="0.3">
      <c r="O51705" s="1"/>
    </row>
    <row r="51706" spans="15:15" x14ac:dyDescent="0.3">
      <c r="O51706" s="1"/>
    </row>
    <row r="51707" spans="15:15" x14ac:dyDescent="0.3">
      <c r="O51707" s="1"/>
    </row>
    <row r="51708" spans="15:15" x14ac:dyDescent="0.3">
      <c r="O51708" s="1"/>
    </row>
    <row r="51709" spans="15:15" x14ac:dyDescent="0.3">
      <c r="O51709" s="1"/>
    </row>
    <row r="51710" spans="15:15" x14ac:dyDescent="0.3">
      <c r="O51710" s="1"/>
    </row>
    <row r="51711" spans="15:15" x14ac:dyDescent="0.3">
      <c r="O51711" s="1"/>
    </row>
    <row r="51712" spans="15:15" x14ac:dyDescent="0.3">
      <c r="O51712" s="1"/>
    </row>
    <row r="51713" spans="15:15" x14ac:dyDescent="0.3">
      <c r="O51713" s="1"/>
    </row>
    <row r="51714" spans="15:15" x14ac:dyDescent="0.3">
      <c r="O51714" s="1"/>
    </row>
    <row r="51715" spans="15:15" x14ac:dyDescent="0.3">
      <c r="O51715" s="1"/>
    </row>
    <row r="51716" spans="15:15" x14ac:dyDescent="0.3">
      <c r="O51716" s="1"/>
    </row>
    <row r="51717" spans="15:15" x14ac:dyDescent="0.3">
      <c r="O51717" s="1"/>
    </row>
    <row r="51718" spans="15:15" x14ac:dyDescent="0.3">
      <c r="O51718" s="1"/>
    </row>
    <row r="51719" spans="15:15" x14ac:dyDescent="0.3">
      <c r="O51719" s="1"/>
    </row>
    <row r="51720" spans="15:15" x14ac:dyDescent="0.3">
      <c r="O51720" s="1"/>
    </row>
    <row r="51721" spans="15:15" x14ac:dyDescent="0.3">
      <c r="O51721" s="1"/>
    </row>
    <row r="51722" spans="15:15" x14ac:dyDescent="0.3">
      <c r="O51722" s="1"/>
    </row>
    <row r="51723" spans="15:15" x14ac:dyDescent="0.3">
      <c r="O51723" s="1"/>
    </row>
    <row r="51724" spans="15:15" x14ac:dyDescent="0.3">
      <c r="O51724" s="1"/>
    </row>
    <row r="51725" spans="15:15" x14ac:dyDescent="0.3">
      <c r="O51725" s="1"/>
    </row>
    <row r="51726" spans="15:15" x14ac:dyDescent="0.3">
      <c r="O51726" s="1"/>
    </row>
    <row r="51727" spans="15:15" x14ac:dyDescent="0.3">
      <c r="O51727" s="1"/>
    </row>
    <row r="51728" spans="15:15" x14ac:dyDescent="0.3">
      <c r="O51728" s="1"/>
    </row>
    <row r="51729" spans="15:15" x14ac:dyDescent="0.3">
      <c r="O51729" s="1"/>
    </row>
    <row r="51730" spans="15:15" x14ac:dyDescent="0.3">
      <c r="O51730" s="1"/>
    </row>
    <row r="51731" spans="15:15" x14ac:dyDescent="0.3">
      <c r="O51731" s="1"/>
    </row>
    <row r="51732" spans="15:15" x14ac:dyDescent="0.3">
      <c r="O51732" s="1"/>
    </row>
    <row r="51733" spans="15:15" x14ac:dyDescent="0.3">
      <c r="O51733" s="1"/>
    </row>
    <row r="51734" spans="15:15" x14ac:dyDescent="0.3">
      <c r="O51734" s="1"/>
    </row>
    <row r="51735" spans="15:15" x14ac:dyDescent="0.3">
      <c r="O51735" s="1"/>
    </row>
    <row r="51736" spans="15:15" x14ac:dyDescent="0.3">
      <c r="O51736" s="1"/>
    </row>
    <row r="51737" spans="15:15" x14ac:dyDescent="0.3">
      <c r="O51737" s="1"/>
    </row>
    <row r="51738" spans="15:15" x14ac:dyDescent="0.3">
      <c r="O51738" s="1"/>
    </row>
    <row r="51739" spans="15:15" x14ac:dyDescent="0.3">
      <c r="O51739" s="1"/>
    </row>
    <row r="51740" spans="15:15" x14ac:dyDescent="0.3">
      <c r="O51740" s="1"/>
    </row>
    <row r="51741" spans="15:15" x14ac:dyDescent="0.3">
      <c r="O51741" s="1"/>
    </row>
    <row r="51742" spans="15:15" x14ac:dyDescent="0.3">
      <c r="O51742" s="1"/>
    </row>
    <row r="51743" spans="15:15" x14ac:dyDescent="0.3">
      <c r="O51743" s="1"/>
    </row>
    <row r="51744" spans="15:15" x14ac:dyDescent="0.3">
      <c r="O51744" s="1"/>
    </row>
    <row r="51745" spans="15:15" x14ac:dyDescent="0.3">
      <c r="O51745" s="1"/>
    </row>
    <row r="51746" spans="15:15" x14ac:dyDescent="0.3">
      <c r="O51746" s="1"/>
    </row>
    <row r="51747" spans="15:15" x14ac:dyDescent="0.3">
      <c r="O51747" s="1"/>
    </row>
    <row r="51748" spans="15:15" x14ac:dyDescent="0.3">
      <c r="O51748" s="1"/>
    </row>
    <row r="51749" spans="15:15" x14ac:dyDescent="0.3">
      <c r="O51749" s="1"/>
    </row>
    <row r="51750" spans="15:15" x14ac:dyDescent="0.3">
      <c r="O51750" s="1"/>
    </row>
    <row r="51751" spans="15:15" x14ac:dyDescent="0.3">
      <c r="O51751" s="1"/>
    </row>
    <row r="51752" spans="15:15" x14ac:dyDescent="0.3">
      <c r="O51752" s="1"/>
    </row>
    <row r="51753" spans="15:15" x14ac:dyDescent="0.3">
      <c r="O51753" s="1"/>
    </row>
    <row r="51754" spans="15:15" x14ac:dyDescent="0.3">
      <c r="O51754" s="1"/>
    </row>
    <row r="51755" spans="15:15" x14ac:dyDescent="0.3">
      <c r="O51755" s="1"/>
    </row>
    <row r="51756" spans="15:15" x14ac:dyDescent="0.3">
      <c r="O51756" s="1"/>
    </row>
    <row r="51757" spans="15:15" x14ac:dyDescent="0.3">
      <c r="O51757" s="1"/>
    </row>
    <row r="51758" spans="15:15" x14ac:dyDescent="0.3">
      <c r="O51758" s="1"/>
    </row>
    <row r="51759" spans="15:15" x14ac:dyDescent="0.3">
      <c r="O51759" s="1"/>
    </row>
    <row r="51760" spans="15:15" x14ac:dyDescent="0.3">
      <c r="O51760" s="1"/>
    </row>
    <row r="51761" spans="15:15" x14ac:dyDescent="0.3">
      <c r="O51761" s="1"/>
    </row>
    <row r="51762" spans="15:15" x14ac:dyDescent="0.3">
      <c r="O51762" s="1"/>
    </row>
    <row r="51763" spans="15:15" x14ac:dyDescent="0.3">
      <c r="O51763" s="1"/>
    </row>
    <row r="51764" spans="15:15" x14ac:dyDescent="0.3">
      <c r="O51764" s="1"/>
    </row>
    <row r="51765" spans="15:15" x14ac:dyDescent="0.3">
      <c r="O51765" s="1"/>
    </row>
    <row r="51766" spans="15:15" x14ac:dyDescent="0.3">
      <c r="O51766" s="1"/>
    </row>
    <row r="51767" spans="15:15" x14ac:dyDescent="0.3">
      <c r="O51767" s="1"/>
    </row>
    <row r="51768" spans="15:15" x14ac:dyDescent="0.3">
      <c r="O51768" s="1"/>
    </row>
    <row r="51769" spans="15:15" x14ac:dyDescent="0.3">
      <c r="O51769" s="1"/>
    </row>
    <row r="51770" spans="15:15" x14ac:dyDescent="0.3">
      <c r="O51770" s="1"/>
    </row>
    <row r="51771" spans="15:15" x14ac:dyDescent="0.3">
      <c r="O51771" s="1"/>
    </row>
    <row r="51772" spans="15:15" x14ac:dyDescent="0.3">
      <c r="O51772" s="1"/>
    </row>
    <row r="51773" spans="15:15" x14ac:dyDescent="0.3">
      <c r="O51773" s="1"/>
    </row>
    <row r="51774" spans="15:15" x14ac:dyDescent="0.3">
      <c r="O51774" s="1"/>
    </row>
    <row r="51775" spans="15:15" x14ac:dyDescent="0.3">
      <c r="O51775" s="1"/>
    </row>
    <row r="51776" spans="15:15" x14ac:dyDescent="0.3">
      <c r="O51776" s="1"/>
    </row>
    <row r="51777" spans="15:15" x14ac:dyDescent="0.3">
      <c r="O51777" s="1"/>
    </row>
    <row r="51778" spans="15:15" x14ac:dyDescent="0.3">
      <c r="O51778" s="1"/>
    </row>
    <row r="51779" spans="15:15" x14ac:dyDescent="0.3">
      <c r="O51779" s="1"/>
    </row>
    <row r="51780" spans="15:15" x14ac:dyDescent="0.3">
      <c r="O51780" s="1"/>
    </row>
    <row r="51781" spans="15:15" x14ac:dyDescent="0.3">
      <c r="O51781" s="1"/>
    </row>
    <row r="51782" spans="15:15" x14ac:dyDescent="0.3">
      <c r="O51782" s="1"/>
    </row>
    <row r="51783" spans="15:15" x14ac:dyDescent="0.3">
      <c r="O51783" s="1"/>
    </row>
    <row r="51784" spans="15:15" x14ac:dyDescent="0.3">
      <c r="O51784" s="1"/>
    </row>
    <row r="51785" spans="15:15" x14ac:dyDescent="0.3">
      <c r="O51785" s="1"/>
    </row>
    <row r="51786" spans="15:15" x14ac:dyDescent="0.3">
      <c r="O51786" s="1"/>
    </row>
    <row r="51787" spans="15:15" x14ac:dyDescent="0.3">
      <c r="O51787" s="1"/>
    </row>
    <row r="51788" spans="15:15" x14ac:dyDescent="0.3">
      <c r="O51788" s="1"/>
    </row>
    <row r="51789" spans="15:15" x14ac:dyDescent="0.3">
      <c r="O51789" s="1"/>
    </row>
    <row r="51790" spans="15:15" x14ac:dyDescent="0.3">
      <c r="O51790" s="1"/>
    </row>
    <row r="51791" spans="15:15" x14ac:dyDescent="0.3">
      <c r="O51791" s="1"/>
    </row>
    <row r="51792" spans="15:15" x14ac:dyDescent="0.3">
      <c r="O51792" s="1"/>
    </row>
    <row r="51793" spans="15:15" x14ac:dyDescent="0.3">
      <c r="O51793" s="1"/>
    </row>
    <row r="51794" spans="15:15" x14ac:dyDescent="0.3">
      <c r="O51794" s="1"/>
    </row>
    <row r="51795" spans="15:15" x14ac:dyDescent="0.3">
      <c r="O51795" s="1"/>
    </row>
    <row r="51796" spans="15:15" x14ac:dyDescent="0.3">
      <c r="O51796" s="1"/>
    </row>
    <row r="51797" spans="15:15" x14ac:dyDescent="0.3">
      <c r="O51797" s="1"/>
    </row>
    <row r="51798" spans="15:15" x14ac:dyDescent="0.3">
      <c r="O51798" s="1"/>
    </row>
    <row r="51799" spans="15:15" x14ac:dyDescent="0.3">
      <c r="O51799" s="1"/>
    </row>
    <row r="51800" spans="15:15" x14ac:dyDescent="0.3">
      <c r="O51800" s="1"/>
    </row>
    <row r="51801" spans="15:15" x14ac:dyDescent="0.3">
      <c r="O51801" s="1"/>
    </row>
    <row r="51802" spans="15:15" x14ac:dyDescent="0.3">
      <c r="O51802" s="1"/>
    </row>
    <row r="51803" spans="15:15" x14ac:dyDescent="0.3">
      <c r="O51803" s="1"/>
    </row>
    <row r="51804" spans="15:15" x14ac:dyDescent="0.3">
      <c r="O51804" s="1"/>
    </row>
    <row r="51805" spans="15:15" x14ac:dyDescent="0.3">
      <c r="O51805" s="1"/>
    </row>
    <row r="51806" spans="15:15" x14ac:dyDescent="0.3">
      <c r="O51806" s="1"/>
    </row>
    <row r="51807" spans="15:15" x14ac:dyDescent="0.3">
      <c r="O51807" s="1"/>
    </row>
    <row r="51808" spans="15:15" x14ac:dyDescent="0.3">
      <c r="O51808" s="1"/>
    </row>
    <row r="51809" spans="15:15" x14ac:dyDescent="0.3">
      <c r="O51809" s="1"/>
    </row>
    <row r="51810" spans="15:15" x14ac:dyDescent="0.3">
      <c r="O51810" s="1"/>
    </row>
    <row r="51811" spans="15:15" x14ac:dyDescent="0.3">
      <c r="O51811" s="1"/>
    </row>
    <row r="51812" spans="15:15" x14ac:dyDescent="0.3">
      <c r="O51812" s="1"/>
    </row>
    <row r="51813" spans="15:15" x14ac:dyDescent="0.3">
      <c r="O51813" s="1"/>
    </row>
    <row r="51814" spans="15:15" x14ac:dyDescent="0.3">
      <c r="O51814" s="1"/>
    </row>
    <row r="51815" spans="15:15" x14ac:dyDescent="0.3">
      <c r="O51815" s="1"/>
    </row>
    <row r="51816" spans="15:15" x14ac:dyDescent="0.3">
      <c r="O51816" s="1"/>
    </row>
    <row r="51817" spans="15:15" x14ac:dyDescent="0.3">
      <c r="O51817" s="1"/>
    </row>
    <row r="51818" spans="15:15" x14ac:dyDescent="0.3">
      <c r="O51818" s="1"/>
    </row>
    <row r="51819" spans="15:15" x14ac:dyDescent="0.3">
      <c r="O51819" s="1"/>
    </row>
    <row r="51820" spans="15:15" x14ac:dyDescent="0.3">
      <c r="O51820" s="1"/>
    </row>
    <row r="51821" spans="15:15" x14ac:dyDescent="0.3">
      <c r="O51821" s="1"/>
    </row>
    <row r="51822" spans="15:15" x14ac:dyDescent="0.3">
      <c r="O51822" s="1"/>
    </row>
    <row r="51823" spans="15:15" x14ac:dyDescent="0.3">
      <c r="O51823" s="1"/>
    </row>
    <row r="51824" spans="15:15" x14ac:dyDescent="0.3">
      <c r="O51824" s="1"/>
    </row>
    <row r="51825" spans="15:15" x14ac:dyDescent="0.3">
      <c r="O51825" s="1"/>
    </row>
    <row r="51826" spans="15:15" x14ac:dyDescent="0.3">
      <c r="O51826" s="1"/>
    </row>
    <row r="51827" spans="15:15" x14ac:dyDescent="0.3">
      <c r="O51827" s="1"/>
    </row>
    <row r="51828" spans="15:15" x14ac:dyDescent="0.3">
      <c r="O51828" s="1"/>
    </row>
    <row r="51829" spans="15:15" x14ac:dyDescent="0.3">
      <c r="O51829" s="1"/>
    </row>
    <row r="51830" spans="15:15" x14ac:dyDescent="0.3">
      <c r="O51830" s="1"/>
    </row>
    <row r="51831" spans="15:15" x14ac:dyDescent="0.3">
      <c r="O51831" s="1"/>
    </row>
    <row r="51832" spans="15:15" x14ac:dyDescent="0.3">
      <c r="O51832" s="1"/>
    </row>
    <row r="51833" spans="15:15" x14ac:dyDescent="0.3">
      <c r="O51833" s="1"/>
    </row>
    <row r="51834" spans="15:15" x14ac:dyDescent="0.3">
      <c r="O51834" s="1"/>
    </row>
    <row r="51835" spans="15:15" x14ac:dyDescent="0.3">
      <c r="O51835" s="1"/>
    </row>
    <row r="51836" spans="15:15" x14ac:dyDescent="0.3">
      <c r="O51836" s="1"/>
    </row>
    <row r="51837" spans="15:15" x14ac:dyDescent="0.3">
      <c r="O51837" s="1"/>
    </row>
    <row r="51838" spans="15:15" x14ac:dyDescent="0.3">
      <c r="O51838" s="1"/>
    </row>
    <row r="51839" spans="15:15" x14ac:dyDescent="0.3">
      <c r="O51839" s="1"/>
    </row>
    <row r="51840" spans="15:15" x14ac:dyDescent="0.3">
      <c r="O51840" s="1"/>
    </row>
    <row r="51841" spans="15:15" x14ac:dyDescent="0.3">
      <c r="O51841" s="1"/>
    </row>
    <row r="51842" spans="15:15" x14ac:dyDescent="0.3">
      <c r="O51842" s="1"/>
    </row>
    <row r="51843" spans="15:15" x14ac:dyDescent="0.3">
      <c r="O51843" s="1"/>
    </row>
    <row r="51844" spans="15:15" x14ac:dyDescent="0.3">
      <c r="O51844" s="1"/>
    </row>
    <row r="51845" spans="15:15" x14ac:dyDescent="0.3">
      <c r="O51845" s="1"/>
    </row>
    <row r="51846" spans="15:15" x14ac:dyDescent="0.3">
      <c r="O51846" s="1"/>
    </row>
    <row r="51847" spans="15:15" x14ac:dyDescent="0.3">
      <c r="O51847" s="1"/>
    </row>
    <row r="51848" spans="15:15" x14ac:dyDescent="0.3">
      <c r="O51848" s="1"/>
    </row>
    <row r="51849" spans="15:15" x14ac:dyDescent="0.3">
      <c r="O51849" s="1"/>
    </row>
    <row r="51850" spans="15:15" x14ac:dyDescent="0.3">
      <c r="O51850" s="1"/>
    </row>
    <row r="51851" spans="15:15" x14ac:dyDescent="0.3">
      <c r="O51851" s="1"/>
    </row>
    <row r="51852" spans="15:15" x14ac:dyDescent="0.3">
      <c r="O51852" s="1"/>
    </row>
    <row r="51853" spans="15:15" x14ac:dyDescent="0.3">
      <c r="O51853" s="1"/>
    </row>
    <row r="51854" spans="15:15" x14ac:dyDescent="0.3">
      <c r="O51854" s="1"/>
    </row>
    <row r="51855" spans="15:15" x14ac:dyDescent="0.3">
      <c r="O51855" s="1"/>
    </row>
    <row r="51856" spans="15:15" x14ac:dyDescent="0.3">
      <c r="O51856" s="1"/>
    </row>
    <row r="51857" spans="15:15" x14ac:dyDescent="0.3">
      <c r="O51857" s="1"/>
    </row>
    <row r="51858" spans="15:15" x14ac:dyDescent="0.3">
      <c r="O51858" s="1"/>
    </row>
    <row r="51859" spans="15:15" x14ac:dyDescent="0.3">
      <c r="O51859" s="1"/>
    </row>
    <row r="51860" spans="15:15" x14ac:dyDescent="0.3">
      <c r="O51860" s="1"/>
    </row>
    <row r="51861" spans="15:15" x14ac:dyDescent="0.3">
      <c r="O51861" s="1"/>
    </row>
    <row r="51862" spans="15:15" x14ac:dyDescent="0.3">
      <c r="O51862" s="1"/>
    </row>
    <row r="51863" spans="15:15" x14ac:dyDescent="0.3">
      <c r="O51863" s="1"/>
    </row>
    <row r="51864" spans="15:15" x14ac:dyDescent="0.3">
      <c r="O51864" s="1"/>
    </row>
    <row r="51865" spans="15:15" x14ac:dyDescent="0.3">
      <c r="O51865" s="1"/>
    </row>
    <row r="51866" spans="15:15" x14ac:dyDescent="0.3">
      <c r="O51866" s="1"/>
    </row>
    <row r="51867" spans="15:15" x14ac:dyDescent="0.3">
      <c r="O51867" s="1"/>
    </row>
    <row r="51868" spans="15:15" x14ac:dyDescent="0.3">
      <c r="O51868" s="1"/>
    </row>
    <row r="51869" spans="15:15" x14ac:dyDescent="0.3">
      <c r="O51869" s="1"/>
    </row>
    <row r="51870" spans="15:15" x14ac:dyDescent="0.3">
      <c r="O51870" s="1"/>
    </row>
    <row r="51871" spans="15:15" x14ac:dyDescent="0.3">
      <c r="O51871" s="1"/>
    </row>
    <row r="51872" spans="15:15" x14ac:dyDescent="0.3">
      <c r="O51872" s="1"/>
    </row>
    <row r="51873" spans="15:15" x14ac:dyDescent="0.3">
      <c r="O51873" s="1"/>
    </row>
    <row r="51874" spans="15:15" x14ac:dyDescent="0.3">
      <c r="O51874" s="1"/>
    </row>
    <row r="51875" spans="15:15" x14ac:dyDescent="0.3">
      <c r="O51875" s="1"/>
    </row>
    <row r="51876" spans="15:15" x14ac:dyDescent="0.3">
      <c r="O51876" s="1"/>
    </row>
    <row r="51877" spans="15:15" x14ac:dyDescent="0.3">
      <c r="O51877" s="1"/>
    </row>
    <row r="51878" spans="15:15" x14ac:dyDescent="0.3">
      <c r="O51878" s="1"/>
    </row>
    <row r="51879" spans="15:15" x14ac:dyDescent="0.3">
      <c r="O51879" s="1"/>
    </row>
    <row r="51880" spans="15:15" x14ac:dyDescent="0.3">
      <c r="O51880" s="1"/>
    </row>
    <row r="51881" spans="15:15" x14ac:dyDescent="0.3">
      <c r="O51881" s="1"/>
    </row>
    <row r="51882" spans="15:15" x14ac:dyDescent="0.3">
      <c r="O51882" s="1"/>
    </row>
    <row r="51883" spans="15:15" x14ac:dyDescent="0.3">
      <c r="O51883" s="1"/>
    </row>
    <row r="51884" spans="15:15" x14ac:dyDescent="0.3">
      <c r="O51884" s="1"/>
    </row>
    <row r="51885" spans="15:15" x14ac:dyDescent="0.3">
      <c r="O51885" s="1"/>
    </row>
    <row r="51886" spans="15:15" x14ac:dyDescent="0.3">
      <c r="O51886" s="1"/>
    </row>
    <row r="51887" spans="15:15" x14ac:dyDescent="0.3">
      <c r="O51887" s="1"/>
    </row>
    <row r="51888" spans="15:15" x14ac:dyDescent="0.3">
      <c r="O51888" s="1"/>
    </row>
    <row r="51889" spans="15:15" x14ac:dyDescent="0.3">
      <c r="O51889" s="1"/>
    </row>
    <row r="51890" spans="15:15" x14ac:dyDescent="0.3">
      <c r="O51890" s="1"/>
    </row>
    <row r="51891" spans="15:15" x14ac:dyDescent="0.3">
      <c r="O51891" s="1"/>
    </row>
    <row r="51892" spans="15:15" x14ac:dyDescent="0.3">
      <c r="O51892" s="1"/>
    </row>
    <row r="51893" spans="15:15" x14ac:dyDescent="0.3">
      <c r="O51893" s="1"/>
    </row>
    <row r="51894" spans="15:15" x14ac:dyDescent="0.3">
      <c r="O51894" s="1"/>
    </row>
    <row r="51895" spans="15:15" x14ac:dyDescent="0.3">
      <c r="O51895" s="1"/>
    </row>
    <row r="51896" spans="15:15" x14ac:dyDescent="0.3">
      <c r="O51896" s="1"/>
    </row>
    <row r="51897" spans="15:15" x14ac:dyDescent="0.3">
      <c r="O51897" s="1"/>
    </row>
    <row r="51898" spans="15:15" x14ac:dyDescent="0.3">
      <c r="O51898" s="1"/>
    </row>
    <row r="51899" spans="15:15" x14ac:dyDescent="0.3">
      <c r="O51899" s="1"/>
    </row>
    <row r="51900" spans="15:15" x14ac:dyDescent="0.3">
      <c r="O51900" s="1"/>
    </row>
    <row r="51901" spans="15:15" x14ac:dyDescent="0.3">
      <c r="O51901" s="1"/>
    </row>
    <row r="51902" spans="15:15" x14ac:dyDescent="0.3">
      <c r="O51902" s="1"/>
    </row>
    <row r="51903" spans="15:15" x14ac:dyDescent="0.3">
      <c r="O51903" s="1"/>
    </row>
    <row r="51904" spans="15:15" x14ac:dyDescent="0.3">
      <c r="O51904" s="1"/>
    </row>
    <row r="51905" spans="15:15" x14ac:dyDescent="0.3">
      <c r="O51905" s="1"/>
    </row>
    <row r="51906" spans="15:15" x14ac:dyDescent="0.3">
      <c r="O51906" s="1"/>
    </row>
    <row r="51907" spans="15:15" x14ac:dyDescent="0.3">
      <c r="O51907" s="1"/>
    </row>
    <row r="51908" spans="15:15" x14ac:dyDescent="0.3">
      <c r="O51908" s="1"/>
    </row>
    <row r="51909" spans="15:15" x14ac:dyDescent="0.3">
      <c r="O51909" s="1"/>
    </row>
    <row r="51910" spans="15:15" x14ac:dyDescent="0.3">
      <c r="O51910" s="1"/>
    </row>
    <row r="51911" spans="15:15" x14ac:dyDescent="0.3">
      <c r="O51911" s="1"/>
    </row>
    <row r="51912" spans="15:15" x14ac:dyDescent="0.3">
      <c r="O51912" s="1"/>
    </row>
    <row r="51913" spans="15:15" x14ac:dyDescent="0.3">
      <c r="O51913" s="1"/>
    </row>
    <row r="51914" spans="15:15" x14ac:dyDescent="0.3">
      <c r="O51914" s="1"/>
    </row>
    <row r="51915" spans="15:15" x14ac:dyDescent="0.3">
      <c r="O51915" s="1"/>
    </row>
    <row r="51916" spans="15:15" x14ac:dyDescent="0.3">
      <c r="O51916" s="1"/>
    </row>
    <row r="51917" spans="15:15" x14ac:dyDescent="0.3">
      <c r="O51917" s="1"/>
    </row>
    <row r="51918" spans="15:15" x14ac:dyDescent="0.3">
      <c r="O51918" s="1"/>
    </row>
    <row r="51919" spans="15:15" x14ac:dyDescent="0.3">
      <c r="O51919" s="1"/>
    </row>
    <row r="51920" spans="15:15" x14ac:dyDescent="0.3">
      <c r="O51920" s="1"/>
    </row>
    <row r="51921" spans="15:15" x14ac:dyDescent="0.3">
      <c r="O51921" s="1"/>
    </row>
    <row r="51922" spans="15:15" x14ac:dyDescent="0.3">
      <c r="O51922" s="1"/>
    </row>
    <row r="51923" spans="15:15" x14ac:dyDescent="0.3">
      <c r="O51923" s="1"/>
    </row>
    <row r="51924" spans="15:15" x14ac:dyDescent="0.3">
      <c r="O51924" s="1"/>
    </row>
    <row r="51925" spans="15:15" x14ac:dyDescent="0.3">
      <c r="O51925" s="1"/>
    </row>
    <row r="51926" spans="15:15" x14ac:dyDescent="0.3">
      <c r="O51926" s="1"/>
    </row>
    <row r="51927" spans="15:15" x14ac:dyDescent="0.3">
      <c r="O51927" s="1"/>
    </row>
    <row r="51928" spans="15:15" x14ac:dyDescent="0.3">
      <c r="O51928" s="1"/>
    </row>
    <row r="51929" spans="15:15" x14ac:dyDescent="0.3">
      <c r="O51929" s="1"/>
    </row>
    <row r="51930" spans="15:15" x14ac:dyDescent="0.3">
      <c r="O51930" s="1"/>
    </row>
    <row r="51931" spans="15:15" x14ac:dyDescent="0.3">
      <c r="O51931" s="1"/>
    </row>
    <row r="51932" spans="15:15" x14ac:dyDescent="0.3">
      <c r="O51932" s="1"/>
    </row>
    <row r="51933" spans="15:15" x14ac:dyDescent="0.3">
      <c r="O51933" s="1"/>
    </row>
    <row r="51934" spans="15:15" x14ac:dyDescent="0.3">
      <c r="O51934" s="1"/>
    </row>
    <row r="51935" spans="15:15" x14ac:dyDescent="0.3">
      <c r="O51935" s="1"/>
    </row>
    <row r="51936" spans="15:15" x14ac:dyDescent="0.3">
      <c r="O51936" s="1"/>
    </row>
    <row r="51937" spans="15:15" x14ac:dyDescent="0.3">
      <c r="O51937" s="1"/>
    </row>
    <row r="51938" spans="15:15" x14ac:dyDescent="0.3">
      <c r="O51938" s="1"/>
    </row>
    <row r="51939" spans="15:15" x14ac:dyDescent="0.3">
      <c r="O51939" s="1"/>
    </row>
    <row r="51940" spans="15:15" x14ac:dyDescent="0.3">
      <c r="O51940" s="1"/>
    </row>
    <row r="51941" spans="15:15" x14ac:dyDescent="0.3">
      <c r="O51941" s="1"/>
    </row>
    <row r="51942" spans="15:15" x14ac:dyDescent="0.3">
      <c r="O51942" s="1"/>
    </row>
    <row r="51943" spans="15:15" x14ac:dyDescent="0.3">
      <c r="O51943" s="1"/>
    </row>
    <row r="51944" spans="15:15" x14ac:dyDescent="0.3">
      <c r="O51944" s="1"/>
    </row>
    <row r="51945" spans="15:15" x14ac:dyDescent="0.3">
      <c r="O51945" s="1"/>
    </row>
    <row r="51946" spans="15:15" x14ac:dyDescent="0.3">
      <c r="O51946" s="1"/>
    </row>
    <row r="51947" spans="15:15" x14ac:dyDescent="0.3">
      <c r="O51947" s="1"/>
    </row>
    <row r="51948" spans="15:15" x14ac:dyDescent="0.3">
      <c r="O51948" s="1"/>
    </row>
    <row r="51949" spans="15:15" x14ac:dyDescent="0.3">
      <c r="O51949" s="1"/>
    </row>
    <row r="51950" spans="15:15" x14ac:dyDescent="0.3">
      <c r="O51950" s="1"/>
    </row>
    <row r="51951" spans="15:15" x14ac:dyDescent="0.3">
      <c r="O51951" s="1"/>
    </row>
    <row r="51952" spans="15:15" x14ac:dyDescent="0.3">
      <c r="O51952" s="1"/>
    </row>
    <row r="51953" spans="15:15" x14ac:dyDescent="0.3">
      <c r="O51953" s="1"/>
    </row>
    <row r="51954" spans="15:15" x14ac:dyDescent="0.3">
      <c r="O51954" s="1"/>
    </row>
    <row r="51955" spans="15:15" x14ac:dyDescent="0.3">
      <c r="O51955" s="1"/>
    </row>
    <row r="51956" spans="15:15" x14ac:dyDescent="0.3">
      <c r="O51956" s="1"/>
    </row>
    <row r="51957" spans="15:15" x14ac:dyDescent="0.3">
      <c r="O51957" s="1"/>
    </row>
    <row r="51958" spans="15:15" x14ac:dyDescent="0.3">
      <c r="O51958" s="1"/>
    </row>
    <row r="51959" spans="15:15" x14ac:dyDescent="0.3">
      <c r="O51959" s="1"/>
    </row>
    <row r="51960" spans="15:15" x14ac:dyDescent="0.3">
      <c r="O51960" s="1"/>
    </row>
    <row r="51961" spans="15:15" x14ac:dyDescent="0.3">
      <c r="O51961" s="1"/>
    </row>
    <row r="51962" spans="15:15" x14ac:dyDescent="0.3">
      <c r="O51962" s="1"/>
    </row>
    <row r="51963" spans="15:15" x14ac:dyDescent="0.3">
      <c r="O51963" s="1"/>
    </row>
    <row r="51964" spans="15:15" x14ac:dyDescent="0.3">
      <c r="O51964" s="1"/>
    </row>
    <row r="51965" spans="15:15" x14ac:dyDescent="0.3">
      <c r="O51965" s="1"/>
    </row>
    <row r="51966" spans="15:15" x14ac:dyDescent="0.3">
      <c r="O51966" s="1"/>
    </row>
    <row r="51967" spans="15:15" x14ac:dyDescent="0.3">
      <c r="O51967" s="1"/>
    </row>
    <row r="51968" spans="15:15" x14ac:dyDescent="0.3">
      <c r="O51968" s="1"/>
    </row>
    <row r="51969" spans="15:15" x14ac:dyDescent="0.3">
      <c r="O51969" s="1"/>
    </row>
    <row r="51970" spans="15:15" x14ac:dyDescent="0.3">
      <c r="O51970" s="1"/>
    </row>
    <row r="51971" spans="15:15" x14ac:dyDescent="0.3">
      <c r="O51971" s="1"/>
    </row>
    <row r="51972" spans="15:15" x14ac:dyDescent="0.3">
      <c r="O51972" s="1"/>
    </row>
    <row r="51973" spans="15:15" x14ac:dyDescent="0.3">
      <c r="O51973" s="1"/>
    </row>
    <row r="51974" spans="15:15" x14ac:dyDescent="0.3">
      <c r="O51974" s="1"/>
    </row>
    <row r="51975" spans="15:15" x14ac:dyDescent="0.3">
      <c r="O51975" s="1"/>
    </row>
    <row r="51976" spans="15:15" x14ac:dyDescent="0.3">
      <c r="O51976" s="1"/>
    </row>
    <row r="51977" spans="15:15" x14ac:dyDescent="0.3">
      <c r="O51977" s="1"/>
    </row>
    <row r="51978" spans="15:15" x14ac:dyDescent="0.3">
      <c r="O51978" s="1"/>
    </row>
    <row r="51979" spans="15:15" x14ac:dyDescent="0.3">
      <c r="O51979" s="1"/>
    </row>
    <row r="51980" spans="15:15" x14ac:dyDescent="0.3">
      <c r="O51980" s="1"/>
    </row>
    <row r="51981" spans="15:15" x14ac:dyDescent="0.3">
      <c r="O51981" s="1"/>
    </row>
    <row r="51982" spans="15:15" x14ac:dyDescent="0.3">
      <c r="O51982" s="1"/>
    </row>
    <row r="51983" spans="15:15" x14ac:dyDescent="0.3">
      <c r="O51983" s="1"/>
    </row>
    <row r="51984" spans="15:15" x14ac:dyDescent="0.3">
      <c r="O51984" s="1"/>
    </row>
    <row r="51985" spans="15:15" x14ac:dyDescent="0.3">
      <c r="O51985" s="1"/>
    </row>
    <row r="51986" spans="15:15" x14ac:dyDescent="0.3">
      <c r="O51986" s="1"/>
    </row>
    <row r="51987" spans="15:15" x14ac:dyDescent="0.3">
      <c r="O51987" s="1"/>
    </row>
    <row r="51988" spans="15:15" x14ac:dyDescent="0.3">
      <c r="O51988" s="1"/>
    </row>
    <row r="51989" spans="15:15" x14ac:dyDescent="0.3">
      <c r="O51989" s="1"/>
    </row>
    <row r="51990" spans="15:15" x14ac:dyDescent="0.3">
      <c r="O51990" s="1"/>
    </row>
    <row r="51991" spans="15:15" x14ac:dyDescent="0.3">
      <c r="O51991" s="1"/>
    </row>
    <row r="51992" spans="15:15" x14ac:dyDescent="0.3">
      <c r="O51992" s="1"/>
    </row>
    <row r="51993" spans="15:15" x14ac:dyDescent="0.3">
      <c r="O51993" s="1"/>
    </row>
    <row r="51994" spans="15:15" x14ac:dyDescent="0.3">
      <c r="O51994" s="1"/>
    </row>
    <row r="51995" spans="15:15" x14ac:dyDescent="0.3">
      <c r="O51995" s="1"/>
    </row>
    <row r="51996" spans="15:15" x14ac:dyDescent="0.3">
      <c r="O51996" s="1"/>
    </row>
    <row r="51997" spans="15:15" x14ac:dyDescent="0.3">
      <c r="O51997" s="1"/>
    </row>
    <row r="51998" spans="15:15" x14ac:dyDescent="0.3">
      <c r="O51998" s="1"/>
    </row>
    <row r="51999" spans="15:15" x14ac:dyDescent="0.3">
      <c r="O51999" s="1"/>
    </row>
    <row r="52000" spans="15:15" x14ac:dyDescent="0.3">
      <c r="O52000" s="1"/>
    </row>
    <row r="52001" spans="15:15" x14ac:dyDescent="0.3">
      <c r="O52001" s="1"/>
    </row>
    <row r="52002" spans="15:15" x14ac:dyDescent="0.3">
      <c r="O52002" s="1"/>
    </row>
    <row r="52003" spans="15:15" x14ac:dyDescent="0.3">
      <c r="O52003" s="1"/>
    </row>
    <row r="52004" spans="15:15" x14ac:dyDescent="0.3">
      <c r="O52004" s="1"/>
    </row>
    <row r="52005" spans="15:15" x14ac:dyDescent="0.3">
      <c r="O52005" s="1"/>
    </row>
    <row r="52006" spans="15:15" x14ac:dyDescent="0.3">
      <c r="O52006" s="1"/>
    </row>
    <row r="52007" spans="15:15" x14ac:dyDescent="0.3">
      <c r="O52007" s="1"/>
    </row>
    <row r="52008" spans="15:15" x14ac:dyDescent="0.3">
      <c r="O52008" s="1"/>
    </row>
    <row r="52009" spans="15:15" x14ac:dyDescent="0.3">
      <c r="O52009" s="1"/>
    </row>
    <row r="52010" spans="15:15" x14ac:dyDescent="0.3">
      <c r="O52010" s="1"/>
    </row>
    <row r="52011" spans="15:15" x14ac:dyDescent="0.3">
      <c r="O52011" s="1"/>
    </row>
    <row r="52012" spans="15:15" x14ac:dyDescent="0.3">
      <c r="O52012" s="1"/>
    </row>
    <row r="52013" spans="15:15" x14ac:dyDescent="0.3">
      <c r="O52013" s="1"/>
    </row>
    <row r="52014" spans="15:15" x14ac:dyDescent="0.3">
      <c r="O52014" s="1"/>
    </row>
    <row r="52015" spans="15:15" x14ac:dyDescent="0.3">
      <c r="O52015" s="1"/>
    </row>
    <row r="52016" spans="15:15" x14ac:dyDescent="0.3">
      <c r="O52016" s="1"/>
    </row>
    <row r="52017" spans="15:15" x14ac:dyDescent="0.3">
      <c r="O52017" s="1"/>
    </row>
    <row r="52018" spans="15:15" x14ac:dyDescent="0.3">
      <c r="O52018" s="1"/>
    </row>
    <row r="52019" spans="15:15" x14ac:dyDescent="0.3">
      <c r="O52019" s="1"/>
    </row>
    <row r="52020" spans="15:15" x14ac:dyDescent="0.3">
      <c r="O52020" s="1"/>
    </row>
    <row r="52021" spans="15:15" x14ac:dyDescent="0.3">
      <c r="O52021" s="1"/>
    </row>
    <row r="52022" spans="15:15" x14ac:dyDescent="0.3">
      <c r="O52022" s="1"/>
    </row>
    <row r="52023" spans="15:15" x14ac:dyDescent="0.3">
      <c r="O52023" s="1"/>
    </row>
    <row r="52024" spans="15:15" x14ac:dyDescent="0.3">
      <c r="O52024" s="1"/>
    </row>
    <row r="52025" spans="15:15" x14ac:dyDescent="0.3">
      <c r="O52025" s="1"/>
    </row>
    <row r="52026" spans="15:15" x14ac:dyDescent="0.3">
      <c r="O52026" s="1"/>
    </row>
    <row r="52027" spans="15:15" x14ac:dyDescent="0.3">
      <c r="O52027" s="1"/>
    </row>
    <row r="52028" spans="15:15" x14ac:dyDescent="0.3">
      <c r="O52028" s="1"/>
    </row>
    <row r="52029" spans="15:15" x14ac:dyDescent="0.3">
      <c r="O52029" s="1"/>
    </row>
    <row r="52030" spans="15:15" x14ac:dyDescent="0.3">
      <c r="O52030" s="1"/>
    </row>
    <row r="52031" spans="15:15" x14ac:dyDescent="0.3">
      <c r="O52031" s="1"/>
    </row>
    <row r="52032" spans="15:15" x14ac:dyDescent="0.3">
      <c r="O52032" s="1"/>
    </row>
    <row r="52033" spans="15:15" x14ac:dyDescent="0.3">
      <c r="O52033" s="1"/>
    </row>
    <row r="52034" spans="15:15" x14ac:dyDescent="0.3">
      <c r="O52034" s="1"/>
    </row>
    <row r="52035" spans="15:15" x14ac:dyDescent="0.3">
      <c r="O52035" s="1"/>
    </row>
    <row r="52036" spans="15:15" x14ac:dyDescent="0.3">
      <c r="O52036" s="1"/>
    </row>
    <row r="52037" spans="15:15" x14ac:dyDescent="0.3">
      <c r="O52037" s="1"/>
    </row>
    <row r="52038" spans="15:15" x14ac:dyDescent="0.3">
      <c r="O52038" s="1"/>
    </row>
    <row r="52039" spans="15:15" x14ac:dyDescent="0.3">
      <c r="O52039" s="1"/>
    </row>
    <row r="52040" spans="15:15" x14ac:dyDescent="0.3">
      <c r="O52040" s="1"/>
    </row>
    <row r="52041" spans="15:15" x14ac:dyDescent="0.3">
      <c r="O52041" s="1"/>
    </row>
    <row r="52042" spans="15:15" x14ac:dyDescent="0.3">
      <c r="O52042" s="1"/>
    </row>
    <row r="52043" spans="15:15" x14ac:dyDescent="0.3">
      <c r="O52043" s="1"/>
    </row>
    <row r="52044" spans="15:15" x14ac:dyDescent="0.3">
      <c r="O52044" s="1"/>
    </row>
    <row r="52045" spans="15:15" x14ac:dyDescent="0.3">
      <c r="O52045" s="1"/>
    </row>
    <row r="52046" spans="15:15" x14ac:dyDescent="0.3">
      <c r="O52046" s="1"/>
    </row>
    <row r="52047" spans="15:15" x14ac:dyDescent="0.3">
      <c r="O52047" s="1"/>
    </row>
    <row r="52048" spans="15:15" x14ac:dyDescent="0.3">
      <c r="O52048" s="1"/>
    </row>
    <row r="52049" spans="15:15" x14ac:dyDescent="0.3">
      <c r="O52049" s="1"/>
    </row>
    <row r="52050" spans="15:15" x14ac:dyDescent="0.3">
      <c r="O52050" s="1"/>
    </row>
    <row r="52051" spans="15:15" x14ac:dyDescent="0.3">
      <c r="O52051" s="1"/>
    </row>
    <row r="52052" spans="15:15" x14ac:dyDescent="0.3">
      <c r="O52052" s="1"/>
    </row>
    <row r="52053" spans="15:15" x14ac:dyDescent="0.3">
      <c r="O52053" s="1"/>
    </row>
    <row r="52054" spans="15:15" x14ac:dyDescent="0.3">
      <c r="O52054" s="1"/>
    </row>
    <row r="52055" spans="15:15" x14ac:dyDescent="0.3">
      <c r="O52055" s="1"/>
    </row>
    <row r="52056" spans="15:15" x14ac:dyDescent="0.3">
      <c r="O52056" s="1"/>
    </row>
    <row r="52057" spans="15:15" x14ac:dyDescent="0.3">
      <c r="O52057" s="1"/>
    </row>
    <row r="52058" spans="15:15" x14ac:dyDescent="0.3">
      <c r="O52058" s="1"/>
    </row>
    <row r="52059" spans="15:15" x14ac:dyDescent="0.3">
      <c r="O52059" s="1"/>
    </row>
    <row r="52060" spans="15:15" x14ac:dyDescent="0.3">
      <c r="O52060" s="1"/>
    </row>
    <row r="52061" spans="15:15" x14ac:dyDescent="0.3">
      <c r="O52061" s="1"/>
    </row>
    <row r="52062" spans="15:15" x14ac:dyDescent="0.3">
      <c r="O52062" s="1"/>
    </row>
    <row r="52063" spans="15:15" x14ac:dyDescent="0.3">
      <c r="O52063" s="1"/>
    </row>
    <row r="52064" spans="15:15" x14ac:dyDescent="0.3">
      <c r="O52064" s="1"/>
    </row>
    <row r="52065" spans="15:15" x14ac:dyDescent="0.3">
      <c r="O52065" s="1"/>
    </row>
    <row r="52066" spans="15:15" x14ac:dyDescent="0.3">
      <c r="O52066" s="1"/>
    </row>
    <row r="52067" spans="15:15" x14ac:dyDescent="0.3">
      <c r="O52067" s="1"/>
    </row>
    <row r="52068" spans="15:15" x14ac:dyDescent="0.3">
      <c r="O52068" s="1"/>
    </row>
    <row r="52069" spans="15:15" x14ac:dyDescent="0.3">
      <c r="O52069" s="1"/>
    </row>
    <row r="52070" spans="15:15" x14ac:dyDescent="0.3">
      <c r="O52070" s="1"/>
    </row>
    <row r="52071" spans="15:15" x14ac:dyDescent="0.3">
      <c r="O52071" s="1"/>
    </row>
    <row r="52072" spans="15:15" x14ac:dyDescent="0.3">
      <c r="O52072" s="1"/>
    </row>
    <row r="52073" spans="15:15" x14ac:dyDescent="0.3">
      <c r="O52073" s="1"/>
    </row>
    <row r="52074" spans="15:15" x14ac:dyDescent="0.3">
      <c r="O52074" s="1"/>
    </row>
    <row r="52075" spans="15:15" x14ac:dyDescent="0.3">
      <c r="O52075" s="1"/>
    </row>
    <row r="52076" spans="15:15" x14ac:dyDescent="0.3">
      <c r="O52076" s="1"/>
    </row>
    <row r="52077" spans="15:15" x14ac:dyDescent="0.3">
      <c r="O52077" s="1"/>
    </row>
    <row r="52078" spans="15:15" x14ac:dyDescent="0.3">
      <c r="O52078" s="1"/>
    </row>
    <row r="52079" spans="15:15" x14ac:dyDescent="0.3">
      <c r="O52079" s="1"/>
    </row>
    <row r="52080" spans="15:15" x14ac:dyDescent="0.3">
      <c r="O52080" s="1"/>
    </row>
    <row r="52081" spans="15:15" x14ac:dyDescent="0.3">
      <c r="O52081" s="1"/>
    </row>
    <row r="52082" spans="15:15" x14ac:dyDescent="0.3">
      <c r="O52082" s="1"/>
    </row>
    <row r="52083" spans="15:15" x14ac:dyDescent="0.3">
      <c r="O52083" s="1"/>
    </row>
    <row r="52084" spans="15:15" x14ac:dyDescent="0.3">
      <c r="O52084" s="1"/>
    </row>
    <row r="52085" spans="15:15" x14ac:dyDescent="0.3">
      <c r="O52085" s="1"/>
    </row>
    <row r="52086" spans="15:15" x14ac:dyDescent="0.3">
      <c r="O52086" s="1"/>
    </row>
    <row r="52087" spans="15:15" x14ac:dyDescent="0.3">
      <c r="O52087" s="1"/>
    </row>
    <row r="52088" spans="15:15" x14ac:dyDescent="0.3">
      <c r="O52088" s="1"/>
    </row>
    <row r="52089" spans="15:15" x14ac:dyDescent="0.3">
      <c r="O52089" s="1"/>
    </row>
    <row r="52090" spans="15:15" x14ac:dyDescent="0.3">
      <c r="O52090" s="1"/>
    </row>
    <row r="52091" spans="15:15" x14ac:dyDescent="0.3">
      <c r="O52091" s="1"/>
    </row>
    <row r="52092" spans="15:15" x14ac:dyDescent="0.3">
      <c r="O52092" s="1"/>
    </row>
    <row r="52093" spans="15:15" x14ac:dyDescent="0.3">
      <c r="O52093" s="1"/>
    </row>
    <row r="52094" spans="15:15" x14ac:dyDescent="0.3">
      <c r="O52094" s="1"/>
    </row>
    <row r="52095" spans="15:15" x14ac:dyDescent="0.3">
      <c r="O52095" s="1"/>
    </row>
    <row r="52096" spans="15:15" x14ac:dyDescent="0.3">
      <c r="O52096" s="1"/>
    </row>
    <row r="52097" spans="15:15" x14ac:dyDescent="0.3">
      <c r="O52097" s="1"/>
    </row>
    <row r="52098" spans="15:15" x14ac:dyDescent="0.3">
      <c r="O52098" s="1"/>
    </row>
    <row r="52099" spans="15:15" x14ac:dyDescent="0.3">
      <c r="O52099" s="1"/>
    </row>
    <row r="52100" spans="15:15" x14ac:dyDescent="0.3">
      <c r="O52100" s="1"/>
    </row>
    <row r="52101" spans="15:15" x14ac:dyDescent="0.3">
      <c r="O52101" s="1"/>
    </row>
    <row r="52102" spans="15:15" x14ac:dyDescent="0.3">
      <c r="O52102" s="1"/>
    </row>
    <row r="52103" spans="15:15" x14ac:dyDescent="0.3">
      <c r="O52103" s="1"/>
    </row>
    <row r="52104" spans="15:15" x14ac:dyDescent="0.3">
      <c r="O52104" s="1"/>
    </row>
    <row r="52105" spans="15:15" x14ac:dyDescent="0.3">
      <c r="O52105" s="1"/>
    </row>
    <row r="52106" spans="15:15" x14ac:dyDescent="0.3">
      <c r="O52106" s="1"/>
    </row>
    <row r="52107" spans="15:15" x14ac:dyDescent="0.3">
      <c r="O52107" s="1"/>
    </row>
    <row r="52108" spans="15:15" x14ac:dyDescent="0.3">
      <c r="O52108" s="1"/>
    </row>
    <row r="52109" spans="15:15" x14ac:dyDescent="0.3">
      <c r="O52109" s="1"/>
    </row>
    <row r="52110" spans="15:15" x14ac:dyDescent="0.3">
      <c r="O52110" s="1"/>
    </row>
    <row r="52111" spans="15:15" x14ac:dyDescent="0.3">
      <c r="O52111" s="1"/>
    </row>
    <row r="52112" spans="15:15" x14ac:dyDescent="0.3">
      <c r="O52112" s="1"/>
    </row>
    <row r="52113" spans="15:15" x14ac:dyDescent="0.3">
      <c r="O52113" s="1"/>
    </row>
    <row r="52114" spans="15:15" x14ac:dyDescent="0.3">
      <c r="O52114" s="1"/>
    </row>
    <row r="52115" spans="15:15" x14ac:dyDescent="0.3">
      <c r="O52115" s="1"/>
    </row>
    <row r="52116" spans="15:15" x14ac:dyDescent="0.3">
      <c r="O52116" s="1"/>
    </row>
    <row r="52117" spans="15:15" x14ac:dyDescent="0.3">
      <c r="O52117" s="1"/>
    </row>
    <row r="52118" spans="15:15" x14ac:dyDescent="0.3">
      <c r="O52118" s="1"/>
    </row>
    <row r="52119" spans="15:15" x14ac:dyDescent="0.3">
      <c r="O52119" s="1"/>
    </row>
    <row r="52120" spans="15:15" x14ac:dyDescent="0.3">
      <c r="O52120" s="1"/>
    </row>
    <row r="52121" spans="15:15" x14ac:dyDescent="0.3">
      <c r="O52121" s="1"/>
    </row>
    <row r="52122" spans="15:15" x14ac:dyDescent="0.3">
      <c r="O52122" s="1"/>
    </row>
    <row r="52123" spans="15:15" x14ac:dyDescent="0.3">
      <c r="O52123" s="1"/>
    </row>
    <row r="52124" spans="15:15" x14ac:dyDescent="0.3">
      <c r="O52124" s="1"/>
    </row>
    <row r="52125" spans="15:15" x14ac:dyDescent="0.3">
      <c r="O52125" s="1"/>
    </row>
    <row r="52126" spans="15:15" x14ac:dyDescent="0.3">
      <c r="O52126" s="1"/>
    </row>
    <row r="52127" spans="15:15" x14ac:dyDescent="0.3">
      <c r="O52127" s="1"/>
    </row>
    <row r="52128" spans="15:15" x14ac:dyDescent="0.3">
      <c r="O52128" s="1"/>
    </row>
    <row r="52129" spans="15:15" x14ac:dyDescent="0.3">
      <c r="O52129" s="1"/>
    </row>
    <row r="52130" spans="15:15" x14ac:dyDescent="0.3">
      <c r="O52130" s="1"/>
    </row>
    <row r="52131" spans="15:15" x14ac:dyDescent="0.3">
      <c r="O52131" s="1"/>
    </row>
    <row r="52132" spans="15:15" x14ac:dyDescent="0.3">
      <c r="O52132" s="1"/>
    </row>
    <row r="52133" spans="15:15" x14ac:dyDescent="0.3">
      <c r="O52133" s="1"/>
    </row>
    <row r="52134" spans="15:15" x14ac:dyDescent="0.3">
      <c r="O52134" s="1"/>
    </row>
    <row r="52135" spans="15:15" x14ac:dyDescent="0.3">
      <c r="O52135" s="1"/>
    </row>
    <row r="52136" spans="15:15" x14ac:dyDescent="0.3">
      <c r="O52136" s="1"/>
    </row>
    <row r="52137" spans="15:15" x14ac:dyDescent="0.3">
      <c r="O52137" s="1"/>
    </row>
    <row r="52138" spans="15:15" x14ac:dyDescent="0.3">
      <c r="O52138" s="1"/>
    </row>
    <row r="52139" spans="15:15" x14ac:dyDescent="0.3">
      <c r="O52139" s="1"/>
    </row>
    <row r="52140" spans="15:15" x14ac:dyDescent="0.3">
      <c r="O52140" s="1"/>
    </row>
    <row r="52141" spans="15:15" x14ac:dyDescent="0.3">
      <c r="O52141" s="1"/>
    </row>
    <row r="52142" spans="15:15" x14ac:dyDescent="0.3">
      <c r="O52142" s="1"/>
    </row>
    <row r="52143" spans="15:15" x14ac:dyDescent="0.3">
      <c r="O52143" s="1"/>
    </row>
    <row r="52144" spans="15:15" x14ac:dyDescent="0.3">
      <c r="O52144" s="1"/>
    </row>
    <row r="52145" spans="15:15" x14ac:dyDescent="0.3">
      <c r="O52145" s="1"/>
    </row>
    <row r="52146" spans="15:15" x14ac:dyDescent="0.3">
      <c r="O52146" s="1"/>
    </row>
    <row r="52147" spans="15:15" x14ac:dyDescent="0.3">
      <c r="O52147" s="1"/>
    </row>
    <row r="52148" spans="15:15" x14ac:dyDescent="0.3">
      <c r="O52148" s="1"/>
    </row>
    <row r="52149" spans="15:15" x14ac:dyDescent="0.3">
      <c r="O52149" s="1"/>
    </row>
    <row r="52150" spans="15:15" x14ac:dyDescent="0.3">
      <c r="O52150" s="1"/>
    </row>
    <row r="52151" spans="15:15" x14ac:dyDescent="0.3">
      <c r="O52151" s="1"/>
    </row>
    <row r="52152" spans="15:15" x14ac:dyDescent="0.3">
      <c r="O52152" s="1"/>
    </row>
    <row r="52153" spans="15:15" x14ac:dyDescent="0.3">
      <c r="O52153" s="1"/>
    </row>
    <row r="52154" spans="15:15" x14ac:dyDescent="0.3">
      <c r="O52154" s="1"/>
    </row>
    <row r="52155" spans="15:15" x14ac:dyDescent="0.3">
      <c r="O52155" s="1"/>
    </row>
    <row r="52156" spans="15:15" x14ac:dyDescent="0.3">
      <c r="O52156" s="1"/>
    </row>
    <row r="52157" spans="15:15" x14ac:dyDescent="0.3">
      <c r="O52157" s="1"/>
    </row>
    <row r="52158" spans="15:15" x14ac:dyDescent="0.3">
      <c r="O52158" s="1"/>
    </row>
    <row r="52159" spans="15:15" x14ac:dyDescent="0.3">
      <c r="O52159" s="1"/>
    </row>
    <row r="52160" spans="15:15" x14ac:dyDescent="0.3">
      <c r="O52160" s="1"/>
    </row>
    <row r="52161" spans="15:15" x14ac:dyDescent="0.3">
      <c r="O52161" s="1"/>
    </row>
    <row r="52162" spans="15:15" x14ac:dyDescent="0.3">
      <c r="O52162" s="1"/>
    </row>
    <row r="52163" spans="15:15" x14ac:dyDescent="0.3">
      <c r="O52163" s="1"/>
    </row>
    <row r="52164" spans="15:15" x14ac:dyDescent="0.3">
      <c r="O52164" s="1"/>
    </row>
    <row r="52165" spans="15:15" x14ac:dyDescent="0.3">
      <c r="O52165" s="1"/>
    </row>
    <row r="52166" spans="15:15" x14ac:dyDescent="0.3">
      <c r="O52166" s="1"/>
    </row>
    <row r="52167" spans="15:15" x14ac:dyDescent="0.3">
      <c r="O52167" s="1"/>
    </row>
    <row r="52168" spans="15:15" x14ac:dyDescent="0.3">
      <c r="O52168" s="1"/>
    </row>
    <row r="52169" spans="15:15" x14ac:dyDescent="0.3">
      <c r="O52169" s="1"/>
    </row>
    <row r="52170" spans="15:15" x14ac:dyDescent="0.3">
      <c r="O52170" s="1"/>
    </row>
    <row r="52171" spans="15:15" x14ac:dyDescent="0.3">
      <c r="O52171" s="1"/>
    </row>
    <row r="52172" spans="15:15" x14ac:dyDescent="0.3">
      <c r="O52172" s="1"/>
    </row>
    <row r="52173" spans="15:15" x14ac:dyDescent="0.3">
      <c r="O52173" s="1"/>
    </row>
    <row r="52174" spans="15:15" x14ac:dyDescent="0.3">
      <c r="O52174" s="1"/>
    </row>
    <row r="52175" spans="15:15" x14ac:dyDescent="0.3">
      <c r="O52175" s="1"/>
    </row>
    <row r="52176" spans="15:15" x14ac:dyDescent="0.3">
      <c r="O52176" s="1"/>
    </row>
    <row r="52177" spans="15:15" x14ac:dyDescent="0.3">
      <c r="O52177" s="1"/>
    </row>
    <row r="52178" spans="15:15" x14ac:dyDescent="0.3">
      <c r="O52178" s="1"/>
    </row>
    <row r="52179" spans="15:15" x14ac:dyDescent="0.3">
      <c r="O52179" s="1"/>
    </row>
    <row r="52180" spans="15:15" x14ac:dyDescent="0.3">
      <c r="O52180" s="1"/>
    </row>
    <row r="52181" spans="15:15" x14ac:dyDescent="0.3">
      <c r="O52181" s="1"/>
    </row>
    <row r="52182" spans="15:15" x14ac:dyDescent="0.3">
      <c r="O52182" s="1"/>
    </row>
    <row r="52183" spans="15:15" x14ac:dyDescent="0.3">
      <c r="O52183" s="1"/>
    </row>
    <row r="52184" spans="15:15" x14ac:dyDescent="0.3">
      <c r="O52184" s="1"/>
    </row>
    <row r="52185" spans="15:15" x14ac:dyDescent="0.3">
      <c r="O52185" s="1"/>
    </row>
    <row r="52186" spans="15:15" x14ac:dyDescent="0.3">
      <c r="O52186" s="1"/>
    </row>
    <row r="52187" spans="15:15" x14ac:dyDescent="0.3">
      <c r="O52187" s="1"/>
    </row>
    <row r="52188" spans="15:15" x14ac:dyDescent="0.3">
      <c r="O52188" s="1"/>
    </row>
    <row r="52189" spans="15:15" x14ac:dyDescent="0.3">
      <c r="O52189" s="1"/>
    </row>
    <row r="52190" spans="15:15" x14ac:dyDescent="0.3">
      <c r="O52190" s="1"/>
    </row>
    <row r="52191" spans="15:15" x14ac:dyDescent="0.3">
      <c r="O52191" s="1"/>
    </row>
    <row r="52192" spans="15:15" x14ac:dyDescent="0.3">
      <c r="O52192" s="1"/>
    </row>
    <row r="52193" spans="15:15" x14ac:dyDescent="0.3">
      <c r="O52193" s="1"/>
    </row>
    <row r="52194" spans="15:15" x14ac:dyDescent="0.3">
      <c r="O52194" s="1"/>
    </row>
    <row r="52195" spans="15:15" x14ac:dyDescent="0.3">
      <c r="O52195" s="1"/>
    </row>
    <row r="52196" spans="15:15" x14ac:dyDescent="0.3">
      <c r="O52196" s="1"/>
    </row>
    <row r="52197" spans="15:15" x14ac:dyDescent="0.3">
      <c r="O52197" s="1"/>
    </row>
    <row r="52198" spans="15:15" x14ac:dyDescent="0.3">
      <c r="O52198" s="1"/>
    </row>
    <row r="52199" spans="15:15" x14ac:dyDescent="0.3">
      <c r="O52199" s="1"/>
    </row>
    <row r="52200" spans="15:15" x14ac:dyDescent="0.3">
      <c r="O52200" s="1"/>
    </row>
    <row r="52201" spans="15:15" x14ac:dyDescent="0.3">
      <c r="O52201" s="1"/>
    </row>
    <row r="52202" spans="15:15" x14ac:dyDescent="0.3">
      <c r="O52202" s="1"/>
    </row>
    <row r="52203" spans="15:15" x14ac:dyDescent="0.3">
      <c r="O52203" s="1"/>
    </row>
    <row r="52204" spans="15:15" x14ac:dyDescent="0.3">
      <c r="O52204" s="1"/>
    </row>
    <row r="52205" spans="15:15" x14ac:dyDescent="0.3">
      <c r="O52205" s="1"/>
    </row>
    <row r="52206" spans="15:15" x14ac:dyDescent="0.3">
      <c r="O52206" s="1"/>
    </row>
    <row r="52207" spans="15:15" x14ac:dyDescent="0.3">
      <c r="O52207" s="1"/>
    </row>
    <row r="52208" spans="15:15" x14ac:dyDescent="0.3">
      <c r="O52208" s="1"/>
    </row>
    <row r="52209" spans="15:15" x14ac:dyDescent="0.3">
      <c r="O52209" s="1"/>
    </row>
    <row r="52210" spans="15:15" x14ac:dyDescent="0.3">
      <c r="O52210" s="1"/>
    </row>
    <row r="52211" spans="15:15" x14ac:dyDescent="0.3">
      <c r="O52211" s="1"/>
    </row>
    <row r="52212" spans="15:15" x14ac:dyDescent="0.3">
      <c r="O52212" s="1"/>
    </row>
    <row r="52213" spans="15:15" x14ac:dyDescent="0.3">
      <c r="O52213" s="1"/>
    </row>
    <row r="52214" spans="15:15" x14ac:dyDescent="0.3">
      <c r="O52214" s="1"/>
    </row>
    <row r="52215" spans="15:15" x14ac:dyDescent="0.3">
      <c r="O52215" s="1"/>
    </row>
    <row r="52216" spans="15:15" x14ac:dyDescent="0.3">
      <c r="O52216" s="1"/>
    </row>
    <row r="52217" spans="15:15" x14ac:dyDescent="0.3">
      <c r="O52217" s="1"/>
    </row>
    <row r="52218" spans="15:15" x14ac:dyDescent="0.3">
      <c r="O52218" s="1"/>
    </row>
    <row r="52219" spans="15:15" x14ac:dyDescent="0.3">
      <c r="O52219" s="1"/>
    </row>
    <row r="52220" spans="15:15" x14ac:dyDescent="0.3">
      <c r="O52220" s="1"/>
    </row>
    <row r="52221" spans="15:15" x14ac:dyDescent="0.3">
      <c r="O52221" s="1"/>
    </row>
    <row r="52222" spans="15:15" x14ac:dyDescent="0.3">
      <c r="O52222" s="1"/>
    </row>
    <row r="52223" spans="15:15" x14ac:dyDescent="0.3">
      <c r="O52223" s="1"/>
    </row>
    <row r="52224" spans="15:15" x14ac:dyDescent="0.3">
      <c r="O52224" s="1"/>
    </row>
    <row r="52225" spans="15:15" x14ac:dyDescent="0.3">
      <c r="O52225" s="1"/>
    </row>
    <row r="52226" spans="15:15" x14ac:dyDescent="0.3">
      <c r="O52226" s="1"/>
    </row>
    <row r="52227" spans="15:15" x14ac:dyDescent="0.3">
      <c r="O52227" s="1"/>
    </row>
    <row r="52228" spans="15:15" x14ac:dyDescent="0.3">
      <c r="O52228" s="1"/>
    </row>
    <row r="52229" spans="15:15" x14ac:dyDescent="0.3">
      <c r="O52229" s="1"/>
    </row>
    <row r="52230" spans="15:15" x14ac:dyDescent="0.3">
      <c r="O52230" s="1"/>
    </row>
    <row r="52231" spans="15:15" x14ac:dyDescent="0.3">
      <c r="O52231" s="1"/>
    </row>
    <row r="52232" spans="15:15" x14ac:dyDescent="0.3">
      <c r="O52232" s="1"/>
    </row>
    <row r="52233" spans="15:15" x14ac:dyDescent="0.3">
      <c r="O52233" s="1"/>
    </row>
    <row r="52234" spans="15:15" x14ac:dyDescent="0.3">
      <c r="O52234" s="1"/>
    </row>
    <row r="52235" spans="15:15" x14ac:dyDescent="0.3">
      <c r="O52235" s="1"/>
    </row>
    <row r="52236" spans="15:15" x14ac:dyDescent="0.3">
      <c r="O52236" s="1"/>
    </row>
    <row r="52237" spans="15:15" x14ac:dyDescent="0.3">
      <c r="O52237" s="1"/>
    </row>
    <row r="52238" spans="15:15" x14ac:dyDescent="0.3">
      <c r="O52238" s="1"/>
    </row>
    <row r="52239" spans="15:15" x14ac:dyDescent="0.3">
      <c r="O52239" s="1"/>
    </row>
    <row r="52240" spans="15:15" x14ac:dyDescent="0.3">
      <c r="O52240" s="1"/>
    </row>
    <row r="52241" spans="15:15" x14ac:dyDescent="0.3">
      <c r="O52241" s="1"/>
    </row>
    <row r="52242" spans="15:15" x14ac:dyDescent="0.3">
      <c r="O52242" s="1"/>
    </row>
    <row r="52243" spans="15:15" x14ac:dyDescent="0.3">
      <c r="O52243" s="1"/>
    </row>
    <row r="52244" spans="15:15" x14ac:dyDescent="0.3">
      <c r="O52244" s="1"/>
    </row>
    <row r="52245" spans="15:15" x14ac:dyDescent="0.3">
      <c r="O52245" s="1"/>
    </row>
    <row r="52246" spans="15:15" x14ac:dyDescent="0.3">
      <c r="O52246" s="1"/>
    </row>
    <row r="52247" spans="15:15" x14ac:dyDescent="0.3">
      <c r="O52247" s="1"/>
    </row>
    <row r="52248" spans="15:15" x14ac:dyDescent="0.3">
      <c r="O52248" s="1"/>
    </row>
    <row r="52249" spans="15:15" x14ac:dyDescent="0.3">
      <c r="O52249" s="1"/>
    </row>
    <row r="52250" spans="15:15" x14ac:dyDescent="0.3">
      <c r="O52250" s="1"/>
    </row>
    <row r="52251" spans="15:15" x14ac:dyDescent="0.3">
      <c r="O52251" s="1"/>
    </row>
    <row r="52252" spans="15:15" x14ac:dyDescent="0.3">
      <c r="O52252" s="1"/>
    </row>
    <row r="52253" spans="15:15" x14ac:dyDescent="0.3">
      <c r="O52253" s="1"/>
    </row>
    <row r="52254" spans="15:15" x14ac:dyDescent="0.3">
      <c r="O52254" s="1"/>
    </row>
    <row r="52255" spans="15:15" x14ac:dyDescent="0.3">
      <c r="O52255" s="1"/>
    </row>
    <row r="52256" spans="15:15" x14ac:dyDescent="0.3">
      <c r="O52256" s="1"/>
    </row>
    <row r="52257" spans="15:15" x14ac:dyDescent="0.3">
      <c r="O52257" s="1"/>
    </row>
    <row r="52258" spans="15:15" x14ac:dyDescent="0.3">
      <c r="O52258" s="1"/>
    </row>
    <row r="52259" spans="15:15" x14ac:dyDescent="0.3">
      <c r="O52259" s="1"/>
    </row>
    <row r="52260" spans="15:15" x14ac:dyDescent="0.3">
      <c r="O52260" s="1"/>
    </row>
    <row r="52261" spans="15:15" x14ac:dyDescent="0.3">
      <c r="O52261" s="1"/>
    </row>
    <row r="52262" spans="15:15" x14ac:dyDescent="0.3">
      <c r="O52262" s="1"/>
    </row>
    <row r="52263" spans="15:15" x14ac:dyDescent="0.3">
      <c r="O52263" s="1"/>
    </row>
    <row r="52264" spans="15:15" x14ac:dyDescent="0.3">
      <c r="O52264" s="1"/>
    </row>
    <row r="52265" spans="15:15" x14ac:dyDescent="0.3">
      <c r="O52265" s="1"/>
    </row>
    <row r="52266" spans="15:15" x14ac:dyDescent="0.3">
      <c r="O52266" s="1"/>
    </row>
    <row r="52267" spans="15:15" x14ac:dyDescent="0.3">
      <c r="O52267" s="1"/>
    </row>
    <row r="52268" spans="15:15" x14ac:dyDescent="0.3">
      <c r="O52268" s="1"/>
    </row>
    <row r="52269" spans="15:15" x14ac:dyDescent="0.3">
      <c r="O52269" s="1"/>
    </row>
    <row r="52270" spans="15:15" x14ac:dyDescent="0.3">
      <c r="O52270" s="1"/>
    </row>
    <row r="52271" spans="15:15" x14ac:dyDescent="0.3">
      <c r="O52271" s="1"/>
    </row>
    <row r="52272" spans="15:15" x14ac:dyDescent="0.3">
      <c r="O52272" s="1"/>
    </row>
    <row r="52273" spans="15:15" x14ac:dyDescent="0.3">
      <c r="O52273" s="1"/>
    </row>
    <row r="52274" spans="15:15" x14ac:dyDescent="0.3">
      <c r="O52274" s="1"/>
    </row>
    <row r="52275" spans="15:15" x14ac:dyDescent="0.3">
      <c r="O52275" s="1"/>
    </row>
    <row r="52276" spans="15:15" x14ac:dyDescent="0.3">
      <c r="O52276" s="1"/>
    </row>
    <row r="52277" spans="15:15" x14ac:dyDescent="0.3">
      <c r="O52277" s="1"/>
    </row>
    <row r="52278" spans="15:15" x14ac:dyDescent="0.3">
      <c r="O52278" s="1"/>
    </row>
    <row r="52279" spans="15:15" x14ac:dyDescent="0.3">
      <c r="O52279" s="1"/>
    </row>
    <row r="52280" spans="15:15" x14ac:dyDescent="0.3">
      <c r="O52280" s="1"/>
    </row>
    <row r="52281" spans="15:15" x14ac:dyDescent="0.3">
      <c r="O52281" s="1"/>
    </row>
    <row r="52282" spans="15:15" x14ac:dyDescent="0.3">
      <c r="O52282" s="1"/>
    </row>
    <row r="52283" spans="15:15" x14ac:dyDescent="0.3">
      <c r="O52283" s="1"/>
    </row>
    <row r="52284" spans="15:15" x14ac:dyDescent="0.3">
      <c r="O52284" s="1"/>
    </row>
    <row r="52285" spans="15:15" x14ac:dyDescent="0.3">
      <c r="O52285" s="1"/>
    </row>
    <row r="52286" spans="15:15" x14ac:dyDescent="0.3">
      <c r="O52286" s="1"/>
    </row>
    <row r="52287" spans="15:15" x14ac:dyDescent="0.3">
      <c r="O52287" s="1"/>
    </row>
    <row r="52288" spans="15:15" x14ac:dyDescent="0.3">
      <c r="O52288" s="1"/>
    </row>
    <row r="52289" spans="15:15" x14ac:dyDescent="0.3">
      <c r="O52289" s="1"/>
    </row>
    <row r="52290" spans="15:15" x14ac:dyDescent="0.3">
      <c r="O52290" s="1"/>
    </row>
    <row r="52291" spans="15:15" x14ac:dyDescent="0.3">
      <c r="O52291" s="1"/>
    </row>
    <row r="52292" spans="15:15" x14ac:dyDescent="0.3">
      <c r="O52292" s="1"/>
    </row>
    <row r="52293" spans="15:15" x14ac:dyDescent="0.3">
      <c r="O52293" s="1"/>
    </row>
    <row r="52294" spans="15:15" x14ac:dyDescent="0.3">
      <c r="O52294" s="1"/>
    </row>
    <row r="52295" spans="15:15" x14ac:dyDescent="0.3">
      <c r="O52295" s="1"/>
    </row>
    <row r="52296" spans="15:15" x14ac:dyDescent="0.3">
      <c r="O52296" s="1"/>
    </row>
    <row r="52297" spans="15:15" x14ac:dyDescent="0.3">
      <c r="O52297" s="1"/>
    </row>
    <row r="52298" spans="15:15" x14ac:dyDescent="0.3">
      <c r="O52298" s="1"/>
    </row>
    <row r="52299" spans="15:15" x14ac:dyDescent="0.3">
      <c r="O52299" s="1"/>
    </row>
    <row r="52300" spans="15:15" x14ac:dyDescent="0.3">
      <c r="O52300" s="1"/>
    </row>
    <row r="52301" spans="15:15" x14ac:dyDescent="0.3">
      <c r="O52301" s="1"/>
    </row>
    <row r="52302" spans="15:15" x14ac:dyDescent="0.3">
      <c r="O52302" s="1"/>
    </row>
    <row r="52303" spans="15:15" x14ac:dyDescent="0.3">
      <c r="O52303" s="1"/>
    </row>
    <row r="52304" spans="15:15" x14ac:dyDescent="0.3">
      <c r="O52304" s="1"/>
    </row>
    <row r="52305" spans="15:15" x14ac:dyDescent="0.3">
      <c r="O52305" s="1"/>
    </row>
    <row r="52306" spans="15:15" x14ac:dyDescent="0.3">
      <c r="O52306" s="1"/>
    </row>
    <row r="52307" spans="15:15" x14ac:dyDescent="0.3">
      <c r="O52307" s="1"/>
    </row>
    <row r="52308" spans="15:15" x14ac:dyDescent="0.3">
      <c r="O52308" s="1"/>
    </row>
    <row r="52309" spans="15:15" x14ac:dyDescent="0.3">
      <c r="O52309" s="1"/>
    </row>
    <row r="52310" spans="15:15" x14ac:dyDescent="0.3">
      <c r="O52310" s="1"/>
    </row>
    <row r="52311" spans="15:15" x14ac:dyDescent="0.3">
      <c r="O52311" s="1"/>
    </row>
    <row r="52312" spans="15:15" x14ac:dyDescent="0.3">
      <c r="O52312" s="1"/>
    </row>
    <row r="52313" spans="15:15" x14ac:dyDescent="0.3">
      <c r="O52313" s="1"/>
    </row>
    <row r="52314" spans="15:15" x14ac:dyDescent="0.3">
      <c r="O52314" s="1"/>
    </row>
    <row r="52315" spans="15:15" x14ac:dyDescent="0.3">
      <c r="O52315" s="1"/>
    </row>
    <row r="52316" spans="15:15" x14ac:dyDescent="0.3">
      <c r="O52316" s="1"/>
    </row>
    <row r="52317" spans="15:15" x14ac:dyDescent="0.3">
      <c r="O52317" s="1"/>
    </row>
    <row r="52318" spans="15:15" x14ac:dyDescent="0.3">
      <c r="O52318" s="1"/>
    </row>
    <row r="52319" spans="15:15" x14ac:dyDescent="0.3">
      <c r="O52319" s="1"/>
    </row>
    <row r="52320" spans="15:15" x14ac:dyDescent="0.3">
      <c r="O52320" s="1"/>
    </row>
    <row r="52321" spans="15:15" x14ac:dyDescent="0.3">
      <c r="O52321" s="1"/>
    </row>
    <row r="52322" spans="15:15" x14ac:dyDescent="0.3">
      <c r="O52322" s="1"/>
    </row>
    <row r="52323" spans="15:15" x14ac:dyDescent="0.3">
      <c r="O52323" s="1"/>
    </row>
    <row r="52324" spans="15:15" x14ac:dyDescent="0.3">
      <c r="O52324" s="1"/>
    </row>
    <row r="52325" spans="15:15" x14ac:dyDescent="0.3">
      <c r="O52325" s="1"/>
    </row>
    <row r="52326" spans="15:15" x14ac:dyDescent="0.3">
      <c r="O52326" s="1"/>
    </row>
    <row r="52327" spans="15:15" x14ac:dyDescent="0.3">
      <c r="O52327" s="1"/>
    </row>
    <row r="52328" spans="15:15" x14ac:dyDescent="0.3">
      <c r="O52328" s="1"/>
    </row>
    <row r="52329" spans="15:15" x14ac:dyDescent="0.3">
      <c r="O52329" s="1"/>
    </row>
    <row r="52330" spans="15:15" x14ac:dyDescent="0.3">
      <c r="O52330" s="1"/>
    </row>
    <row r="52331" spans="15:15" x14ac:dyDescent="0.3">
      <c r="O52331" s="1"/>
    </row>
    <row r="52332" spans="15:15" x14ac:dyDescent="0.3">
      <c r="O52332" s="1"/>
    </row>
    <row r="52333" spans="15:15" x14ac:dyDescent="0.3">
      <c r="O52333" s="1"/>
    </row>
    <row r="52334" spans="15:15" x14ac:dyDescent="0.3">
      <c r="O52334" s="1"/>
    </row>
    <row r="52335" spans="15:15" x14ac:dyDescent="0.3">
      <c r="O52335" s="1"/>
    </row>
    <row r="52336" spans="15:15" x14ac:dyDescent="0.3">
      <c r="O52336" s="1"/>
    </row>
    <row r="52337" spans="15:15" x14ac:dyDescent="0.3">
      <c r="O52337" s="1"/>
    </row>
    <row r="52338" spans="15:15" x14ac:dyDescent="0.3">
      <c r="O52338" s="1"/>
    </row>
    <row r="52339" spans="15:15" x14ac:dyDescent="0.3">
      <c r="O52339" s="1"/>
    </row>
    <row r="52340" spans="15:15" x14ac:dyDescent="0.3">
      <c r="O52340" s="1"/>
    </row>
    <row r="52341" spans="15:15" x14ac:dyDescent="0.3">
      <c r="O52341" s="1"/>
    </row>
    <row r="52342" spans="15:15" x14ac:dyDescent="0.3">
      <c r="O52342" s="1"/>
    </row>
    <row r="52343" spans="15:15" x14ac:dyDescent="0.3">
      <c r="O52343" s="1"/>
    </row>
    <row r="52344" spans="15:15" x14ac:dyDescent="0.3">
      <c r="O52344" s="1"/>
    </row>
    <row r="52345" spans="15:15" x14ac:dyDescent="0.3">
      <c r="O52345" s="1"/>
    </row>
    <row r="52346" spans="15:15" x14ac:dyDescent="0.3">
      <c r="O52346" s="1"/>
    </row>
    <row r="52347" spans="15:15" x14ac:dyDescent="0.3">
      <c r="O52347" s="1"/>
    </row>
    <row r="52348" spans="15:15" x14ac:dyDescent="0.3">
      <c r="O52348" s="1"/>
    </row>
    <row r="52349" spans="15:15" x14ac:dyDescent="0.3">
      <c r="O52349" s="1"/>
    </row>
    <row r="52350" spans="15:15" x14ac:dyDescent="0.3">
      <c r="O52350" s="1"/>
    </row>
    <row r="52351" spans="15:15" x14ac:dyDescent="0.3">
      <c r="O52351" s="1"/>
    </row>
    <row r="52352" spans="15:15" x14ac:dyDescent="0.3">
      <c r="O52352" s="1"/>
    </row>
    <row r="52353" spans="15:15" x14ac:dyDescent="0.3">
      <c r="O52353" s="1"/>
    </row>
    <row r="52354" spans="15:15" x14ac:dyDescent="0.3">
      <c r="O52354" s="1"/>
    </row>
    <row r="52355" spans="15:15" x14ac:dyDescent="0.3">
      <c r="O52355" s="1"/>
    </row>
    <row r="52356" spans="15:15" x14ac:dyDescent="0.3">
      <c r="O52356" s="1"/>
    </row>
    <row r="52357" spans="15:15" x14ac:dyDescent="0.3">
      <c r="O52357" s="1"/>
    </row>
    <row r="52358" spans="15:15" x14ac:dyDescent="0.3">
      <c r="O52358" s="1"/>
    </row>
    <row r="52359" spans="15:15" x14ac:dyDescent="0.3">
      <c r="O52359" s="1"/>
    </row>
    <row r="52360" spans="15:15" x14ac:dyDescent="0.3">
      <c r="O52360" s="1"/>
    </row>
    <row r="52361" spans="15:15" x14ac:dyDescent="0.3">
      <c r="O52361" s="1"/>
    </row>
    <row r="52362" spans="15:15" x14ac:dyDescent="0.3">
      <c r="O52362" s="1"/>
    </row>
    <row r="52363" spans="15:15" x14ac:dyDescent="0.3">
      <c r="O52363" s="1"/>
    </row>
    <row r="52364" spans="15:15" x14ac:dyDescent="0.3">
      <c r="O52364" s="1"/>
    </row>
    <row r="52365" spans="15:15" x14ac:dyDescent="0.3">
      <c r="O52365" s="1"/>
    </row>
    <row r="52366" spans="15:15" x14ac:dyDescent="0.3">
      <c r="O52366" s="1"/>
    </row>
    <row r="52367" spans="15:15" x14ac:dyDescent="0.3">
      <c r="O52367" s="1"/>
    </row>
    <row r="52368" spans="15:15" x14ac:dyDescent="0.3">
      <c r="O52368" s="1"/>
    </row>
    <row r="52369" spans="15:15" x14ac:dyDescent="0.3">
      <c r="O52369" s="1"/>
    </row>
    <row r="52370" spans="15:15" x14ac:dyDescent="0.3">
      <c r="O52370" s="1"/>
    </row>
    <row r="52371" spans="15:15" x14ac:dyDescent="0.3">
      <c r="O52371" s="1"/>
    </row>
    <row r="52372" spans="15:15" x14ac:dyDescent="0.3">
      <c r="O52372" s="1"/>
    </row>
    <row r="52373" spans="15:15" x14ac:dyDescent="0.3">
      <c r="O52373" s="1"/>
    </row>
    <row r="52374" spans="15:15" x14ac:dyDescent="0.3">
      <c r="O52374" s="1"/>
    </row>
    <row r="52375" spans="15:15" x14ac:dyDescent="0.3">
      <c r="O52375" s="1"/>
    </row>
    <row r="52376" spans="15:15" x14ac:dyDescent="0.3">
      <c r="O52376" s="1"/>
    </row>
    <row r="52377" spans="15:15" x14ac:dyDescent="0.3">
      <c r="O52377" s="1"/>
    </row>
    <row r="52378" spans="15:15" x14ac:dyDescent="0.3">
      <c r="O52378" s="1"/>
    </row>
    <row r="52379" spans="15:15" x14ac:dyDescent="0.3">
      <c r="O52379" s="1"/>
    </row>
    <row r="52380" spans="15:15" x14ac:dyDescent="0.3">
      <c r="O52380" s="1"/>
    </row>
    <row r="52381" spans="15:15" x14ac:dyDescent="0.3">
      <c r="O52381" s="1"/>
    </row>
    <row r="52382" spans="15:15" x14ac:dyDescent="0.3">
      <c r="O52382" s="1"/>
    </row>
    <row r="52383" spans="15:15" x14ac:dyDescent="0.3">
      <c r="O52383" s="1"/>
    </row>
    <row r="52384" spans="15:15" x14ac:dyDescent="0.3">
      <c r="O52384" s="1"/>
    </row>
    <row r="52385" spans="15:15" x14ac:dyDescent="0.3">
      <c r="O52385" s="1"/>
    </row>
    <row r="52386" spans="15:15" x14ac:dyDescent="0.3">
      <c r="O52386" s="1"/>
    </row>
    <row r="52387" spans="15:15" x14ac:dyDescent="0.3">
      <c r="O52387" s="1"/>
    </row>
    <row r="52388" spans="15:15" x14ac:dyDescent="0.3">
      <c r="O52388" s="1"/>
    </row>
    <row r="52389" spans="15:15" x14ac:dyDescent="0.3">
      <c r="O52389" s="1"/>
    </row>
    <row r="52390" spans="15:15" x14ac:dyDescent="0.3">
      <c r="O52390" s="1"/>
    </row>
    <row r="52391" spans="15:15" x14ac:dyDescent="0.3">
      <c r="O52391" s="1"/>
    </row>
    <row r="52392" spans="15:15" x14ac:dyDescent="0.3">
      <c r="O52392" s="1"/>
    </row>
    <row r="52393" spans="15:15" x14ac:dyDescent="0.3">
      <c r="O52393" s="1"/>
    </row>
    <row r="52394" spans="15:15" x14ac:dyDescent="0.3">
      <c r="O52394" s="1"/>
    </row>
    <row r="52395" spans="15:15" x14ac:dyDescent="0.3">
      <c r="O52395" s="1"/>
    </row>
    <row r="52396" spans="15:15" x14ac:dyDescent="0.3">
      <c r="O52396" s="1"/>
    </row>
    <row r="52397" spans="15:15" x14ac:dyDescent="0.3">
      <c r="O52397" s="1"/>
    </row>
    <row r="52398" spans="15:15" x14ac:dyDescent="0.3">
      <c r="O52398" s="1"/>
    </row>
    <row r="52399" spans="15:15" x14ac:dyDescent="0.3">
      <c r="O52399" s="1"/>
    </row>
    <row r="52400" spans="15:15" x14ac:dyDescent="0.3">
      <c r="O52400" s="1"/>
    </row>
    <row r="52401" spans="15:15" x14ac:dyDescent="0.3">
      <c r="O52401" s="1"/>
    </row>
    <row r="52402" spans="15:15" x14ac:dyDescent="0.3">
      <c r="O52402" s="1"/>
    </row>
    <row r="52403" spans="15:15" x14ac:dyDescent="0.3">
      <c r="O52403" s="1"/>
    </row>
    <row r="52404" spans="15:15" x14ac:dyDescent="0.3">
      <c r="O52404" s="1"/>
    </row>
    <row r="52405" spans="15:15" x14ac:dyDescent="0.3">
      <c r="O52405" s="1"/>
    </row>
    <row r="52406" spans="15:15" x14ac:dyDescent="0.3">
      <c r="O52406" s="1"/>
    </row>
    <row r="52407" spans="15:15" x14ac:dyDescent="0.3">
      <c r="O52407" s="1"/>
    </row>
    <row r="52408" spans="15:15" x14ac:dyDescent="0.3">
      <c r="O52408" s="1"/>
    </row>
    <row r="52409" spans="15:15" x14ac:dyDescent="0.3">
      <c r="O52409" s="1"/>
    </row>
    <row r="52410" spans="15:15" x14ac:dyDescent="0.3">
      <c r="O52410" s="1"/>
    </row>
    <row r="52411" spans="15:15" x14ac:dyDescent="0.3">
      <c r="O52411" s="1"/>
    </row>
    <row r="52412" spans="15:15" x14ac:dyDescent="0.3">
      <c r="O52412" s="1"/>
    </row>
    <row r="52413" spans="15:15" x14ac:dyDescent="0.3">
      <c r="O52413" s="1"/>
    </row>
    <row r="52414" spans="15:15" x14ac:dyDescent="0.3">
      <c r="O52414" s="1"/>
    </row>
    <row r="52415" spans="15:15" x14ac:dyDescent="0.3">
      <c r="O52415" s="1"/>
    </row>
    <row r="52416" spans="15:15" x14ac:dyDescent="0.3">
      <c r="O52416" s="1"/>
    </row>
    <row r="52417" spans="15:15" x14ac:dyDescent="0.3">
      <c r="O52417" s="1"/>
    </row>
    <row r="52418" spans="15:15" x14ac:dyDescent="0.3">
      <c r="O52418" s="1"/>
    </row>
    <row r="52419" spans="15:15" x14ac:dyDescent="0.3">
      <c r="O52419" s="1"/>
    </row>
    <row r="52420" spans="15:15" x14ac:dyDescent="0.3">
      <c r="O52420" s="1"/>
    </row>
    <row r="52421" spans="15:15" x14ac:dyDescent="0.3">
      <c r="O52421" s="1"/>
    </row>
    <row r="52422" spans="15:15" x14ac:dyDescent="0.3">
      <c r="O52422" s="1"/>
    </row>
    <row r="52423" spans="15:15" x14ac:dyDescent="0.3">
      <c r="O52423" s="1"/>
    </row>
    <row r="52424" spans="15:15" x14ac:dyDescent="0.3">
      <c r="O52424" s="1"/>
    </row>
    <row r="52425" spans="15:15" x14ac:dyDescent="0.3">
      <c r="O52425" s="1"/>
    </row>
    <row r="52426" spans="15:15" x14ac:dyDescent="0.3">
      <c r="O52426" s="1"/>
    </row>
    <row r="52427" spans="15:15" x14ac:dyDescent="0.3">
      <c r="O52427" s="1"/>
    </row>
    <row r="52428" spans="15:15" x14ac:dyDescent="0.3">
      <c r="O52428" s="1"/>
    </row>
    <row r="52429" spans="15:15" x14ac:dyDescent="0.3">
      <c r="O52429" s="1"/>
    </row>
    <row r="52430" spans="15:15" x14ac:dyDescent="0.3">
      <c r="O52430" s="1"/>
    </row>
    <row r="52431" spans="15:15" x14ac:dyDescent="0.3">
      <c r="O52431" s="1"/>
    </row>
    <row r="52432" spans="15:15" x14ac:dyDescent="0.3">
      <c r="O52432" s="1"/>
    </row>
    <row r="52433" spans="15:15" x14ac:dyDescent="0.3">
      <c r="O52433" s="1"/>
    </row>
    <row r="52434" spans="15:15" x14ac:dyDescent="0.3">
      <c r="O52434" s="1"/>
    </row>
    <row r="52435" spans="15:15" x14ac:dyDescent="0.3">
      <c r="O52435" s="1"/>
    </row>
    <row r="52436" spans="15:15" x14ac:dyDescent="0.3">
      <c r="O52436" s="1"/>
    </row>
    <row r="52437" spans="15:15" x14ac:dyDescent="0.3">
      <c r="O52437" s="1"/>
    </row>
    <row r="52438" spans="15:15" x14ac:dyDescent="0.3">
      <c r="O52438" s="1"/>
    </row>
    <row r="52439" spans="15:15" x14ac:dyDescent="0.3">
      <c r="O52439" s="1"/>
    </row>
    <row r="52440" spans="15:15" x14ac:dyDescent="0.3">
      <c r="O52440" s="1"/>
    </row>
    <row r="52441" spans="15:15" x14ac:dyDescent="0.3">
      <c r="O52441" s="1"/>
    </row>
    <row r="52442" spans="15:15" x14ac:dyDescent="0.3">
      <c r="O52442" s="1"/>
    </row>
    <row r="52443" spans="15:15" x14ac:dyDescent="0.3">
      <c r="O52443" s="1"/>
    </row>
    <row r="52444" spans="15:15" x14ac:dyDescent="0.3">
      <c r="O52444" s="1"/>
    </row>
    <row r="52445" spans="15:15" x14ac:dyDescent="0.3">
      <c r="O52445" s="1"/>
    </row>
    <row r="52446" spans="15:15" x14ac:dyDescent="0.3">
      <c r="O52446" s="1"/>
    </row>
    <row r="52447" spans="15:15" x14ac:dyDescent="0.3">
      <c r="O52447" s="1"/>
    </row>
    <row r="52448" spans="15:15" x14ac:dyDescent="0.3">
      <c r="O52448" s="1"/>
    </row>
    <row r="52449" spans="15:15" x14ac:dyDescent="0.3">
      <c r="O52449" s="1"/>
    </row>
    <row r="52450" spans="15:15" x14ac:dyDescent="0.3">
      <c r="O52450" s="1"/>
    </row>
    <row r="52451" spans="15:15" x14ac:dyDescent="0.3">
      <c r="O52451" s="1"/>
    </row>
    <row r="52452" spans="15:15" x14ac:dyDescent="0.3">
      <c r="O52452" s="1"/>
    </row>
    <row r="52453" spans="15:15" x14ac:dyDescent="0.3">
      <c r="O52453" s="1"/>
    </row>
    <row r="52454" spans="15:15" x14ac:dyDescent="0.3">
      <c r="O52454" s="1"/>
    </row>
    <row r="52455" spans="15:15" x14ac:dyDescent="0.3">
      <c r="O52455" s="1"/>
    </row>
    <row r="52456" spans="15:15" x14ac:dyDescent="0.3">
      <c r="O52456" s="1"/>
    </row>
    <row r="52457" spans="15:15" x14ac:dyDescent="0.3">
      <c r="O52457" s="1"/>
    </row>
    <row r="52458" spans="15:15" x14ac:dyDescent="0.3">
      <c r="O52458" s="1"/>
    </row>
    <row r="52459" spans="15:15" x14ac:dyDescent="0.3">
      <c r="O52459" s="1"/>
    </row>
    <row r="52460" spans="15:15" x14ac:dyDescent="0.3">
      <c r="O52460" s="1"/>
    </row>
    <row r="52461" spans="15:15" x14ac:dyDescent="0.3">
      <c r="O52461" s="1"/>
    </row>
    <row r="52462" spans="15:15" x14ac:dyDescent="0.3">
      <c r="O52462" s="1"/>
    </row>
    <row r="52463" spans="15:15" x14ac:dyDescent="0.3">
      <c r="O52463" s="1"/>
    </row>
    <row r="52464" spans="15:15" x14ac:dyDescent="0.3">
      <c r="O52464" s="1"/>
    </row>
    <row r="52465" spans="15:15" x14ac:dyDescent="0.3">
      <c r="O52465" s="1"/>
    </row>
    <row r="52466" spans="15:15" x14ac:dyDescent="0.3">
      <c r="O52466" s="1"/>
    </row>
    <row r="52467" spans="15:15" x14ac:dyDescent="0.3">
      <c r="O52467" s="1"/>
    </row>
    <row r="52468" spans="15:15" x14ac:dyDescent="0.3">
      <c r="O52468" s="1"/>
    </row>
    <row r="52469" spans="15:15" x14ac:dyDescent="0.3">
      <c r="O52469" s="1"/>
    </row>
    <row r="52470" spans="15:15" x14ac:dyDescent="0.3">
      <c r="O52470" s="1"/>
    </row>
    <row r="52471" spans="15:15" x14ac:dyDescent="0.3">
      <c r="O52471" s="1"/>
    </row>
    <row r="52472" spans="15:15" x14ac:dyDescent="0.3">
      <c r="O52472" s="1"/>
    </row>
    <row r="52473" spans="15:15" x14ac:dyDescent="0.3">
      <c r="O52473" s="1"/>
    </row>
    <row r="52474" spans="15:15" x14ac:dyDescent="0.3">
      <c r="O52474" s="1"/>
    </row>
    <row r="52475" spans="15:15" x14ac:dyDescent="0.3">
      <c r="O52475" s="1"/>
    </row>
    <row r="52476" spans="15:15" x14ac:dyDescent="0.3">
      <c r="O52476" s="1"/>
    </row>
    <row r="52477" spans="15:15" x14ac:dyDescent="0.3">
      <c r="O52477" s="1"/>
    </row>
    <row r="52478" spans="15:15" x14ac:dyDescent="0.3">
      <c r="O52478" s="1"/>
    </row>
    <row r="52479" spans="15:15" x14ac:dyDescent="0.3">
      <c r="O52479" s="1"/>
    </row>
    <row r="52480" spans="15:15" x14ac:dyDescent="0.3">
      <c r="O52480" s="1"/>
    </row>
    <row r="52481" spans="15:15" x14ac:dyDescent="0.3">
      <c r="O52481" s="1"/>
    </row>
    <row r="52482" spans="15:15" x14ac:dyDescent="0.3">
      <c r="O52482" s="1"/>
    </row>
    <row r="52483" spans="15:15" x14ac:dyDescent="0.3">
      <c r="O52483" s="1"/>
    </row>
    <row r="52484" spans="15:15" x14ac:dyDescent="0.3">
      <c r="O52484" s="1"/>
    </row>
    <row r="52485" spans="15:15" x14ac:dyDescent="0.3">
      <c r="O52485" s="1"/>
    </row>
    <row r="52486" spans="15:15" x14ac:dyDescent="0.3">
      <c r="O52486" s="1"/>
    </row>
    <row r="52487" spans="15:15" x14ac:dyDescent="0.3">
      <c r="O52487" s="1"/>
    </row>
    <row r="52488" spans="15:15" x14ac:dyDescent="0.3">
      <c r="O52488" s="1"/>
    </row>
    <row r="52489" spans="15:15" x14ac:dyDescent="0.3">
      <c r="O52489" s="1"/>
    </row>
    <row r="52490" spans="15:15" x14ac:dyDescent="0.3">
      <c r="O52490" s="1"/>
    </row>
    <row r="52491" spans="15:15" x14ac:dyDescent="0.3">
      <c r="O52491" s="1"/>
    </row>
    <row r="52492" spans="15:15" x14ac:dyDescent="0.3">
      <c r="O52492" s="1"/>
    </row>
    <row r="52493" spans="15:15" x14ac:dyDescent="0.3">
      <c r="O52493" s="1"/>
    </row>
    <row r="52494" spans="15:15" x14ac:dyDescent="0.3">
      <c r="O52494" s="1"/>
    </row>
    <row r="52495" spans="15:15" x14ac:dyDescent="0.3">
      <c r="O52495" s="1"/>
    </row>
    <row r="52496" spans="15:15" x14ac:dyDescent="0.3">
      <c r="O52496" s="1"/>
    </row>
    <row r="52497" spans="15:15" x14ac:dyDescent="0.3">
      <c r="O52497" s="1"/>
    </row>
    <row r="52498" spans="15:15" x14ac:dyDescent="0.3">
      <c r="O52498" s="1"/>
    </row>
    <row r="52499" spans="15:15" x14ac:dyDescent="0.3">
      <c r="O52499" s="1"/>
    </row>
    <row r="52500" spans="15:15" x14ac:dyDescent="0.3">
      <c r="O52500" s="1"/>
    </row>
    <row r="52501" spans="15:15" x14ac:dyDescent="0.3">
      <c r="O52501" s="1"/>
    </row>
    <row r="52502" spans="15:15" x14ac:dyDescent="0.3">
      <c r="O52502" s="1"/>
    </row>
    <row r="52503" spans="15:15" x14ac:dyDescent="0.3">
      <c r="O52503" s="1"/>
    </row>
    <row r="52504" spans="15:15" x14ac:dyDescent="0.3">
      <c r="O52504" s="1"/>
    </row>
    <row r="52505" spans="15:15" x14ac:dyDescent="0.3">
      <c r="O52505" s="1"/>
    </row>
    <row r="52506" spans="15:15" x14ac:dyDescent="0.3">
      <c r="O52506" s="1"/>
    </row>
    <row r="52507" spans="15:15" x14ac:dyDescent="0.3">
      <c r="O52507" s="1"/>
    </row>
    <row r="52508" spans="15:15" x14ac:dyDescent="0.3">
      <c r="O52508" s="1"/>
    </row>
    <row r="52509" spans="15:15" x14ac:dyDescent="0.3">
      <c r="O52509" s="1"/>
    </row>
    <row r="52510" spans="15:15" x14ac:dyDescent="0.3">
      <c r="O52510" s="1"/>
    </row>
    <row r="52511" spans="15:15" x14ac:dyDescent="0.3">
      <c r="O52511" s="1"/>
    </row>
    <row r="52512" spans="15:15" x14ac:dyDescent="0.3">
      <c r="O52512" s="1"/>
    </row>
    <row r="52513" spans="15:15" x14ac:dyDescent="0.3">
      <c r="O52513" s="1"/>
    </row>
    <row r="52514" spans="15:15" x14ac:dyDescent="0.3">
      <c r="O52514" s="1"/>
    </row>
    <row r="52515" spans="15:15" x14ac:dyDescent="0.3">
      <c r="O52515" s="1"/>
    </row>
    <row r="52516" spans="15:15" x14ac:dyDescent="0.3">
      <c r="O52516" s="1"/>
    </row>
    <row r="52517" spans="15:15" x14ac:dyDescent="0.3">
      <c r="O52517" s="1"/>
    </row>
    <row r="52518" spans="15:15" x14ac:dyDescent="0.3">
      <c r="O52518" s="1"/>
    </row>
    <row r="52519" spans="15:15" x14ac:dyDescent="0.3">
      <c r="O52519" s="1"/>
    </row>
    <row r="52520" spans="15:15" x14ac:dyDescent="0.3">
      <c r="O52520" s="1"/>
    </row>
    <row r="52521" spans="15:15" x14ac:dyDescent="0.3">
      <c r="O52521" s="1"/>
    </row>
    <row r="52522" spans="15:15" x14ac:dyDescent="0.3">
      <c r="O52522" s="1"/>
    </row>
    <row r="52523" spans="15:15" x14ac:dyDescent="0.3">
      <c r="O52523" s="1"/>
    </row>
    <row r="52524" spans="15:15" x14ac:dyDescent="0.3">
      <c r="O52524" s="1"/>
    </row>
    <row r="52525" spans="15:15" x14ac:dyDescent="0.3">
      <c r="O52525" s="1"/>
    </row>
    <row r="52526" spans="15:15" x14ac:dyDescent="0.3">
      <c r="O52526" s="1"/>
    </row>
    <row r="52527" spans="15:15" x14ac:dyDescent="0.3">
      <c r="O52527" s="1"/>
    </row>
    <row r="52528" spans="15:15" x14ac:dyDescent="0.3">
      <c r="O52528" s="1"/>
    </row>
    <row r="52529" spans="15:15" x14ac:dyDescent="0.3">
      <c r="O52529" s="1"/>
    </row>
    <row r="52530" spans="15:15" x14ac:dyDescent="0.3">
      <c r="O52530" s="1"/>
    </row>
    <row r="52531" spans="15:15" x14ac:dyDescent="0.3">
      <c r="O52531" s="1"/>
    </row>
    <row r="52532" spans="15:15" x14ac:dyDescent="0.3">
      <c r="O52532" s="1"/>
    </row>
    <row r="52533" spans="15:15" x14ac:dyDescent="0.3">
      <c r="O52533" s="1"/>
    </row>
    <row r="52534" spans="15:15" x14ac:dyDescent="0.3">
      <c r="O52534" s="1"/>
    </row>
    <row r="52535" spans="15:15" x14ac:dyDescent="0.3">
      <c r="O52535" s="1"/>
    </row>
    <row r="52536" spans="15:15" x14ac:dyDescent="0.3">
      <c r="O52536" s="1"/>
    </row>
    <row r="52537" spans="15:15" x14ac:dyDescent="0.3">
      <c r="O52537" s="1"/>
    </row>
    <row r="52538" spans="15:15" x14ac:dyDescent="0.3">
      <c r="O52538" s="1"/>
    </row>
    <row r="52539" spans="15:15" x14ac:dyDescent="0.3">
      <c r="O52539" s="1"/>
    </row>
    <row r="52540" spans="15:15" x14ac:dyDescent="0.3">
      <c r="O52540" s="1"/>
    </row>
    <row r="52541" spans="15:15" x14ac:dyDescent="0.3">
      <c r="O52541" s="1"/>
    </row>
    <row r="52542" spans="15:15" x14ac:dyDescent="0.3">
      <c r="O52542" s="1"/>
    </row>
    <row r="52543" spans="15:15" x14ac:dyDescent="0.3">
      <c r="O52543" s="1"/>
    </row>
    <row r="52544" spans="15:15" x14ac:dyDescent="0.3">
      <c r="O52544" s="1"/>
    </row>
    <row r="52545" spans="15:15" x14ac:dyDescent="0.3">
      <c r="O52545" s="1"/>
    </row>
    <row r="52546" spans="15:15" x14ac:dyDescent="0.3">
      <c r="O52546" s="1"/>
    </row>
    <row r="52547" spans="15:15" x14ac:dyDescent="0.3">
      <c r="O52547" s="1"/>
    </row>
    <row r="52548" spans="15:15" x14ac:dyDescent="0.3">
      <c r="O52548" s="1"/>
    </row>
    <row r="52549" spans="15:15" x14ac:dyDescent="0.3">
      <c r="O52549" s="1"/>
    </row>
    <row r="52550" spans="15:15" x14ac:dyDescent="0.3">
      <c r="O52550" s="1"/>
    </row>
    <row r="52551" spans="15:15" x14ac:dyDescent="0.3">
      <c r="O52551" s="1"/>
    </row>
    <row r="52552" spans="15:15" x14ac:dyDescent="0.3">
      <c r="O52552" s="1"/>
    </row>
    <row r="52553" spans="15:15" x14ac:dyDescent="0.3">
      <c r="O52553" s="1"/>
    </row>
    <row r="52554" spans="15:15" x14ac:dyDescent="0.3">
      <c r="O52554" s="1"/>
    </row>
    <row r="52555" spans="15:15" x14ac:dyDescent="0.3">
      <c r="O52555" s="1"/>
    </row>
    <row r="52556" spans="15:15" x14ac:dyDescent="0.3">
      <c r="O52556" s="1"/>
    </row>
    <row r="52557" spans="15:15" x14ac:dyDescent="0.3">
      <c r="O52557" s="1"/>
    </row>
    <row r="52558" spans="15:15" x14ac:dyDescent="0.3">
      <c r="O52558" s="1"/>
    </row>
    <row r="52559" spans="15:15" x14ac:dyDescent="0.3">
      <c r="O52559" s="1"/>
    </row>
    <row r="52560" spans="15:15" x14ac:dyDescent="0.3">
      <c r="O52560" s="1"/>
    </row>
    <row r="52561" spans="15:15" x14ac:dyDescent="0.3">
      <c r="O52561" s="1"/>
    </row>
    <row r="52562" spans="15:15" x14ac:dyDescent="0.3">
      <c r="O52562" s="1"/>
    </row>
    <row r="52563" spans="15:15" x14ac:dyDescent="0.3">
      <c r="O52563" s="1"/>
    </row>
    <row r="52564" spans="15:15" x14ac:dyDescent="0.3">
      <c r="O52564" s="1"/>
    </row>
    <row r="52565" spans="15:15" x14ac:dyDescent="0.3">
      <c r="O52565" s="1"/>
    </row>
    <row r="52566" spans="15:15" x14ac:dyDescent="0.3">
      <c r="O52566" s="1"/>
    </row>
    <row r="52567" spans="15:15" x14ac:dyDescent="0.3">
      <c r="O52567" s="1"/>
    </row>
    <row r="52568" spans="15:15" x14ac:dyDescent="0.3">
      <c r="O52568" s="1"/>
    </row>
    <row r="52569" spans="15:15" x14ac:dyDescent="0.3">
      <c r="O52569" s="1"/>
    </row>
    <row r="52570" spans="15:15" x14ac:dyDescent="0.3">
      <c r="O52570" s="1"/>
    </row>
    <row r="52571" spans="15:15" x14ac:dyDescent="0.3">
      <c r="O52571" s="1"/>
    </row>
    <row r="52572" spans="15:15" x14ac:dyDescent="0.3">
      <c r="O52572" s="1"/>
    </row>
    <row r="52573" spans="15:15" x14ac:dyDescent="0.3">
      <c r="O52573" s="1"/>
    </row>
    <row r="52574" spans="15:15" x14ac:dyDescent="0.3">
      <c r="O52574" s="1"/>
    </row>
    <row r="52575" spans="15:15" x14ac:dyDescent="0.3">
      <c r="O52575" s="1"/>
    </row>
    <row r="52576" spans="15:15" x14ac:dyDescent="0.3">
      <c r="O52576" s="1"/>
    </row>
    <row r="52577" spans="15:15" x14ac:dyDescent="0.3">
      <c r="O52577" s="1"/>
    </row>
    <row r="52578" spans="15:15" x14ac:dyDescent="0.3">
      <c r="O52578" s="1"/>
    </row>
    <row r="52579" spans="15:15" x14ac:dyDescent="0.3">
      <c r="O52579" s="1"/>
    </row>
    <row r="52580" spans="15:15" x14ac:dyDescent="0.3">
      <c r="O52580" s="1"/>
    </row>
    <row r="52581" spans="15:15" x14ac:dyDescent="0.3">
      <c r="O52581" s="1"/>
    </row>
    <row r="52582" spans="15:15" x14ac:dyDescent="0.3">
      <c r="O52582" s="1"/>
    </row>
    <row r="52583" spans="15:15" x14ac:dyDescent="0.3">
      <c r="O52583" s="1"/>
    </row>
    <row r="52584" spans="15:15" x14ac:dyDescent="0.3">
      <c r="O52584" s="1"/>
    </row>
    <row r="52585" spans="15:15" x14ac:dyDescent="0.3">
      <c r="O52585" s="1"/>
    </row>
    <row r="52586" spans="15:15" x14ac:dyDescent="0.3">
      <c r="O52586" s="1"/>
    </row>
    <row r="52587" spans="15:15" x14ac:dyDescent="0.3">
      <c r="O52587" s="1"/>
    </row>
    <row r="52588" spans="15:15" x14ac:dyDescent="0.3">
      <c r="O52588" s="1"/>
    </row>
    <row r="52589" spans="15:15" x14ac:dyDescent="0.3">
      <c r="O52589" s="1"/>
    </row>
    <row r="52590" spans="15:15" x14ac:dyDescent="0.3">
      <c r="O52590" s="1"/>
    </row>
    <row r="52591" spans="15:15" x14ac:dyDescent="0.3">
      <c r="O52591" s="1"/>
    </row>
    <row r="52592" spans="15:15" x14ac:dyDescent="0.3">
      <c r="O52592" s="1"/>
    </row>
    <row r="52593" spans="15:15" x14ac:dyDescent="0.3">
      <c r="O52593" s="1"/>
    </row>
    <row r="52594" spans="15:15" x14ac:dyDescent="0.3">
      <c r="O52594" s="1"/>
    </row>
    <row r="52595" spans="15:15" x14ac:dyDescent="0.3">
      <c r="O52595" s="1"/>
    </row>
    <row r="52596" spans="15:15" x14ac:dyDescent="0.3">
      <c r="O52596" s="1"/>
    </row>
    <row r="52597" spans="15:15" x14ac:dyDescent="0.3">
      <c r="O52597" s="1"/>
    </row>
    <row r="52598" spans="15:15" x14ac:dyDescent="0.3">
      <c r="O52598" s="1"/>
    </row>
    <row r="52599" spans="15:15" x14ac:dyDescent="0.3">
      <c r="O52599" s="1"/>
    </row>
    <row r="52600" spans="15:15" x14ac:dyDescent="0.3">
      <c r="O52600" s="1"/>
    </row>
    <row r="52601" spans="15:15" x14ac:dyDescent="0.3">
      <c r="O52601" s="1"/>
    </row>
    <row r="52602" spans="15:15" x14ac:dyDescent="0.3">
      <c r="O52602" s="1"/>
    </row>
    <row r="52603" spans="15:15" x14ac:dyDescent="0.3">
      <c r="O52603" s="1"/>
    </row>
    <row r="52604" spans="15:15" x14ac:dyDescent="0.3">
      <c r="O52604" s="1"/>
    </row>
    <row r="52605" spans="15:15" x14ac:dyDescent="0.3">
      <c r="O52605" s="1"/>
    </row>
    <row r="52606" spans="15:15" x14ac:dyDescent="0.3">
      <c r="O52606" s="1"/>
    </row>
    <row r="52607" spans="15:15" x14ac:dyDescent="0.3">
      <c r="O52607" s="1"/>
    </row>
    <row r="52608" spans="15:15" x14ac:dyDescent="0.3">
      <c r="O52608" s="1"/>
    </row>
    <row r="52609" spans="15:15" x14ac:dyDescent="0.3">
      <c r="O52609" s="1"/>
    </row>
    <row r="52610" spans="15:15" x14ac:dyDescent="0.3">
      <c r="O52610" s="1"/>
    </row>
    <row r="52611" spans="15:15" x14ac:dyDescent="0.3">
      <c r="O52611" s="1"/>
    </row>
    <row r="52612" spans="15:15" x14ac:dyDescent="0.3">
      <c r="O52612" s="1"/>
    </row>
    <row r="52613" spans="15:15" x14ac:dyDescent="0.3">
      <c r="O52613" s="1"/>
    </row>
    <row r="52614" spans="15:15" x14ac:dyDescent="0.3">
      <c r="O52614" s="1"/>
    </row>
    <row r="52615" spans="15:15" x14ac:dyDescent="0.3">
      <c r="O52615" s="1"/>
    </row>
    <row r="52616" spans="15:15" x14ac:dyDescent="0.3">
      <c r="O52616" s="1"/>
    </row>
    <row r="52617" spans="15:15" x14ac:dyDescent="0.3">
      <c r="O52617" s="1"/>
    </row>
    <row r="52618" spans="15:15" x14ac:dyDescent="0.3">
      <c r="O52618" s="1"/>
    </row>
    <row r="52619" spans="15:15" x14ac:dyDescent="0.3">
      <c r="O52619" s="1"/>
    </row>
    <row r="52620" spans="15:15" x14ac:dyDescent="0.3">
      <c r="O52620" s="1"/>
    </row>
    <row r="52621" spans="15:15" x14ac:dyDescent="0.3">
      <c r="O52621" s="1"/>
    </row>
    <row r="52622" spans="15:15" x14ac:dyDescent="0.3">
      <c r="O52622" s="1"/>
    </row>
    <row r="52623" spans="15:15" x14ac:dyDescent="0.3">
      <c r="O52623" s="1"/>
    </row>
    <row r="52624" spans="15:15" x14ac:dyDescent="0.3">
      <c r="O52624" s="1"/>
    </row>
    <row r="52625" spans="15:15" x14ac:dyDescent="0.3">
      <c r="O52625" s="1"/>
    </row>
    <row r="52626" spans="15:15" x14ac:dyDescent="0.3">
      <c r="O52626" s="1"/>
    </row>
    <row r="52627" spans="15:15" x14ac:dyDescent="0.3">
      <c r="O52627" s="1"/>
    </row>
    <row r="52628" spans="15:15" x14ac:dyDescent="0.3">
      <c r="O52628" s="1"/>
    </row>
    <row r="52629" spans="15:15" x14ac:dyDescent="0.3">
      <c r="O52629" s="1"/>
    </row>
    <row r="52630" spans="15:15" x14ac:dyDescent="0.3">
      <c r="O52630" s="1"/>
    </row>
    <row r="52631" spans="15:15" x14ac:dyDescent="0.3">
      <c r="O52631" s="1"/>
    </row>
    <row r="52632" spans="15:15" x14ac:dyDescent="0.3">
      <c r="O52632" s="1"/>
    </row>
    <row r="52633" spans="15:15" x14ac:dyDescent="0.3">
      <c r="O52633" s="1"/>
    </row>
    <row r="52634" spans="15:15" x14ac:dyDescent="0.3">
      <c r="O52634" s="1"/>
    </row>
    <row r="52635" spans="15:15" x14ac:dyDescent="0.3">
      <c r="O52635" s="1"/>
    </row>
    <row r="52636" spans="15:15" x14ac:dyDescent="0.3">
      <c r="O52636" s="1"/>
    </row>
    <row r="52637" spans="15:15" x14ac:dyDescent="0.3">
      <c r="O52637" s="1"/>
    </row>
    <row r="52638" spans="15:15" x14ac:dyDescent="0.3">
      <c r="O52638" s="1"/>
    </row>
    <row r="52639" spans="15:15" x14ac:dyDescent="0.3">
      <c r="O52639" s="1"/>
    </row>
    <row r="52640" spans="15:15" x14ac:dyDescent="0.3">
      <c r="O52640" s="1"/>
    </row>
    <row r="52641" spans="15:15" x14ac:dyDescent="0.3">
      <c r="O52641" s="1"/>
    </row>
    <row r="52642" spans="15:15" x14ac:dyDescent="0.3">
      <c r="O52642" s="1"/>
    </row>
    <row r="52643" spans="15:15" x14ac:dyDescent="0.3">
      <c r="O52643" s="1"/>
    </row>
    <row r="52644" spans="15:15" x14ac:dyDescent="0.3">
      <c r="O52644" s="1"/>
    </row>
    <row r="52645" spans="15:15" x14ac:dyDescent="0.3">
      <c r="O52645" s="1"/>
    </row>
    <row r="52646" spans="15:15" x14ac:dyDescent="0.3">
      <c r="O52646" s="1"/>
    </row>
    <row r="52647" spans="15:15" x14ac:dyDescent="0.3">
      <c r="O52647" s="1"/>
    </row>
    <row r="52648" spans="15:15" x14ac:dyDescent="0.3">
      <c r="O52648" s="1"/>
    </row>
    <row r="52649" spans="15:15" x14ac:dyDescent="0.3">
      <c r="O52649" s="1"/>
    </row>
    <row r="52650" spans="15:15" x14ac:dyDescent="0.3">
      <c r="O52650" s="1"/>
    </row>
    <row r="52651" spans="15:15" x14ac:dyDescent="0.3">
      <c r="O52651" s="1"/>
    </row>
    <row r="52652" spans="15:15" x14ac:dyDescent="0.3">
      <c r="O52652" s="1"/>
    </row>
    <row r="52653" spans="15:15" x14ac:dyDescent="0.3">
      <c r="O52653" s="1"/>
    </row>
    <row r="52654" spans="15:15" x14ac:dyDescent="0.3">
      <c r="O52654" s="1"/>
    </row>
    <row r="52655" spans="15:15" x14ac:dyDescent="0.3">
      <c r="O52655" s="1"/>
    </row>
    <row r="52656" spans="15:15" x14ac:dyDescent="0.3">
      <c r="O52656" s="1"/>
    </row>
    <row r="52657" spans="15:15" x14ac:dyDescent="0.3">
      <c r="O52657" s="1"/>
    </row>
    <row r="52658" spans="15:15" x14ac:dyDescent="0.3">
      <c r="O52658" s="1"/>
    </row>
    <row r="52659" spans="15:15" x14ac:dyDescent="0.3">
      <c r="O52659" s="1"/>
    </row>
    <row r="52660" spans="15:15" x14ac:dyDescent="0.3">
      <c r="O52660" s="1"/>
    </row>
    <row r="52661" spans="15:15" x14ac:dyDescent="0.3">
      <c r="O52661" s="1"/>
    </row>
    <row r="52662" spans="15:15" x14ac:dyDescent="0.3">
      <c r="O52662" s="1"/>
    </row>
    <row r="52663" spans="15:15" x14ac:dyDescent="0.3">
      <c r="O52663" s="1"/>
    </row>
    <row r="52664" spans="15:15" x14ac:dyDescent="0.3">
      <c r="O52664" s="1"/>
    </row>
    <row r="52665" spans="15:15" x14ac:dyDescent="0.3">
      <c r="O52665" s="1"/>
    </row>
    <row r="52666" spans="15:15" x14ac:dyDescent="0.3">
      <c r="O52666" s="1"/>
    </row>
    <row r="52667" spans="15:15" x14ac:dyDescent="0.3">
      <c r="O52667" s="1"/>
    </row>
    <row r="52668" spans="15:15" x14ac:dyDescent="0.3">
      <c r="O52668" s="1"/>
    </row>
    <row r="52669" spans="15:15" x14ac:dyDescent="0.3">
      <c r="O52669" s="1"/>
    </row>
    <row r="52670" spans="15:15" x14ac:dyDescent="0.3">
      <c r="O52670" s="1"/>
    </row>
    <row r="52671" spans="15:15" x14ac:dyDescent="0.3">
      <c r="O52671" s="1"/>
    </row>
    <row r="52672" spans="15:15" x14ac:dyDescent="0.3">
      <c r="O52672" s="1"/>
    </row>
    <row r="52673" spans="15:15" x14ac:dyDescent="0.3">
      <c r="O52673" s="1"/>
    </row>
    <row r="52674" spans="15:15" x14ac:dyDescent="0.3">
      <c r="O52674" s="1"/>
    </row>
    <row r="52675" spans="15:15" x14ac:dyDescent="0.3">
      <c r="O52675" s="1"/>
    </row>
    <row r="52676" spans="15:15" x14ac:dyDescent="0.3">
      <c r="O52676" s="1"/>
    </row>
    <row r="52677" spans="15:15" x14ac:dyDescent="0.3">
      <c r="O52677" s="1"/>
    </row>
    <row r="52678" spans="15:15" x14ac:dyDescent="0.3">
      <c r="O52678" s="1"/>
    </row>
    <row r="52679" spans="15:15" x14ac:dyDescent="0.3">
      <c r="O52679" s="1"/>
    </row>
    <row r="52680" spans="15:15" x14ac:dyDescent="0.3">
      <c r="O52680" s="1"/>
    </row>
    <row r="52681" spans="15:15" x14ac:dyDescent="0.3">
      <c r="O52681" s="1"/>
    </row>
    <row r="52682" spans="15:15" x14ac:dyDescent="0.3">
      <c r="O52682" s="1"/>
    </row>
    <row r="52683" spans="15:15" x14ac:dyDescent="0.3">
      <c r="O52683" s="1"/>
    </row>
    <row r="52684" spans="15:15" x14ac:dyDescent="0.3">
      <c r="O52684" s="1"/>
    </row>
    <row r="52685" spans="15:15" x14ac:dyDescent="0.3">
      <c r="O52685" s="1"/>
    </row>
    <row r="52686" spans="15:15" x14ac:dyDescent="0.3">
      <c r="O52686" s="1"/>
    </row>
    <row r="52687" spans="15:15" x14ac:dyDescent="0.3">
      <c r="O52687" s="1"/>
    </row>
    <row r="52688" spans="15:15" x14ac:dyDescent="0.3">
      <c r="O52688" s="1"/>
    </row>
    <row r="52689" spans="15:15" x14ac:dyDescent="0.3">
      <c r="O52689" s="1"/>
    </row>
    <row r="52690" spans="15:15" x14ac:dyDescent="0.3">
      <c r="O52690" s="1"/>
    </row>
    <row r="52691" spans="15:15" x14ac:dyDescent="0.3">
      <c r="O52691" s="1"/>
    </row>
    <row r="52692" spans="15:15" x14ac:dyDescent="0.3">
      <c r="O52692" s="1"/>
    </row>
    <row r="52693" spans="15:15" x14ac:dyDescent="0.3">
      <c r="O52693" s="1"/>
    </row>
    <row r="52694" spans="15:15" x14ac:dyDescent="0.3">
      <c r="O52694" s="1"/>
    </row>
    <row r="52695" spans="15:15" x14ac:dyDescent="0.3">
      <c r="O52695" s="1"/>
    </row>
    <row r="52696" spans="15:15" x14ac:dyDescent="0.3">
      <c r="O52696" s="1"/>
    </row>
    <row r="52697" spans="15:15" x14ac:dyDescent="0.3">
      <c r="O52697" s="1"/>
    </row>
    <row r="52698" spans="15:15" x14ac:dyDescent="0.3">
      <c r="O52698" s="1"/>
    </row>
    <row r="52699" spans="15:15" x14ac:dyDescent="0.3">
      <c r="O52699" s="1"/>
    </row>
    <row r="52700" spans="15:15" x14ac:dyDescent="0.3">
      <c r="O52700" s="1"/>
    </row>
    <row r="52701" spans="15:15" x14ac:dyDescent="0.3">
      <c r="O52701" s="1"/>
    </row>
    <row r="52702" spans="15:15" x14ac:dyDescent="0.3">
      <c r="O52702" s="1"/>
    </row>
    <row r="52703" spans="15:15" x14ac:dyDescent="0.3">
      <c r="O52703" s="1"/>
    </row>
    <row r="52704" spans="15:15" x14ac:dyDescent="0.3">
      <c r="O52704" s="1"/>
    </row>
    <row r="52705" spans="15:15" x14ac:dyDescent="0.3">
      <c r="O52705" s="1"/>
    </row>
    <row r="52706" spans="15:15" x14ac:dyDescent="0.3">
      <c r="O52706" s="1"/>
    </row>
    <row r="52707" spans="15:15" x14ac:dyDescent="0.3">
      <c r="O52707" s="1"/>
    </row>
    <row r="52708" spans="15:15" x14ac:dyDescent="0.3">
      <c r="O52708" s="1"/>
    </row>
    <row r="52709" spans="15:15" x14ac:dyDescent="0.3">
      <c r="O52709" s="1"/>
    </row>
    <row r="52710" spans="15:15" x14ac:dyDescent="0.3">
      <c r="O52710" s="1"/>
    </row>
    <row r="52711" spans="15:15" x14ac:dyDescent="0.3">
      <c r="O52711" s="1"/>
    </row>
    <row r="52712" spans="15:15" x14ac:dyDescent="0.3">
      <c r="O52712" s="1"/>
    </row>
    <row r="52713" spans="15:15" x14ac:dyDescent="0.3">
      <c r="O52713" s="1"/>
    </row>
    <row r="52714" spans="15:15" x14ac:dyDescent="0.3">
      <c r="O52714" s="1"/>
    </row>
    <row r="52715" spans="15:15" x14ac:dyDescent="0.3">
      <c r="O52715" s="1"/>
    </row>
    <row r="52716" spans="15:15" x14ac:dyDescent="0.3">
      <c r="O52716" s="1"/>
    </row>
    <row r="52717" spans="15:15" x14ac:dyDescent="0.3">
      <c r="O52717" s="1"/>
    </row>
    <row r="52718" spans="15:15" x14ac:dyDescent="0.3">
      <c r="O52718" s="1"/>
    </row>
    <row r="52719" spans="15:15" x14ac:dyDescent="0.3">
      <c r="O52719" s="1"/>
    </row>
    <row r="52720" spans="15:15" x14ac:dyDescent="0.3">
      <c r="O52720" s="1"/>
    </row>
    <row r="52721" spans="15:15" x14ac:dyDescent="0.3">
      <c r="O52721" s="1"/>
    </row>
    <row r="52722" spans="15:15" x14ac:dyDescent="0.3">
      <c r="O52722" s="1"/>
    </row>
    <row r="52723" spans="15:15" x14ac:dyDescent="0.3">
      <c r="O52723" s="1"/>
    </row>
    <row r="52724" spans="15:15" x14ac:dyDescent="0.3">
      <c r="O52724" s="1"/>
    </row>
    <row r="52725" spans="15:15" x14ac:dyDescent="0.3">
      <c r="O52725" s="1"/>
    </row>
    <row r="52726" spans="15:15" x14ac:dyDescent="0.3">
      <c r="O52726" s="1"/>
    </row>
    <row r="52727" spans="15:15" x14ac:dyDescent="0.3">
      <c r="O52727" s="1"/>
    </row>
    <row r="52728" spans="15:15" x14ac:dyDescent="0.3">
      <c r="O52728" s="1"/>
    </row>
    <row r="52729" spans="15:15" x14ac:dyDescent="0.3">
      <c r="O52729" s="1"/>
    </row>
    <row r="52730" spans="15:15" x14ac:dyDescent="0.3">
      <c r="O52730" s="1"/>
    </row>
    <row r="52731" spans="15:15" x14ac:dyDescent="0.3">
      <c r="O52731" s="1"/>
    </row>
    <row r="52732" spans="15:15" x14ac:dyDescent="0.3">
      <c r="O52732" s="1"/>
    </row>
    <row r="52733" spans="15:15" x14ac:dyDescent="0.3">
      <c r="O52733" s="1"/>
    </row>
    <row r="52734" spans="15:15" x14ac:dyDescent="0.3">
      <c r="O52734" s="1"/>
    </row>
    <row r="52735" spans="15:15" x14ac:dyDescent="0.3">
      <c r="O52735" s="1"/>
    </row>
    <row r="52736" spans="15:15" x14ac:dyDescent="0.3">
      <c r="O52736" s="1"/>
    </row>
    <row r="52737" spans="15:15" x14ac:dyDescent="0.3">
      <c r="O52737" s="1"/>
    </row>
    <row r="52738" spans="15:15" x14ac:dyDescent="0.3">
      <c r="O52738" s="1"/>
    </row>
    <row r="52739" spans="15:15" x14ac:dyDescent="0.3">
      <c r="O52739" s="1"/>
    </row>
    <row r="52740" spans="15:15" x14ac:dyDescent="0.3">
      <c r="O52740" s="1"/>
    </row>
    <row r="52741" spans="15:15" x14ac:dyDescent="0.3">
      <c r="O52741" s="1"/>
    </row>
    <row r="52742" spans="15:15" x14ac:dyDescent="0.3">
      <c r="O52742" s="1"/>
    </row>
    <row r="52743" spans="15:15" x14ac:dyDescent="0.3">
      <c r="O52743" s="1"/>
    </row>
    <row r="52744" spans="15:15" x14ac:dyDescent="0.3">
      <c r="O52744" s="1"/>
    </row>
    <row r="52745" spans="15:15" x14ac:dyDescent="0.3">
      <c r="O52745" s="1"/>
    </row>
    <row r="52746" spans="15:15" x14ac:dyDescent="0.3">
      <c r="O52746" s="1"/>
    </row>
    <row r="52747" spans="15:15" x14ac:dyDescent="0.3">
      <c r="O52747" s="1"/>
    </row>
    <row r="52748" spans="15:15" x14ac:dyDescent="0.3">
      <c r="O52748" s="1"/>
    </row>
    <row r="52749" spans="15:15" x14ac:dyDescent="0.3">
      <c r="O52749" s="1"/>
    </row>
    <row r="52750" spans="15:15" x14ac:dyDescent="0.3">
      <c r="O52750" s="1"/>
    </row>
    <row r="52751" spans="15:15" x14ac:dyDescent="0.3">
      <c r="O52751" s="1"/>
    </row>
    <row r="52752" spans="15:15" x14ac:dyDescent="0.3">
      <c r="O52752" s="1"/>
    </row>
    <row r="52753" spans="15:15" x14ac:dyDescent="0.3">
      <c r="O52753" s="1"/>
    </row>
    <row r="52754" spans="15:15" x14ac:dyDescent="0.3">
      <c r="O52754" s="1"/>
    </row>
    <row r="52755" spans="15:15" x14ac:dyDescent="0.3">
      <c r="O52755" s="1"/>
    </row>
    <row r="52756" spans="15:15" x14ac:dyDescent="0.3">
      <c r="O52756" s="1"/>
    </row>
    <row r="52757" spans="15:15" x14ac:dyDescent="0.3">
      <c r="O52757" s="1"/>
    </row>
    <row r="52758" spans="15:15" x14ac:dyDescent="0.3">
      <c r="O52758" s="1"/>
    </row>
    <row r="52759" spans="15:15" x14ac:dyDescent="0.3">
      <c r="O52759" s="1"/>
    </row>
    <row r="52760" spans="15:15" x14ac:dyDescent="0.3">
      <c r="O52760" s="1"/>
    </row>
    <row r="52761" spans="15:15" x14ac:dyDescent="0.3">
      <c r="O52761" s="1"/>
    </row>
    <row r="52762" spans="15:15" x14ac:dyDescent="0.3">
      <c r="O52762" s="1"/>
    </row>
    <row r="52763" spans="15:15" x14ac:dyDescent="0.3">
      <c r="O52763" s="1"/>
    </row>
    <row r="52764" spans="15:15" x14ac:dyDescent="0.3">
      <c r="O52764" s="1"/>
    </row>
    <row r="52765" spans="15:15" x14ac:dyDescent="0.3">
      <c r="O52765" s="1"/>
    </row>
    <row r="52766" spans="15:15" x14ac:dyDescent="0.3">
      <c r="O52766" s="1"/>
    </row>
    <row r="52767" spans="15:15" x14ac:dyDescent="0.3">
      <c r="O52767" s="1"/>
    </row>
    <row r="52768" spans="15:15" x14ac:dyDescent="0.3">
      <c r="O52768" s="1"/>
    </row>
    <row r="52769" spans="15:15" x14ac:dyDescent="0.3">
      <c r="O52769" s="1"/>
    </row>
    <row r="52770" spans="15:15" x14ac:dyDescent="0.3">
      <c r="O52770" s="1"/>
    </row>
    <row r="52771" spans="15:15" x14ac:dyDescent="0.3">
      <c r="O52771" s="1"/>
    </row>
    <row r="52772" spans="15:15" x14ac:dyDescent="0.3">
      <c r="O52772" s="1"/>
    </row>
    <row r="52773" spans="15:15" x14ac:dyDescent="0.3">
      <c r="O52773" s="1"/>
    </row>
    <row r="52774" spans="15:15" x14ac:dyDescent="0.3">
      <c r="O52774" s="1"/>
    </row>
    <row r="52775" spans="15:15" x14ac:dyDescent="0.3">
      <c r="O52775" s="1"/>
    </row>
    <row r="52776" spans="15:15" x14ac:dyDescent="0.3">
      <c r="O52776" s="1"/>
    </row>
    <row r="52777" spans="15:15" x14ac:dyDescent="0.3">
      <c r="O52777" s="1"/>
    </row>
    <row r="52778" spans="15:15" x14ac:dyDescent="0.3">
      <c r="O52778" s="1"/>
    </row>
    <row r="52779" spans="15:15" x14ac:dyDescent="0.3">
      <c r="O52779" s="1"/>
    </row>
    <row r="52780" spans="15:15" x14ac:dyDescent="0.3">
      <c r="O52780" s="1"/>
    </row>
    <row r="52781" spans="15:15" x14ac:dyDescent="0.3">
      <c r="O52781" s="1"/>
    </row>
    <row r="52782" spans="15:15" x14ac:dyDescent="0.3">
      <c r="O52782" s="1"/>
    </row>
    <row r="52783" spans="15:15" x14ac:dyDescent="0.3">
      <c r="O52783" s="1"/>
    </row>
    <row r="52784" spans="15:15" x14ac:dyDescent="0.3">
      <c r="O52784" s="1"/>
    </row>
    <row r="52785" spans="15:15" x14ac:dyDescent="0.3">
      <c r="O52785" s="1"/>
    </row>
    <row r="52786" spans="15:15" x14ac:dyDescent="0.3">
      <c r="O52786" s="1"/>
    </row>
    <row r="52787" spans="15:15" x14ac:dyDescent="0.3">
      <c r="O52787" s="1"/>
    </row>
    <row r="52788" spans="15:15" x14ac:dyDescent="0.3">
      <c r="O52788" s="1"/>
    </row>
    <row r="52789" spans="15:15" x14ac:dyDescent="0.3">
      <c r="O52789" s="1"/>
    </row>
    <row r="52790" spans="15:15" x14ac:dyDescent="0.3">
      <c r="O52790" s="1"/>
    </row>
    <row r="52791" spans="15:15" x14ac:dyDescent="0.3">
      <c r="O52791" s="1"/>
    </row>
    <row r="52792" spans="15:15" x14ac:dyDescent="0.3">
      <c r="O52792" s="1"/>
    </row>
    <row r="52793" spans="15:15" x14ac:dyDescent="0.3">
      <c r="O52793" s="1"/>
    </row>
    <row r="52794" spans="15:15" x14ac:dyDescent="0.3">
      <c r="O52794" s="1"/>
    </row>
    <row r="52795" spans="15:15" x14ac:dyDescent="0.3">
      <c r="O52795" s="1"/>
    </row>
    <row r="52796" spans="15:15" x14ac:dyDescent="0.3">
      <c r="O52796" s="1"/>
    </row>
    <row r="52797" spans="15:15" x14ac:dyDescent="0.3">
      <c r="O52797" s="1"/>
    </row>
    <row r="52798" spans="15:15" x14ac:dyDescent="0.3">
      <c r="O52798" s="1"/>
    </row>
    <row r="52799" spans="15:15" x14ac:dyDescent="0.3">
      <c r="O52799" s="1"/>
    </row>
    <row r="52800" spans="15:15" x14ac:dyDescent="0.3">
      <c r="O52800" s="1"/>
    </row>
    <row r="52801" spans="15:15" x14ac:dyDescent="0.3">
      <c r="O52801" s="1"/>
    </row>
    <row r="52802" spans="15:15" x14ac:dyDescent="0.3">
      <c r="O52802" s="1"/>
    </row>
    <row r="52803" spans="15:15" x14ac:dyDescent="0.3">
      <c r="O52803" s="1"/>
    </row>
    <row r="52804" spans="15:15" x14ac:dyDescent="0.3">
      <c r="O52804" s="1"/>
    </row>
    <row r="52805" spans="15:15" x14ac:dyDescent="0.3">
      <c r="O52805" s="1"/>
    </row>
    <row r="52806" spans="15:15" x14ac:dyDescent="0.3">
      <c r="O52806" s="1"/>
    </row>
    <row r="52807" spans="15:15" x14ac:dyDescent="0.3">
      <c r="O52807" s="1"/>
    </row>
    <row r="52808" spans="15:15" x14ac:dyDescent="0.3">
      <c r="O52808" s="1"/>
    </row>
    <row r="52809" spans="15:15" x14ac:dyDescent="0.3">
      <c r="O52809" s="1"/>
    </row>
    <row r="52810" spans="15:15" x14ac:dyDescent="0.3">
      <c r="O52810" s="1"/>
    </row>
    <row r="52811" spans="15:15" x14ac:dyDescent="0.3">
      <c r="O52811" s="1"/>
    </row>
    <row r="52812" spans="15:15" x14ac:dyDescent="0.3">
      <c r="O52812" s="1"/>
    </row>
    <row r="52813" spans="15:15" x14ac:dyDescent="0.3">
      <c r="O52813" s="1"/>
    </row>
    <row r="52814" spans="15:15" x14ac:dyDescent="0.3">
      <c r="O52814" s="1"/>
    </row>
    <row r="52815" spans="15:15" x14ac:dyDescent="0.3">
      <c r="O52815" s="1"/>
    </row>
    <row r="52816" spans="15:15" x14ac:dyDescent="0.3">
      <c r="O52816" s="1"/>
    </row>
    <row r="52817" spans="15:15" x14ac:dyDescent="0.3">
      <c r="O52817" s="1"/>
    </row>
    <row r="52818" spans="15:15" x14ac:dyDescent="0.3">
      <c r="O52818" s="1"/>
    </row>
    <row r="52819" spans="15:15" x14ac:dyDescent="0.3">
      <c r="O52819" s="1"/>
    </row>
    <row r="52820" spans="15:15" x14ac:dyDescent="0.3">
      <c r="O52820" s="1"/>
    </row>
    <row r="52821" spans="15:15" x14ac:dyDescent="0.3">
      <c r="O52821" s="1"/>
    </row>
    <row r="52822" spans="15:15" x14ac:dyDescent="0.3">
      <c r="O52822" s="1"/>
    </row>
    <row r="52823" spans="15:15" x14ac:dyDescent="0.3">
      <c r="O52823" s="1"/>
    </row>
    <row r="52824" spans="15:15" x14ac:dyDescent="0.3">
      <c r="O52824" s="1"/>
    </row>
    <row r="52825" spans="15:15" x14ac:dyDescent="0.3">
      <c r="O52825" s="1"/>
    </row>
    <row r="52826" spans="15:15" x14ac:dyDescent="0.3">
      <c r="O52826" s="1"/>
    </row>
    <row r="52827" spans="15:15" x14ac:dyDescent="0.3">
      <c r="O52827" s="1"/>
    </row>
    <row r="52828" spans="15:15" x14ac:dyDescent="0.3">
      <c r="O52828" s="1"/>
    </row>
    <row r="52829" spans="15:15" x14ac:dyDescent="0.3">
      <c r="O52829" s="1"/>
    </row>
    <row r="52830" spans="15:15" x14ac:dyDescent="0.3">
      <c r="O52830" s="1"/>
    </row>
    <row r="52831" spans="15:15" x14ac:dyDescent="0.3">
      <c r="O52831" s="1"/>
    </row>
    <row r="52832" spans="15:15" x14ac:dyDescent="0.3">
      <c r="O52832" s="1"/>
    </row>
    <row r="52833" spans="15:15" x14ac:dyDescent="0.3">
      <c r="O52833" s="1"/>
    </row>
    <row r="52834" spans="15:15" x14ac:dyDescent="0.3">
      <c r="O52834" s="1"/>
    </row>
    <row r="52835" spans="15:15" x14ac:dyDescent="0.3">
      <c r="O52835" s="1"/>
    </row>
    <row r="52836" spans="15:15" x14ac:dyDescent="0.3">
      <c r="O52836" s="1"/>
    </row>
    <row r="52837" spans="15:15" x14ac:dyDescent="0.3">
      <c r="O52837" s="1"/>
    </row>
    <row r="52838" spans="15:15" x14ac:dyDescent="0.3">
      <c r="O52838" s="1"/>
    </row>
    <row r="52839" spans="15:15" x14ac:dyDescent="0.3">
      <c r="O52839" s="1"/>
    </row>
    <row r="52840" spans="15:15" x14ac:dyDescent="0.3">
      <c r="O52840" s="1"/>
    </row>
    <row r="52841" spans="15:15" x14ac:dyDescent="0.3">
      <c r="O52841" s="1"/>
    </row>
    <row r="52842" spans="15:15" x14ac:dyDescent="0.3">
      <c r="O52842" s="1"/>
    </row>
    <row r="52843" spans="15:15" x14ac:dyDescent="0.3">
      <c r="O52843" s="1"/>
    </row>
    <row r="52844" spans="15:15" x14ac:dyDescent="0.3">
      <c r="O52844" s="1"/>
    </row>
    <row r="52845" spans="15:15" x14ac:dyDescent="0.3">
      <c r="O52845" s="1"/>
    </row>
    <row r="52846" spans="15:15" x14ac:dyDescent="0.3">
      <c r="O52846" s="1"/>
    </row>
    <row r="52847" spans="15:15" x14ac:dyDescent="0.3">
      <c r="O52847" s="1"/>
    </row>
    <row r="52848" spans="15:15" x14ac:dyDescent="0.3">
      <c r="O52848" s="1"/>
    </row>
    <row r="52849" spans="15:15" x14ac:dyDescent="0.3">
      <c r="O52849" s="1"/>
    </row>
    <row r="52850" spans="15:15" x14ac:dyDescent="0.3">
      <c r="O52850" s="1"/>
    </row>
    <row r="52851" spans="15:15" x14ac:dyDescent="0.3">
      <c r="O52851" s="1"/>
    </row>
    <row r="52852" spans="15:15" x14ac:dyDescent="0.3">
      <c r="O52852" s="1"/>
    </row>
    <row r="52853" spans="15:15" x14ac:dyDescent="0.3">
      <c r="O52853" s="1"/>
    </row>
    <row r="52854" spans="15:15" x14ac:dyDescent="0.3">
      <c r="O52854" s="1"/>
    </row>
    <row r="52855" spans="15:15" x14ac:dyDescent="0.3">
      <c r="O52855" s="1"/>
    </row>
    <row r="52856" spans="15:15" x14ac:dyDescent="0.3">
      <c r="O52856" s="1"/>
    </row>
    <row r="52857" spans="15:15" x14ac:dyDescent="0.3">
      <c r="O52857" s="1"/>
    </row>
    <row r="52858" spans="15:15" x14ac:dyDescent="0.3">
      <c r="O52858" s="1"/>
    </row>
    <row r="52859" spans="15:15" x14ac:dyDescent="0.3">
      <c r="O52859" s="1"/>
    </row>
    <row r="52860" spans="15:15" x14ac:dyDescent="0.3">
      <c r="O52860" s="1"/>
    </row>
    <row r="52861" spans="15:15" x14ac:dyDescent="0.3">
      <c r="O52861" s="1"/>
    </row>
    <row r="52862" spans="15:15" x14ac:dyDescent="0.3">
      <c r="O52862" s="1"/>
    </row>
    <row r="52863" spans="15:15" x14ac:dyDescent="0.3">
      <c r="O52863" s="1"/>
    </row>
    <row r="52864" spans="15:15" x14ac:dyDescent="0.3">
      <c r="O52864" s="1"/>
    </row>
    <row r="52865" spans="15:15" x14ac:dyDescent="0.3">
      <c r="O52865" s="1"/>
    </row>
    <row r="52866" spans="15:15" x14ac:dyDescent="0.3">
      <c r="O52866" s="1"/>
    </row>
    <row r="52867" spans="15:15" x14ac:dyDescent="0.3">
      <c r="O52867" s="1"/>
    </row>
    <row r="52868" spans="15:15" x14ac:dyDescent="0.3">
      <c r="O52868" s="1"/>
    </row>
    <row r="52869" spans="15:15" x14ac:dyDescent="0.3">
      <c r="O52869" s="1"/>
    </row>
    <row r="52870" spans="15:15" x14ac:dyDescent="0.3">
      <c r="O52870" s="1"/>
    </row>
    <row r="52871" spans="15:15" x14ac:dyDescent="0.3">
      <c r="O52871" s="1"/>
    </row>
    <row r="52872" spans="15:15" x14ac:dyDescent="0.3">
      <c r="O52872" s="1"/>
    </row>
    <row r="52873" spans="15:15" x14ac:dyDescent="0.3">
      <c r="O52873" s="1"/>
    </row>
    <row r="52874" spans="15:15" x14ac:dyDescent="0.3">
      <c r="O52874" s="1"/>
    </row>
    <row r="52875" spans="15:15" x14ac:dyDescent="0.3">
      <c r="O52875" s="1"/>
    </row>
    <row r="52876" spans="15:15" x14ac:dyDescent="0.3">
      <c r="O52876" s="1"/>
    </row>
    <row r="52877" spans="15:15" x14ac:dyDescent="0.3">
      <c r="O52877" s="1"/>
    </row>
    <row r="52878" spans="15:15" x14ac:dyDescent="0.3">
      <c r="O52878" s="1"/>
    </row>
    <row r="52879" spans="15:15" x14ac:dyDescent="0.3">
      <c r="O52879" s="1"/>
    </row>
    <row r="52880" spans="15:15" x14ac:dyDescent="0.3">
      <c r="O52880" s="1"/>
    </row>
    <row r="52881" spans="15:15" x14ac:dyDescent="0.3">
      <c r="O52881" s="1"/>
    </row>
    <row r="52882" spans="15:15" x14ac:dyDescent="0.3">
      <c r="O52882" s="1"/>
    </row>
    <row r="52883" spans="15:15" x14ac:dyDescent="0.3">
      <c r="O52883" s="1"/>
    </row>
    <row r="52884" spans="15:15" x14ac:dyDescent="0.3">
      <c r="O52884" s="1"/>
    </row>
    <row r="52885" spans="15:15" x14ac:dyDescent="0.3">
      <c r="O52885" s="1"/>
    </row>
    <row r="52886" spans="15:15" x14ac:dyDescent="0.3">
      <c r="O52886" s="1"/>
    </row>
    <row r="52887" spans="15:15" x14ac:dyDescent="0.3">
      <c r="O52887" s="1"/>
    </row>
    <row r="52888" spans="15:15" x14ac:dyDescent="0.3">
      <c r="O52888" s="1"/>
    </row>
    <row r="52889" spans="15:15" x14ac:dyDescent="0.3">
      <c r="O52889" s="1"/>
    </row>
    <row r="52890" spans="15:15" x14ac:dyDescent="0.3">
      <c r="O52890" s="1"/>
    </row>
    <row r="52891" spans="15:15" x14ac:dyDescent="0.3">
      <c r="O52891" s="1"/>
    </row>
    <row r="52892" spans="15:15" x14ac:dyDescent="0.3">
      <c r="O52892" s="1"/>
    </row>
    <row r="52893" spans="15:15" x14ac:dyDescent="0.3">
      <c r="O52893" s="1"/>
    </row>
    <row r="52894" spans="15:15" x14ac:dyDescent="0.3">
      <c r="O52894" s="1"/>
    </row>
    <row r="52895" spans="15:15" x14ac:dyDescent="0.3">
      <c r="O52895" s="1"/>
    </row>
    <row r="52896" spans="15:15" x14ac:dyDescent="0.3">
      <c r="O52896" s="1"/>
    </row>
    <row r="52897" spans="15:15" x14ac:dyDescent="0.3">
      <c r="O52897" s="1"/>
    </row>
    <row r="52898" spans="15:15" x14ac:dyDescent="0.3">
      <c r="O52898" s="1"/>
    </row>
    <row r="52899" spans="15:15" x14ac:dyDescent="0.3">
      <c r="O52899" s="1"/>
    </row>
    <row r="52900" spans="15:15" x14ac:dyDescent="0.3">
      <c r="O52900" s="1"/>
    </row>
    <row r="52901" spans="15:15" x14ac:dyDescent="0.3">
      <c r="O52901" s="1"/>
    </row>
    <row r="52902" spans="15:15" x14ac:dyDescent="0.3">
      <c r="O52902" s="1"/>
    </row>
    <row r="52903" spans="15:15" x14ac:dyDescent="0.3">
      <c r="O52903" s="1"/>
    </row>
    <row r="52904" spans="15:15" x14ac:dyDescent="0.3">
      <c r="O52904" s="1"/>
    </row>
    <row r="52905" spans="15:15" x14ac:dyDescent="0.3">
      <c r="O52905" s="1"/>
    </row>
    <row r="52906" spans="15:15" x14ac:dyDescent="0.3">
      <c r="O52906" s="1"/>
    </row>
    <row r="52907" spans="15:15" x14ac:dyDescent="0.3">
      <c r="O52907" s="1"/>
    </row>
    <row r="52908" spans="15:15" x14ac:dyDescent="0.3">
      <c r="O52908" s="1"/>
    </row>
    <row r="52909" spans="15:15" x14ac:dyDescent="0.3">
      <c r="O52909" s="1"/>
    </row>
    <row r="52910" spans="15:15" x14ac:dyDescent="0.3">
      <c r="O52910" s="1"/>
    </row>
    <row r="52911" spans="15:15" x14ac:dyDescent="0.3">
      <c r="O52911" s="1"/>
    </row>
    <row r="52912" spans="15:15" x14ac:dyDescent="0.3">
      <c r="O52912" s="1"/>
    </row>
    <row r="52913" spans="15:15" x14ac:dyDescent="0.3">
      <c r="O52913" s="1"/>
    </row>
    <row r="52914" spans="15:15" x14ac:dyDescent="0.3">
      <c r="O52914" s="1"/>
    </row>
    <row r="52915" spans="15:15" x14ac:dyDescent="0.3">
      <c r="O52915" s="1"/>
    </row>
    <row r="52916" spans="15:15" x14ac:dyDescent="0.3">
      <c r="O52916" s="1"/>
    </row>
    <row r="52917" spans="15:15" x14ac:dyDescent="0.3">
      <c r="O52917" s="1"/>
    </row>
    <row r="52918" spans="15:15" x14ac:dyDescent="0.3">
      <c r="O52918" s="1"/>
    </row>
    <row r="52919" spans="15:15" x14ac:dyDescent="0.3">
      <c r="O52919" s="1"/>
    </row>
    <row r="52920" spans="15:15" x14ac:dyDescent="0.3">
      <c r="O52920" s="1"/>
    </row>
    <row r="52921" spans="15:15" x14ac:dyDescent="0.3">
      <c r="O52921" s="1"/>
    </row>
    <row r="52922" spans="15:15" x14ac:dyDescent="0.3">
      <c r="O52922" s="1"/>
    </row>
    <row r="52923" spans="15:15" x14ac:dyDescent="0.3">
      <c r="O52923" s="1"/>
    </row>
    <row r="52924" spans="15:15" x14ac:dyDescent="0.3">
      <c r="O52924" s="1"/>
    </row>
    <row r="52925" spans="15:15" x14ac:dyDescent="0.3">
      <c r="O52925" s="1"/>
    </row>
    <row r="52926" spans="15:15" x14ac:dyDescent="0.3">
      <c r="O52926" s="1"/>
    </row>
    <row r="52927" spans="15:15" x14ac:dyDescent="0.3">
      <c r="O52927" s="1"/>
    </row>
    <row r="52928" spans="15:15" x14ac:dyDescent="0.3">
      <c r="O52928" s="1"/>
    </row>
    <row r="52929" spans="15:15" x14ac:dyDescent="0.3">
      <c r="O52929" s="1"/>
    </row>
    <row r="52930" spans="15:15" x14ac:dyDescent="0.3">
      <c r="O52930" s="1"/>
    </row>
    <row r="52931" spans="15:15" x14ac:dyDescent="0.3">
      <c r="O52931" s="1"/>
    </row>
    <row r="52932" spans="15:15" x14ac:dyDescent="0.3">
      <c r="O52932" s="1"/>
    </row>
    <row r="52933" spans="15:15" x14ac:dyDescent="0.3">
      <c r="O52933" s="1"/>
    </row>
    <row r="52934" spans="15:15" x14ac:dyDescent="0.3">
      <c r="O52934" s="1"/>
    </row>
    <row r="52935" spans="15:15" x14ac:dyDescent="0.3">
      <c r="O52935" s="1"/>
    </row>
    <row r="52936" spans="15:15" x14ac:dyDescent="0.3">
      <c r="O52936" s="1"/>
    </row>
    <row r="52937" spans="15:15" x14ac:dyDescent="0.3">
      <c r="O52937" s="1"/>
    </row>
    <row r="52938" spans="15:15" x14ac:dyDescent="0.3">
      <c r="O52938" s="1"/>
    </row>
    <row r="52939" spans="15:15" x14ac:dyDescent="0.3">
      <c r="O52939" s="1"/>
    </row>
    <row r="52940" spans="15:15" x14ac:dyDescent="0.3">
      <c r="O52940" s="1"/>
    </row>
    <row r="52941" spans="15:15" x14ac:dyDescent="0.3">
      <c r="O52941" s="1"/>
    </row>
    <row r="52942" spans="15:15" x14ac:dyDescent="0.3">
      <c r="O52942" s="1"/>
    </row>
    <row r="52943" spans="15:15" x14ac:dyDescent="0.3">
      <c r="O52943" s="1"/>
    </row>
    <row r="52944" spans="15:15" x14ac:dyDescent="0.3">
      <c r="O52944" s="1"/>
    </row>
    <row r="52945" spans="15:15" x14ac:dyDescent="0.3">
      <c r="O52945" s="1"/>
    </row>
    <row r="52946" spans="15:15" x14ac:dyDescent="0.3">
      <c r="O52946" s="1"/>
    </row>
    <row r="52947" spans="15:15" x14ac:dyDescent="0.3">
      <c r="O52947" s="1"/>
    </row>
    <row r="52948" spans="15:15" x14ac:dyDescent="0.3">
      <c r="O52948" s="1"/>
    </row>
    <row r="52949" spans="15:15" x14ac:dyDescent="0.3">
      <c r="O52949" s="1"/>
    </row>
    <row r="52950" spans="15:15" x14ac:dyDescent="0.3">
      <c r="O52950" s="1"/>
    </row>
    <row r="52951" spans="15:15" x14ac:dyDescent="0.3">
      <c r="O52951" s="1"/>
    </row>
    <row r="52952" spans="15:15" x14ac:dyDescent="0.3">
      <c r="O52952" s="1"/>
    </row>
    <row r="52953" spans="15:15" x14ac:dyDescent="0.3">
      <c r="O52953" s="1"/>
    </row>
    <row r="52954" spans="15:15" x14ac:dyDescent="0.3">
      <c r="O52954" s="1"/>
    </row>
    <row r="52955" spans="15:15" x14ac:dyDescent="0.3">
      <c r="O52955" s="1"/>
    </row>
    <row r="52956" spans="15:15" x14ac:dyDescent="0.3">
      <c r="O52956" s="1"/>
    </row>
    <row r="52957" spans="15:15" x14ac:dyDescent="0.3">
      <c r="O52957" s="1"/>
    </row>
    <row r="52958" spans="15:15" x14ac:dyDescent="0.3">
      <c r="O52958" s="1"/>
    </row>
    <row r="52959" spans="15:15" x14ac:dyDescent="0.3">
      <c r="O52959" s="1"/>
    </row>
    <row r="52960" spans="15:15" x14ac:dyDescent="0.3">
      <c r="O52960" s="1"/>
    </row>
    <row r="52961" spans="15:15" x14ac:dyDescent="0.3">
      <c r="O52961" s="1"/>
    </row>
    <row r="52962" spans="15:15" x14ac:dyDescent="0.3">
      <c r="O52962" s="1"/>
    </row>
    <row r="52963" spans="15:15" x14ac:dyDescent="0.3">
      <c r="O52963" s="1"/>
    </row>
    <row r="52964" spans="15:15" x14ac:dyDescent="0.3">
      <c r="O52964" s="1"/>
    </row>
    <row r="52965" spans="15:15" x14ac:dyDescent="0.3">
      <c r="O52965" s="1"/>
    </row>
    <row r="52966" spans="15:15" x14ac:dyDescent="0.3">
      <c r="O52966" s="1"/>
    </row>
    <row r="52967" spans="15:15" x14ac:dyDescent="0.3">
      <c r="O52967" s="1"/>
    </row>
    <row r="52968" spans="15:15" x14ac:dyDescent="0.3">
      <c r="O52968" s="1"/>
    </row>
    <row r="52969" spans="15:15" x14ac:dyDescent="0.3">
      <c r="O52969" s="1"/>
    </row>
    <row r="52970" spans="15:15" x14ac:dyDescent="0.3">
      <c r="O52970" s="1"/>
    </row>
    <row r="52971" spans="15:15" x14ac:dyDescent="0.3">
      <c r="O52971" s="1"/>
    </row>
    <row r="52972" spans="15:15" x14ac:dyDescent="0.3">
      <c r="O52972" s="1"/>
    </row>
    <row r="52973" spans="15:15" x14ac:dyDescent="0.3">
      <c r="O52973" s="1"/>
    </row>
    <row r="52974" spans="15:15" x14ac:dyDescent="0.3">
      <c r="O52974" s="1"/>
    </row>
    <row r="52975" spans="15:15" x14ac:dyDescent="0.3">
      <c r="O52975" s="1"/>
    </row>
    <row r="52976" spans="15:15" x14ac:dyDescent="0.3">
      <c r="O52976" s="1"/>
    </row>
    <row r="52977" spans="15:15" x14ac:dyDescent="0.3">
      <c r="O52977" s="1"/>
    </row>
    <row r="52978" spans="15:15" x14ac:dyDescent="0.3">
      <c r="O52978" s="1"/>
    </row>
    <row r="52979" spans="15:15" x14ac:dyDescent="0.3">
      <c r="O52979" s="1"/>
    </row>
    <row r="52980" spans="15:15" x14ac:dyDescent="0.3">
      <c r="O52980" s="1"/>
    </row>
    <row r="52981" spans="15:15" x14ac:dyDescent="0.3">
      <c r="O52981" s="1"/>
    </row>
    <row r="52982" spans="15:15" x14ac:dyDescent="0.3">
      <c r="O52982" s="1"/>
    </row>
    <row r="52983" spans="15:15" x14ac:dyDescent="0.3">
      <c r="O52983" s="1"/>
    </row>
    <row r="52984" spans="15:15" x14ac:dyDescent="0.3">
      <c r="O52984" s="1"/>
    </row>
    <row r="52985" spans="15:15" x14ac:dyDescent="0.3">
      <c r="O52985" s="1"/>
    </row>
    <row r="52986" spans="15:15" x14ac:dyDescent="0.3">
      <c r="O52986" s="1"/>
    </row>
    <row r="52987" spans="15:15" x14ac:dyDescent="0.3">
      <c r="O52987" s="1"/>
    </row>
    <row r="52988" spans="15:15" x14ac:dyDescent="0.3">
      <c r="O52988" s="1"/>
    </row>
    <row r="52989" spans="15:15" x14ac:dyDescent="0.3">
      <c r="O52989" s="1"/>
    </row>
    <row r="52990" spans="15:15" x14ac:dyDescent="0.3">
      <c r="O52990" s="1"/>
    </row>
    <row r="52991" spans="15:15" x14ac:dyDescent="0.3">
      <c r="O52991" s="1"/>
    </row>
    <row r="52992" spans="15:15" x14ac:dyDescent="0.3">
      <c r="O52992" s="1"/>
    </row>
    <row r="52993" spans="15:15" x14ac:dyDescent="0.3">
      <c r="O52993" s="1"/>
    </row>
    <row r="52994" spans="15:15" x14ac:dyDescent="0.3">
      <c r="O52994" s="1"/>
    </row>
    <row r="52995" spans="15:15" x14ac:dyDescent="0.3">
      <c r="O52995" s="1"/>
    </row>
    <row r="52996" spans="15:15" x14ac:dyDescent="0.3">
      <c r="O52996" s="1"/>
    </row>
    <row r="52997" spans="15:15" x14ac:dyDescent="0.3">
      <c r="O52997" s="1"/>
    </row>
    <row r="52998" spans="15:15" x14ac:dyDescent="0.3">
      <c r="O52998" s="1"/>
    </row>
    <row r="52999" spans="15:15" x14ac:dyDescent="0.3">
      <c r="O52999" s="1"/>
    </row>
    <row r="53000" spans="15:15" x14ac:dyDescent="0.3">
      <c r="O53000" s="1"/>
    </row>
    <row r="53001" spans="15:15" x14ac:dyDescent="0.3">
      <c r="O53001" s="1"/>
    </row>
    <row r="53002" spans="15:15" x14ac:dyDescent="0.3">
      <c r="O53002" s="1"/>
    </row>
    <row r="53003" spans="15:15" x14ac:dyDescent="0.3">
      <c r="O53003" s="1"/>
    </row>
    <row r="53004" spans="15:15" x14ac:dyDescent="0.3">
      <c r="O53004" s="1"/>
    </row>
    <row r="53005" spans="15:15" x14ac:dyDescent="0.3">
      <c r="O53005" s="1"/>
    </row>
    <row r="53006" spans="15:15" x14ac:dyDescent="0.3">
      <c r="O53006" s="1"/>
    </row>
    <row r="53007" spans="15:15" x14ac:dyDescent="0.3">
      <c r="O53007" s="1"/>
    </row>
    <row r="53008" spans="15:15" x14ac:dyDescent="0.3">
      <c r="O53008" s="1"/>
    </row>
    <row r="53009" spans="15:15" x14ac:dyDescent="0.3">
      <c r="O53009" s="1"/>
    </row>
    <row r="53010" spans="15:15" x14ac:dyDescent="0.3">
      <c r="O53010" s="1"/>
    </row>
    <row r="53011" spans="15:15" x14ac:dyDescent="0.3">
      <c r="O53011" s="1"/>
    </row>
    <row r="53012" spans="15:15" x14ac:dyDescent="0.3">
      <c r="O53012" s="1"/>
    </row>
    <row r="53013" spans="15:15" x14ac:dyDescent="0.3">
      <c r="O53013" s="1"/>
    </row>
    <row r="53014" spans="15:15" x14ac:dyDescent="0.3">
      <c r="O53014" s="1"/>
    </row>
    <row r="53015" spans="15:15" x14ac:dyDescent="0.3">
      <c r="O53015" s="1"/>
    </row>
    <row r="53016" spans="15:15" x14ac:dyDescent="0.3">
      <c r="O53016" s="1"/>
    </row>
    <row r="53017" spans="15:15" x14ac:dyDescent="0.3">
      <c r="O53017" s="1"/>
    </row>
    <row r="53018" spans="15:15" x14ac:dyDescent="0.3">
      <c r="O53018" s="1"/>
    </row>
    <row r="53019" spans="15:15" x14ac:dyDescent="0.3">
      <c r="O53019" s="1"/>
    </row>
    <row r="53020" spans="15:15" x14ac:dyDescent="0.3">
      <c r="O53020" s="1"/>
    </row>
    <row r="53021" spans="15:15" x14ac:dyDescent="0.3">
      <c r="O53021" s="1"/>
    </row>
    <row r="53022" spans="15:15" x14ac:dyDescent="0.3">
      <c r="O53022" s="1"/>
    </row>
    <row r="53023" spans="15:15" x14ac:dyDescent="0.3">
      <c r="O53023" s="1"/>
    </row>
    <row r="53024" spans="15:15" x14ac:dyDescent="0.3">
      <c r="O53024" s="1"/>
    </row>
    <row r="53025" spans="15:15" x14ac:dyDescent="0.3">
      <c r="O53025" s="1"/>
    </row>
    <row r="53026" spans="15:15" x14ac:dyDescent="0.3">
      <c r="O53026" s="1"/>
    </row>
    <row r="53027" spans="15:15" x14ac:dyDescent="0.3">
      <c r="O53027" s="1"/>
    </row>
    <row r="53028" spans="15:15" x14ac:dyDescent="0.3">
      <c r="O53028" s="1"/>
    </row>
    <row r="53029" spans="15:15" x14ac:dyDescent="0.3">
      <c r="O53029" s="1"/>
    </row>
    <row r="53030" spans="15:15" x14ac:dyDescent="0.3">
      <c r="O53030" s="1"/>
    </row>
    <row r="53031" spans="15:15" x14ac:dyDescent="0.3">
      <c r="O53031" s="1"/>
    </row>
    <row r="53032" spans="15:15" x14ac:dyDescent="0.3">
      <c r="O53032" s="1"/>
    </row>
    <row r="53033" spans="15:15" x14ac:dyDescent="0.3">
      <c r="O53033" s="1"/>
    </row>
    <row r="53034" spans="15:15" x14ac:dyDescent="0.3">
      <c r="O53034" s="1"/>
    </row>
    <row r="53035" spans="15:15" x14ac:dyDescent="0.3">
      <c r="O53035" s="1"/>
    </row>
    <row r="53036" spans="15:15" x14ac:dyDescent="0.3">
      <c r="O53036" s="1"/>
    </row>
    <row r="53037" spans="15:15" x14ac:dyDescent="0.3">
      <c r="O53037" s="1"/>
    </row>
    <row r="53038" spans="15:15" x14ac:dyDescent="0.3">
      <c r="O53038" s="1"/>
    </row>
    <row r="53039" spans="15:15" x14ac:dyDescent="0.3">
      <c r="O53039" s="1"/>
    </row>
    <row r="53040" spans="15:15" x14ac:dyDescent="0.3">
      <c r="O53040" s="1"/>
    </row>
    <row r="53041" spans="15:15" x14ac:dyDescent="0.3">
      <c r="O53041" s="1"/>
    </row>
    <row r="53042" spans="15:15" x14ac:dyDescent="0.3">
      <c r="O53042" s="1"/>
    </row>
    <row r="53043" spans="15:15" x14ac:dyDescent="0.3">
      <c r="O53043" s="1"/>
    </row>
    <row r="53044" spans="15:15" x14ac:dyDescent="0.3">
      <c r="O53044" s="1"/>
    </row>
    <row r="53045" spans="15:15" x14ac:dyDescent="0.3">
      <c r="O53045" s="1"/>
    </row>
    <row r="53046" spans="15:15" x14ac:dyDescent="0.3">
      <c r="O53046" s="1"/>
    </row>
    <row r="53047" spans="15:15" x14ac:dyDescent="0.3">
      <c r="O53047" s="1"/>
    </row>
    <row r="53048" spans="15:15" x14ac:dyDescent="0.3">
      <c r="O53048" s="1"/>
    </row>
    <row r="53049" spans="15:15" x14ac:dyDescent="0.3">
      <c r="O53049" s="1"/>
    </row>
    <row r="53050" spans="15:15" x14ac:dyDescent="0.3">
      <c r="O53050" s="1"/>
    </row>
    <row r="53051" spans="15:15" x14ac:dyDescent="0.3">
      <c r="O53051" s="1"/>
    </row>
    <row r="53052" spans="15:15" x14ac:dyDescent="0.3">
      <c r="O53052" s="1"/>
    </row>
    <row r="53053" spans="15:15" x14ac:dyDescent="0.3">
      <c r="O53053" s="1"/>
    </row>
    <row r="53054" spans="15:15" x14ac:dyDescent="0.3">
      <c r="O53054" s="1"/>
    </row>
    <row r="53055" spans="15:15" x14ac:dyDescent="0.3">
      <c r="O53055" s="1"/>
    </row>
    <row r="53056" spans="15:15" x14ac:dyDescent="0.3">
      <c r="O53056" s="1"/>
    </row>
    <row r="53057" spans="15:15" x14ac:dyDescent="0.3">
      <c r="O53057" s="1"/>
    </row>
    <row r="53058" spans="15:15" x14ac:dyDescent="0.3">
      <c r="O53058" s="1"/>
    </row>
    <row r="53059" spans="15:15" x14ac:dyDescent="0.3">
      <c r="O53059" s="1"/>
    </row>
    <row r="53060" spans="15:15" x14ac:dyDescent="0.3">
      <c r="O53060" s="1"/>
    </row>
    <row r="53061" spans="15:15" x14ac:dyDescent="0.3">
      <c r="O53061" s="1"/>
    </row>
    <row r="53062" spans="15:15" x14ac:dyDescent="0.3">
      <c r="O53062" s="1"/>
    </row>
    <row r="53063" spans="15:15" x14ac:dyDescent="0.3">
      <c r="O53063" s="1"/>
    </row>
    <row r="53064" spans="15:15" x14ac:dyDescent="0.3">
      <c r="O53064" s="1"/>
    </row>
    <row r="53065" spans="15:15" x14ac:dyDescent="0.3">
      <c r="O53065" s="1"/>
    </row>
    <row r="53066" spans="15:15" x14ac:dyDescent="0.3">
      <c r="O53066" s="1"/>
    </row>
    <row r="53067" spans="15:15" x14ac:dyDescent="0.3">
      <c r="O53067" s="1"/>
    </row>
    <row r="53068" spans="15:15" x14ac:dyDescent="0.3">
      <c r="O53068" s="1"/>
    </row>
    <row r="53069" spans="15:15" x14ac:dyDescent="0.3">
      <c r="O53069" s="1"/>
    </row>
    <row r="53070" spans="15:15" x14ac:dyDescent="0.3">
      <c r="O53070" s="1"/>
    </row>
    <row r="53071" spans="15:15" x14ac:dyDescent="0.3">
      <c r="O53071" s="1"/>
    </row>
    <row r="53072" spans="15:15" x14ac:dyDescent="0.3">
      <c r="O53072" s="1"/>
    </row>
    <row r="53073" spans="15:15" x14ac:dyDescent="0.3">
      <c r="O53073" s="1"/>
    </row>
    <row r="53074" spans="15:15" x14ac:dyDescent="0.3">
      <c r="O53074" s="1"/>
    </row>
    <row r="53075" spans="15:15" x14ac:dyDescent="0.3">
      <c r="O53075" s="1"/>
    </row>
    <row r="53076" spans="15:15" x14ac:dyDescent="0.3">
      <c r="O53076" s="1"/>
    </row>
    <row r="53077" spans="15:15" x14ac:dyDescent="0.3">
      <c r="O53077" s="1"/>
    </row>
    <row r="53078" spans="15:15" x14ac:dyDescent="0.3">
      <c r="O53078" s="1"/>
    </row>
    <row r="53079" spans="15:15" x14ac:dyDescent="0.3">
      <c r="O53079" s="1"/>
    </row>
    <row r="53080" spans="15:15" x14ac:dyDescent="0.3">
      <c r="O53080" s="1"/>
    </row>
    <row r="53081" spans="15:15" x14ac:dyDescent="0.3">
      <c r="O53081" s="1"/>
    </row>
    <row r="53082" spans="15:15" x14ac:dyDescent="0.3">
      <c r="O53082" s="1"/>
    </row>
    <row r="53083" spans="15:15" x14ac:dyDescent="0.3">
      <c r="O53083" s="1"/>
    </row>
    <row r="53084" spans="15:15" x14ac:dyDescent="0.3">
      <c r="O53084" s="1"/>
    </row>
    <row r="53085" spans="15:15" x14ac:dyDescent="0.3">
      <c r="O53085" s="1"/>
    </row>
    <row r="53086" spans="15:15" x14ac:dyDescent="0.3">
      <c r="O53086" s="1"/>
    </row>
    <row r="53087" spans="15:15" x14ac:dyDescent="0.3">
      <c r="O53087" s="1"/>
    </row>
    <row r="53088" spans="15:15" x14ac:dyDescent="0.3">
      <c r="O53088" s="1"/>
    </row>
    <row r="53089" spans="15:15" x14ac:dyDescent="0.3">
      <c r="O53089" s="1"/>
    </row>
    <row r="53090" spans="15:15" x14ac:dyDescent="0.3">
      <c r="O53090" s="1"/>
    </row>
    <row r="53091" spans="15:15" x14ac:dyDescent="0.3">
      <c r="O53091" s="1"/>
    </row>
    <row r="53092" spans="15:15" x14ac:dyDescent="0.3">
      <c r="O53092" s="1"/>
    </row>
    <row r="53093" spans="15:15" x14ac:dyDescent="0.3">
      <c r="O53093" s="1"/>
    </row>
    <row r="53094" spans="15:15" x14ac:dyDescent="0.3">
      <c r="O53094" s="1"/>
    </row>
    <row r="53095" spans="15:15" x14ac:dyDescent="0.3">
      <c r="O53095" s="1"/>
    </row>
    <row r="53096" spans="15:15" x14ac:dyDescent="0.3">
      <c r="O53096" s="1"/>
    </row>
    <row r="53097" spans="15:15" x14ac:dyDescent="0.3">
      <c r="O53097" s="1"/>
    </row>
    <row r="53098" spans="15:15" x14ac:dyDescent="0.3">
      <c r="O53098" s="1"/>
    </row>
    <row r="53099" spans="15:15" x14ac:dyDescent="0.3">
      <c r="O53099" s="1"/>
    </row>
    <row r="53100" spans="15:15" x14ac:dyDescent="0.3">
      <c r="O53100" s="1"/>
    </row>
    <row r="53101" spans="15:15" x14ac:dyDescent="0.3">
      <c r="O53101" s="1"/>
    </row>
    <row r="53102" spans="15:15" x14ac:dyDescent="0.3">
      <c r="O53102" s="1"/>
    </row>
    <row r="53103" spans="15:15" x14ac:dyDescent="0.3">
      <c r="O53103" s="1"/>
    </row>
    <row r="53104" spans="15:15" x14ac:dyDescent="0.3">
      <c r="O53104" s="1"/>
    </row>
    <row r="53105" spans="15:15" x14ac:dyDescent="0.3">
      <c r="O53105" s="1"/>
    </row>
    <row r="53106" spans="15:15" x14ac:dyDescent="0.3">
      <c r="O53106" s="1"/>
    </row>
    <row r="53107" spans="15:15" x14ac:dyDescent="0.3">
      <c r="O53107" s="1"/>
    </row>
    <row r="53108" spans="15:15" x14ac:dyDescent="0.3">
      <c r="O53108" s="1"/>
    </row>
    <row r="53109" spans="15:15" x14ac:dyDescent="0.3">
      <c r="O53109" s="1"/>
    </row>
    <row r="53110" spans="15:15" x14ac:dyDescent="0.3">
      <c r="O53110" s="1"/>
    </row>
    <row r="53111" spans="15:15" x14ac:dyDescent="0.3">
      <c r="O53111" s="1"/>
    </row>
    <row r="53112" spans="15:15" x14ac:dyDescent="0.3">
      <c r="O53112" s="1"/>
    </row>
    <row r="53113" spans="15:15" x14ac:dyDescent="0.3">
      <c r="O53113" s="1"/>
    </row>
    <row r="53114" spans="15:15" x14ac:dyDescent="0.3">
      <c r="O53114" s="1"/>
    </row>
    <row r="53115" spans="15:15" x14ac:dyDescent="0.3">
      <c r="O53115" s="1"/>
    </row>
    <row r="53116" spans="15:15" x14ac:dyDescent="0.3">
      <c r="O53116" s="1"/>
    </row>
    <row r="53117" spans="15:15" x14ac:dyDescent="0.3">
      <c r="O53117" s="1"/>
    </row>
    <row r="53118" spans="15:15" x14ac:dyDescent="0.3">
      <c r="O53118" s="1"/>
    </row>
    <row r="53119" spans="15:15" x14ac:dyDescent="0.3">
      <c r="O53119" s="1"/>
    </row>
    <row r="53120" spans="15:15" x14ac:dyDescent="0.3">
      <c r="O53120" s="1"/>
    </row>
    <row r="53121" spans="15:15" x14ac:dyDescent="0.3">
      <c r="O53121" s="1"/>
    </row>
    <row r="53122" spans="15:15" x14ac:dyDescent="0.3">
      <c r="O53122" s="1"/>
    </row>
    <row r="53123" spans="15:15" x14ac:dyDescent="0.3">
      <c r="O53123" s="1"/>
    </row>
    <row r="53124" spans="15:15" x14ac:dyDescent="0.3">
      <c r="O53124" s="1"/>
    </row>
    <row r="53125" spans="15:15" x14ac:dyDescent="0.3">
      <c r="O53125" s="1"/>
    </row>
    <row r="53126" spans="15:15" x14ac:dyDescent="0.3">
      <c r="O53126" s="1"/>
    </row>
    <row r="53127" spans="15:15" x14ac:dyDescent="0.3">
      <c r="O53127" s="1"/>
    </row>
    <row r="53128" spans="15:15" x14ac:dyDescent="0.3">
      <c r="O53128" s="1"/>
    </row>
    <row r="53129" spans="15:15" x14ac:dyDescent="0.3">
      <c r="O53129" s="1"/>
    </row>
    <row r="53130" spans="15:15" x14ac:dyDescent="0.3">
      <c r="O53130" s="1"/>
    </row>
    <row r="53131" spans="15:15" x14ac:dyDescent="0.3">
      <c r="O53131" s="1"/>
    </row>
    <row r="53132" spans="15:15" x14ac:dyDescent="0.3">
      <c r="O53132" s="1"/>
    </row>
    <row r="53133" spans="15:15" x14ac:dyDescent="0.3">
      <c r="O53133" s="1"/>
    </row>
    <row r="53134" spans="15:15" x14ac:dyDescent="0.3">
      <c r="O53134" s="1"/>
    </row>
    <row r="53135" spans="15:15" x14ac:dyDescent="0.3">
      <c r="O53135" s="1"/>
    </row>
    <row r="53136" spans="15:15" x14ac:dyDescent="0.3">
      <c r="O53136" s="1"/>
    </row>
    <row r="53137" spans="15:15" x14ac:dyDescent="0.3">
      <c r="O53137" s="1"/>
    </row>
    <row r="53138" spans="15:15" x14ac:dyDescent="0.3">
      <c r="O53138" s="1"/>
    </row>
    <row r="53139" spans="15:15" x14ac:dyDescent="0.3">
      <c r="O53139" s="1"/>
    </row>
    <row r="53140" spans="15:15" x14ac:dyDescent="0.3">
      <c r="O53140" s="1"/>
    </row>
    <row r="53141" spans="15:15" x14ac:dyDescent="0.3">
      <c r="O53141" s="1"/>
    </row>
    <row r="53142" spans="15:15" x14ac:dyDescent="0.3">
      <c r="O53142" s="1"/>
    </row>
    <row r="53143" spans="15:15" x14ac:dyDescent="0.3">
      <c r="O53143" s="1"/>
    </row>
    <row r="53144" spans="15:15" x14ac:dyDescent="0.3">
      <c r="O53144" s="1"/>
    </row>
    <row r="53145" spans="15:15" x14ac:dyDescent="0.3">
      <c r="O53145" s="1"/>
    </row>
    <row r="53146" spans="15:15" x14ac:dyDescent="0.3">
      <c r="O53146" s="1"/>
    </row>
    <row r="53147" spans="15:15" x14ac:dyDescent="0.3">
      <c r="O53147" s="1"/>
    </row>
    <row r="53148" spans="15:15" x14ac:dyDescent="0.3">
      <c r="O53148" s="1"/>
    </row>
    <row r="53149" spans="15:15" x14ac:dyDescent="0.3">
      <c r="O53149" s="1"/>
    </row>
    <row r="53150" spans="15:15" x14ac:dyDescent="0.3">
      <c r="O53150" s="1"/>
    </row>
    <row r="53151" spans="15:15" x14ac:dyDescent="0.3">
      <c r="O53151" s="1"/>
    </row>
    <row r="53152" spans="15:15" x14ac:dyDescent="0.3">
      <c r="O53152" s="1"/>
    </row>
    <row r="53153" spans="15:15" x14ac:dyDescent="0.3">
      <c r="O53153" s="1"/>
    </row>
    <row r="53154" spans="15:15" x14ac:dyDescent="0.3">
      <c r="O53154" s="1"/>
    </row>
    <row r="53155" spans="15:15" x14ac:dyDescent="0.3">
      <c r="O53155" s="1"/>
    </row>
    <row r="53156" spans="15:15" x14ac:dyDescent="0.3">
      <c r="O53156" s="1"/>
    </row>
    <row r="53157" spans="15:15" x14ac:dyDescent="0.3">
      <c r="O53157" s="1"/>
    </row>
    <row r="53158" spans="15:15" x14ac:dyDescent="0.3">
      <c r="O53158" s="1"/>
    </row>
    <row r="53159" spans="15:15" x14ac:dyDescent="0.3">
      <c r="O53159" s="1"/>
    </row>
    <row r="53160" spans="15:15" x14ac:dyDescent="0.3">
      <c r="O53160" s="1"/>
    </row>
    <row r="53161" spans="15:15" x14ac:dyDescent="0.3">
      <c r="O53161" s="1"/>
    </row>
    <row r="53162" spans="15:15" x14ac:dyDescent="0.3">
      <c r="O53162" s="1"/>
    </row>
    <row r="53163" spans="15:15" x14ac:dyDescent="0.3">
      <c r="O53163" s="1"/>
    </row>
    <row r="53164" spans="15:15" x14ac:dyDescent="0.3">
      <c r="O53164" s="1"/>
    </row>
    <row r="53165" spans="15:15" x14ac:dyDescent="0.3">
      <c r="O53165" s="1"/>
    </row>
    <row r="53166" spans="15:15" x14ac:dyDescent="0.3">
      <c r="O53166" s="1"/>
    </row>
    <row r="53167" spans="15:15" x14ac:dyDescent="0.3">
      <c r="O53167" s="1"/>
    </row>
    <row r="53168" spans="15:15" x14ac:dyDescent="0.3">
      <c r="O53168" s="1"/>
    </row>
    <row r="53169" spans="15:15" x14ac:dyDescent="0.3">
      <c r="O53169" s="1"/>
    </row>
    <row r="53170" spans="15:15" x14ac:dyDescent="0.3">
      <c r="O53170" s="1"/>
    </row>
    <row r="53171" spans="15:15" x14ac:dyDescent="0.3">
      <c r="O53171" s="1"/>
    </row>
    <row r="53172" spans="15:15" x14ac:dyDescent="0.3">
      <c r="O53172" s="1"/>
    </row>
    <row r="53173" spans="15:15" x14ac:dyDescent="0.3">
      <c r="O53173" s="1"/>
    </row>
    <row r="53174" spans="15:15" x14ac:dyDescent="0.3">
      <c r="O53174" s="1"/>
    </row>
    <row r="53175" spans="15:15" x14ac:dyDescent="0.3">
      <c r="O53175" s="1"/>
    </row>
    <row r="53176" spans="15:15" x14ac:dyDescent="0.3">
      <c r="O53176" s="1"/>
    </row>
    <row r="53177" spans="15:15" x14ac:dyDescent="0.3">
      <c r="O53177" s="1"/>
    </row>
    <row r="53178" spans="15:15" x14ac:dyDescent="0.3">
      <c r="O53178" s="1"/>
    </row>
    <row r="53179" spans="15:15" x14ac:dyDescent="0.3">
      <c r="O53179" s="1"/>
    </row>
    <row r="53180" spans="15:15" x14ac:dyDescent="0.3">
      <c r="O53180" s="1"/>
    </row>
    <row r="53181" spans="15:15" x14ac:dyDescent="0.3">
      <c r="O53181" s="1"/>
    </row>
    <row r="53182" spans="15:15" x14ac:dyDescent="0.3">
      <c r="O53182" s="1"/>
    </row>
    <row r="53183" spans="15:15" x14ac:dyDescent="0.3">
      <c r="O53183" s="1"/>
    </row>
    <row r="53184" spans="15:15" x14ac:dyDescent="0.3">
      <c r="O53184" s="1"/>
    </row>
    <row r="53185" spans="15:15" x14ac:dyDescent="0.3">
      <c r="O53185" s="1"/>
    </row>
    <row r="53186" spans="15:15" x14ac:dyDescent="0.3">
      <c r="O53186" s="1"/>
    </row>
    <row r="53187" spans="15:15" x14ac:dyDescent="0.3">
      <c r="O53187" s="1"/>
    </row>
    <row r="53188" spans="15:15" x14ac:dyDescent="0.3">
      <c r="O53188" s="1"/>
    </row>
    <row r="53189" spans="15:15" x14ac:dyDescent="0.3">
      <c r="O53189" s="1"/>
    </row>
    <row r="53190" spans="15:15" x14ac:dyDescent="0.3">
      <c r="O53190" s="1"/>
    </row>
    <row r="53191" spans="15:15" x14ac:dyDescent="0.3">
      <c r="O53191" s="1"/>
    </row>
    <row r="53192" spans="15:15" x14ac:dyDescent="0.3">
      <c r="O53192" s="1"/>
    </row>
    <row r="53193" spans="15:15" x14ac:dyDescent="0.3">
      <c r="O53193" s="1"/>
    </row>
    <row r="53194" spans="15:15" x14ac:dyDescent="0.3">
      <c r="O53194" s="1"/>
    </row>
    <row r="53195" spans="15:15" x14ac:dyDescent="0.3">
      <c r="O53195" s="1"/>
    </row>
    <row r="53196" spans="15:15" x14ac:dyDescent="0.3">
      <c r="O53196" s="1"/>
    </row>
    <row r="53197" spans="15:15" x14ac:dyDescent="0.3">
      <c r="O53197" s="1"/>
    </row>
    <row r="53198" spans="15:15" x14ac:dyDescent="0.3">
      <c r="O53198" s="1"/>
    </row>
    <row r="53199" spans="15:15" x14ac:dyDescent="0.3">
      <c r="O53199" s="1"/>
    </row>
    <row r="53200" spans="15:15" x14ac:dyDescent="0.3">
      <c r="O53200" s="1"/>
    </row>
    <row r="53201" spans="15:15" x14ac:dyDescent="0.3">
      <c r="O53201" s="1"/>
    </row>
    <row r="53202" spans="15:15" x14ac:dyDescent="0.3">
      <c r="O53202" s="1"/>
    </row>
    <row r="53203" spans="15:15" x14ac:dyDescent="0.3">
      <c r="O53203" s="1"/>
    </row>
    <row r="53204" spans="15:15" x14ac:dyDescent="0.3">
      <c r="O53204" s="1"/>
    </row>
    <row r="53205" spans="15:15" x14ac:dyDescent="0.3">
      <c r="O53205" s="1"/>
    </row>
    <row r="53206" spans="15:15" x14ac:dyDescent="0.3">
      <c r="O53206" s="1"/>
    </row>
    <row r="53207" spans="15:15" x14ac:dyDescent="0.3">
      <c r="O53207" s="1"/>
    </row>
    <row r="53208" spans="15:15" x14ac:dyDescent="0.3">
      <c r="O53208" s="1"/>
    </row>
    <row r="53209" spans="15:15" x14ac:dyDescent="0.3">
      <c r="O53209" s="1"/>
    </row>
    <row r="53210" spans="15:15" x14ac:dyDescent="0.3">
      <c r="O53210" s="1"/>
    </row>
    <row r="53211" spans="15:15" x14ac:dyDescent="0.3">
      <c r="O53211" s="1"/>
    </row>
    <row r="53212" spans="15:15" x14ac:dyDescent="0.3">
      <c r="O53212" s="1"/>
    </row>
    <row r="53213" spans="15:15" x14ac:dyDescent="0.3">
      <c r="O53213" s="1"/>
    </row>
    <row r="53214" spans="15:15" x14ac:dyDescent="0.3">
      <c r="O53214" s="1"/>
    </row>
    <row r="53215" spans="15:15" x14ac:dyDescent="0.3">
      <c r="O53215" s="1"/>
    </row>
    <row r="53216" spans="15:15" x14ac:dyDescent="0.3">
      <c r="O53216" s="1"/>
    </row>
    <row r="53217" spans="15:15" x14ac:dyDescent="0.3">
      <c r="O53217" s="1"/>
    </row>
    <row r="53218" spans="15:15" x14ac:dyDescent="0.3">
      <c r="O53218" s="1"/>
    </row>
    <row r="53219" spans="15:15" x14ac:dyDescent="0.3">
      <c r="O53219" s="1"/>
    </row>
    <row r="53220" spans="15:15" x14ac:dyDescent="0.3">
      <c r="O53220" s="1"/>
    </row>
    <row r="53221" spans="15:15" x14ac:dyDescent="0.3">
      <c r="O53221" s="1"/>
    </row>
    <row r="53222" spans="15:15" x14ac:dyDescent="0.3">
      <c r="O53222" s="1"/>
    </row>
    <row r="53223" spans="15:15" x14ac:dyDescent="0.3">
      <c r="O53223" s="1"/>
    </row>
    <row r="53224" spans="15:15" x14ac:dyDescent="0.3">
      <c r="O53224" s="1"/>
    </row>
    <row r="53225" spans="15:15" x14ac:dyDescent="0.3">
      <c r="O53225" s="1"/>
    </row>
    <row r="53226" spans="15:15" x14ac:dyDescent="0.3">
      <c r="O53226" s="1"/>
    </row>
    <row r="53227" spans="15:15" x14ac:dyDescent="0.3">
      <c r="O53227" s="1"/>
    </row>
    <row r="53228" spans="15:15" x14ac:dyDescent="0.3">
      <c r="O53228" s="1"/>
    </row>
    <row r="53229" spans="15:15" x14ac:dyDescent="0.3">
      <c r="O53229" s="1"/>
    </row>
    <row r="53230" spans="15:15" x14ac:dyDescent="0.3">
      <c r="O53230" s="1"/>
    </row>
    <row r="53231" spans="15:15" x14ac:dyDescent="0.3">
      <c r="O53231" s="1"/>
    </row>
    <row r="53232" spans="15:15" x14ac:dyDescent="0.3">
      <c r="O53232" s="1"/>
    </row>
    <row r="53233" spans="15:15" x14ac:dyDescent="0.3">
      <c r="O53233" s="1"/>
    </row>
    <row r="53234" spans="15:15" x14ac:dyDescent="0.3">
      <c r="O53234" s="1"/>
    </row>
    <row r="53235" spans="15:15" x14ac:dyDescent="0.3">
      <c r="O53235" s="1"/>
    </row>
    <row r="53236" spans="15:15" x14ac:dyDescent="0.3">
      <c r="O53236" s="1"/>
    </row>
    <row r="53237" spans="15:15" x14ac:dyDescent="0.3">
      <c r="O53237" s="1"/>
    </row>
    <row r="53238" spans="15:15" x14ac:dyDescent="0.3">
      <c r="O53238" s="1"/>
    </row>
    <row r="53239" spans="15:15" x14ac:dyDescent="0.3">
      <c r="O53239" s="1"/>
    </row>
    <row r="53240" spans="15:15" x14ac:dyDescent="0.3">
      <c r="O53240" s="1"/>
    </row>
    <row r="53241" spans="15:15" x14ac:dyDescent="0.3">
      <c r="O53241" s="1"/>
    </row>
    <row r="53242" spans="15:15" x14ac:dyDescent="0.3">
      <c r="O53242" s="1"/>
    </row>
    <row r="53243" spans="15:15" x14ac:dyDescent="0.3">
      <c r="O53243" s="1"/>
    </row>
    <row r="53244" spans="15:15" x14ac:dyDescent="0.3">
      <c r="O53244" s="1"/>
    </row>
    <row r="53245" spans="15:15" x14ac:dyDescent="0.3">
      <c r="O53245" s="1"/>
    </row>
    <row r="53246" spans="15:15" x14ac:dyDescent="0.3">
      <c r="O53246" s="1"/>
    </row>
    <row r="53247" spans="15:15" x14ac:dyDescent="0.3">
      <c r="O53247" s="1"/>
    </row>
    <row r="53248" spans="15:15" x14ac:dyDescent="0.3">
      <c r="O53248" s="1"/>
    </row>
    <row r="53249" spans="15:15" x14ac:dyDescent="0.3">
      <c r="O53249" s="1"/>
    </row>
    <row r="53250" spans="15:15" x14ac:dyDescent="0.3">
      <c r="O53250" s="1"/>
    </row>
    <row r="53251" spans="15:15" x14ac:dyDescent="0.3">
      <c r="O53251" s="1"/>
    </row>
    <row r="53252" spans="15:15" x14ac:dyDescent="0.3">
      <c r="O53252" s="1"/>
    </row>
    <row r="53253" spans="15:15" x14ac:dyDescent="0.3">
      <c r="O53253" s="1"/>
    </row>
    <row r="53254" spans="15:15" x14ac:dyDescent="0.3">
      <c r="O53254" s="1"/>
    </row>
    <row r="53255" spans="15:15" x14ac:dyDescent="0.3">
      <c r="O53255" s="1"/>
    </row>
    <row r="53256" spans="15:15" x14ac:dyDescent="0.3">
      <c r="O53256" s="1"/>
    </row>
    <row r="53257" spans="15:15" x14ac:dyDescent="0.3">
      <c r="O53257" s="1"/>
    </row>
    <row r="53258" spans="15:15" x14ac:dyDescent="0.3">
      <c r="O53258" s="1"/>
    </row>
    <row r="53259" spans="15:15" x14ac:dyDescent="0.3">
      <c r="O53259" s="1"/>
    </row>
    <row r="53260" spans="15:15" x14ac:dyDescent="0.3">
      <c r="O53260" s="1"/>
    </row>
    <row r="53261" spans="15:15" x14ac:dyDescent="0.3">
      <c r="O53261" s="1"/>
    </row>
    <row r="53262" spans="15:15" x14ac:dyDescent="0.3">
      <c r="O53262" s="1"/>
    </row>
    <row r="53263" spans="15:15" x14ac:dyDescent="0.3">
      <c r="O53263" s="1"/>
    </row>
    <row r="53264" spans="15:15" x14ac:dyDescent="0.3">
      <c r="O53264" s="1"/>
    </row>
    <row r="53265" spans="15:15" x14ac:dyDescent="0.3">
      <c r="O53265" s="1"/>
    </row>
    <row r="53266" spans="15:15" x14ac:dyDescent="0.3">
      <c r="O53266" s="1"/>
    </row>
    <row r="53267" spans="15:15" x14ac:dyDescent="0.3">
      <c r="O53267" s="1"/>
    </row>
    <row r="53268" spans="15:15" x14ac:dyDescent="0.3">
      <c r="O53268" s="1"/>
    </row>
    <row r="53269" spans="15:15" x14ac:dyDescent="0.3">
      <c r="O53269" s="1"/>
    </row>
    <row r="53270" spans="15:15" x14ac:dyDescent="0.3">
      <c r="O53270" s="1"/>
    </row>
    <row r="53271" spans="15:15" x14ac:dyDescent="0.3">
      <c r="O53271" s="1"/>
    </row>
    <row r="53272" spans="15:15" x14ac:dyDescent="0.3">
      <c r="O53272" s="1"/>
    </row>
    <row r="53273" spans="15:15" x14ac:dyDescent="0.3">
      <c r="O53273" s="1"/>
    </row>
    <row r="53274" spans="15:15" x14ac:dyDescent="0.3">
      <c r="O53274" s="1"/>
    </row>
    <row r="53275" spans="15:15" x14ac:dyDescent="0.3">
      <c r="O53275" s="1"/>
    </row>
    <row r="53276" spans="15:15" x14ac:dyDescent="0.3">
      <c r="O53276" s="1"/>
    </row>
    <row r="53277" spans="15:15" x14ac:dyDescent="0.3">
      <c r="O53277" s="1"/>
    </row>
    <row r="53278" spans="15:15" x14ac:dyDescent="0.3">
      <c r="O53278" s="1"/>
    </row>
    <row r="53279" spans="15:15" x14ac:dyDescent="0.3">
      <c r="O53279" s="1"/>
    </row>
    <row r="53280" spans="15:15" x14ac:dyDescent="0.3">
      <c r="O53280" s="1"/>
    </row>
    <row r="53281" spans="15:15" x14ac:dyDescent="0.3">
      <c r="O53281" s="1"/>
    </row>
    <row r="53282" spans="15:15" x14ac:dyDescent="0.3">
      <c r="O53282" s="1"/>
    </row>
    <row r="53283" spans="15:15" x14ac:dyDescent="0.3">
      <c r="O53283" s="1"/>
    </row>
    <row r="53284" spans="15:15" x14ac:dyDescent="0.3">
      <c r="O53284" s="1"/>
    </row>
    <row r="53285" spans="15:15" x14ac:dyDescent="0.3">
      <c r="O53285" s="1"/>
    </row>
    <row r="53286" spans="15:15" x14ac:dyDescent="0.3">
      <c r="O53286" s="1"/>
    </row>
    <row r="53287" spans="15:15" x14ac:dyDescent="0.3">
      <c r="O53287" s="1"/>
    </row>
    <row r="53288" spans="15:15" x14ac:dyDescent="0.3">
      <c r="O53288" s="1"/>
    </row>
    <row r="53289" spans="15:15" x14ac:dyDescent="0.3">
      <c r="O53289" s="1"/>
    </row>
    <row r="53290" spans="15:15" x14ac:dyDescent="0.3">
      <c r="O53290" s="1"/>
    </row>
    <row r="53291" spans="15:15" x14ac:dyDescent="0.3">
      <c r="O53291" s="1"/>
    </row>
    <row r="53292" spans="15:15" x14ac:dyDescent="0.3">
      <c r="O53292" s="1"/>
    </row>
    <row r="53293" spans="15:15" x14ac:dyDescent="0.3">
      <c r="O53293" s="1"/>
    </row>
    <row r="53294" spans="15:15" x14ac:dyDescent="0.3">
      <c r="O53294" s="1"/>
    </row>
    <row r="53295" spans="15:15" x14ac:dyDescent="0.3">
      <c r="O53295" s="1"/>
    </row>
    <row r="53296" spans="15:15" x14ac:dyDescent="0.3">
      <c r="O53296" s="1"/>
    </row>
    <row r="53297" spans="15:15" x14ac:dyDescent="0.3">
      <c r="O53297" s="1"/>
    </row>
    <row r="53298" spans="15:15" x14ac:dyDescent="0.3">
      <c r="O53298" s="1"/>
    </row>
    <row r="53299" spans="15:15" x14ac:dyDescent="0.3">
      <c r="O53299" s="1"/>
    </row>
    <row r="53300" spans="15:15" x14ac:dyDescent="0.3">
      <c r="O53300" s="1"/>
    </row>
    <row r="53301" spans="15:15" x14ac:dyDescent="0.3">
      <c r="O53301" s="1"/>
    </row>
    <row r="53302" spans="15:15" x14ac:dyDescent="0.3">
      <c r="O53302" s="1"/>
    </row>
    <row r="53303" spans="15:15" x14ac:dyDescent="0.3">
      <c r="O53303" s="1"/>
    </row>
    <row r="53304" spans="15:15" x14ac:dyDescent="0.3">
      <c r="O53304" s="1"/>
    </row>
    <row r="53305" spans="15:15" x14ac:dyDescent="0.3">
      <c r="O53305" s="1"/>
    </row>
    <row r="53306" spans="15:15" x14ac:dyDescent="0.3">
      <c r="O53306" s="1"/>
    </row>
    <row r="53307" spans="15:15" x14ac:dyDescent="0.3">
      <c r="O53307" s="1"/>
    </row>
    <row r="53308" spans="15:15" x14ac:dyDescent="0.3">
      <c r="O53308" s="1"/>
    </row>
    <row r="53309" spans="15:15" x14ac:dyDescent="0.3">
      <c r="O53309" s="1"/>
    </row>
    <row r="53310" spans="15:15" x14ac:dyDescent="0.3">
      <c r="O53310" s="1"/>
    </row>
    <row r="53311" spans="15:15" x14ac:dyDescent="0.3">
      <c r="O53311" s="1"/>
    </row>
    <row r="53312" spans="15:15" x14ac:dyDescent="0.3">
      <c r="O53312" s="1"/>
    </row>
    <row r="53313" spans="15:15" x14ac:dyDescent="0.3">
      <c r="O53313" s="1"/>
    </row>
    <row r="53314" spans="15:15" x14ac:dyDescent="0.3">
      <c r="O53314" s="1"/>
    </row>
    <row r="53315" spans="15:15" x14ac:dyDescent="0.3">
      <c r="O53315" s="1"/>
    </row>
    <row r="53316" spans="15:15" x14ac:dyDescent="0.3">
      <c r="O53316" s="1"/>
    </row>
    <row r="53317" spans="15:15" x14ac:dyDescent="0.3">
      <c r="O53317" s="1"/>
    </row>
    <row r="53318" spans="15:15" x14ac:dyDescent="0.3">
      <c r="O53318" s="1"/>
    </row>
    <row r="53319" spans="15:15" x14ac:dyDescent="0.3">
      <c r="O53319" s="1"/>
    </row>
    <row r="53320" spans="15:15" x14ac:dyDescent="0.3">
      <c r="O53320" s="1"/>
    </row>
    <row r="53321" spans="15:15" x14ac:dyDescent="0.3">
      <c r="O53321" s="1"/>
    </row>
    <row r="53322" spans="15:15" x14ac:dyDescent="0.3">
      <c r="O53322" s="1"/>
    </row>
    <row r="53323" spans="15:15" x14ac:dyDescent="0.3">
      <c r="O53323" s="1"/>
    </row>
    <row r="53324" spans="15:15" x14ac:dyDescent="0.3">
      <c r="O53324" s="1"/>
    </row>
    <row r="53325" spans="15:15" x14ac:dyDescent="0.3">
      <c r="O53325" s="1"/>
    </row>
    <row r="53326" spans="15:15" x14ac:dyDescent="0.3">
      <c r="O53326" s="1"/>
    </row>
    <row r="53327" spans="15:15" x14ac:dyDescent="0.3">
      <c r="O53327" s="1"/>
    </row>
    <row r="53328" spans="15:15" x14ac:dyDescent="0.3">
      <c r="O53328" s="1"/>
    </row>
    <row r="53329" spans="15:15" x14ac:dyDescent="0.3">
      <c r="O53329" s="1"/>
    </row>
    <row r="53330" spans="15:15" x14ac:dyDescent="0.3">
      <c r="O53330" s="1"/>
    </row>
    <row r="53331" spans="15:15" x14ac:dyDescent="0.3">
      <c r="O53331" s="1"/>
    </row>
    <row r="53332" spans="15:15" x14ac:dyDescent="0.3">
      <c r="O53332" s="1"/>
    </row>
    <row r="53333" spans="15:15" x14ac:dyDescent="0.3">
      <c r="O53333" s="1"/>
    </row>
    <row r="53334" spans="15:15" x14ac:dyDescent="0.3">
      <c r="O53334" s="1"/>
    </row>
    <row r="53335" spans="15:15" x14ac:dyDescent="0.3">
      <c r="O53335" s="1"/>
    </row>
    <row r="53336" spans="15:15" x14ac:dyDescent="0.3">
      <c r="O53336" s="1"/>
    </row>
    <row r="53337" spans="15:15" x14ac:dyDescent="0.3">
      <c r="O53337" s="1"/>
    </row>
    <row r="53338" spans="15:15" x14ac:dyDescent="0.3">
      <c r="O53338" s="1"/>
    </row>
    <row r="53339" spans="15:15" x14ac:dyDescent="0.3">
      <c r="O53339" s="1"/>
    </row>
    <row r="53340" spans="15:15" x14ac:dyDescent="0.3">
      <c r="O53340" s="1"/>
    </row>
    <row r="53341" spans="15:15" x14ac:dyDescent="0.3">
      <c r="O53341" s="1"/>
    </row>
    <row r="53342" spans="15:15" x14ac:dyDescent="0.3">
      <c r="O53342" s="1"/>
    </row>
    <row r="53343" spans="15:15" x14ac:dyDescent="0.3">
      <c r="O53343" s="1"/>
    </row>
    <row r="53344" spans="15:15" x14ac:dyDescent="0.3">
      <c r="O53344" s="1"/>
    </row>
    <row r="53345" spans="15:15" x14ac:dyDescent="0.3">
      <c r="O53345" s="1"/>
    </row>
    <row r="53346" spans="15:15" x14ac:dyDescent="0.3">
      <c r="O53346" s="1"/>
    </row>
    <row r="53347" spans="15:15" x14ac:dyDescent="0.3">
      <c r="O53347" s="1"/>
    </row>
    <row r="53348" spans="15:15" x14ac:dyDescent="0.3">
      <c r="O53348" s="1"/>
    </row>
    <row r="53349" spans="15:15" x14ac:dyDescent="0.3">
      <c r="O53349" s="1"/>
    </row>
    <row r="53350" spans="15:15" x14ac:dyDescent="0.3">
      <c r="O53350" s="1"/>
    </row>
    <row r="53351" spans="15:15" x14ac:dyDescent="0.3">
      <c r="O53351" s="1"/>
    </row>
    <row r="53352" spans="15:15" x14ac:dyDescent="0.3">
      <c r="O53352" s="1"/>
    </row>
    <row r="53353" spans="15:15" x14ac:dyDescent="0.3">
      <c r="O53353" s="1"/>
    </row>
    <row r="53354" spans="15:15" x14ac:dyDescent="0.3">
      <c r="O53354" s="1"/>
    </row>
    <row r="53355" spans="15:15" x14ac:dyDescent="0.3">
      <c r="O53355" s="1"/>
    </row>
    <row r="53356" spans="15:15" x14ac:dyDescent="0.3">
      <c r="O53356" s="1"/>
    </row>
    <row r="53357" spans="15:15" x14ac:dyDescent="0.3">
      <c r="O53357" s="1"/>
    </row>
    <row r="53358" spans="15:15" x14ac:dyDescent="0.3">
      <c r="O53358" s="1"/>
    </row>
    <row r="53359" spans="15:15" x14ac:dyDescent="0.3">
      <c r="O53359" s="1"/>
    </row>
    <row r="53360" spans="15:15" x14ac:dyDescent="0.3">
      <c r="O53360" s="1"/>
    </row>
    <row r="53361" spans="15:15" x14ac:dyDescent="0.3">
      <c r="O53361" s="1"/>
    </row>
    <row r="53362" spans="15:15" x14ac:dyDescent="0.3">
      <c r="O53362" s="1"/>
    </row>
    <row r="53363" spans="15:15" x14ac:dyDescent="0.3">
      <c r="O53363" s="1"/>
    </row>
    <row r="53364" spans="15:15" x14ac:dyDescent="0.3">
      <c r="O53364" s="1"/>
    </row>
    <row r="53365" spans="15:15" x14ac:dyDescent="0.3">
      <c r="O53365" s="1"/>
    </row>
    <row r="53366" spans="15:15" x14ac:dyDescent="0.3">
      <c r="O53366" s="1"/>
    </row>
    <row r="53367" spans="15:15" x14ac:dyDescent="0.3">
      <c r="O53367" s="1"/>
    </row>
    <row r="53368" spans="15:15" x14ac:dyDescent="0.3">
      <c r="O53368" s="1"/>
    </row>
    <row r="53369" spans="15:15" x14ac:dyDescent="0.3">
      <c r="O53369" s="1"/>
    </row>
    <row r="53370" spans="15:15" x14ac:dyDescent="0.3">
      <c r="O53370" s="1"/>
    </row>
    <row r="53371" spans="15:15" x14ac:dyDescent="0.3">
      <c r="O53371" s="1"/>
    </row>
    <row r="53372" spans="15:15" x14ac:dyDescent="0.3">
      <c r="O53372" s="1"/>
    </row>
    <row r="53373" spans="15:15" x14ac:dyDescent="0.3">
      <c r="O53373" s="1"/>
    </row>
    <row r="53374" spans="15:15" x14ac:dyDescent="0.3">
      <c r="O53374" s="1"/>
    </row>
    <row r="53375" spans="15:15" x14ac:dyDescent="0.3">
      <c r="O53375" s="1"/>
    </row>
    <row r="53376" spans="15:15" x14ac:dyDescent="0.3">
      <c r="O53376" s="1"/>
    </row>
    <row r="53377" spans="15:15" x14ac:dyDescent="0.3">
      <c r="O53377" s="1"/>
    </row>
    <row r="53378" spans="15:15" x14ac:dyDescent="0.3">
      <c r="O53378" s="1"/>
    </row>
    <row r="53379" spans="15:15" x14ac:dyDescent="0.3">
      <c r="O53379" s="1"/>
    </row>
    <row r="53380" spans="15:15" x14ac:dyDescent="0.3">
      <c r="O53380" s="1"/>
    </row>
    <row r="53381" spans="15:15" x14ac:dyDescent="0.3">
      <c r="O53381" s="1"/>
    </row>
    <row r="53382" spans="15:15" x14ac:dyDescent="0.3">
      <c r="O53382" s="1"/>
    </row>
    <row r="53383" spans="15:15" x14ac:dyDescent="0.3">
      <c r="O53383" s="1"/>
    </row>
    <row r="53384" spans="15:15" x14ac:dyDescent="0.3">
      <c r="O53384" s="1"/>
    </row>
    <row r="53385" spans="15:15" x14ac:dyDescent="0.3">
      <c r="O53385" s="1"/>
    </row>
    <row r="53386" spans="15:15" x14ac:dyDescent="0.3">
      <c r="O53386" s="1"/>
    </row>
    <row r="53387" spans="15:15" x14ac:dyDescent="0.3">
      <c r="O53387" s="1"/>
    </row>
    <row r="53388" spans="15:15" x14ac:dyDescent="0.3">
      <c r="O53388" s="1"/>
    </row>
    <row r="53389" spans="15:15" x14ac:dyDescent="0.3">
      <c r="O53389" s="1"/>
    </row>
    <row r="53390" spans="15:15" x14ac:dyDescent="0.3">
      <c r="O53390" s="1"/>
    </row>
    <row r="53391" spans="15:15" x14ac:dyDescent="0.3">
      <c r="O53391" s="1"/>
    </row>
    <row r="53392" spans="15:15" x14ac:dyDescent="0.3">
      <c r="O53392" s="1"/>
    </row>
    <row r="53393" spans="15:15" x14ac:dyDescent="0.3">
      <c r="O53393" s="1"/>
    </row>
    <row r="53394" spans="15:15" x14ac:dyDescent="0.3">
      <c r="O53394" s="1"/>
    </row>
    <row r="53395" spans="15:15" x14ac:dyDescent="0.3">
      <c r="O53395" s="1"/>
    </row>
    <row r="53396" spans="15:15" x14ac:dyDescent="0.3">
      <c r="O53396" s="1"/>
    </row>
    <row r="53397" spans="15:15" x14ac:dyDescent="0.3">
      <c r="O53397" s="1"/>
    </row>
    <row r="53398" spans="15:15" x14ac:dyDescent="0.3">
      <c r="O53398" s="1"/>
    </row>
    <row r="53399" spans="15:15" x14ac:dyDescent="0.3">
      <c r="O53399" s="1"/>
    </row>
    <row r="53400" spans="15:15" x14ac:dyDescent="0.3">
      <c r="O53400" s="1"/>
    </row>
    <row r="53401" spans="15:15" x14ac:dyDescent="0.3">
      <c r="O53401" s="1"/>
    </row>
    <row r="53402" spans="15:15" x14ac:dyDescent="0.3">
      <c r="O53402" s="1"/>
    </row>
    <row r="53403" spans="15:15" x14ac:dyDescent="0.3">
      <c r="O53403" s="1"/>
    </row>
    <row r="53404" spans="15:15" x14ac:dyDescent="0.3">
      <c r="O53404" s="1"/>
    </row>
    <row r="53405" spans="15:15" x14ac:dyDescent="0.3">
      <c r="O53405" s="1"/>
    </row>
    <row r="53406" spans="15:15" x14ac:dyDescent="0.3">
      <c r="O53406" s="1"/>
    </row>
    <row r="53407" spans="15:15" x14ac:dyDescent="0.3">
      <c r="O53407" s="1"/>
    </row>
    <row r="53408" spans="15:15" x14ac:dyDescent="0.3">
      <c r="O53408" s="1"/>
    </row>
    <row r="53409" spans="15:15" x14ac:dyDescent="0.3">
      <c r="O53409" s="1"/>
    </row>
    <row r="53410" spans="15:15" x14ac:dyDescent="0.3">
      <c r="O53410" s="1"/>
    </row>
    <row r="53411" spans="15:15" x14ac:dyDescent="0.3">
      <c r="O53411" s="1"/>
    </row>
    <row r="53412" spans="15:15" x14ac:dyDescent="0.3">
      <c r="O53412" s="1"/>
    </row>
    <row r="53413" spans="15:15" x14ac:dyDescent="0.3">
      <c r="O53413" s="1"/>
    </row>
    <row r="53414" spans="15:15" x14ac:dyDescent="0.3">
      <c r="O53414" s="1"/>
    </row>
    <row r="53415" spans="15:15" x14ac:dyDescent="0.3">
      <c r="O53415" s="1"/>
    </row>
    <row r="53416" spans="15:15" x14ac:dyDescent="0.3">
      <c r="O53416" s="1"/>
    </row>
    <row r="53417" spans="15:15" x14ac:dyDescent="0.3">
      <c r="O53417" s="1"/>
    </row>
    <row r="53418" spans="15:15" x14ac:dyDescent="0.3">
      <c r="O53418" s="1"/>
    </row>
    <row r="53419" spans="15:15" x14ac:dyDescent="0.3">
      <c r="O53419" s="1"/>
    </row>
    <row r="53420" spans="15:15" x14ac:dyDescent="0.3">
      <c r="O53420" s="1"/>
    </row>
    <row r="53421" spans="15:15" x14ac:dyDescent="0.3">
      <c r="O53421" s="1"/>
    </row>
    <row r="53422" spans="15:15" x14ac:dyDescent="0.3">
      <c r="O53422" s="1"/>
    </row>
    <row r="53423" spans="15:15" x14ac:dyDescent="0.3">
      <c r="O53423" s="1"/>
    </row>
    <row r="53424" spans="15:15" x14ac:dyDescent="0.3">
      <c r="O53424" s="1"/>
    </row>
    <row r="53425" spans="15:15" x14ac:dyDescent="0.3">
      <c r="O53425" s="1"/>
    </row>
    <row r="53426" spans="15:15" x14ac:dyDescent="0.3">
      <c r="O53426" s="1"/>
    </row>
    <row r="53427" spans="15:15" x14ac:dyDescent="0.3">
      <c r="O53427" s="1"/>
    </row>
    <row r="53428" spans="15:15" x14ac:dyDescent="0.3">
      <c r="O53428" s="1"/>
    </row>
    <row r="53429" spans="15:15" x14ac:dyDescent="0.3">
      <c r="O53429" s="1"/>
    </row>
    <row r="53430" spans="15:15" x14ac:dyDescent="0.3">
      <c r="O53430" s="1"/>
    </row>
    <row r="53431" spans="15:15" x14ac:dyDescent="0.3">
      <c r="O53431" s="1"/>
    </row>
    <row r="53432" spans="15:15" x14ac:dyDescent="0.3">
      <c r="O53432" s="1"/>
    </row>
    <row r="53433" spans="15:15" x14ac:dyDescent="0.3">
      <c r="O53433" s="1"/>
    </row>
    <row r="53434" spans="15:15" x14ac:dyDescent="0.3">
      <c r="O53434" s="1"/>
    </row>
    <row r="53435" spans="15:15" x14ac:dyDescent="0.3">
      <c r="O53435" s="1"/>
    </row>
    <row r="53436" spans="15:15" x14ac:dyDescent="0.3">
      <c r="O53436" s="1"/>
    </row>
    <row r="53437" spans="15:15" x14ac:dyDescent="0.3">
      <c r="O53437" s="1"/>
    </row>
    <row r="53438" spans="15:15" x14ac:dyDescent="0.3">
      <c r="O53438" s="1"/>
    </row>
    <row r="53439" spans="15:15" x14ac:dyDescent="0.3">
      <c r="O53439" s="1"/>
    </row>
    <row r="53440" spans="15:15" x14ac:dyDescent="0.3">
      <c r="O53440" s="1"/>
    </row>
    <row r="53441" spans="15:15" x14ac:dyDescent="0.3">
      <c r="O53441" s="1"/>
    </row>
    <row r="53442" spans="15:15" x14ac:dyDescent="0.3">
      <c r="O53442" s="1"/>
    </row>
    <row r="53443" spans="15:15" x14ac:dyDescent="0.3">
      <c r="O53443" s="1"/>
    </row>
    <row r="53444" spans="15:15" x14ac:dyDescent="0.3">
      <c r="O53444" s="1"/>
    </row>
    <row r="53445" spans="15:15" x14ac:dyDescent="0.3">
      <c r="O53445" s="1"/>
    </row>
    <row r="53446" spans="15:15" x14ac:dyDescent="0.3">
      <c r="O53446" s="1"/>
    </row>
    <row r="53447" spans="15:15" x14ac:dyDescent="0.3">
      <c r="O53447" s="1"/>
    </row>
    <row r="53448" spans="15:15" x14ac:dyDescent="0.3">
      <c r="O53448" s="1"/>
    </row>
    <row r="53449" spans="15:15" x14ac:dyDescent="0.3">
      <c r="O53449" s="1"/>
    </row>
    <row r="53450" spans="15:15" x14ac:dyDescent="0.3">
      <c r="O53450" s="1"/>
    </row>
    <row r="53451" spans="15:15" x14ac:dyDescent="0.3">
      <c r="O53451" s="1"/>
    </row>
    <row r="53452" spans="15:15" x14ac:dyDescent="0.3">
      <c r="O53452" s="1"/>
    </row>
    <row r="53453" spans="15:15" x14ac:dyDescent="0.3">
      <c r="O53453" s="1"/>
    </row>
    <row r="53454" spans="15:15" x14ac:dyDescent="0.3">
      <c r="O53454" s="1"/>
    </row>
    <row r="53455" spans="15:15" x14ac:dyDescent="0.3">
      <c r="O53455" s="1"/>
    </row>
    <row r="53456" spans="15:15" x14ac:dyDescent="0.3">
      <c r="O53456" s="1"/>
    </row>
    <row r="53457" spans="15:15" x14ac:dyDescent="0.3">
      <c r="O53457" s="1"/>
    </row>
    <row r="53458" spans="15:15" x14ac:dyDescent="0.3">
      <c r="O53458" s="1"/>
    </row>
    <row r="53459" spans="15:15" x14ac:dyDescent="0.3">
      <c r="O53459" s="1"/>
    </row>
    <row r="53460" spans="15:15" x14ac:dyDescent="0.3">
      <c r="O53460" s="1"/>
    </row>
    <row r="53461" spans="15:15" x14ac:dyDescent="0.3">
      <c r="O53461" s="1"/>
    </row>
    <row r="53462" spans="15:15" x14ac:dyDescent="0.3">
      <c r="O53462" s="1"/>
    </row>
    <row r="53463" spans="15:15" x14ac:dyDescent="0.3">
      <c r="O53463" s="1"/>
    </row>
    <row r="53464" spans="15:15" x14ac:dyDescent="0.3">
      <c r="O53464" s="1"/>
    </row>
    <row r="53465" spans="15:15" x14ac:dyDescent="0.3">
      <c r="O53465" s="1"/>
    </row>
    <row r="53466" spans="15:15" x14ac:dyDescent="0.3">
      <c r="O53466" s="1"/>
    </row>
    <row r="53467" spans="15:15" x14ac:dyDescent="0.3">
      <c r="O53467" s="1"/>
    </row>
    <row r="53468" spans="15:15" x14ac:dyDescent="0.3">
      <c r="O53468" s="1"/>
    </row>
    <row r="53469" spans="15:15" x14ac:dyDescent="0.3">
      <c r="O53469" s="1"/>
    </row>
    <row r="53470" spans="15:15" x14ac:dyDescent="0.3">
      <c r="O53470" s="1"/>
    </row>
    <row r="53471" spans="15:15" x14ac:dyDescent="0.3">
      <c r="O53471" s="1"/>
    </row>
    <row r="53472" spans="15:15" x14ac:dyDescent="0.3">
      <c r="O53472" s="1"/>
    </row>
    <row r="53473" spans="15:15" x14ac:dyDescent="0.3">
      <c r="O53473" s="1"/>
    </row>
    <row r="53474" spans="15:15" x14ac:dyDescent="0.3">
      <c r="O53474" s="1"/>
    </row>
    <row r="53475" spans="15:15" x14ac:dyDescent="0.3">
      <c r="O53475" s="1"/>
    </row>
    <row r="53476" spans="15:15" x14ac:dyDescent="0.3">
      <c r="O53476" s="1"/>
    </row>
    <row r="53477" spans="15:15" x14ac:dyDescent="0.3">
      <c r="O53477" s="1"/>
    </row>
    <row r="53478" spans="15:15" x14ac:dyDescent="0.3">
      <c r="O53478" s="1"/>
    </row>
    <row r="53479" spans="15:15" x14ac:dyDescent="0.3">
      <c r="O53479" s="1"/>
    </row>
    <row r="53480" spans="15:15" x14ac:dyDescent="0.3">
      <c r="O53480" s="1"/>
    </row>
    <row r="53481" spans="15:15" x14ac:dyDescent="0.3">
      <c r="O53481" s="1"/>
    </row>
    <row r="53482" spans="15:15" x14ac:dyDescent="0.3">
      <c r="O53482" s="1"/>
    </row>
    <row r="53483" spans="15:15" x14ac:dyDescent="0.3">
      <c r="O53483" s="1"/>
    </row>
    <row r="53484" spans="15:15" x14ac:dyDescent="0.3">
      <c r="O53484" s="1"/>
    </row>
    <row r="53485" spans="15:15" x14ac:dyDescent="0.3">
      <c r="O53485" s="1"/>
    </row>
    <row r="53486" spans="15:15" x14ac:dyDescent="0.3">
      <c r="O53486" s="1"/>
    </row>
    <row r="53487" spans="15:15" x14ac:dyDescent="0.3">
      <c r="O53487" s="1"/>
    </row>
    <row r="53488" spans="15:15" x14ac:dyDescent="0.3">
      <c r="O53488" s="1"/>
    </row>
    <row r="53489" spans="15:15" x14ac:dyDescent="0.3">
      <c r="O53489" s="1"/>
    </row>
    <row r="53490" spans="15:15" x14ac:dyDescent="0.3">
      <c r="O53490" s="1"/>
    </row>
    <row r="53491" spans="15:15" x14ac:dyDescent="0.3">
      <c r="O53491" s="1"/>
    </row>
    <row r="53492" spans="15:15" x14ac:dyDescent="0.3">
      <c r="O53492" s="1"/>
    </row>
    <row r="53493" spans="15:15" x14ac:dyDescent="0.3">
      <c r="O53493" s="1"/>
    </row>
    <row r="53494" spans="15:15" x14ac:dyDescent="0.3">
      <c r="O53494" s="1"/>
    </row>
    <row r="53495" spans="15:15" x14ac:dyDescent="0.3">
      <c r="O53495" s="1"/>
    </row>
    <row r="53496" spans="15:15" x14ac:dyDescent="0.3">
      <c r="O53496" s="1"/>
    </row>
    <row r="53497" spans="15:15" x14ac:dyDescent="0.3">
      <c r="O53497" s="1"/>
    </row>
    <row r="53498" spans="15:15" x14ac:dyDescent="0.3">
      <c r="O53498" s="1"/>
    </row>
    <row r="53499" spans="15:15" x14ac:dyDescent="0.3">
      <c r="O53499" s="1"/>
    </row>
    <row r="53500" spans="15:15" x14ac:dyDescent="0.3">
      <c r="O53500" s="1"/>
    </row>
    <row r="53501" spans="15:15" x14ac:dyDescent="0.3">
      <c r="O53501" s="1"/>
    </row>
    <row r="53502" spans="15:15" x14ac:dyDescent="0.3">
      <c r="O53502" s="1"/>
    </row>
    <row r="53503" spans="15:15" x14ac:dyDescent="0.3">
      <c r="O53503" s="1"/>
    </row>
    <row r="53504" spans="15:15" x14ac:dyDescent="0.3">
      <c r="O53504" s="1"/>
    </row>
    <row r="53505" spans="15:15" x14ac:dyDescent="0.3">
      <c r="O53505" s="1"/>
    </row>
    <row r="53506" spans="15:15" x14ac:dyDescent="0.3">
      <c r="O53506" s="1"/>
    </row>
    <row r="53507" spans="15:15" x14ac:dyDescent="0.3">
      <c r="O53507" s="1"/>
    </row>
    <row r="53508" spans="15:15" x14ac:dyDescent="0.3">
      <c r="O53508" s="1"/>
    </row>
    <row r="53509" spans="15:15" x14ac:dyDescent="0.3">
      <c r="O53509" s="1"/>
    </row>
    <row r="53510" spans="15:15" x14ac:dyDescent="0.3">
      <c r="O53510" s="1"/>
    </row>
    <row r="53511" spans="15:15" x14ac:dyDescent="0.3">
      <c r="O53511" s="1"/>
    </row>
    <row r="53512" spans="15:15" x14ac:dyDescent="0.3">
      <c r="O53512" s="1"/>
    </row>
    <row r="53513" spans="15:15" x14ac:dyDescent="0.3">
      <c r="O53513" s="1"/>
    </row>
    <row r="53514" spans="15:15" x14ac:dyDescent="0.3">
      <c r="O53514" s="1"/>
    </row>
    <row r="53515" spans="15:15" x14ac:dyDescent="0.3">
      <c r="O53515" s="1"/>
    </row>
    <row r="53516" spans="15:15" x14ac:dyDescent="0.3">
      <c r="O53516" s="1"/>
    </row>
    <row r="53517" spans="15:15" x14ac:dyDescent="0.3">
      <c r="O53517" s="1"/>
    </row>
    <row r="53518" spans="15:15" x14ac:dyDescent="0.3">
      <c r="O53518" s="1"/>
    </row>
    <row r="53519" spans="15:15" x14ac:dyDescent="0.3">
      <c r="O53519" s="1"/>
    </row>
    <row r="53520" spans="15:15" x14ac:dyDescent="0.3">
      <c r="O53520" s="1"/>
    </row>
    <row r="53521" spans="15:15" x14ac:dyDescent="0.3">
      <c r="O53521" s="1"/>
    </row>
    <row r="53522" spans="15:15" x14ac:dyDescent="0.3">
      <c r="O53522" s="1"/>
    </row>
    <row r="53523" spans="15:15" x14ac:dyDescent="0.3">
      <c r="O53523" s="1"/>
    </row>
    <row r="53524" spans="15:15" x14ac:dyDescent="0.3">
      <c r="O53524" s="1"/>
    </row>
    <row r="53525" spans="15:15" x14ac:dyDescent="0.3">
      <c r="O53525" s="1"/>
    </row>
    <row r="53526" spans="15:15" x14ac:dyDescent="0.3">
      <c r="O53526" s="1"/>
    </row>
    <row r="53527" spans="15:15" x14ac:dyDescent="0.3">
      <c r="O53527" s="1"/>
    </row>
    <row r="53528" spans="15:15" x14ac:dyDescent="0.3">
      <c r="O53528" s="1"/>
    </row>
    <row r="53529" spans="15:15" x14ac:dyDescent="0.3">
      <c r="O53529" s="1"/>
    </row>
    <row r="53530" spans="15:15" x14ac:dyDescent="0.3">
      <c r="O53530" s="1"/>
    </row>
    <row r="53531" spans="15:15" x14ac:dyDescent="0.3">
      <c r="O53531" s="1"/>
    </row>
    <row r="53532" spans="15:15" x14ac:dyDescent="0.3">
      <c r="O53532" s="1"/>
    </row>
    <row r="53533" spans="15:15" x14ac:dyDescent="0.3">
      <c r="O53533" s="1"/>
    </row>
    <row r="53534" spans="15:15" x14ac:dyDescent="0.3">
      <c r="O53534" s="1"/>
    </row>
    <row r="53535" spans="15:15" x14ac:dyDescent="0.3">
      <c r="O53535" s="1"/>
    </row>
    <row r="53536" spans="15:15" x14ac:dyDescent="0.3">
      <c r="O53536" s="1"/>
    </row>
    <row r="53537" spans="15:15" x14ac:dyDescent="0.3">
      <c r="O53537" s="1"/>
    </row>
    <row r="53538" spans="15:15" x14ac:dyDescent="0.3">
      <c r="O53538" s="1"/>
    </row>
    <row r="53539" spans="15:15" x14ac:dyDescent="0.3">
      <c r="O53539" s="1"/>
    </row>
    <row r="53540" spans="15:15" x14ac:dyDescent="0.3">
      <c r="O53540" s="1"/>
    </row>
    <row r="53541" spans="15:15" x14ac:dyDescent="0.3">
      <c r="O53541" s="1"/>
    </row>
    <row r="53542" spans="15:15" x14ac:dyDescent="0.3">
      <c r="O53542" s="1"/>
    </row>
    <row r="53543" spans="15:15" x14ac:dyDescent="0.3">
      <c r="O53543" s="1"/>
    </row>
    <row r="53544" spans="15:15" x14ac:dyDescent="0.3">
      <c r="O53544" s="1"/>
    </row>
    <row r="53545" spans="15:15" x14ac:dyDescent="0.3">
      <c r="O53545" s="1"/>
    </row>
    <row r="53546" spans="15:15" x14ac:dyDescent="0.3">
      <c r="O53546" s="1"/>
    </row>
    <row r="53547" spans="15:15" x14ac:dyDescent="0.3">
      <c r="O53547" s="1"/>
    </row>
    <row r="53548" spans="15:15" x14ac:dyDescent="0.3">
      <c r="O53548" s="1"/>
    </row>
    <row r="53549" spans="15:15" x14ac:dyDescent="0.3">
      <c r="O53549" s="1"/>
    </row>
    <row r="53550" spans="15:15" x14ac:dyDescent="0.3">
      <c r="O53550" s="1"/>
    </row>
    <row r="53551" spans="15:15" x14ac:dyDescent="0.3">
      <c r="O53551" s="1"/>
    </row>
    <row r="53552" spans="15:15" x14ac:dyDescent="0.3">
      <c r="O53552" s="1"/>
    </row>
    <row r="53553" spans="15:15" x14ac:dyDescent="0.3">
      <c r="O53553" s="1"/>
    </row>
    <row r="53554" spans="15:15" x14ac:dyDescent="0.3">
      <c r="O53554" s="1"/>
    </row>
    <row r="53555" spans="15:15" x14ac:dyDescent="0.3">
      <c r="O53555" s="1"/>
    </row>
    <row r="53556" spans="15:15" x14ac:dyDescent="0.3">
      <c r="O53556" s="1"/>
    </row>
    <row r="53557" spans="15:15" x14ac:dyDescent="0.3">
      <c r="O53557" s="1"/>
    </row>
    <row r="53558" spans="15:15" x14ac:dyDescent="0.3">
      <c r="O53558" s="1"/>
    </row>
    <row r="53559" spans="15:15" x14ac:dyDescent="0.3">
      <c r="O53559" s="1"/>
    </row>
    <row r="53560" spans="15:15" x14ac:dyDescent="0.3">
      <c r="O53560" s="1"/>
    </row>
    <row r="53561" spans="15:15" x14ac:dyDescent="0.3">
      <c r="O53561" s="1"/>
    </row>
    <row r="53562" spans="15:15" x14ac:dyDescent="0.3">
      <c r="O53562" s="1"/>
    </row>
    <row r="53563" spans="15:15" x14ac:dyDescent="0.3">
      <c r="O53563" s="1"/>
    </row>
    <row r="53564" spans="15:15" x14ac:dyDescent="0.3">
      <c r="O53564" s="1"/>
    </row>
    <row r="53565" spans="15:15" x14ac:dyDescent="0.3">
      <c r="O53565" s="1"/>
    </row>
    <row r="53566" spans="15:15" x14ac:dyDescent="0.3">
      <c r="O53566" s="1"/>
    </row>
    <row r="53567" spans="15:15" x14ac:dyDescent="0.3">
      <c r="O53567" s="1"/>
    </row>
    <row r="53568" spans="15:15" x14ac:dyDescent="0.3">
      <c r="O53568" s="1"/>
    </row>
    <row r="53569" spans="15:15" x14ac:dyDescent="0.3">
      <c r="O53569" s="1"/>
    </row>
    <row r="53570" spans="15:15" x14ac:dyDescent="0.3">
      <c r="O53570" s="1"/>
    </row>
    <row r="53571" spans="15:15" x14ac:dyDescent="0.3">
      <c r="O53571" s="1"/>
    </row>
    <row r="53572" spans="15:15" x14ac:dyDescent="0.3">
      <c r="O53572" s="1"/>
    </row>
    <row r="53573" spans="15:15" x14ac:dyDescent="0.3">
      <c r="O53573" s="1"/>
    </row>
    <row r="53574" spans="15:15" x14ac:dyDescent="0.3">
      <c r="O53574" s="1"/>
    </row>
    <row r="53575" spans="15:15" x14ac:dyDescent="0.3">
      <c r="O53575" s="1"/>
    </row>
    <row r="53576" spans="15:15" x14ac:dyDescent="0.3">
      <c r="O53576" s="1"/>
    </row>
    <row r="53577" spans="15:15" x14ac:dyDescent="0.3">
      <c r="O53577" s="1"/>
    </row>
    <row r="53578" spans="15:15" x14ac:dyDescent="0.3">
      <c r="O53578" s="1"/>
    </row>
    <row r="53579" spans="15:15" x14ac:dyDescent="0.3">
      <c r="O53579" s="1"/>
    </row>
    <row r="53580" spans="15:15" x14ac:dyDescent="0.3">
      <c r="O53580" s="1"/>
    </row>
    <row r="53581" spans="15:15" x14ac:dyDescent="0.3">
      <c r="O53581" s="1"/>
    </row>
    <row r="53582" spans="15:15" x14ac:dyDescent="0.3">
      <c r="O53582" s="1"/>
    </row>
    <row r="53583" spans="15:15" x14ac:dyDescent="0.3">
      <c r="O53583" s="1"/>
    </row>
    <row r="53584" spans="15:15" x14ac:dyDescent="0.3">
      <c r="O53584" s="1"/>
    </row>
    <row r="53585" spans="15:15" x14ac:dyDescent="0.3">
      <c r="O53585" s="1"/>
    </row>
    <row r="53586" spans="15:15" x14ac:dyDescent="0.3">
      <c r="O53586" s="1"/>
    </row>
    <row r="53587" spans="15:15" x14ac:dyDescent="0.3">
      <c r="O53587" s="1"/>
    </row>
    <row r="53588" spans="15:15" x14ac:dyDescent="0.3">
      <c r="O53588" s="1"/>
    </row>
    <row r="53589" spans="15:15" x14ac:dyDescent="0.3">
      <c r="O53589" s="1"/>
    </row>
    <row r="53590" spans="15:15" x14ac:dyDescent="0.3">
      <c r="O53590" s="1"/>
    </row>
    <row r="53591" spans="15:15" x14ac:dyDescent="0.3">
      <c r="O53591" s="1"/>
    </row>
    <row r="53592" spans="15:15" x14ac:dyDescent="0.3">
      <c r="O53592" s="1"/>
    </row>
    <row r="53593" spans="15:15" x14ac:dyDescent="0.3">
      <c r="O53593" s="1"/>
    </row>
    <row r="53594" spans="15:15" x14ac:dyDescent="0.3">
      <c r="O53594" s="1"/>
    </row>
    <row r="53595" spans="15:15" x14ac:dyDescent="0.3">
      <c r="O53595" s="1"/>
    </row>
    <row r="53596" spans="15:15" x14ac:dyDescent="0.3">
      <c r="O53596" s="1"/>
    </row>
    <row r="53597" spans="15:15" x14ac:dyDescent="0.3">
      <c r="O53597" s="1"/>
    </row>
    <row r="53598" spans="15:15" x14ac:dyDescent="0.3">
      <c r="O53598" s="1"/>
    </row>
    <row r="53599" spans="15:15" x14ac:dyDescent="0.3">
      <c r="O53599" s="1"/>
    </row>
    <row r="53600" spans="15:15" x14ac:dyDescent="0.3">
      <c r="O53600" s="1"/>
    </row>
    <row r="53601" spans="15:15" x14ac:dyDescent="0.3">
      <c r="O53601" s="1"/>
    </row>
    <row r="53602" spans="15:15" x14ac:dyDescent="0.3">
      <c r="O53602" s="1"/>
    </row>
    <row r="53603" spans="15:15" x14ac:dyDescent="0.3">
      <c r="O53603" s="1"/>
    </row>
    <row r="53604" spans="15:15" x14ac:dyDescent="0.3">
      <c r="O53604" s="1"/>
    </row>
    <row r="53605" spans="15:15" x14ac:dyDescent="0.3">
      <c r="O53605" s="1"/>
    </row>
    <row r="53606" spans="15:15" x14ac:dyDescent="0.3">
      <c r="O53606" s="1"/>
    </row>
    <row r="53607" spans="15:15" x14ac:dyDescent="0.3">
      <c r="O53607" s="1"/>
    </row>
    <row r="53608" spans="15:15" x14ac:dyDescent="0.3">
      <c r="O53608" s="1"/>
    </row>
    <row r="53609" spans="15:15" x14ac:dyDescent="0.3">
      <c r="O53609" s="1"/>
    </row>
    <row r="53610" spans="15:15" x14ac:dyDescent="0.3">
      <c r="O53610" s="1"/>
    </row>
    <row r="53611" spans="15:15" x14ac:dyDescent="0.3">
      <c r="O53611" s="1"/>
    </row>
    <row r="53612" spans="15:15" x14ac:dyDescent="0.3">
      <c r="O53612" s="1"/>
    </row>
    <row r="53613" spans="15:15" x14ac:dyDescent="0.3">
      <c r="O53613" s="1"/>
    </row>
    <row r="53614" spans="15:15" x14ac:dyDescent="0.3">
      <c r="O53614" s="1"/>
    </row>
    <row r="53615" spans="15:15" x14ac:dyDescent="0.3">
      <c r="O53615" s="1"/>
    </row>
    <row r="53616" spans="15:15" x14ac:dyDescent="0.3">
      <c r="O53616" s="1"/>
    </row>
    <row r="53617" spans="15:15" x14ac:dyDescent="0.3">
      <c r="O53617" s="1"/>
    </row>
    <row r="53618" spans="15:15" x14ac:dyDescent="0.3">
      <c r="O53618" s="1"/>
    </row>
    <row r="53619" spans="15:15" x14ac:dyDescent="0.3">
      <c r="O53619" s="1"/>
    </row>
    <row r="53620" spans="15:15" x14ac:dyDescent="0.3">
      <c r="O53620" s="1"/>
    </row>
    <row r="53621" spans="15:15" x14ac:dyDescent="0.3">
      <c r="O53621" s="1"/>
    </row>
    <row r="53622" spans="15:15" x14ac:dyDescent="0.3">
      <c r="O53622" s="1"/>
    </row>
    <row r="53623" spans="15:15" x14ac:dyDescent="0.3">
      <c r="O53623" s="1"/>
    </row>
    <row r="53624" spans="15:15" x14ac:dyDescent="0.3">
      <c r="O53624" s="1"/>
    </row>
    <row r="53625" spans="15:15" x14ac:dyDescent="0.3">
      <c r="O53625" s="1"/>
    </row>
    <row r="53626" spans="15:15" x14ac:dyDescent="0.3">
      <c r="O53626" s="1"/>
    </row>
    <row r="53627" spans="15:15" x14ac:dyDescent="0.3">
      <c r="O53627" s="1"/>
    </row>
    <row r="53628" spans="15:15" x14ac:dyDescent="0.3">
      <c r="O53628" s="1"/>
    </row>
    <row r="53629" spans="15:15" x14ac:dyDescent="0.3">
      <c r="O53629" s="1"/>
    </row>
    <row r="53630" spans="15:15" x14ac:dyDescent="0.3">
      <c r="O53630" s="1"/>
    </row>
    <row r="53631" spans="15:15" x14ac:dyDescent="0.3">
      <c r="O53631" s="1"/>
    </row>
    <row r="53632" spans="15:15" x14ac:dyDescent="0.3">
      <c r="O53632" s="1"/>
    </row>
    <row r="53633" spans="15:15" x14ac:dyDescent="0.3">
      <c r="O53633" s="1"/>
    </row>
    <row r="53634" spans="15:15" x14ac:dyDescent="0.3">
      <c r="O53634" s="1"/>
    </row>
    <row r="53635" spans="15:15" x14ac:dyDescent="0.3">
      <c r="O53635" s="1"/>
    </row>
    <row r="53636" spans="15:15" x14ac:dyDescent="0.3">
      <c r="O53636" s="1"/>
    </row>
    <row r="53637" spans="15:15" x14ac:dyDescent="0.3">
      <c r="O53637" s="1"/>
    </row>
    <row r="53638" spans="15:15" x14ac:dyDescent="0.3">
      <c r="O53638" s="1"/>
    </row>
    <row r="53639" spans="15:15" x14ac:dyDescent="0.3">
      <c r="O53639" s="1"/>
    </row>
    <row r="53640" spans="15:15" x14ac:dyDescent="0.3">
      <c r="O53640" s="1"/>
    </row>
    <row r="53641" spans="15:15" x14ac:dyDescent="0.3">
      <c r="O53641" s="1"/>
    </row>
    <row r="53642" spans="15:15" x14ac:dyDescent="0.3">
      <c r="O53642" s="1"/>
    </row>
    <row r="53643" spans="15:15" x14ac:dyDescent="0.3">
      <c r="O53643" s="1"/>
    </row>
    <row r="53644" spans="15:15" x14ac:dyDescent="0.3">
      <c r="O53644" s="1"/>
    </row>
    <row r="53645" spans="15:15" x14ac:dyDescent="0.3">
      <c r="O53645" s="1"/>
    </row>
    <row r="53646" spans="15:15" x14ac:dyDescent="0.3">
      <c r="O53646" s="1"/>
    </row>
    <row r="53647" spans="15:15" x14ac:dyDescent="0.3">
      <c r="O53647" s="1"/>
    </row>
    <row r="53648" spans="15:15" x14ac:dyDescent="0.3">
      <c r="O53648" s="1"/>
    </row>
    <row r="53649" spans="15:15" x14ac:dyDescent="0.3">
      <c r="O53649" s="1"/>
    </row>
    <row r="53650" spans="15:15" x14ac:dyDescent="0.3">
      <c r="O53650" s="1"/>
    </row>
    <row r="53651" spans="15:15" x14ac:dyDescent="0.3">
      <c r="O53651" s="1"/>
    </row>
    <row r="53652" spans="15:15" x14ac:dyDescent="0.3">
      <c r="O53652" s="1"/>
    </row>
    <row r="53653" spans="15:15" x14ac:dyDescent="0.3">
      <c r="O53653" s="1"/>
    </row>
    <row r="53654" spans="15:15" x14ac:dyDescent="0.3">
      <c r="O53654" s="1"/>
    </row>
    <row r="53655" spans="15:15" x14ac:dyDescent="0.3">
      <c r="O53655" s="1"/>
    </row>
    <row r="53656" spans="15:15" x14ac:dyDescent="0.3">
      <c r="O53656" s="1"/>
    </row>
    <row r="53657" spans="15:15" x14ac:dyDescent="0.3">
      <c r="O53657" s="1"/>
    </row>
    <row r="53658" spans="15:15" x14ac:dyDescent="0.3">
      <c r="O53658" s="1"/>
    </row>
    <row r="53659" spans="15:15" x14ac:dyDescent="0.3">
      <c r="O53659" s="1"/>
    </row>
    <row r="53660" spans="15:15" x14ac:dyDescent="0.3">
      <c r="O53660" s="1"/>
    </row>
    <row r="53661" spans="15:15" x14ac:dyDescent="0.3">
      <c r="O53661" s="1"/>
    </row>
    <row r="53662" spans="15:15" x14ac:dyDescent="0.3">
      <c r="O53662" s="1"/>
    </row>
    <row r="53663" spans="15:15" x14ac:dyDescent="0.3">
      <c r="O53663" s="1"/>
    </row>
    <row r="53664" spans="15:15" x14ac:dyDescent="0.3">
      <c r="O53664" s="1"/>
    </row>
    <row r="53665" spans="15:15" x14ac:dyDescent="0.3">
      <c r="O53665" s="1"/>
    </row>
    <row r="53666" spans="15:15" x14ac:dyDescent="0.3">
      <c r="O53666" s="1"/>
    </row>
    <row r="53667" spans="15:15" x14ac:dyDescent="0.3">
      <c r="O53667" s="1"/>
    </row>
    <row r="53668" spans="15:15" x14ac:dyDescent="0.3">
      <c r="O53668" s="1"/>
    </row>
    <row r="53669" spans="15:15" x14ac:dyDescent="0.3">
      <c r="O53669" s="1"/>
    </row>
    <row r="53670" spans="15:15" x14ac:dyDescent="0.3">
      <c r="O53670" s="1"/>
    </row>
    <row r="53671" spans="15:15" x14ac:dyDescent="0.3">
      <c r="O53671" s="1"/>
    </row>
    <row r="53672" spans="15:15" x14ac:dyDescent="0.3">
      <c r="O53672" s="1"/>
    </row>
    <row r="53673" spans="15:15" x14ac:dyDescent="0.3">
      <c r="O53673" s="1"/>
    </row>
    <row r="53674" spans="15:15" x14ac:dyDescent="0.3">
      <c r="O53674" s="1"/>
    </row>
    <row r="53675" spans="15:15" x14ac:dyDescent="0.3">
      <c r="O53675" s="1"/>
    </row>
    <row r="53676" spans="15:15" x14ac:dyDescent="0.3">
      <c r="O53676" s="1"/>
    </row>
    <row r="53677" spans="15:15" x14ac:dyDescent="0.3">
      <c r="O53677" s="1"/>
    </row>
    <row r="53678" spans="15:15" x14ac:dyDescent="0.3">
      <c r="O53678" s="1"/>
    </row>
    <row r="53679" spans="15:15" x14ac:dyDescent="0.3">
      <c r="O53679" s="1"/>
    </row>
    <row r="53680" spans="15:15" x14ac:dyDescent="0.3">
      <c r="O53680" s="1"/>
    </row>
    <row r="53681" spans="15:15" x14ac:dyDescent="0.3">
      <c r="O53681" s="1"/>
    </row>
    <row r="53682" spans="15:15" x14ac:dyDescent="0.3">
      <c r="O53682" s="1"/>
    </row>
    <row r="53683" spans="15:15" x14ac:dyDescent="0.3">
      <c r="O53683" s="1"/>
    </row>
    <row r="53684" spans="15:15" x14ac:dyDescent="0.3">
      <c r="O53684" s="1"/>
    </row>
    <row r="53685" spans="15:15" x14ac:dyDescent="0.3">
      <c r="O53685" s="1"/>
    </row>
    <row r="53686" spans="15:15" x14ac:dyDescent="0.3">
      <c r="O53686" s="1"/>
    </row>
    <row r="53687" spans="15:15" x14ac:dyDescent="0.3">
      <c r="O53687" s="1"/>
    </row>
    <row r="53688" spans="15:15" x14ac:dyDescent="0.3">
      <c r="O53688" s="1"/>
    </row>
    <row r="53689" spans="15:15" x14ac:dyDescent="0.3">
      <c r="O53689" s="1"/>
    </row>
    <row r="53690" spans="15:15" x14ac:dyDescent="0.3">
      <c r="O53690" s="1"/>
    </row>
    <row r="53691" spans="15:15" x14ac:dyDescent="0.3">
      <c r="O53691" s="1"/>
    </row>
    <row r="53692" spans="15:15" x14ac:dyDescent="0.3">
      <c r="O53692" s="1"/>
    </row>
    <row r="53693" spans="15:15" x14ac:dyDescent="0.3">
      <c r="O53693" s="1"/>
    </row>
    <row r="53694" spans="15:15" x14ac:dyDescent="0.3">
      <c r="O53694" s="1"/>
    </row>
    <row r="53695" spans="15:15" x14ac:dyDescent="0.3">
      <c r="O53695" s="1"/>
    </row>
    <row r="53696" spans="15:15" x14ac:dyDescent="0.3">
      <c r="O53696" s="1"/>
    </row>
    <row r="53697" spans="15:15" x14ac:dyDescent="0.3">
      <c r="O53697" s="1"/>
    </row>
    <row r="53698" spans="15:15" x14ac:dyDescent="0.3">
      <c r="O53698" s="1"/>
    </row>
    <row r="53699" spans="15:15" x14ac:dyDescent="0.3">
      <c r="O53699" s="1"/>
    </row>
    <row r="53700" spans="15:15" x14ac:dyDescent="0.3">
      <c r="O53700" s="1"/>
    </row>
    <row r="53701" spans="15:15" x14ac:dyDescent="0.3">
      <c r="O53701" s="1"/>
    </row>
    <row r="53702" spans="15:15" x14ac:dyDescent="0.3">
      <c r="O53702" s="1"/>
    </row>
    <row r="53703" spans="15:15" x14ac:dyDescent="0.3">
      <c r="O53703" s="1"/>
    </row>
    <row r="53704" spans="15:15" x14ac:dyDescent="0.3">
      <c r="O53704" s="1"/>
    </row>
    <row r="53705" spans="15:15" x14ac:dyDescent="0.3">
      <c r="O53705" s="1"/>
    </row>
    <row r="53706" spans="15:15" x14ac:dyDescent="0.3">
      <c r="O53706" s="1"/>
    </row>
    <row r="53707" spans="15:15" x14ac:dyDescent="0.3">
      <c r="O53707" s="1"/>
    </row>
    <row r="53708" spans="15:15" x14ac:dyDescent="0.3">
      <c r="O53708" s="1"/>
    </row>
    <row r="53709" spans="15:15" x14ac:dyDescent="0.3">
      <c r="O53709" s="1"/>
    </row>
    <row r="53710" spans="15:15" x14ac:dyDescent="0.3">
      <c r="O53710" s="1"/>
    </row>
    <row r="53711" spans="15:15" x14ac:dyDescent="0.3">
      <c r="O53711" s="1"/>
    </row>
    <row r="53712" spans="15:15" x14ac:dyDescent="0.3">
      <c r="O53712" s="1"/>
    </row>
    <row r="53713" spans="15:15" x14ac:dyDescent="0.3">
      <c r="O53713" s="1"/>
    </row>
    <row r="53714" spans="15:15" x14ac:dyDescent="0.3">
      <c r="O53714" s="1"/>
    </row>
    <row r="53715" spans="15:15" x14ac:dyDescent="0.3">
      <c r="O53715" s="1"/>
    </row>
    <row r="53716" spans="15:15" x14ac:dyDescent="0.3">
      <c r="O53716" s="1"/>
    </row>
    <row r="53717" spans="15:15" x14ac:dyDescent="0.3">
      <c r="O53717" s="1"/>
    </row>
    <row r="53718" spans="15:15" x14ac:dyDescent="0.3">
      <c r="O53718" s="1"/>
    </row>
    <row r="53719" spans="15:15" x14ac:dyDescent="0.3">
      <c r="O53719" s="1"/>
    </row>
    <row r="53720" spans="15:15" x14ac:dyDescent="0.3">
      <c r="O53720" s="1"/>
    </row>
    <row r="53721" spans="15:15" x14ac:dyDescent="0.3">
      <c r="O53721" s="1"/>
    </row>
    <row r="53722" spans="15:15" x14ac:dyDescent="0.3">
      <c r="O53722" s="1"/>
    </row>
    <row r="53723" spans="15:15" x14ac:dyDescent="0.3">
      <c r="O53723" s="1"/>
    </row>
    <row r="53724" spans="15:15" x14ac:dyDescent="0.3">
      <c r="O53724" s="1"/>
    </row>
    <row r="53725" spans="15:15" x14ac:dyDescent="0.3">
      <c r="O53725" s="1"/>
    </row>
    <row r="53726" spans="15:15" x14ac:dyDescent="0.3">
      <c r="O53726" s="1"/>
    </row>
    <row r="53727" spans="15:15" x14ac:dyDescent="0.3">
      <c r="O53727" s="1"/>
    </row>
    <row r="53728" spans="15:15" x14ac:dyDescent="0.3">
      <c r="O53728" s="1"/>
    </row>
    <row r="53729" spans="15:15" x14ac:dyDescent="0.3">
      <c r="O53729" s="1"/>
    </row>
    <row r="53730" spans="15:15" x14ac:dyDescent="0.3">
      <c r="O53730" s="1"/>
    </row>
    <row r="53731" spans="15:15" x14ac:dyDescent="0.3">
      <c r="O53731" s="1"/>
    </row>
    <row r="53732" spans="15:15" x14ac:dyDescent="0.3">
      <c r="O53732" s="1"/>
    </row>
    <row r="53733" spans="15:15" x14ac:dyDescent="0.3">
      <c r="O53733" s="1"/>
    </row>
    <row r="53734" spans="15:15" x14ac:dyDescent="0.3">
      <c r="O53734" s="1"/>
    </row>
    <row r="53735" spans="15:15" x14ac:dyDescent="0.3">
      <c r="O53735" s="1"/>
    </row>
    <row r="53736" spans="15:15" x14ac:dyDescent="0.3">
      <c r="O53736" s="1"/>
    </row>
    <row r="53737" spans="15:15" x14ac:dyDescent="0.3">
      <c r="O53737" s="1"/>
    </row>
    <row r="53738" spans="15:15" x14ac:dyDescent="0.3">
      <c r="O53738" s="1"/>
    </row>
    <row r="53739" spans="15:15" x14ac:dyDescent="0.3">
      <c r="O53739" s="1"/>
    </row>
    <row r="53740" spans="15:15" x14ac:dyDescent="0.3">
      <c r="O53740" s="1"/>
    </row>
    <row r="53741" spans="15:15" x14ac:dyDescent="0.3">
      <c r="O53741" s="1"/>
    </row>
    <row r="53742" spans="15:15" x14ac:dyDescent="0.3">
      <c r="O53742" s="1"/>
    </row>
    <row r="53743" spans="15:15" x14ac:dyDescent="0.3">
      <c r="O53743" s="1"/>
    </row>
    <row r="53744" spans="15:15" x14ac:dyDescent="0.3">
      <c r="O53744" s="1"/>
    </row>
    <row r="53745" spans="15:15" x14ac:dyDescent="0.3">
      <c r="O53745" s="1"/>
    </row>
    <row r="53746" spans="15:15" x14ac:dyDescent="0.3">
      <c r="O53746" s="1"/>
    </row>
    <row r="53747" spans="15:15" x14ac:dyDescent="0.3">
      <c r="O53747" s="1"/>
    </row>
    <row r="53748" spans="15:15" x14ac:dyDescent="0.3">
      <c r="O53748" s="1"/>
    </row>
    <row r="53749" spans="15:15" x14ac:dyDescent="0.3">
      <c r="O53749" s="1"/>
    </row>
    <row r="53750" spans="15:15" x14ac:dyDescent="0.3">
      <c r="O53750" s="1"/>
    </row>
    <row r="53751" spans="15:15" x14ac:dyDescent="0.3">
      <c r="O53751" s="1"/>
    </row>
    <row r="53752" spans="15:15" x14ac:dyDescent="0.3">
      <c r="O53752" s="1"/>
    </row>
    <row r="53753" spans="15:15" x14ac:dyDescent="0.3">
      <c r="O53753" s="1"/>
    </row>
    <row r="53754" spans="15:15" x14ac:dyDescent="0.3">
      <c r="O53754" s="1"/>
    </row>
    <row r="53755" spans="15:15" x14ac:dyDescent="0.3">
      <c r="O53755" s="1"/>
    </row>
    <row r="53756" spans="15:15" x14ac:dyDescent="0.3">
      <c r="O53756" s="1"/>
    </row>
    <row r="53757" spans="15:15" x14ac:dyDescent="0.3">
      <c r="O53757" s="1"/>
    </row>
    <row r="53758" spans="15:15" x14ac:dyDescent="0.3">
      <c r="O53758" s="1"/>
    </row>
    <row r="53759" spans="15:15" x14ac:dyDescent="0.3">
      <c r="O53759" s="1"/>
    </row>
    <row r="53760" spans="15:15" x14ac:dyDescent="0.3">
      <c r="O53760" s="1"/>
    </row>
    <row r="53761" spans="15:15" x14ac:dyDescent="0.3">
      <c r="O53761" s="1"/>
    </row>
    <row r="53762" spans="15:15" x14ac:dyDescent="0.3">
      <c r="O53762" s="1"/>
    </row>
    <row r="53763" spans="15:15" x14ac:dyDescent="0.3">
      <c r="O53763" s="1"/>
    </row>
    <row r="53764" spans="15:15" x14ac:dyDescent="0.3">
      <c r="O53764" s="1"/>
    </row>
    <row r="53765" spans="15:15" x14ac:dyDescent="0.3">
      <c r="O53765" s="1"/>
    </row>
    <row r="53766" spans="15:15" x14ac:dyDescent="0.3">
      <c r="O53766" s="1"/>
    </row>
    <row r="53767" spans="15:15" x14ac:dyDescent="0.3">
      <c r="O53767" s="1"/>
    </row>
    <row r="53768" spans="15:15" x14ac:dyDescent="0.3">
      <c r="O53768" s="1"/>
    </row>
    <row r="53769" spans="15:15" x14ac:dyDescent="0.3">
      <c r="O53769" s="1"/>
    </row>
    <row r="53770" spans="15:15" x14ac:dyDescent="0.3">
      <c r="O53770" s="1"/>
    </row>
    <row r="53771" spans="15:15" x14ac:dyDescent="0.3">
      <c r="O53771" s="1"/>
    </row>
    <row r="53772" spans="15:15" x14ac:dyDescent="0.3">
      <c r="O53772" s="1"/>
    </row>
    <row r="53773" spans="15:15" x14ac:dyDescent="0.3">
      <c r="O53773" s="1"/>
    </row>
    <row r="53774" spans="15:15" x14ac:dyDescent="0.3">
      <c r="O53774" s="1"/>
    </row>
    <row r="53775" spans="15:15" x14ac:dyDescent="0.3">
      <c r="O53775" s="1"/>
    </row>
    <row r="53776" spans="15:15" x14ac:dyDescent="0.3">
      <c r="O53776" s="1"/>
    </row>
    <row r="53777" spans="15:15" x14ac:dyDescent="0.3">
      <c r="O53777" s="1"/>
    </row>
    <row r="53778" spans="15:15" x14ac:dyDescent="0.3">
      <c r="O53778" s="1"/>
    </row>
    <row r="53779" spans="15:15" x14ac:dyDescent="0.3">
      <c r="O53779" s="1"/>
    </row>
    <row r="53780" spans="15:15" x14ac:dyDescent="0.3">
      <c r="O53780" s="1"/>
    </row>
    <row r="53781" spans="15:15" x14ac:dyDescent="0.3">
      <c r="O53781" s="1"/>
    </row>
    <row r="53782" spans="15:15" x14ac:dyDescent="0.3">
      <c r="O53782" s="1"/>
    </row>
    <row r="53783" spans="15:15" x14ac:dyDescent="0.3">
      <c r="O53783" s="1"/>
    </row>
    <row r="53784" spans="15:15" x14ac:dyDescent="0.3">
      <c r="O53784" s="1"/>
    </row>
    <row r="53785" spans="15:15" x14ac:dyDescent="0.3">
      <c r="O53785" s="1"/>
    </row>
    <row r="53786" spans="15:15" x14ac:dyDescent="0.3">
      <c r="O53786" s="1"/>
    </row>
    <row r="53787" spans="15:15" x14ac:dyDescent="0.3">
      <c r="O53787" s="1"/>
    </row>
    <row r="53788" spans="15:15" x14ac:dyDescent="0.3">
      <c r="O53788" s="1"/>
    </row>
    <row r="53789" spans="15:15" x14ac:dyDescent="0.3">
      <c r="O53789" s="1"/>
    </row>
    <row r="53790" spans="15:15" x14ac:dyDescent="0.3">
      <c r="O53790" s="1"/>
    </row>
    <row r="53791" spans="15:15" x14ac:dyDescent="0.3">
      <c r="O53791" s="1"/>
    </row>
    <row r="53792" spans="15:15" x14ac:dyDescent="0.3">
      <c r="O53792" s="1"/>
    </row>
    <row r="53793" spans="15:15" x14ac:dyDescent="0.3">
      <c r="O53793" s="1"/>
    </row>
    <row r="53794" spans="15:15" x14ac:dyDescent="0.3">
      <c r="O53794" s="1"/>
    </row>
    <row r="53795" spans="15:15" x14ac:dyDescent="0.3">
      <c r="O53795" s="1"/>
    </row>
    <row r="53796" spans="15:15" x14ac:dyDescent="0.3">
      <c r="O53796" s="1"/>
    </row>
    <row r="53797" spans="15:15" x14ac:dyDescent="0.3">
      <c r="O53797" s="1"/>
    </row>
    <row r="53798" spans="15:15" x14ac:dyDescent="0.3">
      <c r="O53798" s="1"/>
    </row>
    <row r="53799" spans="15:15" x14ac:dyDescent="0.3">
      <c r="O53799" s="1"/>
    </row>
    <row r="53800" spans="15:15" x14ac:dyDescent="0.3">
      <c r="O53800" s="1"/>
    </row>
    <row r="53801" spans="15:15" x14ac:dyDescent="0.3">
      <c r="O53801" s="1"/>
    </row>
    <row r="53802" spans="15:15" x14ac:dyDescent="0.3">
      <c r="O53802" s="1"/>
    </row>
    <row r="53803" spans="15:15" x14ac:dyDescent="0.3">
      <c r="O53803" s="1"/>
    </row>
    <row r="53804" spans="15:15" x14ac:dyDescent="0.3">
      <c r="O53804" s="1"/>
    </row>
    <row r="53805" spans="15:15" x14ac:dyDescent="0.3">
      <c r="O53805" s="1"/>
    </row>
    <row r="53806" spans="15:15" x14ac:dyDescent="0.3">
      <c r="O53806" s="1"/>
    </row>
    <row r="53807" spans="15:15" x14ac:dyDescent="0.3">
      <c r="O53807" s="1"/>
    </row>
    <row r="53808" spans="15:15" x14ac:dyDescent="0.3">
      <c r="O53808" s="1"/>
    </row>
    <row r="53809" spans="15:15" x14ac:dyDescent="0.3">
      <c r="O53809" s="1"/>
    </row>
    <row r="53810" spans="15:15" x14ac:dyDescent="0.3">
      <c r="O53810" s="1"/>
    </row>
    <row r="53811" spans="15:15" x14ac:dyDescent="0.3">
      <c r="O53811" s="1"/>
    </row>
    <row r="53812" spans="15:15" x14ac:dyDescent="0.3">
      <c r="O53812" s="1"/>
    </row>
    <row r="53813" spans="15:15" x14ac:dyDescent="0.3">
      <c r="O53813" s="1"/>
    </row>
    <row r="53814" spans="15:15" x14ac:dyDescent="0.3">
      <c r="O53814" s="1"/>
    </row>
    <row r="53815" spans="15:15" x14ac:dyDescent="0.3">
      <c r="O53815" s="1"/>
    </row>
    <row r="53816" spans="15:15" x14ac:dyDescent="0.3">
      <c r="O53816" s="1"/>
    </row>
    <row r="53817" spans="15:15" x14ac:dyDescent="0.3">
      <c r="O53817" s="1"/>
    </row>
    <row r="53818" spans="15:15" x14ac:dyDescent="0.3">
      <c r="O53818" s="1"/>
    </row>
    <row r="53819" spans="15:15" x14ac:dyDescent="0.3">
      <c r="O53819" s="1"/>
    </row>
    <row r="53820" spans="15:15" x14ac:dyDescent="0.3">
      <c r="O53820" s="1"/>
    </row>
    <row r="53821" spans="15:15" x14ac:dyDescent="0.3">
      <c r="O53821" s="1"/>
    </row>
    <row r="53822" spans="15:15" x14ac:dyDescent="0.3">
      <c r="O53822" s="1"/>
    </row>
    <row r="53823" spans="15:15" x14ac:dyDescent="0.3">
      <c r="O53823" s="1"/>
    </row>
    <row r="53824" spans="15:15" x14ac:dyDescent="0.3">
      <c r="O53824" s="1"/>
    </row>
    <row r="53825" spans="15:15" x14ac:dyDescent="0.3">
      <c r="O53825" s="1"/>
    </row>
    <row r="53826" spans="15:15" x14ac:dyDescent="0.3">
      <c r="O53826" s="1"/>
    </row>
    <row r="53827" spans="15:15" x14ac:dyDescent="0.3">
      <c r="O53827" s="1"/>
    </row>
    <row r="53828" spans="15:15" x14ac:dyDescent="0.3">
      <c r="O53828" s="1"/>
    </row>
    <row r="53829" spans="15:15" x14ac:dyDescent="0.3">
      <c r="O53829" s="1"/>
    </row>
    <row r="53830" spans="15:15" x14ac:dyDescent="0.3">
      <c r="O53830" s="1"/>
    </row>
    <row r="53831" spans="15:15" x14ac:dyDescent="0.3">
      <c r="O53831" s="1"/>
    </row>
    <row r="53832" spans="15:15" x14ac:dyDescent="0.3">
      <c r="O53832" s="1"/>
    </row>
    <row r="53833" spans="15:15" x14ac:dyDescent="0.3">
      <c r="O53833" s="1"/>
    </row>
    <row r="53834" spans="15:15" x14ac:dyDescent="0.3">
      <c r="O53834" s="1"/>
    </row>
    <row r="53835" spans="15:15" x14ac:dyDescent="0.3">
      <c r="O53835" s="1"/>
    </row>
    <row r="53836" spans="15:15" x14ac:dyDescent="0.3">
      <c r="O53836" s="1"/>
    </row>
    <row r="53837" spans="15:15" x14ac:dyDescent="0.3">
      <c r="O53837" s="1"/>
    </row>
    <row r="53838" spans="15:15" x14ac:dyDescent="0.3">
      <c r="O53838" s="1"/>
    </row>
    <row r="53839" spans="15:15" x14ac:dyDescent="0.3">
      <c r="O53839" s="1"/>
    </row>
    <row r="53840" spans="15:15" x14ac:dyDescent="0.3">
      <c r="O53840" s="1"/>
    </row>
    <row r="53841" spans="15:15" x14ac:dyDescent="0.3">
      <c r="O53841" s="1"/>
    </row>
    <row r="53842" spans="15:15" x14ac:dyDescent="0.3">
      <c r="O53842" s="1"/>
    </row>
    <row r="53843" spans="15:15" x14ac:dyDescent="0.3">
      <c r="O53843" s="1"/>
    </row>
    <row r="53844" spans="15:15" x14ac:dyDescent="0.3">
      <c r="O53844" s="1"/>
    </row>
    <row r="53845" spans="15:15" x14ac:dyDescent="0.3">
      <c r="O53845" s="1"/>
    </row>
    <row r="53846" spans="15:15" x14ac:dyDescent="0.3">
      <c r="O53846" s="1"/>
    </row>
    <row r="53847" spans="15:15" x14ac:dyDescent="0.3">
      <c r="O53847" s="1"/>
    </row>
    <row r="53848" spans="15:15" x14ac:dyDescent="0.3">
      <c r="O53848" s="1"/>
    </row>
    <row r="53849" spans="15:15" x14ac:dyDescent="0.3">
      <c r="O53849" s="1"/>
    </row>
    <row r="53850" spans="15:15" x14ac:dyDescent="0.3">
      <c r="O53850" s="1"/>
    </row>
    <row r="53851" spans="15:15" x14ac:dyDescent="0.3">
      <c r="O53851" s="1"/>
    </row>
    <row r="53852" spans="15:15" x14ac:dyDescent="0.3">
      <c r="O53852" s="1"/>
    </row>
    <row r="53853" spans="15:15" x14ac:dyDescent="0.3">
      <c r="O53853" s="1"/>
    </row>
    <row r="53854" spans="15:15" x14ac:dyDescent="0.3">
      <c r="O53854" s="1"/>
    </row>
    <row r="53855" spans="15:15" x14ac:dyDescent="0.3">
      <c r="O53855" s="1"/>
    </row>
    <row r="53856" spans="15:15" x14ac:dyDescent="0.3">
      <c r="O53856" s="1"/>
    </row>
    <row r="53857" spans="15:15" x14ac:dyDescent="0.3">
      <c r="O53857" s="1"/>
    </row>
    <row r="53858" spans="15:15" x14ac:dyDescent="0.3">
      <c r="O53858" s="1"/>
    </row>
    <row r="53859" spans="15:15" x14ac:dyDescent="0.3">
      <c r="O53859" s="1"/>
    </row>
    <row r="53860" spans="15:15" x14ac:dyDescent="0.3">
      <c r="O53860" s="1"/>
    </row>
    <row r="53861" spans="15:15" x14ac:dyDescent="0.3">
      <c r="O53861" s="1"/>
    </row>
    <row r="53862" spans="15:15" x14ac:dyDescent="0.3">
      <c r="O53862" s="1"/>
    </row>
    <row r="53863" spans="15:15" x14ac:dyDescent="0.3">
      <c r="O53863" s="1"/>
    </row>
    <row r="53864" spans="15:15" x14ac:dyDescent="0.3">
      <c r="O53864" s="1"/>
    </row>
    <row r="53865" spans="15:15" x14ac:dyDescent="0.3">
      <c r="O53865" s="1"/>
    </row>
    <row r="53866" spans="15:15" x14ac:dyDescent="0.3">
      <c r="O53866" s="1"/>
    </row>
    <row r="53867" spans="15:15" x14ac:dyDescent="0.3">
      <c r="O53867" s="1"/>
    </row>
    <row r="53868" spans="15:15" x14ac:dyDescent="0.3">
      <c r="O53868" s="1"/>
    </row>
    <row r="53869" spans="15:15" x14ac:dyDescent="0.3">
      <c r="O53869" s="1"/>
    </row>
    <row r="53870" spans="15:15" x14ac:dyDescent="0.3">
      <c r="O53870" s="1"/>
    </row>
    <row r="53871" spans="15:15" x14ac:dyDescent="0.3">
      <c r="O53871" s="1"/>
    </row>
    <row r="53872" spans="15:15" x14ac:dyDescent="0.3">
      <c r="O53872" s="1"/>
    </row>
    <row r="53873" spans="15:15" x14ac:dyDescent="0.3">
      <c r="O53873" s="1"/>
    </row>
    <row r="53874" spans="15:15" x14ac:dyDescent="0.3">
      <c r="O53874" s="1"/>
    </row>
    <row r="53875" spans="15:15" x14ac:dyDescent="0.3">
      <c r="O53875" s="1"/>
    </row>
    <row r="53876" spans="15:15" x14ac:dyDescent="0.3">
      <c r="O53876" s="1"/>
    </row>
    <row r="53877" spans="15:15" x14ac:dyDescent="0.3">
      <c r="O53877" s="1"/>
    </row>
    <row r="53878" spans="15:15" x14ac:dyDescent="0.3">
      <c r="O53878" s="1"/>
    </row>
    <row r="53879" spans="15:15" x14ac:dyDescent="0.3">
      <c r="O53879" s="1"/>
    </row>
    <row r="53880" spans="15:15" x14ac:dyDescent="0.3">
      <c r="O53880" s="1"/>
    </row>
    <row r="53881" spans="15:15" x14ac:dyDescent="0.3">
      <c r="O53881" s="1"/>
    </row>
    <row r="53882" spans="15:15" x14ac:dyDescent="0.3">
      <c r="O53882" s="1"/>
    </row>
    <row r="53883" spans="15:15" x14ac:dyDescent="0.3">
      <c r="O53883" s="1"/>
    </row>
    <row r="53884" spans="15:15" x14ac:dyDescent="0.3">
      <c r="O53884" s="1"/>
    </row>
    <row r="53885" spans="15:15" x14ac:dyDescent="0.3">
      <c r="O53885" s="1"/>
    </row>
    <row r="53886" spans="15:15" x14ac:dyDescent="0.3">
      <c r="O53886" s="1"/>
    </row>
    <row r="53887" spans="15:15" x14ac:dyDescent="0.3">
      <c r="O53887" s="1"/>
    </row>
    <row r="53888" spans="15:15" x14ac:dyDescent="0.3">
      <c r="O53888" s="1"/>
    </row>
    <row r="53889" spans="15:15" x14ac:dyDescent="0.3">
      <c r="O53889" s="1"/>
    </row>
    <row r="53890" spans="15:15" x14ac:dyDescent="0.3">
      <c r="O53890" s="1"/>
    </row>
    <row r="53891" spans="15:15" x14ac:dyDescent="0.3">
      <c r="O53891" s="1"/>
    </row>
    <row r="53892" spans="15:15" x14ac:dyDescent="0.3">
      <c r="O53892" s="1"/>
    </row>
    <row r="53893" spans="15:15" x14ac:dyDescent="0.3">
      <c r="O53893" s="1"/>
    </row>
    <row r="53894" spans="15:15" x14ac:dyDescent="0.3">
      <c r="O53894" s="1"/>
    </row>
    <row r="53895" spans="15:15" x14ac:dyDescent="0.3">
      <c r="O53895" s="1"/>
    </row>
    <row r="53896" spans="15:15" x14ac:dyDescent="0.3">
      <c r="O53896" s="1"/>
    </row>
    <row r="53897" spans="15:15" x14ac:dyDescent="0.3">
      <c r="O53897" s="1"/>
    </row>
    <row r="53898" spans="15:15" x14ac:dyDescent="0.3">
      <c r="O53898" s="1"/>
    </row>
    <row r="53899" spans="15:15" x14ac:dyDescent="0.3">
      <c r="O53899" s="1"/>
    </row>
    <row r="53900" spans="15:15" x14ac:dyDescent="0.3">
      <c r="O53900" s="1"/>
    </row>
    <row r="53901" spans="15:15" x14ac:dyDescent="0.3">
      <c r="O53901" s="1"/>
    </row>
    <row r="53902" spans="15:15" x14ac:dyDescent="0.3">
      <c r="O53902" s="1"/>
    </row>
    <row r="53903" spans="15:15" x14ac:dyDescent="0.3">
      <c r="O53903" s="1"/>
    </row>
    <row r="53904" spans="15:15" x14ac:dyDescent="0.3">
      <c r="O53904" s="1"/>
    </row>
    <row r="53905" spans="15:15" x14ac:dyDescent="0.3">
      <c r="O53905" s="1"/>
    </row>
    <row r="53906" spans="15:15" x14ac:dyDescent="0.3">
      <c r="O53906" s="1"/>
    </row>
    <row r="53907" spans="15:15" x14ac:dyDescent="0.3">
      <c r="O53907" s="1"/>
    </row>
    <row r="53908" spans="15:15" x14ac:dyDescent="0.3">
      <c r="O53908" s="1"/>
    </row>
    <row r="53909" spans="15:15" x14ac:dyDescent="0.3">
      <c r="O53909" s="1"/>
    </row>
    <row r="53910" spans="15:15" x14ac:dyDescent="0.3">
      <c r="O53910" s="1"/>
    </row>
    <row r="53911" spans="15:15" x14ac:dyDescent="0.3">
      <c r="O53911" s="1"/>
    </row>
    <row r="53912" spans="15:15" x14ac:dyDescent="0.3">
      <c r="O53912" s="1"/>
    </row>
    <row r="53913" spans="15:15" x14ac:dyDescent="0.3">
      <c r="O53913" s="1"/>
    </row>
    <row r="53914" spans="15:15" x14ac:dyDescent="0.3">
      <c r="O53914" s="1"/>
    </row>
    <row r="53915" spans="15:15" x14ac:dyDescent="0.3">
      <c r="O53915" s="1"/>
    </row>
    <row r="53916" spans="15:15" x14ac:dyDescent="0.3">
      <c r="O53916" s="1"/>
    </row>
    <row r="53917" spans="15:15" x14ac:dyDescent="0.3">
      <c r="O53917" s="1"/>
    </row>
    <row r="53918" spans="15:15" x14ac:dyDescent="0.3">
      <c r="O53918" s="1"/>
    </row>
    <row r="53919" spans="15:15" x14ac:dyDescent="0.3">
      <c r="O53919" s="1"/>
    </row>
    <row r="53920" spans="15:15" x14ac:dyDescent="0.3">
      <c r="O53920" s="1"/>
    </row>
    <row r="53921" spans="15:15" x14ac:dyDescent="0.3">
      <c r="O53921" s="1"/>
    </row>
    <row r="53922" spans="15:15" x14ac:dyDescent="0.3">
      <c r="O53922" s="1"/>
    </row>
    <row r="53923" spans="15:15" x14ac:dyDescent="0.3">
      <c r="O53923" s="1"/>
    </row>
    <row r="53924" spans="15:15" x14ac:dyDescent="0.3">
      <c r="O53924" s="1"/>
    </row>
    <row r="53925" spans="15:15" x14ac:dyDescent="0.3">
      <c r="O53925" s="1"/>
    </row>
    <row r="53926" spans="15:15" x14ac:dyDescent="0.3">
      <c r="O53926" s="1"/>
    </row>
    <row r="53927" spans="15:15" x14ac:dyDescent="0.3">
      <c r="O53927" s="1"/>
    </row>
    <row r="53928" spans="15:15" x14ac:dyDescent="0.3">
      <c r="O53928" s="1"/>
    </row>
    <row r="53929" spans="15:15" x14ac:dyDescent="0.3">
      <c r="O53929" s="1"/>
    </row>
    <row r="53930" spans="15:15" x14ac:dyDescent="0.3">
      <c r="O53930" s="1"/>
    </row>
    <row r="53931" spans="15:15" x14ac:dyDescent="0.3">
      <c r="O53931" s="1"/>
    </row>
    <row r="53932" spans="15:15" x14ac:dyDescent="0.3">
      <c r="O53932" s="1"/>
    </row>
    <row r="53933" spans="15:15" x14ac:dyDescent="0.3">
      <c r="O53933" s="1"/>
    </row>
    <row r="53934" spans="15:15" x14ac:dyDescent="0.3">
      <c r="O53934" s="1"/>
    </row>
    <row r="53935" spans="15:15" x14ac:dyDescent="0.3">
      <c r="O53935" s="1"/>
    </row>
    <row r="53936" spans="15:15" x14ac:dyDescent="0.3">
      <c r="O53936" s="1"/>
    </row>
    <row r="53937" spans="15:15" x14ac:dyDescent="0.3">
      <c r="O53937" s="1"/>
    </row>
    <row r="53938" spans="15:15" x14ac:dyDescent="0.3">
      <c r="O53938" s="1"/>
    </row>
    <row r="53939" spans="15:15" x14ac:dyDescent="0.3">
      <c r="O53939" s="1"/>
    </row>
    <row r="53940" spans="15:15" x14ac:dyDescent="0.3">
      <c r="O53940" s="1"/>
    </row>
    <row r="53941" spans="15:15" x14ac:dyDescent="0.3">
      <c r="O53941" s="1"/>
    </row>
    <row r="53942" spans="15:15" x14ac:dyDescent="0.3">
      <c r="O53942" s="1"/>
    </row>
    <row r="53943" spans="15:15" x14ac:dyDescent="0.3">
      <c r="O53943" s="1"/>
    </row>
    <row r="53944" spans="15:15" x14ac:dyDescent="0.3">
      <c r="O53944" s="1"/>
    </row>
    <row r="53945" spans="15:15" x14ac:dyDescent="0.3">
      <c r="O53945" s="1"/>
    </row>
    <row r="53946" spans="15:15" x14ac:dyDescent="0.3">
      <c r="O53946" s="1"/>
    </row>
    <row r="53947" spans="15:15" x14ac:dyDescent="0.3">
      <c r="O53947" s="1"/>
    </row>
    <row r="53948" spans="15:15" x14ac:dyDescent="0.3">
      <c r="O53948" s="1"/>
    </row>
    <row r="53949" spans="15:15" x14ac:dyDescent="0.3">
      <c r="O53949" s="1"/>
    </row>
    <row r="53950" spans="15:15" x14ac:dyDescent="0.3">
      <c r="O53950" s="1"/>
    </row>
    <row r="53951" spans="15:15" x14ac:dyDescent="0.3">
      <c r="O53951" s="1"/>
    </row>
    <row r="53952" spans="15:15" x14ac:dyDescent="0.3">
      <c r="O53952" s="1"/>
    </row>
    <row r="53953" spans="15:15" x14ac:dyDescent="0.3">
      <c r="O53953" s="1"/>
    </row>
    <row r="53954" spans="15:15" x14ac:dyDescent="0.3">
      <c r="O53954" s="1"/>
    </row>
    <row r="53955" spans="15:15" x14ac:dyDescent="0.3">
      <c r="O53955" s="1"/>
    </row>
    <row r="53956" spans="15:15" x14ac:dyDescent="0.3">
      <c r="O53956" s="1"/>
    </row>
    <row r="53957" spans="15:15" x14ac:dyDescent="0.3">
      <c r="O53957" s="1"/>
    </row>
    <row r="53958" spans="15:15" x14ac:dyDescent="0.3">
      <c r="O53958" s="1"/>
    </row>
    <row r="53959" spans="15:15" x14ac:dyDescent="0.3">
      <c r="O53959" s="1"/>
    </row>
    <row r="53960" spans="15:15" x14ac:dyDescent="0.3">
      <c r="O53960" s="1"/>
    </row>
    <row r="53961" spans="15:15" x14ac:dyDescent="0.3">
      <c r="O53961" s="1"/>
    </row>
    <row r="53962" spans="15:15" x14ac:dyDescent="0.3">
      <c r="O53962" s="1"/>
    </row>
    <row r="53963" spans="15:15" x14ac:dyDescent="0.3">
      <c r="O53963" s="1"/>
    </row>
    <row r="53964" spans="15:15" x14ac:dyDescent="0.3">
      <c r="O53964" s="1"/>
    </row>
    <row r="53965" spans="15:15" x14ac:dyDescent="0.3">
      <c r="O53965" s="1"/>
    </row>
    <row r="53966" spans="15:15" x14ac:dyDescent="0.3">
      <c r="O53966" s="1"/>
    </row>
    <row r="53967" spans="15:15" x14ac:dyDescent="0.3">
      <c r="O53967" s="1"/>
    </row>
    <row r="53968" spans="15:15" x14ac:dyDescent="0.3">
      <c r="O53968" s="1"/>
    </row>
    <row r="53969" spans="15:15" x14ac:dyDescent="0.3">
      <c r="O53969" s="1"/>
    </row>
    <row r="53970" spans="15:15" x14ac:dyDescent="0.3">
      <c r="O53970" s="1"/>
    </row>
    <row r="53971" spans="15:15" x14ac:dyDescent="0.3">
      <c r="O53971" s="1"/>
    </row>
    <row r="53972" spans="15:15" x14ac:dyDescent="0.3">
      <c r="O53972" s="1"/>
    </row>
    <row r="53973" spans="15:15" x14ac:dyDescent="0.3">
      <c r="O53973" s="1"/>
    </row>
    <row r="53974" spans="15:15" x14ac:dyDescent="0.3">
      <c r="O53974" s="1"/>
    </row>
    <row r="53975" spans="15:15" x14ac:dyDescent="0.3">
      <c r="O53975" s="1"/>
    </row>
    <row r="53976" spans="15:15" x14ac:dyDescent="0.3">
      <c r="O53976" s="1"/>
    </row>
    <row r="53977" spans="15:15" x14ac:dyDescent="0.3">
      <c r="O53977" s="1"/>
    </row>
    <row r="53978" spans="15:15" x14ac:dyDescent="0.3">
      <c r="O53978" s="1"/>
    </row>
    <row r="53979" spans="15:15" x14ac:dyDescent="0.3">
      <c r="O53979" s="1"/>
    </row>
    <row r="53980" spans="15:15" x14ac:dyDescent="0.3">
      <c r="O53980" s="1"/>
    </row>
    <row r="53981" spans="15:15" x14ac:dyDescent="0.3">
      <c r="O53981" s="1"/>
    </row>
    <row r="53982" spans="15:15" x14ac:dyDescent="0.3">
      <c r="O53982" s="1"/>
    </row>
    <row r="53983" spans="15:15" x14ac:dyDescent="0.3">
      <c r="O53983" s="1"/>
    </row>
    <row r="53984" spans="15:15" x14ac:dyDescent="0.3">
      <c r="O53984" s="1"/>
    </row>
    <row r="53985" spans="15:15" x14ac:dyDescent="0.3">
      <c r="O53985" s="1"/>
    </row>
    <row r="53986" spans="15:15" x14ac:dyDescent="0.3">
      <c r="O53986" s="1"/>
    </row>
    <row r="53987" spans="15:15" x14ac:dyDescent="0.3">
      <c r="O53987" s="1"/>
    </row>
    <row r="53988" spans="15:15" x14ac:dyDescent="0.3">
      <c r="O53988" s="1"/>
    </row>
    <row r="53989" spans="15:15" x14ac:dyDescent="0.3">
      <c r="O53989" s="1"/>
    </row>
    <row r="53990" spans="15:15" x14ac:dyDescent="0.3">
      <c r="O53990" s="1"/>
    </row>
    <row r="53991" spans="15:15" x14ac:dyDescent="0.3">
      <c r="O53991" s="1"/>
    </row>
    <row r="53992" spans="15:15" x14ac:dyDescent="0.3">
      <c r="O53992" s="1"/>
    </row>
    <row r="53993" spans="15:15" x14ac:dyDescent="0.3">
      <c r="O53993" s="1"/>
    </row>
    <row r="53994" spans="15:15" x14ac:dyDescent="0.3">
      <c r="O53994" s="1"/>
    </row>
    <row r="53995" spans="15:15" x14ac:dyDescent="0.3">
      <c r="O53995" s="1"/>
    </row>
    <row r="53996" spans="15:15" x14ac:dyDescent="0.3">
      <c r="O53996" s="1"/>
    </row>
    <row r="53997" spans="15:15" x14ac:dyDescent="0.3">
      <c r="O53997" s="1"/>
    </row>
    <row r="53998" spans="15:15" x14ac:dyDescent="0.3">
      <c r="O53998" s="1"/>
    </row>
    <row r="53999" spans="15:15" x14ac:dyDescent="0.3">
      <c r="O53999" s="1"/>
    </row>
    <row r="54000" spans="15:15" x14ac:dyDescent="0.3">
      <c r="O54000" s="1"/>
    </row>
    <row r="54001" spans="15:15" x14ac:dyDescent="0.3">
      <c r="O54001" s="1"/>
    </row>
    <row r="54002" spans="15:15" x14ac:dyDescent="0.3">
      <c r="O54002" s="1"/>
    </row>
    <row r="54003" spans="15:15" x14ac:dyDescent="0.3">
      <c r="O54003" s="1"/>
    </row>
    <row r="54004" spans="15:15" x14ac:dyDescent="0.3">
      <c r="O54004" s="1"/>
    </row>
    <row r="54005" spans="15:15" x14ac:dyDescent="0.3">
      <c r="O54005" s="1"/>
    </row>
    <row r="54006" spans="15:15" x14ac:dyDescent="0.3">
      <c r="O54006" s="1"/>
    </row>
    <row r="54007" spans="15:15" x14ac:dyDescent="0.3">
      <c r="O54007" s="1"/>
    </row>
    <row r="54008" spans="15:15" x14ac:dyDescent="0.3">
      <c r="O54008" s="1"/>
    </row>
    <row r="54009" spans="15:15" x14ac:dyDescent="0.3">
      <c r="O54009" s="1"/>
    </row>
    <row r="54010" spans="15:15" x14ac:dyDescent="0.3">
      <c r="O54010" s="1"/>
    </row>
    <row r="54011" spans="15:15" x14ac:dyDescent="0.3">
      <c r="O54011" s="1"/>
    </row>
    <row r="54012" spans="15:15" x14ac:dyDescent="0.3">
      <c r="O54012" s="1"/>
    </row>
    <row r="54013" spans="15:15" x14ac:dyDescent="0.3">
      <c r="O54013" s="1"/>
    </row>
    <row r="54014" spans="15:15" x14ac:dyDescent="0.3">
      <c r="O54014" s="1"/>
    </row>
    <row r="54015" spans="15:15" x14ac:dyDescent="0.3">
      <c r="O54015" s="1"/>
    </row>
    <row r="54016" spans="15:15" x14ac:dyDescent="0.3">
      <c r="O54016" s="1"/>
    </row>
    <row r="54017" spans="15:15" x14ac:dyDescent="0.3">
      <c r="O54017" s="1"/>
    </row>
    <row r="54018" spans="15:15" x14ac:dyDescent="0.3">
      <c r="O54018" s="1"/>
    </row>
    <row r="54019" spans="15:15" x14ac:dyDescent="0.3">
      <c r="O54019" s="1"/>
    </row>
    <row r="54020" spans="15:15" x14ac:dyDescent="0.3">
      <c r="O54020" s="1"/>
    </row>
    <row r="54021" spans="15:15" x14ac:dyDescent="0.3">
      <c r="O54021" s="1"/>
    </row>
    <row r="54022" spans="15:15" x14ac:dyDescent="0.3">
      <c r="O54022" s="1"/>
    </row>
    <row r="54023" spans="15:15" x14ac:dyDescent="0.3">
      <c r="O54023" s="1"/>
    </row>
    <row r="54024" spans="15:15" x14ac:dyDescent="0.3">
      <c r="O54024" s="1"/>
    </row>
    <row r="54025" spans="15:15" x14ac:dyDescent="0.3">
      <c r="O54025" s="1"/>
    </row>
    <row r="54026" spans="15:15" x14ac:dyDescent="0.3">
      <c r="O54026" s="1"/>
    </row>
    <row r="54027" spans="15:15" x14ac:dyDescent="0.3">
      <c r="O54027" s="1"/>
    </row>
    <row r="54028" spans="15:15" x14ac:dyDescent="0.3">
      <c r="O54028" s="1"/>
    </row>
    <row r="54029" spans="15:15" x14ac:dyDescent="0.3">
      <c r="O54029" s="1"/>
    </row>
    <row r="54030" spans="15:15" x14ac:dyDescent="0.3">
      <c r="O54030" s="1"/>
    </row>
    <row r="54031" spans="15:15" x14ac:dyDescent="0.3">
      <c r="O54031" s="1"/>
    </row>
    <row r="54032" spans="15:15" x14ac:dyDescent="0.3">
      <c r="O54032" s="1"/>
    </row>
    <row r="54033" spans="15:15" x14ac:dyDescent="0.3">
      <c r="O54033" s="1"/>
    </row>
    <row r="54034" spans="15:15" x14ac:dyDescent="0.3">
      <c r="O54034" s="1"/>
    </row>
    <row r="54035" spans="15:15" x14ac:dyDescent="0.3">
      <c r="O54035" s="1"/>
    </row>
    <row r="54036" spans="15:15" x14ac:dyDescent="0.3">
      <c r="O54036" s="1"/>
    </row>
    <row r="54037" spans="15:15" x14ac:dyDescent="0.3">
      <c r="O54037" s="1"/>
    </row>
    <row r="54038" spans="15:15" x14ac:dyDescent="0.3">
      <c r="O54038" s="1"/>
    </row>
    <row r="54039" spans="15:15" x14ac:dyDescent="0.3">
      <c r="O54039" s="1"/>
    </row>
    <row r="54040" spans="15:15" x14ac:dyDescent="0.3">
      <c r="O54040" s="1"/>
    </row>
    <row r="54041" spans="15:15" x14ac:dyDescent="0.3">
      <c r="O54041" s="1"/>
    </row>
    <row r="54042" spans="15:15" x14ac:dyDescent="0.3">
      <c r="O54042" s="1"/>
    </row>
    <row r="54043" spans="15:15" x14ac:dyDescent="0.3">
      <c r="O54043" s="1"/>
    </row>
    <row r="54044" spans="15:15" x14ac:dyDescent="0.3">
      <c r="O54044" s="1"/>
    </row>
    <row r="54045" spans="15:15" x14ac:dyDescent="0.3">
      <c r="O54045" s="1"/>
    </row>
    <row r="54046" spans="15:15" x14ac:dyDescent="0.3">
      <c r="O54046" s="1"/>
    </row>
    <row r="54047" spans="15:15" x14ac:dyDescent="0.3">
      <c r="O54047" s="1"/>
    </row>
    <row r="54048" spans="15:15" x14ac:dyDescent="0.3">
      <c r="O54048" s="1"/>
    </row>
    <row r="54049" spans="15:15" x14ac:dyDescent="0.3">
      <c r="O54049" s="1"/>
    </row>
    <row r="54050" spans="15:15" x14ac:dyDescent="0.3">
      <c r="O54050" s="1"/>
    </row>
    <row r="54051" spans="15:15" x14ac:dyDescent="0.3">
      <c r="O54051" s="1"/>
    </row>
    <row r="54052" spans="15:15" x14ac:dyDescent="0.3">
      <c r="O54052" s="1"/>
    </row>
    <row r="54053" spans="15:15" x14ac:dyDescent="0.3">
      <c r="O54053" s="1"/>
    </row>
    <row r="54054" spans="15:15" x14ac:dyDescent="0.3">
      <c r="O54054" s="1"/>
    </row>
    <row r="54055" spans="15:15" x14ac:dyDescent="0.3">
      <c r="O54055" s="1"/>
    </row>
    <row r="54056" spans="15:15" x14ac:dyDescent="0.3">
      <c r="O54056" s="1"/>
    </row>
    <row r="54057" spans="15:15" x14ac:dyDescent="0.3">
      <c r="O54057" s="1"/>
    </row>
    <row r="54058" spans="15:15" x14ac:dyDescent="0.3">
      <c r="O54058" s="1"/>
    </row>
    <row r="54059" spans="15:15" x14ac:dyDescent="0.3">
      <c r="O54059" s="1"/>
    </row>
    <row r="54060" spans="15:15" x14ac:dyDescent="0.3">
      <c r="O54060" s="1"/>
    </row>
    <row r="54061" spans="15:15" x14ac:dyDescent="0.3">
      <c r="O54061" s="1"/>
    </row>
    <row r="54062" spans="15:15" x14ac:dyDescent="0.3">
      <c r="O54062" s="1"/>
    </row>
    <row r="54063" spans="15:15" x14ac:dyDescent="0.3">
      <c r="O54063" s="1"/>
    </row>
    <row r="54064" spans="15:15" x14ac:dyDescent="0.3">
      <c r="O54064" s="1"/>
    </row>
    <row r="54065" spans="15:15" x14ac:dyDescent="0.3">
      <c r="O54065" s="1"/>
    </row>
    <row r="54066" spans="15:15" x14ac:dyDescent="0.3">
      <c r="O54066" s="1"/>
    </row>
    <row r="54067" spans="15:15" x14ac:dyDescent="0.3">
      <c r="O54067" s="1"/>
    </row>
    <row r="54068" spans="15:15" x14ac:dyDescent="0.3">
      <c r="O54068" s="1"/>
    </row>
    <row r="54069" spans="15:15" x14ac:dyDescent="0.3">
      <c r="O54069" s="1"/>
    </row>
    <row r="54070" spans="15:15" x14ac:dyDescent="0.3">
      <c r="O54070" s="1"/>
    </row>
    <row r="54071" spans="15:15" x14ac:dyDescent="0.3">
      <c r="O54071" s="1"/>
    </row>
    <row r="54072" spans="15:15" x14ac:dyDescent="0.3">
      <c r="O54072" s="1"/>
    </row>
    <row r="54073" spans="15:15" x14ac:dyDescent="0.3">
      <c r="O54073" s="1"/>
    </row>
    <row r="54074" spans="15:15" x14ac:dyDescent="0.3">
      <c r="O54074" s="1"/>
    </row>
    <row r="54075" spans="15:15" x14ac:dyDescent="0.3">
      <c r="O54075" s="1"/>
    </row>
    <row r="54076" spans="15:15" x14ac:dyDescent="0.3">
      <c r="O54076" s="1"/>
    </row>
    <row r="54077" spans="15:15" x14ac:dyDescent="0.3">
      <c r="O54077" s="1"/>
    </row>
    <row r="54078" spans="15:15" x14ac:dyDescent="0.3">
      <c r="O54078" s="1"/>
    </row>
    <row r="54079" spans="15:15" x14ac:dyDescent="0.3">
      <c r="O54079" s="1"/>
    </row>
    <row r="54080" spans="15:15" x14ac:dyDescent="0.3">
      <c r="O54080" s="1"/>
    </row>
    <row r="54081" spans="15:15" x14ac:dyDescent="0.3">
      <c r="O54081" s="1"/>
    </row>
    <row r="54082" spans="15:15" x14ac:dyDescent="0.3">
      <c r="O54082" s="1"/>
    </row>
    <row r="54083" spans="15:15" x14ac:dyDescent="0.3">
      <c r="O54083" s="1"/>
    </row>
    <row r="54084" spans="15:15" x14ac:dyDescent="0.3">
      <c r="O54084" s="1"/>
    </row>
    <row r="54085" spans="15:15" x14ac:dyDescent="0.3">
      <c r="O54085" s="1"/>
    </row>
    <row r="54086" spans="15:15" x14ac:dyDescent="0.3">
      <c r="O54086" s="1"/>
    </row>
    <row r="54087" spans="15:15" x14ac:dyDescent="0.3">
      <c r="O54087" s="1"/>
    </row>
    <row r="54088" spans="15:15" x14ac:dyDescent="0.3">
      <c r="O54088" s="1"/>
    </row>
    <row r="54089" spans="15:15" x14ac:dyDescent="0.3">
      <c r="O54089" s="1"/>
    </row>
    <row r="54090" spans="15:15" x14ac:dyDescent="0.3">
      <c r="O54090" s="1"/>
    </row>
    <row r="54091" spans="15:15" x14ac:dyDescent="0.3">
      <c r="O54091" s="1"/>
    </row>
    <row r="54092" spans="15:15" x14ac:dyDescent="0.3">
      <c r="O54092" s="1"/>
    </row>
    <row r="54093" spans="15:15" x14ac:dyDescent="0.3">
      <c r="O54093" s="1"/>
    </row>
    <row r="54094" spans="15:15" x14ac:dyDescent="0.3">
      <c r="O54094" s="1"/>
    </row>
    <row r="54095" spans="15:15" x14ac:dyDescent="0.3">
      <c r="O54095" s="1"/>
    </row>
    <row r="54096" spans="15:15" x14ac:dyDescent="0.3">
      <c r="O54096" s="1"/>
    </row>
    <row r="54097" spans="15:15" x14ac:dyDescent="0.3">
      <c r="O54097" s="1"/>
    </row>
    <row r="54098" spans="15:15" x14ac:dyDescent="0.3">
      <c r="O54098" s="1"/>
    </row>
    <row r="54099" spans="15:15" x14ac:dyDescent="0.3">
      <c r="O54099" s="1"/>
    </row>
    <row r="54100" spans="15:15" x14ac:dyDescent="0.3">
      <c r="O54100" s="1"/>
    </row>
    <row r="54101" spans="15:15" x14ac:dyDescent="0.3">
      <c r="O54101" s="1"/>
    </row>
    <row r="54102" spans="15:15" x14ac:dyDescent="0.3">
      <c r="O54102" s="1"/>
    </row>
    <row r="54103" spans="15:15" x14ac:dyDescent="0.3">
      <c r="O54103" s="1"/>
    </row>
    <row r="54104" spans="15:15" x14ac:dyDescent="0.3">
      <c r="O54104" s="1"/>
    </row>
    <row r="54105" spans="15:15" x14ac:dyDescent="0.3">
      <c r="O54105" s="1"/>
    </row>
    <row r="54106" spans="15:15" x14ac:dyDescent="0.3">
      <c r="O54106" s="1"/>
    </row>
    <row r="54107" spans="15:15" x14ac:dyDescent="0.3">
      <c r="O54107" s="1"/>
    </row>
    <row r="54108" spans="15:15" x14ac:dyDescent="0.3">
      <c r="O54108" s="1"/>
    </row>
    <row r="54109" spans="15:15" x14ac:dyDescent="0.3">
      <c r="O54109" s="1"/>
    </row>
    <row r="54110" spans="15:15" x14ac:dyDescent="0.3">
      <c r="O54110" s="1"/>
    </row>
    <row r="54111" spans="15:15" x14ac:dyDescent="0.3">
      <c r="O54111" s="1"/>
    </row>
    <row r="54112" spans="15:15" x14ac:dyDescent="0.3">
      <c r="O54112" s="1"/>
    </row>
    <row r="54113" spans="15:15" x14ac:dyDescent="0.3">
      <c r="O54113" s="1"/>
    </row>
    <row r="54114" spans="15:15" x14ac:dyDescent="0.3">
      <c r="O54114" s="1"/>
    </row>
    <row r="54115" spans="15:15" x14ac:dyDescent="0.3">
      <c r="O54115" s="1"/>
    </row>
    <row r="54116" spans="15:15" x14ac:dyDescent="0.3">
      <c r="O54116" s="1"/>
    </row>
    <row r="54117" spans="15:15" x14ac:dyDescent="0.3">
      <c r="O54117" s="1"/>
    </row>
    <row r="54118" spans="15:15" x14ac:dyDescent="0.3">
      <c r="O54118" s="1"/>
    </row>
    <row r="54119" spans="15:15" x14ac:dyDescent="0.3">
      <c r="O54119" s="1"/>
    </row>
    <row r="54120" spans="15:15" x14ac:dyDescent="0.3">
      <c r="O54120" s="1"/>
    </row>
    <row r="54121" spans="15:15" x14ac:dyDescent="0.3">
      <c r="O54121" s="1"/>
    </row>
    <row r="54122" spans="15:15" x14ac:dyDescent="0.3">
      <c r="O54122" s="1"/>
    </row>
    <row r="54123" spans="15:15" x14ac:dyDescent="0.3">
      <c r="O54123" s="1"/>
    </row>
    <row r="54124" spans="15:15" x14ac:dyDescent="0.3">
      <c r="O54124" s="1"/>
    </row>
    <row r="54125" spans="15:15" x14ac:dyDescent="0.3">
      <c r="O54125" s="1"/>
    </row>
    <row r="54126" spans="15:15" x14ac:dyDescent="0.3">
      <c r="O54126" s="1"/>
    </row>
    <row r="54127" spans="15:15" x14ac:dyDescent="0.3">
      <c r="O54127" s="1"/>
    </row>
    <row r="54128" spans="15:15" x14ac:dyDescent="0.3">
      <c r="O54128" s="1"/>
    </row>
    <row r="54129" spans="15:15" x14ac:dyDescent="0.3">
      <c r="O54129" s="1"/>
    </row>
    <row r="54130" spans="15:15" x14ac:dyDescent="0.3">
      <c r="O54130" s="1"/>
    </row>
    <row r="54131" spans="15:15" x14ac:dyDescent="0.3">
      <c r="O54131" s="1"/>
    </row>
    <row r="54132" spans="15:15" x14ac:dyDescent="0.3">
      <c r="O54132" s="1"/>
    </row>
    <row r="54133" spans="15:15" x14ac:dyDescent="0.3">
      <c r="O54133" s="1"/>
    </row>
    <row r="54134" spans="15:15" x14ac:dyDescent="0.3">
      <c r="O54134" s="1"/>
    </row>
    <row r="54135" spans="15:15" x14ac:dyDescent="0.3">
      <c r="O54135" s="1"/>
    </row>
    <row r="54136" spans="15:15" x14ac:dyDescent="0.3">
      <c r="O54136" s="1"/>
    </row>
    <row r="54137" spans="15:15" x14ac:dyDescent="0.3">
      <c r="O54137" s="1"/>
    </row>
    <row r="54138" spans="15:15" x14ac:dyDescent="0.3">
      <c r="O54138" s="1"/>
    </row>
    <row r="54139" spans="15:15" x14ac:dyDescent="0.3">
      <c r="O54139" s="1"/>
    </row>
    <row r="54140" spans="15:15" x14ac:dyDescent="0.3">
      <c r="O54140" s="1"/>
    </row>
    <row r="54141" spans="15:15" x14ac:dyDescent="0.3">
      <c r="O54141" s="1"/>
    </row>
    <row r="54142" spans="15:15" x14ac:dyDescent="0.3">
      <c r="O54142" s="1"/>
    </row>
    <row r="54143" spans="15:15" x14ac:dyDescent="0.3">
      <c r="O54143" s="1"/>
    </row>
    <row r="54144" spans="15:15" x14ac:dyDescent="0.3">
      <c r="O54144" s="1"/>
    </row>
    <row r="54145" spans="15:15" x14ac:dyDescent="0.3">
      <c r="O54145" s="1"/>
    </row>
    <row r="54146" spans="15:15" x14ac:dyDescent="0.3">
      <c r="O54146" s="1"/>
    </row>
    <row r="54147" spans="15:15" x14ac:dyDescent="0.3">
      <c r="O54147" s="1"/>
    </row>
    <row r="54148" spans="15:15" x14ac:dyDescent="0.3">
      <c r="O54148" s="1"/>
    </row>
    <row r="54149" spans="15:15" x14ac:dyDescent="0.3">
      <c r="O54149" s="1"/>
    </row>
    <row r="54150" spans="15:15" x14ac:dyDescent="0.3">
      <c r="O54150" s="1"/>
    </row>
    <row r="54151" spans="15:15" x14ac:dyDescent="0.3">
      <c r="O54151" s="1"/>
    </row>
    <row r="54152" spans="15:15" x14ac:dyDescent="0.3">
      <c r="O54152" s="1"/>
    </row>
    <row r="54153" spans="15:15" x14ac:dyDescent="0.3">
      <c r="O54153" s="1"/>
    </row>
    <row r="54154" spans="15:15" x14ac:dyDescent="0.3">
      <c r="O54154" s="1"/>
    </row>
    <row r="54155" spans="15:15" x14ac:dyDescent="0.3">
      <c r="O54155" s="1"/>
    </row>
    <row r="54156" spans="15:15" x14ac:dyDescent="0.3">
      <c r="O54156" s="1"/>
    </row>
    <row r="54157" spans="15:15" x14ac:dyDescent="0.3">
      <c r="O54157" s="1"/>
    </row>
    <row r="54158" spans="15:15" x14ac:dyDescent="0.3">
      <c r="O54158" s="1"/>
    </row>
    <row r="54159" spans="15:15" x14ac:dyDescent="0.3">
      <c r="O54159" s="1"/>
    </row>
    <row r="54160" spans="15:15" x14ac:dyDescent="0.3">
      <c r="O54160" s="1"/>
    </row>
    <row r="54161" spans="15:15" x14ac:dyDescent="0.3">
      <c r="O54161" s="1"/>
    </row>
    <row r="54162" spans="15:15" x14ac:dyDescent="0.3">
      <c r="O54162" s="1"/>
    </row>
    <row r="54163" spans="15:15" x14ac:dyDescent="0.3">
      <c r="O54163" s="1"/>
    </row>
    <row r="54164" spans="15:15" x14ac:dyDescent="0.3">
      <c r="O54164" s="1"/>
    </row>
    <row r="54165" spans="15:15" x14ac:dyDescent="0.3">
      <c r="O54165" s="1"/>
    </row>
    <row r="54166" spans="15:15" x14ac:dyDescent="0.3">
      <c r="O54166" s="1"/>
    </row>
    <row r="54167" spans="15:15" x14ac:dyDescent="0.3">
      <c r="O54167" s="1"/>
    </row>
    <row r="54168" spans="15:15" x14ac:dyDescent="0.3">
      <c r="O54168" s="1"/>
    </row>
    <row r="54169" spans="15:15" x14ac:dyDescent="0.3">
      <c r="O54169" s="1"/>
    </row>
    <row r="54170" spans="15:15" x14ac:dyDescent="0.3">
      <c r="O54170" s="1"/>
    </row>
    <row r="54171" spans="15:15" x14ac:dyDescent="0.3">
      <c r="O54171" s="1"/>
    </row>
    <row r="54172" spans="15:15" x14ac:dyDescent="0.3">
      <c r="O54172" s="1"/>
    </row>
    <row r="54173" spans="15:15" x14ac:dyDescent="0.3">
      <c r="O54173" s="1"/>
    </row>
    <row r="54174" spans="15:15" x14ac:dyDescent="0.3">
      <c r="O54174" s="1"/>
    </row>
    <row r="54175" spans="15:15" x14ac:dyDescent="0.3">
      <c r="O54175" s="1"/>
    </row>
    <row r="54176" spans="15:15" x14ac:dyDescent="0.3">
      <c r="O54176" s="1"/>
    </row>
    <row r="54177" spans="15:15" x14ac:dyDescent="0.3">
      <c r="O54177" s="1"/>
    </row>
    <row r="54178" spans="15:15" x14ac:dyDescent="0.3">
      <c r="O54178" s="1"/>
    </row>
    <row r="54179" spans="15:15" x14ac:dyDescent="0.3">
      <c r="O54179" s="1"/>
    </row>
    <row r="54180" spans="15:15" x14ac:dyDescent="0.3">
      <c r="O54180" s="1"/>
    </row>
    <row r="54181" spans="15:15" x14ac:dyDescent="0.3">
      <c r="O54181" s="1"/>
    </row>
    <row r="54182" spans="15:15" x14ac:dyDescent="0.3">
      <c r="O54182" s="1"/>
    </row>
    <row r="54183" spans="15:15" x14ac:dyDescent="0.3">
      <c r="O54183" s="1"/>
    </row>
    <row r="54184" spans="15:15" x14ac:dyDescent="0.3">
      <c r="O54184" s="1"/>
    </row>
    <row r="54185" spans="15:15" x14ac:dyDescent="0.3">
      <c r="O54185" s="1"/>
    </row>
    <row r="54186" spans="15:15" x14ac:dyDescent="0.3">
      <c r="O54186" s="1"/>
    </row>
    <row r="54187" spans="15:15" x14ac:dyDescent="0.3">
      <c r="O54187" s="1"/>
    </row>
    <row r="54188" spans="15:15" x14ac:dyDescent="0.3">
      <c r="O54188" s="1"/>
    </row>
    <row r="54189" spans="15:15" x14ac:dyDescent="0.3">
      <c r="O54189" s="1"/>
    </row>
    <row r="54190" spans="15:15" x14ac:dyDescent="0.3">
      <c r="O54190" s="1"/>
    </row>
    <row r="54191" spans="15:15" x14ac:dyDescent="0.3">
      <c r="O54191" s="1"/>
    </row>
    <row r="54192" spans="15:15" x14ac:dyDescent="0.3">
      <c r="O54192" s="1"/>
    </row>
    <row r="54193" spans="15:15" x14ac:dyDescent="0.3">
      <c r="O54193" s="1"/>
    </row>
    <row r="54194" spans="15:15" x14ac:dyDescent="0.3">
      <c r="O54194" s="1"/>
    </row>
    <row r="54195" spans="15:15" x14ac:dyDescent="0.3">
      <c r="O54195" s="1"/>
    </row>
    <row r="54196" spans="15:15" x14ac:dyDescent="0.3">
      <c r="O54196" s="1"/>
    </row>
    <row r="54197" spans="15:15" x14ac:dyDescent="0.3">
      <c r="O54197" s="1"/>
    </row>
    <row r="54198" spans="15:15" x14ac:dyDescent="0.3">
      <c r="O54198" s="1"/>
    </row>
    <row r="54199" spans="15:15" x14ac:dyDescent="0.3">
      <c r="O54199" s="1"/>
    </row>
    <row r="54200" spans="15:15" x14ac:dyDescent="0.3">
      <c r="O54200" s="1"/>
    </row>
    <row r="54201" spans="15:15" x14ac:dyDescent="0.3">
      <c r="O54201" s="1"/>
    </row>
    <row r="54202" spans="15:15" x14ac:dyDescent="0.3">
      <c r="O54202" s="1"/>
    </row>
    <row r="54203" spans="15:15" x14ac:dyDescent="0.3">
      <c r="O54203" s="1"/>
    </row>
    <row r="54204" spans="15:15" x14ac:dyDescent="0.3">
      <c r="O54204" s="1"/>
    </row>
    <row r="54205" spans="15:15" x14ac:dyDescent="0.3">
      <c r="O54205" s="1"/>
    </row>
    <row r="54206" spans="15:15" x14ac:dyDescent="0.3">
      <c r="O54206" s="1"/>
    </row>
    <row r="54207" spans="15:15" x14ac:dyDescent="0.3">
      <c r="O54207" s="1"/>
    </row>
    <row r="54208" spans="15:15" x14ac:dyDescent="0.3">
      <c r="O54208" s="1"/>
    </row>
    <row r="54209" spans="15:15" x14ac:dyDescent="0.3">
      <c r="O54209" s="1"/>
    </row>
    <row r="54210" spans="15:15" x14ac:dyDescent="0.3">
      <c r="O54210" s="1"/>
    </row>
    <row r="54211" spans="15:15" x14ac:dyDescent="0.3">
      <c r="O54211" s="1"/>
    </row>
    <row r="54212" spans="15:15" x14ac:dyDescent="0.3">
      <c r="O54212" s="1"/>
    </row>
    <row r="54213" spans="15:15" x14ac:dyDescent="0.3">
      <c r="O54213" s="1"/>
    </row>
    <row r="54214" spans="15:15" x14ac:dyDescent="0.3">
      <c r="O54214" s="1"/>
    </row>
    <row r="54215" spans="15:15" x14ac:dyDescent="0.3">
      <c r="O54215" s="1"/>
    </row>
    <row r="54216" spans="15:15" x14ac:dyDescent="0.3">
      <c r="O54216" s="1"/>
    </row>
    <row r="54217" spans="15:15" x14ac:dyDescent="0.3">
      <c r="O54217" s="1"/>
    </row>
    <row r="54218" spans="15:15" x14ac:dyDescent="0.3">
      <c r="O54218" s="1"/>
    </row>
    <row r="54219" spans="15:15" x14ac:dyDescent="0.3">
      <c r="O54219" s="1"/>
    </row>
    <row r="54220" spans="15:15" x14ac:dyDescent="0.3">
      <c r="O54220" s="1"/>
    </row>
    <row r="54221" spans="15:15" x14ac:dyDescent="0.3">
      <c r="O54221" s="1"/>
    </row>
    <row r="54222" spans="15:15" x14ac:dyDescent="0.3">
      <c r="O54222" s="1"/>
    </row>
    <row r="54223" spans="15:15" x14ac:dyDescent="0.3">
      <c r="O54223" s="1"/>
    </row>
    <row r="54224" spans="15:15" x14ac:dyDescent="0.3">
      <c r="O54224" s="1"/>
    </row>
    <row r="54225" spans="15:15" x14ac:dyDescent="0.3">
      <c r="O54225" s="1"/>
    </row>
    <row r="54226" spans="15:15" x14ac:dyDescent="0.3">
      <c r="O54226" s="1"/>
    </row>
    <row r="54227" spans="15:15" x14ac:dyDescent="0.3">
      <c r="O54227" s="1"/>
    </row>
    <row r="54228" spans="15:15" x14ac:dyDescent="0.3">
      <c r="O54228" s="1"/>
    </row>
    <row r="54229" spans="15:15" x14ac:dyDescent="0.3">
      <c r="O54229" s="1"/>
    </row>
    <row r="54230" spans="15:15" x14ac:dyDescent="0.3">
      <c r="O54230" s="1"/>
    </row>
    <row r="54231" spans="15:15" x14ac:dyDescent="0.3">
      <c r="O54231" s="1"/>
    </row>
    <row r="54232" spans="15:15" x14ac:dyDescent="0.3">
      <c r="O54232" s="1"/>
    </row>
    <row r="54233" spans="15:15" x14ac:dyDescent="0.3">
      <c r="O54233" s="1"/>
    </row>
    <row r="54234" spans="15:15" x14ac:dyDescent="0.3">
      <c r="O54234" s="1"/>
    </row>
    <row r="54235" spans="15:15" x14ac:dyDescent="0.3">
      <c r="O54235" s="1"/>
    </row>
    <row r="54236" spans="15:15" x14ac:dyDescent="0.3">
      <c r="O54236" s="1"/>
    </row>
    <row r="54237" spans="15:15" x14ac:dyDescent="0.3">
      <c r="O54237" s="1"/>
    </row>
    <row r="54238" spans="15:15" x14ac:dyDescent="0.3">
      <c r="O54238" s="1"/>
    </row>
    <row r="54239" spans="15:15" x14ac:dyDescent="0.3">
      <c r="O54239" s="1"/>
    </row>
    <row r="54240" spans="15:15" x14ac:dyDescent="0.3">
      <c r="O54240" s="1"/>
    </row>
    <row r="54241" spans="15:15" x14ac:dyDescent="0.3">
      <c r="O54241" s="1"/>
    </row>
    <row r="54242" spans="15:15" x14ac:dyDescent="0.3">
      <c r="O54242" s="1"/>
    </row>
    <row r="54243" spans="15:15" x14ac:dyDescent="0.3">
      <c r="O54243" s="1"/>
    </row>
    <row r="54244" spans="15:15" x14ac:dyDescent="0.3">
      <c r="O54244" s="1"/>
    </row>
    <row r="54245" spans="15:15" x14ac:dyDescent="0.3">
      <c r="O54245" s="1"/>
    </row>
    <row r="54246" spans="15:15" x14ac:dyDescent="0.3">
      <c r="O54246" s="1"/>
    </row>
    <row r="54247" spans="15:15" x14ac:dyDescent="0.3">
      <c r="O54247" s="1"/>
    </row>
    <row r="54248" spans="15:15" x14ac:dyDescent="0.3">
      <c r="O54248" s="1"/>
    </row>
    <row r="54249" spans="15:15" x14ac:dyDescent="0.3">
      <c r="O54249" s="1"/>
    </row>
    <row r="54250" spans="15:15" x14ac:dyDescent="0.3">
      <c r="O54250" s="1"/>
    </row>
    <row r="54251" spans="15:15" x14ac:dyDescent="0.3">
      <c r="O54251" s="1"/>
    </row>
    <row r="54252" spans="15:15" x14ac:dyDescent="0.3">
      <c r="O54252" s="1"/>
    </row>
    <row r="54253" spans="15:15" x14ac:dyDescent="0.3">
      <c r="O54253" s="1"/>
    </row>
    <row r="54254" spans="15:15" x14ac:dyDescent="0.3">
      <c r="O54254" s="1"/>
    </row>
    <row r="54255" spans="15:15" x14ac:dyDescent="0.3">
      <c r="O54255" s="1"/>
    </row>
    <row r="54256" spans="15:15" x14ac:dyDescent="0.3">
      <c r="O54256" s="1"/>
    </row>
    <row r="54257" spans="15:15" x14ac:dyDescent="0.3">
      <c r="O54257" s="1"/>
    </row>
    <row r="54258" spans="15:15" x14ac:dyDescent="0.3">
      <c r="O54258" s="1"/>
    </row>
    <row r="54259" spans="15:15" x14ac:dyDescent="0.3">
      <c r="O54259" s="1"/>
    </row>
    <row r="54260" spans="15:15" x14ac:dyDescent="0.3">
      <c r="O54260" s="1"/>
    </row>
    <row r="54261" spans="15:15" x14ac:dyDescent="0.3">
      <c r="O54261" s="1"/>
    </row>
    <row r="54262" spans="15:15" x14ac:dyDescent="0.3">
      <c r="O54262" s="1"/>
    </row>
    <row r="54263" spans="15:15" x14ac:dyDescent="0.3">
      <c r="O54263" s="1"/>
    </row>
    <row r="54264" spans="15:15" x14ac:dyDescent="0.3">
      <c r="O54264" s="1"/>
    </row>
    <row r="54265" spans="15:15" x14ac:dyDescent="0.3">
      <c r="O54265" s="1"/>
    </row>
    <row r="54266" spans="15:15" x14ac:dyDescent="0.3">
      <c r="O54266" s="1"/>
    </row>
    <row r="54267" spans="15:15" x14ac:dyDescent="0.3">
      <c r="O54267" s="1"/>
    </row>
    <row r="54268" spans="15:15" x14ac:dyDescent="0.3">
      <c r="O54268" s="1"/>
    </row>
    <row r="54269" spans="15:15" x14ac:dyDescent="0.3">
      <c r="O54269" s="1"/>
    </row>
    <row r="54270" spans="15:15" x14ac:dyDescent="0.3">
      <c r="O54270" s="1"/>
    </row>
    <row r="54271" spans="15:15" x14ac:dyDescent="0.3">
      <c r="O54271" s="1"/>
    </row>
    <row r="54272" spans="15:15" x14ac:dyDescent="0.3">
      <c r="O54272" s="1"/>
    </row>
    <row r="54273" spans="15:15" x14ac:dyDescent="0.3">
      <c r="O54273" s="1"/>
    </row>
    <row r="54274" spans="15:15" x14ac:dyDescent="0.3">
      <c r="O54274" s="1"/>
    </row>
    <row r="54275" spans="15:15" x14ac:dyDescent="0.3">
      <c r="O54275" s="1"/>
    </row>
    <row r="54276" spans="15:15" x14ac:dyDescent="0.3">
      <c r="O54276" s="1"/>
    </row>
    <row r="54277" spans="15:15" x14ac:dyDescent="0.3">
      <c r="O54277" s="1"/>
    </row>
    <row r="54278" spans="15:15" x14ac:dyDescent="0.3">
      <c r="O54278" s="1"/>
    </row>
    <row r="54279" spans="15:15" x14ac:dyDescent="0.3">
      <c r="O54279" s="1"/>
    </row>
    <row r="54280" spans="15:15" x14ac:dyDescent="0.3">
      <c r="O54280" s="1"/>
    </row>
    <row r="54281" spans="15:15" x14ac:dyDescent="0.3">
      <c r="O54281" s="1"/>
    </row>
    <row r="54282" spans="15:15" x14ac:dyDescent="0.3">
      <c r="O54282" s="1"/>
    </row>
    <row r="54283" spans="15:15" x14ac:dyDescent="0.3">
      <c r="O54283" s="1"/>
    </row>
    <row r="54284" spans="15:15" x14ac:dyDescent="0.3">
      <c r="O54284" s="1"/>
    </row>
    <row r="54285" spans="15:15" x14ac:dyDescent="0.3">
      <c r="O54285" s="1"/>
    </row>
    <row r="54286" spans="15:15" x14ac:dyDescent="0.3">
      <c r="O54286" s="1"/>
    </row>
    <row r="54287" spans="15:15" x14ac:dyDescent="0.3">
      <c r="O54287" s="1"/>
    </row>
    <row r="54288" spans="15:15" x14ac:dyDescent="0.3">
      <c r="O54288" s="1"/>
    </row>
    <row r="54289" spans="15:15" x14ac:dyDescent="0.3">
      <c r="O54289" s="1"/>
    </row>
    <row r="54290" spans="15:15" x14ac:dyDescent="0.3">
      <c r="O54290" s="1"/>
    </row>
    <row r="54291" spans="15:15" x14ac:dyDescent="0.3">
      <c r="O54291" s="1"/>
    </row>
    <row r="54292" spans="15:15" x14ac:dyDescent="0.3">
      <c r="O54292" s="1"/>
    </row>
    <row r="54293" spans="15:15" x14ac:dyDescent="0.3">
      <c r="O54293" s="1"/>
    </row>
    <row r="54294" spans="15:15" x14ac:dyDescent="0.3">
      <c r="O54294" s="1"/>
    </row>
    <row r="54295" spans="15:15" x14ac:dyDescent="0.3">
      <c r="O54295" s="1"/>
    </row>
    <row r="54296" spans="15:15" x14ac:dyDescent="0.3">
      <c r="O54296" s="1"/>
    </row>
    <row r="54297" spans="15:15" x14ac:dyDescent="0.3">
      <c r="O54297" s="1"/>
    </row>
    <row r="54298" spans="15:15" x14ac:dyDescent="0.3">
      <c r="O54298" s="1"/>
    </row>
    <row r="54299" spans="15:15" x14ac:dyDescent="0.3">
      <c r="O54299" s="1"/>
    </row>
    <row r="54300" spans="15:15" x14ac:dyDescent="0.3">
      <c r="O54300" s="1"/>
    </row>
    <row r="54301" spans="15:15" x14ac:dyDescent="0.3">
      <c r="O54301" s="1"/>
    </row>
    <row r="54302" spans="15:15" x14ac:dyDescent="0.3">
      <c r="O54302" s="1"/>
    </row>
    <row r="54303" spans="15:15" x14ac:dyDescent="0.3">
      <c r="O54303" s="1"/>
    </row>
    <row r="54304" spans="15:15" x14ac:dyDescent="0.3">
      <c r="O54304" s="1"/>
    </row>
    <row r="54305" spans="15:15" x14ac:dyDescent="0.3">
      <c r="O54305" s="1"/>
    </row>
    <row r="54306" spans="15:15" x14ac:dyDescent="0.3">
      <c r="O54306" s="1"/>
    </row>
    <row r="54307" spans="15:15" x14ac:dyDescent="0.3">
      <c r="O54307" s="1"/>
    </row>
    <row r="54308" spans="15:15" x14ac:dyDescent="0.3">
      <c r="O54308" s="1"/>
    </row>
    <row r="54309" spans="15:15" x14ac:dyDescent="0.3">
      <c r="O54309" s="1"/>
    </row>
    <row r="54310" spans="15:15" x14ac:dyDescent="0.3">
      <c r="O54310" s="1"/>
    </row>
    <row r="54311" spans="15:15" x14ac:dyDescent="0.3">
      <c r="O54311" s="1"/>
    </row>
    <row r="54312" spans="15:15" x14ac:dyDescent="0.3">
      <c r="O54312" s="1"/>
    </row>
    <row r="54313" spans="15:15" x14ac:dyDescent="0.3">
      <c r="O54313" s="1"/>
    </row>
    <row r="54314" spans="15:15" x14ac:dyDescent="0.3">
      <c r="O54314" s="1"/>
    </row>
    <row r="54315" spans="15:15" x14ac:dyDescent="0.3">
      <c r="O54315" s="1"/>
    </row>
    <row r="54316" spans="15:15" x14ac:dyDescent="0.3">
      <c r="O54316" s="1"/>
    </row>
    <row r="54317" spans="15:15" x14ac:dyDescent="0.3">
      <c r="O54317" s="1"/>
    </row>
    <row r="54318" spans="15:15" x14ac:dyDescent="0.3">
      <c r="O54318" s="1"/>
    </row>
    <row r="54319" spans="15:15" x14ac:dyDescent="0.3">
      <c r="O54319" s="1"/>
    </row>
    <row r="54320" spans="15:15" x14ac:dyDescent="0.3">
      <c r="O54320" s="1"/>
    </row>
    <row r="54321" spans="15:15" x14ac:dyDescent="0.3">
      <c r="O54321" s="1"/>
    </row>
    <row r="54322" spans="15:15" x14ac:dyDescent="0.3">
      <c r="O54322" s="1"/>
    </row>
    <row r="54323" spans="15:15" x14ac:dyDescent="0.3">
      <c r="O54323" s="1"/>
    </row>
    <row r="54324" spans="15:15" x14ac:dyDescent="0.3">
      <c r="O54324" s="1"/>
    </row>
    <row r="54325" spans="15:15" x14ac:dyDescent="0.3">
      <c r="O54325" s="1"/>
    </row>
    <row r="54326" spans="15:15" x14ac:dyDescent="0.3">
      <c r="O54326" s="1"/>
    </row>
    <row r="54327" spans="15:15" x14ac:dyDescent="0.3">
      <c r="O54327" s="1"/>
    </row>
    <row r="54328" spans="15:15" x14ac:dyDescent="0.3">
      <c r="O54328" s="1"/>
    </row>
    <row r="54329" spans="15:15" x14ac:dyDescent="0.3">
      <c r="O54329" s="1"/>
    </row>
    <row r="54330" spans="15:15" x14ac:dyDescent="0.3">
      <c r="O54330" s="1"/>
    </row>
    <row r="54331" spans="15:15" x14ac:dyDescent="0.3">
      <c r="O54331" s="1"/>
    </row>
    <row r="54332" spans="15:15" x14ac:dyDescent="0.3">
      <c r="O54332" s="1"/>
    </row>
    <row r="54333" spans="15:15" x14ac:dyDescent="0.3">
      <c r="O54333" s="1"/>
    </row>
    <row r="54334" spans="15:15" x14ac:dyDescent="0.3">
      <c r="O54334" s="1"/>
    </row>
    <row r="54335" spans="15:15" x14ac:dyDescent="0.3">
      <c r="O54335" s="1"/>
    </row>
    <row r="54336" spans="15:15" x14ac:dyDescent="0.3">
      <c r="O54336" s="1"/>
    </row>
    <row r="54337" spans="15:15" x14ac:dyDescent="0.3">
      <c r="O54337" s="1"/>
    </row>
    <row r="54338" spans="15:15" x14ac:dyDescent="0.3">
      <c r="O54338" s="1"/>
    </row>
    <row r="54339" spans="15:15" x14ac:dyDescent="0.3">
      <c r="O54339" s="1"/>
    </row>
    <row r="54340" spans="15:15" x14ac:dyDescent="0.3">
      <c r="O54340" s="1"/>
    </row>
    <row r="54341" spans="15:15" x14ac:dyDescent="0.3">
      <c r="O54341" s="1"/>
    </row>
    <row r="54342" spans="15:15" x14ac:dyDescent="0.3">
      <c r="O54342" s="1"/>
    </row>
    <row r="54343" spans="15:15" x14ac:dyDescent="0.3">
      <c r="O54343" s="1"/>
    </row>
    <row r="54344" spans="15:15" x14ac:dyDescent="0.3">
      <c r="O54344" s="1"/>
    </row>
    <row r="54345" spans="15:15" x14ac:dyDescent="0.3">
      <c r="O54345" s="1"/>
    </row>
    <row r="54346" spans="15:15" x14ac:dyDescent="0.3">
      <c r="O54346" s="1"/>
    </row>
    <row r="54347" spans="15:15" x14ac:dyDescent="0.3">
      <c r="O54347" s="1"/>
    </row>
    <row r="54348" spans="15:15" x14ac:dyDescent="0.3">
      <c r="O54348" s="1"/>
    </row>
    <row r="54349" spans="15:15" x14ac:dyDescent="0.3">
      <c r="O54349" s="1"/>
    </row>
    <row r="54350" spans="15:15" x14ac:dyDescent="0.3">
      <c r="O54350" s="1"/>
    </row>
    <row r="54351" spans="15:15" x14ac:dyDescent="0.3">
      <c r="O54351" s="1"/>
    </row>
    <row r="54352" spans="15:15" x14ac:dyDescent="0.3">
      <c r="O54352" s="1"/>
    </row>
    <row r="54353" spans="15:15" x14ac:dyDescent="0.3">
      <c r="O54353" s="1"/>
    </row>
    <row r="54354" spans="15:15" x14ac:dyDescent="0.3">
      <c r="O54354" s="1"/>
    </row>
    <row r="54355" spans="15:15" x14ac:dyDescent="0.3">
      <c r="O54355" s="1"/>
    </row>
    <row r="54356" spans="15:15" x14ac:dyDescent="0.3">
      <c r="O54356" s="1"/>
    </row>
    <row r="54357" spans="15:15" x14ac:dyDescent="0.3">
      <c r="O54357" s="1"/>
    </row>
    <row r="54358" spans="15:15" x14ac:dyDescent="0.3">
      <c r="O54358" s="1"/>
    </row>
    <row r="54359" spans="15:15" x14ac:dyDescent="0.3">
      <c r="O54359" s="1"/>
    </row>
    <row r="54360" spans="15:15" x14ac:dyDescent="0.3">
      <c r="O54360" s="1"/>
    </row>
    <row r="54361" spans="15:15" x14ac:dyDescent="0.3">
      <c r="O54361" s="1"/>
    </row>
    <row r="54362" spans="15:15" x14ac:dyDescent="0.3">
      <c r="O54362" s="1"/>
    </row>
    <row r="54363" spans="15:15" x14ac:dyDescent="0.3">
      <c r="O54363" s="1"/>
    </row>
    <row r="54364" spans="15:15" x14ac:dyDescent="0.3">
      <c r="O54364" s="1"/>
    </row>
    <row r="54365" spans="15:15" x14ac:dyDescent="0.3">
      <c r="O54365" s="1"/>
    </row>
    <row r="54366" spans="15:15" x14ac:dyDescent="0.3">
      <c r="O54366" s="1"/>
    </row>
    <row r="54367" spans="15:15" x14ac:dyDescent="0.3">
      <c r="O54367" s="1"/>
    </row>
    <row r="54368" spans="15:15" x14ac:dyDescent="0.3">
      <c r="O54368" s="1"/>
    </row>
    <row r="54369" spans="15:15" x14ac:dyDescent="0.3">
      <c r="O54369" s="1"/>
    </row>
    <row r="54370" spans="15:15" x14ac:dyDescent="0.3">
      <c r="O54370" s="1"/>
    </row>
    <row r="54371" spans="15:15" x14ac:dyDescent="0.3">
      <c r="O54371" s="1"/>
    </row>
    <row r="54372" spans="15:15" x14ac:dyDescent="0.3">
      <c r="O54372" s="1"/>
    </row>
    <row r="54373" spans="15:15" x14ac:dyDescent="0.3">
      <c r="O54373" s="1"/>
    </row>
    <row r="54374" spans="15:15" x14ac:dyDescent="0.3">
      <c r="O54374" s="1"/>
    </row>
    <row r="54375" spans="15:15" x14ac:dyDescent="0.3">
      <c r="O54375" s="1"/>
    </row>
    <row r="54376" spans="15:15" x14ac:dyDescent="0.3">
      <c r="O54376" s="1"/>
    </row>
    <row r="54377" spans="15:15" x14ac:dyDescent="0.3">
      <c r="O54377" s="1"/>
    </row>
    <row r="54378" spans="15:15" x14ac:dyDescent="0.3">
      <c r="O54378" s="1"/>
    </row>
    <row r="54379" spans="15:15" x14ac:dyDescent="0.3">
      <c r="O54379" s="1"/>
    </row>
    <row r="54380" spans="15:15" x14ac:dyDescent="0.3">
      <c r="O54380" s="1"/>
    </row>
    <row r="54381" spans="15:15" x14ac:dyDescent="0.3">
      <c r="O54381" s="1"/>
    </row>
    <row r="54382" spans="15:15" x14ac:dyDescent="0.3">
      <c r="O54382" s="1"/>
    </row>
    <row r="54383" spans="15:15" x14ac:dyDescent="0.3">
      <c r="O54383" s="1"/>
    </row>
    <row r="54384" spans="15:15" x14ac:dyDescent="0.3">
      <c r="O54384" s="1"/>
    </row>
    <row r="54385" spans="15:15" x14ac:dyDescent="0.3">
      <c r="O54385" s="1"/>
    </row>
    <row r="54386" spans="15:15" x14ac:dyDescent="0.3">
      <c r="O54386" s="1"/>
    </row>
    <row r="54387" spans="15:15" x14ac:dyDescent="0.3">
      <c r="O54387" s="1"/>
    </row>
    <row r="54388" spans="15:15" x14ac:dyDescent="0.3">
      <c r="O54388" s="1"/>
    </row>
    <row r="54389" spans="15:15" x14ac:dyDescent="0.3">
      <c r="O54389" s="1"/>
    </row>
    <row r="54390" spans="15:15" x14ac:dyDescent="0.3">
      <c r="O54390" s="1"/>
    </row>
    <row r="54391" spans="15:15" x14ac:dyDescent="0.3">
      <c r="O54391" s="1"/>
    </row>
    <row r="54392" spans="15:15" x14ac:dyDescent="0.3">
      <c r="O54392" s="1"/>
    </row>
    <row r="54393" spans="15:15" x14ac:dyDescent="0.3">
      <c r="O54393" s="1"/>
    </row>
    <row r="54394" spans="15:15" x14ac:dyDescent="0.3">
      <c r="O54394" s="1"/>
    </row>
    <row r="54395" spans="15:15" x14ac:dyDescent="0.3">
      <c r="O54395" s="1"/>
    </row>
    <row r="54396" spans="15:15" x14ac:dyDescent="0.3">
      <c r="O54396" s="1"/>
    </row>
    <row r="54397" spans="15:15" x14ac:dyDescent="0.3">
      <c r="O54397" s="1"/>
    </row>
    <row r="54398" spans="15:15" x14ac:dyDescent="0.3">
      <c r="O54398" s="1"/>
    </row>
    <row r="54399" spans="15:15" x14ac:dyDescent="0.3">
      <c r="O54399" s="1"/>
    </row>
    <row r="54400" spans="15:15" x14ac:dyDescent="0.3">
      <c r="O54400" s="1"/>
    </row>
    <row r="54401" spans="15:15" x14ac:dyDescent="0.3">
      <c r="O54401" s="1"/>
    </row>
    <row r="54402" spans="15:15" x14ac:dyDescent="0.3">
      <c r="O54402" s="1"/>
    </row>
    <row r="54403" spans="15:15" x14ac:dyDescent="0.3">
      <c r="O54403" s="1"/>
    </row>
    <row r="54404" spans="15:15" x14ac:dyDescent="0.3">
      <c r="O54404" s="1"/>
    </row>
    <row r="54405" spans="15:15" x14ac:dyDescent="0.3">
      <c r="O54405" s="1"/>
    </row>
    <row r="54406" spans="15:15" x14ac:dyDescent="0.3">
      <c r="O54406" s="1"/>
    </row>
    <row r="54407" spans="15:15" x14ac:dyDescent="0.3">
      <c r="O54407" s="1"/>
    </row>
    <row r="54408" spans="15:15" x14ac:dyDescent="0.3">
      <c r="O54408" s="1"/>
    </row>
    <row r="54409" spans="15:15" x14ac:dyDescent="0.3">
      <c r="O54409" s="1"/>
    </row>
    <row r="54410" spans="15:15" x14ac:dyDescent="0.3">
      <c r="O54410" s="1"/>
    </row>
    <row r="54411" spans="15:15" x14ac:dyDescent="0.3">
      <c r="O54411" s="1"/>
    </row>
    <row r="54412" spans="15:15" x14ac:dyDescent="0.3">
      <c r="O54412" s="1"/>
    </row>
    <row r="54413" spans="15:15" x14ac:dyDescent="0.3">
      <c r="O54413" s="1"/>
    </row>
    <row r="54414" spans="15:15" x14ac:dyDescent="0.3">
      <c r="O54414" s="1"/>
    </row>
    <row r="54415" spans="15:15" x14ac:dyDescent="0.3">
      <c r="O54415" s="1"/>
    </row>
    <row r="54416" spans="15:15" x14ac:dyDescent="0.3">
      <c r="O54416" s="1"/>
    </row>
    <row r="54417" spans="15:15" x14ac:dyDescent="0.3">
      <c r="O54417" s="1"/>
    </row>
    <row r="54418" spans="15:15" x14ac:dyDescent="0.3">
      <c r="O54418" s="1"/>
    </row>
    <row r="54419" spans="15:15" x14ac:dyDescent="0.3">
      <c r="O54419" s="1"/>
    </row>
    <row r="54420" spans="15:15" x14ac:dyDescent="0.3">
      <c r="O54420" s="1"/>
    </row>
    <row r="54421" spans="15:15" x14ac:dyDescent="0.3">
      <c r="O54421" s="1"/>
    </row>
    <row r="54422" spans="15:15" x14ac:dyDescent="0.3">
      <c r="O54422" s="1"/>
    </row>
    <row r="54423" spans="15:15" x14ac:dyDescent="0.3">
      <c r="O54423" s="1"/>
    </row>
    <row r="54424" spans="15:15" x14ac:dyDescent="0.3">
      <c r="O54424" s="1"/>
    </row>
    <row r="54425" spans="15:15" x14ac:dyDescent="0.3">
      <c r="O54425" s="1"/>
    </row>
    <row r="54426" spans="15:15" x14ac:dyDescent="0.3">
      <c r="O54426" s="1"/>
    </row>
    <row r="54427" spans="15:15" x14ac:dyDescent="0.3">
      <c r="O54427" s="1"/>
    </row>
    <row r="54428" spans="15:15" x14ac:dyDescent="0.3">
      <c r="O54428" s="1"/>
    </row>
    <row r="54429" spans="15:15" x14ac:dyDescent="0.3">
      <c r="O54429" s="1"/>
    </row>
    <row r="54430" spans="15:15" x14ac:dyDescent="0.3">
      <c r="O54430" s="1"/>
    </row>
    <row r="54431" spans="15:15" x14ac:dyDescent="0.3">
      <c r="O54431" s="1"/>
    </row>
    <row r="54432" spans="15:15" x14ac:dyDescent="0.3">
      <c r="O54432" s="1"/>
    </row>
    <row r="54433" spans="15:15" x14ac:dyDescent="0.3">
      <c r="O54433" s="1"/>
    </row>
    <row r="54434" spans="15:15" x14ac:dyDescent="0.3">
      <c r="O54434" s="1"/>
    </row>
    <row r="54435" spans="15:15" x14ac:dyDescent="0.3">
      <c r="O54435" s="1"/>
    </row>
    <row r="54436" spans="15:15" x14ac:dyDescent="0.3">
      <c r="O54436" s="1"/>
    </row>
    <row r="54437" spans="15:15" x14ac:dyDescent="0.3">
      <c r="O54437" s="1"/>
    </row>
    <row r="54438" spans="15:15" x14ac:dyDescent="0.3">
      <c r="O54438" s="1"/>
    </row>
    <row r="54439" spans="15:15" x14ac:dyDescent="0.3">
      <c r="O54439" s="1"/>
    </row>
    <row r="54440" spans="15:15" x14ac:dyDescent="0.3">
      <c r="O54440" s="1"/>
    </row>
    <row r="54441" spans="15:15" x14ac:dyDescent="0.3">
      <c r="O54441" s="1"/>
    </row>
    <row r="54442" spans="15:15" x14ac:dyDescent="0.3">
      <c r="O54442" s="1"/>
    </row>
    <row r="54443" spans="15:15" x14ac:dyDescent="0.3">
      <c r="O54443" s="1"/>
    </row>
    <row r="54444" spans="15:15" x14ac:dyDescent="0.3">
      <c r="O54444" s="1"/>
    </row>
    <row r="54445" spans="15:15" x14ac:dyDescent="0.3">
      <c r="O54445" s="1"/>
    </row>
    <row r="54446" spans="15:15" x14ac:dyDescent="0.3">
      <c r="O54446" s="1"/>
    </row>
    <row r="54447" spans="15:15" x14ac:dyDescent="0.3">
      <c r="O54447" s="1"/>
    </row>
    <row r="54448" spans="15:15" x14ac:dyDescent="0.3">
      <c r="O54448" s="1"/>
    </row>
    <row r="54449" spans="15:15" x14ac:dyDescent="0.3">
      <c r="O54449" s="1"/>
    </row>
    <row r="54450" spans="15:15" x14ac:dyDescent="0.3">
      <c r="O54450" s="1"/>
    </row>
    <row r="54451" spans="15:15" x14ac:dyDescent="0.3">
      <c r="O54451" s="1"/>
    </row>
    <row r="54452" spans="15:15" x14ac:dyDescent="0.3">
      <c r="O54452" s="1"/>
    </row>
    <row r="54453" spans="15:15" x14ac:dyDescent="0.3">
      <c r="O54453" s="1"/>
    </row>
    <row r="54454" spans="15:15" x14ac:dyDescent="0.3">
      <c r="O54454" s="1"/>
    </row>
    <row r="54455" spans="15:15" x14ac:dyDescent="0.3">
      <c r="O54455" s="1"/>
    </row>
    <row r="54456" spans="15:15" x14ac:dyDescent="0.3">
      <c r="O54456" s="1"/>
    </row>
    <row r="54457" spans="15:15" x14ac:dyDescent="0.3">
      <c r="O54457" s="1"/>
    </row>
    <row r="54458" spans="15:15" x14ac:dyDescent="0.3">
      <c r="O54458" s="1"/>
    </row>
    <row r="54459" spans="15:15" x14ac:dyDescent="0.3">
      <c r="O54459" s="1"/>
    </row>
    <row r="54460" spans="15:15" x14ac:dyDescent="0.3">
      <c r="O54460" s="1"/>
    </row>
    <row r="54461" spans="15:15" x14ac:dyDescent="0.3">
      <c r="O54461" s="1"/>
    </row>
    <row r="54462" spans="15:15" x14ac:dyDescent="0.3">
      <c r="O54462" s="1"/>
    </row>
    <row r="54463" spans="15:15" x14ac:dyDescent="0.3">
      <c r="O54463" s="1"/>
    </row>
    <row r="54464" spans="15:15" x14ac:dyDescent="0.3">
      <c r="O54464" s="1"/>
    </row>
    <row r="54465" spans="15:15" x14ac:dyDescent="0.3">
      <c r="O54465" s="1"/>
    </row>
    <row r="54466" spans="15:15" x14ac:dyDescent="0.3">
      <c r="O54466" s="1"/>
    </row>
    <row r="54467" spans="15:15" x14ac:dyDescent="0.3">
      <c r="O54467" s="1"/>
    </row>
    <row r="54468" spans="15:15" x14ac:dyDescent="0.3">
      <c r="O54468" s="1"/>
    </row>
    <row r="54469" spans="15:15" x14ac:dyDescent="0.3">
      <c r="O54469" s="1"/>
    </row>
    <row r="54470" spans="15:15" x14ac:dyDescent="0.3">
      <c r="O54470" s="1"/>
    </row>
    <row r="54471" spans="15:15" x14ac:dyDescent="0.3">
      <c r="O54471" s="1"/>
    </row>
    <row r="54472" spans="15:15" x14ac:dyDescent="0.3">
      <c r="O54472" s="1"/>
    </row>
    <row r="54473" spans="15:15" x14ac:dyDescent="0.3">
      <c r="O54473" s="1"/>
    </row>
    <row r="54474" spans="15:15" x14ac:dyDescent="0.3">
      <c r="O54474" s="1"/>
    </row>
    <row r="54475" spans="15:15" x14ac:dyDescent="0.3">
      <c r="O54475" s="1"/>
    </row>
    <row r="54476" spans="15:15" x14ac:dyDescent="0.3">
      <c r="O54476" s="1"/>
    </row>
    <row r="54477" spans="15:15" x14ac:dyDescent="0.3">
      <c r="O54477" s="1"/>
    </row>
    <row r="54478" spans="15:15" x14ac:dyDescent="0.3">
      <c r="O54478" s="1"/>
    </row>
    <row r="54479" spans="15:15" x14ac:dyDescent="0.3">
      <c r="O54479" s="1"/>
    </row>
    <row r="54480" spans="15:15" x14ac:dyDescent="0.3">
      <c r="O54480" s="1"/>
    </row>
    <row r="54481" spans="15:15" x14ac:dyDescent="0.3">
      <c r="O54481" s="1"/>
    </row>
    <row r="54482" spans="15:15" x14ac:dyDescent="0.3">
      <c r="O54482" s="1"/>
    </row>
    <row r="54483" spans="15:15" x14ac:dyDescent="0.3">
      <c r="O54483" s="1"/>
    </row>
    <row r="54484" spans="15:15" x14ac:dyDescent="0.3">
      <c r="O54484" s="1"/>
    </row>
    <row r="54485" spans="15:15" x14ac:dyDescent="0.3">
      <c r="O54485" s="1"/>
    </row>
    <row r="54486" spans="15:15" x14ac:dyDescent="0.3">
      <c r="O54486" s="1"/>
    </row>
    <row r="54487" spans="15:15" x14ac:dyDescent="0.3">
      <c r="O54487" s="1"/>
    </row>
    <row r="54488" spans="15:15" x14ac:dyDescent="0.3">
      <c r="O54488" s="1"/>
    </row>
    <row r="54489" spans="15:15" x14ac:dyDescent="0.3">
      <c r="O54489" s="1"/>
    </row>
    <row r="54490" spans="15:15" x14ac:dyDescent="0.3">
      <c r="O54490" s="1"/>
    </row>
    <row r="54491" spans="15:15" x14ac:dyDescent="0.3">
      <c r="O54491" s="1"/>
    </row>
    <row r="54492" spans="15:15" x14ac:dyDescent="0.3">
      <c r="O54492" s="1"/>
    </row>
    <row r="54493" spans="15:15" x14ac:dyDescent="0.3">
      <c r="O54493" s="1"/>
    </row>
    <row r="54494" spans="15:15" x14ac:dyDescent="0.3">
      <c r="O54494" s="1"/>
    </row>
    <row r="54495" spans="15:15" x14ac:dyDescent="0.3">
      <c r="O54495" s="1"/>
    </row>
    <row r="54496" spans="15:15" x14ac:dyDescent="0.3">
      <c r="O54496" s="1"/>
    </row>
    <row r="54497" spans="15:15" x14ac:dyDescent="0.3">
      <c r="O54497" s="1"/>
    </row>
    <row r="54498" spans="15:15" x14ac:dyDescent="0.3">
      <c r="O54498" s="1"/>
    </row>
    <row r="54499" spans="15:15" x14ac:dyDescent="0.3">
      <c r="O54499" s="1"/>
    </row>
    <row r="54500" spans="15:15" x14ac:dyDescent="0.3">
      <c r="O54500" s="1"/>
    </row>
    <row r="54501" spans="15:15" x14ac:dyDescent="0.3">
      <c r="O54501" s="1"/>
    </row>
    <row r="54502" spans="15:15" x14ac:dyDescent="0.3">
      <c r="O54502" s="1"/>
    </row>
    <row r="54503" spans="15:15" x14ac:dyDescent="0.3">
      <c r="O54503" s="1"/>
    </row>
    <row r="54504" spans="15:15" x14ac:dyDescent="0.3">
      <c r="O54504" s="1"/>
    </row>
    <row r="54505" spans="15:15" x14ac:dyDescent="0.3">
      <c r="O54505" s="1"/>
    </row>
    <row r="54506" spans="15:15" x14ac:dyDescent="0.3">
      <c r="O54506" s="1"/>
    </row>
    <row r="54507" spans="15:15" x14ac:dyDescent="0.3">
      <c r="O54507" s="1"/>
    </row>
    <row r="54508" spans="15:15" x14ac:dyDescent="0.3">
      <c r="O54508" s="1"/>
    </row>
    <row r="54509" spans="15:15" x14ac:dyDescent="0.3">
      <c r="O54509" s="1"/>
    </row>
    <row r="54510" spans="15:15" x14ac:dyDescent="0.3">
      <c r="O54510" s="1"/>
    </row>
    <row r="54511" spans="15:15" x14ac:dyDescent="0.3">
      <c r="O54511" s="1"/>
    </row>
    <row r="54512" spans="15:15" x14ac:dyDescent="0.3">
      <c r="O54512" s="1"/>
    </row>
    <row r="54513" spans="15:15" x14ac:dyDescent="0.3">
      <c r="O54513" s="1"/>
    </row>
    <row r="54514" spans="15:15" x14ac:dyDescent="0.3">
      <c r="O54514" s="1"/>
    </row>
    <row r="54515" spans="15:15" x14ac:dyDescent="0.3">
      <c r="O54515" s="1"/>
    </row>
    <row r="54516" spans="15:15" x14ac:dyDescent="0.3">
      <c r="O54516" s="1"/>
    </row>
    <row r="54517" spans="15:15" x14ac:dyDescent="0.3">
      <c r="O54517" s="1"/>
    </row>
    <row r="54518" spans="15:15" x14ac:dyDescent="0.3">
      <c r="O54518" s="1"/>
    </row>
    <row r="54519" spans="15:15" x14ac:dyDescent="0.3">
      <c r="O54519" s="1"/>
    </row>
    <row r="54520" spans="15:15" x14ac:dyDescent="0.3">
      <c r="O54520" s="1"/>
    </row>
    <row r="54521" spans="15:15" x14ac:dyDescent="0.3">
      <c r="O54521" s="1"/>
    </row>
    <row r="54522" spans="15:15" x14ac:dyDescent="0.3">
      <c r="O54522" s="1"/>
    </row>
    <row r="54523" spans="15:15" x14ac:dyDescent="0.3">
      <c r="O54523" s="1"/>
    </row>
    <row r="54524" spans="15:15" x14ac:dyDescent="0.3">
      <c r="O54524" s="1"/>
    </row>
    <row r="54525" spans="15:15" x14ac:dyDescent="0.3">
      <c r="O54525" s="1"/>
    </row>
    <row r="54526" spans="15:15" x14ac:dyDescent="0.3">
      <c r="O54526" s="1"/>
    </row>
    <row r="54527" spans="15:15" x14ac:dyDescent="0.3">
      <c r="O54527" s="1"/>
    </row>
    <row r="54528" spans="15:15" x14ac:dyDescent="0.3">
      <c r="O54528" s="1"/>
    </row>
    <row r="54529" spans="15:15" x14ac:dyDescent="0.3">
      <c r="O54529" s="1"/>
    </row>
    <row r="54530" spans="15:15" x14ac:dyDescent="0.3">
      <c r="O54530" s="1"/>
    </row>
    <row r="54531" spans="15:15" x14ac:dyDescent="0.3">
      <c r="O54531" s="1"/>
    </row>
    <row r="54532" spans="15:15" x14ac:dyDescent="0.3">
      <c r="O54532" s="1"/>
    </row>
    <row r="54533" spans="15:15" x14ac:dyDescent="0.3">
      <c r="O54533" s="1"/>
    </row>
    <row r="54534" spans="15:15" x14ac:dyDescent="0.3">
      <c r="O54534" s="1"/>
    </row>
    <row r="54535" spans="15:15" x14ac:dyDescent="0.3">
      <c r="O54535" s="1"/>
    </row>
    <row r="54536" spans="15:15" x14ac:dyDescent="0.3">
      <c r="O54536" s="1"/>
    </row>
    <row r="54537" spans="15:15" x14ac:dyDescent="0.3">
      <c r="O54537" s="1"/>
    </row>
    <row r="54538" spans="15:15" x14ac:dyDescent="0.3">
      <c r="O54538" s="1"/>
    </row>
    <row r="54539" spans="15:15" x14ac:dyDescent="0.3">
      <c r="O54539" s="1"/>
    </row>
    <row r="54540" spans="15:15" x14ac:dyDescent="0.3">
      <c r="O54540" s="1"/>
    </row>
    <row r="54541" spans="15:15" x14ac:dyDescent="0.3">
      <c r="O54541" s="1"/>
    </row>
    <row r="54542" spans="15:15" x14ac:dyDescent="0.3">
      <c r="O54542" s="1"/>
    </row>
    <row r="54543" spans="15:15" x14ac:dyDescent="0.3">
      <c r="O54543" s="1"/>
    </row>
    <row r="54544" spans="15:15" x14ac:dyDescent="0.3">
      <c r="O54544" s="1"/>
    </row>
    <row r="54545" spans="15:15" x14ac:dyDescent="0.3">
      <c r="O54545" s="1"/>
    </row>
    <row r="54546" spans="15:15" x14ac:dyDescent="0.3">
      <c r="O54546" s="1"/>
    </row>
    <row r="54547" spans="15:15" x14ac:dyDescent="0.3">
      <c r="O54547" s="1"/>
    </row>
    <row r="54548" spans="15:15" x14ac:dyDescent="0.3">
      <c r="O54548" s="1"/>
    </row>
    <row r="54549" spans="15:15" x14ac:dyDescent="0.3">
      <c r="O54549" s="1"/>
    </row>
    <row r="54550" spans="15:15" x14ac:dyDescent="0.3">
      <c r="O54550" s="1"/>
    </row>
    <row r="54551" spans="15:15" x14ac:dyDescent="0.3">
      <c r="O54551" s="1"/>
    </row>
    <row r="54552" spans="15:15" x14ac:dyDescent="0.3">
      <c r="O54552" s="1"/>
    </row>
    <row r="54553" spans="15:15" x14ac:dyDescent="0.3">
      <c r="O54553" s="1"/>
    </row>
    <row r="54554" spans="15:15" x14ac:dyDescent="0.3">
      <c r="O54554" s="1"/>
    </row>
    <row r="54555" spans="15:15" x14ac:dyDescent="0.3">
      <c r="O54555" s="1"/>
    </row>
    <row r="54556" spans="15:15" x14ac:dyDescent="0.3">
      <c r="O54556" s="1"/>
    </row>
    <row r="54557" spans="15:15" x14ac:dyDescent="0.3">
      <c r="O54557" s="1"/>
    </row>
    <row r="54558" spans="15:15" x14ac:dyDescent="0.3">
      <c r="O54558" s="1"/>
    </row>
    <row r="54559" spans="15:15" x14ac:dyDescent="0.3">
      <c r="O54559" s="1"/>
    </row>
    <row r="54560" spans="15:15" x14ac:dyDescent="0.3">
      <c r="O54560" s="1"/>
    </row>
    <row r="54561" spans="15:15" x14ac:dyDescent="0.3">
      <c r="O54561" s="1"/>
    </row>
    <row r="54562" spans="15:15" x14ac:dyDescent="0.3">
      <c r="O54562" s="1"/>
    </row>
    <row r="54563" spans="15:15" x14ac:dyDescent="0.3">
      <c r="O54563" s="1"/>
    </row>
    <row r="54564" spans="15:15" x14ac:dyDescent="0.3">
      <c r="O54564" s="1"/>
    </row>
    <row r="54565" spans="15:15" x14ac:dyDescent="0.3">
      <c r="O54565" s="1"/>
    </row>
    <row r="54566" spans="15:15" x14ac:dyDescent="0.3">
      <c r="O54566" s="1"/>
    </row>
    <row r="54567" spans="15:15" x14ac:dyDescent="0.3">
      <c r="O54567" s="1"/>
    </row>
    <row r="54568" spans="15:15" x14ac:dyDescent="0.3">
      <c r="O54568" s="1"/>
    </row>
    <row r="54569" spans="15:15" x14ac:dyDescent="0.3">
      <c r="O54569" s="1"/>
    </row>
    <row r="54570" spans="15:15" x14ac:dyDescent="0.3">
      <c r="O54570" s="1"/>
    </row>
    <row r="54571" spans="15:15" x14ac:dyDescent="0.3">
      <c r="O54571" s="1"/>
    </row>
    <row r="54572" spans="15:15" x14ac:dyDescent="0.3">
      <c r="O54572" s="1"/>
    </row>
    <row r="54573" spans="15:15" x14ac:dyDescent="0.3">
      <c r="O54573" s="1"/>
    </row>
    <row r="54574" spans="15:15" x14ac:dyDescent="0.3">
      <c r="O54574" s="1"/>
    </row>
    <row r="54575" spans="15:15" x14ac:dyDescent="0.3">
      <c r="O54575" s="1"/>
    </row>
    <row r="54576" spans="15:15" x14ac:dyDescent="0.3">
      <c r="O54576" s="1"/>
    </row>
    <row r="54577" spans="15:15" x14ac:dyDescent="0.3">
      <c r="O54577" s="1"/>
    </row>
    <row r="54578" spans="15:15" x14ac:dyDescent="0.3">
      <c r="O54578" s="1"/>
    </row>
    <row r="54579" spans="15:15" x14ac:dyDescent="0.3">
      <c r="O54579" s="1"/>
    </row>
    <row r="54580" spans="15:15" x14ac:dyDescent="0.3">
      <c r="O54580" s="1"/>
    </row>
    <row r="54581" spans="15:15" x14ac:dyDescent="0.3">
      <c r="O54581" s="1"/>
    </row>
    <row r="54582" spans="15:15" x14ac:dyDescent="0.3">
      <c r="O54582" s="1"/>
    </row>
    <row r="54583" spans="15:15" x14ac:dyDescent="0.3">
      <c r="O54583" s="1"/>
    </row>
    <row r="54584" spans="15:15" x14ac:dyDescent="0.3">
      <c r="O54584" s="1"/>
    </row>
    <row r="54585" spans="15:15" x14ac:dyDescent="0.3">
      <c r="O54585" s="1"/>
    </row>
    <row r="54586" spans="15:15" x14ac:dyDescent="0.3">
      <c r="O54586" s="1"/>
    </row>
    <row r="54587" spans="15:15" x14ac:dyDescent="0.3">
      <c r="O54587" s="1"/>
    </row>
    <row r="54588" spans="15:15" x14ac:dyDescent="0.3">
      <c r="O54588" s="1"/>
    </row>
    <row r="54589" spans="15:15" x14ac:dyDescent="0.3">
      <c r="O54589" s="1"/>
    </row>
    <row r="54590" spans="15:15" x14ac:dyDescent="0.3">
      <c r="O54590" s="1"/>
    </row>
    <row r="54591" spans="15:15" x14ac:dyDescent="0.3">
      <c r="O54591" s="1"/>
    </row>
    <row r="54592" spans="15:15" x14ac:dyDescent="0.3">
      <c r="O54592" s="1"/>
    </row>
    <row r="54593" spans="15:15" x14ac:dyDescent="0.3">
      <c r="O54593" s="1"/>
    </row>
    <row r="54594" spans="15:15" x14ac:dyDescent="0.3">
      <c r="O54594" s="1"/>
    </row>
    <row r="54595" spans="15:15" x14ac:dyDescent="0.3">
      <c r="O54595" s="1"/>
    </row>
    <row r="54596" spans="15:15" x14ac:dyDescent="0.3">
      <c r="O54596" s="1"/>
    </row>
    <row r="54597" spans="15:15" x14ac:dyDescent="0.3">
      <c r="O54597" s="1"/>
    </row>
    <row r="54598" spans="15:15" x14ac:dyDescent="0.3">
      <c r="O54598" s="1"/>
    </row>
    <row r="54599" spans="15:15" x14ac:dyDescent="0.3">
      <c r="O54599" s="1"/>
    </row>
    <row r="54600" spans="15:15" x14ac:dyDescent="0.3">
      <c r="O54600" s="1"/>
    </row>
    <row r="54601" spans="15:15" x14ac:dyDescent="0.3">
      <c r="O54601" s="1"/>
    </row>
    <row r="54602" spans="15:15" x14ac:dyDescent="0.3">
      <c r="O54602" s="1"/>
    </row>
    <row r="54603" spans="15:15" x14ac:dyDescent="0.3">
      <c r="O54603" s="1"/>
    </row>
    <row r="54604" spans="15:15" x14ac:dyDescent="0.3">
      <c r="O54604" s="1"/>
    </row>
    <row r="54605" spans="15:15" x14ac:dyDescent="0.3">
      <c r="O54605" s="1"/>
    </row>
    <row r="54606" spans="15:15" x14ac:dyDescent="0.3">
      <c r="O54606" s="1"/>
    </row>
    <row r="54607" spans="15:15" x14ac:dyDescent="0.3">
      <c r="O54607" s="1"/>
    </row>
    <row r="54608" spans="15:15" x14ac:dyDescent="0.3">
      <c r="O54608" s="1"/>
    </row>
    <row r="54609" spans="15:15" x14ac:dyDescent="0.3">
      <c r="O54609" s="1"/>
    </row>
    <row r="54610" spans="15:15" x14ac:dyDescent="0.3">
      <c r="O54610" s="1"/>
    </row>
    <row r="54611" spans="15:15" x14ac:dyDescent="0.3">
      <c r="O54611" s="1"/>
    </row>
    <row r="54612" spans="15:15" x14ac:dyDescent="0.3">
      <c r="O54612" s="1"/>
    </row>
    <row r="54613" spans="15:15" x14ac:dyDescent="0.3">
      <c r="O54613" s="1"/>
    </row>
    <row r="54614" spans="15:15" x14ac:dyDescent="0.3">
      <c r="O54614" s="1"/>
    </row>
    <row r="54615" spans="15:15" x14ac:dyDescent="0.3">
      <c r="O54615" s="1"/>
    </row>
    <row r="54616" spans="15:15" x14ac:dyDescent="0.3">
      <c r="O54616" s="1"/>
    </row>
    <row r="54617" spans="15:15" x14ac:dyDescent="0.3">
      <c r="O54617" s="1"/>
    </row>
    <row r="54618" spans="15:15" x14ac:dyDescent="0.3">
      <c r="O54618" s="1"/>
    </row>
    <row r="54619" spans="15:15" x14ac:dyDescent="0.3">
      <c r="O54619" s="1"/>
    </row>
    <row r="54620" spans="15:15" x14ac:dyDescent="0.3">
      <c r="O54620" s="1"/>
    </row>
    <row r="54621" spans="15:15" x14ac:dyDescent="0.3">
      <c r="O54621" s="1"/>
    </row>
    <row r="54622" spans="15:15" x14ac:dyDescent="0.3">
      <c r="O54622" s="1"/>
    </row>
    <row r="54623" spans="15:15" x14ac:dyDescent="0.3">
      <c r="O54623" s="1"/>
    </row>
    <row r="54624" spans="15:15" x14ac:dyDescent="0.3">
      <c r="O54624" s="1"/>
    </row>
    <row r="54625" spans="15:15" x14ac:dyDescent="0.3">
      <c r="O54625" s="1"/>
    </row>
    <row r="54626" spans="15:15" x14ac:dyDescent="0.3">
      <c r="O54626" s="1"/>
    </row>
    <row r="54627" spans="15:15" x14ac:dyDescent="0.3">
      <c r="O54627" s="1"/>
    </row>
    <row r="54628" spans="15:15" x14ac:dyDescent="0.3">
      <c r="O54628" s="1"/>
    </row>
    <row r="54629" spans="15:15" x14ac:dyDescent="0.3">
      <c r="O54629" s="1"/>
    </row>
    <row r="54630" spans="15:15" x14ac:dyDescent="0.3">
      <c r="O54630" s="1"/>
    </row>
    <row r="54631" spans="15:15" x14ac:dyDescent="0.3">
      <c r="O54631" s="1"/>
    </row>
    <row r="54632" spans="15:15" x14ac:dyDescent="0.3">
      <c r="O54632" s="1"/>
    </row>
    <row r="54633" spans="15:15" x14ac:dyDescent="0.3">
      <c r="O54633" s="1"/>
    </row>
    <row r="54634" spans="15:15" x14ac:dyDescent="0.3">
      <c r="O54634" s="1"/>
    </row>
    <row r="54635" spans="15:15" x14ac:dyDescent="0.3">
      <c r="O54635" s="1"/>
    </row>
    <row r="54636" spans="15:15" x14ac:dyDescent="0.3">
      <c r="O54636" s="1"/>
    </row>
    <row r="54637" spans="15:15" x14ac:dyDescent="0.3">
      <c r="O54637" s="1"/>
    </row>
    <row r="54638" spans="15:15" x14ac:dyDescent="0.3">
      <c r="O54638" s="1"/>
    </row>
    <row r="54639" spans="15:15" x14ac:dyDescent="0.3">
      <c r="O54639" s="1"/>
    </row>
    <row r="54640" spans="15:15" x14ac:dyDescent="0.3">
      <c r="O54640" s="1"/>
    </row>
    <row r="54641" spans="15:15" x14ac:dyDescent="0.3">
      <c r="O54641" s="1"/>
    </row>
    <row r="54642" spans="15:15" x14ac:dyDescent="0.3">
      <c r="O54642" s="1"/>
    </row>
    <row r="54643" spans="15:15" x14ac:dyDescent="0.3">
      <c r="O54643" s="1"/>
    </row>
    <row r="54644" spans="15:15" x14ac:dyDescent="0.3">
      <c r="O54644" s="1"/>
    </row>
    <row r="54645" spans="15:15" x14ac:dyDescent="0.3">
      <c r="O54645" s="1"/>
    </row>
    <row r="54646" spans="15:15" x14ac:dyDescent="0.3">
      <c r="O54646" s="1"/>
    </row>
    <row r="54647" spans="15:15" x14ac:dyDescent="0.3">
      <c r="O54647" s="1"/>
    </row>
    <row r="54648" spans="15:15" x14ac:dyDescent="0.3">
      <c r="O54648" s="1"/>
    </row>
    <row r="54649" spans="15:15" x14ac:dyDescent="0.3">
      <c r="O54649" s="1"/>
    </row>
    <row r="54650" spans="15:15" x14ac:dyDescent="0.3">
      <c r="O54650" s="1"/>
    </row>
    <row r="54651" spans="15:15" x14ac:dyDescent="0.3">
      <c r="O54651" s="1"/>
    </row>
    <row r="54652" spans="15:15" x14ac:dyDescent="0.3">
      <c r="O54652" s="1"/>
    </row>
    <row r="54653" spans="15:15" x14ac:dyDescent="0.3">
      <c r="O54653" s="1"/>
    </row>
    <row r="54654" spans="15:15" x14ac:dyDescent="0.3">
      <c r="O54654" s="1"/>
    </row>
    <row r="54655" spans="15:15" x14ac:dyDescent="0.3">
      <c r="O54655" s="1"/>
    </row>
    <row r="54656" spans="15:15" x14ac:dyDescent="0.3">
      <c r="O54656" s="1"/>
    </row>
    <row r="54657" spans="15:15" x14ac:dyDescent="0.3">
      <c r="O54657" s="1"/>
    </row>
    <row r="54658" spans="15:15" x14ac:dyDescent="0.3">
      <c r="O54658" s="1"/>
    </row>
    <row r="54659" spans="15:15" x14ac:dyDescent="0.3">
      <c r="O54659" s="1"/>
    </row>
    <row r="54660" spans="15:15" x14ac:dyDescent="0.3">
      <c r="O54660" s="1"/>
    </row>
    <row r="54661" spans="15:15" x14ac:dyDescent="0.3">
      <c r="O54661" s="1"/>
    </row>
    <row r="54662" spans="15:15" x14ac:dyDescent="0.3">
      <c r="O54662" s="1"/>
    </row>
    <row r="54663" spans="15:15" x14ac:dyDescent="0.3">
      <c r="O54663" s="1"/>
    </row>
    <row r="54664" spans="15:15" x14ac:dyDescent="0.3">
      <c r="O54664" s="1"/>
    </row>
    <row r="54665" spans="15:15" x14ac:dyDescent="0.3">
      <c r="O54665" s="1"/>
    </row>
    <row r="54666" spans="15:15" x14ac:dyDescent="0.3">
      <c r="O54666" s="1"/>
    </row>
    <row r="54667" spans="15:15" x14ac:dyDescent="0.3">
      <c r="O54667" s="1"/>
    </row>
    <row r="54668" spans="15:15" x14ac:dyDescent="0.3">
      <c r="O54668" s="1"/>
    </row>
    <row r="54669" spans="15:15" x14ac:dyDescent="0.3">
      <c r="O54669" s="1"/>
    </row>
    <row r="54670" spans="15:15" x14ac:dyDescent="0.3">
      <c r="O54670" s="1"/>
    </row>
    <row r="54671" spans="15:15" x14ac:dyDescent="0.3">
      <c r="O54671" s="1"/>
    </row>
    <row r="54672" spans="15:15" x14ac:dyDescent="0.3">
      <c r="O54672" s="1"/>
    </row>
    <row r="54673" spans="15:15" x14ac:dyDescent="0.3">
      <c r="O54673" s="1"/>
    </row>
    <row r="54674" spans="15:15" x14ac:dyDescent="0.3">
      <c r="O54674" s="1"/>
    </row>
    <row r="54675" spans="15:15" x14ac:dyDescent="0.3">
      <c r="O54675" s="1"/>
    </row>
    <row r="54676" spans="15:15" x14ac:dyDescent="0.3">
      <c r="O54676" s="1"/>
    </row>
    <row r="54677" spans="15:15" x14ac:dyDescent="0.3">
      <c r="O54677" s="1"/>
    </row>
    <row r="54678" spans="15:15" x14ac:dyDescent="0.3">
      <c r="O54678" s="1"/>
    </row>
    <row r="54679" spans="15:15" x14ac:dyDescent="0.3">
      <c r="O54679" s="1"/>
    </row>
    <row r="54680" spans="15:15" x14ac:dyDescent="0.3">
      <c r="O54680" s="1"/>
    </row>
    <row r="54681" spans="15:15" x14ac:dyDescent="0.3">
      <c r="O54681" s="1"/>
    </row>
    <row r="54682" spans="15:15" x14ac:dyDescent="0.3">
      <c r="O54682" s="1"/>
    </row>
    <row r="54683" spans="15:15" x14ac:dyDescent="0.3">
      <c r="O54683" s="1"/>
    </row>
    <row r="54684" spans="15:15" x14ac:dyDescent="0.3">
      <c r="O54684" s="1"/>
    </row>
    <row r="54685" spans="15:15" x14ac:dyDescent="0.3">
      <c r="O54685" s="1"/>
    </row>
    <row r="54686" spans="15:15" x14ac:dyDescent="0.3">
      <c r="O54686" s="1"/>
    </row>
    <row r="54687" spans="15:15" x14ac:dyDescent="0.3">
      <c r="O54687" s="1"/>
    </row>
    <row r="54688" spans="15:15" x14ac:dyDescent="0.3">
      <c r="O54688" s="1"/>
    </row>
    <row r="54689" spans="15:15" x14ac:dyDescent="0.3">
      <c r="O54689" s="1"/>
    </row>
    <row r="54690" spans="15:15" x14ac:dyDescent="0.3">
      <c r="O54690" s="1"/>
    </row>
    <row r="54691" spans="15:15" x14ac:dyDescent="0.3">
      <c r="O54691" s="1"/>
    </row>
    <row r="54692" spans="15:15" x14ac:dyDescent="0.3">
      <c r="O54692" s="1"/>
    </row>
    <row r="54693" spans="15:15" x14ac:dyDescent="0.3">
      <c r="O54693" s="1"/>
    </row>
    <row r="54694" spans="15:15" x14ac:dyDescent="0.3">
      <c r="O54694" s="1"/>
    </row>
    <row r="54695" spans="15:15" x14ac:dyDescent="0.3">
      <c r="O54695" s="1"/>
    </row>
    <row r="54696" spans="15:15" x14ac:dyDescent="0.3">
      <c r="O54696" s="1"/>
    </row>
    <row r="54697" spans="15:15" x14ac:dyDescent="0.3">
      <c r="O54697" s="1"/>
    </row>
    <row r="54698" spans="15:15" x14ac:dyDescent="0.3">
      <c r="O54698" s="1"/>
    </row>
    <row r="54699" spans="15:15" x14ac:dyDescent="0.3">
      <c r="O54699" s="1"/>
    </row>
    <row r="54700" spans="15:15" x14ac:dyDescent="0.3">
      <c r="O54700" s="1"/>
    </row>
    <row r="54701" spans="15:15" x14ac:dyDescent="0.3">
      <c r="O54701" s="1"/>
    </row>
    <row r="54702" spans="15:15" x14ac:dyDescent="0.3">
      <c r="O54702" s="1"/>
    </row>
    <row r="54703" spans="15:15" x14ac:dyDescent="0.3">
      <c r="O54703" s="1"/>
    </row>
    <row r="54704" spans="15:15" x14ac:dyDescent="0.3">
      <c r="O54704" s="1"/>
    </row>
    <row r="54705" spans="15:15" x14ac:dyDescent="0.3">
      <c r="O54705" s="1"/>
    </row>
    <row r="54706" spans="15:15" x14ac:dyDescent="0.3">
      <c r="O54706" s="1"/>
    </row>
    <row r="54707" spans="15:15" x14ac:dyDescent="0.3">
      <c r="O54707" s="1"/>
    </row>
    <row r="54708" spans="15:15" x14ac:dyDescent="0.3">
      <c r="O54708" s="1"/>
    </row>
    <row r="54709" spans="15:15" x14ac:dyDescent="0.3">
      <c r="O54709" s="1"/>
    </row>
    <row r="54710" spans="15:15" x14ac:dyDescent="0.3">
      <c r="O54710" s="1"/>
    </row>
    <row r="54711" spans="15:15" x14ac:dyDescent="0.3">
      <c r="O54711" s="1"/>
    </row>
    <row r="54712" spans="15:15" x14ac:dyDescent="0.3">
      <c r="O54712" s="1"/>
    </row>
    <row r="54713" spans="15:15" x14ac:dyDescent="0.3">
      <c r="O54713" s="1"/>
    </row>
    <row r="54714" spans="15:15" x14ac:dyDescent="0.3">
      <c r="O54714" s="1"/>
    </row>
    <row r="54715" spans="15:15" x14ac:dyDescent="0.3">
      <c r="O54715" s="1"/>
    </row>
    <row r="54716" spans="15:15" x14ac:dyDescent="0.3">
      <c r="O54716" s="1"/>
    </row>
    <row r="54717" spans="15:15" x14ac:dyDescent="0.3">
      <c r="O54717" s="1"/>
    </row>
    <row r="54718" spans="15:15" x14ac:dyDescent="0.3">
      <c r="O54718" s="1"/>
    </row>
    <row r="54719" spans="15:15" x14ac:dyDescent="0.3">
      <c r="O54719" s="1"/>
    </row>
    <row r="54720" spans="15:15" x14ac:dyDescent="0.3">
      <c r="O54720" s="1"/>
    </row>
    <row r="54721" spans="15:15" x14ac:dyDescent="0.3">
      <c r="O54721" s="1"/>
    </row>
    <row r="54722" spans="15:15" x14ac:dyDescent="0.3">
      <c r="O54722" s="1"/>
    </row>
    <row r="54723" spans="15:15" x14ac:dyDescent="0.3">
      <c r="O54723" s="1"/>
    </row>
    <row r="54724" spans="15:15" x14ac:dyDescent="0.3">
      <c r="O54724" s="1"/>
    </row>
    <row r="54725" spans="15:15" x14ac:dyDescent="0.3">
      <c r="O54725" s="1"/>
    </row>
    <row r="54726" spans="15:15" x14ac:dyDescent="0.3">
      <c r="O54726" s="1"/>
    </row>
    <row r="54727" spans="15:15" x14ac:dyDescent="0.3">
      <c r="O54727" s="1"/>
    </row>
    <row r="54728" spans="15:15" x14ac:dyDescent="0.3">
      <c r="O54728" s="1"/>
    </row>
    <row r="54729" spans="15:15" x14ac:dyDescent="0.3">
      <c r="O54729" s="1"/>
    </row>
    <row r="54730" spans="15:15" x14ac:dyDescent="0.3">
      <c r="O54730" s="1"/>
    </row>
    <row r="54731" spans="15:15" x14ac:dyDescent="0.3">
      <c r="O54731" s="1"/>
    </row>
    <row r="54732" spans="15:15" x14ac:dyDescent="0.3">
      <c r="O54732" s="1"/>
    </row>
    <row r="54733" spans="15:15" x14ac:dyDescent="0.3">
      <c r="O54733" s="1"/>
    </row>
    <row r="54734" spans="15:15" x14ac:dyDescent="0.3">
      <c r="O54734" s="1"/>
    </row>
    <row r="54735" spans="15:15" x14ac:dyDescent="0.3">
      <c r="O54735" s="1"/>
    </row>
    <row r="54736" spans="15:15" x14ac:dyDescent="0.3">
      <c r="O54736" s="1"/>
    </row>
    <row r="54737" spans="15:15" x14ac:dyDescent="0.3">
      <c r="O54737" s="1"/>
    </row>
    <row r="54738" spans="15:15" x14ac:dyDescent="0.3">
      <c r="O54738" s="1"/>
    </row>
    <row r="54739" spans="15:15" x14ac:dyDescent="0.3">
      <c r="O54739" s="1"/>
    </row>
    <row r="54740" spans="15:15" x14ac:dyDescent="0.3">
      <c r="O54740" s="1"/>
    </row>
    <row r="54741" spans="15:15" x14ac:dyDescent="0.3">
      <c r="O54741" s="1"/>
    </row>
    <row r="54742" spans="15:15" x14ac:dyDescent="0.3">
      <c r="O54742" s="1"/>
    </row>
    <row r="54743" spans="15:15" x14ac:dyDescent="0.3">
      <c r="O54743" s="1"/>
    </row>
    <row r="54744" spans="15:15" x14ac:dyDescent="0.3">
      <c r="O54744" s="1"/>
    </row>
    <row r="54745" spans="15:15" x14ac:dyDescent="0.3">
      <c r="O54745" s="1"/>
    </row>
    <row r="54746" spans="15:15" x14ac:dyDescent="0.3">
      <c r="O54746" s="1"/>
    </row>
    <row r="54747" spans="15:15" x14ac:dyDescent="0.3">
      <c r="O54747" s="1"/>
    </row>
    <row r="54748" spans="15:15" x14ac:dyDescent="0.3">
      <c r="O54748" s="1"/>
    </row>
    <row r="54749" spans="15:15" x14ac:dyDescent="0.3">
      <c r="O54749" s="1"/>
    </row>
    <row r="54750" spans="15:15" x14ac:dyDescent="0.3">
      <c r="O54750" s="1"/>
    </row>
    <row r="54751" spans="15:15" x14ac:dyDescent="0.3">
      <c r="O54751" s="1"/>
    </row>
    <row r="54752" spans="15:15" x14ac:dyDescent="0.3">
      <c r="O54752" s="1"/>
    </row>
    <row r="54753" spans="15:15" x14ac:dyDescent="0.3">
      <c r="O54753" s="1"/>
    </row>
    <row r="54754" spans="15:15" x14ac:dyDescent="0.3">
      <c r="O54754" s="1"/>
    </row>
    <row r="54755" spans="15:15" x14ac:dyDescent="0.3">
      <c r="O54755" s="1"/>
    </row>
    <row r="54756" spans="15:15" x14ac:dyDescent="0.3">
      <c r="O54756" s="1"/>
    </row>
    <row r="54757" spans="15:15" x14ac:dyDescent="0.3">
      <c r="O54757" s="1"/>
    </row>
    <row r="54758" spans="15:15" x14ac:dyDescent="0.3">
      <c r="O54758" s="1"/>
    </row>
    <row r="54759" spans="15:15" x14ac:dyDescent="0.3">
      <c r="O54759" s="1"/>
    </row>
    <row r="54760" spans="15:15" x14ac:dyDescent="0.3">
      <c r="O54760" s="1"/>
    </row>
    <row r="54761" spans="15:15" x14ac:dyDescent="0.3">
      <c r="O54761" s="1"/>
    </row>
    <row r="54762" spans="15:15" x14ac:dyDescent="0.3">
      <c r="O54762" s="1"/>
    </row>
    <row r="54763" spans="15:15" x14ac:dyDescent="0.3">
      <c r="O54763" s="1"/>
    </row>
    <row r="54764" spans="15:15" x14ac:dyDescent="0.3">
      <c r="O54764" s="1"/>
    </row>
    <row r="54765" spans="15:15" x14ac:dyDescent="0.3">
      <c r="O54765" s="1"/>
    </row>
    <row r="54766" spans="15:15" x14ac:dyDescent="0.3">
      <c r="O54766" s="1"/>
    </row>
    <row r="54767" spans="15:15" x14ac:dyDescent="0.3">
      <c r="O54767" s="1"/>
    </row>
    <row r="54768" spans="15:15" x14ac:dyDescent="0.3">
      <c r="O54768" s="1"/>
    </row>
    <row r="54769" spans="15:15" x14ac:dyDescent="0.3">
      <c r="O54769" s="1"/>
    </row>
    <row r="54770" spans="15:15" x14ac:dyDescent="0.3">
      <c r="O54770" s="1"/>
    </row>
    <row r="54771" spans="15:15" x14ac:dyDescent="0.3">
      <c r="O54771" s="1"/>
    </row>
    <row r="54772" spans="15:15" x14ac:dyDescent="0.3">
      <c r="O54772" s="1"/>
    </row>
    <row r="54773" spans="15:15" x14ac:dyDescent="0.3">
      <c r="O54773" s="1"/>
    </row>
    <row r="54774" spans="15:15" x14ac:dyDescent="0.3">
      <c r="O54774" s="1"/>
    </row>
    <row r="54775" spans="15:15" x14ac:dyDescent="0.3">
      <c r="O54775" s="1"/>
    </row>
    <row r="54776" spans="15:15" x14ac:dyDescent="0.3">
      <c r="O54776" s="1"/>
    </row>
    <row r="54777" spans="15:15" x14ac:dyDescent="0.3">
      <c r="O54777" s="1"/>
    </row>
    <row r="54778" spans="15:15" x14ac:dyDescent="0.3">
      <c r="O54778" s="1"/>
    </row>
    <row r="54779" spans="15:15" x14ac:dyDescent="0.3">
      <c r="O54779" s="1"/>
    </row>
    <row r="54780" spans="15:15" x14ac:dyDescent="0.3">
      <c r="O54780" s="1"/>
    </row>
    <row r="54781" spans="15:15" x14ac:dyDescent="0.3">
      <c r="O54781" s="1"/>
    </row>
    <row r="54782" spans="15:15" x14ac:dyDescent="0.3">
      <c r="O54782" s="1"/>
    </row>
    <row r="54783" spans="15:15" x14ac:dyDescent="0.3">
      <c r="O54783" s="1"/>
    </row>
    <row r="54784" spans="15:15" x14ac:dyDescent="0.3">
      <c r="O54784" s="1"/>
    </row>
    <row r="54785" spans="15:15" x14ac:dyDescent="0.3">
      <c r="O54785" s="1"/>
    </row>
    <row r="54786" spans="15:15" x14ac:dyDescent="0.3">
      <c r="O54786" s="1"/>
    </row>
    <row r="54787" spans="15:15" x14ac:dyDescent="0.3">
      <c r="O54787" s="1"/>
    </row>
    <row r="54788" spans="15:15" x14ac:dyDescent="0.3">
      <c r="O54788" s="1"/>
    </row>
    <row r="54789" spans="15:15" x14ac:dyDescent="0.3">
      <c r="O54789" s="1"/>
    </row>
    <row r="54790" spans="15:15" x14ac:dyDescent="0.3">
      <c r="O54790" s="1"/>
    </row>
    <row r="54791" spans="15:15" x14ac:dyDescent="0.3">
      <c r="O54791" s="1"/>
    </row>
    <row r="54792" spans="15:15" x14ac:dyDescent="0.3">
      <c r="O54792" s="1"/>
    </row>
    <row r="54793" spans="15:15" x14ac:dyDescent="0.3">
      <c r="O54793" s="1"/>
    </row>
    <row r="54794" spans="15:15" x14ac:dyDescent="0.3">
      <c r="O54794" s="1"/>
    </row>
    <row r="54795" spans="15:15" x14ac:dyDescent="0.3">
      <c r="O54795" s="1"/>
    </row>
    <row r="54796" spans="15:15" x14ac:dyDescent="0.3">
      <c r="O54796" s="1"/>
    </row>
    <row r="54797" spans="15:15" x14ac:dyDescent="0.3">
      <c r="O54797" s="1"/>
    </row>
    <row r="54798" spans="15:15" x14ac:dyDescent="0.3">
      <c r="O54798" s="1"/>
    </row>
    <row r="54799" spans="15:15" x14ac:dyDescent="0.3">
      <c r="O54799" s="1"/>
    </row>
    <row r="54800" spans="15:15" x14ac:dyDescent="0.3">
      <c r="O54800" s="1"/>
    </row>
    <row r="54801" spans="15:15" x14ac:dyDescent="0.3">
      <c r="O54801" s="1"/>
    </row>
    <row r="54802" spans="15:15" x14ac:dyDescent="0.3">
      <c r="O54802" s="1"/>
    </row>
    <row r="54803" spans="15:15" x14ac:dyDescent="0.3">
      <c r="O54803" s="1"/>
    </row>
    <row r="54804" spans="15:15" x14ac:dyDescent="0.3">
      <c r="O54804" s="1"/>
    </row>
    <row r="54805" spans="15:15" x14ac:dyDescent="0.3">
      <c r="O54805" s="1"/>
    </row>
    <row r="54806" spans="15:15" x14ac:dyDescent="0.3">
      <c r="O54806" s="1"/>
    </row>
    <row r="54807" spans="15:15" x14ac:dyDescent="0.3">
      <c r="O54807" s="1"/>
    </row>
    <row r="54808" spans="15:15" x14ac:dyDescent="0.3">
      <c r="O54808" s="1"/>
    </row>
    <row r="54809" spans="15:15" x14ac:dyDescent="0.3">
      <c r="O54809" s="1"/>
    </row>
    <row r="54810" spans="15:15" x14ac:dyDescent="0.3">
      <c r="O54810" s="1"/>
    </row>
    <row r="54811" spans="15:15" x14ac:dyDescent="0.3">
      <c r="O54811" s="1"/>
    </row>
    <row r="54812" spans="15:15" x14ac:dyDescent="0.3">
      <c r="O54812" s="1"/>
    </row>
    <row r="54813" spans="15:15" x14ac:dyDescent="0.3">
      <c r="O54813" s="1"/>
    </row>
    <row r="54814" spans="15:15" x14ac:dyDescent="0.3">
      <c r="O54814" s="1"/>
    </row>
    <row r="54815" spans="15:15" x14ac:dyDescent="0.3">
      <c r="O54815" s="1"/>
    </row>
    <row r="54816" spans="15:15" x14ac:dyDescent="0.3">
      <c r="O54816" s="1"/>
    </row>
    <row r="54817" spans="15:15" x14ac:dyDescent="0.3">
      <c r="O54817" s="1"/>
    </row>
    <row r="54818" spans="15:15" x14ac:dyDescent="0.3">
      <c r="O54818" s="1"/>
    </row>
    <row r="54819" spans="15:15" x14ac:dyDescent="0.3">
      <c r="O54819" s="1"/>
    </row>
    <row r="54820" spans="15:15" x14ac:dyDescent="0.3">
      <c r="O54820" s="1"/>
    </row>
    <row r="54821" spans="15:15" x14ac:dyDescent="0.3">
      <c r="O54821" s="1"/>
    </row>
    <row r="54822" spans="15:15" x14ac:dyDescent="0.3">
      <c r="O54822" s="1"/>
    </row>
    <row r="54823" spans="15:15" x14ac:dyDescent="0.3">
      <c r="O54823" s="1"/>
    </row>
    <row r="54824" spans="15:15" x14ac:dyDescent="0.3">
      <c r="O54824" s="1"/>
    </row>
    <row r="54825" spans="15:15" x14ac:dyDescent="0.3">
      <c r="O54825" s="1"/>
    </row>
    <row r="54826" spans="15:15" x14ac:dyDescent="0.3">
      <c r="O54826" s="1"/>
    </row>
    <row r="54827" spans="15:15" x14ac:dyDescent="0.3">
      <c r="O54827" s="1"/>
    </row>
    <row r="54828" spans="15:15" x14ac:dyDescent="0.3">
      <c r="O54828" s="1"/>
    </row>
    <row r="54829" spans="15:15" x14ac:dyDescent="0.3">
      <c r="O54829" s="1"/>
    </row>
    <row r="54830" spans="15:15" x14ac:dyDescent="0.3">
      <c r="O54830" s="1"/>
    </row>
    <row r="54831" spans="15:15" x14ac:dyDescent="0.3">
      <c r="O54831" s="1"/>
    </row>
    <row r="54832" spans="15:15" x14ac:dyDescent="0.3">
      <c r="O54832" s="1"/>
    </row>
    <row r="54833" spans="15:15" x14ac:dyDescent="0.3">
      <c r="O54833" s="1"/>
    </row>
    <row r="54834" spans="15:15" x14ac:dyDescent="0.3">
      <c r="O54834" s="1"/>
    </row>
    <row r="54835" spans="15:15" x14ac:dyDescent="0.3">
      <c r="O54835" s="1"/>
    </row>
    <row r="54836" spans="15:15" x14ac:dyDescent="0.3">
      <c r="O54836" s="1"/>
    </row>
    <row r="54837" spans="15:15" x14ac:dyDescent="0.3">
      <c r="O54837" s="1"/>
    </row>
    <row r="54838" spans="15:15" x14ac:dyDescent="0.3">
      <c r="O54838" s="1"/>
    </row>
    <row r="54839" spans="15:15" x14ac:dyDescent="0.3">
      <c r="O54839" s="1"/>
    </row>
    <row r="54840" spans="15:15" x14ac:dyDescent="0.3">
      <c r="O54840" s="1"/>
    </row>
    <row r="54841" spans="15:15" x14ac:dyDescent="0.3">
      <c r="O54841" s="1"/>
    </row>
    <row r="54842" spans="15:15" x14ac:dyDescent="0.3">
      <c r="O54842" s="1"/>
    </row>
    <row r="54843" spans="15:15" x14ac:dyDescent="0.3">
      <c r="O54843" s="1"/>
    </row>
    <row r="54844" spans="15:15" x14ac:dyDescent="0.3">
      <c r="O54844" s="1"/>
    </row>
    <row r="54845" spans="15:15" x14ac:dyDescent="0.3">
      <c r="O54845" s="1"/>
    </row>
    <row r="54846" spans="15:15" x14ac:dyDescent="0.3">
      <c r="O54846" s="1"/>
    </row>
    <row r="54847" spans="15:15" x14ac:dyDescent="0.3">
      <c r="O54847" s="1"/>
    </row>
    <row r="54848" spans="15:15" x14ac:dyDescent="0.3">
      <c r="O54848" s="1"/>
    </row>
    <row r="54849" spans="15:15" x14ac:dyDescent="0.3">
      <c r="O54849" s="1"/>
    </row>
    <row r="54850" spans="15:15" x14ac:dyDescent="0.3">
      <c r="O54850" s="1"/>
    </row>
    <row r="54851" spans="15:15" x14ac:dyDescent="0.3">
      <c r="O54851" s="1"/>
    </row>
    <row r="54852" spans="15:15" x14ac:dyDescent="0.3">
      <c r="O54852" s="1"/>
    </row>
    <row r="54853" spans="15:15" x14ac:dyDescent="0.3">
      <c r="O54853" s="1"/>
    </row>
    <row r="54854" spans="15:15" x14ac:dyDescent="0.3">
      <c r="O54854" s="1"/>
    </row>
    <row r="54855" spans="15:15" x14ac:dyDescent="0.3">
      <c r="O54855" s="1"/>
    </row>
    <row r="54856" spans="15:15" x14ac:dyDescent="0.3">
      <c r="O54856" s="1"/>
    </row>
    <row r="54857" spans="15:15" x14ac:dyDescent="0.3">
      <c r="O54857" s="1"/>
    </row>
    <row r="54858" spans="15:15" x14ac:dyDescent="0.3">
      <c r="O54858" s="1"/>
    </row>
    <row r="54859" spans="15:15" x14ac:dyDescent="0.3">
      <c r="O54859" s="1"/>
    </row>
    <row r="54860" spans="15:15" x14ac:dyDescent="0.3">
      <c r="O54860" s="1"/>
    </row>
    <row r="54861" spans="15:15" x14ac:dyDescent="0.3">
      <c r="O54861" s="1"/>
    </row>
    <row r="54862" spans="15:15" x14ac:dyDescent="0.3">
      <c r="O54862" s="1"/>
    </row>
    <row r="54863" spans="15:15" x14ac:dyDescent="0.3">
      <c r="O54863" s="1"/>
    </row>
    <row r="54864" spans="15:15" x14ac:dyDescent="0.3">
      <c r="O54864" s="1"/>
    </row>
    <row r="54865" spans="15:15" x14ac:dyDescent="0.3">
      <c r="O54865" s="1"/>
    </row>
    <row r="54866" spans="15:15" x14ac:dyDescent="0.3">
      <c r="O54866" s="1"/>
    </row>
    <row r="54867" spans="15:15" x14ac:dyDescent="0.3">
      <c r="O54867" s="1"/>
    </row>
    <row r="54868" spans="15:15" x14ac:dyDescent="0.3">
      <c r="O54868" s="1"/>
    </row>
    <row r="54869" spans="15:15" x14ac:dyDescent="0.3">
      <c r="O54869" s="1"/>
    </row>
    <row r="54870" spans="15:15" x14ac:dyDescent="0.3">
      <c r="O54870" s="1"/>
    </row>
    <row r="54871" spans="15:15" x14ac:dyDescent="0.3">
      <c r="O54871" s="1"/>
    </row>
    <row r="54872" spans="15:15" x14ac:dyDescent="0.3">
      <c r="O54872" s="1"/>
    </row>
    <row r="54873" spans="15:15" x14ac:dyDescent="0.3">
      <c r="O54873" s="1"/>
    </row>
    <row r="54874" spans="15:15" x14ac:dyDescent="0.3">
      <c r="O54874" s="1"/>
    </row>
    <row r="54875" spans="15:15" x14ac:dyDescent="0.3">
      <c r="O54875" s="1"/>
    </row>
    <row r="54876" spans="15:15" x14ac:dyDescent="0.3">
      <c r="O54876" s="1"/>
    </row>
    <row r="54877" spans="15:15" x14ac:dyDescent="0.3">
      <c r="O54877" s="1"/>
    </row>
    <row r="54878" spans="15:15" x14ac:dyDescent="0.3">
      <c r="O54878" s="1"/>
    </row>
    <row r="54879" spans="15:15" x14ac:dyDescent="0.3">
      <c r="O54879" s="1"/>
    </row>
    <row r="54880" spans="15:15" x14ac:dyDescent="0.3">
      <c r="O54880" s="1"/>
    </row>
    <row r="54881" spans="15:15" x14ac:dyDescent="0.3">
      <c r="O54881" s="1"/>
    </row>
    <row r="54882" spans="15:15" x14ac:dyDescent="0.3">
      <c r="O54882" s="1"/>
    </row>
    <row r="54883" spans="15:15" x14ac:dyDescent="0.3">
      <c r="O54883" s="1"/>
    </row>
    <row r="54884" spans="15:15" x14ac:dyDescent="0.3">
      <c r="O54884" s="1"/>
    </row>
    <row r="54885" spans="15:15" x14ac:dyDescent="0.3">
      <c r="O54885" s="1"/>
    </row>
    <row r="54886" spans="15:15" x14ac:dyDescent="0.3">
      <c r="O54886" s="1"/>
    </row>
    <row r="54887" spans="15:15" x14ac:dyDescent="0.3">
      <c r="O54887" s="1"/>
    </row>
    <row r="54888" spans="15:15" x14ac:dyDescent="0.3">
      <c r="O54888" s="1"/>
    </row>
    <row r="54889" spans="15:15" x14ac:dyDescent="0.3">
      <c r="O54889" s="1"/>
    </row>
    <row r="54890" spans="15:15" x14ac:dyDescent="0.3">
      <c r="O54890" s="1"/>
    </row>
    <row r="54891" spans="15:15" x14ac:dyDescent="0.3">
      <c r="O54891" s="1"/>
    </row>
    <row r="54892" spans="15:15" x14ac:dyDescent="0.3">
      <c r="O54892" s="1"/>
    </row>
    <row r="54893" spans="15:15" x14ac:dyDescent="0.3">
      <c r="O54893" s="1"/>
    </row>
    <row r="54894" spans="15:15" x14ac:dyDescent="0.3">
      <c r="O54894" s="1"/>
    </row>
    <row r="54895" spans="15:15" x14ac:dyDescent="0.3">
      <c r="O54895" s="1"/>
    </row>
    <row r="54896" spans="15:15" x14ac:dyDescent="0.3">
      <c r="O54896" s="1"/>
    </row>
    <row r="54897" spans="15:15" x14ac:dyDescent="0.3">
      <c r="O54897" s="1"/>
    </row>
    <row r="54898" spans="15:15" x14ac:dyDescent="0.3">
      <c r="O54898" s="1"/>
    </row>
    <row r="54899" spans="15:15" x14ac:dyDescent="0.3">
      <c r="O54899" s="1"/>
    </row>
    <row r="54900" spans="15:15" x14ac:dyDescent="0.3">
      <c r="O54900" s="1"/>
    </row>
    <row r="54901" spans="15:15" x14ac:dyDescent="0.3">
      <c r="O54901" s="1"/>
    </row>
    <row r="54902" spans="15:15" x14ac:dyDescent="0.3">
      <c r="O54902" s="1"/>
    </row>
    <row r="54903" spans="15:15" x14ac:dyDescent="0.3">
      <c r="O54903" s="1"/>
    </row>
    <row r="54904" spans="15:15" x14ac:dyDescent="0.3">
      <c r="O54904" s="1"/>
    </row>
    <row r="54905" spans="15:15" x14ac:dyDescent="0.3">
      <c r="O54905" s="1"/>
    </row>
    <row r="54906" spans="15:15" x14ac:dyDescent="0.3">
      <c r="O54906" s="1"/>
    </row>
    <row r="54907" spans="15:15" x14ac:dyDescent="0.3">
      <c r="O54907" s="1"/>
    </row>
    <row r="54908" spans="15:15" x14ac:dyDescent="0.3">
      <c r="O54908" s="1"/>
    </row>
    <row r="54909" spans="15:15" x14ac:dyDescent="0.3">
      <c r="O54909" s="1"/>
    </row>
    <row r="54910" spans="15:15" x14ac:dyDescent="0.3">
      <c r="O54910" s="1"/>
    </row>
    <row r="54911" spans="15:15" x14ac:dyDescent="0.3">
      <c r="O54911" s="1"/>
    </row>
    <row r="54912" spans="15:15" x14ac:dyDescent="0.3">
      <c r="O54912" s="1"/>
    </row>
    <row r="54913" spans="15:15" x14ac:dyDescent="0.3">
      <c r="O54913" s="1"/>
    </row>
    <row r="54914" spans="15:15" x14ac:dyDescent="0.3">
      <c r="O54914" s="1"/>
    </row>
    <row r="54915" spans="15:15" x14ac:dyDescent="0.3">
      <c r="O54915" s="1"/>
    </row>
    <row r="54916" spans="15:15" x14ac:dyDescent="0.3">
      <c r="O54916" s="1"/>
    </row>
    <row r="54917" spans="15:15" x14ac:dyDescent="0.3">
      <c r="O54917" s="1"/>
    </row>
    <row r="54918" spans="15:15" x14ac:dyDescent="0.3">
      <c r="O54918" s="1"/>
    </row>
    <row r="54919" spans="15:15" x14ac:dyDescent="0.3">
      <c r="O54919" s="1"/>
    </row>
    <row r="54920" spans="15:15" x14ac:dyDescent="0.3">
      <c r="O54920" s="1"/>
    </row>
    <row r="54921" spans="15:15" x14ac:dyDescent="0.3">
      <c r="O54921" s="1"/>
    </row>
    <row r="54922" spans="15:15" x14ac:dyDescent="0.3">
      <c r="O54922" s="1"/>
    </row>
    <row r="54923" spans="15:15" x14ac:dyDescent="0.3">
      <c r="O54923" s="1"/>
    </row>
    <row r="54924" spans="15:15" x14ac:dyDescent="0.3">
      <c r="O54924" s="1"/>
    </row>
    <row r="54925" spans="15:15" x14ac:dyDescent="0.3">
      <c r="O54925" s="1"/>
    </row>
    <row r="54926" spans="15:15" x14ac:dyDescent="0.3">
      <c r="O54926" s="1"/>
    </row>
    <row r="54927" spans="15:15" x14ac:dyDescent="0.3">
      <c r="O54927" s="1"/>
    </row>
    <row r="54928" spans="15:15" x14ac:dyDescent="0.3">
      <c r="O54928" s="1"/>
    </row>
    <row r="54929" spans="15:15" x14ac:dyDescent="0.3">
      <c r="O54929" s="1"/>
    </row>
    <row r="54930" spans="15:15" x14ac:dyDescent="0.3">
      <c r="O54930" s="1"/>
    </row>
    <row r="54931" spans="15:15" x14ac:dyDescent="0.3">
      <c r="O54931" s="1"/>
    </row>
    <row r="54932" spans="15:15" x14ac:dyDescent="0.3">
      <c r="O54932" s="1"/>
    </row>
    <row r="54933" spans="15:15" x14ac:dyDescent="0.3">
      <c r="O54933" s="1"/>
    </row>
    <row r="54934" spans="15:15" x14ac:dyDescent="0.3">
      <c r="O54934" s="1"/>
    </row>
    <row r="54935" spans="15:15" x14ac:dyDescent="0.3">
      <c r="O54935" s="1"/>
    </row>
    <row r="54936" spans="15:15" x14ac:dyDescent="0.3">
      <c r="O54936" s="1"/>
    </row>
    <row r="54937" spans="15:15" x14ac:dyDescent="0.3">
      <c r="O54937" s="1"/>
    </row>
    <row r="54938" spans="15:15" x14ac:dyDescent="0.3">
      <c r="O54938" s="1"/>
    </row>
    <row r="54939" spans="15:15" x14ac:dyDescent="0.3">
      <c r="O54939" s="1"/>
    </row>
    <row r="54940" spans="15:15" x14ac:dyDescent="0.3">
      <c r="O54940" s="1"/>
    </row>
    <row r="54941" spans="15:15" x14ac:dyDescent="0.3">
      <c r="O54941" s="1"/>
    </row>
    <row r="54942" spans="15:15" x14ac:dyDescent="0.3">
      <c r="O54942" s="1"/>
    </row>
    <row r="54943" spans="15:15" x14ac:dyDescent="0.3">
      <c r="O54943" s="1"/>
    </row>
    <row r="54944" spans="15:15" x14ac:dyDescent="0.3">
      <c r="O54944" s="1"/>
    </row>
    <row r="54945" spans="15:15" x14ac:dyDescent="0.3">
      <c r="O54945" s="1"/>
    </row>
    <row r="54946" spans="15:15" x14ac:dyDescent="0.3">
      <c r="O54946" s="1"/>
    </row>
    <row r="54947" spans="15:15" x14ac:dyDescent="0.3">
      <c r="O54947" s="1"/>
    </row>
    <row r="54948" spans="15:15" x14ac:dyDescent="0.3">
      <c r="O54948" s="1"/>
    </row>
    <row r="54949" spans="15:15" x14ac:dyDescent="0.3">
      <c r="O54949" s="1"/>
    </row>
    <row r="54950" spans="15:15" x14ac:dyDescent="0.3">
      <c r="O54950" s="1"/>
    </row>
    <row r="54951" spans="15:15" x14ac:dyDescent="0.3">
      <c r="O54951" s="1"/>
    </row>
    <row r="54952" spans="15:15" x14ac:dyDescent="0.3">
      <c r="O54952" s="1"/>
    </row>
    <row r="54953" spans="15:15" x14ac:dyDescent="0.3">
      <c r="O54953" s="1"/>
    </row>
    <row r="54954" spans="15:15" x14ac:dyDescent="0.3">
      <c r="O54954" s="1"/>
    </row>
    <row r="54955" spans="15:15" x14ac:dyDescent="0.3">
      <c r="O54955" s="1"/>
    </row>
    <row r="54956" spans="15:15" x14ac:dyDescent="0.3">
      <c r="O54956" s="1"/>
    </row>
    <row r="54957" spans="15:15" x14ac:dyDescent="0.3">
      <c r="O54957" s="1"/>
    </row>
    <row r="54958" spans="15:15" x14ac:dyDescent="0.3">
      <c r="O54958" s="1"/>
    </row>
    <row r="54959" spans="15:15" x14ac:dyDescent="0.3">
      <c r="O54959" s="1"/>
    </row>
    <row r="54960" spans="15:15" x14ac:dyDescent="0.3">
      <c r="O54960" s="1"/>
    </row>
    <row r="54961" spans="15:15" x14ac:dyDescent="0.3">
      <c r="O54961" s="1"/>
    </row>
    <row r="54962" spans="15:15" x14ac:dyDescent="0.3">
      <c r="O54962" s="1"/>
    </row>
    <row r="54963" spans="15:15" x14ac:dyDescent="0.3">
      <c r="O54963" s="1"/>
    </row>
    <row r="54964" spans="15:15" x14ac:dyDescent="0.3">
      <c r="O54964" s="1"/>
    </row>
    <row r="54965" spans="15:15" x14ac:dyDescent="0.3">
      <c r="O54965" s="1"/>
    </row>
    <row r="54966" spans="15:15" x14ac:dyDescent="0.3">
      <c r="O54966" s="1"/>
    </row>
    <row r="54967" spans="15:15" x14ac:dyDescent="0.3">
      <c r="O54967" s="1"/>
    </row>
    <row r="54968" spans="15:15" x14ac:dyDescent="0.3">
      <c r="O54968" s="1"/>
    </row>
    <row r="54969" spans="15:15" x14ac:dyDescent="0.3">
      <c r="O54969" s="1"/>
    </row>
    <row r="54970" spans="15:15" x14ac:dyDescent="0.3">
      <c r="O54970" s="1"/>
    </row>
    <row r="54971" spans="15:15" x14ac:dyDescent="0.3">
      <c r="O54971" s="1"/>
    </row>
    <row r="54972" spans="15:15" x14ac:dyDescent="0.3">
      <c r="O54972" s="1"/>
    </row>
    <row r="54973" spans="15:15" x14ac:dyDescent="0.3">
      <c r="O54973" s="1"/>
    </row>
    <row r="54974" spans="15:15" x14ac:dyDescent="0.3">
      <c r="O54974" s="1"/>
    </row>
    <row r="54975" spans="15:15" x14ac:dyDescent="0.3">
      <c r="O54975" s="1"/>
    </row>
    <row r="54976" spans="15:15" x14ac:dyDescent="0.3">
      <c r="O54976" s="1"/>
    </row>
    <row r="54977" spans="15:15" x14ac:dyDescent="0.3">
      <c r="O54977" s="1"/>
    </row>
    <row r="54978" spans="15:15" x14ac:dyDescent="0.3">
      <c r="O54978" s="1"/>
    </row>
    <row r="54979" spans="15:15" x14ac:dyDescent="0.3">
      <c r="O54979" s="1"/>
    </row>
    <row r="54980" spans="15:15" x14ac:dyDescent="0.3">
      <c r="O54980" s="1"/>
    </row>
    <row r="54981" spans="15:15" x14ac:dyDescent="0.3">
      <c r="O54981" s="1"/>
    </row>
    <row r="54982" spans="15:15" x14ac:dyDescent="0.3">
      <c r="O54982" s="1"/>
    </row>
    <row r="54983" spans="15:15" x14ac:dyDescent="0.3">
      <c r="O54983" s="1"/>
    </row>
    <row r="54984" spans="15:15" x14ac:dyDescent="0.3">
      <c r="O54984" s="1"/>
    </row>
    <row r="54985" spans="15:15" x14ac:dyDescent="0.3">
      <c r="O54985" s="1"/>
    </row>
    <row r="54986" spans="15:15" x14ac:dyDescent="0.3">
      <c r="O54986" s="1"/>
    </row>
    <row r="54987" spans="15:15" x14ac:dyDescent="0.3">
      <c r="O54987" s="1"/>
    </row>
    <row r="54988" spans="15:15" x14ac:dyDescent="0.3">
      <c r="O54988" s="1"/>
    </row>
    <row r="54989" spans="15:15" x14ac:dyDescent="0.3">
      <c r="O54989" s="1"/>
    </row>
    <row r="54990" spans="15:15" x14ac:dyDescent="0.3">
      <c r="O54990" s="1"/>
    </row>
    <row r="54991" spans="15:15" x14ac:dyDescent="0.3">
      <c r="O54991" s="1"/>
    </row>
    <row r="54992" spans="15:15" x14ac:dyDescent="0.3">
      <c r="O54992" s="1"/>
    </row>
    <row r="54993" spans="15:15" x14ac:dyDescent="0.3">
      <c r="O54993" s="1"/>
    </row>
    <row r="54994" spans="15:15" x14ac:dyDescent="0.3">
      <c r="O54994" s="1"/>
    </row>
    <row r="54995" spans="15:15" x14ac:dyDescent="0.3">
      <c r="O54995" s="1"/>
    </row>
    <row r="54996" spans="15:15" x14ac:dyDescent="0.3">
      <c r="O54996" s="1"/>
    </row>
    <row r="54997" spans="15:15" x14ac:dyDescent="0.3">
      <c r="O54997" s="1"/>
    </row>
    <row r="54998" spans="15:15" x14ac:dyDescent="0.3">
      <c r="O54998" s="1"/>
    </row>
    <row r="54999" spans="15:15" x14ac:dyDescent="0.3">
      <c r="O54999" s="1"/>
    </row>
    <row r="55000" spans="15:15" x14ac:dyDescent="0.3">
      <c r="O55000" s="1"/>
    </row>
    <row r="55001" spans="15:15" x14ac:dyDescent="0.3">
      <c r="O55001" s="1"/>
    </row>
    <row r="55002" spans="15:15" x14ac:dyDescent="0.3">
      <c r="O55002" s="1"/>
    </row>
    <row r="55003" spans="15:15" x14ac:dyDescent="0.3">
      <c r="O55003" s="1"/>
    </row>
    <row r="55004" spans="15:15" x14ac:dyDescent="0.3">
      <c r="O55004" s="1"/>
    </row>
    <row r="55005" spans="15:15" x14ac:dyDescent="0.3">
      <c r="O55005" s="1"/>
    </row>
    <row r="55006" spans="15:15" x14ac:dyDescent="0.3">
      <c r="O55006" s="1"/>
    </row>
    <row r="55007" spans="15:15" x14ac:dyDescent="0.3">
      <c r="O55007" s="1"/>
    </row>
    <row r="55008" spans="15:15" x14ac:dyDescent="0.3">
      <c r="O55008" s="1"/>
    </row>
    <row r="55009" spans="15:15" x14ac:dyDescent="0.3">
      <c r="O55009" s="1"/>
    </row>
    <row r="55010" spans="15:15" x14ac:dyDescent="0.3">
      <c r="O55010" s="1"/>
    </row>
    <row r="55011" spans="15:15" x14ac:dyDescent="0.3">
      <c r="O55011" s="1"/>
    </row>
    <row r="55012" spans="15:15" x14ac:dyDescent="0.3">
      <c r="O55012" s="1"/>
    </row>
    <row r="55013" spans="15:15" x14ac:dyDescent="0.3">
      <c r="O55013" s="1"/>
    </row>
    <row r="55014" spans="15:15" x14ac:dyDescent="0.3">
      <c r="O55014" s="1"/>
    </row>
    <row r="55015" spans="15:15" x14ac:dyDescent="0.3">
      <c r="O55015" s="1"/>
    </row>
    <row r="55016" spans="15:15" x14ac:dyDescent="0.3">
      <c r="O55016" s="1"/>
    </row>
    <row r="55017" spans="15:15" x14ac:dyDescent="0.3">
      <c r="O55017" s="1"/>
    </row>
    <row r="55018" spans="15:15" x14ac:dyDescent="0.3">
      <c r="O55018" s="1"/>
    </row>
    <row r="55019" spans="15:15" x14ac:dyDescent="0.3">
      <c r="O55019" s="1"/>
    </row>
    <row r="55020" spans="15:15" x14ac:dyDescent="0.3">
      <c r="O55020" s="1"/>
    </row>
    <row r="55021" spans="15:15" x14ac:dyDescent="0.3">
      <c r="O55021" s="1"/>
    </row>
    <row r="55022" spans="15:15" x14ac:dyDescent="0.3">
      <c r="O55022" s="1"/>
    </row>
    <row r="55023" spans="15:15" x14ac:dyDescent="0.3">
      <c r="O55023" s="1"/>
    </row>
    <row r="55024" spans="15:15" x14ac:dyDescent="0.3">
      <c r="O55024" s="1"/>
    </row>
    <row r="55025" spans="15:15" x14ac:dyDescent="0.3">
      <c r="O55025" s="1"/>
    </row>
    <row r="55026" spans="15:15" x14ac:dyDescent="0.3">
      <c r="O55026" s="1"/>
    </row>
    <row r="55027" spans="15:15" x14ac:dyDescent="0.3">
      <c r="O55027" s="1"/>
    </row>
    <row r="55028" spans="15:15" x14ac:dyDescent="0.3">
      <c r="O55028" s="1"/>
    </row>
    <row r="55029" spans="15:15" x14ac:dyDescent="0.3">
      <c r="O55029" s="1"/>
    </row>
    <row r="55030" spans="15:15" x14ac:dyDescent="0.3">
      <c r="O55030" s="1"/>
    </row>
    <row r="55031" spans="15:15" x14ac:dyDescent="0.3">
      <c r="O55031" s="1"/>
    </row>
    <row r="55032" spans="15:15" x14ac:dyDescent="0.3">
      <c r="O55032" s="1"/>
    </row>
    <row r="55033" spans="15:15" x14ac:dyDescent="0.3">
      <c r="O55033" s="1"/>
    </row>
    <row r="55034" spans="15:15" x14ac:dyDescent="0.3">
      <c r="O55034" s="1"/>
    </row>
    <row r="55035" spans="15:15" x14ac:dyDescent="0.3">
      <c r="O55035" s="1"/>
    </row>
    <row r="55036" spans="15:15" x14ac:dyDescent="0.3">
      <c r="O55036" s="1"/>
    </row>
    <row r="55037" spans="15:15" x14ac:dyDescent="0.3">
      <c r="O55037" s="1"/>
    </row>
    <row r="55038" spans="15:15" x14ac:dyDescent="0.3">
      <c r="O55038" s="1"/>
    </row>
    <row r="55039" spans="15:15" x14ac:dyDescent="0.3">
      <c r="O55039" s="1"/>
    </row>
    <row r="55040" spans="15:15" x14ac:dyDescent="0.3">
      <c r="O55040" s="1"/>
    </row>
    <row r="55041" spans="15:15" x14ac:dyDescent="0.3">
      <c r="O55041" s="1"/>
    </row>
    <row r="55042" spans="15:15" x14ac:dyDescent="0.3">
      <c r="O55042" s="1"/>
    </row>
    <row r="55043" spans="15:15" x14ac:dyDescent="0.3">
      <c r="O55043" s="1"/>
    </row>
    <row r="55044" spans="15:15" x14ac:dyDescent="0.3">
      <c r="O55044" s="1"/>
    </row>
    <row r="55045" spans="15:15" x14ac:dyDescent="0.3">
      <c r="O55045" s="1"/>
    </row>
    <row r="55046" spans="15:15" x14ac:dyDescent="0.3">
      <c r="O55046" s="1"/>
    </row>
    <row r="55047" spans="15:15" x14ac:dyDescent="0.3">
      <c r="O55047" s="1"/>
    </row>
    <row r="55048" spans="15:15" x14ac:dyDescent="0.3">
      <c r="O55048" s="1"/>
    </row>
    <row r="55049" spans="15:15" x14ac:dyDescent="0.3">
      <c r="O55049" s="1"/>
    </row>
    <row r="55050" spans="15:15" x14ac:dyDescent="0.3">
      <c r="O55050" s="1"/>
    </row>
    <row r="55051" spans="15:15" x14ac:dyDescent="0.3">
      <c r="O55051" s="1"/>
    </row>
    <row r="55052" spans="15:15" x14ac:dyDescent="0.3">
      <c r="O55052" s="1"/>
    </row>
    <row r="55053" spans="15:15" x14ac:dyDescent="0.3">
      <c r="O55053" s="1"/>
    </row>
    <row r="55054" spans="15:15" x14ac:dyDescent="0.3">
      <c r="O55054" s="1"/>
    </row>
    <row r="55055" spans="15:15" x14ac:dyDescent="0.3">
      <c r="O55055" s="1"/>
    </row>
    <row r="55056" spans="15:15" x14ac:dyDescent="0.3">
      <c r="O55056" s="1"/>
    </row>
    <row r="55057" spans="15:15" x14ac:dyDescent="0.3">
      <c r="O55057" s="1"/>
    </row>
    <row r="55058" spans="15:15" x14ac:dyDescent="0.3">
      <c r="O55058" s="1"/>
    </row>
    <row r="55059" spans="15:15" x14ac:dyDescent="0.3">
      <c r="O55059" s="1"/>
    </row>
    <row r="55060" spans="15:15" x14ac:dyDescent="0.3">
      <c r="O55060" s="1"/>
    </row>
    <row r="55061" spans="15:15" x14ac:dyDescent="0.3">
      <c r="O55061" s="1"/>
    </row>
    <row r="55062" spans="15:15" x14ac:dyDescent="0.3">
      <c r="O55062" s="1"/>
    </row>
    <row r="55063" spans="15:15" x14ac:dyDescent="0.3">
      <c r="O55063" s="1"/>
    </row>
    <row r="55064" spans="15:15" x14ac:dyDescent="0.3">
      <c r="O55064" s="1"/>
    </row>
    <row r="55065" spans="15:15" x14ac:dyDescent="0.3">
      <c r="O55065" s="1"/>
    </row>
    <row r="55066" spans="15:15" x14ac:dyDescent="0.3">
      <c r="O55066" s="1"/>
    </row>
    <row r="55067" spans="15:15" x14ac:dyDescent="0.3">
      <c r="O55067" s="1"/>
    </row>
    <row r="55068" spans="15:15" x14ac:dyDescent="0.3">
      <c r="O55068" s="1"/>
    </row>
    <row r="55069" spans="15:15" x14ac:dyDescent="0.3">
      <c r="O55069" s="1"/>
    </row>
    <row r="55070" spans="15:15" x14ac:dyDescent="0.3">
      <c r="O55070" s="1"/>
    </row>
    <row r="55071" spans="15:15" x14ac:dyDescent="0.3">
      <c r="O55071" s="1"/>
    </row>
    <row r="55072" spans="15:15" x14ac:dyDescent="0.3">
      <c r="O55072" s="1"/>
    </row>
    <row r="55073" spans="15:15" x14ac:dyDescent="0.3">
      <c r="O55073" s="1"/>
    </row>
    <row r="55074" spans="15:15" x14ac:dyDescent="0.3">
      <c r="O55074" s="1"/>
    </row>
    <row r="55075" spans="15:15" x14ac:dyDescent="0.3">
      <c r="O55075" s="1"/>
    </row>
    <row r="55076" spans="15:15" x14ac:dyDescent="0.3">
      <c r="O55076" s="1"/>
    </row>
    <row r="55077" spans="15:15" x14ac:dyDescent="0.3">
      <c r="O55077" s="1"/>
    </row>
    <row r="55078" spans="15:15" x14ac:dyDescent="0.3">
      <c r="O55078" s="1"/>
    </row>
    <row r="55079" spans="15:15" x14ac:dyDescent="0.3">
      <c r="O55079" s="1"/>
    </row>
    <row r="55080" spans="15:15" x14ac:dyDescent="0.3">
      <c r="O55080" s="1"/>
    </row>
    <row r="55081" spans="15:15" x14ac:dyDescent="0.3">
      <c r="O55081" s="1"/>
    </row>
    <row r="55082" spans="15:15" x14ac:dyDescent="0.3">
      <c r="O55082" s="1"/>
    </row>
    <row r="55083" spans="15:15" x14ac:dyDescent="0.3">
      <c r="O55083" s="1"/>
    </row>
    <row r="55084" spans="15:15" x14ac:dyDescent="0.3">
      <c r="O55084" s="1"/>
    </row>
    <row r="55085" spans="15:15" x14ac:dyDescent="0.3">
      <c r="O55085" s="1"/>
    </row>
    <row r="55086" spans="15:15" x14ac:dyDescent="0.3">
      <c r="O55086" s="1"/>
    </row>
    <row r="55087" spans="15:15" x14ac:dyDescent="0.3">
      <c r="O55087" s="1"/>
    </row>
    <row r="55088" spans="15:15" x14ac:dyDescent="0.3">
      <c r="O55088" s="1"/>
    </row>
    <row r="55089" spans="15:15" x14ac:dyDescent="0.3">
      <c r="O55089" s="1"/>
    </row>
    <row r="55090" spans="15:15" x14ac:dyDescent="0.3">
      <c r="O55090" s="1"/>
    </row>
    <row r="55091" spans="15:15" x14ac:dyDescent="0.3">
      <c r="O55091" s="1"/>
    </row>
    <row r="55092" spans="15:15" x14ac:dyDescent="0.3">
      <c r="O55092" s="1"/>
    </row>
    <row r="55093" spans="15:15" x14ac:dyDescent="0.3">
      <c r="O55093" s="1"/>
    </row>
    <row r="55094" spans="15:15" x14ac:dyDescent="0.3">
      <c r="O55094" s="1"/>
    </row>
    <row r="55095" spans="15:15" x14ac:dyDescent="0.3">
      <c r="O55095" s="1"/>
    </row>
    <row r="55096" spans="15:15" x14ac:dyDescent="0.3">
      <c r="O55096" s="1"/>
    </row>
    <row r="55097" spans="15:15" x14ac:dyDescent="0.3">
      <c r="O55097" s="1"/>
    </row>
    <row r="55098" spans="15:15" x14ac:dyDescent="0.3">
      <c r="O55098" s="1"/>
    </row>
    <row r="55099" spans="15:15" x14ac:dyDescent="0.3">
      <c r="O55099" s="1"/>
    </row>
    <row r="55100" spans="15:15" x14ac:dyDescent="0.3">
      <c r="O55100" s="1"/>
    </row>
    <row r="55101" spans="15:15" x14ac:dyDescent="0.3">
      <c r="O55101" s="1"/>
    </row>
    <row r="55102" spans="15:15" x14ac:dyDescent="0.3">
      <c r="O55102" s="1"/>
    </row>
    <row r="55103" spans="15:15" x14ac:dyDescent="0.3">
      <c r="O55103" s="1"/>
    </row>
    <row r="55104" spans="15:15" x14ac:dyDescent="0.3">
      <c r="O55104" s="1"/>
    </row>
    <row r="55105" spans="15:15" x14ac:dyDescent="0.3">
      <c r="O55105" s="1"/>
    </row>
    <row r="55106" spans="15:15" x14ac:dyDescent="0.3">
      <c r="O55106" s="1"/>
    </row>
    <row r="55107" spans="15:15" x14ac:dyDescent="0.3">
      <c r="O55107" s="1"/>
    </row>
    <row r="55108" spans="15:15" x14ac:dyDescent="0.3">
      <c r="O55108" s="1"/>
    </row>
    <row r="55109" spans="15:15" x14ac:dyDescent="0.3">
      <c r="O55109" s="1"/>
    </row>
    <row r="55110" spans="15:15" x14ac:dyDescent="0.3">
      <c r="O55110" s="1"/>
    </row>
    <row r="55111" spans="15:15" x14ac:dyDescent="0.3">
      <c r="O55111" s="1"/>
    </row>
    <row r="55112" spans="15:15" x14ac:dyDescent="0.3">
      <c r="O55112" s="1"/>
    </row>
    <row r="55113" spans="15:15" x14ac:dyDescent="0.3">
      <c r="O55113" s="1"/>
    </row>
    <row r="55114" spans="15:15" x14ac:dyDescent="0.3">
      <c r="O55114" s="1"/>
    </row>
    <row r="55115" spans="15:15" x14ac:dyDescent="0.3">
      <c r="O55115" s="1"/>
    </row>
    <row r="55116" spans="15:15" x14ac:dyDescent="0.3">
      <c r="O55116" s="1"/>
    </row>
    <row r="55117" spans="15:15" x14ac:dyDescent="0.3">
      <c r="O55117" s="1"/>
    </row>
    <row r="55118" spans="15:15" x14ac:dyDescent="0.3">
      <c r="O55118" s="1"/>
    </row>
    <row r="55119" spans="15:15" x14ac:dyDescent="0.3">
      <c r="O55119" s="1"/>
    </row>
    <row r="55120" spans="15:15" x14ac:dyDescent="0.3">
      <c r="O55120" s="1"/>
    </row>
    <row r="55121" spans="15:15" x14ac:dyDescent="0.3">
      <c r="O55121" s="1"/>
    </row>
    <row r="55122" spans="15:15" x14ac:dyDescent="0.3">
      <c r="O55122" s="1"/>
    </row>
    <row r="55123" spans="15:15" x14ac:dyDescent="0.3">
      <c r="O55123" s="1"/>
    </row>
    <row r="55124" spans="15:15" x14ac:dyDescent="0.3">
      <c r="O55124" s="1"/>
    </row>
    <row r="55125" spans="15:15" x14ac:dyDescent="0.3">
      <c r="O55125" s="1"/>
    </row>
    <row r="55126" spans="15:15" x14ac:dyDescent="0.3">
      <c r="O55126" s="1"/>
    </row>
    <row r="55127" spans="15:15" x14ac:dyDescent="0.3">
      <c r="O55127" s="1"/>
    </row>
    <row r="55128" spans="15:15" x14ac:dyDescent="0.3">
      <c r="O55128" s="1"/>
    </row>
    <row r="55129" spans="15:15" x14ac:dyDescent="0.3">
      <c r="O55129" s="1"/>
    </row>
    <row r="55130" spans="15:15" x14ac:dyDescent="0.3">
      <c r="O55130" s="1"/>
    </row>
    <row r="55131" spans="15:15" x14ac:dyDescent="0.3">
      <c r="O55131" s="1"/>
    </row>
    <row r="55132" spans="15:15" x14ac:dyDescent="0.3">
      <c r="O55132" s="1"/>
    </row>
    <row r="55133" spans="15:15" x14ac:dyDescent="0.3">
      <c r="O55133" s="1"/>
    </row>
    <row r="55134" spans="15:15" x14ac:dyDescent="0.3">
      <c r="O55134" s="1"/>
    </row>
    <row r="55135" spans="15:15" x14ac:dyDescent="0.3">
      <c r="O55135" s="1"/>
    </row>
    <row r="55136" spans="15:15" x14ac:dyDescent="0.3">
      <c r="O55136" s="1"/>
    </row>
    <row r="55137" spans="15:15" x14ac:dyDescent="0.3">
      <c r="O55137" s="1"/>
    </row>
    <row r="55138" spans="15:15" x14ac:dyDescent="0.3">
      <c r="O55138" s="1"/>
    </row>
    <row r="55139" spans="15:15" x14ac:dyDescent="0.3">
      <c r="O55139" s="1"/>
    </row>
    <row r="55140" spans="15:15" x14ac:dyDescent="0.3">
      <c r="O55140" s="1"/>
    </row>
    <row r="55141" spans="15:15" x14ac:dyDescent="0.3">
      <c r="O55141" s="1"/>
    </row>
    <row r="55142" spans="15:15" x14ac:dyDescent="0.3">
      <c r="O55142" s="1"/>
    </row>
    <row r="55143" spans="15:15" x14ac:dyDescent="0.3">
      <c r="O55143" s="1"/>
    </row>
    <row r="55144" spans="15:15" x14ac:dyDescent="0.3">
      <c r="O55144" s="1"/>
    </row>
    <row r="55145" spans="15:15" x14ac:dyDescent="0.3">
      <c r="O55145" s="1"/>
    </row>
    <row r="55146" spans="15:15" x14ac:dyDescent="0.3">
      <c r="O55146" s="1"/>
    </row>
    <row r="55147" spans="15:15" x14ac:dyDescent="0.3">
      <c r="O55147" s="1"/>
    </row>
    <row r="55148" spans="15:15" x14ac:dyDescent="0.3">
      <c r="O55148" s="1"/>
    </row>
    <row r="55149" spans="15:15" x14ac:dyDescent="0.3">
      <c r="O55149" s="1"/>
    </row>
    <row r="55150" spans="15:15" x14ac:dyDescent="0.3">
      <c r="O55150" s="1"/>
    </row>
    <row r="55151" spans="15:15" x14ac:dyDescent="0.3">
      <c r="O55151" s="1"/>
    </row>
    <row r="55152" spans="15:15" x14ac:dyDescent="0.3">
      <c r="O55152" s="1"/>
    </row>
    <row r="55153" spans="15:15" x14ac:dyDescent="0.3">
      <c r="O55153" s="1"/>
    </row>
    <row r="55154" spans="15:15" x14ac:dyDescent="0.3">
      <c r="O55154" s="1"/>
    </row>
    <row r="55155" spans="15:15" x14ac:dyDescent="0.3">
      <c r="O55155" s="1"/>
    </row>
    <row r="55156" spans="15:15" x14ac:dyDescent="0.3">
      <c r="O55156" s="1"/>
    </row>
    <row r="55157" spans="15:15" x14ac:dyDescent="0.3">
      <c r="O55157" s="1"/>
    </row>
    <row r="55158" spans="15:15" x14ac:dyDescent="0.3">
      <c r="O55158" s="1"/>
    </row>
    <row r="55159" spans="15:15" x14ac:dyDescent="0.3">
      <c r="O55159" s="1"/>
    </row>
    <row r="55160" spans="15:15" x14ac:dyDescent="0.3">
      <c r="O55160" s="1"/>
    </row>
    <row r="55161" spans="15:15" x14ac:dyDescent="0.3">
      <c r="O55161" s="1"/>
    </row>
    <row r="55162" spans="15:15" x14ac:dyDescent="0.3">
      <c r="O55162" s="1"/>
    </row>
    <row r="55163" spans="15:15" x14ac:dyDescent="0.3">
      <c r="O55163" s="1"/>
    </row>
    <row r="55164" spans="15:15" x14ac:dyDescent="0.3">
      <c r="O55164" s="1"/>
    </row>
    <row r="55165" spans="15:15" x14ac:dyDescent="0.3">
      <c r="O55165" s="1"/>
    </row>
    <row r="55166" spans="15:15" x14ac:dyDescent="0.3">
      <c r="O55166" s="1"/>
    </row>
    <row r="55167" spans="15:15" x14ac:dyDescent="0.3">
      <c r="O55167" s="1"/>
    </row>
    <row r="55168" spans="15:15" x14ac:dyDescent="0.3">
      <c r="O55168" s="1"/>
    </row>
    <row r="55169" spans="15:15" x14ac:dyDescent="0.3">
      <c r="O55169" s="1"/>
    </row>
    <row r="55170" spans="15:15" x14ac:dyDescent="0.3">
      <c r="O55170" s="1"/>
    </row>
    <row r="55171" spans="15:15" x14ac:dyDescent="0.3">
      <c r="O55171" s="1"/>
    </row>
    <row r="55172" spans="15:15" x14ac:dyDescent="0.3">
      <c r="O55172" s="1"/>
    </row>
    <row r="55173" spans="15:15" x14ac:dyDescent="0.3">
      <c r="O55173" s="1"/>
    </row>
    <row r="55174" spans="15:15" x14ac:dyDescent="0.3">
      <c r="O55174" s="1"/>
    </row>
    <row r="55175" spans="15:15" x14ac:dyDescent="0.3">
      <c r="O55175" s="1"/>
    </row>
    <row r="55176" spans="15:15" x14ac:dyDescent="0.3">
      <c r="O55176" s="1"/>
    </row>
    <row r="55177" spans="15:15" x14ac:dyDescent="0.3">
      <c r="O55177" s="1"/>
    </row>
    <row r="55178" spans="15:15" x14ac:dyDescent="0.3">
      <c r="O55178" s="1"/>
    </row>
    <row r="55179" spans="15:15" x14ac:dyDescent="0.3">
      <c r="O55179" s="1"/>
    </row>
    <row r="55180" spans="15:15" x14ac:dyDescent="0.3">
      <c r="O55180" s="1"/>
    </row>
    <row r="55181" spans="15:15" x14ac:dyDescent="0.3">
      <c r="O55181" s="1"/>
    </row>
    <row r="55182" spans="15:15" x14ac:dyDescent="0.3">
      <c r="O55182" s="1"/>
    </row>
    <row r="55183" spans="15:15" x14ac:dyDescent="0.3">
      <c r="O55183" s="1"/>
    </row>
    <row r="55184" spans="15:15" x14ac:dyDescent="0.3">
      <c r="O55184" s="1"/>
    </row>
    <row r="55185" spans="15:15" x14ac:dyDescent="0.3">
      <c r="O55185" s="1"/>
    </row>
    <row r="55186" spans="15:15" x14ac:dyDescent="0.3">
      <c r="O55186" s="1"/>
    </row>
    <row r="55187" spans="15:15" x14ac:dyDescent="0.3">
      <c r="O55187" s="1"/>
    </row>
    <row r="55188" spans="15:15" x14ac:dyDescent="0.3">
      <c r="O55188" s="1"/>
    </row>
    <row r="55189" spans="15:15" x14ac:dyDescent="0.3">
      <c r="O55189" s="1"/>
    </row>
    <row r="55190" spans="15:15" x14ac:dyDescent="0.3">
      <c r="O55190" s="1"/>
    </row>
    <row r="55191" spans="15:15" x14ac:dyDescent="0.3">
      <c r="O55191" s="1"/>
    </row>
    <row r="55192" spans="15:15" x14ac:dyDescent="0.3">
      <c r="O55192" s="1"/>
    </row>
    <row r="55193" spans="15:15" x14ac:dyDescent="0.3">
      <c r="O55193" s="1"/>
    </row>
    <row r="55194" spans="15:15" x14ac:dyDescent="0.3">
      <c r="O55194" s="1"/>
    </row>
    <row r="55195" spans="15:15" x14ac:dyDescent="0.3">
      <c r="O55195" s="1"/>
    </row>
    <row r="55196" spans="15:15" x14ac:dyDescent="0.3">
      <c r="O55196" s="1"/>
    </row>
    <row r="55197" spans="15:15" x14ac:dyDescent="0.3">
      <c r="O55197" s="1"/>
    </row>
    <row r="55198" spans="15:15" x14ac:dyDescent="0.3">
      <c r="O55198" s="1"/>
    </row>
    <row r="55199" spans="15:15" x14ac:dyDescent="0.3">
      <c r="O55199" s="1"/>
    </row>
    <row r="55200" spans="15:15" x14ac:dyDescent="0.3">
      <c r="O55200" s="1"/>
    </row>
    <row r="55201" spans="15:15" x14ac:dyDescent="0.3">
      <c r="O55201" s="1"/>
    </row>
    <row r="55202" spans="15:15" x14ac:dyDescent="0.3">
      <c r="O55202" s="1"/>
    </row>
    <row r="55203" spans="15:15" x14ac:dyDescent="0.3">
      <c r="O55203" s="1"/>
    </row>
    <row r="55204" spans="15:15" x14ac:dyDescent="0.3">
      <c r="O55204" s="1"/>
    </row>
    <row r="55205" spans="15:15" x14ac:dyDescent="0.3">
      <c r="O55205" s="1"/>
    </row>
    <row r="55206" spans="15:15" x14ac:dyDescent="0.3">
      <c r="O55206" s="1"/>
    </row>
    <row r="55207" spans="15:15" x14ac:dyDescent="0.3">
      <c r="O55207" s="1"/>
    </row>
    <row r="55208" spans="15:15" x14ac:dyDescent="0.3">
      <c r="O55208" s="1"/>
    </row>
    <row r="55209" spans="15:15" x14ac:dyDescent="0.3">
      <c r="O55209" s="1"/>
    </row>
    <row r="55210" spans="15:15" x14ac:dyDescent="0.3">
      <c r="O55210" s="1"/>
    </row>
    <row r="55211" spans="15:15" x14ac:dyDescent="0.3">
      <c r="O55211" s="1"/>
    </row>
    <row r="55212" spans="15:15" x14ac:dyDescent="0.3">
      <c r="O55212" s="1"/>
    </row>
    <row r="55213" spans="15:15" x14ac:dyDescent="0.3">
      <c r="O55213" s="1"/>
    </row>
    <row r="55214" spans="15:15" x14ac:dyDescent="0.3">
      <c r="O55214" s="1"/>
    </row>
    <row r="55215" spans="15:15" x14ac:dyDescent="0.3">
      <c r="O55215" s="1"/>
    </row>
    <row r="55216" spans="15:15" x14ac:dyDescent="0.3">
      <c r="O55216" s="1"/>
    </row>
    <row r="55217" spans="15:15" x14ac:dyDescent="0.3">
      <c r="O55217" s="1"/>
    </row>
    <row r="55218" spans="15:15" x14ac:dyDescent="0.3">
      <c r="O55218" s="1"/>
    </row>
    <row r="55219" spans="15:15" x14ac:dyDescent="0.3">
      <c r="O55219" s="1"/>
    </row>
    <row r="55220" spans="15:15" x14ac:dyDescent="0.3">
      <c r="O55220" s="1"/>
    </row>
    <row r="55221" spans="15:15" x14ac:dyDescent="0.3">
      <c r="O55221" s="1"/>
    </row>
    <row r="55222" spans="15:15" x14ac:dyDescent="0.3">
      <c r="O55222" s="1"/>
    </row>
    <row r="55223" spans="15:15" x14ac:dyDescent="0.3">
      <c r="O55223" s="1"/>
    </row>
    <row r="55224" spans="15:15" x14ac:dyDescent="0.3">
      <c r="O55224" s="1"/>
    </row>
    <row r="55225" spans="15:15" x14ac:dyDescent="0.3">
      <c r="O55225" s="1"/>
    </row>
    <row r="55226" spans="15:15" x14ac:dyDescent="0.3">
      <c r="O55226" s="1"/>
    </row>
    <row r="55227" spans="15:15" x14ac:dyDescent="0.3">
      <c r="O55227" s="1"/>
    </row>
    <row r="55228" spans="15:15" x14ac:dyDescent="0.3">
      <c r="O55228" s="1"/>
    </row>
    <row r="55229" spans="15:15" x14ac:dyDescent="0.3">
      <c r="O55229" s="1"/>
    </row>
    <row r="55230" spans="15:15" x14ac:dyDescent="0.3">
      <c r="O55230" s="1"/>
    </row>
    <row r="55231" spans="15:15" x14ac:dyDescent="0.3">
      <c r="O55231" s="1"/>
    </row>
    <row r="55232" spans="15:15" x14ac:dyDescent="0.3">
      <c r="O55232" s="1"/>
    </row>
    <row r="55233" spans="15:15" x14ac:dyDescent="0.3">
      <c r="O55233" s="1"/>
    </row>
    <row r="55234" spans="15:15" x14ac:dyDescent="0.3">
      <c r="O55234" s="1"/>
    </row>
    <row r="55235" spans="15:15" x14ac:dyDescent="0.3">
      <c r="O55235" s="1"/>
    </row>
    <row r="55236" spans="15:15" x14ac:dyDescent="0.3">
      <c r="O55236" s="1"/>
    </row>
    <row r="55237" spans="15:15" x14ac:dyDescent="0.3">
      <c r="O55237" s="1"/>
    </row>
    <row r="55238" spans="15:15" x14ac:dyDescent="0.3">
      <c r="O55238" s="1"/>
    </row>
    <row r="55239" spans="15:15" x14ac:dyDescent="0.3">
      <c r="O55239" s="1"/>
    </row>
    <row r="55240" spans="15:15" x14ac:dyDescent="0.3">
      <c r="O55240" s="1"/>
    </row>
    <row r="55241" spans="15:15" x14ac:dyDescent="0.3">
      <c r="O55241" s="1"/>
    </row>
    <row r="55242" spans="15:15" x14ac:dyDescent="0.3">
      <c r="O55242" s="1"/>
    </row>
    <row r="55243" spans="15:15" x14ac:dyDescent="0.3">
      <c r="O55243" s="1"/>
    </row>
    <row r="55244" spans="15:15" x14ac:dyDescent="0.3">
      <c r="O55244" s="1"/>
    </row>
    <row r="55245" spans="15:15" x14ac:dyDescent="0.3">
      <c r="O55245" s="1"/>
    </row>
    <row r="55246" spans="15:15" x14ac:dyDescent="0.3">
      <c r="O55246" s="1"/>
    </row>
    <row r="55247" spans="15:15" x14ac:dyDescent="0.3">
      <c r="O55247" s="1"/>
    </row>
    <row r="55248" spans="15:15" x14ac:dyDescent="0.3">
      <c r="O55248" s="1"/>
    </row>
    <row r="55249" spans="15:15" x14ac:dyDescent="0.3">
      <c r="O55249" s="1"/>
    </row>
    <row r="55250" spans="15:15" x14ac:dyDescent="0.3">
      <c r="O55250" s="1"/>
    </row>
    <row r="55251" spans="15:15" x14ac:dyDescent="0.3">
      <c r="O55251" s="1"/>
    </row>
    <row r="55252" spans="15:15" x14ac:dyDescent="0.3">
      <c r="O55252" s="1"/>
    </row>
    <row r="55253" spans="15:15" x14ac:dyDescent="0.3">
      <c r="O55253" s="1"/>
    </row>
    <row r="55254" spans="15:15" x14ac:dyDescent="0.3">
      <c r="O55254" s="1"/>
    </row>
    <row r="55255" spans="15:15" x14ac:dyDescent="0.3">
      <c r="O55255" s="1"/>
    </row>
    <row r="55256" spans="15:15" x14ac:dyDescent="0.3">
      <c r="O55256" s="1"/>
    </row>
    <row r="55257" spans="15:15" x14ac:dyDescent="0.3">
      <c r="O55257" s="1"/>
    </row>
    <row r="55258" spans="15:15" x14ac:dyDescent="0.3">
      <c r="O55258" s="1"/>
    </row>
    <row r="55259" spans="15:15" x14ac:dyDescent="0.3">
      <c r="O55259" s="1"/>
    </row>
    <row r="55260" spans="15:15" x14ac:dyDescent="0.3">
      <c r="O55260" s="1"/>
    </row>
    <row r="55261" spans="15:15" x14ac:dyDescent="0.3">
      <c r="O55261" s="1"/>
    </row>
    <row r="55262" spans="15:15" x14ac:dyDescent="0.3">
      <c r="O55262" s="1"/>
    </row>
    <row r="55263" spans="15:15" x14ac:dyDescent="0.3">
      <c r="O55263" s="1"/>
    </row>
    <row r="55264" spans="15:15" x14ac:dyDescent="0.3">
      <c r="O55264" s="1"/>
    </row>
    <row r="55265" spans="15:15" x14ac:dyDescent="0.3">
      <c r="O55265" s="1"/>
    </row>
    <row r="55266" spans="15:15" x14ac:dyDescent="0.3">
      <c r="O55266" s="1"/>
    </row>
    <row r="55267" spans="15:15" x14ac:dyDescent="0.3">
      <c r="O55267" s="1"/>
    </row>
    <row r="55268" spans="15:15" x14ac:dyDescent="0.3">
      <c r="O55268" s="1"/>
    </row>
    <row r="55269" spans="15:15" x14ac:dyDescent="0.3">
      <c r="O55269" s="1"/>
    </row>
    <row r="55270" spans="15:15" x14ac:dyDescent="0.3">
      <c r="O55270" s="1"/>
    </row>
    <row r="55271" spans="15:15" x14ac:dyDescent="0.3">
      <c r="O55271" s="1"/>
    </row>
    <row r="55272" spans="15:15" x14ac:dyDescent="0.3">
      <c r="O55272" s="1"/>
    </row>
    <row r="55273" spans="15:15" x14ac:dyDescent="0.3">
      <c r="O55273" s="1"/>
    </row>
    <row r="55274" spans="15:15" x14ac:dyDescent="0.3">
      <c r="O55274" s="1"/>
    </row>
    <row r="55275" spans="15:15" x14ac:dyDescent="0.3">
      <c r="O55275" s="1"/>
    </row>
    <row r="55276" spans="15:15" x14ac:dyDescent="0.3">
      <c r="O55276" s="1"/>
    </row>
    <row r="55277" spans="15:15" x14ac:dyDescent="0.3">
      <c r="O55277" s="1"/>
    </row>
    <row r="55278" spans="15:15" x14ac:dyDescent="0.3">
      <c r="O55278" s="1"/>
    </row>
    <row r="55279" spans="15:15" x14ac:dyDescent="0.3">
      <c r="O55279" s="1"/>
    </row>
    <row r="55280" spans="15:15" x14ac:dyDescent="0.3">
      <c r="O55280" s="1"/>
    </row>
    <row r="55281" spans="15:15" x14ac:dyDescent="0.3">
      <c r="O55281" s="1"/>
    </row>
    <row r="55282" spans="15:15" x14ac:dyDescent="0.3">
      <c r="O55282" s="1"/>
    </row>
    <row r="55283" spans="15:15" x14ac:dyDescent="0.3">
      <c r="O55283" s="1"/>
    </row>
    <row r="55284" spans="15:15" x14ac:dyDescent="0.3">
      <c r="O55284" s="1"/>
    </row>
    <row r="55285" spans="15:15" x14ac:dyDescent="0.3">
      <c r="O55285" s="1"/>
    </row>
    <row r="55286" spans="15:15" x14ac:dyDescent="0.3">
      <c r="O55286" s="1"/>
    </row>
    <row r="55287" spans="15:15" x14ac:dyDescent="0.3">
      <c r="O55287" s="1"/>
    </row>
    <row r="55288" spans="15:15" x14ac:dyDescent="0.3">
      <c r="O55288" s="1"/>
    </row>
    <row r="55289" spans="15:15" x14ac:dyDescent="0.3">
      <c r="O55289" s="1"/>
    </row>
    <row r="55290" spans="15:15" x14ac:dyDescent="0.3">
      <c r="O55290" s="1"/>
    </row>
    <row r="55291" spans="15:15" x14ac:dyDescent="0.3">
      <c r="O55291" s="1"/>
    </row>
    <row r="55292" spans="15:15" x14ac:dyDescent="0.3">
      <c r="O55292" s="1"/>
    </row>
    <row r="55293" spans="15:15" x14ac:dyDescent="0.3">
      <c r="O55293" s="1"/>
    </row>
    <row r="55294" spans="15:15" x14ac:dyDescent="0.3">
      <c r="O55294" s="1"/>
    </row>
    <row r="55295" spans="15:15" x14ac:dyDescent="0.3">
      <c r="O55295" s="1"/>
    </row>
    <row r="55296" spans="15:15" x14ac:dyDescent="0.3">
      <c r="O55296" s="1"/>
    </row>
    <row r="55297" spans="15:15" x14ac:dyDescent="0.3">
      <c r="O55297" s="1"/>
    </row>
    <row r="55298" spans="15:15" x14ac:dyDescent="0.3">
      <c r="O55298" s="1"/>
    </row>
    <row r="55299" spans="15:15" x14ac:dyDescent="0.3">
      <c r="O55299" s="1"/>
    </row>
    <row r="55300" spans="15:15" x14ac:dyDescent="0.3">
      <c r="O55300" s="1"/>
    </row>
    <row r="55301" spans="15:15" x14ac:dyDescent="0.3">
      <c r="O55301" s="1"/>
    </row>
    <row r="55302" spans="15:15" x14ac:dyDescent="0.3">
      <c r="O55302" s="1"/>
    </row>
    <row r="55303" spans="15:15" x14ac:dyDescent="0.3">
      <c r="O55303" s="1"/>
    </row>
    <row r="55304" spans="15:15" x14ac:dyDescent="0.3">
      <c r="O55304" s="1"/>
    </row>
    <row r="55305" spans="15:15" x14ac:dyDescent="0.3">
      <c r="O55305" s="1"/>
    </row>
    <row r="55306" spans="15:15" x14ac:dyDescent="0.3">
      <c r="O55306" s="1"/>
    </row>
    <row r="55307" spans="15:15" x14ac:dyDescent="0.3">
      <c r="O55307" s="1"/>
    </row>
    <row r="55308" spans="15:15" x14ac:dyDescent="0.3">
      <c r="O55308" s="1"/>
    </row>
    <row r="55309" spans="15:15" x14ac:dyDescent="0.3">
      <c r="O55309" s="1"/>
    </row>
    <row r="55310" spans="15:15" x14ac:dyDescent="0.3">
      <c r="O55310" s="1"/>
    </row>
    <row r="55311" spans="15:15" x14ac:dyDescent="0.3">
      <c r="O55311" s="1"/>
    </row>
    <row r="55312" spans="15:15" x14ac:dyDescent="0.3">
      <c r="O55312" s="1"/>
    </row>
    <row r="55313" spans="15:15" x14ac:dyDescent="0.3">
      <c r="O55313" s="1"/>
    </row>
    <row r="55314" spans="15:15" x14ac:dyDescent="0.3">
      <c r="O55314" s="1"/>
    </row>
    <row r="55315" spans="15:15" x14ac:dyDescent="0.3">
      <c r="O55315" s="1"/>
    </row>
    <row r="55316" spans="15:15" x14ac:dyDescent="0.3">
      <c r="O55316" s="1"/>
    </row>
    <row r="55317" spans="15:15" x14ac:dyDescent="0.3">
      <c r="O55317" s="1"/>
    </row>
    <row r="55318" spans="15:15" x14ac:dyDescent="0.3">
      <c r="O55318" s="1"/>
    </row>
    <row r="55319" spans="15:15" x14ac:dyDescent="0.3">
      <c r="O55319" s="1"/>
    </row>
    <row r="55320" spans="15:15" x14ac:dyDescent="0.3">
      <c r="O55320" s="1"/>
    </row>
    <row r="55321" spans="15:15" x14ac:dyDescent="0.3">
      <c r="O55321" s="1"/>
    </row>
    <row r="55322" spans="15:15" x14ac:dyDescent="0.3">
      <c r="O55322" s="1"/>
    </row>
    <row r="55323" spans="15:15" x14ac:dyDescent="0.3">
      <c r="O55323" s="1"/>
    </row>
    <row r="55324" spans="15:15" x14ac:dyDescent="0.3">
      <c r="O55324" s="1"/>
    </row>
    <row r="55325" spans="15:15" x14ac:dyDescent="0.3">
      <c r="O55325" s="1"/>
    </row>
    <row r="55326" spans="15:15" x14ac:dyDescent="0.3">
      <c r="O55326" s="1"/>
    </row>
    <row r="55327" spans="15:15" x14ac:dyDescent="0.3">
      <c r="O55327" s="1"/>
    </row>
    <row r="55328" spans="15:15" x14ac:dyDescent="0.3">
      <c r="O55328" s="1"/>
    </row>
    <row r="55329" spans="15:15" x14ac:dyDescent="0.3">
      <c r="O55329" s="1"/>
    </row>
    <row r="55330" spans="15:15" x14ac:dyDescent="0.3">
      <c r="O55330" s="1"/>
    </row>
    <row r="55331" spans="15:15" x14ac:dyDescent="0.3">
      <c r="O55331" s="1"/>
    </row>
    <row r="55332" spans="15:15" x14ac:dyDescent="0.3">
      <c r="O55332" s="1"/>
    </row>
    <row r="55333" spans="15:15" x14ac:dyDescent="0.3">
      <c r="O55333" s="1"/>
    </row>
    <row r="55334" spans="15:15" x14ac:dyDescent="0.3">
      <c r="O55334" s="1"/>
    </row>
    <row r="55335" spans="15:15" x14ac:dyDescent="0.3">
      <c r="O55335" s="1"/>
    </row>
    <row r="55336" spans="15:15" x14ac:dyDescent="0.3">
      <c r="O55336" s="1"/>
    </row>
    <row r="55337" spans="15:15" x14ac:dyDescent="0.3">
      <c r="O55337" s="1"/>
    </row>
    <row r="55338" spans="15:15" x14ac:dyDescent="0.3">
      <c r="O55338" s="1"/>
    </row>
    <row r="55339" spans="15:15" x14ac:dyDescent="0.3">
      <c r="O55339" s="1"/>
    </row>
    <row r="55340" spans="15:15" x14ac:dyDescent="0.3">
      <c r="O55340" s="1"/>
    </row>
    <row r="55341" spans="15:15" x14ac:dyDescent="0.3">
      <c r="O55341" s="1"/>
    </row>
    <row r="55342" spans="15:15" x14ac:dyDescent="0.3">
      <c r="O55342" s="1"/>
    </row>
    <row r="55343" spans="15:15" x14ac:dyDescent="0.3">
      <c r="O55343" s="1"/>
    </row>
    <row r="55344" spans="15:15" x14ac:dyDescent="0.3">
      <c r="O55344" s="1"/>
    </row>
    <row r="55345" spans="15:15" x14ac:dyDescent="0.3">
      <c r="O55345" s="1"/>
    </row>
    <row r="55346" spans="15:15" x14ac:dyDescent="0.3">
      <c r="O55346" s="1"/>
    </row>
    <row r="55347" spans="15:15" x14ac:dyDescent="0.3">
      <c r="O55347" s="1"/>
    </row>
    <row r="55348" spans="15:15" x14ac:dyDescent="0.3">
      <c r="O55348" s="1"/>
    </row>
    <row r="55349" spans="15:15" x14ac:dyDescent="0.3">
      <c r="O55349" s="1"/>
    </row>
    <row r="55350" spans="15:15" x14ac:dyDescent="0.3">
      <c r="O55350" s="1"/>
    </row>
    <row r="55351" spans="15:15" x14ac:dyDescent="0.3">
      <c r="O55351" s="1"/>
    </row>
    <row r="55352" spans="15:15" x14ac:dyDescent="0.3">
      <c r="O55352" s="1"/>
    </row>
    <row r="55353" spans="15:15" x14ac:dyDescent="0.3">
      <c r="O55353" s="1"/>
    </row>
    <row r="55354" spans="15:15" x14ac:dyDescent="0.3">
      <c r="O55354" s="1"/>
    </row>
    <row r="55355" spans="15:15" x14ac:dyDescent="0.3">
      <c r="O55355" s="1"/>
    </row>
    <row r="55356" spans="15:15" x14ac:dyDescent="0.3">
      <c r="O55356" s="1"/>
    </row>
    <row r="55357" spans="15:15" x14ac:dyDescent="0.3">
      <c r="O55357" s="1"/>
    </row>
    <row r="55358" spans="15:15" x14ac:dyDescent="0.3">
      <c r="O55358" s="1"/>
    </row>
    <row r="55359" spans="15:15" x14ac:dyDescent="0.3">
      <c r="O55359" s="1"/>
    </row>
    <row r="55360" spans="15:15" x14ac:dyDescent="0.3">
      <c r="O55360" s="1"/>
    </row>
    <row r="55361" spans="15:15" x14ac:dyDescent="0.3">
      <c r="O55361" s="1"/>
    </row>
    <row r="55362" spans="15:15" x14ac:dyDescent="0.3">
      <c r="O55362" s="1"/>
    </row>
    <row r="55363" spans="15:15" x14ac:dyDescent="0.3">
      <c r="O55363" s="1"/>
    </row>
    <row r="55364" spans="15:15" x14ac:dyDescent="0.3">
      <c r="O55364" s="1"/>
    </row>
    <row r="55365" spans="15:15" x14ac:dyDescent="0.3">
      <c r="O55365" s="1"/>
    </row>
    <row r="55366" spans="15:15" x14ac:dyDescent="0.3">
      <c r="O55366" s="1"/>
    </row>
    <row r="55367" spans="15:15" x14ac:dyDescent="0.3">
      <c r="O55367" s="1"/>
    </row>
    <row r="55368" spans="15:15" x14ac:dyDescent="0.3">
      <c r="O55368" s="1"/>
    </row>
    <row r="55369" spans="15:15" x14ac:dyDescent="0.3">
      <c r="O55369" s="1"/>
    </row>
    <row r="55370" spans="15:15" x14ac:dyDescent="0.3">
      <c r="O55370" s="1"/>
    </row>
    <row r="55371" spans="15:15" x14ac:dyDescent="0.3">
      <c r="O55371" s="1"/>
    </row>
    <row r="55372" spans="15:15" x14ac:dyDescent="0.3">
      <c r="O55372" s="1"/>
    </row>
    <row r="55373" spans="15:15" x14ac:dyDescent="0.3">
      <c r="O55373" s="1"/>
    </row>
    <row r="55374" spans="15:15" x14ac:dyDescent="0.3">
      <c r="O55374" s="1"/>
    </row>
    <row r="55375" spans="15:15" x14ac:dyDescent="0.3">
      <c r="O55375" s="1"/>
    </row>
    <row r="55376" spans="15:15" x14ac:dyDescent="0.3">
      <c r="O55376" s="1"/>
    </row>
    <row r="55377" spans="15:15" x14ac:dyDescent="0.3">
      <c r="O55377" s="1"/>
    </row>
    <row r="55378" spans="15:15" x14ac:dyDescent="0.3">
      <c r="O55378" s="1"/>
    </row>
    <row r="55379" spans="15:15" x14ac:dyDescent="0.3">
      <c r="O55379" s="1"/>
    </row>
    <row r="55380" spans="15:15" x14ac:dyDescent="0.3">
      <c r="O55380" s="1"/>
    </row>
    <row r="55381" spans="15:15" x14ac:dyDescent="0.3">
      <c r="O55381" s="1"/>
    </row>
    <row r="55382" spans="15:15" x14ac:dyDescent="0.3">
      <c r="O55382" s="1"/>
    </row>
    <row r="55383" spans="15:15" x14ac:dyDescent="0.3">
      <c r="O55383" s="1"/>
    </row>
    <row r="55384" spans="15:15" x14ac:dyDescent="0.3">
      <c r="O55384" s="1"/>
    </row>
    <row r="55385" spans="15:15" x14ac:dyDescent="0.3">
      <c r="O55385" s="1"/>
    </row>
    <row r="55386" spans="15:15" x14ac:dyDescent="0.3">
      <c r="O55386" s="1"/>
    </row>
    <row r="55387" spans="15:15" x14ac:dyDescent="0.3">
      <c r="O55387" s="1"/>
    </row>
    <row r="55388" spans="15:15" x14ac:dyDescent="0.3">
      <c r="O55388" s="1"/>
    </row>
    <row r="55389" spans="15:15" x14ac:dyDescent="0.3">
      <c r="O55389" s="1"/>
    </row>
    <row r="55390" spans="15:15" x14ac:dyDescent="0.3">
      <c r="O55390" s="1"/>
    </row>
    <row r="55391" spans="15:15" x14ac:dyDescent="0.3">
      <c r="O55391" s="1"/>
    </row>
    <row r="55392" spans="15:15" x14ac:dyDescent="0.3">
      <c r="O55392" s="1"/>
    </row>
    <row r="55393" spans="15:15" x14ac:dyDescent="0.3">
      <c r="O55393" s="1"/>
    </row>
    <row r="55394" spans="15:15" x14ac:dyDescent="0.3">
      <c r="O55394" s="1"/>
    </row>
    <row r="55395" spans="15:15" x14ac:dyDescent="0.3">
      <c r="O55395" s="1"/>
    </row>
    <row r="55396" spans="15:15" x14ac:dyDescent="0.3">
      <c r="O55396" s="1"/>
    </row>
    <row r="55397" spans="15:15" x14ac:dyDescent="0.3">
      <c r="O55397" s="1"/>
    </row>
    <row r="55398" spans="15:15" x14ac:dyDescent="0.3">
      <c r="O55398" s="1"/>
    </row>
    <row r="55399" spans="15:15" x14ac:dyDescent="0.3">
      <c r="O55399" s="1"/>
    </row>
    <row r="55400" spans="15:15" x14ac:dyDescent="0.3">
      <c r="O55400" s="1"/>
    </row>
    <row r="55401" spans="15:15" x14ac:dyDescent="0.3">
      <c r="O55401" s="1"/>
    </row>
    <row r="55402" spans="15:15" x14ac:dyDescent="0.3">
      <c r="O55402" s="1"/>
    </row>
    <row r="55403" spans="15:15" x14ac:dyDescent="0.3">
      <c r="O55403" s="1"/>
    </row>
    <row r="55404" spans="15:15" x14ac:dyDescent="0.3">
      <c r="O55404" s="1"/>
    </row>
    <row r="55405" spans="15:15" x14ac:dyDescent="0.3">
      <c r="O55405" s="1"/>
    </row>
    <row r="55406" spans="15:15" x14ac:dyDescent="0.3">
      <c r="O55406" s="1"/>
    </row>
    <row r="55407" spans="15:15" x14ac:dyDescent="0.3">
      <c r="O55407" s="1"/>
    </row>
    <row r="55408" spans="15:15" x14ac:dyDescent="0.3">
      <c r="O55408" s="1"/>
    </row>
    <row r="55409" spans="15:15" x14ac:dyDescent="0.3">
      <c r="O55409" s="1"/>
    </row>
    <row r="55410" spans="15:15" x14ac:dyDescent="0.3">
      <c r="O55410" s="1"/>
    </row>
    <row r="55411" spans="15:15" x14ac:dyDescent="0.3">
      <c r="O55411" s="1"/>
    </row>
    <row r="55412" spans="15:15" x14ac:dyDescent="0.3">
      <c r="O55412" s="1"/>
    </row>
    <row r="55413" spans="15:15" x14ac:dyDescent="0.3">
      <c r="O55413" s="1"/>
    </row>
    <row r="55414" spans="15:15" x14ac:dyDescent="0.3">
      <c r="O55414" s="1"/>
    </row>
    <row r="55415" spans="15:15" x14ac:dyDescent="0.3">
      <c r="O55415" s="1"/>
    </row>
    <row r="55416" spans="15:15" x14ac:dyDescent="0.3">
      <c r="O55416" s="1"/>
    </row>
    <row r="55417" spans="15:15" x14ac:dyDescent="0.3">
      <c r="O55417" s="1"/>
    </row>
    <row r="55418" spans="15:15" x14ac:dyDescent="0.3">
      <c r="O55418" s="1"/>
    </row>
    <row r="55419" spans="15:15" x14ac:dyDescent="0.3">
      <c r="O55419" s="1"/>
    </row>
    <row r="55420" spans="15:15" x14ac:dyDescent="0.3">
      <c r="O55420" s="1"/>
    </row>
    <row r="55421" spans="15:15" x14ac:dyDescent="0.3">
      <c r="O55421" s="1"/>
    </row>
    <row r="55422" spans="15:15" x14ac:dyDescent="0.3">
      <c r="O55422" s="1"/>
    </row>
    <row r="55423" spans="15:15" x14ac:dyDescent="0.3">
      <c r="O55423" s="1"/>
    </row>
    <row r="55424" spans="15:15" x14ac:dyDescent="0.3">
      <c r="O55424" s="1"/>
    </row>
    <row r="55425" spans="15:15" x14ac:dyDescent="0.3">
      <c r="O55425" s="1"/>
    </row>
    <row r="55426" spans="15:15" x14ac:dyDescent="0.3">
      <c r="O55426" s="1"/>
    </row>
    <row r="55427" spans="15:15" x14ac:dyDescent="0.3">
      <c r="O55427" s="1"/>
    </row>
    <row r="55428" spans="15:15" x14ac:dyDescent="0.3">
      <c r="O55428" s="1"/>
    </row>
    <row r="55429" spans="15:15" x14ac:dyDescent="0.3">
      <c r="O55429" s="1"/>
    </row>
    <row r="55430" spans="15:15" x14ac:dyDescent="0.3">
      <c r="O55430" s="1"/>
    </row>
    <row r="55431" spans="15:15" x14ac:dyDescent="0.3">
      <c r="O55431" s="1"/>
    </row>
    <row r="55432" spans="15:15" x14ac:dyDescent="0.3">
      <c r="O55432" s="1"/>
    </row>
    <row r="55433" spans="15:15" x14ac:dyDescent="0.3">
      <c r="O55433" s="1"/>
    </row>
    <row r="55434" spans="15:15" x14ac:dyDescent="0.3">
      <c r="O55434" s="1"/>
    </row>
    <row r="55435" spans="15:15" x14ac:dyDescent="0.3">
      <c r="O55435" s="1"/>
    </row>
    <row r="55436" spans="15:15" x14ac:dyDescent="0.3">
      <c r="O55436" s="1"/>
    </row>
    <row r="55437" spans="15:15" x14ac:dyDescent="0.3">
      <c r="O55437" s="1"/>
    </row>
    <row r="55438" spans="15:15" x14ac:dyDescent="0.3">
      <c r="O55438" s="1"/>
    </row>
    <row r="55439" spans="15:15" x14ac:dyDescent="0.3">
      <c r="O55439" s="1"/>
    </row>
    <row r="55440" spans="15:15" x14ac:dyDescent="0.3">
      <c r="O55440" s="1"/>
    </row>
    <row r="55441" spans="15:15" x14ac:dyDescent="0.3">
      <c r="O55441" s="1"/>
    </row>
    <row r="55442" spans="15:15" x14ac:dyDescent="0.3">
      <c r="O55442" s="1"/>
    </row>
    <row r="55443" spans="15:15" x14ac:dyDescent="0.3">
      <c r="O55443" s="1"/>
    </row>
    <row r="55444" spans="15:15" x14ac:dyDescent="0.3">
      <c r="O55444" s="1"/>
    </row>
    <row r="55445" spans="15:15" x14ac:dyDescent="0.3">
      <c r="O55445" s="1"/>
    </row>
    <row r="55446" spans="15:15" x14ac:dyDescent="0.3">
      <c r="O55446" s="1"/>
    </row>
    <row r="55447" spans="15:15" x14ac:dyDescent="0.3">
      <c r="O55447" s="1"/>
    </row>
    <row r="55448" spans="15:15" x14ac:dyDescent="0.3">
      <c r="O55448" s="1"/>
    </row>
    <row r="55449" spans="15:15" x14ac:dyDescent="0.3">
      <c r="O55449" s="1"/>
    </row>
    <row r="55450" spans="15:15" x14ac:dyDescent="0.3">
      <c r="O55450" s="1"/>
    </row>
    <row r="55451" spans="15:15" x14ac:dyDescent="0.3">
      <c r="O55451" s="1"/>
    </row>
    <row r="55452" spans="15:15" x14ac:dyDescent="0.3">
      <c r="O55452" s="1"/>
    </row>
    <row r="55453" spans="15:15" x14ac:dyDescent="0.3">
      <c r="O55453" s="1"/>
    </row>
    <row r="55454" spans="15:15" x14ac:dyDescent="0.3">
      <c r="O55454" s="1"/>
    </row>
    <row r="55455" spans="15:15" x14ac:dyDescent="0.3">
      <c r="O55455" s="1"/>
    </row>
    <row r="55456" spans="15:15" x14ac:dyDescent="0.3">
      <c r="O55456" s="1"/>
    </row>
    <row r="55457" spans="15:15" x14ac:dyDescent="0.3">
      <c r="O55457" s="1"/>
    </row>
    <row r="55458" spans="15:15" x14ac:dyDescent="0.3">
      <c r="O55458" s="1"/>
    </row>
    <row r="55459" spans="15:15" x14ac:dyDescent="0.3">
      <c r="O55459" s="1"/>
    </row>
    <row r="55460" spans="15:15" x14ac:dyDescent="0.3">
      <c r="O55460" s="1"/>
    </row>
    <row r="55461" spans="15:15" x14ac:dyDescent="0.3">
      <c r="O55461" s="1"/>
    </row>
    <row r="55462" spans="15:15" x14ac:dyDescent="0.3">
      <c r="O55462" s="1"/>
    </row>
    <row r="55463" spans="15:15" x14ac:dyDescent="0.3">
      <c r="O55463" s="1"/>
    </row>
    <row r="55464" spans="15:15" x14ac:dyDescent="0.3">
      <c r="O55464" s="1"/>
    </row>
    <row r="55465" spans="15:15" x14ac:dyDescent="0.3">
      <c r="O55465" s="1"/>
    </row>
    <row r="55466" spans="15:15" x14ac:dyDescent="0.3">
      <c r="O55466" s="1"/>
    </row>
    <row r="55467" spans="15:15" x14ac:dyDescent="0.3">
      <c r="O55467" s="1"/>
    </row>
    <row r="55468" spans="15:15" x14ac:dyDescent="0.3">
      <c r="O55468" s="1"/>
    </row>
    <row r="55469" spans="15:15" x14ac:dyDescent="0.3">
      <c r="O55469" s="1"/>
    </row>
    <row r="55470" spans="15:15" x14ac:dyDescent="0.3">
      <c r="O55470" s="1"/>
    </row>
    <row r="55471" spans="15:15" x14ac:dyDescent="0.3">
      <c r="O55471" s="1"/>
    </row>
    <row r="55472" spans="15:15" x14ac:dyDescent="0.3">
      <c r="O55472" s="1"/>
    </row>
    <row r="55473" spans="15:15" x14ac:dyDescent="0.3">
      <c r="O55473" s="1"/>
    </row>
    <row r="55474" spans="15:15" x14ac:dyDescent="0.3">
      <c r="O55474" s="1"/>
    </row>
    <row r="55475" spans="15:15" x14ac:dyDescent="0.3">
      <c r="O55475" s="1"/>
    </row>
    <row r="55476" spans="15:15" x14ac:dyDescent="0.3">
      <c r="O55476" s="1"/>
    </row>
    <row r="55477" spans="15:15" x14ac:dyDescent="0.3">
      <c r="O55477" s="1"/>
    </row>
    <row r="55478" spans="15:15" x14ac:dyDescent="0.3">
      <c r="O55478" s="1"/>
    </row>
    <row r="55479" spans="15:15" x14ac:dyDescent="0.3">
      <c r="O55479" s="1"/>
    </row>
    <row r="55480" spans="15:15" x14ac:dyDescent="0.3">
      <c r="O55480" s="1"/>
    </row>
    <row r="55481" spans="15:15" x14ac:dyDescent="0.3">
      <c r="O55481" s="1"/>
    </row>
    <row r="55482" spans="15:15" x14ac:dyDescent="0.3">
      <c r="O55482" s="1"/>
    </row>
    <row r="55483" spans="15:15" x14ac:dyDescent="0.3">
      <c r="O55483" s="1"/>
    </row>
    <row r="55484" spans="15:15" x14ac:dyDescent="0.3">
      <c r="O55484" s="1"/>
    </row>
    <row r="55485" spans="15:15" x14ac:dyDescent="0.3">
      <c r="O55485" s="1"/>
    </row>
    <row r="55486" spans="15:15" x14ac:dyDescent="0.3">
      <c r="O55486" s="1"/>
    </row>
    <row r="55487" spans="15:15" x14ac:dyDescent="0.3">
      <c r="O55487" s="1"/>
    </row>
    <row r="55488" spans="15:15" x14ac:dyDescent="0.3">
      <c r="O55488" s="1"/>
    </row>
    <row r="55489" spans="15:15" x14ac:dyDescent="0.3">
      <c r="O55489" s="1"/>
    </row>
    <row r="55490" spans="15:15" x14ac:dyDescent="0.3">
      <c r="O55490" s="1"/>
    </row>
    <row r="55491" spans="15:15" x14ac:dyDescent="0.3">
      <c r="O55491" s="1"/>
    </row>
    <row r="55492" spans="15:15" x14ac:dyDescent="0.3">
      <c r="O55492" s="1"/>
    </row>
    <row r="55493" spans="15:15" x14ac:dyDescent="0.3">
      <c r="O55493" s="1"/>
    </row>
    <row r="55494" spans="15:15" x14ac:dyDescent="0.3">
      <c r="O55494" s="1"/>
    </row>
    <row r="55495" spans="15:15" x14ac:dyDescent="0.3">
      <c r="O55495" s="1"/>
    </row>
    <row r="55496" spans="15:15" x14ac:dyDescent="0.3">
      <c r="O55496" s="1"/>
    </row>
    <row r="55497" spans="15:15" x14ac:dyDescent="0.3">
      <c r="O55497" s="1"/>
    </row>
    <row r="55498" spans="15:15" x14ac:dyDescent="0.3">
      <c r="O55498" s="1"/>
    </row>
    <row r="55499" spans="15:15" x14ac:dyDescent="0.3">
      <c r="O55499" s="1"/>
    </row>
    <row r="55500" spans="15:15" x14ac:dyDescent="0.3">
      <c r="O55500" s="1"/>
    </row>
    <row r="55501" spans="15:15" x14ac:dyDescent="0.3">
      <c r="O55501" s="1"/>
    </row>
    <row r="55502" spans="15:15" x14ac:dyDescent="0.3">
      <c r="O55502" s="1"/>
    </row>
    <row r="55503" spans="15:15" x14ac:dyDescent="0.3">
      <c r="O55503" s="1"/>
    </row>
    <row r="55504" spans="15:15" x14ac:dyDescent="0.3">
      <c r="O55504" s="1"/>
    </row>
    <row r="55505" spans="15:15" x14ac:dyDescent="0.3">
      <c r="O55505" s="1"/>
    </row>
    <row r="55506" spans="15:15" x14ac:dyDescent="0.3">
      <c r="O55506" s="1"/>
    </row>
    <row r="55507" spans="15:15" x14ac:dyDescent="0.3">
      <c r="O55507" s="1"/>
    </row>
    <row r="55508" spans="15:15" x14ac:dyDescent="0.3">
      <c r="O55508" s="1"/>
    </row>
    <row r="55509" spans="15:15" x14ac:dyDescent="0.3">
      <c r="O55509" s="1"/>
    </row>
    <row r="55510" spans="15:15" x14ac:dyDescent="0.3">
      <c r="O55510" s="1"/>
    </row>
    <row r="55511" spans="15:15" x14ac:dyDescent="0.3">
      <c r="O55511" s="1"/>
    </row>
    <row r="55512" spans="15:15" x14ac:dyDescent="0.3">
      <c r="O55512" s="1"/>
    </row>
    <row r="55513" spans="15:15" x14ac:dyDescent="0.3">
      <c r="O55513" s="1"/>
    </row>
    <row r="55514" spans="15:15" x14ac:dyDescent="0.3">
      <c r="O55514" s="1"/>
    </row>
    <row r="55515" spans="15:15" x14ac:dyDescent="0.3">
      <c r="O55515" s="1"/>
    </row>
    <row r="55516" spans="15:15" x14ac:dyDescent="0.3">
      <c r="O55516" s="1"/>
    </row>
    <row r="55517" spans="15:15" x14ac:dyDescent="0.3">
      <c r="O55517" s="1"/>
    </row>
    <row r="55518" spans="15:15" x14ac:dyDescent="0.3">
      <c r="O55518" s="1"/>
    </row>
    <row r="55519" spans="15:15" x14ac:dyDescent="0.3">
      <c r="O55519" s="1"/>
    </row>
    <row r="55520" spans="15:15" x14ac:dyDescent="0.3">
      <c r="O55520" s="1"/>
    </row>
    <row r="55521" spans="15:15" x14ac:dyDescent="0.3">
      <c r="O55521" s="1"/>
    </row>
    <row r="55522" spans="15:15" x14ac:dyDescent="0.3">
      <c r="O55522" s="1"/>
    </row>
    <row r="55523" spans="15:15" x14ac:dyDescent="0.3">
      <c r="O55523" s="1"/>
    </row>
    <row r="55524" spans="15:15" x14ac:dyDescent="0.3">
      <c r="O55524" s="1"/>
    </row>
    <row r="55525" spans="15:15" x14ac:dyDescent="0.3">
      <c r="O55525" s="1"/>
    </row>
    <row r="55526" spans="15:15" x14ac:dyDescent="0.3">
      <c r="O55526" s="1"/>
    </row>
    <row r="55527" spans="15:15" x14ac:dyDescent="0.3">
      <c r="O55527" s="1"/>
    </row>
    <row r="55528" spans="15:15" x14ac:dyDescent="0.3">
      <c r="O55528" s="1"/>
    </row>
    <row r="55529" spans="15:15" x14ac:dyDescent="0.3">
      <c r="O55529" s="1"/>
    </row>
    <row r="55530" spans="15:15" x14ac:dyDescent="0.3">
      <c r="O55530" s="1"/>
    </row>
    <row r="55531" spans="15:15" x14ac:dyDescent="0.3">
      <c r="O55531" s="1"/>
    </row>
    <row r="55532" spans="15:15" x14ac:dyDescent="0.3">
      <c r="O55532" s="1"/>
    </row>
    <row r="55533" spans="15:15" x14ac:dyDescent="0.3">
      <c r="O55533" s="1"/>
    </row>
    <row r="55534" spans="15:15" x14ac:dyDescent="0.3">
      <c r="O55534" s="1"/>
    </row>
    <row r="55535" spans="15:15" x14ac:dyDescent="0.3">
      <c r="O55535" s="1"/>
    </row>
    <row r="55536" spans="15:15" x14ac:dyDescent="0.3">
      <c r="O55536" s="1"/>
    </row>
    <row r="55537" spans="15:15" x14ac:dyDescent="0.3">
      <c r="O55537" s="1"/>
    </row>
    <row r="55538" spans="15:15" x14ac:dyDescent="0.3">
      <c r="O55538" s="1"/>
    </row>
    <row r="55539" spans="15:15" x14ac:dyDescent="0.3">
      <c r="O55539" s="1"/>
    </row>
    <row r="55540" spans="15:15" x14ac:dyDescent="0.3">
      <c r="O55540" s="1"/>
    </row>
    <row r="55541" spans="15:15" x14ac:dyDescent="0.3">
      <c r="O55541" s="1"/>
    </row>
    <row r="55542" spans="15:15" x14ac:dyDescent="0.3">
      <c r="O55542" s="1"/>
    </row>
    <row r="55543" spans="15:15" x14ac:dyDescent="0.3">
      <c r="O55543" s="1"/>
    </row>
    <row r="55544" spans="15:15" x14ac:dyDescent="0.3">
      <c r="O55544" s="1"/>
    </row>
    <row r="55545" spans="15:15" x14ac:dyDescent="0.3">
      <c r="O55545" s="1"/>
    </row>
    <row r="55546" spans="15:15" x14ac:dyDescent="0.3">
      <c r="O55546" s="1"/>
    </row>
    <row r="55547" spans="15:15" x14ac:dyDescent="0.3">
      <c r="O55547" s="1"/>
    </row>
    <row r="55548" spans="15:15" x14ac:dyDescent="0.3">
      <c r="O55548" s="1"/>
    </row>
    <row r="55549" spans="15:15" x14ac:dyDescent="0.3">
      <c r="O55549" s="1"/>
    </row>
    <row r="55550" spans="15:15" x14ac:dyDescent="0.3">
      <c r="O55550" s="1"/>
    </row>
    <row r="55551" spans="15:15" x14ac:dyDescent="0.3">
      <c r="O55551" s="1"/>
    </row>
    <row r="55552" spans="15:15" x14ac:dyDescent="0.3">
      <c r="O55552" s="1"/>
    </row>
    <row r="55553" spans="15:15" x14ac:dyDescent="0.3">
      <c r="O55553" s="1"/>
    </row>
    <row r="55554" spans="15:15" x14ac:dyDescent="0.3">
      <c r="O55554" s="1"/>
    </row>
    <row r="55555" spans="15:15" x14ac:dyDescent="0.3">
      <c r="O55555" s="1"/>
    </row>
    <row r="55556" spans="15:15" x14ac:dyDescent="0.3">
      <c r="O55556"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76C3-7DFB-48D0-AC2A-A4E437A788C3}">
  <sheetPr>
    <tabColor rgb="FFFFF0F5"/>
  </sheetPr>
  <dimension ref="A1:Z55556"/>
  <sheetViews>
    <sheetView topLeftCell="O1" workbookViewId="0">
      <selection activeCell="Z5" sqref="Z5"/>
    </sheetView>
  </sheetViews>
  <sheetFormatPr defaultRowHeight="14.4" x14ac:dyDescent="0.3"/>
  <cols>
    <col min="1" max="1" width="14.109375" customWidth="1"/>
    <col min="2" max="2" width="16.44140625" customWidth="1"/>
    <col min="3" max="3" width="18.44140625" bestFit="1" customWidth="1"/>
    <col min="4" max="4" width="10.21875" customWidth="1"/>
    <col min="5" max="5" width="27.5546875" bestFit="1" customWidth="1"/>
    <col min="6" max="6" width="12.88671875" customWidth="1"/>
    <col min="7" max="7" width="7.5546875" customWidth="1"/>
    <col min="8" max="8" width="7.6640625" customWidth="1"/>
    <col min="9" max="9" width="13.109375" customWidth="1"/>
    <col min="10" max="10" width="10.21875" customWidth="1"/>
    <col min="11" max="11" width="21.21875" bestFit="1" customWidth="1"/>
    <col min="12" max="12" width="21.21875" customWidth="1"/>
    <col min="13" max="13" width="6" bestFit="1" customWidth="1"/>
    <col min="14" max="14" width="19.109375" customWidth="1"/>
    <col min="15" max="15" width="19.44140625" customWidth="1"/>
    <col min="16" max="16" width="10.33203125" bestFit="1" customWidth="1"/>
    <col min="17" max="17" width="9.77734375" bestFit="1" customWidth="1"/>
    <col min="18" max="18" width="9.77734375" customWidth="1"/>
    <col min="19" max="19" width="10.44140625" bestFit="1" customWidth="1"/>
    <col min="20" max="20" width="9.6640625" bestFit="1" customWidth="1"/>
    <col min="21" max="21" width="8.88671875" style="5"/>
    <col min="22" max="22" width="8.88671875" style="7"/>
    <col min="23" max="23" width="26.77734375" style="5" bestFit="1" customWidth="1"/>
    <col min="24" max="24" width="19.6640625" style="7" bestFit="1" customWidth="1"/>
    <col min="25" max="25" width="14.77734375" customWidth="1"/>
    <col min="26" max="26" width="29.21875" bestFit="1" customWidth="1"/>
  </cols>
  <sheetData>
    <row r="1" spans="1:26" s="2" customFormat="1" x14ac:dyDescent="0.3">
      <c r="A1" s="2" t="s">
        <v>0</v>
      </c>
      <c r="B1" s="2" t="s">
        <v>1</v>
      </c>
      <c r="C1" s="2" t="s">
        <v>2</v>
      </c>
      <c r="D1" s="2" t="s">
        <v>3</v>
      </c>
      <c r="E1" s="2" t="s">
        <v>4</v>
      </c>
      <c r="F1" s="2" t="s">
        <v>5</v>
      </c>
      <c r="G1" s="2" t="s">
        <v>6</v>
      </c>
      <c r="H1" s="2" t="s">
        <v>7</v>
      </c>
      <c r="I1" s="2" t="s">
        <v>8</v>
      </c>
      <c r="J1" s="2" t="s">
        <v>9</v>
      </c>
      <c r="K1" s="2" t="s">
        <v>2190</v>
      </c>
      <c r="L1" s="2" t="s">
        <v>2191</v>
      </c>
      <c r="M1" s="2" t="s">
        <v>11</v>
      </c>
      <c r="N1" s="2" t="s">
        <v>12</v>
      </c>
      <c r="O1" s="2" t="s">
        <v>13</v>
      </c>
      <c r="P1" s="2" t="s">
        <v>14</v>
      </c>
      <c r="Q1" s="2" t="s">
        <v>2180</v>
      </c>
      <c r="R1" s="2" t="s">
        <v>2182</v>
      </c>
      <c r="S1" s="2" t="s">
        <v>2181</v>
      </c>
      <c r="T1" s="2" t="s">
        <v>2183</v>
      </c>
      <c r="U1" s="4" t="s">
        <v>2184</v>
      </c>
      <c r="V1" s="6" t="s">
        <v>2185</v>
      </c>
      <c r="W1" s="4" t="s">
        <v>2186</v>
      </c>
      <c r="X1" s="6" t="s">
        <v>2187</v>
      </c>
      <c r="Y1" s="2" t="s">
        <v>2188</v>
      </c>
      <c r="Z1" s="2" t="s">
        <v>2189</v>
      </c>
    </row>
    <row r="2" spans="1:26" x14ac:dyDescent="0.3">
      <c r="A2" t="s">
        <v>15</v>
      </c>
      <c r="B2" t="s">
        <v>16</v>
      </c>
      <c r="C2" t="s">
        <v>17</v>
      </c>
      <c r="D2">
        <v>21</v>
      </c>
      <c r="E2" t="s">
        <v>18</v>
      </c>
      <c r="F2">
        <v>57804</v>
      </c>
      <c r="G2">
        <v>6156</v>
      </c>
      <c r="H2">
        <v>3616</v>
      </c>
      <c r="I2">
        <v>2355</v>
      </c>
      <c r="J2">
        <v>1867515</v>
      </c>
      <c r="K2">
        <v>111.03</v>
      </c>
      <c r="L2">
        <f>Campaign_Table[[#This Row],[Conversions]]*Campaign_Table[[#This Row],[Cost_Per_Acquisition]]</f>
        <v>261475.65</v>
      </c>
      <c r="M2">
        <v>6.14</v>
      </c>
      <c r="N2">
        <v>20.98</v>
      </c>
      <c r="O2" t="s">
        <v>17</v>
      </c>
      <c r="P2" s="1">
        <v>45776</v>
      </c>
      <c r="Q2" t="str">
        <f>TEXT(Campaign_Table[[#This Row],[Date]],"mmmm")</f>
        <v>April</v>
      </c>
      <c r="R2">
        <f>YEAR(Campaign_Table[[#This Row],[Date]])</f>
        <v>2025</v>
      </c>
      <c r="S2" t="str">
        <f>TEXT(Campaign_Table[[#This Row],[Date]],"dddd")</f>
        <v>Tuesday</v>
      </c>
      <c r="T2" s="3" t="str">
        <f>"Q" &amp; ROUNDUP(MONTH(Campaign_Table[[#This Row],[Date]])/3,0)</f>
        <v>Q2</v>
      </c>
      <c r="U2" s="5">
        <f t="shared" ref="U2:U65" si="0">IFERROR(Clicks/Impressions,0)</f>
        <v>0.10649782022005398</v>
      </c>
      <c r="V2" s="7">
        <f>IFERROR(Campaign_Table[[#This Row],[Total_Campaign_Cost]]/Campaign_Table[[#This Row],[Clicks]],0)</f>
        <v>42.474926900584798</v>
      </c>
      <c r="W2" s="5">
        <f t="shared" ref="W2:W65" si="1">IFERROR(Conversions/Clicks,0)</f>
        <v>0.38255360623781676</v>
      </c>
      <c r="X2" s="7">
        <f>IFERROR(Campaign_Table[[#This Row],[Total_Campaign_Cost]]/Campaign_Table[[#This Row],[Leads]],0)</f>
        <v>72.310743915929208</v>
      </c>
      <c r="Y2" s="7">
        <f t="shared" ref="Y2:Y65" si="2">Revenue-Total_Campaign_Cost</f>
        <v>1606039.35</v>
      </c>
      <c r="Z2" s="7" t="str">
        <f>IF(Campaign_Table[[#This Row],[ROI]]&gt;=3,"Excellent",IF(Campaign_Table[[#This Row],[ROI]]&gt;=1,"Good",IF(Campaign_Table[[#This Row],[ROI]]&gt;=0,"Average","Poor")))</f>
        <v>Excellent</v>
      </c>
    </row>
    <row r="3" spans="1:26" x14ac:dyDescent="0.3">
      <c r="A3" t="s">
        <v>19</v>
      </c>
      <c r="B3" t="s">
        <v>20</v>
      </c>
      <c r="C3" t="s">
        <v>21</v>
      </c>
      <c r="D3">
        <v>18</v>
      </c>
      <c r="E3" t="s">
        <v>22</v>
      </c>
      <c r="F3">
        <v>91801</v>
      </c>
      <c r="G3">
        <v>3321</v>
      </c>
      <c r="H3">
        <v>1971</v>
      </c>
      <c r="I3">
        <v>1357</v>
      </c>
      <c r="J3">
        <v>1046247</v>
      </c>
      <c r="K3">
        <v>180.83</v>
      </c>
      <c r="L3">
        <f>Campaign_Table[[#This Row],[Conversions]]*Campaign_Table[[#This Row],[Cost_Per_Acquisition]]</f>
        <v>245386.31000000003</v>
      </c>
      <c r="M3">
        <v>3.26</v>
      </c>
      <c r="N3">
        <v>7.24</v>
      </c>
      <c r="O3" t="s">
        <v>17</v>
      </c>
      <c r="P3" s="1">
        <v>45753</v>
      </c>
      <c r="Q3" t="str">
        <f>TEXT(Campaign_Table[[#This Row],[Date]],"mmmm")</f>
        <v>April</v>
      </c>
      <c r="R3">
        <f>YEAR(Campaign_Table[[#This Row],[Date]])</f>
        <v>2025</v>
      </c>
      <c r="S3" t="str">
        <f>TEXT(Campaign_Table[[#This Row],[Date]],"dddd")</f>
        <v>Sunday</v>
      </c>
      <c r="T3" s="3" t="str">
        <f>"Q" &amp; ROUNDUP(MONTH(Campaign_Table[[#This Row],[Date]])/3,0)</f>
        <v>Q2</v>
      </c>
      <c r="U3" s="5">
        <f t="shared" si="0"/>
        <v>3.6176076513327743E-2</v>
      </c>
      <c r="V3" s="7">
        <f>IFERROR(Campaign_Table[[#This Row],[Total_Campaign_Cost]]/Campaign_Table[[#This Row],[Clicks]],0)</f>
        <v>73.889283348389043</v>
      </c>
      <c r="W3" s="5">
        <f t="shared" si="1"/>
        <v>0.40861186389641674</v>
      </c>
      <c r="X3" s="7">
        <f>IFERROR(Campaign_Table[[#This Row],[Total_Campaign_Cost]]/Campaign_Table[[#This Row],[Leads]],0)</f>
        <v>124.49838153221717</v>
      </c>
      <c r="Y3" s="7">
        <f t="shared" si="2"/>
        <v>800860.69</v>
      </c>
      <c r="Z3" s="7" t="str">
        <f>IF(Campaign_Table[[#This Row],[ROI]]&gt;=3,"Excellent",IF(Campaign_Table[[#This Row],[ROI]]&gt;=1,"Good",IF(Campaign_Table[[#This Row],[ROI]]&gt;=0,"Average","Poor")))</f>
        <v>Excellent</v>
      </c>
    </row>
    <row r="4" spans="1:26" x14ac:dyDescent="0.3">
      <c r="A4" t="s">
        <v>23</v>
      </c>
      <c r="B4" t="s">
        <v>24</v>
      </c>
      <c r="C4" t="s">
        <v>25</v>
      </c>
      <c r="D4">
        <v>23</v>
      </c>
      <c r="E4" t="s">
        <v>26</v>
      </c>
      <c r="F4">
        <v>15536</v>
      </c>
      <c r="G4">
        <v>2182</v>
      </c>
      <c r="H4">
        <v>952</v>
      </c>
      <c r="I4">
        <v>755</v>
      </c>
      <c r="J4">
        <v>197055</v>
      </c>
      <c r="K4">
        <v>90.6</v>
      </c>
      <c r="L4">
        <f>Campaign_Table[[#This Row],[Conversions]]*Campaign_Table[[#This Row],[Cost_Per_Acquisition]]</f>
        <v>68403</v>
      </c>
      <c r="M4">
        <v>1.88</v>
      </c>
      <c r="N4">
        <v>25.03</v>
      </c>
      <c r="O4" t="s">
        <v>17</v>
      </c>
      <c r="P4" s="1">
        <v>45671</v>
      </c>
      <c r="Q4" t="str">
        <f>TEXT(Campaign_Table[[#This Row],[Date]],"mmmm")</f>
        <v>January</v>
      </c>
      <c r="R4">
        <f>YEAR(Campaign_Table[[#This Row],[Date]])</f>
        <v>2025</v>
      </c>
      <c r="S4" t="str">
        <f>TEXT(Campaign_Table[[#This Row],[Date]],"dddd")</f>
        <v>Tuesday</v>
      </c>
      <c r="T4" s="3" t="str">
        <f>"Q" &amp; ROUNDUP(MONTH(Campaign_Table[[#This Row],[Date]])/3,0)</f>
        <v>Q1</v>
      </c>
      <c r="U4" s="5">
        <f t="shared" si="0"/>
        <v>0.14044799176107106</v>
      </c>
      <c r="V4" s="7">
        <f>IFERROR(Campaign_Table[[#This Row],[Total_Campaign_Cost]]/Campaign_Table[[#This Row],[Clicks]],0)</f>
        <v>31.348762603116406</v>
      </c>
      <c r="W4" s="5">
        <f t="shared" si="1"/>
        <v>0.346012832263978</v>
      </c>
      <c r="X4" s="7">
        <f>IFERROR(Campaign_Table[[#This Row],[Total_Campaign_Cost]]/Campaign_Table[[#This Row],[Leads]],0)</f>
        <v>71.851890756302524</v>
      </c>
      <c r="Y4" s="7">
        <f t="shared" si="2"/>
        <v>128652</v>
      </c>
      <c r="Z4" s="7" t="str">
        <f>IF(Campaign_Table[[#This Row],[ROI]]&gt;=3,"Excellent",IF(Campaign_Table[[#This Row],[ROI]]&gt;=1,"Good",IF(Campaign_Table[[#This Row],[ROI]]&gt;=0,"Average","Poor")))</f>
        <v>Good</v>
      </c>
    </row>
    <row r="5" spans="1:26" x14ac:dyDescent="0.3">
      <c r="A5" t="s">
        <v>27</v>
      </c>
      <c r="B5" t="s">
        <v>28</v>
      </c>
      <c r="C5" t="s">
        <v>29</v>
      </c>
      <c r="D5">
        <v>18</v>
      </c>
      <c r="E5" t="s">
        <v>30</v>
      </c>
      <c r="F5">
        <v>88114</v>
      </c>
      <c r="G5">
        <v>8413</v>
      </c>
      <c r="H5">
        <v>2231</v>
      </c>
      <c r="I5">
        <v>947</v>
      </c>
      <c r="J5">
        <v>376906</v>
      </c>
      <c r="K5">
        <v>249.07</v>
      </c>
      <c r="L5">
        <f>Campaign_Table[[#This Row],[Conversions]]*Campaign_Table[[#This Row],[Cost_Per_Acquisition]]</f>
        <v>235869.28999999998</v>
      </c>
      <c r="M5">
        <v>0.6</v>
      </c>
      <c r="N5">
        <v>13.15</v>
      </c>
      <c r="O5" t="s">
        <v>17</v>
      </c>
      <c r="P5" s="1">
        <v>45812</v>
      </c>
      <c r="Q5" t="str">
        <f>TEXT(Campaign_Table[[#This Row],[Date]],"mmmm")</f>
        <v>June</v>
      </c>
      <c r="R5">
        <f>YEAR(Campaign_Table[[#This Row],[Date]])</f>
        <v>2025</v>
      </c>
      <c r="S5" t="str">
        <f>TEXT(Campaign_Table[[#This Row],[Date]],"dddd")</f>
        <v>Wednesday</v>
      </c>
      <c r="T5" s="3" t="str">
        <f>"Q" &amp; ROUNDUP(MONTH(Campaign_Table[[#This Row],[Date]])/3,0)</f>
        <v>Q2</v>
      </c>
      <c r="U5" s="5">
        <f t="shared" si="0"/>
        <v>9.5478584560909727E-2</v>
      </c>
      <c r="V5" s="7">
        <f>IFERROR(Campaign_Table[[#This Row],[Total_Campaign_Cost]]/Campaign_Table[[#This Row],[Clicks]],0)</f>
        <v>28.0362878877927</v>
      </c>
      <c r="W5" s="5">
        <f t="shared" si="1"/>
        <v>0.11256388921906574</v>
      </c>
      <c r="X5" s="7">
        <f>IFERROR(Campaign_Table[[#This Row],[Total_Campaign_Cost]]/Campaign_Table[[#This Row],[Leads]],0)</f>
        <v>105.72357238906319</v>
      </c>
      <c r="Y5" s="7">
        <f t="shared" si="2"/>
        <v>141036.71000000002</v>
      </c>
      <c r="Z5" s="7" t="str">
        <f>IF(Campaign_Table[[#This Row],[ROI]]&gt;=3,"Excellent",IF(Campaign_Table[[#This Row],[ROI]]&gt;=1,"Good",IF(Campaign_Table[[#This Row],[ROI]]&gt;=0,"Average","Poor")))</f>
        <v>Average</v>
      </c>
    </row>
    <row r="6" spans="1:26" x14ac:dyDescent="0.3">
      <c r="A6" t="s">
        <v>31</v>
      </c>
      <c r="B6" t="s">
        <v>20</v>
      </c>
      <c r="C6" t="s">
        <v>17</v>
      </c>
      <c r="D6">
        <v>10</v>
      </c>
      <c r="E6" t="s">
        <v>32</v>
      </c>
      <c r="F6">
        <v>96871</v>
      </c>
      <c r="G6">
        <v>3743</v>
      </c>
      <c r="H6">
        <v>2060</v>
      </c>
      <c r="I6">
        <v>1258</v>
      </c>
      <c r="J6">
        <v>518296</v>
      </c>
      <c r="K6">
        <v>228.6</v>
      </c>
      <c r="L6">
        <f>Campaign_Table[[#This Row],[Conversions]]*Campaign_Table[[#This Row],[Cost_Per_Acquisition]]</f>
        <v>287578.8</v>
      </c>
      <c r="M6">
        <v>0.8</v>
      </c>
      <c r="N6">
        <v>7.29</v>
      </c>
      <c r="O6" t="s">
        <v>21</v>
      </c>
      <c r="P6" s="1">
        <v>45655</v>
      </c>
      <c r="Q6" t="str">
        <f>TEXT(Campaign_Table[[#This Row],[Date]],"mmmm")</f>
        <v>December</v>
      </c>
      <c r="R6">
        <f>YEAR(Campaign_Table[[#This Row],[Date]])</f>
        <v>2024</v>
      </c>
      <c r="S6" t="str">
        <f>TEXT(Campaign_Table[[#This Row],[Date]],"dddd")</f>
        <v>Sunday</v>
      </c>
      <c r="T6" s="3" t="str">
        <f>"Q" &amp; ROUNDUP(MONTH(Campaign_Table[[#This Row],[Date]])/3,0)</f>
        <v>Q4</v>
      </c>
      <c r="U6" s="5">
        <f t="shared" si="0"/>
        <v>3.8639014772222854E-2</v>
      </c>
      <c r="V6" s="7">
        <f>IFERROR(Campaign_Table[[#This Row],[Total_Campaign_Cost]]/Campaign_Table[[#This Row],[Clicks]],0)</f>
        <v>76.831098049692756</v>
      </c>
      <c r="W6" s="5">
        <f t="shared" si="1"/>
        <v>0.3360940422121293</v>
      </c>
      <c r="X6" s="7">
        <f>IFERROR(Campaign_Table[[#This Row],[Total_Campaign_Cost]]/Campaign_Table[[#This Row],[Leads]],0)</f>
        <v>139.60135922330096</v>
      </c>
      <c r="Y6" s="7">
        <f t="shared" si="2"/>
        <v>230717.2</v>
      </c>
      <c r="Z6" s="7" t="str">
        <f>IF(Campaign_Table[[#This Row],[ROI]]&gt;=3,"Excellent",IF(Campaign_Table[[#This Row],[ROI]]&gt;=1,"Good",IF(Campaign_Table[[#This Row],[ROI]]&gt;=0,"Average","Poor")))</f>
        <v>Average</v>
      </c>
    </row>
    <row r="7" spans="1:26" x14ac:dyDescent="0.3">
      <c r="A7" t="s">
        <v>33</v>
      </c>
      <c r="B7" t="s">
        <v>24</v>
      </c>
      <c r="C7" t="s">
        <v>25</v>
      </c>
      <c r="D7">
        <v>26</v>
      </c>
      <c r="E7" t="s">
        <v>34</v>
      </c>
      <c r="F7">
        <v>83919</v>
      </c>
      <c r="G7">
        <v>7497</v>
      </c>
      <c r="H7">
        <v>2061</v>
      </c>
      <c r="I7">
        <v>1555</v>
      </c>
      <c r="J7">
        <v>877020</v>
      </c>
      <c r="K7">
        <v>137.79</v>
      </c>
      <c r="L7">
        <f>Campaign_Table[[#This Row],[Conversions]]*Campaign_Table[[#This Row],[Cost_Per_Acquisition]]</f>
        <v>214263.44999999998</v>
      </c>
      <c r="M7">
        <v>3.09</v>
      </c>
      <c r="N7">
        <v>13.24</v>
      </c>
      <c r="O7" t="s">
        <v>35</v>
      </c>
      <c r="P7" s="1">
        <v>45558</v>
      </c>
      <c r="Q7" t="str">
        <f>TEXT(Campaign_Table[[#This Row],[Date]],"mmmm")</f>
        <v>September</v>
      </c>
      <c r="R7">
        <f>YEAR(Campaign_Table[[#This Row],[Date]])</f>
        <v>2024</v>
      </c>
      <c r="S7" t="str">
        <f>TEXT(Campaign_Table[[#This Row],[Date]],"dddd")</f>
        <v>Monday</v>
      </c>
      <c r="T7" s="3" t="str">
        <f>"Q" &amp; ROUNDUP(MONTH(Campaign_Table[[#This Row],[Date]])/3,0)</f>
        <v>Q3</v>
      </c>
      <c r="U7" s="5">
        <f t="shared" si="0"/>
        <v>8.9336145568941483E-2</v>
      </c>
      <c r="V7" s="7">
        <f>IFERROR(Campaign_Table[[#This Row],[Total_Campaign_Cost]]/Campaign_Table[[#This Row],[Clicks]],0)</f>
        <v>28.57989195678271</v>
      </c>
      <c r="W7" s="5">
        <f t="shared" si="1"/>
        <v>0.20741629985327464</v>
      </c>
      <c r="X7" s="7">
        <f>IFERROR(Campaign_Table[[#This Row],[Total_Campaign_Cost]]/Campaign_Table[[#This Row],[Leads]],0)</f>
        <v>103.96091703056767</v>
      </c>
      <c r="Y7" s="7">
        <f t="shared" si="2"/>
        <v>662756.55000000005</v>
      </c>
      <c r="Z7" s="7" t="str">
        <f>IF(Campaign_Table[[#This Row],[ROI]]&gt;=3,"Excellent",IF(Campaign_Table[[#This Row],[ROI]]&gt;=1,"Good",IF(Campaign_Table[[#This Row],[ROI]]&gt;=0,"Average","Poor")))</f>
        <v>Excellent</v>
      </c>
    </row>
    <row r="8" spans="1:26" x14ac:dyDescent="0.3">
      <c r="A8" t="s">
        <v>36</v>
      </c>
      <c r="B8" t="s">
        <v>20</v>
      </c>
      <c r="C8" t="s">
        <v>17</v>
      </c>
      <c r="D8">
        <v>21</v>
      </c>
      <c r="E8" t="s">
        <v>37</v>
      </c>
      <c r="F8">
        <v>82267</v>
      </c>
      <c r="G8">
        <v>5534</v>
      </c>
      <c r="H8">
        <v>1873</v>
      </c>
      <c r="I8">
        <v>1386</v>
      </c>
      <c r="J8">
        <v>633402</v>
      </c>
      <c r="K8">
        <v>210.17</v>
      </c>
      <c r="L8">
        <f>Campaign_Table[[#This Row],[Conversions]]*Campaign_Table[[#This Row],[Cost_Per_Acquisition]]</f>
        <v>291295.62</v>
      </c>
      <c r="M8">
        <v>1.17</v>
      </c>
      <c r="N8">
        <v>10.69</v>
      </c>
      <c r="O8" t="s">
        <v>25</v>
      </c>
      <c r="P8" s="1">
        <v>45536</v>
      </c>
      <c r="Q8" t="str">
        <f>TEXT(Campaign_Table[[#This Row],[Date]],"mmmm")</f>
        <v>September</v>
      </c>
      <c r="R8">
        <f>YEAR(Campaign_Table[[#This Row],[Date]])</f>
        <v>2024</v>
      </c>
      <c r="S8" t="str">
        <f>TEXT(Campaign_Table[[#This Row],[Date]],"dddd")</f>
        <v>Sunday</v>
      </c>
      <c r="T8" s="3" t="str">
        <f>"Q" &amp; ROUNDUP(MONTH(Campaign_Table[[#This Row],[Date]])/3,0)</f>
        <v>Q3</v>
      </c>
      <c r="U8" s="5">
        <f t="shared" si="0"/>
        <v>6.7268771196226915E-2</v>
      </c>
      <c r="V8" s="7">
        <f>IFERROR(Campaign_Table[[#This Row],[Total_Campaign_Cost]]/Campaign_Table[[#This Row],[Clicks]],0)</f>
        <v>52.637444886158292</v>
      </c>
      <c r="W8" s="5">
        <f t="shared" si="1"/>
        <v>0.25045175280086734</v>
      </c>
      <c r="X8" s="7">
        <f>IFERROR(Campaign_Table[[#This Row],[Total_Campaign_Cost]]/Campaign_Table[[#This Row],[Leads]],0)</f>
        <v>155.52355579284571</v>
      </c>
      <c r="Y8" s="7">
        <f t="shared" si="2"/>
        <v>342106.38</v>
      </c>
      <c r="Z8" s="7" t="str">
        <f>IF(Campaign_Table[[#This Row],[ROI]]&gt;=3,"Excellent",IF(Campaign_Table[[#This Row],[ROI]]&gt;=1,"Good",IF(Campaign_Table[[#This Row],[ROI]]&gt;=0,"Average","Poor")))</f>
        <v>Good</v>
      </c>
    </row>
    <row r="9" spans="1:26" x14ac:dyDescent="0.3">
      <c r="A9" t="s">
        <v>38</v>
      </c>
      <c r="B9" t="s">
        <v>16</v>
      </c>
      <c r="C9" t="s">
        <v>29</v>
      </c>
      <c r="D9">
        <v>6</v>
      </c>
      <c r="E9" t="s">
        <v>39</v>
      </c>
      <c r="F9">
        <v>32482</v>
      </c>
      <c r="G9">
        <v>2665</v>
      </c>
      <c r="H9">
        <v>1488</v>
      </c>
      <c r="I9">
        <v>925</v>
      </c>
      <c r="J9">
        <v>326525</v>
      </c>
      <c r="K9">
        <v>147.29</v>
      </c>
      <c r="L9">
        <f>Campaign_Table[[#This Row],[Conversions]]*Campaign_Table[[#This Row],[Cost_Per_Acquisition]]</f>
        <v>136243.25</v>
      </c>
      <c r="M9">
        <v>1.4</v>
      </c>
      <c r="N9">
        <v>15.63</v>
      </c>
      <c r="O9" t="s">
        <v>21</v>
      </c>
      <c r="P9" s="1">
        <v>45808</v>
      </c>
      <c r="Q9" t="str">
        <f>TEXT(Campaign_Table[[#This Row],[Date]],"mmmm")</f>
        <v>May</v>
      </c>
      <c r="R9">
        <f>YEAR(Campaign_Table[[#This Row],[Date]])</f>
        <v>2025</v>
      </c>
      <c r="S9" t="str">
        <f>TEXT(Campaign_Table[[#This Row],[Date]],"dddd")</f>
        <v>Saturday</v>
      </c>
      <c r="T9" s="3" t="str">
        <f>"Q" &amp; ROUNDUP(MONTH(Campaign_Table[[#This Row],[Date]])/3,0)</f>
        <v>Q2</v>
      </c>
      <c r="U9" s="5">
        <f t="shared" si="0"/>
        <v>8.2045440551690163E-2</v>
      </c>
      <c r="V9" s="7">
        <f>IFERROR(Campaign_Table[[#This Row],[Total_Campaign_Cost]]/Campaign_Table[[#This Row],[Clicks]],0)</f>
        <v>51.123170731707319</v>
      </c>
      <c r="W9" s="5">
        <f t="shared" si="1"/>
        <v>0.34709193245778613</v>
      </c>
      <c r="X9" s="7">
        <f>IFERROR(Campaign_Table[[#This Row],[Total_Campaign_Cost]]/Campaign_Table[[#This Row],[Leads]],0)</f>
        <v>91.561323924731184</v>
      </c>
      <c r="Y9" s="7">
        <f t="shared" si="2"/>
        <v>190281.75</v>
      </c>
      <c r="Z9" s="7" t="str">
        <f>IF(Campaign_Table[[#This Row],[ROI]]&gt;=3,"Excellent",IF(Campaign_Table[[#This Row],[ROI]]&gt;=1,"Good",IF(Campaign_Table[[#This Row],[ROI]]&gt;=0,"Average","Poor")))</f>
        <v>Good</v>
      </c>
    </row>
    <row r="10" spans="1:26" x14ac:dyDescent="0.3">
      <c r="A10" t="s">
        <v>40</v>
      </c>
      <c r="B10" t="s">
        <v>24</v>
      </c>
      <c r="C10" t="s">
        <v>35</v>
      </c>
      <c r="D10">
        <v>27</v>
      </c>
      <c r="E10" t="s">
        <v>41</v>
      </c>
      <c r="F10">
        <v>73813</v>
      </c>
      <c r="G10">
        <v>8680</v>
      </c>
      <c r="H10">
        <v>5031</v>
      </c>
      <c r="I10">
        <v>2551</v>
      </c>
      <c r="J10">
        <v>1058665</v>
      </c>
      <c r="K10">
        <v>87.74</v>
      </c>
      <c r="L10">
        <f>Campaign_Table[[#This Row],[Conversions]]*Campaign_Table[[#This Row],[Cost_Per_Acquisition]]</f>
        <v>223824.74</v>
      </c>
      <c r="M10">
        <v>3.73</v>
      </c>
      <c r="N10">
        <v>22.03</v>
      </c>
      <c r="O10" t="s">
        <v>21</v>
      </c>
      <c r="P10" s="1">
        <v>45740</v>
      </c>
      <c r="Q10" t="str">
        <f>TEXT(Campaign_Table[[#This Row],[Date]],"mmmm")</f>
        <v>March</v>
      </c>
      <c r="R10">
        <f>YEAR(Campaign_Table[[#This Row],[Date]])</f>
        <v>2025</v>
      </c>
      <c r="S10" t="str">
        <f>TEXT(Campaign_Table[[#This Row],[Date]],"dddd")</f>
        <v>Monday</v>
      </c>
      <c r="T10" s="3" t="str">
        <f>"Q" &amp; ROUNDUP(MONTH(Campaign_Table[[#This Row],[Date]])/3,0)</f>
        <v>Q1</v>
      </c>
      <c r="U10" s="5">
        <f t="shared" si="0"/>
        <v>0.11759446168019183</v>
      </c>
      <c r="V10" s="7">
        <f>IFERROR(Campaign_Table[[#This Row],[Total_Campaign_Cost]]/Campaign_Table[[#This Row],[Clicks]],0)</f>
        <v>25.786260368663594</v>
      </c>
      <c r="W10" s="5">
        <f t="shared" si="1"/>
        <v>0.29389400921658987</v>
      </c>
      <c r="X10" s="7">
        <f>IFERROR(Campaign_Table[[#This Row],[Total_Campaign_Cost]]/Campaign_Table[[#This Row],[Leads]],0)</f>
        <v>44.4891154839992</v>
      </c>
      <c r="Y10" s="7">
        <f t="shared" si="2"/>
        <v>834840.26</v>
      </c>
      <c r="Z10" s="7" t="str">
        <f>IF(Campaign_Table[[#This Row],[ROI]]&gt;=3,"Excellent",IF(Campaign_Table[[#This Row],[ROI]]&gt;=1,"Good",IF(Campaign_Table[[#This Row],[ROI]]&gt;=0,"Average","Poor")))</f>
        <v>Excellent</v>
      </c>
    </row>
    <row r="11" spans="1:26" x14ac:dyDescent="0.3">
      <c r="A11" t="s">
        <v>42</v>
      </c>
      <c r="B11" t="s">
        <v>16</v>
      </c>
      <c r="C11" t="s">
        <v>17</v>
      </c>
      <c r="D11">
        <v>11</v>
      </c>
      <c r="E11" t="s">
        <v>28</v>
      </c>
      <c r="F11">
        <v>88895</v>
      </c>
      <c r="G11">
        <v>6284</v>
      </c>
      <c r="H11">
        <v>1600</v>
      </c>
      <c r="I11">
        <v>858</v>
      </c>
      <c r="J11">
        <v>603174</v>
      </c>
      <c r="K11">
        <v>269.82</v>
      </c>
      <c r="L11">
        <f>Campaign_Table[[#This Row],[Conversions]]*Campaign_Table[[#This Row],[Cost_Per_Acquisition]]</f>
        <v>231505.56</v>
      </c>
      <c r="M11">
        <v>1.61</v>
      </c>
      <c r="N11">
        <v>9.83</v>
      </c>
      <c r="O11" t="s">
        <v>25</v>
      </c>
      <c r="P11" s="1">
        <v>45776</v>
      </c>
      <c r="Q11" t="str">
        <f>TEXT(Campaign_Table[[#This Row],[Date]],"mmmm")</f>
        <v>April</v>
      </c>
      <c r="R11">
        <f>YEAR(Campaign_Table[[#This Row],[Date]])</f>
        <v>2025</v>
      </c>
      <c r="S11" t="str">
        <f>TEXT(Campaign_Table[[#This Row],[Date]],"dddd")</f>
        <v>Tuesday</v>
      </c>
      <c r="T11" s="3" t="str">
        <f>"Q" &amp; ROUNDUP(MONTH(Campaign_Table[[#This Row],[Date]])/3,0)</f>
        <v>Q2</v>
      </c>
      <c r="U11" s="5">
        <f t="shared" si="0"/>
        <v>7.0690140052871359E-2</v>
      </c>
      <c r="V11" s="7">
        <f>IFERROR(Campaign_Table[[#This Row],[Total_Campaign_Cost]]/Campaign_Table[[#This Row],[Clicks]],0)</f>
        <v>36.840477402928073</v>
      </c>
      <c r="W11" s="5">
        <f t="shared" si="1"/>
        <v>0.13653723742838955</v>
      </c>
      <c r="X11" s="7">
        <f>IFERROR(Campaign_Table[[#This Row],[Total_Campaign_Cost]]/Campaign_Table[[#This Row],[Leads]],0)</f>
        <v>144.69097500000001</v>
      </c>
      <c r="Y11" s="7">
        <f t="shared" si="2"/>
        <v>371668.44</v>
      </c>
      <c r="Z11" s="7" t="str">
        <f>IF(Campaign_Table[[#This Row],[ROI]]&gt;=3,"Excellent",IF(Campaign_Table[[#This Row],[ROI]]&gt;=1,"Good",IF(Campaign_Table[[#This Row],[ROI]]&gt;=0,"Average","Poor")))</f>
        <v>Good</v>
      </c>
    </row>
    <row r="12" spans="1:26" x14ac:dyDescent="0.3">
      <c r="A12" t="s">
        <v>43</v>
      </c>
      <c r="B12" t="s">
        <v>44</v>
      </c>
      <c r="C12" t="s">
        <v>29</v>
      </c>
      <c r="D12">
        <v>5</v>
      </c>
      <c r="E12" t="s">
        <v>45</v>
      </c>
      <c r="F12">
        <v>59141</v>
      </c>
      <c r="G12">
        <v>1556</v>
      </c>
      <c r="H12">
        <v>580</v>
      </c>
      <c r="I12">
        <v>221</v>
      </c>
      <c r="J12">
        <v>121550</v>
      </c>
      <c r="K12">
        <v>357.66</v>
      </c>
      <c r="L12">
        <f>Campaign_Table[[#This Row],[Conversions]]*Campaign_Table[[#This Row],[Cost_Per_Acquisition]]</f>
        <v>79042.86</v>
      </c>
      <c r="M12">
        <v>0.54</v>
      </c>
      <c r="N12">
        <v>3.99</v>
      </c>
      <c r="O12" t="s">
        <v>29</v>
      </c>
      <c r="P12" s="1">
        <v>45591</v>
      </c>
      <c r="Q12" t="str">
        <f>TEXT(Campaign_Table[[#This Row],[Date]],"mmmm")</f>
        <v>October</v>
      </c>
      <c r="R12">
        <f>YEAR(Campaign_Table[[#This Row],[Date]])</f>
        <v>2024</v>
      </c>
      <c r="S12" t="str">
        <f>TEXT(Campaign_Table[[#This Row],[Date]],"dddd")</f>
        <v>Saturday</v>
      </c>
      <c r="T12" s="3" t="str">
        <f>"Q" &amp; ROUNDUP(MONTH(Campaign_Table[[#This Row],[Date]])/3,0)</f>
        <v>Q4</v>
      </c>
      <c r="U12" s="5">
        <f t="shared" si="0"/>
        <v>2.6310004903535619E-2</v>
      </c>
      <c r="V12" s="7">
        <f>IFERROR(Campaign_Table[[#This Row],[Total_Campaign_Cost]]/Campaign_Table[[#This Row],[Clicks]],0)</f>
        <v>50.798753213367611</v>
      </c>
      <c r="W12" s="5">
        <f t="shared" si="1"/>
        <v>0.14203084832904883</v>
      </c>
      <c r="X12" s="7">
        <f>IFERROR(Campaign_Table[[#This Row],[Total_Campaign_Cost]]/Campaign_Table[[#This Row],[Leads]],0)</f>
        <v>136.28079310344827</v>
      </c>
      <c r="Y12" s="7">
        <f t="shared" si="2"/>
        <v>42507.14</v>
      </c>
      <c r="Z12" s="7" t="str">
        <f>IF(Campaign_Table[[#This Row],[ROI]]&gt;=3,"Excellent",IF(Campaign_Table[[#This Row],[ROI]]&gt;=1,"Good",IF(Campaign_Table[[#This Row],[ROI]]&gt;=0,"Average","Poor")))</f>
        <v>Average</v>
      </c>
    </row>
    <row r="13" spans="1:26" x14ac:dyDescent="0.3">
      <c r="A13" t="s">
        <v>46</v>
      </c>
      <c r="B13" t="s">
        <v>44</v>
      </c>
      <c r="C13" t="s">
        <v>25</v>
      </c>
      <c r="D13">
        <v>7</v>
      </c>
      <c r="E13" t="s">
        <v>47</v>
      </c>
      <c r="F13">
        <v>39696</v>
      </c>
      <c r="G13">
        <v>5623</v>
      </c>
      <c r="H13">
        <v>1136</v>
      </c>
      <c r="I13">
        <v>661</v>
      </c>
      <c r="J13">
        <v>286874</v>
      </c>
      <c r="K13">
        <v>163.52000000000001</v>
      </c>
      <c r="L13">
        <f>Campaign_Table[[#This Row],[Conversions]]*Campaign_Table[[#This Row],[Cost_Per_Acquisition]]</f>
        <v>108086.72</v>
      </c>
      <c r="M13">
        <v>1.65</v>
      </c>
      <c r="N13">
        <v>18.690000000000001</v>
      </c>
      <c r="O13" t="s">
        <v>35</v>
      </c>
      <c r="P13" s="1">
        <v>45647</v>
      </c>
      <c r="Q13" t="str">
        <f>TEXT(Campaign_Table[[#This Row],[Date]],"mmmm")</f>
        <v>December</v>
      </c>
      <c r="R13">
        <f>YEAR(Campaign_Table[[#This Row],[Date]])</f>
        <v>2024</v>
      </c>
      <c r="S13" t="str">
        <f>TEXT(Campaign_Table[[#This Row],[Date]],"dddd")</f>
        <v>Saturday</v>
      </c>
      <c r="T13" s="3" t="str">
        <f>"Q" &amp; ROUNDUP(MONTH(Campaign_Table[[#This Row],[Date]])/3,0)</f>
        <v>Q4</v>
      </c>
      <c r="U13" s="5">
        <f t="shared" si="0"/>
        <v>0.14165155179363159</v>
      </c>
      <c r="V13" s="7">
        <f>IFERROR(Campaign_Table[[#This Row],[Total_Campaign_Cost]]/Campaign_Table[[#This Row],[Clicks]],0)</f>
        <v>19.222251467188332</v>
      </c>
      <c r="W13" s="5">
        <f t="shared" si="1"/>
        <v>0.11755290770051574</v>
      </c>
      <c r="X13" s="7">
        <f>IFERROR(Campaign_Table[[#This Row],[Total_Campaign_Cost]]/Campaign_Table[[#This Row],[Leads]],0)</f>
        <v>95.146760563380283</v>
      </c>
      <c r="Y13" s="7">
        <f t="shared" si="2"/>
        <v>178787.28</v>
      </c>
      <c r="Z13" s="7" t="str">
        <f>IF(Campaign_Table[[#This Row],[ROI]]&gt;=3,"Excellent",IF(Campaign_Table[[#This Row],[ROI]]&gt;=1,"Good",IF(Campaign_Table[[#This Row],[ROI]]&gt;=0,"Average","Poor")))</f>
        <v>Good</v>
      </c>
    </row>
    <row r="14" spans="1:26" x14ac:dyDescent="0.3">
      <c r="A14" t="s">
        <v>48</v>
      </c>
      <c r="B14" t="s">
        <v>28</v>
      </c>
      <c r="C14" t="s">
        <v>25</v>
      </c>
      <c r="D14">
        <v>29</v>
      </c>
      <c r="E14" t="s">
        <v>49</v>
      </c>
      <c r="F14">
        <v>20080</v>
      </c>
      <c r="G14">
        <v>570</v>
      </c>
      <c r="H14">
        <v>258</v>
      </c>
      <c r="I14">
        <v>183</v>
      </c>
      <c r="J14">
        <v>128466</v>
      </c>
      <c r="K14">
        <v>462.62</v>
      </c>
      <c r="L14">
        <f>Campaign_Table[[#This Row],[Conversions]]*Campaign_Table[[#This Row],[Cost_Per_Acquisition]]</f>
        <v>84659.46</v>
      </c>
      <c r="M14">
        <v>0.52</v>
      </c>
      <c r="N14">
        <v>5.03</v>
      </c>
      <c r="O14" t="s">
        <v>29</v>
      </c>
      <c r="P14" s="1">
        <v>45565</v>
      </c>
      <c r="Q14" t="str">
        <f>TEXT(Campaign_Table[[#This Row],[Date]],"mmmm")</f>
        <v>September</v>
      </c>
      <c r="R14">
        <f>YEAR(Campaign_Table[[#This Row],[Date]])</f>
        <v>2024</v>
      </c>
      <c r="S14" t="str">
        <f>TEXT(Campaign_Table[[#This Row],[Date]],"dddd")</f>
        <v>Monday</v>
      </c>
      <c r="T14" s="3" t="str">
        <f>"Q" &amp; ROUNDUP(MONTH(Campaign_Table[[#This Row],[Date]])/3,0)</f>
        <v>Q3</v>
      </c>
      <c r="U14" s="5">
        <f t="shared" si="0"/>
        <v>2.8386454183266931E-2</v>
      </c>
      <c r="V14" s="7">
        <f>IFERROR(Campaign_Table[[#This Row],[Total_Campaign_Cost]]/Campaign_Table[[#This Row],[Clicks]],0)</f>
        <v>148.52536842105263</v>
      </c>
      <c r="W14" s="5">
        <f t="shared" si="1"/>
        <v>0.32105263157894737</v>
      </c>
      <c r="X14" s="7">
        <f>IFERROR(Campaign_Table[[#This Row],[Total_Campaign_Cost]]/Campaign_Table[[#This Row],[Leads]],0)</f>
        <v>328.13744186046512</v>
      </c>
      <c r="Y14" s="7">
        <f t="shared" si="2"/>
        <v>43806.539999999994</v>
      </c>
      <c r="Z14" s="7" t="str">
        <f>IF(Campaign_Table[[#This Row],[ROI]]&gt;=3,"Excellent",IF(Campaign_Table[[#This Row],[ROI]]&gt;=1,"Good",IF(Campaign_Table[[#This Row],[ROI]]&gt;=0,"Average","Poor")))</f>
        <v>Average</v>
      </c>
    </row>
    <row r="15" spans="1:26" x14ac:dyDescent="0.3">
      <c r="A15" t="s">
        <v>50</v>
      </c>
      <c r="B15" t="s">
        <v>44</v>
      </c>
      <c r="C15" t="s">
        <v>25</v>
      </c>
      <c r="D15">
        <v>14</v>
      </c>
      <c r="E15" t="s">
        <v>28</v>
      </c>
      <c r="F15">
        <v>96303</v>
      </c>
      <c r="G15">
        <v>3749</v>
      </c>
      <c r="H15">
        <v>1785</v>
      </c>
      <c r="I15">
        <v>940</v>
      </c>
      <c r="J15">
        <v>441800</v>
      </c>
      <c r="K15">
        <v>282.05</v>
      </c>
      <c r="L15">
        <f>Campaign_Table[[#This Row],[Conversions]]*Campaign_Table[[#This Row],[Cost_Per_Acquisition]]</f>
        <v>265127</v>
      </c>
      <c r="M15">
        <v>0.67</v>
      </c>
      <c r="N15">
        <v>6.72</v>
      </c>
      <c r="O15" t="s">
        <v>35</v>
      </c>
      <c r="P15" s="1">
        <v>45594</v>
      </c>
      <c r="Q15" t="str">
        <f>TEXT(Campaign_Table[[#This Row],[Date]],"mmmm")</f>
        <v>October</v>
      </c>
      <c r="R15">
        <f>YEAR(Campaign_Table[[#This Row],[Date]])</f>
        <v>2024</v>
      </c>
      <c r="S15" t="str">
        <f>TEXT(Campaign_Table[[#This Row],[Date]],"dddd")</f>
        <v>Tuesday</v>
      </c>
      <c r="T15" s="3" t="str">
        <f>"Q" &amp; ROUNDUP(MONTH(Campaign_Table[[#This Row],[Date]])/3,0)</f>
        <v>Q4</v>
      </c>
      <c r="U15" s="5">
        <f t="shared" si="0"/>
        <v>3.8929213004786974E-2</v>
      </c>
      <c r="V15" s="7">
        <f>IFERROR(Campaign_Table[[#This Row],[Total_Campaign_Cost]]/Campaign_Table[[#This Row],[Clicks]],0)</f>
        <v>70.719391837823423</v>
      </c>
      <c r="W15" s="5">
        <f t="shared" si="1"/>
        <v>0.25073352894105094</v>
      </c>
      <c r="X15" s="7">
        <f>IFERROR(Campaign_Table[[#This Row],[Total_Campaign_Cost]]/Campaign_Table[[#This Row],[Leads]],0)</f>
        <v>148.53053221288516</v>
      </c>
      <c r="Y15" s="7">
        <f t="shared" si="2"/>
        <v>176673</v>
      </c>
      <c r="Z15" s="7" t="str">
        <f>IF(Campaign_Table[[#This Row],[ROI]]&gt;=3,"Excellent",IF(Campaign_Table[[#This Row],[ROI]]&gt;=1,"Good",IF(Campaign_Table[[#This Row],[ROI]]&gt;=0,"Average","Poor")))</f>
        <v>Average</v>
      </c>
    </row>
    <row r="16" spans="1:26" x14ac:dyDescent="0.3">
      <c r="A16" t="s">
        <v>51</v>
      </c>
      <c r="B16" t="s">
        <v>20</v>
      </c>
      <c r="C16" t="s">
        <v>35</v>
      </c>
      <c r="D16">
        <v>5</v>
      </c>
      <c r="E16" t="s">
        <v>52</v>
      </c>
      <c r="F16">
        <v>38072</v>
      </c>
      <c r="G16">
        <v>2591</v>
      </c>
      <c r="H16">
        <v>1542</v>
      </c>
      <c r="I16">
        <v>769</v>
      </c>
      <c r="J16">
        <v>240697</v>
      </c>
      <c r="K16">
        <v>369.75</v>
      </c>
      <c r="L16">
        <f>Campaign_Table[[#This Row],[Conversions]]*Campaign_Table[[#This Row],[Cost_Per_Acquisition]]</f>
        <v>284337.75</v>
      </c>
      <c r="M16">
        <v>-0.15</v>
      </c>
      <c r="N16">
        <v>12.88</v>
      </c>
      <c r="O16" t="s">
        <v>17</v>
      </c>
      <c r="P16" s="1">
        <v>45479</v>
      </c>
      <c r="Q16" t="str">
        <f>TEXT(Campaign_Table[[#This Row],[Date]],"mmmm")</f>
        <v>July</v>
      </c>
      <c r="R16">
        <f>YEAR(Campaign_Table[[#This Row],[Date]])</f>
        <v>2024</v>
      </c>
      <c r="S16" t="str">
        <f>TEXT(Campaign_Table[[#This Row],[Date]],"dddd")</f>
        <v>Saturday</v>
      </c>
      <c r="T16" s="3" t="str">
        <f>"Q" &amp; ROUNDUP(MONTH(Campaign_Table[[#This Row],[Date]])/3,0)</f>
        <v>Q3</v>
      </c>
      <c r="U16" s="5">
        <f t="shared" si="0"/>
        <v>6.8055263710863623E-2</v>
      </c>
      <c r="V16" s="7">
        <f>IFERROR(Campaign_Table[[#This Row],[Total_Campaign_Cost]]/Campaign_Table[[#This Row],[Clicks]],0)</f>
        <v>109.74054419143188</v>
      </c>
      <c r="W16" s="5">
        <f t="shared" si="1"/>
        <v>0.29679660362794286</v>
      </c>
      <c r="X16" s="7">
        <f>IFERROR(Campaign_Table[[#This Row],[Total_Campaign_Cost]]/Campaign_Table[[#This Row],[Leads]],0)</f>
        <v>184.39542801556419</v>
      </c>
      <c r="Y16" s="7">
        <f t="shared" si="2"/>
        <v>-43640.75</v>
      </c>
      <c r="Z16" s="7" t="str">
        <f>IF(Campaign_Table[[#This Row],[ROI]]&gt;=3,"Excellent",IF(Campaign_Table[[#This Row],[ROI]]&gt;=1,"Good",IF(Campaign_Table[[#This Row],[ROI]]&gt;=0,"Average","Poor")))</f>
        <v>Poor</v>
      </c>
    </row>
    <row r="17" spans="1:26" x14ac:dyDescent="0.3">
      <c r="A17" t="s">
        <v>53</v>
      </c>
      <c r="B17" t="s">
        <v>20</v>
      </c>
      <c r="C17" t="s">
        <v>29</v>
      </c>
      <c r="D17">
        <v>23</v>
      </c>
      <c r="E17" t="s">
        <v>54</v>
      </c>
      <c r="F17">
        <v>28714</v>
      </c>
      <c r="G17">
        <v>1511</v>
      </c>
      <c r="H17">
        <v>441</v>
      </c>
      <c r="I17">
        <v>158</v>
      </c>
      <c r="J17">
        <v>33654</v>
      </c>
      <c r="K17">
        <v>1648.61</v>
      </c>
      <c r="L17">
        <f>Campaign_Table[[#This Row],[Conversions]]*Campaign_Table[[#This Row],[Cost_Per_Acquisition]]</f>
        <v>260480.37999999998</v>
      </c>
      <c r="M17">
        <v>-0.87</v>
      </c>
      <c r="N17">
        <v>7.35</v>
      </c>
      <c r="O17" t="s">
        <v>35</v>
      </c>
      <c r="P17" s="1">
        <v>45571</v>
      </c>
      <c r="Q17" t="str">
        <f>TEXT(Campaign_Table[[#This Row],[Date]],"mmmm")</f>
        <v>October</v>
      </c>
      <c r="R17">
        <f>YEAR(Campaign_Table[[#This Row],[Date]])</f>
        <v>2024</v>
      </c>
      <c r="S17" t="str">
        <f>TEXT(Campaign_Table[[#This Row],[Date]],"dddd")</f>
        <v>Sunday</v>
      </c>
      <c r="T17" s="3" t="str">
        <f>"Q" &amp; ROUNDUP(MONTH(Campaign_Table[[#This Row],[Date]])/3,0)</f>
        <v>Q4</v>
      </c>
      <c r="U17" s="5">
        <f t="shared" si="0"/>
        <v>5.2622414153374659E-2</v>
      </c>
      <c r="V17" s="7">
        <f>IFERROR(Campaign_Table[[#This Row],[Total_Campaign_Cost]]/Campaign_Table[[#This Row],[Clicks]],0)</f>
        <v>172.38939774983453</v>
      </c>
      <c r="W17" s="5">
        <f t="shared" si="1"/>
        <v>0.10456651224354732</v>
      </c>
      <c r="X17" s="7">
        <f>IFERROR(Campaign_Table[[#This Row],[Total_Campaign_Cost]]/Campaign_Table[[#This Row],[Leads]],0)</f>
        <v>590.65845804988658</v>
      </c>
      <c r="Y17" s="7">
        <f t="shared" si="2"/>
        <v>-226826.37999999998</v>
      </c>
      <c r="Z17" s="7" t="str">
        <f>IF(Campaign_Table[[#This Row],[ROI]]&gt;=3,"Excellent",IF(Campaign_Table[[#This Row],[ROI]]&gt;=1,"Good",IF(Campaign_Table[[#This Row],[ROI]]&gt;=0,"Average","Poor")))</f>
        <v>Poor</v>
      </c>
    </row>
    <row r="18" spans="1:26" x14ac:dyDescent="0.3">
      <c r="A18" t="s">
        <v>55</v>
      </c>
      <c r="B18" t="s">
        <v>44</v>
      </c>
      <c r="C18" t="s">
        <v>17</v>
      </c>
      <c r="D18">
        <v>27</v>
      </c>
      <c r="E18" t="s">
        <v>56</v>
      </c>
      <c r="F18">
        <v>73474</v>
      </c>
      <c r="G18">
        <v>4886</v>
      </c>
      <c r="H18">
        <v>2344</v>
      </c>
      <c r="I18">
        <v>1055</v>
      </c>
      <c r="J18">
        <v>263750</v>
      </c>
      <c r="K18">
        <v>272.27999999999997</v>
      </c>
      <c r="L18">
        <f>Campaign_Table[[#This Row],[Conversions]]*Campaign_Table[[#This Row],[Cost_Per_Acquisition]]</f>
        <v>287255.39999999997</v>
      </c>
      <c r="M18">
        <v>-0.08</v>
      </c>
      <c r="N18">
        <v>11.28</v>
      </c>
      <c r="O18" t="s">
        <v>17</v>
      </c>
      <c r="P18" s="1">
        <v>45644</v>
      </c>
      <c r="Q18" t="str">
        <f>TEXT(Campaign_Table[[#This Row],[Date]],"mmmm")</f>
        <v>December</v>
      </c>
      <c r="R18">
        <f>YEAR(Campaign_Table[[#This Row],[Date]])</f>
        <v>2024</v>
      </c>
      <c r="S18" t="str">
        <f>TEXT(Campaign_Table[[#This Row],[Date]],"dddd")</f>
        <v>Wednesday</v>
      </c>
      <c r="T18" s="3" t="str">
        <f>"Q" &amp; ROUNDUP(MONTH(Campaign_Table[[#This Row],[Date]])/3,0)</f>
        <v>Q4</v>
      </c>
      <c r="U18" s="5">
        <f t="shared" si="0"/>
        <v>6.6499714184609524E-2</v>
      </c>
      <c r="V18" s="7">
        <f>IFERROR(Campaign_Table[[#This Row],[Total_Campaign_Cost]]/Campaign_Table[[#This Row],[Clicks]],0)</f>
        <v>58.79152681129758</v>
      </c>
      <c r="W18" s="5">
        <f t="shared" si="1"/>
        <v>0.21592304543593943</v>
      </c>
      <c r="X18" s="7">
        <f>IFERROR(Campaign_Table[[#This Row],[Total_Campaign_Cost]]/Campaign_Table[[#This Row],[Leads]],0)</f>
        <v>122.54923208191124</v>
      </c>
      <c r="Y18" s="7">
        <f t="shared" si="2"/>
        <v>-23505.399999999965</v>
      </c>
      <c r="Z18" s="7" t="str">
        <f>IF(Campaign_Table[[#This Row],[ROI]]&gt;=3,"Excellent",IF(Campaign_Table[[#This Row],[ROI]]&gt;=1,"Good",IF(Campaign_Table[[#This Row],[ROI]]&gt;=0,"Average","Poor")))</f>
        <v>Poor</v>
      </c>
    </row>
    <row r="19" spans="1:26" x14ac:dyDescent="0.3">
      <c r="A19" t="s">
        <v>57</v>
      </c>
      <c r="B19" t="s">
        <v>20</v>
      </c>
      <c r="C19" t="s">
        <v>35</v>
      </c>
      <c r="D19">
        <v>28</v>
      </c>
      <c r="E19" t="s">
        <v>58</v>
      </c>
      <c r="F19">
        <v>57060</v>
      </c>
      <c r="G19">
        <v>1659</v>
      </c>
      <c r="H19">
        <v>928</v>
      </c>
      <c r="I19">
        <v>346</v>
      </c>
      <c r="J19">
        <v>187186</v>
      </c>
      <c r="K19">
        <v>448.86</v>
      </c>
      <c r="L19">
        <f>Campaign_Table[[#This Row],[Conversions]]*Campaign_Table[[#This Row],[Cost_Per_Acquisition]]</f>
        <v>155305.56</v>
      </c>
      <c r="M19">
        <v>0.21</v>
      </c>
      <c r="N19">
        <v>5.14</v>
      </c>
      <c r="O19" t="s">
        <v>35</v>
      </c>
      <c r="P19" s="1">
        <v>45766</v>
      </c>
      <c r="Q19" t="str">
        <f>TEXT(Campaign_Table[[#This Row],[Date]],"mmmm")</f>
        <v>April</v>
      </c>
      <c r="R19">
        <f>YEAR(Campaign_Table[[#This Row],[Date]])</f>
        <v>2025</v>
      </c>
      <c r="S19" t="str">
        <f>TEXT(Campaign_Table[[#This Row],[Date]],"dddd")</f>
        <v>Saturday</v>
      </c>
      <c r="T19" s="3" t="str">
        <f>"Q" &amp; ROUNDUP(MONTH(Campaign_Table[[#This Row],[Date]])/3,0)</f>
        <v>Q2</v>
      </c>
      <c r="U19" s="5">
        <f t="shared" si="0"/>
        <v>2.907465825446898E-2</v>
      </c>
      <c r="V19" s="7">
        <f>IFERROR(Campaign_Table[[#This Row],[Total_Campaign_Cost]]/Campaign_Table[[#This Row],[Clicks]],0)</f>
        <v>93.613960216998194</v>
      </c>
      <c r="W19" s="5">
        <f t="shared" si="1"/>
        <v>0.20855937311633513</v>
      </c>
      <c r="X19" s="7">
        <f>IFERROR(Campaign_Table[[#This Row],[Total_Campaign_Cost]]/Campaign_Table[[#This Row],[Leads]],0)</f>
        <v>167.35512931034484</v>
      </c>
      <c r="Y19" s="7">
        <f t="shared" si="2"/>
        <v>31880.440000000002</v>
      </c>
      <c r="Z19" s="7" t="str">
        <f>IF(Campaign_Table[[#This Row],[ROI]]&gt;=3,"Excellent",IF(Campaign_Table[[#This Row],[ROI]]&gt;=1,"Good",IF(Campaign_Table[[#This Row],[ROI]]&gt;=0,"Average","Poor")))</f>
        <v>Average</v>
      </c>
    </row>
    <row r="20" spans="1:26" x14ac:dyDescent="0.3">
      <c r="A20" t="s">
        <v>59</v>
      </c>
      <c r="B20" t="s">
        <v>44</v>
      </c>
      <c r="C20" t="s">
        <v>21</v>
      </c>
      <c r="D20">
        <v>7</v>
      </c>
      <c r="E20" t="s">
        <v>56</v>
      </c>
      <c r="F20">
        <v>49784</v>
      </c>
      <c r="G20">
        <v>1510</v>
      </c>
      <c r="H20">
        <v>594</v>
      </c>
      <c r="I20">
        <v>440</v>
      </c>
      <c r="J20">
        <v>261800</v>
      </c>
      <c r="K20">
        <v>115.42</v>
      </c>
      <c r="L20">
        <f>Campaign_Table[[#This Row],[Conversions]]*Campaign_Table[[#This Row],[Cost_Per_Acquisition]]</f>
        <v>50784.800000000003</v>
      </c>
      <c r="M20">
        <v>4.16</v>
      </c>
      <c r="N20">
        <v>5.1100000000000003</v>
      </c>
      <c r="O20" t="s">
        <v>29</v>
      </c>
      <c r="P20" s="1">
        <v>45675</v>
      </c>
      <c r="Q20" t="str">
        <f>TEXT(Campaign_Table[[#This Row],[Date]],"mmmm")</f>
        <v>January</v>
      </c>
      <c r="R20">
        <f>YEAR(Campaign_Table[[#This Row],[Date]])</f>
        <v>2025</v>
      </c>
      <c r="S20" t="str">
        <f>TEXT(Campaign_Table[[#This Row],[Date]],"dddd")</f>
        <v>Saturday</v>
      </c>
      <c r="T20" s="3" t="str">
        <f>"Q" &amp; ROUNDUP(MONTH(Campaign_Table[[#This Row],[Date]])/3,0)</f>
        <v>Q1</v>
      </c>
      <c r="U20" s="5">
        <f t="shared" si="0"/>
        <v>3.0331030049815202E-2</v>
      </c>
      <c r="V20" s="7">
        <f>IFERROR(Campaign_Table[[#This Row],[Total_Campaign_Cost]]/Campaign_Table[[#This Row],[Clicks]],0)</f>
        <v>33.632317880794702</v>
      </c>
      <c r="W20" s="5">
        <f t="shared" si="1"/>
        <v>0.29139072847682118</v>
      </c>
      <c r="X20" s="7">
        <f>IFERROR(Campaign_Table[[#This Row],[Total_Campaign_Cost]]/Campaign_Table[[#This Row],[Leads]],0)</f>
        <v>85.496296296296308</v>
      </c>
      <c r="Y20" s="7">
        <f t="shared" si="2"/>
        <v>211015.2</v>
      </c>
      <c r="Z20" s="7" t="str">
        <f>IF(Campaign_Table[[#This Row],[ROI]]&gt;=3,"Excellent",IF(Campaign_Table[[#This Row],[ROI]]&gt;=1,"Good",IF(Campaign_Table[[#This Row],[ROI]]&gt;=0,"Average","Poor")))</f>
        <v>Excellent</v>
      </c>
    </row>
    <row r="21" spans="1:26" x14ac:dyDescent="0.3">
      <c r="A21" t="s">
        <v>60</v>
      </c>
      <c r="B21" t="s">
        <v>20</v>
      </c>
      <c r="C21" t="s">
        <v>17</v>
      </c>
      <c r="D21">
        <v>21</v>
      </c>
      <c r="E21" t="s">
        <v>52</v>
      </c>
      <c r="F21">
        <v>55317</v>
      </c>
      <c r="G21">
        <v>7847</v>
      </c>
      <c r="H21">
        <v>1736</v>
      </c>
      <c r="I21">
        <v>1079</v>
      </c>
      <c r="J21">
        <v>715377</v>
      </c>
      <c r="K21">
        <v>174.65</v>
      </c>
      <c r="L21">
        <f>Campaign_Table[[#This Row],[Conversions]]*Campaign_Table[[#This Row],[Cost_Per_Acquisition]]</f>
        <v>188447.35</v>
      </c>
      <c r="M21">
        <v>2.8</v>
      </c>
      <c r="N21">
        <v>19.27</v>
      </c>
      <c r="O21" t="s">
        <v>21</v>
      </c>
      <c r="P21" s="1">
        <v>45704</v>
      </c>
      <c r="Q21" t="str">
        <f>TEXT(Campaign_Table[[#This Row],[Date]],"mmmm")</f>
        <v>February</v>
      </c>
      <c r="R21">
        <f>YEAR(Campaign_Table[[#This Row],[Date]])</f>
        <v>2025</v>
      </c>
      <c r="S21" t="str">
        <f>TEXT(Campaign_Table[[#This Row],[Date]],"dddd")</f>
        <v>Sunday</v>
      </c>
      <c r="T21" s="3" t="str">
        <f>"Q" &amp; ROUNDUP(MONTH(Campaign_Table[[#This Row],[Date]])/3,0)</f>
        <v>Q1</v>
      </c>
      <c r="U21" s="5">
        <f t="shared" si="0"/>
        <v>0.14185512591066038</v>
      </c>
      <c r="V21" s="7">
        <f>IFERROR(Campaign_Table[[#This Row],[Total_Campaign_Cost]]/Campaign_Table[[#This Row],[Clicks]],0)</f>
        <v>24.015209634255129</v>
      </c>
      <c r="W21" s="5">
        <f t="shared" si="1"/>
        <v>0.13750477889639354</v>
      </c>
      <c r="X21" s="7">
        <f>IFERROR(Campaign_Table[[#This Row],[Total_Campaign_Cost]]/Campaign_Table[[#This Row],[Leads]],0)</f>
        <v>108.55262096774194</v>
      </c>
      <c r="Y21" s="7">
        <f t="shared" si="2"/>
        <v>526929.65</v>
      </c>
      <c r="Z21" s="7" t="str">
        <f>IF(Campaign_Table[[#This Row],[ROI]]&gt;=3,"Excellent",IF(Campaign_Table[[#This Row],[ROI]]&gt;=1,"Good",IF(Campaign_Table[[#This Row],[ROI]]&gt;=0,"Average","Poor")))</f>
        <v>Good</v>
      </c>
    </row>
    <row r="22" spans="1:26" x14ac:dyDescent="0.3">
      <c r="A22" t="s">
        <v>61</v>
      </c>
      <c r="B22" t="s">
        <v>20</v>
      </c>
      <c r="C22" t="s">
        <v>35</v>
      </c>
      <c r="D22">
        <v>27</v>
      </c>
      <c r="E22" t="s">
        <v>62</v>
      </c>
      <c r="F22">
        <v>10678</v>
      </c>
      <c r="G22">
        <v>1217</v>
      </c>
      <c r="H22">
        <v>524</v>
      </c>
      <c r="I22">
        <v>163</v>
      </c>
      <c r="J22">
        <v>111981</v>
      </c>
      <c r="K22">
        <v>1124.19</v>
      </c>
      <c r="L22">
        <f>Campaign_Table[[#This Row],[Conversions]]*Campaign_Table[[#This Row],[Cost_Per_Acquisition]]</f>
        <v>183242.97</v>
      </c>
      <c r="M22">
        <v>-0.39</v>
      </c>
      <c r="N22">
        <v>17.829999999999998</v>
      </c>
      <c r="O22" t="s">
        <v>25</v>
      </c>
      <c r="P22" s="1">
        <v>45531</v>
      </c>
      <c r="Q22" t="str">
        <f>TEXT(Campaign_Table[[#This Row],[Date]],"mmmm")</f>
        <v>August</v>
      </c>
      <c r="R22">
        <f>YEAR(Campaign_Table[[#This Row],[Date]])</f>
        <v>2024</v>
      </c>
      <c r="S22" t="str">
        <f>TEXT(Campaign_Table[[#This Row],[Date]],"dddd")</f>
        <v>Tuesday</v>
      </c>
      <c r="T22" s="3" t="str">
        <f>"Q" &amp; ROUNDUP(MONTH(Campaign_Table[[#This Row],[Date]])/3,0)</f>
        <v>Q3</v>
      </c>
      <c r="U22" s="5">
        <f t="shared" si="0"/>
        <v>0.11397265405506649</v>
      </c>
      <c r="V22" s="7">
        <f>IFERROR(Campaign_Table[[#This Row],[Total_Campaign_Cost]]/Campaign_Table[[#This Row],[Clicks]],0)</f>
        <v>150.56940838126542</v>
      </c>
      <c r="W22" s="5">
        <f t="shared" si="1"/>
        <v>0.13393590797041907</v>
      </c>
      <c r="X22" s="7">
        <f>IFERROR(Campaign_Table[[#This Row],[Total_Campaign_Cost]]/Campaign_Table[[#This Row],[Leads]],0)</f>
        <v>349.70032442748089</v>
      </c>
      <c r="Y22" s="7">
        <f t="shared" si="2"/>
        <v>-71261.97</v>
      </c>
      <c r="Z22" s="7" t="str">
        <f>IF(Campaign_Table[[#This Row],[ROI]]&gt;=3,"Excellent",IF(Campaign_Table[[#This Row],[ROI]]&gt;=1,"Good",IF(Campaign_Table[[#This Row],[ROI]]&gt;=0,"Average","Poor")))</f>
        <v>Poor</v>
      </c>
    </row>
    <row r="23" spans="1:26" x14ac:dyDescent="0.3">
      <c r="A23" t="s">
        <v>63</v>
      </c>
      <c r="B23" t="s">
        <v>44</v>
      </c>
      <c r="C23" t="s">
        <v>29</v>
      </c>
      <c r="D23">
        <v>22</v>
      </c>
      <c r="E23" t="s">
        <v>64</v>
      </c>
      <c r="F23">
        <v>27990</v>
      </c>
      <c r="G23">
        <v>3508</v>
      </c>
      <c r="H23">
        <v>761</v>
      </c>
      <c r="I23">
        <v>385</v>
      </c>
      <c r="J23">
        <v>155540</v>
      </c>
      <c r="K23">
        <v>516.25</v>
      </c>
      <c r="L23">
        <f>Campaign_Table[[#This Row],[Conversions]]*Campaign_Table[[#This Row],[Cost_Per_Acquisition]]</f>
        <v>198756.25</v>
      </c>
      <c r="M23">
        <v>-0.22</v>
      </c>
      <c r="N23">
        <v>16.63</v>
      </c>
      <c r="O23" t="s">
        <v>25</v>
      </c>
      <c r="P23" s="1">
        <v>45687</v>
      </c>
      <c r="Q23" t="str">
        <f>TEXT(Campaign_Table[[#This Row],[Date]],"mmmm")</f>
        <v>January</v>
      </c>
      <c r="R23">
        <f>YEAR(Campaign_Table[[#This Row],[Date]])</f>
        <v>2025</v>
      </c>
      <c r="S23" t="str">
        <f>TEXT(Campaign_Table[[#This Row],[Date]],"dddd")</f>
        <v>Thursday</v>
      </c>
      <c r="T23" s="3" t="str">
        <f>"Q" &amp; ROUNDUP(MONTH(Campaign_Table[[#This Row],[Date]])/3,0)</f>
        <v>Q1</v>
      </c>
      <c r="U23" s="5">
        <f t="shared" si="0"/>
        <v>0.12533047516970347</v>
      </c>
      <c r="V23" s="7">
        <f>IFERROR(Campaign_Table[[#This Row],[Total_Campaign_Cost]]/Campaign_Table[[#This Row],[Clicks]],0)</f>
        <v>56.657996009122009</v>
      </c>
      <c r="W23" s="5">
        <f t="shared" si="1"/>
        <v>0.10974914481185861</v>
      </c>
      <c r="X23" s="7">
        <f>IFERROR(Campaign_Table[[#This Row],[Total_Campaign_Cost]]/Campaign_Table[[#This Row],[Leads]],0)</f>
        <v>261.1777266754271</v>
      </c>
      <c r="Y23" s="7">
        <f t="shared" si="2"/>
        <v>-43216.25</v>
      </c>
      <c r="Z23" s="7" t="str">
        <f>IF(Campaign_Table[[#This Row],[ROI]]&gt;=3,"Excellent",IF(Campaign_Table[[#This Row],[ROI]]&gt;=1,"Good",IF(Campaign_Table[[#This Row],[ROI]]&gt;=0,"Average","Poor")))</f>
        <v>Poor</v>
      </c>
    </row>
    <row r="24" spans="1:26" x14ac:dyDescent="0.3">
      <c r="A24" t="s">
        <v>65</v>
      </c>
      <c r="B24" t="s">
        <v>28</v>
      </c>
      <c r="C24" t="s">
        <v>29</v>
      </c>
      <c r="D24">
        <v>9</v>
      </c>
      <c r="E24" t="s">
        <v>18</v>
      </c>
      <c r="F24">
        <v>74423</v>
      </c>
      <c r="G24">
        <v>3139</v>
      </c>
      <c r="H24">
        <v>1622</v>
      </c>
      <c r="I24">
        <v>1149</v>
      </c>
      <c r="J24">
        <v>629652</v>
      </c>
      <c r="K24">
        <v>89.52</v>
      </c>
      <c r="L24">
        <f>Campaign_Table[[#This Row],[Conversions]]*Campaign_Table[[#This Row],[Cost_Per_Acquisition]]</f>
        <v>102858.48</v>
      </c>
      <c r="M24">
        <v>5.12</v>
      </c>
      <c r="N24">
        <v>7.94</v>
      </c>
      <c r="O24" t="s">
        <v>35</v>
      </c>
      <c r="P24" s="1">
        <v>45691</v>
      </c>
      <c r="Q24" t="str">
        <f>TEXT(Campaign_Table[[#This Row],[Date]],"mmmm")</f>
        <v>February</v>
      </c>
      <c r="R24">
        <f>YEAR(Campaign_Table[[#This Row],[Date]])</f>
        <v>2025</v>
      </c>
      <c r="S24" t="str">
        <f>TEXT(Campaign_Table[[#This Row],[Date]],"dddd")</f>
        <v>Monday</v>
      </c>
      <c r="T24" s="3" t="str">
        <f>"Q" &amp; ROUNDUP(MONTH(Campaign_Table[[#This Row],[Date]])/3,0)</f>
        <v>Q1</v>
      </c>
      <c r="U24" s="5">
        <f t="shared" si="0"/>
        <v>4.2177821372425192E-2</v>
      </c>
      <c r="V24" s="7">
        <f>IFERROR(Campaign_Table[[#This Row],[Total_Campaign_Cost]]/Campaign_Table[[#This Row],[Clicks]],0)</f>
        <v>32.767913348200061</v>
      </c>
      <c r="W24" s="5">
        <f t="shared" si="1"/>
        <v>0.36604014017202929</v>
      </c>
      <c r="X24" s="7">
        <f>IFERROR(Campaign_Table[[#This Row],[Total_Campaign_Cost]]/Campaign_Table[[#This Row],[Leads]],0)</f>
        <v>63.414599260172622</v>
      </c>
      <c r="Y24" s="7">
        <f t="shared" si="2"/>
        <v>526793.52</v>
      </c>
      <c r="Z24" s="7" t="str">
        <f>IF(Campaign_Table[[#This Row],[ROI]]&gt;=3,"Excellent",IF(Campaign_Table[[#This Row],[ROI]]&gt;=1,"Good",IF(Campaign_Table[[#This Row],[ROI]]&gt;=0,"Average","Poor")))</f>
        <v>Excellent</v>
      </c>
    </row>
    <row r="25" spans="1:26" x14ac:dyDescent="0.3">
      <c r="A25" t="s">
        <v>66</v>
      </c>
      <c r="B25" t="s">
        <v>44</v>
      </c>
      <c r="C25" t="s">
        <v>29</v>
      </c>
      <c r="D25">
        <v>9</v>
      </c>
      <c r="E25" t="s">
        <v>67</v>
      </c>
      <c r="F25">
        <v>77708</v>
      </c>
      <c r="G25">
        <v>4985</v>
      </c>
      <c r="H25">
        <v>1363</v>
      </c>
      <c r="I25">
        <v>916</v>
      </c>
      <c r="J25">
        <v>632040</v>
      </c>
      <c r="K25">
        <v>120.36</v>
      </c>
      <c r="L25">
        <f>Campaign_Table[[#This Row],[Conversions]]*Campaign_Table[[#This Row],[Cost_Per_Acquisition]]</f>
        <v>110249.76</v>
      </c>
      <c r="M25">
        <v>4.7300000000000004</v>
      </c>
      <c r="N25">
        <v>9.35</v>
      </c>
      <c r="O25" t="s">
        <v>21</v>
      </c>
      <c r="P25" s="1">
        <v>45784</v>
      </c>
      <c r="Q25" t="str">
        <f>TEXT(Campaign_Table[[#This Row],[Date]],"mmmm")</f>
        <v>May</v>
      </c>
      <c r="R25">
        <f>YEAR(Campaign_Table[[#This Row],[Date]])</f>
        <v>2025</v>
      </c>
      <c r="S25" t="str">
        <f>TEXT(Campaign_Table[[#This Row],[Date]],"dddd")</f>
        <v>Wednesday</v>
      </c>
      <c r="T25" s="3" t="str">
        <f>"Q" &amp; ROUNDUP(MONTH(Campaign_Table[[#This Row],[Date]])/3,0)</f>
        <v>Q2</v>
      </c>
      <c r="U25" s="5">
        <f t="shared" si="0"/>
        <v>6.4150409224275493E-2</v>
      </c>
      <c r="V25" s="7">
        <f>IFERROR(Campaign_Table[[#This Row],[Total_Campaign_Cost]]/Campaign_Table[[#This Row],[Clicks]],0)</f>
        <v>22.116300902708122</v>
      </c>
      <c r="W25" s="5">
        <f t="shared" si="1"/>
        <v>0.18375125376128384</v>
      </c>
      <c r="X25" s="7">
        <f>IFERROR(Campaign_Table[[#This Row],[Total_Campaign_Cost]]/Campaign_Table[[#This Row],[Leads]],0)</f>
        <v>80.887571533382243</v>
      </c>
      <c r="Y25" s="7">
        <f t="shared" si="2"/>
        <v>521790.24</v>
      </c>
      <c r="Z25" s="7" t="str">
        <f>IF(Campaign_Table[[#This Row],[ROI]]&gt;=3,"Excellent",IF(Campaign_Table[[#This Row],[ROI]]&gt;=1,"Good",IF(Campaign_Table[[#This Row],[ROI]]&gt;=0,"Average","Poor")))</f>
        <v>Excellent</v>
      </c>
    </row>
    <row r="26" spans="1:26" x14ac:dyDescent="0.3">
      <c r="A26" t="s">
        <v>68</v>
      </c>
      <c r="B26" t="s">
        <v>44</v>
      </c>
      <c r="C26" t="s">
        <v>29</v>
      </c>
      <c r="D26">
        <v>21</v>
      </c>
      <c r="E26" t="s">
        <v>69</v>
      </c>
      <c r="F26">
        <v>89970</v>
      </c>
      <c r="G26">
        <v>10679</v>
      </c>
      <c r="H26">
        <v>4140</v>
      </c>
      <c r="I26">
        <v>3003</v>
      </c>
      <c r="J26">
        <v>1537536</v>
      </c>
      <c r="K26">
        <v>69.87</v>
      </c>
      <c r="L26">
        <f>Campaign_Table[[#This Row],[Conversions]]*Campaign_Table[[#This Row],[Cost_Per_Acquisition]]</f>
        <v>209819.61000000002</v>
      </c>
      <c r="M26">
        <v>6.33</v>
      </c>
      <c r="N26">
        <v>19.809999999999999</v>
      </c>
      <c r="O26" t="s">
        <v>29</v>
      </c>
      <c r="P26" s="1">
        <v>45726</v>
      </c>
      <c r="Q26" t="str">
        <f>TEXT(Campaign_Table[[#This Row],[Date]],"mmmm")</f>
        <v>March</v>
      </c>
      <c r="R26">
        <f>YEAR(Campaign_Table[[#This Row],[Date]])</f>
        <v>2025</v>
      </c>
      <c r="S26" t="str">
        <f>TEXT(Campaign_Table[[#This Row],[Date]],"dddd")</f>
        <v>Monday</v>
      </c>
      <c r="T26" s="3" t="str">
        <f>"Q" &amp; ROUNDUP(MONTH(Campaign_Table[[#This Row],[Date]])/3,0)</f>
        <v>Q1</v>
      </c>
      <c r="U26" s="5">
        <f t="shared" si="0"/>
        <v>0.11869512059575414</v>
      </c>
      <c r="V26" s="7">
        <f>IFERROR(Campaign_Table[[#This Row],[Total_Campaign_Cost]]/Campaign_Table[[#This Row],[Clicks]],0)</f>
        <v>19.647870587133628</v>
      </c>
      <c r="W26" s="5">
        <f t="shared" si="1"/>
        <v>0.28120610544058433</v>
      </c>
      <c r="X26" s="7">
        <f>IFERROR(Campaign_Table[[#This Row],[Total_Campaign_Cost]]/Campaign_Table[[#This Row],[Leads]],0)</f>
        <v>50.681065217391307</v>
      </c>
      <c r="Y26" s="7">
        <f t="shared" si="2"/>
        <v>1327716.3899999999</v>
      </c>
      <c r="Z26" s="7" t="str">
        <f>IF(Campaign_Table[[#This Row],[ROI]]&gt;=3,"Excellent",IF(Campaign_Table[[#This Row],[ROI]]&gt;=1,"Good",IF(Campaign_Table[[#This Row],[ROI]]&gt;=0,"Average","Poor")))</f>
        <v>Excellent</v>
      </c>
    </row>
    <row r="27" spans="1:26" x14ac:dyDescent="0.3">
      <c r="A27" t="s">
        <v>70</v>
      </c>
      <c r="B27" t="s">
        <v>44</v>
      </c>
      <c r="C27" t="s">
        <v>29</v>
      </c>
      <c r="D27">
        <v>25</v>
      </c>
      <c r="E27" t="s">
        <v>71</v>
      </c>
      <c r="F27">
        <v>96295</v>
      </c>
      <c r="G27">
        <v>8911</v>
      </c>
      <c r="H27">
        <v>2116</v>
      </c>
      <c r="I27">
        <v>872</v>
      </c>
      <c r="J27">
        <v>441232</v>
      </c>
      <c r="K27">
        <v>148.16999999999999</v>
      </c>
      <c r="L27">
        <f>Campaign_Table[[#This Row],[Conversions]]*Campaign_Table[[#This Row],[Cost_Per_Acquisition]]</f>
        <v>129204.23999999999</v>
      </c>
      <c r="M27">
        <v>2.41</v>
      </c>
      <c r="N27">
        <v>12.36</v>
      </c>
      <c r="O27" t="s">
        <v>21</v>
      </c>
      <c r="P27" s="1">
        <v>45613</v>
      </c>
      <c r="Q27" t="str">
        <f>TEXT(Campaign_Table[[#This Row],[Date]],"mmmm")</f>
        <v>November</v>
      </c>
      <c r="R27">
        <f>YEAR(Campaign_Table[[#This Row],[Date]])</f>
        <v>2024</v>
      </c>
      <c r="S27" t="str">
        <f>TEXT(Campaign_Table[[#This Row],[Date]],"dddd")</f>
        <v>Sunday</v>
      </c>
      <c r="T27" s="3" t="str">
        <f>"Q" &amp; ROUNDUP(MONTH(Campaign_Table[[#This Row],[Date]])/3,0)</f>
        <v>Q4</v>
      </c>
      <c r="U27" s="5">
        <f t="shared" si="0"/>
        <v>9.2538553403603507E-2</v>
      </c>
      <c r="V27" s="7">
        <f>IFERROR(Campaign_Table[[#This Row],[Total_Campaign_Cost]]/Campaign_Table[[#This Row],[Clicks]],0)</f>
        <v>14.499409718325664</v>
      </c>
      <c r="W27" s="5">
        <f t="shared" si="1"/>
        <v>9.7856581752889693E-2</v>
      </c>
      <c r="X27" s="7">
        <f>IFERROR(Campaign_Table[[#This Row],[Total_Campaign_Cost]]/Campaign_Table[[#This Row],[Leads]],0)</f>
        <v>61.060604914933833</v>
      </c>
      <c r="Y27" s="7">
        <f t="shared" si="2"/>
        <v>312027.76</v>
      </c>
      <c r="Z27" s="7" t="str">
        <f>IF(Campaign_Table[[#This Row],[ROI]]&gt;=3,"Excellent",IF(Campaign_Table[[#This Row],[ROI]]&gt;=1,"Good",IF(Campaign_Table[[#This Row],[ROI]]&gt;=0,"Average","Poor")))</f>
        <v>Good</v>
      </c>
    </row>
    <row r="28" spans="1:26" x14ac:dyDescent="0.3">
      <c r="A28" t="s">
        <v>72</v>
      </c>
      <c r="B28" t="s">
        <v>24</v>
      </c>
      <c r="C28" t="s">
        <v>29</v>
      </c>
      <c r="D28">
        <v>29</v>
      </c>
      <c r="E28" t="s">
        <v>73</v>
      </c>
      <c r="F28">
        <v>59234</v>
      </c>
      <c r="G28">
        <v>4994</v>
      </c>
      <c r="H28">
        <v>1531</v>
      </c>
      <c r="I28">
        <v>892</v>
      </c>
      <c r="J28">
        <v>226568</v>
      </c>
      <c r="K28">
        <v>270.76</v>
      </c>
      <c r="L28">
        <f>Campaign_Table[[#This Row],[Conversions]]*Campaign_Table[[#This Row],[Cost_Per_Acquisition]]</f>
        <v>241517.91999999998</v>
      </c>
      <c r="M28">
        <v>-0.06</v>
      </c>
      <c r="N28">
        <v>12.52</v>
      </c>
      <c r="O28" t="s">
        <v>17</v>
      </c>
      <c r="P28" s="1">
        <v>45581</v>
      </c>
      <c r="Q28" t="str">
        <f>TEXT(Campaign_Table[[#This Row],[Date]],"mmmm")</f>
        <v>October</v>
      </c>
      <c r="R28">
        <f>YEAR(Campaign_Table[[#This Row],[Date]])</f>
        <v>2024</v>
      </c>
      <c r="S28" t="str">
        <f>TEXT(Campaign_Table[[#This Row],[Date]],"dddd")</f>
        <v>Wednesday</v>
      </c>
      <c r="T28" s="3" t="str">
        <f>"Q" &amp; ROUNDUP(MONTH(Campaign_Table[[#This Row],[Date]])/3,0)</f>
        <v>Q4</v>
      </c>
      <c r="U28" s="5">
        <f t="shared" si="0"/>
        <v>8.430968700408549E-2</v>
      </c>
      <c r="V28" s="7">
        <f>IFERROR(Campaign_Table[[#This Row],[Total_Campaign_Cost]]/Campaign_Table[[#This Row],[Clicks]],0)</f>
        <v>48.361617941529829</v>
      </c>
      <c r="W28" s="5">
        <f t="shared" si="1"/>
        <v>0.17861433720464556</v>
      </c>
      <c r="X28" s="7">
        <f>IFERROR(Campaign_Table[[#This Row],[Total_Campaign_Cost]]/Campaign_Table[[#This Row],[Leads]],0)</f>
        <v>157.75174395819724</v>
      </c>
      <c r="Y28" s="7">
        <f t="shared" si="2"/>
        <v>-14949.919999999984</v>
      </c>
      <c r="Z28" s="7" t="str">
        <f>IF(Campaign_Table[[#This Row],[ROI]]&gt;=3,"Excellent",IF(Campaign_Table[[#This Row],[ROI]]&gt;=1,"Good",IF(Campaign_Table[[#This Row],[ROI]]&gt;=0,"Average","Poor")))</f>
        <v>Poor</v>
      </c>
    </row>
    <row r="29" spans="1:26" x14ac:dyDescent="0.3">
      <c r="A29" t="s">
        <v>74</v>
      </c>
      <c r="B29" t="s">
        <v>16</v>
      </c>
      <c r="C29" t="s">
        <v>29</v>
      </c>
      <c r="D29">
        <v>15</v>
      </c>
      <c r="E29" t="s">
        <v>22</v>
      </c>
      <c r="F29">
        <v>74702</v>
      </c>
      <c r="G29">
        <v>10110</v>
      </c>
      <c r="H29">
        <v>5298</v>
      </c>
      <c r="I29">
        <v>2481</v>
      </c>
      <c r="J29">
        <v>1220652</v>
      </c>
      <c r="K29">
        <v>49.62</v>
      </c>
      <c r="L29">
        <f>Campaign_Table[[#This Row],[Conversions]]*Campaign_Table[[#This Row],[Cost_Per_Acquisition]]</f>
        <v>123107.21999999999</v>
      </c>
      <c r="M29">
        <v>8.91</v>
      </c>
      <c r="N29">
        <v>23.95</v>
      </c>
      <c r="O29" t="s">
        <v>35</v>
      </c>
      <c r="P29" s="1">
        <v>45698</v>
      </c>
      <c r="Q29" t="str">
        <f>TEXT(Campaign_Table[[#This Row],[Date]],"mmmm")</f>
        <v>February</v>
      </c>
      <c r="R29">
        <f>YEAR(Campaign_Table[[#This Row],[Date]])</f>
        <v>2025</v>
      </c>
      <c r="S29" t="str">
        <f>TEXT(Campaign_Table[[#This Row],[Date]],"dddd")</f>
        <v>Monday</v>
      </c>
      <c r="T29" s="3" t="str">
        <f>"Q" &amp; ROUNDUP(MONTH(Campaign_Table[[#This Row],[Date]])/3,0)</f>
        <v>Q1</v>
      </c>
      <c r="U29" s="5">
        <f t="shared" si="0"/>
        <v>0.13533774196139328</v>
      </c>
      <c r="V29" s="7">
        <f>IFERROR(Campaign_Table[[#This Row],[Total_Campaign_Cost]]/Campaign_Table[[#This Row],[Clicks]],0)</f>
        <v>12.176777448071215</v>
      </c>
      <c r="W29" s="5">
        <f t="shared" si="1"/>
        <v>0.24540059347181009</v>
      </c>
      <c r="X29" s="7">
        <f>IFERROR(Campaign_Table[[#This Row],[Total_Campaign_Cost]]/Campaign_Table[[#This Row],[Leads]],0)</f>
        <v>23.236545866364665</v>
      </c>
      <c r="Y29" s="7">
        <f t="shared" si="2"/>
        <v>1097544.78</v>
      </c>
      <c r="Z29" s="7" t="str">
        <f>IF(Campaign_Table[[#This Row],[ROI]]&gt;=3,"Excellent",IF(Campaign_Table[[#This Row],[ROI]]&gt;=1,"Good",IF(Campaign_Table[[#This Row],[ROI]]&gt;=0,"Average","Poor")))</f>
        <v>Excellent</v>
      </c>
    </row>
    <row r="30" spans="1:26" x14ac:dyDescent="0.3">
      <c r="A30" t="s">
        <v>75</v>
      </c>
      <c r="B30" t="s">
        <v>20</v>
      </c>
      <c r="C30" t="s">
        <v>25</v>
      </c>
      <c r="D30">
        <v>15</v>
      </c>
      <c r="E30" t="s">
        <v>76</v>
      </c>
      <c r="F30">
        <v>26353</v>
      </c>
      <c r="G30">
        <v>3943</v>
      </c>
      <c r="H30">
        <v>1879</v>
      </c>
      <c r="I30">
        <v>746</v>
      </c>
      <c r="J30">
        <v>458044</v>
      </c>
      <c r="K30">
        <v>214.56</v>
      </c>
      <c r="L30">
        <f>Campaign_Table[[#This Row],[Conversions]]*Campaign_Table[[#This Row],[Cost_Per_Acquisition]]</f>
        <v>160061.76000000001</v>
      </c>
      <c r="M30">
        <v>1.86</v>
      </c>
      <c r="N30">
        <v>24.92</v>
      </c>
      <c r="O30" t="s">
        <v>17</v>
      </c>
      <c r="P30" s="1">
        <v>45746</v>
      </c>
      <c r="Q30" t="str">
        <f>TEXT(Campaign_Table[[#This Row],[Date]],"mmmm")</f>
        <v>March</v>
      </c>
      <c r="R30">
        <f>YEAR(Campaign_Table[[#This Row],[Date]])</f>
        <v>2025</v>
      </c>
      <c r="S30" t="str">
        <f>TEXT(Campaign_Table[[#This Row],[Date]],"dddd")</f>
        <v>Sunday</v>
      </c>
      <c r="T30" s="3" t="str">
        <f>"Q" &amp; ROUNDUP(MONTH(Campaign_Table[[#This Row],[Date]])/3,0)</f>
        <v>Q1</v>
      </c>
      <c r="U30" s="5">
        <f t="shared" si="0"/>
        <v>0.1496224338784958</v>
      </c>
      <c r="V30" s="7">
        <f>IFERROR(Campaign_Table[[#This Row],[Total_Campaign_Cost]]/Campaign_Table[[#This Row],[Clicks]],0)</f>
        <v>40.593903119452193</v>
      </c>
      <c r="W30" s="5">
        <f t="shared" si="1"/>
        <v>0.18919604362160791</v>
      </c>
      <c r="X30" s="7">
        <f>IFERROR(Campaign_Table[[#This Row],[Total_Campaign_Cost]]/Campaign_Table[[#This Row],[Leads]],0)</f>
        <v>85.184544970729121</v>
      </c>
      <c r="Y30" s="7">
        <f t="shared" si="2"/>
        <v>297982.24</v>
      </c>
      <c r="Z30" s="7" t="str">
        <f>IF(Campaign_Table[[#This Row],[ROI]]&gt;=3,"Excellent",IF(Campaign_Table[[#This Row],[ROI]]&gt;=1,"Good",IF(Campaign_Table[[#This Row],[ROI]]&gt;=0,"Average","Poor")))</f>
        <v>Good</v>
      </c>
    </row>
    <row r="31" spans="1:26" x14ac:dyDescent="0.3">
      <c r="A31" t="s">
        <v>77</v>
      </c>
      <c r="B31" t="s">
        <v>28</v>
      </c>
      <c r="C31" t="s">
        <v>25</v>
      </c>
      <c r="D31">
        <v>26</v>
      </c>
      <c r="E31" t="s">
        <v>78</v>
      </c>
      <c r="F31">
        <v>16978</v>
      </c>
      <c r="G31">
        <v>1079</v>
      </c>
      <c r="H31">
        <v>372</v>
      </c>
      <c r="I31">
        <v>164</v>
      </c>
      <c r="J31">
        <v>56908</v>
      </c>
      <c r="K31">
        <v>1784.37</v>
      </c>
      <c r="L31">
        <f>Campaign_Table[[#This Row],[Conversions]]*Campaign_Table[[#This Row],[Cost_Per_Acquisition]]</f>
        <v>292636.68</v>
      </c>
      <c r="M31">
        <v>-0.81</v>
      </c>
      <c r="N31">
        <v>9.51</v>
      </c>
      <c r="O31" t="s">
        <v>25</v>
      </c>
      <c r="P31" s="1">
        <v>45497</v>
      </c>
      <c r="Q31" t="str">
        <f>TEXT(Campaign_Table[[#This Row],[Date]],"mmmm")</f>
        <v>July</v>
      </c>
      <c r="R31">
        <f>YEAR(Campaign_Table[[#This Row],[Date]])</f>
        <v>2024</v>
      </c>
      <c r="S31" t="str">
        <f>TEXT(Campaign_Table[[#This Row],[Date]],"dddd")</f>
        <v>Wednesday</v>
      </c>
      <c r="T31" s="3" t="str">
        <f>"Q" &amp; ROUNDUP(MONTH(Campaign_Table[[#This Row],[Date]])/3,0)</f>
        <v>Q3</v>
      </c>
      <c r="U31" s="5">
        <f t="shared" si="0"/>
        <v>6.355283307810107E-2</v>
      </c>
      <c r="V31" s="7">
        <f>IFERROR(Campaign_Table[[#This Row],[Total_Campaign_Cost]]/Campaign_Table[[#This Row],[Clicks]],0)</f>
        <v>271.21101019462463</v>
      </c>
      <c r="W31" s="5">
        <f t="shared" si="1"/>
        <v>0.1519925857275255</v>
      </c>
      <c r="X31" s="7">
        <f>IFERROR(Campaign_Table[[#This Row],[Total_Campaign_Cost]]/Campaign_Table[[#This Row],[Leads]],0)</f>
        <v>786.65774193548384</v>
      </c>
      <c r="Y31" s="7">
        <f t="shared" si="2"/>
        <v>-235728.68</v>
      </c>
      <c r="Z31" s="7" t="str">
        <f>IF(Campaign_Table[[#This Row],[ROI]]&gt;=3,"Excellent",IF(Campaign_Table[[#This Row],[ROI]]&gt;=1,"Good",IF(Campaign_Table[[#This Row],[ROI]]&gt;=0,"Average","Poor")))</f>
        <v>Poor</v>
      </c>
    </row>
    <row r="32" spans="1:26" x14ac:dyDescent="0.3">
      <c r="A32" t="s">
        <v>79</v>
      </c>
      <c r="B32" t="s">
        <v>44</v>
      </c>
      <c r="C32" t="s">
        <v>17</v>
      </c>
      <c r="D32">
        <v>18</v>
      </c>
      <c r="E32" t="s">
        <v>22</v>
      </c>
      <c r="F32">
        <v>92924</v>
      </c>
      <c r="G32">
        <v>9525</v>
      </c>
      <c r="H32">
        <v>4340</v>
      </c>
      <c r="I32">
        <v>2242</v>
      </c>
      <c r="J32">
        <v>652422</v>
      </c>
      <c r="K32">
        <v>27.28</v>
      </c>
      <c r="L32">
        <f>Campaign_Table[[#This Row],[Conversions]]*Campaign_Table[[#This Row],[Cost_Per_Acquisition]]</f>
        <v>61161.760000000002</v>
      </c>
      <c r="M32">
        <v>9.67</v>
      </c>
      <c r="N32">
        <v>17.329999999999998</v>
      </c>
      <c r="O32" t="s">
        <v>25</v>
      </c>
      <c r="P32" s="1">
        <v>45733</v>
      </c>
      <c r="Q32" t="str">
        <f>TEXT(Campaign_Table[[#This Row],[Date]],"mmmm")</f>
        <v>March</v>
      </c>
      <c r="R32">
        <f>YEAR(Campaign_Table[[#This Row],[Date]])</f>
        <v>2025</v>
      </c>
      <c r="S32" t="str">
        <f>TEXT(Campaign_Table[[#This Row],[Date]],"dddd")</f>
        <v>Monday</v>
      </c>
      <c r="T32" s="3" t="str">
        <f>"Q" &amp; ROUNDUP(MONTH(Campaign_Table[[#This Row],[Date]])/3,0)</f>
        <v>Q1</v>
      </c>
      <c r="U32" s="5">
        <f t="shared" si="0"/>
        <v>0.10250312082992553</v>
      </c>
      <c r="V32" s="7">
        <f>IFERROR(Campaign_Table[[#This Row],[Total_Campaign_Cost]]/Campaign_Table[[#This Row],[Clicks]],0)</f>
        <v>6.4211821522309718</v>
      </c>
      <c r="W32" s="5">
        <f t="shared" si="1"/>
        <v>0.23538057742782154</v>
      </c>
      <c r="X32" s="7">
        <f>IFERROR(Campaign_Table[[#This Row],[Total_Campaign_Cost]]/Campaign_Table[[#This Row],[Leads]],0)</f>
        <v>14.092571428571429</v>
      </c>
      <c r="Y32" s="7">
        <f t="shared" si="2"/>
        <v>591260.24</v>
      </c>
      <c r="Z32" s="7" t="str">
        <f>IF(Campaign_Table[[#This Row],[ROI]]&gt;=3,"Excellent",IF(Campaign_Table[[#This Row],[ROI]]&gt;=1,"Good",IF(Campaign_Table[[#This Row],[ROI]]&gt;=0,"Average","Poor")))</f>
        <v>Excellent</v>
      </c>
    </row>
    <row r="33" spans="1:26" x14ac:dyDescent="0.3">
      <c r="A33" t="s">
        <v>80</v>
      </c>
      <c r="B33" t="s">
        <v>44</v>
      </c>
      <c r="C33" t="s">
        <v>29</v>
      </c>
      <c r="D33">
        <v>7</v>
      </c>
      <c r="E33" t="s">
        <v>81</v>
      </c>
      <c r="F33">
        <v>96549</v>
      </c>
      <c r="G33">
        <v>13114</v>
      </c>
      <c r="H33">
        <v>3791</v>
      </c>
      <c r="I33">
        <v>1202</v>
      </c>
      <c r="J33">
        <v>366610</v>
      </c>
      <c r="K33">
        <v>74.34</v>
      </c>
      <c r="L33">
        <f>Campaign_Table[[#This Row],[Conversions]]*Campaign_Table[[#This Row],[Cost_Per_Acquisition]]</f>
        <v>89356.680000000008</v>
      </c>
      <c r="M33">
        <v>3.1</v>
      </c>
      <c r="N33">
        <v>18.75</v>
      </c>
      <c r="O33" t="s">
        <v>35</v>
      </c>
      <c r="P33" s="1">
        <v>45812</v>
      </c>
      <c r="Q33" t="str">
        <f>TEXT(Campaign_Table[[#This Row],[Date]],"mmmm")</f>
        <v>June</v>
      </c>
      <c r="R33">
        <f>YEAR(Campaign_Table[[#This Row],[Date]])</f>
        <v>2025</v>
      </c>
      <c r="S33" t="str">
        <f>TEXT(Campaign_Table[[#This Row],[Date]],"dddd")</f>
        <v>Wednesday</v>
      </c>
      <c r="T33" s="3" t="str">
        <f>"Q" &amp; ROUNDUP(MONTH(Campaign_Table[[#This Row],[Date]])/3,0)</f>
        <v>Q2</v>
      </c>
      <c r="U33" s="5">
        <f t="shared" si="0"/>
        <v>0.13582740370174731</v>
      </c>
      <c r="V33" s="7">
        <f>IFERROR(Campaign_Table[[#This Row],[Total_Campaign_Cost]]/Campaign_Table[[#This Row],[Clicks]],0)</f>
        <v>6.8138386457221296</v>
      </c>
      <c r="W33" s="5">
        <f t="shared" si="1"/>
        <v>9.1657770321793508E-2</v>
      </c>
      <c r="X33" s="7">
        <f>IFERROR(Campaign_Table[[#This Row],[Total_Campaign_Cost]]/Campaign_Table[[#This Row],[Leads]],0)</f>
        <v>23.570741229227117</v>
      </c>
      <c r="Y33" s="7">
        <f t="shared" si="2"/>
        <v>277253.32</v>
      </c>
      <c r="Z33" s="7" t="str">
        <f>IF(Campaign_Table[[#This Row],[ROI]]&gt;=3,"Excellent",IF(Campaign_Table[[#This Row],[ROI]]&gt;=1,"Good",IF(Campaign_Table[[#This Row],[ROI]]&gt;=0,"Average","Poor")))</f>
        <v>Excellent</v>
      </c>
    </row>
    <row r="34" spans="1:26" x14ac:dyDescent="0.3">
      <c r="A34" t="s">
        <v>82</v>
      </c>
      <c r="B34" t="s">
        <v>16</v>
      </c>
      <c r="C34" t="s">
        <v>35</v>
      </c>
      <c r="D34">
        <v>17</v>
      </c>
      <c r="E34" t="s">
        <v>83</v>
      </c>
      <c r="F34">
        <v>72628</v>
      </c>
      <c r="G34">
        <v>6488</v>
      </c>
      <c r="H34">
        <v>1923</v>
      </c>
      <c r="I34">
        <v>1181</v>
      </c>
      <c r="J34">
        <v>243286</v>
      </c>
      <c r="K34">
        <v>231.17</v>
      </c>
      <c r="L34">
        <f>Campaign_Table[[#This Row],[Conversions]]*Campaign_Table[[#This Row],[Cost_Per_Acquisition]]</f>
        <v>273011.76999999996</v>
      </c>
      <c r="M34">
        <v>-0.11</v>
      </c>
      <c r="N34">
        <v>13.21</v>
      </c>
      <c r="O34" t="s">
        <v>35</v>
      </c>
      <c r="P34" s="1">
        <v>45786</v>
      </c>
      <c r="Q34" t="str">
        <f>TEXT(Campaign_Table[[#This Row],[Date]],"mmmm")</f>
        <v>May</v>
      </c>
      <c r="R34">
        <f>YEAR(Campaign_Table[[#This Row],[Date]])</f>
        <v>2025</v>
      </c>
      <c r="S34" t="str">
        <f>TEXT(Campaign_Table[[#This Row],[Date]],"dddd")</f>
        <v>Friday</v>
      </c>
      <c r="T34" s="3" t="str">
        <f>"Q" &amp; ROUNDUP(MONTH(Campaign_Table[[#This Row],[Date]])/3,0)</f>
        <v>Q2</v>
      </c>
      <c r="U34" s="5">
        <f t="shared" si="0"/>
        <v>8.9331938095500357E-2</v>
      </c>
      <c r="V34" s="7">
        <f>IFERROR(Campaign_Table[[#This Row],[Total_Campaign_Cost]]/Campaign_Table[[#This Row],[Clicks]],0)</f>
        <v>42.079495992601721</v>
      </c>
      <c r="W34" s="5">
        <f t="shared" si="1"/>
        <v>0.18202836004932182</v>
      </c>
      <c r="X34" s="7">
        <f>IFERROR(Campaign_Table[[#This Row],[Total_Campaign_Cost]]/Campaign_Table[[#This Row],[Leads]],0)</f>
        <v>141.97179927197087</v>
      </c>
      <c r="Y34" s="7">
        <f t="shared" si="2"/>
        <v>-29725.76999999996</v>
      </c>
      <c r="Z34" s="7" t="str">
        <f>IF(Campaign_Table[[#This Row],[ROI]]&gt;=3,"Excellent",IF(Campaign_Table[[#This Row],[ROI]]&gt;=1,"Good",IF(Campaign_Table[[#This Row],[ROI]]&gt;=0,"Average","Poor")))</f>
        <v>Poor</v>
      </c>
    </row>
    <row r="35" spans="1:26" x14ac:dyDescent="0.3">
      <c r="A35" t="s">
        <v>84</v>
      </c>
      <c r="B35" t="s">
        <v>16</v>
      </c>
      <c r="C35" t="s">
        <v>25</v>
      </c>
      <c r="D35">
        <v>19</v>
      </c>
      <c r="E35" t="s">
        <v>26</v>
      </c>
      <c r="F35">
        <v>61270</v>
      </c>
      <c r="G35">
        <v>3309</v>
      </c>
      <c r="H35">
        <v>1588</v>
      </c>
      <c r="I35">
        <v>582</v>
      </c>
      <c r="J35">
        <v>346872</v>
      </c>
      <c r="K35">
        <v>320.86</v>
      </c>
      <c r="L35">
        <f>Campaign_Table[[#This Row],[Conversions]]*Campaign_Table[[#This Row],[Cost_Per_Acquisition]]</f>
        <v>186740.52000000002</v>
      </c>
      <c r="M35">
        <v>0.86</v>
      </c>
      <c r="N35">
        <v>8.94</v>
      </c>
      <c r="O35" t="s">
        <v>25</v>
      </c>
      <c r="P35" s="1">
        <v>45657</v>
      </c>
      <c r="Q35" t="str">
        <f>TEXT(Campaign_Table[[#This Row],[Date]],"mmmm")</f>
        <v>December</v>
      </c>
      <c r="R35">
        <f>YEAR(Campaign_Table[[#This Row],[Date]])</f>
        <v>2024</v>
      </c>
      <c r="S35" t="str">
        <f>TEXT(Campaign_Table[[#This Row],[Date]],"dddd")</f>
        <v>Tuesday</v>
      </c>
      <c r="T35" s="3" t="str">
        <f>"Q" &amp; ROUNDUP(MONTH(Campaign_Table[[#This Row],[Date]])/3,0)</f>
        <v>Q4</v>
      </c>
      <c r="U35" s="5">
        <f t="shared" si="0"/>
        <v>5.4006854904520972E-2</v>
      </c>
      <c r="V35" s="7">
        <f>IFERROR(Campaign_Table[[#This Row],[Total_Campaign_Cost]]/Campaign_Table[[#This Row],[Clicks]],0)</f>
        <v>56.434125113327298</v>
      </c>
      <c r="W35" s="5">
        <f t="shared" si="1"/>
        <v>0.17588395285584768</v>
      </c>
      <c r="X35" s="7">
        <f>IFERROR(Campaign_Table[[#This Row],[Total_Campaign_Cost]]/Campaign_Table[[#This Row],[Leads]],0)</f>
        <v>117.59478589420657</v>
      </c>
      <c r="Y35" s="7">
        <f t="shared" si="2"/>
        <v>160131.47999999998</v>
      </c>
      <c r="Z35" s="7" t="str">
        <f>IF(Campaign_Table[[#This Row],[ROI]]&gt;=3,"Excellent",IF(Campaign_Table[[#This Row],[ROI]]&gt;=1,"Good",IF(Campaign_Table[[#This Row],[ROI]]&gt;=0,"Average","Poor")))</f>
        <v>Average</v>
      </c>
    </row>
    <row r="36" spans="1:26" x14ac:dyDescent="0.3">
      <c r="A36" t="s">
        <v>85</v>
      </c>
      <c r="B36" t="s">
        <v>44</v>
      </c>
      <c r="C36" t="s">
        <v>17</v>
      </c>
      <c r="D36">
        <v>22</v>
      </c>
      <c r="E36" t="s">
        <v>86</v>
      </c>
      <c r="F36">
        <v>29199</v>
      </c>
      <c r="G36">
        <v>1719</v>
      </c>
      <c r="H36">
        <v>704</v>
      </c>
      <c r="I36">
        <v>274</v>
      </c>
      <c r="J36">
        <v>101928</v>
      </c>
      <c r="K36">
        <v>727.09</v>
      </c>
      <c r="L36">
        <f>Campaign_Table[[#This Row],[Conversions]]*Campaign_Table[[#This Row],[Cost_Per_Acquisition]]</f>
        <v>199222.66</v>
      </c>
      <c r="M36">
        <v>-0.49</v>
      </c>
      <c r="N36">
        <v>9.24</v>
      </c>
      <c r="O36" t="s">
        <v>29</v>
      </c>
      <c r="P36" s="1">
        <v>45478</v>
      </c>
      <c r="Q36" t="str">
        <f>TEXT(Campaign_Table[[#This Row],[Date]],"mmmm")</f>
        <v>July</v>
      </c>
      <c r="R36">
        <f>YEAR(Campaign_Table[[#This Row],[Date]])</f>
        <v>2024</v>
      </c>
      <c r="S36" t="str">
        <f>TEXT(Campaign_Table[[#This Row],[Date]],"dddd")</f>
        <v>Friday</v>
      </c>
      <c r="T36" s="3" t="str">
        <f>"Q" &amp; ROUNDUP(MONTH(Campaign_Table[[#This Row],[Date]])/3,0)</f>
        <v>Q3</v>
      </c>
      <c r="U36" s="5">
        <f t="shared" si="0"/>
        <v>5.8871879173944312E-2</v>
      </c>
      <c r="V36" s="7">
        <f>IFERROR(Campaign_Table[[#This Row],[Total_Campaign_Cost]]/Campaign_Table[[#This Row],[Clicks]],0)</f>
        <v>115.89450843513671</v>
      </c>
      <c r="W36" s="5">
        <f t="shared" si="1"/>
        <v>0.15939499709133217</v>
      </c>
      <c r="X36" s="7">
        <f>IFERROR(Campaign_Table[[#This Row],[Total_Campaign_Cost]]/Campaign_Table[[#This Row],[Leads]],0)</f>
        <v>282.98673295454546</v>
      </c>
      <c r="Y36" s="7">
        <f t="shared" si="2"/>
        <v>-97294.66</v>
      </c>
      <c r="Z36" s="7" t="str">
        <f>IF(Campaign_Table[[#This Row],[ROI]]&gt;=3,"Excellent",IF(Campaign_Table[[#This Row],[ROI]]&gt;=1,"Good",IF(Campaign_Table[[#This Row],[ROI]]&gt;=0,"Average","Poor")))</f>
        <v>Poor</v>
      </c>
    </row>
    <row r="37" spans="1:26" x14ac:dyDescent="0.3">
      <c r="A37" t="s">
        <v>87</v>
      </c>
      <c r="B37" t="s">
        <v>20</v>
      </c>
      <c r="C37" t="s">
        <v>17</v>
      </c>
      <c r="D37">
        <v>11</v>
      </c>
      <c r="E37" t="s">
        <v>88</v>
      </c>
      <c r="F37">
        <v>19637</v>
      </c>
      <c r="G37">
        <v>478</v>
      </c>
      <c r="H37">
        <v>236</v>
      </c>
      <c r="I37">
        <v>173</v>
      </c>
      <c r="J37">
        <v>108471</v>
      </c>
      <c r="K37">
        <v>498.5</v>
      </c>
      <c r="L37">
        <f>Campaign_Table[[#This Row],[Conversions]]*Campaign_Table[[#This Row],[Cost_Per_Acquisition]]</f>
        <v>86240.5</v>
      </c>
      <c r="M37">
        <v>0.26</v>
      </c>
      <c r="N37">
        <v>4.5199999999999996</v>
      </c>
      <c r="O37" t="s">
        <v>21</v>
      </c>
      <c r="P37" s="1">
        <v>45577</v>
      </c>
      <c r="Q37" t="str">
        <f>TEXT(Campaign_Table[[#This Row],[Date]],"mmmm")</f>
        <v>October</v>
      </c>
      <c r="R37">
        <f>YEAR(Campaign_Table[[#This Row],[Date]])</f>
        <v>2024</v>
      </c>
      <c r="S37" t="str">
        <f>TEXT(Campaign_Table[[#This Row],[Date]],"dddd")</f>
        <v>Saturday</v>
      </c>
      <c r="T37" s="3" t="str">
        <f>"Q" &amp; ROUNDUP(MONTH(Campaign_Table[[#This Row],[Date]])/3,0)</f>
        <v>Q4</v>
      </c>
      <c r="U37" s="5">
        <f t="shared" si="0"/>
        <v>2.4341803737841828E-2</v>
      </c>
      <c r="V37" s="7">
        <f>IFERROR(Campaign_Table[[#This Row],[Total_Campaign_Cost]]/Campaign_Table[[#This Row],[Clicks]],0)</f>
        <v>180.4194560669456</v>
      </c>
      <c r="W37" s="5">
        <f t="shared" si="1"/>
        <v>0.36192468619246859</v>
      </c>
      <c r="X37" s="7">
        <f>IFERROR(Campaign_Table[[#This Row],[Total_Campaign_Cost]]/Campaign_Table[[#This Row],[Leads]],0)</f>
        <v>365.42584745762713</v>
      </c>
      <c r="Y37" s="7">
        <f t="shared" si="2"/>
        <v>22230.5</v>
      </c>
      <c r="Z37" s="7" t="str">
        <f>IF(Campaign_Table[[#This Row],[ROI]]&gt;=3,"Excellent",IF(Campaign_Table[[#This Row],[ROI]]&gt;=1,"Good",IF(Campaign_Table[[#This Row],[ROI]]&gt;=0,"Average","Poor")))</f>
        <v>Average</v>
      </c>
    </row>
    <row r="38" spans="1:26" x14ac:dyDescent="0.3">
      <c r="A38" t="s">
        <v>89</v>
      </c>
      <c r="B38" t="s">
        <v>24</v>
      </c>
      <c r="C38" t="s">
        <v>35</v>
      </c>
      <c r="D38">
        <v>19</v>
      </c>
      <c r="E38" t="s">
        <v>54</v>
      </c>
      <c r="F38">
        <v>23746</v>
      </c>
      <c r="G38">
        <v>1503</v>
      </c>
      <c r="H38">
        <v>747</v>
      </c>
      <c r="I38">
        <v>458</v>
      </c>
      <c r="J38">
        <v>101218</v>
      </c>
      <c r="K38">
        <v>229.15</v>
      </c>
      <c r="L38">
        <f>Campaign_Table[[#This Row],[Conversions]]*Campaign_Table[[#This Row],[Cost_Per_Acquisition]]</f>
        <v>104950.7</v>
      </c>
      <c r="M38">
        <v>-0.04</v>
      </c>
      <c r="N38">
        <v>11.4</v>
      </c>
      <c r="O38" t="s">
        <v>21</v>
      </c>
      <c r="P38" s="1">
        <v>45633</v>
      </c>
      <c r="Q38" t="str">
        <f>TEXT(Campaign_Table[[#This Row],[Date]],"mmmm")</f>
        <v>December</v>
      </c>
      <c r="R38">
        <f>YEAR(Campaign_Table[[#This Row],[Date]])</f>
        <v>2024</v>
      </c>
      <c r="S38" t="str">
        <f>TEXT(Campaign_Table[[#This Row],[Date]],"dddd")</f>
        <v>Saturday</v>
      </c>
      <c r="T38" s="3" t="str">
        <f>"Q" &amp; ROUNDUP(MONTH(Campaign_Table[[#This Row],[Date]])/3,0)</f>
        <v>Q4</v>
      </c>
      <c r="U38" s="5">
        <f t="shared" si="0"/>
        <v>6.32948707150678E-2</v>
      </c>
      <c r="V38" s="7">
        <f>IFERROR(Campaign_Table[[#This Row],[Total_Campaign_Cost]]/Campaign_Table[[#This Row],[Clicks]],0)</f>
        <v>69.827478376580174</v>
      </c>
      <c r="W38" s="5">
        <f t="shared" si="1"/>
        <v>0.30472388556220892</v>
      </c>
      <c r="X38" s="7">
        <f>IFERROR(Campaign_Table[[#This Row],[Total_Campaign_Cost]]/Campaign_Table[[#This Row],[Leads]],0)</f>
        <v>140.49625167336009</v>
      </c>
      <c r="Y38" s="7">
        <f t="shared" si="2"/>
        <v>-3732.6999999999971</v>
      </c>
      <c r="Z38" s="7" t="str">
        <f>IF(Campaign_Table[[#This Row],[ROI]]&gt;=3,"Excellent",IF(Campaign_Table[[#This Row],[ROI]]&gt;=1,"Good",IF(Campaign_Table[[#This Row],[ROI]]&gt;=0,"Average","Poor")))</f>
        <v>Poor</v>
      </c>
    </row>
    <row r="39" spans="1:26" x14ac:dyDescent="0.3">
      <c r="A39" t="s">
        <v>90</v>
      </c>
      <c r="B39" t="s">
        <v>20</v>
      </c>
      <c r="C39" t="s">
        <v>21</v>
      </c>
      <c r="D39">
        <v>6</v>
      </c>
      <c r="E39" t="s">
        <v>91</v>
      </c>
      <c r="F39">
        <v>53926</v>
      </c>
      <c r="G39">
        <v>7219</v>
      </c>
      <c r="H39">
        <v>1902</v>
      </c>
      <c r="I39">
        <v>1105</v>
      </c>
      <c r="J39">
        <v>339235</v>
      </c>
      <c r="K39">
        <v>221.64</v>
      </c>
      <c r="L39">
        <f>Campaign_Table[[#This Row],[Conversions]]*Campaign_Table[[#This Row],[Cost_Per_Acquisition]]</f>
        <v>244912.19999999998</v>
      </c>
      <c r="M39">
        <v>0.39</v>
      </c>
      <c r="N39">
        <v>18.96</v>
      </c>
      <c r="O39" t="s">
        <v>25</v>
      </c>
      <c r="P39" s="1">
        <v>45583</v>
      </c>
      <c r="Q39" t="str">
        <f>TEXT(Campaign_Table[[#This Row],[Date]],"mmmm")</f>
        <v>October</v>
      </c>
      <c r="R39">
        <f>YEAR(Campaign_Table[[#This Row],[Date]])</f>
        <v>2024</v>
      </c>
      <c r="S39" t="str">
        <f>TEXT(Campaign_Table[[#This Row],[Date]],"dddd")</f>
        <v>Friday</v>
      </c>
      <c r="T39" s="3" t="str">
        <f>"Q" &amp; ROUNDUP(MONTH(Campaign_Table[[#This Row],[Date]])/3,0)</f>
        <v>Q4</v>
      </c>
      <c r="U39" s="5">
        <f t="shared" si="0"/>
        <v>0.13386863479583133</v>
      </c>
      <c r="V39" s="7">
        <f>IFERROR(Campaign_Table[[#This Row],[Total_Campaign_Cost]]/Campaign_Table[[#This Row],[Clicks]],0)</f>
        <v>33.92605624047652</v>
      </c>
      <c r="W39" s="5">
        <f t="shared" si="1"/>
        <v>0.1530682920072032</v>
      </c>
      <c r="X39" s="7">
        <f>IFERROR(Campaign_Table[[#This Row],[Total_Campaign_Cost]]/Campaign_Table[[#This Row],[Leads]],0)</f>
        <v>128.76561514195583</v>
      </c>
      <c r="Y39" s="7">
        <f t="shared" si="2"/>
        <v>94322.800000000017</v>
      </c>
      <c r="Z39" s="7" t="str">
        <f>IF(Campaign_Table[[#This Row],[ROI]]&gt;=3,"Excellent",IF(Campaign_Table[[#This Row],[ROI]]&gt;=1,"Good",IF(Campaign_Table[[#This Row],[ROI]]&gt;=0,"Average","Poor")))</f>
        <v>Average</v>
      </c>
    </row>
    <row r="40" spans="1:26" x14ac:dyDescent="0.3">
      <c r="A40" t="s">
        <v>92</v>
      </c>
      <c r="B40" t="s">
        <v>24</v>
      </c>
      <c r="C40" t="s">
        <v>35</v>
      </c>
      <c r="D40">
        <v>6</v>
      </c>
      <c r="E40" t="s">
        <v>28</v>
      </c>
      <c r="F40">
        <v>35806</v>
      </c>
      <c r="G40">
        <v>2631</v>
      </c>
      <c r="H40">
        <v>999</v>
      </c>
      <c r="I40">
        <v>365</v>
      </c>
      <c r="J40">
        <v>198925</v>
      </c>
      <c r="K40">
        <v>362.79</v>
      </c>
      <c r="L40">
        <f>Campaign_Table[[#This Row],[Conversions]]*Campaign_Table[[#This Row],[Cost_Per_Acquisition]]</f>
        <v>132418.35</v>
      </c>
      <c r="M40">
        <v>0.5</v>
      </c>
      <c r="N40">
        <v>11.16</v>
      </c>
      <c r="O40" t="s">
        <v>25</v>
      </c>
      <c r="P40" s="1">
        <v>45738</v>
      </c>
      <c r="Q40" t="str">
        <f>TEXT(Campaign_Table[[#This Row],[Date]],"mmmm")</f>
        <v>March</v>
      </c>
      <c r="R40">
        <f>YEAR(Campaign_Table[[#This Row],[Date]])</f>
        <v>2025</v>
      </c>
      <c r="S40" t="str">
        <f>TEXT(Campaign_Table[[#This Row],[Date]],"dddd")</f>
        <v>Saturday</v>
      </c>
      <c r="T40" s="3" t="str">
        <f>"Q" &amp; ROUNDUP(MONTH(Campaign_Table[[#This Row],[Date]])/3,0)</f>
        <v>Q1</v>
      </c>
      <c r="U40" s="5">
        <f t="shared" si="0"/>
        <v>7.3479305144389204E-2</v>
      </c>
      <c r="V40" s="7">
        <f>IFERROR(Campaign_Table[[#This Row],[Total_Campaign_Cost]]/Campaign_Table[[#This Row],[Clicks]],0)</f>
        <v>50.330045610034212</v>
      </c>
      <c r="W40" s="5">
        <f t="shared" si="1"/>
        <v>0.13873052071455722</v>
      </c>
      <c r="X40" s="7">
        <f>IFERROR(Campaign_Table[[#This Row],[Total_Campaign_Cost]]/Campaign_Table[[#This Row],[Leads]],0)</f>
        <v>132.5509009009009</v>
      </c>
      <c r="Y40" s="7">
        <f t="shared" si="2"/>
        <v>66506.649999999994</v>
      </c>
      <c r="Z40" s="7" t="str">
        <f>IF(Campaign_Table[[#This Row],[ROI]]&gt;=3,"Excellent",IF(Campaign_Table[[#This Row],[ROI]]&gt;=1,"Good",IF(Campaign_Table[[#This Row],[ROI]]&gt;=0,"Average","Poor")))</f>
        <v>Average</v>
      </c>
    </row>
    <row r="41" spans="1:26" x14ac:dyDescent="0.3">
      <c r="A41" t="s">
        <v>93</v>
      </c>
      <c r="B41" t="s">
        <v>28</v>
      </c>
      <c r="C41" t="s">
        <v>35</v>
      </c>
      <c r="D41">
        <v>6</v>
      </c>
      <c r="E41" t="s">
        <v>94</v>
      </c>
      <c r="F41">
        <v>31729</v>
      </c>
      <c r="G41">
        <v>2418</v>
      </c>
      <c r="H41">
        <v>773</v>
      </c>
      <c r="I41">
        <v>403</v>
      </c>
      <c r="J41">
        <v>207142</v>
      </c>
      <c r="K41">
        <v>400.55</v>
      </c>
      <c r="L41">
        <f>Campaign_Table[[#This Row],[Conversions]]*Campaign_Table[[#This Row],[Cost_Per_Acquisition]]</f>
        <v>161421.65</v>
      </c>
      <c r="M41">
        <v>0.28000000000000003</v>
      </c>
      <c r="N41">
        <v>11.33</v>
      </c>
      <c r="O41" t="s">
        <v>25</v>
      </c>
      <c r="P41" s="1">
        <v>45586</v>
      </c>
      <c r="Q41" t="str">
        <f>TEXT(Campaign_Table[[#This Row],[Date]],"mmmm")</f>
        <v>October</v>
      </c>
      <c r="R41">
        <f>YEAR(Campaign_Table[[#This Row],[Date]])</f>
        <v>2024</v>
      </c>
      <c r="S41" t="str">
        <f>TEXT(Campaign_Table[[#This Row],[Date]],"dddd")</f>
        <v>Monday</v>
      </c>
      <c r="T41" s="3" t="str">
        <f>"Q" &amp; ROUNDUP(MONTH(Campaign_Table[[#This Row],[Date]])/3,0)</f>
        <v>Q4</v>
      </c>
      <c r="U41" s="5">
        <f t="shared" si="0"/>
        <v>7.6207885530587161E-2</v>
      </c>
      <c r="V41" s="7">
        <f>IFERROR(Campaign_Table[[#This Row],[Total_Campaign_Cost]]/Campaign_Table[[#This Row],[Clicks]],0)</f>
        <v>66.758333333333326</v>
      </c>
      <c r="W41" s="5">
        <f t="shared" si="1"/>
        <v>0.16666666666666666</v>
      </c>
      <c r="X41" s="7">
        <f>IFERROR(Campaign_Table[[#This Row],[Total_Campaign_Cost]]/Campaign_Table[[#This Row],[Leads]],0)</f>
        <v>208.82490297542043</v>
      </c>
      <c r="Y41" s="7">
        <f t="shared" si="2"/>
        <v>45720.350000000006</v>
      </c>
      <c r="Z41" s="7" t="str">
        <f>IF(Campaign_Table[[#This Row],[ROI]]&gt;=3,"Excellent",IF(Campaign_Table[[#This Row],[ROI]]&gt;=1,"Good",IF(Campaign_Table[[#This Row],[ROI]]&gt;=0,"Average","Poor")))</f>
        <v>Average</v>
      </c>
    </row>
    <row r="42" spans="1:26" x14ac:dyDescent="0.3">
      <c r="A42" t="s">
        <v>95</v>
      </c>
      <c r="B42" t="s">
        <v>24</v>
      </c>
      <c r="C42" t="s">
        <v>35</v>
      </c>
      <c r="D42">
        <v>29</v>
      </c>
      <c r="E42" t="s">
        <v>28</v>
      </c>
      <c r="F42">
        <v>10338</v>
      </c>
      <c r="G42">
        <v>864</v>
      </c>
      <c r="H42">
        <v>412</v>
      </c>
      <c r="I42">
        <v>299</v>
      </c>
      <c r="J42">
        <v>127075</v>
      </c>
      <c r="K42">
        <v>438.17</v>
      </c>
      <c r="L42">
        <f>Campaign_Table[[#This Row],[Conversions]]*Campaign_Table[[#This Row],[Cost_Per_Acquisition]]</f>
        <v>131012.83</v>
      </c>
      <c r="M42">
        <v>-0.03</v>
      </c>
      <c r="N42">
        <v>15.24</v>
      </c>
      <c r="O42" t="s">
        <v>21</v>
      </c>
      <c r="P42" s="1">
        <v>45550</v>
      </c>
      <c r="Q42" t="str">
        <f>TEXT(Campaign_Table[[#This Row],[Date]],"mmmm")</f>
        <v>September</v>
      </c>
      <c r="R42">
        <f>YEAR(Campaign_Table[[#This Row],[Date]])</f>
        <v>2024</v>
      </c>
      <c r="S42" t="str">
        <f>TEXT(Campaign_Table[[#This Row],[Date]],"dddd")</f>
        <v>Sunday</v>
      </c>
      <c r="T42" s="3" t="str">
        <f>"Q" &amp; ROUNDUP(MONTH(Campaign_Table[[#This Row],[Date]])/3,0)</f>
        <v>Q3</v>
      </c>
      <c r="U42" s="5">
        <f t="shared" si="0"/>
        <v>8.3575159605339525E-2</v>
      </c>
      <c r="V42" s="7">
        <f>IFERROR(Campaign_Table[[#This Row],[Total_Campaign_Cost]]/Campaign_Table[[#This Row],[Clicks]],0)</f>
        <v>151.63521990740742</v>
      </c>
      <c r="W42" s="5">
        <f t="shared" si="1"/>
        <v>0.34606481481481483</v>
      </c>
      <c r="X42" s="7">
        <f>IFERROR(Campaign_Table[[#This Row],[Total_Campaign_Cost]]/Campaign_Table[[#This Row],[Leads]],0)</f>
        <v>317.99230582524274</v>
      </c>
      <c r="Y42" s="7">
        <f t="shared" si="2"/>
        <v>-3937.8300000000017</v>
      </c>
      <c r="Z42" s="7" t="str">
        <f>IF(Campaign_Table[[#This Row],[ROI]]&gt;=3,"Excellent",IF(Campaign_Table[[#This Row],[ROI]]&gt;=1,"Good",IF(Campaign_Table[[#This Row],[ROI]]&gt;=0,"Average","Poor")))</f>
        <v>Poor</v>
      </c>
    </row>
    <row r="43" spans="1:26" x14ac:dyDescent="0.3">
      <c r="A43" t="s">
        <v>96</v>
      </c>
      <c r="B43" t="s">
        <v>20</v>
      </c>
      <c r="C43" t="s">
        <v>21</v>
      </c>
      <c r="D43">
        <v>7</v>
      </c>
      <c r="E43" t="s">
        <v>83</v>
      </c>
      <c r="F43">
        <v>96095</v>
      </c>
      <c r="G43">
        <v>12738</v>
      </c>
      <c r="H43">
        <v>6327</v>
      </c>
      <c r="I43">
        <v>2845</v>
      </c>
      <c r="J43">
        <v>631590</v>
      </c>
      <c r="K43">
        <v>56.36</v>
      </c>
      <c r="L43">
        <f>Campaign_Table[[#This Row],[Conversions]]*Campaign_Table[[#This Row],[Cost_Per_Acquisition]]</f>
        <v>160344.20000000001</v>
      </c>
      <c r="M43">
        <v>2.94</v>
      </c>
      <c r="N43">
        <v>22.8</v>
      </c>
      <c r="O43" t="s">
        <v>17</v>
      </c>
      <c r="P43" s="1">
        <v>45739</v>
      </c>
      <c r="Q43" t="str">
        <f>TEXT(Campaign_Table[[#This Row],[Date]],"mmmm")</f>
        <v>March</v>
      </c>
      <c r="R43">
        <f>YEAR(Campaign_Table[[#This Row],[Date]])</f>
        <v>2025</v>
      </c>
      <c r="S43" t="str">
        <f>TEXT(Campaign_Table[[#This Row],[Date]],"dddd")</f>
        <v>Sunday</v>
      </c>
      <c r="T43" s="3" t="str">
        <f>"Q" &amp; ROUNDUP(MONTH(Campaign_Table[[#This Row],[Date]])/3,0)</f>
        <v>Q1</v>
      </c>
      <c r="U43" s="5">
        <f t="shared" si="0"/>
        <v>0.132556324470576</v>
      </c>
      <c r="V43" s="7">
        <f>IFERROR(Campaign_Table[[#This Row],[Total_Campaign_Cost]]/Campaign_Table[[#This Row],[Clicks]],0)</f>
        <v>12.587863086826818</v>
      </c>
      <c r="W43" s="5">
        <f t="shared" si="1"/>
        <v>0.22334746428010677</v>
      </c>
      <c r="X43" s="7">
        <f>IFERROR(Campaign_Table[[#This Row],[Total_Campaign_Cost]]/Campaign_Table[[#This Row],[Leads]],0)</f>
        <v>25.342848111269166</v>
      </c>
      <c r="Y43" s="7">
        <f t="shared" si="2"/>
        <v>471245.8</v>
      </c>
      <c r="Z43" s="7" t="str">
        <f>IF(Campaign_Table[[#This Row],[ROI]]&gt;=3,"Excellent",IF(Campaign_Table[[#This Row],[ROI]]&gt;=1,"Good",IF(Campaign_Table[[#This Row],[ROI]]&gt;=0,"Average","Poor")))</f>
        <v>Good</v>
      </c>
    </row>
    <row r="44" spans="1:26" x14ac:dyDescent="0.3">
      <c r="A44" t="s">
        <v>97</v>
      </c>
      <c r="B44" t="s">
        <v>24</v>
      </c>
      <c r="C44" t="s">
        <v>35</v>
      </c>
      <c r="D44">
        <v>7</v>
      </c>
      <c r="E44" t="s">
        <v>98</v>
      </c>
      <c r="F44">
        <v>96219</v>
      </c>
      <c r="G44">
        <v>11237</v>
      </c>
      <c r="H44">
        <v>5367</v>
      </c>
      <c r="I44">
        <v>3599</v>
      </c>
      <c r="J44">
        <v>910547</v>
      </c>
      <c r="K44">
        <v>68.47</v>
      </c>
      <c r="L44">
        <f>Campaign_Table[[#This Row],[Conversions]]*Campaign_Table[[#This Row],[Cost_Per_Acquisition]]</f>
        <v>246423.53</v>
      </c>
      <c r="M44">
        <v>2.69</v>
      </c>
      <c r="N44">
        <v>21</v>
      </c>
      <c r="O44" t="s">
        <v>29</v>
      </c>
      <c r="P44" s="1">
        <v>45535</v>
      </c>
      <c r="Q44" t="str">
        <f>TEXT(Campaign_Table[[#This Row],[Date]],"mmmm")</f>
        <v>August</v>
      </c>
      <c r="R44">
        <f>YEAR(Campaign_Table[[#This Row],[Date]])</f>
        <v>2024</v>
      </c>
      <c r="S44" t="str">
        <f>TEXT(Campaign_Table[[#This Row],[Date]],"dddd")</f>
        <v>Saturday</v>
      </c>
      <c r="T44" s="3" t="str">
        <f>"Q" &amp; ROUNDUP(MONTH(Campaign_Table[[#This Row],[Date]])/3,0)</f>
        <v>Q3</v>
      </c>
      <c r="U44" s="5">
        <f t="shared" si="0"/>
        <v>0.11678566603269624</v>
      </c>
      <c r="V44" s="7">
        <f>IFERROR(Campaign_Table[[#This Row],[Total_Campaign_Cost]]/Campaign_Table[[#This Row],[Clicks]],0)</f>
        <v>21.929654712111773</v>
      </c>
      <c r="W44" s="5">
        <f t="shared" si="1"/>
        <v>0.32028121384711222</v>
      </c>
      <c r="X44" s="7">
        <f>IFERROR(Campaign_Table[[#This Row],[Total_Campaign_Cost]]/Campaign_Table[[#This Row],[Leads]],0)</f>
        <v>45.914576113284888</v>
      </c>
      <c r="Y44" s="7">
        <f t="shared" si="2"/>
        <v>664123.47</v>
      </c>
      <c r="Z44" s="7" t="str">
        <f>IF(Campaign_Table[[#This Row],[ROI]]&gt;=3,"Excellent",IF(Campaign_Table[[#This Row],[ROI]]&gt;=1,"Good",IF(Campaign_Table[[#This Row],[ROI]]&gt;=0,"Average","Poor")))</f>
        <v>Good</v>
      </c>
    </row>
    <row r="45" spans="1:26" x14ac:dyDescent="0.3">
      <c r="A45" t="s">
        <v>99</v>
      </c>
      <c r="B45" t="s">
        <v>24</v>
      </c>
      <c r="C45" t="s">
        <v>35</v>
      </c>
      <c r="D45">
        <v>30</v>
      </c>
      <c r="E45" t="s">
        <v>22</v>
      </c>
      <c r="F45">
        <v>37002</v>
      </c>
      <c r="G45">
        <v>2753</v>
      </c>
      <c r="H45">
        <v>979</v>
      </c>
      <c r="I45">
        <v>780</v>
      </c>
      <c r="J45">
        <v>371280</v>
      </c>
      <c r="K45">
        <v>123.02</v>
      </c>
      <c r="L45">
        <f>Campaign_Table[[#This Row],[Conversions]]*Campaign_Table[[#This Row],[Cost_Per_Acquisition]]</f>
        <v>95955.599999999991</v>
      </c>
      <c r="M45">
        <v>2.87</v>
      </c>
      <c r="N45">
        <v>12.19</v>
      </c>
      <c r="O45" t="s">
        <v>17</v>
      </c>
      <c r="P45" s="1">
        <v>45806</v>
      </c>
      <c r="Q45" t="str">
        <f>TEXT(Campaign_Table[[#This Row],[Date]],"mmmm")</f>
        <v>May</v>
      </c>
      <c r="R45">
        <f>YEAR(Campaign_Table[[#This Row],[Date]])</f>
        <v>2025</v>
      </c>
      <c r="S45" t="str">
        <f>TEXT(Campaign_Table[[#This Row],[Date]],"dddd")</f>
        <v>Thursday</v>
      </c>
      <c r="T45" s="3" t="str">
        <f>"Q" &amp; ROUNDUP(MONTH(Campaign_Table[[#This Row],[Date]])/3,0)</f>
        <v>Q2</v>
      </c>
      <c r="U45" s="5">
        <f t="shared" si="0"/>
        <v>7.4401383708988703E-2</v>
      </c>
      <c r="V45" s="7">
        <f>IFERROR(Campaign_Table[[#This Row],[Total_Campaign_Cost]]/Campaign_Table[[#This Row],[Clicks]],0)</f>
        <v>34.854921903378127</v>
      </c>
      <c r="W45" s="5">
        <f t="shared" si="1"/>
        <v>0.2833272793316382</v>
      </c>
      <c r="X45" s="7">
        <f>IFERROR(Campaign_Table[[#This Row],[Total_Campaign_Cost]]/Campaign_Table[[#This Row],[Leads]],0)</f>
        <v>98.013891726251273</v>
      </c>
      <c r="Y45" s="7">
        <f t="shared" si="2"/>
        <v>275324.40000000002</v>
      </c>
      <c r="Z45" s="7" t="str">
        <f>IF(Campaign_Table[[#This Row],[ROI]]&gt;=3,"Excellent",IF(Campaign_Table[[#This Row],[ROI]]&gt;=1,"Good",IF(Campaign_Table[[#This Row],[ROI]]&gt;=0,"Average","Poor")))</f>
        <v>Good</v>
      </c>
    </row>
    <row r="46" spans="1:26" x14ac:dyDescent="0.3">
      <c r="A46" t="s">
        <v>100</v>
      </c>
      <c r="B46" t="s">
        <v>44</v>
      </c>
      <c r="C46" t="s">
        <v>17</v>
      </c>
      <c r="D46">
        <v>29</v>
      </c>
      <c r="E46" t="s">
        <v>45</v>
      </c>
      <c r="F46">
        <v>65776</v>
      </c>
      <c r="G46">
        <v>4977</v>
      </c>
      <c r="H46">
        <v>1606</v>
      </c>
      <c r="I46">
        <v>901</v>
      </c>
      <c r="J46">
        <v>370311</v>
      </c>
      <c r="K46">
        <v>74.44</v>
      </c>
      <c r="L46">
        <f>Campaign_Table[[#This Row],[Conversions]]*Campaign_Table[[#This Row],[Cost_Per_Acquisition]]</f>
        <v>67070.44</v>
      </c>
      <c r="M46">
        <v>4.5199999999999996</v>
      </c>
      <c r="N46">
        <v>11.38</v>
      </c>
      <c r="O46" t="s">
        <v>21</v>
      </c>
      <c r="P46" s="1">
        <v>45773</v>
      </c>
      <c r="Q46" t="str">
        <f>TEXT(Campaign_Table[[#This Row],[Date]],"mmmm")</f>
        <v>April</v>
      </c>
      <c r="R46">
        <f>YEAR(Campaign_Table[[#This Row],[Date]])</f>
        <v>2025</v>
      </c>
      <c r="S46" t="str">
        <f>TEXT(Campaign_Table[[#This Row],[Date]],"dddd")</f>
        <v>Saturday</v>
      </c>
      <c r="T46" s="3" t="str">
        <f>"Q" &amp; ROUNDUP(MONTH(Campaign_Table[[#This Row],[Date]])/3,0)</f>
        <v>Q2</v>
      </c>
      <c r="U46" s="5">
        <f t="shared" si="0"/>
        <v>7.5665896375577718E-2</v>
      </c>
      <c r="V46" s="7">
        <f>IFERROR(Campaign_Table[[#This Row],[Total_Campaign_Cost]]/Campaign_Table[[#This Row],[Clicks]],0)</f>
        <v>13.476077958609604</v>
      </c>
      <c r="W46" s="5">
        <f t="shared" si="1"/>
        <v>0.18103275065300381</v>
      </c>
      <c r="X46" s="7">
        <f>IFERROR(Campaign_Table[[#This Row],[Total_Campaign_Cost]]/Campaign_Table[[#This Row],[Leads]],0)</f>
        <v>41.762415940224159</v>
      </c>
      <c r="Y46" s="7">
        <f t="shared" si="2"/>
        <v>303240.56</v>
      </c>
      <c r="Z46" s="7" t="str">
        <f>IF(Campaign_Table[[#This Row],[ROI]]&gt;=3,"Excellent",IF(Campaign_Table[[#This Row],[ROI]]&gt;=1,"Good",IF(Campaign_Table[[#This Row],[ROI]]&gt;=0,"Average","Poor")))</f>
        <v>Excellent</v>
      </c>
    </row>
    <row r="47" spans="1:26" x14ac:dyDescent="0.3">
      <c r="A47" t="s">
        <v>101</v>
      </c>
      <c r="B47" t="s">
        <v>16</v>
      </c>
      <c r="C47" t="s">
        <v>21</v>
      </c>
      <c r="D47">
        <v>12</v>
      </c>
      <c r="E47" t="s">
        <v>56</v>
      </c>
      <c r="F47">
        <v>57520</v>
      </c>
      <c r="G47">
        <v>3932</v>
      </c>
      <c r="H47">
        <v>2101</v>
      </c>
      <c r="I47">
        <v>1431</v>
      </c>
      <c r="J47">
        <v>1027458</v>
      </c>
      <c r="K47">
        <v>128.93</v>
      </c>
      <c r="L47">
        <f>Campaign_Table[[#This Row],[Conversions]]*Campaign_Table[[#This Row],[Cost_Per_Acquisition]]</f>
        <v>184498.83000000002</v>
      </c>
      <c r="M47">
        <v>4.57</v>
      </c>
      <c r="N47">
        <v>12.98</v>
      </c>
      <c r="O47" t="s">
        <v>35</v>
      </c>
      <c r="P47" s="1">
        <v>45528</v>
      </c>
      <c r="Q47" t="str">
        <f>TEXT(Campaign_Table[[#This Row],[Date]],"mmmm")</f>
        <v>August</v>
      </c>
      <c r="R47">
        <f>YEAR(Campaign_Table[[#This Row],[Date]])</f>
        <v>2024</v>
      </c>
      <c r="S47" t="str">
        <f>TEXT(Campaign_Table[[#This Row],[Date]],"dddd")</f>
        <v>Saturday</v>
      </c>
      <c r="T47" s="3" t="str">
        <f>"Q" &amp; ROUNDUP(MONTH(Campaign_Table[[#This Row],[Date]])/3,0)</f>
        <v>Q3</v>
      </c>
      <c r="U47" s="5">
        <f t="shared" si="0"/>
        <v>6.835883171070932E-2</v>
      </c>
      <c r="V47" s="7">
        <f>IFERROR(Campaign_Table[[#This Row],[Total_Campaign_Cost]]/Campaign_Table[[#This Row],[Clicks]],0)</f>
        <v>46.922388097660225</v>
      </c>
      <c r="W47" s="5">
        <f t="shared" si="1"/>
        <v>0.36393692777212616</v>
      </c>
      <c r="X47" s="7">
        <f>IFERROR(Campaign_Table[[#This Row],[Total_Campaign_Cost]]/Campaign_Table[[#This Row],[Leads]],0)</f>
        <v>87.814769157544035</v>
      </c>
      <c r="Y47" s="7">
        <f t="shared" si="2"/>
        <v>842959.16999999993</v>
      </c>
      <c r="Z47" s="7" t="str">
        <f>IF(Campaign_Table[[#This Row],[ROI]]&gt;=3,"Excellent",IF(Campaign_Table[[#This Row],[ROI]]&gt;=1,"Good",IF(Campaign_Table[[#This Row],[ROI]]&gt;=0,"Average","Poor")))</f>
        <v>Excellent</v>
      </c>
    </row>
    <row r="48" spans="1:26" x14ac:dyDescent="0.3">
      <c r="A48" t="s">
        <v>102</v>
      </c>
      <c r="B48" t="s">
        <v>28</v>
      </c>
      <c r="C48" t="s">
        <v>29</v>
      </c>
      <c r="D48">
        <v>24</v>
      </c>
      <c r="E48" t="s">
        <v>103</v>
      </c>
      <c r="F48">
        <v>52752</v>
      </c>
      <c r="G48">
        <v>5831</v>
      </c>
      <c r="H48">
        <v>3299</v>
      </c>
      <c r="I48">
        <v>2095</v>
      </c>
      <c r="J48">
        <v>509085</v>
      </c>
      <c r="K48">
        <v>139.77000000000001</v>
      </c>
      <c r="L48">
        <f>Campaign_Table[[#This Row],[Conversions]]*Campaign_Table[[#This Row],[Cost_Per_Acquisition]]</f>
        <v>292818.15000000002</v>
      </c>
      <c r="M48">
        <v>0.74</v>
      </c>
      <c r="N48">
        <v>21.28</v>
      </c>
      <c r="O48" t="s">
        <v>25</v>
      </c>
      <c r="P48" s="1">
        <v>45509</v>
      </c>
      <c r="Q48" t="str">
        <f>TEXT(Campaign_Table[[#This Row],[Date]],"mmmm")</f>
        <v>August</v>
      </c>
      <c r="R48">
        <f>YEAR(Campaign_Table[[#This Row],[Date]])</f>
        <v>2024</v>
      </c>
      <c r="S48" t="str">
        <f>TEXT(Campaign_Table[[#This Row],[Date]],"dddd")</f>
        <v>Monday</v>
      </c>
      <c r="T48" s="3" t="str">
        <f>"Q" &amp; ROUNDUP(MONTH(Campaign_Table[[#This Row],[Date]])/3,0)</f>
        <v>Q3</v>
      </c>
      <c r="U48" s="5">
        <f t="shared" si="0"/>
        <v>0.11053609341825903</v>
      </c>
      <c r="V48" s="7">
        <f>IFERROR(Campaign_Table[[#This Row],[Total_Campaign_Cost]]/Campaign_Table[[#This Row],[Clicks]],0)</f>
        <v>50.21748413651175</v>
      </c>
      <c r="W48" s="5">
        <f t="shared" si="1"/>
        <v>0.35928657177156575</v>
      </c>
      <c r="X48" s="7">
        <f>IFERROR(Campaign_Table[[#This Row],[Total_Campaign_Cost]]/Campaign_Table[[#This Row],[Leads]],0)</f>
        <v>88.75966959684753</v>
      </c>
      <c r="Y48" s="7">
        <f t="shared" si="2"/>
        <v>216266.84999999998</v>
      </c>
      <c r="Z48" s="7" t="str">
        <f>IF(Campaign_Table[[#This Row],[ROI]]&gt;=3,"Excellent",IF(Campaign_Table[[#This Row],[ROI]]&gt;=1,"Good",IF(Campaign_Table[[#This Row],[ROI]]&gt;=0,"Average","Poor")))</f>
        <v>Average</v>
      </c>
    </row>
    <row r="49" spans="1:26" x14ac:dyDescent="0.3">
      <c r="A49" t="s">
        <v>104</v>
      </c>
      <c r="B49" t="s">
        <v>16</v>
      </c>
      <c r="C49" t="s">
        <v>17</v>
      </c>
      <c r="D49">
        <v>5</v>
      </c>
      <c r="E49" t="s">
        <v>22</v>
      </c>
      <c r="F49">
        <v>14944</v>
      </c>
      <c r="G49">
        <v>1268</v>
      </c>
      <c r="H49">
        <v>482</v>
      </c>
      <c r="I49">
        <v>318</v>
      </c>
      <c r="J49">
        <v>104304</v>
      </c>
      <c r="K49">
        <v>319.83999999999997</v>
      </c>
      <c r="L49">
        <f>Campaign_Table[[#This Row],[Conversions]]*Campaign_Table[[#This Row],[Cost_Per_Acquisition]]</f>
        <v>101709.12</v>
      </c>
      <c r="M49">
        <v>0.03</v>
      </c>
      <c r="N49">
        <v>13.84</v>
      </c>
      <c r="O49" t="s">
        <v>29</v>
      </c>
      <c r="P49" s="1">
        <v>45749</v>
      </c>
      <c r="Q49" t="str">
        <f>TEXT(Campaign_Table[[#This Row],[Date]],"mmmm")</f>
        <v>April</v>
      </c>
      <c r="R49">
        <f>YEAR(Campaign_Table[[#This Row],[Date]])</f>
        <v>2025</v>
      </c>
      <c r="S49" t="str">
        <f>TEXT(Campaign_Table[[#This Row],[Date]],"dddd")</f>
        <v>Wednesday</v>
      </c>
      <c r="T49" s="3" t="str">
        <f>"Q" &amp; ROUNDUP(MONTH(Campaign_Table[[#This Row],[Date]])/3,0)</f>
        <v>Q2</v>
      </c>
      <c r="U49" s="5">
        <f t="shared" si="0"/>
        <v>8.4850107066381159E-2</v>
      </c>
      <c r="V49" s="7">
        <f>IFERROR(Campaign_Table[[#This Row],[Total_Campaign_Cost]]/Campaign_Table[[#This Row],[Clicks]],0)</f>
        <v>80.212239747634072</v>
      </c>
      <c r="W49" s="5">
        <f t="shared" si="1"/>
        <v>0.25078864353312302</v>
      </c>
      <c r="X49" s="7">
        <f>IFERROR(Campaign_Table[[#This Row],[Total_Campaign_Cost]]/Campaign_Table[[#This Row],[Leads]],0)</f>
        <v>211.01477178423235</v>
      </c>
      <c r="Y49" s="7">
        <f t="shared" si="2"/>
        <v>2594.8800000000047</v>
      </c>
      <c r="Z49" s="7" t="str">
        <f>IF(Campaign_Table[[#This Row],[ROI]]&gt;=3,"Excellent",IF(Campaign_Table[[#This Row],[ROI]]&gt;=1,"Good",IF(Campaign_Table[[#This Row],[ROI]]&gt;=0,"Average","Poor")))</f>
        <v>Average</v>
      </c>
    </row>
    <row r="50" spans="1:26" x14ac:dyDescent="0.3">
      <c r="A50" t="s">
        <v>105</v>
      </c>
      <c r="B50" t="s">
        <v>28</v>
      </c>
      <c r="C50" t="s">
        <v>25</v>
      </c>
      <c r="D50">
        <v>22</v>
      </c>
      <c r="E50" t="s">
        <v>52</v>
      </c>
      <c r="F50">
        <v>53290</v>
      </c>
      <c r="G50">
        <v>3905</v>
      </c>
      <c r="H50">
        <v>1034</v>
      </c>
      <c r="I50">
        <v>535</v>
      </c>
      <c r="J50">
        <v>344540</v>
      </c>
      <c r="K50">
        <v>131.77000000000001</v>
      </c>
      <c r="L50">
        <f>Campaign_Table[[#This Row],[Conversions]]*Campaign_Table[[#This Row],[Cost_Per_Acquisition]]</f>
        <v>70496.950000000012</v>
      </c>
      <c r="M50">
        <v>3.89</v>
      </c>
      <c r="N50">
        <v>10.27</v>
      </c>
      <c r="O50" t="s">
        <v>29</v>
      </c>
      <c r="P50" s="1">
        <v>45526</v>
      </c>
      <c r="Q50" t="str">
        <f>TEXT(Campaign_Table[[#This Row],[Date]],"mmmm")</f>
        <v>August</v>
      </c>
      <c r="R50">
        <f>YEAR(Campaign_Table[[#This Row],[Date]])</f>
        <v>2024</v>
      </c>
      <c r="S50" t="str">
        <f>TEXT(Campaign_Table[[#This Row],[Date]],"dddd")</f>
        <v>Thursday</v>
      </c>
      <c r="T50" s="3" t="str">
        <f>"Q" &amp; ROUNDUP(MONTH(Campaign_Table[[#This Row],[Date]])/3,0)</f>
        <v>Q3</v>
      </c>
      <c r="U50" s="5">
        <f t="shared" si="0"/>
        <v>7.3278288609495215E-2</v>
      </c>
      <c r="V50" s="7">
        <f>IFERROR(Campaign_Table[[#This Row],[Total_Campaign_Cost]]/Campaign_Table[[#This Row],[Clicks]],0)</f>
        <v>18.05299615877081</v>
      </c>
      <c r="W50" s="5">
        <f t="shared" si="1"/>
        <v>0.13700384122919335</v>
      </c>
      <c r="X50" s="7">
        <f>IFERROR(Campaign_Table[[#This Row],[Total_Campaign_Cost]]/Campaign_Table[[#This Row],[Leads]],0)</f>
        <v>68.178868471953592</v>
      </c>
      <c r="Y50" s="7">
        <f t="shared" si="2"/>
        <v>274043.05</v>
      </c>
      <c r="Z50" s="7" t="str">
        <f>IF(Campaign_Table[[#This Row],[ROI]]&gt;=3,"Excellent",IF(Campaign_Table[[#This Row],[ROI]]&gt;=1,"Good",IF(Campaign_Table[[#This Row],[ROI]]&gt;=0,"Average","Poor")))</f>
        <v>Excellent</v>
      </c>
    </row>
    <row r="51" spans="1:26" x14ac:dyDescent="0.3">
      <c r="A51" t="s">
        <v>106</v>
      </c>
      <c r="B51" t="s">
        <v>44</v>
      </c>
      <c r="C51" t="s">
        <v>29</v>
      </c>
      <c r="D51">
        <v>14</v>
      </c>
      <c r="E51" t="s">
        <v>107</v>
      </c>
      <c r="F51">
        <v>41687</v>
      </c>
      <c r="G51">
        <v>2215</v>
      </c>
      <c r="H51">
        <v>911</v>
      </c>
      <c r="I51">
        <v>568</v>
      </c>
      <c r="J51">
        <v>358408</v>
      </c>
      <c r="K51">
        <v>277.67</v>
      </c>
      <c r="L51">
        <f>Campaign_Table[[#This Row],[Conversions]]*Campaign_Table[[#This Row],[Cost_Per_Acquisition]]</f>
        <v>157716.56</v>
      </c>
      <c r="M51">
        <v>1.27</v>
      </c>
      <c r="N51">
        <v>8.86</v>
      </c>
      <c r="O51" t="s">
        <v>29</v>
      </c>
      <c r="P51" s="1">
        <v>45720</v>
      </c>
      <c r="Q51" t="str">
        <f>TEXT(Campaign_Table[[#This Row],[Date]],"mmmm")</f>
        <v>March</v>
      </c>
      <c r="R51">
        <f>YEAR(Campaign_Table[[#This Row],[Date]])</f>
        <v>2025</v>
      </c>
      <c r="S51" t="str">
        <f>TEXT(Campaign_Table[[#This Row],[Date]],"dddd")</f>
        <v>Tuesday</v>
      </c>
      <c r="T51" s="3" t="str">
        <f>"Q" &amp; ROUNDUP(MONTH(Campaign_Table[[#This Row],[Date]])/3,0)</f>
        <v>Q1</v>
      </c>
      <c r="U51" s="5">
        <f t="shared" si="0"/>
        <v>5.3134070573560101E-2</v>
      </c>
      <c r="V51" s="7">
        <f>IFERROR(Campaign_Table[[#This Row],[Total_Campaign_Cost]]/Campaign_Table[[#This Row],[Clicks]],0)</f>
        <v>71.203864559819408</v>
      </c>
      <c r="W51" s="5">
        <f t="shared" si="1"/>
        <v>0.25643340857787811</v>
      </c>
      <c r="X51" s="7">
        <f>IFERROR(Campaign_Table[[#This Row],[Total_Campaign_Cost]]/Campaign_Table[[#This Row],[Leads]],0)</f>
        <v>173.12465422612513</v>
      </c>
      <c r="Y51" s="7">
        <f t="shared" si="2"/>
        <v>200691.44</v>
      </c>
      <c r="Z51" s="7" t="str">
        <f>IF(Campaign_Table[[#This Row],[ROI]]&gt;=3,"Excellent",IF(Campaign_Table[[#This Row],[ROI]]&gt;=1,"Good",IF(Campaign_Table[[#This Row],[ROI]]&gt;=0,"Average","Poor")))</f>
        <v>Good</v>
      </c>
    </row>
    <row r="52" spans="1:26" x14ac:dyDescent="0.3">
      <c r="A52" t="s">
        <v>108</v>
      </c>
      <c r="B52" t="s">
        <v>20</v>
      </c>
      <c r="C52" t="s">
        <v>29</v>
      </c>
      <c r="D52">
        <v>30</v>
      </c>
      <c r="E52" t="s">
        <v>109</v>
      </c>
      <c r="F52">
        <v>67932</v>
      </c>
      <c r="G52">
        <v>9449</v>
      </c>
      <c r="H52">
        <v>5194</v>
      </c>
      <c r="I52">
        <v>3230</v>
      </c>
      <c r="J52">
        <v>839800</v>
      </c>
      <c r="K52">
        <v>33.28</v>
      </c>
      <c r="L52">
        <f>Campaign_Table[[#This Row],[Conversions]]*Campaign_Table[[#This Row],[Cost_Per_Acquisition]]</f>
        <v>107494.40000000001</v>
      </c>
      <c r="M52">
        <v>6.81</v>
      </c>
      <c r="N52">
        <v>26.31</v>
      </c>
      <c r="O52" t="s">
        <v>29</v>
      </c>
      <c r="P52" s="1">
        <v>45600</v>
      </c>
      <c r="Q52" t="str">
        <f>TEXT(Campaign_Table[[#This Row],[Date]],"mmmm")</f>
        <v>November</v>
      </c>
      <c r="R52">
        <f>YEAR(Campaign_Table[[#This Row],[Date]])</f>
        <v>2024</v>
      </c>
      <c r="S52" t="str">
        <f>TEXT(Campaign_Table[[#This Row],[Date]],"dddd")</f>
        <v>Monday</v>
      </c>
      <c r="T52" s="3" t="str">
        <f>"Q" &amp; ROUNDUP(MONTH(Campaign_Table[[#This Row],[Date]])/3,0)</f>
        <v>Q4</v>
      </c>
      <c r="U52" s="5">
        <f t="shared" si="0"/>
        <v>0.13909497733027146</v>
      </c>
      <c r="V52" s="7">
        <f>IFERROR(Campaign_Table[[#This Row],[Total_Campaign_Cost]]/Campaign_Table[[#This Row],[Clicks]],0)</f>
        <v>11.376272621441423</v>
      </c>
      <c r="W52" s="5">
        <f t="shared" si="1"/>
        <v>0.34183511482696582</v>
      </c>
      <c r="X52" s="7">
        <f>IFERROR(Campaign_Table[[#This Row],[Total_Campaign_Cost]]/Campaign_Table[[#This Row],[Leads]],0)</f>
        <v>20.695879861378515</v>
      </c>
      <c r="Y52" s="7">
        <f t="shared" si="2"/>
        <v>732305.6</v>
      </c>
      <c r="Z52" s="7" t="str">
        <f>IF(Campaign_Table[[#This Row],[ROI]]&gt;=3,"Excellent",IF(Campaign_Table[[#This Row],[ROI]]&gt;=1,"Good",IF(Campaign_Table[[#This Row],[ROI]]&gt;=0,"Average","Poor")))</f>
        <v>Excellent</v>
      </c>
    </row>
    <row r="53" spans="1:26" x14ac:dyDescent="0.3">
      <c r="A53" t="s">
        <v>110</v>
      </c>
      <c r="B53" t="s">
        <v>28</v>
      </c>
      <c r="C53" t="s">
        <v>21</v>
      </c>
      <c r="D53">
        <v>16</v>
      </c>
      <c r="E53" t="s">
        <v>62</v>
      </c>
      <c r="F53">
        <v>78991</v>
      </c>
      <c r="G53">
        <v>6551</v>
      </c>
      <c r="H53">
        <v>3460</v>
      </c>
      <c r="I53">
        <v>2657</v>
      </c>
      <c r="J53">
        <v>810385</v>
      </c>
      <c r="K53">
        <v>49.89</v>
      </c>
      <c r="L53">
        <f>Campaign_Table[[#This Row],[Conversions]]*Campaign_Table[[#This Row],[Cost_Per_Acquisition]]</f>
        <v>132557.73000000001</v>
      </c>
      <c r="M53">
        <v>5.1100000000000003</v>
      </c>
      <c r="N53">
        <v>16.04</v>
      </c>
      <c r="O53" t="s">
        <v>35</v>
      </c>
      <c r="P53" s="1">
        <v>45763</v>
      </c>
      <c r="Q53" t="str">
        <f>TEXT(Campaign_Table[[#This Row],[Date]],"mmmm")</f>
        <v>April</v>
      </c>
      <c r="R53">
        <f>YEAR(Campaign_Table[[#This Row],[Date]])</f>
        <v>2025</v>
      </c>
      <c r="S53" t="str">
        <f>TEXT(Campaign_Table[[#This Row],[Date]],"dddd")</f>
        <v>Wednesday</v>
      </c>
      <c r="T53" s="3" t="str">
        <f>"Q" &amp; ROUNDUP(MONTH(Campaign_Table[[#This Row],[Date]])/3,0)</f>
        <v>Q2</v>
      </c>
      <c r="U53" s="5">
        <f t="shared" si="0"/>
        <v>8.29334987530225E-2</v>
      </c>
      <c r="V53" s="7">
        <f>IFERROR(Campaign_Table[[#This Row],[Total_Campaign_Cost]]/Campaign_Table[[#This Row],[Clicks]],0)</f>
        <v>20.234732101969168</v>
      </c>
      <c r="W53" s="5">
        <f t="shared" si="1"/>
        <v>0.40558693329262707</v>
      </c>
      <c r="X53" s="7">
        <f>IFERROR(Campaign_Table[[#This Row],[Total_Campaign_Cost]]/Campaign_Table[[#This Row],[Leads]],0)</f>
        <v>38.311482658959541</v>
      </c>
      <c r="Y53" s="7">
        <f t="shared" si="2"/>
        <v>677827.27</v>
      </c>
      <c r="Z53" s="7" t="str">
        <f>IF(Campaign_Table[[#This Row],[ROI]]&gt;=3,"Excellent",IF(Campaign_Table[[#This Row],[ROI]]&gt;=1,"Good",IF(Campaign_Table[[#This Row],[ROI]]&gt;=0,"Average","Poor")))</f>
        <v>Excellent</v>
      </c>
    </row>
    <row r="54" spans="1:26" x14ac:dyDescent="0.3">
      <c r="A54" t="s">
        <v>111</v>
      </c>
      <c r="B54" t="s">
        <v>16</v>
      </c>
      <c r="C54" t="s">
        <v>29</v>
      </c>
      <c r="D54">
        <v>12</v>
      </c>
      <c r="E54" t="s">
        <v>112</v>
      </c>
      <c r="F54">
        <v>97822</v>
      </c>
      <c r="G54">
        <v>5691</v>
      </c>
      <c r="H54">
        <v>2022</v>
      </c>
      <c r="I54">
        <v>1271</v>
      </c>
      <c r="J54">
        <v>579576</v>
      </c>
      <c r="K54">
        <v>210.15</v>
      </c>
      <c r="L54">
        <f>Campaign_Table[[#This Row],[Conversions]]*Campaign_Table[[#This Row],[Cost_Per_Acquisition]]</f>
        <v>267100.65000000002</v>
      </c>
      <c r="M54">
        <v>1.17</v>
      </c>
      <c r="N54">
        <v>9.18</v>
      </c>
      <c r="O54" t="s">
        <v>35</v>
      </c>
      <c r="P54" s="1">
        <v>45611</v>
      </c>
      <c r="Q54" t="str">
        <f>TEXT(Campaign_Table[[#This Row],[Date]],"mmmm")</f>
        <v>November</v>
      </c>
      <c r="R54">
        <f>YEAR(Campaign_Table[[#This Row],[Date]])</f>
        <v>2024</v>
      </c>
      <c r="S54" t="str">
        <f>TEXT(Campaign_Table[[#This Row],[Date]],"dddd")</f>
        <v>Friday</v>
      </c>
      <c r="T54" s="3" t="str">
        <f>"Q" &amp; ROUNDUP(MONTH(Campaign_Table[[#This Row],[Date]])/3,0)</f>
        <v>Q4</v>
      </c>
      <c r="U54" s="5">
        <f t="shared" si="0"/>
        <v>5.817709717650426E-2</v>
      </c>
      <c r="V54" s="7">
        <f>IFERROR(Campaign_Table[[#This Row],[Total_Campaign_Cost]]/Campaign_Table[[#This Row],[Clicks]],0)</f>
        <v>46.933869267264107</v>
      </c>
      <c r="W54" s="5">
        <f t="shared" si="1"/>
        <v>0.22333509049376207</v>
      </c>
      <c r="X54" s="7">
        <f>IFERROR(Campaign_Table[[#This Row],[Total_Campaign_Cost]]/Campaign_Table[[#This Row],[Leads]],0)</f>
        <v>132.09725519287835</v>
      </c>
      <c r="Y54" s="7">
        <f t="shared" si="2"/>
        <v>312475.34999999998</v>
      </c>
      <c r="Z54" s="7" t="str">
        <f>IF(Campaign_Table[[#This Row],[ROI]]&gt;=3,"Excellent",IF(Campaign_Table[[#This Row],[ROI]]&gt;=1,"Good",IF(Campaign_Table[[#This Row],[ROI]]&gt;=0,"Average","Poor")))</f>
        <v>Good</v>
      </c>
    </row>
    <row r="55" spans="1:26" x14ac:dyDescent="0.3">
      <c r="A55" t="s">
        <v>113</v>
      </c>
      <c r="B55" t="s">
        <v>28</v>
      </c>
      <c r="C55" t="s">
        <v>21</v>
      </c>
      <c r="D55">
        <v>14</v>
      </c>
      <c r="E55" t="s">
        <v>114</v>
      </c>
      <c r="F55">
        <v>77985</v>
      </c>
      <c r="G55">
        <v>6461</v>
      </c>
      <c r="H55">
        <v>3033</v>
      </c>
      <c r="I55">
        <v>1379</v>
      </c>
      <c r="J55">
        <v>995638</v>
      </c>
      <c r="K55">
        <v>180.5</v>
      </c>
      <c r="L55">
        <f>Campaign_Table[[#This Row],[Conversions]]*Campaign_Table[[#This Row],[Cost_Per_Acquisition]]</f>
        <v>248909.5</v>
      </c>
      <c r="M55">
        <v>3</v>
      </c>
      <c r="N55">
        <v>13.94</v>
      </c>
      <c r="O55" t="s">
        <v>35</v>
      </c>
      <c r="P55" s="1">
        <v>45511</v>
      </c>
      <c r="Q55" t="str">
        <f>TEXT(Campaign_Table[[#This Row],[Date]],"mmmm")</f>
        <v>August</v>
      </c>
      <c r="R55">
        <f>YEAR(Campaign_Table[[#This Row],[Date]])</f>
        <v>2024</v>
      </c>
      <c r="S55" t="str">
        <f>TEXT(Campaign_Table[[#This Row],[Date]],"dddd")</f>
        <v>Wednesday</v>
      </c>
      <c r="T55" s="3" t="str">
        <f>"Q" &amp; ROUNDUP(MONTH(Campaign_Table[[#This Row],[Date]])/3,0)</f>
        <v>Q3</v>
      </c>
      <c r="U55" s="5">
        <f t="shared" si="0"/>
        <v>8.2849265884464965E-2</v>
      </c>
      <c r="V55" s="7">
        <f>IFERROR(Campaign_Table[[#This Row],[Total_Campaign_Cost]]/Campaign_Table[[#This Row],[Clicks]],0)</f>
        <v>38.524918743228604</v>
      </c>
      <c r="W55" s="5">
        <f t="shared" si="1"/>
        <v>0.2134344528710726</v>
      </c>
      <c r="X55" s="7">
        <f>IFERROR(Campaign_Table[[#This Row],[Total_Campaign_Cost]]/Campaign_Table[[#This Row],[Leads]],0)</f>
        <v>82.067095285196174</v>
      </c>
      <c r="Y55" s="7">
        <f t="shared" si="2"/>
        <v>746728.5</v>
      </c>
      <c r="Z55" s="7" t="str">
        <f>IF(Campaign_Table[[#This Row],[ROI]]&gt;=3,"Excellent",IF(Campaign_Table[[#This Row],[ROI]]&gt;=1,"Good",IF(Campaign_Table[[#This Row],[ROI]]&gt;=0,"Average","Poor")))</f>
        <v>Excellent</v>
      </c>
    </row>
    <row r="56" spans="1:26" x14ac:dyDescent="0.3">
      <c r="A56" t="s">
        <v>115</v>
      </c>
      <c r="B56" t="s">
        <v>20</v>
      </c>
      <c r="C56" t="s">
        <v>29</v>
      </c>
      <c r="D56">
        <v>12</v>
      </c>
      <c r="E56" t="s">
        <v>58</v>
      </c>
      <c r="F56">
        <v>82079</v>
      </c>
      <c r="G56">
        <v>2124</v>
      </c>
      <c r="H56">
        <v>1057</v>
      </c>
      <c r="I56">
        <v>472</v>
      </c>
      <c r="J56">
        <v>232224</v>
      </c>
      <c r="K56">
        <v>620.82000000000005</v>
      </c>
      <c r="L56">
        <f>Campaign_Table[[#This Row],[Conversions]]*Campaign_Table[[#This Row],[Cost_Per_Acquisition]]</f>
        <v>293027.04000000004</v>
      </c>
      <c r="M56">
        <v>-0.21</v>
      </c>
      <c r="N56">
        <v>4.45</v>
      </c>
      <c r="O56" t="s">
        <v>17</v>
      </c>
      <c r="P56" s="1">
        <v>45821</v>
      </c>
      <c r="Q56" t="str">
        <f>TEXT(Campaign_Table[[#This Row],[Date]],"mmmm")</f>
        <v>June</v>
      </c>
      <c r="R56">
        <f>YEAR(Campaign_Table[[#This Row],[Date]])</f>
        <v>2025</v>
      </c>
      <c r="S56" t="str">
        <f>TEXT(Campaign_Table[[#This Row],[Date]],"dddd")</f>
        <v>Friday</v>
      </c>
      <c r="T56" s="3" t="str">
        <f>"Q" &amp; ROUNDUP(MONTH(Campaign_Table[[#This Row],[Date]])/3,0)</f>
        <v>Q2</v>
      </c>
      <c r="U56" s="5">
        <f t="shared" si="0"/>
        <v>2.5877508254242863E-2</v>
      </c>
      <c r="V56" s="7">
        <f>IFERROR(Campaign_Table[[#This Row],[Total_Campaign_Cost]]/Campaign_Table[[#This Row],[Clicks]],0)</f>
        <v>137.96</v>
      </c>
      <c r="W56" s="5">
        <f t="shared" si="1"/>
        <v>0.22222222222222221</v>
      </c>
      <c r="X56" s="7">
        <f>IFERROR(Campaign_Table[[#This Row],[Total_Campaign_Cost]]/Campaign_Table[[#This Row],[Leads]],0)</f>
        <v>277.22520340586567</v>
      </c>
      <c r="Y56" s="7">
        <f t="shared" si="2"/>
        <v>-60803.040000000037</v>
      </c>
      <c r="Z56" s="7" t="str">
        <f>IF(Campaign_Table[[#This Row],[ROI]]&gt;=3,"Excellent",IF(Campaign_Table[[#This Row],[ROI]]&gt;=1,"Good",IF(Campaign_Table[[#This Row],[ROI]]&gt;=0,"Average","Poor")))</f>
        <v>Poor</v>
      </c>
    </row>
    <row r="57" spans="1:26" x14ac:dyDescent="0.3">
      <c r="A57" t="s">
        <v>116</v>
      </c>
      <c r="B57" t="s">
        <v>20</v>
      </c>
      <c r="C57" t="s">
        <v>21</v>
      </c>
      <c r="D57">
        <v>16</v>
      </c>
      <c r="E57" t="s">
        <v>52</v>
      </c>
      <c r="F57">
        <v>66781</v>
      </c>
      <c r="G57">
        <v>8932</v>
      </c>
      <c r="H57">
        <v>3662</v>
      </c>
      <c r="I57">
        <v>1790</v>
      </c>
      <c r="J57">
        <v>721370</v>
      </c>
      <c r="K57">
        <v>150.41999999999999</v>
      </c>
      <c r="L57">
        <f>Campaign_Table[[#This Row],[Conversions]]*Campaign_Table[[#This Row],[Cost_Per_Acquisition]]</f>
        <v>269251.8</v>
      </c>
      <c r="M57">
        <v>1.68</v>
      </c>
      <c r="N57">
        <v>21.54</v>
      </c>
      <c r="O57" t="s">
        <v>35</v>
      </c>
      <c r="P57" s="1">
        <v>45734</v>
      </c>
      <c r="Q57" t="str">
        <f>TEXT(Campaign_Table[[#This Row],[Date]],"mmmm")</f>
        <v>March</v>
      </c>
      <c r="R57">
        <f>YEAR(Campaign_Table[[#This Row],[Date]])</f>
        <v>2025</v>
      </c>
      <c r="S57" t="str">
        <f>TEXT(Campaign_Table[[#This Row],[Date]],"dddd")</f>
        <v>Tuesday</v>
      </c>
      <c r="T57" s="3" t="str">
        <f>"Q" &amp; ROUNDUP(MONTH(Campaign_Table[[#This Row],[Date]])/3,0)</f>
        <v>Q1</v>
      </c>
      <c r="U57" s="5">
        <f t="shared" si="0"/>
        <v>0.13375061769066052</v>
      </c>
      <c r="V57" s="7">
        <f>IFERROR(Campaign_Table[[#This Row],[Total_Campaign_Cost]]/Campaign_Table[[#This Row],[Clicks]],0)</f>
        <v>30.144626063591581</v>
      </c>
      <c r="W57" s="5">
        <f t="shared" si="1"/>
        <v>0.20040304523063143</v>
      </c>
      <c r="X57" s="7">
        <f>IFERROR(Campaign_Table[[#This Row],[Total_Campaign_Cost]]/Campaign_Table[[#This Row],[Leads]],0)</f>
        <v>73.52588749317313</v>
      </c>
      <c r="Y57" s="7">
        <f t="shared" si="2"/>
        <v>452118.2</v>
      </c>
      <c r="Z57" s="7" t="str">
        <f>IF(Campaign_Table[[#This Row],[ROI]]&gt;=3,"Excellent",IF(Campaign_Table[[#This Row],[ROI]]&gt;=1,"Good",IF(Campaign_Table[[#This Row],[ROI]]&gt;=0,"Average","Poor")))</f>
        <v>Good</v>
      </c>
    </row>
    <row r="58" spans="1:26" x14ac:dyDescent="0.3">
      <c r="A58" t="s">
        <v>117</v>
      </c>
      <c r="B58" t="s">
        <v>24</v>
      </c>
      <c r="C58" t="s">
        <v>29</v>
      </c>
      <c r="D58">
        <v>11</v>
      </c>
      <c r="E58" t="s">
        <v>118</v>
      </c>
      <c r="F58">
        <v>72001</v>
      </c>
      <c r="G58">
        <v>8840</v>
      </c>
      <c r="H58">
        <v>2425</v>
      </c>
      <c r="I58">
        <v>1271</v>
      </c>
      <c r="J58">
        <v>846486</v>
      </c>
      <c r="K58">
        <v>54.74</v>
      </c>
      <c r="L58">
        <f>Campaign_Table[[#This Row],[Conversions]]*Campaign_Table[[#This Row],[Cost_Per_Acquisition]]</f>
        <v>69574.540000000008</v>
      </c>
      <c r="M58">
        <v>11.17</v>
      </c>
      <c r="N58">
        <v>17.41</v>
      </c>
      <c r="O58" t="s">
        <v>21</v>
      </c>
      <c r="P58" s="1">
        <v>45500</v>
      </c>
      <c r="Q58" t="str">
        <f>TEXT(Campaign_Table[[#This Row],[Date]],"mmmm")</f>
        <v>July</v>
      </c>
      <c r="R58">
        <f>YEAR(Campaign_Table[[#This Row],[Date]])</f>
        <v>2024</v>
      </c>
      <c r="S58" t="str">
        <f>TEXT(Campaign_Table[[#This Row],[Date]],"dddd")</f>
        <v>Saturday</v>
      </c>
      <c r="T58" s="3" t="str">
        <f>"Q" &amp; ROUNDUP(MONTH(Campaign_Table[[#This Row],[Date]])/3,0)</f>
        <v>Q3</v>
      </c>
      <c r="U58" s="5">
        <f t="shared" si="0"/>
        <v>0.12277607255454785</v>
      </c>
      <c r="V58" s="7">
        <f>IFERROR(Campaign_Table[[#This Row],[Total_Campaign_Cost]]/Campaign_Table[[#This Row],[Clicks]],0)</f>
        <v>7.8704230769230774</v>
      </c>
      <c r="W58" s="5">
        <f t="shared" si="1"/>
        <v>0.14377828054298641</v>
      </c>
      <c r="X58" s="7">
        <f>IFERROR(Campaign_Table[[#This Row],[Total_Campaign_Cost]]/Campaign_Table[[#This Row],[Leads]],0)</f>
        <v>28.69053195876289</v>
      </c>
      <c r="Y58" s="7">
        <f t="shared" si="2"/>
        <v>776911.46</v>
      </c>
      <c r="Z58" s="7" t="str">
        <f>IF(Campaign_Table[[#This Row],[ROI]]&gt;=3,"Excellent",IF(Campaign_Table[[#This Row],[ROI]]&gt;=1,"Good",IF(Campaign_Table[[#This Row],[ROI]]&gt;=0,"Average","Poor")))</f>
        <v>Excellent</v>
      </c>
    </row>
    <row r="59" spans="1:26" x14ac:dyDescent="0.3">
      <c r="A59" t="s">
        <v>119</v>
      </c>
      <c r="B59" t="s">
        <v>28</v>
      </c>
      <c r="C59" t="s">
        <v>25</v>
      </c>
      <c r="D59">
        <v>27</v>
      </c>
      <c r="E59" t="s">
        <v>18</v>
      </c>
      <c r="F59">
        <v>43454</v>
      </c>
      <c r="G59">
        <v>5590</v>
      </c>
      <c r="H59">
        <v>1836</v>
      </c>
      <c r="I59">
        <v>1046</v>
      </c>
      <c r="J59">
        <v>343088</v>
      </c>
      <c r="K59">
        <v>182.35</v>
      </c>
      <c r="L59">
        <f>Campaign_Table[[#This Row],[Conversions]]*Campaign_Table[[#This Row],[Cost_Per_Acquisition]]</f>
        <v>190738.1</v>
      </c>
      <c r="M59">
        <v>0.8</v>
      </c>
      <c r="N59">
        <v>19.5</v>
      </c>
      <c r="O59" t="s">
        <v>21</v>
      </c>
      <c r="P59" s="1">
        <v>45629</v>
      </c>
      <c r="Q59" t="str">
        <f>TEXT(Campaign_Table[[#This Row],[Date]],"mmmm")</f>
        <v>December</v>
      </c>
      <c r="R59">
        <f>YEAR(Campaign_Table[[#This Row],[Date]])</f>
        <v>2024</v>
      </c>
      <c r="S59" t="str">
        <f>TEXT(Campaign_Table[[#This Row],[Date]],"dddd")</f>
        <v>Tuesday</v>
      </c>
      <c r="T59" s="3" t="str">
        <f>"Q" &amp; ROUNDUP(MONTH(Campaign_Table[[#This Row],[Date]])/3,0)</f>
        <v>Q4</v>
      </c>
      <c r="U59" s="5">
        <f t="shared" si="0"/>
        <v>0.12864178211441984</v>
      </c>
      <c r="V59" s="7">
        <f>IFERROR(Campaign_Table[[#This Row],[Total_Campaign_Cost]]/Campaign_Table[[#This Row],[Clicks]],0)</f>
        <v>34.121305903398927</v>
      </c>
      <c r="W59" s="5">
        <f t="shared" si="1"/>
        <v>0.18711985688729874</v>
      </c>
      <c r="X59" s="7">
        <f>IFERROR(Campaign_Table[[#This Row],[Total_Campaign_Cost]]/Campaign_Table[[#This Row],[Leads]],0)</f>
        <v>103.88785403050109</v>
      </c>
      <c r="Y59" s="7">
        <f t="shared" si="2"/>
        <v>152349.9</v>
      </c>
      <c r="Z59" s="7" t="str">
        <f>IF(Campaign_Table[[#This Row],[ROI]]&gt;=3,"Excellent",IF(Campaign_Table[[#This Row],[ROI]]&gt;=1,"Good",IF(Campaign_Table[[#This Row],[ROI]]&gt;=0,"Average","Poor")))</f>
        <v>Average</v>
      </c>
    </row>
    <row r="60" spans="1:26" x14ac:dyDescent="0.3">
      <c r="A60" t="s">
        <v>120</v>
      </c>
      <c r="B60" t="s">
        <v>24</v>
      </c>
      <c r="C60" t="s">
        <v>17</v>
      </c>
      <c r="D60">
        <v>28</v>
      </c>
      <c r="E60" t="s">
        <v>121</v>
      </c>
      <c r="F60">
        <v>24558</v>
      </c>
      <c r="G60">
        <v>1700</v>
      </c>
      <c r="H60">
        <v>671</v>
      </c>
      <c r="I60">
        <v>326</v>
      </c>
      <c r="J60">
        <v>235698</v>
      </c>
      <c r="K60">
        <v>189.39</v>
      </c>
      <c r="L60">
        <f>Campaign_Table[[#This Row],[Conversions]]*Campaign_Table[[#This Row],[Cost_Per_Acquisition]]</f>
        <v>61741.139999999992</v>
      </c>
      <c r="M60">
        <v>2.82</v>
      </c>
      <c r="N60">
        <v>10.98</v>
      </c>
      <c r="O60" t="s">
        <v>21</v>
      </c>
      <c r="P60" s="1">
        <v>45701</v>
      </c>
      <c r="Q60" t="str">
        <f>TEXT(Campaign_Table[[#This Row],[Date]],"mmmm")</f>
        <v>February</v>
      </c>
      <c r="R60">
        <f>YEAR(Campaign_Table[[#This Row],[Date]])</f>
        <v>2025</v>
      </c>
      <c r="S60" t="str">
        <f>TEXT(Campaign_Table[[#This Row],[Date]],"dddd")</f>
        <v>Thursday</v>
      </c>
      <c r="T60" s="3" t="str">
        <f>"Q" &amp; ROUNDUP(MONTH(Campaign_Table[[#This Row],[Date]])/3,0)</f>
        <v>Q1</v>
      </c>
      <c r="U60" s="5">
        <f t="shared" si="0"/>
        <v>6.9223878165974431E-2</v>
      </c>
      <c r="V60" s="7">
        <f>IFERROR(Campaign_Table[[#This Row],[Total_Campaign_Cost]]/Campaign_Table[[#This Row],[Clicks]],0)</f>
        <v>36.318317647058819</v>
      </c>
      <c r="W60" s="5">
        <f t="shared" si="1"/>
        <v>0.19176470588235295</v>
      </c>
      <c r="X60" s="7">
        <f>IFERROR(Campaign_Table[[#This Row],[Total_Campaign_Cost]]/Campaign_Table[[#This Row],[Leads]],0)</f>
        <v>92.013621460506698</v>
      </c>
      <c r="Y60" s="7">
        <f t="shared" si="2"/>
        <v>173956.86000000002</v>
      </c>
      <c r="Z60" s="7" t="str">
        <f>IF(Campaign_Table[[#This Row],[ROI]]&gt;=3,"Excellent",IF(Campaign_Table[[#This Row],[ROI]]&gt;=1,"Good",IF(Campaign_Table[[#This Row],[ROI]]&gt;=0,"Average","Poor")))</f>
        <v>Good</v>
      </c>
    </row>
    <row r="61" spans="1:26" x14ac:dyDescent="0.3">
      <c r="A61" t="s">
        <v>122</v>
      </c>
      <c r="B61" t="s">
        <v>28</v>
      </c>
      <c r="C61" t="s">
        <v>21</v>
      </c>
      <c r="D61">
        <v>12</v>
      </c>
      <c r="E61" t="s">
        <v>123</v>
      </c>
      <c r="F61">
        <v>51784</v>
      </c>
      <c r="G61">
        <v>3169</v>
      </c>
      <c r="H61">
        <v>1762</v>
      </c>
      <c r="I61">
        <v>1042</v>
      </c>
      <c r="J61">
        <v>803382</v>
      </c>
      <c r="K61">
        <v>141.09</v>
      </c>
      <c r="L61">
        <f>Campaign_Table[[#This Row],[Conversions]]*Campaign_Table[[#This Row],[Cost_Per_Acquisition]]</f>
        <v>147015.78</v>
      </c>
      <c r="M61">
        <v>4.46</v>
      </c>
      <c r="N61">
        <v>11.53</v>
      </c>
      <c r="O61" t="s">
        <v>21</v>
      </c>
      <c r="P61" s="1">
        <v>45727</v>
      </c>
      <c r="Q61" t="str">
        <f>TEXT(Campaign_Table[[#This Row],[Date]],"mmmm")</f>
        <v>March</v>
      </c>
      <c r="R61">
        <f>YEAR(Campaign_Table[[#This Row],[Date]])</f>
        <v>2025</v>
      </c>
      <c r="S61" t="str">
        <f>TEXT(Campaign_Table[[#This Row],[Date]],"dddd")</f>
        <v>Tuesday</v>
      </c>
      <c r="T61" s="3" t="str">
        <f>"Q" &amp; ROUNDUP(MONTH(Campaign_Table[[#This Row],[Date]])/3,0)</f>
        <v>Q1</v>
      </c>
      <c r="U61" s="5">
        <f t="shared" si="0"/>
        <v>6.1196508574076935E-2</v>
      </c>
      <c r="V61" s="7">
        <f>IFERROR(Campaign_Table[[#This Row],[Total_Campaign_Cost]]/Campaign_Table[[#This Row],[Clicks]],0)</f>
        <v>46.391852319343641</v>
      </c>
      <c r="W61" s="5">
        <f t="shared" si="1"/>
        <v>0.32881035026822342</v>
      </c>
      <c r="X61" s="7">
        <f>IFERROR(Campaign_Table[[#This Row],[Total_Campaign_Cost]]/Campaign_Table[[#This Row],[Leads]],0)</f>
        <v>83.436878547105565</v>
      </c>
      <c r="Y61" s="7">
        <f t="shared" si="2"/>
        <v>656366.22</v>
      </c>
      <c r="Z61" s="7" t="str">
        <f>IF(Campaign_Table[[#This Row],[ROI]]&gt;=3,"Excellent",IF(Campaign_Table[[#This Row],[ROI]]&gt;=1,"Good",IF(Campaign_Table[[#This Row],[ROI]]&gt;=0,"Average","Poor")))</f>
        <v>Excellent</v>
      </c>
    </row>
    <row r="62" spans="1:26" x14ac:dyDescent="0.3">
      <c r="A62" t="s">
        <v>124</v>
      </c>
      <c r="B62" t="s">
        <v>44</v>
      </c>
      <c r="C62" t="s">
        <v>21</v>
      </c>
      <c r="D62">
        <v>12</v>
      </c>
      <c r="E62" t="s">
        <v>125</v>
      </c>
      <c r="F62">
        <v>61841</v>
      </c>
      <c r="G62">
        <v>6086</v>
      </c>
      <c r="H62">
        <v>2165</v>
      </c>
      <c r="I62">
        <v>1542</v>
      </c>
      <c r="J62">
        <v>1201218</v>
      </c>
      <c r="K62">
        <v>38.200000000000003</v>
      </c>
      <c r="L62">
        <f>Campaign_Table[[#This Row],[Conversions]]*Campaign_Table[[#This Row],[Cost_Per_Acquisition]]</f>
        <v>58904.4</v>
      </c>
      <c r="M62">
        <v>19.39</v>
      </c>
      <c r="N62">
        <v>15.84</v>
      </c>
      <c r="O62" t="s">
        <v>17</v>
      </c>
      <c r="P62" s="1">
        <v>45667</v>
      </c>
      <c r="Q62" t="str">
        <f>TEXT(Campaign_Table[[#This Row],[Date]],"mmmm")</f>
        <v>January</v>
      </c>
      <c r="R62">
        <f>YEAR(Campaign_Table[[#This Row],[Date]])</f>
        <v>2025</v>
      </c>
      <c r="S62" t="str">
        <f>TEXT(Campaign_Table[[#This Row],[Date]],"dddd")</f>
        <v>Friday</v>
      </c>
      <c r="T62" s="3" t="str">
        <f>"Q" &amp; ROUNDUP(MONTH(Campaign_Table[[#This Row],[Date]])/3,0)</f>
        <v>Q1</v>
      </c>
      <c r="U62" s="5">
        <f t="shared" si="0"/>
        <v>9.8413673776297284E-2</v>
      </c>
      <c r="V62" s="7">
        <f>IFERROR(Campaign_Table[[#This Row],[Total_Campaign_Cost]]/Campaign_Table[[#This Row],[Clicks]],0)</f>
        <v>9.678672362799869</v>
      </c>
      <c r="W62" s="5">
        <f t="shared" si="1"/>
        <v>0.25336838646072957</v>
      </c>
      <c r="X62" s="7">
        <f>IFERROR(Campaign_Table[[#This Row],[Total_Campaign_Cost]]/Campaign_Table[[#This Row],[Leads]],0)</f>
        <v>27.207575057736722</v>
      </c>
      <c r="Y62" s="7">
        <f t="shared" si="2"/>
        <v>1142313.6000000001</v>
      </c>
      <c r="Z62" s="7" t="str">
        <f>IF(Campaign_Table[[#This Row],[ROI]]&gt;=3,"Excellent",IF(Campaign_Table[[#This Row],[ROI]]&gt;=1,"Good",IF(Campaign_Table[[#This Row],[ROI]]&gt;=0,"Average","Poor")))</f>
        <v>Excellent</v>
      </c>
    </row>
    <row r="63" spans="1:26" x14ac:dyDescent="0.3">
      <c r="A63" t="s">
        <v>126</v>
      </c>
      <c r="B63" t="s">
        <v>44</v>
      </c>
      <c r="C63" t="s">
        <v>25</v>
      </c>
      <c r="D63">
        <v>5</v>
      </c>
      <c r="E63" t="s">
        <v>28</v>
      </c>
      <c r="F63">
        <v>80683</v>
      </c>
      <c r="G63">
        <v>2154</v>
      </c>
      <c r="H63">
        <v>985</v>
      </c>
      <c r="I63">
        <v>786</v>
      </c>
      <c r="J63">
        <v>248376</v>
      </c>
      <c r="K63">
        <v>244.18</v>
      </c>
      <c r="L63">
        <f>Campaign_Table[[#This Row],[Conversions]]*Campaign_Table[[#This Row],[Cost_Per_Acquisition]]</f>
        <v>191925.48</v>
      </c>
      <c r="M63">
        <v>0.28999999999999998</v>
      </c>
      <c r="N63">
        <v>4.8600000000000003</v>
      </c>
      <c r="O63" t="s">
        <v>25</v>
      </c>
      <c r="P63" s="1">
        <v>45777</v>
      </c>
      <c r="Q63" t="str">
        <f>TEXT(Campaign_Table[[#This Row],[Date]],"mmmm")</f>
        <v>April</v>
      </c>
      <c r="R63">
        <f>YEAR(Campaign_Table[[#This Row],[Date]])</f>
        <v>2025</v>
      </c>
      <c r="S63" t="str">
        <f>TEXT(Campaign_Table[[#This Row],[Date]],"dddd")</f>
        <v>Wednesday</v>
      </c>
      <c r="T63" s="3" t="str">
        <f>"Q" &amp; ROUNDUP(MONTH(Campaign_Table[[#This Row],[Date]])/3,0)</f>
        <v>Q2</v>
      </c>
      <c r="U63" s="5">
        <f t="shared" si="0"/>
        <v>2.6697073733004475E-2</v>
      </c>
      <c r="V63" s="7">
        <f>IFERROR(Campaign_Table[[#This Row],[Total_Campaign_Cost]]/Campaign_Table[[#This Row],[Clicks]],0)</f>
        <v>89.101894150417834</v>
      </c>
      <c r="W63" s="5">
        <f t="shared" si="1"/>
        <v>0.36490250696378829</v>
      </c>
      <c r="X63" s="7">
        <f>IFERROR(Campaign_Table[[#This Row],[Total_Campaign_Cost]]/Campaign_Table[[#This Row],[Leads]],0)</f>
        <v>194.8482030456853</v>
      </c>
      <c r="Y63" s="7">
        <f t="shared" si="2"/>
        <v>56450.51999999999</v>
      </c>
      <c r="Z63" s="7" t="str">
        <f>IF(Campaign_Table[[#This Row],[ROI]]&gt;=3,"Excellent",IF(Campaign_Table[[#This Row],[ROI]]&gt;=1,"Good",IF(Campaign_Table[[#This Row],[ROI]]&gt;=0,"Average","Poor")))</f>
        <v>Average</v>
      </c>
    </row>
    <row r="64" spans="1:26" x14ac:dyDescent="0.3">
      <c r="A64" t="s">
        <v>127</v>
      </c>
      <c r="B64" t="s">
        <v>28</v>
      </c>
      <c r="C64" t="s">
        <v>35</v>
      </c>
      <c r="D64">
        <v>20</v>
      </c>
      <c r="E64" t="s">
        <v>32</v>
      </c>
      <c r="F64">
        <v>82701</v>
      </c>
      <c r="G64">
        <v>4194</v>
      </c>
      <c r="H64">
        <v>1345</v>
      </c>
      <c r="I64">
        <v>869</v>
      </c>
      <c r="J64">
        <v>323268</v>
      </c>
      <c r="K64">
        <v>230.37</v>
      </c>
      <c r="L64">
        <f>Campaign_Table[[#This Row],[Conversions]]*Campaign_Table[[#This Row],[Cost_Per_Acquisition]]</f>
        <v>200191.53</v>
      </c>
      <c r="M64">
        <v>0.61</v>
      </c>
      <c r="N64">
        <v>7.75</v>
      </c>
      <c r="O64" t="s">
        <v>21</v>
      </c>
      <c r="P64" s="1">
        <v>45536</v>
      </c>
      <c r="Q64" t="str">
        <f>TEXT(Campaign_Table[[#This Row],[Date]],"mmmm")</f>
        <v>September</v>
      </c>
      <c r="R64">
        <f>YEAR(Campaign_Table[[#This Row],[Date]])</f>
        <v>2024</v>
      </c>
      <c r="S64" t="str">
        <f>TEXT(Campaign_Table[[#This Row],[Date]],"dddd")</f>
        <v>Sunday</v>
      </c>
      <c r="T64" s="3" t="str">
        <f>"Q" &amp; ROUNDUP(MONTH(Campaign_Table[[#This Row],[Date]])/3,0)</f>
        <v>Q3</v>
      </c>
      <c r="U64" s="5">
        <f t="shared" si="0"/>
        <v>5.0712808793122212E-2</v>
      </c>
      <c r="V64" s="7">
        <f>IFERROR(Campaign_Table[[#This Row],[Total_Campaign_Cost]]/Campaign_Table[[#This Row],[Clicks]],0)</f>
        <v>47.732839771101574</v>
      </c>
      <c r="W64" s="5">
        <f t="shared" si="1"/>
        <v>0.2072007629947544</v>
      </c>
      <c r="X64" s="7">
        <f>IFERROR(Campaign_Table[[#This Row],[Total_Campaign_Cost]]/Campaign_Table[[#This Row],[Leads]],0)</f>
        <v>148.84128624535316</v>
      </c>
      <c r="Y64" s="7">
        <f t="shared" si="2"/>
        <v>123076.47</v>
      </c>
      <c r="Z64" s="7" t="str">
        <f>IF(Campaign_Table[[#This Row],[ROI]]&gt;=3,"Excellent",IF(Campaign_Table[[#This Row],[ROI]]&gt;=1,"Good",IF(Campaign_Table[[#This Row],[ROI]]&gt;=0,"Average","Poor")))</f>
        <v>Average</v>
      </c>
    </row>
    <row r="65" spans="1:26" x14ac:dyDescent="0.3">
      <c r="A65" t="s">
        <v>128</v>
      </c>
      <c r="B65" t="s">
        <v>44</v>
      </c>
      <c r="C65" t="s">
        <v>25</v>
      </c>
      <c r="D65">
        <v>8</v>
      </c>
      <c r="E65" t="s">
        <v>56</v>
      </c>
      <c r="F65">
        <v>80457</v>
      </c>
      <c r="G65">
        <v>9646</v>
      </c>
      <c r="H65">
        <v>2336</v>
      </c>
      <c r="I65">
        <v>1659</v>
      </c>
      <c r="J65">
        <v>643692</v>
      </c>
      <c r="K65">
        <v>125.03</v>
      </c>
      <c r="L65">
        <f>Campaign_Table[[#This Row],[Conversions]]*Campaign_Table[[#This Row],[Cost_Per_Acquisition]]</f>
        <v>207424.77</v>
      </c>
      <c r="M65">
        <v>2.1</v>
      </c>
      <c r="N65">
        <v>16.95</v>
      </c>
      <c r="O65" t="s">
        <v>17</v>
      </c>
      <c r="P65" s="1">
        <v>45712</v>
      </c>
      <c r="Q65" t="str">
        <f>TEXT(Campaign_Table[[#This Row],[Date]],"mmmm")</f>
        <v>February</v>
      </c>
      <c r="R65">
        <f>YEAR(Campaign_Table[[#This Row],[Date]])</f>
        <v>2025</v>
      </c>
      <c r="S65" t="str">
        <f>TEXT(Campaign_Table[[#This Row],[Date]],"dddd")</f>
        <v>Monday</v>
      </c>
      <c r="T65" s="3" t="str">
        <f>"Q" &amp; ROUNDUP(MONTH(Campaign_Table[[#This Row],[Date]])/3,0)</f>
        <v>Q1</v>
      </c>
      <c r="U65" s="5">
        <f t="shared" si="0"/>
        <v>0.11989012764582324</v>
      </c>
      <c r="V65" s="7">
        <f>IFERROR(Campaign_Table[[#This Row],[Total_Campaign_Cost]]/Campaign_Table[[#This Row],[Clicks]],0)</f>
        <v>21.503708272859214</v>
      </c>
      <c r="W65" s="5">
        <f t="shared" si="1"/>
        <v>0.17198838896952104</v>
      </c>
      <c r="X65" s="7">
        <f>IFERROR(Campaign_Table[[#This Row],[Total_Campaign_Cost]]/Campaign_Table[[#This Row],[Leads]],0)</f>
        <v>88.794850171232866</v>
      </c>
      <c r="Y65" s="7">
        <f t="shared" si="2"/>
        <v>436267.23</v>
      </c>
      <c r="Z65" s="7" t="str">
        <f>IF(Campaign_Table[[#This Row],[ROI]]&gt;=3,"Excellent",IF(Campaign_Table[[#This Row],[ROI]]&gt;=1,"Good",IF(Campaign_Table[[#This Row],[ROI]]&gt;=0,"Average","Poor")))</f>
        <v>Good</v>
      </c>
    </row>
    <row r="66" spans="1:26" x14ac:dyDescent="0.3">
      <c r="A66" t="s">
        <v>129</v>
      </c>
      <c r="B66" t="s">
        <v>44</v>
      </c>
      <c r="C66" t="s">
        <v>17</v>
      </c>
      <c r="D66">
        <v>13</v>
      </c>
      <c r="E66" t="s">
        <v>130</v>
      </c>
      <c r="F66">
        <v>34565</v>
      </c>
      <c r="G66">
        <v>819</v>
      </c>
      <c r="H66">
        <v>304</v>
      </c>
      <c r="I66">
        <v>211</v>
      </c>
      <c r="J66">
        <v>137150</v>
      </c>
      <c r="K66">
        <v>1099.71</v>
      </c>
      <c r="L66">
        <f>Campaign_Table[[#This Row],[Conversions]]*Campaign_Table[[#This Row],[Cost_Per_Acquisition]]</f>
        <v>232038.81</v>
      </c>
      <c r="M66">
        <v>-0.41</v>
      </c>
      <c r="N66">
        <v>3.86</v>
      </c>
      <c r="O66" t="s">
        <v>25</v>
      </c>
      <c r="P66" s="1">
        <v>45805</v>
      </c>
      <c r="Q66" t="str">
        <f>TEXT(Campaign_Table[[#This Row],[Date]],"mmmm")</f>
        <v>May</v>
      </c>
      <c r="R66">
        <f>YEAR(Campaign_Table[[#This Row],[Date]])</f>
        <v>2025</v>
      </c>
      <c r="S66" t="str">
        <f>TEXT(Campaign_Table[[#This Row],[Date]],"dddd")</f>
        <v>Wednesday</v>
      </c>
      <c r="T66" s="3" t="str">
        <f>"Q" &amp; ROUNDUP(MONTH(Campaign_Table[[#This Row],[Date]])/3,0)</f>
        <v>Q2</v>
      </c>
      <c r="U66" s="5">
        <f t="shared" ref="U66:U129" si="3">IFERROR(Clicks/Impressions,0)</f>
        <v>2.3694488644582672E-2</v>
      </c>
      <c r="V66" s="7">
        <f>IFERROR(Campaign_Table[[#This Row],[Total_Campaign_Cost]]/Campaign_Table[[#This Row],[Clicks]],0)</f>
        <v>283.31967032967032</v>
      </c>
      <c r="W66" s="5">
        <f t="shared" ref="W66:W129" si="4">IFERROR(Conversions/Clicks,0)</f>
        <v>0.2576312576312576</v>
      </c>
      <c r="X66" s="7">
        <f>IFERROR(Campaign_Table[[#This Row],[Total_Campaign_Cost]]/Campaign_Table[[#This Row],[Leads]],0)</f>
        <v>763.28555921052634</v>
      </c>
      <c r="Y66" s="7">
        <f t="shared" ref="Y66:Y129" si="5">Revenue-Total_Campaign_Cost</f>
        <v>-94888.81</v>
      </c>
      <c r="Z66" s="7" t="str">
        <f>IF(Campaign_Table[[#This Row],[ROI]]&gt;=3,"Excellent",IF(Campaign_Table[[#This Row],[ROI]]&gt;=1,"Good",IF(Campaign_Table[[#This Row],[ROI]]&gt;=0,"Average","Poor")))</f>
        <v>Poor</v>
      </c>
    </row>
    <row r="67" spans="1:26" x14ac:dyDescent="0.3">
      <c r="A67" t="s">
        <v>131</v>
      </c>
      <c r="B67" t="s">
        <v>28</v>
      </c>
      <c r="C67" t="s">
        <v>29</v>
      </c>
      <c r="D67">
        <v>25</v>
      </c>
      <c r="E67" t="s">
        <v>125</v>
      </c>
      <c r="F67">
        <v>41740</v>
      </c>
      <c r="G67">
        <v>1039</v>
      </c>
      <c r="H67">
        <v>561</v>
      </c>
      <c r="I67">
        <v>322</v>
      </c>
      <c r="J67">
        <v>154882</v>
      </c>
      <c r="K67">
        <v>328.9</v>
      </c>
      <c r="L67">
        <f>Campaign_Table[[#This Row],[Conversions]]*Campaign_Table[[#This Row],[Cost_Per_Acquisition]]</f>
        <v>105905.79999999999</v>
      </c>
      <c r="M67">
        <v>0.46</v>
      </c>
      <c r="N67">
        <v>4.5999999999999996</v>
      </c>
      <c r="O67" t="s">
        <v>21</v>
      </c>
      <c r="P67" s="1">
        <v>45776</v>
      </c>
      <c r="Q67" t="str">
        <f>TEXT(Campaign_Table[[#This Row],[Date]],"mmmm")</f>
        <v>April</v>
      </c>
      <c r="R67">
        <f>YEAR(Campaign_Table[[#This Row],[Date]])</f>
        <v>2025</v>
      </c>
      <c r="S67" t="str">
        <f>TEXT(Campaign_Table[[#This Row],[Date]],"dddd")</f>
        <v>Tuesday</v>
      </c>
      <c r="T67" s="3" t="str">
        <f>"Q" &amp; ROUNDUP(MONTH(Campaign_Table[[#This Row],[Date]])/3,0)</f>
        <v>Q2</v>
      </c>
      <c r="U67" s="5">
        <f t="shared" si="3"/>
        <v>2.4892189746046959E-2</v>
      </c>
      <c r="V67" s="7">
        <f>IFERROR(Campaign_Table[[#This Row],[Total_Campaign_Cost]]/Campaign_Table[[#This Row],[Clicks]],0)</f>
        <v>101.93051010587102</v>
      </c>
      <c r="W67" s="5">
        <f t="shared" si="4"/>
        <v>0.30991337824831566</v>
      </c>
      <c r="X67" s="7">
        <f>IFERROR(Campaign_Table[[#This Row],[Total_Campaign_Cost]]/Campaign_Table[[#This Row],[Leads]],0)</f>
        <v>188.78039215686272</v>
      </c>
      <c r="Y67" s="7">
        <f t="shared" si="5"/>
        <v>48976.200000000012</v>
      </c>
      <c r="Z67" s="7" t="str">
        <f>IF(Campaign_Table[[#This Row],[ROI]]&gt;=3,"Excellent",IF(Campaign_Table[[#This Row],[ROI]]&gt;=1,"Good",IF(Campaign_Table[[#This Row],[ROI]]&gt;=0,"Average","Poor")))</f>
        <v>Average</v>
      </c>
    </row>
    <row r="68" spans="1:26" x14ac:dyDescent="0.3">
      <c r="A68" t="s">
        <v>132</v>
      </c>
      <c r="B68" t="s">
        <v>16</v>
      </c>
      <c r="C68" t="s">
        <v>17</v>
      </c>
      <c r="D68">
        <v>29</v>
      </c>
      <c r="E68" t="s">
        <v>121</v>
      </c>
      <c r="F68">
        <v>28052</v>
      </c>
      <c r="G68">
        <v>1240</v>
      </c>
      <c r="H68">
        <v>513</v>
      </c>
      <c r="I68">
        <v>377</v>
      </c>
      <c r="J68">
        <v>166634</v>
      </c>
      <c r="K68">
        <v>221.3</v>
      </c>
      <c r="L68">
        <f>Campaign_Table[[#This Row],[Conversions]]*Campaign_Table[[#This Row],[Cost_Per_Acquisition]]</f>
        <v>83430.100000000006</v>
      </c>
      <c r="M68">
        <v>1</v>
      </c>
      <c r="N68">
        <v>7.59</v>
      </c>
      <c r="O68" t="s">
        <v>21</v>
      </c>
      <c r="P68" s="1">
        <v>45521</v>
      </c>
      <c r="Q68" t="str">
        <f>TEXT(Campaign_Table[[#This Row],[Date]],"mmmm")</f>
        <v>August</v>
      </c>
      <c r="R68">
        <f>YEAR(Campaign_Table[[#This Row],[Date]])</f>
        <v>2024</v>
      </c>
      <c r="S68" t="str">
        <f>TEXT(Campaign_Table[[#This Row],[Date]],"dddd")</f>
        <v>Saturday</v>
      </c>
      <c r="T68" s="3" t="str">
        <f>"Q" &amp; ROUNDUP(MONTH(Campaign_Table[[#This Row],[Date]])/3,0)</f>
        <v>Q3</v>
      </c>
      <c r="U68" s="5">
        <f t="shared" si="3"/>
        <v>4.420362184514473E-2</v>
      </c>
      <c r="V68" s="7">
        <f>IFERROR(Campaign_Table[[#This Row],[Total_Campaign_Cost]]/Campaign_Table[[#This Row],[Clicks]],0)</f>
        <v>67.282338709677418</v>
      </c>
      <c r="W68" s="5">
        <f t="shared" si="4"/>
        <v>0.30403225806451611</v>
      </c>
      <c r="X68" s="7">
        <f>IFERROR(Campaign_Table[[#This Row],[Total_Campaign_Cost]]/Campaign_Table[[#This Row],[Leads]],0)</f>
        <v>162.63177387914232</v>
      </c>
      <c r="Y68" s="7">
        <f t="shared" si="5"/>
        <v>83203.899999999994</v>
      </c>
      <c r="Z68" s="7" t="str">
        <f>IF(Campaign_Table[[#This Row],[ROI]]&gt;=3,"Excellent",IF(Campaign_Table[[#This Row],[ROI]]&gt;=1,"Good",IF(Campaign_Table[[#This Row],[ROI]]&gt;=0,"Average","Poor")))</f>
        <v>Good</v>
      </c>
    </row>
    <row r="69" spans="1:26" x14ac:dyDescent="0.3">
      <c r="A69" t="s">
        <v>133</v>
      </c>
      <c r="B69" t="s">
        <v>16</v>
      </c>
      <c r="C69" t="s">
        <v>25</v>
      </c>
      <c r="D69">
        <v>6</v>
      </c>
      <c r="E69" t="s">
        <v>134</v>
      </c>
      <c r="F69">
        <v>36769</v>
      </c>
      <c r="G69">
        <v>2948</v>
      </c>
      <c r="H69">
        <v>797</v>
      </c>
      <c r="I69">
        <v>370</v>
      </c>
      <c r="J69">
        <v>237170</v>
      </c>
      <c r="K69">
        <v>576.24</v>
      </c>
      <c r="L69">
        <f>Campaign_Table[[#This Row],[Conversions]]*Campaign_Table[[#This Row],[Cost_Per_Acquisition]]</f>
        <v>213208.80000000002</v>
      </c>
      <c r="M69">
        <v>0.11</v>
      </c>
      <c r="N69">
        <v>11.19</v>
      </c>
      <c r="O69" t="s">
        <v>35</v>
      </c>
      <c r="P69" s="1">
        <v>45694</v>
      </c>
      <c r="Q69" t="str">
        <f>TEXT(Campaign_Table[[#This Row],[Date]],"mmmm")</f>
        <v>February</v>
      </c>
      <c r="R69">
        <f>YEAR(Campaign_Table[[#This Row],[Date]])</f>
        <v>2025</v>
      </c>
      <c r="S69" t="str">
        <f>TEXT(Campaign_Table[[#This Row],[Date]],"dddd")</f>
        <v>Thursday</v>
      </c>
      <c r="T69" s="3" t="str">
        <f>"Q" &amp; ROUNDUP(MONTH(Campaign_Table[[#This Row],[Date]])/3,0)</f>
        <v>Q1</v>
      </c>
      <c r="U69" s="5">
        <f t="shared" si="3"/>
        <v>8.0176235415703442E-2</v>
      </c>
      <c r="V69" s="7">
        <f>IFERROR(Campaign_Table[[#This Row],[Total_Campaign_Cost]]/Campaign_Table[[#This Row],[Clicks]],0)</f>
        <v>72.32320217096337</v>
      </c>
      <c r="W69" s="5">
        <f t="shared" si="4"/>
        <v>0.1255088195386703</v>
      </c>
      <c r="X69" s="7">
        <f>IFERROR(Campaign_Table[[#This Row],[Total_Campaign_Cost]]/Campaign_Table[[#This Row],[Leads]],0)</f>
        <v>267.51417816813051</v>
      </c>
      <c r="Y69" s="7">
        <f t="shared" si="5"/>
        <v>23961.199999999983</v>
      </c>
      <c r="Z69" s="7" t="str">
        <f>IF(Campaign_Table[[#This Row],[ROI]]&gt;=3,"Excellent",IF(Campaign_Table[[#This Row],[ROI]]&gt;=1,"Good",IF(Campaign_Table[[#This Row],[ROI]]&gt;=0,"Average","Poor")))</f>
        <v>Average</v>
      </c>
    </row>
    <row r="70" spans="1:26" x14ac:dyDescent="0.3">
      <c r="A70" t="s">
        <v>135</v>
      </c>
      <c r="B70" t="s">
        <v>28</v>
      </c>
      <c r="C70" t="s">
        <v>17</v>
      </c>
      <c r="D70">
        <v>26</v>
      </c>
      <c r="E70" t="s">
        <v>56</v>
      </c>
      <c r="F70">
        <v>59910</v>
      </c>
      <c r="G70">
        <v>3712</v>
      </c>
      <c r="H70">
        <v>1431</v>
      </c>
      <c r="I70">
        <v>951</v>
      </c>
      <c r="J70">
        <v>427950</v>
      </c>
      <c r="K70">
        <v>303.73</v>
      </c>
      <c r="L70">
        <f>Campaign_Table[[#This Row],[Conversions]]*Campaign_Table[[#This Row],[Cost_Per_Acquisition]]</f>
        <v>288847.23000000004</v>
      </c>
      <c r="M70">
        <v>0.48</v>
      </c>
      <c r="N70">
        <v>10.17</v>
      </c>
      <c r="O70" t="s">
        <v>29</v>
      </c>
      <c r="P70" s="1">
        <v>45741</v>
      </c>
      <c r="Q70" t="str">
        <f>TEXT(Campaign_Table[[#This Row],[Date]],"mmmm")</f>
        <v>March</v>
      </c>
      <c r="R70">
        <f>YEAR(Campaign_Table[[#This Row],[Date]])</f>
        <v>2025</v>
      </c>
      <c r="S70" t="str">
        <f>TEXT(Campaign_Table[[#This Row],[Date]],"dddd")</f>
        <v>Tuesday</v>
      </c>
      <c r="T70" s="3" t="str">
        <f>"Q" &amp; ROUNDUP(MONTH(Campaign_Table[[#This Row],[Date]])/3,0)</f>
        <v>Q1</v>
      </c>
      <c r="U70" s="5">
        <f t="shared" si="3"/>
        <v>6.1959606075780334E-2</v>
      </c>
      <c r="V70" s="7">
        <f>IFERROR(Campaign_Table[[#This Row],[Total_Campaign_Cost]]/Campaign_Table[[#This Row],[Clicks]],0)</f>
        <v>77.814447737068974</v>
      </c>
      <c r="W70" s="5">
        <f t="shared" si="4"/>
        <v>0.25619612068965519</v>
      </c>
      <c r="X70" s="7">
        <f>IFERROR(Campaign_Table[[#This Row],[Total_Campaign_Cost]]/Campaign_Table[[#This Row],[Leads]],0)</f>
        <v>201.84991614255767</v>
      </c>
      <c r="Y70" s="7">
        <f t="shared" si="5"/>
        <v>139102.76999999996</v>
      </c>
      <c r="Z70" s="7" t="str">
        <f>IF(Campaign_Table[[#This Row],[ROI]]&gt;=3,"Excellent",IF(Campaign_Table[[#This Row],[ROI]]&gt;=1,"Good",IF(Campaign_Table[[#This Row],[ROI]]&gt;=0,"Average","Poor")))</f>
        <v>Average</v>
      </c>
    </row>
    <row r="71" spans="1:26" x14ac:dyDescent="0.3">
      <c r="A71" t="s">
        <v>136</v>
      </c>
      <c r="B71" t="s">
        <v>16</v>
      </c>
      <c r="C71" t="s">
        <v>29</v>
      </c>
      <c r="D71">
        <v>20</v>
      </c>
      <c r="E71" t="s">
        <v>137</v>
      </c>
      <c r="F71">
        <v>51907</v>
      </c>
      <c r="G71">
        <v>1717</v>
      </c>
      <c r="H71">
        <v>484</v>
      </c>
      <c r="I71">
        <v>275</v>
      </c>
      <c r="J71">
        <v>137225</v>
      </c>
      <c r="K71">
        <v>316.3</v>
      </c>
      <c r="L71">
        <f>Campaign_Table[[#This Row],[Conversions]]*Campaign_Table[[#This Row],[Cost_Per_Acquisition]]</f>
        <v>86982.5</v>
      </c>
      <c r="M71">
        <v>0.57999999999999996</v>
      </c>
      <c r="N71">
        <v>4.7699999999999996</v>
      </c>
      <c r="O71" t="s">
        <v>35</v>
      </c>
      <c r="P71" s="1">
        <v>45485</v>
      </c>
      <c r="Q71" t="str">
        <f>TEXT(Campaign_Table[[#This Row],[Date]],"mmmm")</f>
        <v>July</v>
      </c>
      <c r="R71">
        <f>YEAR(Campaign_Table[[#This Row],[Date]])</f>
        <v>2024</v>
      </c>
      <c r="S71" t="str">
        <f>TEXT(Campaign_Table[[#This Row],[Date]],"dddd")</f>
        <v>Friday</v>
      </c>
      <c r="T71" s="3" t="str">
        <f>"Q" &amp; ROUNDUP(MONTH(Campaign_Table[[#This Row],[Date]])/3,0)</f>
        <v>Q3</v>
      </c>
      <c r="U71" s="5">
        <f t="shared" si="3"/>
        <v>3.3078390197853851E-2</v>
      </c>
      <c r="V71" s="7">
        <f>IFERROR(Campaign_Table[[#This Row],[Total_Campaign_Cost]]/Campaign_Table[[#This Row],[Clicks]],0)</f>
        <v>50.659580663948745</v>
      </c>
      <c r="W71" s="5">
        <f t="shared" si="4"/>
        <v>0.16016307513104253</v>
      </c>
      <c r="X71" s="7">
        <f>IFERROR(Campaign_Table[[#This Row],[Total_Campaign_Cost]]/Campaign_Table[[#This Row],[Leads]],0)</f>
        <v>179.71590909090909</v>
      </c>
      <c r="Y71" s="7">
        <f t="shared" si="5"/>
        <v>50242.5</v>
      </c>
      <c r="Z71" s="7" t="str">
        <f>IF(Campaign_Table[[#This Row],[ROI]]&gt;=3,"Excellent",IF(Campaign_Table[[#This Row],[ROI]]&gt;=1,"Good",IF(Campaign_Table[[#This Row],[ROI]]&gt;=0,"Average","Poor")))</f>
        <v>Average</v>
      </c>
    </row>
    <row r="72" spans="1:26" x14ac:dyDescent="0.3">
      <c r="A72" t="s">
        <v>138</v>
      </c>
      <c r="B72" t="s">
        <v>28</v>
      </c>
      <c r="C72" t="s">
        <v>29</v>
      </c>
      <c r="D72">
        <v>21</v>
      </c>
      <c r="E72" t="s">
        <v>34</v>
      </c>
      <c r="F72">
        <v>54847</v>
      </c>
      <c r="G72">
        <v>7764</v>
      </c>
      <c r="H72">
        <v>3946</v>
      </c>
      <c r="I72">
        <v>1326</v>
      </c>
      <c r="J72">
        <v>502554</v>
      </c>
      <c r="K72">
        <v>50.86</v>
      </c>
      <c r="L72">
        <f>Campaign_Table[[#This Row],[Conversions]]*Campaign_Table[[#This Row],[Cost_Per_Acquisition]]</f>
        <v>67440.36</v>
      </c>
      <c r="M72">
        <v>6.45</v>
      </c>
      <c r="N72">
        <v>23.77</v>
      </c>
      <c r="O72" t="s">
        <v>21</v>
      </c>
      <c r="P72" s="1">
        <v>45742</v>
      </c>
      <c r="Q72" t="str">
        <f>TEXT(Campaign_Table[[#This Row],[Date]],"mmmm")</f>
        <v>March</v>
      </c>
      <c r="R72">
        <f>YEAR(Campaign_Table[[#This Row],[Date]])</f>
        <v>2025</v>
      </c>
      <c r="S72" t="str">
        <f>TEXT(Campaign_Table[[#This Row],[Date]],"dddd")</f>
        <v>Wednesday</v>
      </c>
      <c r="T72" s="3" t="str">
        <f>"Q" &amp; ROUNDUP(MONTH(Campaign_Table[[#This Row],[Date]])/3,0)</f>
        <v>Q1</v>
      </c>
      <c r="U72" s="5">
        <f t="shared" si="3"/>
        <v>0.14155742337775995</v>
      </c>
      <c r="V72" s="7">
        <f>IFERROR(Campaign_Table[[#This Row],[Total_Campaign_Cost]]/Campaign_Table[[#This Row],[Clicks]],0)</f>
        <v>8.6862905718701704</v>
      </c>
      <c r="W72" s="5">
        <f t="shared" si="4"/>
        <v>0.17078825347758886</v>
      </c>
      <c r="X72" s="7">
        <f>IFERROR(Campaign_Table[[#This Row],[Total_Campaign_Cost]]/Campaign_Table[[#This Row],[Leads]],0)</f>
        <v>17.090816016218955</v>
      </c>
      <c r="Y72" s="7">
        <f t="shared" si="5"/>
        <v>435113.64</v>
      </c>
      <c r="Z72" s="7" t="str">
        <f>IF(Campaign_Table[[#This Row],[ROI]]&gt;=3,"Excellent",IF(Campaign_Table[[#This Row],[ROI]]&gt;=1,"Good",IF(Campaign_Table[[#This Row],[ROI]]&gt;=0,"Average","Poor")))</f>
        <v>Excellent</v>
      </c>
    </row>
    <row r="73" spans="1:26" x14ac:dyDescent="0.3">
      <c r="A73" t="s">
        <v>139</v>
      </c>
      <c r="B73" t="s">
        <v>16</v>
      </c>
      <c r="C73" t="s">
        <v>29</v>
      </c>
      <c r="D73">
        <v>11</v>
      </c>
      <c r="E73" t="s">
        <v>107</v>
      </c>
      <c r="F73">
        <v>68542</v>
      </c>
      <c r="G73">
        <v>8178</v>
      </c>
      <c r="H73">
        <v>3828</v>
      </c>
      <c r="I73">
        <v>1207</v>
      </c>
      <c r="J73">
        <v>280024</v>
      </c>
      <c r="K73">
        <v>179.89</v>
      </c>
      <c r="L73">
        <f>Campaign_Table[[#This Row],[Conversions]]*Campaign_Table[[#This Row],[Cost_Per_Acquisition]]</f>
        <v>217127.22999999998</v>
      </c>
      <c r="M73">
        <v>0.28999999999999998</v>
      </c>
      <c r="N73">
        <v>19.28</v>
      </c>
      <c r="O73" t="s">
        <v>21</v>
      </c>
      <c r="P73" s="1">
        <v>45649</v>
      </c>
      <c r="Q73" t="str">
        <f>TEXT(Campaign_Table[[#This Row],[Date]],"mmmm")</f>
        <v>December</v>
      </c>
      <c r="R73">
        <f>YEAR(Campaign_Table[[#This Row],[Date]])</f>
        <v>2024</v>
      </c>
      <c r="S73" t="str">
        <f>TEXT(Campaign_Table[[#This Row],[Date]],"dddd")</f>
        <v>Monday</v>
      </c>
      <c r="T73" s="3" t="str">
        <f>"Q" &amp; ROUNDUP(MONTH(Campaign_Table[[#This Row],[Date]])/3,0)</f>
        <v>Q4</v>
      </c>
      <c r="U73" s="5">
        <f t="shared" si="3"/>
        <v>0.11931370546526217</v>
      </c>
      <c r="V73" s="7">
        <f>IFERROR(Campaign_Table[[#This Row],[Total_Campaign_Cost]]/Campaign_Table[[#This Row],[Clicks]],0)</f>
        <v>26.550162631450231</v>
      </c>
      <c r="W73" s="5">
        <f t="shared" si="4"/>
        <v>0.14759109806798729</v>
      </c>
      <c r="X73" s="7">
        <f>IFERROR(Campaign_Table[[#This Row],[Total_Campaign_Cost]]/Campaign_Table[[#This Row],[Leads]],0)</f>
        <v>56.720801985370947</v>
      </c>
      <c r="Y73" s="7">
        <f t="shared" si="5"/>
        <v>62896.770000000019</v>
      </c>
      <c r="Z73" s="7" t="str">
        <f>IF(Campaign_Table[[#This Row],[ROI]]&gt;=3,"Excellent",IF(Campaign_Table[[#This Row],[ROI]]&gt;=1,"Good",IF(Campaign_Table[[#This Row],[ROI]]&gt;=0,"Average","Poor")))</f>
        <v>Average</v>
      </c>
    </row>
    <row r="74" spans="1:26" x14ac:dyDescent="0.3">
      <c r="A74" t="s">
        <v>140</v>
      </c>
      <c r="B74" t="s">
        <v>24</v>
      </c>
      <c r="C74" t="s">
        <v>17</v>
      </c>
      <c r="D74">
        <v>17</v>
      </c>
      <c r="E74" t="s">
        <v>62</v>
      </c>
      <c r="F74">
        <v>73165</v>
      </c>
      <c r="G74">
        <v>5735</v>
      </c>
      <c r="H74">
        <v>2225</v>
      </c>
      <c r="I74">
        <v>1582</v>
      </c>
      <c r="J74">
        <v>1170680</v>
      </c>
      <c r="K74">
        <v>143.08000000000001</v>
      </c>
      <c r="L74">
        <f>Campaign_Table[[#This Row],[Conversions]]*Campaign_Table[[#This Row],[Cost_Per_Acquisition]]</f>
        <v>226352.56000000003</v>
      </c>
      <c r="M74">
        <v>4.17</v>
      </c>
      <c r="N74">
        <v>13.04</v>
      </c>
      <c r="O74" t="s">
        <v>17</v>
      </c>
      <c r="P74" s="1">
        <v>45653</v>
      </c>
      <c r="Q74" t="str">
        <f>TEXT(Campaign_Table[[#This Row],[Date]],"mmmm")</f>
        <v>December</v>
      </c>
      <c r="R74">
        <f>YEAR(Campaign_Table[[#This Row],[Date]])</f>
        <v>2024</v>
      </c>
      <c r="S74" t="str">
        <f>TEXT(Campaign_Table[[#This Row],[Date]],"dddd")</f>
        <v>Friday</v>
      </c>
      <c r="T74" s="3" t="str">
        <f>"Q" &amp; ROUNDUP(MONTH(Campaign_Table[[#This Row],[Date]])/3,0)</f>
        <v>Q4</v>
      </c>
      <c r="U74" s="5">
        <f t="shared" si="3"/>
        <v>7.8384473450420281E-2</v>
      </c>
      <c r="V74" s="7">
        <f>IFERROR(Campaign_Table[[#This Row],[Total_Campaign_Cost]]/Campaign_Table[[#This Row],[Clicks]],0)</f>
        <v>39.468624237140368</v>
      </c>
      <c r="W74" s="5">
        <f t="shared" si="4"/>
        <v>0.27585004359197907</v>
      </c>
      <c r="X74" s="7">
        <f>IFERROR(Campaign_Table[[#This Row],[Total_Campaign_Cost]]/Campaign_Table[[#This Row],[Leads]],0)</f>
        <v>101.73148764044944</v>
      </c>
      <c r="Y74" s="7">
        <f t="shared" si="5"/>
        <v>944327.44</v>
      </c>
      <c r="Z74" s="7" t="str">
        <f>IF(Campaign_Table[[#This Row],[ROI]]&gt;=3,"Excellent",IF(Campaign_Table[[#This Row],[ROI]]&gt;=1,"Good",IF(Campaign_Table[[#This Row],[ROI]]&gt;=0,"Average","Poor")))</f>
        <v>Excellent</v>
      </c>
    </row>
    <row r="75" spans="1:26" x14ac:dyDescent="0.3">
      <c r="A75" t="s">
        <v>141</v>
      </c>
      <c r="B75" t="s">
        <v>28</v>
      </c>
      <c r="C75" t="s">
        <v>29</v>
      </c>
      <c r="D75">
        <v>17</v>
      </c>
      <c r="E75" t="s">
        <v>142</v>
      </c>
      <c r="F75">
        <v>26416</v>
      </c>
      <c r="G75">
        <v>1545</v>
      </c>
      <c r="H75">
        <v>401</v>
      </c>
      <c r="I75">
        <v>226</v>
      </c>
      <c r="J75">
        <v>68478</v>
      </c>
      <c r="K75">
        <v>395.28</v>
      </c>
      <c r="L75">
        <f>Campaign_Table[[#This Row],[Conversions]]*Campaign_Table[[#This Row],[Cost_Per_Acquisition]]</f>
        <v>89333.28</v>
      </c>
      <c r="M75">
        <v>-0.23</v>
      </c>
      <c r="N75">
        <v>8.2200000000000006</v>
      </c>
      <c r="O75" t="s">
        <v>17</v>
      </c>
      <c r="P75" s="1">
        <v>45550</v>
      </c>
      <c r="Q75" t="str">
        <f>TEXT(Campaign_Table[[#This Row],[Date]],"mmmm")</f>
        <v>September</v>
      </c>
      <c r="R75">
        <f>YEAR(Campaign_Table[[#This Row],[Date]])</f>
        <v>2024</v>
      </c>
      <c r="S75" t="str">
        <f>TEXT(Campaign_Table[[#This Row],[Date]],"dddd")</f>
        <v>Sunday</v>
      </c>
      <c r="T75" s="3" t="str">
        <f>"Q" &amp; ROUNDUP(MONTH(Campaign_Table[[#This Row],[Date]])/3,0)</f>
        <v>Q3</v>
      </c>
      <c r="U75" s="5">
        <f t="shared" si="3"/>
        <v>5.8487280436099333E-2</v>
      </c>
      <c r="V75" s="7">
        <f>IFERROR(Campaign_Table[[#This Row],[Total_Campaign_Cost]]/Campaign_Table[[#This Row],[Clicks]],0)</f>
        <v>57.820893203883493</v>
      </c>
      <c r="W75" s="5">
        <f t="shared" si="4"/>
        <v>0.14627831715210357</v>
      </c>
      <c r="X75" s="7">
        <f>IFERROR(Campaign_Table[[#This Row],[Total_Campaign_Cost]]/Campaign_Table[[#This Row],[Leads]],0)</f>
        <v>222.77625935162095</v>
      </c>
      <c r="Y75" s="7">
        <f t="shared" si="5"/>
        <v>-20855.28</v>
      </c>
      <c r="Z75" s="7" t="str">
        <f>IF(Campaign_Table[[#This Row],[ROI]]&gt;=3,"Excellent",IF(Campaign_Table[[#This Row],[ROI]]&gt;=1,"Good",IF(Campaign_Table[[#This Row],[ROI]]&gt;=0,"Average","Poor")))</f>
        <v>Poor</v>
      </c>
    </row>
    <row r="76" spans="1:26" x14ac:dyDescent="0.3">
      <c r="A76" t="s">
        <v>143</v>
      </c>
      <c r="B76" t="s">
        <v>28</v>
      </c>
      <c r="C76" t="s">
        <v>21</v>
      </c>
      <c r="D76">
        <v>11</v>
      </c>
      <c r="E76" t="s">
        <v>144</v>
      </c>
      <c r="F76">
        <v>97611</v>
      </c>
      <c r="G76">
        <v>7838</v>
      </c>
      <c r="H76">
        <v>2476</v>
      </c>
      <c r="I76">
        <v>1741</v>
      </c>
      <c r="J76">
        <v>541451</v>
      </c>
      <c r="K76">
        <v>164.53</v>
      </c>
      <c r="L76">
        <f>Campaign_Table[[#This Row],[Conversions]]*Campaign_Table[[#This Row],[Cost_Per_Acquisition]]</f>
        <v>286446.73</v>
      </c>
      <c r="M76">
        <v>0.89</v>
      </c>
      <c r="N76">
        <v>12.35</v>
      </c>
      <c r="O76" t="s">
        <v>29</v>
      </c>
      <c r="P76" s="1">
        <v>45533</v>
      </c>
      <c r="Q76" t="str">
        <f>TEXT(Campaign_Table[[#This Row],[Date]],"mmmm")</f>
        <v>August</v>
      </c>
      <c r="R76">
        <f>YEAR(Campaign_Table[[#This Row],[Date]])</f>
        <v>2024</v>
      </c>
      <c r="S76" t="str">
        <f>TEXT(Campaign_Table[[#This Row],[Date]],"dddd")</f>
        <v>Thursday</v>
      </c>
      <c r="T76" s="3" t="str">
        <f>"Q" &amp; ROUNDUP(MONTH(Campaign_Table[[#This Row],[Date]])/3,0)</f>
        <v>Q3</v>
      </c>
      <c r="U76" s="5">
        <f t="shared" si="3"/>
        <v>8.0298327032813921E-2</v>
      </c>
      <c r="V76" s="7">
        <f>IFERROR(Campaign_Table[[#This Row],[Total_Campaign_Cost]]/Campaign_Table[[#This Row],[Clicks]],0)</f>
        <v>36.545895636642001</v>
      </c>
      <c r="W76" s="5">
        <f t="shared" si="4"/>
        <v>0.22212299055881601</v>
      </c>
      <c r="X76" s="7">
        <f>IFERROR(Campaign_Table[[#This Row],[Total_Campaign_Cost]]/Campaign_Table[[#This Row],[Leads]],0)</f>
        <v>115.68930936995153</v>
      </c>
      <c r="Y76" s="7">
        <f t="shared" si="5"/>
        <v>255004.27000000002</v>
      </c>
      <c r="Z76" s="7" t="str">
        <f>IF(Campaign_Table[[#This Row],[ROI]]&gt;=3,"Excellent",IF(Campaign_Table[[#This Row],[ROI]]&gt;=1,"Good",IF(Campaign_Table[[#This Row],[ROI]]&gt;=0,"Average","Poor")))</f>
        <v>Average</v>
      </c>
    </row>
    <row r="77" spans="1:26" x14ac:dyDescent="0.3">
      <c r="A77" t="s">
        <v>145</v>
      </c>
      <c r="B77" t="s">
        <v>28</v>
      </c>
      <c r="C77" t="s">
        <v>35</v>
      </c>
      <c r="D77">
        <v>29</v>
      </c>
      <c r="E77" t="s">
        <v>22</v>
      </c>
      <c r="F77">
        <v>48871</v>
      </c>
      <c r="G77">
        <v>6658</v>
      </c>
      <c r="H77">
        <v>3972</v>
      </c>
      <c r="I77">
        <v>2058</v>
      </c>
      <c r="J77">
        <v>1636110</v>
      </c>
      <c r="K77">
        <v>133.97999999999999</v>
      </c>
      <c r="L77">
        <f>Campaign_Table[[#This Row],[Conversions]]*Campaign_Table[[#This Row],[Cost_Per_Acquisition]]</f>
        <v>275730.83999999997</v>
      </c>
      <c r="M77">
        <v>4.93</v>
      </c>
      <c r="N77">
        <v>25.96</v>
      </c>
      <c r="O77" t="s">
        <v>29</v>
      </c>
      <c r="P77" s="1">
        <v>45610</v>
      </c>
      <c r="Q77" t="str">
        <f>TEXT(Campaign_Table[[#This Row],[Date]],"mmmm")</f>
        <v>November</v>
      </c>
      <c r="R77">
        <f>YEAR(Campaign_Table[[#This Row],[Date]])</f>
        <v>2024</v>
      </c>
      <c r="S77" t="str">
        <f>TEXT(Campaign_Table[[#This Row],[Date]],"dddd")</f>
        <v>Thursday</v>
      </c>
      <c r="T77" s="3" t="str">
        <f>"Q" &amp; ROUNDUP(MONTH(Campaign_Table[[#This Row],[Date]])/3,0)</f>
        <v>Q4</v>
      </c>
      <c r="U77" s="5">
        <f t="shared" si="3"/>
        <v>0.13623621370546951</v>
      </c>
      <c r="V77" s="7">
        <f>IFERROR(Campaign_Table[[#This Row],[Total_Campaign_Cost]]/Campaign_Table[[#This Row],[Clicks]],0)</f>
        <v>41.413463502553313</v>
      </c>
      <c r="W77" s="5">
        <f t="shared" si="4"/>
        <v>0.30910183238209671</v>
      </c>
      <c r="X77" s="7">
        <f>IFERROR(Campaign_Table[[#This Row],[Total_Campaign_Cost]]/Campaign_Table[[#This Row],[Leads]],0)</f>
        <v>69.418640483383683</v>
      </c>
      <c r="Y77" s="7">
        <f t="shared" si="5"/>
        <v>1360379.1600000001</v>
      </c>
      <c r="Z77" s="7" t="str">
        <f>IF(Campaign_Table[[#This Row],[ROI]]&gt;=3,"Excellent",IF(Campaign_Table[[#This Row],[ROI]]&gt;=1,"Good",IF(Campaign_Table[[#This Row],[ROI]]&gt;=0,"Average","Poor")))</f>
        <v>Excellent</v>
      </c>
    </row>
    <row r="78" spans="1:26" x14ac:dyDescent="0.3">
      <c r="A78" t="s">
        <v>146</v>
      </c>
      <c r="B78" t="s">
        <v>24</v>
      </c>
      <c r="C78" t="s">
        <v>21</v>
      </c>
      <c r="D78">
        <v>24</v>
      </c>
      <c r="E78" t="s">
        <v>147</v>
      </c>
      <c r="F78">
        <v>74794</v>
      </c>
      <c r="G78">
        <v>6057</v>
      </c>
      <c r="H78">
        <v>1939</v>
      </c>
      <c r="I78">
        <v>1470</v>
      </c>
      <c r="J78">
        <v>799680</v>
      </c>
      <c r="K78">
        <v>100.41</v>
      </c>
      <c r="L78">
        <f>Campaign_Table[[#This Row],[Conversions]]*Campaign_Table[[#This Row],[Cost_Per_Acquisition]]</f>
        <v>147602.69999999998</v>
      </c>
      <c r="M78">
        <v>4.42</v>
      </c>
      <c r="N78">
        <v>12.66</v>
      </c>
      <c r="O78" t="s">
        <v>25</v>
      </c>
      <c r="P78" s="1">
        <v>45480</v>
      </c>
      <c r="Q78" t="str">
        <f>TEXT(Campaign_Table[[#This Row],[Date]],"mmmm")</f>
        <v>July</v>
      </c>
      <c r="R78">
        <f>YEAR(Campaign_Table[[#This Row],[Date]])</f>
        <v>2024</v>
      </c>
      <c r="S78" t="str">
        <f>TEXT(Campaign_Table[[#This Row],[Date]],"dddd")</f>
        <v>Sunday</v>
      </c>
      <c r="T78" s="3" t="str">
        <f>"Q" &amp; ROUNDUP(MONTH(Campaign_Table[[#This Row],[Date]])/3,0)</f>
        <v>Q3</v>
      </c>
      <c r="U78" s="5">
        <f t="shared" si="3"/>
        <v>8.0982431745861963E-2</v>
      </c>
      <c r="V78" s="7">
        <f>IFERROR(Campaign_Table[[#This Row],[Total_Campaign_Cost]]/Campaign_Table[[#This Row],[Clicks]],0)</f>
        <v>24.368945022288258</v>
      </c>
      <c r="W78" s="5">
        <f t="shared" si="4"/>
        <v>0.24269440316988608</v>
      </c>
      <c r="X78" s="7">
        <f>IFERROR(Campaign_Table[[#This Row],[Total_Campaign_Cost]]/Campaign_Table[[#This Row],[Leads]],0)</f>
        <v>76.123104693140789</v>
      </c>
      <c r="Y78" s="7">
        <f t="shared" si="5"/>
        <v>652077.30000000005</v>
      </c>
      <c r="Z78" s="7" t="str">
        <f>IF(Campaign_Table[[#This Row],[ROI]]&gt;=3,"Excellent",IF(Campaign_Table[[#This Row],[ROI]]&gt;=1,"Good",IF(Campaign_Table[[#This Row],[ROI]]&gt;=0,"Average","Poor")))</f>
        <v>Excellent</v>
      </c>
    </row>
    <row r="79" spans="1:26" x14ac:dyDescent="0.3">
      <c r="A79" t="s">
        <v>148</v>
      </c>
      <c r="B79" t="s">
        <v>16</v>
      </c>
      <c r="C79" t="s">
        <v>35</v>
      </c>
      <c r="D79">
        <v>13</v>
      </c>
      <c r="E79" t="s">
        <v>149</v>
      </c>
      <c r="F79">
        <v>37745</v>
      </c>
      <c r="G79">
        <v>1091</v>
      </c>
      <c r="H79">
        <v>361</v>
      </c>
      <c r="I79">
        <v>114</v>
      </c>
      <c r="J79">
        <v>45030</v>
      </c>
      <c r="K79">
        <v>1000.73</v>
      </c>
      <c r="L79">
        <f>Campaign_Table[[#This Row],[Conversions]]*Campaign_Table[[#This Row],[Cost_Per_Acquisition]]</f>
        <v>114083.22</v>
      </c>
      <c r="M79">
        <v>-0.61</v>
      </c>
      <c r="N79">
        <v>4.1500000000000004</v>
      </c>
      <c r="O79" t="s">
        <v>29</v>
      </c>
      <c r="P79" s="1">
        <v>45711</v>
      </c>
      <c r="Q79" t="str">
        <f>TEXT(Campaign_Table[[#This Row],[Date]],"mmmm")</f>
        <v>February</v>
      </c>
      <c r="R79">
        <f>YEAR(Campaign_Table[[#This Row],[Date]])</f>
        <v>2025</v>
      </c>
      <c r="S79" t="str">
        <f>TEXT(Campaign_Table[[#This Row],[Date]],"dddd")</f>
        <v>Sunday</v>
      </c>
      <c r="T79" s="3" t="str">
        <f>"Q" &amp; ROUNDUP(MONTH(Campaign_Table[[#This Row],[Date]])/3,0)</f>
        <v>Q1</v>
      </c>
      <c r="U79" s="5">
        <f t="shared" si="3"/>
        <v>2.8904490661014703E-2</v>
      </c>
      <c r="V79" s="7">
        <f>IFERROR(Campaign_Table[[#This Row],[Total_Campaign_Cost]]/Campaign_Table[[#This Row],[Clicks]],0)</f>
        <v>104.56757103574702</v>
      </c>
      <c r="W79" s="5">
        <f t="shared" si="4"/>
        <v>0.10449129239230064</v>
      </c>
      <c r="X79" s="7">
        <f>IFERROR(Campaign_Table[[#This Row],[Total_Campaign_Cost]]/Campaign_Table[[#This Row],[Leads]],0)</f>
        <v>316.02</v>
      </c>
      <c r="Y79" s="7">
        <f t="shared" si="5"/>
        <v>-69053.22</v>
      </c>
      <c r="Z79" s="7" t="str">
        <f>IF(Campaign_Table[[#This Row],[ROI]]&gt;=3,"Excellent",IF(Campaign_Table[[#This Row],[ROI]]&gt;=1,"Good",IF(Campaign_Table[[#This Row],[ROI]]&gt;=0,"Average","Poor")))</f>
        <v>Poor</v>
      </c>
    </row>
    <row r="80" spans="1:26" x14ac:dyDescent="0.3">
      <c r="A80" t="s">
        <v>150</v>
      </c>
      <c r="B80" t="s">
        <v>28</v>
      </c>
      <c r="C80" t="s">
        <v>29</v>
      </c>
      <c r="D80">
        <v>26</v>
      </c>
      <c r="E80" t="s">
        <v>151</v>
      </c>
      <c r="F80">
        <v>41410</v>
      </c>
      <c r="G80">
        <v>905</v>
      </c>
      <c r="H80">
        <v>449</v>
      </c>
      <c r="I80">
        <v>156</v>
      </c>
      <c r="J80">
        <v>75504</v>
      </c>
      <c r="K80">
        <v>1252.69</v>
      </c>
      <c r="L80">
        <f>Campaign_Table[[#This Row],[Conversions]]*Campaign_Table[[#This Row],[Cost_Per_Acquisition]]</f>
        <v>195419.64</v>
      </c>
      <c r="M80">
        <v>-0.61</v>
      </c>
      <c r="N80">
        <v>3.65</v>
      </c>
      <c r="O80" t="s">
        <v>35</v>
      </c>
      <c r="P80" s="1">
        <v>45493</v>
      </c>
      <c r="Q80" t="str">
        <f>TEXT(Campaign_Table[[#This Row],[Date]],"mmmm")</f>
        <v>July</v>
      </c>
      <c r="R80">
        <f>YEAR(Campaign_Table[[#This Row],[Date]])</f>
        <v>2024</v>
      </c>
      <c r="S80" t="str">
        <f>TEXT(Campaign_Table[[#This Row],[Date]],"dddd")</f>
        <v>Saturday</v>
      </c>
      <c r="T80" s="3" t="str">
        <f>"Q" &amp; ROUNDUP(MONTH(Campaign_Table[[#This Row],[Date]])/3,0)</f>
        <v>Q3</v>
      </c>
      <c r="U80" s="5">
        <f t="shared" si="3"/>
        <v>2.1854624486838926E-2</v>
      </c>
      <c r="V80" s="7">
        <f>IFERROR(Campaign_Table[[#This Row],[Total_Campaign_Cost]]/Campaign_Table[[#This Row],[Clicks]],0)</f>
        <v>215.93330386740334</v>
      </c>
      <c r="W80" s="5">
        <f t="shared" si="4"/>
        <v>0.17237569060773481</v>
      </c>
      <c r="X80" s="7">
        <f>IFERROR(Campaign_Table[[#This Row],[Total_Campaign_Cost]]/Campaign_Table[[#This Row],[Leads]],0)</f>
        <v>435.23305122494435</v>
      </c>
      <c r="Y80" s="7">
        <f t="shared" si="5"/>
        <v>-119915.64000000001</v>
      </c>
      <c r="Z80" s="7" t="str">
        <f>IF(Campaign_Table[[#This Row],[ROI]]&gt;=3,"Excellent",IF(Campaign_Table[[#This Row],[ROI]]&gt;=1,"Good",IF(Campaign_Table[[#This Row],[ROI]]&gt;=0,"Average","Poor")))</f>
        <v>Poor</v>
      </c>
    </row>
    <row r="81" spans="1:26" x14ac:dyDescent="0.3">
      <c r="A81" t="s">
        <v>152</v>
      </c>
      <c r="B81" t="s">
        <v>20</v>
      </c>
      <c r="C81" t="s">
        <v>35</v>
      </c>
      <c r="D81">
        <v>17</v>
      </c>
      <c r="E81" t="s">
        <v>123</v>
      </c>
      <c r="F81">
        <v>30448</v>
      </c>
      <c r="G81">
        <v>4531</v>
      </c>
      <c r="H81">
        <v>1041</v>
      </c>
      <c r="I81">
        <v>767</v>
      </c>
      <c r="J81">
        <v>546871</v>
      </c>
      <c r="K81">
        <v>315.83</v>
      </c>
      <c r="L81">
        <f>Campaign_Table[[#This Row],[Conversions]]*Campaign_Table[[#This Row],[Cost_Per_Acquisition]]</f>
        <v>242241.61</v>
      </c>
      <c r="M81">
        <v>1.26</v>
      </c>
      <c r="N81">
        <v>20.82</v>
      </c>
      <c r="O81" t="s">
        <v>35</v>
      </c>
      <c r="P81" s="1">
        <v>45532</v>
      </c>
      <c r="Q81" t="str">
        <f>TEXT(Campaign_Table[[#This Row],[Date]],"mmmm")</f>
        <v>August</v>
      </c>
      <c r="R81">
        <f>YEAR(Campaign_Table[[#This Row],[Date]])</f>
        <v>2024</v>
      </c>
      <c r="S81" t="str">
        <f>TEXT(Campaign_Table[[#This Row],[Date]],"dddd")</f>
        <v>Wednesday</v>
      </c>
      <c r="T81" s="3" t="str">
        <f>"Q" &amp; ROUNDUP(MONTH(Campaign_Table[[#This Row],[Date]])/3,0)</f>
        <v>Q3</v>
      </c>
      <c r="U81" s="5">
        <f t="shared" si="3"/>
        <v>0.14881108775617446</v>
      </c>
      <c r="V81" s="7">
        <f>IFERROR(Campaign_Table[[#This Row],[Total_Campaign_Cost]]/Campaign_Table[[#This Row],[Clicks]],0)</f>
        <v>53.463167071286691</v>
      </c>
      <c r="W81" s="5">
        <f t="shared" si="4"/>
        <v>0.16927830500993157</v>
      </c>
      <c r="X81" s="7">
        <f>IFERROR(Campaign_Table[[#This Row],[Total_Campaign_Cost]]/Campaign_Table[[#This Row],[Leads]],0)</f>
        <v>232.70087415946205</v>
      </c>
      <c r="Y81" s="7">
        <f t="shared" si="5"/>
        <v>304629.39</v>
      </c>
      <c r="Z81" s="7" t="str">
        <f>IF(Campaign_Table[[#This Row],[ROI]]&gt;=3,"Excellent",IF(Campaign_Table[[#This Row],[ROI]]&gt;=1,"Good",IF(Campaign_Table[[#This Row],[ROI]]&gt;=0,"Average","Poor")))</f>
        <v>Good</v>
      </c>
    </row>
    <row r="82" spans="1:26" x14ac:dyDescent="0.3">
      <c r="A82" t="s">
        <v>153</v>
      </c>
      <c r="B82" t="s">
        <v>28</v>
      </c>
      <c r="C82" t="s">
        <v>29</v>
      </c>
      <c r="D82">
        <v>6</v>
      </c>
      <c r="E82" t="s">
        <v>154</v>
      </c>
      <c r="F82">
        <v>79031</v>
      </c>
      <c r="G82">
        <v>7614</v>
      </c>
      <c r="H82">
        <v>1912</v>
      </c>
      <c r="I82">
        <v>1166</v>
      </c>
      <c r="J82">
        <v>719422</v>
      </c>
      <c r="K82">
        <v>87.2</v>
      </c>
      <c r="L82">
        <f>Campaign_Table[[#This Row],[Conversions]]*Campaign_Table[[#This Row],[Cost_Per_Acquisition]]</f>
        <v>101675.2</v>
      </c>
      <c r="M82">
        <v>6.08</v>
      </c>
      <c r="N82">
        <v>13.53</v>
      </c>
      <c r="O82" t="s">
        <v>25</v>
      </c>
      <c r="P82" s="1">
        <v>45725</v>
      </c>
      <c r="Q82" t="str">
        <f>TEXT(Campaign_Table[[#This Row],[Date]],"mmmm")</f>
        <v>March</v>
      </c>
      <c r="R82">
        <f>YEAR(Campaign_Table[[#This Row],[Date]])</f>
        <v>2025</v>
      </c>
      <c r="S82" t="str">
        <f>TEXT(Campaign_Table[[#This Row],[Date]],"dddd")</f>
        <v>Sunday</v>
      </c>
      <c r="T82" s="3" t="str">
        <f>"Q" &amp; ROUNDUP(MONTH(Campaign_Table[[#This Row],[Date]])/3,0)</f>
        <v>Q1</v>
      </c>
      <c r="U82" s="5">
        <f t="shared" si="3"/>
        <v>9.6341941769685316E-2</v>
      </c>
      <c r="V82" s="7">
        <f>IFERROR(Campaign_Table[[#This Row],[Total_Campaign_Cost]]/Campaign_Table[[#This Row],[Clicks]],0)</f>
        <v>13.353716837404781</v>
      </c>
      <c r="W82" s="5">
        <f t="shared" si="4"/>
        <v>0.15313895455739426</v>
      </c>
      <c r="X82" s="7">
        <f>IFERROR(Campaign_Table[[#This Row],[Total_Campaign_Cost]]/Campaign_Table[[#This Row],[Leads]],0)</f>
        <v>53.177405857740581</v>
      </c>
      <c r="Y82" s="7">
        <f t="shared" si="5"/>
        <v>617746.80000000005</v>
      </c>
      <c r="Z82" s="7" t="str">
        <f>IF(Campaign_Table[[#This Row],[ROI]]&gt;=3,"Excellent",IF(Campaign_Table[[#This Row],[ROI]]&gt;=1,"Good",IF(Campaign_Table[[#This Row],[ROI]]&gt;=0,"Average","Poor")))</f>
        <v>Excellent</v>
      </c>
    </row>
    <row r="83" spans="1:26" x14ac:dyDescent="0.3">
      <c r="A83" t="s">
        <v>155</v>
      </c>
      <c r="B83" t="s">
        <v>16</v>
      </c>
      <c r="C83" t="s">
        <v>25</v>
      </c>
      <c r="D83">
        <v>12</v>
      </c>
      <c r="E83" t="s">
        <v>156</v>
      </c>
      <c r="F83">
        <v>69794</v>
      </c>
      <c r="G83">
        <v>3864</v>
      </c>
      <c r="H83">
        <v>1627</v>
      </c>
      <c r="I83">
        <v>923</v>
      </c>
      <c r="J83">
        <v>318435</v>
      </c>
      <c r="K83">
        <v>271.48</v>
      </c>
      <c r="L83">
        <f>Campaign_Table[[#This Row],[Conversions]]*Campaign_Table[[#This Row],[Cost_Per_Acquisition]]</f>
        <v>250576.04</v>
      </c>
      <c r="M83">
        <v>0.27</v>
      </c>
      <c r="N83">
        <v>9.19</v>
      </c>
      <c r="O83" t="s">
        <v>29</v>
      </c>
      <c r="P83" s="1">
        <v>45672</v>
      </c>
      <c r="Q83" t="str">
        <f>TEXT(Campaign_Table[[#This Row],[Date]],"mmmm")</f>
        <v>January</v>
      </c>
      <c r="R83">
        <f>YEAR(Campaign_Table[[#This Row],[Date]])</f>
        <v>2025</v>
      </c>
      <c r="S83" t="str">
        <f>TEXT(Campaign_Table[[#This Row],[Date]],"dddd")</f>
        <v>Wednesday</v>
      </c>
      <c r="T83" s="3" t="str">
        <f>"Q" &amp; ROUNDUP(MONTH(Campaign_Table[[#This Row],[Date]])/3,0)</f>
        <v>Q1</v>
      </c>
      <c r="U83" s="5">
        <f t="shared" si="3"/>
        <v>5.5362925179814886E-2</v>
      </c>
      <c r="V83" s="7">
        <f>IFERROR(Campaign_Table[[#This Row],[Total_Campaign_Cost]]/Campaign_Table[[#This Row],[Clicks]],0)</f>
        <v>64.848871635610763</v>
      </c>
      <c r="W83" s="5">
        <f t="shared" si="4"/>
        <v>0.23887163561076605</v>
      </c>
      <c r="X83" s="7">
        <f>IFERROR(Campaign_Table[[#This Row],[Total_Campaign_Cost]]/Campaign_Table[[#This Row],[Leads]],0)</f>
        <v>154.01108789182544</v>
      </c>
      <c r="Y83" s="7">
        <f t="shared" si="5"/>
        <v>67858.959999999992</v>
      </c>
      <c r="Z83" s="7" t="str">
        <f>IF(Campaign_Table[[#This Row],[ROI]]&gt;=3,"Excellent",IF(Campaign_Table[[#This Row],[ROI]]&gt;=1,"Good",IF(Campaign_Table[[#This Row],[ROI]]&gt;=0,"Average","Poor")))</f>
        <v>Average</v>
      </c>
    </row>
    <row r="84" spans="1:26" x14ac:dyDescent="0.3">
      <c r="A84" t="s">
        <v>157</v>
      </c>
      <c r="B84" t="s">
        <v>16</v>
      </c>
      <c r="C84" t="s">
        <v>21</v>
      </c>
      <c r="D84">
        <v>11</v>
      </c>
      <c r="E84" t="s">
        <v>107</v>
      </c>
      <c r="F84">
        <v>10613</v>
      </c>
      <c r="G84">
        <v>1093</v>
      </c>
      <c r="H84">
        <v>468</v>
      </c>
      <c r="I84">
        <v>344</v>
      </c>
      <c r="J84">
        <v>73272</v>
      </c>
      <c r="K84">
        <v>693.71</v>
      </c>
      <c r="L84">
        <f>Campaign_Table[[#This Row],[Conversions]]*Campaign_Table[[#This Row],[Cost_Per_Acquisition]]</f>
        <v>238636.24000000002</v>
      </c>
      <c r="M84">
        <v>-0.69</v>
      </c>
      <c r="N84">
        <v>17.95</v>
      </c>
      <c r="O84" t="s">
        <v>29</v>
      </c>
      <c r="P84" s="1">
        <v>45786</v>
      </c>
      <c r="Q84" t="str">
        <f>TEXT(Campaign_Table[[#This Row],[Date]],"mmmm")</f>
        <v>May</v>
      </c>
      <c r="R84">
        <f>YEAR(Campaign_Table[[#This Row],[Date]])</f>
        <v>2025</v>
      </c>
      <c r="S84" t="str">
        <f>TEXT(Campaign_Table[[#This Row],[Date]],"dddd")</f>
        <v>Friday</v>
      </c>
      <c r="T84" s="3" t="str">
        <f>"Q" &amp; ROUNDUP(MONTH(Campaign_Table[[#This Row],[Date]])/3,0)</f>
        <v>Q2</v>
      </c>
      <c r="U84" s="5">
        <f t="shared" si="3"/>
        <v>0.10298690285498917</v>
      </c>
      <c r="V84" s="7">
        <f>IFERROR(Campaign_Table[[#This Row],[Total_Campaign_Cost]]/Campaign_Table[[#This Row],[Clicks]],0)</f>
        <v>218.33141811527906</v>
      </c>
      <c r="W84" s="5">
        <f t="shared" si="4"/>
        <v>0.31473010064043916</v>
      </c>
      <c r="X84" s="7">
        <f>IFERROR(Campaign_Table[[#This Row],[Total_Campaign_Cost]]/Campaign_Table[[#This Row],[Leads]],0)</f>
        <v>509.90649572649579</v>
      </c>
      <c r="Y84" s="7">
        <f t="shared" si="5"/>
        <v>-165364.24000000002</v>
      </c>
      <c r="Z84" s="7" t="str">
        <f>IF(Campaign_Table[[#This Row],[ROI]]&gt;=3,"Excellent",IF(Campaign_Table[[#This Row],[ROI]]&gt;=1,"Good",IF(Campaign_Table[[#This Row],[ROI]]&gt;=0,"Average","Poor")))</f>
        <v>Poor</v>
      </c>
    </row>
    <row r="85" spans="1:26" x14ac:dyDescent="0.3">
      <c r="A85" t="s">
        <v>158</v>
      </c>
      <c r="B85" t="s">
        <v>44</v>
      </c>
      <c r="C85" t="s">
        <v>25</v>
      </c>
      <c r="D85">
        <v>9</v>
      </c>
      <c r="E85" t="s">
        <v>159</v>
      </c>
      <c r="F85">
        <v>14824</v>
      </c>
      <c r="G85">
        <v>1848</v>
      </c>
      <c r="H85">
        <v>713</v>
      </c>
      <c r="I85">
        <v>229</v>
      </c>
      <c r="J85">
        <v>111294</v>
      </c>
      <c r="K85">
        <v>542.97</v>
      </c>
      <c r="L85">
        <f>Campaign_Table[[#This Row],[Conversions]]*Campaign_Table[[#This Row],[Cost_Per_Acquisition]]</f>
        <v>124340.13</v>
      </c>
      <c r="M85">
        <v>-0.1</v>
      </c>
      <c r="N85">
        <v>18.82</v>
      </c>
      <c r="O85" t="s">
        <v>35</v>
      </c>
      <c r="P85" s="1">
        <v>45819</v>
      </c>
      <c r="Q85" t="str">
        <f>TEXT(Campaign_Table[[#This Row],[Date]],"mmmm")</f>
        <v>June</v>
      </c>
      <c r="R85">
        <f>YEAR(Campaign_Table[[#This Row],[Date]])</f>
        <v>2025</v>
      </c>
      <c r="S85" t="str">
        <f>TEXT(Campaign_Table[[#This Row],[Date]],"dddd")</f>
        <v>Wednesday</v>
      </c>
      <c r="T85" s="3" t="str">
        <f>"Q" &amp; ROUNDUP(MONTH(Campaign_Table[[#This Row],[Date]])/3,0)</f>
        <v>Q2</v>
      </c>
      <c r="U85" s="5">
        <f t="shared" si="3"/>
        <v>0.12466270912034538</v>
      </c>
      <c r="V85" s="7">
        <f>IFERROR(Campaign_Table[[#This Row],[Total_Campaign_Cost]]/Campaign_Table[[#This Row],[Clicks]],0)</f>
        <v>67.28362012987013</v>
      </c>
      <c r="W85" s="5">
        <f t="shared" si="4"/>
        <v>0.12391774891774891</v>
      </c>
      <c r="X85" s="7">
        <f>IFERROR(Campaign_Table[[#This Row],[Total_Campaign_Cost]]/Campaign_Table[[#This Row],[Leads]],0)</f>
        <v>174.39008415147265</v>
      </c>
      <c r="Y85" s="7">
        <f t="shared" si="5"/>
        <v>-13046.130000000005</v>
      </c>
      <c r="Z85" s="7" t="str">
        <f>IF(Campaign_Table[[#This Row],[ROI]]&gt;=3,"Excellent",IF(Campaign_Table[[#This Row],[ROI]]&gt;=1,"Good",IF(Campaign_Table[[#This Row],[ROI]]&gt;=0,"Average","Poor")))</f>
        <v>Poor</v>
      </c>
    </row>
    <row r="86" spans="1:26" x14ac:dyDescent="0.3">
      <c r="A86" t="s">
        <v>160</v>
      </c>
      <c r="B86" t="s">
        <v>24</v>
      </c>
      <c r="C86" t="s">
        <v>21</v>
      </c>
      <c r="D86">
        <v>22</v>
      </c>
      <c r="E86" t="s">
        <v>56</v>
      </c>
      <c r="F86">
        <v>38900</v>
      </c>
      <c r="G86">
        <v>4362</v>
      </c>
      <c r="H86">
        <v>1416</v>
      </c>
      <c r="I86">
        <v>1056</v>
      </c>
      <c r="J86">
        <v>291456</v>
      </c>
      <c r="K86">
        <v>212.22</v>
      </c>
      <c r="L86">
        <f>Campaign_Table[[#This Row],[Conversions]]*Campaign_Table[[#This Row],[Cost_Per_Acquisition]]</f>
        <v>224104.32000000001</v>
      </c>
      <c r="M86">
        <v>0.3</v>
      </c>
      <c r="N86">
        <v>17.57</v>
      </c>
      <c r="O86" t="s">
        <v>17</v>
      </c>
      <c r="P86" s="1">
        <v>45602</v>
      </c>
      <c r="Q86" t="str">
        <f>TEXT(Campaign_Table[[#This Row],[Date]],"mmmm")</f>
        <v>November</v>
      </c>
      <c r="R86">
        <f>YEAR(Campaign_Table[[#This Row],[Date]])</f>
        <v>2024</v>
      </c>
      <c r="S86" t="str">
        <f>TEXT(Campaign_Table[[#This Row],[Date]],"dddd")</f>
        <v>Wednesday</v>
      </c>
      <c r="T86" s="3" t="str">
        <f>"Q" &amp; ROUNDUP(MONTH(Campaign_Table[[#This Row],[Date]])/3,0)</f>
        <v>Q4</v>
      </c>
      <c r="U86" s="5">
        <f t="shared" si="3"/>
        <v>0.11213367609254499</v>
      </c>
      <c r="V86" s="7">
        <f>IFERROR(Campaign_Table[[#This Row],[Total_Campaign_Cost]]/Campaign_Table[[#This Row],[Clicks]],0)</f>
        <v>51.376506189821185</v>
      </c>
      <c r="W86" s="5">
        <f t="shared" si="4"/>
        <v>0.24209078404401652</v>
      </c>
      <c r="X86" s="7">
        <f>IFERROR(Campaign_Table[[#This Row],[Total_Campaign_Cost]]/Campaign_Table[[#This Row],[Leads]],0)</f>
        <v>158.26576271186443</v>
      </c>
      <c r="Y86" s="7">
        <f t="shared" si="5"/>
        <v>67351.679999999993</v>
      </c>
      <c r="Z86" s="7" t="str">
        <f>IF(Campaign_Table[[#This Row],[ROI]]&gt;=3,"Excellent",IF(Campaign_Table[[#This Row],[ROI]]&gt;=1,"Good",IF(Campaign_Table[[#This Row],[ROI]]&gt;=0,"Average","Poor")))</f>
        <v>Average</v>
      </c>
    </row>
    <row r="87" spans="1:26" x14ac:dyDescent="0.3">
      <c r="A87" t="s">
        <v>161</v>
      </c>
      <c r="B87" t="s">
        <v>20</v>
      </c>
      <c r="C87" t="s">
        <v>25</v>
      </c>
      <c r="D87">
        <v>10</v>
      </c>
      <c r="E87" t="s">
        <v>162</v>
      </c>
      <c r="F87">
        <v>27040</v>
      </c>
      <c r="G87">
        <v>1352</v>
      </c>
      <c r="H87">
        <v>274</v>
      </c>
      <c r="I87">
        <v>153</v>
      </c>
      <c r="J87">
        <v>42075</v>
      </c>
      <c r="K87">
        <v>460.92</v>
      </c>
      <c r="L87">
        <f>Campaign_Table[[#This Row],[Conversions]]*Campaign_Table[[#This Row],[Cost_Per_Acquisition]]</f>
        <v>70520.760000000009</v>
      </c>
      <c r="M87">
        <v>-0.4</v>
      </c>
      <c r="N87">
        <v>6.58</v>
      </c>
      <c r="O87" t="s">
        <v>35</v>
      </c>
      <c r="P87" s="1">
        <v>45815</v>
      </c>
      <c r="Q87" t="str">
        <f>TEXT(Campaign_Table[[#This Row],[Date]],"mmmm")</f>
        <v>June</v>
      </c>
      <c r="R87">
        <f>YEAR(Campaign_Table[[#This Row],[Date]])</f>
        <v>2025</v>
      </c>
      <c r="S87" t="str">
        <f>TEXT(Campaign_Table[[#This Row],[Date]],"dddd")</f>
        <v>Saturday</v>
      </c>
      <c r="T87" s="3" t="str">
        <f>"Q" &amp; ROUNDUP(MONTH(Campaign_Table[[#This Row],[Date]])/3,0)</f>
        <v>Q2</v>
      </c>
      <c r="U87" s="5">
        <f t="shared" si="3"/>
        <v>0.05</v>
      </c>
      <c r="V87" s="7">
        <f>IFERROR(Campaign_Table[[#This Row],[Total_Campaign_Cost]]/Campaign_Table[[#This Row],[Clicks]],0)</f>
        <v>52.160325443786988</v>
      </c>
      <c r="W87" s="5">
        <f t="shared" si="4"/>
        <v>0.11316568047337278</v>
      </c>
      <c r="X87" s="7">
        <f>IFERROR(Campaign_Table[[#This Row],[Total_Campaign_Cost]]/Campaign_Table[[#This Row],[Leads]],0)</f>
        <v>257.37503649635039</v>
      </c>
      <c r="Y87" s="7">
        <f t="shared" si="5"/>
        <v>-28445.760000000009</v>
      </c>
      <c r="Z87" s="7" t="str">
        <f>IF(Campaign_Table[[#This Row],[ROI]]&gt;=3,"Excellent",IF(Campaign_Table[[#This Row],[ROI]]&gt;=1,"Good",IF(Campaign_Table[[#This Row],[ROI]]&gt;=0,"Average","Poor")))</f>
        <v>Poor</v>
      </c>
    </row>
    <row r="88" spans="1:26" x14ac:dyDescent="0.3">
      <c r="A88" t="s">
        <v>163</v>
      </c>
      <c r="B88" t="s">
        <v>24</v>
      </c>
      <c r="C88" t="s">
        <v>17</v>
      </c>
      <c r="D88">
        <v>16</v>
      </c>
      <c r="E88" t="s">
        <v>32</v>
      </c>
      <c r="F88">
        <v>45406</v>
      </c>
      <c r="G88">
        <v>2768</v>
      </c>
      <c r="H88">
        <v>1052</v>
      </c>
      <c r="I88">
        <v>747</v>
      </c>
      <c r="J88">
        <v>511695</v>
      </c>
      <c r="K88">
        <v>321.69</v>
      </c>
      <c r="L88">
        <f>Campaign_Table[[#This Row],[Conversions]]*Campaign_Table[[#This Row],[Cost_Per_Acquisition]]</f>
        <v>240302.43</v>
      </c>
      <c r="M88">
        <v>1.1299999999999999</v>
      </c>
      <c r="N88">
        <v>10.06</v>
      </c>
      <c r="O88" t="s">
        <v>25</v>
      </c>
      <c r="P88" s="1">
        <v>45564</v>
      </c>
      <c r="Q88" t="str">
        <f>TEXT(Campaign_Table[[#This Row],[Date]],"mmmm")</f>
        <v>September</v>
      </c>
      <c r="R88">
        <f>YEAR(Campaign_Table[[#This Row],[Date]])</f>
        <v>2024</v>
      </c>
      <c r="S88" t="str">
        <f>TEXT(Campaign_Table[[#This Row],[Date]],"dddd")</f>
        <v>Sunday</v>
      </c>
      <c r="T88" s="3" t="str">
        <f>"Q" &amp; ROUNDUP(MONTH(Campaign_Table[[#This Row],[Date]])/3,0)</f>
        <v>Q3</v>
      </c>
      <c r="U88" s="5">
        <f t="shared" si="3"/>
        <v>6.0961106461701095E-2</v>
      </c>
      <c r="V88" s="7">
        <f>IFERROR(Campaign_Table[[#This Row],[Total_Campaign_Cost]]/Campaign_Table[[#This Row],[Clicks]],0)</f>
        <v>86.814461705202305</v>
      </c>
      <c r="W88" s="5">
        <f t="shared" si="4"/>
        <v>0.26986994219653176</v>
      </c>
      <c r="X88" s="7">
        <f>IFERROR(Campaign_Table[[#This Row],[Total_Campaign_Cost]]/Campaign_Table[[#This Row],[Leads]],0)</f>
        <v>228.42436311787071</v>
      </c>
      <c r="Y88" s="7">
        <f t="shared" si="5"/>
        <v>271392.57</v>
      </c>
      <c r="Z88" s="7" t="str">
        <f>IF(Campaign_Table[[#This Row],[ROI]]&gt;=3,"Excellent",IF(Campaign_Table[[#This Row],[ROI]]&gt;=1,"Good",IF(Campaign_Table[[#This Row],[ROI]]&gt;=0,"Average","Poor")))</f>
        <v>Good</v>
      </c>
    </row>
    <row r="89" spans="1:26" x14ac:dyDescent="0.3">
      <c r="A89" t="s">
        <v>164</v>
      </c>
      <c r="B89" t="s">
        <v>16</v>
      </c>
      <c r="C89" t="s">
        <v>17</v>
      </c>
      <c r="D89">
        <v>5</v>
      </c>
      <c r="E89" t="s">
        <v>121</v>
      </c>
      <c r="F89">
        <v>48041</v>
      </c>
      <c r="G89">
        <v>2478</v>
      </c>
      <c r="H89">
        <v>1229</v>
      </c>
      <c r="I89">
        <v>553</v>
      </c>
      <c r="J89">
        <v>311892</v>
      </c>
      <c r="K89">
        <v>511.7</v>
      </c>
      <c r="L89">
        <f>Campaign_Table[[#This Row],[Conversions]]*Campaign_Table[[#This Row],[Cost_Per_Acquisition]]</f>
        <v>282970.09999999998</v>
      </c>
      <c r="M89">
        <v>0.1</v>
      </c>
      <c r="N89">
        <v>8.8699999999999992</v>
      </c>
      <c r="O89" t="s">
        <v>17</v>
      </c>
      <c r="P89" s="1">
        <v>45828</v>
      </c>
      <c r="Q89" t="str">
        <f>TEXT(Campaign_Table[[#This Row],[Date]],"mmmm")</f>
        <v>June</v>
      </c>
      <c r="R89">
        <f>YEAR(Campaign_Table[[#This Row],[Date]])</f>
        <v>2025</v>
      </c>
      <c r="S89" t="str">
        <f>TEXT(Campaign_Table[[#This Row],[Date]],"dddd")</f>
        <v>Friday</v>
      </c>
      <c r="T89" s="3" t="str">
        <f>"Q" &amp; ROUNDUP(MONTH(Campaign_Table[[#This Row],[Date]])/3,0)</f>
        <v>Q2</v>
      </c>
      <c r="U89" s="5">
        <f t="shared" si="3"/>
        <v>5.1580941279323909E-2</v>
      </c>
      <c r="V89" s="7">
        <f>IFERROR(Campaign_Table[[#This Row],[Total_Campaign_Cost]]/Campaign_Table[[#This Row],[Clicks]],0)</f>
        <v>114.19293785310734</v>
      </c>
      <c r="W89" s="5">
        <f t="shared" si="4"/>
        <v>0.2231638418079096</v>
      </c>
      <c r="X89" s="7">
        <f>IFERROR(Campaign_Table[[#This Row],[Total_Campaign_Cost]]/Campaign_Table[[#This Row],[Leads]],0)</f>
        <v>230.2441822620016</v>
      </c>
      <c r="Y89" s="7">
        <f t="shared" si="5"/>
        <v>28921.900000000023</v>
      </c>
      <c r="Z89" s="7" t="str">
        <f>IF(Campaign_Table[[#This Row],[ROI]]&gt;=3,"Excellent",IF(Campaign_Table[[#This Row],[ROI]]&gt;=1,"Good",IF(Campaign_Table[[#This Row],[ROI]]&gt;=0,"Average","Poor")))</f>
        <v>Average</v>
      </c>
    </row>
    <row r="90" spans="1:26" x14ac:dyDescent="0.3">
      <c r="A90" t="s">
        <v>165</v>
      </c>
      <c r="B90" t="s">
        <v>16</v>
      </c>
      <c r="C90" t="s">
        <v>29</v>
      </c>
      <c r="D90">
        <v>30</v>
      </c>
      <c r="E90" t="s">
        <v>166</v>
      </c>
      <c r="F90">
        <v>84207</v>
      </c>
      <c r="G90">
        <v>6175</v>
      </c>
      <c r="H90">
        <v>1941</v>
      </c>
      <c r="I90">
        <v>1352</v>
      </c>
      <c r="J90">
        <v>461032</v>
      </c>
      <c r="K90">
        <v>214.63</v>
      </c>
      <c r="L90">
        <f>Campaign_Table[[#This Row],[Conversions]]*Campaign_Table[[#This Row],[Cost_Per_Acquisition]]</f>
        <v>290179.76</v>
      </c>
      <c r="M90">
        <v>0.59</v>
      </c>
      <c r="N90">
        <v>11.24</v>
      </c>
      <c r="O90" t="s">
        <v>29</v>
      </c>
      <c r="P90" s="1">
        <v>45594</v>
      </c>
      <c r="Q90" t="str">
        <f>TEXT(Campaign_Table[[#This Row],[Date]],"mmmm")</f>
        <v>October</v>
      </c>
      <c r="R90">
        <f>YEAR(Campaign_Table[[#This Row],[Date]])</f>
        <v>2024</v>
      </c>
      <c r="S90" t="str">
        <f>TEXT(Campaign_Table[[#This Row],[Date]],"dddd")</f>
        <v>Tuesday</v>
      </c>
      <c r="T90" s="3" t="str">
        <f>"Q" &amp; ROUNDUP(MONTH(Campaign_Table[[#This Row],[Date]])/3,0)</f>
        <v>Q4</v>
      </c>
      <c r="U90" s="5">
        <f t="shared" si="3"/>
        <v>7.333119574382177E-2</v>
      </c>
      <c r="V90" s="7">
        <f>IFERROR(Campaign_Table[[#This Row],[Total_Campaign_Cost]]/Campaign_Table[[#This Row],[Clicks]],0)</f>
        <v>46.99267368421053</v>
      </c>
      <c r="W90" s="5">
        <f t="shared" si="4"/>
        <v>0.21894736842105264</v>
      </c>
      <c r="X90" s="7">
        <f>IFERROR(Campaign_Table[[#This Row],[Total_Campaign_Cost]]/Campaign_Table[[#This Row],[Leads]],0)</f>
        <v>149.50013395157137</v>
      </c>
      <c r="Y90" s="7">
        <f t="shared" si="5"/>
        <v>170852.24</v>
      </c>
      <c r="Z90" s="7" t="str">
        <f>IF(Campaign_Table[[#This Row],[ROI]]&gt;=3,"Excellent",IF(Campaign_Table[[#This Row],[ROI]]&gt;=1,"Good",IF(Campaign_Table[[#This Row],[ROI]]&gt;=0,"Average","Poor")))</f>
        <v>Average</v>
      </c>
    </row>
    <row r="91" spans="1:26" x14ac:dyDescent="0.3">
      <c r="A91" t="s">
        <v>167</v>
      </c>
      <c r="B91" t="s">
        <v>16</v>
      </c>
      <c r="C91" t="s">
        <v>25</v>
      </c>
      <c r="D91">
        <v>16</v>
      </c>
      <c r="E91" t="s">
        <v>137</v>
      </c>
      <c r="F91">
        <v>77548</v>
      </c>
      <c r="G91">
        <v>1844</v>
      </c>
      <c r="H91">
        <v>706</v>
      </c>
      <c r="I91">
        <v>226</v>
      </c>
      <c r="J91">
        <v>72772</v>
      </c>
      <c r="K91">
        <v>1072.32</v>
      </c>
      <c r="L91">
        <f>Campaign_Table[[#This Row],[Conversions]]*Campaign_Table[[#This Row],[Cost_Per_Acquisition]]</f>
        <v>242344.31999999998</v>
      </c>
      <c r="M91">
        <v>-0.7</v>
      </c>
      <c r="N91">
        <v>3.58</v>
      </c>
      <c r="O91" t="s">
        <v>21</v>
      </c>
      <c r="P91" s="1">
        <v>45531</v>
      </c>
      <c r="Q91" t="str">
        <f>TEXT(Campaign_Table[[#This Row],[Date]],"mmmm")</f>
        <v>August</v>
      </c>
      <c r="R91">
        <f>YEAR(Campaign_Table[[#This Row],[Date]])</f>
        <v>2024</v>
      </c>
      <c r="S91" t="str">
        <f>TEXT(Campaign_Table[[#This Row],[Date]],"dddd")</f>
        <v>Tuesday</v>
      </c>
      <c r="T91" s="3" t="str">
        <f>"Q" &amp; ROUNDUP(MONTH(Campaign_Table[[#This Row],[Date]])/3,0)</f>
        <v>Q3</v>
      </c>
      <c r="U91" s="5">
        <f t="shared" si="3"/>
        <v>2.3778820859338731E-2</v>
      </c>
      <c r="V91" s="7">
        <f>IFERROR(Campaign_Table[[#This Row],[Total_Campaign_Cost]]/Campaign_Table[[#This Row],[Clicks]],0)</f>
        <v>131.42316702819954</v>
      </c>
      <c r="W91" s="5">
        <f t="shared" si="4"/>
        <v>0.12255965292841649</v>
      </c>
      <c r="X91" s="7">
        <f>IFERROR(Campaign_Table[[#This Row],[Total_Campaign_Cost]]/Campaign_Table[[#This Row],[Leads]],0)</f>
        <v>343.26390934844187</v>
      </c>
      <c r="Y91" s="7">
        <f t="shared" si="5"/>
        <v>-169572.31999999998</v>
      </c>
      <c r="Z91" s="7" t="str">
        <f>IF(Campaign_Table[[#This Row],[ROI]]&gt;=3,"Excellent",IF(Campaign_Table[[#This Row],[ROI]]&gt;=1,"Good",IF(Campaign_Table[[#This Row],[ROI]]&gt;=0,"Average","Poor")))</f>
        <v>Poor</v>
      </c>
    </row>
    <row r="92" spans="1:26" x14ac:dyDescent="0.3">
      <c r="A92" t="s">
        <v>168</v>
      </c>
      <c r="B92" t="s">
        <v>28</v>
      </c>
      <c r="C92" t="s">
        <v>35</v>
      </c>
      <c r="D92">
        <v>13</v>
      </c>
      <c r="E92" t="s">
        <v>169</v>
      </c>
      <c r="F92">
        <v>76619</v>
      </c>
      <c r="G92">
        <v>7278</v>
      </c>
      <c r="H92">
        <v>3935</v>
      </c>
      <c r="I92">
        <v>1746</v>
      </c>
      <c r="J92">
        <v>790938</v>
      </c>
      <c r="K92">
        <v>152.82</v>
      </c>
      <c r="L92">
        <f>Campaign_Table[[#This Row],[Conversions]]*Campaign_Table[[#This Row],[Cost_Per_Acquisition]]</f>
        <v>266823.71999999997</v>
      </c>
      <c r="M92">
        <v>1.96</v>
      </c>
      <c r="N92">
        <v>16.91</v>
      </c>
      <c r="O92" t="s">
        <v>21</v>
      </c>
      <c r="P92" s="1">
        <v>45601</v>
      </c>
      <c r="Q92" t="str">
        <f>TEXT(Campaign_Table[[#This Row],[Date]],"mmmm")</f>
        <v>November</v>
      </c>
      <c r="R92">
        <f>YEAR(Campaign_Table[[#This Row],[Date]])</f>
        <v>2024</v>
      </c>
      <c r="S92" t="str">
        <f>TEXT(Campaign_Table[[#This Row],[Date]],"dddd")</f>
        <v>Tuesday</v>
      </c>
      <c r="T92" s="3" t="str">
        <f>"Q" &amp; ROUNDUP(MONTH(Campaign_Table[[#This Row],[Date]])/3,0)</f>
        <v>Q4</v>
      </c>
      <c r="U92" s="5">
        <f t="shared" si="3"/>
        <v>9.4989493467677724E-2</v>
      </c>
      <c r="V92" s="7">
        <f>IFERROR(Campaign_Table[[#This Row],[Total_Campaign_Cost]]/Campaign_Table[[#This Row],[Clicks]],0)</f>
        <v>36.661681780708982</v>
      </c>
      <c r="W92" s="5">
        <f t="shared" si="4"/>
        <v>0.23990107172300082</v>
      </c>
      <c r="X92" s="7">
        <f>IFERROR(Campaign_Table[[#This Row],[Total_Campaign_Cost]]/Campaign_Table[[#This Row],[Leads]],0)</f>
        <v>67.807806861499358</v>
      </c>
      <c r="Y92" s="7">
        <f t="shared" si="5"/>
        <v>524114.28</v>
      </c>
      <c r="Z92" s="7" t="str">
        <f>IF(Campaign_Table[[#This Row],[ROI]]&gt;=3,"Excellent",IF(Campaign_Table[[#This Row],[ROI]]&gt;=1,"Good",IF(Campaign_Table[[#This Row],[ROI]]&gt;=0,"Average","Poor")))</f>
        <v>Good</v>
      </c>
    </row>
    <row r="93" spans="1:26" x14ac:dyDescent="0.3">
      <c r="A93" t="s">
        <v>170</v>
      </c>
      <c r="B93" t="s">
        <v>44</v>
      </c>
      <c r="C93" t="s">
        <v>21</v>
      </c>
      <c r="D93">
        <v>21</v>
      </c>
      <c r="E93" t="s">
        <v>22</v>
      </c>
      <c r="F93">
        <v>37600</v>
      </c>
      <c r="G93">
        <v>2906</v>
      </c>
      <c r="H93">
        <v>1624</v>
      </c>
      <c r="I93">
        <v>1006</v>
      </c>
      <c r="J93">
        <v>690116</v>
      </c>
      <c r="K93">
        <v>253.33</v>
      </c>
      <c r="L93">
        <f>Campaign_Table[[#This Row],[Conversions]]*Campaign_Table[[#This Row],[Cost_Per_Acquisition]]</f>
        <v>254849.98</v>
      </c>
      <c r="M93">
        <v>1.71</v>
      </c>
      <c r="N93">
        <v>14.72</v>
      </c>
      <c r="O93" t="s">
        <v>35</v>
      </c>
      <c r="P93" s="1">
        <v>45757</v>
      </c>
      <c r="Q93" t="str">
        <f>TEXT(Campaign_Table[[#This Row],[Date]],"mmmm")</f>
        <v>April</v>
      </c>
      <c r="R93">
        <f>YEAR(Campaign_Table[[#This Row],[Date]])</f>
        <v>2025</v>
      </c>
      <c r="S93" t="str">
        <f>TEXT(Campaign_Table[[#This Row],[Date]],"dddd")</f>
        <v>Thursday</v>
      </c>
      <c r="T93" s="3" t="str">
        <f>"Q" &amp; ROUNDUP(MONTH(Campaign_Table[[#This Row],[Date]])/3,0)</f>
        <v>Q2</v>
      </c>
      <c r="U93" s="5">
        <f t="shared" si="3"/>
        <v>7.7287234042553193E-2</v>
      </c>
      <c r="V93" s="7">
        <f>IFERROR(Campaign_Table[[#This Row],[Total_Campaign_Cost]]/Campaign_Table[[#This Row],[Clicks]],0)</f>
        <v>87.697859600825879</v>
      </c>
      <c r="W93" s="5">
        <f t="shared" si="4"/>
        <v>0.34618031658637299</v>
      </c>
      <c r="X93" s="7">
        <f>IFERROR(Campaign_Table[[#This Row],[Total_Campaign_Cost]]/Campaign_Table[[#This Row],[Leads]],0)</f>
        <v>156.9273275862069</v>
      </c>
      <c r="Y93" s="7">
        <f t="shared" si="5"/>
        <v>435266.02</v>
      </c>
      <c r="Z93" s="7" t="str">
        <f>IF(Campaign_Table[[#This Row],[ROI]]&gt;=3,"Excellent",IF(Campaign_Table[[#This Row],[ROI]]&gt;=1,"Good",IF(Campaign_Table[[#This Row],[ROI]]&gt;=0,"Average","Poor")))</f>
        <v>Good</v>
      </c>
    </row>
    <row r="94" spans="1:26" x14ac:dyDescent="0.3">
      <c r="A94" t="s">
        <v>171</v>
      </c>
      <c r="B94" t="s">
        <v>16</v>
      </c>
      <c r="C94" t="s">
        <v>17</v>
      </c>
      <c r="D94">
        <v>7</v>
      </c>
      <c r="E94" t="s">
        <v>172</v>
      </c>
      <c r="F94">
        <v>32302</v>
      </c>
      <c r="G94">
        <v>1239</v>
      </c>
      <c r="H94">
        <v>367</v>
      </c>
      <c r="I94">
        <v>156</v>
      </c>
      <c r="J94">
        <v>124800</v>
      </c>
      <c r="K94">
        <v>1295.52</v>
      </c>
      <c r="L94">
        <f>Campaign_Table[[#This Row],[Conversions]]*Campaign_Table[[#This Row],[Cost_Per_Acquisition]]</f>
        <v>202101.12</v>
      </c>
      <c r="M94">
        <v>-0.38</v>
      </c>
      <c r="N94">
        <v>5.45</v>
      </c>
      <c r="O94" t="s">
        <v>21</v>
      </c>
      <c r="P94" s="1">
        <v>45759</v>
      </c>
      <c r="Q94" t="str">
        <f>TEXT(Campaign_Table[[#This Row],[Date]],"mmmm")</f>
        <v>April</v>
      </c>
      <c r="R94">
        <f>YEAR(Campaign_Table[[#This Row],[Date]])</f>
        <v>2025</v>
      </c>
      <c r="S94" t="str">
        <f>TEXT(Campaign_Table[[#This Row],[Date]],"dddd")</f>
        <v>Saturday</v>
      </c>
      <c r="T94" s="3" t="str">
        <f>"Q" &amp; ROUNDUP(MONTH(Campaign_Table[[#This Row],[Date]])/3,0)</f>
        <v>Q2</v>
      </c>
      <c r="U94" s="5">
        <f t="shared" si="3"/>
        <v>3.8356758095473967E-2</v>
      </c>
      <c r="V94" s="7">
        <f>IFERROR(Campaign_Table[[#This Row],[Total_Campaign_Cost]]/Campaign_Table[[#This Row],[Clicks]],0)</f>
        <v>163.11631961259079</v>
      </c>
      <c r="W94" s="5">
        <f t="shared" si="4"/>
        <v>0.12590799031476999</v>
      </c>
      <c r="X94" s="7">
        <f>IFERROR(Campaign_Table[[#This Row],[Total_Campaign_Cost]]/Campaign_Table[[#This Row],[Leads]],0)</f>
        <v>550.68425068119893</v>
      </c>
      <c r="Y94" s="7">
        <f t="shared" si="5"/>
        <v>-77301.119999999995</v>
      </c>
      <c r="Z94" s="7" t="str">
        <f>IF(Campaign_Table[[#This Row],[ROI]]&gt;=3,"Excellent",IF(Campaign_Table[[#This Row],[ROI]]&gt;=1,"Good",IF(Campaign_Table[[#This Row],[ROI]]&gt;=0,"Average","Poor")))</f>
        <v>Poor</v>
      </c>
    </row>
    <row r="95" spans="1:26" x14ac:dyDescent="0.3">
      <c r="A95" t="s">
        <v>173</v>
      </c>
      <c r="B95" t="s">
        <v>28</v>
      </c>
      <c r="C95" t="s">
        <v>35</v>
      </c>
      <c r="D95">
        <v>9</v>
      </c>
      <c r="E95" t="s">
        <v>174</v>
      </c>
      <c r="F95">
        <v>11042</v>
      </c>
      <c r="G95">
        <v>459</v>
      </c>
      <c r="H95">
        <v>189</v>
      </c>
      <c r="I95">
        <v>96</v>
      </c>
      <c r="J95">
        <v>60960</v>
      </c>
      <c r="K95">
        <v>2660.53</v>
      </c>
      <c r="L95">
        <f>Campaign_Table[[#This Row],[Conversions]]*Campaign_Table[[#This Row],[Cost_Per_Acquisition]]</f>
        <v>255410.88</v>
      </c>
      <c r="M95">
        <v>-0.76</v>
      </c>
      <c r="N95">
        <v>6.74</v>
      </c>
      <c r="O95" t="s">
        <v>29</v>
      </c>
      <c r="P95" s="1">
        <v>45682</v>
      </c>
      <c r="Q95" t="str">
        <f>TEXT(Campaign_Table[[#This Row],[Date]],"mmmm")</f>
        <v>January</v>
      </c>
      <c r="R95">
        <f>YEAR(Campaign_Table[[#This Row],[Date]])</f>
        <v>2025</v>
      </c>
      <c r="S95" t="str">
        <f>TEXT(Campaign_Table[[#This Row],[Date]],"dddd")</f>
        <v>Saturday</v>
      </c>
      <c r="T95" s="3" t="str">
        <f>"Q" &amp; ROUNDUP(MONTH(Campaign_Table[[#This Row],[Date]])/3,0)</f>
        <v>Q1</v>
      </c>
      <c r="U95" s="5">
        <f t="shared" si="3"/>
        <v>4.1568556420938235E-2</v>
      </c>
      <c r="V95" s="7">
        <f>IFERROR(Campaign_Table[[#This Row],[Total_Campaign_Cost]]/Campaign_Table[[#This Row],[Clicks]],0)</f>
        <v>556.45071895424837</v>
      </c>
      <c r="W95" s="5">
        <f t="shared" si="4"/>
        <v>0.20915032679738563</v>
      </c>
      <c r="X95" s="7">
        <f>IFERROR(Campaign_Table[[#This Row],[Total_Campaign_Cost]]/Campaign_Table[[#This Row],[Leads]],0)</f>
        <v>1351.3803174603174</v>
      </c>
      <c r="Y95" s="7">
        <f t="shared" si="5"/>
        <v>-194450.88</v>
      </c>
      <c r="Z95" s="7" t="str">
        <f>IF(Campaign_Table[[#This Row],[ROI]]&gt;=3,"Excellent",IF(Campaign_Table[[#This Row],[ROI]]&gt;=1,"Good",IF(Campaign_Table[[#This Row],[ROI]]&gt;=0,"Average","Poor")))</f>
        <v>Poor</v>
      </c>
    </row>
    <row r="96" spans="1:26" x14ac:dyDescent="0.3">
      <c r="A96" t="s">
        <v>175</v>
      </c>
      <c r="B96" t="s">
        <v>24</v>
      </c>
      <c r="C96" t="s">
        <v>17</v>
      </c>
      <c r="D96">
        <v>18</v>
      </c>
      <c r="E96" t="s">
        <v>107</v>
      </c>
      <c r="F96">
        <v>12916</v>
      </c>
      <c r="G96">
        <v>1058</v>
      </c>
      <c r="H96">
        <v>269</v>
      </c>
      <c r="I96">
        <v>84</v>
      </c>
      <c r="J96">
        <v>23352</v>
      </c>
      <c r="K96">
        <v>725.46</v>
      </c>
      <c r="L96">
        <f>Campaign_Table[[#This Row],[Conversions]]*Campaign_Table[[#This Row],[Cost_Per_Acquisition]]</f>
        <v>60938.64</v>
      </c>
      <c r="M96">
        <v>-0.62</v>
      </c>
      <c r="N96">
        <v>10.92</v>
      </c>
      <c r="O96" t="s">
        <v>29</v>
      </c>
      <c r="P96" s="1">
        <v>45509</v>
      </c>
      <c r="Q96" t="str">
        <f>TEXT(Campaign_Table[[#This Row],[Date]],"mmmm")</f>
        <v>August</v>
      </c>
      <c r="R96">
        <f>YEAR(Campaign_Table[[#This Row],[Date]])</f>
        <v>2024</v>
      </c>
      <c r="S96" t="str">
        <f>TEXT(Campaign_Table[[#This Row],[Date]],"dddd")</f>
        <v>Monday</v>
      </c>
      <c r="T96" s="3" t="str">
        <f>"Q" &amp; ROUNDUP(MONTH(Campaign_Table[[#This Row],[Date]])/3,0)</f>
        <v>Q3</v>
      </c>
      <c r="U96" s="5">
        <f t="shared" si="3"/>
        <v>8.1913905233818515E-2</v>
      </c>
      <c r="V96" s="7">
        <f>IFERROR(Campaign_Table[[#This Row],[Total_Campaign_Cost]]/Campaign_Table[[#This Row],[Clicks]],0)</f>
        <v>57.597958412098301</v>
      </c>
      <c r="W96" s="5">
        <f t="shared" si="4"/>
        <v>7.9395085066162566E-2</v>
      </c>
      <c r="X96" s="7">
        <f>IFERROR(Campaign_Table[[#This Row],[Total_Campaign_Cost]]/Campaign_Table[[#This Row],[Leads]],0)</f>
        <v>226.53769516728624</v>
      </c>
      <c r="Y96" s="7">
        <f t="shared" si="5"/>
        <v>-37586.639999999999</v>
      </c>
      <c r="Z96" s="7" t="str">
        <f>IF(Campaign_Table[[#This Row],[ROI]]&gt;=3,"Excellent",IF(Campaign_Table[[#This Row],[ROI]]&gt;=1,"Good",IF(Campaign_Table[[#This Row],[ROI]]&gt;=0,"Average","Poor")))</f>
        <v>Poor</v>
      </c>
    </row>
    <row r="97" spans="1:26" x14ac:dyDescent="0.3">
      <c r="A97" t="s">
        <v>176</v>
      </c>
      <c r="B97" t="s">
        <v>20</v>
      </c>
      <c r="C97" t="s">
        <v>29</v>
      </c>
      <c r="D97">
        <v>29</v>
      </c>
      <c r="E97" t="s">
        <v>147</v>
      </c>
      <c r="F97">
        <v>73403</v>
      </c>
      <c r="G97">
        <v>7231</v>
      </c>
      <c r="H97">
        <v>1683</v>
      </c>
      <c r="I97">
        <v>766</v>
      </c>
      <c r="J97">
        <v>311762</v>
      </c>
      <c r="K97">
        <v>337.92</v>
      </c>
      <c r="L97">
        <f>Campaign_Table[[#This Row],[Conversions]]*Campaign_Table[[#This Row],[Cost_Per_Acquisition]]</f>
        <v>258846.72</v>
      </c>
      <c r="M97">
        <v>0.2</v>
      </c>
      <c r="N97">
        <v>13.19</v>
      </c>
      <c r="O97" t="s">
        <v>25</v>
      </c>
      <c r="P97" s="1">
        <v>45515</v>
      </c>
      <c r="Q97" t="str">
        <f>TEXT(Campaign_Table[[#This Row],[Date]],"mmmm")</f>
        <v>August</v>
      </c>
      <c r="R97">
        <f>YEAR(Campaign_Table[[#This Row],[Date]])</f>
        <v>2024</v>
      </c>
      <c r="S97" t="str">
        <f>TEXT(Campaign_Table[[#This Row],[Date]],"dddd")</f>
        <v>Sunday</v>
      </c>
      <c r="T97" s="3" t="str">
        <f>"Q" &amp; ROUNDUP(MONTH(Campaign_Table[[#This Row],[Date]])/3,0)</f>
        <v>Q3</v>
      </c>
      <c r="U97" s="5">
        <f t="shared" si="3"/>
        <v>9.8510960042505077E-2</v>
      </c>
      <c r="V97" s="7">
        <f>IFERROR(Campaign_Table[[#This Row],[Total_Campaign_Cost]]/Campaign_Table[[#This Row],[Clicks]],0)</f>
        <v>35.796808186972754</v>
      </c>
      <c r="W97" s="5">
        <f t="shared" si="4"/>
        <v>0.10593278937906236</v>
      </c>
      <c r="X97" s="7">
        <f>IFERROR(Campaign_Table[[#This Row],[Total_Campaign_Cost]]/Campaign_Table[[#This Row],[Leads]],0)</f>
        <v>153.8007843137255</v>
      </c>
      <c r="Y97" s="7">
        <f t="shared" si="5"/>
        <v>52915.28</v>
      </c>
      <c r="Z97" s="7" t="str">
        <f>IF(Campaign_Table[[#This Row],[ROI]]&gt;=3,"Excellent",IF(Campaign_Table[[#This Row],[ROI]]&gt;=1,"Good",IF(Campaign_Table[[#This Row],[ROI]]&gt;=0,"Average","Poor")))</f>
        <v>Average</v>
      </c>
    </row>
    <row r="98" spans="1:26" x14ac:dyDescent="0.3">
      <c r="A98" t="s">
        <v>177</v>
      </c>
      <c r="B98" t="s">
        <v>20</v>
      </c>
      <c r="C98" t="s">
        <v>35</v>
      </c>
      <c r="D98">
        <v>18</v>
      </c>
      <c r="E98" t="s">
        <v>52</v>
      </c>
      <c r="F98">
        <v>71114</v>
      </c>
      <c r="G98">
        <v>1814</v>
      </c>
      <c r="H98">
        <v>870</v>
      </c>
      <c r="I98">
        <v>350</v>
      </c>
      <c r="J98">
        <v>232750</v>
      </c>
      <c r="K98">
        <v>827.25</v>
      </c>
      <c r="L98">
        <f>Campaign_Table[[#This Row],[Conversions]]*Campaign_Table[[#This Row],[Cost_Per_Acquisition]]</f>
        <v>289537.5</v>
      </c>
      <c r="M98">
        <v>-0.2</v>
      </c>
      <c r="N98">
        <v>4.2699999999999996</v>
      </c>
      <c r="O98" t="s">
        <v>25</v>
      </c>
      <c r="P98" s="1">
        <v>45545</v>
      </c>
      <c r="Q98" t="str">
        <f>TEXT(Campaign_Table[[#This Row],[Date]],"mmmm")</f>
        <v>September</v>
      </c>
      <c r="R98">
        <f>YEAR(Campaign_Table[[#This Row],[Date]])</f>
        <v>2024</v>
      </c>
      <c r="S98" t="str">
        <f>TEXT(Campaign_Table[[#This Row],[Date]],"dddd")</f>
        <v>Tuesday</v>
      </c>
      <c r="T98" s="3" t="str">
        <f>"Q" &amp; ROUNDUP(MONTH(Campaign_Table[[#This Row],[Date]])/3,0)</f>
        <v>Q3</v>
      </c>
      <c r="U98" s="5">
        <f t="shared" si="3"/>
        <v>2.5508338723739348E-2</v>
      </c>
      <c r="V98" s="7">
        <f>IFERROR(Campaign_Table[[#This Row],[Total_Campaign_Cost]]/Campaign_Table[[#This Row],[Clicks]],0)</f>
        <v>159.6127342888644</v>
      </c>
      <c r="W98" s="5">
        <f t="shared" si="4"/>
        <v>0.19294377067254687</v>
      </c>
      <c r="X98" s="7">
        <f>IFERROR(Campaign_Table[[#This Row],[Total_Campaign_Cost]]/Campaign_Table[[#This Row],[Leads]],0)</f>
        <v>332.80172413793105</v>
      </c>
      <c r="Y98" s="7">
        <f t="shared" si="5"/>
        <v>-56787.5</v>
      </c>
      <c r="Z98" s="7" t="str">
        <f>IF(Campaign_Table[[#This Row],[ROI]]&gt;=3,"Excellent",IF(Campaign_Table[[#This Row],[ROI]]&gt;=1,"Good",IF(Campaign_Table[[#This Row],[ROI]]&gt;=0,"Average","Poor")))</f>
        <v>Poor</v>
      </c>
    </row>
    <row r="99" spans="1:26" x14ac:dyDescent="0.3">
      <c r="A99" t="s">
        <v>178</v>
      </c>
      <c r="B99" t="s">
        <v>28</v>
      </c>
      <c r="C99" t="s">
        <v>29</v>
      </c>
      <c r="D99">
        <v>21</v>
      </c>
      <c r="E99" t="s">
        <v>179</v>
      </c>
      <c r="F99">
        <v>96478</v>
      </c>
      <c r="G99">
        <v>3700</v>
      </c>
      <c r="H99">
        <v>1111</v>
      </c>
      <c r="I99">
        <v>711</v>
      </c>
      <c r="J99">
        <v>366876</v>
      </c>
      <c r="K99">
        <v>282.58999999999997</v>
      </c>
      <c r="L99">
        <f>Campaign_Table[[#This Row],[Conversions]]*Campaign_Table[[#This Row],[Cost_Per_Acquisition]]</f>
        <v>200921.49</v>
      </c>
      <c r="M99">
        <v>0.83</v>
      </c>
      <c r="N99">
        <v>5.72</v>
      </c>
      <c r="O99" t="s">
        <v>29</v>
      </c>
      <c r="P99" s="1">
        <v>45619</v>
      </c>
      <c r="Q99" t="str">
        <f>TEXT(Campaign_Table[[#This Row],[Date]],"mmmm")</f>
        <v>November</v>
      </c>
      <c r="R99">
        <f>YEAR(Campaign_Table[[#This Row],[Date]])</f>
        <v>2024</v>
      </c>
      <c r="S99" t="str">
        <f>TEXT(Campaign_Table[[#This Row],[Date]],"dddd")</f>
        <v>Saturday</v>
      </c>
      <c r="T99" s="3" t="str">
        <f>"Q" &amp; ROUNDUP(MONTH(Campaign_Table[[#This Row],[Date]])/3,0)</f>
        <v>Q4</v>
      </c>
      <c r="U99" s="5">
        <f t="shared" si="3"/>
        <v>3.8350712079437799E-2</v>
      </c>
      <c r="V99" s="7">
        <f>IFERROR(Campaign_Table[[#This Row],[Total_Campaign_Cost]]/Campaign_Table[[#This Row],[Clicks]],0)</f>
        <v>54.303105405405404</v>
      </c>
      <c r="W99" s="5">
        <f t="shared" si="4"/>
        <v>0.19216216216216217</v>
      </c>
      <c r="X99" s="7">
        <f>IFERROR(Campaign_Table[[#This Row],[Total_Campaign_Cost]]/Campaign_Table[[#This Row],[Leads]],0)</f>
        <v>180.84742574257425</v>
      </c>
      <c r="Y99" s="7">
        <f t="shared" si="5"/>
        <v>165954.51</v>
      </c>
      <c r="Z99" s="7" t="str">
        <f>IF(Campaign_Table[[#This Row],[ROI]]&gt;=3,"Excellent",IF(Campaign_Table[[#This Row],[ROI]]&gt;=1,"Good",IF(Campaign_Table[[#This Row],[ROI]]&gt;=0,"Average","Poor")))</f>
        <v>Average</v>
      </c>
    </row>
    <row r="100" spans="1:26" x14ac:dyDescent="0.3">
      <c r="A100" t="s">
        <v>180</v>
      </c>
      <c r="B100" t="s">
        <v>44</v>
      </c>
      <c r="C100" t="s">
        <v>29</v>
      </c>
      <c r="D100">
        <v>21</v>
      </c>
      <c r="E100" t="s">
        <v>28</v>
      </c>
      <c r="F100">
        <v>96239</v>
      </c>
      <c r="G100">
        <v>3852</v>
      </c>
      <c r="H100">
        <v>2172</v>
      </c>
      <c r="I100">
        <v>1568</v>
      </c>
      <c r="J100">
        <v>460992</v>
      </c>
      <c r="K100">
        <v>110.5</v>
      </c>
      <c r="L100">
        <f>Campaign_Table[[#This Row],[Conversions]]*Campaign_Table[[#This Row],[Cost_Per_Acquisition]]</f>
        <v>173264</v>
      </c>
      <c r="M100">
        <v>1.66</v>
      </c>
      <c r="N100">
        <v>7.89</v>
      </c>
      <c r="O100" t="s">
        <v>29</v>
      </c>
      <c r="P100" s="1">
        <v>45615</v>
      </c>
      <c r="Q100" t="str">
        <f>TEXT(Campaign_Table[[#This Row],[Date]],"mmmm")</f>
        <v>November</v>
      </c>
      <c r="R100">
        <f>YEAR(Campaign_Table[[#This Row],[Date]])</f>
        <v>2024</v>
      </c>
      <c r="S100" t="str">
        <f>TEXT(Campaign_Table[[#This Row],[Date]],"dddd")</f>
        <v>Tuesday</v>
      </c>
      <c r="T100" s="3" t="str">
        <f>"Q" &amp; ROUNDUP(MONTH(Campaign_Table[[#This Row],[Date]])/3,0)</f>
        <v>Q4</v>
      </c>
      <c r="U100" s="5">
        <f t="shared" si="3"/>
        <v>4.0025353546898866E-2</v>
      </c>
      <c r="V100" s="7">
        <f>IFERROR(Campaign_Table[[#This Row],[Total_Campaign_Cost]]/Campaign_Table[[#This Row],[Clicks]],0)</f>
        <v>44.980269989615785</v>
      </c>
      <c r="W100" s="5">
        <f t="shared" si="4"/>
        <v>0.40706126687435101</v>
      </c>
      <c r="X100" s="7">
        <f>IFERROR(Campaign_Table[[#This Row],[Total_Campaign_Cost]]/Campaign_Table[[#This Row],[Leads]],0)</f>
        <v>79.771639042357279</v>
      </c>
      <c r="Y100" s="7">
        <f t="shared" si="5"/>
        <v>287728</v>
      </c>
      <c r="Z100" s="7" t="str">
        <f>IF(Campaign_Table[[#This Row],[ROI]]&gt;=3,"Excellent",IF(Campaign_Table[[#This Row],[ROI]]&gt;=1,"Good",IF(Campaign_Table[[#This Row],[ROI]]&gt;=0,"Average","Poor")))</f>
        <v>Good</v>
      </c>
    </row>
    <row r="101" spans="1:26" x14ac:dyDescent="0.3">
      <c r="A101" t="s">
        <v>181</v>
      </c>
      <c r="B101" t="s">
        <v>20</v>
      </c>
      <c r="C101" t="s">
        <v>29</v>
      </c>
      <c r="D101">
        <v>22</v>
      </c>
      <c r="E101" t="s">
        <v>39</v>
      </c>
      <c r="F101">
        <v>15712</v>
      </c>
      <c r="G101">
        <v>2049</v>
      </c>
      <c r="H101">
        <v>698</v>
      </c>
      <c r="I101">
        <v>518</v>
      </c>
      <c r="J101">
        <v>161616</v>
      </c>
      <c r="K101">
        <v>185.06</v>
      </c>
      <c r="L101">
        <f>Campaign_Table[[#This Row],[Conversions]]*Campaign_Table[[#This Row],[Cost_Per_Acquisition]]</f>
        <v>95861.08</v>
      </c>
      <c r="M101">
        <v>0.69</v>
      </c>
      <c r="N101">
        <v>20.78</v>
      </c>
      <c r="O101" t="s">
        <v>35</v>
      </c>
      <c r="P101" s="1">
        <v>45740</v>
      </c>
      <c r="Q101" t="str">
        <f>TEXT(Campaign_Table[[#This Row],[Date]],"mmmm")</f>
        <v>March</v>
      </c>
      <c r="R101">
        <f>YEAR(Campaign_Table[[#This Row],[Date]])</f>
        <v>2025</v>
      </c>
      <c r="S101" t="str">
        <f>TEXT(Campaign_Table[[#This Row],[Date]],"dddd")</f>
        <v>Monday</v>
      </c>
      <c r="T101" s="3" t="str">
        <f>"Q" &amp; ROUNDUP(MONTH(Campaign_Table[[#This Row],[Date]])/3,0)</f>
        <v>Q1</v>
      </c>
      <c r="U101" s="5">
        <f t="shared" si="3"/>
        <v>0.13040987780040733</v>
      </c>
      <c r="V101" s="7">
        <f>IFERROR(Campaign_Table[[#This Row],[Total_Campaign_Cost]]/Campaign_Table[[#This Row],[Clicks]],0)</f>
        <v>46.784324060517328</v>
      </c>
      <c r="W101" s="5">
        <f t="shared" si="4"/>
        <v>0.25280624694973158</v>
      </c>
      <c r="X101" s="7">
        <f>IFERROR(Campaign_Table[[#This Row],[Total_Campaign_Cost]]/Campaign_Table[[#This Row],[Leads]],0)</f>
        <v>137.33679083094557</v>
      </c>
      <c r="Y101" s="7">
        <f t="shared" si="5"/>
        <v>65754.92</v>
      </c>
      <c r="Z101" s="7" t="str">
        <f>IF(Campaign_Table[[#This Row],[ROI]]&gt;=3,"Excellent",IF(Campaign_Table[[#This Row],[ROI]]&gt;=1,"Good",IF(Campaign_Table[[#This Row],[ROI]]&gt;=0,"Average","Poor")))</f>
        <v>Average</v>
      </c>
    </row>
    <row r="102" spans="1:26" x14ac:dyDescent="0.3">
      <c r="A102" t="s">
        <v>182</v>
      </c>
      <c r="B102" t="s">
        <v>44</v>
      </c>
      <c r="C102" t="s">
        <v>21</v>
      </c>
      <c r="D102">
        <v>5</v>
      </c>
      <c r="E102" t="s">
        <v>183</v>
      </c>
      <c r="F102">
        <v>65961</v>
      </c>
      <c r="G102">
        <v>3729</v>
      </c>
      <c r="H102">
        <v>1011</v>
      </c>
      <c r="I102">
        <v>805</v>
      </c>
      <c r="J102">
        <v>642390</v>
      </c>
      <c r="K102">
        <v>117.32</v>
      </c>
      <c r="L102">
        <f>Campaign_Table[[#This Row],[Conversions]]*Campaign_Table[[#This Row],[Cost_Per_Acquisition]]</f>
        <v>94442.599999999991</v>
      </c>
      <c r="M102">
        <v>5.8</v>
      </c>
      <c r="N102">
        <v>8.41</v>
      </c>
      <c r="O102" t="s">
        <v>21</v>
      </c>
      <c r="P102" s="1">
        <v>45665</v>
      </c>
      <c r="Q102" t="str">
        <f>TEXT(Campaign_Table[[#This Row],[Date]],"mmmm")</f>
        <v>January</v>
      </c>
      <c r="R102">
        <f>YEAR(Campaign_Table[[#This Row],[Date]])</f>
        <v>2025</v>
      </c>
      <c r="S102" t="str">
        <f>TEXT(Campaign_Table[[#This Row],[Date]],"dddd")</f>
        <v>Wednesday</v>
      </c>
      <c r="T102" s="3" t="str">
        <f>"Q" &amp; ROUNDUP(MONTH(Campaign_Table[[#This Row],[Date]])/3,0)</f>
        <v>Q1</v>
      </c>
      <c r="U102" s="5">
        <f t="shared" si="3"/>
        <v>5.653340610360668E-2</v>
      </c>
      <c r="V102" s="7">
        <f>IFERROR(Campaign_Table[[#This Row],[Total_Campaign_Cost]]/Campaign_Table[[#This Row],[Clicks]],0)</f>
        <v>25.326521855725392</v>
      </c>
      <c r="W102" s="5">
        <f t="shared" si="4"/>
        <v>0.21587556985787074</v>
      </c>
      <c r="X102" s="7">
        <f>IFERROR(Campaign_Table[[#This Row],[Total_Campaign_Cost]]/Campaign_Table[[#This Row],[Leads]],0)</f>
        <v>93.415034619188916</v>
      </c>
      <c r="Y102" s="7">
        <f t="shared" si="5"/>
        <v>547947.4</v>
      </c>
      <c r="Z102" s="7" t="str">
        <f>IF(Campaign_Table[[#This Row],[ROI]]&gt;=3,"Excellent",IF(Campaign_Table[[#This Row],[ROI]]&gt;=1,"Good",IF(Campaign_Table[[#This Row],[ROI]]&gt;=0,"Average","Poor")))</f>
        <v>Excellent</v>
      </c>
    </row>
    <row r="103" spans="1:26" x14ac:dyDescent="0.3">
      <c r="A103" t="s">
        <v>184</v>
      </c>
      <c r="B103" t="s">
        <v>24</v>
      </c>
      <c r="C103" t="s">
        <v>29</v>
      </c>
      <c r="D103">
        <v>24</v>
      </c>
      <c r="E103" t="s">
        <v>71</v>
      </c>
      <c r="F103">
        <v>91963</v>
      </c>
      <c r="G103">
        <v>9000</v>
      </c>
      <c r="H103">
        <v>4091</v>
      </c>
      <c r="I103">
        <v>1250</v>
      </c>
      <c r="J103">
        <v>507500</v>
      </c>
      <c r="K103">
        <v>150.38999999999999</v>
      </c>
      <c r="L103">
        <f>Campaign_Table[[#This Row],[Conversions]]*Campaign_Table[[#This Row],[Cost_Per_Acquisition]]</f>
        <v>187987.49999999997</v>
      </c>
      <c r="M103">
        <v>1.7</v>
      </c>
      <c r="N103">
        <v>15.59</v>
      </c>
      <c r="O103" t="s">
        <v>25</v>
      </c>
      <c r="P103" s="1">
        <v>45664</v>
      </c>
      <c r="Q103" t="str">
        <f>TEXT(Campaign_Table[[#This Row],[Date]],"mmmm")</f>
        <v>January</v>
      </c>
      <c r="R103">
        <f>YEAR(Campaign_Table[[#This Row],[Date]])</f>
        <v>2025</v>
      </c>
      <c r="S103" t="str">
        <f>TEXT(Campaign_Table[[#This Row],[Date]],"dddd")</f>
        <v>Tuesday</v>
      </c>
      <c r="T103" s="3" t="str">
        <f>"Q" &amp; ROUNDUP(MONTH(Campaign_Table[[#This Row],[Date]])/3,0)</f>
        <v>Q1</v>
      </c>
      <c r="U103" s="5">
        <f t="shared" si="3"/>
        <v>9.7865445885845392E-2</v>
      </c>
      <c r="V103" s="7">
        <f>IFERROR(Campaign_Table[[#This Row],[Total_Campaign_Cost]]/Campaign_Table[[#This Row],[Clicks]],0)</f>
        <v>20.887499999999996</v>
      </c>
      <c r="W103" s="5">
        <f t="shared" si="4"/>
        <v>0.1388888888888889</v>
      </c>
      <c r="X103" s="7">
        <f>IFERROR(Campaign_Table[[#This Row],[Total_Campaign_Cost]]/Campaign_Table[[#This Row],[Leads]],0)</f>
        <v>45.951478856025417</v>
      </c>
      <c r="Y103" s="7">
        <f t="shared" si="5"/>
        <v>319512.5</v>
      </c>
      <c r="Z103" s="7" t="str">
        <f>IF(Campaign_Table[[#This Row],[ROI]]&gt;=3,"Excellent",IF(Campaign_Table[[#This Row],[ROI]]&gt;=1,"Good",IF(Campaign_Table[[#This Row],[ROI]]&gt;=0,"Average","Poor")))</f>
        <v>Good</v>
      </c>
    </row>
    <row r="104" spans="1:26" x14ac:dyDescent="0.3">
      <c r="A104" t="s">
        <v>185</v>
      </c>
      <c r="B104" t="s">
        <v>16</v>
      </c>
      <c r="C104" t="s">
        <v>21</v>
      </c>
      <c r="D104">
        <v>10</v>
      </c>
      <c r="E104" t="s">
        <v>49</v>
      </c>
      <c r="F104">
        <v>41454</v>
      </c>
      <c r="G104">
        <v>6034</v>
      </c>
      <c r="H104">
        <v>2744</v>
      </c>
      <c r="I104">
        <v>1271</v>
      </c>
      <c r="J104">
        <v>441037</v>
      </c>
      <c r="K104">
        <v>64.77</v>
      </c>
      <c r="L104">
        <f>Campaign_Table[[#This Row],[Conversions]]*Campaign_Table[[#This Row],[Cost_Per_Acquisition]]</f>
        <v>82322.67</v>
      </c>
      <c r="M104">
        <v>4.3600000000000003</v>
      </c>
      <c r="N104">
        <v>24.24</v>
      </c>
      <c r="O104" t="s">
        <v>35</v>
      </c>
      <c r="P104" s="1">
        <v>45585</v>
      </c>
      <c r="Q104" t="str">
        <f>TEXT(Campaign_Table[[#This Row],[Date]],"mmmm")</f>
        <v>October</v>
      </c>
      <c r="R104">
        <f>YEAR(Campaign_Table[[#This Row],[Date]])</f>
        <v>2024</v>
      </c>
      <c r="S104" t="str">
        <f>TEXT(Campaign_Table[[#This Row],[Date]],"dddd")</f>
        <v>Sunday</v>
      </c>
      <c r="T104" s="3" t="str">
        <f>"Q" &amp; ROUNDUP(MONTH(Campaign_Table[[#This Row],[Date]])/3,0)</f>
        <v>Q4</v>
      </c>
      <c r="U104" s="5">
        <f t="shared" si="3"/>
        <v>0.14555893279297535</v>
      </c>
      <c r="V104" s="7">
        <f>IFERROR(Campaign_Table[[#This Row],[Total_Campaign_Cost]]/Campaign_Table[[#This Row],[Clicks]],0)</f>
        <v>13.643133907855486</v>
      </c>
      <c r="W104" s="5">
        <f t="shared" si="4"/>
        <v>0.21063970831952269</v>
      </c>
      <c r="X104" s="7">
        <f>IFERROR(Campaign_Table[[#This Row],[Total_Campaign_Cost]]/Campaign_Table[[#This Row],[Leads]],0)</f>
        <v>30.000973032069972</v>
      </c>
      <c r="Y104" s="7">
        <f t="shared" si="5"/>
        <v>358714.33</v>
      </c>
      <c r="Z104" s="7" t="str">
        <f>IF(Campaign_Table[[#This Row],[ROI]]&gt;=3,"Excellent",IF(Campaign_Table[[#This Row],[ROI]]&gt;=1,"Good",IF(Campaign_Table[[#This Row],[ROI]]&gt;=0,"Average","Poor")))</f>
        <v>Excellent</v>
      </c>
    </row>
    <row r="105" spans="1:26" x14ac:dyDescent="0.3">
      <c r="A105" t="s">
        <v>186</v>
      </c>
      <c r="B105" t="s">
        <v>20</v>
      </c>
      <c r="C105" t="s">
        <v>35</v>
      </c>
      <c r="D105">
        <v>27</v>
      </c>
      <c r="E105" t="s">
        <v>187</v>
      </c>
      <c r="F105">
        <v>62808</v>
      </c>
      <c r="G105">
        <v>3704</v>
      </c>
      <c r="H105">
        <v>743</v>
      </c>
      <c r="I105">
        <v>431</v>
      </c>
      <c r="J105">
        <v>286615</v>
      </c>
      <c r="K105">
        <v>207.69</v>
      </c>
      <c r="L105">
        <f>Campaign_Table[[#This Row],[Conversions]]*Campaign_Table[[#This Row],[Cost_Per_Acquisition]]</f>
        <v>89514.39</v>
      </c>
      <c r="M105">
        <v>2.2000000000000002</v>
      </c>
      <c r="N105">
        <v>7.77</v>
      </c>
      <c r="O105" t="s">
        <v>29</v>
      </c>
      <c r="P105" s="1">
        <v>45737</v>
      </c>
      <c r="Q105" t="str">
        <f>TEXT(Campaign_Table[[#This Row],[Date]],"mmmm")</f>
        <v>March</v>
      </c>
      <c r="R105">
        <f>YEAR(Campaign_Table[[#This Row],[Date]])</f>
        <v>2025</v>
      </c>
      <c r="S105" t="str">
        <f>TEXT(Campaign_Table[[#This Row],[Date]],"dddd")</f>
        <v>Friday</v>
      </c>
      <c r="T105" s="3" t="str">
        <f>"Q" &amp; ROUNDUP(MONTH(Campaign_Table[[#This Row],[Date]])/3,0)</f>
        <v>Q1</v>
      </c>
      <c r="U105" s="5">
        <f t="shared" si="3"/>
        <v>5.8973379187364665E-2</v>
      </c>
      <c r="V105" s="7">
        <f>IFERROR(Campaign_Table[[#This Row],[Total_Campaign_Cost]]/Campaign_Table[[#This Row],[Clicks]],0)</f>
        <v>24.166951943844492</v>
      </c>
      <c r="W105" s="5">
        <f t="shared" si="4"/>
        <v>0.11636069114470843</v>
      </c>
      <c r="X105" s="7">
        <f>IFERROR(Campaign_Table[[#This Row],[Total_Campaign_Cost]]/Campaign_Table[[#This Row],[Leads]],0)</f>
        <v>120.47697173620458</v>
      </c>
      <c r="Y105" s="7">
        <f t="shared" si="5"/>
        <v>197100.61</v>
      </c>
      <c r="Z105" s="7" t="str">
        <f>IF(Campaign_Table[[#This Row],[ROI]]&gt;=3,"Excellent",IF(Campaign_Table[[#This Row],[ROI]]&gt;=1,"Good",IF(Campaign_Table[[#This Row],[ROI]]&gt;=0,"Average","Poor")))</f>
        <v>Good</v>
      </c>
    </row>
    <row r="106" spans="1:26" x14ac:dyDescent="0.3">
      <c r="A106" t="s">
        <v>188</v>
      </c>
      <c r="B106" t="s">
        <v>16</v>
      </c>
      <c r="C106" t="s">
        <v>17</v>
      </c>
      <c r="D106">
        <v>16</v>
      </c>
      <c r="E106" t="s">
        <v>56</v>
      </c>
      <c r="F106">
        <v>44568</v>
      </c>
      <c r="G106">
        <v>5722</v>
      </c>
      <c r="H106">
        <v>2794</v>
      </c>
      <c r="I106">
        <v>2033</v>
      </c>
      <c r="J106">
        <v>742045</v>
      </c>
      <c r="K106">
        <v>119.14</v>
      </c>
      <c r="L106">
        <f>Campaign_Table[[#This Row],[Conversions]]*Campaign_Table[[#This Row],[Cost_Per_Acquisition]]</f>
        <v>242211.62</v>
      </c>
      <c r="M106">
        <v>2.06</v>
      </c>
      <c r="N106">
        <v>23.67</v>
      </c>
      <c r="O106" t="s">
        <v>17</v>
      </c>
      <c r="P106" s="1">
        <v>45808</v>
      </c>
      <c r="Q106" t="str">
        <f>TEXT(Campaign_Table[[#This Row],[Date]],"mmmm")</f>
        <v>May</v>
      </c>
      <c r="R106">
        <f>YEAR(Campaign_Table[[#This Row],[Date]])</f>
        <v>2025</v>
      </c>
      <c r="S106" t="str">
        <f>TEXT(Campaign_Table[[#This Row],[Date]],"dddd")</f>
        <v>Saturday</v>
      </c>
      <c r="T106" s="3" t="str">
        <f>"Q" &amp; ROUNDUP(MONTH(Campaign_Table[[#This Row],[Date]])/3,0)</f>
        <v>Q2</v>
      </c>
      <c r="U106" s="5">
        <f t="shared" si="3"/>
        <v>0.12838808113444625</v>
      </c>
      <c r="V106" s="7">
        <f>IFERROR(Campaign_Table[[#This Row],[Total_Campaign_Cost]]/Campaign_Table[[#This Row],[Clicks]],0)</f>
        <v>42.329888150996155</v>
      </c>
      <c r="W106" s="5">
        <f t="shared" si="4"/>
        <v>0.35529535127577772</v>
      </c>
      <c r="X106" s="7">
        <f>IFERROR(Campaign_Table[[#This Row],[Total_Campaign_Cost]]/Campaign_Table[[#This Row],[Leads]],0)</f>
        <v>86.68991410164638</v>
      </c>
      <c r="Y106" s="7">
        <f t="shared" si="5"/>
        <v>499833.38</v>
      </c>
      <c r="Z106" s="7" t="str">
        <f>IF(Campaign_Table[[#This Row],[ROI]]&gt;=3,"Excellent",IF(Campaign_Table[[#This Row],[ROI]]&gt;=1,"Good",IF(Campaign_Table[[#This Row],[ROI]]&gt;=0,"Average","Poor")))</f>
        <v>Good</v>
      </c>
    </row>
    <row r="107" spans="1:26" x14ac:dyDescent="0.3">
      <c r="A107" t="s">
        <v>189</v>
      </c>
      <c r="B107" t="s">
        <v>44</v>
      </c>
      <c r="C107" t="s">
        <v>35</v>
      </c>
      <c r="D107">
        <v>23</v>
      </c>
      <c r="E107" t="s">
        <v>179</v>
      </c>
      <c r="F107">
        <v>78393</v>
      </c>
      <c r="G107">
        <v>10859</v>
      </c>
      <c r="H107">
        <v>4614</v>
      </c>
      <c r="I107">
        <v>2346</v>
      </c>
      <c r="J107">
        <v>1381794</v>
      </c>
      <c r="K107">
        <v>48.99</v>
      </c>
      <c r="L107">
        <f>Campaign_Table[[#This Row],[Conversions]]*Campaign_Table[[#This Row],[Cost_Per_Acquisition]]</f>
        <v>114930.54000000001</v>
      </c>
      <c r="M107">
        <v>11.02</v>
      </c>
      <c r="N107">
        <v>22.73</v>
      </c>
      <c r="O107" t="s">
        <v>29</v>
      </c>
      <c r="P107" s="1">
        <v>45527</v>
      </c>
      <c r="Q107" t="str">
        <f>TEXT(Campaign_Table[[#This Row],[Date]],"mmmm")</f>
        <v>August</v>
      </c>
      <c r="R107">
        <f>YEAR(Campaign_Table[[#This Row],[Date]])</f>
        <v>2024</v>
      </c>
      <c r="S107" t="str">
        <f>TEXT(Campaign_Table[[#This Row],[Date]],"dddd")</f>
        <v>Friday</v>
      </c>
      <c r="T107" s="3" t="str">
        <f>"Q" &amp; ROUNDUP(MONTH(Campaign_Table[[#This Row],[Date]])/3,0)</f>
        <v>Q3</v>
      </c>
      <c r="U107" s="5">
        <f t="shared" si="3"/>
        <v>0.13852002092023522</v>
      </c>
      <c r="V107" s="7">
        <f>IFERROR(Campaign_Table[[#This Row],[Total_Campaign_Cost]]/Campaign_Table[[#This Row],[Clicks]],0)</f>
        <v>10.58389722810572</v>
      </c>
      <c r="W107" s="5">
        <f t="shared" si="4"/>
        <v>0.21604199281701814</v>
      </c>
      <c r="X107" s="7">
        <f>IFERROR(Campaign_Table[[#This Row],[Total_Campaign_Cost]]/Campaign_Table[[#This Row],[Leads]],0)</f>
        <v>24.909089726918076</v>
      </c>
      <c r="Y107" s="7">
        <f t="shared" si="5"/>
        <v>1266863.46</v>
      </c>
      <c r="Z107" s="7" t="str">
        <f>IF(Campaign_Table[[#This Row],[ROI]]&gt;=3,"Excellent",IF(Campaign_Table[[#This Row],[ROI]]&gt;=1,"Good",IF(Campaign_Table[[#This Row],[ROI]]&gt;=0,"Average","Poor")))</f>
        <v>Excellent</v>
      </c>
    </row>
    <row r="108" spans="1:26" x14ac:dyDescent="0.3">
      <c r="A108" t="s">
        <v>190</v>
      </c>
      <c r="B108" t="s">
        <v>44</v>
      </c>
      <c r="C108" t="s">
        <v>25</v>
      </c>
      <c r="D108">
        <v>16</v>
      </c>
      <c r="E108" t="s">
        <v>107</v>
      </c>
      <c r="F108">
        <v>36778</v>
      </c>
      <c r="G108">
        <v>2873</v>
      </c>
      <c r="H108">
        <v>976</v>
      </c>
      <c r="I108">
        <v>338</v>
      </c>
      <c r="J108">
        <v>240656</v>
      </c>
      <c r="K108">
        <v>547.44000000000005</v>
      </c>
      <c r="L108">
        <f>Campaign_Table[[#This Row],[Conversions]]*Campaign_Table[[#This Row],[Cost_Per_Acquisition]]</f>
        <v>185034.72000000003</v>
      </c>
      <c r="M108">
        <v>0.3</v>
      </c>
      <c r="N108">
        <v>11.38</v>
      </c>
      <c r="O108" t="s">
        <v>21</v>
      </c>
      <c r="P108" s="1">
        <v>45601</v>
      </c>
      <c r="Q108" t="str">
        <f>TEXT(Campaign_Table[[#This Row],[Date]],"mmmm")</f>
        <v>November</v>
      </c>
      <c r="R108">
        <f>YEAR(Campaign_Table[[#This Row],[Date]])</f>
        <v>2024</v>
      </c>
      <c r="S108" t="str">
        <f>TEXT(Campaign_Table[[#This Row],[Date]],"dddd")</f>
        <v>Tuesday</v>
      </c>
      <c r="T108" s="3" t="str">
        <f>"Q" &amp; ROUNDUP(MONTH(Campaign_Table[[#This Row],[Date]])/3,0)</f>
        <v>Q4</v>
      </c>
      <c r="U108" s="5">
        <f t="shared" si="3"/>
        <v>7.8117352765240095E-2</v>
      </c>
      <c r="V108" s="7">
        <f>IFERROR(Campaign_Table[[#This Row],[Total_Campaign_Cost]]/Campaign_Table[[#This Row],[Clicks]],0)</f>
        <v>64.404705882352957</v>
      </c>
      <c r="W108" s="5">
        <f t="shared" si="4"/>
        <v>0.11764705882352941</v>
      </c>
      <c r="X108" s="7">
        <f>IFERROR(Campaign_Table[[#This Row],[Total_Campaign_Cost]]/Campaign_Table[[#This Row],[Leads]],0)</f>
        <v>189.58475409836069</v>
      </c>
      <c r="Y108" s="7">
        <f t="shared" si="5"/>
        <v>55621.27999999997</v>
      </c>
      <c r="Z108" s="7" t="str">
        <f>IF(Campaign_Table[[#This Row],[ROI]]&gt;=3,"Excellent",IF(Campaign_Table[[#This Row],[ROI]]&gt;=1,"Good",IF(Campaign_Table[[#This Row],[ROI]]&gt;=0,"Average","Poor")))</f>
        <v>Average</v>
      </c>
    </row>
    <row r="109" spans="1:26" x14ac:dyDescent="0.3">
      <c r="A109" t="s">
        <v>191</v>
      </c>
      <c r="B109" t="s">
        <v>24</v>
      </c>
      <c r="C109" t="s">
        <v>25</v>
      </c>
      <c r="D109">
        <v>19</v>
      </c>
      <c r="E109" t="s">
        <v>28</v>
      </c>
      <c r="F109">
        <v>29254</v>
      </c>
      <c r="G109">
        <v>3754</v>
      </c>
      <c r="H109">
        <v>1868</v>
      </c>
      <c r="I109">
        <v>942</v>
      </c>
      <c r="J109">
        <v>399408</v>
      </c>
      <c r="K109">
        <v>296.39</v>
      </c>
      <c r="L109">
        <f>Campaign_Table[[#This Row],[Conversions]]*Campaign_Table[[#This Row],[Cost_Per_Acquisition]]</f>
        <v>279199.38</v>
      </c>
      <c r="M109">
        <v>0.43</v>
      </c>
      <c r="N109">
        <v>22.44</v>
      </c>
      <c r="O109" t="s">
        <v>21</v>
      </c>
      <c r="P109" s="1">
        <v>45684</v>
      </c>
      <c r="Q109" t="str">
        <f>TEXT(Campaign_Table[[#This Row],[Date]],"mmmm")</f>
        <v>January</v>
      </c>
      <c r="R109">
        <f>YEAR(Campaign_Table[[#This Row],[Date]])</f>
        <v>2025</v>
      </c>
      <c r="S109" t="str">
        <f>TEXT(Campaign_Table[[#This Row],[Date]],"dddd")</f>
        <v>Monday</v>
      </c>
      <c r="T109" s="3" t="str">
        <f>"Q" &amp; ROUNDUP(MONTH(Campaign_Table[[#This Row],[Date]])/3,0)</f>
        <v>Q1</v>
      </c>
      <c r="U109" s="5">
        <f t="shared" si="3"/>
        <v>0.12832433171532098</v>
      </c>
      <c r="V109" s="7">
        <f>IFERROR(Campaign_Table[[#This Row],[Total_Campaign_Cost]]/Campaign_Table[[#This Row],[Clicks]],0)</f>
        <v>74.373835908364413</v>
      </c>
      <c r="W109" s="5">
        <f t="shared" si="4"/>
        <v>0.25093233883857219</v>
      </c>
      <c r="X109" s="7">
        <f>IFERROR(Campaign_Table[[#This Row],[Total_Campaign_Cost]]/Campaign_Table[[#This Row],[Leads]],0)</f>
        <v>149.46433618843685</v>
      </c>
      <c r="Y109" s="7">
        <f t="shared" si="5"/>
        <v>120208.62</v>
      </c>
      <c r="Z109" s="7" t="str">
        <f>IF(Campaign_Table[[#This Row],[ROI]]&gt;=3,"Excellent",IF(Campaign_Table[[#This Row],[ROI]]&gt;=1,"Good",IF(Campaign_Table[[#This Row],[ROI]]&gt;=0,"Average","Poor")))</f>
        <v>Average</v>
      </c>
    </row>
    <row r="110" spans="1:26" x14ac:dyDescent="0.3">
      <c r="A110" t="s">
        <v>192</v>
      </c>
      <c r="B110" t="s">
        <v>44</v>
      </c>
      <c r="C110" t="s">
        <v>25</v>
      </c>
      <c r="D110">
        <v>13</v>
      </c>
      <c r="E110" t="s">
        <v>193</v>
      </c>
      <c r="F110">
        <v>16762</v>
      </c>
      <c r="G110">
        <v>1911</v>
      </c>
      <c r="H110">
        <v>519</v>
      </c>
      <c r="I110">
        <v>285</v>
      </c>
      <c r="J110">
        <v>180405</v>
      </c>
      <c r="K110">
        <v>1018.44</v>
      </c>
      <c r="L110">
        <f>Campaign_Table[[#This Row],[Conversions]]*Campaign_Table[[#This Row],[Cost_Per_Acquisition]]</f>
        <v>290255.40000000002</v>
      </c>
      <c r="M110">
        <v>-0.38</v>
      </c>
      <c r="N110">
        <v>16.2</v>
      </c>
      <c r="O110" t="s">
        <v>25</v>
      </c>
      <c r="P110" s="1">
        <v>45616</v>
      </c>
      <c r="Q110" t="str">
        <f>TEXT(Campaign_Table[[#This Row],[Date]],"mmmm")</f>
        <v>November</v>
      </c>
      <c r="R110">
        <f>YEAR(Campaign_Table[[#This Row],[Date]])</f>
        <v>2024</v>
      </c>
      <c r="S110" t="str">
        <f>TEXT(Campaign_Table[[#This Row],[Date]],"dddd")</f>
        <v>Wednesday</v>
      </c>
      <c r="T110" s="3" t="str">
        <f>"Q" &amp; ROUNDUP(MONTH(Campaign_Table[[#This Row],[Date]])/3,0)</f>
        <v>Q4</v>
      </c>
      <c r="U110" s="5">
        <f t="shared" si="3"/>
        <v>0.11400787495525594</v>
      </c>
      <c r="V110" s="7">
        <f>IFERROR(Campaign_Table[[#This Row],[Total_Campaign_Cost]]/Campaign_Table[[#This Row],[Clicks]],0)</f>
        <v>151.88665620094193</v>
      </c>
      <c r="W110" s="5">
        <f t="shared" si="4"/>
        <v>0.14913657770800628</v>
      </c>
      <c r="X110" s="7">
        <f>IFERROR(Campaign_Table[[#This Row],[Total_Campaign_Cost]]/Campaign_Table[[#This Row],[Leads]],0)</f>
        <v>559.25895953757231</v>
      </c>
      <c r="Y110" s="7">
        <f t="shared" si="5"/>
        <v>-109850.40000000002</v>
      </c>
      <c r="Z110" s="7" t="str">
        <f>IF(Campaign_Table[[#This Row],[ROI]]&gt;=3,"Excellent",IF(Campaign_Table[[#This Row],[ROI]]&gt;=1,"Good",IF(Campaign_Table[[#This Row],[ROI]]&gt;=0,"Average","Poor")))</f>
        <v>Poor</v>
      </c>
    </row>
    <row r="111" spans="1:26" x14ac:dyDescent="0.3">
      <c r="A111" t="s">
        <v>194</v>
      </c>
      <c r="B111" t="s">
        <v>24</v>
      </c>
      <c r="C111" t="s">
        <v>17</v>
      </c>
      <c r="D111">
        <v>8</v>
      </c>
      <c r="E111" t="s">
        <v>195</v>
      </c>
      <c r="F111">
        <v>30349</v>
      </c>
      <c r="G111">
        <v>1590</v>
      </c>
      <c r="H111">
        <v>535</v>
      </c>
      <c r="I111">
        <v>416</v>
      </c>
      <c r="J111">
        <v>143104</v>
      </c>
      <c r="K111">
        <v>130.38999999999999</v>
      </c>
      <c r="L111">
        <f>Campaign_Table[[#This Row],[Conversions]]*Campaign_Table[[#This Row],[Cost_Per_Acquisition]]</f>
        <v>54242.239999999991</v>
      </c>
      <c r="M111">
        <v>1.64</v>
      </c>
      <c r="N111">
        <v>8.3699999999999992</v>
      </c>
      <c r="O111" t="s">
        <v>35</v>
      </c>
      <c r="P111" s="1">
        <v>45649</v>
      </c>
      <c r="Q111" t="str">
        <f>TEXT(Campaign_Table[[#This Row],[Date]],"mmmm")</f>
        <v>December</v>
      </c>
      <c r="R111">
        <f>YEAR(Campaign_Table[[#This Row],[Date]])</f>
        <v>2024</v>
      </c>
      <c r="S111" t="str">
        <f>TEXT(Campaign_Table[[#This Row],[Date]],"dddd")</f>
        <v>Monday</v>
      </c>
      <c r="T111" s="3" t="str">
        <f>"Q" &amp; ROUNDUP(MONTH(Campaign_Table[[#This Row],[Date]])/3,0)</f>
        <v>Q4</v>
      </c>
      <c r="U111" s="5">
        <f t="shared" si="3"/>
        <v>5.2390523575735606E-2</v>
      </c>
      <c r="V111" s="7">
        <f>IFERROR(Campaign_Table[[#This Row],[Total_Campaign_Cost]]/Campaign_Table[[#This Row],[Clicks]],0)</f>
        <v>34.114616352201253</v>
      </c>
      <c r="W111" s="5">
        <f t="shared" si="4"/>
        <v>0.26163522012578616</v>
      </c>
      <c r="X111" s="7">
        <f>IFERROR(Campaign_Table[[#This Row],[Total_Campaign_Cost]]/Campaign_Table[[#This Row],[Leads]],0)</f>
        <v>101.38736448598129</v>
      </c>
      <c r="Y111" s="7">
        <f t="shared" si="5"/>
        <v>88861.760000000009</v>
      </c>
      <c r="Z111" s="7" t="str">
        <f>IF(Campaign_Table[[#This Row],[ROI]]&gt;=3,"Excellent",IF(Campaign_Table[[#This Row],[ROI]]&gt;=1,"Good",IF(Campaign_Table[[#This Row],[ROI]]&gt;=0,"Average","Poor")))</f>
        <v>Good</v>
      </c>
    </row>
    <row r="112" spans="1:26" x14ac:dyDescent="0.3">
      <c r="A112" t="s">
        <v>196</v>
      </c>
      <c r="B112" t="s">
        <v>20</v>
      </c>
      <c r="C112" t="s">
        <v>29</v>
      </c>
      <c r="D112">
        <v>6</v>
      </c>
      <c r="E112" t="s">
        <v>172</v>
      </c>
      <c r="F112">
        <v>93228</v>
      </c>
      <c r="G112">
        <v>5488</v>
      </c>
      <c r="H112">
        <v>2887</v>
      </c>
      <c r="I112">
        <v>1070</v>
      </c>
      <c r="J112">
        <v>739370</v>
      </c>
      <c r="K112">
        <v>249.36</v>
      </c>
      <c r="L112">
        <f>Campaign_Table[[#This Row],[Conversions]]*Campaign_Table[[#This Row],[Cost_Per_Acquisition]]</f>
        <v>266815.2</v>
      </c>
      <c r="M112">
        <v>1.77</v>
      </c>
      <c r="N112">
        <v>10.130000000000001</v>
      </c>
      <c r="O112" t="s">
        <v>17</v>
      </c>
      <c r="P112" s="1">
        <v>45776</v>
      </c>
      <c r="Q112" t="str">
        <f>TEXT(Campaign_Table[[#This Row],[Date]],"mmmm")</f>
        <v>April</v>
      </c>
      <c r="R112">
        <f>YEAR(Campaign_Table[[#This Row],[Date]])</f>
        <v>2025</v>
      </c>
      <c r="S112" t="str">
        <f>TEXT(Campaign_Table[[#This Row],[Date]],"dddd")</f>
        <v>Tuesday</v>
      </c>
      <c r="T112" s="3" t="str">
        <f>"Q" &amp; ROUNDUP(MONTH(Campaign_Table[[#This Row],[Date]])/3,0)</f>
        <v>Q2</v>
      </c>
      <c r="U112" s="5">
        <f t="shared" si="3"/>
        <v>5.886643497661647E-2</v>
      </c>
      <c r="V112" s="7">
        <f>IFERROR(Campaign_Table[[#This Row],[Total_Campaign_Cost]]/Campaign_Table[[#This Row],[Clicks]],0)</f>
        <v>48.617930029154522</v>
      </c>
      <c r="W112" s="5">
        <f t="shared" si="4"/>
        <v>0.19497084548104957</v>
      </c>
      <c r="X112" s="7">
        <f>IFERROR(Campaign_Table[[#This Row],[Total_Campaign_Cost]]/Campaign_Table[[#This Row],[Leads]],0)</f>
        <v>92.419535850363701</v>
      </c>
      <c r="Y112" s="7">
        <f t="shared" si="5"/>
        <v>472554.8</v>
      </c>
      <c r="Z112" s="7" t="str">
        <f>IF(Campaign_Table[[#This Row],[ROI]]&gt;=3,"Excellent",IF(Campaign_Table[[#This Row],[ROI]]&gt;=1,"Good",IF(Campaign_Table[[#This Row],[ROI]]&gt;=0,"Average","Poor")))</f>
        <v>Good</v>
      </c>
    </row>
    <row r="113" spans="1:26" x14ac:dyDescent="0.3">
      <c r="A113" t="s">
        <v>197</v>
      </c>
      <c r="B113" t="s">
        <v>24</v>
      </c>
      <c r="C113" t="s">
        <v>17</v>
      </c>
      <c r="D113">
        <v>16</v>
      </c>
      <c r="E113" t="s">
        <v>107</v>
      </c>
      <c r="F113">
        <v>32725</v>
      </c>
      <c r="G113">
        <v>917</v>
      </c>
      <c r="H113">
        <v>353</v>
      </c>
      <c r="I113">
        <v>262</v>
      </c>
      <c r="J113">
        <v>133096</v>
      </c>
      <c r="K113">
        <v>277.31</v>
      </c>
      <c r="L113">
        <f>Campaign_Table[[#This Row],[Conversions]]*Campaign_Table[[#This Row],[Cost_Per_Acquisition]]</f>
        <v>72655.22</v>
      </c>
      <c r="M113">
        <v>0.83</v>
      </c>
      <c r="N113">
        <v>4.68</v>
      </c>
      <c r="O113" t="s">
        <v>35</v>
      </c>
      <c r="P113" s="1">
        <v>45804</v>
      </c>
      <c r="Q113" t="str">
        <f>TEXT(Campaign_Table[[#This Row],[Date]],"mmmm")</f>
        <v>May</v>
      </c>
      <c r="R113">
        <f>YEAR(Campaign_Table[[#This Row],[Date]])</f>
        <v>2025</v>
      </c>
      <c r="S113" t="str">
        <f>TEXT(Campaign_Table[[#This Row],[Date]],"dddd")</f>
        <v>Tuesday</v>
      </c>
      <c r="T113" s="3" t="str">
        <f>"Q" &amp; ROUNDUP(MONTH(Campaign_Table[[#This Row],[Date]])/3,0)</f>
        <v>Q2</v>
      </c>
      <c r="U113" s="5">
        <f t="shared" si="3"/>
        <v>2.8021390374331552E-2</v>
      </c>
      <c r="V113" s="7">
        <f>IFERROR(Campaign_Table[[#This Row],[Total_Campaign_Cost]]/Campaign_Table[[#This Row],[Clicks]],0)</f>
        <v>79.231428571428566</v>
      </c>
      <c r="W113" s="5">
        <f t="shared" si="4"/>
        <v>0.2857142857142857</v>
      </c>
      <c r="X113" s="7">
        <f>IFERROR(Campaign_Table[[#This Row],[Total_Campaign_Cost]]/Campaign_Table[[#This Row],[Leads]],0)</f>
        <v>205.82215297450426</v>
      </c>
      <c r="Y113" s="7">
        <f t="shared" si="5"/>
        <v>60440.78</v>
      </c>
      <c r="Z113" s="7" t="str">
        <f>IF(Campaign_Table[[#This Row],[ROI]]&gt;=3,"Excellent",IF(Campaign_Table[[#This Row],[ROI]]&gt;=1,"Good",IF(Campaign_Table[[#This Row],[ROI]]&gt;=0,"Average","Poor")))</f>
        <v>Average</v>
      </c>
    </row>
    <row r="114" spans="1:26" x14ac:dyDescent="0.3">
      <c r="A114" t="s">
        <v>198</v>
      </c>
      <c r="B114" t="s">
        <v>16</v>
      </c>
      <c r="C114" t="s">
        <v>21</v>
      </c>
      <c r="D114">
        <v>6</v>
      </c>
      <c r="E114" t="s">
        <v>199</v>
      </c>
      <c r="F114">
        <v>37912</v>
      </c>
      <c r="G114">
        <v>2193</v>
      </c>
      <c r="H114">
        <v>1175</v>
      </c>
      <c r="I114">
        <v>779</v>
      </c>
      <c r="J114">
        <v>555427</v>
      </c>
      <c r="K114">
        <v>69.680000000000007</v>
      </c>
      <c r="L114">
        <f>Campaign_Table[[#This Row],[Conversions]]*Campaign_Table[[#This Row],[Cost_Per_Acquisition]]</f>
        <v>54280.720000000008</v>
      </c>
      <c r="M114">
        <v>9.23</v>
      </c>
      <c r="N114">
        <v>10.94</v>
      </c>
      <c r="O114" t="s">
        <v>29</v>
      </c>
      <c r="P114" s="1">
        <v>45827</v>
      </c>
      <c r="Q114" t="str">
        <f>TEXT(Campaign_Table[[#This Row],[Date]],"mmmm")</f>
        <v>June</v>
      </c>
      <c r="R114">
        <f>YEAR(Campaign_Table[[#This Row],[Date]])</f>
        <v>2025</v>
      </c>
      <c r="S114" t="str">
        <f>TEXT(Campaign_Table[[#This Row],[Date]],"dddd")</f>
        <v>Thursday</v>
      </c>
      <c r="T114" s="3" t="str">
        <f>"Q" &amp; ROUNDUP(MONTH(Campaign_Table[[#This Row],[Date]])/3,0)</f>
        <v>Q2</v>
      </c>
      <c r="U114" s="5">
        <f t="shared" si="3"/>
        <v>5.7844481958219035E-2</v>
      </c>
      <c r="V114" s="7">
        <f>IFERROR(Campaign_Table[[#This Row],[Total_Campaign_Cost]]/Campaign_Table[[#This Row],[Clicks]],0)</f>
        <v>24.751810305517559</v>
      </c>
      <c r="W114" s="5">
        <f t="shared" si="4"/>
        <v>0.35522115823073414</v>
      </c>
      <c r="X114" s="7">
        <f>IFERROR(Campaign_Table[[#This Row],[Total_Campaign_Cost]]/Campaign_Table[[#This Row],[Leads]],0)</f>
        <v>46.19635744680852</v>
      </c>
      <c r="Y114" s="7">
        <f t="shared" si="5"/>
        <v>501146.27999999997</v>
      </c>
      <c r="Z114" s="7" t="str">
        <f>IF(Campaign_Table[[#This Row],[ROI]]&gt;=3,"Excellent",IF(Campaign_Table[[#This Row],[ROI]]&gt;=1,"Good",IF(Campaign_Table[[#This Row],[ROI]]&gt;=0,"Average","Poor")))</f>
        <v>Excellent</v>
      </c>
    </row>
    <row r="115" spans="1:26" x14ac:dyDescent="0.3">
      <c r="A115" t="s">
        <v>200</v>
      </c>
      <c r="B115" t="s">
        <v>24</v>
      </c>
      <c r="C115" t="s">
        <v>25</v>
      </c>
      <c r="D115">
        <v>28</v>
      </c>
      <c r="E115" t="s">
        <v>201</v>
      </c>
      <c r="F115">
        <v>84684</v>
      </c>
      <c r="G115">
        <v>6830</v>
      </c>
      <c r="H115">
        <v>3006</v>
      </c>
      <c r="I115">
        <v>2183</v>
      </c>
      <c r="J115">
        <v>1403669</v>
      </c>
      <c r="K115">
        <v>37.229999999999997</v>
      </c>
      <c r="L115">
        <f>Campaign_Table[[#This Row],[Conversions]]*Campaign_Table[[#This Row],[Cost_Per_Acquisition]]</f>
        <v>81273.09</v>
      </c>
      <c r="M115">
        <v>16.27</v>
      </c>
      <c r="N115">
        <v>14.19</v>
      </c>
      <c r="O115" t="s">
        <v>29</v>
      </c>
      <c r="P115" s="1">
        <v>45548</v>
      </c>
      <c r="Q115" t="str">
        <f>TEXT(Campaign_Table[[#This Row],[Date]],"mmmm")</f>
        <v>September</v>
      </c>
      <c r="R115">
        <f>YEAR(Campaign_Table[[#This Row],[Date]])</f>
        <v>2024</v>
      </c>
      <c r="S115" t="str">
        <f>TEXT(Campaign_Table[[#This Row],[Date]],"dddd")</f>
        <v>Friday</v>
      </c>
      <c r="T115" s="3" t="str">
        <f>"Q" &amp; ROUNDUP(MONTH(Campaign_Table[[#This Row],[Date]])/3,0)</f>
        <v>Q3</v>
      </c>
      <c r="U115" s="5">
        <f t="shared" si="3"/>
        <v>8.0652779745878797E-2</v>
      </c>
      <c r="V115" s="7">
        <f>IFERROR(Campaign_Table[[#This Row],[Total_Campaign_Cost]]/Campaign_Table[[#This Row],[Clicks]],0)</f>
        <v>11.899427525622254</v>
      </c>
      <c r="W115" s="5">
        <f t="shared" si="4"/>
        <v>0.31961932650073205</v>
      </c>
      <c r="X115" s="7">
        <f>IFERROR(Campaign_Table[[#This Row],[Total_Campaign_Cost]]/Campaign_Table[[#This Row],[Leads]],0)</f>
        <v>27.03695608782435</v>
      </c>
      <c r="Y115" s="7">
        <f t="shared" si="5"/>
        <v>1322395.9099999999</v>
      </c>
      <c r="Z115" s="7" t="str">
        <f>IF(Campaign_Table[[#This Row],[ROI]]&gt;=3,"Excellent",IF(Campaign_Table[[#This Row],[ROI]]&gt;=1,"Good",IF(Campaign_Table[[#This Row],[ROI]]&gt;=0,"Average","Poor")))</f>
        <v>Excellent</v>
      </c>
    </row>
    <row r="116" spans="1:26" x14ac:dyDescent="0.3">
      <c r="A116" t="s">
        <v>202</v>
      </c>
      <c r="B116" t="s">
        <v>16</v>
      </c>
      <c r="C116" t="s">
        <v>21</v>
      </c>
      <c r="D116">
        <v>27</v>
      </c>
      <c r="E116" t="s">
        <v>193</v>
      </c>
      <c r="F116">
        <v>51006</v>
      </c>
      <c r="G116">
        <v>7110</v>
      </c>
      <c r="H116">
        <v>2461</v>
      </c>
      <c r="I116">
        <v>769</v>
      </c>
      <c r="J116">
        <v>432178</v>
      </c>
      <c r="K116">
        <v>298.91000000000003</v>
      </c>
      <c r="L116">
        <f>Campaign_Table[[#This Row],[Conversions]]*Campaign_Table[[#This Row],[Cost_Per_Acquisition]]</f>
        <v>229861.79</v>
      </c>
      <c r="M116">
        <v>0.88</v>
      </c>
      <c r="N116">
        <v>20.27</v>
      </c>
      <c r="O116" t="s">
        <v>17</v>
      </c>
      <c r="P116" s="1">
        <v>45561</v>
      </c>
      <c r="Q116" t="str">
        <f>TEXT(Campaign_Table[[#This Row],[Date]],"mmmm")</f>
        <v>September</v>
      </c>
      <c r="R116">
        <f>YEAR(Campaign_Table[[#This Row],[Date]])</f>
        <v>2024</v>
      </c>
      <c r="S116" t="str">
        <f>TEXT(Campaign_Table[[#This Row],[Date]],"dddd")</f>
        <v>Thursday</v>
      </c>
      <c r="T116" s="3" t="str">
        <f>"Q" &amp; ROUNDUP(MONTH(Campaign_Table[[#This Row],[Date]])/3,0)</f>
        <v>Q3</v>
      </c>
      <c r="U116" s="5">
        <f t="shared" si="3"/>
        <v>0.13939536525114693</v>
      </c>
      <c r="V116" s="7">
        <f>IFERROR(Campaign_Table[[#This Row],[Total_Campaign_Cost]]/Campaign_Table[[#This Row],[Clicks]],0)</f>
        <v>32.329365682137833</v>
      </c>
      <c r="W116" s="5">
        <f t="shared" si="4"/>
        <v>0.10815752461322081</v>
      </c>
      <c r="X116" s="7">
        <f>IFERROR(Campaign_Table[[#This Row],[Total_Campaign_Cost]]/Campaign_Table[[#This Row],[Leads]],0)</f>
        <v>93.401783827712322</v>
      </c>
      <c r="Y116" s="7">
        <f t="shared" si="5"/>
        <v>202316.21</v>
      </c>
      <c r="Z116" s="7" t="str">
        <f>IF(Campaign_Table[[#This Row],[ROI]]&gt;=3,"Excellent",IF(Campaign_Table[[#This Row],[ROI]]&gt;=1,"Good",IF(Campaign_Table[[#This Row],[ROI]]&gt;=0,"Average","Poor")))</f>
        <v>Average</v>
      </c>
    </row>
    <row r="117" spans="1:26" x14ac:dyDescent="0.3">
      <c r="A117" t="s">
        <v>203</v>
      </c>
      <c r="B117" t="s">
        <v>24</v>
      </c>
      <c r="C117" t="s">
        <v>29</v>
      </c>
      <c r="D117">
        <v>10</v>
      </c>
      <c r="E117" t="s">
        <v>109</v>
      </c>
      <c r="F117">
        <v>71767</v>
      </c>
      <c r="G117">
        <v>10510</v>
      </c>
      <c r="H117">
        <v>5442</v>
      </c>
      <c r="I117">
        <v>3276</v>
      </c>
      <c r="J117">
        <v>1539720</v>
      </c>
      <c r="K117">
        <v>60.15</v>
      </c>
      <c r="L117">
        <f>Campaign_Table[[#This Row],[Conversions]]*Campaign_Table[[#This Row],[Cost_Per_Acquisition]]</f>
        <v>197051.4</v>
      </c>
      <c r="M117">
        <v>6.81</v>
      </c>
      <c r="N117">
        <v>26.79</v>
      </c>
      <c r="O117" t="s">
        <v>29</v>
      </c>
      <c r="P117" s="1">
        <v>45787</v>
      </c>
      <c r="Q117" t="str">
        <f>TEXT(Campaign_Table[[#This Row],[Date]],"mmmm")</f>
        <v>May</v>
      </c>
      <c r="R117">
        <f>YEAR(Campaign_Table[[#This Row],[Date]])</f>
        <v>2025</v>
      </c>
      <c r="S117" t="str">
        <f>TEXT(Campaign_Table[[#This Row],[Date]],"dddd")</f>
        <v>Saturday</v>
      </c>
      <c r="T117" s="3" t="str">
        <f>"Q" &amp; ROUNDUP(MONTH(Campaign_Table[[#This Row],[Date]])/3,0)</f>
        <v>Q2</v>
      </c>
      <c r="U117" s="5">
        <f t="shared" si="3"/>
        <v>0.14644613819722158</v>
      </c>
      <c r="V117" s="7">
        <f>IFERROR(Campaign_Table[[#This Row],[Total_Campaign_Cost]]/Campaign_Table[[#This Row],[Clicks]],0)</f>
        <v>18.74894386298763</v>
      </c>
      <c r="W117" s="5">
        <f t="shared" si="4"/>
        <v>0.31170313986679354</v>
      </c>
      <c r="X117" s="7">
        <f>IFERROR(Campaign_Table[[#This Row],[Total_Campaign_Cost]]/Campaign_Table[[#This Row],[Leads]],0)</f>
        <v>36.209371554575526</v>
      </c>
      <c r="Y117" s="7">
        <f t="shared" si="5"/>
        <v>1342668.6</v>
      </c>
      <c r="Z117" s="7" t="str">
        <f>IF(Campaign_Table[[#This Row],[ROI]]&gt;=3,"Excellent",IF(Campaign_Table[[#This Row],[ROI]]&gt;=1,"Good",IF(Campaign_Table[[#This Row],[ROI]]&gt;=0,"Average","Poor")))</f>
        <v>Excellent</v>
      </c>
    </row>
    <row r="118" spans="1:26" x14ac:dyDescent="0.3">
      <c r="A118" t="s">
        <v>204</v>
      </c>
      <c r="B118" t="s">
        <v>20</v>
      </c>
      <c r="C118" t="s">
        <v>17</v>
      </c>
      <c r="D118">
        <v>17</v>
      </c>
      <c r="E118" t="s">
        <v>134</v>
      </c>
      <c r="F118">
        <v>92095</v>
      </c>
      <c r="G118">
        <v>9825</v>
      </c>
      <c r="H118">
        <v>4595</v>
      </c>
      <c r="I118">
        <v>2248</v>
      </c>
      <c r="J118">
        <v>1717472</v>
      </c>
      <c r="K118">
        <v>34.81</v>
      </c>
      <c r="L118">
        <f>Campaign_Table[[#This Row],[Conversions]]*Campaign_Table[[#This Row],[Cost_Per_Acquisition]]</f>
        <v>78252.88</v>
      </c>
      <c r="M118">
        <v>20.95</v>
      </c>
      <c r="N118">
        <v>18.100000000000001</v>
      </c>
      <c r="O118" t="s">
        <v>29</v>
      </c>
      <c r="P118" s="1">
        <v>45527</v>
      </c>
      <c r="Q118" t="str">
        <f>TEXT(Campaign_Table[[#This Row],[Date]],"mmmm")</f>
        <v>August</v>
      </c>
      <c r="R118">
        <f>YEAR(Campaign_Table[[#This Row],[Date]])</f>
        <v>2024</v>
      </c>
      <c r="S118" t="str">
        <f>TEXT(Campaign_Table[[#This Row],[Date]],"dddd")</f>
        <v>Friday</v>
      </c>
      <c r="T118" s="3" t="str">
        <f>"Q" &amp; ROUNDUP(MONTH(Campaign_Table[[#This Row],[Date]])/3,0)</f>
        <v>Q3</v>
      </c>
      <c r="U118" s="5">
        <f t="shared" si="3"/>
        <v>0.10668331614094143</v>
      </c>
      <c r="V118" s="7">
        <f>IFERROR(Campaign_Table[[#This Row],[Total_Campaign_Cost]]/Campaign_Table[[#This Row],[Clicks]],0)</f>
        <v>7.9646697201017815</v>
      </c>
      <c r="W118" s="5">
        <f t="shared" si="4"/>
        <v>0.22880407124681934</v>
      </c>
      <c r="X118" s="7">
        <f>IFERROR(Campaign_Table[[#This Row],[Total_Campaign_Cost]]/Campaign_Table[[#This Row],[Leads]],0)</f>
        <v>17.030006528835692</v>
      </c>
      <c r="Y118" s="7">
        <f t="shared" si="5"/>
        <v>1639219.12</v>
      </c>
      <c r="Z118" s="7" t="str">
        <f>IF(Campaign_Table[[#This Row],[ROI]]&gt;=3,"Excellent",IF(Campaign_Table[[#This Row],[ROI]]&gt;=1,"Good",IF(Campaign_Table[[#This Row],[ROI]]&gt;=0,"Average","Poor")))</f>
        <v>Excellent</v>
      </c>
    </row>
    <row r="119" spans="1:26" x14ac:dyDescent="0.3">
      <c r="A119" t="s">
        <v>205</v>
      </c>
      <c r="B119" t="s">
        <v>20</v>
      </c>
      <c r="C119" t="s">
        <v>25</v>
      </c>
      <c r="D119">
        <v>20</v>
      </c>
      <c r="E119" t="s">
        <v>195</v>
      </c>
      <c r="F119">
        <v>74063</v>
      </c>
      <c r="G119">
        <v>6065</v>
      </c>
      <c r="H119">
        <v>1600</v>
      </c>
      <c r="I119">
        <v>687</v>
      </c>
      <c r="J119">
        <v>324951</v>
      </c>
      <c r="K119">
        <v>297.63</v>
      </c>
      <c r="L119">
        <f>Campaign_Table[[#This Row],[Conversions]]*Campaign_Table[[#This Row],[Cost_Per_Acquisition]]</f>
        <v>204471.81</v>
      </c>
      <c r="M119">
        <v>0.59</v>
      </c>
      <c r="N119">
        <v>11.28</v>
      </c>
      <c r="O119" t="s">
        <v>17</v>
      </c>
      <c r="P119" s="1">
        <v>45641</v>
      </c>
      <c r="Q119" t="str">
        <f>TEXT(Campaign_Table[[#This Row],[Date]],"mmmm")</f>
        <v>December</v>
      </c>
      <c r="R119">
        <f>YEAR(Campaign_Table[[#This Row],[Date]])</f>
        <v>2024</v>
      </c>
      <c r="S119" t="str">
        <f>TEXT(Campaign_Table[[#This Row],[Date]],"dddd")</f>
        <v>Sunday</v>
      </c>
      <c r="T119" s="3" t="str">
        <f>"Q" &amp; ROUNDUP(MONTH(Campaign_Table[[#This Row],[Date]])/3,0)</f>
        <v>Q4</v>
      </c>
      <c r="U119" s="5">
        <f t="shared" si="3"/>
        <v>8.1889742516506214E-2</v>
      </c>
      <c r="V119" s="7">
        <f>IFERROR(Campaign_Table[[#This Row],[Total_Campaign_Cost]]/Campaign_Table[[#This Row],[Clicks]],0)</f>
        <v>33.713406430338004</v>
      </c>
      <c r="W119" s="5">
        <f t="shared" si="4"/>
        <v>0.11327287716405605</v>
      </c>
      <c r="X119" s="7">
        <f>IFERROR(Campaign_Table[[#This Row],[Total_Campaign_Cost]]/Campaign_Table[[#This Row],[Leads]],0)</f>
        <v>127.79488125</v>
      </c>
      <c r="Y119" s="7">
        <f t="shared" si="5"/>
        <v>120479.19</v>
      </c>
      <c r="Z119" s="7" t="str">
        <f>IF(Campaign_Table[[#This Row],[ROI]]&gt;=3,"Excellent",IF(Campaign_Table[[#This Row],[ROI]]&gt;=1,"Good",IF(Campaign_Table[[#This Row],[ROI]]&gt;=0,"Average","Poor")))</f>
        <v>Average</v>
      </c>
    </row>
    <row r="120" spans="1:26" x14ac:dyDescent="0.3">
      <c r="A120" t="s">
        <v>206</v>
      </c>
      <c r="B120" t="s">
        <v>16</v>
      </c>
      <c r="C120" t="s">
        <v>29</v>
      </c>
      <c r="D120">
        <v>13</v>
      </c>
      <c r="E120" t="s">
        <v>64</v>
      </c>
      <c r="F120">
        <v>36974</v>
      </c>
      <c r="G120">
        <v>3888</v>
      </c>
      <c r="H120">
        <v>2249</v>
      </c>
      <c r="I120">
        <v>752</v>
      </c>
      <c r="J120">
        <v>407584</v>
      </c>
      <c r="K120">
        <v>182.75</v>
      </c>
      <c r="L120">
        <f>Campaign_Table[[#This Row],[Conversions]]*Campaign_Table[[#This Row],[Cost_Per_Acquisition]]</f>
        <v>137428</v>
      </c>
      <c r="M120">
        <v>1.97</v>
      </c>
      <c r="N120">
        <v>18.63</v>
      </c>
      <c r="O120" t="s">
        <v>35</v>
      </c>
      <c r="P120" s="1">
        <v>45583</v>
      </c>
      <c r="Q120" t="str">
        <f>TEXT(Campaign_Table[[#This Row],[Date]],"mmmm")</f>
        <v>October</v>
      </c>
      <c r="R120">
        <f>YEAR(Campaign_Table[[#This Row],[Date]])</f>
        <v>2024</v>
      </c>
      <c r="S120" t="str">
        <f>TEXT(Campaign_Table[[#This Row],[Date]],"dddd")</f>
        <v>Friday</v>
      </c>
      <c r="T120" s="3" t="str">
        <f>"Q" &amp; ROUNDUP(MONTH(Campaign_Table[[#This Row],[Date]])/3,0)</f>
        <v>Q4</v>
      </c>
      <c r="U120" s="5">
        <f t="shared" si="3"/>
        <v>0.10515497376534862</v>
      </c>
      <c r="V120" s="7">
        <f>IFERROR(Campaign_Table[[#This Row],[Total_Campaign_Cost]]/Campaign_Table[[#This Row],[Clicks]],0)</f>
        <v>35.346707818930042</v>
      </c>
      <c r="W120" s="5">
        <f t="shared" si="4"/>
        <v>0.19341563786008231</v>
      </c>
      <c r="X120" s="7">
        <f>IFERROR(Campaign_Table[[#This Row],[Total_Campaign_Cost]]/Campaign_Table[[#This Row],[Leads]],0)</f>
        <v>61.106269453090263</v>
      </c>
      <c r="Y120" s="7">
        <f t="shared" si="5"/>
        <v>270156</v>
      </c>
      <c r="Z120" s="7" t="str">
        <f>IF(Campaign_Table[[#This Row],[ROI]]&gt;=3,"Excellent",IF(Campaign_Table[[#This Row],[ROI]]&gt;=1,"Good",IF(Campaign_Table[[#This Row],[ROI]]&gt;=0,"Average","Poor")))</f>
        <v>Good</v>
      </c>
    </row>
    <row r="121" spans="1:26" x14ac:dyDescent="0.3">
      <c r="A121" t="s">
        <v>207</v>
      </c>
      <c r="B121" t="s">
        <v>28</v>
      </c>
      <c r="C121" t="s">
        <v>35</v>
      </c>
      <c r="D121">
        <v>15</v>
      </c>
      <c r="E121" t="s">
        <v>22</v>
      </c>
      <c r="F121">
        <v>46818</v>
      </c>
      <c r="G121">
        <v>3423</v>
      </c>
      <c r="H121">
        <v>2031</v>
      </c>
      <c r="I121">
        <v>1219</v>
      </c>
      <c r="J121">
        <v>884994</v>
      </c>
      <c r="K121">
        <v>154.12</v>
      </c>
      <c r="L121">
        <f>Campaign_Table[[#This Row],[Conversions]]*Campaign_Table[[#This Row],[Cost_Per_Acquisition]]</f>
        <v>187872.28</v>
      </c>
      <c r="M121">
        <v>3.71</v>
      </c>
      <c r="N121">
        <v>14.25</v>
      </c>
      <c r="O121" t="s">
        <v>25</v>
      </c>
      <c r="P121" s="1">
        <v>45821</v>
      </c>
      <c r="Q121" t="str">
        <f>TEXT(Campaign_Table[[#This Row],[Date]],"mmmm")</f>
        <v>June</v>
      </c>
      <c r="R121">
        <f>YEAR(Campaign_Table[[#This Row],[Date]])</f>
        <v>2025</v>
      </c>
      <c r="S121" t="str">
        <f>TEXT(Campaign_Table[[#This Row],[Date]],"dddd")</f>
        <v>Friday</v>
      </c>
      <c r="T121" s="3" t="str">
        <f>"Q" &amp; ROUNDUP(MONTH(Campaign_Table[[#This Row],[Date]])/3,0)</f>
        <v>Q2</v>
      </c>
      <c r="U121" s="5">
        <f t="shared" si="3"/>
        <v>7.3112905292836095E-2</v>
      </c>
      <c r="V121" s="7">
        <f>IFERROR(Campaign_Table[[#This Row],[Total_Campaign_Cost]]/Campaign_Table[[#This Row],[Clicks]],0)</f>
        <v>54.885270230791704</v>
      </c>
      <c r="W121" s="5">
        <f t="shared" si="4"/>
        <v>0.35612036225533156</v>
      </c>
      <c r="X121" s="7">
        <f>IFERROR(Campaign_Table[[#This Row],[Total_Campaign_Cost]]/Campaign_Table[[#This Row],[Leads]],0)</f>
        <v>92.502353520433289</v>
      </c>
      <c r="Y121" s="7">
        <f t="shared" si="5"/>
        <v>697121.72</v>
      </c>
      <c r="Z121" s="7" t="str">
        <f>IF(Campaign_Table[[#This Row],[ROI]]&gt;=3,"Excellent",IF(Campaign_Table[[#This Row],[ROI]]&gt;=1,"Good",IF(Campaign_Table[[#This Row],[ROI]]&gt;=0,"Average","Poor")))</f>
        <v>Excellent</v>
      </c>
    </row>
    <row r="122" spans="1:26" x14ac:dyDescent="0.3">
      <c r="A122" t="s">
        <v>208</v>
      </c>
      <c r="B122" t="s">
        <v>24</v>
      </c>
      <c r="C122" t="s">
        <v>35</v>
      </c>
      <c r="D122">
        <v>26</v>
      </c>
      <c r="E122" t="s">
        <v>22</v>
      </c>
      <c r="F122">
        <v>80082</v>
      </c>
      <c r="G122">
        <v>10026</v>
      </c>
      <c r="H122">
        <v>2337</v>
      </c>
      <c r="I122">
        <v>1352</v>
      </c>
      <c r="J122">
        <v>913952</v>
      </c>
      <c r="K122">
        <v>80.25</v>
      </c>
      <c r="L122">
        <f>Campaign_Table[[#This Row],[Conversions]]*Campaign_Table[[#This Row],[Cost_Per_Acquisition]]</f>
        <v>108498</v>
      </c>
      <c r="M122">
        <v>7.42</v>
      </c>
      <c r="N122">
        <v>17.13</v>
      </c>
      <c r="O122" t="s">
        <v>21</v>
      </c>
      <c r="P122" s="1">
        <v>45613</v>
      </c>
      <c r="Q122" t="str">
        <f>TEXT(Campaign_Table[[#This Row],[Date]],"mmmm")</f>
        <v>November</v>
      </c>
      <c r="R122">
        <f>YEAR(Campaign_Table[[#This Row],[Date]])</f>
        <v>2024</v>
      </c>
      <c r="S122" t="str">
        <f>TEXT(Campaign_Table[[#This Row],[Date]],"dddd")</f>
        <v>Sunday</v>
      </c>
      <c r="T122" s="3" t="str">
        <f>"Q" &amp; ROUNDUP(MONTH(Campaign_Table[[#This Row],[Date]])/3,0)</f>
        <v>Q4</v>
      </c>
      <c r="U122" s="5">
        <f t="shared" si="3"/>
        <v>0.12519667340975499</v>
      </c>
      <c r="V122" s="7">
        <f>IFERROR(Campaign_Table[[#This Row],[Total_Campaign_Cost]]/Campaign_Table[[#This Row],[Clicks]],0)</f>
        <v>10.821663674446439</v>
      </c>
      <c r="W122" s="5">
        <f t="shared" si="4"/>
        <v>0.13484939158188711</v>
      </c>
      <c r="X122" s="7">
        <f>IFERROR(Campaign_Table[[#This Row],[Total_Campaign_Cost]]/Campaign_Table[[#This Row],[Leads]],0)</f>
        <v>46.426187419768937</v>
      </c>
      <c r="Y122" s="7">
        <f t="shared" si="5"/>
        <v>805454</v>
      </c>
      <c r="Z122" s="7" t="str">
        <f>IF(Campaign_Table[[#This Row],[ROI]]&gt;=3,"Excellent",IF(Campaign_Table[[#This Row],[ROI]]&gt;=1,"Good",IF(Campaign_Table[[#This Row],[ROI]]&gt;=0,"Average","Poor")))</f>
        <v>Excellent</v>
      </c>
    </row>
    <row r="123" spans="1:26" x14ac:dyDescent="0.3">
      <c r="A123" t="s">
        <v>209</v>
      </c>
      <c r="B123" t="s">
        <v>28</v>
      </c>
      <c r="C123" t="s">
        <v>29</v>
      </c>
      <c r="D123">
        <v>11</v>
      </c>
      <c r="E123" t="s">
        <v>210</v>
      </c>
      <c r="F123">
        <v>18334</v>
      </c>
      <c r="G123">
        <v>2001</v>
      </c>
      <c r="H123">
        <v>1096</v>
      </c>
      <c r="I123">
        <v>868</v>
      </c>
      <c r="J123">
        <v>402752</v>
      </c>
      <c r="K123">
        <v>165.01</v>
      </c>
      <c r="L123">
        <f>Campaign_Table[[#This Row],[Conversions]]*Campaign_Table[[#This Row],[Cost_Per_Acquisition]]</f>
        <v>143228.68</v>
      </c>
      <c r="M123">
        <v>1.81</v>
      </c>
      <c r="N123">
        <v>21.63</v>
      </c>
      <c r="O123" t="s">
        <v>35</v>
      </c>
      <c r="P123" s="1">
        <v>45666</v>
      </c>
      <c r="Q123" t="str">
        <f>TEXT(Campaign_Table[[#This Row],[Date]],"mmmm")</f>
        <v>January</v>
      </c>
      <c r="R123">
        <f>YEAR(Campaign_Table[[#This Row],[Date]])</f>
        <v>2025</v>
      </c>
      <c r="S123" t="str">
        <f>TEXT(Campaign_Table[[#This Row],[Date]],"dddd")</f>
        <v>Thursday</v>
      </c>
      <c r="T123" s="3" t="str">
        <f>"Q" &amp; ROUNDUP(MONTH(Campaign_Table[[#This Row],[Date]])/3,0)</f>
        <v>Q1</v>
      </c>
      <c r="U123" s="5">
        <f t="shared" si="3"/>
        <v>0.10914148576415403</v>
      </c>
      <c r="V123" s="7">
        <f>IFERROR(Campaign_Table[[#This Row],[Total_Campaign_Cost]]/Campaign_Table[[#This Row],[Clicks]],0)</f>
        <v>71.57855072463768</v>
      </c>
      <c r="W123" s="5">
        <f t="shared" si="4"/>
        <v>0.43378310844577711</v>
      </c>
      <c r="X123" s="7">
        <f>IFERROR(Campaign_Table[[#This Row],[Total_Campaign_Cost]]/Campaign_Table[[#This Row],[Leads]],0)</f>
        <v>130.68310218978101</v>
      </c>
      <c r="Y123" s="7">
        <f t="shared" si="5"/>
        <v>259523.32</v>
      </c>
      <c r="Z123" s="7" t="str">
        <f>IF(Campaign_Table[[#This Row],[ROI]]&gt;=3,"Excellent",IF(Campaign_Table[[#This Row],[ROI]]&gt;=1,"Good",IF(Campaign_Table[[#This Row],[ROI]]&gt;=0,"Average","Poor")))</f>
        <v>Good</v>
      </c>
    </row>
    <row r="124" spans="1:26" x14ac:dyDescent="0.3">
      <c r="A124" t="s">
        <v>211</v>
      </c>
      <c r="B124" t="s">
        <v>24</v>
      </c>
      <c r="C124" t="s">
        <v>29</v>
      </c>
      <c r="D124">
        <v>21</v>
      </c>
      <c r="E124" t="s">
        <v>195</v>
      </c>
      <c r="F124">
        <v>74764</v>
      </c>
      <c r="G124">
        <v>8071</v>
      </c>
      <c r="H124">
        <v>3586</v>
      </c>
      <c r="I124">
        <v>1901</v>
      </c>
      <c r="J124">
        <v>885866</v>
      </c>
      <c r="K124">
        <v>155.84</v>
      </c>
      <c r="L124">
        <f>Campaign_Table[[#This Row],[Conversions]]*Campaign_Table[[#This Row],[Cost_Per_Acquisition]]</f>
        <v>296251.84000000003</v>
      </c>
      <c r="M124">
        <v>1.99</v>
      </c>
      <c r="N124">
        <v>18.13</v>
      </c>
      <c r="O124" t="s">
        <v>35</v>
      </c>
      <c r="P124" s="1">
        <v>45681</v>
      </c>
      <c r="Q124" t="str">
        <f>TEXT(Campaign_Table[[#This Row],[Date]],"mmmm")</f>
        <v>January</v>
      </c>
      <c r="R124">
        <f>YEAR(Campaign_Table[[#This Row],[Date]])</f>
        <v>2025</v>
      </c>
      <c r="S124" t="str">
        <f>TEXT(Campaign_Table[[#This Row],[Date]],"dddd")</f>
        <v>Friday</v>
      </c>
      <c r="T124" s="3" t="str">
        <f>"Q" &amp; ROUNDUP(MONTH(Campaign_Table[[#This Row],[Date]])/3,0)</f>
        <v>Q1</v>
      </c>
      <c r="U124" s="5">
        <f t="shared" si="3"/>
        <v>0.10795302552030389</v>
      </c>
      <c r="V124" s="7">
        <f>IFERROR(Campaign_Table[[#This Row],[Total_Campaign_Cost]]/Campaign_Table[[#This Row],[Clicks]],0)</f>
        <v>36.705716763721973</v>
      </c>
      <c r="W124" s="5">
        <f t="shared" si="4"/>
        <v>0.23553463015735349</v>
      </c>
      <c r="X124" s="7">
        <f>IFERROR(Campaign_Table[[#This Row],[Total_Campaign_Cost]]/Campaign_Table[[#This Row],[Leads]],0)</f>
        <v>82.613452314556611</v>
      </c>
      <c r="Y124" s="7">
        <f t="shared" si="5"/>
        <v>589614.15999999992</v>
      </c>
      <c r="Z124" s="7" t="str">
        <f>IF(Campaign_Table[[#This Row],[ROI]]&gt;=3,"Excellent",IF(Campaign_Table[[#This Row],[ROI]]&gt;=1,"Good",IF(Campaign_Table[[#This Row],[ROI]]&gt;=0,"Average","Poor")))</f>
        <v>Good</v>
      </c>
    </row>
    <row r="125" spans="1:26" x14ac:dyDescent="0.3">
      <c r="A125" t="s">
        <v>212</v>
      </c>
      <c r="B125" t="s">
        <v>16</v>
      </c>
      <c r="C125" t="s">
        <v>21</v>
      </c>
      <c r="D125">
        <v>29</v>
      </c>
      <c r="E125" t="s">
        <v>169</v>
      </c>
      <c r="F125">
        <v>74129</v>
      </c>
      <c r="G125">
        <v>2626</v>
      </c>
      <c r="H125">
        <v>1462</v>
      </c>
      <c r="I125">
        <v>1163</v>
      </c>
      <c r="J125">
        <v>623368</v>
      </c>
      <c r="K125">
        <v>141.12</v>
      </c>
      <c r="L125">
        <f>Campaign_Table[[#This Row],[Conversions]]*Campaign_Table[[#This Row],[Cost_Per_Acquisition]]</f>
        <v>164122.56</v>
      </c>
      <c r="M125">
        <v>2.8</v>
      </c>
      <c r="N125">
        <v>7.08</v>
      </c>
      <c r="O125" t="s">
        <v>35</v>
      </c>
      <c r="P125" s="1">
        <v>45749</v>
      </c>
      <c r="Q125" t="str">
        <f>TEXT(Campaign_Table[[#This Row],[Date]],"mmmm")</f>
        <v>April</v>
      </c>
      <c r="R125">
        <f>YEAR(Campaign_Table[[#This Row],[Date]])</f>
        <v>2025</v>
      </c>
      <c r="S125" t="str">
        <f>TEXT(Campaign_Table[[#This Row],[Date]],"dddd")</f>
        <v>Wednesday</v>
      </c>
      <c r="T125" s="3" t="str">
        <f>"Q" &amp; ROUNDUP(MONTH(Campaign_Table[[#This Row],[Date]])/3,0)</f>
        <v>Q2</v>
      </c>
      <c r="U125" s="5">
        <f t="shared" si="3"/>
        <v>3.5424732560806159E-2</v>
      </c>
      <c r="V125" s="7">
        <f>IFERROR(Campaign_Table[[#This Row],[Total_Campaign_Cost]]/Campaign_Table[[#This Row],[Clicks]],0)</f>
        <v>62.499070830159937</v>
      </c>
      <c r="W125" s="5">
        <f t="shared" si="4"/>
        <v>0.44287890327494289</v>
      </c>
      <c r="X125" s="7">
        <f>IFERROR(Campaign_Table[[#This Row],[Total_Campaign_Cost]]/Campaign_Table[[#This Row],[Leads]],0)</f>
        <v>112.25893296853626</v>
      </c>
      <c r="Y125" s="7">
        <f t="shared" si="5"/>
        <v>459245.44</v>
      </c>
      <c r="Z125" s="7" t="str">
        <f>IF(Campaign_Table[[#This Row],[ROI]]&gt;=3,"Excellent",IF(Campaign_Table[[#This Row],[ROI]]&gt;=1,"Good",IF(Campaign_Table[[#This Row],[ROI]]&gt;=0,"Average","Poor")))</f>
        <v>Good</v>
      </c>
    </row>
    <row r="126" spans="1:26" x14ac:dyDescent="0.3">
      <c r="A126" t="s">
        <v>213</v>
      </c>
      <c r="B126" t="s">
        <v>24</v>
      </c>
      <c r="C126" t="s">
        <v>21</v>
      </c>
      <c r="D126">
        <v>29</v>
      </c>
      <c r="E126" t="s">
        <v>195</v>
      </c>
      <c r="F126">
        <v>27923</v>
      </c>
      <c r="G126">
        <v>2989</v>
      </c>
      <c r="H126">
        <v>1452</v>
      </c>
      <c r="I126">
        <v>817</v>
      </c>
      <c r="J126">
        <v>625822</v>
      </c>
      <c r="K126">
        <v>359.28</v>
      </c>
      <c r="L126">
        <f>Campaign_Table[[#This Row],[Conversions]]*Campaign_Table[[#This Row],[Cost_Per_Acquisition]]</f>
        <v>293531.75999999995</v>
      </c>
      <c r="M126">
        <v>1.1299999999999999</v>
      </c>
      <c r="N126">
        <v>18.829999999999998</v>
      </c>
      <c r="O126" t="s">
        <v>29</v>
      </c>
      <c r="P126" s="1">
        <v>45796</v>
      </c>
      <c r="Q126" t="str">
        <f>TEXT(Campaign_Table[[#This Row],[Date]],"mmmm")</f>
        <v>May</v>
      </c>
      <c r="R126">
        <f>YEAR(Campaign_Table[[#This Row],[Date]])</f>
        <v>2025</v>
      </c>
      <c r="S126" t="str">
        <f>TEXT(Campaign_Table[[#This Row],[Date]],"dddd")</f>
        <v>Monday</v>
      </c>
      <c r="T126" s="3" t="str">
        <f>"Q" &amp; ROUNDUP(MONTH(Campaign_Table[[#This Row],[Date]])/3,0)</f>
        <v>Q2</v>
      </c>
      <c r="U126" s="5">
        <f t="shared" si="3"/>
        <v>0.10704437202306342</v>
      </c>
      <c r="V126" s="7">
        <f>IFERROR(Campaign_Table[[#This Row],[Total_Campaign_Cost]]/Campaign_Table[[#This Row],[Clicks]],0)</f>
        <v>98.204001338240204</v>
      </c>
      <c r="W126" s="5">
        <f t="shared" si="4"/>
        <v>0.27333556373369022</v>
      </c>
      <c r="X126" s="7">
        <f>IFERROR(Campaign_Table[[#This Row],[Total_Campaign_Cost]]/Campaign_Table[[#This Row],[Leads]],0)</f>
        <v>202.1568595041322</v>
      </c>
      <c r="Y126" s="7">
        <f t="shared" si="5"/>
        <v>332290.24000000005</v>
      </c>
      <c r="Z126" s="7" t="str">
        <f>IF(Campaign_Table[[#This Row],[ROI]]&gt;=3,"Excellent",IF(Campaign_Table[[#This Row],[ROI]]&gt;=1,"Good",IF(Campaign_Table[[#This Row],[ROI]]&gt;=0,"Average","Poor")))</f>
        <v>Good</v>
      </c>
    </row>
    <row r="127" spans="1:26" x14ac:dyDescent="0.3">
      <c r="A127" t="s">
        <v>214</v>
      </c>
      <c r="B127" t="s">
        <v>20</v>
      </c>
      <c r="C127" t="s">
        <v>17</v>
      </c>
      <c r="D127">
        <v>28</v>
      </c>
      <c r="E127" t="s">
        <v>166</v>
      </c>
      <c r="F127">
        <v>19354</v>
      </c>
      <c r="G127">
        <v>637</v>
      </c>
      <c r="H127">
        <v>246</v>
      </c>
      <c r="I127">
        <v>74</v>
      </c>
      <c r="J127">
        <v>33522</v>
      </c>
      <c r="K127">
        <v>1025.97</v>
      </c>
      <c r="L127">
        <f>Campaign_Table[[#This Row],[Conversions]]*Campaign_Table[[#This Row],[Cost_Per_Acquisition]]</f>
        <v>75921.78</v>
      </c>
      <c r="M127">
        <v>-0.56000000000000005</v>
      </c>
      <c r="N127">
        <v>4.9400000000000004</v>
      </c>
      <c r="O127" t="s">
        <v>35</v>
      </c>
      <c r="P127" s="1">
        <v>45641</v>
      </c>
      <c r="Q127" t="str">
        <f>TEXT(Campaign_Table[[#This Row],[Date]],"mmmm")</f>
        <v>December</v>
      </c>
      <c r="R127">
        <f>YEAR(Campaign_Table[[#This Row],[Date]])</f>
        <v>2024</v>
      </c>
      <c r="S127" t="str">
        <f>TEXT(Campaign_Table[[#This Row],[Date]],"dddd")</f>
        <v>Sunday</v>
      </c>
      <c r="T127" s="3" t="str">
        <f>"Q" &amp; ROUNDUP(MONTH(Campaign_Table[[#This Row],[Date]])/3,0)</f>
        <v>Q4</v>
      </c>
      <c r="U127" s="5">
        <f t="shared" si="3"/>
        <v>3.2913092900692366E-2</v>
      </c>
      <c r="V127" s="7">
        <f>IFERROR(Campaign_Table[[#This Row],[Total_Campaign_Cost]]/Campaign_Table[[#This Row],[Clicks]],0)</f>
        <v>119.18646781789639</v>
      </c>
      <c r="W127" s="5">
        <f t="shared" si="4"/>
        <v>0.11616954474097331</v>
      </c>
      <c r="X127" s="7">
        <f>IFERROR(Campaign_Table[[#This Row],[Total_Campaign_Cost]]/Campaign_Table[[#This Row],[Leads]],0)</f>
        <v>308.62512195121951</v>
      </c>
      <c r="Y127" s="7">
        <f t="shared" si="5"/>
        <v>-42399.78</v>
      </c>
      <c r="Z127" s="7" t="str">
        <f>IF(Campaign_Table[[#This Row],[ROI]]&gt;=3,"Excellent",IF(Campaign_Table[[#This Row],[ROI]]&gt;=1,"Good",IF(Campaign_Table[[#This Row],[ROI]]&gt;=0,"Average","Poor")))</f>
        <v>Poor</v>
      </c>
    </row>
    <row r="128" spans="1:26" x14ac:dyDescent="0.3">
      <c r="A128" t="s">
        <v>215</v>
      </c>
      <c r="B128" t="s">
        <v>16</v>
      </c>
      <c r="C128" t="s">
        <v>21</v>
      </c>
      <c r="D128">
        <v>8</v>
      </c>
      <c r="E128" t="s">
        <v>121</v>
      </c>
      <c r="F128">
        <v>25188</v>
      </c>
      <c r="G128">
        <v>1025</v>
      </c>
      <c r="H128">
        <v>472</v>
      </c>
      <c r="I128">
        <v>187</v>
      </c>
      <c r="J128">
        <v>118558</v>
      </c>
      <c r="K128">
        <v>480.96</v>
      </c>
      <c r="L128">
        <f>Campaign_Table[[#This Row],[Conversions]]*Campaign_Table[[#This Row],[Cost_Per_Acquisition]]</f>
        <v>89939.51999999999</v>
      </c>
      <c r="M128">
        <v>0.32</v>
      </c>
      <c r="N128">
        <v>6.69</v>
      </c>
      <c r="O128" t="s">
        <v>21</v>
      </c>
      <c r="P128" s="1">
        <v>45622</v>
      </c>
      <c r="Q128" t="str">
        <f>TEXT(Campaign_Table[[#This Row],[Date]],"mmmm")</f>
        <v>November</v>
      </c>
      <c r="R128">
        <f>YEAR(Campaign_Table[[#This Row],[Date]])</f>
        <v>2024</v>
      </c>
      <c r="S128" t="str">
        <f>TEXT(Campaign_Table[[#This Row],[Date]],"dddd")</f>
        <v>Tuesday</v>
      </c>
      <c r="T128" s="3" t="str">
        <f>"Q" &amp; ROUNDUP(MONTH(Campaign_Table[[#This Row],[Date]])/3,0)</f>
        <v>Q4</v>
      </c>
      <c r="U128" s="5">
        <f t="shared" si="3"/>
        <v>4.0693981260917896E-2</v>
      </c>
      <c r="V128" s="7">
        <f>IFERROR(Campaign_Table[[#This Row],[Total_Campaign_Cost]]/Campaign_Table[[#This Row],[Clicks]],0)</f>
        <v>87.745873170731699</v>
      </c>
      <c r="W128" s="5">
        <f t="shared" si="4"/>
        <v>0.1824390243902439</v>
      </c>
      <c r="X128" s="7">
        <f>IFERROR(Campaign_Table[[#This Row],[Total_Campaign_Cost]]/Campaign_Table[[#This Row],[Leads]],0)</f>
        <v>190.54983050847454</v>
      </c>
      <c r="Y128" s="7">
        <f t="shared" si="5"/>
        <v>28618.48000000001</v>
      </c>
      <c r="Z128" s="7" t="str">
        <f>IF(Campaign_Table[[#This Row],[ROI]]&gt;=3,"Excellent",IF(Campaign_Table[[#This Row],[ROI]]&gt;=1,"Good",IF(Campaign_Table[[#This Row],[ROI]]&gt;=0,"Average","Poor")))</f>
        <v>Average</v>
      </c>
    </row>
    <row r="129" spans="1:26" x14ac:dyDescent="0.3">
      <c r="A129" t="s">
        <v>216</v>
      </c>
      <c r="B129" t="s">
        <v>24</v>
      </c>
      <c r="C129" t="s">
        <v>35</v>
      </c>
      <c r="D129">
        <v>18</v>
      </c>
      <c r="E129" t="s">
        <v>56</v>
      </c>
      <c r="F129">
        <v>29617</v>
      </c>
      <c r="G129">
        <v>2372</v>
      </c>
      <c r="H129">
        <v>865</v>
      </c>
      <c r="I129">
        <v>538</v>
      </c>
      <c r="J129">
        <v>368530</v>
      </c>
      <c r="K129">
        <v>168.8</v>
      </c>
      <c r="L129">
        <f>Campaign_Table[[#This Row],[Conversions]]*Campaign_Table[[#This Row],[Cost_Per_Acquisition]]</f>
        <v>90814.400000000009</v>
      </c>
      <c r="M129">
        <v>3.06</v>
      </c>
      <c r="N129">
        <v>12.75</v>
      </c>
      <c r="O129" t="s">
        <v>17</v>
      </c>
      <c r="P129" s="1">
        <v>45677</v>
      </c>
      <c r="Q129" t="str">
        <f>TEXT(Campaign_Table[[#This Row],[Date]],"mmmm")</f>
        <v>January</v>
      </c>
      <c r="R129">
        <f>YEAR(Campaign_Table[[#This Row],[Date]])</f>
        <v>2025</v>
      </c>
      <c r="S129" t="str">
        <f>TEXT(Campaign_Table[[#This Row],[Date]],"dddd")</f>
        <v>Monday</v>
      </c>
      <c r="T129" s="3" t="str">
        <f>"Q" &amp; ROUNDUP(MONTH(Campaign_Table[[#This Row],[Date]])/3,0)</f>
        <v>Q1</v>
      </c>
      <c r="U129" s="5">
        <f t="shared" si="3"/>
        <v>8.0089137995070392E-2</v>
      </c>
      <c r="V129" s="7">
        <f>IFERROR(Campaign_Table[[#This Row],[Total_Campaign_Cost]]/Campaign_Table[[#This Row],[Clicks]],0)</f>
        <v>38.286003372681286</v>
      </c>
      <c r="W129" s="5">
        <f t="shared" si="4"/>
        <v>0.22681281618887014</v>
      </c>
      <c r="X129" s="7">
        <f>IFERROR(Campaign_Table[[#This Row],[Total_Campaign_Cost]]/Campaign_Table[[#This Row],[Leads]],0)</f>
        <v>104.98774566473989</v>
      </c>
      <c r="Y129" s="7">
        <f t="shared" si="5"/>
        <v>277715.59999999998</v>
      </c>
      <c r="Z129" s="7" t="str">
        <f>IF(Campaign_Table[[#This Row],[ROI]]&gt;=3,"Excellent",IF(Campaign_Table[[#This Row],[ROI]]&gt;=1,"Good",IF(Campaign_Table[[#This Row],[ROI]]&gt;=0,"Average","Poor")))</f>
        <v>Excellent</v>
      </c>
    </row>
    <row r="130" spans="1:26" x14ac:dyDescent="0.3">
      <c r="A130" t="s">
        <v>217</v>
      </c>
      <c r="B130" t="s">
        <v>44</v>
      </c>
      <c r="C130" t="s">
        <v>35</v>
      </c>
      <c r="D130">
        <v>27</v>
      </c>
      <c r="E130" t="s">
        <v>34</v>
      </c>
      <c r="F130">
        <v>25041</v>
      </c>
      <c r="G130">
        <v>3511</v>
      </c>
      <c r="H130">
        <v>991</v>
      </c>
      <c r="I130">
        <v>379</v>
      </c>
      <c r="J130">
        <v>223231</v>
      </c>
      <c r="K130">
        <v>598.76</v>
      </c>
      <c r="L130">
        <f>Campaign_Table[[#This Row],[Conversions]]*Campaign_Table[[#This Row],[Cost_Per_Acquisition]]</f>
        <v>226930.04</v>
      </c>
      <c r="M130">
        <v>-0.02</v>
      </c>
      <c r="N130">
        <v>19.489999999999998</v>
      </c>
      <c r="O130" t="s">
        <v>29</v>
      </c>
      <c r="P130" s="1">
        <v>45630</v>
      </c>
      <c r="Q130" t="str">
        <f>TEXT(Campaign_Table[[#This Row],[Date]],"mmmm")</f>
        <v>December</v>
      </c>
      <c r="R130">
        <f>YEAR(Campaign_Table[[#This Row],[Date]])</f>
        <v>2024</v>
      </c>
      <c r="S130" t="str">
        <f>TEXT(Campaign_Table[[#This Row],[Date]],"dddd")</f>
        <v>Wednesday</v>
      </c>
      <c r="T130" s="3" t="str">
        <f>"Q" &amp; ROUNDUP(MONTH(Campaign_Table[[#This Row],[Date]])/3,0)</f>
        <v>Q4</v>
      </c>
      <c r="U130" s="5">
        <f t="shared" ref="U130:U193" si="6">IFERROR(Clicks/Impressions,0)</f>
        <v>0.14021005550896529</v>
      </c>
      <c r="V130" s="7">
        <f>IFERROR(Campaign_Table[[#This Row],[Total_Campaign_Cost]]/Campaign_Table[[#This Row],[Clicks]],0)</f>
        <v>64.634018798063238</v>
      </c>
      <c r="W130" s="5">
        <f t="shared" ref="W130:W193" si="7">IFERROR(Conversions/Clicks,0)</f>
        <v>0.10794645400170891</v>
      </c>
      <c r="X130" s="7">
        <f>IFERROR(Campaign_Table[[#This Row],[Total_Campaign_Cost]]/Campaign_Table[[#This Row],[Leads]],0)</f>
        <v>228.99095862764884</v>
      </c>
      <c r="Y130" s="7">
        <f t="shared" ref="Y130:Y193" si="8">Revenue-Total_Campaign_Cost</f>
        <v>-3699.0400000000081</v>
      </c>
      <c r="Z130" s="7" t="str">
        <f>IF(Campaign_Table[[#This Row],[ROI]]&gt;=3,"Excellent",IF(Campaign_Table[[#This Row],[ROI]]&gt;=1,"Good",IF(Campaign_Table[[#This Row],[ROI]]&gt;=0,"Average","Poor")))</f>
        <v>Poor</v>
      </c>
    </row>
    <row r="131" spans="1:26" x14ac:dyDescent="0.3">
      <c r="A131" t="s">
        <v>218</v>
      </c>
      <c r="B131" t="s">
        <v>16</v>
      </c>
      <c r="C131" t="s">
        <v>29</v>
      </c>
      <c r="D131">
        <v>11</v>
      </c>
      <c r="E131" t="s">
        <v>154</v>
      </c>
      <c r="F131">
        <v>78990</v>
      </c>
      <c r="G131">
        <v>2360</v>
      </c>
      <c r="H131">
        <v>1125</v>
      </c>
      <c r="I131">
        <v>732</v>
      </c>
      <c r="J131">
        <v>453840</v>
      </c>
      <c r="K131">
        <v>347.66</v>
      </c>
      <c r="L131">
        <f>Campaign_Table[[#This Row],[Conversions]]*Campaign_Table[[#This Row],[Cost_Per_Acquisition]]</f>
        <v>254487.12000000002</v>
      </c>
      <c r="M131">
        <v>0.78</v>
      </c>
      <c r="N131">
        <v>5.34</v>
      </c>
      <c r="O131" t="s">
        <v>25</v>
      </c>
      <c r="P131" s="1">
        <v>45798</v>
      </c>
      <c r="Q131" t="str">
        <f>TEXT(Campaign_Table[[#This Row],[Date]],"mmmm")</f>
        <v>May</v>
      </c>
      <c r="R131">
        <f>YEAR(Campaign_Table[[#This Row],[Date]])</f>
        <v>2025</v>
      </c>
      <c r="S131" t="str">
        <f>TEXT(Campaign_Table[[#This Row],[Date]],"dddd")</f>
        <v>Wednesday</v>
      </c>
      <c r="T131" s="3" t="str">
        <f>"Q" &amp; ROUNDUP(MONTH(Campaign_Table[[#This Row],[Date]])/3,0)</f>
        <v>Q2</v>
      </c>
      <c r="U131" s="5">
        <f t="shared" si="6"/>
        <v>2.9877199645524748E-2</v>
      </c>
      <c r="V131" s="7">
        <f>IFERROR(Campaign_Table[[#This Row],[Total_Campaign_Cost]]/Campaign_Table[[#This Row],[Clicks]],0)</f>
        <v>107.83352542372883</v>
      </c>
      <c r="W131" s="5">
        <f t="shared" si="7"/>
        <v>0.31016949152542372</v>
      </c>
      <c r="X131" s="7">
        <f>IFERROR(Campaign_Table[[#This Row],[Total_Campaign_Cost]]/Campaign_Table[[#This Row],[Leads]],0)</f>
        <v>226.21077333333335</v>
      </c>
      <c r="Y131" s="7">
        <f t="shared" si="8"/>
        <v>199352.87999999998</v>
      </c>
      <c r="Z131" s="7" t="str">
        <f>IF(Campaign_Table[[#This Row],[ROI]]&gt;=3,"Excellent",IF(Campaign_Table[[#This Row],[ROI]]&gt;=1,"Good",IF(Campaign_Table[[#This Row],[ROI]]&gt;=0,"Average","Poor")))</f>
        <v>Average</v>
      </c>
    </row>
    <row r="132" spans="1:26" x14ac:dyDescent="0.3">
      <c r="A132" t="s">
        <v>219</v>
      </c>
      <c r="B132" t="s">
        <v>28</v>
      </c>
      <c r="C132" t="s">
        <v>25</v>
      </c>
      <c r="D132">
        <v>30</v>
      </c>
      <c r="E132" t="s">
        <v>195</v>
      </c>
      <c r="F132">
        <v>88461</v>
      </c>
      <c r="G132">
        <v>2327</v>
      </c>
      <c r="H132">
        <v>999</v>
      </c>
      <c r="I132">
        <v>358</v>
      </c>
      <c r="J132">
        <v>100956</v>
      </c>
      <c r="K132">
        <v>410.1</v>
      </c>
      <c r="L132">
        <f>Campaign_Table[[#This Row],[Conversions]]*Campaign_Table[[#This Row],[Cost_Per_Acquisition]]</f>
        <v>146815.80000000002</v>
      </c>
      <c r="M132">
        <v>-0.31</v>
      </c>
      <c r="N132">
        <v>4.16</v>
      </c>
      <c r="O132" t="s">
        <v>25</v>
      </c>
      <c r="P132" s="1">
        <v>45778</v>
      </c>
      <c r="Q132" t="str">
        <f>TEXT(Campaign_Table[[#This Row],[Date]],"mmmm")</f>
        <v>May</v>
      </c>
      <c r="R132">
        <f>YEAR(Campaign_Table[[#This Row],[Date]])</f>
        <v>2025</v>
      </c>
      <c r="S132" t="str">
        <f>TEXT(Campaign_Table[[#This Row],[Date]],"dddd")</f>
        <v>Thursday</v>
      </c>
      <c r="T132" s="3" t="str">
        <f>"Q" &amp; ROUNDUP(MONTH(Campaign_Table[[#This Row],[Date]])/3,0)</f>
        <v>Q2</v>
      </c>
      <c r="U132" s="5">
        <f t="shared" si="6"/>
        <v>2.6305377510993544E-2</v>
      </c>
      <c r="V132" s="7">
        <f>IFERROR(Campaign_Table[[#This Row],[Total_Campaign_Cost]]/Campaign_Table[[#This Row],[Clicks]],0)</f>
        <v>63.092307692307699</v>
      </c>
      <c r="W132" s="5">
        <f t="shared" si="7"/>
        <v>0.15384615384615385</v>
      </c>
      <c r="X132" s="7">
        <f>IFERROR(Campaign_Table[[#This Row],[Total_Campaign_Cost]]/Campaign_Table[[#This Row],[Leads]],0)</f>
        <v>146.96276276276279</v>
      </c>
      <c r="Y132" s="7">
        <f t="shared" si="8"/>
        <v>-45859.800000000017</v>
      </c>
      <c r="Z132" s="7" t="str">
        <f>IF(Campaign_Table[[#This Row],[ROI]]&gt;=3,"Excellent",IF(Campaign_Table[[#This Row],[ROI]]&gt;=1,"Good",IF(Campaign_Table[[#This Row],[ROI]]&gt;=0,"Average","Poor")))</f>
        <v>Poor</v>
      </c>
    </row>
    <row r="133" spans="1:26" x14ac:dyDescent="0.3">
      <c r="A133" t="s">
        <v>220</v>
      </c>
      <c r="B133" t="s">
        <v>44</v>
      </c>
      <c r="C133" t="s">
        <v>21</v>
      </c>
      <c r="D133">
        <v>16</v>
      </c>
      <c r="E133" t="s">
        <v>28</v>
      </c>
      <c r="F133">
        <v>16853</v>
      </c>
      <c r="G133">
        <v>656</v>
      </c>
      <c r="H133">
        <v>378</v>
      </c>
      <c r="I133">
        <v>287</v>
      </c>
      <c r="J133">
        <v>80073</v>
      </c>
      <c r="K133">
        <v>1039.27</v>
      </c>
      <c r="L133">
        <f>Campaign_Table[[#This Row],[Conversions]]*Campaign_Table[[#This Row],[Cost_Per_Acquisition]]</f>
        <v>298270.49</v>
      </c>
      <c r="M133">
        <v>-0.73</v>
      </c>
      <c r="N133">
        <v>7.84</v>
      </c>
      <c r="O133" t="s">
        <v>35</v>
      </c>
      <c r="P133" s="1">
        <v>45812</v>
      </c>
      <c r="Q133" t="str">
        <f>TEXT(Campaign_Table[[#This Row],[Date]],"mmmm")</f>
        <v>June</v>
      </c>
      <c r="R133">
        <f>YEAR(Campaign_Table[[#This Row],[Date]])</f>
        <v>2025</v>
      </c>
      <c r="S133" t="str">
        <f>TEXT(Campaign_Table[[#This Row],[Date]],"dddd")</f>
        <v>Wednesday</v>
      </c>
      <c r="T133" s="3" t="str">
        <f>"Q" &amp; ROUNDUP(MONTH(Campaign_Table[[#This Row],[Date]])/3,0)</f>
        <v>Q2</v>
      </c>
      <c r="U133" s="5">
        <f t="shared" si="6"/>
        <v>3.8924820506734709E-2</v>
      </c>
      <c r="V133" s="7">
        <f>IFERROR(Campaign_Table[[#This Row],[Total_Campaign_Cost]]/Campaign_Table[[#This Row],[Clicks]],0)</f>
        <v>454.68062499999996</v>
      </c>
      <c r="W133" s="5">
        <f t="shared" si="7"/>
        <v>0.4375</v>
      </c>
      <c r="X133" s="7">
        <f>IFERROR(Campaign_Table[[#This Row],[Total_Campaign_Cost]]/Campaign_Table[[#This Row],[Leads]],0)</f>
        <v>789.07537037037036</v>
      </c>
      <c r="Y133" s="7">
        <f t="shared" si="8"/>
        <v>-218197.49</v>
      </c>
      <c r="Z133" s="7" t="str">
        <f>IF(Campaign_Table[[#This Row],[ROI]]&gt;=3,"Excellent",IF(Campaign_Table[[#This Row],[ROI]]&gt;=1,"Good",IF(Campaign_Table[[#This Row],[ROI]]&gt;=0,"Average","Poor")))</f>
        <v>Poor</v>
      </c>
    </row>
    <row r="134" spans="1:26" x14ac:dyDescent="0.3">
      <c r="A134" t="s">
        <v>221</v>
      </c>
      <c r="B134" t="s">
        <v>44</v>
      </c>
      <c r="C134" t="s">
        <v>29</v>
      </c>
      <c r="D134">
        <v>20</v>
      </c>
      <c r="E134" t="s">
        <v>222</v>
      </c>
      <c r="F134">
        <v>83484</v>
      </c>
      <c r="G134">
        <v>6219</v>
      </c>
      <c r="H134">
        <v>2837</v>
      </c>
      <c r="I134">
        <v>1554</v>
      </c>
      <c r="J134">
        <v>536130</v>
      </c>
      <c r="K134">
        <v>69.08</v>
      </c>
      <c r="L134">
        <f>Campaign_Table[[#This Row],[Conversions]]*Campaign_Table[[#This Row],[Cost_Per_Acquisition]]</f>
        <v>107350.31999999999</v>
      </c>
      <c r="M134">
        <v>3.99</v>
      </c>
      <c r="N134">
        <v>12.71</v>
      </c>
      <c r="O134" t="s">
        <v>25</v>
      </c>
      <c r="P134" s="1">
        <v>45776</v>
      </c>
      <c r="Q134" t="str">
        <f>TEXT(Campaign_Table[[#This Row],[Date]],"mmmm")</f>
        <v>April</v>
      </c>
      <c r="R134">
        <f>YEAR(Campaign_Table[[#This Row],[Date]])</f>
        <v>2025</v>
      </c>
      <c r="S134" t="str">
        <f>TEXT(Campaign_Table[[#This Row],[Date]],"dddd")</f>
        <v>Tuesday</v>
      </c>
      <c r="T134" s="3" t="str">
        <f>"Q" &amp; ROUNDUP(MONTH(Campaign_Table[[#This Row],[Date]])/3,0)</f>
        <v>Q2</v>
      </c>
      <c r="U134" s="5">
        <f t="shared" si="6"/>
        <v>7.4493316084519187E-2</v>
      </c>
      <c r="V134" s="7">
        <f>IFERROR(Campaign_Table[[#This Row],[Total_Campaign_Cost]]/Campaign_Table[[#This Row],[Clicks]],0)</f>
        <v>17.261669078630003</v>
      </c>
      <c r="W134" s="5">
        <f t="shared" si="7"/>
        <v>0.24987940183309212</v>
      </c>
      <c r="X134" s="7">
        <f>IFERROR(Campaign_Table[[#This Row],[Total_Campaign_Cost]]/Campaign_Table[[#This Row],[Leads]],0)</f>
        <v>37.839379626365876</v>
      </c>
      <c r="Y134" s="7">
        <f t="shared" si="8"/>
        <v>428779.68</v>
      </c>
      <c r="Z134" s="7" t="str">
        <f>IF(Campaign_Table[[#This Row],[ROI]]&gt;=3,"Excellent",IF(Campaign_Table[[#This Row],[ROI]]&gt;=1,"Good",IF(Campaign_Table[[#This Row],[ROI]]&gt;=0,"Average","Poor")))</f>
        <v>Excellent</v>
      </c>
    </row>
    <row r="135" spans="1:26" x14ac:dyDescent="0.3">
      <c r="A135" t="s">
        <v>223</v>
      </c>
      <c r="B135" t="s">
        <v>20</v>
      </c>
      <c r="C135" t="s">
        <v>35</v>
      </c>
      <c r="D135">
        <v>18</v>
      </c>
      <c r="E135" t="s">
        <v>195</v>
      </c>
      <c r="F135">
        <v>79948</v>
      </c>
      <c r="G135">
        <v>1641</v>
      </c>
      <c r="H135">
        <v>630</v>
      </c>
      <c r="I135">
        <v>499</v>
      </c>
      <c r="J135">
        <v>279440</v>
      </c>
      <c r="K135">
        <v>465.08</v>
      </c>
      <c r="L135">
        <f>Campaign_Table[[#This Row],[Conversions]]*Campaign_Table[[#This Row],[Cost_Per_Acquisition]]</f>
        <v>232074.91999999998</v>
      </c>
      <c r="M135">
        <v>0.2</v>
      </c>
      <c r="N135">
        <v>3.46</v>
      </c>
      <c r="O135" t="s">
        <v>29</v>
      </c>
      <c r="P135" s="1">
        <v>45620</v>
      </c>
      <c r="Q135" t="str">
        <f>TEXT(Campaign_Table[[#This Row],[Date]],"mmmm")</f>
        <v>November</v>
      </c>
      <c r="R135">
        <f>YEAR(Campaign_Table[[#This Row],[Date]])</f>
        <v>2024</v>
      </c>
      <c r="S135" t="str">
        <f>TEXT(Campaign_Table[[#This Row],[Date]],"dddd")</f>
        <v>Sunday</v>
      </c>
      <c r="T135" s="3" t="str">
        <f>"Q" &amp; ROUNDUP(MONTH(Campaign_Table[[#This Row],[Date]])/3,0)</f>
        <v>Q4</v>
      </c>
      <c r="U135" s="5">
        <f t="shared" si="6"/>
        <v>2.0525841797168161E-2</v>
      </c>
      <c r="V135" s="7">
        <f>IFERROR(Campaign_Table[[#This Row],[Total_Campaign_Cost]]/Campaign_Table[[#This Row],[Clicks]],0)</f>
        <v>141.42286410725166</v>
      </c>
      <c r="W135" s="5">
        <f t="shared" si="7"/>
        <v>0.30408287629494213</v>
      </c>
      <c r="X135" s="7">
        <f>IFERROR(Campaign_Table[[#This Row],[Total_Campaign_Cost]]/Campaign_Table[[#This Row],[Leads]],0)</f>
        <v>368.37288888888884</v>
      </c>
      <c r="Y135" s="7">
        <f t="shared" si="8"/>
        <v>47365.080000000016</v>
      </c>
      <c r="Z135" s="7" t="str">
        <f>IF(Campaign_Table[[#This Row],[ROI]]&gt;=3,"Excellent",IF(Campaign_Table[[#This Row],[ROI]]&gt;=1,"Good",IF(Campaign_Table[[#This Row],[ROI]]&gt;=0,"Average","Poor")))</f>
        <v>Average</v>
      </c>
    </row>
    <row r="136" spans="1:26" x14ac:dyDescent="0.3">
      <c r="A136" t="s">
        <v>224</v>
      </c>
      <c r="B136" t="s">
        <v>44</v>
      </c>
      <c r="C136" t="s">
        <v>17</v>
      </c>
      <c r="D136">
        <v>10</v>
      </c>
      <c r="E136" t="s">
        <v>118</v>
      </c>
      <c r="F136">
        <v>83836</v>
      </c>
      <c r="G136">
        <v>9077</v>
      </c>
      <c r="H136">
        <v>3824</v>
      </c>
      <c r="I136">
        <v>1553</v>
      </c>
      <c r="J136">
        <v>851044</v>
      </c>
      <c r="K136">
        <v>106.54</v>
      </c>
      <c r="L136">
        <f>Campaign_Table[[#This Row],[Conversions]]*Campaign_Table[[#This Row],[Cost_Per_Acquisition]]</f>
        <v>165456.62</v>
      </c>
      <c r="M136">
        <v>4.1399999999999997</v>
      </c>
      <c r="N136">
        <v>17.239999999999998</v>
      </c>
      <c r="O136" t="s">
        <v>35</v>
      </c>
      <c r="P136" s="1">
        <v>45818</v>
      </c>
      <c r="Q136" t="str">
        <f>TEXT(Campaign_Table[[#This Row],[Date]],"mmmm")</f>
        <v>June</v>
      </c>
      <c r="R136">
        <f>YEAR(Campaign_Table[[#This Row],[Date]])</f>
        <v>2025</v>
      </c>
      <c r="S136" t="str">
        <f>TEXT(Campaign_Table[[#This Row],[Date]],"dddd")</f>
        <v>Tuesday</v>
      </c>
      <c r="T136" s="3" t="str">
        <f>"Q" &amp; ROUNDUP(MONTH(Campaign_Table[[#This Row],[Date]])/3,0)</f>
        <v>Q2</v>
      </c>
      <c r="U136" s="5">
        <f t="shared" si="6"/>
        <v>0.10827090987165418</v>
      </c>
      <c r="V136" s="7">
        <f>IFERROR(Campaign_Table[[#This Row],[Total_Campaign_Cost]]/Campaign_Table[[#This Row],[Clicks]],0)</f>
        <v>18.228117219345599</v>
      </c>
      <c r="W136" s="5">
        <f t="shared" si="7"/>
        <v>0.17109177040872536</v>
      </c>
      <c r="X136" s="7">
        <f>IFERROR(Campaign_Table[[#This Row],[Total_Campaign_Cost]]/Campaign_Table[[#This Row],[Leads]],0)</f>
        <v>43.267944560669456</v>
      </c>
      <c r="Y136" s="7">
        <f t="shared" si="8"/>
        <v>685587.38</v>
      </c>
      <c r="Z136" s="7" t="str">
        <f>IF(Campaign_Table[[#This Row],[ROI]]&gt;=3,"Excellent",IF(Campaign_Table[[#This Row],[ROI]]&gt;=1,"Good",IF(Campaign_Table[[#This Row],[ROI]]&gt;=0,"Average","Poor")))</f>
        <v>Excellent</v>
      </c>
    </row>
    <row r="137" spans="1:26" x14ac:dyDescent="0.3">
      <c r="A137" t="s">
        <v>225</v>
      </c>
      <c r="B137" t="s">
        <v>20</v>
      </c>
      <c r="C137" t="s">
        <v>25</v>
      </c>
      <c r="D137">
        <v>6</v>
      </c>
      <c r="E137" t="s">
        <v>222</v>
      </c>
      <c r="F137">
        <v>82314</v>
      </c>
      <c r="G137">
        <v>11125</v>
      </c>
      <c r="H137">
        <v>4379</v>
      </c>
      <c r="I137">
        <v>1588</v>
      </c>
      <c r="J137">
        <v>1056020</v>
      </c>
      <c r="K137">
        <v>82.69</v>
      </c>
      <c r="L137">
        <f>Campaign_Table[[#This Row],[Conversions]]*Campaign_Table[[#This Row],[Cost_Per_Acquisition]]</f>
        <v>131311.72</v>
      </c>
      <c r="M137">
        <v>7.04</v>
      </c>
      <c r="N137">
        <v>20.76</v>
      </c>
      <c r="O137" t="s">
        <v>21</v>
      </c>
      <c r="P137" s="1">
        <v>45643</v>
      </c>
      <c r="Q137" t="str">
        <f>TEXT(Campaign_Table[[#This Row],[Date]],"mmmm")</f>
        <v>December</v>
      </c>
      <c r="R137">
        <f>YEAR(Campaign_Table[[#This Row],[Date]])</f>
        <v>2024</v>
      </c>
      <c r="S137" t="str">
        <f>TEXT(Campaign_Table[[#This Row],[Date]],"dddd")</f>
        <v>Tuesday</v>
      </c>
      <c r="T137" s="3" t="str">
        <f>"Q" &amp; ROUNDUP(MONTH(Campaign_Table[[#This Row],[Date]])/3,0)</f>
        <v>Q4</v>
      </c>
      <c r="U137" s="5">
        <f t="shared" si="6"/>
        <v>0.13515319386738586</v>
      </c>
      <c r="V137" s="7">
        <f>IFERROR(Campaign_Table[[#This Row],[Total_Campaign_Cost]]/Campaign_Table[[#This Row],[Clicks]],0)</f>
        <v>11.803300674157304</v>
      </c>
      <c r="W137" s="5">
        <f t="shared" si="7"/>
        <v>0.14274157303370785</v>
      </c>
      <c r="X137" s="7">
        <f>IFERROR(Campaign_Table[[#This Row],[Total_Campaign_Cost]]/Campaign_Table[[#This Row],[Leads]],0)</f>
        <v>29.986691025348254</v>
      </c>
      <c r="Y137" s="7">
        <f t="shared" si="8"/>
        <v>924708.28</v>
      </c>
      <c r="Z137" s="7" t="str">
        <f>IF(Campaign_Table[[#This Row],[ROI]]&gt;=3,"Excellent",IF(Campaign_Table[[#This Row],[ROI]]&gt;=1,"Good",IF(Campaign_Table[[#This Row],[ROI]]&gt;=0,"Average","Poor")))</f>
        <v>Excellent</v>
      </c>
    </row>
    <row r="138" spans="1:26" x14ac:dyDescent="0.3">
      <c r="A138" t="s">
        <v>226</v>
      </c>
      <c r="B138" t="s">
        <v>28</v>
      </c>
      <c r="C138" t="s">
        <v>25</v>
      </c>
      <c r="D138">
        <v>13</v>
      </c>
      <c r="E138" t="s">
        <v>64</v>
      </c>
      <c r="F138">
        <v>15809</v>
      </c>
      <c r="G138">
        <v>2154</v>
      </c>
      <c r="H138">
        <v>449</v>
      </c>
      <c r="I138">
        <v>305</v>
      </c>
      <c r="J138">
        <v>195200</v>
      </c>
      <c r="K138">
        <v>491.68</v>
      </c>
      <c r="L138">
        <f>Campaign_Table[[#This Row],[Conversions]]*Campaign_Table[[#This Row],[Cost_Per_Acquisition]]</f>
        <v>149962.4</v>
      </c>
      <c r="M138">
        <v>0.3</v>
      </c>
      <c r="N138">
        <v>18.39</v>
      </c>
      <c r="O138" t="s">
        <v>25</v>
      </c>
      <c r="P138" s="1">
        <v>45643</v>
      </c>
      <c r="Q138" t="str">
        <f>TEXT(Campaign_Table[[#This Row],[Date]],"mmmm")</f>
        <v>December</v>
      </c>
      <c r="R138">
        <f>YEAR(Campaign_Table[[#This Row],[Date]])</f>
        <v>2024</v>
      </c>
      <c r="S138" t="str">
        <f>TEXT(Campaign_Table[[#This Row],[Date]],"dddd")</f>
        <v>Tuesday</v>
      </c>
      <c r="T138" s="3" t="str">
        <f>"Q" &amp; ROUNDUP(MONTH(Campaign_Table[[#This Row],[Date]])/3,0)</f>
        <v>Q4</v>
      </c>
      <c r="U138" s="5">
        <f t="shared" si="6"/>
        <v>0.13625150230881145</v>
      </c>
      <c r="V138" s="7">
        <f>IFERROR(Campaign_Table[[#This Row],[Total_Campaign_Cost]]/Campaign_Table[[#This Row],[Clicks]],0)</f>
        <v>69.62042711234912</v>
      </c>
      <c r="W138" s="5">
        <f t="shared" si="7"/>
        <v>0.14159702878365832</v>
      </c>
      <c r="X138" s="7">
        <f>IFERROR(Campaign_Table[[#This Row],[Total_Campaign_Cost]]/Campaign_Table[[#This Row],[Leads]],0)</f>
        <v>333.99198218262802</v>
      </c>
      <c r="Y138" s="7">
        <f t="shared" si="8"/>
        <v>45237.600000000006</v>
      </c>
      <c r="Z138" s="7" t="str">
        <f>IF(Campaign_Table[[#This Row],[ROI]]&gt;=3,"Excellent",IF(Campaign_Table[[#This Row],[ROI]]&gt;=1,"Good",IF(Campaign_Table[[#This Row],[ROI]]&gt;=0,"Average","Poor")))</f>
        <v>Average</v>
      </c>
    </row>
    <row r="139" spans="1:26" x14ac:dyDescent="0.3">
      <c r="A139" t="s">
        <v>227</v>
      </c>
      <c r="B139" t="s">
        <v>24</v>
      </c>
      <c r="C139" t="s">
        <v>29</v>
      </c>
      <c r="D139">
        <v>21</v>
      </c>
      <c r="E139" t="s">
        <v>210</v>
      </c>
      <c r="F139">
        <v>23866</v>
      </c>
      <c r="G139">
        <v>1157</v>
      </c>
      <c r="H139">
        <v>471</v>
      </c>
      <c r="I139">
        <v>295</v>
      </c>
      <c r="J139">
        <v>98530</v>
      </c>
      <c r="K139">
        <v>542.92999999999995</v>
      </c>
      <c r="L139">
        <f>Campaign_Table[[#This Row],[Conversions]]*Campaign_Table[[#This Row],[Cost_Per_Acquisition]]</f>
        <v>160164.34999999998</v>
      </c>
      <c r="M139">
        <v>-0.38</v>
      </c>
      <c r="N139">
        <v>8.06</v>
      </c>
      <c r="O139" t="s">
        <v>35</v>
      </c>
      <c r="P139" s="1">
        <v>45679</v>
      </c>
      <c r="Q139" t="str">
        <f>TEXT(Campaign_Table[[#This Row],[Date]],"mmmm")</f>
        <v>January</v>
      </c>
      <c r="R139">
        <f>YEAR(Campaign_Table[[#This Row],[Date]])</f>
        <v>2025</v>
      </c>
      <c r="S139" t="str">
        <f>TEXT(Campaign_Table[[#This Row],[Date]],"dddd")</f>
        <v>Wednesday</v>
      </c>
      <c r="T139" s="3" t="str">
        <f>"Q" &amp; ROUNDUP(MONTH(Campaign_Table[[#This Row],[Date]])/3,0)</f>
        <v>Q1</v>
      </c>
      <c r="U139" s="5">
        <f t="shared" si="6"/>
        <v>4.8479007793513787E-2</v>
      </c>
      <c r="V139" s="7">
        <f>IFERROR(Campaign_Table[[#This Row],[Total_Campaign_Cost]]/Campaign_Table[[#This Row],[Clicks]],0)</f>
        <v>138.43072601555747</v>
      </c>
      <c r="W139" s="5">
        <f t="shared" si="7"/>
        <v>0.2549697493517718</v>
      </c>
      <c r="X139" s="7">
        <f>IFERROR(Campaign_Table[[#This Row],[Total_Campaign_Cost]]/Campaign_Table[[#This Row],[Leads]],0)</f>
        <v>340.05169851380037</v>
      </c>
      <c r="Y139" s="7">
        <f t="shared" si="8"/>
        <v>-61634.349999999977</v>
      </c>
      <c r="Z139" s="7" t="str">
        <f>IF(Campaign_Table[[#This Row],[ROI]]&gt;=3,"Excellent",IF(Campaign_Table[[#This Row],[ROI]]&gt;=1,"Good",IF(Campaign_Table[[#This Row],[ROI]]&gt;=0,"Average","Poor")))</f>
        <v>Poor</v>
      </c>
    </row>
    <row r="140" spans="1:26" x14ac:dyDescent="0.3">
      <c r="A140" t="s">
        <v>228</v>
      </c>
      <c r="B140" t="s">
        <v>44</v>
      </c>
      <c r="C140" t="s">
        <v>35</v>
      </c>
      <c r="D140">
        <v>19</v>
      </c>
      <c r="E140" t="s">
        <v>222</v>
      </c>
      <c r="F140">
        <v>73044</v>
      </c>
      <c r="G140">
        <v>3187</v>
      </c>
      <c r="H140">
        <v>1759</v>
      </c>
      <c r="I140">
        <v>569</v>
      </c>
      <c r="J140">
        <v>385782</v>
      </c>
      <c r="K140">
        <v>184.41</v>
      </c>
      <c r="L140">
        <f>Campaign_Table[[#This Row],[Conversions]]*Campaign_Table[[#This Row],[Cost_Per_Acquisition]]</f>
        <v>104929.29</v>
      </c>
      <c r="M140">
        <v>2.68</v>
      </c>
      <c r="N140">
        <v>7.55</v>
      </c>
      <c r="O140" t="s">
        <v>21</v>
      </c>
      <c r="P140" s="1">
        <v>45505</v>
      </c>
      <c r="Q140" t="str">
        <f>TEXT(Campaign_Table[[#This Row],[Date]],"mmmm")</f>
        <v>August</v>
      </c>
      <c r="R140">
        <f>YEAR(Campaign_Table[[#This Row],[Date]])</f>
        <v>2024</v>
      </c>
      <c r="S140" t="str">
        <f>TEXT(Campaign_Table[[#This Row],[Date]],"dddd")</f>
        <v>Thursday</v>
      </c>
      <c r="T140" s="3" t="str">
        <f>"Q" &amp; ROUNDUP(MONTH(Campaign_Table[[#This Row],[Date]])/3,0)</f>
        <v>Q3</v>
      </c>
      <c r="U140" s="5">
        <f t="shared" si="6"/>
        <v>4.3631235967362139E-2</v>
      </c>
      <c r="V140" s="7">
        <f>IFERROR(Campaign_Table[[#This Row],[Total_Campaign_Cost]]/Campaign_Table[[#This Row],[Clicks]],0)</f>
        <v>32.924157514904294</v>
      </c>
      <c r="W140" s="5">
        <f t="shared" si="7"/>
        <v>0.17853780985252587</v>
      </c>
      <c r="X140" s="7">
        <f>IFERROR(Campaign_Table[[#This Row],[Total_Campaign_Cost]]/Campaign_Table[[#This Row],[Leads]],0)</f>
        <v>59.652808413871512</v>
      </c>
      <c r="Y140" s="7">
        <f t="shared" si="8"/>
        <v>280852.71000000002</v>
      </c>
      <c r="Z140" s="7" t="str">
        <f>IF(Campaign_Table[[#This Row],[ROI]]&gt;=3,"Excellent",IF(Campaign_Table[[#This Row],[ROI]]&gt;=1,"Good",IF(Campaign_Table[[#This Row],[ROI]]&gt;=0,"Average","Poor")))</f>
        <v>Good</v>
      </c>
    </row>
    <row r="141" spans="1:26" x14ac:dyDescent="0.3">
      <c r="A141" t="s">
        <v>229</v>
      </c>
      <c r="B141" t="s">
        <v>16</v>
      </c>
      <c r="C141" t="s">
        <v>21</v>
      </c>
      <c r="D141">
        <v>23</v>
      </c>
      <c r="E141" t="s">
        <v>195</v>
      </c>
      <c r="F141">
        <v>26385</v>
      </c>
      <c r="G141">
        <v>2511</v>
      </c>
      <c r="H141">
        <v>940</v>
      </c>
      <c r="I141">
        <v>434</v>
      </c>
      <c r="J141">
        <v>199640</v>
      </c>
      <c r="K141">
        <v>653.94000000000005</v>
      </c>
      <c r="L141">
        <f>Campaign_Table[[#This Row],[Conversions]]*Campaign_Table[[#This Row],[Cost_Per_Acquisition]]</f>
        <v>283809.96000000002</v>
      </c>
      <c r="M141">
        <v>-0.3</v>
      </c>
      <c r="N141">
        <v>14.72</v>
      </c>
      <c r="O141" t="s">
        <v>35</v>
      </c>
      <c r="P141" s="1">
        <v>45712</v>
      </c>
      <c r="Q141" t="str">
        <f>TEXT(Campaign_Table[[#This Row],[Date]],"mmmm")</f>
        <v>February</v>
      </c>
      <c r="R141">
        <f>YEAR(Campaign_Table[[#This Row],[Date]])</f>
        <v>2025</v>
      </c>
      <c r="S141" t="str">
        <f>TEXT(Campaign_Table[[#This Row],[Date]],"dddd")</f>
        <v>Monday</v>
      </c>
      <c r="T141" s="3" t="str">
        <f>"Q" &amp; ROUNDUP(MONTH(Campaign_Table[[#This Row],[Date]])/3,0)</f>
        <v>Q1</v>
      </c>
      <c r="U141" s="5">
        <f t="shared" si="6"/>
        <v>9.5167708925525868E-2</v>
      </c>
      <c r="V141" s="7">
        <f>IFERROR(Campaign_Table[[#This Row],[Total_Campaign_Cost]]/Campaign_Table[[#This Row],[Clicks]],0)</f>
        <v>113.02666666666667</v>
      </c>
      <c r="W141" s="5">
        <f t="shared" si="7"/>
        <v>0.1728395061728395</v>
      </c>
      <c r="X141" s="7">
        <f>IFERROR(Campaign_Table[[#This Row],[Total_Campaign_Cost]]/Campaign_Table[[#This Row],[Leads]],0)</f>
        <v>301.92548936170215</v>
      </c>
      <c r="Y141" s="7">
        <f t="shared" si="8"/>
        <v>-84169.960000000021</v>
      </c>
      <c r="Z141" s="7" t="str">
        <f>IF(Campaign_Table[[#This Row],[ROI]]&gt;=3,"Excellent",IF(Campaign_Table[[#This Row],[ROI]]&gt;=1,"Good",IF(Campaign_Table[[#This Row],[ROI]]&gt;=0,"Average","Poor")))</f>
        <v>Poor</v>
      </c>
    </row>
    <row r="142" spans="1:26" x14ac:dyDescent="0.3">
      <c r="A142" t="s">
        <v>230</v>
      </c>
      <c r="B142" t="s">
        <v>28</v>
      </c>
      <c r="C142" t="s">
        <v>35</v>
      </c>
      <c r="D142">
        <v>5</v>
      </c>
      <c r="E142" t="s">
        <v>231</v>
      </c>
      <c r="F142">
        <v>68710</v>
      </c>
      <c r="G142">
        <v>8506</v>
      </c>
      <c r="H142">
        <v>4996</v>
      </c>
      <c r="I142">
        <v>3472</v>
      </c>
      <c r="J142">
        <v>2249856</v>
      </c>
      <c r="K142">
        <v>38.159999999999997</v>
      </c>
      <c r="L142">
        <f>Campaign_Table[[#This Row],[Conversions]]*Campaign_Table[[#This Row],[Cost_Per_Acquisition]]</f>
        <v>132491.51999999999</v>
      </c>
      <c r="M142">
        <v>15.98</v>
      </c>
      <c r="N142">
        <v>24.7</v>
      </c>
      <c r="O142" t="s">
        <v>21</v>
      </c>
      <c r="P142" s="1">
        <v>45807</v>
      </c>
      <c r="Q142" t="str">
        <f>TEXT(Campaign_Table[[#This Row],[Date]],"mmmm")</f>
        <v>May</v>
      </c>
      <c r="R142">
        <f>YEAR(Campaign_Table[[#This Row],[Date]])</f>
        <v>2025</v>
      </c>
      <c r="S142" t="str">
        <f>TEXT(Campaign_Table[[#This Row],[Date]],"dddd")</f>
        <v>Friday</v>
      </c>
      <c r="T142" s="3" t="str">
        <f>"Q" &amp; ROUNDUP(MONTH(Campaign_Table[[#This Row],[Date]])/3,0)</f>
        <v>Q2</v>
      </c>
      <c r="U142" s="5">
        <f t="shared" si="6"/>
        <v>0.12379566293115994</v>
      </c>
      <c r="V142" s="7">
        <f>IFERROR(Campaign_Table[[#This Row],[Total_Campaign_Cost]]/Campaign_Table[[#This Row],[Clicks]],0)</f>
        <v>15.576242652245472</v>
      </c>
      <c r="W142" s="5">
        <f t="shared" si="7"/>
        <v>0.408182459440395</v>
      </c>
      <c r="X142" s="7">
        <f>IFERROR(Campaign_Table[[#This Row],[Total_Campaign_Cost]]/Campaign_Table[[#This Row],[Leads]],0)</f>
        <v>26.519519615692552</v>
      </c>
      <c r="Y142" s="7">
        <f t="shared" si="8"/>
        <v>2117364.48</v>
      </c>
      <c r="Z142" s="7" t="str">
        <f>IF(Campaign_Table[[#This Row],[ROI]]&gt;=3,"Excellent",IF(Campaign_Table[[#This Row],[ROI]]&gt;=1,"Good",IF(Campaign_Table[[#This Row],[ROI]]&gt;=0,"Average","Poor")))</f>
        <v>Excellent</v>
      </c>
    </row>
    <row r="143" spans="1:26" x14ac:dyDescent="0.3">
      <c r="A143" t="s">
        <v>232</v>
      </c>
      <c r="B143" t="s">
        <v>28</v>
      </c>
      <c r="C143" t="s">
        <v>35</v>
      </c>
      <c r="D143">
        <v>17</v>
      </c>
      <c r="E143" t="s">
        <v>137</v>
      </c>
      <c r="F143">
        <v>66210</v>
      </c>
      <c r="G143">
        <v>5609</v>
      </c>
      <c r="H143">
        <v>2776</v>
      </c>
      <c r="I143">
        <v>1529</v>
      </c>
      <c r="J143">
        <v>518331</v>
      </c>
      <c r="K143">
        <v>101.69</v>
      </c>
      <c r="L143">
        <f>Campaign_Table[[#This Row],[Conversions]]*Campaign_Table[[#This Row],[Cost_Per_Acquisition]]</f>
        <v>155484.01</v>
      </c>
      <c r="M143">
        <v>2.33</v>
      </c>
      <c r="N143">
        <v>14.97</v>
      </c>
      <c r="O143" t="s">
        <v>17</v>
      </c>
      <c r="P143" s="1">
        <v>45807</v>
      </c>
      <c r="Q143" t="str">
        <f>TEXT(Campaign_Table[[#This Row],[Date]],"mmmm")</f>
        <v>May</v>
      </c>
      <c r="R143">
        <f>YEAR(Campaign_Table[[#This Row],[Date]])</f>
        <v>2025</v>
      </c>
      <c r="S143" t="str">
        <f>TEXT(Campaign_Table[[#This Row],[Date]],"dddd")</f>
        <v>Friday</v>
      </c>
      <c r="T143" s="3" t="str">
        <f>"Q" &amp; ROUNDUP(MONTH(Campaign_Table[[#This Row],[Date]])/3,0)</f>
        <v>Q2</v>
      </c>
      <c r="U143" s="5">
        <f t="shared" si="6"/>
        <v>8.4715299803655039E-2</v>
      </c>
      <c r="V143" s="7">
        <f>IFERROR(Campaign_Table[[#This Row],[Total_Campaign_Cost]]/Campaign_Table[[#This Row],[Clicks]],0)</f>
        <v>27.720451060795153</v>
      </c>
      <c r="W143" s="5">
        <f t="shared" si="7"/>
        <v>0.2725976109823498</v>
      </c>
      <c r="X143" s="7">
        <f>IFERROR(Campaign_Table[[#This Row],[Total_Campaign_Cost]]/Campaign_Table[[#This Row],[Leads]],0)</f>
        <v>56.010090057636894</v>
      </c>
      <c r="Y143" s="7">
        <f t="shared" si="8"/>
        <v>362846.99</v>
      </c>
      <c r="Z143" s="7" t="str">
        <f>IF(Campaign_Table[[#This Row],[ROI]]&gt;=3,"Excellent",IF(Campaign_Table[[#This Row],[ROI]]&gt;=1,"Good",IF(Campaign_Table[[#This Row],[ROI]]&gt;=0,"Average","Poor")))</f>
        <v>Good</v>
      </c>
    </row>
    <row r="144" spans="1:26" x14ac:dyDescent="0.3">
      <c r="A144" t="s">
        <v>233</v>
      </c>
      <c r="B144" t="s">
        <v>44</v>
      </c>
      <c r="C144" t="s">
        <v>17</v>
      </c>
      <c r="D144">
        <v>10</v>
      </c>
      <c r="E144" t="s">
        <v>234</v>
      </c>
      <c r="F144">
        <v>29278</v>
      </c>
      <c r="G144">
        <v>3293</v>
      </c>
      <c r="H144">
        <v>1504</v>
      </c>
      <c r="I144">
        <v>1073</v>
      </c>
      <c r="J144">
        <v>716764</v>
      </c>
      <c r="K144">
        <v>254.52</v>
      </c>
      <c r="L144">
        <f>Campaign_Table[[#This Row],[Conversions]]*Campaign_Table[[#This Row],[Cost_Per_Acquisition]]</f>
        <v>273099.96000000002</v>
      </c>
      <c r="M144">
        <v>1.62</v>
      </c>
      <c r="N144">
        <v>20.05</v>
      </c>
      <c r="O144" t="s">
        <v>17</v>
      </c>
      <c r="P144" s="1">
        <v>45754</v>
      </c>
      <c r="Q144" t="str">
        <f>TEXT(Campaign_Table[[#This Row],[Date]],"mmmm")</f>
        <v>April</v>
      </c>
      <c r="R144">
        <f>YEAR(Campaign_Table[[#This Row],[Date]])</f>
        <v>2025</v>
      </c>
      <c r="S144" t="str">
        <f>TEXT(Campaign_Table[[#This Row],[Date]],"dddd")</f>
        <v>Monday</v>
      </c>
      <c r="T144" s="3" t="str">
        <f>"Q" &amp; ROUNDUP(MONTH(Campaign_Table[[#This Row],[Date]])/3,0)</f>
        <v>Q2</v>
      </c>
      <c r="U144" s="5">
        <f t="shared" si="6"/>
        <v>0.11247352961267847</v>
      </c>
      <c r="V144" s="7">
        <f>IFERROR(Campaign_Table[[#This Row],[Total_Campaign_Cost]]/Campaign_Table[[#This Row],[Clicks]],0)</f>
        <v>82.933483146067417</v>
      </c>
      <c r="W144" s="5">
        <f t="shared" si="7"/>
        <v>0.3258426966292135</v>
      </c>
      <c r="X144" s="7">
        <f>IFERROR(Campaign_Table[[#This Row],[Total_Campaign_Cost]]/Campaign_Table[[#This Row],[Leads]],0)</f>
        <v>181.58242021276598</v>
      </c>
      <c r="Y144" s="7">
        <f t="shared" si="8"/>
        <v>443664.04</v>
      </c>
      <c r="Z144" s="7" t="str">
        <f>IF(Campaign_Table[[#This Row],[ROI]]&gt;=3,"Excellent",IF(Campaign_Table[[#This Row],[ROI]]&gt;=1,"Good",IF(Campaign_Table[[#This Row],[ROI]]&gt;=0,"Average","Poor")))</f>
        <v>Good</v>
      </c>
    </row>
    <row r="145" spans="1:26" x14ac:dyDescent="0.3">
      <c r="A145" t="s">
        <v>235</v>
      </c>
      <c r="B145" t="s">
        <v>28</v>
      </c>
      <c r="C145" t="s">
        <v>35</v>
      </c>
      <c r="D145">
        <v>30</v>
      </c>
      <c r="E145" t="s">
        <v>236</v>
      </c>
      <c r="F145">
        <v>35430</v>
      </c>
      <c r="G145">
        <v>4351</v>
      </c>
      <c r="H145">
        <v>1006</v>
      </c>
      <c r="I145">
        <v>682</v>
      </c>
      <c r="J145">
        <v>403062</v>
      </c>
      <c r="K145">
        <v>165.63</v>
      </c>
      <c r="L145">
        <f>Campaign_Table[[#This Row],[Conversions]]*Campaign_Table[[#This Row],[Cost_Per_Acquisition]]</f>
        <v>112959.66</v>
      </c>
      <c r="M145">
        <v>2.57</v>
      </c>
      <c r="N145">
        <v>17.04</v>
      </c>
      <c r="O145" t="s">
        <v>25</v>
      </c>
      <c r="P145" s="1">
        <v>45759</v>
      </c>
      <c r="Q145" t="str">
        <f>TEXT(Campaign_Table[[#This Row],[Date]],"mmmm")</f>
        <v>April</v>
      </c>
      <c r="R145">
        <f>YEAR(Campaign_Table[[#This Row],[Date]])</f>
        <v>2025</v>
      </c>
      <c r="S145" t="str">
        <f>TEXT(Campaign_Table[[#This Row],[Date]],"dddd")</f>
        <v>Saturday</v>
      </c>
      <c r="T145" s="3" t="str">
        <f>"Q" &amp; ROUNDUP(MONTH(Campaign_Table[[#This Row],[Date]])/3,0)</f>
        <v>Q2</v>
      </c>
      <c r="U145" s="5">
        <f t="shared" si="6"/>
        <v>0.12280553203499858</v>
      </c>
      <c r="V145" s="7">
        <f>IFERROR(Campaign_Table[[#This Row],[Total_Campaign_Cost]]/Campaign_Table[[#This Row],[Clicks]],0)</f>
        <v>25.961769708113078</v>
      </c>
      <c r="W145" s="5">
        <f t="shared" si="7"/>
        <v>0.15674557572971731</v>
      </c>
      <c r="X145" s="7">
        <f>IFERROR(Campaign_Table[[#This Row],[Total_Campaign_Cost]]/Campaign_Table[[#This Row],[Leads]],0)</f>
        <v>112.28594433399603</v>
      </c>
      <c r="Y145" s="7">
        <f t="shared" si="8"/>
        <v>290102.33999999997</v>
      </c>
      <c r="Z145" s="7" t="str">
        <f>IF(Campaign_Table[[#This Row],[ROI]]&gt;=3,"Excellent",IF(Campaign_Table[[#This Row],[ROI]]&gt;=1,"Good",IF(Campaign_Table[[#This Row],[ROI]]&gt;=0,"Average","Poor")))</f>
        <v>Good</v>
      </c>
    </row>
    <row r="146" spans="1:26" x14ac:dyDescent="0.3">
      <c r="A146" t="s">
        <v>237</v>
      </c>
      <c r="B146" t="s">
        <v>44</v>
      </c>
      <c r="C146" t="s">
        <v>17</v>
      </c>
      <c r="D146">
        <v>14</v>
      </c>
      <c r="E146" t="s">
        <v>195</v>
      </c>
      <c r="F146">
        <v>13214</v>
      </c>
      <c r="G146">
        <v>530</v>
      </c>
      <c r="H146">
        <v>213</v>
      </c>
      <c r="I146">
        <v>156</v>
      </c>
      <c r="J146">
        <v>118872</v>
      </c>
      <c r="K146">
        <v>1568.28</v>
      </c>
      <c r="L146">
        <f>Campaign_Table[[#This Row],[Conversions]]*Campaign_Table[[#This Row],[Cost_Per_Acquisition]]</f>
        <v>244651.68</v>
      </c>
      <c r="M146">
        <v>-0.51</v>
      </c>
      <c r="N146">
        <v>6.8</v>
      </c>
      <c r="O146" t="s">
        <v>17</v>
      </c>
      <c r="P146" s="1">
        <v>45538</v>
      </c>
      <c r="Q146" t="str">
        <f>TEXT(Campaign_Table[[#This Row],[Date]],"mmmm")</f>
        <v>September</v>
      </c>
      <c r="R146">
        <f>YEAR(Campaign_Table[[#This Row],[Date]])</f>
        <v>2024</v>
      </c>
      <c r="S146" t="str">
        <f>TEXT(Campaign_Table[[#This Row],[Date]],"dddd")</f>
        <v>Tuesday</v>
      </c>
      <c r="T146" s="3" t="str">
        <f>"Q" &amp; ROUNDUP(MONTH(Campaign_Table[[#This Row],[Date]])/3,0)</f>
        <v>Q3</v>
      </c>
      <c r="U146" s="5">
        <f t="shared" si="6"/>
        <v>4.0108975329196307E-2</v>
      </c>
      <c r="V146" s="7">
        <f>IFERROR(Campaign_Table[[#This Row],[Total_Campaign_Cost]]/Campaign_Table[[#This Row],[Clicks]],0)</f>
        <v>461.60694339622643</v>
      </c>
      <c r="W146" s="5">
        <f t="shared" si="7"/>
        <v>0.29433962264150942</v>
      </c>
      <c r="X146" s="7">
        <f>IFERROR(Campaign_Table[[#This Row],[Total_Campaign_Cost]]/Campaign_Table[[#This Row],[Leads]],0)</f>
        <v>1148.5994366197183</v>
      </c>
      <c r="Y146" s="7">
        <f t="shared" si="8"/>
        <v>-125779.68</v>
      </c>
      <c r="Z146" s="7" t="str">
        <f>IF(Campaign_Table[[#This Row],[ROI]]&gt;=3,"Excellent",IF(Campaign_Table[[#This Row],[ROI]]&gt;=1,"Good",IF(Campaign_Table[[#This Row],[ROI]]&gt;=0,"Average","Poor")))</f>
        <v>Poor</v>
      </c>
    </row>
    <row r="147" spans="1:26" x14ac:dyDescent="0.3">
      <c r="A147" t="s">
        <v>238</v>
      </c>
      <c r="B147" t="s">
        <v>24</v>
      </c>
      <c r="C147" t="s">
        <v>25</v>
      </c>
      <c r="D147">
        <v>20</v>
      </c>
      <c r="E147" t="s">
        <v>52</v>
      </c>
      <c r="F147">
        <v>54685</v>
      </c>
      <c r="G147">
        <v>5423</v>
      </c>
      <c r="H147">
        <v>2255</v>
      </c>
      <c r="I147">
        <v>1052</v>
      </c>
      <c r="J147">
        <v>724828</v>
      </c>
      <c r="K147">
        <v>279.17</v>
      </c>
      <c r="L147">
        <f>Campaign_Table[[#This Row],[Conversions]]*Campaign_Table[[#This Row],[Cost_Per_Acquisition]]</f>
        <v>293686.84000000003</v>
      </c>
      <c r="M147">
        <v>1.47</v>
      </c>
      <c r="N147">
        <v>15.96</v>
      </c>
      <c r="O147" t="s">
        <v>25</v>
      </c>
      <c r="P147" s="1">
        <v>45669</v>
      </c>
      <c r="Q147" t="str">
        <f>TEXT(Campaign_Table[[#This Row],[Date]],"mmmm")</f>
        <v>January</v>
      </c>
      <c r="R147">
        <f>YEAR(Campaign_Table[[#This Row],[Date]])</f>
        <v>2025</v>
      </c>
      <c r="S147" t="str">
        <f>TEXT(Campaign_Table[[#This Row],[Date]],"dddd")</f>
        <v>Sunday</v>
      </c>
      <c r="T147" s="3" t="str">
        <f>"Q" &amp; ROUNDUP(MONTH(Campaign_Table[[#This Row],[Date]])/3,0)</f>
        <v>Q1</v>
      </c>
      <c r="U147" s="5">
        <f t="shared" si="6"/>
        <v>9.9167961963975496E-2</v>
      </c>
      <c r="V147" s="7">
        <f>IFERROR(Campaign_Table[[#This Row],[Total_Campaign_Cost]]/Campaign_Table[[#This Row],[Clicks]],0)</f>
        <v>54.155788309054032</v>
      </c>
      <c r="W147" s="5">
        <f t="shared" si="7"/>
        <v>0.19398856721371935</v>
      </c>
      <c r="X147" s="7">
        <f>IFERROR(Campaign_Table[[#This Row],[Total_Campaign_Cost]]/Campaign_Table[[#This Row],[Leads]],0)</f>
        <v>130.23806651884701</v>
      </c>
      <c r="Y147" s="7">
        <f t="shared" si="8"/>
        <v>431141.16</v>
      </c>
      <c r="Z147" s="7" t="str">
        <f>IF(Campaign_Table[[#This Row],[ROI]]&gt;=3,"Excellent",IF(Campaign_Table[[#This Row],[ROI]]&gt;=1,"Good",IF(Campaign_Table[[#This Row],[ROI]]&gt;=0,"Average","Poor")))</f>
        <v>Good</v>
      </c>
    </row>
    <row r="148" spans="1:26" x14ac:dyDescent="0.3">
      <c r="A148" t="s">
        <v>239</v>
      </c>
      <c r="B148" t="s">
        <v>20</v>
      </c>
      <c r="C148" t="s">
        <v>35</v>
      </c>
      <c r="D148">
        <v>15</v>
      </c>
      <c r="E148" t="s">
        <v>195</v>
      </c>
      <c r="F148">
        <v>40445</v>
      </c>
      <c r="G148">
        <v>2689</v>
      </c>
      <c r="H148">
        <v>1201</v>
      </c>
      <c r="I148">
        <v>814</v>
      </c>
      <c r="J148">
        <v>351648</v>
      </c>
      <c r="K148">
        <v>75.349999999999994</v>
      </c>
      <c r="L148">
        <f>Campaign_Table[[#This Row],[Conversions]]*Campaign_Table[[#This Row],[Cost_Per_Acquisition]]</f>
        <v>61334.899999999994</v>
      </c>
      <c r="M148">
        <v>4.7300000000000004</v>
      </c>
      <c r="N148">
        <v>11.63</v>
      </c>
      <c r="O148" t="s">
        <v>17</v>
      </c>
      <c r="P148" s="1">
        <v>45615</v>
      </c>
      <c r="Q148" t="str">
        <f>TEXT(Campaign_Table[[#This Row],[Date]],"mmmm")</f>
        <v>November</v>
      </c>
      <c r="R148">
        <f>YEAR(Campaign_Table[[#This Row],[Date]])</f>
        <v>2024</v>
      </c>
      <c r="S148" t="str">
        <f>TEXT(Campaign_Table[[#This Row],[Date]],"dddd")</f>
        <v>Tuesday</v>
      </c>
      <c r="T148" s="3" t="str">
        <f>"Q" &amp; ROUNDUP(MONTH(Campaign_Table[[#This Row],[Date]])/3,0)</f>
        <v>Q4</v>
      </c>
      <c r="U148" s="5">
        <f t="shared" si="6"/>
        <v>6.6485350475954996E-2</v>
      </c>
      <c r="V148" s="7">
        <f>IFERROR(Campaign_Table[[#This Row],[Total_Campaign_Cost]]/Campaign_Table[[#This Row],[Clicks]],0)</f>
        <v>22.809557456303455</v>
      </c>
      <c r="W148" s="5">
        <f t="shared" si="7"/>
        <v>0.30271476385273338</v>
      </c>
      <c r="X148" s="7">
        <f>IFERROR(Campaign_Table[[#This Row],[Total_Campaign_Cost]]/Campaign_Table[[#This Row],[Leads]],0)</f>
        <v>51.069858451290585</v>
      </c>
      <c r="Y148" s="7">
        <f t="shared" si="8"/>
        <v>290313.09999999998</v>
      </c>
      <c r="Z148" s="7" t="str">
        <f>IF(Campaign_Table[[#This Row],[ROI]]&gt;=3,"Excellent",IF(Campaign_Table[[#This Row],[ROI]]&gt;=1,"Good",IF(Campaign_Table[[#This Row],[ROI]]&gt;=0,"Average","Poor")))</f>
        <v>Excellent</v>
      </c>
    </row>
    <row r="149" spans="1:26" x14ac:dyDescent="0.3">
      <c r="A149" t="s">
        <v>240</v>
      </c>
      <c r="B149" t="s">
        <v>24</v>
      </c>
      <c r="C149" t="s">
        <v>35</v>
      </c>
      <c r="D149">
        <v>18</v>
      </c>
      <c r="E149" t="s">
        <v>154</v>
      </c>
      <c r="F149">
        <v>45821</v>
      </c>
      <c r="G149">
        <v>2552</v>
      </c>
      <c r="H149">
        <v>965</v>
      </c>
      <c r="I149">
        <v>733</v>
      </c>
      <c r="J149">
        <v>433936</v>
      </c>
      <c r="K149">
        <v>245.74</v>
      </c>
      <c r="L149">
        <f>Campaign_Table[[#This Row],[Conversions]]*Campaign_Table[[#This Row],[Cost_Per_Acquisition]]</f>
        <v>180127.42</v>
      </c>
      <c r="M149">
        <v>1.41</v>
      </c>
      <c r="N149">
        <v>9.2799999999999994</v>
      </c>
      <c r="O149" t="s">
        <v>35</v>
      </c>
      <c r="P149" s="1">
        <v>45632</v>
      </c>
      <c r="Q149" t="str">
        <f>TEXT(Campaign_Table[[#This Row],[Date]],"mmmm")</f>
        <v>December</v>
      </c>
      <c r="R149">
        <f>YEAR(Campaign_Table[[#This Row],[Date]])</f>
        <v>2024</v>
      </c>
      <c r="S149" t="str">
        <f>TEXT(Campaign_Table[[#This Row],[Date]],"dddd")</f>
        <v>Friday</v>
      </c>
      <c r="T149" s="3" t="str">
        <f>"Q" &amp; ROUNDUP(MONTH(Campaign_Table[[#This Row],[Date]])/3,0)</f>
        <v>Q4</v>
      </c>
      <c r="U149" s="5">
        <f t="shared" si="6"/>
        <v>5.5694987014687586E-2</v>
      </c>
      <c r="V149" s="7">
        <f>IFERROR(Campaign_Table[[#This Row],[Total_Campaign_Cost]]/Campaign_Table[[#This Row],[Clicks]],0)</f>
        <v>70.582844827586214</v>
      </c>
      <c r="W149" s="5">
        <f t="shared" si="7"/>
        <v>0.28722570532915359</v>
      </c>
      <c r="X149" s="7">
        <f>IFERROR(Campaign_Table[[#This Row],[Total_Campaign_Cost]]/Campaign_Table[[#This Row],[Leads]],0)</f>
        <v>186.66053886010363</v>
      </c>
      <c r="Y149" s="7">
        <f t="shared" si="8"/>
        <v>253808.58</v>
      </c>
      <c r="Z149" s="7" t="str">
        <f>IF(Campaign_Table[[#This Row],[ROI]]&gt;=3,"Excellent",IF(Campaign_Table[[#This Row],[ROI]]&gt;=1,"Good",IF(Campaign_Table[[#This Row],[ROI]]&gt;=0,"Average","Poor")))</f>
        <v>Good</v>
      </c>
    </row>
    <row r="150" spans="1:26" x14ac:dyDescent="0.3">
      <c r="A150" t="s">
        <v>241</v>
      </c>
      <c r="B150" t="s">
        <v>24</v>
      </c>
      <c r="C150" t="s">
        <v>25</v>
      </c>
      <c r="D150">
        <v>9</v>
      </c>
      <c r="E150" t="s">
        <v>52</v>
      </c>
      <c r="F150">
        <v>51791</v>
      </c>
      <c r="G150">
        <v>2432</v>
      </c>
      <c r="H150">
        <v>1287</v>
      </c>
      <c r="I150">
        <v>638</v>
      </c>
      <c r="J150">
        <v>304326</v>
      </c>
      <c r="K150">
        <v>421.13</v>
      </c>
      <c r="L150">
        <f>Campaign_Table[[#This Row],[Conversions]]*Campaign_Table[[#This Row],[Cost_Per_Acquisition]]</f>
        <v>268680.94</v>
      </c>
      <c r="M150">
        <v>0.13</v>
      </c>
      <c r="N150">
        <v>8.41</v>
      </c>
      <c r="O150" t="s">
        <v>35</v>
      </c>
      <c r="P150" s="1">
        <v>45778</v>
      </c>
      <c r="Q150" t="str">
        <f>TEXT(Campaign_Table[[#This Row],[Date]],"mmmm")</f>
        <v>May</v>
      </c>
      <c r="R150">
        <f>YEAR(Campaign_Table[[#This Row],[Date]])</f>
        <v>2025</v>
      </c>
      <c r="S150" t="str">
        <f>TEXT(Campaign_Table[[#This Row],[Date]],"dddd")</f>
        <v>Thursday</v>
      </c>
      <c r="T150" s="3" t="str">
        <f>"Q" &amp; ROUNDUP(MONTH(Campaign_Table[[#This Row],[Date]])/3,0)</f>
        <v>Q2</v>
      </c>
      <c r="U150" s="5">
        <f t="shared" si="6"/>
        <v>4.6957965669710951E-2</v>
      </c>
      <c r="V150" s="7">
        <f>IFERROR(Campaign_Table[[#This Row],[Total_Campaign_Cost]]/Campaign_Table[[#This Row],[Clicks]],0)</f>
        <v>110.47736019736843</v>
      </c>
      <c r="W150" s="5">
        <f t="shared" si="7"/>
        <v>0.26233552631578949</v>
      </c>
      <c r="X150" s="7">
        <f>IFERROR(Campaign_Table[[#This Row],[Total_Campaign_Cost]]/Campaign_Table[[#This Row],[Leads]],0)</f>
        <v>208.76529914529914</v>
      </c>
      <c r="Y150" s="7">
        <f t="shared" si="8"/>
        <v>35645.06</v>
      </c>
      <c r="Z150" s="7" t="str">
        <f>IF(Campaign_Table[[#This Row],[ROI]]&gt;=3,"Excellent",IF(Campaign_Table[[#This Row],[ROI]]&gt;=1,"Good",IF(Campaign_Table[[#This Row],[ROI]]&gt;=0,"Average","Poor")))</f>
        <v>Average</v>
      </c>
    </row>
    <row r="151" spans="1:26" x14ac:dyDescent="0.3">
      <c r="A151" t="s">
        <v>242</v>
      </c>
      <c r="B151" t="s">
        <v>24</v>
      </c>
      <c r="C151" t="s">
        <v>21</v>
      </c>
      <c r="D151">
        <v>20</v>
      </c>
      <c r="E151" t="s">
        <v>243</v>
      </c>
      <c r="F151">
        <v>82365</v>
      </c>
      <c r="G151">
        <v>9920</v>
      </c>
      <c r="H151">
        <v>2972</v>
      </c>
      <c r="I151">
        <v>2086</v>
      </c>
      <c r="J151">
        <v>1410136</v>
      </c>
      <c r="K151">
        <v>43.11</v>
      </c>
      <c r="L151">
        <f>Campaign_Table[[#This Row],[Conversions]]*Campaign_Table[[#This Row],[Cost_Per_Acquisition]]</f>
        <v>89927.459999999992</v>
      </c>
      <c r="M151">
        <v>14.68</v>
      </c>
      <c r="N151">
        <v>18.18</v>
      </c>
      <c r="O151" t="s">
        <v>17</v>
      </c>
      <c r="P151" s="1">
        <v>45705</v>
      </c>
      <c r="Q151" t="str">
        <f>TEXT(Campaign_Table[[#This Row],[Date]],"mmmm")</f>
        <v>February</v>
      </c>
      <c r="R151">
        <f>YEAR(Campaign_Table[[#This Row],[Date]])</f>
        <v>2025</v>
      </c>
      <c r="S151" t="str">
        <f>TEXT(Campaign_Table[[#This Row],[Date]],"dddd")</f>
        <v>Monday</v>
      </c>
      <c r="T151" s="3" t="str">
        <f>"Q" &amp; ROUNDUP(MONTH(Campaign_Table[[#This Row],[Date]])/3,0)</f>
        <v>Q1</v>
      </c>
      <c r="U151" s="5">
        <f t="shared" si="6"/>
        <v>0.12043950707217872</v>
      </c>
      <c r="V151" s="7">
        <f>IFERROR(Campaign_Table[[#This Row],[Total_Campaign_Cost]]/Campaign_Table[[#This Row],[Clicks]],0)</f>
        <v>9.0652681451612889</v>
      </c>
      <c r="W151" s="5">
        <f t="shared" si="7"/>
        <v>0.21028225806451614</v>
      </c>
      <c r="X151" s="7">
        <f>IFERROR(Campaign_Table[[#This Row],[Total_Campaign_Cost]]/Campaign_Table[[#This Row],[Leads]],0)</f>
        <v>30.258230148048451</v>
      </c>
      <c r="Y151" s="7">
        <f t="shared" si="8"/>
        <v>1320208.54</v>
      </c>
      <c r="Z151" s="7" t="str">
        <f>IF(Campaign_Table[[#This Row],[ROI]]&gt;=3,"Excellent",IF(Campaign_Table[[#This Row],[ROI]]&gt;=1,"Good",IF(Campaign_Table[[#This Row],[ROI]]&gt;=0,"Average","Poor")))</f>
        <v>Excellent</v>
      </c>
    </row>
    <row r="152" spans="1:26" x14ac:dyDescent="0.3">
      <c r="A152" t="s">
        <v>244</v>
      </c>
      <c r="B152" t="s">
        <v>44</v>
      </c>
      <c r="C152" t="s">
        <v>35</v>
      </c>
      <c r="D152">
        <v>7</v>
      </c>
      <c r="E152" t="s">
        <v>231</v>
      </c>
      <c r="F152">
        <v>68867</v>
      </c>
      <c r="G152">
        <v>5342</v>
      </c>
      <c r="H152">
        <v>2966</v>
      </c>
      <c r="I152">
        <v>1331</v>
      </c>
      <c r="J152">
        <v>806586</v>
      </c>
      <c r="K152">
        <v>174.47</v>
      </c>
      <c r="L152">
        <f>Campaign_Table[[#This Row],[Conversions]]*Campaign_Table[[#This Row],[Cost_Per_Acquisition]]</f>
        <v>232219.57</v>
      </c>
      <c r="M152">
        <v>2.4700000000000002</v>
      </c>
      <c r="N152">
        <v>14</v>
      </c>
      <c r="O152" t="s">
        <v>29</v>
      </c>
      <c r="P152" s="1">
        <v>45500</v>
      </c>
      <c r="Q152" t="str">
        <f>TEXT(Campaign_Table[[#This Row],[Date]],"mmmm")</f>
        <v>July</v>
      </c>
      <c r="R152">
        <f>YEAR(Campaign_Table[[#This Row],[Date]])</f>
        <v>2024</v>
      </c>
      <c r="S152" t="str">
        <f>TEXT(Campaign_Table[[#This Row],[Date]],"dddd")</f>
        <v>Saturday</v>
      </c>
      <c r="T152" s="3" t="str">
        <f>"Q" &amp; ROUNDUP(MONTH(Campaign_Table[[#This Row],[Date]])/3,0)</f>
        <v>Q3</v>
      </c>
      <c r="U152" s="5">
        <f t="shared" si="6"/>
        <v>7.7569808471401394E-2</v>
      </c>
      <c r="V152" s="7">
        <f>IFERROR(Campaign_Table[[#This Row],[Total_Campaign_Cost]]/Campaign_Table[[#This Row],[Clicks]],0)</f>
        <v>43.470529764133282</v>
      </c>
      <c r="W152" s="5">
        <f t="shared" si="7"/>
        <v>0.24915761886933732</v>
      </c>
      <c r="X152" s="7">
        <f>IFERROR(Campaign_Table[[#This Row],[Total_Campaign_Cost]]/Campaign_Table[[#This Row],[Leads]],0)</f>
        <v>78.29385367498314</v>
      </c>
      <c r="Y152" s="7">
        <f t="shared" si="8"/>
        <v>574366.42999999993</v>
      </c>
      <c r="Z152" s="7" t="str">
        <f>IF(Campaign_Table[[#This Row],[ROI]]&gt;=3,"Excellent",IF(Campaign_Table[[#This Row],[ROI]]&gt;=1,"Good",IF(Campaign_Table[[#This Row],[ROI]]&gt;=0,"Average","Poor")))</f>
        <v>Good</v>
      </c>
    </row>
    <row r="153" spans="1:26" x14ac:dyDescent="0.3">
      <c r="A153" t="s">
        <v>245</v>
      </c>
      <c r="B153" t="s">
        <v>24</v>
      </c>
      <c r="C153" t="s">
        <v>17</v>
      </c>
      <c r="D153">
        <v>13</v>
      </c>
      <c r="E153" t="s">
        <v>28</v>
      </c>
      <c r="F153">
        <v>28582</v>
      </c>
      <c r="G153">
        <v>2086</v>
      </c>
      <c r="H153">
        <v>630</v>
      </c>
      <c r="I153">
        <v>411</v>
      </c>
      <c r="J153">
        <v>286467</v>
      </c>
      <c r="K153">
        <v>590.9</v>
      </c>
      <c r="L153">
        <f>Campaign_Table[[#This Row],[Conversions]]*Campaign_Table[[#This Row],[Cost_Per_Acquisition]]</f>
        <v>242859.9</v>
      </c>
      <c r="M153">
        <v>0.18</v>
      </c>
      <c r="N153">
        <v>10.94</v>
      </c>
      <c r="O153" t="s">
        <v>35</v>
      </c>
      <c r="P153" s="1">
        <v>45746</v>
      </c>
      <c r="Q153" t="str">
        <f>TEXT(Campaign_Table[[#This Row],[Date]],"mmmm")</f>
        <v>March</v>
      </c>
      <c r="R153">
        <f>YEAR(Campaign_Table[[#This Row],[Date]])</f>
        <v>2025</v>
      </c>
      <c r="S153" t="str">
        <f>TEXT(Campaign_Table[[#This Row],[Date]],"dddd")</f>
        <v>Sunday</v>
      </c>
      <c r="T153" s="3" t="str">
        <f>"Q" &amp; ROUNDUP(MONTH(Campaign_Table[[#This Row],[Date]])/3,0)</f>
        <v>Q1</v>
      </c>
      <c r="U153" s="5">
        <f t="shared" si="6"/>
        <v>7.2982996291372199E-2</v>
      </c>
      <c r="V153" s="7">
        <f>IFERROR(Campaign_Table[[#This Row],[Total_Campaign_Cost]]/Campaign_Table[[#This Row],[Clicks]],0)</f>
        <v>116.42372962607861</v>
      </c>
      <c r="W153" s="5">
        <f t="shared" si="7"/>
        <v>0.19702780441035475</v>
      </c>
      <c r="X153" s="7">
        <f>IFERROR(Campaign_Table[[#This Row],[Total_Campaign_Cost]]/Campaign_Table[[#This Row],[Leads]],0)</f>
        <v>385.49190476190478</v>
      </c>
      <c r="Y153" s="7">
        <f t="shared" si="8"/>
        <v>43607.100000000006</v>
      </c>
      <c r="Z153" s="7" t="str">
        <f>IF(Campaign_Table[[#This Row],[ROI]]&gt;=3,"Excellent",IF(Campaign_Table[[#This Row],[ROI]]&gt;=1,"Good",IF(Campaign_Table[[#This Row],[ROI]]&gt;=0,"Average","Poor")))</f>
        <v>Average</v>
      </c>
    </row>
    <row r="154" spans="1:26" x14ac:dyDescent="0.3">
      <c r="A154" t="s">
        <v>246</v>
      </c>
      <c r="B154" t="s">
        <v>16</v>
      </c>
      <c r="C154" t="s">
        <v>21</v>
      </c>
      <c r="D154">
        <v>5</v>
      </c>
      <c r="E154" t="s">
        <v>112</v>
      </c>
      <c r="F154">
        <v>51059</v>
      </c>
      <c r="G154">
        <v>4666</v>
      </c>
      <c r="H154">
        <v>1088</v>
      </c>
      <c r="I154">
        <v>708</v>
      </c>
      <c r="J154">
        <v>489228</v>
      </c>
      <c r="K154">
        <v>175.27</v>
      </c>
      <c r="L154">
        <f>Campaign_Table[[#This Row],[Conversions]]*Campaign_Table[[#This Row],[Cost_Per_Acquisition]]</f>
        <v>124091.16</v>
      </c>
      <c r="M154">
        <v>2.94</v>
      </c>
      <c r="N154">
        <v>12.66</v>
      </c>
      <c r="O154" t="s">
        <v>21</v>
      </c>
      <c r="P154" s="1">
        <v>45637</v>
      </c>
      <c r="Q154" t="str">
        <f>TEXT(Campaign_Table[[#This Row],[Date]],"mmmm")</f>
        <v>December</v>
      </c>
      <c r="R154">
        <f>YEAR(Campaign_Table[[#This Row],[Date]])</f>
        <v>2024</v>
      </c>
      <c r="S154" t="str">
        <f>TEXT(Campaign_Table[[#This Row],[Date]],"dddd")</f>
        <v>Wednesday</v>
      </c>
      <c r="T154" s="3" t="str">
        <f>"Q" &amp; ROUNDUP(MONTH(Campaign_Table[[#This Row],[Date]])/3,0)</f>
        <v>Q4</v>
      </c>
      <c r="U154" s="5">
        <f t="shared" si="6"/>
        <v>9.1384476781762272E-2</v>
      </c>
      <c r="V154" s="7">
        <f>IFERROR(Campaign_Table[[#This Row],[Total_Campaign_Cost]]/Campaign_Table[[#This Row],[Clicks]],0)</f>
        <v>26.594762108872697</v>
      </c>
      <c r="W154" s="5">
        <f t="shared" si="7"/>
        <v>0.15173596228032576</v>
      </c>
      <c r="X154" s="7">
        <f>IFERROR(Campaign_Table[[#This Row],[Total_Campaign_Cost]]/Campaign_Table[[#This Row],[Leads]],0)</f>
        <v>114.05437500000001</v>
      </c>
      <c r="Y154" s="7">
        <f t="shared" si="8"/>
        <v>365136.83999999997</v>
      </c>
      <c r="Z154" s="7" t="str">
        <f>IF(Campaign_Table[[#This Row],[ROI]]&gt;=3,"Excellent",IF(Campaign_Table[[#This Row],[ROI]]&gt;=1,"Good",IF(Campaign_Table[[#This Row],[ROI]]&gt;=0,"Average","Poor")))</f>
        <v>Good</v>
      </c>
    </row>
    <row r="155" spans="1:26" x14ac:dyDescent="0.3">
      <c r="A155" t="s">
        <v>247</v>
      </c>
      <c r="B155" t="s">
        <v>28</v>
      </c>
      <c r="C155" t="s">
        <v>17</v>
      </c>
      <c r="D155">
        <v>24</v>
      </c>
      <c r="E155" t="s">
        <v>107</v>
      </c>
      <c r="F155">
        <v>45295</v>
      </c>
      <c r="G155">
        <v>1953</v>
      </c>
      <c r="H155">
        <v>473</v>
      </c>
      <c r="I155">
        <v>282</v>
      </c>
      <c r="J155">
        <v>126618</v>
      </c>
      <c r="K155">
        <v>1037.53</v>
      </c>
      <c r="L155">
        <f>Campaign_Table[[#This Row],[Conversions]]*Campaign_Table[[#This Row],[Cost_Per_Acquisition]]</f>
        <v>292583.46000000002</v>
      </c>
      <c r="M155">
        <v>-0.56999999999999995</v>
      </c>
      <c r="N155">
        <v>5.98</v>
      </c>
      <c r="O155" t="s">
        <v>25</v>
      </c>
      <c r="P155" s="1">
        <v>45645</v>
      </c>
      <c r="Q155" t="str">
        <f>TEXT(Campaign_Table[[#This Row],[Date]],"mmmm")</f>
        <v>December</v>
      </c>
      <c r="R155">
        <f>YEAR(Campaign_Table[[#This Row],[Date]])</f>
        <v>2024</v>
      </c>
      <c r="S155" t="str">
        <f>TEXT(Campaign_Table[[#This Row],[Date]],"dddd")</f>
        <v>Thursday</v>
      </c>
      <c r="T155" s="3" t="str">
        <f>"Q" &amp; ROUNDUP(MONTH(Campaign_Table[[#This Row],[Date]])/3,0)</f>
        <v>Q4</v>
      </c>
      <c r="U155" s="5">
        <f t="shared" si="6"/>
        <v>4.311734186996357E-2</v>
      </c>
      <c r="V155" s="7">
        <f>IFERROR(Campaign_Table[[#This Row],[Total_Campaign_Cost]]/Campaign_Table[[#This Row],[Clicks]],0)</f>
        <v>149.81231950844855</v>
      </c>
      <c r="W155" s="5">
        <f t="shared" si="7"/>
        <v>0.14439324116743471</v>
      </c>
      <c r="X155" s="7">
        <f>IFERROR(Campaign_Table[[#This Row],[Total_Campaign_Cost]]/Campaign_Table[[#This Row],[Leads]],0)</f>
        <v>618.56968287526433</v>
      </c>
      <c r="Y155" s="7">
        <f t="shared" si="8"/>
        <v>-165965.46000000002</v>
      </c>
      <c r="Z155" s="7" t="str">
        <f>IF(Campaign_Table[[#This Row],[ROI]]&gt;=3,"Excellent",IF(Campaign_Table[[#This Row],[ROI]]&gt;=1,"Good",IF(Campaign_Table[[#This Row],[ROI]]&gt;=0,"Average","Poor")))</f>
        <v>Poor</v>
      </c>
    </row>
    <row r="156" spans="1:26" x14ac:dyDescent="0.3">
      <c r="A156" t="s">
        <v>248</v>
      </c>
      <c r="B156" t="s">
        <v>28</v>
      </c>
      <c r="C156" t="s">
        <v>35</v>
      </c>
      <c r="D156">
        <v>18</v>
      </c>
      <c r="E156" t="s">
        <v>28</v>
      </c>
      <c r="F156">
        <v>17721</v>
      </c>
      <c r="G156">
        <v>1182</v>
      </c>
      <c r="H156">
        <v>499</v>
      </c>
      <c r="I156">
        <v>348</v>
      </c>
      <c r="J156">
        <v>244644</v>
      </c>
      <c r="K156">
        <v>562.61</v>
      </c>
      <c r="L156">
        <f>Campaign_Table[[#This Row],[Conversions]]*Campaign_Table[[#This Row],[Cost_Per_Acquisition]]</f>
        <v>195788.28</v>
      </c>
      <c r="M156">
        <v>0.25</v>
      </c>
      <c r="N156">
        <v>11.45</v>
      </c>
      <c r="O156" t="s">
        <v>17</v>
      </c>
      <c r="P156" s="1">
        <v>45671</v>
      </c>
      <c r="Q156" t="str">
        <f>TEXT(Campaign_Table[[#This Row],[Date]],"mmmm")</f>
        <v>January</v>
      </c>
      <c r="R156">
        <f>YEAR(Campaign_Table[[#This Row],[Date]])</f>
        <v>2025</v>
      </c>
      <c r="S156" t="str">
        <f>TEXT(Campaign_Table[[#This Row],[Date]],"dddd")</f>
        <v>Tuesday</v>
      </c>
      <c r="T156" s="3" t="str">
        <f>"Q" &amp; ROUNDUP(MONTH(Campaign_Table[[#This Row],[Date]])/3,0)</f>
        <v>Q1</v>
      </c>
      <c r="U156" s="5">
        <f t="shared" si="6"/>
        <v>6.6700524801083461E-2</v>
      </c>
      <c r="V156" s="7">
        <f>IFERROR(Campaign_Table[[#This Row],[Total_Campaign_Cost]]/Campaign_Table[[#This Row],[Clicks]],0)</f>
        <v>165.6415228426396</v>
      </c>
      <c r="W156" s="5">
        <f t="shared" si="7"/>
        <v>0.29441624365482233</v>
      </c>
      <c r="X156" s="7">
        <f>IFERROR(Campaign_Table[[#This Row],[Total_Campaign_Cost]]/Campaign_Table[[#This Row],[Leads]],0)</f>
        <v>392.36128256513024</v>
      </c>
      <c r="Y156" s="7">
        <f t="shared" si="8"/>
        <v>48855.72</v>
      </c>
      <c r="Z156" s="7" t="str">
        <f>IF(Campaign_Table[[#This Row],[ROI]]&gt;=3,"Excellent",IF(Campaign_Table[[#This Row],[ROI]]&gt;=1,"Good",IF(Campaign_Table[[#This Row],[ROI]]&gt;=0,"Average","Poor")))</f>
        <v>Average</v>
      </c>
    </row>
    <row r="157" spans="1:26" x14ac:dyDescent="0.3">
      <c r="A157" t="s">
        <v>249</v>
      </c>
      <c r="B157" t="s">
        <v>16</v>
      </c>
      <c r="C157" t="s">
        <v>29</v>
      </c>
      <c r="D157">
        <v>19</v>
      </c>
      <c r="E157" t="s">
        <v>28</v>
      </c>
      <c r="F157">
        <v>69264</v>
      </c>
      <c r="G157">
        <v>4578</v>
      </c>
      <c r="H157">
        <v>2686</v>
      </c>
      <c r="I157">
        <v>1713</v>
      </c>
      <c r="J157">
        <v>426537</v>
      </c>
      <c r="K157">
        <v>68.25</v>
      </c>
      <c r="L157">
        <f>Campaign_Table[[#This Row],[Conversions]]*Campaign_Table[[#This Row],[Cost_Per_Acquisition]]</f>
        <v>116912.25</v>
      </c>
      <c r="M157">
        <v>2.65</v>
      </c>
      <c r="N157">
        <v>12.96</v>
      </c>
      <c r="O157" t="s">
        <v>35</v>
      </c>
      <c r="P157" s="1">
        <v>45582</v>
      </c>
      <c r="Q157" t="str">
        <f>TEXT(Campaign_Table[[#This Row],[Date]],"mmmm")</f>
        <v>October</v>
      </c>
      <c r="R157">
        <f>YEAR(Campaign_Table[[#This Row],[Date]])</f>
        <v>2024</v>
      </c>
      <c r="S157" t="str">
        <f>TEXT(Campaign_Table[[#This Row],[Date]],"dddd")</f>
        <v>Thursday</v>
      </c>
      <c r="T157" s="3" t="str">
        <f>"Q" &amp; ROUNDUP(MONTH(Campaign_Table[[#This Row],[Date]])/3,0)</f>
        <v>Q4</v>
      </c>
      <c r="U157" s="5">
        <f t="shared" si="6"/>
        <v>6.6094941094941101E-2</v>
      </c>
      <c r="V157" s="7">
        <f>IFERROR(Campaign_Table[[#This Row],[Total_Campaign_Cost]]/Campaign_Table[[#This Row],[Clicks]],0)</f>
        <v>25.537844036697248</v>
      </c>
      <c r="W157" s="5">
        <f t="shared" si="7"/>
        <v>0.37418086500655307</v>
      </c>
      <c r="X157" s="7">
        <f>IFERROR(Campaign_Table[[#This Row],[Total_Campaign_Cost]]/Campaign_Table[[#This Row],[Leads]],0)</f>
        <v>43.52652643335815</v>
      </c>
      <c r="Y157" s="7">
        <f t="shared" si="8"/>
        <v>309624.75</v>
      </c>
      <c r="Z157" s="7" t="str">
        <f>IF(Campaign_Table[[#This Row],[ROI]]&gt;=3,"Excellent",IF(Campaign_Table[[#This Row],[ROI]]&gt;=1,"Good",IF(Campaign_Table[[#This Row],[ROI]]&gt;=0,"Average","Poor")))</f>
        <v>Good</v>
      </c>
    </row>
    <row r="158" spans="1:26" x14ac:dyDescent="0.3">
      <c r="A158" t="s">
        <v>250</v>
      </c>
      <c r="B158" t="s">
        <v>24</v>
      </c>
      <c r="C158" t="s">
        <v>25</v>
      </c>
      <c r="D158">
        <v>20</v>
      </c>
      <c r="E158" t="s">
        <v>56</v>
      </c>
      <c r="F158">
        <v>59293</v>
      </c>
      <c r="G158">
        <v>3248</v>
      </c>
      <c r="H158">
        <v>1030</v>
      </c>
      <c r="I158">
        <v>375</v>
      </c>
      <c r="J158">
        <v>159375</v>
      </c>
      <c r="K158">
        <v>543.29</v>
      </c>
      <c r="L158">
        <f>Campaign_Table[[#This Row],[Conversions]]*Campaign_Table[[#This Row],[Cost_Per_Acquisition]]</f>
        <v>203733.75</v>
      </c>
      <c r="M158">
        <v>-0.22</v>
      </c>
      <c r="N158">
        <v>7.85</v>
      </c>
      <c r="O158" t="s">
        <v>25</v>
      </c>
      <c r="P158" s="1">
        <v>45727</v>
      </c>
      <c r="Q158" t="str">
        <f>TEXT(Campaign_Table[[#This Row],[Date]],"mmmm")</f>
        <v>March</v>
      </c>
      <c r="R158">
        <f>YEAR(Campaign_Table[[#This Row],[Date]])</f>
        <v>2025</v>
      </c>
      <c r="S158" t="str">
        <f>TEXT(Campaign_Table[[#This Row],[Date]],"dddd")</f>
        <v>Tuesday</v>
      </c>
      <c r="T158" s="3" t="str">
        <f>"Q" &amp; ROUNDUP(MONTH(Campaign_Table[[#This Row],[Date]])/3,0)</f>
        <v>Q1</v>
      </c>
      <c r="U158" s="5">
        <f t="shared" si="6"/>
        <v>5.4778810314876969E-2</v>
      </c>
      <c r="V158" s="7">
        <f>IFERROR(Campaign_Table[[#This Row],[Total_Campaign_Cost]]/Campaign_Table[[#This Row],[Clicks]],0)</f>
        <v>62.72590825123153</v>
      </c>
      <c r="W158" s="5">
        <f t="shared" si="7"/>
        <v>0.11545566502463055</v>
      </c>
      <c r="X158" s="7">
        <f>IFERROR(Campaign_Table[[#This Row],[Total_Campaign_Cost]]/Campaign_Table[[#This Row],[Leads]],0)</f>
        <v>197.79975728155341</v>
      </c>
      <c r="Y158" s="7">
        <f t="shared" si="8"/>
        <v>-44358.75</v>
      </c>
      <c r="Z158" s="7" t="str">
        <f>IF(Campaign_Table[[#This Row],[ROI]]&gt;=3,"Excellent",IF(Campaign_Table[[#This Row],[ROI]]&gt;=1,"Good",IF(Campaign_Table[[#This Row],[ROI]]&gt;=0,"Average","Poor")))</f>
        <v>Poor</v>
      </c>
    </row>
    <row r="159" spans="1:26" x14ac:dyDescent="0.3">
      <c r="A159" t="s">
        <v>251</v>
      </c>
      <c r="B159" t="s">
        <v>16</v>
      </c>
      <c r="C159" t="s">
        <v>29</v>
      </c>
      <c r="D159">
        <v>21</v>
      </c>
      <c r="E159" t="s">
        <v>34</v>
      </c>
      <c r="F159">
        <v>95024</v>
      </c>
      <c r="G159">
        <v>4526</v>
      </c>
      <c r="H159">
        <v>2403</v>
      </c>
      <c r="I159">
        <v>1110</v>
      </c>
      <c r="J159">
        <v>698190</v>
      </c>
      <c r="K159">
        <v>208.42</v>
      </c>
      <c r="L159">
        <f>Campaign_Table[[#This Row],[Conversions]]*Campaign_Table[[#This Row],[Cost_Per_Acquisition]]</f>
        <v>231346.19999999998</v>
      </c>
      <c r="M159">
        <v>2.02</v>
      </c>
      <c r="N159">
        <v>8.4600000000000009</v>
      </c>
      <c r="O159" t="s">
        <v>35</v>
      </c>
      <c r="P159" s="1">
        <v>45734</v>
      </c>
      <c r="Q159" t="str">
        <f>TEXT(Campaign_Table[[#This Row],[Date]],"mmmm")</f>
        <v>March</v>
      </c>
      <c r="R159">
        <f>YEAR(Campaign_Table[[#This Row],[Date]])</f>
        <v>2025</v>
      </c>
      <c r="S159" t="str">
        <f>TEXT(Campaign_Table[[#This Row],[Date]],"dddd")</f>
        <v>Tuesday</v>
      </c>
      <c r="T159" s="3" t="str">
        <f>"Q" &amp; ROUNDUP(MONTH(Campaign_Table[[#This Row],[Date]])/3,0)</f>
        <v>Q1</v>
      </c>
      <c r="U159" s="5">
        <f t="shared" si="6"/>
        <v>4.763007240276141E-2</v>
      </c>
      <c r="V159" s="7">
        <f>IFERROR(Campaign_Table[[#This Row],[Total_Campaign_Cost]]/Campaign_Table[[#This Row],[Clicks]],0)</f>
        <v>51.114935925762261</v>
      </c>
      <c r="W159" s="5">
        <f t="shared" si="7"/>
        <v>0.24524966858152894</v>
      </c>
      <c r="X159" s="7">
        <f>IFERROR(Campaign_Table[[#This Row],[Total_Campaign_Cost]]/Campaign_Table[[#This Row],[Leads]],0)</f>
        <v>96.273907615480638</v>
      </c>
      <c r="Y159" s="7">
        <f t="shared" si="8"/>
        <v>466843.80000000005</v>
      </c>
      <c r="Z159" s="7" t="str">
        <f>IF(Campaign_Table[[#This Row],[ROI]]&gt;=3,"Excellent",IF(Campaign_Table[[#This Row],[ROI]]&gt;=1,"Good",IF(Campaign_Table[[#This Row],[ROI]]&gt;=0,"Average","Poor")))</f>
        <v>Good</v>
      </c>
    </row>
    <row r="160" spans="1:26" x14ac:dyDescent="0.3">
      <c r="A160" t="s">
        <v>252</v>
      </c>
      <c r="B160" t="s">
        <v>16</v>
      </c>
      <c r="C160" t="s">
        <v>35</v>
      </c>
      <c r="D160">
        <v>9</v>
      </c>
      <c r="E160" t="s">
        <v>52</v>
      </c>
      <c r="F160">
        <v>90608</v>
      </c>
      <c r="G160">
        <v>4315</v>
      </c>
      <c r="H160">
        <v>1453</v>
      </c>
      <c r="I160">
        <v>798</v>
      </c>
      <c r="J160">
        <v>454860</v>
      </c>
      <c r="K160">
        <v>278.27999999999997</v>
      </c>
      <c r="L160">
        <f>Campaign_Table[[#This Row],[Conversions]]*Campaign_Table[[#This Row],[Cost_Per_Acquisition]]</f>
        <v>222067.43999999997</v>
      </c>
      <c r="M160">
        <v>1.05</v>
      </c>
      <c r="N160">
        <v>7.25</v>
      </c>
      <c r="O160" t="s">
        <v>17</v>
      </c>
      <c r="P160" s="1">
        <v>45758</v>
      </c>
      <c r="Q160" t="str">
        <f>TEXT(Campaign_Table[[#This Row],[Date]],"mmmm")</f>
        <v>April</v>
      </c>
      <c r="R160">
        <f>YEAR(Campaign_Table[[#This Row],[Date]])</f>
        <v>2025</v>
      </c>
      <c r="S160" t="str">
        <f>TEXT(Campaign_Table[[#This Row],[Date]],"dddd")</f>
        <v>Friday</v>
      </c>
      <c r="T160" s="3" t="str">
        <f>"Q" &amp; ROUNDUP(MONTH(Campaign_Table[[#This Row],[Date]])/3,0)</f>
        <v>Q2</v>
      </c>
      <c r="U160" s="5">
        <f t="shared" si="6"/>
        <v>4.762272647006887E-2</v>
      </c>
      <c r="V160" s="7">
        <f>IFERROR(Campaign_Table[[#This Row],[Total_Campaign_Cost]]/Campaign_Table[[#This Row],[Clicks]],0)</f>
        <v>51.46406488991888</v>
      </c>
      <c r="W160" s="5">
        <f t="shared" si="7"/>
        <v>0.18493626882966396</v>
      </c>
      <c r="X160" s="7">
        <f>IFERROR(Campaign_Table[[#This Row],[Total_Campaign_Cost]]/Campaign_Table[[#This Row],[Leads]],0)</f>
        <v>152.83375086028903</v>
      </c>
      <c r="Y160" s="7">
        <f t="shared" si="8"/>
        <v>232792.56000000003</v>
      </c>
      <c r="Z160" s="7" t="str">
        <f>IF(Campaign_Table[[#This Row],[ROI]]&gt;=3,"Excellent",IF(Campaign_Table[[#This Row],[ROI]]&gt;=1,"Good",IF(Campaign_Table[[#This Row],[ROI]]&gt;=0,"Average","Poor")))</f>
        <v>Good</v>
      </c>
    </row>
    <row r="161" spans="1:26" x14ac:dyDescent="0.3">
      <c r="A161" t="s">
        <v>253</v>
      </c>
      <c r="B161" t="s">
        <v>24</v>
      </c>
      <c r="C161" t="s">
        <v>25</v>
      </c>
      <c r="D161">
        <v>23</v>
      </c>
      <c r="E161" t="s">
        <v>254</v>
      </c>
      <c r="F161">
        <v>82580</v>
      </c>
      <c r="G161">
        <v>4262</v>
      </c>
      <c r="H161">
        <v>1550</v>
      </c>
      <c r="I161">
        <v>640</v>
      </c>
      <c r="J161">
        <v>503040</v>
      </c>
      <c r="K161">
        <v>111.02</v>
      </c>
      <c r="L161">
        <f>Campaign_Table[[#This Row],[Conversions]]*Campaign_Table[[#This Row],[Cost_Per_Acquisition]]</f>
        <v>71052.800000000003</v>
      </c>
      <c r="M161">
        <v>6.08</v>
      </c>
      <c r="N161">
        <v>7.81</v>
      </c>
      <c r="O161" t="s">
        <v>17</v>
      </c>
      <c r="P161" s="1">
        <v>45716</v>
      </c>
      <c r="Q161" t="str">
        <f>TEXT(Campaign_Table[[#This Row],[Date]],"mmmm")</f>
        <v>February</v>
      </c>
      <c r="R161">
        <f>YEAR(Campaign_Table[[#This Row],[Date]])</f>
        <v>2025</v>
      </c>
      <c r="S161" t="str">
        <f>TEXT(Campaign_Table[[#This Row],[Date]],"dddd")</f>
        <v>Friday</v>
      </c>
      <c r="T161" s="3" t="str">
        <f>"Q" &amp; ROUNDUP(MONTH(Campaign_Table[[#This Row],[Date]])/3,0)</f>
        <v>Q1</v>
      </c>
      <c r="U161" s="5">
        <f t="shared" si="6"/>
        <v>5.1610559457495764E-2</v>
      </c>
      <c r="V161" s="7">
        <f>IFERROR(Campaign_Table[[#This Row],[Total_Campaign_Cost]]/Campaign_Table[[#This Row],[Clicks]],0)</f>
        <v>16.671234162365089</v>
      </c>
      <c r="W161" s="5">
        <f t="shared" si="7"/>
        <v>0.15016424213984045</v>
      </c>
      <c r="X161" s="7">
        <f>IFERROR(Campaign_Table[[#This Row],[Total_Campaign_Cost]]/Campaign_Table[[#This Row],[Leads]],0)</f>
        <v>45.84051612903226</v>
      </c>
      <c r="Y161" s="7">
        <f t="shared" si="8"/>
        <v>431987.20000000001</v>
      </c>
      <c r="Z161" s="7" t="str">
        <f>IF(Campaign_Table[[#This Row],[ROI]]&gt;=3,"Excellent",IF(Campaign_Table[[#This Row],[ROI]]&gt;=1,"Good",IF(Campaign_Table[[#This Row],[ROI]]&gt;=0,"Average","Poor")))</f>
        <v>Excellent</v>
      </c>
    </row>
    <row r="162" spans="1:26" x14ac:dyDescent="0.3">
      <c r="A162" t="s">
        <v>255</v>
      </c>
      <c r="B162" t="s">
        <v>20</v>
      </c>
      <c r="C162" t="s">
        <v>21</v>
      </c>
      <c r="D162">
        <v>30</v>
      </c>
      <c r="E162" t="s">
        <v>256</v>
      </c>
      <c r="F162">
        <v>63757</v>
      </c>
      <c r="G162">
        <v>7705</v>
      </c>
      <c r="H162">
        <v>2853</v>
      </c>
      <c r="I162">
        <v>2135</v>
      </c>
      <c r="J162">
        <v>1505175</v>
      </c>
      <c r="K162">
        <v>121.85</v>
      </c>
      <c r="L162">
        <f>Campaign_Table[[#This Row],[Conversions]]*Campaign_Table[[#This Row],[Cost_Per_Acquisition]]</f>
        <v>260149.75</v>
      </c>
      <c r="M162">
        <v>4.79</v>
      </c>
      <c r="N162">
        <v>19.91</v>
      </c>
      <c r="O162" t="s">
        <v>29</v>
      </c>
      <c r="P162" s="1">
        <v>45503</v>
      </c>
      <c r="Q162" t="str">
        <f>TEXT(Campaign_Table[[#This Row],[Date]],"mmmm")</f>
        <v>July</v>
      </c>
      <c r="R162">
        <f>YEAR(Campaign_Table[[#This Row],[Date]])</f>
        <v>2024</v>
      </c>
      <c r="S162" t="str">
        <f>TEXT(Campaign_Table[[#This Row],[Date]],"dddd")</f>
        <v>Tuesday</v>
      </c>
      <c r="T162" s="3" t="str">
        <f>"Q" &amp; ROUNDUP(MONTH(Campaign_Table[[#This Row],[Date]])/3,0)</f>
        <v>Q3</v>
      </c>
      <c r="U162" s="5">
        <f t="shared" si="6"/>
        <v>0.12084947535172609</v>
      </c>
      <c r="V162" s="7">
        <f>IFERROR(Campaign_Table[[#This Row],[Total_Campaign_Cost]]/Campaign_Table[[#This Row],[Clicks]],0)</f>
        <v>33.763757300454252</v>
      </c>
      <c r="W162" s="5">
        <f t="shared" si="7"/>
        <v>0.27709279688513955</v>
      </c>
      <c r="X162" s="7">
        <f>IFERROR(Campaign_Table[[#This Row],[Total_Campaign_Cost]]/Campaign_Table[[#This Row],[Leads]],0)</f>
        <v>91.184630213810024</v>
      </c>
      <c r="Y162" s="7">
        <f t="shared" si="8"/>
        <v>1245025.25</v>
      </c>
      <c r="Z162" s="7" t="str">
        <f>IF(Campaign_Table[[#This Row],[ROI]]&gt;=3,"Excellent",IF(Campaign_Table[[#This Row],[ROI]]&gt;=1,"Good",IF(Campaign_Table[[#This Row],[ROI]]&gt;=0,"Average","Poor")))</f>
        <v>Excellent</v>
      </c>
    </row>
    <row r="163" spans="1:26" x14ac:dyDescent="0.3">
      <c r="A163" t="s">
        <v>257</v>
      </c>
      <c r="B163" t="s">
        <v>16</v>
      </c>
      <c r="C163" t="s">
        <v>29</v>
      </c>
      <c r="D163">
        <v>30</v>
      </c>
      <c r="E163" t="s">
        <v>258</v>
      </c>
      <c r="F163">
        <v>11624</v>
      </c>
      <c r="G163">
        <v>517</v>
      </c>
      <c r="H163">
        <v>212</v>
      </c>
      <c r="I163">
        <v>107</v>
      </c>
      <c r="J163">
        <v>24182</v>
      </c>
      <c r="K163">
        <v>602.61</v>
      </c>
      <c r="L163">
        <f>Campaign_Table[[#This Row],[Conversions]]*Campaign_Table[[#This Row],[Cost_Per_Acquisition]]</f>
        <v>64479.270000000004</v>
      </c>
      <c r="M163">
        <v>-0.62</v>
      </c>
      <c r="N163">
        <v>7.19</v>
      </c>
      <c r="O163" t="s">
        <v>17</v>
      </c>
      <c r="P163" s="1">
        <v>45762</v>
      </c>
      <c r="Q163" t="str">
        <f>TEXT(Campaign_Table[[#This Row],[Date]],"mmmm")</f>
        <v>April</v>
      </c>
      <c r="R163">
        <f>YEAR(Campaign_Table[[#This Row],[Date]])</f>
        <v>2025</v>
      </c>
      <c r="S163" t="str">
        <f>TEXT(Campaign_Table[[#This Row],[Date]],"dddd")</f>
        <v>Tuesday</v>
      </c>
      <c r="T163" s="3" t="str">
        <f>"Q" &amp; ROUNDUP(MONTH(Campaign_Table[[#This Row],[Date]])/3,0)</f>
        <v>Q2</v>
      </c>
      <c r="U163" s="5">
        <f t="shared" si="6"/>
        <v>4.4476944253269098E-2</v>
      </c>
      <c r="V163" s="7">
        <f>IFERROR(Campaign_Table[[#This Row],[Total_Campaign_Cost]]/Campaign_Table[[#This Row],[Clicks]],0)</f>
        <v>124.71812379110253</v>
      </c>
      <c r="W163" s="5">
        <f t="shared" si="7"/>
        <v>0.20696324951644102</v>
      </c>
      <c r="X163" s="7">
        <f>IFERROR(Campaign_Table[[#This Row],[Total_Campaign_Cost]]/Campaign_Table[[#This Row],[Leads]],0)</f>
        <v>304.14750000000004</v>
      </c>
      <c r="Y163" s="7">
        <f t="shared" si="8"/>
        <v>-40297.270000000004</v>
      </c>
      <c r="Z163" s="7" t="str">
        <f>IF(Campaign_Table[[#This Row],[ROI]]&gt;=3,"Excellent",IF(Campaign_Table[[#This Row],[ROI]]&gt;=1,"Good",IF(Campaign_Table[[#This Row],[ROI]]&gt;=0,"Average","Poor")))</f>
        <v>Poor</v>
      </c>
    </row>
    <row r="164" spans="1:26" x14ac:dyDescent="0.3">
      <c r="A164" t="s">
        <v>259</v>
      </c>
      <c r="B164" t="s">
        <v>24</v>
      </c>
      <c r="C164" t="s">
        <v>17</v>
      </c>
      <c r="D164">
        <v>14</v>
      </c>
      <c r="E164" t="s">
        <v>142</v>
      </c>
      <c r="F164">
        <v>80088</v>
      </c>
      <c r="G164">
        <v>8372</v>
      </c>
      <c r="H164">
        <v>4336</v>
      </c>
      <c r="I164">
        <v>1362</v>
      </c>
      <c r="J164">
        <v>659208</v>
      </c>
      <c r="K164">
        <v>164.45</v>
      </c>
      <c r="L164">
        <f>Campaign_Table[[#This Row],[Conversions]]*Campaign_Table[[#This Row],[Cost_Per_Acquisition]]</f>
        <v>223980.9</v>
      </c>
      <c r="M164">
        <v>1.94</v>
      </c>
      <c r="N164">
        <v>17.57</v>
      </c>
      <c r="O164" t="s">
        <v>29</v>
      </c>
      <c r="P164" s="1">
        <v>45634</v>
      </c>
      <c r="Q164" t="str">
        <f>TEXT(Campaign_Table[[#This Row],[Date]],"mmmm")</f>
        <v>December</v>
      </c>
      <c r="R164">
        <f>YEAR(Campaign_Table[[#This Row],[Date]])</f>
        <v>2024</v>
      </c>
      <c r="S164" t="str">
        <f>TEXT(Campaign_Table[[#This Row],[Date]],"dddd")</f>
        <v>Sunday</v>
      </c>
      <c r="T164" s="3" t="str">
        <f>"Q" &amp; ROUNDUP(MONTH(Campaign_Table[[#This Row],[Date]])/3,0)</f>
        <v>Q4</v>
      </c>
      <c r="U164" s="5">
        <f t="shared" si="6"/>
        <v>0.1045350114873639</v>
      </c>
      <c r="V164" s="7">
        <f>IFERROR(Campaign_Table[[#This Row],[Total_Campaign_Cost]]/Campaign_Table[[#This Row],[Clicks]],0)</f>
        <v>26.753571428571426</v>
      </c>
      <c r="W164" s="5">
        <f t="shared" si="7"/>
        <v>0.1626851409460105</v>
      </c>
      <c r="X164" s="7">
        <f>IFERROR(Campaign_Table[[#This Row],[Total_Campaign_Cost]]/Campaign_Table[[#This Row],[Leads]],0)</f>
        <v>51.656111623616233</v>
      </c>
      <c r="Y164" s="7">
        <f t="shared" si="8"/>
        <v>435227.1</v>
      </c>
      <c r="Z164" s="7" t="str">
        <f>IF(Campaign_Table[[#This Row],[ROI]]&gt;=3,"Excellent",IF(Campaign_Table[[#This Row],[ROI]]&gt;=1,"Good",IF(Campaign_Table[[#This Row],[ROI]]&gt;=0,"Average","Poor")))</f>
        <v>Good</v>
      </c>
    </row>
    <row r="165" spans="1:26" x14ac:dyDescent="0.3">
      <c r="A165" t="s">
        <v>260</v>
      </c>
      <c r="B165" t="s">
        <v>28</v>
      </c>
      <c r="C165" t="s">
        <v>21</v>
      </c>
      <c r="D165">
        <v>22</v>
      </c>
      <c r="E165" t="s">
        <v>107</v>
      </c>
      <c r="F165">
        <v>19512</v>
      </c>
      <c r="G165">
        <v>1861</v>
      </c>
      <c r="H165">
        <v>467</v>
      </c>
      <c r="I165">
        <v>154</v>
      </c>
      <c r="J165">
        <v>69454</v>
      </c>
      <c r="K165">
        <v>749.47</v>
      </c>
      <c r="L165">
        <f>Campaign_Table[[#This Row],[Conversions]]*Campaign_Table[[#This Row],[Cost_Per_Acquisition]]</f>
        <v>115418.38</v>
      </c>
      <c r="M165">
        <v>-0.4</v>
      </c>
      <c r="N165">
        <v>12.72</v>
      </c>
      <c r="O165" t="s">
        <v>29</v>
      </c>
      <c r="P165" s="1">
        <v>45814</v>
      </c>
      <c r="Q165" t="str">
        <f>TEXT(Campaign_Table[[#This Row],[Date]],"mmmm")</f>
        <v>June</v>
      </c>
      <c r="R165">
        <f>YEAR(Campaign_Table[[#This Row],[Date]])</f>
        <v>2025</v>
      </c>
      <c r="S165" t="str">
        <f>TEXT(Campaign_Table[[#This Row],[Date]],"dddd")</f>
        <v>Friday</v>
      </c>
      <c r="T165" s="3" t="str">
        <f>"Q" &amp; ROUNDUP(MONTH(Campaign_Table[[#This Row],[Date]])/3,0)</f>
        <v>Q2</v>
      </c>
      <c r="U165" s="5">
        <f t="shared" si="6"/>
        <v>9.5377203772037719E-2</v>
      </c>
      <c r="V165" s="7">
        <f>IFERROR(Campaign_Table[[#This Row],[Total_Campaign_Cost]]/Campaign_Table[[#This Row],[Clicks]],0)</f>
        <v>62.019548629768941</v>
      </c>
      <c r="W165" s="5">
        <f t="shared" si="7"/>
        <v>8.2751209027404626E-2</v>
      </c>
      <c r="X165" s="7">
        <f>IFERROR(Campaign_Table[[#This Row],[Total_Campaign_Cost]]/Campaign_Table[[#This Row],[Leads]],0)</f>
        <v>247.14856531049253</v>
      </c>
      <c r="Y165" s="7">
        <f t="shared" si="8"/>
        <v>-45964.380000000005</v>
      </c>
      <c r="Z165" s="7" t="str">
        <f>IF(Campaign_Table[[#This Row],[ROI]]&gt;=3,"Excellent",IF(Campaign_Table[[#This Row],[ROI]]&gt;=1,"Good",IF(Campaign_Table[[#This Row],[ROI]]&gt;=0,"Average","Poor")))</f>
        <v>Poor</v>
      </c>
    </row>
    <row r="166" spans="1:26" x14ac:dyDescent="0.3">
      <c r="A166" t="s">
        <v>261</v>
      </c>
      <c r="B166" t="s">
        <v>44</v>
      </c>
      <c r="C166" t="s">
        <v>25</v>
      </c>
      <c r="D166">
        <v>17</v>
      </c>
      <c r="E166" t="s">
        <v>28</v>
      </c>
      <c r="F166">
        <v>88983</v>
      </c>
      <c r="G166">
        <v>3681</v>
      </c>
      <c r="H166">
        <v>1549</v>
      </c>
      <c r="I166">
        <v>1150</v>
      </c>
      <c r="J166">
        <v>326600</v>
      </c>
      <c r="K166">
        <v>259.94</v>
      </c>
      <c r="L166">
        <f>Campaign_Table[[#This Row],[Conversions]]*Campaign_Table[[#This Row],[Cost_Per_Acquisition]]</f>
        <v>298931</v>
      </c>
      <c r="M166">
        <v>0.09</v>
      </c>
      <c r="N166">
        <v>7.17</v>
      </c>
      <c r="O166" t="s">
        <v>29</v>
      </c>
      <c r="P166" s="1">
        <v>45747</v>
      </c>
      <c r="Q166" t="str">
        <f>TEXT(Campaign_Table[[#This Row],[Date]],"mmmm")</f>
        <v>March</v>
      </c>
      <c r="R166">
        <f>YEAR(Campaign_Table[[#This Row],[Date]])</f>
        <v>2025</v>
      </c>
      <c r="S166" t="str">
        <f>TEXT(Campaign_Table[[#This Row],[Date]],"dddd")</f>
        <v>Monday</v>
      </c>
      <c r="T166" s="3" t="str">
        <f>"Q" &amp; ROUNDUP(MONTH(Campaign_Table[[#This Row],[Date]])/3,0)</f>
        <v>Q1</v>
      </c>
      <c r="U166" s="5">
        <f t="shared" si="6"/>
        <v>4.1367452209972691E-2</v>
      </c>
      <c r="V166" s="7">
        <f>IFERROR(Campaign_Table[[#This Row],[Total_Campaign_Cost]]/Campaign_Table[[#This Row],[Clicks]],0)</f>
        <v>81.209182287421896</v>
      </c>
      <c r="W166" s="5">
        <f t="shared" si="7"/>
        <v>0.31241510459114369</v>
      </c>
      <c r="X166" s="7">
        <f>IFERROR(Campaign_Table[[#This Row],[Total_Campaign_Cost]]/Campaign_Table[[#This Row],[Leads]],0)</f>
        <v>192.98321497740477</v>
      </c>
      <c r="Y166" s="7">
        <f t="shared" si="8"/>
        <v>27669</v>
      </c>
      <c r="Z166" s="7" t="str">
        <f>IF(Campaign_Table[[#This Row],[ROI]]&gt;=3,"Excellent",IF(Campaign_Table[[#This Row],[ROI]]&gt;=1,"Good",IF(Campaign_Table[[#This Row],[ROI]]&gt;=0,"Average","Poor")))</f>
        <v>Average</v>
      </c>
    </row>
    <row r="167" spans="1:26" x14ac:dyDescent="0.3">
      <c r="A167" t="s">
        <v>262</v>
      </c>
      <c r="B167" t="s">
        <v>16</v>
      </c>
      <c r="C167" t="s">
        <v>17</v>
      </c>
      <c r="D167">
        <v>7</v>
      </c>
      <c r="E167" t="s">
        <v>263</v>
      </c>
      <c r="F167">
        <v>17111</v>
      </c>
      <c r="G167">
        <v>1661</v>
      </c>
      <c r="H167">
        <v>476</v>
      </c>
      <c r="I167">
        <v>293</v>
      </c>
      <c r="J167">
        <v>221801</v>
      </c>
      <c r="K167">
        <v>926.14</v>
      </c>
      <c r="L167">
        <f>Campaign_Table[[#This Row],[Conversions]]*Campaign_Table[[#This Row],[Cost_Per_Acquisition]]</f>
        <v>271359.02</v>
      </c>
      <c r="M167">
        <v>-0.18</v>
      </c>
      <c r="N167">
        <v>14.2</v>
      </c>
      <c r="O167" t="s">
        <v>29</v>
      </c>
      <c r="P167" s="1">
        <v>45490</v>
      </c>
      <c r="Q167" t="str">
        <f>TEXT(Campaign_Table[[#This Row],[Date]],"mmmm")</f>
        <v>July</v>
      </c>
      <c r="R167">
        <f>YEAR(Campaign_Table[[#This Row],[Date]])</f>
        <v>2024</v>
      </c>
      <c r="S167" t="str">
        <f>TEXT(Campaign_Table[[#This Row],[Date]],"dddd")</f>
        <v>Wednesday</v>
      </c>
      <c r="T167" s="3" t="str">
        <f>"Q" &amp; ROUNDUP(MONTH(Campaign_Table[[#This Row],[Date]])/3,0)</f>
        <v>Q3</v>
      </c>
      <c r="U167" s="5">
        <f t="shared" si="6"/>
        <v>9.7072058909473444E-2</v>
      </c>
      <c r="V167" s="7">
        <f>IFERROR(Campaign_Table[[#This Row],[Total_Campaign_Cost]]/Campaign_Table[[#This Row],[Clicks]],0)</f>
        <v>163.37087296809153</v>
      </c>
      <c r="W167" s="5">
        <f t="shared" si="7"/>
        <v>0.17639975918121614</v>
      </c>
      <c r="X167" s="7">
        <f>IFERROR(Campaign_Table[[#This Row],[Total_Campaign_Cost]]/Campaign_Table[[#This Row],[Leads]],0)</f>
        <v>570.08197478991599</v>
      </c>
      <c r="Y167" s="7">
        <f t="shared" si="8"/>
        <v>-49558.020000000019</v>
      </c>
      <c r="Z167" s="7" t="str">
        <f>IF(Campaign_Table[[#This Row],[ROI]]&gt;=3,"Excellent",IF(Campaign_Table[[#This Row],[ROI]]&gt;=1,"Good",IF(Campaign_Table[[#This Row],[ROI]]&gt;=0,"Average","Poor")))</f>
        <v>Poor</v>
      </c>
    </row>
    <row r="168" spans="1:26" x14ac:dyDescent="0.3">
      <c r="A168" t="s">
        <v>264</v>
      </c>
      <c r="B168" t="s">
        <v>44</v>
      </c>
      <c r="C168" t="s">
        <v>17</v>
      </c>
      <c r="D168">
        <v>24</v>
      </c>
      <c r="E168" t="s">
        <v>231</v>
      </c>
      <c r="F168">
        <v>34872</v>
      </c>
      <c r="G168">
        <v>2630</v>
      </c>
      <c r="H168">
        <v>1328</v>
      </c>
      <c r="I168">
        <v>742</v>
      </c>
      <c r="J168">
        <v>389550</v>
      </c>
      <c r="K168">
        <v>288.64</v>
      </c>
      <c r="L168">
        <f>Campaign_Table[[#This Row],[Conversions]]*Campaign_Table[[#This Row],[Cost_Per_Acquisition]]</f>
        <v>214170.87999999998</v>
      </c>
      <c r="M168">
        <v>0.82</v>
      </c>
      <c r="N168">
        <v>13.48</v>
      </c>
      <c r="O168" t="s">
        <v>17</v>
      </c>
      <c r="P168" s="1">
        <v>45768</v>
      </c>
      <c r="Q168" t="str">
        <f>TEXT(Campaign_Table[[#This Row],[Date]],"mmmm")</f>
        <v>April</v>
      </c>
      <c r="R168">
        <f>YEAR(Campaign_Table[[#This Row],[Date]])</f>
        <v>2025</v>
      </c>
      <c r="S168" t="str">
        <f>TEXT(Campaign_Table[[#This Row],[Date]],"dddd")</f>
        <v>Monday</v>
      </c>
      <c r="T168" s="3" t="str">
        <f>"Q" &amp; ROUNDUP(MONTH(Campaign_Table[[#This Row],[Date]])/3,0)</f>
        <v>Q2</v>
      </c>
      <c r="U168" s="5">
        <f t="shared" si="6"/>
        <v>7.541867400779996E-2</v>
      </c>
      <c r="V168" s="7">
        <f>IFERROR(Campaign_Table[[#This Row],[Total_Campaign_Cost]]/Campaign_Table[[#This Row],[Clicks]],0)</f>
        <v>81.433794676806073</v>
      </c>
      <c r="W168" s="5">
        <f t="shared" si="7"/>
        <v>0.28212927756653994</v>
      </c>
      <c r="X168" s="7">
        <f>IFERROR(Campaign_Table[[#This Row],[Total_Campaign_Cost]]/Campaign_Table[[#This Row],[Leads]],0)</f>
        <v>161.27325301204817</v>
      </c>
      <c r="Y168" s="7">
        <f t="shared" si="8"/>
        <v>175379.12000000002</v>
      </c>
      <c r="Z168" s="7" t="str">
        <f>IF(Campaign_Table[[#This Row],[ROI]]&gt;=3,"Excellent",IF(Campaign_Table[[#This Row],[ROI]]&gt;=1,"Good",IF(Campaign_Table[[#This Row],[ROI]]&gt;=0,"Average","Poor")))</f>
        <v>Average</v>
      </c>
    </row>
    <row r="169" spans="1:26" x14ac:dyDescent="0.3">
      <c r="A169" t="s">
        <v>265</v>
      </c>
      <c r="B169" t="s">
        <v>20</v>
      </c>
      <c r="C169" t="s">
        <v>21</v>
      </c>
      <c r="D169">
        <v>10</v>
      </c>
      <c r="E169" t="s">
        <v>28</v>
      </c>
      <c r="F169">
        <v>25223</v>
      </c>
      <c r="G169">
        <v>1517</v>
      </c>
      <c r="H169">
        <v>427</v>
      </c>
      <c r="I169">
        <v>205</v>
      </c>
      <c r="J169">
        <v>151495</v>
      </c>
      <c r="K169">
        <v>1092.03</v>
      </c>
      <c r="L169">
        <f>Campaign_Table[[#This Row],[Conversions]]*Campaign_Table[[#This Row],[Cost_Per_Acquisition]]</f>
        <v>223866.15</v>
      </c>
      <c r="M169">
        <v>-0.32</v>
      </c>
      <c r="N169">
        <v>8.52</v>
      </c>
      <c r="O169" t="s">
        <v>35</v>
      </c>
      <c r="P169" s="1">
        <v>45735</v>
      </c>
      <c r="Q169" t="str">
        <f>TEXT(Campaign_Table[[#This Row],[Date]],"mmmm")</f>
        <v>March</v>
      </c>
      <c r="R169">
        <f>YEAR(Campaign_Table[[#This Row],[Date]])</f>
        <v>2025</v>
      </c>
      <c r="S169" t="str">
        <f>TEXT(Campaign_Table[[#This Row],[Date]],"dddd")</f>
        <v>Wednesday</v>
      </c>
      <c r="T169" s="3" t="str">
        <f>"Q" &amp; ROUNDUP(MONTH(Campaign_Table[[#This Row],[Date]])/3,0)</f>
        <v>Q1</v>
      </c>
      <c r="U169" s="5">
        <f t="shared" si="6"/>
        <v>6.0143519803354084E-2</v>
      </c>
      <c r="V169" s="7">
        <f>IFERROR(Campaign_Table[[#This Row],[Total_Campaign_Cost]]/Campaign_Table[[#This Row],[Clicks]],0)</f>
        <v>147.57162162162163</v>
      </c>
      <c r="W169" s="5">
        <f t="shared" si="7"/>
        <v>0.13513513513513514</v>
      </c>
      <c r="X169" s="7">
        <f>IFERROR(Campaign_Table[[#This Row],[Total_Campaign_Cost]]/Campaign_Table[[#This Row],[Leads]],0)</f>
        <v>524.27669789227161</v>
      </c>
      <c r="Y169" s="7">
        <f t="shared" si="8"/>
        <v>-72371.149999999994</v>
      </c>
      <c r="Z169" s="7" t="str">
        <f>IF(Campaign_Table[[#This Row],[ROI]]&gt;=3,"Excellent",IF(Campaign_Table[[#This Row],[ROI]]&gt;=1,"Good",IF(Campaign_Table[[#This Row],[ROI]]&gt;=0,"Average","Poor")))</f>
        <v>Poor</v>
      </c>
    </row>
    <row r="170" spans="1:26" x14ac:dyDescent="0.3">
      <c r="A170" t="s">
        <v>266</v>
      </c>
      <c r="B170" t="s">
        <v>16</v>
      </c>
      <c r="C170" t="s">
        <v>17</v>
      </c>
      <c r="D170">
        <v>24</v>
      </c>
      <c r="E170" t="s">
        <v>121</v>
      </c>
      <c r="F170">
        <v>48451</v>
      </c>
      <c r="G170">
        <v>4172</v>
      </c>
      <c r="H170">
        <v>1639</v>
      </c>
      <c r="I170">
        <v>744</v>
      </c>
      <c r="J170">
        <v>575856</v>
      </c>
      <c r="K170">
        <v>194.41</v>
      </c>
      <c r="L170">
        <f>Campaign_Table[[#This Row],[Conversions]]*Campaign_Table[[#This Row],[Cost_Per_Acquisition]]</f>
        <v>144641.04</v>
      </c>
      <c r="M170">
        <v>2.98</v>
      </c>
      <c r="N170">
        <v>13.53</v>
      </c>
      <c r="O170" t="s">
        <v>21</v>
      </c>
      <c r="P170" s="1">
        <v>45527</v>
      </c>
      <c r="Q170" t="str">
        <f>TEXT(Campaign_Table[[#This Row],[Date]],"mmmm")</f>
        <v>August</v>
      </c>
      <c r="R170">
        <f>YEAR(Campaign_Table[[#This Row],[Date]])</f>
        <v>2024</v>
      </c>
      <c r="S170" t="str">
        <f>TEXT(Campaign_Table[[#This Row],[Date]],"dddd")</f>
        <v>Friday</v>
      </c>
      <c r="T170" s="3" t="str">
        <f>"Q" &amp; ROUNDUP(MONTH(Campaign_Table[[#This Row],[Date]])/3,0)</f>
        <v>Q3</v>
      </c>
      <c r="U170" s="5">
        <f t="shared" si="6"/>
        <v>8.6107613877938541E-2</v>
      </c>
      <c r="V170" s="7">
        <f>IFERROR(Campaign_Table[[#This Row],[Total_Campaign_Cost]]/Campaign_Table[[#This Row],[Clicks]],0)</f>
        <v>34.669472674976035</v>
      </c>
      <c r="W170" s="5">
        <f t="shared" si="7"/>
        <v>0.17833173537871524</v>
      </c>
      <c r="X170" s="7">
        <f>IFERROR(Campaign_Table[[#This Row],[Total_Campaign_Cost]]/Campaign_Table[[#This Row],[Leads]],0)</f>
        <v>88.249566809029901</v>
      </c>
      <c r="Y170" s="7">
        <f t="shared" si="8"/>
        <v>431214.95999999996</v>
      </c>
      <c r="Z170" s="7" t="str">
        <f>IF(Campaign_Table[[#This Row],[ROI]]&gt;=3,"Excellent",IF(Campaign_Table[[#This Row],[ROI]]&gt;=1,"Good",IF(Campaign_Table[[#This Row],[ROI]]&gt;=0,"Average","Poor")))</f>
        <v>Good</v>
      </c>
    </row>
    <row r="171" spans="1:26" x14ac:dyDescent="0.3">
      <c r="A171" t="s">
        <v>267</v>
      </c>
      <c r="B171" t="s">
        <v>24</v>
      </c>
      <c r="C171" t="s">
        <v>17</v>
      </c>
      <c r="D171">
        <v>8</v>
      </c>
      <c r="E171" t="s">
        <v>56</v>
      </c>
      <c r="F171">
        <v>65218</v>
      </c>
      <c r="G171">
        <v>3095</v>
      </c>
      <c r="H171">
        <v>1207</v>
      </c>
      <c r="I171">
        <v>605</v>
      </c>
      <c r="J171">
        <v>203280</v>
      </c>
      <c r="K171">
        <v>157.55000000000001</v>
      </c>
      <c r="L171">
        <f>Campaign_Table[[#This Row],[Conversions]]*Campaign_Table[[#This Row],[Cost_Per_Acquisition]]</f>
        <v>95317.75</v>
      </c>
      <c r="M171">
        <v>1.1299999999999999</v>
      </c>
      <c r="N171">
        <v>7.52</v>
      </c>
      <c r="O171" t="s">
        <v>25</v>
      </c>
      <c r="P171" s="1">
        <v>45746</v>
      </c>
      <c r="Q171" t="str">
        <f>TEXT(Campaign_Table[[#This Row],[Date]],"mmmm")</f>
        <v>March</v>
      </c>
      <c r="R171">
        <f>YEAR(Campaign_Table[[#This Row],[Date]])</f>
        <v>2025</v>
      </c>
      <c r="S171" t="str">
        <f>TEXT(Campaign_Table[[#This Row],[Date]],"dddd")</f>
        <v>Sunday</v>
      </c>
      <c r="T171" s="3" t="str">
        <f>"Q" &amp; ROUNDUP(MONTH(Campaign_Table[[#This Row],[Date]])/3,0)</f>
        <v>Q1</v>
      </c>
      <c r="U171" s="5">
        <f t="shared" si="6"/>
        <v>4.7456223741911739E-2</v>
      </c>
      <c r="V171" s="7">
        <f>IFERROR(Campaign_Table[[#This Row],[Total_Campaign_Cost]]/Campaign_Table[[#This Row],[Clicks]],0)</f>
        <v>30.797334410339257</v>
      </c>
      <c r="W171" s="5">
        <f t="shared" si="7"/>
        <v>0.19547657512116318</v>
      </c>
      <c r="X171" s="7">
        <f>IFERROR(Campaign_Table[[#This Row],[Total_Campaign_Cost]]/Campaign_Table[[#This Row],[Leads]],0)</f>
        <v>78.970795360397673</v>
      </c>
      <c r="Y171" s="7">
        <f t="shared" si="8"/>
        <v>107962.25</v>
      </c>
      <c r="Z171" s="7" t="str">
        <f>IF(Campaign_Table[[#This Row],[ROI]]&gt;=3,"Excellent",IF(Campaign_Table[[#This Row],[ROI]]&gt;=1,"Good",IF(Campaign_Table[[#This Row],[ROI]]&gt;=0,"Average","Poor")))</f>
        <v>Good</v>
      </c>
    </row>
    <row r="172" spans="1:26" x14ac:dyDescent="0.3">
      <c r="A172" t="s">
        <v>268</v>
      </c>
      <c r="B172" t="s">
        <v>44</v>
      </c>
      <c r="C172" t="s">
        <v>25</v>
      </c>
      <c r="D172">
        <v>14</v>
      </c>
      <c r="E172" t="s">
        <v>149</v>
      </c>
      <c r="F172">
        <v>67143</v>
      </c>
      <c r="G172">
        <v>6270</v>
      </c>
      <c r="H172">
        <v>1563</v>
      </c>
      <c r="I172">
        <v>996</v>
      </c>
      <c r="J172">
        <v>367524</v>
      </c>
      <c r="K172">
        <v>172.55</v>
      </c>
      <c r="L172">
        <f>Campaign_Table[[#This Row],[Conversions]]*Campaign_Table[[#This Row],[Cost_Per_Acquisition]]</f>
        <v>171859.80000000002</v>
      </c>
      <c r="M172">
        <v>1.1399999999999999</v>
      </c>
      <c r="N172">
        <v>13.15</v>
      </c>
      <c r="O172" t="s">
        <v>35</v>
      </c>
      <c r="P172" s="1">
        <v>45760</v>
      </c>
      <c r="Q172" t="str">
        <f>TEXT(Campaign_Table[[#This Row],[Date]],"mmmm")</f>
        <v>April</v>
      </c>
      <c r="R172">
        <f>YEAR(Campaign_Table[[#This Row],[Date]])</f>
        <v>2025</v>
      </c>
      <c r="S172" t="str">
        <f>TEXT(Campaign_Table[[#This Row],[Date]],"dddd")</f>
        <v>Sunday</v>
      </c>
      <c r="T172" s="3" t="str">
        <f>"Q" &amp; ROUNDUP(MONTH(Campaign_Table[[#This Row],[Date]])/3,0)</f>
        <v>Q2</v>
      </c>
      <c r="U172" s="5">
        <f t="shared" si="6"/>
        <v>9.3382780036638219E-2</v>
      </c>
      <c r="V172" s="7">
        <f>IFERROR(Campaign_Table[[#This Row],[Total_Campaign_Cost]]/Campaign_Table[[#This Row],[Clicks]],0)</f>
        <v>27.409856459330147</v>
      </c>
      <c r="W172" s="5">
        <f t="shared" si="7"/>
        <v>0.15885167464114833</v>
      </c>
      <c r="X172" s="7">
        <f>IFERROR(Campaign_Table[[#This Row],[Total_Campaign_Cost]]/Campaign_Table[[#This Row],[Leads]],0)</f>
        <v>109.95508637236085</v>
      </c>
      <c r="Y172" s="7">
        <f t="shared" si="8"/>
        <v>195664.19999999998</v>
      </c>
      <c r="Z172" s="7" t="str">
        <f>IF(Campaign_Table[[#This Row],[ROI]]&gt;=3,"Excellent",IF(Campaign_Table[[#This Row],[ROI]]&gt;=1,"Good",IF(Campaign_Table[[#This Row],[ROI]]&gt;=0,"Average","Poor")))</f>
        <v>Good</v>
      </c>
    </row>
    <row r="173" spans="1:26" x14ac:dyDescent="0.3">
      <c r="A173" t="s">
        <v>269</v>
      </c>
      <c r="B173" t="s">
        <v>20</v>
      </c>
      <c r="C173" t="s">
        <v>17</v>
      </c>
      <c r="D173">
        <v>15</v>
      </c>
      <c r="E173" t="s">
        <v>270</v>
      </c>
      <c r="F173">
        <v>52106</v>
      </c>
      <c r="G173">
        <v>6537</v>
      </c>
      <c r="H173">
        <v>3340</v>
      </c>
      <c r="I173">
        <v>2149</v>
      </c>
      <c r="J173">
        <v>530803</v>
      </c>
      <c r="K173">
        <v>87.02</v>
      </c>
      <c r="L173">
        <f>Campaign_Table[[#This Row],[Conversions]]*Campaign_Table[[#This Row],[Cost_Per_Acquisition]]</f>
        <v>187005.97999999998</v>
      </c>
      <c r="M173">
        <v>1.84</v>
      </c>
      <c r="N173">
        <v>23.08</v>
      </c>
      <c r="O173" t="s">
        <v>21</v>
      </c>
      <c r="P173" s="1">
        <v>45822</v>
      </c>
      <c r="Q173" t="str">
        <f>TEXT(Campaign_Table[[#This Row],[Date]],"mmmm")</f>
        <v>June</v>
      </c>
      <c r="R173">
        <f>YEAR(Campaign_Table[[#This Row],[Date]])</f>
        <v>2025</v>
      </c>
      <c r="S173" t="str">
        <f>TEXT(Campaign_Table[[#This Row],[Date]],"dddd")</f>
        <v>Saturday</v>
      </c>
      <c r="T173" s="3" t="str">
        <f>"Q" &amp; ROUNDUP(MONTH(Campaign_Table[[#This Row],[Date]])/3,0)</f>
        <v>Q2</v>
      </c>
      <c r="U173" s="5">
        <f t="shared" si="6"/>
        <v>0.1254558016351284</v>
      </c>
      <c r="V173" s="7">
        <f>IFERROR(Campaign_Table[[#This Row],[Total_Campaign_Cost]]/Campaign_Table[[#This Row],[Clicks]],0)</f>
        <v>28.607309163224716</v>
      </c>
      <c r="W173" s="5">
        <f t="shared" si="7"/>
        <v>0.32874407220437507</v>
      </c>
      <c r="X173" s="7">
        <f>IFERROR(Campaign_Table[[#This Row],[Total_Campaign_Cost]]/Campaign_Table[[#This Row],[Leads]],0)</f>
        <v>55.989814371257481</v>
      </c>
      <c r="Y173" s="7">
        <f t="shared" si="8"/>
        <v>343797.02</v>
      </c>
      <c r="Z173" s="7" t="str">
        <f>IF(Campaign_Table[[#This Row],[ROI]]&gt;=3,"Excellent",IF(Campaign_Table[[#This Row],[ROI]]&gt;=1,"Good",IF(Campaign_Table[[#This Row],[ROI]]&gt;=0,"Average","Poor")))</f>
        <v>Good</v>
      </c>
    </row>
    <row r="174" spans="1:26" x14ac:dyDescent="0.3">
      <c r="A174" t="s">
        <v>271</v>
      </c>
      <c r="B174" t="s">
        <v>44</v>
      </c>
      <c r="C174" t="s">
        <v>35</v>
      </c>
      <c r="D174">
        <v>16</v>
      </c>
      <c r="E174" t="s">
        <v>272</v>
      </c>
      <c r="F174">
        <v>47178</v>
      </c>
      <c r="G174">
        <v>5999</v>
      </c>
      <c r="H174">
        <v>1619</v>
      </c>
      <c r="I174">
        <v>787</v>
      </c>
      <c r="J174">
        <v>208555</v>
      </c>
      <c r="K174">
        <v>108.26</v>
      </c>
      <c r="L174">
        <f>Campaign_Table[[#This Row],[Conversions]]*Campaign_Table[[#This Row],[Cost_Per_Acquisition]]</f>
        <v>85200.62000000001</v>
      </c>
      <c r="M174">
        <v>1.45</v>
      </c>
      <c r="N174">
        <v>17.82</v>
      </c>
      <c r="O174" t="s">
        <v>29</v>
      </c>
      <c r="P174" s="1">
        <v>45540</v>
      </c>
      <c r="Q174" t="str">
        <f>TEXT(Campaign_Table[[#This Row],[Date]],"mmmm")</f>
        <v>September</v>
      </c>
      <c r="R174">
        <f>YEAR(Campaign_Table[[#This Row],[Date]])</f>
        <v>2024</v>
      </c>
      <c r="S174" t="str">
        <f>TEXT(Campaign_Table[[#This Row],[Date]],"dddd")</f>
        <v>Thursday</v>
      </c>
      <c r="T174" s="3" t="str">
        <f>"Q" &amp; ROUNDUP(MONTH(Campaign_Table[[#This Row],[Date]])/3,0)</f>
        <v>Q3</v>
      </c>
      <c r="U174" s="5">
        <f t="shared" si="6"/>
        <v>0.12715672559243715</v>
      </c>
      <c r="V174" s="7">
        <f>IFERROR(Campaign_Table[[#This Row],[Total_Campaign_Cost]]/Campaign_Table[[#This Row],[Clicks]],0)</f>
        <v>14.202470411735291</v>
      </c>
      <c r="W174" s="5">
        <f t="shared" si="7"/>
        <v>0.13118853142190365</v>
      </c>
      <c r="X174" s="7">
        <f>IFERROR(Campaign_Table[[#This Row],[Total_Campaign_Cost]]/Campaign_Table[[#This Row],[Leads]],0)</f>
        <v>52.625460160592965</v>
      </c>
      <c r="Y174" s="7">
        <f t="shared" si="8"/>
        <v>123354.37999999999</v>
      </c>
      <c r="Z174" s="7" t="str">
        <f>IF(Campaign_Table[[#This Row],[ROI]]&gt;=3,"Excellent",IF(Campaign_Table[[#This Row],[ROI]]&gt;=1,"Good",IF(Campaign_Table[[#This Row],[ROI]]&gt;=0,"Average","Poor")))</f>
        <v>Good</v>
      </c>
    </row>
    <row r="175" spans="1:26" x14ac:dyDescent="0.3">
      <c r="A175" t="s">
        <v>273</v>
      </c>
      <c r="B175" t="s">
        <v>16</v>
      </c>
      <c r="C175" t="s">
        <v>17</v>
      </c>
      <c r="D175">
        <v>20</v>
      </c>
      <c r="E175" t="s">
        <v>274</v>
      </c>
      <c r="F175">
        <v>36818</v>
      </c>
      <c r="G175">
        <v>4147</v>
      </c>
      <c r="H175">
        <v>1962</v>
      </c>
      <c r="I175">
        <v>821</v>
      </c>
      <c r="J175">
        <v>605077</v>
      </c>
      <c r="K175">
        <v>285.43</v>
      </c>
      <c r="L175">
        <f>Campaign_Table[[#This Row],[Conversions]]*Campaign_Table[[#This Row],[Cost_Per_Acquisition]]</f>
        <v>234338.03</v>
      </c>
      <c r="M175">
        <v>1.58</v>
      </c>
      <c r="N175">
        <v>18.82</v>
      </c>
      <c r="O175" t="s">
        <v>35</v>
      </c>
      <c r="P175" s="1">
        <v>45595</v>
      </c>
      <c r="Q175" t="str">
        <f>TEXT(Campaign_Table[[#This Row],[Date]],"mmmm")</f>
        <v>October</v>
      </c>
      <c r="R175">
        <f>YEAR(Campaign_Table[[#This Row],[Date]])</f>
        <v>2024</v>
      </c>
      <c r="S175" t="str">
        <f>TEXT(Campaign_Table[[#This Row],[Date]],"dddd")</f>
        <v>Wednesday</v>
      </c>
      <c r="T175" s="3" t="str">
        <f>"Q" &amp; ROUNDUP(MONTH(Campaign_Table[[#This Row],[Date]])/3,0)</f>
        <v>Q4</v>
      </c>
      <c r="U175" s="5">
        <f t="shared" si="6"/>
        <v>0.11263512412406974</v>
      </c>
      <c r="V175" s="7">
        <f>IFERROR(Campaign_Table[[#This Row],[Total_Campaign_Cost]]/Campaign_Table[[#This Row],[Clicks]],0)</f>
        <v>56.507844224740779</v>
      </c>
      <c r="W175" s="5">
        <f t="shared" si="7"/>
        <v>0.1979744393537497</v>
      </c>
      <c r="X175" s="7">
        <f>IFERROR(Campaign_Table[[#This Row],[Total_Campaign_Cost]]/Campaign_Table[[#This Row],[Leads]],0)</f>
        <v>119.43834352701325</v>
      </c>
      <c r="Y175" s="7">
        <f t="shared" si="8"/>
        <v>370738.97</v>
      </c>
      <c r="Z175" s="7" t="str">
        <f>IF(Campaign_Table[[#This Row],[ROI]]&gt;=3,"Excellent",IF(Campaign_Table[[#This Row],[ROI]]&gt;=1,"Good",IF(Campaign_Table[[#This Row],[ROI]]&gt;=0,"Average","Poor")))</f>
        <v>Good</v>
      </c>
    </row>
    <row r="176" spans="1:26" x14ac:dyDescent="0.3">
      <c r="A176" t="s">
        <v>275</v>
      </c>
      <c r="B176" t="s">
        <v>24</v>
      </c>
      <c r="C176" t="s">
        <v>21</v>
      </c>
      <c r="D176">
        <v>29</v>
      </c>
      <c r="E176" t="s">
        <v>49</v>
      </c>
      <c r="F176">
        <v>43779</v>
      </c>
      <c r="G176">
        <v>6115</v>
      </c>
      <c r="H176">
        <v>2546</v>
      </c>
      <c r="I176">
        <v>830</v>
      </c>
      <c r="J176">
        <v>486380</v>
      </c>
      <c r="K176">
        <v>147.54</v>
      </c>
      <c r="L176">
        <f>Campaign_Table[[#This Row],[Conversions]]*Campaign_Table[[#This Row],[Cost_Per_Acquisition]]</f>
        <v>122458.2</v>
      </c>
      <c r="M176">
        <v>2.97</v>
      </c>
      <c r="N176">
        <v>21.68</v>
      </c>
      <c r="O176" t="s">
        <v>35</v>
      </c>
      <c r="P176" s="1">
        <v>45514</v>
      </c>
      <c r="Q176" t="str">
        <f>TEXT(Campaign_Table[[#This Row],[Date]],"mmmm")</f>
        <v>August</v>
      </c>
      <c r="R176">
        <f>YEAR(Campaign_Table[[#This Row],[Date]])</f>
        <v>2024</v>
      </c>
      <c r="S176" t="str">
        <f>TEXT(Campaign_Table[[#This Row],[Date]],"dddd")</f>
        <v>Saturday</v>
      </c>
      <c r="T176" s="3" t="str">
        <f>"Q" &amp; ROUNDUP(MONTH(Campaign_Table[[#This Row],[Date]])/3,0)</f>
        <v>Q3</v>
      </c>
      <c r="U176" s="5">
        <f t="shared" si="6"/>
        <v>0.13967884145366499</v>
      </c>
      <c r="V176" s="7">
        <f>IFERROR(Campaign_Table[[#This Row],[Total_Campaign_Cost]]/Campaign_Table[[#This Row],[Clicks]],0)</f>
        <v>20.025870809484871</v>
      </c>
      <c r="W176" s="5">
        <f t="shared" si="7"/>
        <v>0.13573180703188881</v>
      </c>
      <c r="X176" s="7">
        <f>IFERROR(Campaign_Table[[#This Row],[Total_Campaign_Cost]]/Campaign_Table[[#This Row],[Leads]],0)</f>
        <v>48.098271798900235</v>
      </c>
      <c r="Y176" s="7">
        <f t="shared" si="8"/>
        <v>363921.8</v>
      </c>
      <c r="Z176" s="7" t="str">
        <f>IF(Campaign_Table[[#This Row],[ROI]]&gt;=3,"Excellent",IF(Campaign_Table[[#This Row],[ROI]]&gt;=1,"Good",IF(Campaign_Table[[#This Row],[ROI]]&gt;=0,"Average","Poor")))</f>
        <v>Good</v>
      </c>
    </row>
    <row r="177" spans="1:26" x14ac:dyDescent="0.3">
      <c r="A177" t="s">
        <v>276</v>
      </c>
      <c r="B177" t="s">
        <v>28</v>
      </c>
      <c r="C177" t="s">
        <v>35</v>
      </c>
      <c r="D177">
        <v>24</v>
      </c>
      <c r="E177" t="s">
        <v>277</v>
      </c>
      <c r="F177">
        <v>86278</v>
      </c>
      <c r="G177">
        <v>8468</v>
      </c>
      <c r="H177">
        <v>2627</v>
      </c>
      <c r="I177">
        <v>894</v>
      </c>
      <c r="J177">
        <v>313794</v>
      </c>
      <c r="K177">
        <v>209.55</v>
      </c>
      <c r="L177">
        <f>Campaign_Table[[#This Row],[Conversions]]*Campaign_Table[[#This Row],[Cost_Per_Acquisition]]</f>
        <v>187337.7</v>
      </c>
      <c r="M177">
        <v>0.68</v>
      </c>
      <c r="N177">
        <v>13.9</v>
      </c>
      <c r="O177" t="s">
        <v>29</v>
      </c>
      <c r="P177" s="1">
        <v>45663</v>
      </c>
      <c r="Q177" t="str">
        <f>TEXT(Campaign_Table[[#This Row],[Date]],"mmmm")</f>
        <v>January</v>
      </c>
      <c r="R177">
        <f>YEAR(Campaign_Table[[#This Row],[Date]])</f>
        <v>2025</v>
      </c>
      <c r="S177" t="str">
        <f>TEXT(Campaign_Table[[#This Row],[Date]],"dddd")</f>
        <v>Monday</v>
      </c>
      <c r="T177" s="3" t="str">
        <f>"Q" &amp; ROUNDUP(MONTH(Campaign_Table[[#This Row],[Date]])/3,0)</f>
        <v>Q1</v>
      </c>
      <c r="U177" s="5">
        <f t="shared" si="6"/>
        <v>9.8147847655253945E-2</v>
      </c>
      <c r="V177" s="7">
        <f>IFERROR(Campaign_Table[[#This Row],[Total_Campaign_Cost]]/Campaign_Table[[#This Row],[Clicks]],0)</f>
        <v>22.12301606046292</v>
      </c>
      <c r="W177" s="5">
        <f t="shared" si="7"/>
        <v>0.10557392536608408</v>
      </c>
      <c r="X177" s="7">
        <f>IFERROR(Campaign_Table[[#This Row],[Total_Campaign_Cost]]/Campaign_Table[[#This Row],[Leads]],0)</f>
        <v>71.312409592691282</v>
      </c>
      <c r="Y177" s="7">
        <f t="shared" si="8"/>
        <v>126456.29999999999</v>
      </c>
      <c r="Z177" s="7" t="str">
        <f>IF(Campaign_Table[[#This Row],[ROI]]&gt;=3,"Excellent",IF(Campaign_Table[[#This Row],[ROI]]&gt;=1,"Good",IF(Campaign_Table[[#This Row],[ROI]]&gt;=0,"Average","Poor")))</f>
        <v>Average</v>
      </c>
    </row>
    <row r="178" spans="1:26" x14ac:dyDescent="0.3">
      <c r="A178" t="s">
        <v>278</v>
      </c>
      <c r="B178" t="s">
        <v>16</v>
      </c>
      <c r="C178" t="s">
        <v>35</v>
      </c>
      <c r="D178">
        <v>21</v>
      </c>
      <c r="E178" t="s">
        <v>130</v>
      </c>
      <c r="F178">
        <v>76182</v>
      </c>
      <c r="G178">
        <v>5221</v>
      </c>
      <c r="H178">
        <v>1153</v>
      </c>
      <c r="I178">
        <v>369</v>
      </c>
      <c r="J178">
        <v>255717</v>
      </c>
      <c r="K178">
        <v>457.74</v>
      </c>
      <c r="L178">
        <f>Campaign_Table[[#This Row],[Conversions]]*Campaign_Table[[#This Row],[Cost_Per_Acquisition]]</f>
        <v>168906.06</v>
      </c>
      <c r="M178">
        <v>0.51</v>
      </c>
      <c r="N178">
        <v>8.85</v>
      </c>
      <c r="O178" t="s">
        <v>25</v>
      </c>
      <c r="P178" s="1">
        <v>45804</v>
      </c>
      <c r="Q178" t="str">
        <f>TEXT(Campaign_Table[[#This Row],[Date]],"mmmm")</f>
        <v>May</v>
      </c>
      <c r="R178">
        <f>YEAR(Campaign_Table[[#This Row],[Date]])</f>
        <v>2025</v>
      </c>
      <c r="S178" t="str">
        <f>TEXT(Campaign_Table[[#This Row],[Date]],"dddd")</f>
        <v>Tuesday</v>
      </c>
      <c r="T178" s="3" t="str">
        <f>"Q" &amp; ROUNDUP(MONTH(Campaign_Table[[#This Row],[Date]])/3,0)</f>
        <v>Q2</v>
      </c>
      <c r="U178" s="5">
        <f t="shared" si="6"/>
        <v>6.85332493239873E-2</v>
      </c>
      <c r="V178" s="7">
        <f>IFERROR(Campaign_Table[[#This Row],[Total_Campaign_Cost]]/Campaign_Table[[#This Row],[Clicks]],0)</f>
        <v>32.351285194407204</v>
      </c>
      <c r="W178" s="5">
        <f t="shared" si="7"/>
        <v>7.0676115686650068E-2</v>
      </c>
      <c r="X178" s="7">
        <f>IFERROR(Campaign_Table[[#This Row],[Total_Campaign_Cost]]/Campaign_Table[[#This Row],[Leads]],0)</f>
        <v>146.4926799653079</v>
      </c>
      <c r="Y178" s="7">
        <f t="shared" si="8"/>
        <v>86810.94</v>
      </c>
      <c r="Z178" s="7" t="str">
        <f>IF(Campaign_Table[[#This Row],[ROI]]&gt;=3,"Excellent",IF(Campaign_Table[[#This Row],[ROI]]&gt;=1,"Good",IF(Campaign_Table[[#This Row],[ROI]]&gt;=0,"Average","Poor")))</f>
        <v>Average</v>
      </c>
    </row>
    <row r="179" spans="1:26" x14ac:dyDescent="0.3">
      <c r="A179" t="s">
        <v>279</v>
      </c>
      <c r="B179" t="s">
        <v>44</v>
      </c>
      <c r="C179" t="s">
        <v>29</v>
      </c>
      <c r="D179">
        <v>6</v>
      </c>
      <c r="E179" t="s">
        <v>78</v>
      </c>
      <c r="F179">
        <v>19321</v>
      </c>
      <c r="G179">
        <v>2135</v>
      </c>
      <c r="H179">
        <v>842</v>
      </c>
      <c r="I179">
        <v>668</v>
      </c>
      <c r="J179">
        <v>315296</v>
      </c>
      <c r="K179">
        <v>288.51</v>
      </c>
      <c r="L179">
        <f>Campaign_Table[[#This Row],[Conversions]]*Campaign_Table[[#This Row],[Cost_Per_Acquisition]]</f>
        <v>192724.68</v>
      </c>
      <c r="M179">
        <v>0.64</v>
      </c>
      <c r="N179">
        <v>18.87</v>
      </c>
      <c r="O179" t="s">
        <v>21</v>
      </c>
      <c r="P179" s="1">
        <v>45808</v>
      </c>
      <c r="Q179" t="str">
        <f>TEXT(Campaign_Table[[#This Row],[Date]],"mmmm")</f>
        <v>May</v>
      </c>
      <c r="R179">
        <f>YEAR(Campaign_Table[[#This Row],[Date]])</f>
        <v>2025</v>
      </c>
      <c r="S179" t="str">
        <f>TEXT(Campaign_Table[[#This Row],[Date]],"dddd")</f>
        <v>Saturday</v>
      </c>
      <c r="T179" s="3" t="str">
        <f>"Q" &amp; ROUNDUP(MONTH(Campaign_Table[[#This Row],[Date]])/3,0)</f>
        <v>Q2</v>
      </c>
      <c r="U179" s="5">
        <f t="shared" si="6"/>
        <v>0.11050152683608509</v>
      </c>
      <c r="V179" s="7">
        <f>IFERROR(Campaign_Table[[#This Row],[Total_Campaign_Cost]]/Campaign_Table[[#This Row],[Clicks]],0)</f>
        <v>90.269170960187353</v>
      </c>
      <c r="W179" s="5">
        <f t="shared" si="7"/>
        <v>0.31288056206088993</v>
      </c>
      <c r="X179" s="7">
        <f>IFERROR(Campaign_Table[[#This Row],[Total_Campaign_Cost]]/Campaign_Table[[#This Row],[Leads]],0)</f>
        <v>228.88916864608075</v>
      </c>
      <c r="Y179" s="7">
        <f t="shared" si="8"/>
        <v>122571.32</v>
      </c>
      <c r="Z179" s="7" t="str">
        <f>IF(Campaign_Table[[#This Row],[ROI]]&gt;=3,"Excellent",IF(Campaign_Table[[#This Row],[ROI]]&gt;=1,"Good",IF(Campaign_Table[[#This Row],[ROI]]&gt;=0,"Average","Poor")))</f>
        <v>Average</v>
      </c>
    </row>
    <row r="180" spans="1:26" x14ac:dyDescent="0.3">
      <c r="A180" t="s">
        <v>280</v>
      </c>
      <c r="B180" t="s">
        <v>16</v>
      </c>
      <c r="C180" t="s">
        <v>21</v>
      </c>
      <c r="D180">
        <v>11</v>
      </c>
      <c r="E180" t="s">
        <v>52</v>
      </c>
      <c r="F180">
        <v>84073</v>
      </c>
      <c r="G180">
        <v>8987</v>
      </c>
      <c r="H180">
        <v>2501</v>
      </c>
      <c r="I180">
        <v>1391</v>
      </c>
      <c r="J180">
        <v>299065</v>
      </c>
      <c r="K180">
        <v>200.36</v>
      </c>
      <c r="L180">
        <f>Campaign_Table[[#This Row],[Conversions]]*Campaign_Table[[#This Row],[Cost_Per_Acquisition]]</f>
        <v>278700.76</v>
      </c>
      <c r="M180">
        <v>7.0000000000000007E-2</v>
      </c>
      <c r="N180">
        <v>15.32</v>
      </c>
      <c r="O180" t="s">
        <v>25</v>
      </c>
      <c r="P180" s="1">
        <v>45691</v>
      </c>
      <c r="Q180" t="str">
        <f>TEXT(Campaign_Table[[#This Row],[Date]],"mmmm")</f>
        <v>February</v>
      </c>
      <c r="R180">
        <f>YEAR(Campaign_Table[[#This Row],[Date]])</f>
        <v>2025</v>
      </c>
      <c r="S180" t="str">
        <f>TEXT(Campaign_Table[[#This Row],[Date]],"dddd")</f>
        <v>Monday</v>
      </c>
      <c r="T180" s="3" t="str">
        <f>"Q" &amp; ROUNDUP(MONTH(Campaign_Table[[#This Row],[Date]])/3,0)</f>
        <v>Q1</v>
      </c>
      <c r="U180" s="5">
        <f t="shared" si="6"/>
        <v>0.10689519822059401</v>
      </c>
      <c r="V180" s="7">
        <f>IFERROR(Campaign_Table[[#This Row],[Total_Campaign_Cost]]/Campaign_Table[[#This Row],[Clicks]],0)</f>
        <v>31.011545565817293</v>
      </c>
      <c r="W180" s="5">
        <f t="shared" si="7"/>
        <v>0.15477912540336042</v>
      </c>
      <c r="X180" s="7">
        <f>IFERROR(Campaign_Table[[#This Row],[Total_Campaign_Cost]]/Campaign_Table[[#This Row],[Leads]],0)</f>
        <v>111.43572970811675</v>
      </c>
      <c r="Y180" s="7">
        <f t="shared" si="8"/>
        <v>20364.239999999991</v>
      </c>
      <c r="Z180" s="7" t="str">
        <f>IF(Campaign_Table[[#This Row],[ROI]]&gt;=3,"Excellent",IF(Campaign_Table[[#This Row],[ROI]]&gt;=1,"Good",IF(Campaign_Table[[#This Row],[ROI]]&gt;=0,"Average","Poor")))</f>
        <v>Average</v>
      </c>
    </row>
    <row r="181" spans="1:26" x14ac:dyDescent="0.3">
      <c r="A181" t="s">
        <v>281</v>
      </c>
      <c r="B181" t="s">
        <v>20</v>
      </c>
      <c r="C181" t="s">
        <v>17</v>
      </c>
      <c r="D181">
        <v>12</v>
      </c>
      <c r="E181" t="s">
        <v>56</v>
      </c>
      <c r="F181">
        <v>65938</v>
      </c>
      <c r="G181">
        <v>3288</v>
      </c>
      <c r="H181">
        <v>787</v>
      </c>
      <c r="I181">
        <v>503</v>
      </c>
      <c r="J181">
        <v>308842</v>
      </c>
      <c r="K181">
        <v>584.84</v>
      </c>
      <c r="L181">
        <f>Campaign_Table[[#This Row],[Conversions]]*Campaign_Table[[#This Row],[Cost_Per_Acquisition]]</f>
        <v>294174.52</v>
      </c>
      <c r="M181">
        <v>0.05</v>
      </c>
      <c r="N181">
        <v>6.94</v>
      </c>
      <c r="O181" t="s">
        <v>29</v>
      </c>
      <c r="P181" s="1">
        <v>45610</v>
      </c>
      <c r="Q181" t="str">
        <f>TEXT(Campaign_Table[[#This Row],[Date]],"mmmm")</f>
        <v>November</v>
      </c>
      <c r="R181">
        <f>YEAR(Campaign_Table[[#This Row],[Date]])</f>
        <v>2024</v>
      </c>
      <c r="S181" t="str">
        <f>TEXT(Campaign_Table[[#This Row],[Date]],"dddd")</f>
        <v>Thursday</v>
      </c>
      <c r="T181" s="3" t="str">
        <f>"Q" &amp; ROUNDUP(MONTH(Campaign_Table[[#This Row],[Date]])/3,0)</f>
        <v>Q4</v>
      </c>
      <c r="U181" s="5">
        <f t="shared" si="6"/>
        <v>4.9865024720191692E-2</v>
      </c>
      <c r="V181" s="7">
        <f>IFERROR(Campaign_Table[[#This Row],[Total_Campaign_Cost]]/Campaign_Table[[#This Row],[Clicks]],0)</f>
        <v>89.46913625304137</v>
      </c>
      <c r="W181" s="5">
        <f t="shared" si="7"/>
        <v>0.15298053527980535</v>
      </c>
      <c r="X181" s="7">
        <f>IFERROR(Campaign_Table[[#This Row],[Total_Campaign_Cost]]/Campaign_Table[[#This Row],[Leads]],0)</f>
        <v>373.79227445997464</v>
      </c>
      <c r="Y181" s="7">
        <f t="shared" si="8"/>
        <v>14667.479999999981</v>
      </c>
      <c r="Z181" s="7" t="str">
        <f>IF(Campaign_Table[[#This Row],[ROI]]&gt;=3,"Excellent",IF(Campaign_Table[[#This Row],[ROI]]&gt;=1,"Good",IF(Campaign_Table[[#This Row],[ROI]]&gt;=0,"Average","Poor")))</f>
        <v>Average</v>
      </c>
    </row>
    <row r="182" spans="1:26" x14ac:dyDescent="0.3">
      <c r="A182" t="s">
        <v>282</v>
      </c>
      <c r="B182" t="s">
        <v>28</v>
      </c>
      <c r="C182" t="s">
        <v>29</v>
      </c>
      <c r="D182">
        <v>15</v>
      </c>
      <c r="E182" t="s">
        <v>34</v>
      </c>
      <c r="F182">
        <v>74125</v>
      </c>
      <c r="G182">
        <v>2515</v>
      </c>
      <c r="H182">
        <v>789</v>
      </c>
      <c r="I182">
        <v>398</v>
      </c>
      <c r="J182">
        <v>280988</v>
      </c>
      <c r="K182">
        <v>169.17</v>
      </c>
      <c r="L182">
        <f>Campaign_Table[[#This Row],[Conversions]]*Campaign_Table[[#This Row],[Cost_Per_Acquisition]]</f>
        <v>67329.659999999989</v>
      </c>
      <c r="M182">
        <v>3.17</v>
      </c>
      <c r="N182">
        <v>4.99</v>
      </c>
      <c r="O182" t="s">
        <v>35</v>
      </c>
      <c r="P182" s="1">
        <v>45721</v>
      </c>
      <c r="Q182" t="str">
        <f>TEXT(Campaign_Table[[#This Row],[Date]],"mmmm")</f>
        <v>March</v>
      </c>
      <c r="R182">
        <f>YEAR(Campaign_Table[[#This Row],[Date]])</f>
        <v>2025</v>
      </c>
      <c r="S182" t="str">
        <f>TEXT(Campaign_Table[[#This Row],[Date]],"dddd")</f>
        <v>Wednesday</v>
      </c>
      <c r="T182" s="3" t="str">
        <f>"Q" &amp; ROUNDUP(MONTH(Campaign_Table[[#This Row],[Date]])/3,0)</f>
        <v>Q1</v>
      </c>
      <c r="U182" s="5">
        <f t="shared" si="6"/>
        <v>3.3929173693086005E-2</v>
      </c>
      <c r="V182" s="7">
        <f>IFERROR(Campaign_Table[[#This Row],[Total_Campaign_Cost]]/Campaign_Table[[#This Row],[Clicks]],0)</f>
        <v>26.771236580516895</v>
      </c>
      <c r="W182" s="5">
        <f t="shared" si="7"/>
        <v>0.15825049701789265</v>
      </c>
      <c r="X182" s="7">
        <f>IFERROR(Campaign_Table[[#This Row],[Total_Campaign_Cost]]/Campaign_Table[[#This Row],[Leads]],0)</f>
        <v>85.335437262357402</v>
      </c>
      <c r="Y182" s="7">
        <f t="shared" si="8"/>
        <v>213658.34000000003</v>
      </c>
      <c r="Z182" s="7" t="str">
        <f>IF(Campaign_Table[[#This Row],[ROI]]&gt;=3,"Excellent",IF(Campaign_Table[[#This Row],[ROI]]&gt;=1,"Good",IF(Campaign_Table[[#This Row],[ROI]]&gt;=0,"Average","Poor")))</f>
        <v>Excellent</v>
      </c>
    </row>
    <row r="183" spans="1:26" x14ac:dyDescent="0.3">
      <c r="A183" t="s">
        <v>283</v>
      </c>
      <c r="B183" t="s">
        <v>44</v>
      </c>
      <c r="C183" t="s">
        <v>17</v>
      </c>
      <c r="D183">
        <v>14</v>
      </c>
      <c r="E183" t="s">
        <v>284</v>
      </c>
      <c r="F183">
        <v>25506</v>
      </c>
      <c r="G183">
        <v>1598</v>
      </c>
      <c r="H183">
        <v>642</v>
      </c>
      <c r="I183">
        <v>445</v>
      </c>
      <c r="J183">
        <v>208260</v>
      </c>
      <c r="K183">
        <v>621.85</v>
      </c>
      <c r="L183">
        <f>Campaign_Table[[#This Row],[Conversions]]*Campaign_Table[[#This Row],[Cost_Per_Acquisition]]</f>
        <v>276723.25</v>
      </c>
      <c r="M183">
        <v>-0.25</v>
      </c>
      <c r="N183">
        <v>10.53</v>
      </c>
      <c r="O183" t="s">
        <v>29</v>
      </c>
      <c r="P183" s="1">
        <v>45515</v>
      </c>
      <c r="Q183" t="str">
        <f>TEXT(Campaign_Table[[#This Row],[Date]],"mmmm")</f>
        <v>August</v>
      </c>
      <c r="R183">
        <f>YEAR(Campaign_Table[[#This Row],[Date]])</f>
        <v>2024</v>
      </c>
      <c r="S183" t="str">
        <f>TEXT(Campaign_Table[[#This Row],[Date]],"dddd")</f>
        <v>Sunday</v>
      </c>
      <c r="T183" s="3" t="str">
        <f>"Q" &amp; ROUNDUP(MONTH(Campaign_Table[[#This Row],[Date]])/3,0)</f>
        <v>Q3</v>
      </c>
      <c r="U183" s="5">
        <f t="shared" si="6"/>
        <v>6.2651925037246134E-2</v>
      </c>
      <c r="V183" s="7">
        <f>IFERROR(Campaign_Table[[#This Row],[Total_Campaign_Cost]]/Campaign_Table[[#This Row],[Clicks]],0)</f>
        <v>173.16849186483103</v>
      </c>
      <c r="W183" s="5">
        <f t="shared" si="7"/>
        <v>0.27847309136420528</v>
      </c>
      <c r="X183" s="7">
        <f>IFERROR(Campaign_Table[[#This Row],[Total_Campaign_Cost]]/Campaign_Table[[#This Row],[Leads]],0)</f>
        <v>431.0330996884735</v>
      </c>
      <c r="Y183" s="7">
        <f t="shared" si="8"/>
        <v>-68463.25</v>
      </c>
      <c r="Z183" s="7" t="str">
        <f>IF(Campaign_Table[[#This Row],[ROI]]&gt;=3,"Excellent",IF(Campaign_Table[[#This Row],[ROI]]&gt;=1,"Good",IF(Campaign_Table[[#This Row],[ROI]]&gt;=0,"Average","Poor")))</f>
        <v>Poor</v>
      </c>
    </row>
    <row r="184" spans="1:26" x14ac:dyDescent="0.3">
      <c r="A184" t="s">
        <v>285</v>
      </c>
      <c r="B184" t="s">
        <v>28</v>
      </c>
      <c r="C184" t="s">
        <v>21</v>
      </c>
      <c r="D184">
        <v>9</v>
      </c>
      <c r="E184" t="s">
        <v>81</v>
      </c>
      <c r="F184">
        <v>10381</v>
      </c>
      <c r="G184">
        <v>1025</v>
      </c>
      <c r="H184">
        <v>243</v>
      </c>
      <c r="I184">
        <v>165</v>
      </c>
      <c r="J184">
        <v>96690</v>
      </c>
      <c r="K184">
        <v>1097.96</v>
      </c>
      <c r="L184">
        <f>Campaign_Table[[#This Row],[Conversions]]*Campaign_Table[[#This Row],[Cost_Per_Acquisition]]</f>
        <v>181163.4</v>
      </c>
      <c r="M184">
        <v>-0.47</v>
      </c>
      <c r="N184">
        <v>13.8</v>
      </c>
      <c r="O184" t="s">
        <v>17</v>
      </c>
      <c r="P184" s="1">
        <v>45754</v>
      </c>
      <c r="Q184" t="str">
        <f>TEXT(Campaign_Table[[#This Row],[Date]],"mmmm")</f>
        <v>April</v>
      </c>
      <c r="R184">
        <f>YEAR(Campaign_Table[[#This Row],[Date]])</f>
        <v>2025</v>
      </c>
      <c r="S184" t="str">
        <f>TEXT(Campaign_Table[[#This Row],[Date]],"dddd")</f>
        <v>Monday</v>
      </c>
      <c r="T184" s="3" t="str">
        <f>"Q" &amp; ROUNDUP(MONTH(Campaign_Table[[#This Row],[Date]])/3,0)</f>
        <v>Q2</v>
      </c>
      <c r="U184" s="5">
        <f t="shared" si="6"/>
        <v>9.8738079183123009E-2</v>
      </c>
      <c r="V184" s="7">
        <f>IFERROR(Campaign_Table[[#This Row],[Total_Campaign_Cost]]/Campaign_Table[[#This Row],[Clicks]],0)</f>
        <v>176.74478048780486</v>
      </c>
      <c r="W184" s="5">
        <f t="shared" si="7"/>
        <v>0.16097560975609757</v>
      </c>
      <c r="X184" s="7">
        <f>IFERROR(Campaign_Table[[#This Row],[Total_Campaign_Cost]]/Campaign_Table[[#This Row],[Leads]],0)</f>
        <v>745.52839506172836</v>
      </c>
      <c r="Y184" s="7">
        <f t="shared" si="8"/>
        <v>-84473.4</v>
      </c>
      <c r="Z184" s="7" t="str">
        <f>IF(Campaign_Table[[#This Row],[ROI]]&gt;=3,"Excellent",IF(Campaign_Table[[#This Row],[ROI]]&gt;=1,"Good",IF(Campaign_Table[[#This Row],[ROI]]&gt;=0,"Average","Poor")))</f>
        <v>Poor</v>
      </c>
    </row>
    <row r="185" spans="1:26" x14ac:dyDescent="0.3">
      <c r="A185" t="s">
        <v>286</v>
      </c>
      <c r="B185" t="s">
        <v>28</v>
      </c>
      <c r="C185" t="s">
        <v>35</v>
      </c>
      <c r="D185">
        <v>6</v>
      </c>
      <c r="E185" t="s">
        <v>56</v>
      </c>
      <c r="F185">
        <v>90785</v>
      </c>
      <c r="G185">
        <v>7279</v>
      </c>
      <c r="H185">
        <v>3900</v>
      </c>
      <c r="I185">
        <v>2596</v>
      </c>
      <c r="J185">
        <v>1056572</v>
      </c>
      <c r="K185">
        <v>43.42</v>
      </c>
      <c r="L185">
        <f>Campaign_Table[[#This Row],[Conversions]]*Campaign_Table[[#This Row],[Cost_Per_Acquisition]]</f>
        <v>112718.32</v>
      </c>
      <c r="M185">
        <v>8.3699999999999992</v>
      </c>
      <c r="N185">
        <v>15.17</v>
      </c>
      <c r="O185" t="s">
        <v>29</v>
      </c>
      <c r="P185" s="1">
        <v>45657</v>
      </c>
      <c r="Q185" t="str">
        <f>TEXT(Campaign_Table[[#This Row],[Date]],"mmmm")</f>
        <v>December</v>
      </c>
      <c r="R185">
        <f>YEAR(Campaign_Table[[#This Row],[Date]])</f>
        <v>2024</v>
      </c>
      <c r="S185" t="str">
        <f>TEXT(Campaign_Table[[#This Row],[Date]],"dddd")</f>
        <v>Tuesday</v>
      </c>
      <c r="T185" s="3" t="str">
        <f>"Q" &amp; ROUNDUP(MONTH(Campaign_Table[[#This Row],[Date]])/3,0)</f>
        <v>Q4</v>
      </c>
      <c r="U185" s="5">
        <f t="shared" si="6"/>
        <v>8.0178443575480526E-2</v>
      </c>
      <c r="V185" s="7">
        <f>IFERROR(Campaign_Table[[#This Row],[Total_Campaign_Cost]]/Campaign_Table[[#This Row],[Clicks]],0)</f>
        <v>15.485412831432891</v>
      </c>
      <c r="W185" s="5">
        <f t="shared" si="7"/>
        <v>0.35664239593350733</v>
      </c>
      <c r="X185" s="7">
        <f>IFERROR(Campaign_Table[[#This Row],[Total_Campaign_Cost]]/Campaign_Table[[#This Row],[Leads]],0)</f>
        <v>28.902133333333335</v>
      </c>
      <c r="Y185" s="7">
        <f t="shared" si="8"/>
        <v>943853.67999999993</v>
      </c>
      <c r="Z185" s="7" t="str">
        <f>IF(Campaign_Table[[#This Row],[ROI]]&gt;=3,"Excellent",IF(Campaign_Table[[#This Row],[ROI]]&gt;=1,"Good",IF(Campaign_Table[[#This Row],[ROI]]&gt;=0,"Average","Poor")))</f>
        <v>Excellent</v>
      </c>
    </row>
    <row r="186" spans="1:26" x14ac:dyDescent="0.3">
      <c r="A186" t="s">
        <v>287</v>
      </c>
      <c r="B186" t="s">
        <v>28</v>
      </c>
      <c r="C186" t="s">
        <v>25</v>
      </c>
      <c r="D186">
        <v>25</v>
      </c>
      <c r="E186" t="s">
        <v>91</v>
      </c>
      <c r="F186">
        <v>60728</v>
      </c>
      <c r="G186">
        <v>6390</v>
      </c>
      <c r="H186">
        <v>3134</v>
      </c>
      <c r="I186">
        <v>1810</v>
      </c>
      <c r="J186">
        <v>1134870</v>
      </c>
      <c r="K186">
        <v>110.2</v>
      </c>
      <c r="L186">
        <f>Campaign_Table[[#This Row],[Conversions]]*Campaign_Table[[#This Row],[Cost_Per_Acquisition]]</f>
        <v>199462</v>
      </c>
      <c r="M186">
        <v>4.6900000000000004</v>
      </c>
      <c r="N186">
        <v>18.66</v>
      </c>
      <c r="O186" t="s">
        <v>25</v>
      </c>
      <c r="P186" s="1">
        <v>45715</v>
      </c>
      <c r="Q186" t="str">
        <f>TEXT(Campaign_Table[[#This Row],[Date]],"mmmm")</f>
        <v>February</v>
      </c>
      <c r="R186">
        <f>YEAR(Campaign_Table[[#This Row],[Date]])</f>
        <v>2025</v>
      </c>
      <c r="S186" t="str">
        <f>TEXT(Campaign_Table[[#This Row],[Date]],"dddd")</f>
        <v>Thursday</v>
      </c>
      <c r="T186" s="3" t="str">
        <f>"Q" &amp; ROUNDUP(MONTH(Campaign_Table[[#This Row],[Date]])/3,0)</f>
        <v>Q1</v>
      </c>
      <c r="U186" s="5">
        <f t="shared" si="6"/>
        <v>0.10522329073903307</v>
      </c>
      <c r="V186" s="7">
        <f>IFERROR(Campaign_Table[[#This Row],[Total_Campaign_Cost]]/Campaign_Table[[#This Row],[Clicks]],0)</f>
        <v>31.214710485133022</v>
      </c>
      <c r="W186" s="5">
        <f t="shared" si="7"/>
        <v>0.28325508607198746</v>
      </c>
      <c r="X186" s="7">
        <f>IFERROR(Campaign_Table[[#This Row],[Total_Campaign_Cost]]/Campaign_Table[[#This Row],[Leads]],0)</f>
        <v>63.644543714103385</v>
      </c>
      <c r="Y186" s="7">
        <f t="shared" si="8"/>
        <v>935408</v>
      </c>
      <c r="Z186" s="7" t="str">
        <f>IF(Campaign_Table[[#This Row],[ROI]]&gt;=3,"Excellent",IF(Campaign_Table[[#This Row],[ROI]]&gt;=1,"Good",IF(Campaign_Table[[#This Row],[ROI]]&gt;=0,"Average","Poor")))</f>
        <v>Excellent</v>
      </c>
    </row>
    <row r="187" spans="1:26" x14ac:dyDescent="0.3">
      <c r="A187" t="s">
        <v>288</v>
      </c>
      <c r="B187" t="s">
        <v>16</v>
      </c>
      <c r="C187" t="s">
        <v>29</v>
      </c>
      <c r="D187">
        <v>7</v>
      </c>
      <c r="E187" t="s">
        <v>52</v>
      </c>
      <c r="F187">
        <v>16698</v>
      </c>
      <c r="G187">
        <v>556</v>
      </c>
      <c r="H187">
        <v>128</v>
      </c>
      <c r="I187">
        <v>57</v>
      </c>
      <c r="J187">
        <v>42123</v>
      </c>
      <c r="K187">
        <v>3507.65</v>
      </c>
      <c r="L187">
        <f>Campaign_Table[[#This Row],[Conversions]]*Campaign_Table[[#This Row],[Cost_Per_Acquisition]]</f>
        <v>199936.05000000002</v>
      </c>
      <c r="M187">
        <v>-0.79</v>
      </c>
      <c r="N187">
        <v>4.4400000000000004</v>
      </c>
      <c r="O187" t="s">
        <v>35</v>
      </c>
      <c r="P187" s="1">
        <v>45820</v>
      </c>
      <c r="Q187" t="str">
        <f>TEXT(Campaign_Table[[#This Row],[Date]],"mmmm")</f>
        <v>June</v>
      </c>
      <c r="R187">
        <f>YEAR(Campaign_Table[[#This Row],[Date]])</f>
        <v>2025</v>
      </c>
      <c r="S187" t="str">
        <f>TEXT(Campaign_Table[[#This Row],[Date]],"dddd")</f>
        <v>Thursday</v>
      </c>
      <c r="T187" s="3" t="str">
        <f>"Q" &amp; ROUNDUP(MONTH(Campaign_Table[[#This Row],[Date]])/3,0)</f>
        <v>Q2</v>
      </c>
      <c r="U187" s="5">
        <f t="shared" si="6"/>
        <v>3.3297400886333692E-2</v>
      </c>
      <c r="V187" s="7">
        <f>IFERROR(Campaign_Table[[#This Row],[Total_Campaign_Cost]]/Campaign_Table[[#This Row],[Clicks]],0)</f>
        <v>359.59721223021586</v>
      </c>
      <c r="W187" s="5">
        <f t="shared" si="7"/>
        <v>0.10251798561151079</v>
      </c>
      <c r="X187" s="7">
        <f>IFERROR(Campaign_Table[[#This Row],[Total_Campaign_Cost]]/Campaign_Table[[#This Row],[Leads]],0)</f>
        <v>1562.0003906250001</v>
      </c>
      <c r="Y187" s="7">
        <f t="shared" si="8"/>
        <v>-157813.05000000002</v>
      </c>
      <c r="Z187" s="7" t="str">
        <f>IF(Campaign_Table[[#This Row],[ROI]]&gt;=3,"Excellent",IF(Campaign_Table[[#This Row],[ROI]]&gt;=1,"Good",IF(Campaign_Table[[#This Row],[ROI]]&gt;=0,"Average","Poor")))</f>
        <v>Poor</v>
      </c>
    </row>
    <row r="188" spans="1:26" x14ac:dyDescent="0.3">
      <c r="A188" t="s">
        <v>289</v>
      </c>
      <c r="B188" t="s">
        <v>28</v>
      </c>
      <c r="C188" t="s">
        <v>35</v>
      </c>
      <c r="D188">
        <v>20</v>
      </c>
      <c r="E188" t="s">
        <v>290</v>
      </c>
      <c r="F188">
        <v>97242</v>
      </c>
      <c r="G188">
        <v>14022</v>
      </c>
      <c r="H188">
        <v>3371</v>
      </c>
      <c r="I188">
        <v>2067</v>
      </c>
      <c r="J188">
        <v>824733</v>
      </c>
      <c r="K188">
        <v>26.59</v>
      </c>
      <c r="L188">
        <f>Campaign_Table[[#This Row],[Conversions]]*Campaign_Table[[#This Row],[Cost_Per_Acquisition]]</f>
        <v>54961.53</v>
      </c>
      <c r="M188">
        <v>14</v>
      </c>
      <c r="N188">
        <v>20.010000000000002</v>
      </c>
      <c r="O188" t="s">
        <v>35</v>
      </c>
      <c r="P188" s="1">
        <v>45555</v>
      </c>
      <c r="Q188" t="str">
        <f>TEXT(Campaign_Table[[#This Row],[Date]],"mmmm")</f>
        <v>September</v>
      </c>
      <c r="R188">
        <f>YEAR(Campaign_Table[[#This Row],[Date]])</f>
        <v>2024</v>
      </c>
      <c r="S188" t="str">
        <f>TEXT(Campaign_Table[[#This Row],[Date]],"dddd")</f>
        <v>Friday</v>
      </c>
      <c r="T188" s="3" t="str">
        <f>"Q" &amp; ROUNDUP(MONTH(Campaign_Table[[#This Row],[Date]])/3,0)</f>
        <v>Q3</v>
      </c>
      <c r="U188" s="5">
        <f t="shared" si="6"/>
        <v>0.14419695193434937</v>
      </c>
      <c r="V188" s="7">
        <f>IFERROR(Campaign_Table[[#This Row],[Total_Campaign_Cost]]/Campaign_Table[[#This Row],[Clicks]],0)</f>
        <v>3.9196640992725715</v>
      </c>
      <c r="W188" s="5">
        <f t="shared" si="7"/>
        <v>0.14741121095421481</v>
      </c>
      <c r="X188" s="7">
        <f>IFERROR(Campaign_Table[[#This Row],[Total_Campaign_Cost]]/Campaign_Table[[#This Row],[Leads]],0)</f>
        <v>16.30422129931771</v>
      </c>
      <c r="Y188" s="7">
        <f t="shared" si="8"/>
        <v>769771.47</v>
      </c>
      <c r="Z188" s="7" t="str">
        <f>IF(Campaign_Table[[#This Row],[ROI]]&gt;=3,"Excellent",IF(Campaign_Table[[#This Row],[ROI]]&gt;=1,"Good",IF(Campaign_Table[[#This Row],[ROI]]&gt;=0,"Average","Poor")))</f>
        <v>Excellent</v>
      </c>
    </row>
    <row r="189" spans="1:26" x14ac:dyDescent="0.3">
      <c r="A189" t="s">
        <v>291</v>
      </c>
      <c r="B189" t="s">
        <v>44</v>
      </c>
      <c r="C189" t="s">
        <v>35</v>
      </c>
      <c r="D189">
        <v>24</v>
      </c>
      <c r="E189" t="s">
        <v>154</v>
      </c>
      <c r="F189">
        <v>90982</v>
      </c>
      <c r="G189">
        <v>3250</v>
      </c>
      <c r="H189">
        <v>1622</v>
      </c>
      <c r="I189">
        <v>1245</v>
      </c>
      <c r="J189">
        <v>750735</v>
      </c>
      <c r="K189">
        <v>142.18</v>
      </c>
      <c r="L189">
        <f>Campaign_Table[[#This Row],[Conversions]]*Campaign_Table[[#This Row],[Cost_Per_Acquisition]]</f>
        <v>177014.1</v>
      </c>
      <c r="M189">
        <v>3.24</v>
      </c>
      <c r="N189">
        <v>6.72</v>
      </c>
      <c r="O189" t="s">
        <v>21</v>
      </c>
      <c r="P189" s="1">
        <v>45691</v>
      </c>
      <c r="Q189" t="str">
        <f>TEXT(Campaign_Table[[#This Row],[Date]],"mmmm")</f>
        <v>February</v>
      </c>
      <c r="R189">
        <f>YEAR(Campaign_Table[[#This Row],[Date]])</f>
        <v>2025</v>
      </c>
      <c r="S189" t="str">
        <f>TEXT(Campaign_Table[[#This Row],[Date]],"dddd")</f>
        <v>Monday</v>
      </c>
      <c r="T189" s="3" t="str">
        <f>"Q" &amp; ROUNDUP(MONTH(Campaign_Table[[#This Row],[Date]])/3,0)</f>
        <v>Q1</v>
      </c>
      <c r="U189" s="5">
        <f t="shared" si="6"/>
        <v>3.5721351476116152E-2</v>
      </c>
      <c r="V189" s="7">
        <f>IFERROR(Campaign_Table[[#This Row],[Total_Campaign_Cost]]/Campaign_Table[[#This Row],[Clicks]],0)</f>
        <v>54.465876923076927</v>
      </c>
      <c r="W189" s="5">
        <f t="shared" si="7"/>
        <v>0.38307692307692309</v>
      </c>
      <c r="X189" s="7">
        <f>IFERROR(Campaign_Table[[#This Row],[Total_Campaign_Cost]]/Campaign_Table[[#This Row],[Leads]],0)</f>
        <v>109.13323057953144</v>
      </c>
      <c r="Y189" s="7">
        <f t="shared" si="8"/>
        <v>573720.9</v>
      </c>
      <c r="Z189" s="7" t="str">
        <f>IF(Campaign_Table[[#This Row],[ROI]]&gt;=3,"Excellent",IF(Campaign_Table[[#This Row],[ROI]]&gt;=1,"Good",IF(Campaign_Table[[#This Row],[ROI]]&gt;=0,"Average","Poor")))</f>
        <v>Excellent</v>
      </c>
    </row>
    <row r="190" spans="1:26" x14ac:dyDescent="0.3">
      <c r="A190" t="s">
        <v>292</v>
      </c>
      <c r="B190" t="s">
        <v>20</v>
      </c>
      <c r="C190" t="s">
        <v>29</v>
      </c>
      <c r="D190">
        <v>26</v>
      </c>
      <c r="E190" t="s">
        <v>293</v>
      </c>
      <c r="F190">
        <v>32842</v>
      </c>
      <c r="G190">
        <v>4033</v>
      </c>
      <c r="H190">
        <v>1838</v>
      </c>
      <c r="I190">
        <v>1444</v>
      </c>
      <c r="J190">
        <v>1121988</v>
      </c>
      <c r="K190">
        <v>191.29</v>
      </c>
      <c r="L190">
        <f>Campaign_Table[[#This Row],[Conversions]]*Campaign_Table[[#This Row],[Cost_Per_Acquisition]]</f>
        <v>276222.76</v>
      </c>
      <c r="M190">
        <v>3.06</v>
      </c>
      <c r="N190">
        <v>22.27</v>
      </c>
      <c r="O190" t="s">
        <v>21</v>
      </c>
      <c r="P190" s="1">
        <v>45625</v>
      </c>
      <c r="Q190" t="str">
        <f>TEXT(Campaign_Table[[#This Row],[Date]],"mmmm")</f>
        <v>November</v>
      </c>
      <c r="R190">
        <f>YEAR(Campaign_Table[[#This Row],[Date]])</f>
        <v>2024</v>
      </c>
      <c r="S190" t="str">
        <f>TEXT(Campaign_Table[[#This Row],[Date]],"dddd")</f>
        <v>Friday</v>
      </c>
      <c r="T190" s="3" t="str">
        <f>"Q" &amp; ROUNDUP(MONTH(Campaign_Table[[#This Row],[Date]])/3,0)</f>
        <v>Q4</v>
      </c>
      <c r="U190" s="5">
        <f t="shared" si="6"/>
        <v>0.1228000730771573</v>
      </c>
      <c r="V190" s="7">
        <f>IFERROR(Campaign_Table[[#This Row],[Total_Campaign_Cost]]/Campaign_Table[[#This Row],[Clicks]],0)</f>
        <v>68.490642201834859</v>
      </c>
      <c r="W190" s="5">
        <f t="shared" si="7"/>
        <v>0.35804611951400944</v>
      </c>
      <c r="X190" s="7">
        <f>IFERROR(Campaign_Table[[#This Row],[Total_Campaign_Cost]]/Campaign_Table[[#This Row],[Leads]],0)</f>
        <v>150.28441784548423</v>
      </c>
      <c r="Y190" s="7">
        <f t="shared" si="8"/>
        <v>845765.24</v>
      </c>
      <c r="Z190" s="7" t="str">
        <f>IF(Campaign_Table[[#This Row],[ROI]]&gt;=3,"Excellent",IF(Campaign_Table[[#This Row],[ROI]]&gt;=1,"Good",IF(Campaign_Table[[#This Row],[ROI]]&gt;=0,"Average","Poor")))</f>
        <v>Excellent</v>
      </c>
    </row>
    <row r="191" spans="1:26" x14ac:dyDescent="0.3">
      <c r="A191" t="s">
        <v>294</v>
      </c>
      <c r="B191" t="s">
        <v>16</v>
      </c>
      <c r="C191" t="s">
        <v>25</v>
      </c>
      <c r="D191">
        <v>28</v>
      </c>
      <c r="E191" t="s">
        <v>295</v>
      </c>
      <c r="F191">
        <v>32021</v>
      </c>
      <c r="G191">
        <v>3377</v>
      </c>
      <c r="H191">
        <v>1323</v>
      </c>
      <c r="I191">
        <v>474</v>
      </c>
      <c r="J191">
        <v>179172</v>
      </c>
      <c r="K191">
        <v>395.56</v>
      </c>
      <c r="L191">
        <f>Campaign_Table[[#This Row],[Conversions]]*Campaign_Table[[#This Row],[Cost_Per_Acquisition]]</f>
        <v>187495.44</v>
      </c>
      <c r="M191">
        <v>-0.04</v>
      </c>
      <c r="N191">
        <v>16.16</v>
      </c>
      <c r="O191" t="s">
        <v>35</v>
      </c>
      <c r="P191" s="1">
        <v>45782</v>
      </c>
      <c r="Q191" t="str">
        <f>TEXT(Campaign_Table[[#This Row],[Date]],"mmmm")</f>
        <v>May</v>
      </c>
      <c r="R191">
        <f>YEAR(Campaign_Table[[#This Row],[Date]])</f>
        <v>2025</v>
      </c>
      <c r="S191" t="str">
        <f>TEXT(Campaign_Table[[#This Row],[Date]],"dddd")</f>
        <v>Monday</v>
      </c>
      <c r="T191" s="3" t="str">
        <f>"Q" &amp; ROUNDUP(MONTH(Campaign_Table[[#This Row],[Date]])/3,0)</f>
        <v>Q2</v>
      </c>
      <c r="U191" s="5">
        <f t="shared" si="6"/>
        <v>0.10546204053589832</v>
      </c>
      <c r="V191" s="7">
        <f>IFERROR(Campaign_Table[[#This Row],[Total_Campaign_Cost]]/Campaign_Table[[#This Row],[Clicks]],0)</f>
        <v>55.52130293159609</v>
      </c>
      <c r="W191" s="5">
        <f t="shared" si="7"/>
        <v>0.14036126739709801</v>
      </c>
      <c r="X191" s="7">
        <f>IFERROR(Campaign_Table[[#This Row],[Total_Campaign_Cost]]/Campaign_Table[[#This Row],[Leads]],0)</f>
        <v>141.71990929705217</v>
      </c>
      <c r="Y191" s="7">
        <f t="shared" si="8"/>
        <v>-8323.4400000000023</v>
      </c>
      <c r="Z191" s="7" t="str">
        <f>IF(Campaign_Table[[#This Row],[ROI]]&gt;=3,"Excellent",IF(Campaign_Table[[#This Row],[ROI]]&gt;=1,"Good",IF(Campaign_Table[[#This Row],[ROI]]&gt;=0,"Average","Poor")))</f>
        <v>Poor</v>
      </c>
    </row>
    <row r="192" spans="1:26" x14ac:dyDescent="0.3">
      <c r="A192" t="s">
        <v>296</v>
      </c>
      <c r="B192" t="s">
        <v>44</v>
      </c>
      <c r="C192" t="s">
        <v>25</v>
      </c>
      <c r="D192">
        <v>15</v>
      </c>
      <c r="E192" t="s">
        <v>22</v>
      </c>
      <c r="F192">
        <v>36796</v>
      </c>
      <c r="G192">
        <v>1581</v>
      </c>
      <c r="H192">
        <v>774</v>
      </c>
      <c r="I192">
        <v>302</v>
      </c>
      <c r="J192">
        <v>89392</v>
      </c>
      <c r="K192">
        <v>638.87</v>
      </c>
      <c r="L192">
        <f>Campaign_Table[[#This Row],[Conversions]]*Campaign_Table[[#This Row],[Cost_Per_Acquisition]]</f>
        <v>192938.74</v>
      </c>
      <c r="M192">
        <v>-0.54</v>
      </c>
      <c r="N192">
        <v>7.22</v>
      </c>
      <c r="O192" t="s">
        <v>17</v>
      </c>
      <c r="P192" s="1">
        <v>45612</v>
      </c>
      <c r="Q192" t="str">
        <f>TEXT(Campaign_Table[[#This Row],[Date]],"mmmm")</f>
        <v>November</v>
      </c>
      <c r="R192">
        <f>YEAR(Campaign_Table[[#This Row],[Date]])</f>
        <v>2024</v>
      </c>
      <c r="S192" t="str">
        <f>TEXT(Campaign_Table[[#This Row],[Date]],"dddd")</f>
        <v>Saturday</v>
      </c>
      <c r="T192" s="3" t="str">
        <f>"Q" &amp; ROUNDUP(MONTH(Campaign_Table[[#This Row],[Date]])/3,0)</f>
        <v>Q4</v>
      </c>
      <c r="U192" s="5">
        <f t="shared" si="6"/>
        <v>4.2966626807261661E-2</v>
      </c>
      <c r="V192" s="7">
        <f>IFERROR(Campaign_Table[[#This Row],[Total_Campaign_Cost]]/Campaign_Table[[#This Row],[Clicks]],0)</f>
        <v>122.03588867805186</v>
      </c>
      <c r="W192" s="5">
        <f t="shared" si="7"/>
        <v>0.19101834282099936</v>
      </c>
      <c r="X192" s="7">
        <f>IFERROR(Campaign_Table[[#This Row],[Total_Campaign_Cost]]/Campaign_Table[[#This Row],[Leads]],0)</f>
        <v>249.27485788113694</v>
      </c>
      <c r="Y192" s="7">
        <f t="shared" si="8"/>
        <v>-103546.73999999999</v>
      </c>
      <c r="Z192" s="7" t="str">
        <f>IF(Campaign_Table[[#This Row],[ROI]]&gt;=3,"Excellent",IF(Campaign_Table[[#This Row],[ROI]]&gt;=1,"Good",IF(Campaign_Table[[#This Row],[ROI]]&gt;=0,"Average","Poor")))</f>
        <v>Poor</v>
      </c>
    </row>
    <row r="193" spans="1:26" x14ac:dyDescent="0.3">
      <c r="A193" t="s">
        <v>297</v>
      </c>
      <c r="B193" t="s">
        <v>28</v>
      </c>
      <c r="C193" t="s">
        <v>17</v>
      </c>
      <c r="D193">
        <v>9</v>
      </c>
      <c r="E193" t="s">
        <v>137</v>
      </c>
      <c r="F193">
        <v>12688</v>
      </c>
      <c r="G193">
        <v>1029</v>
      </c>
      <c r="H193">
        <v>579</v>
      </c>
      <c r="I193">
        <v>357</v>
      </c>
      <c r="J193">
        <v>234906</v>
      </c>
      <c r="K193">
        <v>684.03</v>
      </c>
      <c r="L193">
        <f>Campaign_Table[[#This Row],[Conversions]]*Campaign_Table[[#This Row],[Cost_Per_Acquisition]]</f>
        <v>244198.71</v>
      </c>
      <c r="M193">
        <v>-0.04</v>
      </c>
      <c r="N193">
        <v>15.49</v>
      </c>
      <c r="O193" t="s">
        <v>21</v>
      </c>
      <c r="P193" s="1">
        <v>45815</v>
      </c>
      <c r="Q193" t="str">
        <f>TEXT(Campaign_Table[[#This Row],[Date]],"mmmm")</f>
        <v>June</v>
      </c>
      <c r="R193">
        <f>YEAR(Campaign_Table[[#This Row],[Date]])</f>
        <v>2025</v>
      </c>
      <c r="S193" t="str">
        <f>TEXT(Campaign_Table[[#This Row],[Date]],"dddd")</f>
        <v>Saturday</v>
      </c>
      <c r="T193" s="3" t="str">
        <f>"Q" &amp; ROUNDUP(MONTH(Campaign_Table[[#This Row],[Date]])/3,0)</f>
        <v>Q2</v>
      </c>
      <c r="U193" s="5">
        <f t="shared" si="6"/>
        <v>8.1100252206809581E-2</v>
      </c>
      <c r="V193" s="7">
        <f>IFERROR(Campaign_Table[[#This Row],[Total_Campaign_Cost]]/Campaign_Table[[#This Row],[Clicks]],0)</f>
        <v>237.31653061224489</v>
      </c>
      <c r="W193" s="5">
        <f t="shared" si="7"/>
        <v>0.34693877551020408</v>
      </c>
      <c r="X193" s="7">
        <f>IFERROR(Campaign_Table[[#This Row],[Total_Campaign_Cost]]/Campaign_Table[[#This Row],[Leads]],0)</f>
        <v>421.75943005181347</v>
      </c>
      <c r="Y193" s="7">
        <f t="shared" si="8"/>
        <v>-9292.7099999999919</v>
      </c>
      <c r="Z193" s="7" t="str">
        <f>IF(Campaign_Table[[#This Row],[ROI]]&gt;=3,"Excellent",IF(Campaign_Table[[#This Row],[ROI]]&gt;=1,"Good",IF(Campaign_Table[[#This Row],[ROI]]&gt;=0,"Average","Poor")))</f>
        <v>Poor</v>
      </c>
    </row>
    <row r="194" spans="1:26" x14ac:dyDescent="0.3">
      <c r="A194" t="s">
        <v>298</v>
      </c>
      <c r="B194" t="s">
        <v>16</v>
      </c>
      <c r="C194" t="s">
        <v>29</v>
      </c>
      <c r="D194">
        <v>21</v>
      </c>
      <c r="E194" t="s">
        <v>28</v>
      </c>
      <c r="F194">
        <v>84359</v>
      </c>
      <c r="G194">
        <v>11028</v>
      </c>
      <c r="H194">
        <v>3084</v>
      </c>
      <c r="I194">
        <v>1901</v>
      </c>
      <c r="J194">
        <v>1186224</v>
      </c>
      <c r="K194">
        <v>40.64</v>
      </c>
      <c r="L194">
        <f>Campaign_Table[[#This Row],[Conversions]]*Campaign_Table[[#This Row],[Cost_Per_Acquisition]]</f>
        <v>77256.639999999999</v>
      </c>
      <c r="M194">
        <v>14.35</v>
      </c>
      <c r="N194">
        <v>18.98</v>
      </c>
      <c r="O194" t="s">
        <v>25</v>
      </c>
      <c r="P194" s="1">
        <v>45794</v>
      </c>
      <c r="Q194" t="str">
        <f>TEXT(Campaign_Table[[#This Row],[Date]],"mmmm")</f>
        <v>May</v>
      </c>
      <c r="R194">
        <f>YEAR(Campaign_Table[[#This Row],[Date]])</f>
        <v>2025</v>
      </c>
      <c r="S194" t="str">
        <f>TEXT(Campaign_Table[[#This Row],[Date]],"dddd")</f>
        <v>Saturday</v>
      </c>
      <c r="T194" s="3" t="str">
        <f>"Q" &amp; ROUNDUP(MONTH(Campaign_Table[[#This Row],[Date]])/3,0)</f>
        <v>Q2</v>
      </c>
      <c r="U194" s="5">
        <f t="shared" ref="U194:U257" si="9">IFERROR(Clicks/Impressions,0)</f>
        <v>0.13072701193707845</v>
      </c>
      <c r="V194" s="7">
        <f>IFERROR(Campaign_Table[[#This Row],[Total_Campaign_Cost]]/Campaign_Table[[#This Row],[Clicks]],0)</f>
        <v>7.0054987305041712</v>
      </c>
      <c r="W194" s="5">
        <f t="shared" ref="W194:W257" si="10">IFERROR(Conversions/Clicks,0)</f>
        <v>0.17237939789626405</v>
      </c>
      <c r="X194" s="7">
        <f>IFERROR(Campaign_Table[[#This Row],[Total_Campaign_Cost]]/Campaign_Table[[#This Row],[Leads]],0)</f>
        <v>25.050791180285344</v>
      </c>
      <c r="Y194" s="7">
        <f t="shared" ref="Y194:Y257" si="11">Revenue-Total_Campaign_Cost</f>
        <v>1108967.3600000001</v>
      </c>
      <c r="Z194" s="7" t="str">
        <f>IF(Campaign_Table[[#This Row],[ROI]]&gt;=3,"Excellent",IF(Campaign_Table[[#This Row],[ROI]]&gt;=1,"Good",IF(Campaign_Table[[#This Row],[ROI]]&gt;=0,"Average","Poor")))</f>
        <v>Excellent</v>
      </c>
    </row>
    <row r="195" spans="1:26" x14ac:dyDescent="0.3">
      <c r="A195" t="s">
        <v>299</v>
      </c>
      <c r="B195" t="s">
        <v>16</v>
      </c>
      <c r="C195" t="s">
        <v>29</v>
      </c>
      <c r="D195">
        <v>9</v>
      </c>
      <c r="E195" t="s">
        <v>300</v>
      </c>
      <c r="F195">
        <v>52151</v>
      </c>
      <c r="G195">
        <v>4951</v>
      </c>
      <c r="H195">
        <v>1155</v>
      </c>
      <c r="I195">
        <v>718</v>
      </c>
      <c r="J195">
        <v>464546</v>
      </c>
      <c r="K195">
        <v>255.1</v>
      </c>
      <c r="L195">
        <f>Campaign_Table[[#This Row],[Conversions]]*Campaign_Table[[#This Row],[Cost_Per_Acquisition]]</f>
        <v>183161.8</v>
      </c>
      <c r="M195">
        <v>1.54</v>
      </c>
      <c r="N195">
        <v>13.09</v>
      </c>
      <c r="O195" t="s">
        <v>17</v>
      </c>
      <c r="P195" s="1">
        <v>45765</v>
      </c>
      <c r="Q195" t="str">
        <f>TEXT(Campaign_Table[[#This Row],[Date]],"mmmm")</f>
        <v>April</v>
      </c>
      <c r="R195">
        <f>YEAR(Campaign_Table[[#This Row],[Date]])</f>
        <v>2025</v>
      </c>
      <c r="S195" t="str">
        <f>TEXT(Campaign_Table[[#This Row],[Date]],"dddd")</f>
        <v>Friday</v>
      </c>
      <c r="T195" s="3" t="str">
        <f>"Q" &amp; ROUNDUP(MONTH(Campaign_Table[[#This Row],[Date]])/3,0)</f>
        <v>Q2</v>
      </c>
      <c r="U195" s="5">
        <f t="shared" si="9"/>
        <v>9.4935859331556446E-2</v>
      </c>
      <c r="V195" s="7">
        <f>IFERROR(Campaign_Table[[#This Row],[Total_Campaign_Cost]]/Campaign_Table[[#This Row],[Clicks]],0)</f>
        <v>36.994910119167841</v>
      </c>
      <c r="W195" s="5">
        <f t="shared" si="10"/>
        <v>0.14502120783680064</v>
      </c>
      <c r="X195" s="7">
        <f>IFERROR(Campaign_Table[[#This Row],[Total_Campaign_Cost]]/Campaign_Table[[#This Row],[Leads]],0)</f>
        <v>158.58164502164502</v>
      </c>
      <c r="Y195" s="7">
        <f t="shared" si="11"/>
        <v>281384.2</v>
      </c>
      <c r="Z195" s="7" t="str">
        <f>IF(Campaign_Table[[#This Row],[ROI]]&gt;=3,"Excellent",IF(Campaign_Table[[#This Row],[ROI]]&gt;=1,"Good",IF(Campaign_Table[[#This Row],[ROI]]&gt;=0,"Average","Poor")))</f>
        <v>Good</v>
      </c>
    </row>
    <row r="196" spans="1:26" x14ac:dyDescent="0.3">
      <c r="A196" t="s">
        <v>301</v>
      </c>
      <c r="B196" t="s">
        <v>24</v>
      </c>
      <c r="C196" t="s">
        <v>35</v>
      </c>
      <c r="D196">
        <v>7</v>
      </c>
      <c r="E196" t="s">
        <v>34</v>
      </c>
      <c r="F196">
        <v>99006</v>
      </c>
      <c r="G196">
        <v>13901</v>
      </c>
      <c r="H196">
        <v>5326</v>
      </c>
      <c r="I196">
        <v>2649</v>
      </c>
      <c r="J196">
        <v>1491387</v>
      </c>
      <c r="K196">
        <v>22.58</v>
      </c>
      <c r="L196">
        <f>Campaign_Table[[#This Row],[Conversions]]*Campaign_Table[[#This Row],[Cost_Per_Acquisition]]</f>
        <v>59814.42</v>
      </c>
      <c r="M196">
        <v>23.93</v>
      </c>
      <c r="N196">
        <v>22.1</v>
      </c>
      <c r="O196" t="s">
        <v>35</v>
      </c>
      <c r="P196" s="1">
        <v>45804</v>
      </c>
      <c r="Q196" t="str">
        <f>TEXT(Campaign_Table[[#This Row],[Date]],"mmmm")</f>
        <v>May</v>
      </c>
      <c r="R196">
        <f>YEAR(Campaign_Table[[#This Row],[Date]])</f>
        <v>2025</v>
      </c>
      <c r="S196" t="str">
        <f>TEXT(Campaign_Table[[#This Row],[Date]],"dddd")</f>
        <v>Tuesday</v>
      </c>
      <c r="T196" s="3" t="str">
        <f>"Q" &amp; ROUNDUP(MONTH(Campaign_Table[[#This Row],[Date]])/3,0)</f>
        <v>Q2</v>
      </c>
      <c r="U196" s="5">
        <f t="shared" si="9"/>
        <v>0.14040563198190009</v>
      </c>
      <c r="V196" s="7">
        <f>IFERROR(Campaign_Table[[#This Row],[Total_Campaign_Cost]]/Campaign_Table[[#This Row],[Clicks]],0)</f>
        <v>4.3028861233004818</v>
      </c>
      <c r="W196" s="5">
        <f t="shared" si="10"/>
        <v>0.19056183008416661</v>
      </c>
      <c r="X196" s="7">
        <f>IFERROR(Campaign_Table[[#This Row],[Total_Campaign_Cost]]/Campaign_Table[[#This Row],[Leads]],0)</f>
        <v>11.230645888096133</v>
      </c>
      <c r="Y196" s="7">
        <f t="shared" si="11"/>
        <v>1431572.58</v>
      </c>
      <c r="Z196" s="7" t="str">
        <f>IF(Campaign_Table[[#This Row],[ROI]]&gt;=3,"Excellent",IF(Campaign_Table[[#This Row],[ROI]]&gt;=1,"Good",IF(Campaign_Table[[#This Row],[ROI]]&gt;=0,"Average","Poor")))</f>
        <v>Excellent</v>
      </c>
    </row>
    <row r="197" spans="1:26" x14ac:dyDescent="0.3">
      <c r="A197" t="s">
        <v>302</v>
      </c>
      <c r="B197" t="s">
        <v>24</v>
      </c>
      <c r="C197" t="s">
        <v>17</v>
      </c>
      <c r="D197">
        <v>9</v>
      </c>
      <c r="E197" t="s">
        <v>107</v>
      </c>
      <c r="F197">
        <v>16548</v>
      </c>
      <c r="G197">
        <v>1532</v>
      </c>
      <c r="H197">
        <v>717</v>
      </c>
      <c r="I197">
        <v>505</v>
      </c>
      <c r="J197">
        <v>111100</v>
      </c>
      <c r="K197">
        <v>231.54</v>
      </c>
      <c r="L197">
        <f>Campaign_Table[[#This Row],[Conversions]]*Campaign_Table[[#This Row],[Cost_Per_Acquisition]]</f>
        <v>116927.7</v>
      </c>
      <c r="M197">
        <v>-0.05</v>
      </c>
      <c r="N197">
        <v>16.64</v>
      </c>
      <c r="O197" t="s">
        <v>21</v>
      </c>
      <c r="P197" s="1">
        <v>45710</v>
      </c>
      <c r="Q197" t="str">
        <f>TEXT(Campaign_Table[[#This Row],[Date]],"mmmm")</f>
        <v>February</v>
      </c>
      <c r="R197">
        <f>YEAR(Campaign_Table[[#This Row],[Date]])</f>
        <v>2025</v>
      </c>
      <c r="S197" t="str">
        <f>TEXT(Campaign_Table[[#This Row],[Date]],"dddd")</f>
        <v>Saturday</v>
      </c>
      <c r="T197" s="3" t="str">
        <f>"Q" &amp; ROUNDUP(MONTH(Campaign_Table[[#This Row],[Date]])/3,0)</f>
        <v>Q1</v>
      </c>
      <c r="U197" s="5">
        <f t="shared" si="9"/>
        <v>9.2579163645153492E-2</v>
      </c>
      <c r="V197" s="7">
        <f>IFERROR(Campaign_Table[[#This Row],[Total_Campaign_Cost]]/Campaign_Table[[#This Row],[Clicks]],0)</f>
        <v>76.32356396866841</v>
      </c>
      <c r="W197" s="5">
        <f t="shared" si="10"/>
        <v>0.32963446475195823</v>
      </c>
      <c r="X197" s="7">
        <f>IFERROR(Campaign_Table[[#This Row],[Total_Campaign_Cost]]/Campaign_Table[[#This Row],[Leads]],0)</f>
        <v>163.07907949790794</v>
      </c>
      <c r="Y197" s="7">
        <f t="shared" si="11"/>
        <v>-5827.6999999999971</v>
      </c>
      <c r="Z197" s="7" t="str">
        <f>IF(Campaign_Table[[#This Row],[ROI]]&gt;=3,"Excellent",IF(Campaign_Table[[#This Row],[ROI]]&gt;=1,"Good",IF(Campaign_Table[[#This Row],[ROI]]&gt;=0,"Average","Poor")))</f>
        <v>Poor</v>
      </c>
    </row>
    <row r="198" spans="1:26" x14ac:dyDescent="0.3">
      <c r="A198" t="s">
        <v>303</v>
      </c>
      <c r="B198" t="s">
        <v>44</v>
      </c>
      <c r="C198" t="s">
        <v>17</v>
      </c>
      <c r="D198">
        <v>16</v>
      </c>
      <c r="E198" t="s">
        <v>195</v>
      </c>
      <c r="F198">
        <v>82471</v>
      </c>
      <c r="G198">
        <v>5797</v>
      </c>
      <c r="H198">
        <v>3251</v>
      </c>
      <c r="I198">
        <v>1940</v>
      </c>
      <c r="J198">
        <v>1369640</v>
      </c>
      <c r="K198">
        <v>101.63</v>
      </c>
      <c r="L198">
        <f>Campaign_Table[[#This Row],[Conversions]]*Campaign_Table[[#This Row],[Cost_Per_Acquisition]]</f>
        <v>197162.19999999998</v>
      </c>
      <c r="M198">
        <v>5.95</v>
      </c>
      <c r="N198">
        <v>13.32</v>
      </c>
      <c r="O198" t="s">
        <v>21</v>
      </c>
      <c r="P198" s="1">
        <v>45807</v>
      </c>
      <c r="Q198" t="str">
        <f>TEXT(Campaign_Table[[#This Row],[Date]],"mmmm")</f>
        <v>May</v>
      </c>
      <c r="R198">
        <f>YEAR(Campaign_Table[[#This Row],[Date]])</f>
        <v>2025</v>
      </c>
      <c r="S198" t="str">
        <f>TEXT(Campaign_Table[[#This Row],[Date]],"dddd")</f>
        <v>Friday</v>
      </c>
      <c r="T198" s="3" t="str">
        <f>"Q" &amp; ROUNDUP(MONTH(Campaign_Table[[#This Row],[Date]])/3,0)</f>
        <v>Q2</v>
      </c>
      <c r="U198" s="5">
        <f t="shared" si="9"/>
        <v>7.0291375150052751E-2</v>
      </c>
      <c r="V198" s="7">
        <f>IFERROR(Campaign_Table[[#This Row],[Total_Campaign_Cost]]/Campaign_Table[[#This Row],[Clicks]],0)</f>
        <v>34.011074693807139</v>
      </c>
      <c r="W198" s="5">
        <f t="shared" si="10"/>
        <v>0.33465585647748836</v>
      </c>
      <c r="X198" s="7">
        <f>IFERROR(Campaign_Table[[#This Row],[Total_Campaign_Cost]]/Campaign_Table[[#This Row],[Leads]],0)</f>
        <v>60.646631805598275</v>
      </c>
      <c r="Y198" s="7">
        <f t="shared" si="11"/>
        <v>1172477.8</v>
      </c>
      <c r="Z198" s="7" t="str">
        <f>IF(Campaign_Table[[#This Row],[ROI]]&gt;=3,"Excellent",IF(Campaign_Table[[#This Row],[ROI]]&gt;=1,"Good",IF(Campaign_Table[[#This Row],[ROI]]&gt;=0,"Average","Poor")))</f>
        <v>Excellent</v>
      </c>
    </row>
    <row r="199" spans="1:26" x14ac:dyDescent="0.3">
      <c r="A199" t="s">
        <v>304</v>
      </c>
      <c r="B199" t="s">
        <v>16</v>
      </c>
      <c r="C199" t="s">
        <v>35</v>
      </c>
      <c r="D199">
        <v>13</v>
      </c>
      <c r="E199" t="s">
        <v>305</v>
      </c>
      <c r="F199">
        <v>74621</v>
      </c>
      <c r="G199">
        <v>4124</v>
      </c>
      <c r="H199">
        <v>1052</v>
      </c>
      <c r="I199">
        <v>353</v>
      </c>
      <c r="J199">
        <v>110489</v>
      </c>
      <c r="K199">
        <v>414.62</v>
      </c>
      <c r="L199">
        <f>Campaign_Table[[#This Row],[Conversions]]*Campaign_Table[[#This Row],[Cost_Per_Acquisition]]</f>
        <v>146360.86000000002</v>
      </c>
      <c r="M199">
        <v>-0.25</v>
      </c>
      <c r="N199">
        <v>7.41</v>
      </c>
      <c r="O199" t="s">
        <v>25</v>
      </c>
      <c r="P199" s="1">
        <v>45533</v>
      </c>
      <c r="Q199" t="str">
        <f>TEXT(Campaign_Table[[#This Row],[Date]],"mmmm")</f>
        <v>August</v>
      </c>
      <c r="R199">
        <f>YEAR(Campaign_Table[[#This Row],[Date]])</f>
        <v>2024</v>
      </c>
      <c r="S199" t="str">
        <f>TEXT(Campaign_Table[[#This Row],[Date]],"dddd")</f>
        <v>Thursday</v>
      </c>
      <c r="T199" s="3" t="str">
        <f>"Q" &amp; ROUNDUP(MONTH(Campaign_Table[[#This Row],[Date]])/3,0)</f>
        <v>Q3</v>
      </c>
      <c r="U199" s="5">
        <f t="shared" si="9"/>
        <v>5.5265943903190791E-2</v>
      </c>
      <c r="V199" s="7">
        <f>IFERROR(Campaign_Table[[#This Row],[Total_Campaign_Cost]]/Campaign_Table[[#This Row],[Clicks]],0)</f>
        <v>35.490024248302625</v>
      </c>
      <c r="W199" s="5">
        <f t="shared" si="10"/>
        <v>8.5596508244422886E-2</v>
      </c>
      <c r="X199" s="7">
        <f>IFERROR(Campaign_Table[[#This Row],[Total_Campaign_Cost]]/Campaign_Table[[#This Row],[Leads]],0)</f>
        <v>139.12629277566541</v>
      </c>
      <c r="Y199" s="7">
        <f t="shared" si="11"/>
        <v>-35871.860000000015</v>
      </c>
      <c r="Z199" s="7" t="str">
        <f>IF(Campaign_Table[[#This Row],[ROI]]&gt;=3,"Excellent",IF(Campaign_Table[[#This Row],[ROI]]&gt;=1,"Good",IF(Campaign_Table[[#This Row],[ROI]]&gt;=0,"Average","Poor")))</f>
        <v>Poor</v>
      </c>
    </row>
    <row r="200" spans="1:26" x14ac:dyDescent="0.3">
      <c r="A200" t="s">
        <v>306</v>
      </c>
      <c r="B200" t="s">
        <v>20</v>
      </c>
      <c r="C200" t="s">
        <v>35</v>
      </c>
      <c r="D200">
        <v>12</v>
      </c>
      <c r="E200" t="s">
        <v>45</v>
      </c>
      <c r="F200">
        <v>60166</v>
      </c>
      <c r="G200">
        <v>7720</v>
      </c>
      <c r="H200">
        <v>3135</v>
      </c>
      <c r="I200">
        <v>1375</v>
      </c>
      <c r="J200">
        <v>723250</v>
      </c>
      <c r="K200">
        <v>184.29</v>
      </c>
      <c r="L200">
        <f>Campaign_Table[[#This Row],[Conversions]]*Campaign_Table[[#This Row],[Cost_Per_Acquisition]]</f>
        <v>253398.75</v>
      </c>
      <c r="M200">
        <v>1.85</v>
      </c>
      <c r="N200">
        <v>20.329999999999998</v>
      </c>
      <c r="O200" t="s">
        <v>25</v>
      </c>
      <c r="P200" s="1">
        <v>45732</v>
      </c>
      <c r="Q200" t="str">
        <f>TEXT(Campaign_Table[[#This Row],[Date]],"mmmm")</f>
        <v>March</v>
      </c>
      <c r="R200">
        <f>YEAR(Campaign_Table[[#This Row],[Date]])</f>
        <v>2025</v>
      </c>
      <c r="S200" t="str">
        <f>TEXT(Campaign_Table[[#This Row],[Date]],"dddd")</f>
        <v>Sunday</v>
      </c>
      <c r="T200" s="3" t="str">
        <f>"Q" &amp; ROUNDUP(MONTH(Campaign_Table[[#This Row],[Date]])/3,0)</f>
        <v>Q1</v>
      </c>
      <c r="U200" s="5">
        <f t="shared" si="9"/>
        <v>0.12831167104344646</v>
      </c>
      <c r="V200" s="7">
        <f>IFERROR(Campaign_Table[[#This Row],[Total_Campaign_Cost]]/Campaign_Table[[#This Row],[Clicks]],0)</f>
        <v>32.823672279792746</v>
      </c>
      <c r="W200" s="5">
        <f t="shared" si="10"/>
        <v>0.17810880829015543</v>
      </c>
      <c r="X200" s="7">
        <f>IFERROR(Campaign_Table[[#This Row],[Total_Campaign_Cost]]/Campaign_Table[[#This Row],[Leads]],0)</f>
        <v>80.828947368421055</v>
      </c>
      <c r="Y200" s="7">
        <f t="shared" si="11"/>
        <v>469851.25</v>
      </c>
      <c r="Z200" s="7" t="str">
        <f>IF(Campaign_Table[[#This Row],[ROI]]&gt;=3,"Excellent",IF(Campaign_Table[[#This Row],[ROI]]&gt;=1,"Good",IF(Campaign_Table[[#This Row],[ROI]]&gt;=0,"Average","Poor")))</f>
        <v>Good</v>
      </c>
    </row>
    <row r="201" spans="1:26" x14ac:dyDescent="0.3">
      <c r="A201" t="s">
        <v>307</v>
      </c>
      <c r="B201" t="s">
        <v>24</v>
      </c>
      <c r="C201" t="s">
        <v>29</v>
      </c>
      <c r="D201">
        <v>14</v>
      </c>
      <c r="E201" t="s">
        <v>52</v>
      </c>
      <c r="F201">
        <v>23232</v>
      </c>
      <c r="G201">
        <v>1381</v>
      </c>
      <c r="H201">
        <v>498</v>
      </c>
      <c r="I201">
        <v>269</v>
      </c>
      <c r="J201">
        <v>101413</v>
      </c>
      <c r="K201">
        <v>931.68</v>
      </c>
      <c r="L201">
        <f>Campaign_Table[[#This Row],[Conversions]]*Campaign_Table[[#This Row],[Cost_Per_Acquisition]]</f>
        <v>250621.91999999998</v>
      </c>
      <c r="M201">
        <v>-0.6</v>
      </c>
      <c r="N201">
        <v>9.25</v>
      </c>
      <c r="O201" t="s">
        <v>29</v>
      </c>
      <c r="P201" s="1">
        <v>45788</v>
      </c>
      <c r="Q201" t="str">
        <f>TEXT(Campaign_Table[[#This Row],[Date]],"mmmm")</f>
        <v>May</v>
      </c>
      <c r="R201">
        <f>YEAR(Campaign_Table[[#This Row],[Date]])</f>
        <v>2025</v>
      </c>
      <c r="S201" t="str">
        <f>TEXT(Campaign_Table[[#This Row],[Date]],"dddd")</f>
        <v>Sunday</v>
      </c>
      <c r="T201" s="3" t="str">
        <f>"Q" &amp; ROUNDUP(MONTH(Campaign_Table[[#This Row],[Date]])/3,0)</f>
        <v>Q2</v>
      </c>
      <c r="U201" s="5">
        <f t="shared" si="9"/>
        <v>5.944387052341598E-2</v>
      </c>
      <c r="V201" s="7">
        <f>IFERROR(Campaign_Table[[#This Row],[Total_Campaign_Cost]]/Campaign_Table[[#This Row],[Clicks]],0)</f>
        <v>181.47858073859521</v>
      </c>
      <c r="W201" s="5">
        <f t="shared" si="10"/>
        <v>0.1947863866763215</v>
      </c>
      <c r="X201" s="7">
        <f>IFERROR(Campaign_Table[[#This Row],[Total_Campaign_Cost]]/Campaign_Table[[#This Row],[Leads]],0)</f>
        <v>503.25686746987947</v>
      </c>
      <c r="Y201" s="7">
        <f t="shared" si="11"/>
        <v>-149208.91999999998</v>
      </c>
      <c r="Z201" s="7" t="str">
        <f>IF(Campaign_Table[[#This Row],[ROI]]&gt;=3,"Excellent",IF(Campaign_Table[[#This Row],[ROI]]&gt;=1,"Good",IF(Campaign_Table[[#This Row],[ROI]]&gt;=0,"Average","Poor")))</f>
        <v>Poor</v>
      </c>
    </row>
    <row r="202" spans="1:26" x14ac:dyDescent="0.3">
      <c r="A202" t="s">
        <v>308</v>
      </c>
      <c r="B202" t="s">
        <v>24</v>
      </c>
      <c r="C202" t="s">
        <v>25</v>
      </c>
      <c r="D202">
        <v>14</v>
      </c>
      <c r="E202" t="s">
        <v>309</v>
      </c>
      <c r="F202">
        <v>61590</v>
      </c>
      <c r="G202">
        <v>3296</v>
      </c>
      <c r="H202">
        <v>700</v>
      </c>
      <c r="I202">
        <v>331</v>
      </c>
      <c r="J202">
        <v>241299</v>
      </c>
      <c r="K202">
        <v>606.16999999999996</v>
      </c>
      <c r="L202">
        <f>Campaign_Table[[#This Row],[Conversions]]*Campaign_Table[[#This Row],[Cost_Per_Acquisition]]</f>
        <v>200642.27</v>
      </c>
      <c r="M202">
        <v>0.2</v>
      </c>
      <c r="N202">
        <v>7.03</v>
      </c>
      <c r="O202" t="s">
        <v>25</v>
      </c>
      <c r="P202" s="1">
        <v>45716</v>
      </c>
      <c r="Q202" t="str">
        <f>TEXT(Campaign_Table[[#This Row],[Date]],"mmmm")</f>
        <v>February</v>
      </c>
      <c r="R202">
        <f>YEAR(Campaign_Table[[#This Row],[Date]])</f>
        <v>2025</v>
      </c>
      <c r="S202" t="str">
        <f>TEXT(Campaign_Table[[#This Row],[Date]],"dddd")</f>
        <v>Friday</v>
      </c>
      <c r="T202" s="3" t="str">
        <f>"Q" &amp; ROUNDUP(MONTH(Campaign_Table[[#This Row],[Date]])/3,0)</f>
        <v>Q1</v>
      </c>
      <c r="U202" s="5">
        <f t="shared" si="9"/>
        <v>5.3515181035882452E-2</v>
      </c>
      <c r="V202" s="7">
        <f>IFERROR(Campaign_Table[[#This Row],[Total_Campaign_Cost]]/Campaign_Table[[#This Row],[Clicks]],0)</f>
        <v>60.874475121359218</v>
      </c>
      <c r="W202" s="5">
        <f t="shared" si="10"/>
        <v>0.1004247572815534</v>
      </c>
      <c r="X202" s="7">
        <f>IFERROR(Campaign_Table[[#This Row],[Total_Campaign_Cost]]/Campaign_Table[[#This Row],[Leads]],0)</f>
        <v>286.63181428571426</v>
      </c>
      <c r="Y202" s="7">
        <f t="shared" si="11"/>
        <v>40656.73000000001</v>
      </c>
      <c r="Z202" s="7" t="str">
        <f>IF(Campaign_Table[[#This Row],[ROI]]&gt;=3,"Excellent",IF(Campaign_Table[[#This Row],[ROI]]&gt;=1,"Good",IF(Campaign_Table[[#This Row],[ROI]]&gt;=0,"Average","Poor")))</f>
        <v>Average</v>
      </c>
    </row>
    <row r="203" spans="1:26" x14ac:dyDescent="0.3">
      <c r="A203" t="s">
        <v>310</v>
      </c>
      <c r="B203" t="s">
        <v>44</v>
      </c>
      <c r="C203" t="s">
        <v>21</v>
      </c>
      <c r="D203">
        <v>25</v>
      </c>
      <c r="E203" t="s">
        <v>52</v>
      </c>
      <c r="F203">
        <v>45557</v>
      </c>
      <c r="G203">
        <v>3992</v>
      </c>
      <c r="H203">
        <v>1691</v>
      </c>
      <c r="I203">
        <v>995</v>
      </c>
      <c r="J203">
        <v>584065</v>
      </c>
      <c r="K203">
        <v>291.77</v>
      </c>
      <c r="L203">
        <f>Campaign_Table[[#This Row],[Conversions]]*Campaign_Table[[#This Row],[Cost_Per_Acquisition]]</f>
        <v>290311.14999999997</v>
      </c>
      <c r="M203">
        <v>1.01</v>
      </c>
      <c r="N203">
        <v>14.66</v>
      </c>
      <c r="O203" t="s">
        <v>21</v>
      </c>
      <c r="P203" s="1">
        <v>45505</v>
      </c>
      <c r="Q203" t="str">
        <f>TEXT(Campaign_Table[[#This Row],[Date]],"mmmm")</f>
        <v>August</v>
      </c>
      <c r="R203">
        <f>YEAR(Campaign_Table[[#This Row],[Date]])</f>
        <v>2024</v>
      </c>
      <c r="S203" t="str">
        <f>TEXT(Campaign_Table[[#This Row],[Date]],"dddd")</f>
        <v>Thursday</v>
      </c>
      <c r="T203" s="3" t="str">
        <f>"Q" &amp; ROUNDUP(MONTH(Campaign_Table[[#This Row],[Date]])/3,0)</f>
        <v>Q3</v>
      </c>
      <c r="U203" s="5">
        <f t="shared" si="9"/>
        <v>8.7626489891783912E-2</v>
      </c>
      <c r="V203" s="7">
        <f>IFERROR(Campaign_Table[[#This Row],[Total_Campaign_Cost]]/Campaign_Table[[#This Row],[Clicks]],0)</f>
        <v>72.723233967935869</v>
      </c>
      <c r="W203" s="5">
        <f t="shared" si="10"/>
        <v>0.24924849699398799</v>
      </c>
      <c r="X203" s="7">
        <f>IFERROR(Campaign_Table[[#This Row],[Total_Campaign_Cost]]/Campaign_Table[[#This Row],[Leads]],0)</f>
        <v>171.68015966883499</v>
      </c>
      <c r="Y203" s="7">
        <f t="shared" si="11"/>
        <v>293753.85000000003</v>
      </c>
      <c r="Z203" s="7" t="str">
        <f>IF(Campaign_Table[[#This Row],[ROI]]&gt;=3,"Excellent",IF(Campaign_Table[[#This Row],[ROI]]&gt;=1,"Good",IF(Campaign_Table[[#This Row],[ROI]]&gt;=0,"Average","Poor")))</f>
        <v>Good</v>
      </c>
    </row>
    <row r="204" spans="1:26" x14ac:dyDescent="0.3">
      <c r="A204" t="s">
        <v>311</v>
      </c>
      <c r="B204" t="s">
        <v>24</v>
      </c>
      <c r="C204" t="s">
        <v>25</v>
      </c>
      <c r="D204">
        <v>20</v>
      </c>
      <c r="E204" t="s">
        <v>107</v>
      </c>
      <c r="F204">
        <v>75362</v>
      </c>
      <c r="G204">
        <v>2209</v>
      </c>
      <c r="H204">
        <v>1054</v>
      </c>
      <c r="I204">
        <v>805</v>
      </c>
      <c r="J204">
        <v>509565</v>
      </c>
      <c r="K204">
        <v>355.08</v>
      </c>
      <c r="L204">
        <f>Campaign_Table[[#This Row],[Conversions]]*Campaign_Table[[#This Row],[Cost_Per_Acquisition]]</f>
        <v>285839.39999999997</v>
      </c>
      <c r="M204">
        <v>0.78</v>
      </c>
      <c r="N204">
        <v>5.4</v>
      </c>
      <c r="O204" t="s">
        <v>29</v>
      </c>
      <c r="P204" s="1">
        <v>45725</v>
      </c>
      <c r="Q204" t="str">
        <f>TEXT(Campaign_Table[[#This Row],[Date]],"mmmm")</f>
        <v>March</v>
      </c>
      <c r="R204">
        <f>YEAR(Campaign_Table[[#This Row],[Date]])</f>
        <v>2025</v>
      </c>
      <c r="S204" t="str">
        <f>TEXT(Campaign_Table[[#This Row],[Date]],"dddd")</f>
        <v>Sunday</v>
      </c>
      <c r="T204" s="3" t="str">
        <f>"Q" &amp; ROUNDUP(MONTH(Campaign_Table[[#This Row],[Date]])/3,0)</f>
        <v>Q1</v>
      </c>
      <c r="U204" s="5">
        <f t="shared" si="9"/>
        <v>2.9311854780924074E-2</v>
      </c>
      <c r="V204" s="7">
        <f>IFERROR(Campaign_Table[[#This Row],[Total_Campaign_Cost]]/Campaign_Table[[#This Row],[Clicks]],0)</f>
        <v>129.39764599366228</v>
      </c>
      <c r="W204" s="5">
        <f t="shared" si="10"/>
        <v>0.36441828881846988</v>
      </c>
      <c r="X204" s="7">
        <f>IFERROR(Campaign_Table[[#This Row],[Total_Campaign_Cost]]/Campaign_Table[[#This Row],[Leads]],0)</f>
        <v>271.19487666034155</v>
      </c>
      <c r="Y204" s="7">
        <f t="shared" si="11"/>
        <v>223725.60000000003</v>
      </c>
      <c r="Z204" s="7" t="str">
        <f>IF(Campaign_Table[[#This Row],[ROI]]&gt;=3,"Excellent",IF(Campaign_Table[[#This Row],[ROI]]&gt;=1,"Good",IF(Campaign_Table[[#This Row],[ROI]]&gt;=0,"Average","Poor")))</f>
        <v>Average</v>
      </c>
    </row>
    <row r="205" spans="1:26" x14ac:dyDescent="0.3">
      <c r="A205" t="s">
        <v>312</v>
      </c>
      <c r="B205" t="s">
        <v>20</v>
      </c>
      <c r="C205" t="s">
        <v>35</v>
      </c>
      <c r="D205">
        <v>5</v>
      </c>
      <c r="E205" t="s">
        <v>52</v>
      </c>
      <c r="F205">
        <v>18060</v>
      </c>
      <c r="G205">
        <v>1179</v>
      </c>
      <c r="H205">
        <v>300</v>
      </c>
      <c r="I205">
        <v>113</v>
      </c>
      <c r="J205">
        <v>23504</v>
      </c>
      <c r="K205">
        <v>2337.42</v>
      </c>
      <c r="L205">
        <f>Campaign_Table[[#This Row],[Conversions]]*Campaign_Table[[#This Row],[Cost_Per_Acquisition]]</f>
        <v>264128.46000000002</v>
      </c>
      <c r="M205">
        <v>-0.91</v>
      </c>
      <c r="N205">
        <v>8.82</v>
      </c>
      <c r="O205" t="s">
        <v>29</v>
      </c>
      <c r="P205" s="1">
        <v>45502</v>
      </c>
      <c r="Q205" t="str">
        <f>TEXT(Campaign_Table[[#This Row],[Date]],"mmmm")</f>
        <v>July</v>
      </c>
      <c r="R205">
        <f>YEAR(Campaign_Table[[#This Row],[Date]])</f>
        <v>2024</v>
      </c>
      <c r="S205" t="str">
        <f>TEXT(Campaign_Table[[#This Row],[Date]],"dddd")</f>
        <v>Monday</v>
      </c>
      <c r="T205" s="3" t="str">
        <f>"Q" &amp; ROUNDUP(MONTH(Campaign_Table[[#This Row],[Date]])/3,0)</f>
        <v>Q3</v>
      </c>
      <c r="U205" s="5">
        <f t="shared" si="9"/>
        <v>6.5282392026578068E-2</v>
      </c>
      <c r="V205" s="7">
        <f>IFERROR(Campaign_Table[[#This Row],[Total_Campaign_Cost]]/Campaign_Table[[#This Row],[Clicks]],0)</f>
        <v>224.0275318066158</v>
      </c>
      <c r="W205" s="5">
        <f t="shared" si="10"/>
        <v>9.5843935538592023E-2</v>
      </c>
      <c r="X205" s="7">
        <f>IFERROR(Campaign_Table[[#This Row],[Total_Campaign_Cost]]/Campaign_Table[[#This Row],[Leads]],0)</f>
        <v>880.42820000000006</v>
      </c>
      <c r="Y205" s="7">
        <f t="shared" si="11"/>
        <v>-240624.46000000002</v>
      </c>
      <c r="Z205" s="7" t="str">
        <f>IF(Campaign_Table[[#This Row],[ROI]]&gt;=3,"Excellent",IF(Campaign_Table[[#This Row],[ROI]]&gt;=1,"Good",IF(Campaign_Table[[#This Row],[ROI]]&gt;=0,"Average","Poor")))</f>
        <v>Poor</v>
      </c>
    </row>
    <row r="206" spans="1:26" x14ac:dyDescent="0.3">
      <c r="A206" t="s">
        <v>313</v>
      </c>
      <c r="B206" t="s">
        <v>44</v>
      </c>
      <c r="C206" t="s">
        <v>17</v>
      </c>
      <c r="D206">
        <v>26</v>
      </c>
      <c r="E206" t="s">
        <v>169</v>
      </c>
      <c r="F206">
        <v>64756</v>
      </c>
      <c r="G206">
        <v>8778</v>
      </c>
      <c r="H206">
        <v>2316</v>
      </c>
      <c r="I206">
        <v>1252</v>
      </c>
      <c r="J206">
        <v>373096</v>
      </c>
      <c r="K206">
        <v>85.43</v>
      </c>
      <c r="L206">
        <f>Campaign_Table[[#This Row],[Conversions]]*Campaign_Table[[#This Row],[Cost_Per_Acquisition]]</f>
        <v>106958.36000000002</v>
      </c>
      <c r="M206">
        <v>2.4900000000000002</v>
      </c>
      <c r="N206">
        <v>19.07</v>
      </c>
      <c r="O206" t="s">
        <v>17</v>
      </c>
      <c r="P206" s="1">
        <v>45528</v>
      </c>
      <c r="Q206" t="str">
        <f>TEXT(Campaign_Table[[#This Row],[Date]],"mmmm")</f>
        <v>August</v>
      </c>
      <c r="R206">
        <f>YEAR(Campaign_Table[[#This Row],[Date]])</f>
        <v>2024</v>
      </c>
      <c r="S206" t="str">
        <f>TEXT(Campaign_Table[[#This Row],[Date]],"dddd")</f>
        <v>Saturday</v>
      </c>
      <c r="T206" s="3" t="str">
        <f>"Q" &amp; ROUNDUP(MONTH(Campaign_Table[[#This Row],[Date]])/3,0)</f>
        <v>Q3</v>
      </c>
      <c r="U206" s="5">
        <f t="shared" si="9"/>
        <v>0.13555500648588548</v>
      </c>
      <c r="V206" s="7">
        <f>IFERROR(Campaign_Table[[#This Row],[Total_Campaign_Cost]]/Campaign_Table[[#This Row],[Clicks]],0)</f>
        <v>12.184821143768515</v>
      </c>
      <c r="W206" s="5">
        <f t="shared" si="10"/>
        <v>0.14262930052403736</v>
      </c>
      <c r="X206" s="7">
        <f>IFERROR(Campaign_Table[[#This Row],[Total_Campaign_Cost]]/Campaign_Table[[#This Row],[Leads]],0)</f>
        <v>46.182366148531955</v>
      </c>
      <c r="Y206" s="7">
        <f t="shared" si="11"/>
        <v>266137.64</v>
      </c>
      <c r="Z206" s="7" t="str">
        <f>IF(Campaign_Table[[#This Row],[ROI]]&gt;=3,"Excellent",IF(Campaign_Table[[#This Row],[ROI]]&gt;=1,"Good",IF(Campaign_Table[[#This Row],[ROI]]&gt;=0,"Average","Poor")))</f>
        <v>Good</v>
      </c>
    </row>
    <row r="207" spans="1:26" x14ac:dyDescent="0.3">
      <c r="A207" t="s">
        <v>314</v>
      </c>
      <c r="B207" t="s">
        <v>20</v>
      </c>
      <c r="C207" t="s">
        <v>35</v>
      </c>
      <c r="D207">
        <v>7</v>
      </c>
      <c r="E207" t="s">
        <v>315</v>
      </c>
      <c r="F207">
        <v>80324</v>
      </c>
      <c r="G207">
        <v>5248</v>
      </c>
      <c r="H207">
        <v>2799</v>
      </c>
      <c r="I207">
        <v>1801</v>
      </c>
      <c r="J207">
        <v>506081</v>
      </c>
      <c r="K207">
        <v>35.880000000000003</v>
      </c>
      <c r="L207">
        <f>Campaign_Table[[#This Row],[Conversions]]*Campaign_Table[[#This Row],[Cost_Per_Acquisition]]</f>
        <v>64619.880000000005</v>
      </c>
      <c r="M207">
        <v>6.83</v>
      </c>
      <c r="N207">
        <v>12.26</v>
      </c>
      <c r="O207" t="s">
        <v>35</v>
      </c>
      <c r="P207" s="1">
        <v>45678</v>
      </c>
      <c r="Q207" t="str">
        <f>TEXT(Campaign_Table[[#This Row],[Date]],"mmmm")</f>
        <v>January</v>
      </c>
      <c r="R207">
        <f>YEAR(Campaign_Table[[#This Row],[Date]])</f>
        <v>2025</v>
      </c>
      <c r="S207" t="str">
        <f>TEXT(Campaign_Table[[#This Row],[Date]],"dddd")</f>
        <v>Tuesday</v>
      </c>
      <c r="T207" s="3" t="str">
        <f>"Q" &amp; ROUNDUP(MONTH(Campaign_Table[[#This Row],[Date]])/3,0)</f>
        <v>Q1</v>
      </c>
      <c r="U207" s="5">
        <f t="shared" si="9"/>
        <v>6.533539166376176E-2</v>
      </c>
      <c r="V207" s="7">
        <f>IFERROR(Campaign_Table[[#This Row],[Total_Campaign_Cost]]/Campaign_Table[[#This Row],[Clicks]],0)</f>
        <v>12.313239329268294</v>
      </c>
      <c r="W207" s="5">
        <f t="shared" si="10"/>
        <v>0.34317835365853661</v>
      </c>
      <c r="X207" s="7">
        <f>IFERROR(Campaign_Table[[#This Row],[Total_Campaign_Cost]]/Campaign_Table[[#This Row],[Leads]],0)</f>
        <v>23.086773847802789</v>
      </c>
      <c r="Y207" s="7">
        <f t="shared" si="11"/>
        <v>441461.12</v>
      </c>
      <c r="Z207" s="7" t="str">
        <f>IF(Campaign_Table[[#This Row],[ROI]]&gt;=3,"Excellent",IF(Campaign_Table[[#This Row],[ROI]]&gt;=1,"Good",IF(Campaign_Table[[#This Row],[ROI]]&gt;=0,"Average","Poor")))</f>
        <v>Excellent</v>
      </c>
    </row>
    <row r="208" spans="1:26" x14ac:dyDescent="0.3">
      <c r="A208" t="s">
        <v>316</v>
      </c>
      <c r="B208" t="s">
        <v>44</v>
      </c>
      <c r="C208" t="s">
        <v>25</v>
      </c>
      <c r="D208">
        <v>25</v>
      </c>
      <c r="E208" t="s">
        <v>56</v>
      </c>
      <c r="F208">
        <v>87064</v>
      </c>
      <c r="G208">
        <v>3404</v>
      </c>
      <c r="H208">
        <v>1029</v>
      </c>
      <c r="I208">
        <v>342</v>
      </c>
      <c r="J208">
        <v>144666</v>
      </c>
      <c r="K208">
        <v>375.62</v>
      </c>
      <c r="L208">
        <f>Campaign_Table[[#This Row],[Conversions]]*Campaign_Table[[#This Row],[Cost_Per_Acquisition]]</f>
        <v>128462.04000000001</v>
      </c>
      <c r="M208">
        <v>0.13</v>
      </c>
      <c r="N208">
        <v>5.48</v>
      </c>
      <c r="O208" t="s">
        <v>35</v>
      </c>
      <c r="P208" s="1">
        <v>45761</v>
      </c>
      <c r="Q208" t="str">
        <f>TEXT(Campaign_Table[[#This Row],[Date]],"mmmm")</f>
        <v>April</v>
      </c>
      <c r="R208">
        <f>YEAR(Campaign_Table[[#This Row],[Date]])</f>
        <v>2025</v>
      </c>
      <c r="S208" t="str">
        <f>TEXT(Campaign_Table[[#This Row],[Date]],"dddd")</f>
        <v>Monday</v>
      </c>
      <c r="T208" s="3" t="str">
        <f>"Q" &amp; ROUNDUP(MONTH(Campaign_Table[[#This Row],[Date]])/3,0)</f>
        <v>Q2</v>
      </c>
      <c r="U208" s="5">
        <f t="shared" si="9"/>
        <v>3.9097675273362123E-2</v>
      </c>
      <c r="V208" s="7">
        <f>IFERROR(Campaign_Table[[#This Row],[Total_Campaign_Cost]]/Campaign_Table[[#This Row],[Clicks]],0)</f>
        <v>37.738554641598121</v>
      </c>
      <c r="W208" s="5">
        <f t="shared" si="10"/>
        <v>0.10047003525264395</v>
      </c>
      <c r="X208" s="7">
        <f>IFERROR(Campaign_Table[[#This Row],[Total_Campaign_Cost]]/Campaign_Table[[#This Row],[Leads]],0)</f>
        <v>124.84163265306124</v>
      </c>
      <c r="Y208" s="7">
        <f t="shared" si="11"/>
        <v>16203.959999999992</v>
      </c>
      <c r="Z208" s="7" t="str">
        <f>IF(Campaign_Table[[#This Row],[ROI]]&gt;=3,"Excellent",IF(Campaign_Table[[#This Row],[ROI]]&gt;=1,"Good",IF(Campaign_Table[[#This Row],[ROI]]&gt;=0,"Average","Poor")))</f>
        <v>Average</v>
      </c>
    </row>
    <row r="209" spans="1:26" x14ac:dyDescent="0.3">
      <c r="A209" t="s">
        <v>317</v>
      </c>
      <c r="B209" t="s">
        <v>16</v>
      </c>
      <c r="C209" t="s">
        <v>17</v>
      </c>
      <c r="D209">
        <v>27</v>
      </c>
      <c r="E209" t="s">
        <v>195</v>
      </c>
      <c r="F209">
        <v>83040</v>
      </c>
      <c r="G209">
        <v>4982</v>
      </c>
      <c r="H209">
        <v>1900</v>
      </c>
      <c r="I209">
        <v>1479</v>
      </c>
      <c r="J209">
        <v>535398</v>
      </c>
      <c r="K209">
        <v>130.18</v>
      </c>
      <c r="L209">
        <f>Campaign_Table[[#This Row],[Conversions]]*Campaign_Table[[#This Row],[Cost_Per_Acquisition]]</f>
        <v>192536.22</v>
      </c>
      <c r="M209">
        <v>1.78</v>
      </c>
      <c r="N209">
        <v>10.07</v>
      </c>
      <c r="O209" t="s">
        <v>25</v>
      </c>
      <c r="P209" s="1">
        <v>45596</v>
      </c>
      <c r="Q209" t="str">
        <f>TEXT(Campaign_Table[[#This Row],[Date]],"mmmm")</f>
        <v>October</v>
      </c>
      <c r="R209">
        <f>YEAR(Campaign_Table[[#This Row],[Date]])</f>
        <v>2024</v>
      </c>
      <c r="S209" t="str">
        <f>TEXT(Campaign_Table[[#This Row],[Date]],"dddd")</f>
        <v>Thursday</v>
      </c>
      <c r="T209" s="3" t="str">
        <f>"Q" &amp; ROUNDUP(MONTH(Campaign_Table[[#This Row],[Date]])/3,0)</f>
        <v>Q4</v>
      </c>
      <c r="U209" s="5">
        <f t="shared" si="9"/>
        <v>5.9995183044315989E-2</v>
      </c>
      <c r="V209" s="7">
        <f>IFERROR(Campaign_Table[[#This Row],[Total_Campaign_Cost]]/Campaign_Table[[#This Row],[Clicks]],0)</f>
        <v>38.646370935367322</v>
      </c>
      <c r="W209" s="5">
        <f t="shared" si="10"/>
        <v>0.29686872741870735</v>
      </c>
      <c r="X209" s="7">
        <f>IFERROR(Campaign_Table[[#This Row],[Total_Campaign_Cost]]/Campaign_Table[[#This Row],[Leads]],0)</f>
        <v>101.33485263157895</v>
      </c>
      <c r="Y209" s="7">
        <f t="shared" si="11"/>
        <v>342861.78</v>
      </c>
      <c r="Z209" s="7" t="str">
        <f>IF(Campaign_Table[[#This Row],[ROI]]&gt;=3,"Excellent",IF(Campaign_Table[[#This Row],[ROI]]&gt;=1,"Good",IF(Campaign_Table[[#This Row],[ROI]]&gt;=0,"Average","Poor")))</f>
        <v>Good</v>
      </c>
    </row>
    <row r="210" spans="1:26" x14ac:dyDescent="0.3">
      <c r="A210" t="s">
        <v>318</v>
      </c>
      <c r="B210" t="s">
        <v>20</v>
      </c>
      <c r="C210" t="s">
        <v>29</v>
      </c>
      <c r="D210">
        <v>30</v>
      </c>
      <c r="E210" t="s">
        <v>39</v>
      </c>
      <c r="F210">
        <v>43489</v>
      </c>
      <c r="G210">
        <v>1996</v>
      </c>
      <c r="H210">
        <v>1016</v>
      </c>
      <c r="I210">
        <v>587</v>
      </c>
      <c r="J210">
        <v>142641</v>
      </c>
      <c r="K210">
        <v>379.31</v>
      </c>
      <c r="L210">
        <f>Campaign_Table[[#This Row],[Conversions]]*Campaign_Table[[#This Row],[Cost_Per_Acquisition]]</f>
        <v>222654.97</v>
      </c>
      <c r="M210">
        <v>-0.36</v>
      </c>
      <c r="N210">
        <v>8.2799999999999994</v>
      </c>
      <c r="O210" t="s">
        <v>25</v>
      </c>
      <c r="P210" s="1">
        <v>45541</v>
      </c>
      <c r="Q210" t="str">
        <f>TEXT(Campaign_Table[[#This Row],[Date]],"mmmm")</f>
        <v>September</v>
      </c>
      <c r="R210">
        <f>YEAR(Campaign_Table[[#This Row],[Date]])</f>
        <v>2024</v>
      </c>
      <c r="S210" t="str">
        <f>TEXT(Campaign_Table[[#This Row],[Date]],"dddd")</f>
        <v>Friday</v>
      </c>
      <c r="T210" s="3" t="str">
        <f>"Q" &amp; ROUNDUP(MONTH(Campaign_Table[[#This Row],[Date]])/3,0)</f>
        <v>Q3</v>
      </c>
      <c r="U210" s="5">
        <f t="shared" si="9"/>
        <v>4.5896663524109545E-2</v>
      </c>
      <c r="V210" s="7">
        <f>IFERROR(Campaign_Table[[#This Row],[Total_Campaign_Cost]]/Campaign_Table[[#This Row],[Clicks]],0)</f>
        <v>111.55058617234469</v>
      </c>
      <c r="W210" s="5">
        <f t="shared" si="10"/>
        <v>0.2940881763527054</v>
      </c>
      <c r="X210" s="7">
        <f>IFERROR(Campaign_Table[[#This Row],[Total_Campaign_Cost]]/Campaign_Table[[#This Row],[Leads]],0)</f>
        <v>219.14859251968505</v>
      </c>
      <c r="Y210" s="7">
        <f t="shared" si="11"/>
        <v>-80013.97</v>
      </c>
      <c r="Z210" s="7" t="str">
        <f>IF(Campaign_Table[[#This Row],[ROI]]&gt;=3,"Excellent",IF(Campaign_Table[[#This Row],[ROI]]&gt;=1,"Good",IF(Campaign_Table[[#This Row],[ROI]]&gt;=0,"Average","Poor")))</f>
        <v>Poor</v>
      </c>
    </row>
    <row r="211" spans="1:26" x14ac:dyDescent="0.3">
      <c r="A211" t="s">
        <v>319</v>
      </c>
      <c r="B211" t="s">
        <v>24</v>
      </c>
      <c r="C211" t="s">
        <v>21</v>
      </c>
      <c r="D211">
        <v>14</v>
      </c>
      <c r="E211" t="s">
        <v>320</v>
      </c>
      <c r="F211">
        <v>63461</v>
      </c>
      <c r="G211">
        <v>1321</v>
      </c>
      <c r="H211">
        <v>748</v>
      </c>
      <c r="I211">
        <v>494</v>
      </c>
      <c r="J211">
        <v>186732</v>
      </c>
      <c r="K211">
        <v>499.56</v>
      </c>
      <c r="L211">
        <f>Campaign_Table[[#This Row],[Conversions]]*Campaign_Table[[#This Row],[Cost_Per_Acquisition]]</f>
        <v>246782.64</v>
      </c>
      <c r="M211">
        <v>-0.24</v>
      </c>
      <c r="N211">
        <v>4.04</v>
      </c>
      <c r="O211" t="s">
        <v>29</v>
      </c>
      <c r="P211" s="1">
        <v>45773</v>
      </c>
      <c r="Q211" t="str">
        <f>TEXT(Campaign_Table[[#This Row],[Date]],"mmmm")</f>
        <v>April</v>
      </c>
      <c r="R211">
        <f>YEAR(Campaign_Table[[#This Row],[Date]])</f>
        <v>2025</v>
      </c>
      <c r="S211" t="str">
        <f>TEXT(Campaign_Table[[#This Row],[Date]],"dddd")</f>
        <v>Saturday</v>
      </c>
      <c r="T211" s="3" t="str">
        <f>"Q" &amp; ROUNDUP(MONTH(Campaign_Table[[#This Row],[Date]])/3,0)</f>
        <v>Q2</v>
      </c>
      <c r="U211" s="5">
        <f t="shared" si="9"/>
        <v>2.0815934195805297E-2</v>
      </c>
      <c r="V211" s="7">
        <f>IFERROR(Campaign_Table[[#This Row],[Total_Campaign_Cost]]/Campaign_Table[[#This Row],[Clicks]],0)</f>
        <v>186.81501892505679</v>
      </c>
      <c r="W211" s="5">
        <f t="shared" si="10"/>
        <v>0.37395912187736563</v>
      </c>
      <c r="X211" s="7">
        <f>IFERROR(Campaign_Table[[#This Row],[Total_Campaign_Cost]]/Campaign_Table[[#This Row],[Leads]],0)</f>
        <v>329.9233155080214</v>
      </c>
      <c r="Y211" s="7">
        <f t="shared" si="11"/>
        <v>-60050.640000000014</v>
      </c>
      <c r="Z211" s="7" t="str">
        <f>IF(Campaign_Table[[#This Row],[ROI]]&gt;=3,"Excellent",IF(Campaign_Table[[#This Row],[ROI]]&gt;=1,"Good",IF(Campaign_Table[[#This Row],[ROI]]&gt;=0,"Average","Poor")))</f>
        <v>Poor</v>
      </c>
    </row>
    <row r="212" spans="1:26" x14ac:dyDescent="0.3">
      <c r="A212" t="s">
        <v>321</v>
      </c>
      <c r="B212" t="s">
        <v>20</v>
      </c>
      <c r="C212" t="s">
        <v>29</v>
      </c>
      <c r="D212">
        <v>21</v>
      </c>
      <c r="E212" t="s">
        <v>258</v>
      </c>
      <c r="F212">
        <v>98384</v>
      </c>
      <c r="G212">
        <v>13210</v>
      </c>
      <c r="H212">
        <v>3339</v>
      </c>
      <c r="I212">
        <v>1900</v>
      </c>
      <c r="J212">
        <v>1003200</v>
      </c>
      <c r="K212">
        <v>147.05000000000001</v>
      </c>
      <c r="L212">
        <f>Campaign_Table[[#This Row],[Conversions]]*Campaign_Table[[#This Row],[Cost_Per_Acquisition]]</f>
        <v>279395</v>
      </c>
      <c r="M212">
        <v>2.59</v>
      </c>
      <c r="N212">
        <v>18.75</v>
      </c>
      <c r="O212" t="s">
        <v>21</v>
      </c>
      <c r="P212" s="1">
        <v>45712</v>
      </c>
      <c r="Q212" t="str">
        <f>TEXT(Campaign_Table[[#This Row],[Date]],"mmmm")</f>
        <v>February</v>
      </c>
      <c r="R212">
        <f>YEAR(Campaign_Table[[#This Row],[Date]])</f>
        <v>2025</v>
      </c>
      <c r="S212" t="str">
        <f>TEXT(Campaign_Table[[#This Row],[Date]],"dddd")</f>
        <v>Monday</v>
      </c>
      <c r="T212" s="3" t="str">
        <f>"Q" &amp; ROUNDUP(MONTH(Campaign_Table[[#This Row],[Date]])/3,0)</f>
        <v>Q1</v>
      </c>
      <c r="U212" s="5">
        <f t="shared" si="9"/>
        <v>0.13426979996747437</v>
      </c>
      <c r="V212" s="7">
        <f>IFERROR(Campaign_Table[[#This Row],[Total_Campaign_Cost]]/Campaign_Table[[#This Row],[Clicks]],0)</f>
        <v>21.150264950794853</v>
      </c>
      <c r="W212" s="5">
        <f t="shared" si="10"/>
        <v>0.14383043149129449</v>
      </c>
      <c r="X212" s="7">
        <f>IFERROR(Campaign_Table[[#This Row],[Total_Campaign_Cost]]/Campaign_Table[[#This Row],[Leads]],0)</f>
        <v>83.676250374363576</v>
      </c>
      <c r="Y212" s="7">
        <f t="shared" si="11"/>
        <v>723805</v>
      </c>
      <c r="Z212" s="7" t="str">
        <f>IF(Campaign_Table[[#This Row],[ROI]]&gt;=3,"Excellent",IF(Campaign_Table[[#This Row],[ROI]]&gt;=1,"Good",IF(Campaign_Table[[#This Row],[ROI]]&gt;=0,"Average","Poor")))</f>
        <v>Good</v>
      </c>
    </row>
    <row r="213" spans="1:26" x14ac:dyDescent="0.3">
      <c r="A213" t="s">
        <v>322</v>
      </c>
      <c r="B213" t="s">
        <v>20</v>
      </c>
      <c r="C213" t="s">
        <v>17</v>
      </c>
      <c r="D213">
        <v>13</v>
      </c>
      <c r="E213" t="s">
        <v>107</v>
      </c>
      <c r="F213">
        <v>73082</v>
      </c>
      <c r="G213">
        <v>2876</v>
      </c>
      <c r="H213">
        <v>1648</v>
      </c>
      <c r="I213">
        <v>1153</v>
      </c>
      <c r="J213">
        <v>726390</v>
      </c>
      <c r="K213">
        <v>142.94999999999999</v>
      </c>
      <c r="L213">
        <f>Campaign_Table[[#This Row],[Conversions]]*Campaign_Table[[#This Row],[Cost_Per_Acquisition]]</f>
        <v>164821.34999999998</v>
      </c>
      <c r="M213">
        <v>3.41</v>
      </c>
      <c r="N213">
        <v>7.77</v>
      </c>
      <c r="O213" t="s">
        <v>25</v>
      </c>
      <c r="P213" s="1">
        <v>45544</v>
      </c>
      <c r="Q213" t="str">
        <f>TEXT(Campaign_Table[[#This Row],[Date]],"mmmm")</f>
        <v>September</v>
      </c>
      <c r="R213">
        <f>YEAR(Campaign_Table[[#This Row],[Date]])</f>
        <v>2024</v>
      </c>
      <c r="S213" t="str">
        <f>TEXT(Campaign_Table[[#This Row],[Date]],"dddd")</f>
        <v>Monday</v>
      </c>
      <c r="T213" s="3" t="str">
        <f>"Q" &amp; ROUNDUP(MONTH(Campaign_Table[[#This Row],[Date]])/3,0)</f>
        <v>Q3</v>
      </c>
      <c r="U213" s="5">
        <f t="shared" si="9"/>
        <v>3.9353055471935634E-2</v>
      </c>
      <c r="V213" s="7">
        <f>IFERROR(Campaign_Table[[#This Row],[Total_Campaign_Cost]]/Campaign_Table[[#This Row],[Clicks]],0)</f>
        <v>57.309231571627251</v>
      </c>
      <c r="W213" s="5">
        <f t="shared" si="10"/>
        <v>0.40090403337969405</v>
      </c>
      <c r="X213" s="7">
        <f>IFERROR(Campaign_Table[[#This Row],[Total_Campaign_Cost]]/Campaign_Table[[#This Row],[Leads]],0)</f>
        <v>100.01295509708737</v>
      </c>
      <c r="Y213" s="7">
        <f t="shared" si="11"/>
        <v>561568.65</v>
      </c>
      <c r="Z213" s="7" t="str">
        <f>IF(Campaign_Table[[#This Row],[ROI]]&gt;=3,"Excellent",IF(Campaign_Table[[#This Row],[ROI]]&gt;=1,"Good",IF(Campaign_Table[[#This Row],[ROI]]&gt;=0,"Average","Poor")))</f>
        <v>Excellent</v>
      </c>
    </row>
    <row r="214" spans="1:26" x14ac:dyDescent="0.3">
      <c r="A214" t="s">
        <v>323</v>
      </c>
      <c r="B214" t="s">
        <v>16</v>
      </c>
      <c r="C214" t="s">
        <v>35</v>
      </c>
      <c r="D214">
        <v>17</v>
      </c>
      <c r="E214" t="s">
        <v>56</v>
      </c>
      <c r="F214">
        <v>17785</v>
      </c>
      <c r="G214">
        <v>1035</v>
      </c>
      <c r="H214">
        <v>373</v>
      </c>
      <c r="I214">
        <v>284</v>
      </c>
      <c r="J214">
        <v>59072</v>
      </c>
      <c r="K214">
        <v>258.37</v>
      </c>
      <c r="L214">
        <f>Campaign_Table[[#This Row],[Conversions]]*Campaign_Table[[#This Row],[Cost_Per_Acquisition]]</f>
        <v>73377.08</v>
      </c>
      <c r="M214">
        <v>-0.19</v>
      </c>
      <c r="N214">
        <v>9.51</v>
      </c>
      <c r="O214" t="s">
        <v>21</v>
      </c>
      <c r="P214" s="1">
        <v>45760</v>
      </c>
      <c r="Q214" t="str">
        <f>TEXT(Campaign_Table[[#This Row],[Date]],"mmmm")</f>
        <v>April</v>
      </c>
      <c r="R214">
        <f>YEAR(Campaign_Table[[#This Row],[Date]])</f>
        <v>2025</v>
      </c>
      <c r="S214" t="str">
        <f>TEXT(Campaign_Table[[#This Row],[Date]],"dddd")</f>
        <v>Sunday</v>
      </c>
      <c r="T214" s="3" t="str">
        <f>"Q" &amp; ROUNDUP(MONTH(Campaign_Table[[#This Row],[Date]])/3,0)</f>
        <v>Q2</v>
      </c>
      <c r="U214" s="5">
        <f t="shared" si="9"/>
        <v>5.8195108237278609E-2</v>
      </c>
      <c r="V214" s="7">
        <f>IFERROR(Campaign_Table[[#This Row],[Total_Campaign_Cost]]/Campaign_Table[[#This Row],[Clicks]],0)</f>
        <v>70.895729468599029</v>
      </c>
      <c r="W214" s="5">
        <f t="shared" si="10"/>
        <v>0.2743961352657005</v>
      </c>
      <c r="X214" s="7">
        <f>IFERROR(Campaign_Table[[#This Row],[Total_Campaign_Cost]]/Campaign_Table[[#This Row],[Leads]],0)</f>
        <v>196.72139410187668</v>
      </c>
      <c r="Y214" s="7">
        <f t="shared" si="11"/>
        <v>-14305.080000000002</v>
      </c>
      <c r="Z214" s="7" t="str">
        <f>IF(Campaign_Table[[#This Row],[ROI]]&gt;=3,"Excellent",IF(Campaign_Table[[#This Row],[ROI]]&gt;=1,"Good",IF(Campaign_Table[[#This Row],[ROI]]&gt;=0,"Average","Poor")))</f>
        <v>Poor</v>
      </c>
    </row>
    <row r="215" spans="1:26" x14ac:dyDescent="0.3">
      <c r="A215" t="s">
        <v>324</v>
      </c>
      <c r="B215" t="s">
        <v>20</v>
      </c>
      <c r="C215" t="s">
        <v>25</v>
      </c>
      <c r="D215">
        <v>19</v>
      </c>
      <c r="E215" t="s">
        <v>32</v>
      </c>
      <c r="F215">
        <v>58685</v>
      </c>
      <c r="G215">
        <v>7497</v>
      </c>
      <c r="H215">
        <v>3204</v>
      </c>
      <c r="I215">
        <v>1036</v>
      </c>
      <c r="J215">
        <v>384356</v>
      </c>
      <c r="K215">
        <v>171.2</v>
      </c>
      <c r="L215">
        <f>Campaign_Table[[#This Row],[Conversions]]*Campaign_Table[[#This Row],[Cost_Per_Acquisition]]</f>
        <v>177363.19999999998</v>
      </c>
      <c r="M215">
        <v>1.17</v>
      </c>
      <c r="N215">
        <v>20</v>
      </c>
      <c r="O215" t="s">
        <v>35</v>
      </c>
      <c r="P215" s="1">
        <v>45502</v>
      </c>
      <c r="Q215" t="str">
        <f>TEXT(Campaign_Table[[#This Row],[Date]],"mmmm")</f>
        <v>July</v>
      </c>
      <c r="R215">
        <f>YEAR(Campaign_Table[[#This Row],[Date]])</f>
        <v>2024</v>
      </c>
      <c r="S215" t="str">
        <f>TEXT(Campaign_Table[[#This Row],[Date]],"dddd")</f>
        <v>Monday</v>
      </c>
      <c r="T215" s="3" t="str">
        <f>"Q" &amp; ROUNDUP(MONTH(Campaign_Table[[#This Row],[Date]])/3,0)</f>
        <v>Q3</v>
      </c>
      <c r="U215" s="5">
        <f t="shared" si="9"/>
        <v>0.12774985089886684</v>
      </c>
      <c r="V215" s="7">
        <f>IFERROR(Campaign_Table[[#This Row],[Total_Campaign_Cost]]/Campaign_Table[[#This Row],[Clicks]],0)</f>
        <v>23.657889822595703</v>
      </c>
      <c r="W215" s="5">
        <f t="shared" si="10"/>
        <v>0.13818860877684408</v>
      </c>
      <c r="X215" s="7">
        <f>IFERROR(Campaign_Table[[#This Row],[Total_Campaign_Cost]]/Campaign_Table[[#This Row],[Leads]],0)</f>
        <v>55.356803995006238</v>
      </c>
      <c r="Y215" s="7">
        <f t="shared" si="11"/>
        <v>206992.80000000002</v>
      </c>
      <c r="Z215" s="7" t="str">
        <f>IF(Campaign_Table[[#This Row],[ROI]]&gt;=3,"Excellent",IF(Campaign_Table[[#This Row],[ROI]]&gt;=1,"Good",IF(Campaign_Table[[#This Row],[ROI]]&gt;=0,"Average","Poor")))</f>
        <v>Good</v>
      </c>
    </row>
    <row r="216" spans="1:26" x14ac:dyDescent="0.3">
      <c r="A216" t="s">
        <v>325</v>
      </c>
      <c r="B216" t="s">
        <v>16</v>
      </c>
      <c r="C216" t="s">
        <v>17</v>
      </c>
      <c r="D216">
        <v>23</v>
      </c>
      <c r="E216" t="s">
        <v>326</v>
      </c>
      <c r="F216">
        <v>69000</v>
      </c>
      <c r="G216">
        <v>7302</v>
      </c>
      <c r="H216">
        <v>2144</v>
      </c>
      <c r="I216">
        <v>1012</v>
      </c>
      <c r="J216">
        <v>713460</v>
      </c>
      <c r="K216">
        <v>216.59</v>
      </c>
      <c r="L216">
        <f>Campaign_Table[[#This Row],[Conversions]]*Campaign_Table[[#This Row],[Cost_Per_Acquisition]]</f>
        <v>219189.08000000002</v>
      </c>
      <c r="M216">
        <v>2.25</v>
      </c>
      <c r="N216">
        <v>15.16</v>
      </c>
      <c r="O216" t="s">
        <v>21</v>
      </c>
      <c r="P216" s="1">
        <v>45497</v>
      </c>
      <c r="Q216" t="str">
        <f>TEXT(Campaign_Table[[#This Row],[Date]],"mmmm")</f>
        <v>July</v>
      </c>
      <c r="R216">
        <f>YEAR(Campaign_Table[[#This Row],[Date]])</f>
        <v>2024</v>
      </c>
      <c r="S216" t="str">
        <f>TEXT(Campaign_Table[[#This Row],[Date]],"dddd")</f>
        <v>Wednesday</v>
      </c>
      <c r="T216" s="3" t="str">
        <f>"Q" &amp; ROUNDUP(MONTH(Campaign_Table[[#This Row],[Date]])/3,0)</f>
        <v>Q3</v>
      </c>
      <c r="U216" s="5">
        <f t="shared" si="9"/>
        <v>0.10582608695652174</v>
      </c>
      <c r="V216" s="7">
        <f>IFERROR(Campaign_Table[[#This Row],[Total_Campaign_Cost]]/Campaign_Table[[#This Row],[Clicks]],0)</f>
        <v>30.017677348671597</v>
      </c>
      <c r="W216" s="5">
        <f t="shared" si="10"/>
        <v>0.1385921665297179</v>
      </c>
      <c r="X216" s="7">
        <f>IFERROR(Campaign_Table[[#This Row],[Total_Campaign_Cost]]/Campaign_Table[[#This Row],[Leads]],0)</f>
        <v>102.23371268656717</v>
      </c>
      <c r="Y216" s="7">
        <f t="shared" si="11"/>
        <v>494270.92</v>
      </c>
      <c r="Z216" s="7" t="str">
        <f>IF(Campaign_Table[[#This Row],[ROI]]&gt;=3,"Excellent",IF(Campaign_Table[[#This Row],[ROI]]&gt;=1,"Good",IF(Campaign_Table[[#This Row],[ROI]]&gt;=0,"Average","Poor")))</f>
        <v>Good</v>
      </c>
    </row>
    <row r="217" spans="1:26" x14ac:dyDescent="0.3">
      <c r="A217" t="s">
        <v>327</v>
      </c>
      <c r="B217" t="s">
        <v>20</v>
      </c>
      <c r="C217" t="s">
        <v>21</v>
      </c>
      <c r="D217">
        <v>9</v>
      </c>
      <c r="E217" t="s">
        <v>107</v>
      </c>
      <c r="F217">
        <v>99825</v>
      </c>
      <c r="G217">
        <v>11114</v>
      </c>
      <c r="H217">
        <v>2938</v>
      </c>
      <c r="I217">
        <v>1557</v>
      </c>
      <c r="J217">
        <v>326970</v>
      </c>
      <c r="K217">
        <v>119.84</v>
      </c>
      <c r="L217">
        <f>Campaign_Table[[#This Row],[Conversions]]*Campaign_Table[[#This Row],[Cost_Per_Acquisition]]</f>
        <v>186590.88</v>
      </c>
      <c r="M217">
        <v>0.75</v>
      </c>
      <c r="N217">
        <v>15.64</v>
      </c>
      <c r="O217" t="s">
        <v>35</v>
      </c>
      <c r="P217" s="1">
        <v>45597</v>
      </c>
      <c r="Q217" t="str">
        <f>TEXT(Campaign_Table[[#This Row],[Date]],"mmmm")</f>
        <v>November</v>
      </c>
      <c r="R217">
        <f>YEAR(Campaign_Table[[#This Row],[Date]])</f>
        <v>2024</v>
      </c>
      <c r="S217" t="str">
        <f>TEXT(Campaign_Table[[#This Row],[Date]],"dddd")</f>
        <v>Friday</v>
      </c>
      <c r="T217" s="3" t="str">
        <f>"Q" &amp; ROUNDUP(MONTH(Campaign_Table[[#This Row],[Date]])/3,0)</f>
        <v>Q4</v>
      </c>
      <c r="U217" s="5">
        <f t="shared" si="9"/>
        <v>0.11133483596293514</v>
      </c>
      <c r="V217" s="7">
        <f>IFERROR(Campaign_Table[[#This Row],[Total_Campaign_Cost]]/Campaign_Table[[#This Row],[Clicks]],0)</f>
        <v>16.788814108331835</v>
      </c>
      <c r="W217" s="5">
        <f t="shared" si="10"/>
        <v>0.14009357567032571</v>
      </c>
      <c r="X217" s="7">
        <f>IFERROR(Campaign_Table[[#This Row],[Total_Campaign_Cost]]/Campaign_Table[[#This Row],[Leads]],0)</f>
        <v>63.509489448604498</v>
      </c>
      <c r="Y217" s="7">
        <f t="shared" si="11"/>
        <v>140379.12</v>
      </c>
      <c r="Z217" s="7" t="str">
        <f>IF(Campaign_Table[[#This Row],[ROI]]&gt;=3,"Excellent",IF(Campaign_Table[[#This Row],[ROI]]&gt;=1,"Good",IF(Campaign_Table[[#This Row],[ROI]]&gt;=0,"Average","Poor")))</f>
        <v>Average</v>
      </c>
    </row>
    <row r="218" spans="1:26" x14ac:dyDescent="0.3">
      <c r="A218" t="s">
        <v>328</v>
      </c>
      <c r="B218" t="s">
        <v>16</v>
      </c>
      <c r="C218" t="s">
        <v>29</v>
      </c>
      <c r="D218">
        <v>8</v>
      </c>
      <c r="E218" t="s">
        <v>107</v>
      </c>
      <c r="F218">
        <v>71554</v>
      </c>
      <c r="G218">
        <v>1805</v>
      </c>
      <c r="H218">
        <v>579</v>
      </c>
      <c r="I218">
        <v>460</v>
      </c>
      <c r="J218">
        <v>315100</v>
      </c>
      <c r="K218">
        <v>448.44</v>
      </c>
      <c r="L218">
        <f>Campaign_Table[[#This Row],[Conversions]]*Campaign_Table[[#This Row],[Cost_Per_Acquisition]]</f>
        <v>206282.4</v>
      </c>
      <c r="M218">
        <v>0.53</v>
      </c>
      <c r="N218">
        <v>3.97</v>
      </c>
      <c r="O218" t="s">
        <v>35</v>
      </c>
      <c r="P218" s="1">
        <v>45696</v>
      </c>
      <c r="Q218" t="str">
        <f>TEXT(Campaign_Table[[#This Row],[Date]],"mmmm")</f>
        <v>February</v>
      </c>
      <c r="R218">
        <f>YEAR(Campaign_Table[[#This Row],[Date]])</f>
        <v>2025</v>
      </c>
      <c r="S218" t="str">
        <f>TEXT(Campaign_Table[[#This Row],[Date]],"dddd")</f>
        <v>Saturday</v>
      </c>
      <c r="T218" s="3" t="str">
        <f>"Q" &amp; ROUNDUP(MONTH(Campaign_Table[[#This Row],[Date]])/3,0)</f>
        <v>Q1</v>
      </c>
      <c r="U218" s="5">
        <f t="shared" si="9"/>
        <v>2.5225703664365374E-2</v>
      </c>
      <c r="V218" s="7">
        <f>IFERROR(Campaign_Table[[#This Row],[Total_Campaign_Cost]]/Campaign_Table[[#This Row],[Clicks]],0)</f>
        <v>114.28387811634349</v>
      </c>
      <c r="W218" s="5">
        <f t="shared" si="10"/>
        <v>0.25484764542936289</v>
      </c>
      <c r="X218" s="7">
        <f>IFERROR(Campaign_Table[[#This Row],[Total_Campaign_Cost]]/Campaign_Table[[#This Row],[Leads]],0)</f>
        <v>356.2735751295337</v>
      </c>
      <c r="Y218" s="7">
        <f t="shared" si="11"/>
        <v>108817.60000000001</v>
      </c>
      <c r="Z218" s="7" t="str">
        <f>IF(Campaign_Table[[#This Row],[ROI]]&gt;=3,"Excellent",IF(Campaign_Table[[#This Row],[ROI]]&gt;=1,"Good",IF(Campaign_Table[[#This Row],[ROI]]&gt;=0,"Average","Poor")))</f>
        <v>Average</v>
      </c>
    </row>
    <row r="219" spans="1:26" x14ac:dyDescent="0.3">
      <c r="A219" t="s">
        <v>329</v>
      </c>
      <c r="B219" t="s">
        <v>16</v>
      </c>
      <c r="C219" t="s">
        <v>35</v>
      </c>
      <c r="D219">
        <v>16</v>
      </c>
      <c r="E219" t="s">
        <v>142</v>
      </c>
      <c r="F219">
        <v>51553</v>
      </c>
      <c r="G219">
        <v>1928</v>
      </c>
      <c r="H219">
        <v>775</v>
      </c>
      <c r="I219">
        <v>394</v>
      </c>
      <c r="J219">
        <v>171390</v>
      </c>
      <c r="K219">
        <v>672.55</v>
      </c>
      <c r="L219">
        <f>Campaign_Table[[#This Row],[Conversions]]*Campaign_Table[[#This Row],[Cost_Per_Acquisition]]</f>
        <v>264984.69999999995</v>
      </c>
      <c r="M219">
        <v>-0.35</v>
      </c>
      <c r="N219">
        <v>6.01</v>
      </c>
      <c r="O219" t="s">
        <v>29</v>
      </c>
      <c r="P219" s="1">
        <v>45672</v>
      </c>
      <c r="Q219" t="str">
        <f>TEXT(Campaign_Table[[#This Row],[Date]],"mmmm")</f>
        <v>January</v>
      </c>
      <c r="R219">
        <f>YEAR(Campaign_Table[[#This Row],[Date]])</f>
        <v>2025</v>
      </c>
      <c r="S219" t="str">
        <f>TEXT(Campaign_Table[[#This Row],[Date]],"dddd")</f>
        <v>Wednesday</v>
      </c>
      <c r="T219" s="3" t="str">
        <f>"Q" &amp; ROUNDUP(MONTH(Campaign_Table[[#This Row],[Date]])/3,0)</f>
        <v>Q1</v>
      </c>
      <c r="U219" s="5">
        <f t="shared" si="9"/>
        <v>3.7398405524411774E-2</v>
      </c>
      <c r="V219" s="7">
        <f>IFERROR(Campaign_Table[[#This Row],[Total_Campaign_Cost]]/Campaign_Table[[#This Row],[Clicks]],0)</f>
        <v>137.44019709543565</v>
      </c>
      <c r="W219" s="5">
        <f t="shared" si="10"/>
        <v>0.20435684647302904</v>
      </c>
      <c r="X219" s="7">
        <f>IFERROR(Campaign_Table[[#This Row],[Total_Campaign_Cost]]/Campaign_Table[[#This Row],[Leads]],0)</f>
        <v>341.91574193548382</v>
      </c>
      <c r="Y219" s="7">
        <f t="shared" si="11"/>
        <v>-93594.699999999953</v>
      </c>
      <c r="Z219" s="7" t="str">
        <f>IF(Campaign_Table[[#This Row],[ROI]]&gt;=3,"Excellent",IF(Campaign_Table[[#This Row],[ROI]]&gt;=1,"Good",IF(Campaign_Table[[#This Row],[ROI]]&gt;=0,"Average","Poor")))</f>
        <v>Poor</v>
      </c>
    </row>
    <row r="220" spans="1:26" x14ac:dyDescent="0.3">
      <c r="A220" t="s">
        <v>330</v>
      </c>
      <c r="B220" t="s">
        <v>28</v>
      </c>
      <c r="C220" t="s">
        <v>17</v>
      </c>
      <c r="D220">
        <v>16</v>
      </c>
      <c r="E220" t="s">
        <v>195</v>
      </c>
      <c r="F220">
        <v>33617</v>
      </c>
      <c r="G220">
        <v>715</v>
      </c>
      <c r="H220">
        <v>218</v>
      </c>
      <c r="I220">
        <v>140</v>
      </c>
      <c r="J220">
        <v>82600</v>
      </c>
      <c r="K220">
        <v>521.24</v>
      </c>
      <c r="L220">
        <f>Campaign_Table[[#This Row],[Conversions]]*Campaign_Table[[#This Row],[Cost_Per_Acquisition]]</f>
        <v>72973.600000000006</v>
      </c>
      <c r="M220">
        <v>0.13</v>
      </c>
      <c r="N220">
        <v>3.19</v>
      </c>
      <c r="O220" t="s">
        <v>29</v>
      </c>
      <c r="P220" s="1">
        <v>45562</v>
      </c>
      <c r="Q220" t="str">
        <f>TEXT(Campaign_Table[[#This Row],[Date]],"mmmm")</f>
        <v>September</v>
      </c>
      <c r="R220">
        <f>YEAR(Campaign_Table[[#This Row],[Date]])</f>
        <v>2024</v>
      </c>
      <c r="S220" t="str">
        <f>TEXT(Campaign_Table[[#This Row],[Date]],"dddd")</f>
        <v>Friday</v>
      </c>
      <c r="T220" s="3" t="str">
        <f>"Q" &amp; ROUNDUP(MONTH(Campaign_Table[[#This Row],[Date]])/3,0)</f>
        <v>Q3</v>
      </c>
      <c r="U220" s="5">
        <f t="shared" si="9"/>
        <v>2.1269000803165065E-2</v>
      </c>
      <c r="V220" s="7">
        <f>IFERROR(Campaign_Table[[#This Row],[Total_Campaign_Cost]]/Campaign_Table[[#This Row],[Clicks]],0)</f>
        <v>102.06097902097903</v>
      </c>
      <c r="W220" s="5">
        <f t="shared" si="10"/>
        <v>0.19580419580419581</v>
      </c>
      <c r="X220" s="7">
        <f>IFERROR(Campaign_Table[[#This Row],[Total_Campaign_Cost]]/Campaign_Table[[#This Row],[Leads]],0)</f>
        <v>334.74128440366974</v>
      </c>
      <c r="Y220" s="7">
        <f t="shared" si="11"/>
        <v>9626.3999999999942</v>
      </c>
      <c r="Z220" s="7" t="str">
        <f>IF(Campaign_Table[[#This Row],[ROI]]&gt;=3,"Excellent",IF(Campaign_Table[[#This Row],[ROI]]&gt;=1,"Good",IF(Campaign_Table[[#This Row],[ROI]]&gt;=0,"Average","Poor")))</f>
        <v>Average</v>
      </c>
    </row>
    <row r="221" spans="1:26" x14ac:dyDescent="0.3">
      <c r="A221" t="s">
        <v>331</v>
      </c>
      <c r="B221" t="s">
        <v>20</v>
      </c>
      <c r="C221" t="s">
        <v>35</v>
      </c>
      <c r="D221">
        <v>12</v>
      </c>
      <c r="E221" t="s">
        <v>52</v>
      </c>
      <c r="F221">
        <v>58254</v>
      </c>
      <c r="G221">
        <v>7884</v>
      </c>
      <c r="H221">
        <v>2976</v>
      </c>
      <c r="I221">
        <v>2182</v>
      </c>
      <c r="J221">
        <v>1228466</v>
      </c>
      <c r="K221">
        <v>61.71</v>
      </c>
      <c r="L221">
        <f>Campaign_Table[[#This Row],[Conversions]]*Campaign_Table[[#This Row],[Cost_Per_Acquisition]]</f>
        <v>134651.22</v>
      </c>
      <c r="M221">
        <v>8.1199999999999992</v>
      </c>
      <c r="N221">
        <v>22.39</v>
      </c>
      <c r="O221" t="s">
        <v>35</v>
      </c>
      <c r="P221" s="1">
        <v>45550</v>
      </c>
      <c r="Q221" t="str">
        <f>TEXT(Campaign_Table[[#This Row],[Date]],"mmmm")</f>
        <v>September</v>
      </c>
      <c r="R221">
        <f>YEAR(Campaign_Table[[#This Row],[Date]])</f>
        <v>2024</v>
      </c>
      <c r="S221" t="str">
        <f>TEXT(Campaign_Table[[#This Row],[Date]],"dddd")</f>
        <v>Sunday</v>
      </c>
      <c r="T221" s="3" t="str">
        <f>"Q" &amp; ROUNDUP(MONTH(Campaign_Table[[#This Row],[Date]])/3,0)</f>
        <v>Q3</v>
      </c>
      <c r="U221" s="5">
        <f t="shared" si="9"/>
        <v>0.13533834586466165</v>
      </c>
      <c r="V221" s="7">
        <f>IFERROR(Campaign_Table[[#This Row],[Total_Campaign_Cost]]/Campaign_Table[[#This Row],[Clicks]],0)</f>
        <v>17.079048706240489</v>
      </c>
      <c r="W221" s="5">
        <f t="shared" si="10"/>
        <v>0.27676306443429732</v>
      </c>
      <c r="X221" s="7">
        <f>IFERROR(Campaign_Table[[#This Row],[Total_Campaign_Cost]]/Campaign_Table[[#This Row],[Leads]],0)</f>
        <v>45.245705645161294</v>
      </c>
      <c r="Y221" s="7">
        <f t="shared" si="11"/>
        <v>1093814.78</v>
      </c>
      <c r="Z221" s="7" t="str">
        <f>IF(Campaign_Table[[#This Row],[ROI]]&gt;=3,"Excellent",IF(Campaign_Table[[#This Row],[ROI]]&gt;=1,"Good",IF(Campaign_Table[[#This Row],[ROI]]&gt;=0,"Average","Poor")))</f>
        <v>Excellent</v>
      </c>
    </row>
    <row r="222" spans="1:26" x14ac:dyDescent="0.3">
      <c r="A222" t="s">
        <v>332</v>
      </c>
      <c r="B222" t="s">
        <v>44</v>
      </c>
      <c r="C222" t="s">
        <v>35</v>
      </c>
      <c r="D222">
        <v>14</v>
      </c>
      <c r="E222" t="s">
        <v>28</v>
      </c>
      <c r="F222">
        <v>12744</v>
      </c>
      <c r="G222">
        <v>682</v>
      </c>
      <c r="H222">
        <v>143</v>
      </c>
      <c r="I222">
        <v>74</v>
      </c>
      <c r="J222">
        <v>41292</v>
      </c>
      <c r="K222">
        <v>1510.23</v>
      </c>
      <c r="L222">
        <f>Campaign_Table[[#This Row],[Conversions]]*Campaign_Table[[#This Row],[Cost_Per_Acquisition]]</f>
        <v>111757.02</v>
      </c>
      <c r="M222">
        <v>-0.63</v>
      </c>
      <c r="N222">
        <v>7.05</v>
      </c>
      <c r="O222" t="s">
        <v>29</v>
      </c>
      <c r="P222" s="1">
        <v>45584</v>
      </c>
      <c r="Q222" t="str">
        <f>TEXT(Campaign_Table[[#This Row],[Date]],"mmmm")</f>
        <v>October</v>
      </c>
      <c r="R222">
        <f>YEAR(Campaign_Table[[#This Row],[Date]])</f>
        <v>2024</v>
      </c>
      <c r="S222" t="str">
        <f>TEXT(Campaign_Table[[#This Row],[Date]],"dddd")</f>
        <v>Saturday</v>
      </c>
      <c r="T222" s="3" t="str">
        <f>"Q" &amp; ROUNDUP(MONTH(Campaign_Table[[#This Row],[Date]])/3,0)</f>
        <v>Q4</v>
      </c>
      <c r="U222" s="5">
        <f t="shared" si="9"/>
        <v>5.3515379786566231E-2</v>
      </c>
      <c r="V222" s="7">
        <f>IFERROR(Campaign_Table[[#This Row],[Total_Campaign_Cost]]/Campaign_Table[[#This Row],[Clicks]],0)</f>
        <v>163.86659824046922</v>
      </c>
      <c r="W222" s="5">
        <f t="shared" si="10"/>
        <v>0.10850439882697947</v>
      </c>
      <c r="X222" s="7">
        <f>IFERROR(Campaign_Table[[#This Row],[Total_Campaign_Cost]]/Campaign_Table[[#This Row],[Leads]],0)</f>
        <v>781.51762237762239</v>
      </c>
      <c r="Y222" s="7">
        <f t="shared" si="11"/>
        <v>-70465.02</v>
      </c>
      <c r="Z222" s="7" t="str">
        <f>IF(Campaign_Table[[#This Row],[ROI]]&gt;=3,"Excellent",IF(Campaign_Table[[#This Row],[ROI]]&gt;=1,"Good",IF(Campaign_Table[[#This Row],[ROI]]&gt;=0,"Average","Poor")))</f>
        <v>Poor</v>
      </c>
    </row>
    <row r="223" spans="1:26" x14ac:dyDescent="0.3">
      <c r="A223" t="s">
        <v>333</v>
      </c>
      <c r="B223" t="s">
        <v>24</v>
      </c>
      <c r="C223" t="s">
        <v>21</v>
      </c>
      <c r="D223">
        <v>24</v>
      </c>
      <c r="E223" t="s">
        <v>334</v>
      </c>
      <c r="F223">
        <v>28660</v>
      </c>
      <c r="G223">
        <v>1539</v>
      </c>
      <c r="H223">
        <v>351</v>
      </c>
      <c r="I223">
        <v>120</v>
      </c>
      <c r="J223">
        <v>40200</v>
      </c>
      <c r="K223">
        <v>1644.33</v>
      </c>
      <c r="L223">
        <f>Campaign_Table[[#This Row],[Conversions]]*Campaign_Table[[#This Row],[Cost_Per_Acquisition]]</f>
        <v>197319.59999999998</v>
      </c>
      <c r="M223">
        <v>-0.8</v>
      </c>
      <c r="N223">
        <v>7.01</v>
      </c>
      <c r="O223" t="s">
        <v>25</v>
      </c>
      <c r="P223" s="1">
        <v>45713</v>
      </c>
      <c r="Q223" t="str">
        <f>TEXT(Campaign_Table[[#This Row],[Date]],"mmmm")</f>
        <v>February</v>
      </c>
      <c r="R223">
        <f>YEAR(Campaign_Table[[#This Row],[Date]])</f>
        <v>2025</v>
      </c>
      <c r="S223" t="str">
        <f>TEXT(Campaign_Table[[#This Row],[Date]],"dddd")</f>
        <v>Tuesday</v>
      </c>
      <c r="T223" s="3" t="str">
        <f>"Q" &amp; ROUNDUP(MONTH(Campaign_Table[[#This Row],[Date]])/3,0)</f>
        <v>Q1</v>
      </c>
      <c r="U223" s="5">
        <f t="shared" si="9"/>
        <v>5.3698534542916961E-2</v>
      </c>
      <c r="V223" s="7">
        <f>IFERROR(Campaign_Table[[#This Row],[Total_Campaign_Cost]]/Campaign_Table[[#This Row],[Clicks]],0)</f>
        <v>128.212865497076</v>
      </c>
      <c r="W223" s="5">
        <f t="shared" si="10"/>
        <v>7.7972709551656916E-2</v>
      </c>
      <c r="X223" s="7">
        <f>IFERROR(Campaign_Table[[#This Row],[Total_Campaign_Cost]]/Campaign_Table[[#This Row],[Leads]],0)</f>
        <v>562.16410256410245</v>
      </c>
      <c r="Y223" s="7">
        <f t="shared" si="11"/>
        <v>-157119.59999999998</v>
      </c>
      <c r="Z223" s="7" t="str">
        <f>IF(Campaign_Table[[#This Row],[ROI]]&gt;=3,"Excellent",IF(Campaign_Table[[#This Row],[ROI]]&gt;=1,"Good",IF(Campaign_Table[[#This Row],[ROI]]&gt;=0,"Average","Poor")))</f>
        <v>Poor</v>
      </c>
    </row>
    <row r="224" spans="1:26" x14ac:dyDescent="0.3">
      <c r="A224" t="s">
        <v>335</v>
      </c>
      <c r="B224" t="s">
        <v>28</v>
      </c>
      <c r="C224" t="s">
        <v>21</v>
      </c>
      <c r="D224">
        <v>29</v>
      </c>
      <c r="E224" t="s">
        <v>336</v>
      </c>
      <c r="F224">
        <v>59513</v>
      </c>
      <c r="G224">
        <v>2927</v>
      </c>
      <c r="H224">
        <v>1025</v>
      </c>
      <c r="I224">
        <v>382</v>
      </c>
      <c r="J224">
        <v>245244</v>
      </c>
      <c r="K224">
        <v>352.34</v>
      </c>
      <c r="L224">
        <f>Campaign_Table[[#This Row],[Conversions]]*Campaign_Table[[#This Row],[Cost_Per_Acquisition]]</f>
        <v>134593.88</v>
      </c>
      <c r="M224">
        <v>0.82</v>
      </c>
      <c r="N224">
        <v>7.28</v>
      </c>
      <c r="O224" t="s">
        <v>25</v>
      </c>
      <c r="P224" s="1">
        <v>45495</v>
      </c>
      <c r="Q224" t="str">
        <f>TEXT(Campaign_Table[[#This Row],[Date]],"mmmm")</f>
        <v>July</v>
      </c>
      <c r="R224">
        <f>YEAR(Campaign_Table[[#This Row],[Date]])</f>
        <v>2024</v>
      </c>
      <c r="S224" t="str">
        <f>TEXT(Campaign_Table[[#This Row],[Date]],"dddd")</f>
        <v>Monday</v>
      </c>
      <c r="T224" s="3" t="str">
        <f>"Q" &amp; ROUNDUP(MONTH(Campaign_Table[[#This Row],[Date]])/3,0)</f>
        <v>Q3</v>
      </c>
      <c r="U224" s="5">
        <f t="shared" si="9"/>
        <v>4.9182531547729065E-2</v>
      </c>
      <c r="V224" s="7">
        <f>IFERROR(Campaign_Table[[#This Row],[Total_Campaign_Cost]]/Campaign_Table[[#This Row],[Clicks]],0)</f>
        <v>45.983559959002392</v>
      </c>
      <c r="W224" s="5">
        <f t="shared" si="10"/>
        <v>0.13050905363853776</v>
      </c>
      <c r="X224" s="7">
        <f>IFERROR(Campaign_Table[[#This Row],[Total_Campaign_Cost]]/Campaign_Table[[#This Row],[Leads]],0)</f>
        <v>131.31110243902438</v>
      </c>
      <c r="Y224" s="7">
        <f t="shared" si="11"/>
        <v>110650.12</v>
      </c>
      <c r="Z224" s="7" t="str">
        <f>IF(Campaign_Table[[#This Row],[ROI]]&gt;=3,"Excellent",IF(Campaign_Table[[#This Row],[ROI]]&gt;=1,"Good",IF(Campaign_Table[[#This Row],[ROI]]&gt;=0,"Average","Poor")))</f>
        <v>Average</v>
      </c>
    </row>
    <row r="225" spans="1:26" x14ac:dyDescent="0.3">
      <c r="A225" t="s">
        <v>337</v>
      </c>
      <c r="B225" t="s">
        <v>20</v>
      </c>
      <c r="C225" t="s">
        <v>21</v>
      </c>
      <c r="D225">
        <v>18</v>
      </c>
      <c r="E225" t="s">
        <v>34</v>
      </c>
      <c r="F225">
        <v>17469</v>
      </c>
      <c r="G225">
        <v>1027</v>
      </c>
      <c r="H225">
        <v>357</v>
      </c>
      <c r="I225">
        <v>193</v>
      </c>
      <c r="J225">
        <v>119081</v>
      </c>
      <c r="K225">
        <v>845.55</v>
      </c>
      <c r="L225">
        <f>Campaign_Table[[#This Row],[Conversions]]*Campaign_Table[[#This Row],[Cost_Per_Acquisition]]</f>
        <v>163191.15</v>
      </c>
      <c r="M225">
        <v>-0.27</v>
      </c>
      <c r="N225">
        <v>9.0299999999999994</v>
      </c>
      <c r="O225" t="s">
        <v>35</v>
      </c>
      <c r="P225" s="1">
        <v>45794</v>
      </c>
      <c r="Q225" t="str">
        <f>TEXT(Campaign_Table[[#This Row],[Date]],"mmmm")</f>
        <v>May</v>
      </c>
      <c r="R225">
        <f>YEAR(Campaign_Table[[#This Row],[Date]])</f>
        <v>2025</v>
      </c>
      <c r="S225" t="str">
        <f>TEXT(Campaign_Table[[#This Row],[Date]],"dddd")</f>
        <v>Saturday</v>
      </c>
      <c r="T225" s="3" t="str">
        <f>"Q" &amp; ROUNDUP(MONTH(Campaign_Table[[#This Row],[Date]])/3,0)</f>
        <v>Q2</v>
      </c>
      <c r="U225" s="5">
        <f t="shared" si="9"/>
        <v>5.8789856316904233E-2</v>
      </c>
      <c r="V225" s="7">
        <f>IFERROR(Campaign_Table[[#This Row],[Total_Campaign_Cost]]/Campaign_Table[[#This Row],[Clicks]],0)</f>
        <v>158.9008276533593</v>
      </c>
      <c r="W225" s="5">
        <f t="shared" si="10"/>
        <v>0.18792599805258034</v>
      </c>
      <c r="X225" s="7">
        <f>IFERROR(Campaign_Table[[#This Row],[Total_Campaign_Cost]]/Campaign_Table[[#This Row],[Leads]],0)</f>
        <v>457.11806722689073</v>
      </c>
      <c r="Y225" s="7">
        <f t="shared" si="11"/>
        <v>-44110.149999999994</v>
      </c>
      <c r="Z225" s="7" t="str">
        <f>IF(Campaign_Table[[#This Row],[ROI]]&gt;=3,"Excellent",IF(Campaign_Table[[#This Row],[ROI]]&gt;=1,"Good",IF(Campaign_Table[[#This Row],[ROI]]&gt;=0,"Average","Poor")))</f>
        <v>Poor</v>
      </c>
    </row>
    <row r="226" spans="1:26" x14ac:dyDescent="0.3">
      <c r="A226" t="s">
        <v>338</v>
      </c>
      <c r="B226" t="s">
        <v>24</v>
      </c>
      <c r="C226" t="s">
        <v>21</v>
      </c>
      <c r="D226">
        <v>13</v>
      </c>
      <c r="E226" t="s">
        <v>263</v>
      </c>
      <c r="F226">
        <v>44442</v>
      </c>
      <c r="G226">
        <v>5786</v>
      </c>
      <c r="H226">
        <v>1313</v>
      </c>
      <c r="I226">
        <v>784</v>
      </c>
      <c r="J226">
        <v>164640</v>
      </c>
      <c r="K226">
        <v>87.93</v>
      </c>
      <c r="L226">
        <f>Campaign_Table[[#This Row],[Conversions]]*Campaign_Table[[#This Row],[Cost_Per_Acquisition]]</f>
        <v>68937.12000000001</v>
      </c>
      <c r="M226">
        <v>1.39</v>
      </c>
      <c r="N226">
        <v>17.739999999999998</v>
      </c>
      <c r="O226" t="s">
        <v>35</v>
      </c>
      <c r="P226" s="1">
        <v>45550</v>
      </c>
      <c r="Q226" t="str">
        <f>TEXT(Campaign_Table[[#This Row],[Date]],"mmmm")</f>
        <v>September</v>
      </c>
      <c r="R226">
        <f>YEAR(Campaign_Table[[#This Row],[Date]])</f>
        <v>2024</v>
      </c>
      <c r="S226" t="str">
        <f>TEXT(Campaign_Table[[#This Row],[Date]],"dddd")</f>
        <v>Sunday</v>
      </c>
      <c r="T226" s="3" t="str">
        <f>"Q" &amp; ROUNDUP(MONTH(Campaign_Table[[#This Row],[Date]])/3,0)</f>
        <v>Q3</v>
      </c>
      <c r="U226" s="5">
        <f t="shared" si="9"/>
        <v>0.13019216056883129</v>
      </c>
      <c r="V226" s="7">
        <f>IFERROR(Campaign_Table[[#This Row],[Total_Campaign_Cost]]/Campaign_Table[[#This Row],[Clicks]],0)</f>
        <v>11.91446940891808</v>
      </c>
      <c r="W226" s="5">
        <f t="shared" si="10"/>
        <v>0.13549948150708607</v>
      </c>
      <c r="X226" s="7">
        <f>IFERROR(Campaign_Table[[#This Row],[Total_Campaign_Cost]]/Campaign_Table[[#This Row],[Leads]],0)</f>
        <v>52.503518659558274</v>
      </c>
      <c r="Y226" s="7">
        <f t="shared" si="11"/>
        <v>95702.87999999999</v>
      </c>
      <c r="Z226" s="7" t="str">
        <f>IF(Campaign_Table[[#This Row],[ROI]]&gt;=3,"Excellent",IF(Campaign_Table[[#This Row],[ROI]]&gt;=1,"Good",IF(Campaign_Table[[#This Row],[ROI]]&gt;=0,"Average","Poor")))</f>
        <v>Good</v>
      </c>
    </row>
    <row r="227" spans="1:26" x14ac:dyDescent="0.3">
      <c r="A227" t="s">
        <v>339</v>
      </c>
      <c r="B227" t="s">
        <v>44</v>
      </c>
      <c r="C227" t="s">
        <v>21</v>
      </c>
      <c r="D227">
        <v>11</v>
      </c>
      <c r="E227" t="s">
        <v>290</v>
      </c>
      <c r="F227">
        <v>73140</v>
      </c>
      <c r="G227">
        <v>4538</v>
      </c>
      <c r="H227">
        <v>1670</v>
      </c>
      <c r="I227">
        <v>1298</v>
      </c>
      <c r="J227">
        <v>447810</v>
      </c>
      <c r="K227">
        <v>89.19</v>
      </c>
      <c r="L227">
        <f>Campaign_Table[[#This Row],[Conversions]]*Campaign_Table[[#This Row],[Cost_Per_Acquisition]]</f>
        <v>115768.62</v>
      </c>
      <c r="M227">
        <v>2.87</v>
      </c>
      <c r="N227">
        <v>10.26</v>
      </c>
      <c r="O227" t="s">
        <v>29</v>
      </c>
      <c r="P227" s="1">
        <v>45562</v>
      </c>
      <c r="Q227" t="str">
        <f>TEXT(Campaign_Table[[#This Row],[Date]],"mmmm")</f>
        <v>September</v>
      </c>
      <c r="R227">
        <f>YEAR(Campaign_Table[[#This Row],[Date]])</f>
        <v>2024</v>
      </c>
      <c r="S227" t="str">
        <f>TEXT(Campaign_Table[[#This Row],[Date]],"dddd")</f>
        <v>Friday</v>
      </c>
      <c r="T227" s="3" t="str">
        <f>"Q" &amp; ROUNDUP(MONTH(Campaign_Table[[#This Row],[Date]])/3,0)</f>
        <v>Q3</v>
      </c>
      <c r="U227" s="5">
        <f t="shared" si="9"/>
        <v>6.2045392398140553E-2</v>
      </c>
      <c r="V227" s="7">
        <f>IFERROR(Campaign_Table[[#This Row],[Total_Campaign_Cost]]/Campaign_Table[[#This Row],[Clicks]],0)</f>
        <v>25.510934332304981</v>
      </c>
      <c r="W227" s="5">
        <f t="shared" si="10"/>
        <v>0.28602908770383428</v>
      </c>
      <c r="X227" s="7">
        <f>IFERROR(Campaign_Table[[#This Row],[Total_Campaign_Cost]]/Campaign_Table[[#This Row],[Leads]],0)</f>
        <v>69.322526946107786</v>
      </c>
      <c r="Y227" s="7">
        <f t="shared" si="11"/>
        <v>332041.38</v>
      </c>
      <c r="Z227" s="7" t="str">
        <f>IF(Campaign_Table[[#This Row],[ROI]]&gt;=3,"Excellent",IF(Campaign_Table[[#This Row],[ROI]]&gt;=1,"Good",IF(Campaign_Table[[#This Row],[ROI]]&gt;=0,"Average","Poor")))</f>
        <v>Good</v>
      </c>
    </row>
    <row r="228" spans="1:26" x14ac:dyDescent="0.3">
      <c r="A228" t="s">
        <v>340</v>
      </c>
      <c r="B228" t="s">
        <v>24</v>
      </c>
      <c r="C228" t="s">
        <v>29</v>
      </c>
      <c r="D228">
        <v>14</v>
      </c>
      <c r="E228" t="s">
        <v>193</v>
      </c>
      <c r="F228">
        <v>76252</v>
      </c>
      <c r="G228">
        <v>10884</v>
      </c>
      <c r="H228">
        <v>3263</v>
      </c>
      <c r="I228">
        <v>1005</v>
      </c>
      <c r="J228">
        <v>454260</v>
      </c>
      <c r="K228">
        <v>195.78</v>
      </c>
      <c r="L228">
        <f>Campaign_Table[[#This Row],[Conversions]]*Campaign_Table[[#This Row],[Cost_Per_Acquisition]]</f>
        <v>196758.9</v>
      </c>
      <c r="M228">
        <v>1.31</v>
      </c>
      <c r="N228">
        <v>19.87</v>
      </c>
      <c r="O228" t="s">
        <v>35</v>
      </c>
      <c r="P228" s="1">
        <v>45490</v>
      </c>
      <c r="Q228" t="str">
        <f>TEXT(Campaign_Table[[#This Row],[Date]],"mmmm")</f>
        <v>July</v>
      </c>
      <c r="R228">
        <f>YEAR(Campaign_Table[[#This Row],[Date]])</f>
        <v>2024</v>
      </c>
      <c r="S228" t="str">
        <f>TEXT(Campaign_Table[[#This Row],[Date]],"dddd")</f>
        <v>Wednesday</v>
      </c>
      <c r="T228" s="3" t="str">
        <f>"Q" &amp; ROUNDUP(MONTH(Campaign_Table[[#This Row],[Date]])/3,0)</f>
        <v>Q3</v>
      </c>
      <c r="U228" s="5">
        <f t="shared" si="9"/>
        <v>0.14273723967895924</v>
      </c>
      <c r="V228" s="7">
        <f>IFERROR(Campaign_Table[[#This Row],[Total_Campaign_Cost]]/Campaign_Table[[#This Row],[Clicks]],0)</f>
        <v>18.077811466372658</v>
      </c>
      <c r="W228" s="5">
        <f t="shared" si="10"/>
        <v>9.233737596471886E-2</v>
      </c>
      <c r="X228" s="7">
        <f>IFERROR(Campaign_Table[[#This Row],[Total_Campaign_Cost]]/Campaign_Table[[#This Row],[Leads]],0)</f>
        <v>60.3</v>
      </c>
      <c r="Y228" s="7">
        <f t="shared" si="11"/>
        <v>257501.1</v>
      </c>
      <c r="Z228" s="7" t="str">
        <f>IF(Campaign_Table[[#This Row],[ROI]]&gt;=3,"Excellent",IF(Campaign_Table[[#This Row],[ROI]]&gt;=1,"Good",IF(Campaign_Table[[#This Row],[ROI]]&gt;=0,"Average","Poor")))</f>
        <v>Good</v>
      </c>
    </row>
    <row r="229" spans="1:26" x14ac:dyDescent="0.3">
      <c r="A229" t="s">
        <v>341</v>
      </c>
      <c r="B229" t="s">
        <v>44</v>
      </c>
      <c r="C229" t="s">
        <v>21</v>
      </c>
      <c r="D229">
        <v>30</v>
      </c>
      <c r="E229" t="s">
        <v>162</v>
      </c>
      <c r="F229">
        <v>99718</v>
      </c>
      <c r="G229">
        <v>14868</v>
      </c>
      <c r="H229">
        <v>8876</v>
      </c>
      <c r="I229">
        <v>4926</v>
      </c>
      <c r="J229">
        <v>2827524</v>
      </c>
      <c r="K229">
        <v>12.27</v>
      </c>
      <c r="L229">
        <f>Campaign_Table[[#This Row],[Conversions]]*Campaign_Table[[#This Row],[Cost_Per_Acquisition]]</f>
        <v>60442.02</v>
      </c>
      <c r="M229">
        <v>45.77</v>
      </c>
      <c r="N229">
        <v>28.75</v>
      </c>
      <c r="O229" t="s">
        <v>17</v>
      </c>
      <c r="P229" s="1">
        <v>45582</v>
      </c>
      <c r="Q229" t="str">
        <f>TEXT(Campaign_Table[[#This Row],[Date]],"mmmm")</f>
        <v>October</v>
      </c>
      <c r="R229">
        <f>YEAR(Campaign_Table[[#This Row],[Date]])</f>
        <v>2024</v>
      </c>
      <c r="S229" t="str">
        <f>TEXT(Campaign_Table[[#This Row],[Date]],"dddd")</f>
        <v>Thursday</v>
      </c>
      <c r="T229" s="3" t="str">
        <f>"Q" &amp; ROUNDUP(MONTH(Campaign_Table[[#This Row],[Date]])/3,0)</f>
        <v>Q4</v>
      </c>
      <c r="U229" s="5">
        <f t="shared" si="9"/>
        <v>0.14910046330652441</v>
      </c>
      <c r="V229" s="7">
        <f>IFERROR(Campaign_Table[[#This Row],[Total_Campaign_Cost]]/Campaign_Table[[#This Row],[Clicks]],0)</f>
        <v>4.0652421307506055</v>
      </c>
      <c r="W229" s="5">
        <f t="shared" si="10"/>
        <v>0.33131557707828896</v>
      </c>
      <c r="X229" s="7">
        <f>IFERROR(Campaign_Table[[#This Row],[Total_Campaign_Cost]]/Campaign_Table[[#This Row],[Leads]],0)</f>
        <v>6.8096011716989633</v>
      </c>
      <c r="Y229" s="7">
        <f t="shared" si="11"/>
        <v>2767081.98</v>
      </c>
      <c r="Z229" s="7" t="str">
        <f>IF(Campaign_Table[[#This Row],[ROI]]&gt;=3,"Excellent",IF(Campaign_Table[[#This Row],[ROI]]&gt;=1,"Good",IF(Campaign_Table[[#This Row],[ROI]]&gt;=0,"Average","Poor")))</f>
        <v>Excellent</v>
      </c>
    </row>
    <row r="230" spans="1:26" x14ac:dyDescent="0.3">
      <c r="A230" t="s">
        <v>342</v>
      </c>
      <c r="B230" t="s">
        <v>16</v>
      </c>
      <c r="C230" t="s">
        <v>29</v>
      </c>
      <c r="D230">
        <v>22</v>
      </c>
      <c r="E230" t="s">
        <v>343</v>
      </c>
      <c r="F230">
        <v>37252</v>
      </c>
      <c r="G230">
        <v>796</v>
      </c>
      <c r="H230">
        <v>167</v>
      </c>
      <c r="I230">
        <v>129</v>
      </c>
      <c r="J230">
        <v>69531</v>
      </c>
      <c r="K230">
        <v>1806.61</v>
      </c>
      <c r="L230">
        <f>Campaign_Table[[#This Row],[Conversions]]*Campaign_Table[[#This Row],[Cost_Per_Acquisition]]</f>
        <v>233052.68999999997</v>
      </c>
      <c r="M230">
        <v>-0.7</v>
      </c>
      <c r="N230">
        <v>2.93</v>
      </c>
      <c r="O230" t="s">
        <v>25</v>
      </c>
      <c r="P230" s="1">
        <v>45609</v>
      </c>
      <c r="Q230" t="str">
        <f>TEXT(Campaign_Table[[#This Row],[Date]],"mmmm")</f>
        <v>November</v>
      </c>
      <c r="R230">
        <f>YEAR(Campaign_Table[[#This Row],[Date]])</f>
        <v>2024</v>
      </c>
      <c r="S230" t="str">
        <f>TEXT(Campaign_Table[[#This Row],[Date]],"dddd")</f>
        <v>Wednesday</v>
      </c>
      <c r="T230" s="3" t="str">
        <f>"Q" &amp; ROUNDUP(MONTH(Campaign_Table[[#This Row],[Date]])/3,0)</f>
        <v>Q4</v>
      </c>
      <c r="U230" s="5">
        <f t="shared" si="9"/>
        <v>2.1367980242671534E-2</v>
      </c>
      <c r="V230" s="7">
        <f>IFERROR(Campaign_Table[[#This Row],[Total_Campaign_Cost]]/Campaign_Table[[#This Row],[Clicks]],0)</f>
        <v>292.77976130653263</v>
      </c>
      <c r="W230" s="5">
        <f t="shared" si="10"/>
        <v>0.1620603015075377</v>
      </c>
      <c r="X230" s="7">
        <f>IFERROR(Campaign_Table[[#This Row],[Total_Campaign_Cost]]/Campaign_Table[[#This Row],[Leads]],0)</f>
        <v>1395.5250898203592</v>
      </c>
      <c r="Y230" s="7">
        <f t="shared" si="11"/>
        <v>-163521.68999999997</v>
      </c>
      <c r="Z230" s="7" t="str">
        <f>IF(Campaign_Table[[#This Row],[ROI]]&gt;=3,"Excellent",IF(Campaign_Table[[#This Row],[ROI]]&gt;=1,"Good",IF(Campaign_Table[[#This Row],[ROI]]&gt;=0,"Average","Poor")))</f>
        <v>Poor</v>
      </c>
    </row>
    <row r="231" spans="1:26" x14ac:dyDescent="0.3">
      <c r="A231" t="s">
        <v>344</v>
      </c>
      <c r="B231" t="s">
        <v>24</v>
      </c>
      <c r="C231" t="s">
        <v>17</v>
      </c>
      <c r="D231">
        <v>18</v>
      </c>
      <c r="E231" t="s">
        <v>107</v>
      </c>
      <c r="F231">
        <v>51202</v>
      </c>
      <c r="G231">
        <v>3810</v>
      </c>
      <c r="H231">
        <v>1914</v>
      </c>
      <c r="I231">
        <v>709</v>
      </c>
      <c r="J231">
        <v>220499</v>
      </c>
      <c r="K231">
        <v>378.23</v>
      </c>
      <c r="L231">
        <f>Campaign_Table[[#This Row],[Conversions]]*Campaign_Table[[#This Row],[Cost_Per_Acquisition]]</f>
        <v>268165.07</v>
      </c>
      <c r="M231">
        <v>-0.18</v>
      </c>
      <c r="N231">
        <v>12.56</v>
      </c>
      <c r="O231" t="s">
        <v>29</v>
      </c>
      <c r="P231" s="1">
        <v>45799</v>
      </c>
      <c r="Q231" t="str">
        <f>TEXT(Campaign_Table[[#This Row],[Date]],"mmmm")</f>
        <v>May</v>
      </c>
      <c r="R231">
        <f>YEAR(Campaign_Table[[#This Row],[Date]])</f>
        <v>2025</v>
      </c>
      <c r="S231" t="str">
        <f>TEXT(Campaign_Table[[#This Row],[Date]],"dddd")</f>
        <v>Thursday</v>
      </c>
      <c r="T231" s="3" t="str">
        <f>"Q" &amp; ROUNDUP(MONTH(Campaign_Table[[#This Row],[Date]])/3,0)</f>
        <v>Q2</v>
      </c>
      <c r="U231" s="5">
        <f t="shared" si="9"/>
        <v>7.4411155814226013E-2</v>
      </c>
      <c r="V231" s="7">
        <f>IFERROR(Campaign_Table[[#This Row],[Total_Campaign_Cost]]/Campaign_Table[[#This Row],[Clicks]],0)</f>
        <v>70.384532808398959</v>
      </c>
      <c r="W231" s="5">
        <f t="shared" si="10"/>
        <v>0.18608923884514436</v>
      </c>
      <c r="X231" s="7">
        <f>IFERROR(Campaign_Table[[#This Row],[Total_Campaign_Cost]]/Campaign_Table[[#This Row],[Leads]],0)</f>
        <v>140.10714211076279</v>
      </c>
      <c r="Y231" s="7">
        <f t="shared" si="11"/>
        <v>-47666.070000000007</v>
      </c>
      <c r="Z231" s="7" t="str">
        <f>IF(Campaign_Table[[#This Row],[ROI]]&gt;=3,"Excellent",IF(Campaign_Table[[#This Row],[ROI]]&gt;=1,"Good",IF(Campaign_Table[[#This Row],[ROI]]&gt;=0,"Average","Poor")))</f>
        <v>Poor</v>
      </c>
    </row>
    <row r="232" spans="1:26" x14ac:dyDescent="0.3">
      <c r="A232" t="s">
        <v>345</v>
      </c>
      <c r="B232" t="s">
        <v>24</v>
      </c>
      <c r="C232" t="s">
        <v>25</v>
      </c>
      <c r="D232">
        <v>24</v>
      </c>
      <c r="E232" t="s">
        <v>134</v>
      </c>
      <c r="F232">
        <v>48529</v>
      </c>
      <c r="G232">
        <v>6866</v>
      </c>
      <c r="H232">
        <v>3599</v>
      </c>
      <c r="I232">
        <v>2478</v>
      </c>
      <c r="J232">
        <v>666582</v>
      </c>
      <c r="K232">
        <v>60.44</v>
      </c>
      <c r="L232">
        <f>Campaign_Table[[#This Row],[Conversions]]*Campaign_Table[[#This Row],[Cost_Per_Acquisition]]</f>
        <v>149770.32</v>
      </c>
      <c r="M232">
        <v>3.45</v>
      </c>
      <c r="N232">
        <v>26.67</v>
      </c>
      <c r="O232" t="s">
        <v>25</v>
      </c>
      <c r="P232" s="1">
        <v>45513</v>
      </c>
      <c r="Q232" t="str">
        <f>TEXT(Campaign_Table[[#This Row],[Date]],"mmmm")</f>
        <v>August</v>
      </c>
      <c r="R232">
        <f>YEAR(Campaign_Table[[#This Row],[Date]])</f>
        <v>2024</v>
      </c>
      <c r="S232" t="str">
        <f>TEXT(Campaign_Table[[#This Row],[Date]],"dddd")</f>
        <v>Friday</v>
      </c>
      <c r="T232" s="3" t="str">
        <f>"Q" &amp; ROUNDUP(MONTH(Campaign_Table[[#This Row],[Date]])/3,0)</f>
        <v>Q3</v>
      </c>
      <c r="U232" s="5">
        <f t="shared" si="9"/>
        <v>0.14148241257804611</v>
      </c>
      <c r="V232" s="7">
        <f>IFERROR(Campaign_Table[[#This Row],[Total_Campaign_Cost]]/Campaign_Table[[#This Row],[Clicks]],0)</f>
        <v>21.813329449461115</v>
      </c>
      <c r="W232" s="5">
        <f t="shared" si="10"/>
        <v>0.36090882609962133</v>
      </c>
      <c r="X232" s="7">
        <f>IFERROR(Campaign_Table[[#This Row],[Total_Campaign_Cost]]/Campaign_Table[[#This Row],[Leads]],0)</f>
        <v>41.614426229508197</v>
      </c>
      <c r="Y232" s="7">
        <f t="shared" si="11"/>
        <v>516811.68</v>
      </c>
      <c r="Z232" s="7" t="str">
        <f>IF(Campaign_Table[[#This Row],[ROI]]&gt;=3,"Excellent",IF(Campaign_Table[[#This Row],[ROI]]&gt;=1,"Good",IF(Campaign_Table[[#This Row],[ROI]]&gt;=0,"Average","Poor")))</f>
        <v>Excellent</v>
      </c>
    </row>
    <row r="233" spans="1:26" x14ac:dyDescent="0.3">
      <c r="A233" t="s">
        <v>346</v>
      </c>
      <c r="B233" t="s">
        <v>16</v>
      </c>
      <c r="C233" t="s">
        <v>25</v>
      </c>
      <c r="D233">
        <v>13</v>
      </c>
      <c r="E233" t="s">
        <v>56</v>
      </c>
      <c r="F233">
        <v>19531</v>
      </c>
      <c r="G233">
        <v>2269</v>
      </c>
      <c r="H233">
        <v>982</v>
      </c>
      <c r="I233">
        <v>371</v>
      </c>
      <c r="J233">
        <v>285670</v>
      </c>
      <c r="K233">
        <v>216.17</v>
      </c>
      <c r="L233">
        <f>Campaign_Table[[#This Row],[Conversions]]*Campaign_Table[[#This Row],[Cost_Per_Acquisition]]</f>
        <v>80199.069999999992</v>
      </c>
      <c r="M233">
        <v>2.56</v>
      </c>
      <c r="N233">
        <v>18.54</v>
      </c>
      <c r="O233" t="s">
        <v>17</v>
      </c>
      <c r="P233" s="1">
        <v>45518</v>
      </c>
      <c r="Q233" t="str">
        <f>TEXT(Campaign_Table[[#This Row],[Date]],"mmmm")</f>
        <v>August</v>
      </c>
      <c r="R233">
        <f>YEAR(Campaign_Table[[#This Row],[Date]])</f>
        <v>2024</v>
      </c>
      <c r="S233" t="str">
        <f>TEXT(Campaign_Table[[#This Row],[Date]],"dddd")</f>
        <v>Wednesday</v>
      </c>
      <c r="T233" s="3" t="str">
        <f>"Q" &amp; ROUNDUP(MONTH(Campaign_Table[[#This Row],[Date]])/3,0)</f>
        <v>Q3</v>
      </c>
      <c r="U233" s="5">
        <f t="shared" si="9"/>
        <v>0.116174287030874</v>
      </c>
      <c r="V233" s="7">
        <f>IFERROR(Campaign_Table[[#This Row],[Total_Campaign_Cost]]/Campaign_Table[[#This Row],[Clicks]],0)</f>
        <v>35.345557514323488</v>
      </c>
      <c r="W233" s="5">
        <f t="shared" si="10"/>
        <v>0.1635081533715293</v>
      </c>
      <c r="X233" s="7">
        <f>IFERROR(Campaign_Table[[#This Row],[Total_Campaign_Cost]]/Campaign_Table[[#This Row],[Leads]],0)</f>
        <v>81.669114052953148</v>
      </c>
      <c r="Y233" s="7">
        <f t="shared" si="11"/>
        <v>205470.93</v>
      </c>
      <c r="Z233" s="7" t="str">
        <f>IF(Campaign_Table[[#This Row],[ROI]]&gt;=3,"Excellent",IF(Campaign_Table[[#This Row],[ROI]]&gt;=1,"Good",IF(Campaign_Table[[#This Row],[ROI]]&gt;=0,"Average","Poor")))</f>
        <v>Good</v>
      </c>
    </row>
    <row r="234" spans="1:26" x14ac:dyDescent="0.3">
      <c r="A234" t="s">
        <v>347</v>
      </c>
      <c r="B234" t="s">
        <v>20</v>
      </c>
      <c r="C234" t="s">
        <v>17</v>
      </c>
      <c r="D234">
        <v>29</v>
      </c>
      <c r="E234" t="s">
        <v>348</v>
      </c>
      <c r="F234">
        <v>99935</v>
      </c>
      <c r="G234">
        <v>3194</v>
      </c>
      <c r="H234">
        <v>788</v>
      </c>
      <c r="I234">
        <v>424</v>
      </c>
      <c r="J234">
        <v>114056</v>
      </c>
      <c r="K234">
        <v>309.29000000000002</v>
      </c>
      <c r="L234">
        <f>Campaign_Table[[#This Row],[Conversions]]*Campaign_Table[[#This Row],[Cost_Per_Acquisition]]</f>
        <v>131138.96000000002</v>
      </c>
      <c r="M234">
        <v>-0.13</v>
      </c>
      <c r="N234">
        <v>4.41</v>
      </c>
      <c r="O234" t="s">
        <v>25</v>
      </c>
      <c r="P234" s="1">
        <v>45645</v>
      </c>
      <c r="Q234" t="str">
        <f>TEXT(Campaign_Table[[#This Row],[Date]],"mmmm")</f>
        <v>December</v>
      </c>
      <c r="R234">
        <f>YEAR(Campaign_Table[[#This Row],[Date]])</f>
        <v>2024</v>
      </c>
      <c r="S234" t="str">
        <f>TEXT(Campaign_Table[[#This Row],[Date]],"dddd")</f>
        <v>Thursday</v>
      </c>
      <c r="T234" s="3" t="str">
        <f>"Q" &amp; ROUNDUP(MONTH(Campaign_Table[[#This Row],[Date]])/3,0)</f>
        <v>Q4</v>
      </c>
      <c r="U234" s="5">
        <f t="shared" si="9"/>
        <v>3.1960774503427228E-2</v>
      </c>
      <c r="V234" s="7">
        <f>IFERROR(Campaign_Table[[#This Row],[Total_Campaign_Cost]]/Campaign_Table[[#This Row],[Clicks]],0)</f>
        <v>41.057908578584851</v>
      </c>
      <c r="W234" s="5">
        <f t="shared" si="10"/>
        <v>0.13274890419536631</v>
      </c>
      <c r="X234" s="7">
        <f>IFERROR(Campaign_Table[[#This Row],[Total_Campaign_Cost]]/Campaign_Table[[#This Row],[Leads]],0)</f>
        <v>166.42000000000002</v>
      </c>
      <c r="Y234" s="7">
        <f t="shared" si="11"/>
        <v>-17082.960000000021</v>
      </c>
      <c r="Z234" s="7" t="str">
        <f>IF(Campaign_Table[[#This Row],[ROI]]&gt;=3,"Excellent",IF(Campaign_Table[[#This Row],[ROI]]&gt;=1,"Good",IF(Campaign_Table[[#This Row],[ROI]]&gt;=0,"Average","Poor")))</f>
        <v>Poor</v>
      </c>
    </row>
    <row r="235" spans="1:26" x14ac:dyDescent="0.3">
      <c r="A235" t="s">
        <v>349</v>
      </c>
      <c r="B235" t="s">
        <v>16</v>
      </c>
      <c r="C235" t="s">
        <v>17</v>
      </c>
      <c r="D235">
        <v>9</v>
      </c>
      <c r="E235" t="s">
        <v>28</v>
      </c>
      <c r="F235">
        <v>94001</v>
      </c>
      <c r="G235">
        <v>12169</v>
      </c>
      <c r="H235">
        <v>3150</v>
      </c>
      <c r="I235">
        <v>967</v>
      </c>
      <c r="J235">
        <v>703009</v>
      </c>
      <c r="K235">
        <v>123.04</v>
      </c>
      <c r="L235">
        <f>Campaign_Table[[#This Row],[Conversions]]*Campaign_Table[[#This Row],[Cost_Per_Acquisition]]</f>
        <v>118979.68000000001</v>
      </c>
      <c r="M235">
        <v>4.91</v>
      </c>
      <c r="N235">
        <v>17.329999999999998</v>
      </c>
      <c r="O235" t="s">
        <v>35</v>
      </c>
      <c r="P235" s="1">
        <v>45539</v>
      </c>
      <c r="Q235" t="str">
        <f>TEXT(Campaign_Table[[#This Row],[Date]],"mmmm")</f>
        <v>September</v>
      </c>
      <c r="R235">
        <f>YEAR(Campaign_Table[[#This Row],[Date]])</f>
        <v>2024</v>
      </c>
      <c r="S235" t="str">
        <f>TEXT(Campaign_Table[[#This Row],[Date]],"dddd")</f>
        <v>Wednesday</v>
      </c>
      <c r="T235" s="3" t="str">
        <f>"Q" &amp; ROUNDUP(MONTH(Campaign_Table[[#This Row],[Date]])/3,0)</f>
        <v>Q3</v>
      </c>
      <c r="U235" s="5">
        <f t="shared" si="9"/>
        <v>0.12945606961628067</v>
      </c>
      <c r="V235" s="7">
        <f>IFERROR(Campaign_Table[[#This Row],[Total_Campaign_Cost]]/Campaign_Table[[#This Row],[Clicks]],0)</f>
        <v>9.777276686662832</v>
      </c>
      <c r="W235" s="5">
        <f t="shared" si="10"/>
        <v>7.9464212342838361E-2</v>
      </c>
      <c r="X235" s="7">
        <f>IFERROR(Campaign_Table[[#This Row],[Total_Campaign_Cost]]/Campaign_Table[[#This Row],[Leads]],0)</f>
        <v>37.771326984126986</v>
      </c>
      <c r="Y235" s="7">
        <f t="shared" si="11"/>
        <v>584029.31999999995</v>
      </c>
      <c r="Z235" s="7" t="str">
        <f>IF(Campaign_Table[[#This Row],[ROI]]&gt;=3,"Excellent",IF(Campaign_Table[[#This Row],[ROI]]&gt;=1,"Good",IF(Campaign_Table[[#This Row],[ROI]]&gt;=0,"Average","Poor")))</f>
        <v>Excellent</v>
      </c>
    </row>
    <row r="236" spans="1:26" x14ac:dyDescent="0.3">
      <c r="A236" t="s">
        <v>350</v>
      </c>
      <c r="B236" t="s">
        <v>24</v>
      </c>
      <c r="C236" t="s">
        <v>25</v>
      </c>
      <c r="D236">
        <v>28</v>
      </c>
      <c r="E236" t="s">
        <v>351</v>
      </c>
      <c r="F236">
        <v>24636</v>
      </c>
      <c r="G236">
        <v>2511</v>
      </c>
      <c r="H236">
        <v>1460</v>
      </c>
      <c r="I236">
        <v>1064</v>
      </c>
      <c r="J236">
        <v>677768</v>
      </c>
      <c r="K236">
        <v>278.38</v>
      </c>
      <c r="L236">
        <f>Campaign_Table[[#This Row],[Conversions]]*Campaign_Table[[#This Row],[Cost_Per_Acquisition]]</f>
        <v>296196.32</v>
      </c>
      <c r="M236">
        <v>1.29</v>
      </c>
      <c r="N236">
        <v>20.440000000000001</v>
      </c>
      <c r="O236" t="s">
        <v>29</v>
      </c>
      <c r="P236" s="1">
        <v>45491</v>
      </c>
      <c r="Q236" t="str">
        <f>TEXT(Campaign_Table[[#This Row],[Date]],"mmmm")</f>
        <v>July</v>
      </c>
      <c r="R236">
        <f>YEAR(Campaign_Table[[#This Row],[Date]])</f>
        <v>2024</v>
      </c>
      <c r="S236" t="str">
        <f>TEXT(Campaign_Table[[#This Row],[Date]],"dddd")</f>
        <v>Thursday</v>
      </c>
      <c r="T236" s="3" t="str">
        <f>"Q" &amp; ROUNDUP(MONTH(Campaign_Table[[#This Row],[Date]])/3,0)</f>
        <v>Q3</v>
      </c>
      <c r="U236" s="5">
        <f t="shared" si="9"/>
        <v>0.10192401363857768</v>
      </c>
      <c r="V236" s="7">
        <f>IFERROR(Campaign_Table[[#This Row],[Total_Campaign_Cost]]/Campaign_Table[[#This Row],[Clicks]],0)</f>
        <v>117.95950617283951</v>
      </c>
      <c r="W236" s="5">
        <f t="shared" si="10"/>
        <v>0.42373556352050978</v>
      </c>
      <c r="X236" s="7">
        <f>IFERROR(Campaign_Table[[#This Row],[Total_Campaign_Cost]]/Campaign_Table[[#This Row],[Leads]],0)</f>
        <v>202.87419178082192</v>
      </c>
      <c r="Y236" s="7">
        <f t="shared" si="11"/>
        <v>381571.68</v>
      </c>
      <c r="Z236" s="7" t="str">
        <f>IF(Campaign_Table[[#This Row],[ROI]]&gt;=3,"Excellent",IF(Campaign_Table[[#This Row],[ROI]]&gt;=1,"Good",IF(Campaign_Table[[#This Row],[ROI]]&gt;=0,"Average","Poor")))</f>
        <v>Good</v>
      </c>
    </row>
    <row r="237" spans="1:26" x14ac:dyDescent="0.3">
      <c r="A237" t="s">
        <v>352</v>
      </c>
      <c r="B237" t="s">
        <v>24</v>
      </c>
      <c r="C237" t="s">
        <v>29</v>
      </c>
      <c r="D237">
        <v>6</v>
      </c>
      <c r="E237" t="s">
        <v>151</v>
      </c>
      <c r="F237">
        <v>55021</v>
      </c>
      <c r="G237">
        <v>6860</v>
      </c>
      <c r="H237">
        <v>3744</v>
      </c>
      <c r="I237">
        <v>1344</v>
      </c>
      <c r="J237">
        <v>1024128</v>
      </c>
      <c r="K237">
        <v>124.11</v>
      </c>
      <c r="L237">
        <f>Campaign_Table[[#This Row],[Conversions]]*Campaign_Table[[#This Row],[Cost_Per_Acquisition]]</f>
        <v>166803.84</v>
      </c>
      <c r="M237">
        <v>5.14</v>
      </c>
      <c r="N237">
        <v>21.72</v>
      </c>
      <c r="O237" t="s">
        <v>25</v>
      </c>
      <c r="P237" s="1">
        <v>45703</v>
      </c>
      <c r="Q237" t="str">
        <f>TEXT(Campaign_Table[[#This Row],[Date]],"mmmm")</f>
        <v>February</v>
      </c>
      <c r="R237">
        <f>YEAR(Campaign_Table[[#This Row],[Date]])</f>
        <v>2025</v>
      </c>
      <c r="S237" t="str">
        <f>TEXT(Campaign_Table[[#This Row],[Date]],"dddd")</f>
        <v>Saturday</v>
      </c>
      <c r="T237" s="3" t="str">
        <f>"Q" &amp; ROUNDUP(MONTH(Campaign_Table[[#This Row],[Date]])/3,0)</f>
        <v>Q1</v>
      </c>
      <c r="U237" s="5">
        <f t="shared" si="9"/>
        <v>0.12467966776321768</v>
      </c>
      <c r="V237" s="7">
        <f>IFERROR(Campaign_Table[[#This Row],[Total_Campaign_Cost]]/Campaign_Table[[#This Row],[Clicks]],0)</f>
        <v>24.315428571428569</v>
      </c>
      <c r="W237" s="5">
        <f t="shared" si="10"/>
        <v>0.19591836734693877</v>
      </c>
      <c r="X237" s="7">
        <f>IFERROR(Campaign_Table[[#This Row],[Total_Campaign_Cost]]/Campaign_Table[[#This Row],[Leads]],0)</f>
        <v>44.552307692307693</v>
      </c>
      <c r="Y237" s="7">
        <f t="shared" si="11"/>
        <v>857324.16</v>
      </c>
      <c r="Z237" s="7" t="str">
        <f>IF(Campaign_Table[[#This Row],[ROI]]&gt;=3,"Excellent",IF(Campaign_Table[[#This Row],[ROI]]&gt;=1,"Good",IF(Campaign_Table[[#This Row],[ROI]]&gt;=0,"Average","Poor")))</f>
        <v>Excellent</v>
      </c>
    </row>
    <row r="238" spans="1:26" x14ac:dyDescent="0.3">
      <c r="A238" t="s">
        <v>353</v>
      </c>
      <c r="B238" t="s">
        <v>24</v>
      </c>
      <c r="C238" t="s">
        <v>17</v>
      </c>
      <c r="D238">
        <v>8</v>
      </c>
      <c r="E238" t="s">
        <v>86</v>
      </c>
      <c r="F238">
        <v>61797</v>
      </c>
      <c r="G238">
        <v>7760</v>
      </c>
      <c r="H238">
        <v>3214</v>
      </c>
      <c r="I238">
        <v>1122</v>
      </c>
      <c r="J238">
        <v>866184</v>
      </c>
      <c r="K238">
        <v>160.33000000000001</v>
      </c>
      <c r="L238">
        <f>Campaign_Table[[#This Row],[Conversions]]*Campaign_Table[[#This Row],[Cost_Per_Acquisition]]</f>
        <v>179890.26</v>
      </c>
      <c r="M238">
        <v>3.82</v>
      </c>
      <c r="N238">
        <v>19.57</v>
      </c>
      <c r="O238" t="s">
        <v>35</v>
      </c>
      <c r="P238" s="1">
        <v>45599</v>
      </c>
      <c r="Q238" t="str">
        <f>TEXT(Campaign_Table[[#This Row],[Date]],"mmmm")</f>
        <v>November</v>
      </c>
      <c r="R238">
        <f>YEAR(Campaign_Table[[#This Row],[Date]])</f>
        <v>2024</v>
      </c>
      <c r="S238" t="str">
        <f>TEXT(Campaign_Table[[#This Row],[Date]],"dddd")</f>
        <v>Sunday</v>
      </c>
      <c r="T238" s="3" t="str">
        <f>"Q" &amp; ROUNDUP(MONTH(Campaign_Table[[#This Row],[Date]])/3,0)</f>
        <v>Q4</v>
      </c>
      <c r="U238" s="5">
        <f t="shared" si="9"/>
        <v>0.1255724387915271</v>
      </c>
      <c r="V238" s="7">
        <f>IFERROR(Campaign_Table[[#This Row],[Total_Campaign_Cost]]/Campaign_Table[[#This Row],[Clicks]],0)</f>
        <v>23.181734536082477</v>
      </c>
      <c r="W238" s="5">
        <f t="shared" si="10"/>
        <v>0.1445876288659794</v>
      </c>
      <c r="X238" s="7">
        <f>IFERROR(Campaign_Table[[#This Row],[Total_Campaign_Cost]]/Campaign_Table[[#This Row],[Leads]],0)</f>
        <v>55.97083385189795</v>
      </c>
      <c r="Y238" s="7">
        <f t="shared" si="11"/>
        <v>686293.74</v>
      </c>
      <c r="Z238" s="7" t="str">
        <f>IF(Campaign_Table[[#This Row],[ROI]]&gt;=3,"Excellent",IF(Campaign_Table[[#This Row],[ROI]]&gt;=1,"Good",IF(Campaign_Table[[#This Row],[ROI]]&gt;=0,"Average","Poor")))</f>
        <v>Excellent</v>
      </c>
    </row>
    <row r="239" spans="1:26" x14ac:dyDescent="0.3">
      <c r="A239" t="s">
        <v>354</v>
      </c>
      <c r="B239" t="s">
        <v>20</v>
      </c>
      <c r="C239" t="s">
        <v>29</v>
      </c>
      <c r="D239">
        <v>26</v>
      </c>
      <c r="E239" t="s">
        <v>45</v>
      </c>
      <c r="F239">
        <v>37899</v>
      </c>
      <c r="G239">
        <v>2425</v>
      </c>
      <c r="H239">
        <v>595</v>
      </c>
      <c r="I239">
        <v>227</v>
      </c>
      <c r="J239">
        <v>140740</v>
      </c>
      <c r="K239">
        <v>802.49</v>
      </c>
      <c r="L239">
        <f>Campaign_Table[[#This Row],[Conversions]]*Campaign_Table[[#This Row],[Cost_Per_Acquisition]]</f>
        <v>182165.23</v>
      </c>
      <c r="M239">
        <v>-0.23</v>
      </c>
      <c r="N239">
        <v>8.57</v>
      </c>
      <c r="O239" t="s">
        <v>17</v>
      </c>
      <c r="P239" s="1">
        <v>45705</v>
      </c>
      <c r="Q239" t="str">
        <f>TEXT(Campaign_Table[[#This Row],[Date]],"mmmm")</f>
        <v>February</v>
      </c>
      <c r="R239">
        <f>YEAR(Campaign_Table[[#This Row],[Date]])</f>
        <v>2025</v>
      </c>
      <c r="S239" t="str">
        <f>TEXT(Campaign_Table[[#This Row],[Date]],"dddd")</f>
        <v>Monday</v>
      </c>
      <c r="T239" s="3" t="str">
        <f>"Q" &amp; ROUNDUP(MONTH(Campaign_Table[[#This Row],[Date]])/3,0)</f>
        <v>Q1</v>
      </c>
      <c r="U239" s="5">
        <f t="shared" si="9"/>
        <v>6.3985857146626565E-2</v>
      </c>
      <c r="V239" s="7">
        <f>IFERROR(Campaign_Table[[#This Row],[Total_Campaign_Cost]]/Campaign_Table[[#This Row],[Clicks]],0)</f>
        <v>75.119682474226806</v>
      </c>
      <c r="W239" s="5">
        <f t="shared" si="10"/>
        <v>9.360824742268041E-2</v>
      </c>
      <c r="X239" s="7">
        <f>IFERROR(Campaign_Table[[#This Row],[Total_Campaign_Cost]]/Campaign_Table[[#This Row],[Leads]],0)</f>
        <v>306.16005042016809</v>
      </c>
      <c r="Y239" s="7">
        <f t="shared" si="11"/>
        <v>-41425.23000000001</v>
      </c>
      <c r="Z239" s="7" t="str">
        <f>IF(Campaign_Table[[#This Row],[ROI]]&gt;=3,"Excellent",IF(Campaign_Table[[#This Row],[ROI]]&gt;=1,"Good",IF(Campaign_Table[[#This Row],[ROI]]&gt;=0,"Average","Poor")))</f>
        <v>Poor</v>
      </c>
    </row>
    <row r="240" spans="1:26" x14ac:dyDescent="0.3">
      <c r="A240" t="s">
        <v>355</v>
      </c>
      <c r="B240" t="s">
        <v>16</v>
      </c>
      <c r="C240" t="s">
        <v>35</v>
      </c>
      <c r="D240">
        <v>5</v>
      </c>
      <c r="E240" t="s">
        <v>144</v>
      </c>
      <c r="F240">
        <v>84881</v>
      </c>
      <c r="G240">
        <v>8195</v>
      </c>
      <c r="H240">
        <v>3269</v>
      </c>
      <c r="I240">
        <v>1135</v>
      </c>
      <c r="J240">
        <v>676460</v>
      </c>
      <c r="K240">
        <v>145.97999999999999</v>
      </c>
      <c r="L240">
        <f>Campaign_Table[[#This Row],[Conversions]]*Campaign_Table[[#This Row],[Cost_Per_Acquisition]]</f>
        <v>165687.29999999999</v>
      </c>
      <c r="M240">
        <v>3.08</v>
      </c>
      <c r="N240">
        <v>14.84</v>
      </c>
      <c r="O240" t="s">
        <v>17</v>
      </c>
      <c r="P240" s="1">
        <v>45811</v>
      </c>
      <c r="Q240" t="str">
        <f>TEXT(Campaign_Table[[#This Row],[Date]],"mmmm")</f>
        <v>June</v>
      </c>
      <c r="R240">
        <f>YEAR(Campaign_Table[[#This Row],[Date]])</f>
        <v>2025</v>
      </c>
      <c r="S240" t="str">
        <f>TEXT(Campaign_Table[[#This Row],[Date]],"dddd")</f>
        <v>Tuesday</v>
      </c>
      <c r="T240" s="3" t="str">
        <f>"Q" &amp; ROUNDUP(MONTH(Campaign_Table[[#This Row],[Date]])/3,0)</f>
        <v>Q2</v>
      </c>
      <c r="U240" s="5">
        <f t="shared" si="9"/>
        <v>9.654693040845419E-2</v>
      </c>
      <c r="V240" s="7">
        <f>IFERROR(Campaign_Table[[#This Row],[Total_Campaign_Cost]]/Campaign_Table[[#This Row],[Clicks]],0)</f>
        <v>20.21809640024405</v>
      </c>
      <c r="W240" s="5">
        <f t="shared" si="10"/>
        <v>0.13849908480780965</v>
      </c>
      <c r="X240" s="7">
        <f>IFERROR(Campaign_Table[[#This Row],[Total_Campaign_Cost]]/Campaign_Table[[#This Row],[Leads]],0)</f>
        <v>50.684398898745791</v>
      </c>
      <c r="Y240" s="7">
        <f t="shared" si="11"/>
        <v>510772.7</v>
      </c>
      <c r="Z240" s="7" t="str">
        <f>IF(Campaign_Table[[#This Row],[ROI]]&gt;=3,"Excellent",IF(Campaign_Table[[#This Row],[ROI]]&gt;=1,"Good",IF(Campaign_Table[[#This Row],[ROI]]&gt;=0,"Average","Poor")))</f>
        <v>Excellent</v>
      </c>
    </row>
    <row r="241" spans="1:26" x14ac:dyDescent="0.3">
      <c r="A241" t="s">
        <v>356</v>
      </c>
      <c r="B241" t="s">
        <v>20</v>
      </c>
      <c r="C241" t="s">
        <v>17</v>
      </c>
      <c r="D241">
        <v>21</v>
      </c>
      <c r="E241" t="s">
        <v>357</v>
      </c>
      <c r="F241">
        <v>64992</v>
      </c>
      <c r="G241">
        <v>6273</v>
      </c>
      <c r="H241">
        <v>2897</v>
      </c>
      <c r="I241">
        <v>1523</v>
      </c>
      <c r="J241">
        <v>388365</v>
      </c>
      <c r="K241">
        <v>86.54</v>
      </c>
      <c r="L241">
        <f>Campaign_Table[[#This Row],[Conversions]]*Campaign_Table[[#This Row],[Cost_Per_Acquisition]]</f>
        <v>131800.42000000001</v>
      </c>
      <c r="M241">
        <v>1.95</v>
      </c>
      <c r="N241">
        <v>16.45</v>
      </c>
      <c r="O241" t="s">
        <v>29</v>
      </c>
      <c r="P241" s="1">
        <v>45495</v>
      </c>
      <c r="Q241" t="str">
        <f>TEXT(Campaign_Table[[#This Row],[Date]],"mmmm")</f>
        <v>July</v>
      </c>
      <c r="R241">
        <f>YEAR(Campaign_Table[[#This Row],[Date]])</f>
        <v>2024</v>
      </c>
      <c r="S241" t="str">
        <f>TEXT(Campaign_Table[[#This Row],[Date]],"dddd")</f>
        <v>Monday</v>
      </c>
      <c r="T241" s="3" t="str">
        <f>"Q" &amp; ROUNDUP(MONTH(Campaign_Table[[#This Row],[Date]])/3,0)</f>
        <v>Q3</v>
      </c>
      <c r="U241" s="5">
        <f t="shared" si="9"/>
        <v>9.651957163958641E-2</v>
      </c>
      <c r="V241" s="7">
        <f>IFERROR(Campaign_Table[[#This Row],[Total_Campaign_Cost]]/Campaign_Table[[#This Row],[Clicks]],0)</f>
        <v>21.010747648652959</v>
      </c>
      <c r="W241" s="5">
        <f t="shared" si="10"/>
        <v>0.24278654551251394</v>
      </c>
      <c r="X241" s="7">
        <f>IFERROR(Campaign_Table[[#This Row],[Total_Campaign_Cost]]/Campaign_Table[[#This Row],[Leads]],0)</f>
        <v>45.495484984466692</v>
      </c>
      <c r="Y241" s="7">
        <f t="shared" si="11"/>
        <v>256564.58</v>
      </c>
      <c r="Z241" s="7" t="str">
        <f>IF(Campaign_Table[[#This Row],[ROI]]&gt;=3,"Excellent",IF(Campaign_Table[[#This Row],[ROI]]&gt;=1,"Good",IF(Campaign_Table[[#This Row],[ROI]]&gt;=0,"Average","Poor")))</f>
        <v>Good</v>
      </c>
    </row>
    <row r="242" spans="1:26" x14ac:dyDescent="0.3">
      <c r="A242" t="s">
        <v>358</v>
      </c>
      <c r="B242" t="s">
        <v>20</v>
      </c>
      <c r="C242" t="s">
        <v>25</v>
      </c>
      <c r="D242">
        <v>25</v>
      </c>
      <c r="E242" t="s">
        <v>199</v>
      </c>
      <c r="F242">
        <v>84708</v>
      </c>
      <c r="G242">
        <v>3733</v>
      </c>
      <c r="H242">
        <v>1601</v>
      </c>
      <c r="I242">
        <v>1059</v>
      </c>
      <c r="J242">
        <v>321936</v>
      </c>
      <c r="K242">
        <v>55.26</v>
      </c>
      <c r="L242">
        <f>Campaign_Table[[#This Row],[Conversions]]*Campaign_Table[[#This Row],[Cost_Per_Acquisition]]</f>
        <v>58520.34</v>
      </c>
      <c r="M242">
        <v>4.5</v>
      </c>
      <c r="N242">
        <v>7.55</v>
      </c>
      <c r="O242" t="s">
        <v>29</v>
      </c>
      <c r="P242" s="1">
        <v>45795</v>
      </c>
      <c r="Q242" t="str">
        <f>TEXT(Campaign_Table[[#This Row],[Date]],"mmmm")</f>
        <v>May</v>
      </c>
      <c r="R242">
        <f>YEAR(Campaign_Table[[#This Row],[Date]])</f>
        <v>2025</v>
      </c>
      <c r="S242" t="str">
        <f>TEXT(Campaign_Table[[#This Row],[Date]],"dddd")</f>
        <v>Sunday</v>
      </c>
      <c r="T242" s="3" t="str">
        <f>"Q" &amp; ROUNDUP(MONTH(Campaign_Table[[#This Row],[Date]])/3,0)</f>
        <v>Q2</v>
      </c>
      <c r="U242" s="5">
        <f t="shared" si="9"/>
        <v>4.4069037162959818E-2</v>
      </c>
      <c r="V242" s="7">
        <f>IFERROR(Campaign_Table[[#This Row],[Total_Campaign_Cost]]/Campaign_Table[[#This Row],[Clicks]],0)</f>
        <v>15.676490758103402</v>
      </c>
      <c r="W242" s="5">
        <f t="shared" si="10"/>
        <v>0.28368604339673187</v>
      </c>
      <c r="X242" s="7">
        <f>IFERROR(Campaign_Table[[#This Row],[Total_Campaign_Cost]]/Campaign_Table[[#This Row],[Leads]],0)</f>
        <v>36.55236727045596</v>
      </c>
      <c r="Y242" s="7">
        <f t="shared" si="11"/>
        <v>263415.66000000003</v>
      </c>
      <c r="Z242" s="7" t="str">
        <f>IF(Campaign_Table[[#This Row],[ROI]]&gt;=3,"Excellent",IF(Campaign_Table[[#This Row],[ROI]]&gt;=1,"Good",IF(Campaign_Table[[#This Row],[ROI]]&gt;=0,"Average","Poor")))</f>
        <v>Excellent</v>
      </c>
    </row>
    <row r="243" spans="1:26" x14ac:dyDescent="0.3">
      <c r="A243" t="s">
        <v>359</v>
      </c>
      <c r="B243" t="s">
        <v>16</v>
      </c>
      <c r="C243" t="s">
        <v>17</v>
      </c>
      <c r="D243">
        <v>30</v>
      </c>
      <c r="E243" t="s">
        <v>107</v>
      </c>
      <c r="F243">
        <v>28592</v>
      </c>
      <c r="G243">
        <v>3655</v>
      </c>
      <c r="H243">
        <v>1453</v>
      </c>
      <c r="I243">
        <v>842</v>
      </c>
      <c r="J243">
        <v>261020</v>
      </c>
      <c r="K243">
        <v>293.64999999999998</v>
      </c>
      <c r="L243">
        <f>Campaign_Table[[#This Row],[Conversions]]*Campaign_Table[[#This Row],[Cost_Per_Acquisition]]</f>
        <v>247253.3</v>
      </c>
      <c r="M243">
        <v>0.06</v>
      </c>
      <c r="N243">
        <v>20.81</v>
      </c>
      <c r="O243" t="s">
        <v>29</v>
      </c>
      <c r="P243" s="1">
        <v>45631</v>
      </c>
      <c r="Q243" t="str">
        <f>TEXT(Campaign_Table[[#This Row],[Date]],"mmmm")</f>
        <v>December</v>
      </c>
      <c r="R243">
        <f>YEAR(Campaign_Table[[#This Row],[Date]])</f>
        <v>2024</v>
      </c>
      <c r="S243" t="str">
        <f>TEXT(Campaign_Table[[#This Row],[Date]],"dddd")</f>
        <v>Thursday</v>
      </c>
      <c r="T243" s="3" t="str">
        <f>"Q" &amp; ROUNDUP(MONTH(Campaign_Table[[#This Row],[Date]])/3,0)</f>
        <v>Q4</v>
      </c>
      <c r="U243" s="5">
        <f t="shared" si="9"/>
        <v>0.1278329602686066</v>
      </c>
      <c r="V243" s="7">
        <f>IFERROR(Campaign_Table[[#This Row],[Total_Campaign_Cost]]/Campaign_Table[[#This Row],[Clicks]],0)</f>
        <v>67.647961696306425</v>
      </c>
      <c r="W243" s="5">
        <f t="shared" si="10"/>
        <v>0.23036935704514364</v>
      </c>
      <c r="X243" s="7">
        <f>IFERROR(Campaign_Table[[#This Row],[Total_Campaign_Cost]]/Campaign_Table[[#This Row],[Leads]],0)</f>
        <v>170.16744666207845</v>
      </c>
      <c r="Y243" s="7">
        <f t="shared" si="11"/>
        <v>13766.700000000012</v>
      </c>
      <c r="Z243" s="7" t="str">
        <f>IF(Campaign_Table[[#This Row],[ROI]]&gt;=3,"Excellent",IF(Campaign_Table[[#This Row],[ROI]]&gt;=1,"Good",IF(Campaign_Table[[#This Row],[ROI]]&gt;=0,"Average","Poor")))</f>
        <v>Average</v>
      </c>
    </row>
    <row r="244" spans="1:26" x14ac:dyDescent="0.3">
      <c r="A244" t="s">
        <v>360</v>
      </c>
      <c r="B244" t="s">
        <v>20</v>
      </c>
      <c r="C244" t="s">
        <v>29</v>
      </c>
      <c r="D244">
        <v>20</v>
      </c>
      <c r="E244" t="s">
        <v>28</v>
      </c>
      <c r="F244">
        <v>56474</v>
      </c>
      <c r="G244">
        <v>1315</v>
      </c>
      <c r="H244">
        <v>761</v>
      </c>
      <c r="I244">
        <v>475</v>
      </c>
      <c r="J244">
        <v>162450</v>
      </c>
      <c r="K244">
        <v>350.97</v>
      </c>
      <c r="L244">
        <f>Campaign_Table[[#This Row],[Conversions]]*Campaign_Table[[#This Row],[Cost_Per_Acquisition]]</f>
        <v>166710.75</v>
      </c>
      <c r="M244">
        <v>-0.03</v>
      </c>
      <c r="N244">
        <v>4.5199999999999996</v>
      </c>
      <c r="O244" t="s">
        <v>35</v>
      </c>
      <c r="P244" s="1">
        <v>45613</v>
      </c>
      <c r="Q244" t="str">
        <f>TEXT(Campaign_Table[[#This Row],[Date]],"mmmm")</f>
        <v>November</v>
      </c>
      <c r="R244">
        <f>YEAR(Campaign_Table[[#This Row],[Date]])</f>
        <v>2024</v>
      </c>
      <c r="S244" t="str">
        <f>TEXT(Campaign_Table[[#This Row],[Date]],"dddd")</f>
        <v>Sunday</v>
      </c>
      <c r="T244" s="3" t="str">
        <f>"Q" &amp; ROUNDUP(MONTH(Campaign_Table[[#This Row],[Date]])/3,0)</f>
        <v>Q4</v>
      </c>
      <c r="U244" s="5">
        <f t="shared" si="9"/>
        <v>2.3285051528136841E-2</v>
      </c>
      <c r="V244" s="7">
        <f>IFERROR(Campaign_Table[[#This Row],[Total_Campaign_Cost]]/Campaign_Table[[#This Row],[Clicks]],0)</f>
        <v>126.77623574144486</v>
      </c>
      <c r="W244" s="5">
        <f t="shared" si="10"/>
        <v>0.36121673003802279</v>
      </c>
      <c r="X244" s="7">
        <f>IFERROR(Campaign_Table[[#This Row],[Total_Campaign_Cost]]/Campaign_Table[[#This Row],[Leads]],0)</f>
        <v>219.06800262812089</v>
      </c>
      <c r="Y244" s="7">
        <f t="shared" si="11"/>
        <v>-4260.75</v>
      </c>
      <c r="Z244" s="7" t="str">
        <f>IF(Campaign_Table[[#This Row],[ROI]]&gt;=3,"Excellent",IF(Campaign_Table[[#This Row],[ROI]]&gt;=1,"Good",IF(Campaign_Table[[#This Row],[ROI]]&gt;=0,"Average","Poor")))</f>
        <v>Poor</v>
      </c>
    </row>
    <row r="245" spans="1:26" x14ac:dyDescent="0.3">
      <c r="A245" t="s">
        <v>361</v>
      </c>
      <c r="B245" t="s">
        <v>16</v>
      </c>
      <c r="C245" t="s">
        <v>35</v>
      </c>
      <c r="D245">
        <v>7</v>
      </c>
      <c r="E245" t="s">
        <v>147</v>
      </c>
      <c r="F245">
        <v>70498</v>
      </c>
      <c r="G245">
        <v>8059</v>
      </c>
      <c r="H245">
        <v>3823</v>
      </c>
      <c r="I245">
        <v>2157</v>
      </c>
      <c r="J245">
        <v>832602</v>
      </c>
      <c r="K245">
        <v>68.680000000000007</v>
      </c>
      <c r="L245">
        <f>Campaign_Table[[#This Row],[Conversions]]*Campaign_Table[[#This Row],[Cost_Per_Acquisition]]</f>
        <v>148142.76</v>
      </c>
      <c r="M245">
        <v>4.62</v>
      </c>
      <c r="N245">
        <v>19.91</v>
      </c>
      <c r="O245" t="s">
        <v>17</v>
      </c>
      <c r="P245" s="1">
        <v>45698</v>
      </c>
      <c r="Q245" t="str">
        <f>TEXT(Campaign_Table[[#This Row],[Date]],"mmmm")</f>
        <v>February</v>
      </c>
      <c r="R245">
        <f>YEAR(Campaign_Table[[#This Row],[Date]])</f>
        <v>2025</v>
      </c>
      <c r="S245" t="str">
        <f>TEXT(Campaign_Table[[#This Row],[Date]],"dddd")</f>
        <v>Monday</v>
      </c>
      <c r="T245" s="3" t="str">
        <f>"Q" &amp; ROUNDUP(MONTH(Campaign_Table[[#This Row],[Date]])/3,0)</f>
        <v>Q1</v>
      </c>
      <c r="U245" s="5">
        <f t="shared" si="9"/>
        <v>0.11431529972481488</v>
      </c>
      <c r="V245" s="7">
        <f>IFERROR(Campaign_Table[[#This Row],[Total_Campaign_Cost]]/Campaign_Table[[#This Row],[Clicks]],0)</f>
        <v>18.382275716590147</v>
      </c>
      <c r="W245" s="5">
        <f t="shared" si="10"/>
        <v>0.26765107333416055</v>
      </c>
      <c r="X245" s="7">
        <f>IFERROR(Campaign_Table[[#This Row],[Total_Campaign_Cost]]/Campaign_Table[[#This Row],[Leads]],0)</f>
        <v>38.750394977766156</v>
      </c>
      <c r="Y245" s="7">
        <f t="shared" si="11"/>
        <v>684459.24</v>
      </c>
      <c r="Z245" s="7" t="str">
        <f>IF(Campaign_Table[[#This Row],[ROI]]&gt;=3,"Excellent",IF(Campaign_Table[[#This Row],[ROI]]&gt;=1,"Good",IF(Campaign_Table[[#This Row],[ROI]]&gt;=0,"Average","Poor")))</f>
        <v>Excellent</v>
      </c>
    </row>
    <row r="246" spans="1:26" x14ac:dyDescent="0.3">
      <c r="A246" t="s">
        <v>362</v>
      </c>
      <c r="B246" t="s">
        <v>28</v>
      </c>
      <c r="C246" t="s">
        <v>17</v>
      </c>
      <c r="D246">
        <v>19</v>
      </c>
      <c r="E246" t="s">
        <v>363</v>
      </c>
      <c r="F246">
        <v>14170</v>
      </c>
      <c r="G246">
        <v>1123</v>
      </c>
      <c r="H246">
        <v>228</v>
      </c>
      <c r="I246">
        <v>100</v>
      </c>
      <c r="J246">
        <v>52200</v>
      </c>
      <c r="K246">
        <v>1278.3800000000001</v>
      </c>
      <c r="L246">
        <f>Campaign_Table[[#This Row],[Conversions]]*Campaign_Table[[#This Row],[Cost_Per_Acquisition]]</f>
        <v>127838.00000000001</v>
      </c>
      <c r="M246">
        <v>-0.59</v>
      </c>
      <c r="N246">
        <v>10.24</v>
      </c>
      <c r="O246" t="s">
        <v>21</v>
      </c>
      <c r="P246" s="1">
        <v>45525</v>
      </c>
      <c r="Q246" t="str">
        <f>TEXT(Campaign_Table[[#This Row],[Date]],"mmmm")</f>
        <v>August</v>
      </c>
      <c r="R246">
        <f>YEAR(Campaign_Table[[#This Row],[Date]])</f>
        <v>2024</v>
      </c>
      <c r="S246" t="str">
        <f>TEXT(Campaign_Table[[#This Row],[Date]],"dddd")</f>
        <v>Wednesday</v>
      </c>
      <c r="T246" s="3" t="str">
        <f>"Q" &amp; ROUNDUP(MONTH(Campaign_Table[[#This Row],[Date]])/3,0)</f>
        <v>Q3</v>
      </c>
      <c r="U246" s="5">
        <f t="shared" si="9"/>
        <v>7.9251940719830632E-2</v>
      </c>
      <c r="V246" s="7">
        <f>IFERROR(Campaign_Table[[#This Row],[Total_Campaign_Cost]]/Campaign_Table[[#This Row],[Clicks]],0)</f>
        <v>113.83615316117543</v>
      </c>
      <c r="W246" s="5">
        <f t="shared" si="10"/>
        <v>8.9047195013357075E-2</v>
      </c>
      <c r="X246" s="7">
        <f>IFERROR(Campaign_Table[[#This Row],[Total_Campaign_Cost]]/Campaign_Table[[#This Row],[Leads]],0)</f>
        <v>560.69298245614038</v>
      </c>
      <c r="Y246" s="7">
        <f t="shared" si="11"/>
        <v>-75638.000000000015</v>
      </c>
      <c r="Z246" s="7" t="str">
        <f>IF(Campaign_Table[[#This Row],[ROI]]&gt;=3,"Excellent",IF(Campaign_Table[[#This Row],[ROI]]&gt;=1,"Good",IF(Campaign_Table[[#This Row],[ROI]]&gt;=0,"Average","Poor")))</f>
        <v>Poor</v>
      </c>
    </row>
    <row r="247" spans="1:26" x14ac:dyDescent="0.3">
      <c r="A247" t="s">
        <v>364</v>
      </c>
      <c r="B247" t="s">
        <v>16</v>
      </c>
      <c r="C247" t="s">
        <v>35</v>
      </c>
      <c r="D247">
        <v>30</v>
      </c>
      <c r="E247" t="s">
        <v>365</v>
      </c>
      <c r="F247">
        <v>35819</v>
      </c>
      <c r="G247">
        <v>2513</v>
      </c>
      <c r="H247">
        <v>1247</v>
      </c>
      <c r="I247">
        <v>544</v>
      </c>
      <c r="J247">
        <v>111520</v>
      </c>
      <c r="K247">
        <v>324.24</v>
      </c>
      <c r="L247">
        <f>Campaign_Table[[#This Row],[Conversions]]*Campaign_Table[[#This Row],[Cost_Per_Acquisition]]</f>
        <v>176386.56</v>
      </c>
      <c r="M247">
        <v>-0.37</v>
      </c>
      <c r="N247">
        <v>12.02</v>
      </c>
      <c r="O247" t="s">
        <v>35</v>
      </c>
      <c r="P247" s="1">
        <v>45663</v>
      </c>
      <c r="Q247" t="str">
        <f>TEXT(Campaign_Table[[#This Row],[Date]],"mmmm")</f>
        <v>January</v>
      </c>
      <c r="R247">
        <f>YEAR(Campaign_Table[[#This Row],[Date]])</f>
        <v>2025</v>
      </c>
      <c r="S247" t="str">
        <f>TEXT(Campaign_Table[[#This Row],[Date]],"dddd")</f>
        <v>Monday</v>
      </c>
      <c r="T247" s="3" t="str">
        <f>"Q" &amp; ROUNDUP(MONTH(Campaign_Table[[#This Row],[Date]])/3,0)</f>
        <v>Q1</v>
      </c>
      <c r="U247" s="5">
        <f t="shared" si="9"/>
        <v>7.0158295876490126E-2</v>
      </c>
      <c r="V247" s="7">
        <f>IFERROR(Campaign_Table[[#This Row],[Total_Campaign_Cost]]/Campaign_Table[[#This Row],[Clicks]],0)</f>
        <v>70.189637883008359</v>
      </c>
      <c r="W247" s="5">
        <f t="shared" si="10"/>
        <v>0.21647433346597691</v>
      </c>
      <c r="X247" s="7">
        <f>IFERROR(Campaign_Table[[#This Row],[Total_Campaign_Cost]]/Campaign_Table[[#This Row],[Leads]],0)</f>
        <v>141.44872493985565</v>
      </c>
      <c r="Y247" s="7">
        <f t="shared" si="11"/>
        <v>-64866.559999999998</v>
      </c>
      <c r="Z247" s="7" t="str">
        <f>IF(Campaign_Table[[#This Row],[ROI]]&gt;=3,"Excellent",IF(Campaign_Table[[#This Row],[ROI]]&gt;=1,"Good",IF(Campaign_Table[[#This Row],[ROI]]&gt;=0,"Average","Poor")))</f>
        <v>Poor</v>
      </c>
    </row>
    <row r="248" spans="1:26" x14ac:dyDescent="0.3">
      <c r="A248" t="s">
        <v>366</v>
      </c>
      <c r="B248" t="s">
        <v>20</v>
      </c>
      <c r="C248" t="s">
        <v>29</v>
      </c>
      <c r="D248">
        <v>12</v>
      </c>
      <c r="E248" t="s">
        <v>274</v>
      </c>
      <c r="F248">
        <v>44138</v>
      </c>
      <c r="G248">
        <v>5531</v>
      </c>
      <c r="H248">
        <v>1679</v>
      </c>
      <c r="I248">
        <v>562</v>
      </c>
      <c r="J248">
        <v>159046</v>
      </c>
      <c r="K248">
        <v>399.45</v>
      </c>
      <c r="L248">
        <f>Campaign_Table[[#This Row],[Conversions]]*Campaign_Table[[#This Row],[Cost_Per_Acquisition]]</f>
        <v>224490.9</v>
      </c>
      <c r="M248">
        <v>-0.28999999999999998</v>
      </c>
      <c r="N248">
        <v>17.61</v>
      </c>
      <c r="O248" t="s">
        <v>25</v>
      </c>
      <c r="P248" s="1">
        <v>45507</v>
      </c>
      <c r="Q248" t="str">
        <f>TEXT(Campaign_Table[[#This Row],[Date]],"mmmm")</f>
        <v>August</v>
      </c>
      <c r="R248">
        <f>YEAR(Campaign_Table[[#This Row],[Date]])</f>
        <v>2024</v>
      </c>
      <c r="S248" t="str">
        <f>TEXT(Campaign_Table[[#This Row],[Date]],"dddd")</f>
        <v>Saturday</v>
      </c>
      <c r="T248" s="3" t="str">
        <f>"Q" &amp; ROUNDUP(MONTH(Campaign_Table[[#This Row],[Date]])/3,0)</f>
        <v>Q3</v>
      </c>
      <c r="U248" s="5">
        <f t="shared" si="9"/>
        <v>0.12531152295074538</v>
      </c>
      <c r="V248" s="7">
        <f>IFERROR(Campaign_Table[[#This Row],[Total_Campaign_Cost]]/Campaign_Table[[#This Row],[Clicks]],0)</f>
        <v>40.587759898752488</v>
      </c>
      <c r="W248" s="5">
        <f t="shared" si="10"/>
        <v>0.10160911227626107</v>
      </c>
      <c r="X248" s="7">
        <f>IFERROR(Campaign_Table[[#This Row],[Total_Campaign_Cost]]/Campaign_Table[[#This Row],[Leads]],0)</f>
        <v>133.70512209648601</v>
      </c>
      <c r="Y248" s="7">
        <f t="shared" si="11"/>
        <v>-65444.899999999994</v>
      </c>
      <c r="Z248" s="7" t="str">
        <f>IF(Campaign_Table[[#This Row],[ROI]]&gt;=3,"Excellent",IF(Campaign_Table[[#This Row],[ROI]]&gt;=1,"Good",IF(Campaign_Table[[#This Row],[ROI]]&gt;=0,"Average","Poor")))</f>
        <v>Poor</v>
      </c>
    </row>
    <row r="249" spans="1:26" x14ac:dyDescent="0.3">
      <c r="A249" t="s">
        <v>367</v>
      </c>
      <c r="B249" t="s">
        <v>20</v>
      </c>
      <c r="C249" t="s">
        <v>29</v>
      </c>
      <c r="D249">
        <v>11</v>
      </c>
      <c r="E249" t="s">
        <v>98</v>
      </c>
      <c r="F249">
        <v>60321</v>
      </c>
      <c r="G249">
        <v>2514</v>
      </c>
      <c r="H249">
        <v>527</v>
      </c>
      <c r="I249">
        <v>339</v>
      </c>
      <c r="J249">
        <v>213231</v>
      </c>
      <c r="K249">
        <v>279.58999999999997</v>
      </c>
      <c r="L249">
        <f>Campaign_Table[[#This Row],[Conversions]]*Campaign_Table[[#This Row],[Cost_Per_Acquisition]]</f>
        <v>94781.01</v>
      </c>
      <c r="M249">
        <v>1.25</v>
      </c>
      <c r="N249">
        <v>5.6</v>
      </c>
      <c r="O249" t="s">
        <v>17</v>
      </c>
      <c r="P249" s="1">
        <v>45707</v>
      </c>
      <c r="Q249" t="str">
        <f>TEXT(Campaign_Table[[#This Row],[Date]],"mmmm")</f>
        <v>February</v>
      </c>
      <c r="R249">
        <f>YEAR(Campaign_Table[[#This Row],[Date]])</f>
        <v>2025</v>
      </c>
      <c r="S249" t="str">
        <f>TEXT(Campaign_Table[[#This Row],[Date]],"dddd")</f>
        <v>Wednesday</v>
      </c>
      <c r="T249" s="3" t="str">
        <f>"Q" &amp; ROUNDUP(MONTH(Campaign_Table[[#This Row],[Date]])/3,0)</f>
        <v>Q1</v>
      </c>
      <c r="U249" s="5">
        <f t="shared" si="9"/>
        <v>4.1677027900731085E-2</v>
      </c>
      <c r="V249" s="7">
        <f>IFERROR(Campaign_Table[[#This Row],[Total_Campaign_Cost]]/Campaign_Table[[#This Row],[Clicks]],0)</f>
        <v>37.701276849641999</v>
      </c>
      <c r="W249" s="5">
        <f t="shared" si="10"/>
        <v>0.13484486873508353</v>
      </c>
      <c r="X249" s="7">
        <f>IFERROR(Campaign_Table[[#This Row],[Total_Campaign_Cost]]/Campaign_Table[[#This Row],[Leads]],0)</f>
        <v>179.8501138519924</v>
      </c>
      <c r="Y249" s="7">
        <f t="shared" si="11"/>
        <v>118449.99</v>
      </c>
      <c r="Z249" s="7" t="str">
        <f>IF(Campaign_Table[[#This Row],[ROI]]&gt;=3,"Excellent",IF(Campaign_Table[[#This Row],[ROI]]&gt;=1,"Good",IF(Campaign_Table[[#This Row],[ROI]]&gt;=0,"Average","Poor")))</f>
        <v>Good</v>
      </c>
    </row>
    <row r="250" spans="1:26" x14ac:dyDescent="0.3">
      <c r="A250" t="s">
        <v>368</v>
      </c>
      <c r="B250" t="s">
        <v>20</v>
      </c>
      <c r="C250" t="s">
        <v>21</v>
      </c>
      <c r="D250">
        <v>6</v>
      </c>
      <c r="E250" t="s">
        <v>369</v>
      </c>
      <c r="F250">
        <v>51089</v>
      </c>
      <c r="G250">
        <v>2937</v>
      </c>
      <c r="H250">
        <v>1760</v>
      </c>
      <c r="I250">
        <v>1348</v>
      </c>
      <c r="J250">
        <v>624124</v>
      </c>
      <c r="K250">
        <v>94.97</v>
      </c>
      <c r="L250">
        <f>Campaign_Table[[#This Row],[Conversions]]*Campaign_Table[[#This Row],[Cost_Per_Acquisition]]</f>
        <v>128019.56</v>
      </c>
      <c r="M250">
        <v>3.88</v>
      </c>
      <c r="N250">
        <v>11.83</v>
      </c>
      <c r="O250" t="s">
        <v>35</v>
      </c>
      <c r="P250" s="1">
        <v>45558</v>
      </c>
      <c r="Q250" t="str">
        <f>TEXT(Campaign_Table[[#This Row],[Date]],"mmmm")</f>
        <v>September</v>
      </c>
      <c r="R250">
        <f>YEAR(Campaign_Table[[#This Row],[Date]])</f>
        <v>2024</v>
      </c>
      <c r="S250" t="str">
        <f>TEXT(Campaign_Table[[#This Row],[Date]],"dddd")</f>
        <v>Monday</v>
      </c>
      <c r="T250" s="3" t="str">
        <f>"Q" &amp; ROUNDUP(MONTH(Campaign_Table[[#This Row],[Date]])/3,0)</f>
        <v>Q3</v>
      </c>
      <c r="U250" s="5">
        <f t="shared" si="9"/>
        <v>5.7487913249427466E-2</v>
      </c>
      <c r="V250" s="7">
        <f>IFERROR(Campaign_Table[[#This Row],[Total_Campaign_Cost]]/Campaign_Table[[#This Row],[Clicks]],0)</f>
        <v>43.588546135512424</v>
      </c>
      <c r="W250" s="5">
        <f t="shared" si="10"/>
        <v>0.45897173987061629</v>
      </c>
      <c r="X250" s="7">
        <f>IFERROR(Campaign_Table[[#This Row],[Total_Campaign_Cost]]/Campaign_Table[[#This Row],[Leads]],0)</f>
        <v>72.738386363636366</v>
      </c>
      <c r="Y250" s="7">
        <f t="shared" si="11"/>
        <v>496104.44</v>
      </c>
      <c r="Z250" s="7" t="str">
        <f>IF(Campaign_Table[[#This Row],[ROI]]&gt;=3,"Excellent",IF(Campaign_Table[[#This Row],[ROI]]&gt;=1,"Good",IF(Campaign_Table[[#This Row],[ROI]]&gt;=0,"Average","Poor")))</f>
        <v>Excellent</v>
      </c>
    </row>
    <row r="251" spans="1:26" x14ac:dyDescent="0.3">
      <c r="A251" t="s">
        <v>370</v>
      </c>
      <c r="B251" t="s">
        <v>24</v>
      </c>
      <c r="C251" t="s">
        <v>35</v>
      </c>
      <c r="D251">
        <v>6</v>
      </c>
      <c r="E251" t="s">
        <v>28</v>
      </c>
      <c r="F251">
        <v>74805</v>
      </c>
      <c r="G251">
        <v>9095</v>
      </c>
      <c r="H251">
        <v>2883</v>
      </c>
      <c r="I251">
        <v>1924</v>
      </c>
      <c r="J251">
        <v>463684</v>
      </c>
      <c r="K251">
        <v>50.52</v>
      </c>
      <c r="L251">
        <f>Campaign_Table[[#This Row],[Conversions]]*Campaign_Table[[#This Row],[Cost_Per_Acquisition]]</f>
        <v>97200.48000000001</v>
      </c>
      <c r="M251">
        <v>3.77</v>
      </c>
      <c r="N251">
        <v>18.579999999999998</v>
      </c>
      <c r="O251" t="s">
        <v>35</v>
      </c>
      <c r="P251" s="1">
        <v>45700</v>
      </c>
      <c r="Q251" t="str">
        <f>TEXT(Campaign_Table[[#This Row],[Date]],"mmmm")</f>
        <v>February</v>
      </c>
      <c r="R251">
        <f>YEAR(Campaign_Table[[#This Row],[Date]])</f>
        <v>2025</v>
      </c>
      <c r="S251" t="str">
        <f>TEXT(Campaign_Table[[#This Row],[Date]],"dddd")</f>
        <v>Wednesday</v>
      </c>
      <c r="T251" s="3" t="str">
        <f>"Q" &amp; ROUNDUP(MONTH(Campaign_Table[[#This Row],[Date]])/3,0)</f>
        <v>Q1</v>
      </c>
      <c r="U251" s="5">
        <f t="shared" si="9"/>
        <v>0.12158278189960564</v>
      </c>
      <c r="V251" s="7">
        <f>IFERROR(Campaign_Table[[#This Row],[Total_Campaign_Cost]]/Campaign_Table[[#This Row],[Clicks]],0)</f>
        <v>10.687243540406818</v>
      </c>
      <c r="W251" s="5">
        <f t="shared" si="10"/>
        <v>0.21154480483782298</v>
      </c>
      <c r="X251" s="7">
        <f>IFERROR(Campaign_Table[[#This Row],[Total_Campaign_Cost]]/Campaign_Table[[#This Row],[Leads]],0)</f>
        <v>33.715046826222689</v>
      </c>
      <c r="Y251" s="7">
        <f t="shared" si="11"/>
        <v>366483.52</v>
      </c>
      <c r="Z251" s="7" t="str">
        <f>IF(Campaign_Table[[#This Row],[ROI]]&gt;=3,"Excellent",IF(Campaign_Table[[#This Row],[ROI]]&gt;=1,"Good",IF(Campaign_Table[[#This Row],[ROI]]&gt;=0,"Average","Poor")))</f>
        <v>Excellent</v>
      </c>
    </row>
    <row r="252" spans="1:26" x14ac:dyDescent="0.3">
      <c r="A252" t="s">
        <v>371</v>
      </c>
      <c r="B252" t="s">
        <v>24</v>
      </c>
      <c r="C252" t="s">
        <v>25</v>
      </c>
      <c r="D252">
        <v>18</v>
      </c>
      <c r="E252" t="s">
        <v>109</v>
      </c>
      <c r="F252">
        <v>35779</v>
      </c>
      <c r="G252">
        <v>5225</v>
      </c>
      <c r="H252">
        <v>2594</v>
      </c>
      <c r="I252">
        <v>856</v>
      </c>
      <c r="J252">
        <v>259368</v>
      </c>
      <c r="K252">
        <v>194.53</v>
      </c>
      <c r="L252">
        <f>Campaign_Table[[#This Row],[Conversions]]*Campaign_Table[[#This Row],[Cost_Per_Acquisition]]</f>
        <v>166517.68</v>
      </c>
      <c r="M252">
        <v>0.56000000000000005</v>
      </c>
      <c r="N252">
        <v>24.25</v>
      </c>
      <c r="O252" t="s">
        <v>29</v>
      </c>
      <c r="P252" s="1">
        <v>45815</v>
      </c>
      <c r="Q252" t="str">
        <f>TEXT(Campaign_Table[[#This Row],[Date]],"mmmm")</f>
        <v>June</v>
      </c>
      <c r="R252">
        <f>YEAR(Campaign_Table[[#This Row],[Date]])</f>
        <v>2025</v>
      </c>
      <c r="S252" t="str">
        <f>TEXT(Campaign_Table[[#This Row],[Date]],"dddd")</f>
        <v>Saturday</v>
      </c>
      <c r="T252" s="3" t="str">
        <f>"Q" &amp; ROUNDUP(MONTH(Campaign_Table[[#This Row],[Date]])/3,0)</f>
        <v>Q2</v>
      </c>
      <c r="U252" s="5">
        <f t="shared" si="9"/>
        <v>0.14603538388440146</v>
      </c>
      <c r="V252" s="7">
        <f>IFERROR(Campaign_Table[[#This Row],[Total_Campaign_Cost]]/Campaign_Table[[#This Row],[Clicks]],0)</f>
        <v>31.869412440191386</v>
      </c>
      <c r="W252" s="5">
        <f t="shared" si="10"/>
        <v>0.16382775119617224</v>
      </c>
      <c r="X252" s="7">
        <f>IFERROR(Campaign_Table[[#This Row],[Total_Campaign_Cost]]/Campaign_Table[[#This Row],[Leads]],0)</f>
        <v>64.193400154201996</v>
      </c>
      <c r="Y252" s="7">
        <f t="shared" si="11"/>
        <v>92850.32</v>
      </c>
      <c r="Z252" s="7" t="str">
        <f>IF(Campaign_Table[[#This Row],[ROI]]&gt;=3,"Excellent",IF(Campaign_Table[[#This Row],[ROI]]&gt;=1,"Good",IF(Campaign_Table[[#This Row],[ROI]]&gt;=0,"Average","Poor")))</f>
        <v>Average</v>
      </c>
    </row>
    <row r="253" spans="1:26" x14ac:dyDescent="0.3">
      <c r="A253" t="s">
        <v>372</v>
      </c>
      <c r="B253" t="s">
        <v>24</v>
      </c>
      <c r="C253" t="s">
        <v>25</v>
      </c>
      <c r="D253">
        <v>23</v>
      </c>
      <c r="E253" t="s">
        <v>34</v>
      </c>
      <c r="F253">
        <v>17685</v>
      </c>
      <c r="G253">
        <v>1263</v>
      </c>
      <c r="H253">
        <v>539</v>
      </c>
      <c r="I253">
        <v>409</v>
      </c>
      <c r="J253">
        <v>116974</v>
      </c>
      <c r="K253">
        <v>280.19</v>
      </c>
      <c r="L253">
        <f>Campaign_Table[[#This Row],[Conversions]]*Campaign_Table[[#This Row],[Cost_Per_Acquisition]]</f>
        <v>114597.70999999999</v>
      </c>
      <c r="M253">
        <v>0.02</v>
      </c>
      <c r="N253">
        <v>12.5</v>
      </c>
      <c r="O253" t="s">
        <v>35</v>
      </c>
      <c r="P253" s="1">
        <v>45558</v>
      </c>
      <c r="Q253" t="str">
        <f>TEXT(Campaign_Table[[#This Row],[Date]],"mmmm")</f>
        <v>September</v>
      </c>
      <c r="R253">
        <f>YEAR(Campaign_Table[[#This Row],[Date]])</f>
        <v>2024</v>
      </c>
      <c r="S253" t="str">
        <f>TEXT(Campaign_Table[[#This Row],[Date]],"dddd")</f>
        <v>Monday</v>
      </c>
      <c r="T253" s="3" t="str">
        <f>"Q" &amp; ROUNDUP(MONTH(Campaign_Table[[#This Row],[Date]])/3,0)</f>
        <v>Q3</v>
      </c>
      <c r="U253" s="5">
        <f t="shared" si="9"/>
        <v>7.1416454622561493E-2</v>
      </c>
      <c r="V253" s="7">
        <f>IFERROR(Campaign_Table[[#This Row],[Total_Campaign_Cost]]/Campaign_Table[[#This Row],[Clicks]],0)</f>
        <v>90.734528899445763</v>
      </c>
      <c r="W253" s="5">
        <f t="shared" si="10"/>
        <v>0.32383214568487728</v>
      </c>
      <c r="X253" s="7">
        <f>IFERROR(Campaign_Table[[#This Row],[Total_Campaign_Cost]]/Campaign_Table[[#This Row],[Leads]],0)</f>
        <v>212.61170686456398</v>
      </c>
      <c r="Y253" s="7">
        <f t="shared" si="11"/>
        <v>2376.2900000000081</v>
      </c>
      <c r="Z253" s="7" t="str">
        <f>IF(Campaign_Table[[#This Row],[ROI]]&gt;=3,"Excellent",IF(Campaign_Table[[#This Row],[ROI]]&gt;=1,"Good",IF(Campaign_Table[[#This Row],[ROI]]&gt;=0,"Average","Poor")))</f>
        <v>Average</v>
      </c>
    </row>
    <row r="254" spans="1:26" x14ac:dyDescent="0.3">
      <c r="A254" t="s">
        <v>373</v>
      </c>
      <c r="B254" t="s">
        <v>24</v>
      </c>
      <c r="C254" t="s">
        <v>29</v>
      </c>
      <c r="D254">
        <v>25</v>
      </c>
      <c r="E254" t="s">
        <v>56</v>
      </c>
      <c r="F254">
        <v>33664</v>
      </c>
      <c r="G254">
        <v>2820</v>
      </c>
      <c r="H254">
        <v>1491</v>
      </c>
      <c r="I254">
        <v>1113</v>
      </c>
      <c r="J254">
        <v>459669</v>
      </c>
      <c r="K254">
        <v>57.37</v>
      </c>
      <c r="L254">
        <f>Campaign_Table[[#This Row],[Conversions]]*Campaign_Table[[#This Row],[Cost_Per_Acquisition]]</f>
        <v>63852.81</v>
      </c>
      <c r="M254">
        <v>6.2</v>
      </c>
      <c r="N254">
        <v>16.11</v>
      </c>
      <c r="O254" t="s">
        <v>17</v>
      </c>
      <c r="P254" s="1">
        <v>45751</v>
      </c>
      <c r="Q254" t="str">
        <f>TEXT(Campaign_Table[[#This Row],[Date]],"mmmm")</f>
        <v>April</v>
      </c>
      <c r="R254">
        <f>YEAR(Campaign_Table[[#This Row],[Date]])</f>
        <v>2025</v>
      </c>
      <c r="S254" t="str">
        <f>TEXT(Campaign_Table[[#This Row],[Date]],"dddd")</f>
        <v>Friday</v>
      </c>
      <c r="T254" s="3" t="str">
        <f>"Q" &amp; ROUNDUP(MONTH(Campaign_Table[[#This Row],[Date]])/3,0)</f>
        <v>Q2</v>
      </c>
      <c r="U254" s="5">
        <f t="shared" si="9"/>
        <v>8.3769011406844104E-2</v>
      </c>
      <c r="V254" s="7">
        <f>IFERROR(Campaign_Table[[#This Row],[Total_Campaign_Cost]]/Campaign_Table[[#This Row],[Clicks]],0)</f>
        <v>22.642840425531915</v>
      </c>
      <c r="W254" s="5">
        <f t="shared" si="10"/>
        <v>0.39468085106382977</v>
      </c>
      <c r="X254" s="7">
        <f>IFERROR(Campaign_Table[[#This Row],[Total_Campaign_Cost]]/Campaign_Table[[#This Row],[Leads]],0)</f>
        <v>42.825492957746476</v>
      </c>
      <c r="Y254" s="7">
        <f t="shared" si="11"/>
        <v>395816.19</v>
      </c>
      <c r="Z254" s="7" t="str">
        <f>IF(Campaign_Table[[#This Row],[ROI]]&gt;=3,"Excellent",IF(Campaign_Table[[#This Row],[ROI]]&gt;=1,"Good",IF(Campaign_Table[[#This Row],[ROI]]&gt;=0,"Average","Poor")))</f>
        <v>Excellent</v>
      </c>
    </row>
    <row r="255" spans="1:26" x14ac:dyDescent="0.3">
      <c r="A255" t="s">
        <v>374</v>
      </c>
      <c r="B255" t="s">
        <v>28</v>
      </c>
      <c r="C255" t="s">
        <v>21</v>
      </c>
      <c r="D255">
        <v>6</v>
      </c>
      <c r="E255" t="s">
        <v>107</v>
      </c>
      <c r="F255">
        <v>49634</v>
      </c>
      <c r="G255">
        <v>1540</v>
      </c>
      <c r="H255">
        <v>351</v>
      </c>
      <c r="I255">
        <v>122</v>
      </c>
      <c r="J255">
        <v>93818</v>
      </c>
      <c r="K255">
        <v>2180.83</v>
      </c>
      <c r="L255">
        <f>Campaign_Table[[#This Row],[Conversions]]*Campaign_Table[[#This Row],[Cost_Per_Acquisition]]</f>
        <v>266061.26</v>
      </c>
      <c r="M255">
        <v>-0.65</v>
      </c>
      <c r="N255">
        <v>4.0599999999999996</v>
      </c>
      <c r="O255" t="s">
        <v>25</v>
      </c>
      <c r="P255" s="1">
        <v>45496</v>
      </c>
      <c r="Q255" t="str">
        <f>TEXT(Campaign_Table[[#This Row],[Date]],"mmmm")</f>
        <v>July</v>
      </c>
      <c r="R255">
        <f>YEAR(Campaign_Table[[#This Row],[Date]])</f>
        <v>2024</v>
      </c>
      <c r="S255" t="str">
        <f>TEXT(Campaign_Table[[#This Row],[Date]],"dddd")</f>
        <v>Tuesday</v>
      </c>
      <c r="T255" s="3" t="str">
        <f>"Q" &amp; ROUNDUP(MONTH(Campaign_Table[[#This Row],[Date]])/3,0)</f>
        <v>Q3</v>
      </c>
      <c r="U255" s="5">
        <f t="shared" si="9"/>
        <v>3.1027118507474714E-2</v>
      </c>
      <c r="V255" s="7">
        <f>IFERROR(Campaign_Table[[#This Row],[Total_Campaign_Cost]]/Campaign_Table[[#This Row],[Clicks]],0)</f>
        <v>172.76705194805194</v>
      </c>
      <c r="W255" s="5">
        <f t="shared" si="10"/>
        <v>7.9220779220779219E-2</v>
      </c>
      <c r="X255" s="7">
        <f>IFERROR(Campaign_Table[[#This Row],[Total_Campaign_Cost]]/Campaign_Table[[#This Row],[Leads]],0)</f>
        <v>758.00928774928775</v>
      </c>
      <c r="Y255" s="7">
        <f t="shared" si="11"/>
        <v>-172243.26</v>
      </c>
      <c r="Z255" s="7" t="str">
        <f>IF(Campaign_Table[[#This Row],[ROI]]&gt;=3,"Excellent",IF(Campaign_Table[[#This Row],[ROI]]&gt;=1,"Good",IF(Campaign_Table[[#This Row],[ROI]]&gt;=0,"Average","Poor")))</f>
        <v>Poor</v>
      </c>
    </row>
    <row r="256" spans="1:26" x14ac:dyDescent="0.3">
      <c r="A256" t="s">
        <v>375</v>
      </c>
      <c r="B256" t="s">
        <v>20</v>
      </c>
      <c r="C256" t="s">
        <v>17</v>
      </c>
      <c r="D256">
        <v>21</v>
      </c>
      <c r="E256" t="s">
        <v>94</v>
      </c>
      <c r="F256">
        <v>48777</v>
      </c>
      <c r="G256">
        <v>2423</v>
      </c>
      <c r="H256">
        <v>1387</v>
      </c>
      <c r="I256">
        <v>912</v>
      </c>
      <c r="J256">
        <v>694032</v>
      </c>
      <c r="K256">
        <v>159.35</v>
      </c>
      <c r="L256">
        <f>Campaign_Table[[#This Row],[Conversions]]*Campaign_Table[[#This Row],[Cost_Per_Acquisition]]</f>
        <v>145327.19999999998</v>
      </c>
      <c r="M256">
        <v>3.78</v>
      </c>
      <c r="N256">
        <v>9.68</v>
      </c>
      <c r="O256" t="s">
        <v>21</v>
      </c>
      <c r="P256" s="1">
        <v>45743</v>
      </c>
      <c r="Q256" t="str">
        <f>TEXT(Campaign_Table[[#This Row],[Date]],"mmmm")</f>
        <v>March</v>
      </c>
      <c r="R256">
        <f>YEAR(Campaign_Table[[#This Row],[Date]])</f>
        <v>2025</v>
      </c>
      <c r="S256" t="str">
        <f>TEXT(Campaign_Table[[#This Row],[Date]],"dddd")</f>
        <v>Thursday</v>
      </c>
      <c r="T256" s="3" t="str">
        <f>"Q" &amp; ROUNDUP(MONTH(Campaign_Table[[#This Row],[Date]])/3,0)</f>
        <v>Q1</v>
      </c>
      <c r="U256" s="5">
        <f t="shared" si="9"/>
        <v>4.9675051766201281E-2</v>
      </c>
      <c r="V256" s="7">
        <f>IFERROR(Campaign_Table[[#This Row],[Total_Campaign_Cost]]/Campaign_Table[[#This Row],[Clicks]],0)</f>
        <v>59.978208832026404</v>
      </c>
      <c r="W256" s="5">
        <f t="shared" si="10"/>
        <v>0.37639290136194797</v>
      </c>
      <c r="X256" s="7">
        <f>IFERROR(Campaign_Table[[#This Row],[Total_Campaign_Cost]]/Campaign_Table[[#This Row],[Leads]],0)</f>
        <v>104.77808219178081</v>
      </c>
      <c r="Y256" s="7">
        <f t="shared" si="11"/>
        <v>548704.80000000005</v>
      </c>
      <c r="Z256" s="7" t="str">
        <f>IF(Campaign_Table[[#This Row],[ROI]]&gt;=3,"Excellent",IF(Campaign_Table[[#This Row],[ROI]]&gt;=1,"Good",IF(Campaign_Table[[#This Row],[ROI]]&gt;=0,"Average","Poor")))</f>
        <v>Excellent</v>
      </c>
    </row>
    <row r="257" spans="1:26" x14ac:dyDescent="0.3">
      <c r="A257" t="s">
        <v>376</v>
      </c>
      <c r="B257" t="s">
        <v>20</v>
      </c>
      <c r="C257" t="s">
        <v>35</v>
      </c>
      <c r="D257">
        <v>7</v>
      </c>
      <c r="E257" t="s">
        <v>22</v>
      </c>
      <c r="F257">
        <v>20894</v>
      </c>
      <c r="G257">
        <v>477</v>
      </c>
      <c r="H257">
        <v>193</v>
      </c>
      <c r="I257">
        <v>141</v>
      </c>
      <c r="J257">
        <v>42441</v>
      </c>
      <c r="K257">
        <v>492.89</v>
      </c>
      <c r="L257">
        <f>Campaign_Table[[#This Row],[Conversions]]*Campaign_Table[[#This Row],[Cost_Per_Acquisition]]</f>
        <v>69497.490000000005</v>
      </c>
      <c r="M257">
        <v>-0.39</v>
      </c>
      <c r="N257">
        <v>3.88</v>
      </c>
      <c r="O257" t="s">
        <v>21</v>
      </c>
      <c r="P257" s="1">
        <v>45737</v>
      </c>
      <c r="Q257" t="str">
        <f>TEXT(Campaign_Table[[#This Row],[Date]],"mmmm")</f>
        <v>March</v>
      </c>
      <c r="R257">
        <f>YEAR(Campaign_Table[[#This Row],[Date]])</f>
        <v>2025</v>
      </c>
      <c r="S257" t="str">
        <f>TEXT(Campaign_Table[[#This Row],[Date]],"dddd")</f>
        <v>Friday</v>
      </c>
      <c r="T257" s="3" t="str">
        <f>"Q" &amp; ROUNDUP(MONTH(Campaign_Table[[#This Row],[Date]])/3,0)</f>
        <v>Q1</v>
      </c>
      <c r="U257" s="5">
        <f t="shared" si="9"/>
        <v>2.2829520436488945E-2</v>
      </c>
      <c r="V257" s="7">
        <f>IFERROR(Campaign_Table[[#This Row],[Total_Campaign_Cost]]/Campaign_Table[[#This Row],[Clicks]],0)</f>
        <v>145.69704402515725</v>
      </c>
      <c r="W257" s="5">
        <f t="shared" si="10"/>
        <v>0.29559748427672955</v>
      </c>
      <c r="X257" s="7">
        <f>IFERROR(Campaign_Table[[#This Row],[Total_Campaign_Cost]]/Campaign_Table[[#This Row],[Leads]],0)</f>
        <v>360.09062176165804</v>
      </c>
      <c r="Y257" s="7">
        <f t="shared" si="11"/>
        <v>-27056.490000000005</v>
      </c>
      <c r="Z257" s="7" t="str">
        <f>IF(Campaign_Table[[#This Row],[ROI]]&gt;=3,"Excellent",IF(Campaign_Table[[#This Row],[ROI]]&gt;=1,"Good",IF(Campaign_Table[[#This Row],[ROI]]&gt;=0,"Average","Poor")))</f>
        <v>Poor</v>
      </c>
    </row>
    <row r="258" spans="1:26" x14ac:dyDescent="0.3">
      <c r="A258" t="s">
        <v>377</v>
      </c>
      <c r="B258" t="s">
        <v>24</v>
      </c>
      <c r="C258" t="s">
        <v>21</v>
      </c>
      <c r="D258">
        <v>6</v>
      </c>
      <c r="E258" t="s">
        <v>107</v>
      </c>
      <c r="F258">
        <v>53119</v>
      </c>
      <c r="G258">
        <v>6159</v>
      </c>
      <c r="H258">
        <v>2300</v>
      </c>
      <c r="I258">
        <v>1204</v>
      </c>
      <c r="J258">
        <v>255248</v>
      </c>
      <c r="K258">
        <v>213.16</v>
      </c>
      <c r="L258">
        <f>Campaign_Table[[#This Row],[Conversions]]*Campaign_Table[[#This Row],[Cost_Per_Acquisition]]</f>
        <v>256644.63999999998</v>
      </c>
      <c r="M258">
        <v>-0.01</v>
      </c>
      <c r="N258">
        <v>18.190000000000001</v>
      </c>
      <c r="O258" t="s">
        <v>29</v>
      </c>
      <c r="P258" s="1">
        <v>45570</v>
      </c>
      <c r="Q258" t="str">
        <f>TEXT(Campaign_Table[[#This Row],[Date]],"mmmm")</f>
        <v>October</v>
      </c>
      <c r="R258">
        <f>YEAR(Campaign_Table[[#This Row],[Date]])</f>
        <v>2024</v>
      </c>
      <c r="S258" t="str">
        <f>TEXT(Campaign_Table[[#This Row],[Date]],"dddd")</f>
        <v>Saturday</v>
      </c>
      <c r="T258" s="3" t="str">
        <f>"Q" &amp; ROUNDUP(MONTH(Campaign_Table[[#This Row],[Date]])/3,0)</f>
        <v>Q4</v>
      </c>
      <c r="U258" s="5">
        <f t="shared" ref="U258:U321" si="12">IFERROR(Clicks/Impressions,0)</f>
        <v>0.11594721286168791</v>
      </c>
      <c r="V258" s="7">
        <f>IFERROR(Campaign_Table[[#This Row],[Total_Campaign_Cost]]/Campaign_Table[[#This Row],[Clicks]],0)</f>
        <v>41.66985549602208</v>
      </c>
      <c r="W258" s="5">
        <f t="shared" ref="W258:W321" si="13">IFERROR(Conversions/Clicks,0)</f>
        <v>0.19548628024029874</v>
      </c>
      <c r="X258" s="7">
        <f>IFERROR(Campaign_Table[[#This Row],[Total_Campaign_Cost]]/Campaign_Table[[#This Row],[Leads]],0)</f>
        <v>111.58462608695652</v>
      </c>
      <c r="Y258" s="7">
        <f t="shared" ref="Y258:Y321" si="14">Revenue-Total_Campaign_Cost</f>
        <v>-1396.6399999999849</v>
      </c>
      <c r="Z258" s="7" t="str">
        <f>IF(Campaign_Table[[#This Row],[ROI]]&gt;=3,"Excellent",IF(Campaign_Table[[#This Row],[ROI]]&gt;=1,"Good",IF(Campaign_Table[[#This Row],[ROI]]&gt;=0,"Average","Poor")))</f>
        <v>Poor</v>
      </c>
    </row>
    <row r="259" spans="1:26" x14ac:dyDescent="0.3">
      <c r="A259" t="s">
        <v>378</v>
      </c>
      <c r="B259" t="s">
        <v>16</v>
      </c>
      <c r="C259" t="s">
        <v>35</v>
      </c>
      <c r="D259">
        <v>6</v>
      </c>
      <c r="E259" t="s">
        <v>52</v>
      </c>
      <c r="F259">
        <v>92447</v>
      </c>
      <c r="G259">
        <v>4234</v>
      </c>
      <c r="H259">
        <v>1240</v>
      </c>
      <c r="I259">
        <v>974</v>
      </c>
      <c r="J259">
        <v>319472</v>
      </c>
      <c r="K259">
        <v>270.14</v>
      </c>
      <c r="L259">
        <f>Campaign_Table[[#This Row],[Conversions]]*Campaign_Table[[#This Row],[Cost_Per_Acquisition]]</f>
        <v>263116.36</v>
      </c>
      <c r="M259">
        <v>0.21</v>
      </c>
      <c r="N259">
        <v>6.97</v>
      </c>
      <c r="O259" t="s">
        <v>29</v>
      </c>
      <c r="P259" s="1">
        <v>45707</v>
      </c>
      <c r="Q259" t="str">
        <f>TEXT(Campaign_Table[[#This Row],[Date]],"mmmm")</f>
        <v>February</v>
      </c>
      <c r="R259">
        <f>YEAR(Campaign_Table[[#This Row],[Date]])</f>
        <v>2025</v>
      </c>
      <c r="S259" t="str">
        <f>TEXT(Campaign_Table[[#This Row],[Date]],"dddd")</f>
        <v>Wednesday</v>
      </c>
      <c r="T259" s="3" t="str">
        <f>"Q" &amp; ROUNDUP(MONTH(Campaign_Table[[#This Row],[Date]])/3,0)</f>
        <v>Q1</v>
      </c>
      <c r="U259" s="5">
        <f t="shared" si="12"/>
        <v>4.5799214685170959E-2</v>
      </c>
      <c r="V259" s="7">
        <f>IFERROR(Campaign_Table[[#This Row],[Total_Campaign_Cost]]/Campaign_Table[[#This Row],[Clicks]],0)</f>
        <v>62.143684459140289</v>
      </c>
      <c r="W259" s="5">
        <f t="shared" si="13"/>
        <v>0.2300425129900803</v>
      </c>
      <c r="X259" s="7">
        <f>IFERROR(Campaign_Table[[#This Row],[Total_Campaign_Cost]]/Campaign_Table[[#This Row],[Leads]],0)</f>
        <v>212.1906129032258</v>
      </c>
      <c r="Y259" s="7">
        <f t="shared" si="14"/>
        <v>56355.640000000014</v>
      </c>
      <c r="Z259" s="7" t="str">
        <f>IF(Campaign_Table[[#This Row],[ROI]]&gt;=3,"Excellent",IF(Campaign_Table[[#This Row],[ROI]]&gt;=1,"Good",IF(Campaign_Table[[#This Row],[ROI]]&gt;=0,"Average","Poor")))</f>
        <v>Average</v>
      </c>
    </row>
    <row r="260" spans="1:26" x14ac:dyDescent="0.3">
      <c r="A260" t="s">
        <v>379</v>
      </c>
      <c r="B260" t="s">
        <v>44</v>
      </c>
      <c r="C260" t="s">
        <v>17</v>
      </c>
      <c r="D260">
        <v>11</v>
      </c>
      <c r="E260" t="s">
        <v>357</v>
      </c>
      <c r="F260">
        <v>49248</v>
      </c>
      <c r="G260">
        <v>1949</v>
      </c>
      <c r="H260">
        <v>1026</v>
      </c>
      <c r="I260">
        <v>499</v>
      </c>
      <c r="J260">
        <v>286925</v>
      </c>
      <c r="K260">
        <v>387.99</v>
      </c>
      <c r="L260">
        <f>Campaign_Table[[#This Row],[Conversions]]*Campaign_Table[[#This Row],[Cost_Per_Acquisition]]</f>
        <v>193607.01</v>
      </c>
      <c r="M260">
        <v>0.48</v>
      </c>
      <c r="N260">
        <v>7.05</v>
      </c>
      <c r="O260" t="s">
        <v>29</v>
      </c>
      <c r="P260" s="1">
        <v>45740</v>
      </c>
      <c r="Q260" t="str">
        <f>TEXT(Campaign_Table[[#This Row],[Date]],"mmmm")</f>
        <v>March</v>
      </c>
      <c r="R260">
        <f>YEAR(Campaign_Table[[#This Row],[Date]])</f>
        <v>2025</v>
      </c>
      <c r="S260" t="str">
        <f>TEXT(Campaign_Table[[#This Row],[Date]],"dddd")</f>
        <v>Monday</v>
      </c>
      <c r="T260" s="3" t="str">
        <f>"Q" &amp; ROUNDUP(MONTH(Campaign_Table[[#This Row],[Date]])/3,0)</f>
        <v>Q1</v>
      </c>
      <c r="U260" s="5">
        <f t="shared" si="12"/>
        <v>3.9575211176088372E-2</v>
      </c>
      <c r="V260" s="7">
        <f>IFERROR(Campaign_Table[[#This Row],[Total_Campaign_Cost]]/Campaign_Table[[#This Row],[Clicks]],0)</f>
        <v>99.336587993842997</v>
      </c>
      <c r="W260" s="5">
        <f t="shared" si="13"/>
        <v>0.25602873268342741</v>
      </c>
      <c r="X260" s="7">
        <f>IFERROR(Campaign_Table[[#This Row],[Total_Campaign_Cost]]/Campaign_Table[[#This Row],[Leads]],0)</f>
        <v>188.70078947368421</v>
      </c>
      <c r="Y260" s="7">
        <f t="shared" si="14"/>
        <v>93317.989999999991</v>
      </c>
      <c r="Z260" s="7" t="str">
        <f>IF(Campaign_Table[[#This Row],[ROI]]&gt;=3,"Excellent",IF(Campaign_Table[[#This Row],[ROI]]&gt;=1,"Good",IF(Campaign_Table[[#This Row],[ROI]]&gt;=0,"Average","Poor")))</f>
        <v>Average</v>
      </c>
    </row>
    <row r="261" spans="1:26" x14ac:dyDescent="0.3">
      <c r="A261" t="s">
        <v>380</v>
      </c>
      <c r="B261" t="s">
        <v>24</v>
      </c>
      <c r="C261" t="s">
        <v>35</v>
      </c>
      <c r="D261">
        <v>7</v>
      </c>
      <c r="E261" t="s">
        <v>381</v>
      </c>
      <c r="F261">
        <v>94671</v>
      </c>
      <c r="G261">
        <v>9175</v>
      </c>
      <c r="H261">
        <v>4410</v>
      </c>
      <c r="I261">
        <v>2499</v>
      </c>
      <c r="J261">
        <v>1766793</v>
      </c>
      <c r="K261">
        <v>52.78</v>
      </c>
      <c r="L261">
        <f>Campaign_Table[[#This Row],[Conversions]]*Campaign_Table[[#This Row],[Cost_Per_Acquisition]]</f>
        <v>131897.22</v>
      </c>
      <c r="M261">
        <v>12.4</v>
      </c>
      <c r="N261">
        <v>16.989999999999998</v>
      </c>
      <c r="O261" t="s">
        <v>29</v>
      </c>
      <c r="P261" s="1">
        <v>45640</v>
      </c>
      <c r="Q261" t="str">
        <f>TEXT(Campaign_Table[[#This Row],[Date]],"mmmm")</f>
        <v>December</v>
      </c>
      <c r="R261">
        <f>YEAR(Campaign_Table[[#This Row],[Date]])</f>
        <v>2024</v>
      </c>
      <c r="S261" t="str">
        <f>TEXT(Campaign_Table[[#This Row],[Date]],"dddd")</f>
        <v>Saturday</v>
      </c>
      <c r="T261" s="3" t="str">
        <f>"Q" &amp; ROUNDUP(MONTH(Campaign_Table[[#This Row],[Date]])/3,0)</f>
        <v>Q4</v>
      </c>
      <c r="U261" s="5">
        <f t="shared" si="12"/>
        <v>9.6914577853830633E-2</v>
      </c>
      <c r="V261" s="7">
        <f>IFERROR(Campaign_Table[[#This Row],[Total_Campaign_Cost]]/Campaign_Table[[#This Row],[Clicks]],0)</f>
        <v>14.375718801089919</v>
      </c>
      <c r="W261" s="5">
        <f t="shared" si="13"/>
        <v>0.27237057220708449</v>
      </c>
      <c r="X261" s="7">
        <f>IFERROR(Campaign_Table[[#This Row],[Total_Campaign_Cost]]/Campaign_Table[[#This Row],[Leads]],0)</f>
        <v>29.908666666666665</v>
      </c>
      <c r="Y261" s="7">
        <f t="shared" si="14"/>
        <v>1634895.78</v>
      </c>
      <c r="Z261" s="7" t="str">
        <f>IF(Campaign_Table[[#This Row],[ROI]]&gt;=3,"Excellent",IF(Campaign_Table[[#This Row],[ROI]]&gt;=1,"Good",IF(Campaign_Table[[#This Row],[ROI]]&gt;=0,"Average","Poor")))</f>
        <v>Excellent</v>
      </c>
    </row>
    <row r="262" spans="1:26" x14ac:dyDescent="0.3">
      <c r="A262" t="s">
        <v>382</v>
      </c>
      <c r="B262" t="s">
        <v>24</v>
      </c>
      <c r="C262" t="s">
        <v>29</v>
      </c>
      <c r="D262">
        <v>21</v>
      </c>
      <c r="E262" t="s">
        <v>293</v>
      </c>
      <c r="F262">
        <v>89990</v>
      </c>
      <c r="G262">
        <v>3505</v>
      </c>
      <c r="H262">
        <v>1793</v>
      </c>
      <c r="I262">
        <v>1074</v>
      </c>
      <c r="J262">
        <v>751800</v>
      </c>
      <c r="K262">
        <v>259.5</v>
      </c>
      <c r="L262">
        <f>Campaign_Table[[#This Row],[Conversions]]*Campaign_Table[[#This Row],[Cost_Per_Acquisition]]</f>
        <v>278703</v>
      </c>
      <c r="M262">
        <v>1.7</v>
      </c>
      <c r="N262">
        <v>7.08</v>
      </c>
      <c r="O262" t="s">
        <v>25</v>
      </c>
      <c r="P262" s="1">
        <v>45592</v>
      </c>
      <c r="Q262" t="str">
        <f>TEXT(Campaign_Table[[#This Row],[Date]],"mmmm")</f>
        <v>October</v>
      </c>
      <c r="R262">
        <f>YEAR(Campaign_Table[[#This Row],[Date]])</f>
        <v>2024</v>
      </c>
      <c r="S262" t="str">
        <f>TEXT(Campaign_Table[[#This Row],[Date]],"dddd")</f>
        <v>Sunday</v>
      </c>
      <c r="T262" s="3" t="str">
        <f>"Q" &amp; ROUNDUP(MONTH(Campaign_Table[[#This Row],[Date]])/3,0)</f>
        <v>Q4</v>
      </c>
      <c r="U262" s="5">
        <f t="shared" si="12"/>
        <v>3.8948772085787307E-2</v>
      </c>
      <c r="V262" s="7">
        <f>IFERROR(Campaign_Table[[#This Row],[Total_Campaign_Cost]]/Campaign_Table[[#This Row],[Clicks]],0)</f>
        <v>79.515834522111263</v>
      </c>
      <c r="W262" s="5">
        <f t="shared" si="13"/>
        <v>0.30641940085592012</v>
      </c>
      <c r="X262" s="7">
        <f>IFERROR(Campaign_Table[[#This Row],[Total_Campaign_Cost]]/Campaign_Table[[#This Row],[Leads]],0)</f>
        <v>155.43948689347462</v>
      </c>
      <c r="Y262" s="7">
        <f t="shared" si="14"/>
        <v>473097</v>
      </c>
      <c r="Z262" s="7" t="str">
        <f>IF(Campaign_Table[[#This Row],[ROI]]&gt;=3,"Excellent",IF(Campaign_Table[[#This Row],[ROI]]&gt;=1,"Good",IF(Campaign_Table[[#This Row],[ROI]]&gt;=0,"Average","Poor")))</f>
        <v>Good</v>
      </c>
    </row>
    <row r="263" spans="1:26" x14ac:dyDescent="0.3">
      <c r="A263" t="s">
        <v>383</v>
      </c>
      <c r="B263" t="s">
        <v>24</v>
      </c>
      <c r="C263" t="s">
        <v>35</v>
      </c>
      <c r="D263">
        <v>8</v>
      </c>
      <c r="E263" t="s">
        <v>71</v>
      </c>
      <c r="F263">
        <v>92236</v>
      </c>
      <c r="G263">
        <v>6138</v>
      </c>
      <c r="H263">
        <v>1396</v>
      </c>
      <c r="I263">
        <v>633</v>
      </c>
      <c r="J263">
        <v>446898</v>
      </c>
      <c r="K263">
        <v>417.98</v>
      </c>
      <c r="L263">
        <f>Campaign_Table[[#This Row],[Conversions]]*Campaign_Table[[#This Row],[Cost_Per_Acquisition]]</f>
        <v>264581.34000000003</v>
      </c>
      <c r="M263">
        <v>0.69</v>
      </c>
      <c r="N263">
        <v>8.85</v>
      </c>
      <c r="O263" t="s">
        <v>29</v>
      </c>
      <c r="P263" s="1">
        <v>45578</v>
      </c>
      <c r="Q263" t="str">
        <f>TEXT(Campaign_Table[[#This Row],[Date]],"mmmm")</f>
        <v>October</v>
      </c>
      <c r="R263">
        <f>YEAR(Campaign_Table[[#This Row],[Date]])</f>
        <v>2024</v>
      </c>
      <c r="S263" t="str">
        <f>TEXT(Campaign_Table[[#This Row],[Date]],"dddd")</f>
        <v>Sunday</v>
      </c>
      <c r="T263" s="3" t="str">
        <f>"Q" &amp; ROUNDUP(MONTH(Campaign_Table[[#This Row],[Date]])/3,0)</f>
        <v>Q4</v>
      </c>
      <c r="U263" s="5">
        <f t="shared" si="12"/>
        <v>6.6546684591699559E-2</v>
      </c>
      <c r="V263" s="7">
        <f>IFERROR(Campaign_Table[[#This Row],[Total_Campaign_Cost]]/Campaign_Table[[#This Row],[Clicks]],0)</f>
        <v>43.105464320625615</v>
      </c>
      <c r="W263" s="5">
        <f t="shared" si="13"/>
        <v>0.10312805474095797</v>
      </c>
      <c r="X263" s="7">
        <f>IFERROR(Campaign_Table[[#This Row],[Total_Campaign_Cost]]/Campaign_Table[[#This Row],[Leads]],0)</f>
        <v>189.52818051575932</v>
      </c>
      <c r="Y263" s="7">
        <f t="shared" si="14"/>
        <v>182316.65999999997</v>
      </c>
      <c r="Z263" s="7" t="str">
        <f>IF(Campaign_Table[[#This Row],[ROI]]&gt;=3,"Excellent",IF(Campaign_Table[[#This Row],[ROI]]&gt;=1,"Good",IF(Campaign_Table[[#This Row],[ROI]]&gt;=0,"Average","Poor")))</f>
        <v>Average</v>
      </c>
    </row>
    <row r="264" spans="1:26" x14ac:dyDescent="0.3">
      <c r="A264" t="s">
        <v>384</v>
      </c>
      <c r="B264" t="s">
        <v>28</v>
      </c>
      <c r="C264" t="s">
        <v>17</v>
      </c>
      <c r="D264">
        <v>10</v>
      </c>
      <c r="E264" t="s">
        <v>385</v>
      </c>
      <c r="F264">
        <v>85818</v>
      </c>
      <c r="G264">
        <v>2392</v>
      </c>
      <c r="H264">
        <v>1112</v>
      </c>
      <c r="I264">
        <v>590</v>
      </c>
      <c r="J264">
        <v>340430</v>
      </c>
      <c r="K264">
        <v>328.28</v>
      </c>
      <c r="L264">
        <f>Campaign_Table[[#This Row],[Conversions]]*Campaign_Table[[#This Row],[Cost_Per_Acquisition]]</f>
        <v>193685.19999999998</v>
      </c>
      <c r="M264">
        <v>0.76</v>
      </c>
      <c r="N264">
        <v>4.7699999999999996</v>
      </c>
      <c r="O264" t="s">
        <v>25</v>
      </c>
      <c r="P264" s="1">
        <v>45579</v>
      </c>
      <c r="Q264" t="str">
        <f>TEXT(Campaign_Table[[#This Row],[Date]],"mmmm")</f>
        <v>October</v>
      </c>
      <c r="R264">
        <f>YEAR(Campaign_Table[[#This Row],[Date]])</f>
        <v>2024</v>
      </c>
      <c r="S264" t="str">
        <f>TEXT(Campaign_Table[[#This Row],[Date]],"dddd")</f>
        <v>Monday</v>
      </c>
      <c r="T264" s="3" t="str">
        <f>"Q" &amp; ROUNDUP(MONTH(Campaign_Table[[#This Row],[Date]])/3,0)</f>
        <v>Q4</v>
      </c>
      <c r="U264" s="5">
        <f t="shared" si="12"/>
        <v>2.7872940408772053E-2</v>
      </c>
      <c r="V264" s="7">
        <f>IFERROR(Campaign_Table[[#This Row],[Total_Campaign_Cost]]/Campaign_Table[[#This Row],[Clicks]],0)</f>
        <v>80.972073578595314</v>
      </c>
      <c r="W264" s="5">
        <f t="shared" si="13"/>
        <v>0.24665551839464883</v>
      </c>
      <c r="X264" s="7">
        <f>IFERROR(Campaign_Table[[#This Row],[Total_Campaign_Cost]]/Campaign_Table[[#This Row],[Leads]],0)</f>
        <v>174.17733812949638</v>
      </c>
      <c r="Y264" s="7">
        <f t="shared" si="14"/>
        <v>146744.80000000002</v>
      </c>
      <c r="Z264" s="7" t="str">
        <f>IF(Campaign_Table[[#This Row],[ROI]]&gt;=3,"Excellent",IF(Campaign_Table[[#This Row],[ROI]]&gt;=1,"Good",IF(Campaign_Table[[#This Row],[ROI]]&gt;=0,"Average","Poor")))</f>
        <v>Average</v>
      </c>
    </row>
    <row r="265" spans="1:26" x14ac:dyDescent="0.3">
      <c r="A265" t="s">
        <v>386</v>
      </c>
      <c r="B265" t="s">
        <v>20</v>
      </c>
      <c r="C265" t="s">
        <v>25</v>
      </c>
      <c r="D265">
        <v>13</v>
      </c>
      <c r="E265" t="s">
        <v>222</v>
      </c>
      <c r="F265">
        <v>91560</v>
      </c>
      <c r="G265">
        <v>10243</v>
      </c>
      <c r="H265">
        <v>2457</v>
      </c>
      <c r="I265">
        <v>1139</v>
      </c>
      <c r="J265">
        <v>271082</v>
      </c>
      <c r="K265">
        <v>236.57</v>
      </c>
      <c r="L265">
        <f>Campaign_Table[[#This Row],[Conversions]]*Campaign_Table[[#This Row],[Cost_Per_Acquisition]]</f>
        <v>269453.23</v>
      </c>
      <c r="M265">
        <v>0.01</v>
      </c>
      <c r="N265">
        <v>15.11</v>
      </c>
      <c r="O265" t="s">
        <v>35</v>
      </c>
      <c r="P265" s="1">
        <v>45574</v>
      </c>
      <c r="Q265" t="str">
        <f>TEXT(Campaign_Table[[#This Row],[Date]],"mmmm")</f>
        <v>October</v>
      </c>
      <c r="R265">
        <f>YEAR(Campaign_Table[[#This Row],[Date]])</f>
        <v>2024</v>
      </c>
      <c r="S265" t="str">
        <f>TEXT(Campaign_Table[[#This Row],[Date]],"dddd")</f>
        <v>Wednesday</v>
      </c>
      <c r="T265" s="3" t="str">
        <f>"Q" &amp; ROUNDUP(MONTH(Campaign_Table[[#This Row],[Date]])/3,0)</f>
        <v>Q4</v>
      </c>
      <c r="U265" s="5">
        <f t="shared" si="12"/>
        <v>0.11187199650502402</v>
      </c>
      <c r="V265" s="7">
        <f>IFERROR(Campaign_Table[[#This Row],[Total_Campaign_Cost]]/Campaign_Table[[#This Row],[Clicks]],0)</f>
        <v>26.306085131309185</v>
      </c>
      <c r="W265" s="5">
        <f t="shared" si="13"/>
        <v>0.11119789124279997</v>
      </c>
      <c r="X265" s="7">
        <f>IFERROR(Campaign_Table[[#This Row],[Total_Campaign_Cost]]/Campaign_Table[[#This Row],[Leads]],0)</f>
        <v>109.66757427757427</v>
      </c>
      <c r="Y265" s="7">
        <f t="shared" si="14"/>
        <v>1628.7700000000186</v>
      </c>
      <c r="Z265" s="7" t="str">
        <f>IF(Campaign_Table[[#This Row],[ROI]]&gt;=3,"Excellent",IF(Campaign_Table[[#This Row],[ROI]]&gt;=1,"Good",IF(Campaign_Table[[#This Row],[ROI]]&gt;=0,"Average","Poor")))</f>
        <v>Average</v>
      </c>
    </row>
    <row r="266" spans="1:26" x14ac:dyDescent="0.3">
      <c r="A266" t="s">
        <v>387</v>
      </c>
      <c r="B266" t="s">
        <v>28</v>
      </c>
      <c r="C266" t="s">
        <v>35</v>
      </c>
      <c r="D266">
        <v>8</v>
      </c>
      <c r="E266" t="s">
        <v>56</v>
      </c>
      <c r="F266">
        <v>56231</v>
      </c>
      <c r="G266">
        <v>3442</v>
      </c>
      <c r="H266">
        <v>1021</v>
      </c>
      <c r="I266">
        <v>492</v>
      </c>
      <c r="J266">
        <v>297168</v>
      </c>
      <c r="K266">
        <v>499.85</v>
      </c>
      <c r="L266">
        <f>Campaign_Table[[#This Row],[Conversions]]*Campaign_Table[[#This Row],[Cost_Per_Acquisition]]</f>
        <v>245926.2</v>
      </c>
      <c r="M266">
        <v>0.21</v>
      </c>
      <c r="N266">
        <v>8.81</v>
      </c>
      <c r="O266" t="s">
        <v>21</v>
      </c>
      <c r="P266" s="1">
        <v>45713</v>
      </c>
      <c r="Q266" t="str">
        <f>TEXT(Campaign_Table[[#This Row],[Date]],"mmmm")</f>
        <v>February</v>
      </c>
      <c r="R266">
        <f>YEAR(Campaign_Table[[#This Row],[Date]])</f>
        <v>2025</v>
      </c>
      <c r="S266" t="str">
        <f>TEXT(Campaign_Table[[#This Row],[Date]],"dddd")</f>
        <v>Tuesday</v>
      </c>
      <c r="T266" s="3" t="str">
        <f>"Q" &amp; ROUNDUP(MONTH(Campaign_Table[[#This Row],[Date]])/3,0)</f>
        <v>Q1</v>
      </c>
      <c r="U266" s="5">
        <f t="shared" si="12"/>
        <v>6.121178709252903E-2</v>
      </c>
      <c r="V266" s="7">
        <f>IFERROR(Campaign_Table[[#This Row],[Total_Campaign_Cost]]/Campaign_Table[[#This Row],[Clicks]],0)</f>
        <v>71.448634514816973</v>
      </c>
      <c r="W266" s="5">
        <f t="shared" si="13"/>
        <v>0.14294015107495642</v>
      </c>
      <c r="X266" s="7">
        <f>IFERROR(Campaign_Table[[#This Row],[Total_Campaign_Cost]]/Campaign_Table[[#This Row],[Leads]],0)</f>
        <v>240.86797257590598</v>
      </c>
      <c r="Y266" s="7">
        <f t="shared" si="14"/>
        <v>51241.799999999988</v>
      </c>
      <c r="Z266" s="7" t="str">
        <f>IF(Campaign_Table[[#This Row],[ROI]]&gt;=3,"Excellent",IF(Campaign_Table[[#This Row],[ROI]]&gt;=1,"Good",IF(Campaign_Table[[#This Row],[ROI]]&gt;=0,"Average","Poor")))</f>
        <v>Average</v>
      </c>
    </row>
    <row r="267" spans="1:26" x14ac:dyDescent="0.3">
      <c r="A267" t="s">
        <v>388</v>
      </c>
      <c r="B267" t="s">
        <v>24</v>
      </c>
      <c r="C267" t="s">
        <v>29</v>
      </c>
      <c r="D267">
        <v>9</v>
      </c>
      <c r="E267" t="s">
        <v>187</v>
      </c>
      <c r="F267">
        <v>48559</v>
      </c>
      <c r="G267">
        <v>2682</v>
      </c>
      <c r="H267">
        <v>766</v>
      </c>
      <c r="I267">
        <v>326</v>
      </c>
      <c r="J267">
        <v>149634</v>
      </c>
      <c r="K267">
        <v>401.57</v>
      </c>
      <c r="L267">
        <f>Campaign_Table[[#This Row],[Conversions]]*Campaign_Table[[#This Row],[Cost_Per_Acquisition]]</f>
        <v>130911.81999999999</v>
      </c>
      <c r="M267">
        <v>0.14000000000000001</v>
      </c>
      <c r="N267">
        <v>7.77</v>
      </c>
      <c r="O267" t="s">
        <v>21</v>
      </c>
      <c r="P267" s="1">
        <v>45500</v>
      </c>
      <c r="Q267" t="str">
        <f>TEXT(Campaign_Table[[#This Row],[Date]],"mmmm")</f>
        <v>July</v>
      </c>
      <c r="R267">
        <f>YEAR(Campaign_Table[[#This Row],[Date]])</f>
        <v>2024</v>
      </c>
      <c r="S267" t="str">
        <f>TEXT(Campaign_Table[[#This Row],[Date]],"dddd")</f>
        <v>Saturday</v>
      </c>
      <c r="T267" s="3" t="str">
        <f>"Q" &amp; ROUNDUP(MONTH(Campaign_Table[[#This Row],[Date]])/3,0)</f>
        <v>Q3</v>
      </c>
      <c r="U267" s="5">
        <f t="shared" si="12"/>
        <v>5.5231779896620606E-2</v>
      </c>
      <c r="V267" s="7">
        <f>IFERROR(Campaign_Table[[#This Row],[Total_Campaign_Cost]]/Campaign_Table[[#This Row],[Clicks]],0)</f>
        <v>48.811267710663678</v>
      </c>
      <c r="W267" s="5">
        <f t="shared" si="13"/>
        <v>0.1215510812826249</v>
      </c>
      <c r="X267" s="7">
        <f>IFERROR(Campaign_Table[[#This Row],[Total_Campaign_Cost]]/Campaign_Table[[#This Row],[Leads]],0)</f>
        <v>170.9031592689295</v>
      </c>
      <c r="Y267" s="7">
        <f t="shared" si="14"/>
        <v>18722.180000000008</v>
      </c>
      <c r="Z267" s="7" t="str">
        <f>IF(Campaign_Table[[#This Row],[ROI]]&gt;=3,"Excellent",IF(Campaign_Table[[#This Row],[ROI]]&gt;=1,"Good",IF(Campaign_Table[[#This Row],[ROI]]&gt;=0,"Average","Poor")))</f>
        <v>Average</v>
      </c>
    </row>
    <row r="268" spans="1:26" x14ac:dyDescent="0.3">
      <c r="A268" t="s">
        <v>389</v>
      </c>
      <c r="B268" t="s">
        <v>16</v>
      </c>
      <c r="C268" t="s">
        <v>21</v>
      </c>
      <c r="D268">
        <v>11</v>
      </c>
      <c r="E268" t="s">
        <v>86</v>
      </c>
      <c r="F268">
        <v>39008</v>
      </c>
      <c r="G268">
        <v>1024</v>
      </c>
      <c r="H268">
        <v>417</v>
      </c>
      <c r="I268">
        <v>282</v>
      </c>
      <c r="J268">
        <v>170610</v>
      </c>
      <c r="K268">
        <v>208.64</v>
      </c>
      <c r="L268">
        <f>Campaign_Table[[#This Row],[Conversions]]*Campaign_Table[[#This Row],[Cost_Per_Acquisition]]</f>
        <v>58836.479999999996</v>
      </c>
      <c r="M268">
        <v>1.9</v>
      </c>
      <c r="N268">
        <v>4.42</v>
      </c>
      <c r="O268" t="s">
        <v>29</v>
      </c>
      <c r="P268" s="1">
        <v>45711</v>
      </c>
      <c r="Q268" t="str">
        <f>TEXT(Campaign_Table[[#This Row],[Date]],"mmmm")</f>
        <v>February</v>
      </c>
      <c r="R268">
        <f>YEAR(Campaign_Table[[#This Row],[Date]])</f>
        <v>2025</v>
      </c>
      <c r="S268" t="str">
        <f>TEXT(Campaign_Table[[#This Row],[Date]],"dddd")</f>
        <v>Sunday</v>
      </c>
      <c r="T268" s="3" t="str">
        <f>"Q" &amp; ROUNDUP(MONTH(Campaign_Table[[#This Row],[Date]])/3,0)</f>
        <v>Q1</v>
      </c>
      <c r="U268" s="5">
        <f t="shared" si="12"/>
        <v>2.6251025430680888E-2</v>
      </c>
      <c r="V268" s="7">
        <f>IFERROR(Campaign_Table[[#This Row],[Total_Campaign_Cost]]/Campaign_Table[[#This Row],[Clicks]],0)</f>
        <v>57.457499999999996</v>
      </c>
      <c r="W268" s="5">
        <f t="shared" si="13"/>
        <v>0.275390625</v>
      </c>
      <c r="X268" s="7">
        <f>IFERROR(Campaign_Table[[#This Row],[Total_Campaign_Cost]]/Campaign_Table[[#This Row],[Leads]],0)</f>
        <v>141.09467625899279</v>
      </c>
      <c r="Y268" s="7">
        <f t="shared" si="14"/>
        <v>111773.52</v>
      </c>
      <c r="Z268" s="7" t="str">
        <f>IF(Campaign_Table[[#This Row],[ROI]]&gt;=3,"Excellent",IF(Campaign_Table[[#This Row],[ROI]]&gt;=1,"Good",IF(Campaign_Table[[#This Row],[ROI]]&gt;=0,"Average","Poor")))</f>
        <v>Good</v>
      </c>
    </row>
    <row r="269" spans="1:26" x14ac:dyDescent="0.3">
      <c r="A269" t="s">
        <v>390</v>
      </c>
      <c r="B269" t="s">
        <v>28</v>
      </c>
      <c r="C269" t="s">
        <v>21</v>
      </c>
      <c r="D269">
        <v>16</v>
      </c>
      <c r="E269" t="s">
        <v>210</v>
      </c>
      <c r="F269">
        <v>85319</v>
      </c>
      <c r="G269">
        <v>5490</v>
      </c>
      <c r="H269">
        <v>3051</v>
      </c>
      <c r="I269">
        <v>1666</v>
      </c>
      <c r="J269">
        <v>982940</v>
      </c>
      <c r="K269">
        <v>35.630000000000003</v>
      </c>
      <c r="L269">
        <f>Campaign_Table[[#This Row],[Conversions]]*Campaign_Table[[#This Row],[Cost_Per_Acquisition]]</f>
        <v>59359.58</v>
      </c>
      <c r="M269">
        <v>15.56</v>
      </c>
      <c r="N269">
        <v>11.96</v>
      </c>
      <c r="O269" t="s">
        <v>35</v>
      </c>
      <c r="P269" s="1">
        <v>45554</v>
      </c>
      <c r="Q269" t="str">
        <f>TEXT(Campaign_Table[[#This Row],[Date]],"mmmm")</f>
        <v>September</v>
      </c>
      <c r="R269">
        <f>YEAR(Campaign_Table[[#This Row],[Date]])</f>
        <v>2024</v>
      </c>
      <c r="S269" t="str">
        <f>TEXT(Campaign_Table[[#This Row],[Date]],"dddd")</f>
        <v>Thursday</v>
      </c>
      <c r="T269" s="3" t="str">
        <f>"Q" &amp; ROUNDUP(MONTH(Campaign_Table[[#This Row],[Date]])/3,0)</f>
        <v>Q3</v>
      </c>
      <c r="U269" s="5">
        <f t="shared" si="12"/>
        <v>6.4346745742448933E-2</v>
      </c>
      <c r="V269" s="7">
        <f>IFERROR(Campaign_Table[[#This Row],[Total_Campaign_Cost]]/Campaign_Table[[#This Row],[Clicks]],0)</f>
        <v>10.812309653916211</v>
      </c>
      <c r="W269" s="5">
        <f t="shared" si="13"/>
        <v>0.3034608378870674</v>
      </c>
      <c r="X269" s="7">
        <f>IFERROR(Campaign_Table[[#This Row],[Total_Campaign_Cost]]/Campaign_Table[[#This Row],[Leads]],0)</f>
        <v>19.455778433300559</v>
      </c>
      <c r="Y269" s="7">
        <f t="shared" si="14"/>
        <v>923580.42</v>
      </c>
      <c r="Z269" s="7" t="str">
        <f>IF(Campaign_Table[[#This Row],[ROI]]&gt;=3,"Excellent",IF(Campaign_Table[[#This Row],[ROI]]&gt;=1,"Good",IF(Campaign_Table[[#This Row],[ROI]]&gt;=0,"Average","Poor")))</f>
        <v>Excellent</v>
      </c>
    </row>
    <row r="270" spans="1:26" x14ac:dyDescent="0.3">
      <c r="A270" t="s">
        <v>391</v>
      </c>
      <c r="B270" t="s">
        <v>20</v>
      </c>
      <c r="C270" t="s">
        <v>35</v>
      </c>
      <c r="D270">
        <v>16</v>
      </c>
      <c r="E270" t="s">
        <v>357</v>
      </c>
      <c r="F270">
        <v>83312</v>
      </c>
      <c r="G270">
        <v>7037</v>
      </c>
      <c r="H270">
        <v>3321</v>
      </c>
      <c r="I270">
        <v>2489</v>
      </c>
      <c r="J270">
        <v>569981</v>
      </c>
      <c r="K270">
        <v>37.950000000000003</v>
      </c>
      <c r="L270">
        <f>Campaign_Table[[#This Row],[Conversions]]*Campaign_Table[[#This Row],[Cost_Per_Acquisition]]</f>
        <v>94457.55</v>
      </c>
      <c r="M270">
        <v>5.03</v>
      </c>
      <c r="N270">
        <v>15.42</v>
      </c>
      <c r="O270" t="s">
        <v>29</v>
      </c>
      <c r="P270" s="1">
        <v>45756</v>
      </c>
      <c r="Q270" t="str">
        <f>TEXT(Campaign_Table[[#This Row],[Date]],"mmmm")</f>
        <v>April</v>
      </c>
      <c r="R270">
        <f>YEAR(Campaign_Table[[#This Row],[Date]])</f>
        <v>2025</v>
      </c>
      <c r="S270" t="str">
        <f>TEXT(Campaign_Table[[#This Row],[Date]],"dddd")</f>
        <v>Wednesday</v>
      </c>
      <c r="T270" s="3" t="str">
        <f>"Q" &amp; ROUNDUP(MONTH(Campaign_Table[[#This Row],[Date]])/3,0)</f>
        <v>Q2</v>
      </c>
      <c r="U270" s="5">
        <f t="shared" si="12"/>
        <v>8.4465623199539083E-2</v>
      </c>
      <c r="V270" s="7">
        <f>IFERROR(Campaign_Table[[#This Row],[Total_Campaign_Cost]]/Campaign_Table[[#This Row],[Clicks]],0)</f>
        <v>13.422985647292881</v>
      </c>
      <c r="W270" s="5">
        <f t="shared" si="13"/>
        <v>0.35370186158874523</v>
      </c>
      <c r="X270" s="7">
        <f>IFERROR(Campaign_Table[[#This Row],[Total_Campaign_Cost]]/Campaign_Table[[#This Row],[Leads]],0)</f>
        <v>28.442502258355919</v>
      </c>
      <c r="Y270" s="7">
        <f t="shared" si="14"/>
        <v>475523.45</v>
      </c>
      <c r="Z270" s="7" t="str">
        <f>IF(Campaign_Table[[#This Row],[ROI]]&gt;=3,"Excellent",IF(Campaign_Table[[#This Row],[ROI]]&gt;=1,"Good",IF(Campaign_Table[[#This Row],[ROI]]&gt;=0,"Average","Poor")))</f>
        <v>Excellent</v>
      </c>
    </row>
    <row r="271" spans="1:26" x14ac:dyDescent="0.3">
      <c r="A271" t="s">
        <v>392</v>
      </c>
      <c r="B271" t="s">
        <v>28</v>
      </c>
      <c r="C271" t="s">
        <v>17</v>
      </c>
      <c r="D271">
        <v>22</v>
      </c>
      <c r="E271" t="s">
        <v>109</v>
      </c>
      <c r="F271">
        <v>67078</v>
      </c>
      <c r="G271">
        <v>4522</v>
      </c>
      <c r="H271">
        <v>1999</v>
      </c>
      <c r="I271">
        <v>1516</v>
      </c>
      <c r="J271">
        <v>591240</v>
      </c>
      <c r="K271">
        <v>122.57</v>
      </c>
      <c r="L271">
        <f>Campaign_Table[[#This Row],[Conversions]]*Campaign_Table[[#This Row],[Cost_Per_Acquisition]]</f>
        <v>185816.12</v>
      </c>
      <c r="M271">
        <v>2.1800000000000002</v>
      </c>
      <c r="N271">
        <v>11.98</v>
      </c>
      <c r="O271" t="s">
        <v>25</v>
      </c>
      <c r="P271" s="1">
        <v>45703</v>
      </c>
      <c r="Q271" t="str">
        <f>TEXT(Campaign_Table[[#This Row],[Date]],"mmmm")</f>
        <v>February</v>
      </c>
      <c r="R271">
        <f>YEAR(Campaign_Table[[#This Row],[Date]])</f>
        <v>2025</v>
      </c>
      <c r="S271" t="str">
        <f>TEXT(Campaign_Table[[#This Row],[Date]],"dddd")</f>
        <v>Saturday</v>
      </c>
      <c r="T271" s="3" t="str">
        <f>"Q" &amp; ROUNDUP(MONTH(Campaign_Table[[#This Row],[Date]])/3,0)</f>
        <v>Q1</v>
      </c>
      <c r="U271" s="5">
        <f t="shared" si="12"/>
        <v>6.7414055278929005E-2</v>
      </c>
      <c r="V271" s="7">
        <f>IFERROR(Campaign_Table[[#This Row],[Total_Campaign_Cost]]/Campaign_Table[[#This Row],[Clicks]],0)</f>
        <v>41.091578947368419</v>
      </c>
      <c r="W271" s="5">
        <f t="shared" si="13"/>
        <v>0.33524988942945599</v>
      </c>
      <c r="X271" s="7">
        <f>IFERROR(Campaign_Table[[#This Row],[Total_Campaign_Cost]]/Campaign_Table[[#This Row],[Leads]],0)</f>
        <v>92.954537268634311</v>
      </c>
      <c r="Y271" s="7">
        <f t="shared" si="14"/>
        <v>405423.88</v>
      </c>
      <c r="Z271" s="7" t="str">
        <f>IF(Campaign_Table[[#This Row],[ROI]]&gt;=3,"Excellent",IF(Campaign_Table[[#This Row],[ROI]]&gt;=1,"Good",IF(Campaign_Table[[#This Row],[ROI]]&gt;=0,"Average","Poor")))</f>
        <v>Good</v>
      </c>
    </row>
    <row r="272" spans="1:26" x14ac:dyDescent="0.3">
      <c r="A272" t="s">
        <v>393</v>
      </c>
      <c r="B272" t="s">
        <v>28</v>
      </c>
      <c r="C272" t="s">
        <v>25</v>
      </c>
      <c r="D272">
        <v>14</v>
      </c>
      <c r="E272" t="s">
        <v>22</v>
      </c>
      <c r="F272">
        <v>60317</v>
      </c>
      <c r="G272">
        <v>2337</v>
      </c>
      <c r="H272">
        <v>924</v>
      </c>
      <c r="I272">
        <v>356</v>
      </c>
      <c r="J272">
        <v>86152</v>
      </c>
      <c r="K272">
        <v>607.23</v>
      </c>
      <c r="L272">
        <f>Campaign_Table[[#This Row],[Conversions]]*Campaign_Table[[#This Row],[Cost_Per_Acquisition]]</f>
        <v>216173.88</v>
      </c>
      <c r="M272">
        <v>-0.6</v>
      </c>
      <c r="N272">
        <v>6</v>
      </c>
      <c r="O272" t="s">
        <v>35</v>
      </c>
      <c r="P272" s="1">
        <v>45560</v>
      </c>
      <c r="Q272" t="str">
        <f>TEXT(Campaign_Table[[#This Row],[Date]],"mmmm")</f>
        <v>September</v>
      </c>
      <c r="R272">
        <f>YEAR(Campaign_Table[[#This Row],[Date]])</f>
        <v>2024</v>
      </c>
      <c r="S272" t="str">
        <f>TEXT(Campaign_Table[[#This Row],[Date]],"dddd")</f>
        <v>Wednesday</v>
      </c>
      <c r="T272" s="3" t="str">
        <f>"Q" &amp; ROUNDUP(MONTH(Campaign_Table[[#This Row],[Date]])/3,0)</f>
        <v>Q3</v>
      </c>
      <c r="U272" s="5">
        <f t="shared" si="12"/>
        <v>3.8745295687782878E-2</v>
      </c>
      <c r="V272" s="7">
        <f>IFERROR(Campaign_Table[[#This Row],[Total_Campaign_Cost]]/Campaign_Table[[#This Row],[Clicks]],0)</f>
        <v>92.500590500641849</v>
      </c>
      <c r="W272" s="5">
        <f t="shared" si="13"/>
        <v>0.15233204963628583</v>
      </c>
      <c r="X272" s="7">
        <f>IFERROR(Campaign_Table[[#This Row],[Total_Campaign_Cost]]/Campaign_Table[[#This Row],[Leads]],0)</f>
        <v>233.95441558441559</v>
      </c>
      <c r="Y272" s="7">
        <f t="shared" si="14"/>
        <v>-130021.88</v>
      </c>
      <c r="Z272" s="7" t="str">
        <f>IF(Campaign_Table[[#This Row],[ROI]]&gt;=3,"Excellent",IF(Campaign_Table[[#This Row],[ROI]]&gt;=1,"Good",IF(Campaign_Table[[#This Row],[ROI]]&gt;=0,"Average","Poor")))</f>
        <v>Poor</v>
      </c>
    </row>
    <row r="273" spans="1:26" x14ac:dyDescent="0.3">
      <c r="A273" t="s">
        <v>394</v>
      </c>
      <c r="B273" t="s">
        <v>44</v>
      </c>
      <c r="C273" t="s">
        <v>25</v>
      </c>
      <c r="D273">
        <v>10</v>
      </c>
      <c r="E273" t="s">
        <v>300</v>
      </c>
      <c r="F273">
        <v>20630</v>
      </c>
      <c r="G273">
        <v>2351</v>
      </c>
      <c r="H273">
        <v>767</v>
      </c>
      <c r="I273">
        <v>456</v>
      </c>
      <c r="J273">
        <v>153216</v>
      </c>
      <c r="K273">
        <v>237.83</v>
      </c>
      <c r="L273">
        <f>Campaign_Table[[#This Row],[Conversions]]*Campaign_Table[[#This Row],[Cost_Per_Acquisition]]</f>
        <v>108450.48000000001</v>
      </c>
      <c r="M273">
        <v>0.41</v>
      </c>
      <c r="N273">
        <v>17.32</v>
      </c>
      <c r="O273" t="s">
        <v>29</v>
      </c>
      <c r="P273" s="1">
        <v>45762</v>
      </c>
      <c r="Q273" t="str">
        <f>TEXT(Campaign_Table[[#This Row],[Date]],"mmmm")</f>
        <v>April</v>
      </c>
      <c r="R273">
        <f>YEAR(Campaign_Table[[#This Row],[Date]])</f>
        <v>2025</v>
      </c>
      <c r="S273" t="str">
        <f>TEXT(Campaign_Table[[#This Row],[Date]],"dddd")</f>
        <v>Tuesday</v>
      </c>
      <c r="T273" s="3" t="str">
        <f>"Q" &amp; ROUNDUP(MONTH(Campaign_Table[[#This Row],[Date]])/3,0)</f>
        <v>Q2</v>
      </c>
      <c r="U273" s="5">
        <f t="shared" si="12"/>
        <v>0.11396025206010664</v>
      </c>
      <c r="V273" s="7">
        <f>IFERROR(Campaign_Table[[#This Row],[Total_Campaign_Cost]]/Campaign_Table[[#This Row],[Clicks]],0)</f>
        <v>46.129510846448326</v>
      </c>
      <c r="W273" s="5">
        <f t="shared" si="13"/>
        <v>0.19396001701403659</v>
      </c>
      <c r="X273" s="7">
        <f>IFERROR(Campaign_Table[[#This Row],[Total_Campaign_Cost]]/Campaign_Table[[#This Row],[Leads]],0)</f>
        <v>141.39567144719689</v>
      </c>
      <c r="Y273" s="7">
        <f t="shared" si="14"/>
        <v>44765.51999999999</v>
      </c>
      <c r="Z273" s="7" t="str">
        <f>IF(Campaign_Table[[#This Row],[ROI]]&gt;=3,"Excellent",IF(Campaign_Table[[#This Row],[ROI]]&gt;=1,"Good",IF(Campaign_Table[[#This Row],[ROI]]&gt;=0,"Average","Poor")))</f>
        <v>Average</v>
      </c>
    </row>
    <row r="274" spans="1:26" x14ac:dyDescent="0.3">
      <c r="A274" t="s">
        <v>395</v>
      </c>
      <c r="B274" t="s">
        <v>20</v>
      </c>
      <c r="C274" t="s">
        <v>17</v>
      </c>
      <c r="D274">
        <v>19</v>
      </c>
      <c r="E274" t="s">
        <v>78</v>
      </c>
      <c r="F274">
        <v>20872</v>
      </c>
      <c r="G274">
        <v>2627</v>
      </c>
      <c r="H274">
        <v>716</v>
      </c>
      <c r="I274">
        <v>430</v>
      </c>
      <c r="J274">
        <v>178450</v>
      </c>
      <c r="K274">
        <v>578.21</v>
      </c>
      <c r="L274">
        <f>Campaign_Table[[#This Row],[Conversions]]*Campaign_Table[[#This Row],[Cost_Per_Acquisition]]</f>
        <v>248630.30000000002</v>
      </c>
      <c r="M274">
        <v>-0.28000000000000003</v>
      </c>
      <c r="N274">
        <v>18.079999999999998</v>
      </c>
      <c r="O274" t="s">
        <v>17</v>
      </c>
      <c r="P274" s="1">
        <v>45711</v>
      </c>
      <c r="Q274" t="str">
        <f>TEXT(Campaign_Table[[#This Row],[Date]],"mmmm")</f>
        <v>February</v>
      </c>
      <c r="R274">
        <f>YEAR(Campaign_Table[[#This Row],[Date]])</f>
        <v>2025</v>
      </c>
      <c r="S274" t="str">
        <f>TEXT(Campaign_Table[[#This Row],[Date]],"dddd")</f>
        <v>Sunday</v>
      </c>
      <c r="T274" s="3" t="str">
        <f>"Q" &amp; ROUNDUP(MONTH(Campaign_Table[[#This Row],[Date]])/3,0)</f>
        <v>Q1</v>
      </c>
      <c r="U274" s="5">
        <f t="shared" si="12"/>
        <v>0.12586239938673821</v>
      </c>
      <c r="V274" s="7">
        <f>IFERROR(Campaign_Table[[#This Row],[Total_Campaign_Cost]]/Campaign_Table[[#This Row],[Clicks]],0)</f>
        <v>94.644194899124486</v>
      </c>
      <c r="W274" s="5">
        <f t="shared" si="13"/>
        <v>0.16368481157213552</v>
      </c>
      <c r="X274" s="7">
        <f>IFERROR(Campaign_Table[[#This Row],[Total_Campaign_Cost]]/Campaign_Table[[#This Row],[Leads]],0)</f>
        <v>347.24902234636875</v>
      </c>
      <c r="Y274" s="7">
        <f t="shared" si="14"/>
        <v>-70180.300000000017</v>
      </c>
      <c r="Z274" s="7" t="str">
        <f>IF(Campaign_Table[[#This Row],[ROI]]&gt;=3,"Excellent",IF(Campaign_Table[[#This Row],[ROI]]&gt;=1,"Good",IF(Campaign_Table[[#This Row],[ROI]]&gt;=0,"Average","Poor")))</f>
        <v>Poor</v>
      </c>
    </row>
    <row r="275" spans="1:26" x14ac:dyDescent="0.3">
      <c r="A275" t="s">
        <v>396</v>
      </c>
      <c r="B275" t="s">
        <v>44</v>
      </c>
      <c r="C275" t="s">
        <v>25</v>
      </c>
      <c r="D275">
        <v>24</v>
      </c>
      <c r="E275" t="s">
        <v>162</v>
      </c>
      <c r="F275">
        <v>98542</v>
      </c>
      <c r="G275">
        <v>13381</v>
      </c>
      <c r="H275">
        <v>4936</v>
      </c>
      <c r="I275">
        <v>1982</v>
      </c>
      <c r="J275">
        <v>1393346</v>
      </c>
      <c r="K275">
        <v>48.07</v>
      </c>
      <c r="L275">
        <f>Campaign_Table[[#This Row],[Conversions]]*Campaign_Table[[#This Row],[Cost_Per_Acquisition]]</f>
        <v>95274.74</v>
      </c>
      <c r="M275">
        <v>13.62</v>
      </c>
      <c r="N275">
        <v>20.6</v>
      </c>
      <c r="O275" t="s">
        <v>17</v>
      </c>
      <c r="P275" s="1">
        <v>45512</v>
      </c>
      <c r="Q275" t="str">
        <f>TEXT(Campaign_Table[[#This Row],[Date]],"mmmm")</f>
        <v>August</v>
      </c>
      <c r="R275">
        <f>YEAR(Campaign_Table[[#This Row],[Date]])</f>
        <v>2024</v>
      </c>
      <c r="S275" t="str">
        <f>TEXT(Campaign_Table[[#This Row],[Date]],"dddd")</f>
        <v>Thursday</v>
      </c>
      <c r="T275" s="3" t="str">
        <f>"Q" &amp; ROUNDUP(MONTH(Campaign_Table[[#This Row],[Date]])/3,0)</f>
        <v>Q3</v>
      </c>
      <c r="U275" s="5">
        <f t="shared" si="12"/>
        <v>0.1357898155101378</v>
      </c>
      <c r="V275" s="7">
        <f>IFERROR(Campaign_Table[[#This Row],[Total_Campaign_Cost]]/Campaign_Table[[#This Row],[Clicks]],0)</f>
        <v>7.1201509603168676</v>
      </c>
      <c r="W275" s="5">
        <f t="shared" si="13"/>
        <v>0.14812046932217324</v>
      </c>
      <c r="X275" s="7">
        <f>IFERROR(Campaign_Table[[#This Row],[Total_Campaign_Cost]]/Campaign_Table[[#This Row],[Leads]],0)</f>
        <v>19.302013776337116</v>
      </c>
      <c r="Y275" s="7">
        <f t="shared" si="14"/>
        <v>1298071.26</v>
      </c>
      <c r="Z275" s="7" t="str">
        <f>IF(Campaign_Table[[#This Row],[ROI]]&gt;=3,"Excellent",IF(Campaign_Table[[#This Row],[ROI]]&gt;=1,"Good",IF(Campaign_Table[[#This Row],[ROI]]&gt;=0,"Average","Poor")))</f>
        <v>Excellent</v>
      </c>
    </row>
    <row r="276" spans="1:26" x14ac:dyDescent="0.3">
      <c r="A276" t="s">
        <v>397</v>
      </c>
      <c r="B276" t="s">
        <v>20</v>
      </c>
      <c r="C276" t="s">
        <v>21</v>
      </c>
      <c r="D276">
        <v>13</v>
      </c>
      <c r="E276" t="s">
        <v>56</v>
      </c>
      <c r="F276">
        <v>52848</v>
      </c>
      <c r="G276">
        <v>3450</v>
      </c>
      <c r="H276">
        <v>1531</v>
      </c>
      <c r="I276">
        <v>1131</v>
      </c>
      <c r="J276">
        <v>230724</v>
      </c>
      <c r="K276">
        <v>123.84</v>
      </c>
      <c r="L276">
        <f>Campaign_Table[[#This Row],[Conversions]]*Campaign_Table[[#This Row],[Cost_Per_Acquisition]]</f>
        <v>140063.04000000001</v>
      </c>
      <c r="M276">
        <v>0.65</v>
      </c>
      <c r="N276">
        <v>11.57</v>
      </c>
      <c r="O276" t="s">
        <v>29</v>
      </c>
      <c r="P276" s="1">
        <v>45764</v>
      </c>
      <c r="Q276" t="str">
        <f>TEXT(Campaign_Table[[#This Row],[Date]],"mmmm")</f>
        <v>April</v>
      </c>
      <c r="R276">
        <f>YEAR(Campaign_Table[[#This Row],[Date]])</f>
        <v>2025</v>
      </c>
      <c r="S276" t="str">
        <f>TEXT(Campaign_Table[[#This Row],[Date]],"dddd")</f>
        <v>Thursday</v>
      </c>
      <c r="T276" s="3" t="str">
        <f>"Q" &amp; ROUNDUP(MONTH(Campaign_Table[[#This Row],[Date]])/3,0)</f>
        <v>Q2</v>
      </c>
      <c r="U276" s="5">
        <f t="shared" si="12"/>
        <v>6.5281562216167127E-2</v>
      </c>
      <c r="V276" s="7">
        <f>IFERROR(Campaign_Table[[#This Row],[Total_Campaign_Cost]]/Campaign_Table[[#This Row],[Clicks]],0)</f>
        <v>40.597982608695652</v>
      </c>
      <c r="W276" s="5">
        <f t="shared" si="13"/>
        <v>0.32782608695652171</v>
      </c>
      <c r="X276" s="7">
        <f>IFERROR(Campaign_Table[[#This Row],[Total_Campaign_Cost]]/Campaign_Table[[#This Row],[Leads]],0)</f>
        <v>91.48467668190726</v>
      </c>
      <c r="Y276" s="7">
        <f t="shared" si="14"/>
        <v>90660.959999999992</v>
      </c>
      <c r="Z276" s="7" t="str">
        <f>IF(Campaign_Table[[#This Row],[ROI]]&gt;=3,"Excellent",IF(Campaign_Table[[#This Row],[ROI]]&gt;=1,"Good",IF(Campaign_Table[[#This Row],[ROI]]&gt;=0,"Average","Poor")))</f>
        <v>Average</v>
      </c>
    </row>
    <row r="277" spans="1:26" x14ac:dyDescent="0.3">
      <c r="A277" t="s">
        <v>398</v>
      </c>
      <c r="B277" t="s">
        <v>24</v>
      </c>
      <c r="C277" t="s">
        <v>29</v>
      </c>
      <c r="D277">
        <v>13</v>
      </c>
      <c r="E277" t="s">
        <v>62</v>
      </c>
      <c r="F277">
        <v>46658</v>
      </c>
      <c r="G277">
        <v>3641</v>
      </c>
      <c r="H277">
        <v>1972</v>
      </c>
      <c r="I277">
        <v>952</v>
      </c>
      <c r="J277">
        <v>482664</v>
      </c>
      <c r="K277">
        <v>112.75</v>
      </c>
      <c r="L277">
        <f>Campaign_Table[[#This Row],[Conversions]]*Campaign_Table[[#This Row],[Cost_Per_Acquisition]]</f>
        <v>107338</v>
      </c>
      <c r="M277">
        <v>3.5</v>
      </c>
      <c r="N277">
        <v>14.07</v>
      </c>
      <c r="O277" t="s">
        <v>35</v>
      </c>
      <c r="P277" s="1">
        <v>45523</v>
      </c>
      <c r="Q277" t="str">
        <f>TEXT(Campaign_Table[[#This Row],[Date]],"mmmm")</f>
        <v>August</v>
      </c>
      <c r="R277">
        <f>YEAR(Campaign_Table[[#This Row],[Date]])</f>
        <v>2024</v>
      </c>
      <c r="S277" t="str">
        <f>TEXT(Campaign_Table[[#This Row],[Date]],"dddd")</f>
        <v>Monday</v>
      </c>
      <c r="T277" s="3" t="str">
        <f>"Q" &amp; ROUNDUP(MONTH(Campaign_Table[[#This Row],[Date]])/3,0)</f>
        <v>Q3</v>
      </c>
      <c r="U277" s="5">
        <f t="shared" si="12"/>
        <v>7.8035920956749105E-2</v>
      </c>
      <c r="V277" s="7">
        <f>IFERROR(Campaign_Table[[#This Row],[Total_Campaign_Cost]]/Campaign_Table[[#This Row],[Clicks]],0)</f>
        <v>29.48036253776435</v>
      </c>
      <c r="W277" s="5">
        <f t="shared" si="13"/>
        <v>0.26146663004669046</v>
      </c>
      <c r="X277" s="7">
        <f>IFERROR(Campaign_Table[[#This Row],[Total_Campaign_Cost]]/Campaign_Table[[#This Row],[Leads]],0)</f>
        <v>54.431034482758619</v>
      </c>
      <c r="Y277" s="7">
        <f t="shared" si="14"/>
        <v>375326</v>
      </c>
      <c r="Z277" s="7" t="str">
        <f>IF(Campaign_Table[[#This Row],[ROI]]&gt;=3,"Excellent",IF(Campaign_Table[[#This Row],[ROI]]&gt;=1,"Good",IF(Campaign_Table[[#This Row],[ROI]]&gt;=0,"Average","Poor")))</f>
        <v>Excellent</v>
      </c>
    </row>
    <row r="278" spans="1:26" x14ac:dyDescent="0.3">
      <c r="A278" t="s">
        <v>399</v>
      </c>
      <c r="B278" t="s">
        <v>24</v>
      </c>
      <c r="C278" t="s">
        <v>21</v>
      </c>
      <c r="D278">
        <v>19</v>
      </c>
      <c r="E278" t="s">
        <v>400</v>
      </c>
      <c r="F278">
        <v>46123</v>
      </c>
      <c r="G278">
        <v>1253</v>
      </c>
      <c r="H278">
        <v>514</v>
      </c>
      <c r="I278">
        <v>336</v>
      </c>
      <c r="J278">
        <v>206976</v>
      </c>
      <c r="K278">
        <v>474.07</v>
      </c>
      <c r="L278">
        <f>Campaign_Table[[#This Row],[Conversions]]*Campaign_Table[[#This Row],[Cost_Per_Acquisition]]</f>
        <v>159287.51999999999</v>
      </c>
      <c r="M278">
        <v>0.3</v>
      </c>
      <c r="N278">
        <v>4.5599999999999996</v>
      </c>
      <c r="O278" t="s">
        <v>25</v>
      </c>
      <c r="P278" s="1">
        <v>45540</v>
      </c>
      <c r="Q278" t="str">
        <f>TEXT(Campaign_Table[[#This Row],[Date]],"mmmm")</f>
        <v>September</v>
      </c>
      <c r="R278">
        <f>YEAR(Campaign_Table[[#This Row],[Date]])</f>
        <v>2024</v>
      </c>
      <c r="S278" t="str">
        <f>TEXT(Campaign_Table[[#This Row],[Date]],"dddd")</f>
        <v>Thursday</v>
      </c>
      <c r="T278" s="3" t="str">
        <f>"Q" &amp; ROUNDUP(MONTH(Campaign_Table[[#This Row],[Date]])/3,0)</f>
        <v>Q3</v>
      </c>
      <c r="U278" s="5">
        <f t="shared" si="12"/>
        <v>2.7166489603885263E-2</v>
      </c>
      <c r="V278" s="7">
        <f>IFERROR(Campaign_Table[[#This Row],[Total_Campaign_Cost]]/Campaign_Table[[#This Row],[Clicks]],0)</f>
        <v>127.12491620111732</v>
      </c>
      <c r="W278" s="5">
        <f t="shared" si="13"/>
        <v>0.26815642458100558</v>
      </c>
      <c r="X278" s="7">
        <f>IFERROR(Campaign_Table[[#This Row],[Total_Campaign_Cost]]/Campaign_Table[[#This Row],[Leads]],0)</f>
        <v>309.8978988326848</v>
      </c>
      <c r="Y278" s="7">
        <f t="shared" si="14"/>
        <v>47688.48000000001</v>
      </c>
      <c r="Z278" s="7" t="str">
        <f>IF(Campaign_Table[[#This Row],[ROI]]&gt;=3,"Excellent",IF(Campaign_Table[[#This Row],[ROI]]&gt;=1,"Good",IF(Campaign_Table[[#This Row],[ROI]]&gt;=0,"Average","Poor")))</f>
        <v>Average</v>
      </c>
    </row>
    <row r="279" spans="1:26" x14ac:dyDescent="0.3">
      <c r="A279" t="s">
        <v>401</v>
      </c>
      <c r="B279" t="s">
        <v>28</v>
      </c>
      <c r="C279" t="s">
        <v>29</v>
      </c>
      <c r="D279">
        <v>29</v>
      </c>
      <c r="E279" t="s">
        <v>274</v>
      </c>
      <c r="F279">
        <v>64268</v>
      </c>
      <c r="G279">
        <v>8323</v>
      </c>
      <c r="H279">
        <v>2092</v>
      </c>
      <c r="I279">
        <v>854</v>
      </c>
      <c r="J279">
        <v>533750</v>
      </c>
      <c r="K279">
        <v>211.58</v>
      </c>
      <c r="L279">
        <f>Campaign_Table[[#This Row],[Conversions]]*Campaign_Table[[#This Row],[Cost_Per_Acquisition]]</f>
        <v>180689.32</v>
      </c>
      <c r="M279">
        <v>1.95</v>
      </c>
      <c r="N279">
        <v>17.53</v>
      </c>
      <c r="O279" t="s">
        <v>17</v>
      </c>
      <c r="P279" s="1">
        <v>45481</v>
      </c>
      <c r="Q279" t="str">
        <f>TEXT(Campaign_Table[[#This Row],[Date]],"mmmm")</f>
        <v>July</v>
      </c>
      <c r="R279">
        <f>YEAR(Campaign_Table[[#This Row],[Date]])</f>
        <v>2024</v>
      </c>
      <c r="S279" t="str">
        <f>TEXT(Campaign_Table[[#This Row],[Date]],"dddd")</f>
        <v>Monday</v>
      </c>
      <c r="T279" s="3" t="str">
        <f>"Q" &amp; ROUNDUP(MONTH(Campaign_Table[[#This Row],[Date]])/3,0)</f>
        <v>Q3</v>
      </c>
      <c r="U279" s="5">
        <f t="shared" si="12"/>
        <v>0.12950457459388809</v>
      </c>
      <c r="V279" s="7">
        <f>IFERROR(Campaign_Table[[#This Row],[Total_Campaign_Cost]]/Campaign_Table[[#This Row],[Clicks]],0)</f>
        <v>21.709638351555931</v>
      </c>
      <c r="W279" s="5">
        <f t="shared" si="13"/>
        <v>0.10260723296888141</v>
      </c>
      <c r="X279" s="7">
        <f>IFERROR(Campaign_Table[[#This Row],[Total_Campaign_Cost]]/Campaign_Table[[#This Row],[Leads]],0)</f>
        <v>86.371567877629062</v>
      </c>
      <c r="Y279" s="7">
        <f t="shared" si="14"/>
        <v>353060.68</v>
      </c>
      <c r="Z279" s="7" t="str">
        <f>IF(Campaign_Table[[#This Row],[ROI]]&gt;=3,"Excellent",IF(Campaign_Table[[#This Row],[ROI]]&gt;=1,"Good",IF(Campaign_Table[[#This Row],[ROI]]&gt;=0,"Average","Poor")))</f>
        <v>Good</v>
      </c>
    </row>
    <row r="280" spans="1:26" x14ac:dyDescent="0.3">
      <c r="A280" t="s">
        <v>402</v>
      </c>
      <c r="B280" t="s">
        <v>20</v>
      </c>
      <c r="C280" t="s">
        <v>25</v>
      </c>
      <c r="D280">
        <v>9</v>
      </c>
      <c r="E280" t="s">
        <v>78</v>
      </c>
      <c r="F280">
        <v>57787</v>
      </c>
      <c r="G280">
        <v>6946</v>
      </c>
      <c r="H280">
        <v>3076</v>
      </c>
      <c r="I280">
        <v>1897</v>
      </c>
      <c r="J280">
        <v>1475866</v>
      </c>
      <c r="K280">
        <v>113.15</v>
      </c>
      <c r="L280">
        <f>Campaign_Table[[#This Row],[Conversions]]*Campaign_Table[[#This Row],[Cost_Per_Acquisition]]</f>
        <v>214645.55000000002</v>
      </c>
      <c r="M280">
        <v>5.88</v>
      </c>
      <c r="N280">
        <v>20.63</v>
      </c>
      <c r="O280" t="s">
        <v>17</v>
      </c>
      <c r="P280" s="1">
        <v>45500</v>
      </c>
      <c r="Q280" t="str">
        <f>TEXT(Campaign_Table[[#This Row],[Date]],"mmmm")</f>
        <v>July</v>
      </c>
      <c r="R280">
        <f>YEAR(Campaign_Table[[#This Row],[Date]])</f>
        <v>2024</v>
      </c>
      <c r="S280" t="str">
        <f>TEXT(Campaign_Table[[#This Row],[Date]],"dddd")</f>
        <v>Saturday</v>
      </c>
      <c r="T280" s="3" t="str">
        <f>"Q" &amp; ROUNDUP(MONTH(Campaign_Table[[#This Row],[Date]])/3,0)</f>
        <v>Q3</v>
      </c>
      <c r="U280" s="5">
        <f t="shared" si="12"/>
        <v>0.12020004499281846</v>
      </c>
      <c r="V280" s="7">
        <f>IFERROR(Campaign_Table[[#This Row],[Total_Campaign_Cost]]/Campaign_Table[[#This Row],[Clicks]],0)</f>
        <v>30.902037143679816</v>
      </c>
      <c r="W280" s="5">
        <f t="shared" si="13"/>
        <v>0.27310682407140802</v>
      </c>
      <c r="X280" s="7">
        <f>IFERROR(Campaign_Table[[#This Row],[Total_Campaign_Cost]]/Campaign_Table[[#This Row],[Leads]],0)</f>
        <v>69.780737971391417</v>
      </c>
      <c r="Y280" s="7">
        <f t="shared" si="14"/>
        <v>1261220.45</v>
      </c>
      <c r="Z280" s="7" t="str">
        <f>IF(Campaign_Table[[#This Row],[ROI]]&gt;=3,"Excellent",IF(Campaign_Table[[#This Row],[ROI]]&gt;=1,"Good",IF(Campaign_Table[[#This Row],[ROI]]&gt;=0,"Average","Poor")))</f>
        <v>Excellent</v>
      </c>
    </row>
    <row r="281" spans="1:26" x14ac:dyDescent="0.3">
      <c r="A281" t="s">
        <v>403</v>
      </c>
      <c r="B281" t="s">
        <v>16</v>
      </c>
      <c r="C281" t="s">
        <v>21</v>
      </c>
      <c r="D281">
        <v>12</v>
      </c>
      <c r="E281" t="s">
        <v>22</v>
      </c>
      <c r="F281">
        <v>29025</v>
      </c>
      <c r="G281">
        <v>3970</v>
      </c>
      <c r="H281">
        <v>1528</v>
      </c>
      <c r="I281">
        <v>715</v>
      </c>
      <c r="J281">
        <v>536965</v>
      </c>
      <c r="K281">
        <v>165.11</v>
      </c>
      <c r="L281">
        <f>Campaign_Table[[#This Row],[Conversions]]*Campaign_Table[[#This Row],[Cost_Per_Acquisition]]</f>
        <v>118053.65000000001</v>
      </c>
      <c r="M281">
        <v>3.55</v>
      </c>
      <c r="N281">
        <v>21.41</v>
      </c>
      <c r="O281" t="s">
        <v>25</v>
      </c>
      <c r="P281" s="1">
        <v>45577</v>
      </c>
      <c r="Q281" t="str">
        <f>TEXT(Campaign_Table[[#This Row],[Date]],"mmmm")</f>
        <v>October</v>
      </c>
      <c r="R281">
        <f>YEAR(Campaign_Table[[#This Row],[Date]])</f>
        <v>2024</v>
      </c>
      <c r="S281" t="str">
        <f>TEXT(Campaign_Table[[#This Row],[Date]],"dddd")</f>
        <v>Saturday</v>
      </c>
      <c r="T281" s="3" t="str">
        <f>"Q" &amp; ROUNDUP(MONTH(Campaign_Table[[#This Row],[Date]])/3,0)</f>
        <v>Q4</v>
      </c>
      <c r="U281" s="5">
        <f t="shared" si="12"/>
        <v>0.1367786391042205</v>
      </c>
      <c r="V281" s="7">
        <f>IFERROR(Campaign_Table[[#This Row],[Total_Campaign_Cost]]/Campaign_Table[[#This Row],[Clicks]],0)</f>
        <v>29.736435768261966</v>
      </c>
      <c r="W281" s="5">
        <f t="shared" si="13"/>
        <v>0.1801007556675063</v>
      </c>
      <c r="X281" s="7">
        <f>IFERROR(Campaign_Table[[#This Row],[Total_Campaign_Cost]]/Campaign_Table[[#This Row],[Leads]],0)</f>
        <v>77.260242146596866</v>
      </c>
      <c r="Y281" s="7">
        <f t="shared" si="14"/>
        <v>418911.35</v>
      </c>
      <c r="Z281" s="7" t="str">
        <f>IF(Campaign_Table[[#This Row],[ROI]]&gt;=3,"Excellent",IF(Campaign_Table[[#This Row],[ROI]]&gt;=1,"Good",IF(Campaign_Table[[#This Row],[ROI]]&gt;=0,"Average","Poor")))</f>
        <v>Excellent</v>
      </c>
    </row>
    <row r="282" spans="1:26" x14ac:dyDescent="0.3">
      <c r="A282" t="s">
        <v>404</v>
      </c>
      <c r="B282" t="s">
        <v>24</v>
      </c>
      <c r="C282" t="s">
        <v>29</v>
      </c>
      <c r="D282">
        <v>10</v>
      </c>
      <c r="E282" t="s">
        <v>405</v>
      </c>
      <c r="F282">
        <v>30927</v>
      </c>
      <c r="G282">
        <v>3232</v>
      </c>
      <c r="H282">
        <v>1551</v>
      </c>
      <c r="I282">
        <v>621</v>
      </c>
      <c r="J282">
        <v>170775</v>
      </c>
      <c r="K282">
        <v>428.9</v>
      </c>
      <c r="L282">
        <f>Campaign_Table[[#This Row],[Conversions]]*Campaign_Table[[#This Row],[Cost_Per_Acquisition]]</f>
        <v>266346.89999999997</v>
      </c>
      <c r="M282">
        <v>-0.36</v>
      </c>
      <c r="N282">
        <v>17.47</v>
      </c>
      <c r="O282" t="s">
        <v>17</v>
      </c>
      <c r="P282" s="1">
        <v>45556</v>
      </c>
      <c r="Q282" t="str">
        <f>TEXT(Campaign_Table[[#This Row],[Date]],"mmmm")</f>
        <v>September</v>
      </c>
      <c r="R282">
        <f>YEAR(Campaign_Table[[#This Row],[Date]])</f>
        <v>2024</v>
      </c>
      <c r="S282" t="str">
        <f>TEXT(Campaign_Table[[#This Row],[Date]],"dddd")</f>
        <v>Saturday</v>
      </c>
      <c r="T282" s="3" t="str">
        <f>"Q" &amp; ROUNDUP(MONTH(Campaign_Table[[#This Row],[Date]])/3,0)</f>
        <v>Q3</v>
      </c>
      <c r="U282" s="5">
        <f t="shared" si="12"/>
        <v>0.10450415494551686</v>
      </c>
      <c r="V282" s="7">
        <f>IFERROR(Campaign_Table[[#This Row],[Total_Campaign_Cost]]/Campaign_Table[[#This Row],[Clicks]],0)</f>
        <v>82.409313118811866</v>
      </c>
      <c r="W282" s="5">
        <f t="shared" si="13"/>
        <v>0.1921410891089109</v>
      </c>
      <c r="X282" s="7">
        <f>IFERROR(Campaign_Table[[#This Row],[Total_Campaign_Cost]]/Campaign_Table[[#This Row],[Leads]],0)</f>
        <v>171.72591876208895</v>
      </c>
      <c r="Y282" s="7">
        <f t="shared" si="14"/>
        <v>-95571.899999999965</v>
      </c>
      <c r="Z282" s="7" t="str">
        <f>IF(Campaign_Table[[#This Row],[ROI]]&gt;=3,"Excellent",IF(Campaign_Table[[#This Row],[ROI]]&gt;=1,"Good",IF(Campaign_Table[[#This Row],[ROI]]&gt;=0,"Average","Poor")))</f>
        <v>Poor</v>
      </c>
    </row>
    <row r="283" spans="1:26" x14ac:dyDescent="0.3">
      <c r="A283" t="s">
        <v>406</v>
      </c>
      <c r="B283" t="s">
        <v>20</v>
      </c>
      <c r="C283" t="s">
        <v>17</v>
      </c>
      <c r="D283">
        <v>20</v>
      </c>
      <c r="E283" t="s">
        <v>56</v>
      </c>
      <c r="F283">
        <v>93254</v>
      </c>
      <c r="G283">
        <v>13029</v>
      </c>
      <c r="H283">
        <v>4712</v>
      </c>
      <c r="I283">
        <v>2576</v>
      </c>
      <c r="J283">
        <v>1463168</v>
      </c>
      <c r="K283">
        <v>42.52</v>
      </c>
      <c r="L283">
        <f>Campaign_Table[[#This Row],[Conversions]]*Campaign_Table[[#This Row],[Cost_Per_Acquisition]]</f>
        <v>109531.52</v>
      </c>
      <c r="M283">
        <v>12.36</v>
      </c>
      <c r="N283">
        <v>21.79</v>
      </c>
      <c r="O283" t="s">
        <v>21</v>
      </c>
      <c r="P283" s="1">
        <v>45541</v>
      </c>
      <c r="Q283" t="str">
        <f>TEXT(Campaign_Table[[#This Row],[Date]],"mmmm")</f>
        <v>September</v>
      </c>
      <c r="R283">
        <f>YEAR(Campaign_Table[[#This Row],[Date]])</f>
        <v>2024</v>
      </c>
      <c r="S283" t="str">
        <f>TEXT(Campaign_Table[[#This Row],[Date]],"dddd")</f>
        <v>Friday</v>
      </c>
      <c r="T283" s="3" t="str">
        <f>"Q" &amp; ROUNDUP(MONTH(Campaign_Table[[#This Row],[Date]])/3,0)</f>
        <v>Q3</v>
      </c>
      <c r="U283" s="5">
        <f t="shared" si="12"/>
        <v>0.13971518647993653</v>
      </c>
      <c r="V283" s="7">
        <f>IFERROR(Campaign_Table[[#This Row],[Total_Campaign_Cost]]/Campaign_Table[[#This Row],[Clicks]],0)</f>
        <v>8.4067480236395742</v>
      </c>
      <c r="W283" s="5">
        <f t="shared" si="13"/>
        <v>0.19771279453526747</v>
      </c>
      <c r="X283" s="7">
        <f>IFERROR(Campaign_Table[[#This Row],[Total_Campaign_Cost]]/Campaign_Table[[#This Row],[Leads]],0)</f>
        <v>23.245229202037351</v>
      </c>
      <c r="Y283" s="7">
        <f t="shared" si="14"/>
        <v>1353636.48</v>
      </c>
      <c r="Z283" s="7" t="str">
        <f>IF(Campaign_Table[[#This Row],[ROI]]&gt;=3,"Excellent",IF(Campaign_Table[[#This Row],[ROI]]&gt;=1,"Good",IF(Campaign_Table[[#This Row],[ROI]]&gt;=0,"Average","Poor")))</f>
        <v>Excellent</v>
      </c>
    </row>
    <row r="284" spans="1:26" x14ac:dyDescent="0.3">
      <c r="A284" t="s">
        <v>407</v>
      </c>
      <c r="B284" t="s">
        <v>28</v>
      </c>
      <c r="C284" t="s">
        <v>17</v>
      </c>
      <c r="D284">
        <v>25</v>
      </c>
      <c r="E284" t="s">
        <v>274</v>
      </c>
      <c r="F284">
        <v>56016</v>
      </c>
      <c r="G284">
        <v>3091</v>
      </c>
      <c r="H284">
        <v>1486</v>
      </c>
      <c r="I284">
        <v>1135</v>
      </c>
      <c r="J284">
        <v>500535</v>
      </c>
      <c r="K284">
        <v>201.94</v>
      </c>
      <c r="L284">
        <f>Campaign_Table[[#This Row],[Conversions]]*Campaign_Table[[#This Row],[Cost_Per_Acquisition]]</f>
        <v>229201.9</v>
      </c>
      <c r="M284">
        <v>1.18</v>
      </c>
      <c r="N284">
        <v>10.199999999999999</v>
      </c>
      <c r="O284" t="s">
        <v>17</v>
      </c>
      <c r="P284" s="1">
        <v>45633</v>
      </c>
      <c r="Q284" t="str">
        <f>TEXT(Campaign_Table[[#This Row],[Date]],"mmmm")</f>
        <v>December</v>
      </c>
      <c r="R284">
        <f>YEAR(Campaign_Table[[#This Row],[Date]])</f>
        <v>2024</v>
      </c>
      <c r="S284" t="str">
        <f>TEXT(Campaign_Table[[#This Row],[Date]],"dddd")</f>
        <v>Saturday</v>
      </c>
      <c r="T284" s="3" t="str">
        <f>"Q" &amp; ROUNDUP(MONTH(Campaign_Table[[#This Row],[Date]])/3,0)</f>
        <v>Q4</v>
      </c>
      <c r="U284" s="5">
        <f t="shared" si="12"/>
        <v>5.5180662667809195E-2</v>
      </c>
      <c r="V284" s="7">
        <f>IFERROR(Campaign_Table[[#This Row],[Total_Campaign_Cost]]/Campaign_Table[[#This Row],[Clicks]],0)</f>
        <v>74.151374959560016</v>
      </c>
      <c r="W284" s="5">
        <f t="shared" si="13"/>
        <v>0.3671950824975736</v>
      </c>
      <c r="X284" s="7">
        <f>IFERROR(Campaign_Table[[#This Row],[Total_Campaign_Cost]]/Campaign_Table[[#This Row],[Leads]],0)</f>
        <v>154.24084791386272</v>
      </c>
      <c r="Y284" s="7">
        <f t="shared" si="14"/>
        <v>271333.09999999998</v>
      </c>
      <c r="Z284" s="7" t="str">
        <f>IF(Campaign_Table[[#This Row],[ROI]]&gt;=3,"Excellent",IF(Campaign_Table[[#This Row],[ROI]]&gt;=1,"Good",IF(Campaign_Table[[#This Row],[ROI]]&gt;=0,"Average","Poor")))</f>
        <v>Good</v>
      </c>
    </row>
    <row r="285" spans="1:26" x14ac:dyDescent="0.3">
      <c r="A285" t="s">
        <v>408</v>
      </c>
      <c r="B285" t="s">
        <v>28</v>
      </c>
      <c r="C285" t="s">
        <v>21</v>
      </c>
      <c r="D285">
        <v>13</v>
      </c>
      <c r="E285" t="s">
        <v>409</v>
      </c>
      <c r="F285">
        <v>19220</v>
      </c>
      <c r="G285">
        <v>1653</v>
      </c>
      <c r="H285">
        <v>651</v>
      </c>
      <c r="I285">
        <v>282</v>
      </c>
      <c r="J285">
        <v>112518</v>
      </c>
      <c r="K285">
        <v>859.57</v>
      </c>
      <c r="L285">
        <f>Campaign_Table[[#This Row],[Conversions]]*Campaign_Table[[#This Row],[Cost_Per_Acquisition]]</f>
        <v>242398.74000000002</v>
      </c>
      <c r="M285">
        <v>-0.54</v>
      </c>
      <c r="N285">
        <v>13.45</v>
      </c>
      <c r="O285" t="s">
        <v>21</v>
      </c>
      <c r="P285" s="1">
        <v>45601</v>
      </c>
      <c r="Q285" t="str">
        <f>TEXT(Campaign_Table[[#This Row],[Date]],"mmmm")</f>
        <v>November</v>
      </c>
      <c r="R285">
        <f>YEAR(Campaign_Table[[#This Row],[Date]])</f>
        <v>2024</v>
      </c>
      <c r="S285" t="str">
        <f>TEXT(Campaign_Table[[#This Row],[Date]],"dddd")</f>
        <v>Tuesday</v>
      </c>
      <c r="T285" s="3" t="str">
        <f>"Q" &amp; ROUNDUP(MONTH(Campaign_Table[[#This Row],[Date]])/3,0)</f>
        <v>Q4</v>
      </c>
      <c r="U285" s="5">
        <f t="shared" si="12"/>
        <v>8.6004162330905312E-2</v>
      </c>
      <c r="V285" s="7">
        <f>IFERROR(Campaign_Table[[#This Row],[Total_Campaign_Cost]]/Campaign_Table[[#This Row],[Clicks]],0)</f>
        <v>146.64170598911073</v>
      </c>
      <c r="W285" s="5">
        <f t="shared" si="13"/>
        <v>0.1705989110707804</v>
      </c>
      <c r="X285" s="7">
        <f>IFERROR(Campaign_Table[[#This Row],[Total_Campaign_Cost]]/Campaign_Table[[#This Row],[Leads]],0)</f>
        <v>372.34829493087562</v>
      </c>
      <c r="Y285" s="7">
        <f t="shared" si="14"/>
        <v>-129880.74000000002</v>
      </c>
      <c r="Z285" s="7" t="str">
        <f>IF(Campaign_Table[[#This Row],[ROI]]&gt;=3,"Excellent",IF(Campaign_Table[[#This Row],[ROI]]&gt;=1,"Good",IF(Campaign_Table[[#This Row],[ROI]]&gt;=0,"Average","Poor")))</f>
        <v>Poor</v>
      </c>
    </row>
    <row r="286" spans="1:26" x14ac:dyDescent="0.3">
      <c r="A286" t="s">
        <v>410</v>
      </c>
      <c r="B286" t="s">
        <v>24</v>
      </c>
      <c r="C286" t="s">
        <v>17</v>
      </c>
      <c r="D286">
        <v>24</v>
      </c>
      <c r="E286" t="s">
        <v>88</v>
      </c>
      <c r="F286">
        <v>35278</v>
      </c>
      <c r="G286">
        <v>3716</v>
      </c>
      <c r="H286">
        <v>1618</v>
      </c>
      <c r="I286">
        <v>730</v>
      </c>
      <c r="J286">
        <v>182500</v>
      </c>
      <c r="K286">
        <v>85.94</v>
      </c>
      <c r="L286">
        <f>Campaign_Table[[#This Row],[Conversions]]*Campaign_Table[[#This Row],[Cost_Per_Acquisition]]</f>
        <v>62736.2</v>
      </c>
      <c r="M286">
        <v>1.91</v>
      </c>
      <c r="N286">
        <v>17.190000000000001</v>
      </c>
      <c r="O286" t="s">
        <v>35</v>
      </c>
      <c r="P286" s="1">
        <v>45536</v>
      </c>
      <c r="Q286" t="str">
        <f>TEXT(Campaign_Table[[#This Row],[Date]],"mmmm")</f>
        <v>September</v>
      </c>
      <c r="R286">
        <f>YEAR(Campaign_Table[[#This Row],[Date]])</f>
        <v>2024</v>
      </c>
      <c r="S286" t="str">
        <f>TEXT(Campaign_Table[[#This Row],[Date]],"dddd")</f>
        <v>Sunday</v>
      </c>
      <c r="T286" s="3" t="str">
        <f>"Q" &amp; ROUNDUP(MONTH(Campaign_Table[[#This Row],[Date]])/3,0)</f>
        <v>Q3</v>
      </c>
      <c r="U286" s="5">
        <f t="shared" si="12"/>
        <v>0.10533476954475877</v>
      </c>
      <c r="V286" s="7">
        <f>IFERROR(Campaign_Table[[#This Row],[Total_Campaign_Cost]]/Campaign_Table[[#This Row],[Clicks]],0)</f>
        <v>16.882723358449944</v>
      </c>
      <c r="W286" s="5">
        <f t="shared" si="13"/>
        <v>0.19644779332615717</v>
      </c>
      <c r="X286" s="7">
        <f>IFERROR(Campaign_Table[[#This Row],[Total_Campaign_Cost]]/Campaign_Table[[#This Row],[Leads]],0)</f>
        <v>38.773918417799749</v>
      </c>
      <c r="Y286" s="7">
        <f t="shared" si="14"/>
        <v>119763.8</v>
      </c>
      <c r="Z286" s="7" t="str">
        <f>IF(Campaign_Table[[#This Row],[ROI]]&gt;=3,"Excellent",IF(Campaign_Table[[#This Row],[ROI]]&gt;=1,"Good",IF(Campaign_Table[[#This Row],[ROI]]&gt;=0,"Average","Poor")))</f>
        <v>Good</v>
      </c>
    </row>
    <row r="287" spans="1:26" x14ac:dyDescent="0.3">
      <c r="A287" t="s">
        <v>411</v>
      </c>
      <c r="B287" t="s">
        <v>20</v>
      </c>
      <c r="C287" t="s">
        <v>17</v>
      </c>
      <c r="D287">
        <v>27</v>
      </c>
      <c r="E287" t="s">
        <v>62</v>
      </c>
      <c r="F287">
        <v>34854</v>
      </c>
      <c r="G287">
        <v>3390</v>
      </c>
      <c r="H287">
        <v>1406</v>
      </c>
      <c r="I287">
        <v>686</v>
      </c>
      <c r="J287">
        <v>216776</v>
      </c>
      <c r="K287">
        <v>266.54000000000002</v>
      </c>
      <c r="L287">
        <f>Campaign_Table[[#This Row],[Conversions]]*Campaign_Table[[#This Row],[Cost_Per_Acquisition]]</f>
        <v>182846.44</v>
      </c>
      <c r="M287">
        <v>0.19</v>
      </c>
      <c r="N287">
        <v>15.73</v>
      </c>
      <c r="O287" t="s">
        <v>35</v>
      </c>
      <c r="P287" s="1">
        <v>45597</v>
      </c>
      <c r="Q287" t="str">
        <f>TEXT(Campaign_Table[[#This Row],[Date]],"mmmm")</f>
        <v>November</v>
      </c>
      <c r="R287">
        <f>YEAR(Campaign_Table[[#This Row],[Date]])</f>
        <v>2024</v>
      </c>
      <c r="S287" t="str">
        <f>TEXT(Campaign_Table[[#This Row],[Date]],"dddd")</f>
        <v>Friday</v>
      </c>
      <c r="T287" s="3" t="str">
        <f>"Q" &amp; ROUNDUP(MONTH(Campaign_Table[[#This Row],[Date]])/3,0)</f>
        <v>Q4</v>
      </c>
      <c r="U287" s="5">
        <f t="shared" si="12"/>
        <v>9.7262867963504904E-2</v>
      </c>
      <c r="V287" s="7">
        <f>IFERROR(Campaign_Table[[#This Row],[Total_Campaign_Cost]]/Campaign_Table[[#This Row],[Clicks]],0)</f>
        <v>53.937002949852506</v>
      </c>
      <c r="W287" s="5">
        <f t="shared" si="13"/>
        <v>0.20235988200589972</v>
      </c>
      <c r="X287" s="7">
        <f>IFERROR(Campaign_Table[[#This Row],[Total_Campaign_Cost]]/Campaign_Table[[#This Row],[Leads]],0)</f>
        <v>130.0472546230441</v>
      </c>
      <c r="Y287" s="7">
        <f t="shared" si="14"/>
        <v>33929.56</v>
      </c>
      <c r="Z287" s="7" t="str">
        <f>IF(Campaign_Table[[#This Row],[ROI]]&gt;=3,"Excellent",IF(Campaign_Table[[#This Row],[ROI]]&gt;=1,"Good",IF(Campaign_Table[[#This Row],[ROI]]&gt;=0,"Average","Poor")))</f>
        <v>Average</v>
      </c>
    </row>
    <row r="288" spans="1:26" x14ac:dyDescent="0.3">
      <c r="A288" t="s">
        <v>412</v>
      </c>
      <c r="B288" t="s">
        <v>28</v>
      </c>
      <c r="C288" t="s">
        <v>29</v>
      </c>
      <c r="D288">
        <v>11</v>
      </c>
      <c r="E288" t="s">
        <v>199</v>
      </c>
      <c r="F288">
        <v>35580</v>
      </c>
      <c r="G288">
        <v>5336</v>
      </c>
      <c r="H288">
        <v>2493</v>
      </c>
      <c r="I288">
        <v>814</v>
      </c>
      <c r="J288">
        <v>280830</v>
      </c>
      <c r="K288">
        <v>239.72</v>
      </c>
      <c r="L288">
        <f>Campaign_Table[[#This Row],[Conversions]]*Campaign_Table[[#This Row],[Cost_Per_Acquisition]]</f>
        <v>195132.08</v>
      </c>
      <c r="M288">
        <v>0.44</v>
      </c>
      <c r="N288">
        <v>24.29</v>
      </c>
      <c r="O288" t="s">
        <v>25</v>
      </c>
      <c r="P288" s="1">
        <v>45531</v>
      </c>
      <c r="Q288" t="str">
        <f>TEXT(Campaign_Table[[#This Row],[Date]],"mmmm")</f>
        <v>August</v>
      </c>
      <c r="R288">
        <f>YEAR(Campaign_Table[[#This Row],[Date]])</f>
        <v>2024</v>
      </c>
      <c r="S288" t="str">
        <f>TEXT(Campaign_Table[[#This Row],[Date]],"dddd")</f>
        <v>Tuesday</v>
      </c>
      <c r="T288" s="3" t="str">
        <f>"Q" &amp; ROUNDUP(MONTH(Campaign_Table[[#This Row],[Date]])/3,0)</f>
        <v>Q3</v>
      </c>
      <c r="U288" s="5">
        <f t="shared" si="12"/>
        <v>0.14997189432265318</v>
      </c>
      <c r="V288" s="7">
        <f>IFERROR(Campaign_Table[[#This Row],[Total_Campaign_Cost]]/Campaign_Table[[#This Row],[Clicks]],0)</f>
        <v>36.568980509745124</v>
      </c>
      <c r="W288" s="5">
        <f t="shared" si="13"/>
        <v>0.15254872563718141</v>
      </c>
      <c r="X288" s="7">
        <f>IFERROR(Campaign_Table[[#This Row],[Total_Campaign_Cost]]/Campaign_Table[[#This Row],[Leads]],0)</f>
        <v>78.27199358202968</v>
      </c>
      <c r="Y288" s="7">
        <f t="shared" si="14"/>
        <v>85697.920000000013</v>
      </c>
      <c r="Z288" s="7" t="str">
        <f>IF(Campaign_Table[[#This Row],[ROI]]&gt;=3,"Excellent",IF(Campaign_Table[[#This Row],[ROI]]&gt;=1,"Good",IF(Campaign_Table[[#This Row],[ROI]]&gt;=0,"Average","Poor")))</f>
        <v>Average</v>
      </c>
    </row>
    <row r="289" spans="1:26" x14ac:dyDescent="0.3">
      <c r="A289" t="s">
        <v>413</v>
      </c>
      <c r="B289" t="s">
        <v>44</v>
      </c>
      <c r="C289" t="s">
        <v>35</v>
      </c>
      <c r="D289">
        <v>22</v>
      </c>
      <c r="E289" t="s">
        <v>64</v>
      </c>
      <c r="F289">
        <v>91042</v>
      </c>
      <c r="G289">
        <v>10498</v>
      </c>
      <c r="H289">
        <v>4250</v>
      </c>
      <c r="I289">
        <v>2279</v>
      </c>
      <c r="J289">
        <v>1620369</v>
      </c>
      <c r="K289">
        <v>48.41</v>
      </c>
      <c r="L289">
        <f>Campaign_Table[[#This Row],[Conversions]]*Campaign_Table[[#This Row],[Cost_Per_Acquisition]]</f>
        <v>110326.39</v>
      </c>
      <c r="M289">
        <v>13.69</v>
      </c>
      <c r="N289">
        <v>18.7</v>
      </c>
      <c r="O289" t="s">
        <v>35</v>
      </c>
      <c r="P289" s="1">
        <v>45685</v>
      </c>
      <c r="Q289" t="str">
        <f>TEXT(Campaign_Table[[#This Row],[Date]],"mmmm")</f>
        <v>January</v>
      </c>
      <c r="R289">
        <f>YEAR(Campaign_Table[[#This Row],[Date]])</f>
        <v>2025</v>
      </c>
      <c r="S289" t="str">
        <f>TEXT(Campaign_Table[[#This Row],[Date]],"dddd")</f>
        <v>Tuesday</v>
      </c>
      <c r="T289" s="3" t="str">
        <f>"Q" &amp; ROUNDUP(MONTH(Campaign_Table[[#This Row],[Date]])/3,0)</f>
        <v>Q1</v>
      </c>
      <c r="U289" s="5">
        <f t="shared" si="12"/>
        <v>0.11530941763142286</v>
      </c>
      <c r="V289" s="7">
        <f>IFERROR(Campaign_Table[[#This Row],[Total_Campaign_Cost]]/Campaign_Table[[#This Row],[Clicks]],0)</f>
        <v>10.509277005143836</v>
      </c>
      <c r="W289" s="5">
        <f t="shared" si="13"/>
        <v>0.21708896932749094</v>
      </c>
      <c r="X289" s="7">
        <f>IFERROR(Campaign_Table[[#This Row],[Total_Campaign_Cost]]/Campaign_Table[[#This Row],[Leads]],0)</f>
        <v>25.959150588235293</v>
      </c>
      <c r="Y289" s="7">
        <f t="shared" si="14"/>
        <v>1510042.61</v>
      </c>
      <c r="Z289" s="7" t="str">
        <f>IF(Campaign_Table[[#This Row],[ROI]]&gt;=3,"Excellent",IF(Campaign_Table[[#This Row],[ROI]]&gt;=1,"Good",IF(Campaign_Table[[#This Row],[ROI]]&gt;=0,"Average","Poor")))</f>
        <v>Excellent</v>
      </c>
    </row>
    <row r="290" spans="1:26" x14ac:dyDescent="0.3">
      <c r="A290" t="s">
        <v>414</v>
      </c>
      <c r="B290" t="s">
        <v>20</v>
      </c>
      <c r="C290" t="s">
        <v>17</v>
      </c>
      <c r="D290">
        <v>17</v>
      </c>
      <c r="E290" t="s">
        <v>415</v>
      </c>
      <c r="F290">
        <v>61525</v>
      </c>
      <c r="G290">
        <v>6343</v>
      </c>
      <c r="H290">
        <v>1928</v>
      </c>
      <c r="I290">
        <v>1119</v>
      </c>
      <c r="J290">
        <v>447600</v>
      </c>
      <c r="K290">
        <v>105.67</v>
      </c>
      <c r="L290">
        <f>Campaign_Table[[#This Row],[Conversions]]*Campaign_Table[[#This Row],[Cost_Per_Acquisition]]</f>
        <v>118244.73</v>
      </c>
      <c r="M290">
        <v>2.79</v>
      </c>
      <c r="N290">
        <v>15.26</v>
      </c>
      <c r="O290" t="s">
        <v>17</v>
      </c>
      <c r="P290" s="1">
        <v>45708</v>
      </c>
      <c r="Q290" t="str">
        <f>TEXT(Campaign_Table[[#This Row],[Date]],"mmmm")</f>
        <v>February</v>
      </c>
      <c r="R290">
        <f>YEAR(Campaign_Table[[#This Row],[Date]])</f>
        <v>2025</v>
      </c>
      <c r="S290" t="str">
        <f>TEXT(Campaign_Table[[#This Row],[Date]],"dddd")</f>
        <v>Thursday</v>
      </c>
      <c r="T290" s="3" t="str">
        <f>"Q" &amp; ROUNDUP(MONTH(Campaign_Table[[#This Row],[Date]])/3,0)</f>
        <v>Q1</v>
      </c>
      <c r="U290" s="5">
        <f t="shared" si="12"/>
        <v>0.10309630231613165</v>
      </c>
      <c r="V290" s="7">
        <f>IFERROR(Campaign_Table[[#This Row],[Total_Campaign_Cost]]/Campaign_Table[[#This Row],[Clicks]],0)</f>
        <v>18.641767302538231</v>
      </c>
      <c r="W290" s="5">
        <f t="shared" si="13"/>
        <v>0.17641494560933313</v>
      </c>
      <c r="X290" s="7">
        <f>IFERROR(Campaign_Table[[#This Row],[Total_Campaign_Cost]]/Campaign_Table[[#This Row],[Leads]],0)</f>
        <v>61.330254149377595</v>
      </c>
      <c r="Y290" s="7">
        <f t="shared" si="14"/>
        <v>329355.27</v>
      </c>
      <c r="Z290" s="7" t="str">
        <f>IF(Campaign_Table[[#This Row],[ROI]]&gt;=3,"Excellent",IF(Campaign_Table[[#This Row],[ROI]]&gt;=1,"Good",IF(Campaign_Table[[#This Row],[ROI]]&gt;=0,"Average","Poor")))</f>
        <v>Good</v>
      </c>
    </row>
    <row r="291" spans="1:26" x14ac:dyDescent="0.3">
      <c r="A291" t="s">
        <v>416</v>
      </c>
      <c r="B291" t="s">
        <v>20</v>
      </c>
      <c r="C291" t="s">
        <v>21</v>
      </c>
      <c r="D291">
        <v>27</v>
      </c>
      <c r="E291" t="s">
        <v>28</v>
      </c>
      <c r="F291">
        <v>74488</v>
      </c>
      <c r="G291">
        <v>4731</v>
      </c>
      <c r="H291">
        <v>2727</v>
      </c>
      <c r="I291">
        <v>1189</v>
      </c>
      <c r="J291">
        <v>439930</v>
      </c>
      <c r="K291">
        <v>126.21</v>
      </c>
      <c r="L291">
        <f>Campaign_Table[[#This Row],[Conversions]]*Campaign_Table[[#This Row],[Cost_Per_Acquisition]]</f>
        <v>150063.69</v>
      </c>
      <c r="M291">
        <v>1.93</v>
      </c>
      <c r="N291">
        <v>11.61</v>
      </c>
      <c r="O291" t="s">
        <v>21</v>
      </c>
      <c r="P291" s="1">
        <v>45612</v>
      </c>
      <c r="Q291" t="str">
        <f>TEXT(Campaign_Table[[#This Row],[Date]],"mmmm")</f>
        <v>November</v>
      </c>
      <c r="R291">
        <f>YEAR(Campaign_Table[[#This Row],[Date]])</f>
        <v>2024</v>
      </c>
      <c r="S291" t="str">
        <f>TEXT(Campaign_Table[[#This Row],[Date]],"dddd")</f>
        <v>Saturday</v>
      </c>
      <c r="T291" s="3" t="str">
        <f>"Q" &amp; ROUNDUP(MONTH(Campaign_Table[[#This Row],[Date]])/3,0)</f>
        <v>Q4</v>
      </c>
      <c r="U291" s="5">
        <f t="shared" si="12"/>
        <v>6.3513586080979484E-2</v>
      </c>
      <c r="V291" s="7">
        <f>IFERROR(Campaign_Table[[#This Row],[Total_Campaign_Cost]]/Campaign_Table[[#This Row],[Clicks]],0)</f>
        <v>31.719232720355105</v>
      </c>
      <c r="W291" s="5">
        <f t="shared" si="13"/>
        <v>0.25132107376875923</v>
      </c>
      <c r="X291" s="7">
        <f>IFERROR(Campaign_Table[[#This Row],[Total_Campaign_Cost]]/Campaign_Table[[#This Row],[Leads]],0)</f>
        <v>55.028855885588563</v>
      </c>
      <c r="Y291" s="7">
        <f t="shared" si="14"/>
        <v>289866.31</v>
      </c>
      <c r="Z291" s="7" t="str">
        <f>IF(Campaign_Table[[#This Row],[ROI]]&gt;=3,"Excellent",IF(Campaign_Table[[#This Row],[ROI]]&gt;=1,"Good",IF(Campaign_Table[[#This Row],[ROI]]&gt;=0,"Average","Poor")))</f>
        <v>Good</v>
      </c>
    </row>
    <row r="292" spans="1:26" x14ac:dyDescent="0.3">
      <c r="A292" t="s">
        <v>417</v>
      </c>
      <c r="B292" t="s">
        <v>16</v>
      </c>
      <c r="C292" t="s">
        <v>21</v>
      </c>
      <c r="D292">
        <v>23</v>
      </c>
      <c r="E292" t="s">
        <v>137</v>
      </c>
      <c r="F292">
        <v>25159</v>
      </c>
      <c r="G292">
        <v>2909</v>
      </c>
      <c r="H292">
        <v>877</v>
      </c>
      <c r="I292">
        <v>580</v>
      </c>
      <c r="J292">
        <v>240120</v>
      </c>
      <c r="K292">
        <v>91.6</v>
      </c>
      <c r="L292">
        <f>Campaign_Table[[#This Row],[Conversions]]*Campaign_Table[[#This Row],[Cost_Per_Acquisition]]</f>
        <v>53128</v>
      </c>
      <c r="M292">
        <v>3.52</v>
      </c>
      <c r="N292">
        <v>17.350000000000001</v>
      </c>
      <c r="O292" t="s">
        <v>17</v>
      </c>
      <c r="P292" s="1">
        <v>45672</v>
      </c>
      <c r="Q292" t="str">
        <f>TEXT(Campaign_Table[[#This Row],[Date]],"mmmm")</f>
        <v>January</v>
      </c>
      <c r="R292">
        <f>YEAR(Campaign_Table[[#This Row],[Date]])</f>
        <v>2025</v>
      </c>
      <c r="S292" t="str">
        <f>TEXT(Campaign_Table[[#This Row],[Date]],"dddd")</f>
        <v>Wednesday</v>
      </c>
      <c r="T292" s="3" t="str">
        <f>"Q" &amp; ROUNDUP(MONTH(Campaign_Table[[#This Row],[Date]])/3,0)</f>
        <v>Q1</v>
      </c>
      <c r="U292" s="5">
        <f t="shared" si="12"/>
        <v>0.11562462736992726</v>
      </c>
      <c r="V292" s="7">
        <f>IFERROR(Campaign_Table[[#This Row],[Total_Campaign_Cost]]/Campaign_Table[[#This Row],[Clicks]],0)</f>
        <v>18.263320728772776</v>
      </c>
      <c r="W292" s="5">
        <f t="shared" si="13"/>
        <v>0.19938123066345823</v>
      </c>
      <c r="X292" s="7">
        <f>IFERROR(Campaign_Table[[#This Row],[Total_Campaign_Cost]]/Campaign_Table[[#This Row],[Leads]],0)</f>
        <v>60.579247434435572</v>
      </c>
      <c r="Y292" s="7">
        <f t="shared" si="14"/>
        <v>186992</v>
      </c>
      <c r="Z292" s="7" t="str">
        <f>IF(Campaign_Table[[#This Row],[ROI]]&gt;=3,"Excellent",IF(Campaign_Table[[#This Row],[ROI]]&gt;=1,"Good",IF(Campaign_Table[[#This Row],[ROI]]&gt;=0,"Average","Poor")))</f>
        <v>Excellent</v>
      </c>
    </row>
    <row r="293" spans="1:26" x14ac:dyDescent="0.3">
      <c r="A293" t="s">
        <v>418</v>
      </c>
      <c r="B293" t="s">
        <v>20</v>
      </c>
      <c r="C293" t="s">
        <v>21</v>
      </c>
      <c r="D293">
        <v>11</v>
      </c>
      <c r="E293" t="s">
        <v>28</v>
      </c>
      <c r="F293">
        <v>46772</v>
      </c>
      <c r="G293">
        <v>6386</v>
      </c>
      <c r="H293">
        <v>2227</v>
      </c>
      <c r="I293">
        <v>700</v>
      </c>
      <c r="J293">
        <v>298200</v>
      </c>
      <c r="K293">
        <v>99.18</v>
      </c>
      <c r="L293">
        <f>Campaign_Table[[#This Row],[Conversions]]*Campaign_Table[[#This Row],[Cost_Per_Acquisition]]</f>
        <v>69426</v>
      </c>
      <c r="M293">
        <v>3.3</v>
      </c>
      <c r="N293">
        <v>19.91</v>
      </c>
      <c r="O293" t="s">
        <v>35</v>
      </c>
      <c r="P293" s="1">
        <v>45605</v>
      </c>
      <c r="Q293" t="str">
        <f>TEXT(Campaign_Table[[#This Row],[Date]],"mmmm")</f>
        <v>November</v>
      </c>
      <c r="R293">
        <f>YEAR(Campaign_Table[[#This Row],[Date]])</f>
        <v>2024</v>
      </c>
      <c r="S293" t="str">
        <f>TEXT(Campaign_Table[[#This Row],[Date]],"dddd")</f>
        <v>Saturday</v>
      </c>
      <c r="T293" s="3" t="str">
        <f>"Q" &amp; ROUNDUP(MONTH(Campaign_Table[[#This Row],[Date]])/3,0)</f>
        <v>Q4</v>
      </c>
      <c r="U293" s="5">
        <f t="shared" si="12"/>
        <v>0.13653467886769863</v>
      </c>
      <c r="V293" s="7">
        <f>IFERROR(Campaign_Table[[#This Row],[Total_Campaign_Cost]]/Campaign_Table[[#This Row],[Clicks]],0)</f>
        <v>10.871594112120263</v>
      </c>
      <c r="W293" s="5">
        <f t="shared" si="13"/>
        <v>0.10961478233636079</v>
      </c>
      <c r="X293" s="7">
        <f>IFERROR(Campaign_Table[[#This Row],[Total_Campaign_Cost]]/Campaign_Table[[#This Row],[Leads]],0)</f>
        <v>31.174674449932645</v>
      </c>
      <c r="Y293" s="7">
        <f t="shared" si="14"/>
        <v>228774</v>
      </c>
      <c r="Z293" s="7" t="str">
        <f>IF(Campaign_Table[[#This Row],[ROI]]&gt;=3,"Excellent",IF(Campaign_Table[[#This Row],[ROI]]&gt;=1,"Good",IF(Campaign_Table[[#This Row],[ROI]]&gt;=0,"Average","Poor")))</f>
        <v>Excellent</v>
      </c>
    </row>
    <row r="294" spans="1:26" x14ac:dyDescent="0.3">
      <c r="A294" t="s">
        <v>419</v>
      </c>
      <c r="B294" t="s">
        <v>16</v>
      </c>
      <c r="C294" t="s">
        <v>29</v>
      </c>
      <c r="D294">
        <v>22</v>
      </c>
      <c r="E294" t="s">
        <v>26</v>
      </c>
      <c r="F294">
        <v>28876</v>
      </c>
      <c r="G294">
        <v>1886</v>
      </c>
      <c r="H294">
        <v>1050</v>
      </c>
      <c r="I294">
        <v>417</v>
      </c>
      <c r="J294">
        <v>126351</v>
      </c>
      <c r="K294">
        <v>274.12</v>
      </c>
      <c r="L294">
        <f>Campaign_Table[[#This Row],[Conversions]]*Campaign_Table[[#This Row],[Cost_Per_Acquisition]]</f>
        <v>114308.04000000001</v>
      </c>
      <c r="M294">
        <v>0.11</v>
      </c>
      <c r="N294">
        <v>11.61</v>
      </c>
      <c r="O294" t="s">
        <v>25</v>
      </c>
      <c r="P294" s="1">
        <v>45669</v>
      </c>
      <c r="Q294" t="str">
        <f>TEXT(Campaign_Table[[#This Row],[Date]],"mmmm")</f>
        <v>January</v>
      </c>
      <c r="R294">
        <f>YEAR(Campaign_Table[[#This Row],[Date]])</f>
        <v>2025</v>
      </c>
      <c r="S294" t="str">
        <f>TEXT(Campaign_Table[[#This Row],[Date]],"dddd")</f>
        <v>Sunday</v>
      </c>
      <c r="T294" s="3" t="str">
        <f>"Q" &amp; ROUNDUP(MONTH(Campaign_Table[[#This Row],[Date]])/3,0)</f>
        <v>Q1</v>
      </c>
      <c r="U294" s="5">
        <f t="shared" si="12"/>
        <v>6.5313755367779475E-2</v>
      </c>
      <c r="V294" s="7">
        <f>IFERROR(Campaign_Table[[#This Row],[Total_Campaign_Cost]]/Campaign_Table[[#This Row],[Clicks]],0)</f>
        <v>60.60871686108166</v>
      </c>
      <c r="W294" s="5">
        <f t="shared" si="13"/>
        <v>0.22110286320254507</v>
      </c>
      <c r="X294" s="7">
        <f>IFERROR(Campaign_Table[[#This Row],[Total_Campaign_Cost]]/Campaign_Table[[#This Row],[Leads]],0)</f>
        <v>108.8648</v>
      </c>
      <c r="Y294" s="7">
        <f t="shared" si="14"/>
        <v>12042.959999999992</v>
      </c>
      <c r="Z294" s="7" t="str">
        <f>IF(Campaign_Table[[#This Row],[ROI]]&gt;=3,"Excellent",IF(Campaign_Table[[#This Row],[ROI]]&gt;=1,"Good",IF(Campaign_Table[[#This Row],[ROI]]&gt;=0,"Average","Poor")))</f>
        <v>Average</v>
      </c>
    </row>
    <row r="295" spans="1:26" x14ac:dyDescent="0.3">
      <c r="A295" t="s">
        <v>420</v>
      </c>
      <c r="B295" t="s">
        <v>20</v>
      </c>
      <c r="C295" t="s">
        <v>25</v>
      </c>
      <c r="D295">
        <v>16</v>
      </c>
      <c r="E295" t="s">
        <v>45</v>
      </c>
      <c r="F295">
        <v>83531</v>
      </c>
      <c r="G295">
        <v>6629</v>
      </c>
      <c r="H295">
        <v>2949</v>
      </c>
      <c r="I295">
        <v>1207</v>
      </c>
      <c r="J295">
        <v>743512</v>
      </c>
      <c r="K295">
        <v>56.39</v>
      </c>
      <c r="L295">
        <f>Campaign_Table[[#This Row],[Conversions]]*Campaign_Table[[#This Row],[Cost_Per_Acquisition]]</f>
        <v>68062.73</v>
      </c>
      <c r="M295">
        <v>9.92</v>
      </c>
      <c r="N295">
        <v>12.91</v>
      </c>
      <c r="O295" t="s">
        <v>35</v>
      </c>
      <c r="P295" s="1">
        <v>45793</v>
      </c>
      <c r="Q295" t="str">
        <f>TEXT(Campaign_Table[[#This Row],[Date]],"mmmm")</f>
        <v>May</v>
      </c>
      <c r="R295">
        <f>YEAR(Campaign_Table[[#This Row],[Date]])</f>
        <v>2025</v>
      </c>
      <c r="S295" t="str">
        <f>TEXT(Campaign_Table[[#This Row],[Date]],"dddd")</f>
        <v>Friday</v>
      </c>
      <c r="T295" s="3" t="str">
        <f>"Q" &amp; ROUNDUP(MONTH(Campaign_Table[[#This Row],[Date]])/3,0)</f>
        <v>Q2</v>
      </c>
      <c r="U295" s="5">
        <f t="shared" si="12"/>
        <v>7.9359758652476325E-2</v>
      </c>
      <c r="V295" s="7">
        <f>IFERROR(Campaign_Table[[#This Row],[Total_Campaign_Cost]]/Campaign_Table[[#This Row],[Clicks]],0)</f>
        <v>10.267420425403529</v>
      </c>
      <c r="W295" s="5">
        <f t="shared" si="13"/>
        <v>0.18207874490873435</v>
      </c>
      <c r="X295" s="7">
        <f>IFERROR(Campaign_Table[[#This Row],[Total_Campaign_Cost]]/Campaign_Table[[#This Row],[Leads]],0)</f>
        <v>23.079935571380126</v>
      </c>
      <c r="Y295" s="7">
        <f t="shared" si="14"/>
        <v>675449.27</v>
      </c>
      <c r="Z295" s="7" t="str">
        <f>IF(Campaign_Table[[#This Row],[ROI]]&gt;=3,"Excellent",IF(Campaign_Table[[#This Row],[ROI]]&gt;=1,"Good",IF(Campaign_Table[[#This Row],[ROI]]&gt;=0,"Average","Poor")))</f>
        <v>Excellent</v>
      </c>
    </row>
    <row r="296" spans="1:26" x14ac:dyDescent="0.3">
      <c r="A296" t="s">
        <v>421</v>
      </c>
      <c r="B296" t="s">
        <v>16</v>
      </c>
      <c r="C296" t="s">
        <v>21</v>
      </c>
      <c r="D296">
        <v>15</v>
      </c>
      <c r="E296" t="s">
        <v>199</v>
      </c>
      <c r="F296">
        <v>85396</v>
      </c>
      <c r="G296">
        <v>9341</v>
      </c>
      <c r="H296">
        <v>4162</v>
      </c>
      <c r="I296">
        <v>2304</v>
      </c>
      <c r="J296">
        <v>737280</v>
      </c>
      <c r="K296">
        <v>120.88</v>
      </c>
      <c r="L296">
        <f>Campaign_Table[[#This Row],[Conversions]]*Campaign_Table[[#This Row],[Cost_Per_Acquisition]]</f>
        <v>278507.52000000002</v>
      </c>
      <c r="M296">
        <v>1.65</v>
      </c>
      <c r="N296">
        <v>18.510000000000002</v>
      </c>
      <c r="O296" t="s">
        <v>35</v>
      </c>
      <c r="P296" s="1">
        <v>45806</v>
      </c>
      <c r="Q296" t="str">
        <f>TEXT(Campaign_Table[[#This Row],[Date]],"mmmm")</f>
        <v>May</v>
      </c>
      <c r="R296">
        <f>YEAR(Campaign_Table[[#This Row],[Date]])</f>
        <v>2025</v>
      </c>
      <c r="S296" t="str">
        <f>TEXT(Campaign_Table[[#This Row],[Date]],"dddd")</f>
        <v>Thursday</v>
      </c>
      <c r="T296" s="3" t="str">
        <f>"Q" &amp; ROUNDUP(MONTH(Campaign_Table[[#This Row],[Date]])/3,0)</f>
        <v>Q2</v>
      </c>
      <c r="U296" s="5">
        <f t="shared" si="12"/>
        <v>0.10938451449716614</v>
      </c>
      <c r="V296" s="7">
        <f>IFERROR(Campaign_Table[[#This Row],[Total_Campaign_Cost]]/Campaign_Table[[#This Row],[Clicks]],0)</f>
        <v>29.81560004282197</v>
      </c>
      <c r="W296" s="5">
        <f t="shared" si="13"/>
        <v>0.246654533775827</v>
      </c>
      <c r="X296" s="7">
        <f>IFERROR(Campaign_Table[[#This Row],[Total_Campaign_Cost]]/Campaign_Table[[#This Row],[Leads]],0)</f>
        <v>66.916751561749166</v>
      </c>
      <c r="Y296" s="7">
        <f t="shared" si="14"/>
        <v>458772.47999999998</v>
      </c>
      <c r="Z296" s="7" t="str">
        <f>IF(Campaign_Table[[#This Row],[ROI]]&gt;=3,"Excellent",IF(Campaign_Table[[#This Row],[ROI]]&gt;=1,"Good",IF(Campaign_Table[[#This Row],[ROI]]&gt;=0,"Average","Poor")))</f>
        <v>Good</v>
      </c>
    </row>
    <row r="297" spans="1:26" x14ac:dyDescent="0.3">
      <c r="A297" t="s">
        <v>422</v>
      </c>
      <c r="B297" t="s">
        <v>44</v>
      </c>
      <c r="C297" t="s">
        <v>29</v>
      </c>
      <c r="D297">
        <v>9</v>
      </c>
      <c r="E297" t="s">
        <v>363</v>
      </c>
      <c r="F297">
        <v>27477</v>
      </c>
      <c r="G297">
        <v>4033</v>
      </c>
      <c r="H297">
        <v>1486</v>
      </c>
      <c r="I297">
        <v>875</v>
      </c>
      <c r="J297">
        <v>322000</v>
      </c>
      <c r="K297">
        <v>167.57</v>
      </c>
      <c r="L297">
        <f>Campaign_Table[[#This Row],[Conversions]]*Campaign_Table[[#This Row],[Cost_Per_Acquisition]]</f>
        <v>146623.75</v>
      </c>
      <c r="M297">
        <v>1.2</v>
      </c>
      <c r="N297">
        <v>23.27</v>
      </c>
      <c r="O297" t="s">
        <v>17</v>
      </c>
      <c r="P297" s="1">
        <v>45670</v>
      </c>
      <c r="Q297" t="str">
        <f>TEXT(Campaign_Table[[#This Row],[Date]],"mmmm")</f>
        <v>January</v>
      </c>
      <c r="R297">
        <f>YEAR(Campaign_Table[[#This Row],[Date]])</f>
        <v>2025</v>
      </c>
      <c r="S297" t="str">
        <f>TEXT(Campaign_Table[[#This Row],[Date]],"dddd")</f>
        <v>Monday</v>
      </c>
      <c r="T297" s="3" t="str">
        <f>"Q" &amp; ROUNDUP(MONTH(Campaign_Table[[#This Row],[Date]])/3,0)</f>
        <v>Q1</v>
      </c>
      <c r="U297" s="5">
        <f t="shared" si="12"/>
        <v>0.14677730465480221</v>
      </c>
      <c r="V297" s="7">
        <f>IFERROR(Campaign_Table[[#This Row],[Total_Campaign_Cost]]/Campaign_Table[[#This Row],[Clicks]],0)</f>
        <v>36.356000495908752</v>
      </c>
      <c r="W297" s="5">
        <f t="shared" si="13"/>
        <v>0.21696007934540046</v>
      </c>
      <c r="X297" s="7">
        <f>IFERROR(Campaign_Table[[#This Row],[Total_Campaign_Cost]]/Campaign_Table[[#This Row],[Leads]],0)</f>
        <v>98.670087483176317</v>
      </c>
      <c r="Y297" s="7">
        <f t="shared" si="14"/>
        <v>175376.25</v>
      </c>
      <c r="Z297" s="7" t="str">
        <f>IF(Campaign_Table[[#This Row],[ROI]]&gt;=3,"Excellent",IF(Campaign_Table[[#This Row],[ROI]]&gt;=1,"Good",IF(Campaign_Table[[#This Row],[ROI]]&gt;=0,"Average","Poor")))</f>
        <v>Good</v>
      </c>
    </row>
    <row r="298" spans="1:26" x14ac:dyDescent="0.3">
      <c r="A298" t="s">
        <v>423</v>
      </c>
      <c r="B298" t="s">
        <v>28</v>
      </c>
      <c r="C298" t="s">
        <v>17</v>
      </c>
      <c r="D298">
        <v>13</v>
      </c>
      <c r="E298" t="s">
        <v>195</v>
      </c>
      <c r="F298">
        <v>80276</v>
      </c>
      <c r="G298">
        <v>2108</v>
      </c>
      <c r="H298">
        <v>784</v>
      </c>
      <c r="I298">
        <v>377</v>
      </c>
      <c r="J298">
        <v>195286</v>
      </c>
      <c r="K298">
        <v>285.85000000000002</v>
      </c>
      <c r="L298">
        <f>Campaign_Table[[#This Row],[Conversions]]*Campaign_Table[[#This Row],[Cost_Per_Acquisition]]</f>
        <v>107765.45000000001</v>
      </c>
      <c r="M298">
        <v>0.81</v>
      </c>
      <c r="N298">
        <v>4.07</v>
      </c>
      <c r="O298" t="s">
        <v>29</v>
      </c>
      <c r="P298" s="1">
        <v>45674</v>
      </c>
      <c r="Q298" t="str">
        <f>TEXT(Campaign_Table[[#This Row],[Date]],"mmmm")</f>
        <v>January</v>
      </c>
      <c r="R298">
        <f>YEAR(Campaign_Table[[#This Row],[Date]])</f>
        <v>2025</v>
      </c>
      <c r="S298" t="str">
        <f>TEXT(Campaign_Table[[#This Row],[Date]],"dddd")</f>
        <v>Friday</v>
      </c>
      <c r="T298" s="3" t="str">
        <f>"Q" &amp; ROUNDUP(MONTH(Campaign_Table[[#This Row],[Date]])/3,0)</f>
        <v>Q1</v>
      </c>
      <c r="U298" s="5">
        <f t="shared" si="12"/>
        <v>2.6259405052568636E-2</v>
      </c>
      <c r="V298" s="7">
        <f>IFERROR(Campaign_Table[[#This Row],[Total_Campaign_Cost]]/Campaign_Table[[#This Row],[Clicks]],0)</f>
        <v>51.122129981024671</v>
      </c>
      <c r="W298" s="5">
        <f t="shared" si="13"/>
        <v>0.17884250474383301</v>
      </c>
      <c r="X298" s="7">
        <f>IFERROR(Campaign_Table[[#This Row],[Total_Campaign_Cost]]/Campaign_Table[[#This Row],[Leads]],0)</f>
        <v>137.45593112244899</v>
      </c>
      <c r="Y298" s="7">
        <f t="shared" si="14"/>
        <v>87520.549999999988</v>
      </c>
      <c r="Z298" s="7" t="str">
        <f>IF(Campaign_Table[[#This Row],[ROI]]&gt;=3,"Excellent",IF(Campaign_Table[[#This Row],[ROI]]&gt;=1,"Good",IF(Campaign_Table[[#This Row],[ROI]]&gt;=0,"Average","Poor")))</f>
        <v>Average</v>
      </c>
    </row>
    <row r="299" spans="1:26" x14ac:dyDescent="0.3">
      <c r="A299" t="s">
        <v>424</v>
      </c>
      <c r="B299" t="s">
        <v>16</v>
      </c>
      <c r="C299" t="s">
        <v>29</v>
      </c>
      <c r="D299">
        <v>28</v>
      </c>
      <c r="E299" t="s">
        <v>425</v>
      </c>
      <c r="F299">
        <v>11775</v>
      </c>
      <c r="G299">
        <v>678</v>
      </c>
      <c r="H299">
        <v>333</v>
      </c>
      <c r="I299">
        <v>151</v>
      </c>
      <c r="J299">
        <v>72782</v>
      </c>
      <c r="K299">
        <v>1900.84</v>
      </c>
      <c r="L299">
        <f>Campaign_Table[[#This Row],[Conversions]]*Campaign_Table[[#This Row],[Cost_Per_Acquisition]]</f>
        <v>287026.83999999997</v>
      </c>
      <c r="M299">
        <v>-0.75</v>
      </c>
      <c r="N299">
        <v>9.8699999999999992</v>
      </c>
      <c r="O299" t="s">
        <v>25</v>
      </c>
      <c r="P299" s="1">
        <v>45604</v>
      </c>
      <c r="Q299" t="str">
        <f>TEXT(Campaign_Table[[#This Row],[Date]],"mmmm")</f>
        <v>November</v>
      </c>
      <c r="R299">
        <f>YEAR(Campaign_Table[[#This Row],[Date]])</f>
        <v>2024</v>
      </c>
      <c r="S299" t="str">
        <f>TEXT(Campaign_Table[[#This Row],[Date]],"dddd")</f>
        <v>Friday</v>
      </c>
      <c r="T299" s="3" t="str">
        <f>"Q" &amp; ROUNDUP(MONTH(Campaign_Table[[#This Row],[Date]])/3,0)</f>
        <v>Q4</v>
      </c>
      <c r="U299" s="5">
        <f t="shared" si="12"/>
        <v>5.7579617834394907E-2</v>
      </c>
      <c r="V299" s="7">
        <f>IFERROR(Campaign_Table[[#This Row],[Total_Campaign_Cost]]/Campaign_Table[[#This Row],[Clicks]],0)</f>
        <v>423.3434218289085</v>
      </c>
      <c r="W299" s="5">
        <f t="shared" si="13"/>
        <v>0.22271386430678466</v>
      </c>
      <c r="X299" s="7">
        <f>IFERROR(Campaign_Table[[#This Row],[Total_Campaign_Cost]]/Campaign_Table[[#This Row],[Leads]],0)</f>
        <v>861.94246246246234</v>
      </c>
      <c r="Y299" s="7">
        <f t="shared" si="14"/>
        <v>-214244.83999999997</v>
      </c>
      <c r="Z299" s="7" t="str">
        <f>IF(Campaign_Table[[#This Row],[ROI]]&gt;=3,"Excellent",IF(Campaign_Table[[#This Row],[ROI]]&gt;=1,"Good",IF(Campaign_Table[[#This Row],[ROI]]&gt;=0,"Average","Poor")))</f>
        <v>Poor</v>
      </c>
    </row>
    <row r="300" spans="1:26" x14ac:dyDescent="0.3">
      <c r="A300" t="s">
        <v>426</v>
      </c>
      <c r="B300" t="s">
        <v>28</v>
      </c>
      <c r="C300" t="s">
        <v>35</v>
      </c>
      <c r="D300">
        <v>14</v>
      </c>
      <c r="E300" t="s">
        <v>107</v>
      </c>
      <c r="F300">
        <v>94198</v>
      </c>
      <c r="G300">
        <v>11282</v>
      </c>
      <c r="H300">
        <v>6768</v>
      </c>
      <c r="I300">
        <v>4987</v>
      </c>
      <c r="J300">
        <v>3520822</v>
      </c>
      <c r="K300">
        <v>53.98</v>
      </c>
      <c r="L300">
        <f>Campaign_Table[[#This Row],[Conversions]]*Campaign_Table[[#This Row],[Cost_Per_Acquisition]]</f>
        <v>269198.26</v>
      </c>
      <c r="M300">
        <v>12.08</v>
      </c>
      <c r="N300">
        <v>24.46</v>
      </c>
      <c r="O300" t="s">
        <v>35</v>
      </c>
      <c r="P300" s="1">
        <v>45484</v>
      </c>
      <c r="Q300" t="str">
        <f>TEXT(Campaign_Table[[#This Row],[Date]],"mmmm")</f>
        <v>July</v>
      </c>
      <c r="R300">
        <f>YEAR(Campaign_Table[[#This Row],[Date]])</f>
        <v>2024</v>
      </c>
      <c r="S300" t="str">
        <f>TEXT(Campaign_Table[[#This Row],[Date]],"dddd")</f>
        <v>Thursday</v>
      </c>
      <c r="T300" s="3" t="str">
        <f>"Q" &amp; ROUNDUP(MONTH(Campaign_Table[[#This Row],[Date]])/3,0)</f>
        <v>Q3</v>
      </c>
      <c r="U300" s="5">
        <f t="shared" si="12"/>
        <v>0.11976899721862459</v>
      </c>
      <c r="V300" s="7">
        <f>IFERROR(Campaign_Table[[#This Row],[Total_Campaign_Cost]]/Campaign_Table[[#This Row],[Clicks]],0)</f>
        <v>23.86086332210601</v>
      </c>
      <c r="W300" s="5">
        <f t="shared" si="13"/>
        <v>0.44203155468888494</v>
      </c>
      <c r="X300" s="7">
        <f>IFERROR(Campaign_Table[[#This Row],[Total_Campaign_Cost]]/Campaign_Table[[#This Row],[Leads]],0)</f>
        <v>39.775156619385342</v>
      </c>
      <c r="Y300" s="7">
        <f t="shared" si="14"/>
        <v>3251623.74</v>
      </c>
      <c r="Z300" s="7" t="str">
        <f>IF(Campaign_Table[[#This Row],[ROI]]&gt;=3,"Excellent",IF(Campaign_Table[[#This Row],[ROI]]&gt;=1,"Good",IF(Campaign_Table[[#This Row],[ROI]]&gt;=0,"Average","Poor")))</f>
        <v>Excellent</v>
      </c>
    </row>
    <row r="301" spans="1:26" x14ac:dyDescent="0.3">
      <c r="A301" t="s">
        <v>427</v>
      </c>
      <c r="B301" t="s">
        <v>28</v>
      </c>
      <c r="C301" t="s">
        <v>25</v>
      </c>
      <c r="D301">
        <v>30</v>
      </c>
      <c r="E301" t="s">
        <v>47</v>
      </c>
      <c r="F301">
        <v>40717</v>
      </c>
      <c r="G301">
        <v>1371</v>
      </c>
      <c r="H301">
        <v>766</v>
      </c>
      <c r="I301">
        <v>320</v>
      </c>
      <c r="J301">
        <v>80320</v>
      </c>
      <c r="K301">
        <v>408.68</v>
      </c>
      <c r="L301">
        <f>Campaign_Table[[#This Row],[Conversions]]*Campaign_Table[[#This Row],[Cost_Per_Acquisition]]</f>
        <v>130777.60000000001</v>
      </c>
      <c r="M301">
        <v>-0.39</v>
      </c>
      <c r="N301">
        <v>6.03</v>
      </c>
      <c r="O301" t="s">
        <v>35</v>
      </c>
      <c r="P301" s="1">
        <v>45698</v>
      </c>
      <c r="Q301" t="str">
        <f>TEXT(Campaign_Table[[#This Row],[Date]],"mmmm")</f>
        <v>February</v>
      </c>
      <c r="R301">
        <f>YEAR(Campaign_Table[[#This Row],[Date]])</f>
        <v>2025</v>
      </c>
      <c r="S301" t="str">
        <f>TEXT(Campaign_Table[[#This Row],[Date]],"dddd")</f>
        <v>Monday</v>
      </c>
      <c r="T301" s="3" t="str">
        <f>"Q" &amp; ROUNDUP(MONTH(Campaign_Table[[#This Row],[Date]])/3,0)</f>
        <v>Q1</v>
      </c>
      <c r="U301" s="5">
        <f t="shared" si="12"/>
        <v>3.3671439447896453E-2</v>
      </c>
      <c r="V301" s="7">
        <f>IFERROR(Campaign_Table[[#This Row],[Total_Campaign_Cost]]/Campaign_Table[[#This Row],[Clicks]],0)</f>
        <v>95.388475565280828</v>
      </c>
      <c r="W301" s="5">
        <f t="shared" si="13"/>
        <v>0.23340627279358134</v>
      </c>
      <c r="X301" s="7">
        <f>IFERROR(Campaign_Table[[#This Row],[Total_Campaign_Cost]]/Campaign_Table[[#This Row],[Leads]],0)</f>
        <v>170.72793733681462</v>
      </c>
      <c r="Y301" s="7">
        <f t="shared" si="14"/>
        <v>-50457.600000000006</v>
      </c>
      <c r="Z301" s="7" t="str">
        <f>IF(Campaign_Table[[#This Row],[ROI]]&gt;=3,"Excellent",IF(Campaign_Table[[#This Row],[ROI]]&gt;=1,"Good",IF(Campaign_Table[[#This Row],[ROI]]&gt;=0,"Average","Poor")))</f>
        <v>Poor</v>
      </c>
    </row>
    <row r="302" spans="1:26" x14ac:dyDescent="0.3">
      <c r="A302" t="s">
        <v>428</v>
      </c>
      <c r="B302" t="s">
        <v>16</v>
      </c>
      <c r="C302" t="s">
        <v>25</v>
      </c>
      <c r="D302">
        <v>6</v>
      </c>
      <c r="E302" t="s">
        <v>32</v>
      </c>
      <c r="F302">
        <v>36090</v>
      </c>
      <c r="G302">
        <v>3443</v>
      </c>
      <c r="H302">
        <v>1378</v>
      </c>
      <c r="I302">
        <v>1052</v>
      </c>
      <c r="J302">
        <v>727984</v>
      </c>
      <c r="K302">
        <v>119.82</v>
      </c>
      <c r="L302">
        <f>Campaign_Table[[#This Row],[Conversions]]*Campaign_Table[[#This Row],[Cost_Per_Acquisition]]</f>
        <v>126050.64</v>
      </c>
      <c r="M302">
        <v>4.78</v>
      </c>
      <c r="N302">
        <v>16.27</v>
      </c>
      <c r="O302" t="s">
        <v>29</v>
      </c>
      <c r="P302" s="1">
        <v>45632</v>
      </c>
      <c r="Q302" t="str">
        <f>TEXT(Campaign_Table[[#This Row],[Date]],"mmmm")</f>
        <v>December</v>
      </c>
      <c r="R302">
        <f>YEAR(Campaign_Table[[#This Row],[Date]])</f>
        <v>2024</v>
      </c>
      <c r="S302" t="str">
        <f>TEXT(Campaign_Table[[#This Row],[Date]],"dddd")</f>
        <v>Friday</v>
      </c>
      <c r="T302" s="3" t="str">
        <f>"Q" &amp; ROUNDUP(MONTH(Campaign_Table[[#This Row],[Date]])/3,0)</f>
        <v>Q4</v>
      </c>
      <c r="U302" s="5">
        <f t="shared" si="12"/>
        <v>9.5400387919091167E-2</v>
      </c>
      <c r="V302" s="7">
        <f>IFERROR(Campaign_Table[[#This Row],[Total_Campaign_Cost]]/Campaign_Table[[#This Row],[Clicks]],0)</f>
        <v>36.610699970955565</v>
      </c>
      <c r="W302" s="5">
        <f t="shared" si="13"/>
        <v>0.30554748765611384</v>
      </c>
      <c r="X302" s="7">
        <f>IFERROR(Campaign_Table[[#This Row],[Total_Campaign_Cost]]/Campaign_Table[[#This Row],[Leads]],0)</f>
        <v>91.473613933236578</v>
      </c>
      <c r="Y302" s="7">
        <f t="shared" si="14"/>
        <v>601933.36</v>
      </c>
      <c r="Z302" s="7" t="str">
        <f>IF(Campaign_Table[[#This Row],[ROI]]&gt;=3,"Excellent",IF(Campaign_Table[[#This Row],[ROI]]&gt;=1,"Good",IF(Campaign_Table[[#This Row],[ROI]]&gt;=0,"Average","Poor")))</f>
        <v>Excellent</v>
      </c>
    </row>
    <row r="303" spans="1:26" x14ac:dyDescent="0.3">
      <c r="A303" t="s">
        <v>429</v>
      </c>
      <c r="B303" t="s">
        <v>28</v>
      </c>
      <c r="C303" t="s">
        <v>25</v>
      </c>
      <c r="D303">
        <v>14</v>
      </c>
      <c r="E303" t="s">
        <v>290</v>
      </c>
      <c r="F303">
        <v>67894</v>
      </c>
      <c r="G303">
        <v>5119</v>
      </c>
      <c r="H303">
        <v>1395</v>
      </c>
      <c r="I303">
        <v>1097</v>
      </c>
      <c r="J303">
        <v>482680</v>
      </c>
      <c r="K303">
        <v>272.11</v>
      </c>
      <c r="L303">
        <f>Campaign_Table[[#This Row],[Conversions]]*Campaign_Table[[#This Row],[Cost_Per_Acquisition]]</f>
        <v>298504.67000000004</v>
      </c>
      <c r="M303">
        <v>0.62</v>
      </c>
      <c r="N303">
        <v>11.21</v>
      </c>
      <c r="O303" t="s">
        <v>17</v>
      </c>
      <c r="P303" s="1">
        <v>45664</v>
      </c>
      <c r="Q303" t="str">
        <f>TEXT(Campaign_Table[[#This Row],[Date]],"mmmm")</f>
        <v>January</v>
      </c>
      <c r="R303">
        <f>YEAR(Campaign_Table[[#This Row],[Date]])</f>
        <v>2025</v>
      </c>
      <c r="S303" t="str">
        <f>TEXT(Campaign_Table[[#This Row],[Date]],"dddd")</f>
        <v>Tuesday</v>
      </c>
      <c r="T303" s="3" t="str">
        <f>"Q" &amp; ROUNDUP(MONTH(Campaign_Table[[#This Row],[Date]])/3,0)</f>
        <v>Q1</v>
      </c>
      <c r="U303" s="5">
        <f t="shared" si="12"/>
        <v>7.5396942292396976E-2</v>
      </c>
      <c r="V303" s="7">
        <f>IFERROR(Campaign_Table[[#This Row],[Total_Campaign_Cost]]/Campaign_Table[[#This Row],[Clicks]],0)</f>
        <v>58.313082633326829</v>
      </c>
      <c r="W303" s="5">
        <f t="shared" si="13"/>
        <v>0.21429966790388749</v>
      </c>
      <c r="X303" s="7">
        <f>IFERROR(Campaign_Table[[#This Row],[Total_Campaign_Cost]]/Campaign_Table[[#This Row],[Leads]],0)</f>
        <v>213.98184229390685</v>
      </c>
      <c r="Y303" s="7">
        <f t="shared" si="14"/>
        <v>184175.32999999996</v>
      </c>
      <c r="Z303" s="7" t="str">
        <f>IF(Campaign_Table[[#This Row],[ROI]]&gt;=3,"Excellent",IF(Campaign_Table[[#This Row],[ROI]]&gt;=1,"Good",IF(Campaign_Table[[#This Row],[ROI]]&gt;=0,"Average","Poor")))</f>
        <v>Average</v>
      </c>
    </row>
    <row r="304" spans="1:26" x14ac:dyDescent="0.3">
      <c r="A304" t="s">
        <v>430</v>
      </c>
      <c r="B304" t="s">
        <v>24</v>
      </c>
      <c r="C304" t="s">
        <v>29</v>
      </c>
      <c r="D304">
        <v>5</v>
      </c>
      <c r="E304" t="s">
        <v>22</v>
      </c>
      <c r="F304">
        <v>11933</v>
      </c>
      <c r="G304">
        <v>247</v>
      </c>
      <c r="H304">
        <v>67</v>
      </c>
      <c r="I304">
        <v>24</v>
      </c>
      <c r="J304">
        <v>16944</v>
      </c>
      <c r="K304">
        <v>9469.83</v>
      </c>
      <c r="L304">
        <f>Campaign_Table[[#This Row],[Conversions]]*Campaign_Table[[#This Row],[Cost_Per_Acquisition]]</f>
        <v>227275.91999999998</v>
      </c>
      <c r="M304">
        <v>-0.93</v>
      </c>
      <c r="N304">
        <v>2.83</v>
      </c>
      <c r="O304" t="s">
        <v>21</v>
      </c>
      <c r="P304" s="1">
        <v>45627</v>
      </c>
      <c r="Q304" t="str">
        <f>TEXT(Campaign_Table[[#This Row],[Date]],"mmmm")</f>
        <v>December</v>
      </c>
      <c r="R304">
        <f>YEAR(Campaign_Table[[#This Row],[Date]])</f>
        <v>2024</v>
      </c>
      <c r="S304" t="str">
        <f>TEXT(Campaign_Table[[#This Row],[Date]],"dddd")</f>
        <v>Sunday</v>
      </c>
      <c r="T304" s="3" t="str">
        <f>"Q" &amp; ROUNDUP(MONTH(Campaign_Table[[#This Row],[Date]])/3,0)</f>
        <v>Q4</v>
      </c>
      <c r="U304" s="5">
        <f t="shared" si="12"/>
        <v>2.0698902203972178E-2</v>
      </c>
      <c r="V304" s="7">
        <f>IFERROR(Campaign_Table[[#This Row],[Total_Campaign_Cost]]/Campaign_Table[[#This Row],[Clicks]],0)</f>
        <v>920.14542510121453</v>
      </c>
      <c r="W304" s="5">
        <f t="shared" si="13"/>
        <v>9.7165991902834009E-2</v>
      </c>
      <c r="X304" s="7">
        <f>IFERROR(Campaign_Table[[#This Row],[Total_Campaign_Cost]]/Campaign_Table[[#This Row],[Leads]],0)</f>
        <v>3392.177910447761</v>
      </c>
      <c r="Y304" s="7">
        <f t="shared" si="14"/>
        <v>-210331.91999999998</v>
      </c>
      <c r="Z304" s="7" t="str">
        <f>IF(Campaign_Table[[#This Row],[ROI]]&gt;=3,"Excellent",IF(Campaign_Table[[#This Row],[ROI]]&gt;=1,"Good",IF(Campaign_Table[[#This Row],[ROI]]&gt;=0,"Average","Poor")))</f>
        <v>Poor</v>
      </c>
    </row>
    <row r="305" spans="1:26" x14ac:dyDescent="0.3">
      <c r="A305" t="s">
        <v>431</v>
      </c>
      <c r="B305" t="s">
        <v>44</v>
      </c>
      <c r="C305" t="s">
        <v>21</v>
      </c>
      <c r="D305">
        <v>12</v>
      </c>
      <c r="E305" t="s">
        <v>183</v>
      </c>
      <c r="F305">
        <v>57286</v>
      </c>
      <c r="G305">
        <v>3832</v>
      </c>
      <c r="H305">
        <v>1225</v>
      </c>
      <c r="I305">
        <v>694</v>
      </c>
      <c r="J305">
        <v>525358</v>
      </c>
      <c r="K305">
        <v>144.47</v>
      </c>
      <c r="L305">
        <f>Campaign_Table[[#This Row],[Conversions]]*Campaign_Table[[#This Row],[Cost_Per_Acquisition]]</f>
        <v>100262.18</v>
      </c>
      <c r="M305">
        <v>4.24</v>
      </c>
      <c r="N305">
        <v>10.039999999999999</v>
      </c>
      <c r="O305" t="s">
        <v>17</v>
      </c>
      <c r="P305" s="1">
        <v>45677</v>
      </c>
      <c r="Q305" t="str">
        <f>TEXT(Campaign_Table[[#This Row],[Date]],"mmmm")</f>
        <v>January</v>
      </c>
      <c r="R305">
        <f>YEAR(Campaign_Table[[#This Row],[Date]])</f>
        <v>2025</v>
      </c>
      <c r="S305" t="str">
        <f>TEXT(Campaign_Table[[#This Row],[Date]],"dddd")</f>
        <v>Monday</v>
      </c>
      <c r="T305" s="3" t="str">
        <f>"Q" &amp; ROUNDUP(MONTH(Campaign_Table[[#This Row],[Date]])/3,0)</f>
        <v>Q1</v>
      </c>
      <c r="U305" s="5">
        <f t="shared" si="12"/>
        <v>6.6892434451698499E-2</v>
      </c>
      <c r="V305" s="7">
        <f>IFERROR(Campaign_Table[[#This Row],[Total_Campaign_Cost]]/Campaign_Table[[#This Row],[Clicks]],0)</f>
        <v>26.164451983298537</v>
      </c>
      <c r="W305" s="5">
        <f t="shared" si="13"/>
        <v>0.18110647181628392</v>
      </c>
      <c r="X305" s="7">
        <f>IFERROR(Campaign_Table[[#This Row],[Total_Campaign_Cost]]/Campaign_Table[[#This Row],[Leads]],0)</f>
        <v>81.846677551020406</v>
      </c>
      <c r="Y305" s="7">
        <f t="shared" si="14"/>
        <v>425095.82</v>
      </c>
      <c r="Z305" s="7" t="str">
        <f>IF(Campaign_Table[[#This Row],[ROI]]&gt;=3,"Excellent",IF(Campaign_Table[[#This Row],[ROI]]&gt;=1,"Good",IF(Campaign_Table[[#This Row],[ROI]]&gt;=0,"Average","Poor")))</f>
        <v>Excellent</v>
      </c>
    </row>
    <row r="306" spans="1:26" x14ac:dyDescent="0.3">
      <c r="A306" t="s">
        <v>432</v>
      </c>
      <c r="B306" t="s">
        <v>20</v>
      </c>
      <c r="C306" t="s">
        <v>25</v>
      </c>
      <c r="D306">
        <v>8</v>
      </c>
      <c r="E306" t="s">
        <v>118</v>
      </c>
      <c r="F306">
        <v>20748</v>
      </c>
      <c r="G306">
        <v>1524</v>
      </c>
      <c r="H306">
        <v>890</v>
      </c>
      <c r="I306">
        <v>672</v>
      </c>
      <c r="J306">
        <v>321216</v>
      </c>
      <c r="K306">
        <v>210.07</v>
      </c>
      <c r="L306">
        <f>Campaign_Table[[#This Row],[Conversions]]*Campaign_Table[[#This Row],[Cost_Per_Acquisition]]</f>
        <v>141167.04000000001</v>
      </c>
      <c r="M306">
        <v>1.28</v>
      </c>
      <c r="N306">
        <v>14.87</v>
      </c>
      <c r="O306" t="s">
        <v>35</v>
      </c>
      <c r="P306" s="1">
        <v>45696</v>
      </c>
      <c r="Q306" t="str">
        <f>TEXT(Campaign_Table[[#This Row],[Date]],"mmmm")</f>
        <v>February</v>
      </c>
      <c r="R306">
        <f>YEAR(Campaign_Table[[#This Row],[Date]])</f>
        <v>2025</v>
      </c>
      <c r="S306" t="str">
        <f>TEXT(Campaign_Table[[#This Row],[Date]],"dddd")</f>
        <v>Saturday</v>
      </c>
      <c r="T306" s="3" t="str">
        <f>"Q" &amp; ROUNDUP(MONTH(Campaign_Table[[#This Row],[Date]])/3,0)</f>
        <v>Q1</v>
      </c>
      <c r="U306" s="5">
        <f t="shared" si="12"/>
        <v>7.3452862926547138E-2</v>
      </c>
      <c r="V306" s="7">
        <f>IFERROR(Campaign_Table[[#This Row],[Total_Campaign_Cost]]/Campaign_Table[[#This Row],[Clicks]],0)</f>
        <v>92.629291338582689</v>
      </c>
      <c r="W306" s="5">
        <f t="shared" si="13"/>
        <v>0.44094488188976377</v>
      </c>
      <c r="X306" s="7">
        <f>IFERROR(Campaign_Table[[#This Row],[Total_Campaign_Cost]]/Campaign_Table[[#This Row],[Leads]],0)</f>
        <v>158.61465168539326</v>
      </c>
      <c r="Y306" s="7">
        <f t="shared" si="14"/>
        <v>180048.96</v>
      </c>
      <c r="Z306" s="7" t="str">
        <f>IF(Campaign_Table[[#This Row],[ROI]]&gt;=3,"Excellent",IF(Campaign_Table[[#This Row],[ROI]]&gt;=1,"Good",IF(Campaign_Table[[#This Row],[ROI]]&gt;=0,"Average","Poor")))</f>
        <v>Good</v>
      </c>
    </row>
    <row r="307" spans="1:26" x14ac:dyDescent="0.3">
      <c r="A307" t="s">
        <v>433</v>
      </c>
      <c r="B307" t="s">
        <v>44</v>
      </c>
      <c r="C307" t="s">
        <v>21</v>
      </c>
      <c r="D307">
        <v>10</v>
      </c>
      <c r="E307" t="s">
        <v>56</v>
      </c>
      <c r="F307">
        <v>33973</v>
      </c>
      <c r="G307">
        <v>1434</v>
      </c>
      <c r="H307">
        <v>825</v>
      </c>
      <c r="I307">
        <v>387</v>
      </c>
      <c r="J307">
        <v>182664</v>
      </c>
      <c r="K307">
        <v>464.13</v>
      </c>
      <c r="L307">
        <f>Campaign_Table[[#This Row],[Conversions]]*Campaign_Table[[#This Row],[Cost_Per_Acquisition]]</f>
        <v>179618.31</v>
      </c>
      <c r="M307">
        <v>0.02</v>
      </c>
      <c r="N307">
        <v>7.79</v>
      </c>
      <c r="O307" t="s">
        <v>29</v>
      </c>
      <c r="P307" s="1">
        <v>45599</v>
      </c>
      <c r="Q307" t="str">
        <f>TEXT(Campaign_Table[[#This Row],[Date]],"mmmm")</f>
        <v>November</v>
      </c>
      <c r="R307">
        <f>YEAR(Campaign_Table[[#This Row],[Date]])</f>
        <v>2024</v>
      </c>
      <c r="S307" t="str">
        <f>TEXT(Campaign_Table[[#This Row],[Date]],"dddd")</f>
        <v>Sunday</v>
      </c>
      <c r="T307" s="3" t="str">
        <f>"Q" &amp; ROUNDUP(MONTH(Campaign_Table[[#This Row],[Date]])/3,0)</f>
        <v>Q4</v>
      </c>
      <c r="U307" s="5">
        <f t="shared" si="12"/>
        <v>4.220999028640391E-2</v>
      </c>
      <c r="V307" s="7">
        <f>IFERROR(Campaign_Table[[#This Row],[Total_Campaign_Cost]]/Campaign_Table[[#This Row],[Clicks]],0)</f>
        <v>125.2568410041841</v>
      </c>
      <c r="W307" s="5">
        <f t="shared" si="13"/>
        <v>0.26987447698744771</v>
      </c>
      <c r="X307" s="7">
        <f>IFERROR(Campaign_Table[[#This Row],[Total_Campaign_Cost]]/Campaign_Table[[#This Row],[Leads]],0)</f>
        <v>217.71916363636365</v>
      </c>
      <c r="Y307" s="7">
        <f t="shared" si="14"/>
        <v>3045.6900000000023</v>
      </c>
      <c r="Z307" s="7" t="str">
        <f>IF(Campaign_Table[[#This Row],[ROI]]&gt;=3,"Excellent",IF(Campaign_Table[[#This Row],[ROI]]&gt;=1,"Good",IF(Campaign_Table[[#This Row],[ROI]]&gt;=0,"Average","Poor")))</f>
        <v>Average</v>
      </c>
    </row>
    <row r="308" spans="1:26" x14ac:dyDescent="0.3">
      <c r="A308" t="s">
        <v>434</v>
      </c>
      <c r="B308" t="s">
        <v>20</v>
      </c>
      <c r="C308" t="s">
        <v>17</v>
      </c>
      <c r="D308">
        <v>30</v>
      </c>
      <c r="E308" t="s">
        <v>195</v>
      </c>
      <c r="F308">
        <v>85229</v>
      </c>
      <c r="G308">
        <v>3739</v>
      </c>
      <c r="H308">
        <v>888</v>
      </c>
      <c r="I308">
        <v>406</v>
      </c>
      <c r="J308">
        <v>312214</v>
      </c>
      <c r="K308">
        <v>646.45000000000005</v>
      </c>
      <c r="L308">
        <f>Campaign_Table[[#This Row],[Conversions]]*Campaign_Table[[#This Row],[Cost_Per_Acquisition]]</f>
        <v>262458.7</v>
      </c>
      <c r="M308">
        <v>0.19</v>
      </c>
      <c r="N308">
        <v>5.91</v>
      </c>
      <c r="O308" t="s">
        <v>21</v>
      </c>
      <c r="P308" s="1">
        <v>45731</v>
      </c>
      <c r="Q308" t="str">
        <f>TEXT(Campaign_Table[[#This Row],[Date]],"mmmm")</f>
        <v>March</v>
      </c>
      <c r="R308">
        <f>YEAR(Campaign_Table[[#This Row],[Date]])</f>
        <v>2025</v>
      </c>
      <c r="S308" t="str">
        <f>TEXT(Campaign_Table[[#This Row],[Date]],"dddd")</f>
        <v>Saturday</v>
      </c>
      <c r="T308" s="3" t="str">
        <f>"Q" &amp; ROUNDUP(MONTH(Campaign_Table[[#This Row],[Date]])/3,0)</f>
        <v>Q1</v>
      </c>
      <c r="U308" s="5">
        <f t="shared" si="12"/>
        <v>4.3870044233770195E-2</v>
      </c>
      <c r="V308" s="7">
        <f>IFERROR(Campaign_Table[[#This Row],[Total_Campaign_Cost]]/Campaign_Table[[#This Row],[Clicks]],0)</f>
        <v>70.194891682267993</v>
      </c>
      <c r="W308" s="5">
        <f t="shared" si="13"/>
        <v>0.10858518320406525</v>
      </c>
      <c r="X308" s="7">
        <f>IFERROR(Campaign_Table[[#This Row],[Total_Campaign_Cost]]/Campaign_Table[[#This Row],[Leads]],0)</f>
        <v>295.56159909909911</v>
      </c>
      <c r="Y308" s="7">
        <f t="shared" si="14"/>
        <v>49755.299999999988</v>
      </c>
      <c r="Z308" s="7" t="str">
        <f>IF(Campaign_Table[[#This Row],[ROI]]&gt;=3,"Excellent",IF(Campaign_Table[[#This Row],[ROI]]&gt;=1,"Good",IF(Campaign_Table[[#This Row],[ROI]]&gt;=0,"Average","Poor")))</f>
        <v>Average</v>
      </c>
    </row>
    <row r="309" spans="1:26" x14ac:dyDescent="0.3">
      <c r="A309" t="s">
        <v>435</v>
      </c>
      <c r="B309" t="s">
        <v>20</v>
      </c>
      <c r="C309" t="s">
        <v>17</v>
      </c>
      <c r="D309">
        <v>28</v>
      </c>
      <c r="E309" t="s">
        <v>121</v>
      </c>
      <c r="F309">
        <v>55784</v>
      </c>
      <c r="G309">
        <v>1715</v>
      </c>
      <c r="H309">
        <v>552</v>
      </c>
      <c r="I309">
        <v>401</v>
      </c>
      <c r="J309">
        <v>119097</v>
      </c>
      <c r="K309">
        <v>702.72</v>
      </c>
      <c r="L309">
        <f>Campaign_Table[[#This Row],[Conversions]]*Campaign_Table[[#This Row],[Cost_Per_Acquisition]]</f>
        <v>281790.72000000003</v>
      </c>
      <c r="M309">
        <v>-0.57999999999999996</v>
      </c>
      <c r="N309">
        <v>4.78</v>
      </c>
      <c r="O309" t="s">
        <v>17</v>
      </c>
      <c r="P309" s="1">
        <v>45739</v>
      </c>
      <c r="Q309" t="str">
        <f>TEXT(Campaign_Table[[#This Row],[Date]],"mmmm")</f>
        <v>March</v>
      </c>
      <c r="R309">
        <f>YEAR(Campaign_Table[[#This Row],[Date]])</f>
        <v>2025</v>
      </c>
      <c r="S309" t="str">
        <f>TEXT(Campaign_Table[[#This Row],[Date]],"dddd")</f>
        <v>Sunday</v>
      </c>
      <c r="T309" s="3" t="str">
        <f>"Q" &amp; ROUNDUP(MONTH(Campaign_Table[[#This Row],[Date]])/3,0)</f>
        <v>Q1</v>
      </c>
      <c r="U309" s="5">
        <f t="shared" si="12"/>
        <v>3.0743582389215547E-2</v>
      </c>
      <c r="V309" s="7">
        <f>IFERROR(Campaign_Table[[#This Row],[Total_Campaign_Cost]]/Campaign_Table[[#This Row],[Clicks]],0)</f>
        <v>164.30945772594754</v>
      </c>
      <c r="W309" s="5">
        <f t="shared" si="13"/>
        <v>0.23381924198250728</v>
      </c>
      <c r="X309" s="7">
        <f>IFERROR(Campaign_Table[[#This Row],[Total_Campaign_Cost]]/Campaign_Table[[#This Row],[Leads]],0)</f>
        <v>510.49043478260876</v>
      </c>
      <c r="Y309" s="7">
        <f t="shared" si="14"/>
        <v>-162693.72000000003</v>
      </c>
      <c r="Z309" s="7" t="str">
        <f>IF(Campaign_Table[[#This Row],[ROI]]&gt;=3,"Excellent",IF(Campaign_Table[[#This Row],[ROI]]&gt;=1,"Good",IF(Campaign_Table[[#This Row],[ROI]]&gt;=0,"Average","Poor")))</f>
        <v>Poor</v>
      </c>
    </row>
    <row r="310" spans="1:26" x14ac:dyDescent="0.3">
      <c r="A310" t="s">
        <v>436</v>
      </c>
      <c r="B310" t="s">
        <v>16</v>
      </c>
      <c r="C310" t="s">
        <v>21</v>
      </c>
      <c r="D310">
        <v>17</v>
      </c>
      <c r="E310" t="s">
        <v>69</v>
      </c>
      <c r="F310">
        <v>93707</v>
      </c>
      <c r="G310">
        <v>6645</v>
      </c>
      <c r="H310">
        <v>1491</v>
      </c>
      <c r="I310">
        <v>901</v>
      </c>
      <c r="J310">
        <v>220745</v>
      </c>
      <c r="K310">
        <v>224.2</v>
      </c>
      <c r="L310">
        <f>Campaign_Table[[#This Row],[Conversions]]*Campaign_Table[[#This Row],[Cost_Per_Acquisition]]</f>
        <v>202004.19999999998</v>
      </c>
      <c r="M310">
        <v>0.09</v>
      </c>
      <c r="N310">
        <v>9.64</v>
      </c>
      <c r="O310" t="s">
        <v>17</v>
      </c>
      <c r="P310" s="1">
        <v>45639</v>
      </c>
      <c r="Q310" t="str">
        <f>TEXT(Campaign_Table[[#This Row],[Date]],"mmmm")</f>
        <v>December</v>
      </c>
      <c r="R310">
        <f>YEAR(Campaign_Table[[#This Row],[Date]])</f>
        <v>2024</v>
      </c>
      <c r="S310" t="str">
        <f>TEXT(Campaign_Table[[#This Row],[Date]],"dddd")</f>
        <v>Friday</v>
      </c>
      <c r="T310" s="3" t="str">
        <f>"Q" &amp; ROUNDUP(MONTH(Campaign_Table[[#This Row],[Date]])/3,0)</f>
        <v>Q4</v>
      </c>
      <c r="U310" s="5">
        <f t="shared" si="12"/>
        <v>7.0912525211563701E-2</v>
      </c>
      <c r="V310" s="7">
        <f>IFERROR(Campaign_Table[[#This Row],[Total_Campaign_Cost]]/Campaign_Table[[#This Row],[Clicks]],0)</f>
        <v>30.39942814145974</v>
      </c>
      <c r="W310" s="5">
        <f t="shared" si="13"/>
        <v>0.13559066967644845</v>
      </c>
      <c r="X310" s="7">
        <f>IFERROR(Campaign_Table[[#This Row],[Total_Campaign_Cost]]/Campaign_Table[[#This Row],[Leads]],0)</f>
        <v>135.48236083165659</v>
      </c>
      <c r="Y310" s="7">
        <f t="shared" si="14"/>
        <v>18740.800000000017</v>
      </c>
      <c r="Z310" s="7" t="str">
        <f>IF(Campaign_Table[[#This Row],[ROI]]&gt;=3,"Excellent",IF(Campaign_Table[[#This Row],[ROI]]&gt;=1,"Good",IF(Campaign_Table[[#This Row],[ROI]]&gt;=0,"Average","Poor")))</f>
        <v>Average</v>
      </c>
    </row>
    <row r="311" spans="1:26" x14ac:dyDescent="0.3">
      <c r="A311" t="s">
        <v>437</v>
      </c>
      <c r="B311" t="s">
        <v>24</v>
      </c>
      <c r="C311" t="s">
        <v>25</v>
      </c>
      <c r="D311">
        <v>26</v>
      </c>
      <c r="E311" t="s">
        <v>438</v>
      </c>
      <c r="F311">
        <v>18590</v>
      </c>
      <c r="G311">
        <v>913</v>
      </c>
      <c r="H311">
        <v>242</v>
      </c>
      <c r="I311">
        <v>164</v>
      </c>
      <c r="J311">
        <v>118408</v>
      </c>
      <c r="K311">
        <v>1813.02</v>
      </c>
      <c r="L311">
        <f>Campaign_Table[[#This Row],[Conversions]]*Campaign_Table[[#This Row],[Cost_Per_Acquisition]]</f>
        <v>297335.27999999997</v>
      </c>
      <c r="M311">
        <v>-0.6</v>
      </c>
      <c r="N311">
        <v>7.1</v>
      </c>
      <c r="O311" t="s">
        <v>25</v>
      </c>
      <c r="P311" s="1">
        <v>45660</v>
      </c>
      <c r="Q311" t="str">
        <f>TEXT(Campaign_Table[[#This Row],[Date]],"mmmm")</f>
        <v>January</v>
      </c>
      <c r="R311">
        <f>YEAR(Campaign_Table[[#This Row],[Date]])</f>
        <v>2025</v>
      </c>
      <c r="S311" t="str">
        <f>TEXT(Campaign_Table[[#This Row],[Date]],"dddd")</f>
        <v>Friday</v>
      </c>
      <c r="T311" s="3" t="str">
        <f>"Q" &amp; ROUNDUP(MONTH(Campaign_Table[[#This Row],[Date]])/3,0)</f>
        <v>Q1</v>
      </c>
      <c r="U311" s="5">
        <f t="shared" si="12"/>
        <v>4.9112426035502955E-2</v>
      </c>
      <c r="V311" s="7">
        <f>IFERROR(Campaign_Table[[#This Row],[Total_Campaign_Cost]]/Campaign_Table[[#This Row],[Clicks]],0)</f>
        <v>325.66843373493975</v>
      </c>
      <c r="W311" s="5">
        <f t="shared" si="13"/>
        <v>0.1796276013143483</v>
      </c>
      <c r="X311" s="7">
        <f>IFERROR(Campaign_Table[[#This Row],[Total_Campaign_Cost]]/Campaign_Table[[#This Row],[Leads]],0)</f>
        <v>1228.6581818181817</v>
      </c>
      <c r="Y311" s="7">
        <f t="shared" si="14"/>
        <v>-178927.27999999997</v>
      </c>
      <c r="Z311" s="7" t="str">
        <f>IF(Campaign_Table[[#This Row],[ROI]]&gt;=3,"Excellent",IF(Campaign_Table[[#This Row],[ROI]]&gt;=1,"Good",IF(Campaign_Table[[#This Row],[ROI]]&gt;=0,"Average","Poor")))</f>
        <v>Poor</v>
      </c>
    </row>
    <row r="312" spans="1:26" x14ac:dyDescent="0.3">
      <c r="A312" t="s">
        <v>439</v>
      </c>
      <c r="B312" t="s">
        <v>24</v>
      </c>
      <c r="C312" t="s">
        <v>25</v>
      </c>
      <c r="D312">
        <v>15</v>
      </c>
      <c r="E312" t="s">
        <v>47</v>
      </c>
      <c r="F312">
        <v>65165</v>
      </c>
      <c r="G312">
        <v>8972</v>
      </c>
      <c r="H312">
        <v>4626</v>
      </c>
      <c r="I312">
        <v>2168</v>
      </c>
      <c r="J312">
        <v>936576</v>
      </c>
      <c r="K312">
        <v>28.7</v>
      </c>
      <c r="L312">
        <f>Campaign_Table[[#This Row],[Conversions]]*Campaign_Table[[#This Row],[Cost_Per_Acquisition]]</f>
        <v>62221.599999999999</v>
      </c>
      <c r="M312">
        <v>14.05</v>
      </c>
      <c r="N312">
        <v>24.19</v>
      </c>
      <c r="O312" t="s">
        <v>35</v>
      </c>
      <c r="P312" s="1">
        <v>45595</v>
      </c>
      <c r="Q312" t="str">
        <f>TEXT(Campaign_Table[[#This Row],[Date]],"mmmm")</f>
        <v>October</v>
      </c>
      <c r="R312">
        <f>YEAR(Campaign_Table[[#This Row],[Date]])</f>
        <v>2024</v>
      </c>
      <c r="S312" t="str">
        <f>TEXT(Campaign_Table[[#This Row],[Date]],"dddd")</f>
        <v>Wednesday</v>
      </c>
      <c r="T312" s="3" t="str">
        <f>"Q" &amp; ROUNDUP(MONTH(Campaign_Table[[#This Row],[Date]])/3,0)</f>
        <v>Q4</v>
      </c>
      <c r="U312" s="5">
        <f t="shared" si="12"/>
        <v>0.13768127062073199</v>
      </c>
      <c r="V312" s="7">
        <f>IFERROR(Campaign_Table[[#This Row],[Total_Campaign_Cost]]/Campaign_Table[[#This Row],[Clicks]],0)</f>
        <v>6.9350869371377621</v>
      </c>
      <c r="W312" s="5">
        <f t="shared" si="13"/>
        <v>0.24164065983058403</v>
      </c>
      <c r="X312" s="7">
        <f>IFERROR(Campaign_Table[[#This Row],[Total_Campaign_Cost]]/Campaign_Table[[#This Row],[Leads]],0)</f>
        <v>13.450410722006053</v>
      </c>
      <c r="Y312" s="7">
        <f t="shared" si="14"/>
        <v>874354.4</v>
      </c>
      <c r="Z312" s="7" t="str">
        <f>IF(Campaign_Table[[#This Row],[ROI]]&gt;=3,"Excellent",IF(Campaign_Table[[#This Row],[ROI]]&gt;=1,"Good",IF(Campaign_Table[[#This Row],[ROI]]&gt;=0,"Average","Poor")))</f>
        <v>Excellent</v>
      </c>
    </row>
    <row r="313" spans="1:26" x14ac:dyDescent="0.3">
      <c r="A313" t="s">
        <v>440</v>
      </c>
      <c r="B313" t="s">
        <v>28</v>
      </c>
      <c r="C313" t="s">
        <v>25</v>
      </c>
      <c r="D313">
        <v>22</v>
      </c>
      <c r="E313" t="s">
        <v>103</v>
      </c>
      <c r="F313">
        <v>19401</v>
      </c>
      <c r="G313">
        <v>2469</v>
      </c>
      <c r="H313">
        <v>596</v>
      </c>
      <c r="I313">
        <v>368</v>
      </c>
      <c r="J313">
        <v>263856</v>
      </c>
      <c r="K313">
        <v>424.18</v>
      </c>
      <c r="L313">
        <f>Campaign_Table[[#This Row],[Conversions]]*Campaign_Table[[#This Row],[Cost_Per_Acquisition]]</f>
        <v>156098.23999999999</v>
      </c>
      <c r="M313">
        <v>0.69</v>
      </c>
      <c r="N313">
        <v>17.690000000000001</v>
      </c>
      <c r="O313" t="s">
        <v>17</v>
      </c>
      <c r="P313" s="1">
        <v>45555</v>
      </c>
      <c r="Q313" t="str">
        <f>TEXT(Campaign_Table[[#This Row],[Date]],"mmmm")</f>
        <v>September</v>
      </c>
      <c r="R313">
        <f>YEAR(Campaign_Table[[#This Row],[Date]])</f>
        <v>2024</v>
      </c>
      <c r="S313" t="str">
        <f>TEXT(Campaign_Table[[#This Row],[Date]],"dddd")</f>
        <v>Friday</v>
      </c>
      <c r="T313" s="3" t="str">
        <f>"Q" &amp; ROUNDUP(MONTH(Campaign_Table[[#This Row],[Date]])/3,0)</f>
        <v>Q3</v>
      </c>
      <c r="U313" s="5">
        <f t="shared" si="12"/>
        <v>0.12726148136693985</v>
      </c>
      <c r="V313" s="7">
        <f>IFERROR(Campaign_Table[[#This Row],[Total_Campaign_Cost]]/Campaign_Table[[#This Row],[Clicks]],0)</f>
        <v>63.223264479546373</v>
      </c>
      <c r="W313" s="5">
        <f t="shared" si="13"/>
        <v>0.1490481976508708</v>
      </c>
      <c r="X313" s="7">
        <f>IFERROR(Campaign_Table[[#This Row],[Total_Campaign_Cost]]/Campaign_Table[[#This Row],[Leads]],0)</f>
        <v>261.90979865771811</v>
      </c>
      <c r="Y313" s="7">
        <f t="shared" si="14"/>
        <v>107757.76000000001</v>
      </c>
      <c r="Z313" s="7" t="str">
        <f>IF(Campaign_Table[[#This Row],[ROI]]&gt;=3,"Excellent",IF(Campaign_Table[[#This Row],[ROI]]&gt;=1,"Good",IF(Campaign_Table[[#This Row],[ROI]]&gt;=0,"Average","Poor")))</f>
        <v>Average</v>
      </c>
    </row>
    <row r="314" spans="1:26" x14ac:dyDescent="0.3">
      <c r="A314" t="s">
        <v>441</v>
      </c>
      <c r="B314" t="s">
        <v>28</v>
      </c>
      <c r="C314" t="s">
        <v>21</v>
      </c>
      <c r="D314">
        <v>17</v>
      </c>
      <c r="E314" t="s">
        <v>442</v>
      </c>
      <c r="F314">
        <v>15248</v>
      </c>
      <c r="G314">
        <v>2184</v>
      </c>
      <c r="H314">
        <v>933</v>
      </c>
      <c r="I314">
        <v>315</v>
      </c>
      <c r="J314">
        <v>217665</v>
      </c>
      <c r="K314">
        <v>809.37</v>
      </c>
      <c r="L314">
        <f>Campaign_Table[[#This Row],[Conversions]]*Campaign_Table[[#This Row],[Cost_Per_Acquisition]]</f>
        <v>254951.55</v>
      </c>
      <c r="M314">
        <v>-0.15</v>
      </c>
      <c r="N314">
        <v>22.51</v>
      </c>
      <c r="O314" t="s">
        <v>25</v>
      </c>
      <c r="P314" s="1">
        <v>45570</v>
      </c>
      <c r="Q314" t="str">
        <f>TEXT(Campaign_Table[[#This Row],[Date]],"mmmm")</f>
        <v>October</v>
      </c>
      <c r="R314">
        <f>YEAR(Campaign_Table[[#This Row],[Date]])</f>
        <v>2024</v>
      </c>
      <c r="S314" t="str">
        <f>TEXT(Campaign_Table[[#This Row],[Date]],"dddd")</f>
        <v>Saturday</v>
      </c>
      <c r="T314" s="3" t="str">
        <f>"Q" &amp; ROUNDUP(MONTH(Campaign_Table[[#This Row],[Date]])/3,0)</f>
        <v>Q4</v>
      </c>
      <c r="U314" s="5">
        <f t="shared" si="12"/>
        <v>0.14323189926547744</v>
      </c>
      <c r="V314" s="7">
        <f>IFERROR(Campaign_Table[[#This Row],[Total_Campaign_Cost]]/Campaign_Table[[#This Row],[Clicks]],0)</f>
        <v>116.73605769230768</v>
      </c>
      <c r="W314" s="5">
        <f t="shared" si="13"/>
        <v>0.14423076923076922</v>
      </c>
      <c r="X314" s="7">
        <f>IFERROR(Campaign_Table[[#This Row],[Total_Campaign_Cost]]/Campaign_Table[[#This Row],[Leads]],0)</f>
        <v>273.25996784565916</v>
      </c>
      <c r="Y314" s="7">
        <f t="shared" si="14"/>
        <v>-37286.549999999988</v>
      </c>
      <c r="Z314" s="7" t="str">
        <f>IF(Campaign_Table[[#This Row],[ROI]]&gt;=3,"Excellent",IF(Campaign_Table[[#This Row],[ROI]]&gt;=1,"Good",IF(Campaign_Table[[#This Row],[ROI]]&gt;=0,"Average","Poor")))</f>
        <v>Poor</v>
      </c>
    </row>
    <row r="315" spans="1:26" x14ac:dyDescent="0.3">
      <c r="A315" t="s">
        <v>443</v>
      </c>
      <c r="B315" t="s">
        <v>24</v>
      </c>
      <c r="C315" t="s">
        <v>35</v>
      </c>
      <c r="D315">
        <v>11</v>
      </c>
      <c r="E315" t="s">
        <v>334</v>
      </c>
      <c r="F315">
        <v>14003</v>
      </c>
      <c r="G315">
        <v>1008</v>
      </c>
      <c r="H315">
        <v>524</v>
      </c>
      <c r="I315">
        <v>324</v>
      </c>
      <c r="J315">
        <v>244296</v>
      </c>
      <c r="K315">
        <v>654.25</v>
      </c>
      <c r="L315">
        <f>Campaign_Table[[#This Row],[Conversions]]*Campaign_Table[[#This Row],[Cost_Per_Acquisition]]</f>
        <v>211977</v>
      </c>
      <c r="M315">
        <v>0.15</v>
      </c>
      <c r="N315">
        <v>13.25</v>
      </c>
      <c r="O315" t="s">
        <v>35</v>
      </c>
      <c r="P315" s="1">
        <v>45723</v>
      </c>
      <c r="Q315" t="str">
        <f>TEXT(Campaign_Table[[#This Row],[Date]],"mmmm")</f>
        <v>March</v>
      </c>
      <c r="R315">
        <f>YEAR(Campaign_Table[[#This Row],[Date]])</f>
        <v>2025</v>
      </c>
      <c r="S315" t="str">
        <f>TEXT(Campaign_Table[[#This Row],[Date]],"dddd")</f>
        <v>Friday</v>
      </c>
      <c r="T315" s="3" t="str">
        <f>"Q" &amp; ROUNDUP(MONTH(Campaign_Table[[#This Row],[Date]])/3,0)</f>
        <v>Q1</v>
      </c>
      <c r="U315" s="5">
        <f t="shared" si="12"/>
        <v>7.1984574733985576E-2</v>
      </c>
      <c r="V315" s="7">
        <f>IFERROR(Campaign_Table[[#This Row],[Total_Campaign_Cost]]/Campaign_Table[[#This Row],[Clicks]],0)</f>
        <v>210.29464285714286</v>
      </c>
      <c r="W315" s="5">
        <f t="shared" si="13"/>
        <v>0.32142857142857145</v>
      </c>
      <c r="X315" s="7">
        <f>IFERROR(Campaign_Table[[#This Row],[Total_Campaign_Cost]]/Campaign_Table[[#This Row],[Leads]],0)</f>
        <v>404.53625954198475</v>
      </c>
      <c r="Y315" s="7">
        <f t="shared" si="14"/>
        <v>32319</v>
      </c>
      <c r="Z315" s="7" t="str">
        <f>IF(Campaign_Table[[#This Row],[ROI]]&gt;=3,"Excellent",IF(Campaign_Table[[#This Row],[ROI]]&gt;=1,"Good",IF(Campaign_Table[[#This Row],[ROI]]&gt;=0,"Average","Poor")))</f>
        <v>Average</v>
      </c>
    </row>
    <row r="316" spans="1:26" x14ac:dyDescent="0.3">
      <c r="A316" t="s">
        <v>444</v>
      </c>
      <c r="B316" t="s">
        <v>24</v>
      </c>
      <c r="C316" t="s">
        <v>35</v>
      </c>
      <c r="D316">
        <v>13</v>
      </c>
      <c r="E316" t="s">
        <v>56</v>
      </c>
      <c r="F316">
        <v>51751</v>
      </c>
      <c r="G316">
        <v>7300</v>
      </c>
      <c r="H316">
        <v>4116</v>
      </c>
      <c r="I316">
        <v>1982</v>
      </c>
      <c r="J316">
        <v>903792</v>
      </c>
      <c r="K316">
        <v>33.99</v>
      </c>
      <c r="L316">
        <f>Campaign_Table[[#This Row],[Conversions]]*Campaign_Table[[#This Row],[Cost_Per_Acquisition]]</f>
        <v>67368.180000000008</v>
      </c>
      <c r="M316">
        <v>12.42</v>
      </c>
      <c r="N316">
        <v>25.89</v>
      </c>
      <c r="O316" t="s">
        <v>29</v>
      </c>
      <c r="P316" s="1">
        <v>45764</v>
      </c>
      <c r="Q316" t="str">
        <f>TEXT(Campaign_Table[[#This Row],[Date]],"mmmm")</f>
        <v>April</v>
      </c>
      <c r="R316">
        <f>YEAR(Campaign_Table[[#This Row],[Date]])</f>
        <v>2025</v>
      </c>
      <c r="S316" t="str">
        <f>TEXT(Campaign_Table[[#This Row],[Date]],"dddd")</f>
        <v>Thursday</v>
      </c>
      <c r="T316" s="3" t="str">
        <f>"Q" &amp; ROUNDUP(MONTH(Campaign_Table[[#This Row],[Date]])/3,0)</f>
        <v>Q2</v>
      </c>
      <c r="U316" s="5">
        <f t="shared" si="12"/>
        <v>0.14106007613379451</v>
      </c>
      <c r="V316" s="7">
        <f>IFERROR(Campaign_Table[[#This Row],[Total_Campaign_Cost]]/Campaign_Table[[#This Row],[Clicks]],0)</f>
        <v>9.2285178082191788</v>
      </c>
      <c r="W316" s="5">
        <f t="shared" si="13"/>
        <v>0.27150684931506847</v>
      </c>
      <c r="X316" s="7">
        <f>IFERROR(Campaign_Table[[#This Row],[Total_Campaign_Cost]]/Campaign_Table[[#This Row],[Leads]],0)</f>
        <v>16.367390670553938</v>
      </c>
      <c r="Y316" s="7">
        <f t="shared" si="14"/>
        <v>836423.82</v>
      </c>
      <c r="Z316" s="7" t="str">
        <f>IF(Campaign_Table[[#This Row],[ROI]]&gt;=3,"Excellent",IF(Campaign_Table[[#This Row],[ROI]]&gt;=1,"Good",IF(Campaign_Table[[#This Row],[ROI]]&gt;=0,"Average","Poor")))</f>
        <v>Excellent</v>
      </c>
    </row>
    <row r="317" spans="1:26" x14ac:dyDescent="0.3">
      <c r="A317" t="s">
        <v>445</v>
      </c>
      <c r="B317" t="s">
        <v>24</v>
      </c>
      <c r="C317" t="s">
        <v>17</v>
      </c>
      <c r="D317">
        <v>5</v>
      </c>
      <c r="E317" t="s">
        <v>256</v>
      </c>
      <c r="F317">
        <v>83712</v>
      </c>
      <c r="G317">
        <v>6057</v>
      </c>
      <c r="H317">
        <v>3113</v>
      </c>
      <c r="I317">
        <v>1943</v>
      </c>
      <c r="J317">
        <v>823832</v>
      </c>
      <c r="K317">
        <v>37.409999999999997</v>
      </c>
      <c r="L317">
        <f>Campaign_Table[[#This Row],[Conversions]]*Campaign_Table[[#This Row],[Cost_Per_Acquisition]]</f>
        <v>72687.62999999999</v>
      </c>
      <c r="M317">
        <v>10.33</v>
      </c>
      <c r="N317">
        <v>13.28</v>
      </c>
      <c r="O317" t="s">
        <v>35</v>
      </c>
      <c r="P317" s="1">
        <v>45572</v>
      </c>
      <c r="Q317" t="str">
        <f>TEXT(Campaign_Table[[#This Row],[Date]],"mmmm")</f>
        <v>October</v>
      </c>
      <c r="R317">
        <f>YEAR(Campaign_Table[[#This Row],[Date]])</f>
        <v>2024</v>
      </c>
      <c r="S317" t="str">
        <f>TEXT(Campaign_Table[[#This Row],[Date]],"dddd")</f>
        <v>Monday</v>
      </c>
      <c r="T317" s="3" t="str">
        <f>"Q" &amp; ROUNDUP(MONTH(Campaign_Table[[#This Row],[Date]])/3,0)</f>
        <v>Q4</v>
      </c>
      <c r="U317" s="5">
        <f t="shared" si="12"/>
        <v>7.2355217889908258E-2</v>
      </c>
      <c r="V317" s="7">
        <f>IFERROR(Campaign_Table[[#This Row],[Total_Campaign_Cost]]/Campaign_Table[[#This Row],[Clicks]],0)</f>
        <v>12.000599306587418</v>
      </c>
      <c r="W317" s="5">
        <f t="shared" si="13"/>
        <v>0.3207858675912168</v>
      </c>
      <c r="X317" s="7">
        <f>IFERROR(Campaign_Table[[#This Row],[Total_Campaign_Cost]]/Campaign_Table[[#This Row],[Leads]],0)</f>
        <v>23.349704465146157</v>
      </c>
      <c r="Y317" s="7">
        <f t="shared" si="14"/>
        <v>751144.37</v>
      </c>
      <c r="Z317" s="7" t="str">
        <f>IF(Campaign_Table[[#This Row],[ROI]]&gt;=3,"Excellent",IF(Campaign_Table[[#This Row],[ROI]]&gt;=1,"Good",IF(Campaign_Table[[#This Row],[ROI]]&gt;=0,"Average","Poor")))</f>
        <v>Excellent</v>
      </c>
    </row>
    <row r="318" spans="1:26" x14ac:dyDescent="0.3">
      <c r="A318" t="s">
        <v>446</v>
      </c>
      <c r="B318" t="s">
        <v>44</v>
      </c>
      <c r="C318" t="s">
        <v>25</v>
      </c>
      <c r="D318">
        <v>18</v>
      </c>
      <c r="E318" t="s">
        <v>142</v>
      </c>
      <c r="F318">
        <v>75593</v>
      </c>
      <c r="G318">
        <v>11146</v>
      </c>
      <c r="H318">
        <v>6267</v>
      </c>
      <c r="I318">
        <v>3681</v>
      </c>
      <c r="J318">
        <v>1825776</v>
      </c>
      <c r="K318">
        <v>20.14</v>
      </c>
      <c r="L318">
        <f>Campaign_Table[[#This Row],[Conversions]]*Campaign_Table[[#This Row],[Cost_Per_Acquisition]]</f>
        <v>74135.34</v>
      </c>
      <c r="M318">
        <v>23.63</v>
      </c>
      <c r="N318">
        <v>27.9</v>
      </c>
      <c r="O318" t="s">
        <v>21</v>
      </c>
      <c r="P318" s="1">
        <v>45802</v>
      </c>
      <c r="Q318" t="str">
        <f>TEXT(Campaign_Table[[#This Row],[Date]],"mmmm")</f>
        <v>May</v>
      </c>
      <c r="R318">
        <f>YEAR(Campaign_Table[[#This Row],[Date]])</f>
        <v>2025</v>
      </c>
      <c r="S318" t="str">
        <f>TEXT(Campaign_Table[[#This Row],[Date]],"dddd")</f>
        <v>Sunday</v>
      </c>
      <c r="T318" s="3" t="str">
        <f>"Q" &amp; ROUNDUP(MONTH(Campaign_Table[[#This Row],[Date]])/3,0)</f>
        <v>Q2</v>
      </c>
      <c r="U318" s="5">
        <f t="shared" si="12"/>
        <v>0.1474475149815459</v>
      </c>
      <c r="V318" s="7">
        <f>IFERROR(Campaign_Table[[#This Row],[Total_Campaign_Cost]]/Campaign_Table[[#This Row],[Clicks]],0)</f>
        <v>6.6512955320294269</v>
      </c>
      <c r="W318" s="5">
        <f t="shared" si="13"/>
        <v>0.33025300556253362</v>
      </c>
      <c r="X318" s="7">
        <f>IFERROR(Campaign_Table[[#This Row],[Total_Campaign_Cost]]/Campaign_Table[[#This Row],[Leads]],0)</f>
        <v>11.829478219243656</v>
      </c>
      <c r="Y318" s="7">
        <f t="shared" si="14"/>
        <v>1751640.66</v>
      </c>
      <c r="Z318" s="7" t="str">
        <f>IF(Campaign_Table[[#This Row],[ROI]]&gt;=3,"Excellent",IF(Campaign_Table[[#This Row],[ROI]]&gt;=1,"Good",IF(Campaign_Table[[#This Row],[ROI]]&gt;=0,"Average","Poor")))</f>
        <v>Excellent</v>
      </c>
    </row>
    <row r="319" spans="1:26" x14ac:dyDescent="0.3">
      <c r="A319" t="s">
        <v>447</v>
      </c>
      <c r="B319" t="s">
        <v>20</v>
      </c>
      <c r="C319" t="s">
        <v>21</v>
      </c>
      <c r="D319">
        <v>27</v>
      </c>
      <c r="E319" t="s">
        <v>107</v>
      </c>
      <c r="F319">
        <v>80323</v>
      </c>
      <c r="G319">
        <v>6530</v>
      </c>
      <c r="H319">
        <v>1735</v>
      </c>
      <c r="I319">
        <v>921</v>
      </c>
      <c r="J319">
        <v>396951</v>
      </c>
      <c r="K319">
        <v>263.31</v>
      </c>
      <c r="L319">
        <f>Campaign_Table[[#This Row],[Conversions]]*Campaign_Table[[#This Row],[Cost_Per_Acquisition]]</f>
        <v>242508.51</v>
      </c>
      <c r="M319">
        <v>0.64</v>
      </c>
      <c r="N319">
        <v>11.44</v>
      </c>
      <c r="O319" t="s">
        <v>29</v>
      </c>
      <c r="P319" s="1">
        <v>45595</v>
      </c>
      <c r="Q319" t="str">
        <f>TEXT(Campaign_Table[[#This Row],[Date]],"mmmm")</f>
        <v>October</v>
      </c>
      <c r="R319">
        <f>YEAR(Campaign_Table[[#This Row],[Date]])</f>
        <v>2024</v>
      </c>
      <c r="S319" t="str">
        <f>TEXT(Campaign_Table[[#This Row],[Date]],"dddd")</f>
        <v>Wednesday</v>
      </c>
      <c r="T319" s="3" t="str">
        <f>"Q" &amp; ROUNDUP(MONTH(Campaign_Table[[#This Row],[Date]])/3,0)</f>
        <v>Q4</v>
      </c>
      <c r="U319" s="5">
        <f t="shared" si="12"/>
        <v>8.1296764314081893E-2</v>
      </c>
      <c r="V319" s="7">
        <f>IFERROR(Campaign_Table[[#This Row],[Total_Campaign_Cost]]/Campaign_Table[[#This Row],[Clicks]],0)</f>
        <v>37.137597243491577</v>
      </c>
      <c r="W319" s="5">
        <f t="shared" si="13"/>
        <v>0.14104134762633996</v>
      </c>
      <c r="X319" s="7">
        <f>IFERROR(Campaign_Table[[#This Row],[Total_Campaign_Cost]]/Campaign_Table[[#This Row],[Leads]],0)</f>
        <v>139.77435734870318</v>
      </c>
      <c r="Y319" s="7">
        <f t="shared" si="14"/>
        <v>154442.49</v>
      </c>
      <c r="Z319" s="7" t="str">
        <f>IF(Campaign_Table[[#This Row],[ROI]]&gt;=3,"Excellent",IF(Campaign_Table[[#This Row],[ROI]]&gt;=1,"Good",IF(Campaign_Table[[#This Row],[ROI]]&gt;=0,"Average","Poor")))</f>
        <v>Average</v>
      </c>
    </row>
    <row r="320" spans="1:26" x14ac:dyDescent="0.3">
      <c r="A320" t="s">
        <v>448</v>
      </c>
      <c r="B320" t="s">
        <v>24</v>
      </c>
      <c r="C320" t="s">
        <v>21</v>
      </c>
      <c r="D320">
        <v>12</v>
      </c>
      <c r="E320" t="s">
        <v>56</v>
      </c>
      <c r="F320">
        <v>54342</v>
      </c>
      <c r="G320">
        <v>6000</v>
      </c>
      <c r="H320">
        <v>2550</v>
      </c>
      <c r="I320">
        <v>820</v>
      </c>
      <c r="J320">
        <v>510040</v>
      </c>
      <c r="K320">
        <v>107.33</v>
      </c>
      <c r="L320">
        <f>Campaign_Table[[#This Row],[Conversions]]*Campaign_Table[[#This Row],[Cost_Per_Acquisition]]</f>
        <v>88010.6</v>
      </c>
      <c r="M320">
        <v>4.79</v>
      </c>
      <c r="N320">
        <v>17.239999999999998</v>
      </c>
      <c r="O320" t="s">
        <v>35</v>
      </c>
      <c r="P320" s="1">
        <v>45721</v>
      </c>
      <c r="Q320" t="str">
        <f>TEXT(Campaign_Table[[#This Row],[Date]],"mmmm")</f>
        <v>March</v>
      </c>
      <c r="R320">
        <f>YEAR(Campaign_Table[[#This Row],[Date]])</f>
        <v>2025</v>
      </c>
      <c r="S320" t="str">
        <f>TEXT(Campaign_Table[[#This Row],[Date]],"dddd")</f>
        <v>Wednesday</v>
      </c>
      <c r="T320" s="3" t="str">
        <f>"Q" &amp; ROUNDUP(MONTH(Campaign_Table[[#This Row],[Date]])/3,0)</f>
        <v>Q1</v>
      </c>
      <c r="U320" s="5">
        <f t="shared" si="12"/>
        <v>0.11041183614883515</v>
      </c>
      <c r="V320" s="7">
        <f>IFERROR(Campaign_Table[[#This Row],[Total_Campaign_Cost]]/Campaign_Table[[#This Row],[Clicks]],0)</f>
        <v>14.668433333333335</v>
      </c>
      <c r="W320" s="5">
        <f t="shared" si="13"/>
        <v>0.13666666666666666</v>
      </c>
      <c r="X320" s="7">
        <f>IFERROR(Campaign_Table[[#This Row],[Total_Campaign_Cost]]/Campaign_Table[[#This Row],[Leads]],0)</f>
        <v>34.513960784313731</v>
      </c>
      <c r="Y320" s="7">
        <f t="shared" si="14"/>
        <v>422029.4</v>
      </c>
      <c r="Z320" s="7" t="str">
        <f>IF(Campaign_Table[[#This Row],[ROI]]&gt;=3,"Excellent",IF(Campaign_Table[[#This Row],[ROI]]&gt;=1,"Good",IF(Campaign_Table[[#This Row],[ROI]]&gt;=0,"Average","Poor")))</f>
        <v>Excellent</v>
      </c>
    </row>
    <row r="321" spans="1:26" x14ac:dyDescent="0.3">
      <c r="A321" t="s">
        <v>449</v>
      </c>
      <c r="B321" t="s">
        <v>44</v>
      </c>
      <c r="C321" t="s">
        <v>21</v>
      </c>
      <c r="D321">
        <v>23</v>
      </c>
      <c r="E321" t="s">
        <v>56</v>
      </c>
      <c r="F321">
        <v>21102</v>
      </c>
      <c r="G321">
        <v>638</v>
      </c>
      <c r="H321">
        <v>320</v>
      </c>
      <c r="I321">
        <v>226</v>
      </c>
      <c r="J321">
        <v>131306</v>
      </c>
      <c r="K321">
        <v>1040.97</v>
      </c>
      <c r="L321">
        <f>Campaign_Table[[#This Row],[Conversions]]*Campaign_Table[[#This Row],[Cost_Per_Acquisition]]</f>
        <v>235259.22</v>
      </c>
      <c r="M321">
        <v>-0.44</v>
      </c>
      <c r="N321">
        <v>5.61</v>
      </c>
      <c r="O321" t="s">
        <v>35</v>
      </c>
      <c r="P321" s="1">
        <v>45723</v>
      </c>
      <c r="Q321" t="str">
        <f>TEXT(Campaign_Table[[#This Row],[Date]],"mmmm")</f>
        <v>March</v>
      </c>
      <c r="R321">
        <f>YEAR(Campaign_Table[[#This Row],[Date]])</f>
        <v>2025</v>
      </c>
      <c r="S321" t="str">
        <f>TEXT(Campaign_Table[[#This Row],[Date]],"dddd")</f>
        <v>Friday</v>
      </c>
      <c r="T321" s="3" t="str">
        <f>"Q" &amp; ROUNDUP(MONTH(Campaign_Table[[#This Row],[Date]])/3,0)</f>
        <v>Q1</v>
      </c>
      <c r="U321" s="5">
        <f t="shared" si="12"/>
        <v>3.0234101033077432E-2</v>
      </c>
      <c r="V321" s="7">
        <f>IFERROR(Campaign_Table[[#This Row],[Total_Campaign_Cost]]/Campaign_Table[[#This Row],[Clicks]],0)</f>
        <v>368.74485893416926</v>
      </c>
      <c r="W321" s="5">
        <f t="shared" si="13"/>
        <v>0.35423197492163011</v>
      </c>
      <c r="X321" s="7">
        <f>IFERROR(Campaign_Table[[#This Row],[Total_Campaign_Cost]]/Campaign_Table[[#This Row],[Leads]],0)</f>
        <v>735.18506249999996</v>
      </c>
      <c r="Y321" s="7">
        <f t="shared" si="14"/>
        <v>-103953.22</v>
      </c>
      <c r="Z321" s="7" t="str">
        <f>IF(Campaign_Table[[#This Row],[ROI]]&gt;=3,"Excellent",IF(Campaign_Table[[#This Row],[ROI]]&gt;=1,"Good",IF(Campaign_Table[[#This Row],[ROI]]&gt;=0,"Average","Poor")))</f>
        <v>Poor</v>
      </c>
    </row>
    <row r="322" spans="1:26" x14ac:dyDescent="0.3">
      <c r="A322" t="s">
        <v>450</v>
      </c>
      <c r="B322" t="s">
        <v>28</v>
      </c>
      <c r="C322" t="s">
        <v>21</v>
      </c>
      <c r="D322">
        <v>8</v>
      </c>
      <c r="E322" t="s">
        <v>451</v>
      </c>
      <c r="F322">
        <v>17656</v>
      </c>
      <c r="G322">
        <v>2463</v>
      </c>
      <c r="H322">
        <v>1226</v>
      </c>
      <c r="I322">
        <v>546</v>
      </c>
      <c r="J322">
        <v>232596</v>
      </c>
      <c r="K322">
        <v>373.75</v>
      </c>
      <c r="L322">
        <f>Campaign_Table[[#This Row],[Conversions]]*Campaign_Table[[#This Row],[Cost_Per_Acquisition]]</f>
        <v>204067.5</v>
      </c>
      <c r="M322">
        <v>0.14000000000000001</v>
      </c>
      <c r="N322">
        <v>23.99</v>
      </c>
      <c r="O322" t="s">
        <v>17</v>
      </c>
      <c r="P322" s="1">
        <v>45696</v>
      </c>
      <c r="Q322" t="str">
        <f>TEXT(Campaign_Table[[#This Row],[Date]],"mmmm")</f>
        <v>February</v>
      </c>
      <c r="R322">
        <f>YEAR(Campaign_Table[[#This Row],[Date]])</f>
        <v>2025</v>
      </c>
      <c r="S322" t="str">
        <f>TEXT(Campaign_Table[[#This Row],[Date]],"dddd")</f>
        <v>Saturday</v>
      </c>
      <c r="T322" s="3" t="str">
        <f>"Q" &amp; ROUNDUP(MONTH(Campaign_Table[[#This Row],[Date]])/3,0)</f>
        <v>Q1</v>
      </c>
      <c r="U322" s="5">
        <f t="shared" ref="U322:U385" si="15">IFERROR(Clicks/Impressions,0)</f>
        <v>0.13949932034435886</v>
      </c>
      <c r="V322" s="7">
        <f>IFERROR(Campaign_Table[[#This Row],[Total_Campaign_Cost]]/Campaign_Table[[#This Row],[Clicks]],0)</f>
        <v>82.853227771010964</v>
      </c>
      <c r="W322" s="5">
        <f t="shared" ref="W322:W385" si="16">IFERROR(Conversions/Clicks,0)</f>
        <v>0.22168087697929353</v>
      </c>
      <c r="X322" s="7">
        <f>IFERROR(Campaign_Table[[#This Row],[Total_Campaign_Cost]]/Campaign_Table[[#This Row],[Leads]],0)</f>
        <v>166.44983686786296</v>
      </c>
      <c r="Y322" s="7">
        <f t="shared" ref="Y322:Y385" si="17">Revenue-Total_Campaign_Cost</f>
        <v>28528.5</v>
      </c>
      <c r="Z322" s="7" t="str">
        <f>IF(Campaign_Table[[#This Row],[ROI]]&gt;=3,"Excellent",IF(Campaign_Table[[#This Row],[ROI]]&gt;=1,"Good",IF(Campaign_Table[[#This Row],[ROI]]&gt;=0,"Average","Poor")))</f>
        <v>Average</v>
      </c>
    </row>
    <row r="323" spans="1:26" x14ac:dyDescent="0.3">
      <c r="A323" t="s">
        <v>452</v>
      </c>
      <c r="B323" t="s">
        <v>20</v>
      </c>
      <c r="C323" t="s">
        <v>21</v>
      </c>
      <c r="D323">
        <v>6</v>
      </c>
      <c r="E323" t="s">
        <v>28</v>
      </c>
      <c r="F323">
        <v>86679</v>
      </c>
      <c r="G323">
        <v>11858</v>
      </c>
      <c r="H323">
        <v>2874</v>
      </c>
      <c r="I323">
        <v>1209</v>
      </c>
      <c r="J323">
        <v>869271</v>
      </c>
      <c r="K323">
        <v>186.38</v>
      </c>
      <c r="L323">
        <f>Campaign_Table[[#This Row],[Conversions]]*Campaign_Table[[#This Row],[Cost_Per_Acquisition]]</f>
        <v>225333.41999999998</v>
      </c>
      <c r="M323">
        <v>2.86</v>
      </c>
      <c r="N323">
        <v>18.39</v>
      </c>
      <c r="O323" t="s">
        <v>35</v>
      </c>
      <c r="P323" s="1">
        <v>45515</v>
      </c>
      <c r="Q323" t="str">
        <f>TEXT(Campaign_Table[[#This Row],[Date]],"mmmm")</f>
        <v>August</v>
      </c>
      <c r="R323">
        <f>YEAR(Campaign_Table[[#This Row],[Date]])</f>
        <v>2024</v>
      </c>
      <c r="S323" t="str">
        <f>TEXT(Campaign_Table[[#This Row],[Date]],"dddd")</f>
        <v>Sunday</v>
      </c>
      <c r="T323" s="3" t="str">
        <f>"Q" &amp; ROUNDUP(MONTH(Campaign_Table[[#This Row],[Date]])/3,0)</f>
        <v>Q3</v>
      </c>
      <c r="U323" s="5">
        <f t="shared" si="15"/>
        <v>0.136803608717221</v>
      </c>
      <c r="V323" s="7">
        <f>IFERROR(Campaign_Table[[#This Row],[Total_Campaign_Cost]]/Campaign_Table[[#This Row],[Clicks]],0)</f>
        <v>19.002649687974362</v>
      </c>
      <c r="W323" s="5">
        <f t="shared" si="16"/>
        <v>0.10195648507336819</v>
      </c>
      <c r="X323" s="7">
        <f>IFERROR(Campaign_Table[[#This Row],[Total_Campaign_Cost]]/Campaign_Table[[#This Row],[Leads]],0)</f>
        <v>78.404112734864299</v>
      </c>
      <c r="Y323" s="7">
        <f t="shared" si="17"/>
        <v>643937.58000000007</v>
      </c>
      <c r="Z323" s="7" t="str">
        <f>IF(Campaign_Table[[#This Row],[ROI]]&gt;=3,"Excellent",IF(Campaign_Table[[#This Row],[ROI]]&gt;=1,"Good",IF(Campaign_Table[[#This Row],[ROI]]&gt;=0,"Average","Poor")))</f>
        <v>Good</v>
      </c>
    </row>
    <row r="324" spans="1:26" x14ac:dyDescent="0.3">
      <c r="A324" t="s">
        <v>453</v>
      </c>
      <c r="B324" t="s">
        <v>16</v>
      </c>
      <c r="C324" t="s">
        <v>35</v>
      </c>
      <c r="D324">
        <v>21</v>
      </c>
      <c r="E324" t="s">
        <v>56</v>
      </c>
      <c r="F324">
        <v>34224</v>
      </c>
      <c r="G324">
        <v>2701</v>
      </c>
      <c r="H324">
        <v>865</v>
      </c>
      <c r="I324">
        <v>307</v>
      </c>
      <c r="J324">
        <v>113590</v>
      </c>
      <c r="K324">
        <v>571.55999999999995</v>
      </c>
      <c r="L324">
        <f>Campaign_Table[[#This Row],[Conversions]]*Campaign_Table[[#This Row],[Cost_Per_Acquisition]]</f>
        <v>175468.91999999998</v>
      </c>
      <c r="M324">
        <v>-0.35</v>
      </c>
      <c r="N324">
        <v>11.32</v>
      </c>
      <c r="O324" t="s">
        <v>21</v>
      </c>
      <c r="P324" s="1">
        <v>45673</v>
      </c>
      <c r="Q324" t="str">
        <f>TEXT(Campaign_Table[[#This Row],[Date]],"mmmm")</f>
        <v>January</v>
      </c>
      <c r="R324">
        <f>YEAR(Campaign_Table[[#This Row],[Date]])</f>
        <v>2025</v>
      </c>
      <c r="S324" t="str">
        <f>TEXT(Campaign_Table[[#This Row],[Date]],"dddd")</f>
        <v>Thursday</v>
      </c>
      <c r="T324" s="3" t="str">
        <f>"Q" &amp; ROUNDUP(MONTH(Campaign_Table[[#This Row],[Date]])/3,0)</f>
        <v>Q1</v>
      </c>
      <c r="U324" s="5">
        <f t="shared" si="15"/>
        <v>7.8921224871435255E-2</v>
      </c>
      <c r="V324" s="7">
        <f>IFERROR(Campaign_Table[[#This Row],[Total_Campaign_Cost]]/Campaign_Table[[#This Row],[Clicks]],0)</f>
        <v>64.964427989633464</v>
      </c>
      <c r="W324" s="5">
        <f t="shared" si="16"/>
        <v>0.11366160681229175</v>
      </c>
      <c r="X324" s="7">
        <f>IFERROR(Campaign_Table[[#This Row],[Total_Campaign_Cost]]/Campaign_Table[[#This Row],[Leads]],0)</f>
        <v>202.85424277456644</v>
      </c>
      <c r="Y324" s="7">
        <f t="shared" si="17"/>
        <v>-61878.919999999984</v>
      </c>
      <c r="Z324" s="7" t="str">
        <f>IF(Campaign_Table[[#This Row],[ROI]]&gt;=3,"Excellent",IF(Campaign_Table[[#This Row],[ROI]]&gt;=1,"Good",IF(Campaign_Table[[#This Row],[ROI]]&gt;=0,"Average","Poor")))</f>
        <v>Poor</v>
      </c>
    </row>
    <row r="325" spans="1:26" x14ac:dyDescent="0.3">
      <c r="A325" t="s">
        <v>454</v>
      </c>
      <c r="B325" t="s">
        <v>20</v>
      </c>
      <c r="C325" t="s">
        <v>35</v>
      </c>
      <c r="D325">
        <v>16</v>
      </c>
      <c r="E325" t="s">
        <v>69</v>
      </c>
      <c r="F325">
        <v>31178</v>
      </c>
      <c r="G325">
        <v>3122</v>
      </c>
      <c r="H325">
        <v>683</v>
      </c>
      <c r="I325">
        <v>241</v>
      </c>
      <c r="J325">
        <v>52056</v>
      </c>
      <c r="K325">
        <v>267.89999999999998</v>
      </c>
      <c r="L325">
        <f>Campaign_Table[[#This Row],[Conversions]]*Campaign_Table[[#This Row],[Cost_Per_Acquisition]]</f>
        <v>64563.899999999994</v>
      </c>
      <c r="M325">
        <v>-0.19</v>
      </c>
      <c r="N325">
        <v>12.98</v>
      </c>
      <c r="O325" t="s">
        <v>17</v>
      </c>
      <c r="P325" s="1">
        <v>45674</v>
      </c>
      <c r="Q325" t="str">
        <f>TEXT(Campaign_Table[[#This Row],[Date]],"mmmm")</f>
        <v>January</v>
      </c>
      <c r="R325">
        <f>YEAR(Campaign_Table[[#This Row],[Date]])</f>
        <v>2025</v>
      </c>
      <c r="S325" t="str">
        <f>TEXT(Campaign_Table[[#This Row],[Date]],"dddd")</f>
        <v>Friday</v>
      </c>
      <c r="T325" s="3" t="str">
        <f>"Q" &amp; ROUNDUP(MONTH(Campaign_Table[[#This Row],[Date]])/3,0)</f>
        <v>Q1</v>
      </c>
      <c r="U325" s="5">
        <f t="shared" si="15"/>
        <v>0.10013471037269869</v>
      </c>
      <c r="V325" s="7">
        <f>IFERROR(Campaign_Table[[#This Row],[Total_Campaign_Cost]]/Campaign_Table[[#This Row],[Clicks]],0)</f>
        <v>20.680301089045482</v>
      </c>
      <c r="W325" s="5">
        <f t="shared" si="16"/>
        <v>7.7194106342088412E-2</v>
      </c>
      <c r="X325" s="7">
        <f>IFERROR(Campaign_Table[[#This Row],[Total_Campaign_Cost]]/Campaign_Table[[#This Row],[Leads]],0)</f>
        <v>94.529868228404098</v>
      </c>
      <c r="Y325" s="7">
        <f t="shared" si="17"/>
        <v>-12507.899999999994</v>
      </c>
      <c r="Z325" s="7" t="str">
        <f>IF(Campaign_Table[[#This Row],[ROI]]&gt;=3,"Excellent",IF(Campaign_Table[[#This Row],[ROI]]&gt;=1,"Good",IF(Campaign_Table[[#This Row],[ROI]]&gt;=0,"Average","Poor")))</f>
        <v>Poor</v>
      </c>
    </row>
    <row r="326" spans="1:26" x14ac:dyDescent="0.3">
      <c r="A326" t="s">
        <v>455</v>
      </c>
      <c r="B326" t="s">
        <v>20</v>
      </c>
      <c r="C326" t="s">
        <v>17</v>
      </c>
      <c r="D326">
        <v>13</v>
      </c>
      <c r="E326" t="s">
        <v>52</v>
      </c>
      <c r="F326">
        <v>48495</v>
      </c>
      <c r="G326">
        <v>2914</v>
      </c>
      <c r="H326">
        <v>1509</v>
      </c>
      <c r="I326">
        <v>959</v>
      </c>
      <c r="J326">
        <v>261807</v>
      </c>
      <c r="K326">
        <v>59.01</v>
      </c>
      <c r="L326">
        <f>Campaign_Table[[#This Row],[Conversions]]*Campaign_Table[[#This Row],[Cost_Per_Acquisition]]</f>
        <v>56590.59</v>
      </c>
      <c r="M326">
        <v>3.63</v>
      </c>
      <c r="N326">
        <v>11.1</v>
      </c>
      <c r="O326" t="s">
        <v>17</v>
      </c>
      <c r="P326" s="1">
        <v>45596</v>
      </c>
      <c r="Q326" t="str">
        <f>TEXT(Campaign_Table[[#This Row],[Date]],"mmmm")</f>
        <v>October</v>
      </c>
      <c r="R326">
        <f>YEAR(Campaign_Table[[#This Row],[Date]])</f>
        <v>2024</v>
      </c>
      <c r="S326" t="str">
        <f>TEXT(Campaign_Table[[#This Row],[Date]],"dddd")</f>
        <v>Thursday</v>
      </c>
      <c r="T326" s="3" t="str">
        <f>"Q" &amp; ROUNDUP(MONTH(Campaign_Table[[#This Row],[Date]])/3,0)</f>
        <v>Q4</v>
      </c>
      <c r="U326" s="5">
        <f t="shared" si="15"/>
        <v>6.0088668934941747E-2</v>
      </c>
      <c r="V326" s="7">
        <f>IFERROR(Campaign_Table[[#This Row],[Total_Campaign_Cost]]/Campaign_Table[[#This Row],[Clicks]],0)</f>
        <v>19.420243651338364</v>
      </c>
      <c r="W326" s="5">
        <f t="shared" si="16"/>
        <v>0.32910089224433769</v>
      </c>
      <c r="X326" s="7">
        <f>IFERROR(Campaign_Table[[#This Row],[Total_Campaign_Cost]]/Campaign_Table[[#This Row],[Leads]],0)</f>
        <v>37.502047713717694</v>
      </c>
      <c r="Y326" s="7">
        <f t="shared" si="17"/>
        <v>205216.41</v>
      </c>
      <c r="Z326" s="7" t="str">
        <f>IF(Campaign_Table[[#This Row],[ROI]]&gt;=3,"Excellent",IF(Campaign_Table[[#This Row],[ROI]]&gt;=1,"Good",IF(Campaign_Table[[#This Row],[ROI]]&gt;=0,"Average","Poor")))</f>
        <v>Excellent</v>
      </c>
    </row>
    <row r="327" spans="1:26" x14ac:dyDescent="0.3">
      <c r="A327" t="s">
        <v>456</v>
      </c>
      <c r="B327" t="s">
        <v>16</v>
      </c>
      <c r="C327" t="s">
        <v>29</v>
      </c>
      <c r="D327">
        <v>6</v>
      </c>
      <c r="E327" t="s">
        <v>28</v>
      </c>
      <c r="F327">
        <v>57738</v>
      </c>
      <c r="G327">
        <v>6835</v>
      </c>
      <c r="H327">
        <v>3804</v>
      </c>
      <c r="I327">
        <v>1267</v>
      </c>
      <c r="J327">
        <v>918575</v>
      </c>
      <c r="K327">
        <v>113.24</v>
      </c>
      <c r="L327">
        <f>Campaign_Table[[#This Row],[Conversions]]*Campaign_Table[[#This Row],[Cost_Per_Acquisition]]</f>
        <v>143475.07999999999</v>
      </c>
      <c r="M327">
        <v>5.4</v>
      </c>
      <c r="N327">
        <v>20.62</v>
      </c>
      <c r="O327" t="s">
        <v>35</v>
      </c>
      <c r="P327" s="1">
        <v>45778</v>
      </c>
      <c r="Q327" t="str">
        <f>TEXT(Campaign_Table[[#This Row],[Date]],"mmmm")</f>
        <v>May</v>
      </c>
      <c r="R327">
        <f>YEAR(Campaign_Table[[#This Row],[Date]])</f>
        <v>2025</v>
      </c>
      <c r="S327" t="str">
        <f>TEXT(Campaign_Table[[#This Row],[Date]],"dddd")</f>
        <v>Thursday</v>
      </c>
      <c r="T327" s="3" t="str">
        <f>"Q" &amp; ROUNDUP(MONTH(Campaign_Table[[#This Row],[Date]])/3,0)</f>
        <v>Q2</v>
      </c>
      <c r="U327" s="5">
        <f t="shared" si="15"/>
        <v>0.11837957670858014</v>
      </c>
      <c r="V327" s="7">
        <f>IFERROR(Campaign_Table[[#This Row],[Total_Campaign_Cost]]/Campaign_Table[[#This Row],[Clicks]],0)</f>
        <v>20.991233357717629</v>
      </c>
      <c r="W327" s="5">
        <f t="shared" si="16"/>
        <v>0.18536942209217264</v>
      </c>
      <c r="X327" s="7">
        <f>IFERROR(Campaign_Table[[#This Row],[Total_Campaign_Cost]]/Campaign_Table[[#This Row],[Leads]],0)</f>
        <v>37.716898002103044</v>
      </c>
      <c r="Y327" s="7">
        <f t="shared" si="17"/>
        <v>775099.92</v>
      </c>
      <c r="Z327" s="7" t="str">
        <f>IF(Campaign_Table[[#This Row],[ROI]]&gt;=3,"Excellent",IF(Campaign_Table[[#This Row],[ROI]]&gt;=1,"Good",IF(Campaign_Table[[#This Row],[ROI]]&gt;=0,"Average","Poor")))</f>
        <v>Excellent</v>
      </c>
    </row>
    <row r="328" spans="1:26" x14ac:dyDescent="0.3">
      <c r="A328" t="s">
        <v>457</v>
      </c>
      <c r="B328" t="s">
        <v>28</v>
      </c>
      <c r="C328" t="s">
        <v>25</v>
      </c>
      <c r="D328">
        <v>26</v>
      </c>
      <c r="E328" t="s">
        <v>52</v>
      </c>
      <c r="F328">
        <v>45538</v>
      </c>
      <c r="G328">
        <v>6239</v>
      </c>
      <c r="H328">
        <v>3142</v>
      </c>
      <c r="I328">
        <v>2456</v>
      </c>
      <c r="J328">
        <v>1151864</v>
      </c>
      <c r="K328">
        <v>99.88</v>
      </c>
      <c r="L328">
        <f>Campaign_Table[[#This Row],[Conversions]]*Campaign_Table[[#This Row],[Cost_Per_Acquisition]]</f>
        <v>245305.28</v>
      </c>
      <c r="M328">
        <v>3.7</v>
      </c>
      <c r="N328">
        <v>25.99</v>
      </c>
      <c r="O328" t="s">
        <v>25</v>
      </c>
      <c r="P328" s="1">
        <v>45529</v>
      </c>
      <c r="Q328" t="str">
        <f>TEXT(Campaign_Table[[#This Row],[Date]],"mmmm")</f>
        <v>August</v>
      </c>
      <c r="R328">
        <f>YEAR(Campaign_Table[[#This Row],[Date]])</f>
        <v>2024</v>
      </c>
      <c r="S328" t="str">
        <f>TEXT(Campaign_Table[[#This Row],[Date]],"dddd")</f>
        <v>Sunday</v>
      </c>
      <c r="T328" s="3" t="str">
        <f>"Q" &amp; ROUNDUP(MONTH(Campaign_Table[[#This Row],[Date]])/3,0)</f>
        <v>Q3</v>
      </c>
      <c r="U328" s="5">
        <f t="shared" si="15"/>
        <v>0.13700645614651499</v>
      </c>
      <c r="V328" s="7">
        <f>IFERROR(Campaign_Table[[#This Row],[Total_Campaign_Cost]]/Campaign_Table[[#This Row],[Clicks]],0)</f>
        <v>39.318044558422827</v>
      </c>
      <c r="W328" s="5">
        <f t="shared" si="16"/>
        <v>0.39365282897900306</v>
      </c>
      <c r="X328" s="7">
        <f>IFERROR(Campaign_Table[[#This Row],[Total_Campaign_Cost]]/Campaign_Table[[#This Row],[Leads]],0)</f>
        <v>78.072972628898796</v>
      </c>
      <c r="Y328" s="7">
        <f t="shared" si="17"/>
        <v>906558.72</v>
      </c>
      <c r="Z328" s="7" t="str">
        <f>IF(Campaign_Table[[#This Row],[ROI]]&gt;=3,"Excellent",IF(Campaign_Table[[#This Row],[ROI]]&gt;=1,"Good",IF(Campaign_Table[[#This Row],[ROI]]&gt;=0,"Average","Poor")))</f>
        <v>Excellent</v>
      </c>
    </row>
    <row r="329" spans="1:26" x14ac:dyDescent="0.3">
      <c r="A329" t="s">
        <v>458</v>
      </c>
      <c r="B329" t="s">
        <v>28</v>
      </c>
      <c r="C329" t="s">
        <v>29</v>
      </c>
      <c r="D329">
        <v>12</v>
      </c>
      <c r="E329" t="s">
        <v>47</v>
      </c>
      <c r="F329">
        <v>90104</v>
      </c>
      <c r="G329">
        <v>10352</v>
      </c>
      <c r="H329">
        <v>5900</v>
      </c>
      <c r="I329">
        <v>3134</v>
      </c>
      <c r="J329">
        <v>1855328</v>
      </c>
      <c r="K329">
        <v>74.69</v>
      </c>
      <c r="L329">
        <f>Campaign_Table[[#This Row],[Conversions]]*Campaign_Table[[#This Row],[Cost_Per_Acquisition]]</f>
        <v>234078.46</v>
      </c>
      <c r="M329">
        <v>6.93</v>
      </c>
      <c r="N329">
        <v>21.52</v>
      </c>
      <c r="O329" t="s">
        <v>25</v>
      </c>
      <c r="P329" s="1">
        <v>45567</v>
      </c>
      <c r="Q329" t="str">
        <f>TEXT(Campaign_Table[[#This Row],[Date]],"mmmm")</f>
        <v>October</v>
      </c>
      <c r="R329">
        <f>YEAR(Campaign_Table[[#This Row],[Date]])</f>
        <v>2024</v>
      </c>
      <c r="S329" t="str">
        <f>TEXT(Campaign_Table[[#This Row],[Date]],"dddd")</f>
        <v>Wednesday</v>
      </c>
      <c r="T329" s="3" t="str">
        <f>"Q" &amp; ROUNDUP(MONTH(Campaign_Table[[#This Row],[Date]])/3,0)</f>
        <v>Q4</v>
      </c>
      <c r="U329" s="5">
        <f t="shared" si="15"/>
        <v>0.11488946106721122</v>
      </c>
      <c r="V329" s="7">
        <f>IFERROR(Campaign_Table[[#This Row],[Total_Campaign_Cost]]/Campaign_Table[[#This Row],[Clicks]],0)</f>
        <v>22.61190687789799</v>
      </c>
      <c r="W329" s="5">
        <f t="shared" si="16"/>
        <v>0.3027434312210201</v>
      </c>
      <c r="X329" s="7">
        <f>IFERROR(Campaign_Table[[#This Row],[Total_Campaign_Cost]]/Campaign_Table[[#This Row],[Leads]],0)</f>
        <v>39.674315254237285</v>
      </c>
      <c r="Y329" s="7">
        <f t="shared" si="17"/>
        <v>1621249.54</v>
      </c>
      <c r="Z329" s="7" t="str">
        <f>IF(Campaign_Table[[#This Row],[ROI]]&gt;=3,"Excellent",IF(Campaign_Table[[#This Row],[ROI]]&gt;=1,"Good",IF(Campaign_Table[[#This Row],[ROI]]&gt;=0,"Average","Poor")))</f>
        <v>Excellent</v>
      </c>
    </row>
    <row r="330" spans="1:26" x14ac:dyDescent="0.3">
      <c r="A330" t="s">
        <v>459</v>
      </c>
      <c r="B330" t="s">
        <v>28</v>
      </c>
      <c r="C330" t="s">
        <v>29</v>
      </c>
      <c r="D330">
        <v>7</v>
      </c>
      <c r="E330" t="s">
        <v>460</v>
      </c>
      <c r="F330">
        <v>56019</v>
      </c>
      <c r="G330">
        <v>3589</v>
      </c>
      <c r="H330">
        <v>1992</v>
      </c>
      <c r="I330">
        <v>1272</v>
      </c>
      <c r="J330">
        <v>643632</v>
      </c>
      <c r="K330">
        <v>220.46</v>
      </c>
      <c r="L330">
        <f>Campaign_Table[[#This Row],[Conversions]]*Campaign_Table[[#This Row],[Cost_Per_Acquisition]]</f>
        <v>280425.12</v>
      </c>
      <c r="M330">
        <v>1.3</v>
      </c>
      <c r="N330">
        <v>12.23</v>
      </c>
      <c r="O330" t="s">
        <v>29</v>
      </c>
      <c r="P330" s="1">
        <v>45571</v>
      </c>
      <c r="Q330" t="str">
        <f>TEXT(Campaign_Table[[#This Row],[Date]],"mmmm")</f>
        <v>October</v>
      </c>
      <c r="R330">
        <f>YEAR(Campaign_Table[[#This Row],[Date]])</f>
        <v>2024</v>
      </c>
      <c r="S330" t="str">
        <f>TEXT(Campaign_Table[[#This Row],[Date]],"dddd")</f>
        <v>Sunday</v>
      </c>
      <c r="T330" s="3" t="str">
        <f>"Q" &amp; ROUNDUP(MONTH(Campaign_Table[[#This Row],[Date]])/3,0)</f>
        <v>Q4</v>
      </c>
      <c r="U330" s="5">
        <f t="shared" si="15"/>
        <v>6.4067548510326852E-2</v>
      </c>
      <c r="V330" s="7">
        <f>IFERROR(Campaign_Table[[#This Row],[Total_Campaign_Cost]]/Campaign_Table[[#This Row],[Clicks]],0)</f>
        <v>78.134611312343267</v>
      </c>
      <c r="W330" s="5">
        <f t="shared" si="16"/>
        <v>0.35441627194204511</v>
      </c>
      <c r="X330" s="7">
        <f>IFERROR(Campaign_Table[[#This Row],[Total_Campaign_Cost]]/Campaign_Table[[#This Row],[Leads]],0)</f>
        <v>140.77566265060241</v>
      </c>
      <c r="Y330" s="7">
        <f t="shared" si="17"/>
        <v>363206.88</v>
      </c>
      <c r="Z330" s="7" t="str">
        <f>IF(Campaign_Table[[#This Row],[ROI]]&gt;=3,"Excellent",IF(Campaign_Table[[#This Row],[ROI]]&gt;=1,"Good",IF(Campaign_Table[[#This Row],[ROI]]&gt;=0,"Average","Poor")))</f>
        <v>Good</v>
      </c>
    </row>
    <row r="331" spans="1:26" x14ac:dyDescent="0.3">
      <c r="A331" t="s">
        <v>461</v>
      </c>
      <c r="B331" t="s">
        <v>20</v>
      </c>
      <c r="C331" t="s">
        <v>21</v>
      </c>
      <c r="D331">
        <v>25</v>
      </c>
      <c r="E331" t="s">
        <v>222</v>
      </c>
      <c r="F331">
        <v>70317</v>
      </c>
      <c r="G331">
        <v>9147</v>
      </c>
      <c r="H331">
        <v>5169</v>
      </c>
      <c r="I331">
        <v>2677</v>
      </c>
      <c r="J331">
        <v>1595492</v>
      </c>
      <c r="K331">
        <v>20.58</v>
      </c>
      <c r="L331">
        <f>Campaign_Table[[#This Row],[Conversions]]*Campaign_Table[[#This Row],[Cost_Per_Acquisition]]</f>
        <v>55092.659999999996</v>
      </c>
      <c r="M331">
        <v>27.96</v>
      </c>
      <c r="N331">
        <v>24.17</v>
      </c>
      <c r="O331" t="s">
        <v>35</v>
      </c>
      <c r="P331" s="1">
        <v>45567</v>
      </c>
      <c r="Q331" t="str">
        <f>TEXT(Campaign_Table[[#This Row],[Date]],"mmmm")</f>
        <v>October</v>
      </c>
      <c r="R331">
        <f>YEAR(Campaign_Table[[#This Row],[Date]])</f>
        <v>2024</v>
      </c>
      <c r="S331" t="str">
        <f>TEXT(Campaign_Table[[#This Row],[Date]],"dddd")</f>
        <v>Wednesday</v>
      </c>
      <c r="T331" s="3" t="str">
        <f>"Q" &amp; ROUNDUP(MONTH(Campaign_Table[[#This Row],[Date]])/3,0)</f>
        <v>Q4</v>
      </c>
      <c r="U331" s="5">
        <f t="shared" si="15"/>
        <v>0.13008234139681726</v>
      </c>
      <c r="V331" s="7">
        <f>IFERROR(Campaign_Table[[#This Row],[Total_Campaign_Cost]]/Campaign_Table[[#This Row],[Clicks]],0)</f>
        <v>6.0230305018038699</v>
      </c>
      <c r="W331" s="5">
        <f t="shared" si="16"/>
        <v>0.29266426150650487</v>
      </c>
      <c r="X331" s="7">
        <f>IFERROR(Campaign_Table[[#This Row],[Total_Campaign_Cost]]/Campaign_Table[[#This Row],[Leads]],0)</f>
        <v>10.658282066163668</v>
      </c>
      <c r="Y331" s="7">
        <f t="shared" si="17"/>
        <v>1540399.34</v>
      </c>
      <c r="Z331" s="7" t="str">
        <f>IF(Campaign_Table[[#This Row],[ROI]]&gt;=3,"Excellent",IF(Campaign_Table[[#This Row],[ROI]]&gt;=1,"Good",IF(Campaign_Table[[#This Row],[ROI]]&gt;=0,"Average","Poor")))</f>
        <v>Excellent</v>
      </c>
    </row>
    <row r="332" spans="1:26" x14ac:dyDescent="0.3">
      <c r="A332" t="s">
        <v>462</v>
      </c>
      <c r="B332" t="s">
        <v>28</v>
      </c>
      <c r="C332" t="s">
        <v>25</v>
      </c>
      <c r="D332">
        <v>13</v>
      </c>
      <c r="E332" t="s">
        <v>222</v>
      </c>
      <c r="F332">
        <v>89786</v>
      </c>
      <c r="G332">
        <v>3987</v>
      </c>
      <c r="H332">
        <v>1097</v>
      </c>
      <c r="I332">
        <v>333</v>
      </c>
      <c r="J332">
        <v>146187</v>
      </c>
      <c r="K332">
        <v>570.86</v>
      </c>
      <c r="L332">
        <f>Campaign_Table[[#This Row],[Conversions]]*Campaign_Table[[#This Row],[Cost_Per_Acquisition]]</f>
        <v>190096.38</v>
      </c>
      <c r="M332">
        <v>-0.23</v>
      </c>
      <c r="N332">
        <v>6.03</v>
      </c>
      <c r="O332" t="s">
        <v>29</v>
      </c>
      <c r="P332" s="1">
        <v>45808</v>
      </c>
      <c r="Q332" t="str">
        <f>TEXT(Campaign_Table[[#This Row],[Date]],"mmmm")</f>
        <v>May</v>
      </c>
      <c r="R332">
        <f>YEAR(Campaign_Table[[#This Row],[Date]])</f>
        <v>2025</v>
      </c>
      <c r="S332" t="str">
        <f>TEXT(Campaign_Table[[#This Row],[Date]],"dddd")</f>
        <v>Saturday</v>
      </c>
      <c r="T332" s="3" t="str">
        <f>"Q" &amp; ROUNDUP(MONTH(Campaign_Table[[#This Row],[Date]])/3,0)</f>
        <v>Q2</v>
      </c>
      <c r="U332" s="5">
        <f t="shared" si="15"/>
        <v>4.4405586617067248E-2</v>
      </c>
      <c r="V332" s="7">
        <f>IFERROR(Campaign_Table[[#This Row],[Total_Campaign_Cost]]/Campaign_Table[[#This Row],[Clicks]],0)</f>
        <v>47.679051918735894</v>
      </c>
      <c r="W332" s="5">
        <f t="shared" si="16"/>
        <v>8.35214446952596E-2</v>
      </c>
      <c r="X332" s="7">
        <f>IFERROR(Campaign_Table[[#This Row],[Total_Campaign_Cost]]/Campaign_Table[[#This Row],[Leads]],0)</f>
        <v>173.28749316317229</v>
      </c>
      <c r="Y332" s="7">
        <f t="shared" si="17"/>
        <v>-43909.380000000005</v>
      </c>
      <c r="Z332" s="7" t="str">
        <f>IF(Campaign_Table[[#This Row],[ROI]]&gt;=3,"Excellent",IF(Campaign_Table[[#This Row],[ROI]]&gt;=1,"Good",IF(Campaign_Table[[#This Row],[ROI]]&gt;=0,"Average","Poor")))</f>
        <v>Poor</v>
      </c>
    </row>
    <row r="333" spans="1:26" x14ac:dyDescent="0.3">
      <c r="A333" t="s">
        <v>463</v>
      </c>
      <c r="B333" t="s">
        <v>20</v>
      </c>
      <c r="C333" t="s">
        <v>35</v>
      </c>
      <c r="D333">
        <v>17</v>
      </c>
      <c r="E333" t="s">
        <v>109</v>
      </c>
      <c r="F333">
        <v>99499</v>
      </c>
      <c r="G333">
        <v>2514</v>
      </c>
      <c r="H333">
        <v>591</v>
      </c>
      <c r="I333">
        <v>191</v>
      </c>
      <c r="J333">
        <v>94163</v>
      </c>
      <c r="K333">
        <v>1349.16</v>
      </c>
      <c r="L333">
        <f>Campaign_Table[[#This Row],[Conversions]]*Campaign_Table[[#This Row],[Cost_Per_Acquisition]]</f>
        <v>257689.56000000003</v>
      </c>
      <c r="M333">
        <v>-0.63</v>
      </c>
      <c r="N333">
        <v>3.31</v>
      </c>
      <c r="O333" t="s">
        <v>29</v>
      </c>
      <c r="P333" s="1">
        <v>45548</v>
      </c>
      <c r="Q333" t="str">
        <f>TEXT(Campaign_Table[[#This Row],[Date]],"mmmm")</f>
        <v>September</v>
      </c>
      <c r="R333">
        <f>YEAR(Campaign_Table[[#This Row],[Date]])</f>
        <v>2024</v>
      </c>
      <c r="S333" t="str">
        <f>TEXT(Campaign_Table[[#This Row],[Date]],"dddd")</f>
        <v>Friday</v>
      </c>
      <c r="T333" s="3" t="str">
        <f>"Q" &amp; ROUNDUP(MONTH(Campaign_Table[[#This Row],[Date]])/3,0)</f>
        <v>Q3</v>
      </c>
      <c r="U333" s="5">
        <f t="shared" si="15"/>
        <v>2.5266585593825063E-2</v>
      </c>
      <c r="V333" s="7">
        <f>IFERROR(Campaign_Table[[#This Row],[Total_Campaign_Cost]]/Campaign_Table[[#This Row],[Clicks]],0)</f>
        <v>102.50181384248211</v>
      </c>
      <c r="W333" s="5">
        <f t="shared" si="16"/>
        <v>7.5974542561654729E-2</v>
      </c>
      <c r="X333" s="7">
        <f>IFERROR(Campaign_Table[[#This Row],[Total_Campaign_Cost]]/Campaign_Table[[#This Row],[Leads]],0)</f>
        <v>436.0229441624366</v>
      </c>
      <c r="Y333" s="7">
        <f t="shared" si="17"/>
        <v>-163526.56000000003</v>
      </c>
      <c r="Z333" s="7" t="str">
        <f>IF(Campaign_Table[[#This Row],[ROI]]&gt;=3,"Excellent",IF(Campaign_Table[[#This Row],[ROI]]&gt;=1,"Good",IF(Campaign_Table[[#This Row],[ROI]]&gt;=0,"Average","Poor")))</f>
        <v>Poor</v>
      </c>
    </row>
    <row r="334" spans="1:26" x14ac:dyDescent="0.3">
      <c r="A334" t="s">
        <v>464</v>
      </c>
      <c r="B334" t="s">
        <v>16</v>
      </c>
      <c r="C334" t="s">
        <v>29</v>
      </c>
      <c r="D334">
        <v>30</v>
      </c>
      <c r="E334" t="s">
        <v>465</v>
      </c>
      <c r="F334">
        <v>65455</v>
      </c>
      <c r="G334">
        <v>2458</v>
      </c>
      <c r="H334">
        <v>879</v>
      </c>
      <c r="I334">
        <v>267</v>
      </c>
      <c r="J334">
        <v>126024</v>
      </c>
      <c r="K334">
        <v>1113.49</v>
      </c>
      <c r="L334">
        <f>Campaign_Table[[#This Row],[Conversions]]*Campaign_Table[[#This Row],[Cost_Per_Acquisition]]</f>
        <v>297301.83</v>
      </c>
      <c r="M334">
        <v>-0.57999999999999996</v>
      </c>
      <c r="N334">
        <v>5.51</v>
      </c>
      <c r="O334" t="s">
        <v>29</v>
      </c>
      <c r="P334" s="1">
        <v>45619</v>
      </c>
      <c r="Q334" t="str">
        <f>TEXT(Campaign_Table[[#This Row],[Date]],"mmmm")</f>
        <v>November</v>
      </c>
      <c r="R334">
        <f>YEAR(Campaign_Table[[#This Row],[Date]])</f>
        <v>2024</v>
      </c>
      <c r="S334" t="str">
        <f>TEXT(Campaign_Table[[#This Row],[Date]],"dddd")</f>
        <v>Saturday</v>
      </c>
      <c r="T334" s="3" t="str">
        <f>"Q" &amp; ROUNDUP(MONTH(Campaign_Table[[#This Row],[Date]])/3,0)</f>
        <v>Q4</v>
      </c>
      <c r="U334" s="5">
        <f t="shared" si="15"/>
        <v>3.7552516996409747E-2</v>
      </c>
      <c r="V334" s="7">
        <f>IFERROR(Campaign_Table[[#This Row],[Total_Campaign_Cost]]/Campaign_Table[[#This Row],[Clicks]],0)</f>
        <v>120.95273799837267</v>
      </c>
      <c r="W334" s="5">
        <f t="shared" si="16"/>
        <v>0.10862489829129374</v>
      </c>
      <c r="X334" s="7">
        <f>IFERROR(Campaign_Table[[#This Row],[Total_Campaign_Cost]]/Campaign_Table[[#This Row],[Leads]],0)</f>
        <v>338.22733788395908</v>
      </c>
      <c r="Y334" s="7">
        <f t="shared" si="17"/>
        <v>-171277.83000000002</v>
      </c>
      <c r="Z334" s="7" t="str">
        <f>IF(Campaign_Table[[#This Row],[ROI]]&gt;=3,"Excellent",IF(Campaign_Table[[#This Row],[ROI]]&gt;=1,"Good",IF(Campaign_Table[[#This Row],[ROI]]&gt;=0,"Average","Poor")))</f>
        <v>Poor</v>
      </c>
    </row>
    <row r="335" spans="1:26" x14ac:dyDescent="0.3">
      <c r="A335" t="s">
        <v>466</v>
      </c>
      <c r="B335" t="s">
        <v>28</v>
      </c>
      <c r="C335" t="s">
        <v>21</v>
      </c>
      <c r="D335">
        <v>9</v>
      </c>
      <c r="E335" t="s">
        <v>467</v>
      </c>
      <c r="F335">
        <v>28471</v>
      </c>
      <c r="G335">
        <v>3379</v>
      </c>
      <c r="H335">
        <v>1357</v>
      </c>
      <c r="I335">
        <v>955</v>
      </c>
      <c r="J335">
        <v>666590</v>
      </c>
      <c r="K335">
        <v>184.92</v>
      </c>
      <c r="L335">
        <f>Campaign_Table[[#This Row],[Conversions]]*Campaign_Table[[#This Row],[Cost_Per_Acquisition]]</f>
        <v>176598.59999999998</v>
      </c>
      <c r="M335">
        <v>2.77</v>
      </c>
      <c r="N335">
        <v>19.989999999999998</v>
      </c>
      <c r="O335" t="s">
        <v>21</v>
      </c>
      <c r="P335" s="1">
        <v>45629</v>
      </c>
      <c r="Q335" t="str">
        <f>TEXT(Campaign_Table[[#This Row],[Date]],"mmmm")</f>
        <v>December</v>
      </c>
      <c r="R335">
        <f>YEAR(Campaign_Table[[#This Row],[Date]])</f>
        <v>2024</v>
      </c>
      <c r="S335" t="str">
        <f>TEXT(Campaign_Table[[#This Row],[Date]],"dddd")</f>
        <v>Tuesday</v>
      </c>
      <c r="T335" s="3" t="str">
        <f>"Q" &amp; ROUNDUP(MONTH(Campaign_Table[[#This Row],[Date]])/3,0)</f>
        <v>Q4</v>
      </c>
      <c r="U335" s="5">
        <f t="shared" si="15"/>
        <v>0.1186821678198869</v>
      </c>
      <c r="V335" s="7">
        <f>IFERROR(Campaign_Table[[#This Row],[Total_Campaign_Cost]]/Campaign_Table[[#This Row],[Clicks]],0)</f>
        <v>52.263569103284986</v>
      </c>
      <c r="W335" s="5">
        <f t="shared" si="16"/>
        <v>0.28262799644865344</v>
      </c>
      <c r="X335" s="7">
        <f>IFERROR(Campaign_Table[[#This Row],[Total_Campaign_Cost]]/Campaign_Table[[#This Row],[Leads]],0)</f>
        <v>130.13898305084743</v>
      </c>
      <c r="Y335" s="7">
        <f t="shared" si="17"/>
        <v>489991.4</v>
      </c>
      <c r="Z335" s="7" t="str">
        <f>IF(Campaign_Table[[#This Row],[ROI]]&gt;=3,"Excellent",IF(Campaign_Table[[#This Row],[ROI]]&gt;=1,"Good",IF(Campaign_Table[[#This Row],[ROI]]&gt;=0,"Average","Poor")))</f>
        <v>Good</v>
      </c>
    </row>
    <row r="336" spans="1:26" x14ac:dyDescent="0.3">
      <c r="A336" t="s">
        <v>468</v>
      </c>
      <c r="B336" t="s">
        <v>24</v>
      </c>
      <c r="C336" t="s">
        <v>21</v>
      </c>
      <c r="D336">
        <v>19</v>
      </c>
      <c r="E336" t="s">
        <v>28</v>
      </c>
      <c r="F336">
        <v>52970</v>
      </c>
      <c r="G336">
        <v>7740</v>
      </c>
      <c r="H336">
        <v>3310</v>
      </c>
      <c r="I336">
        <v>2063</v>
      </c>
      <c r="J336">
        <v>596207</v>
      </c>
      <c r="K336">
        <v>50.84</v>
      </c>
      <c r="L336">
        <f>Campaign_Table[[#This Row],[Conversions]]*Campaign_Table[[#This Row],[Cost_Per_Acquisition]]</f>
        <v>104882.92000000001</v>
      </c>
      <c r="M336">
        <v>4.68</v>
      </c>
      <c r="N336">
        <v>24.76</v>
      </c>
      <c r="O336" t="s">
        <v>35</v>
      </c>
      <c r="P336" s="1">
        <v>45700</v>
      </c>
      <c r="Q336" t="str">
        <f>TEXT(Campaign_Table[[#This Row],[Date]],"mmmm")</f>
        <v>February</v>
      </c>
      <c r="R336">
        <f>YEAR(Campaign_Table[[#This Row],[Date]])</f>
        <v>2025</v>
      </c>
      <c r="S336" t="str">
        <f>TEXT(Campaign_Table[[#This Row],[Date]],"dddd")</f>
        <v>Wednesday</v>
      </c>
      <c r="T336" s="3" t="str">
        <f>"Q" &amp; ROUNDUP(MONTH(Campaign_Table[[#This Row],[Date]])/3,0)</f>
        <v>Q1</v>
      </c>
      <c r="U336" s="5">
        <f t="shared" si="15"/>
        <v>0.14612044553520862</v>
      </c>
      <c r="V336" s="7">
        <f>IFERROR(Campaign_Table[[#This Row],[Total_Campaign_Cost]]/Campaign_Table[[#This Row],[Clicks]],0)</f>
        <v>13.550764857881139</v>
      </c>
      <c r="W336" s="5">
        <f t="shared" si="16"/>
        <v>0.26653746770025838</v>
      </c>
      <c r="X336" s="7">
        <f>IFERROR(Campaign_Table[[#This Row],[Total_Campaign_Cost]]/Campaign_Table[[#This Row],[Leads]],0)</f>
        <v>31.686682779456198</v>
      </c>
      <c r="Y336" s="7">
        <f t="shared" si="17"/>
        <v>491324.07999999996</v>
      </c>
      <c r="Z336" s="7" t="str">
        <f>IF(Campaign_Table[[#This Row],[ROI]]&gt;=3,"Excellent",IF(Campaign_Table[[#This Row],[ROI]]&gt;=1,"Good",IF(Campaign_Table[[#This Row],[ROI]]&gt;=0,"Average","Poor")))</f>
        <v>Excellent</v>
      </c>
    </row>
    <row r="337" spans="1:26" x14ac:dyDescent="0.3">
      <c r="A337" t="s">
        <v>469</v>
      </c>
      <c r="B337" t="s">
        <v>16</v>
      </c>
      <c r="C337" t="s">
        <v>35</v>
      </c>
      <c r="D337">
        <v>5</v>
      </c>
      <c r="E337" t="s">
        <v>107</v>
      </c>
      <c r="F337">
        <v>12068</v>
      </c>
      <c r="G337">
        <v>354</v>
      </c>
      <c r="H337">
        <v>165</v>
      </c>
      <c r="I337">
        <v>90</v>
      </c>
      <c r="J337">
        <v>43920</v>
      </c>
      <c r="K337">
        <v>2582.4</v>
      </c>
      <c r="L337">
        <f>Campaign_Table[[#This Row],[Conversions]]*Campaign_Table[[#This Row],[Cost_Per_Acquisition]]</f>
        <v>232416</v>
      </c>
      <c r="M337">
        <v>-0.81</v>
      </c>
      <c r="N337">
        <v>5.05</v>
      </c>
      <c r="O337" t="s">
        <v>17</v>
      </c>
      <c r="P337" s="1">
        <v>45779</v>
      </c>
      <c r="Q337" t="str">
        <f>TEXT(Campaign_Table[[#This Row],[Date]],"mmmm")</f>
        <v>May</v>
      </c>
      <c r="R337">
        <f>YEAR(Campaign_Table[[#This Row],[Date]])</f>
        <v>2025</v>
      </c>
      <c r="S337" t="str">
        <f>TEXT(Campaign_Table[[#This Row],[Date]],"dddd")</f>
        <v>Friday</v>
      </c>
      <c r="T337" s="3" t="str">
        <f>"Q" &amp; ROUNDUP(MONTH(Campaign_Table[[#This Row],[Date]])/3,0)</f>
        <v>Q2</v>
      </c>
      <c r="U337" s="5">
        <f t="shared" si="15"/>
        <v>2.9333775273450446E-2</v>
      </c>
      <c r="V337" s="7">
        <f>IFERROR(Campaign_Table[[#This Row],[Total_Campaign_Cost]]/Campaign_Table[[#This Row],[Clicks]],0)</f>
        <v>656.54237288135596</v>
      </c>
      <c r="W337" s="5">
        <f t="shared" si="16"/>
        <v>0.25423728813559321</v>
      </c>
      <c r="X337" s="7">
        <f>IFERROR(Campaign_Table[[#This Row],[Total_Campaign_Cost]]/Campaign_Table[[#This Row],[Leads]],0)</f>
        <v>1408.5818181818181</v>
      </c>
      <c r="Y337" s="7">
        <f t="shared" si="17"/>
        <v>-188496</v>
      </c>
      <c r="Z337" s="7" t="str">
        <f>IF(Campaign_Table[[#This Row],[ROI]]&gt;=3,"Excellent",IF(Campaign_Table[[#This Row],[ROI]]&gt;=1,"Good",IF(Campaign_Table[[#This Row],[ROI]]&gt;=0,"Average","Poor")))</f>
        <v>Poor</v>
      </c>
    </row>
    <row r="338" spans="1:26" x14ac:dyDescent="0.3">
      <c r="A338" t="s">
        <v>470</v>
      </c>
      <c r="B338" t="s">
        <v>44</v>
      </c>
      <c r="C338" t="s">
        <v>25</v>
      </c>
      <c r="D338">
        <v>10</v>
      </c>
      <c r="E338" t="s">
        <v>56</v>
      </c>
      <c r="F338">
        <v>20256</v>
      </c>
      <c r="G338">
        <v>1915</v>
      </c>
      <c r="H338">
        <v>880</v>
      </c>
      <c r="I338">
        <v>534</v>
      </c>
      <c r="J338">
        <v>110538</v>
      </c>
      <c r="K338">
        <v>347.2</v>
      </c>
      <c r="L338">
        <f>Campaign_Table[[#This Row],[Conversions]]*Campaign_Table[[#This Row],[Cost_Per_Acquisition]]</f>
        <v>185404.79999999999</v>
      </c>
      <c r="M338">
        <v>-0.4</v>
      </c>
      <c r="N338">
        <v>16.43</v>
      </c>
      <c r="O338" t="s">
        <v>25</v>
      </c>
      <c r="P338" s="1">
        <v>45779</v>
      </c>
      <c r="Q338" t="str">
        <f>TEXT(Campaign_Table[[#This Row],[Date]],"mmmm")</f>
        <v>May</v>
      </c>
      <c r="R338">
        <f>YEAR(Campaign_Table[[#This Row],[Date]])</f>
        <v>2025</v>
      </c>
      <c r="S338" t="str">
        <f>TEXT(Campaign_Table[[#This Row],[Date]],"dddd")</f>
        <v>Friday</v>
      </c>
      <c r="T338" s="3" t="str">
        <f>"Q" &amp; ROUNDUP(MONTH(Campaign_Table[[#This Row],[Date]])/3,0)</f>
        <v>Q2</v>
      </c>
      <c r="U338" s="5">
        <f t="shared" si="15"/>
        <v>9.4539889415481831E-2</v>
      </c>
      <c r="V338" s="7">
        <f>IFERROR(Campaign_Table[[#This Row],[Total_Campaign_Cost]]/Campaign_Table[[#This Row],[Clicks]],0)</f>
        <v>96.817127937336807</v>
      </c>
      <c r="W338" s="5">
        <f t="shared" si="16"/>
        <v>0.27885117493472583</v>
      </c>
      <c r="X338" s="7">
        <f>IFERROR(Campaign_Table[[#This Row],[Total_Campaign_Cost]]/Campaign_Table[[#This Row],[Leads]],0)</f>
        <v>210.68727272727273</v>
      </c>
      <c r="Y338" s="7">
        <f t="shared" si="17"/>
        <v>-74866.799999999988</v>
      </c>
      <c r="Z338" s="7" t="str">
        <f>IF(Campaign_Table[[#This Row],[ROI]]&gt;=3,"Excellent",IF(Campaign_Table[[#This Row],[ROI]]&gt;=1,"Good",IF(Campaign_Table[[#This Row],[ROI]]&gt;=0,"Average","Poor")))</f>
        <v>Poor</v>
      </c>
    </row>
    <row r="339" spans="1:26" x14ac:dyDescent="0.3">
      <c r="A339" t="s">
        <v>471</v>
      </c>
      <c r="B339" t="s">
        <v>16</v>
      </c>
      <c r="C339" t="s">
        <v>35</v>
      </c>
      <c r="D339">
        <v>21</v>
      </c>
      <c r="E339" t="s">
        <v>71</v>
      </c>
      <c r="F339">
        <v>13954</v>
      </c>
      <c r="G339">
        <v>447</v>
      </c>
      <c r="H339">
        <v>91</v>
      </c>
      <c r="I339">
        <v>63</v>
      </c>
      <c r="J339">
        <v>15750</v>
      </c>
      <c r="K339">
        <v>1662.97</v>
      </c>
      <c r="L339">
        <f>Campaign_Table[[#This Row],[Conversions]]*Campaign_Table[[#This Row],[Cost_Per_Acquisition]]</f>
        <v>104767.11</v>
      </c>
      <c r="M339">
        <v>-0.85</v>
      </c>
      <c r="N339">
        <v>4.3099999999999996</v>
      </c>
      <c r="O339" t="s">
        <v>29</v>
      </c>
      <c r="P339" s="1">
        <v>45717</v>
      </c>
      <c r="Q339" t="str">
        <f>TEXT(Campaign_Table[[#This Row],[Date]],"mmmm")</f>
        <v>March</v>
      </c>
      <c r="R339">
        <f>YEAR(Campaign_Table[[#This Row],[Date]])</f>
        <v>2025</v>
      </c>
      <c r="S339" t="str">
        <f>TEXT(Campaign_Table[[#This Row],[Date]],"dddd")</f>
        <v>Saturday</v>
      </c>
      <c r="T339" s="3" t="str">
        <f>"Q" &amp; ROUNDUP(MONTH(Campaign_Table[[#This Row],[Date]])/3,0)</f>
        <v>Q1</v>
      </c>
      <c r="U339" s="5">
        <f t="shared" si="15"/>
        <v>3.2033825426401034E-2</v>
      </c>
      <c r="V339" s="7">
        <f>IFERROR(Campaign_Table[[#This Row],[Total_Campaign_Cost]]/Campaign_Table[[#This Row],[Clicks]],0)</f>
        <v>234.37832214765101</v>
      </c>
      <c r="W339" s="5">
        <f t="shared" si="16"/>
        <v>0.14093959731543623</v>
      </c>
      <c r="X339" s="7">
        <f>IFERROR(Campaign_Table[[#This Row],[Total_Campaign_Cost]]/Campaign_Table[[#This Row],[Leads]],0)</f>
        <v>1151.2869230769231</v>
      </c>
      <c r="Y339" s="7">
        <f t="shared" si="17"/>
        <v>-89017.11</v>
      </c>
      <c r="Z339" s="7" t="str">
        <f>IF(Campaign_Table[[#This Row],[ROI]]&gt;=3,"Excellent",IF(Campaign_Table[[#This Row],[ROI]]&gt;=1,"Good",IF(Campaign_Table[[#This Row],[ROI]]&gt;=0,"Average","Poor")))</f>
        <v>Poor</v>
      </c>
    </row>
    <row r="340" spans="1:26" x14ac:dyDescent="0.3">
      <c r="A340" t="s">
        <v>472</v>
      </c>
      <c r="B340" t="s">
        <v>28</v>
      </c>
      <c r="C340" t="s">
        <v>29</v>
      </c>
      <c r="D340">
        <v>30</v>
      </c>
      <c r="E340" t="s">
        <v>300</v>
      </c>
      <c r="F340">
        <v>21325</v>
      </c>
      <c r="G340">
        <v>1026</v>
      </c>
      <c r="H340">
        <v>284</v>
      </c>
      <c r="I340">
        <v>115</v>
      </c>
      <c r="J340">
        <v>91540</v>
      </c>
      <c r="K340">
        <v>2469.12</v>
      </c>
      <c r="L340">
        <f>Campaign_Table[[#This Row],[Conversions]]*Campaign_Table[[#This Row],[Cost_Per_Acquisition]]</f>
        <v>283948.79999999999</v>
      </c>
      <c r="M340">
        <v>-0.68</v>
      </c>
      <c r="N340">
        <v>6.68</v>
      </c>
      <c r="O340" t="s">
        <v>17</v>
      </c>
      <c r="P340" s="1">
        <v>45642</v>
      </c>
      <c r="Q340" t="str">
        <f>TEXT(Campaign_Table[[#This Row],[Date]],"mmmm")</f>
        <v>December</v>
      </c>
      <c r="R340">
        <f>YEAR(Campaign_Table[[#This Row],[Date]])</f>
        <v>2024</v>
      </c>
      <c r="S340" t="str">
        <f>TEXT(Campaign_Table[[#This Row],[Date]],"dddd")</f>
        <v>Monday</v>
      </c>
      <c r="T340" s="3" t="str">
        <f>"Q" &amp; ROUNDUP(MONTH(Campaign_Table[[#This Row],[Date]])/3,0)</f>
        <v>Q4</v>
      </c>
      <c r="U340" s="5">
        <f t="shared" si="15"/>
        <v>4.8112543962485349E-2</v>
      </c>
      <c r="V340" s="7">
        <f>IFERROR(Campaign_Table[[#This Row],[Total_Campaign_Cost]]/Campaign_Table[[#This Row],[Clicks]],0)</f>
        <v>276.75321637426902</v>
      </c>
      <c r="W340" s="5">
        <f t="shared" si="16"/>
        <v>0.11208576998050682</v>
      </c>
      <c r="X340" s="7">
        <f>IFERROR(Campaign_Table[[#This Row],[Total_Campaign_Cost]]/Campaign_Table[[#This Row],[Leads]],0)</f>
        <v>999.81971830985913</v>
      </c>
      <c r="Y340" s="7">
        <f t="shared" si="17"/>
        <v>-192408.8</v>
      </c>
      <c r="Z340" s="7" t="str">
        <f>IF(Campaign_Table[[#This Row],[ROI]]&gt;=3,"Excellent",IF(Campaign_Table[[#This Row],[ROI]]&gt;=1,"Good",IF(Campaign_Table[[#This Row],[ROI]]&gt;=0,"Average","Poor")))</f>
        <v>Poor</v>
      </c>
    </row>
    <row r="341" spans="1:26" x14ac:dyDescent="0.3">
      <c r="A341" t="s">
        <v>473</v>
      </c>
      <c r="B341" t="s">
        <v>16</v>
      </c>
      <c r="C341" t="s">
        <v>25</v>
      </c>
      <c r="D341">
        <v>25</v>
      </c>
      <c r="E341" t="s">
        <v>195</v>
      </c>
      <c r="F341">
        <v>45650</v>
      </c>
      <c r="G341">
        <v>6063</v>
      </c>
      <c r="H341">
        <v>2292</v>
      </c>
      <c r="I341">
        <v>1153</v>
      </c>
      <c r="J341">
        <v>258272</v>
      </c>
      <c r="K341">
        <v>117.65</v>
      </c>
      <c r="L341">
        <f>Campaign_Table[[#This Row],[Conversions]]*Campaign_Table[[#This Row],[Cost_Per_Acquisition]]</f>
        <v>135650.45000000001</v>
      </c>
      <c r="M341">
        <v>0.9</v>
      </c>
      <c r="N341">
        <v>20.83</v>
      </c>
      <c r="O341" t="s">
        <v>25</v>
      </c>
      <c r="P341" s="1">
        <v>45580</v>
      </c>
      <c r="Q341" t="str">
        <f>TEXT(Campaign_Table[[#This Row],[Date]],"mmmm")</f>
        <v>October</v>
      </c>
      <c r="R341">
        <f>YEAR(Campaign_Table[[#This Row],[Date]])</f>
        <v>2024</v>
      </c>
      <c r="S341" t="str">
        <f>TEXT(Campaign_Table[[#This Row],[Date]],"dddd")</f>
        <v>Tuesday</v>
      </c>
      <c r="T341" s="3" t="str">
        <f>"Q" &amp; ROUNDUP(MONTH(Campaign_Table[[#This Row],[Date]])/3,0)</f>
        <v>Q4</v>
      </c>
      <c r="U341" s="5">
        <f t="shared" si="15"/>
        <v>0.13281489594742607</v>
      </c>
      <c r="V341" s="7">
        <f>IFERROR(Campaign_Table[[#This Row],[Total_Campaign_Cost]]/Campaign_Table[[#This Row],[Clicks]],0)</f>
        <v>22.373486722744516</v>
      </c>
      <c r="W341" s="5">
        <f t="shared" si="16"/>
        <v>0.19016988289625597</v>
      </c>
      <c r="X341" s="7">
        <f>IFERROR(Campaign_Table[[#This Row],[Total_Campaign_Cost]]/Campaign_Table[[#This Row],[Leads]],0)</f>
        <v>59.18431500872601</v>
      </c>
      <c r="Y341" s="7">
        <f t="shared" si="17"/>
        <v>122621.54999999999</v>
      </c>
      <c r="Z341" s="7" t="str">
        <f>IF(Campaign_Table[[#This Row],[ROI]]&gt;=3,"Excellent",IF(Campaign_Table[[#This Row],[ROI]]&gt;=1,"Good",IF(Campaign_Table[[#This Row],[ROI]]&gt;=0,"Average","Poor")))</f>
        <v>Average</v>
      </c>
    </row>
    <row r="342" spans="1:26" x14ac:dyDescent="0.3">
      <c r="A342" t="s">
        <v>474</v>
      </c>
      <c r="B342" t="s">
        <v>28</v>
      </c>
      <c r="C342" t="s">
        <v>21</v>
      </c>
      <c r="D342">
        <v>21</v>
      </c>
      <c r="E342" t="s">
        <v>195</v>
      </c>
      <c r="F342">
        <v>63424</v>
      </c>
      <c r="G342">
        <v>8697</v>
      </c>
      <c r="H342">
        <v>1851</v>
      </c>
      <c r="I342">
        <v>689</v>
      </c>
      <c r="J342">
        <v>192231</v>
      </c>
      <c r="K342">
        <v>291.06</v>
      </c>
      <c r="L342">
        <f>Campaign_Table[[#This Row],[Conversions]]*Campaign_Table[[#This Row],[Cost_Per_Acquisition]]</f>
        <v>200540.34</v>
      </c>
      <c r="M342">
        <v>-0.04</v>
      </c>
      <c r="N342">
        <v>17.72</v>
      </c>
      <c r="O342" t="s">
        <v>29</v>
      </c>
      <c r="P342" s="1">
        <v>45746</v>
      </c>
      <c r="Q342" t="str">
        <f>TEXT(Campaign_Table[[#This Row],[Date]],"mmmm")</f>
        <v>March</v>
      </c>
      <c r="R342">
        <f>YEAR(Campaign_Table[[#This Row],[Date]])</f>
        <v>2025</v>
      </c>
      <c r="S342" t="str">
        <f>TEXT(Campaign_Table[[#This Row],[Date]],"dddd")</f>
        <v>Sunday</v>
      </c>
      <c r="T342" s="3" t="str">
        <f>"Q" &amp; ROUNDUP(MONTH(Campaign_Table[[#This Row],[Date]])/3,0)</f>
        <v>Q1</v>
      </c>
      <c r="U342" s="5">
        <f t="shared" si="15"/>
        <v>0.13712474772956609</v>
      </c>
      <c r="V342" s="7">
        <f>IFERROR(Campaign_Table[[#This Row],[Total_Campaign_Cost]]/Campaign_Table[[#This Row],[Clicks]],0)</f>
        <v>23.058565022421526</v>
      </c>
      <c r="W342" s="5">
        <f t="shared" si="16"/>
        <v>7.9222720478325862E-2</v>
      </c>
      <c r="X342" s="7">
        <f>IFERROR(Campaign_Table[[#This Row],[Total_Campaign_Cost]]/Campaign_Table[[#This Row],[Leads]],0)</f>
        <v>108.34162074554295</v>
      </c>
      <c r="Y342" s="7">
        <f t="shared" si="17"/>
        <v>-8309.3399999999965</v>
      </c>
      <c r="Z342" s="7" t="str">
        <f>IF(Campaign_Table[[#This Row],[ROI]]&gt;=3,"Excellent",IF(Campaign_Table[[#This Row],[ROI]]&gt;=1,"Good",IF(Campaign_Table[[#This Row],[ROI]]&gt;=0,"Average","Poor")))</f>
        <v>Poor</v>
      </c>
    </row>
    <row r="343" spans="1:26" x14ac:dyDescent="0.3">
      <c r="A343" t="s">
        <v>475</v>
      </c>
      <c r="B343" t="s">
        <v>24</v>
      </c>
      <c r="C343" t="s">
        <v>29</v>
      </c>
      <c r="D343">
        <v>19</v>
      </c>
      <c r="E343" t="s">
        <v>22</v>
      </c>
      <c r="F343">
        <v>83020</v>
      </c>
      <c r="G343">
        <v>6018</v>
      </c>
      <c r="H343">
        <v>3480</v>
      </c>
      <c r="I343">
        <v>2162</v>
      </c>
      <c r="J343">
        <v>1707980</v>
      </c>
      <c r="K343">
        <v>69.94</v>
      </c>
      <c r="L343">
        <f>Campaign_Table[[#This Row],[Conversions]]*Campaign_Table[[#This Row],[Cost_Per_Acquisition]]</f>
        <v>151210.28</v>
      </c>
      <c r="M343">
        <v>10.3</v>
      </c>
      <c r="N343">
        <v>14.04</v>
      </c>
      <c r="O343" t="s">
        <v>35</v>
      </c>
      <c r="P343" s="1">
        <v>45684</v>
      </c>
      <c r="Q343" t="str">
        <f>TEXT(Campaign_Table[[#This Row],[Date]],"mmmm")</f>
        <v>January</v>
      </c>
      <c r="R343">
        <f>YEAR(Campaign_Table[[#This Row],[Date]])</f>
        <v>2025</v>
      </c>
      <c r="S343" t="str">
        <f>TEXT(Campaign_Table[[#This Row],[Date]],"dddd")</f>
        <v>Monday</v>
      </c>
      <c r="T343" s="3" t="str">
        <f>"Q" &amp; ROUNDUP(MONTH(Campaign_Table[[#This Row],[Date]])/3,0)</f>
        <v>Q1</v>
      </c>
      <c r="U343" s="5">
        <f t="shared" si="15"/>
        <v>7.2488556974223073E-2</v>
      </c>
      <c r="V343" s="7">
        <f>IFERROR(Campaign_Table[[#This Row],[Total_Campaign_Cost]]/Campaign_Table[[#This Row],[Clicks]],0)</f>
        <v>25.126334330342306</v>
      </c>
      <c r="W343" s="5">
        <f t="shared" si="16"/>
        <v>0.35925556663343305</v>
      </c>
      <c r="X343" s="7">
        <f>IFERROR(Campaign_Table[[#This Row],[Total_Campaign_Cost]]/Campaign_Table[[#This Row],[Leads]],0)</f>
        <v>43.451229885057472</v>
      </c>
      <c r="Y343" s="7">
        <f t="shared" si="17"/>
        <v>1556769.72</v>
      </c>
      <c r="Z343" s="7" t="str">
        <f>IF(Campaign_Table[[#This Row],[ROI]]&gt;=3,"Excellent",IF(Campaign_Table[[#This Row],[ROI]]&gt;=1,"Good",IF(Campaign_Table[[#This Row],[ROI]]&gt;=0,"Average","Poor")))</f>
        <v>Excellent</v>
      </c>
    </row>
    <row r="344" spans="1:26" x14ac:dyDescent="0.3">
      <c r="A344" t="s">
        <v>476</v>
      </c>
      <c r="B344" t="s">
        <v>44</v>
      </c>
      <c r="C344" t="s">
        <v>17</v>
      </c>
      <c r="D344">
        <v>16</v>
      </c>
      <c r="E344" t="s">
        <v>69</v>
      </c>
      <c r="F344">
        <v>63695</v>
      </c>
      <c r="G344">
        <v>9058</v>
      </c>
      <c r="H344">
        <v>2500</v>
      </c>
      <c r="I344">
        <v>1307</v>
      </c>
      <c r="J344">
        <v>863927</v>
      </c>
      <c r="K344">
        <v>201.57</v>
      </c>
      <c r="L344">
        <f>Campaign_Table[[#This Row],[Conversions]]*Campaign_Table[[#This Row],[Cost_Per_Acquisition]]</f>
        <v>263451.99</v>
      </c>
      <c r="M344">
        <v>2.2799999999999998</v>
      </c>
      <c r="N344">
        <v>20.2</v>
      </c>
      <c r="O344" t="s">
        <v>29</v>
      </c>
      <c r="P344" s="1">
        <v>45737</v>
      </c>
      <c r="Q344" t="str">
        <f>TEXT(Campaign_Table[[#This Row],[Date]],"mmmm")</f>
        <v>March</v>
      </c>
      <c r="R344">
        <f>YEAR(Campaign_Table[[#This Row],[Date]])</f>
        <v>2025</v>
      </c>
      <c r="S344" t="str">
        <f>TEXT(Campaign_Table[[#This Row],[Date]],"dddd")</f>
        <v>Friday</v>
      </c>
      <c r="T344" s="3" t="str">
        <f>"Q" &amp; ROUNDUP(MONTH(Campaign_Table[[#This Row],[Date]])/3,0)</f>
        <v>Q1</v>
      </c>
      <c r="U344" s="5">
        <f t="shared" si="15"/>
        <v>0.14220896459690713</v>
      </c>
      <c r="V344" s="7">
        <f>IFERROR(Campaign_Table[[#This Row],[Total_Campaign_Cost]]/Campaign_Table[[#This Row],[Clicks]],0)</f>
        <v>29.085006623978803</v>
      </c>
      <c r="W344" s="5">
        <f t="shared" si="16"/>
        <v>0.14429233826451757</v>
      </c>
      <c r="X344" s="7">
        <f>IFERROR(Campaign_Table[[#This Row],[Total_Campaign_Cost]]/Campaign_Table[[#This Row],[Leads]],0)</f>
        <v>105.38079599999999</v>
      </c>
      <c r="Y344" s="7">
        <f t="shared" si="17"/>
        <v>600475.01</v>
      </c>
      <c r="Z344" s="7" t="str">
        <f>IF(Campaign_Table[[#This Row],[ROI]]&gt;=3,"Excellent",IF(Campaign_Table[[#This Row],[ROI]]&gt;=1,"Good",IF(Campaign_Table[[#This Row],[ROI]]&gt;=0,"Average","Poor")))</f>
        <v>Good</v>
      </c>
    </row>
    <row r="345" spans="1:26" x14ac:dyDescent="0.3">
      <c r="A345" t="s">
        <v>477</v>
      </c>
      <c r="B345" t="s">
        <v>24</v>
      </c>
      <c r="C345" t="s">
        <v>25</v>
      </c>
      <c r="D345">
        <v>19</v>
      </c>
      <c r="E345" t="s">
        <v>415</v>
      </c>
      <c r="F345">
        <v>91520</v>
      </c>
      <c r="G345">
        <v>5684</v>
      </c>
      <c r="H345">
        <v>2303</v>
      </c>
      <c r="I345">
        <v>1544</v>
      </c>
      <c r="J345">
        <v>500256</v>
      </c>
      <c r="K345">
        <v>60.13</v>
      </c>
      <c r="L345">
        <f>Campaign_Table[[#This Row],[Conversions]]*Campaign_Table[[#This Row],[Cost_Per_Acquisition]]</f>
        <v>92840.72</v>
      </c>
      <c r="M345">
        <v>4.3899999999999997</v>
      </c>
      <c r="N345">
        <v>10.41</v>
      </c>
      <c r="O345" t="s">
        <v>17</v>
      </c>
      <c r="P345" s="1">
        <v>45506</v>
      </c>
      <c r="Q345" t="str">
        <f>TEXT(Campaign_Table[[#This Row],[Date]],"mmmm")</f>
        <v>August</v>
      </c>
      <c r="R345">
        <f>YEAR(Campaign_Table[[#This Row],[Date]])</f>
        <v>2024</v>
      </c>
      <c r="S345" t="str">
        <f>TEXT(Campaign_Table[[#This Row],[Date]],"dddd")</f>
        <v>Friday</v>
      </c>
      <c r="T345" s="3" t="str">
        <f>"Q" &amp; ROUNDUP(MONTH(Campaign_Table[[#This Row],[Date]])/3,0)</f>
        <v>Q3</v>
      </c>
      <c r="U345" s="5">
        <f t="shared" si="15"/>
        <v>6.2106643356643357E-2</v>
      </c>
      <c r="V345" s="7">
        <f>IFERROR(Campaign_Table[[#This Row],[Total_Campaign_Cost]]/Campaign_Table[[#This Row],[Clicks]],0)</f>
        <v>16.333694581280788</v>
      </c>
      <c r="W345" s="5">
        <f t="shared" si="16"/>
        <v>0.27163969035890217</v>
      </c>
      <c r="X345" s="7">
        <f>IFERROR(Campaign_Table[[#This Row],[Total_Campaign_Cost]]/Campaign_Table[[#This Row],[Leads]],0)</f>
        <v>40.312948328267481</v>
      </c>
      <c r="Y345" s="7">
        <f t="shared" si="17"/>
        <v>407415.28</v>
      </c>
      <c r="Z345" s="7" t="str">
        <f>IF(Campaign_Table[[#This Row],[ROI]]&gt;=3,"Excellent",IF(Campaign_Table[[#This Row],[ROI]]&gt;=1,"Good",IF(Campaign_Table[[#This Row],[ROI]]&gt;=0,"Average","Poor")))</f>
        <v>Excellent</v>
      </c>
    </row>
    <row r="346" spans="1:26" x14ac:dyDescent="0.3">
      <c r="A346" t="s">
        <v>478</v>
      </c>
      <c r="B346" t="s">
        <v>28</v>
      </c>
      <c r="C346" t="s">
        <v>21</v>
      </c>
      <c r="D346">
        <v>23</v>
      </c>
      <c r="E346" t="s">
        <v>270</v>
      </c>
      <c r="F346">
        <v>62049</v>
      </c>
      <c r="G346">
        <v>4002</v>
      </c>
      <c r="H346">
        <v>1003</v>
      </c>
      <c r="I346">
        <v>377</v>
      </c>
      <c r="J346">
        <v>167388</v>
      </c>
      <c r="K346">
        <v>506.82</v>
      </c>
      <c r="L346">
        <f>Campaign_Table[[#This Row],[Conversions]]*Campaign_Table[[#This Row],[Cost_Per_Acquisition]]</f>
        <v>191071.13999999998</v>
      </c>
      <c r="M346">
        <v>-0.12</v>
      </c>
      <c r="N346">
        <v>8.67</v>
      </c>
      <c r="O346" t="s">
        <v>35</v>
      </c>
      <c r="P346" s="1">
        <v>45621</v>
      </c>
      <c r="Q346" t="str">
        <f>TEXT(Campaign_Table[[#This Row],[Date]],"mmmm")</f>
        <v>November</v>
      </c>
      <c r="R346">
        <f>YEAR(Campaign_Table[[#This Row],[Date]])</f>
        <v>2024</v>
      </c>
      <c r="S346" t="str">
        <f>TEXT(Campaign_Table[[#This Row],[Date]],"dddd")</f>
        <v>Monday</v>
      </c>
      <c r="T346" s="3" t="str">
        <f>"Q" &amp; ROUNDUP(MONTH(Campaign_Table[[#This Row],[Date]])/3,0)</f>
        <v>Q4</v>
      </c>
      <c r="U346" s="5">
        <f t="shared" si="15"/>
        <v>6.4497413334622639E-2</v>
      </c>
      <c r="V346" s="7">
        <f>IFERROR(Campaign_Table[[#This Row],[Total_Campaign_Cost]]/Campaign_Table[[#This Row],[Clicks]],0)</f>
        <v>47.743913043478258</v>
      </c>
      <c r="W346" s="5">
        <f t="shared" si="16"/>
        <v>9.420289855072464E-2</v>
      </c>
      <c r="X346" s="7">
        <f>IFERROR(Campaign_Table[[#This Row],[Total_Campaign_Cost]]/Campaign_Table[[#This Row],[Leads]],0)</f>
        <v>190.49964107676968</v>
      </c>
      <c r="Y346" s="7">
        <f t="shared" si="17"/>
        <v>-23683.139999999985</v>
      </c>
      <c r="Z346" s="7" t="str">
        <f>IF(Campaign_Table[[#This Row],[ROI]]&gt;=3,"Excellent",IF(Campaign_Table[[#This Row],[ROI]]&gt;=1,"Good",IF(Campaign_Table[[#This Row],[ROI]]&gt;=0,"Average","Poor")))</f>
        <v>Poor</v>
      </c>
    </row>
    <row r="347" spans="1:26" x14ac:dyDescent="0.3">
      <c r="A347" t="s">
        <v>479</v>
      </c>
      <c r="B347" t="s">
        <v>16</v>
      </c>
      <c r="C347" t="s">
        <v>17</v>
      </c>
      <c r="D347">
        <v>10</v>
      </c>
      <c r="E347" t="s">
        <v>195</v>
      </c>
      <c r="F347">
        <v>87478</v>
      </c>
      <c r="G347">
        <v>8575</v>
      </c>
      <c r="H347">
        <v>2515</v>
      </c>
      <c r="I347">
        <v>1754</v>
      </c>
      <c r="J347">
        <v>577066</v>
      </c>
      <c r="K347">
        <v>53.05</v>
      </c>
      <c r="L347">
        <f>Campaign_Table[[#This Row],[Conversions]]*Campaign_Table[[#This Row],[Cost_Per_Acquisition]]</f>
        <v>93049.7</v>
      </c>
      <c r="M347">
        <v>5.2</v>
      </c>
      <c r="N347">
        <v>14.68</v>
      </c>
      <c r="O347" t="s">
        <v>29</v>
      </c>
      <c r="P347" s="1">
        <v>45662</v>
      </c>
      <c r="Q347" t="str">
        <f>TEXT(Campaign_Table[[#This Row],[Date]],"mmmm")</f>
        <v>January</v>
      </c>
      <c r="R347">
        <f>YEAR(Campaign_Table[[#This Row],[Date]])</f>
        <v>2025</v>
      </c>
      <c r="S347" t="str">
        <f>TEXT(Campaign_Table[[#This Row],[Date]],"dddd")</f>
        <v>Sunday</v>
      </c>
      <c r="T347" s="3" t="str">
        <f>"Q" &amp; ROUNDUP(MONTH(Campaign_Table[[#This Row],[Date]])/3,0)</f>
        <v>Q1</v>
      </c>
      <c r="U347" s="5">
        <f t="shared" si="15"/>
        <v>9.8024646196758047E-2</v>
      </c>
      <c r="V347" s="7">
        <f>IFERROR(Campaign_Table[[#This Row],[Total_Campaign_Cost]]/Campaign_Table[[#This Row],[Clicks]],0)</f>
        <v>10.851276967930028</v>
      </c>
      <c r="W347" s="5">
        <f t="shared" si="16"/>
        <v>0.20454810495626821</v>
      </c>
      <c r="X347" s="7">
        <f>IFERROR(Campaign_Table[[#This Row],[Total_Campaign_Cost]]/Campaign_Table[[#This Row],[Leads]],0)</f>
        <v>36.997892644135185</v>
      </c>
      <c r="Y347" s="7">
        <f t="shared" si="17"/>
        <v>484016.3</v>
      </c>
      <c r="Z347" s="7" t="str">
        <f>IF(Campaign_Table[[#This Row],[ROI]]&gt;=3,"Excellent",IF(Campaign_Table[[#This Row],[ROI]]&gt;=1,"Good",IF(Campaign_Table[[#This Row],[ROI]]&gt;=0,"Average","Poor")))</f>
        <v>Excellent</v>
      </c>
    </row>
    <row r="348" spans="1:26" x14ac:dyDescent="0.3">
      <c r="A348" t="s">
        <v>480</v>
      </c>
      <c r="B348" t="s">
        <v>24</v>
      </c>
      <c r="C348" t="s">
        <v>35</v>
      </c>
      <c r="D348">
        <v>12</v>
      </c>
      <c r="E348" t="s">
        <v>465</v>
      </c>
      <c r="F348">
        <v>29681</v>
      </c>
      <c r="G348">
        <v>4145</v>
      </c>
      <c r="H348">
        <v>1448</v>
      </c>
      <c r="I348">
        <v>602</v>
      </c>
      <c r="J348">
        <v>175182</v>
      </c>
      <c r="K348">
        <v>363.63</v>
      </c>
      <c r="L348">
        <f>Campaign_Table[[#This Row],[Conversions]]*Campaign_Table[[#This Row],[Cost_Per_Acquisition]]</f>
        <v>218905.26</v>
      </c>
      <c r="M348">
        <v>-0.2</v>
      </c>
      <c r="N348">
        <v>20.87</v>
      </c>
      <c r="O348" t="s">
        <v>29</v>
      </c>
      <c r="P348" s="1">
        <v>45772</v>
      </c>
      <c r="Q348" t="str">
        <f>TEXT(Campaign_Table[[#This Row],[Date]],"mmmm")</f>
        <v>April</v>
      </c>
      <c r="R348">
        <f>YEAR(Campaign_Table[[#This Row],[Date]])</f>
        <v>2025</v>
      </c>
      <c r="S348" t="str">
        <f>TEXT(Campaign_Table[[#This Row],[Date]],"dddd")</f>
        <v>Friday</v>
      </c>
      <c r="T348" s="3" t="str">
        <f>"Q" &amp; ROUNDUP(MONTH(Campaign_Table[[#This Row],[Date]])/3,0)</f>
        <v>Q2</v>
      </c>
      <c r="U348" s="5">
        <f t="shared" si="15"/>
        <v>0.13965162898824163</v>
      </c>
      <c r="V348" s="7">
        <f>IFERROR(Campaign_Table[[#This Row],[Total_Campaign_Cost]]/Campaign_Table[[#This Row],[Clicks]],0)</f>
        <v>52.811884197828711</v>
      </c>
      <c r="W348" s="5">
        <f t="shared" si="16"/>
        <v>0.14523522316043425</v>
      </c>
      <c r="X348" s="7">
        <f>IFERROR(Campaign_Table[[#This Row],[Total_Campaign_Cost]]/Campaign_Table[[#This Row],[Leads]],0)</f>
        <v>151.17766574585636</v>
      </c>
      <c r="Y348" s="7">
        <f t="shared" si="17"/>
        <v>-43723.260000000009</v>
      </c>
      <c r="Z348" s="7" t="str">
        <f>IF(Campaign_Table[[#This Row],[ROI]]&gt;=3,"Excellent",IF(Campaign_Table[[#This Row],[ROI]]&gt;=1,"Good",IF(Campaign_Table[[#This Row],[ROI]]&gt;=0,"Average","Poor")))</f>
        <v>Poor</v>
      </c>
    </row>
    <row r="349" spans="1:26" x14ac:dyDescent="0.3">
      <c r="A349" t="s">
        <v>481</v>
      </c>
      <c r="B349" t="s">
        <v>20</v>
      </c>
      <c r="C349" t="s">
        <v>29</v>
      </c>
      <c r="D349">
        <v>11</v>
      </c>
      <c r="E349" t="s">
        <v>482</v>
      </c>
      <c r="F349">
        <v>41265</v>
      </c>
      <c r="G349">
        <v>4858</v>
      </c>
      <c r="H349">
        <v>2623</v>
      </c>
      <c r="I349">
        <v>1928</v>
      </c>
      <c r="J349">
        <v>1422864</v>
      </c>
      <c r="K349">
        <v>121.7</v>
      </c>
      <c r="L349">
        <f>Campaign_Table[[#This Row],[Conversions]]*Campaign_Table[[#This Row],[Cost_Per_Acquisition]]</f>
        <v>234637.6</v>
      </c>
      <c r="M349">
        <v>5.0599999999999996</v>
      </c>
      <c r="N349">
        <v>22.8</v>
      </c>
      <c r="O349" t="s">
        <v>21</v>
      </c>
      <c r="P349" s="1">
        <v>45529</v>
      </c>
      <c r="Q349" t="str">
        <f>TEXT(Campaign_Table[[#This Row],[Date]],"mmmm")</f>
        <v>August</v>
      </c>
      <c r="R349">
        <f>YEAR(Campaign_Table[[#This Row],[Date]])</f>
        <v>2024</v>
      </c>
      <c r="S349" t="str">
        <f>TEXT(Campaign_Table[[#This Row],[Date]],"dddd")</f>
        <v>Sunday</v>
      </c>
      <c r="T349" s="3" t="str">
        <f>"Q" &amp; ROUNDUP(MONTH(Campaign_Table[[#This Row],[Date]])/3,0)</f>
        <v>Q3</v>
      </c>
      <c r="U349" s="5">
        <f t="shared" si="15"/>
        <v>0.11772688719253604</v>
      </c>
      <c r="V349" s="7">
        <f>IFERROR(Campaign_Table[[#This Row],[Total_Campaign_Cost]]/Campaign_Table[[#This Row],[Clicks]],0)</f>
        <v>48.299217785096751</v>
      </c>
      <c r="W349" s="5">
        <f t="shared" si="16"/>
        <v>0.39687114038699051</v>
      </c>
      <c r="X349" s="7">
        <f>IFERROR(Campaign_Table[[#This Row],[Total_Campaign_Cost]]/Campaign_Table[[#This Row],[Leads]],0)</f>
        <v>89.453907739229891</v>
      </c>
      <c r="Y349" s="7">
        <f t="shared" si="17"/>
        <v>1188226.3999999999</v>
      </c>
      <c r="Z349" s="7" t="str">
        <f>IF(Campaign_Table[[#This Row],[ROI]]&gt;=3,"Excellent",IF(Campaign_Table[[#This Row],[ROI]]&gt;=1,"Good",IF(Campaign_Table[[#This Row],[ROI]]&gt;=0,"Average","Poor")))</f>
        <v>Excellent</v>
      </c>
    </row>
    <row r="350" spans="1:26" x14ac:dyDescent="0.3">
      <c r="A350" t="s">
        <v>483</v>
      </c>
      <c r="B350" t="s">
        <v>20</v>
      </c>
      <c r="C350" t="s">
        <v>17</v>
      </c>
      <c r="D350">
        <v>28</v>
      </c>
      <c r="E350" t="s">
        <v>169</v>
      </c>
      <c r="F350">
        <v>65427</v>
      </c>
      <c r="G350">
        <v>7787</v>
      </c>
      <c r="H350">
        <v>1966</v>
      </c>
      <c r="I350">
        <v>1364</v>
      </c>
      <c r="J350">
        <v>688820</v>
      </c>
      <c r="K350">
        <v>159.13999999999999</v>
      </c>
      <c r="L350">
        <f>Campaign_Table[[#This Row],[Conversions]]*Campaign_Table[[#This Row],[Cost_Per_Acquisition]]</f>
        <v>217066.96</v>
      </c>
      <c r="M350">
        <v>2.17</v>
      </c>
      <c r="N350">
        <v>16.989999999999998</v>
      </c>
      <c r="O350" t="s">
        <v>25</v>
      </c>
      <c r="P350" s="1">
        <v>45675</v>
      </c>
      <c r="Q350" t="str">
        <f>TEXT(Campaign_Table[[#This Row],[Date]],"mmmm")</f>
        <v>January</v>
      </c>
      <c r="R350">
        <f>YEAR(Campaign_Table[[#This Row],[Date]])</f>
        <v>2025</v>
      </c>
      <c r="S350" t="str">
        <f>TEXT(Campaign_Table[[#This Row],[Date]],"dddd")</f>
        <v>Saturday</v>
      </c>
      <c r="T350" s="3" t="str">
        <f>"Q" &amp; ROUNDUP(MONTH(Campaign_Table[[#This Row],[Date]])/3,0)</f>
        <v>Q1</v>
      </c>
      <c r="U350" s="5">
        <f t="shared" si="15"/>
        <v>0.11901814235713085</v>
      </c>
      <c r="V350" s="7">
        <f>IFERROR(Campaign_Table[[#This Row],[Total_Campaign_Cost]]/Campaign_Table[[#This Row],[Clicks]],0)</f>
        <v>27.875556697059199</v>
      </c>
      <c r="W350" s="5">
        <f t="shared" si="16"/>
        <v>0.17516373442917682</v>
      </c>
      <c r="X350" s="7">
        <f>IFERROR(Campaign_Table[[#This Row],[Total_Campaign_Cost]]/Campaign_Table[[#This Row],[Leads]],0)</f>
        <v>110.41045778229908</v>
      </c>
      <c r="Y350" s="7">
        <f t="shared" si="17"/>
        <v>471753.04000000004</v>
      </c>
      <c r="Z350" s="7" t="str">
        <f>IF(Campaign_Table[[#This Row],[ROI]]&gt;=3,"Excellent",IF(Campaign_Table[[#This Row],[ROI]]&gt;=1,"Good",IF(Campaign_Table[[#This Row],[ROI]]&gt;=0,"Average","Poor")))</f>
        <v>Good</v>
      </c>
    </row>
    <row r="351" spans="1:26" x14ac:dyDescent="0.3">
      <c r="A351" t="s">
        <v>484</v>
      </c>
      <c r="B351" t="s">
        <v>16</v>
      </c>
      <c r="C351" t="s">
        <v>17</v>
      </c>
      <c r="D351">
        <v>5</v>
      </c>
      <c r="E351" t="s">
        <v>71</v>
      </c>
      <c r="F351">
        <v>95791</v>
      </c>
      <c r="G351">
        <v>9536</v>
      </c>
      <c r="H351">
        <v>3824</v>
      </c>
      <c r="I351">
        <v>1970</v>
      </c>
      <c r="J351">
        <v>525990</v>
      </c>
      <c r="K351">
        <v>70.569999999999993</v>
      </c>
      <c r="L351">
        <f>Campaign_Table[[#This Row],[Conversions]]*Campaign_Table[[#This Row],[Cost_Per_Acquisition]]</f>
        <v>139022.9</v>
      </c>
      <c r="M351">
        <v>2.78</v>
      </c>
      <c r="N351">
        <v>16</v>
      </c>
      <c r="O351" t="s">
        <v>17</v>
      </c>
      <c r="P351" s="1">
        <v>45484</v>
      </c>
      <c r="Q351" t="str">
        <f>TEXT(Campaign_Table[[#This Row],[Date]],"mmmm")</f>
        <v>July</v>
      </c>
      <c r="R351">
        <f>YEAR(Campaign_Table[[#This Row],[Date]])</f>
        <v>2024</v>
      </c>
      <c r="S351" t="str">
        <f>TEXT(Campaign_Table[[#This Row],[Date]],"dddd")</f>
        <v>Thursday</v>
      </c>
      <c r="T351" s="3" t="str">
        <f>"Q" &amp; ROUNDUP(MONTH(Campaign_Table[[#This Row],[Date]])/3,0)</f>
        <v>Q3</v>
      </c>
      <c r="U351" s="5">
        <f t="shared" si="15"/>
        <v>9.9550062114394877E-2</v>
      </c>
      <c r="V351" s="7">
        <f>IFERROR(Campaign_Table[[#This Row],[Total_Campaign_Cost]]/Campaign_Table[[#This Row],[Clicks]],0)</f>
        <v>14.578743708053691</v>
      </c>
      <c r="W351" s="5">
        <f t="shared" si="16"/>
        <v>0.20658557046979867</v>
      </c>
      <c r="X351" s="7">
        <f>IFERROR(Campaign_Table[[#This Row],[Total_Campaign_Cost]]/Campaign_Table[[#This Row],[Leads]],0)</f>
        <v>36.355360878661088</v>
      </c>
      <c r="Y351" s="7">
        <f t="shared" si="17"/>
        <v>386967.1</v>
      </c>
      <c r="Z351" s="7" t="str">
        <f>IF(Campaign_Table[[#This Row],[ROI]]&gt;=3,"Excellent",IF(Campaign_Table[[#This Row],[ROI]]&gt;=1,"Good",IF(Campaign_Table[[#This Row],[ROI]]&gt;=0,"Average","Poor")))</f>
        <v>Good</v>
      </c>
    </row>
    <row r="352" spans="1:26" x14ac:dyDescent="0.3">
      <c r="A352" t="s">
        <v>485</v>
      </c>
      <c r="B352" t="s">
        <v>20</v>
      </c>
      <c r="C352" t="s">
        <v>29</v>
      </c>
      <c r="D352">
        <v>7</v>
      </c>
      <c r="E352" t="s">
        <v>351</v>
      </c>
      <c r="F352">
        <v>73991</v>
      </c>
      <c r="G352">
        <v>6096</v>
      </c>
      <c r="H352">
        <v>1885</v>
      </c>
      <c r="I352">
        <v>1199</v>
      </c>
      <c r="J352">
        <v>416053</v>
      </c>
      <c r="K352">
        <v>59.64</v>
      </c>
      <c r="L352">
        <f>Campaign_Table[[#This Row],[Conversions]]*Campaign_Table[[#This Row],[Cost_Per_Acquisition]]</f>
        <v>71508.36</v>
      </c>
      <c r="M352">
        <v>4.82</v>
      </c>
      <c r="N352">
        <v>12.41</v>
      </c>
      <c r="O352" t="s">
        <v>17</v>
      </c>
      <c r="P352" s="1">
        <v>45543</v>
      </c>
      <c r="Q352" t="str">
        <f>TEXT(Campaign_Table[[#This Row],[Date]],"mmmm")</f>
        <v>September</v>
      </c>
      <c r="R352">
        <f>YEAR(Campaign_Table[[#This Row],[Date]])</f>
        <v>2024</v>
      </c>
      <c r="S352" t="str">
        <f>TEXT(Campaign_Table[[#This Row],[Date]],"dddd")</f>
        <v>Sunday</v>
      </c>
      <c r="T352" s="3" t="str">
        <f>"Q" &amp; ROUNDUP(MONTH(Campaign_Table[[#This Row],[Date]])/3,0)</f>
        <v>Q3</v>
      </c>
      <c r="U352" s="5">
        <f t="shared" si="15"/>
        <v>8.2388398589017586E-2</v>
      </c>
      <c r="V352" s="7">
        <f>IFERROR(Campaign_Table[[#This Row],[Total_Campaign_Cost]]/Campaign_Table[[#This Row],[Clicks]],0)</f>
        <v>11.730374015748032</v>
      </c>
      <c r="W352" s="5">
        <f t="shared" si="16"/>
        <v>0.19668635170603674</v>
      </c>
      <c r="X352" s="7">
        <f>IFERROR(Campaign_Table[[#This Row],[Total_Campaign_Cost]]/Campaign_Table[[#This Row],[Leads]],0)</f>
        <v>37.93546949602122</v>
      </c>
      <c r="Y352" s="7">
        <f t="shared" si="17"/>
        <v>344544.64</v>
      </c>
      <c r="Z352" s="7" t="str">
        <f>IF(Campaign_Table[[#This Row],[ROI]]&gt;=3,"Excellent",IF(Campaign_Table[[#This Row],[ROI]]&gt;=1,"Good",IF(Campaign_Table[[#This Row],[ROI]]&gt;=0,"Average","Poor")))</f>
        <v>Excellent</v>
      </c>
    </row>
    <row r="353" spans="1:26" x14ac:dyDescent="0.3">
      <c r="A353" t="s">
        <v>486</v>
      </c>
      <c r="B353" t="s">
        <v>16</v>
      </c>
      <c r="C353" t="s">
        <v>29</v>
      </c>
      <c r="D353">
        <v>8</v>
      </c>
      <c r="E353" t="s">
        <v>28</v>
      </c>
      <c r="F353">
        <v>79210</v>
      </c>
      <c r="G353">
        <v>9451</v>
      </c>
      <c r="H353">
        <v>2672</v>
      </c>
      <c r="I353">
        <v>1389</v>
      </c>
      <c r="J353">
        <v>297246</v>
      </c>
      <c r="K353">
        <v>165.27</v>
      </c>
      <c r="L353">
        <f>Campaign_Table[[#This Row],[Conversions]]*Campaign_Table[[#This Row],[Cost_Per_Acquisition]]</f>
        <v>229560.03000000003</v>
      </c>
      <c r="M353">
        <v>0.28999999999999998</v>
      </c>
      <c r="N353">
        <v>17.059999999999999</v>
      </c>
      <c r="O353" t="s">
        <v>21</v>
      </c>
      <c r="P353" s="1">
        <v>45819</v>
      </c>
      <c r="Q353" t="str">
        <f>TEXT(Campaign_Table[[#This Row],[Date]],"mmmm")</f>
        <v>June</v>
      </c>
      <c r="R353">
        <f>YEAR(Campaign_Table[[#This Row],[Date]])</f>
        <v>2025</v>
      </c>
      <c r="S353" t="str">
        <f>TEXT(Campaign_Table[[#This Row],[Date]],"dddd")</f>
        <v>Wednesday</v>
      </c>
      <c r="T353" s="3" t="str">
        <f>"Q" &amp; ROUNDUP(MONTH(Campaign_Table[[#This Row],[Date]])/3,0)</f>
        <v>Q2</v>
      </c>
      <c r="U353" s="5">
        <f t="shared" si="15"/>
        <v>0.11931574296174725</v>
      </c>
      <c r="V353" s="7">
        <f>IFERROR(Campaign_Table[[#This Row],[Total_Campaign_Cost]]/Campaign_Table[[#This Row],[Clicks]],0)</f>
        <v>24.289496349592639</v>
      </c>
      <c r="W353" s="5">
        <f t="shared" si="16"/>
        <v>0.14696857475399427</v>
      </c>
      <c r="X353" s="7">
        <f>IFERROR(Campaign_Table[[#This Row],[Total_Campaign_Cost]]/Campaign_Table[[#This Row],[Leads]],0)</f>
        <v>85.913184880239527</v>
      </c>
      <c r="Y353" s="7">
        <f t="shared" si="17"/>
        <v>67685.969999999972</v>
      </c>
      <c r="Z353" s="7" t="str">
        <f>IF(Campaign_Table[[#This Row],[ROI]]&gt;=3,"Excellent",IF(Campaign_Table[[#This Row],[ROI]]&gt;=1,"Good",IF(Campaign_Table[[#This Row],[ROI]]&gt;=0,"Average","Poor")))</f>
        <v>Average</v>
      </c>
    </row>
    <row r="354" spans="1:26" x14ac:dyDescent="0.3">
      <c r="A354" t="s">
        <v>487</v>
      </c>
      <c r="B354" t="s">
        <v>44</v>
      </c>
      <c r="C354" t="s">
        <v>35</v>
      </c>
      <c r="D354">
        <v>26</v>
      </c>
      <c r="E354" t="s">
        <v>62</v>
      </c>
      <c r="F354">
        <v>25236</v>
      </c>
      <c r="G354">
        <v>778</v>
      </c>
      <c r="H354">
        <v>180</v>
      </c>
      <c r="I354">
        <v>130</v>
      </c>
      <c r="J354">
        <v>103480</v>
      </c>
      <c r="K354">
        <v>422.23</v>
      </c>
      <c r="L354">
        <f>Campaign_Table[[#This Row],[Conversions]]*Campaign_Table[[#This Row],[Cost_Per_Acquisition]]</f>
        <v>54889.9</v>
      </c>
      <c r="M354">
        <v>0.89</v>
      </c>
      <c r="N354">
        <v>4.3099999999999996</v>
      </c>
      <c r="O354" t="s">
        <v>25</v>
      </c>
      <c r="P354" s="1">
        <v>45590</v>
      </c>
      <c r="Q354" t="str">
        <f>TEXT(Campaign_Table[[#This Row],[Date]],"mmmm")</f>
        <v>October</v>
      </c>
      <c r="R354">
        <f>YEAR(Campaign_Table[[#This Row],[Date]])</f>
        <v>2024</v>
      </c>
      <c r="S354" t="str">
        <f>TEXT(Campaign_Table[[#This Row],[Date]],"dddd")</f>
        <v>Friday</v>
      </c>
      <c r="T354" s="3" t="str">
        <f>"Q" &amp; ROUNDUP(MONTH(Campaign_Table[[#This Row],[Date]])/3,0)</f>
        <v>Q4</v>
      </c>
      <c r="U354" s="5">
        <f t="shared" si="15"/>
        <v>3.0828974480900301E-2</v>
      </c>
      <c r="V354" s="7">
        <f>IFERROR(Campaign_Table[[#This Row],[Total_Campaign_Cost]]/Campaign_Table[[#This Row],[Clicks]],0)</f>
        <v>70.552570694087407</v>
      </c>
      <c r="W354" s="5">
        <f t="shared" si="16"/>
        <v>0.16709511568123395</v>
      </c>
      <c r="X354" s="7">
        <f>IFERROR(Campaign_Table[[#This Row],[Total_Campaign_Cost]]/Campaign_Table[[#This Row],[Leads]],0)</f>
        <v>304.94388888888892</v>
      </c>
      <c r="Y354" s="7">
        <f t="shared" si="17"/>
        <v>48590.1</v>
      </c>
      <c r="Z354" s="7" t="str">
        <f>IF(Campaign_Table[[#This Row],[ROI]]&gt;=3,"Excellent",IF(Campaign_Table[[#This Row],[ROI]]&gt;=1,"Good",IF(Campaign_Table[[#This Row],[ROI]]&gt;=0,"Average","Poor")))</f>
        <v>Average</v>
      </c>
    </row>
    <row r="355" spans="1:26" x14ac:dyDescent="0.3">
      <c r="A355" t="s">
        <v>488</v>
      </c>
      <c r="B355" t="s">
        <v>20</v>
      </c>
      <c r="C355" t="s">
        <v>25</v>
      </c>
      <c r="D355">
        <v>19</v>
      </c>
      <c r="E355" t="s">
        <v>18</v>
      </c>
      <c r="F355">
        <v>20457</v>
      </c>
      <c r="G355">
        <v>2340</v>
      </c>
      <c r="H355">
        <v>1138</v>
      </c>
      <c r="I355">
        <v>813</v>
      </c>
      <c r="J355">
        <v>249591</v>
      </c>
      <c r="K355">
        <v>300.20999999999998</v>
      </c>
      <c r="L355">
        <f>Campaign_Table[[#This Row],[Conversions]]*Campaign_Table[[#This Row],[Cost_Per_Acquisition]]</f>
        <v>244070.72999999998</v>
      </c>
      <c r="M355">
        <v>0.02</v>
      </c>
      <c r="N355">
        <v>20.98</v>
      </c>
      <c r="O355" t="s">
        <v>35</v>
      </c>
      <c r="P355" s="1">
        <v>45730</v>
      </c>
      <c r="Q355" t="str">
        <f>TEXT(Campaign_Table[[#This Row],[Date]],"mmmm")</f>
        <v>March</v>
      </c>
      <c r="R355">
        <f>YEAR(Campaign_Table[[#This Row],[Date]])</f>
        <v>2025</v>
      </c>
      <c r="S355" t="str">
        <f>TEXT(Campaign_Table[[#This Row],[Date]],"dddd")</f>
        <v>Friday</v>
      </c>
      <c r="T355" s="3" t="str">
        <f>"Q" &amp; ROUNDUP(MONTH(Campaign_Table[[#This Row],[Date]])/3,0)</f>
        <v>Q1</v>
      </c>
      <c r="U355" s="5">
        <f t="shared" si="15"/>
        <v>0.11438627364716233</v>
      </c>
      <c r="V355" s="7">
        <f>IFERROR(Campaign_Table[[#This Row],[Total_Campaign_Cost]]/Campaign_Table[[#This Row],[Clicks]],0)</f>
        <v>104.30373076923077</v>
      </c>
      <c r="W355" s="5">
        <f t="shared" si="16"/>
        <v>0.34743589743589742</v>
      </c>
      <c r="X355" s="7">
        <f>IFERROR(Campaign_Table[[#This Row],[Total_Campaign_Cost]]/Campaign_Table[[#This Row],[Leads]],0)</f>
        <v>214.47340070298768</v>
      </c>
      <c r="Y355" s="7">
        <f t="shared" si="17"/>
        <v>5520.2700000000186</v>
      </c>
      <c r="Z355" s="7" t="str">
        <f>IF(Campaign_Table[[#This Row],[ROI]]&gt;=3,"Excellent",IF(Campaign_Table[[#This Row],[ROI]]&gt;=1,"Good",IF(Campaign_Table[[#This Row],[ROI]]&gt;=0,"Average","Poor")))</f>
        <v>Average</v>
      </c>
    </row>
    <row r="356" spans="1:26" x14ac:dyDescent="0.3">
      <c r="A356" t="s">
        <v>489</v>
      </c>
      <c r="B356" t="s">
        <v>28</v>
      </c>
      <c r="C356" t="s">
        <v>25</v>
      </c>
      <c r="D356">
        <v>9</v>
      </c>
      <c r="E356" t="s">
        <v>118</v>
      </c>
      <c r="F356">
        <v>23359</v>
      </c>
      <c r="G356">
        <v>2798</v>
      </c>
      <c r="H356">
        <v>1612</v>
      </c>
      <c r="I356">
        <v>695</v>
      </c>
      <c r="J356">
        <v>159850</v>
      </c>
      <c r="K356">
        <v>338.9</v>
      </c>
      <c r="L356">
        <f>Campaign_Table[[#This Row],[Conversions]]*Campaign_Table[[#This Row],[Cost_Per_Acquisition]]</f>
        <v>235535.49999999997</v>
      </c>
      <c r="M356">
        <v>-0.32</v>
      </c>
      <c r="N356">
        <v>21.85</v>
      </c>
      <c r="O356" t="s">
        <v>29</v>
      </c>
      <c r="P356" s="1">
        <v>45501</v>
      </c>
      <c r="Q356" t="str">
        <f>TEXT(Campaign_Table[[#This Row],[Date]],"mmmm")</f>
        <v>July</v>
      </c>
      <c r="R356">
        <f>YEAR(Campaign_Table[[#This Row],[Date]])</f>
        <v>2024</v>
      </c>
      <c r="S356" t="str">
        <f>TEXT(Campaign_Table[[#This Row],[Date]],"dddd")</f>
        <v>Sunday</v>
      </c>
      <c r="T356" s="3" t="str">
        <f>"Q" &amp; ROUNDUP(MONTH(Campaign_Table[[#This Row],[Date]])/3,0)</f>
        <v>Q3</v>
      </c>
      <c r="U356" s="5">
        <f t="shared" si="15"/>
        <v>0.11978252493685518</v>
      </c>
      <c r="V356" s="7">
        <f>IFERROR(Campaign_Table[[#This Row],[Total_Campaign_Cost]]/Campaign_Table[[#This Row],[Clicks]],0)</f>
        <v>84.179949964260175</v>
      </c>
      <c r="W356" s="5">
        <f t="shared" si="16"/>
        <v>0.2483917083631165</v>
      </c>
      <c r="X356" s="7">
        <f>IFERROR(Campaign_Table[[#This Row],[Total_Campaign_Cost]]/Campaign_Table[[#This Row],[Leads]],0)</f>
        <v>146.11383374689825</v>
      </c>
      <c r="Y356" s="7">
        <f t="shared" si="17"/>
        <v>-75685.499999999971</v>
      </c>
      <c r="Z356" s="7" t="str">
        <f>IF(Campaign_Table[[#This Row],[ROI]]&gt;=3,"Excellent",IF(Campaign_Table[[#This Row],[ROI]]&gt;=1,"Good",IF(Campaign_Table[[#This Row],[ROI]]&gt;=0,"Average","Poor")))</f>
        <v>Poor</v>
      </c>
    </row>
    <row r="357" spans="1:26" x14ac:dyDescent="0.3">
      <c r="A357" t="s">
        <v>490</v>
      </c>
      <c r="B357" t="s">
        <v>24</v>
      </c>
      <c r="C357" t="s">
        <v>17</v>
      </c>
      <c r="D357">
        <v>27</v>
      </c>
      <c r="E357" t="s">
        <v>277</v>
      </c>
      <c r="F357">
        <v>51530</v>
      </c>
      <c r="G357">
        <v>2906</v>
      </c>
      <c r="H357">
        <v>759</v>
      </c>
      <c r="I357">
        <v>376</v>
      </c>
      <c r="J357">
        <v>140248</v>
      </c>
      <c r="K357">
        <v>621.99</v>
      </c>
      <c r="L357">
        <f>Campaign_Table[[#This Row],[Conversions]]*Campaign_Table[[#This Row],[Cost_Per_Acquisition]]</f>
        <v>233868.24</v>
      </c>
      <c r="M357">
        <v>-0.4</v>
      </c>
      <c r="N357">
        <v>7.84</v>
      </c>
      <c r="O357" t="s">
        <v>29</v>
      </c>
      <c r="P357" s="1">
        <v>45750</v>
      </c>
      <c r="Q357" t="str">
        <f>TEXT(Campaign_Table[[#This Row],[Date]],"mmmm")</f>
        <v>April</v>
      </c>
      <c r="R357">
        <f>YEAR(Campaign_Table[[#This Row],[Date]])</f>
        <v>2025</v>
      </c>
      <c r="S357" t="str">
        <f>TEXT(Campaign_Table[[#This Row],[Date]],"dddd")</f>
        <v>Thursday</v>
      </c>
      <c r="T357" s="3" t="str">
        <f>"Q" &amp; ROUNDUP(MONTH(Campaign_Table[[#This Row],[Date]])/3,0)</f>
        <v>Q2</v>
      </c>
      <c r="U357" s="5">
        <f t="shared" si="15"/>
        <v>5.6394333398020573E-2</v>
      </c>
      <c r="V357" s="7">
        <f>IFERROR(Campaign_Table[[#This Row],[Total_Campaign_Cost]]/Campaign_Table[[#This Row],[Clicks]],0)</f>
        <v>80.477715072264274</v>
      </c>
      <c r="W357" s="5">
        <f t="shared" si="16"/>
        <v>0.12938747419132829</v>
      </c>
      <c r="X357" s="7">
        <f>IFERROR(Campaign_Table[[#This Row],[Total_Campaign_Cost]]/Campaign_Table[[#This Row],[Leads]],0)</f>
        <v>308.12679841897233</v>
      </c>
      <c r="Y357" s="7">
        <f t="shared" si="17"/>
        <v>-93620.239999999991</v>
      </c>
      <c r="Z357" s="7" t="str">
        <f>IF(Campaign_Table[[#This Row],[ROI]]&gt;=3,"Excellent",IF(Campaign_Table[[#This Row],[ROI]]&gt;=1,"Good",IF(Campaign_Table[[#This Row],[ROI]]&gt;=0,"Average","Poor")))</f>
        <v>Poor</v>
      </c>
    </row>
    <row r="358" spans="1:26" x14ac:dyDescent="0.3">
      <c r="A358" t="s">
        <v>491</v>
      </c>
      <c r="B358" t="s">
        <v>24</v>
      </c>
      <c r="C358" t="s">
        <v>35</v>
      </c>
      <c r="D358">
        <v>5</v>
      </c>
      <c r="E358" t="s">
        <v>94</v>
      </c>
      <c r="F358">
        <v>59738</v>
      </c>
      <c r="G358">
        <v>3387</v>
      </c>
      <c r="H358">
        <v>1195</v>
      </c>
      <c r="I358">
        <v>566</v>
      </c>
      <c r="J358">
        <v>234324</v>
      </c>
      <c r="K358">
        <v>337.67</v>
      </c>
      <c r="L358">
        <f>Campaign_Table[[#This Row],[Conversions]]*Campaign_Table[[#This Row],[Cost_Per_Acquisition]]</f>
        <v>191121.22</v>
      </c>
      <c r="M358">
        <v>0.23</v>
      </c>
      <c r="N358">
        <v>8.6199999999999992</v>
      </c>
      <c r="O358" t="s">
        <v>29</v>
      </c>
      <c r="P358" s="1">
        <v>45710</v>
      </c>
      <c r="Q358" t="str">
        <f>TEXT(Campaign_Table[[#This Row],[Date]],"mmmm")</f>
        <v>February</v>
      </c>
      <c r="R358">
        <f>YEAR(Campaign_Table[[#This Row],[Date]])</f>
        <v>2025</v>
      </c>
      <c r="S358" t="str">
        <f>TEXT(Campaign_Table[[#This Row],[Date]],"dddd")</f>
        <v>Saturday</v>
      </c>
      <c r="T358" s="3" t="str">
        <f>"Q" &amp; ROUNDUP(MONTH(Campaign_Table[[#This Row],[Date]])/3,0)</f>
        <v>Q1</v>
      </c>
      <c r="U358" s="5">
        <f t="shared" si="15"/>
        <v>5.6697579430178446E-2</v>
      </c>
      <c r="V358" s="7">
        <f>IFERROR(Campaign_Table[[#This Row],[Total_Campaign_Cost]]/Campaign_Table[[#This Row],[Clicks]],0)</f>
        <v>56.427877177443165</v>
      </c>
      <c r="W358" s="5">
        <f t="shared" si="16"/>
        <v>0.16710953646294657</v>
      </c>
      <c r="X358" s="7">
        <f>IFERROR(Campaign_Table[[#This Row],[Total_Campaign_Cost]]/Campaign_Table[[#This Row],[Leads]],0)</f>
        <v>159.93407531380754</v>
      </c>
      <c r="Y358" s="7">
        <f t="shared" si="17"/>
        <v>43202.78</v>
      </c>
      <c r="Z358" s="7" t="str">
        <f>IF(Campaign_Table[[#This Row],[ROI]]&gt;=3,"Excellent",IF(Campaign_Table[[#This Row],[ROI]]&gt;=1,"Good",IF(Campaign_Table[[#This Row],[ROI]]&gt;=0,"Average","Poor")))</f>
        <v>Average</v>
      </c>
    </row>
    <row r="359" spans="1:26" x14ac:dyDescent="0.3">
      <c r="A359" t="s">
        <v>492</v>
      </c>
      <c r="B359" t="s">
        <v>20</v>
      </c>
      <c r="C359" t="s">
        <v>21</v>
      </c>
      <c r="D359">
        <v>27</v>
      </c>
      <c r="E359" t="s">
        <v>78</v>
      </c>
      <c r="F359">
        <v>89300</v>
      </c>
      <c r="G359">
        <v>8946</v>
      </c>
      <c r="H359">
        <v>2457</v>
      </c>
      <c r="I359">
        <v>1044</v>
      </c>
      <c r="J359">
        <v>230724</v>
      </c>
      <c r="K359">
        <v>264.10000000000002</v>
      </c>
      <c r="L359">
        <f>Campaign_Table[[#This Row],[Conversions]]*Campaign_Table[[#This Row],[Cost_Per_Acquisition]]</f>
        <v>275720.40000000002</v>
      </c>
      <c r="M359">
        <v>-0.16</v>
      </c>
      <c r="N359">
        <v>13.94</v>
      </c>
      <c r="O359" t="s">
        <v>17</v>
      </c>
      <c r="P359" s="1">
        <v>45642</v>
      </c>
      <c r="Q359" t="str">
        <f>TEXT(Campaign_Table[[#This Row],[Date]],"mmmm")</f>
        <v>December</v>
      </c>
      <c r="R359">
        <f>YEAR(Campaign_Table[[#This Row],[Date]])</f>
        <v>2024</v>
      </c>
      <c r="S359" t="str">
        <f>TEXT(Campaign_Table[[#This Row],[Date]],"dddd")</f>
        <v>Monday</v>
      </c>
      <c r="T359" s="3" t="str">
        <f>"Q" &amp; ROUNDUP(MONTH(Campaign_Table[[#This Row],[Date]])/3,0)</f>
        <v>Q4</v>
      </c>
      <c r="U359" s="5">
        <f t="shared" si="15"/>
        <v>0.10017917133258679</v>
      </c>
      <c r="V359" s="7">
        <f>IFERROR(Campaign_Table[[#This Row],[Total_Campaign_Cost]]/Campaign_Table[[#This Row],[Clicks]],0)</f>
        <v>30.820523138833</v>
      </c>
      <c r="W359" s="5">
        <f t="shared" si="16"/>
        <v>0.11670020120724346</v>
      </c>
      <c r="X359" s="7">
        <f>IFERROR(Campaign_Table[[#This Row],[Total_Campaign_Cost]]/Campaign_Table[[#This Row],[Leads]],0)</f>
        <v>112.21831501831502</v>
      </c>
      <c r="Y359" s="7">
        <f t="shared" si="17"/>
        <v>-44996.400000000023</v>
      </c>
      <c r="Z359" s="7" t="str">
        <f>IF(Campaign_Table[[#This Row],[ROI]]&gt;=3,"Excellent",IF(Campaign_Table[[#This Row],[ROI]]&gt;=1,"Good",IF(Campaign_Table[[#This Row],[ROI]]&gt;=0,"Average","Poor")))</f>
        <v>Poor</v>
      </c>
    </row>
    <row r="360" spans="1:26" x14ac:dyDescent="0.3">
      <c r="A360" t="s">
        <v>493</v>
      </c>
      <c r="B360" t="s">
        <v>44</v>
      </c>
      <c r="C360" t="s">
        <v>21</v>
      </c>
      <c r="D360">
        <v>17</v>
      </c>
      <c r="E360" t="s">
        <v>494</v>
      </c>
      <c r="F360">
        <v>18772</v>
      </c>
      <c r="G360">
        <v>1477</v>
      </c>
      <c r="H360">
        <v>411</v>
      </c>
      <c r="I360">
        <v>147</v>
      </c>
      <c r="J360">
        <v>100695</v>
      </c>
      <c r="K360">
        <v>756.82</v>
      </c>
      <c r="L360">
        <f>Campaign_Table[[#This Row],[Conversions]]*Campaign_Table[[#This Row],[Cost_Per_Acquisition]]</f>
        <v>111252.54000000001</v>
      </c>
      <c r="M360">
        <v>-0.09</v>
      </c>
      <c r="N360">
        <v>10.84</v>
      </c>
      <c r="O360" t="s">
        <v>35</v>
      </c>
      <c r="P360" s="1">
        <v>45521</v>
      </c>
      <c r="Q360" t="str">
        <f>TEXT(Campaign_Table[[#This Row],[Date]],"mmmm")</f>
        <v>August</v>
      </c>
      <c r="R360">
        <f>YEAR(Campaign_Table[[#This Row],[Date]])</f>
        <v>2024</v>
      </c>
      <c r="S360" t="str">
        <f>TEXT(Campaign_Table[[#This Row],[Date]],"dddd")</f>
        <v>Saturday</v>
      </c>
      <c r="T360" s="3" t="str">
        <f>"Q" &amp; ROUNDUP(MONTH(Campaign_Table[[#This Row],[Date]])/3,0)</f>
        <v>Q3</v>
      </c>
      <c r="U360" s="5">
        <f t="shared" si="15"/>
        <v>7.868101427658214E-2</v>
      </c>
      <c r="V360" s="7">
        <f>IFERROR(Campaign_Table[[#This Row],[Total_Campaign_Cost]]/Campaign_Table[[#This Row],[Clicks]],0)</f>
        <v>75.32331753554503</v>
      </c>
      <c r="W360" s="5">
        <f t="shared" si="16"/>
        <v>9.9526066350710901E-2</v>
      </c>
      <c r="X360" s="7">
        <f>IFERROR(Campaign_Table[[#This Row],[Total_Campaign_Cost]]/Campaign_Table[[#This Row],[Leads]],0)</f>
        <v>270.68744525547447</v>
      </c>
      <c r="Y360" s="7">
        <f t="shared" si="17"/>
        <v>-10557.540000000008</v>
      </c>
      <c r="Z360" s="7" t="str">
        <f>IF(Campaign_Table[[#This Row],[ROI]]&gt;=3,"Excellent",IF(Campaign_Table[[#This Row],[ROI]]&gt;=1,"Good",IF(Campaign_Table[[#This Row],[ROI]]&gt;=0,"Average","Poor")))</f>
        <v>Poor</v>
      </c>
    </row>
    <row r="361" spans="1:26" x14ac:dyDescent="0.3">
      <c r="A361" t="s">
        <v>495</v>
      </c>
      <c r="B361" t="s">
        <v>44</v>
      </c>
      <c r="C361" t="s">
        <v>17</v>
      </c>
      <c r="D361">
        <v>7</v>
      </c>
      <c r="E361" t="s">
        <v>195</v>
      </c>
      <c r="F361">
        <v>85537</v>
      </c>
      <c r="G361">
        <v>11279</v>
      </c>
      <c r="H361">
        <v>6580</v>
      </c>
      <c r="I361">
        <v>3661</v>
      </c>
      <c r="J361">
        <v>2544395</v>
      </c>
      <c r="K361">
        <v>30.7</v>
      </c>
      <c r="L361">
        <f>Campaign_Table[[#This Row],[Conversions]]*Campaign_Table[[#This Row],[Cost_Per_Acquisition]]</f>
        <v>112392.7</v>
      </c>
      <c r="M361">
        <v>21.64</v>
      </c>
      <c r="N361">
        <v>25.16</v>
      </c>
      <c r="O361" t="s">
        <v>17</v>
      </c>
      <c r="P361" s="1">
        <v>45646</v>
      </c>
      <c r="Q361" t="str">
        <f>TEXT(Campaign_Table[[#This Row],[Date]],"mmmm")</f>
        <v>December</v>
      </c>
      <c r="R361">
        <f>YEAR(Campaign_Table[[#This Row],[Date]])</f>
        <v>2024</v>
      </c>
      <c r="S361" t="str">
        <f>TEXT(Campaign_Table[[#This Row],[Date]],"dddd")</f>
        <v>Friday</v>
      </c>
      <c r="T361" s="3" t="str">
        <f>"Q" &amp; ROUNDUP(MONTH(Campaign_Table[[#This Row],[Date]])/3,0)</f>
        <v>Q4</v>
      </c>
      <c r="U361" s="5">
        <f t="shared" si="15"/>
        <v>0.13186106597145095</v>
      </c>
      <c r="V361" s="7">
        <f>IFERROR(Campaign_Table[[#This Row],[Total_Campaign_Cost]]/Campaign_Table[[#This Row],[Clicks]],0)</f>
        <v>9.964775246032449</v>
      </c>
      <c r="W361" s="5">
        <f t="shared" si="16"/>
        <v>0.32458551290007981</v>
      </c>
      <c r="X361" s="7">
        <f>IFERROR(Campaign_Table[[#This Row],[Total_Campaign_Cost]]/Campaign_Table[[#This Row],[Leads]],0)</f>
        <v>17.080957446808512</v>
      </c>
      <c r="Y361" s="7">
        <f t="shared" si="17"/>
        <v>2432002.2999999998</v>
      </c>
      <c r="Z361" s="7" t="str">
        <f>IF(Campaign_Table[[#This Row],[ROI]]&gt;=3,"Excellent",IF(Campaign_Table[[#This Row],[ROI]]&gt;=1,"Good",IF(Campaign_Table[[#This Row],[ROI]]&gt;=0,"Average","Poor")))</f>
        <v>Excellent</v>
      </c>
    </row>
    <row r="362" spans="1:26" x14ac:dyDescent="0.3">
      <c r="A362" t="s">
        <v>496</v>
      </c>
      <c r="B362" t="s">
        <v>16</v>
      </c>
      <c r="C362" t="s">
        <v>17</v>
      </c>
      <c r="D362">
        <v>11</v>
      </c>
      <c r="E362" t="s">
        <v>52</v>
      </c>
      <c r="F362">
        <v>93900</v>
      </c>
      <c r="G362">
        <v>4401</v>
      </c>
      <c r="H362">
        <v>1986</v>
      </c>
      <c r="I362">
        <v>1063</v>
      </c>
      <c r="J362">
        <v>347601</v>
      </c>
      <c r="K362">
        <v>182.18</v>
      </c>
      <c r="L362">
        <f>Campaign_Table[[#This Row],[Conversions]]*Campaign_Table[[#This Row],[Cost_Per_Acquisition]]</f>
        <v>193657.34</v>
      </c>
      <c r="M362">
        <v>0.79</v>
      </c>
      <c r="N362">
        <v>7.93</v>
      </c>
      <c r="O362" t="s">
        <v>29</v>
      </c>
      <c r="P362" s="1">
        <v>45736</v>
      </c>
      <c r="Q362" t="str">
        <f>TEXT(Campaign_Table[[#This Row],[Date]],"mmmm")</f>
        <v>March</v>
      </c>
      <c r="R362">
        <f>YEAR(Campaign_Table[[#This Row],[Date]])</f>
        <v>2025</v>
      </c>
      <c r="S362" t="str">
        <f>TEXT(Campaign_Table[[#This Row],[Date]],"dddd")</f>
        <v>Thursday</v>
      </c>
      <c r="T362" s="3" t="str">
        <f>"Q" &amp; ROUNDUP(MONTH(Campaign_Table[[#This Row],[Date]])/3,0)</f>
        <v>Q1</v>
      </c>
      <c r="U362" s="5">
        <f t="shared" si="15"/>
        <v>4.6869009584664535E-2</v>
      </c>
      <c r="V362" s="7">
        <f>IFERROR(Campaign_Table[[#This Row],[Total_Campaign_Cost]]/Campaign_Table[[#This Row],[Clicks]],0)</f>
        <v>44.0030311292888</v>
      </c>
      <c r="W362" s="5">
        <f t="shared" si="16"/>
        <v>0.24153601454214951</v>
      </c>
      <c r="X362" s="7">
        <f>IFERROR(Campaign_Table[[#This Row],[Total_Campaign_Cost]]/Campaign_Table[[#This Row],[Leads]],0)</f>
        <v>97.511248741188311</v>
      </c>
      <c r="Y362" s="7">
        <f t="shared" si="17"/>
        <v>153943.66</v>
      </c>
      <c r="Z362" s="7" t="str">
        <f>IF(Campaign_Table[[#This Row],[ROI]]&gt;=3,"Excellent",IF(Campaign_Table[[#This Row],[ROI]]&gt;=1,"Good",IF(Campaign_Table[[#This Row],[ROI]]&gt;=0,"Average","Poor")))</f>
        <v>Average</v>
      </c>
    </row>
    <row r="363" spans="1:26" x14ac:dyDescent="0.3">
      <c r="A363" t="s">
        <v>497</v>
      </c>
      <c r="B363" t="s">
        <v>16</v>
      </c>
      <c r="C363" t="s">
        <v>21</v>
      </c>
      <c r="D363">
        <v>8</v>
      </c>
      <c r="E363" t="s">
        <v>52</v>
      </c>
      <c r="F363">
        <v>56921</v>
      </c>
      <c r="G363">
        <v>5636</v>
      </c>
      <c r="H363">
        <v>3157</v>
      </c>
      <c r="I363">
        <v>2448</v>
      </c>
      <c r="J363">
        <v>984096</v>
      </c>
      <c r="K363">
        <v>30.98</v>
      </c>
      <c r="L363">
        <f>Campaign_Table[[#This Row],[Conversions]]*Campaign_Table[[#This Row],[Cost_Per_Acquisition]]</f>
        <v>75839.040000000008</v>
      </c>
      <c r="M363">
        <v>11.98</v>
      </c>
      <c r="N363">
        <v>19.75</v>
      </c>
      <c r="O363" t="s">
        <v>21</v>
      </c>
      <c r="P363" s="1">
        <v>45728</v>
      </c>
      <c r="Q363" t="str">
        <f>TEXT(Campaign_Table[[#This Row],[Date]],"mmmm")</f>
        <v>March</v>
      </c>
      <c r="R363">
        <f>YEAR(Campaign_Table[[#This Row],[Date]])</f>
        <v>2025</v>
      </c>
      <c r="S363" t="str">
        <f>TEXT(Campaign_Table[[#This Row],[Date]],"dddd")</f>
        <v>Wednesday</v>
      </c>
      <c r="T363" s="3" t="str">
        <f>"Q" &amp; ROUNDUP(MONTH(Campaign_Table[[#This Row],[Date]])/3,0)</f>
        <v>Q1</v>
      </c>
      <c r="U363" s="5">
        <f t="shared" si="15"/>
        <v>9.9014423499235782E-2</v>
      </c>
      <c r="V363" s="7">
        <f>IFERROR(Campaign_Table[[#This Row],[Total_Campaign_Cost]]/Campaign_Table[[#This Row],[Clicks]],0)</f>
        <v>13.456181689141236</v>
      </c>
      <c r="W363" s="5">
        <f t="shared" si="16"/>
        <v>0.43435060326472674</v>
      </c>
      <c r="X363" s="7">
        <f>IFERROR(Campaign_Table[[#This Row],[Total_Campaign_Cost]]/Campaign_Table[[#This Row],[Leads]],0)</f>
        <v>24.02250237567311</v>
      </c>
      <c r="Y363" s="7">
        <f t="shared" si="17"/>
        <v>908256.96</v>
      </c>
      <c r="Z363" s="7" t="str">
        <f>IF(Campaign_Table[[#This Row],[ROI]]&gt;=3,"Excellent",IF(Campaign_Table[[#This Row],[ROI]]&gt;=1,"Good",IF(Campaign_Table[[#This Row],[ROI]]&gt;=0,"Average","Poor")))</f>
        <v>Excellent</v>
      </c>
    </row>
    <row r="364" spans="1:26" x14ac:dyDescent="0.3">
      <c r="A364" t="s">
        <v>498</v>
      </c>
      <c r="B364" t="s">
        <v>44</v>
      </c>
      <c r="C364" t="s">
        <v>35</v>
      </c>
      <c r="D364">
        <v>8</v>
      </c>
      <c r="E364" t="s">
        <v>121</v>
      </c>
      <c r="F364">
        <v>58026</v>
      </c>
      <c r="G364">
        <v>1684</v>
      </c>
      <c r="H364">
        <v>851</v>
      </c>
      <c r="I364">
        <v>631</v>
      </c>
      <c r="J364">
        <v>200658</v>
      </c>
      <c r="K364">
        <v>204.34</v>
      </c>
      <c r="L364">
        <f>Campaign_Table[[#This Row],[Conversions]]*Campaign_Table[[#This Row],[Cost_Per_Acquisition]]</f>
        <v>128938.54000000001</v>
      </c>
      <c r="M364">
        <v>0.56000000000000005</v>
      </c>
      <c r="N364">
        <v>5.46</v>
      </c>
      <c r="O364" t="s">
        <v>21</v>
      </c>
      <c r="P364" s="1">
        <v>45754</v>
      </c>
      <c r="Q364" t="str">
        <f>TEXT(Campaign_Table[[#This Row],[Date]],"mmmm")</f>
        <v>April</v>
      </c>
      <c r="R364">
        <f>YEAR(Campaign_Table[[#This Row],[Date]])</f>
        <v>2025</v>
      </c>
      <c r="S364" t="str">
        <f>TEXT(Campaign_Table[[#This Row],[Date]],"dddd")</f>
        <v>Monday</v>
      </c>
      <c r="T364" s="3" t="str">
        <f>"Q" &amp; ROUNDUP(MONTH(Campaign_Table[[#This Row],[Date]])/3,0)</f>
        <v>Q2</v>
      </c>
      <c r="U364" s="5">
        <f t="shared" si="15"/>
        <v>2.9021473132733601E-2</v>
      </c>
      <c r="V364" s="7">
        <f>IFERROR(Campaign_Table[[#This Row],[Total_Campaign_Cost]]/Campaign_Table[[#This Row],[Clicks]],0)</f>
        <v>76.56682897862234</v>
      </c>
      <c r="W364" s="5">
        <f t="shared" si="16"/>
        <v>0.37470308788598577</v>
      </c>
      <c r="X364" s="7">
        <f>IFERROR(Campaign_Table[[#This Row],[Total_Campaign_Cost]]/Campaign_Table[[#This Row],[Leads]],0)</f>
        <v>151.51414806110461</v>
      </c>
      <c r="Y364" s="7">
        <f t="shared" si="17"/>
        <v>71719.459999999992</v>
      </c>
      <c r="Z364" s="7" t="str">
        <f>IF(Campaign_Table[[#This Row],[ROI]]&gt;=3,"Excellent",IF(Campaign_Table[[#This Row],[ROI]]&gt;=1,"Good",IF(Campaign_Table[[#This Row],[ROI]]&gt;=0,"Average","Poor")))</f>
        <v>Average</v>
      </c>
    </row>
    <row r="365" spans="1:26" x14ac:dyDescent="0.3">
      <c r="A365" t="s">
        <v>499</v>
      </c>
      <c r="B365" t="s">
        <v>28</v>
      </c>
      <c r="C365" t="s">
        <v>35</v>
      </c>
      <c r="D365">
        <v>21</v>
      </c>
      <c r="E365" t="s">
        <v>309</v>
      </c>
      <c r="F365">
        <v>17271</v>
      </c>
      <c r="G365">
        <v>1656</v>
      </c>
      <c r="H365">
        <v>418</v>
      </c>
      <c r="I365">
        <v>172</v>
      </c>
      <c r="J365">
        <v>106296</v>
      </c>
      <c r="K365">
        <v>1010.06</v>
      </c>
      <c r="L365">
        <f>Campaign_Table[[#This Row],[Conversions]]*Campaign_Table[[#This Row],[Cost_Per_Acquisition]]</f>
        <v>173730.31999999998</v>
      </c>
      <c r="M365">
        <v>-0.39</v>
      </c>
      <c r="N365">
        <v>13</v>
      </c>
      <c r="O365" t="s">
        <v>29</v>
      </c>
      <c r="P365" s="1">
        <v>45782</v>
      </c>
      <c r="Q365" t="str">
        <f>TEXT(Campaign_Table[[#This Row],[Date]],"mmmm")</f>
        <v>May</v>
      </c>
      <c r="R365">
        <f>YEAR(Campaign_Table[[#This Row],[Date]])</f>
        <v>2025</v>
      </c>
      <c r="S365" t="str">
        <f>TEXT(Campaign_Table[[#This Row],[Date]],"dddd")</f>
        <v>Monday</v>
      </c>
      <c r="T365" s="3" t="str">
        <f>"Q" &amp; ROUNDUP(MONTH(Campaign_Table[[#This Row],[Date]])/3,0)</f>
        <v>Q2</v>
      </c>
      <c r="U365" s="5">
        <f t="shared" si="15"/>
        <v>9.588327253778009E-2</v>
      </c>
      <c r="V365" s="7">
        <f>IFERROR(Campaign_Table[[#This Row],[Total_Campaign_Cost]]/Campaign_Table[[#This Row],[Clicks]],0)</f>
        <v>104.90961352657004</v>
      </c>
      <c r="W365" s="5">
        <f t="shared" si="16"/>
        <v>0.10386473429951691</v>
      </c>
      <c r="X365" s="7">
        <f>IFERROR(Campaign_Table[[#This Row],[Total_Campaign_Cost]]/Campaign_Table[[#This Row],[Leads]],0)</f>
        <v>415.62277511961719</v>
      </c>
      <c r="Y365" s="7">
        <f t="shared" si="17"/>
        <v>-67434.319999999978</v>
      </c>
      <c r="Z365" s="7" t="str">
        <f>IF(Campaign_Table[[#This Row],[ROI]]&gt;=3,"Excellent",IF(Campaign_Table[[#This Row],[ROI]]&gt;=1,"Good",IF(Campaign_Table[[#This Row],[ROI]]&gt;=0,"Average","Poor")))</f>
        <v>Poor</v>
      </c>
    </row>
    <row r="366" spans="1:26" x14ac:dyDescent="0.3">
      <c r="A366" t="s">
        <v>500</v>
      </c>
      <c r="B366" t="s">
        <v>28</v>
      </c>
      <c r="C366" t="s">
        <v>25</v>
      </c>
      <c r="D366">
        <v>12</v>
      </c>
      <c r="E366" t="s">
        <v>501</v>
      </c>
      <c r="F366">
        <v>75894</v>
      </c>
      <c r="G366">
        <v>2271</v>
      </c>
      <c r="H366">
        <v>1003</v>
      </c>
      <c r="I366">
        <v>665</v>
      </c>
      <c r="J366">
        <v>340480</v>
      </c>
      <c r="K366">
        <v>196.4</v>
      </c>
      <c r="L366">
        <f>Campaign_Table[[#This Row],[Conversions]]*Campaign_Table[[#This Row],[Cost_Per_Acquisition]]</f>
        <v>130606</v>
      </c>
      <c r="M366">
        <v>1.61</v>
      </c>
      <c r="N366">
        <v>5.19</v>
      </c>
      <c r="O366" t="s">
        <v>21</v>
      </c>
      <c r="P366" s="1">
        <v>45533</v>
      </c>
      <c r="Q366" t="str">
        <f>TEXT(Campaign_Table[[#This Row],[Date]],"mmmm")</f>
        <v>August</v>
      </c>
      <c r="R366">
        <f>YEAR(Campaign_Table[[#This Row],[Date]])</f>
        <v>2024</v>
      </c>
      <c r="S366" t="str">
        <f>TEXT(Campaign_Table[[#This Row],[Date]],"dddd")</f>
        <v>Thursday</v>
      </c>
      <c r="T366" s="3" t="str">
        <f>"Q" &amp; ROUNDUP(MONTH(Campaign_Table[[#This Row],[Date]])/3,0)</f>
        <v>Q3</v>
      </c>
      <c r="U366" s="5">
        <f t="shared" si="15"/>
        <v>2.9923314095975966E-2</v>
      </c>
      <c r="V366" s="7">
        <f>IFERROR(Campaign_Table[[#This Row],[Total_Campaign_Cost]]/Campaign_Table[[#This Row],[Clicks]],0)</f>
        <v>57.510347864376925</v>
      </c>
      <c r="W366" s="5">
        <f t="shared" si="16"/>
        <v>0.29282254513430206</v>
      </c>
      <c r="X366" s="7">
        <f>IFERROR(Campaign_Table[[#This Row],[Total_Campaign_Cost]]/Campaign_Table[[#This Row],[Leads]],0)</f>
        <v>130.21535393818544</v>
      </c>
      <c r="Y366" s="7">
        <f t="shared" si="17"/>
        <v>209874</v>
      </c>
      <c r="Z366" s="7" t="str">
        <f>IF(Campaign_Table[[#This Row],[ROI]]&gt;=3,"Excellent",IF(Campaign_Table[[#This Row],[ROI]]&gt;=1,"Good",IF(Campaign_Table[[#This Row],[ROI]]&gt;=0,"Average","Poor")))</f>
        <v>Good</v>
      </c>
    </row>
    <row r="367" spans="1:26" x14ac:dyDescent="0.3">
      <c r="A367" t="s">
        <v>502</v>
      </c>
      <c r="B367" t="s">
        <v>24</v>
      </c>
      <c r="C367" t="s">
        <v>25</v>
      </c>
      <c r="D367">
        <v>8</v>
      </c>
      <c r="E367" t="s">
        <v>56</v>
      </c>
      <c r="F367">
        <v>91994</v>
      </c>
      <c r="G367">
        <v>11715</v>
      </c>
      <c r="H367">
        <v>2552</v>
      </c>
      <c r="I367">
        <v>1098</v>
      </c>
      <c r="J367">
        <v>653310</v>
      </c>
      <c r="K367">
        <v>223.09</v>
      </c>
      <c r="L367">
        <f>Campaign_Table[[#This Row],[Conversions]]*Campaign_Table[[#This Row],[Cost_Per_Acquisition]]</f>
        <v>244952.82</v>
      </c>
      <c r="M367">
        <v>1.67</v>
      </c>
      <c r="N367">
        <v>16.7</v>
      </c>
      <c r="O367" t="s">
        <v>25</v>
      </c>
      <c r="P367" s="1">
        <v>45723</v>
      </c>
      <c r="Q367" t="str">
        <f>TEXT(Campaign_Table[[#This Row],[Date]],"mmmm")</f>
        <v>March</v>
      </c>
      <c r="R367">
        <f>YEAR(Campaign_Table[[#This Row],[Date]])</f>
        <v>2025</v>
      </c>
      <c r="S367" t="str">
        <f>TEXT(Campaign_Table[[#This Row],[Date]],"dddd")</f>
        <v>Friday</v>
      </c>
      <c r="T367" s="3" t="str">
        <f>"Q" &amp; ROUNDUP(MONTH(Campaign_Table[[#This Row],[Date]])/3,0)</f>
        <v>Q1</v>
      </c>
      <c r="U367" s="5">
        <f t="shared" si="15"/>
        <v>0.12734526164749874</v>
      </c>
      <c r="V367" s="7">
        <f>IFERROR(Campaign_Table[[#This Row],[Total_Campaign_Cost]]/Campaign_Table[[#This Row],[Clicks]],0)</f>
        <v>20.909331626120359</v>
      </c>
      <c r="W367" s="5">
        <f t="shared" si="16"/>
        <v>9.3725992317541612E-2</v>
      </c>
      <c r="X367" s="7">
        <f>IFERROR(Campaign_Table[[#This Row],[Total_Campaign_Cost]]/Campaign_Table[[#This Row],[Leads]],0)</f>
        <v>95.984647335423205</v>
      </c>
      <c r="Y367" s="7">
        <f t="shared" si="17"/>
        <v>408357.18</v>
      </c>
      <c r="Z367" s="7" t="str">
        <f>IF(Campaign_Table[[#This Row],[ROI]]&gt;=3,"Excellent",IF(Campaign_Table[[#This Row],[ROI]]&gt;=1,"Good",IF(Campaign_Table[[#This Row],[ROI]]&gt;=0,"Average","Poor")))</f>
        <v>Good</v>
      </c>
    </row>
    <row r="368" spans="1:26" x14ac:dyDescent="0.3">
      <c r="A368" t="s">
        <v>503</v>
      </c>
      <c r="B368" t="s">
        <v>16</v>
      </c>
      <c r="C368" t="s">
        <v>29</v>
      </c>
      <c r="D368">
        <v>23</v>
      </c>
      <c r="E368" t="s">
        <v>363</v>
      </c>
      <c r="F368">
        <v>59138</v>
      </c>
      <c r="G368">
        <v>1212</v>
      </c>
      <c r="H368">
        <v>404</v>
      </c>
      <c r="I368">
        <v>299</v>
      </c>
      <c r="J368">
        <v>159666</v>
      </c>
      <c r="K368">
        <v>547.11</v>
      </c>
      <c r="L368">
        <f>Campaign_Table[[#This Row],[Conversions]]*Campaign_Table[[#This Row],[Cost_Per_Acquisition]]</f>
        <v>163585.89000000001</v>
      </c>
      <c r="M368">
        <v>-0.02</v>
      </c>
      <c r="N368">
        <v>3.24</v>
      </c>
      <c r="O368" t="s">
        <v>25</v>
      </c>
      <c r="P368" s="1">
        <v>45684</v>
      </c>
      <c r="Q368" t="str">
        <f>TEXT(Campaign_Table[[#This Row],[Date]],"mmmm")</f>
        <v>January</v>
      </c>
      <c r="R368">
        <f>YEAR(Campaign_Table[[#This Row],[Date]])</f>
        <v>2025</v>
      </c>
      <c r="S368" t="str">
        <f>TEXT(Campaign_Table[[#This Row],[Date]],"dddd")</f>
        <v>Monday</v>
      </c>
      <c r="T368" s="3" t="str">
        <f>"Q" &amp; ROUNDUP(MONTH(Campaign_Table[[#This Row],[Date]])/3,0)</f>
        <v>Q1</v>
      </c>
      <c r="U368" s="5">
        <f t="shared" si="15"/>
        <v>2.0494436741181642E-2</v>
      </c>
      <c r="V368" s="7">
        <f>IFERROR(Campaign_Table[[#This Row],[Total_Campaign_Cost]]/Campaign_Table[[#This Row],[Clicks]],0)</f>
        <v>134.97185643564359</v>
      </c>
      <c r="W368" s="5">
        <f t="shared" si="16"/>
        <v>0.24669966996699669</v>
      </c>
      <c r="X368" s="7">
        <f>IFERROR(Campaign_Table[[#This Row],[Total_Campaign_Cost]]/Campaign_Table[[#This Row],[Leads]],0)</f>
        <v>404.91556930693071</v>
      </c>
      <c r="Y368" s="7">
        <f t="shared" si="17"/>
        <v>-3919.890000000014</v>
      </c>
      <c r="Z368" s="7" t="str">
        <f>IF(Campaign_Table[[#This Row],[ROI]]&gt;=3,"Excellent",IF(Campaign_Table[[#This Row],[ROI]]&gt;=1,"Good",IF(Campaign_Table[[#This Row],[ROI]]&gt;=0,"Average","Poor")))</f>
        <v>Poor</v>
      </c>
    </row>
    <row r="369" spans="1:26" x14ac:dyDescent="0.3">
      <c r="A369" t="s">
        <v>504</v>
      </c>
      <c r="B369" t="s">
        <v>20</v>
      </c>
      <c r="C369" t="s">
        <v>17</v>
      </c>
      <c r="D369">
        <v>12</v>
      </c>
      <c r="E369" t="s">
        <v>351</v>
      </c>
      <c r="F369">
        <v>48778</v>
      </c>
      <c r="G369">
        <v>5643</v>
      </c>
      <c r="H369">
        <v>2666</v>
      </c>
      <c r="I369">
        <v>1826</v>
      </c>
      <c r="J369">
        <v>628144</v>
      </c>
      <c r="K369">
        <v>30.85</v>
      </c>
      <c r="L369">
        <f>Campaign_Table[[#This Row],[Conversions]]*Campaign_Table[[#This Row],[Cost_Per_Acquisition]]</f>
        <v>56332.100000000006</v>
      </c>
      <c r="M369">
        <v>10.15</v>
      </c>
      <c r="N369">
        <v>20.78</v>
      </c>
      <c r="O369" t="s">
        <v>35</v>
      </c>
      <c r="P369" s="1">
        <v>45475</v>
      </c>
      <c r="Q369" t="str">
        <f>TEXT(Campaign_Table[[#This Row],[Date]],"mmmm")</f>
        <v>July</v>
      </c>
      <c r="R369">
        <f>YEAR(Campaign_Table[[#This Row],[Date]])</f>
        <v>2024</v>
      </c>
      <c r="S369" t="str">
        <f>TEXT(Campaign_Table[[#This Row],[Date]],"dddd")</f>
        <v>Tuesday</v>
      </c>
      <c r="T369" s="3" t="str">
        <f>"Q" &amp; ROUNDUP(MONTH(Campaign_Table[[#This Row],[Date]])/3,0)</f>
        <v>Q3</v>
      </c>
      <c r="U369" s="5">
        <f t="shared" si="15"/>
        <v>0.11568740005740293</v>
      </c>
      <c r="V369" s="7">
        <f>IFERROR(Campaign_Table[[#This Row],[Total_Campaign_Cost]]/Campaign_Table[[#This Row],[Clicks]],0)</f>
        <v>9.9826510721247566</v>
      </c>
      <c r="W369" s="5">
        <f t="shared" si="16"/>
        <v>0.3235867446393762</v>
      </c>
      <c r="X369" s="7">
        <f>IFERROR(Campaign_Table[[#This Row],[Total_Campaign_Cost]]/Campaign_Table[[#This Row],[Leads]],0)</f>
        <v>21.129819954988751</v>
      </c>
      <c r="Y369" s="7">
        <f t="shared" si="17"/>
        <v>571811.9</v>
      </c>
      <c r="Z369" s="7" t="str">
        <f>IF(Campaign_Table[[#This Row],[ROI]]&gt;=3,"Excellent",IF(Campaign_Table[[#This Row],[ROI]]&gt;=1,"Good",IF(Campaign_Table[[#This Row],[ROI]]&gt;=0,"Average","Poor")))</f>
        <v>Excellent</v>
      </c>
    </row>
    <row r="370" spans="1:26" x14ac:dyDescent="0.3">
      <c r="A370" t="s">
        <v>505</v>
      </c>
      <c r="B370" t="s">
        <v>16</v>
      </c>
      <c r="C370" t="s">
        <v>25</v>
      </c>
      <c r="D370">
        <v>26</v>
      </c>
      <c r="E370" t="s">
        <v>52</v>
      </c>
      <c r="F370">
        <v>16704</v>
      </c>
      <c r="G370">
        <v>1131</v>
      </c>
      <c r="H370">
        <v>347</v>
      </c>
      <c r="I370">
        <v>184</v>
      </c>
      <c r="J370">
        <v>144440</v>
      </c>
      <c r="K370">
        <v>430.27</v>
      </c>
      <c r="L370">
        <f>Campaign_Table[[#This Row],[Conversions]]*Campaign_Table[[#This Row],[Cost_Per_Acquisition]]</f>
        <v>79169.679999999993</v>
      </c>
      <c r="M370">
        <v>0.82</v>
      </c>
      <c r="N370">
        <v>9.9499999999999993</v>
      </c>
      <c r="O370" t="s">
        <v>35</v>
      </c>
      <c r="P370" s="1">
        <v>45539</v>
      </c>
      <c r="Q370" t="str">
        <f>TEXT(Campaign_Table[[#This Row],[Date]],"mmmm")</f>
        <v>September</v>
      </c>
      <c r="R370">
        <f>YEAR(Campaign_Table[[#This Row],[Date]])</f>
        <v>2024</v>
      </c>
      <c r="S370" t="str">
        <f>TEXT(Campaign_Table[[#This Row],[Date]],"dddd")</f>
        <v>Wednesday</v>
      </c>
      <c r="T370" s="3" t="str">
        <f>"Q" &amp; ROUNDUP(MONTH(Campaign_Table[[#This Row],[Date]])/3,0)</f>
        <v>Q3</v>
      </c>
      <c r="U370" s="5">
        <f t="shared" si="15"/>
        <v>6.7708333333333329E-2</v>
      </c>
      <c r="V370" s="7">
        <f>IFERROR(Campaign_Table[[#This Row],[Total_Campaign_Cost]]/Campaign_Table[[#This Row],[Clicks]],0)</f>
        <v>69.99971706454464</v>
      </c>
      <c r="W370" s="5">
        <f t="shared" si="16"/>
        <v>0.16268788682581786</v>
      </c>
      <c r="X370" s="7">
        <f>IFERROR(Campaign_Table[[#This Row],[Total_Campaign_Cost]]/Campaign_Table[[#This Row],[Leads]],0)</f>
        <v>228.15469740634003</v>
      </c>
      <c r="Y370" s="7">
        <f t="shared" si="17"/>
        <v>65270.320000000007</v>
      </c>
      <c r="Z370" s="7" t="str">
        <f>IF(Campaign_Table[[#This Row],[ROI]]&gt;=3,"Excellent",IF(Campaign_Table[[#This Row],[ROI]]&gt;=1,"Good",IF(Campaign_Table[[#This Row],[ROI]]&gt;=0,"Average","Poor")))</f>
        <v>Average</v>
      </c>
    </row>
    <row r="371" spans="1:26" x14ac:dyDescent="0.3">
      <c r="A371" t="s">
        <v>506</v>
      </c>
      <c r="B371" t="s">
        <v>44</v>
      </c>
      <c r="C371" t="s">
        <v>25</v>
      </c>
      <c r="D371">
        <v>9</v>
      </c>
      <c r="E371" t="s">
        <v>107</v>
      </c>
      <c r="F371">
        <v>42657</v>
      </c>
      <c r="G371">
        <v>1411</v>
      </c>
      <c r="H371">
        <v>521</v>
      </c>
      <c r="I371">
        <v>210</v>
      </c>
      <c r="J371">
        <v>68040</v>
      </c>
      <c r="K371">
        <v>860.95</v>
      </c>
      <c r="L371">
        <f>Campaign_Table[[#This Row],[Conversions]]*Campaign_Table[[#This Row],[Cost_Per_Acquisition]]</f>
        <v>180799.5</v>
      </c>
      <c r="M371">
        <v>-0.62</v>
      </c>
      <c r="N371">
        <v>5.0199999999999996</v>
      </c>
      <c r="O371" t="s">
        <v>21</v>
      </c>
      <c r="P371" s="1">
        <v>45536</v>
      </c>
      <c r="Q371" t="str">
        <f>TEXT(Campaign_Table[[#This Row],[Date]],"mmmm")</f>
        <v>September</v>
      </c>
      <c r="R371">
        <f>YEAR(Campaign_Table[[#This Row],[Date]])</f>
        <v>2024</v>
      </c>
      <c r="S371" t="str">
        <f>TEXT(Campaign_Table[[#This Row],[Date]],"dddd")</f>
        <v>Sunday</v>
      </c>
      <c r="T371" s="3" t="str">
        <f>"Q" &amp; ROUNDUP(MONTH(Campaign_Table[[#This Row],[Date]])/3,0)</f>
        <v>Q3</v>
      </c>
      <c r="U371" s="5">
        <f t="shared" si="15"/>
        <v>3.3077806690578332E-2</v>
      </c>
      <c r="V371" s="7">
        <f>IFERROR(Campaign_Table[[#This Row],[Total_Campaign_Cost]]/Campaign_Table[[#This Row],[Clicks]],0)</f>
        <v>128.13571934798014</v>
      </c>
      <c r="W371" s="5">
        <f t="shared" si="16"/>
        <v>0.148830616583983</v>
      </c>
      <c r="X371" s="7">
        <f>IFERROR(Campaign_Table[[#This Row],[Total_Campaign_Cost]]/Campaign_Table[[#This Row],[Leads]],0)</f>
        <v>347.02399232245682</v>
      </c>
      <c r="Y371" s="7">
        <f t="shared" si="17"/>
        <v>-112759.5</v>
      </c>
      <c r="Z371" s="7" t="str">
        <f>IF(Campaign_Table[[#This Row],[ROI]]&gt;=3,"Excellent",IF(Campaign_Table[[#This Row],[ROI]]&gt;=1,"Good",IF(Campaign_Table[[#This Row],[ROI]]&gt;=0,"Average","Poor")))</f>
        <v>Poor</v>
      </c>
    </row>
    <row r="372" spans="1:26" x14ac:dyDescent="0.3">
      <c r="A372" t="s">
        <v>507</v>
      </c>
      <c r="B372" t="s">
        <v>28</v>
      </c>
      <c r="C372" t="s">
        <v>29</v>
      </c>
      <c r="D372">
        <v>17</v>
      </c>
      <c r="E372" t="s">
        <v>52</v>
      </c>
      <c r="F372">
        <v>80288</v>
      </c>
      <c r="G372">
        <v>9840</v>
      </c>
      <c r="H372">
        <v>3087</v>
      </c>
      <c r="I372">
        <v>1579</v>
      </c>
      <c r="J372">
        <v>484753</v>
      </c>
      <c r="K372">
        <v>148.37</v>
      </c>
      <c r="L372">
        <f>Campaign_Table[[#This Row],[Conversions]]*Campaign_Table[[#This Row],[Cost_Per_Acquisition]]</f>
        <v>234276.23</v>
      </c>
      <c r="M372">
        <v>1.07</v>
      </c>
      <c r="N372">
        <v>18.07</v>
      </c>
      <c r="O372" t="s">
        <v>35</v>
      </c>
      <c r="P372" s="1">
        <v>45772</v>
      </c>
      <c r="Q372" t="str">
        <f>TEXT(Campaign_Table[[#This Row],[Date]],"mmmm")</f>
        <v>April</v>
      </c>
      <c r="R372">
        <f>YEAR(Campaign_Table[[#This Row],[Date]])</f>
        <v>2025</v>
      </c>
      <c r="S372" t="str">
        <f>TEXT(Campaign_Table[[#This Row],[Date]],"dddd")</f>
        <v>Friday</v>
      </c>
      <c r="T372" s="3" t="str">
        <f>"Q" &amp; ROUNDUP(MONTH(Campaign_Table[[#This Row],[Date]])/3,0)</f>
        <v>Q2</v>
      </c>
      <c r="U372" s="5">
        <f t="shared" si="15"/>
        <v>0.12255878836189717</v>
      </c>
      <c r="V372" s="7">
        <f>IFERROR(Campaign_Table[[#This Row],[Total_Campaign_Cost]]/Campaign_Table[[#This Row],[Clicks]],0)</f>
        <v>23.808559959349594</v>
      </c>
      <c r="W372" s="5">
        <f t="shared" si="16"/>
        <v>0.16046747967479674</v>
      </c>
      <c r="X372" s="7">
        <f>IFERROR(Campaign_Table[[#This Row],[Total_Campaign_Cost]]/Campaign_Table[[#This Row],[Leads]],0)</f>
        <v>75.891230968577915</v>
      </c>
      <c r="Y372" s="7">
        <f t="shared" si="17"/>
        <v>250476.77</v>
      </c>
      <c r="Z372" s="7" t="str">
        <f>IF(Campaign_Table[[#This Row],[ROI]]&gt;=3,"Excellent",IF(Campaign_Table[[#This Row],[ROI]]&gt;=1,"Good",IF(Campaign_Table[[#This Row],[ROI]]&gt;=0,"Average","Poor")))</f>
        <v>Good</v>
      </c>
    </row>
    <row r="373" spans="1:26" x14ac:dyDescent="0.3">
      <c r="A373" t="s">
        <v>508</v>
      </c>
      <c r="B373" t="s">
        <v>24</v>
      </c>
      <c r="C373" t="s">
        <v>25</v>
      </c>
      <c r="D373">
        <v>20</v>
      </c>
      <c r="E373" t="s">
        <v>195</v>
      </c>
      <c r="F373">
        <v>21611</v>
      </c>
      <c r="G373">
        <v>1891</v>
      </c>
      <c r="H373">
        <v>719</v>
      </c>
      <c r="I373">
        <v>531</v>
      </c>
      <c r="J373">
        <v>146556</v>
      </c>
      <c r="K373">
        <v>268.72000000000003</v>
      </c>
      <c r="L373">
        <f>Campaign_Table[[#This Row],[Conversions]]*Campaign_Table[[#This Row],[Cost_Per_Acquisition]]</f>
        <v>142690.32</v>
      </c>
      <c r="M373">
        <v>0.03</v>
      </c>
      <c r="N373">
        <v>14.53</v>
      </c>
      <c r="O373" t="s">
        <v>21</v>
      </c>
      <c r="P373" s="1">
        <v>45514</v>
      </c>
      <c r="Q373" t="str">
        <f>TEXT(Campaign_Table[[#This Row],[Date]],"mmmm")</f>
        <v>August</v>
      </c>
      <c r="R373">
        <f>YEAR(Campaign_Table[[#This Row],[Date]])</f>
        <v>2024</v>
      </c>
      <c r="S373" t="str">
        <f>TEXT(Campaign_Table[[#This Row],[Date]],"dddd")</f>
        <v>Saturday</v>
      </c>
      <c r="T373" s="3" t="str">
        <f>"Q" &amp; ROUNDUP(MONTH(Campaign_Table[[#This Row],[Date]])/3,0)</f>
        <v>Q3</v>
      </c>
      <c r="U373" s="5">
        <f t="shared" si="15"/>
        <v>8.7501735227430474E-2</v>
      </c>
      <c r="V373" s="7">
        <f>IFERROR(Campaign_Table[[#This Row],[Total_Campaign_Cost]]/Campaign_Table[[#This Row],[Clicks]],0)</f>
        <v>75.457599153886832</v>
      </c>
      <c r="W373" s="5">
        <f t="shared" si="16"/>
        <v>0.28080380750925438</v>
      </c>
      <c r="X373" s="7">
        <f>IFERROR(Campaign_Table[[#This Row],[Total_Campaign_Cost]]/Campaign_Table[[#This Row],[Leads]],0)</f>
        <v>198.45663421418638</v>
      </c>
      <c r="Y373" s="7">
        <f t="shared" si="17"/>
        <v>3865.679999999993</v>
      </c>
      <c r="Z373" s="7" t="str">
        <f>IF(Campaign_Table[[#This Row],[ROI]]&gt;=3,"Excellent",IF(Campaign_Table[[#This Row],[ROI]]&gt;=1,"Good",IF(Campaign_Table[[#This Row],[ROI]]&gt;=0,"Average","Poor")))</f>
        <v>Average</v>
      </c>
    </row>
    <row r="374" spans="1:26" x14ac:dyDescent="0.3">
      <c r="A374" t="s">
        <v>509</v>
      </c>
      <c r="B374" t="s">
        <v>20</v>
      </c>
      <c r="C374" t="s">
        <v>21</v>
      </c>
      <c r="D374">
        <v>12</v>
      </c>
      <c r="E374" t="s">
        <v>28</v>
      </c>
      <c r="F374">
        <v>73755</v>
      </c>
      <c r="G374">
        <v>10119</v>
      </c>
      <c r="H374">
        <v>5943</v>
      </c>
      <c r="I374">
        <v>4200</v>
      </c>
      <c r="J374">
        <v>924000</v>
      </c>
      <c r="K374">
        <v>62.89</v>
      </c>
      <c r="L374">
        <f>Campaign_Table[[#This Row],[Conversions]]*Campaign_Table[[#This Row],[Cost_Per_Acquisition]]</f>
        <v>264138</v>
      </c>
      <c r="M374">
        <v>2.5</v>
      </c>
      <c r="N374">
        <v>27.47</v>
      </c>
      <c r="O374" t="s">
        <v>17</v>
      </c>
      <c r="P374" s="1">
        <v>45485</v>
      </c>
      <c r="Q374" t="str">
        <f>TEXT(Campaign_Table[[#This Row],[Date]],"mmmm")</f>
        <v>July</v>
      </c>
      <c r="R374">
        <f>YEAR(Campaign_Table[[#This Row],[Date]])</f>
        <v>2024</v>
      </c>
      <c r="S374" t="str">
        <f>TEXT(Campaign_Table[[#This Row],[Date]],"dddd")</f>
        <v>Friday</v>
      </c>
      <c r="T374" s="3" t="str">
        <f>"Q" &amp; ROUNDUP(MONTH(Campaign_Table[[#This Row],[Date]])/3,0)</f>
        <v>Q3</v>
      </c>
      <c r="U374" s="5">
        <f t="shared" si="15"/>
        <v>0.13719747813707545</v>
      </c>
      <c r="V374" s="7">
        <f>IFERROR(Campaign_Table[[#This Row],[Total_Campaign_Cost]]/Campaign_Table[[#This Row],[Clicks]],0)</f>
        <v>26.103172250222354</v>
      </c>
      <c r="W374" s="5">
        <f t="shared" si="16"/>
        <v>0.41506077675659653</v>
      </c>
      <c r="X374" s="7">
        <f>IFERROR(Campaign_Table[[#This Row],[Total_Campaign_Cost]]/Campaign_Table[[#This Row],[Leads]],0)</f>
        <v>44.445229681978802</v>
      </c>
      <c r="Y374" s="7">
        <f t="shared" si="17"/>
        <v>659862</v>
      </c>
      <c r="Z374" s="7" t="str">
        <f>IF(Campaign_Table[[#This Row],[ROI]]&gt;=3,"Excellent",IF(Campaign_Table[[#This Row],[ROI]]&gt;=1,"Good",IF(Campaign_Table[[#This Row],[ROI]]&gt;=0,"Average","Poor")))</f>
        <v>Good</v>
      </c>
    </row>
    <row r="375" spans="1:26" x14ac:dyDescent="0.3">
      <c r="A375" t="s">
        <v>510</v>
      </c>
      <c r="B375" t="s">
        <v>44</v>
      </c>
      <c r="C375" t="s">
        <v>17</v>
      </c>
      <c r="D375">
        <v>22</v>
      </c>
      <c r="E375" t="s">
        <v>195</v>
      </c>
      <c r="F375">
        <v>52734</v>
      </c>
      <c r="G375">
        <v>2586</v>
      </c>
      <c r="H375">
        <v>1001</v>
      </c>
      <c r="I375">
        <v>448</v>
      </c>
      <c r="J375">
        <v>250432</v>
      </c>
      <c r="K375">
        <v>630.36</v>
      </c>
      <c r="L375">
        <f>Campaign_Table[[#This Row],[Conversions]]*Campaign_Table[[#This Row],[Cost_Per_Acquisition]]</f>
        <v>282401.28000000003</v>
      </c>
      <c r="M375">
        <v>-0.11</v>
      </c>
      <c r="N375">
        <v>7.65</v>
      </c>
      <c r="O375" t="s">
        <v>21</v>
      </c>
      <c r="P375" s="1">
        <v>45533</v>
      </c>
      <c r="Q375" t="str">
        <f>TEXT(Campaign_Table[[#This Row],[Date]],"mmmm")</f>
        <v>August</v>
      </c>
      <c r="R375">
        <f>YEAR(Campaign_Table[[#This Row],[Date]])</f>
        <v>2024</v>
      </c>
      <c r="S375" t="str">
        <f>TEXT(Campaign_Table[[#This Row],[Date]],"dddd")</f>
        <v>Thursday</v>
      </c>
      <c r="T375" s="3" t="str">
        <f>"Q" &amp; ROUNDUP(MONTH(Campaign_Table[[#This Row],[Date]])/3,0)</f>
        <v>Q3</v>
      </c>
      <c r="U375" s="5">
        <f t="shared" si="15"/>
        <v>4.9038570940948913E-2</v>
      </c>
      <c r="V375" s="7">
        <f>IFERROR(Campaign_Table[[#This Row],[Total_Campaign_Cost]]/Campaign_Table[[#This Row],[Clicks]],0)</f>
        <v>109.20389791183295</v>
      </c>
      <c r="W375" s="5">
        <f t="shared" si="16"/>
        <v>0.17324052590873937</v>
      </c>
      <c r="X375" s="7">
        <f>IFERROR(Campaign_Table[[#This Row],[Total_Campaign_Cost]]/Campaign_Table[[#This Row],[Leads]],0)</f>
        <v>282.11916083916088</v>
      </c>
      <c r="Y375" s="7">
        <f t="shared" si="17"/>
        <v>-31969.280000000028</v>
      </c>
      <c r="Z375" s="7" t="str">
        <f>IF(Campaign_Table[[#This Row],[ROI]]&gt;=3,"Excellent",IF(Campaign_Table[[#This Row],[ROI]]&gt;=1,"Good",IF(Campaign_Table[[#This Row],[ROI]]&gt;=0,"Average","Poor")))</f>
        <v>Poor</v>
      </c>
    </row>
    <row r="376" spans="1:26" x14ac:dyDescent="0.3">
      <c r="A376" t="s">
        <v>511</v>
      </c>
      <c r="B376" t="s">
        <v>20</v>
      </c>
      <c r="C376" t="s">
        <v>21</v>
      </c>
      <c r="D376">
        <v>22</v>
      </c>
      <c r="E376" t="s">
        <v>512</v>
      </c>
      <c r="F376">
        <v>67943</v>
      </c>
      <c r="G376">
        <v>7148</v>
      </c>
      <c r="H376">
        <v>2106</v>
      </c>
      <c r="I376">
        <v>762</v>
      </c>
      <c r="J376">
        <v>240792</v>
      </c>
      <c r="K376">
        <v>182.2</v>
      </c>
      <c r="L376">
        <f>Campaign_Table[[#This Row],[Conversions]]*Campaign_Table[[#This Row],[Cost_Per_Acquisition]]</f>
        <v>138836.4</v>
      </c>
      <c r="M376">
        <v>0.73</v>
      </c>
      <c r="N376">
        <v>14.74</v>
      </c>
      <c r="O376" t="s">
        <v>17</v>
      </c>
      <c r="P376" s="1">
        <v>45789</v>
      </c>
      <c r="Q376" t="str">
        <f>TEXT(Campaign_Table[[#This Row],[Date]],"mmmm")</f>
        <v>May</v>
      </c>
      <c r="R376">
        <f>YEAR(Campaign_Table[[#This Row],[Date]])</f>
        <v>2025</v>
      </c>
      <c r="S376" t="str">
        <f>TEXT(Campaign_Table[[#This Row],[Date]],"dddd")</f>
        <v>Monday</v>
      </c>
      <c r="T376" s="3" t="str">
        <f>"Q" &amp; ROUNDUP(MONTH(Campaign_Table[[#This Row],[Date]])/3,0)</f>
        <v>Q2</v>
      </c>
      <c r="U376" s="5">
        <f t="shared" si="15"/>
        <v>0.10520583430228279</v>
      </c>
      <c r="V376" s="7">
        <f>IFERROR(Campaign_Table[[#This Row],[Total_Campaign_Cost]]/Campaign_Table[[#This Row],[Clicks]],0)</f>
        <v>19.423111359820929</v>
      </c>
      <c r="W376" s="5">
        <f t="shared" si="16"/>
        <v>0.10660324566312256</v>
      </c>
      <c r="X376" s="7">
        <f>IFERROR(Campaign_Table[[#This Row],[Total_Campaign_Cost]]/Campaign_Table[[#This Row],[Leads]],0)</f>
        <v>65.924216524216519</v>
      </c>
      <c r="Y376" s="7">
        <f t="shared" si="17"/>
        <v>101955.6</v>
      </c>
      <c r="Z376" s="7" t="str">
        <f>IF(Campaign_Table[[#This Row],[ROI]]&gt;=3,"Excellent",IF(Campaign_Table[[#This Row],[ROI]]&gt;=1,"Good",IF(Campaign_Table[[#This Row],[ROI]]&gt;=0,"Average","Poor")))</f>
        <v>Average</v>
      </c>
    </row>
    <row r="377" spans="1:26" x14ac:dyDescent="0.3">
      <c r="A377" t="s">
        <v>513</v>
      </c>
      <c r="B377" t="s">
        <v>16</v>
      </c>
      <c r="C377" t="s">
        <v>25</v>
      </c>
      <c r="D377">
        <v>16</v>
      </c>
      <c r="E377" t="s">
        <v>107</v>
      </c>
      <c r="F377">
        <v>28248</v>
      </c>
      <c r="G377">
        <v>3144</v>
      </c>
      <c r="H377">
        <v>1753</v>
      </c>
      <c r="I377">
        <v>1370</v>
      </c>
      <c r="J377">
        <v>432920</v>
      </c>
      <c r="K377">
        <v>169.94</v>
      </c>
      <c r="L377">
        <f>Campaign_Table[[#This Row],[Conversions]]*Campaign_Table[[#This Row],[Cost_Per_Acquisition]]</f>
        <v>232817.8</v>
      </c>
      <c r="M377">
        <v>0.86</v>
      </c>
      <c r="N377">
        <v>22.19</v>
      </c>
      <c r="O377" t="s">
        <v>29</v>
      </c>
      <c r="P377" s="1">
        <v>45665</v>
      </c>
      <c r="Q377" t="str">
        <f>TEXT(Campaign_Table[[#This Row],[Date]],"mmmm")</f>
        <v>January</v>
      </c>
      <c r="R377">
        <f>YEAR(Campaign_Table[[#This Row],[Date]])</f>
        <v>2025</v>
      </c>
      <c r="S377" t="str">
        <f>TEXT(Campaign_Table[[#This Row],[Date]],"dddd")</f>
        <v>Wednesday</v>
      </c>
      <c r="T377" s="3" t="str">
        <f>"Q" &amp; ROUNDUP(MONTH(Campaign_Table[[#This Row],[Date]])/3,0)</f>
        <v>Q1</v>
      </c>
      <c r="U377" s="5">
        <f t="shared" si="15"/>
        <v>0.11129991503823279</v>
      </c>
      <c r="V377" s="7">
        <f>IFERROR(Campaign_Table[[#This Row],[Total_Campaign_Cost]]/Campaign_Table[[#This Row],[Clicks]],0)</f>
        <v>74.051463104325691</v>
      </c>
      <c r="W377" s="5">
        <f t="shared" si="16"/>
        <v>0.43575063613231552</v>
      </c>
      <c r="X377" s="7">
        <f>IFERROR(Campaign_Table[[#This Row],[Total_Campaign_Cost]]/Campaign_Table[[#This Row],[Leads]],0)</f>
        <v>132.81106674272675</v>
      </c>
      <c r="Y377" s="7">
        <f t="shared" si="17"/>
        <v>200102.2</v>
      </c>
      <c r="Z377" s="7" t="str">
        <f>IF(Campaign_Table[[#This Row],[ROI]]&gt;=3,"Excellent",IF(Campaign_Table[[#This Row],[ROI]]&gt;=1,"Good",IF(Campaign_Table[[#This Row],[ROI]]&gt;=0,"Average","Poor")))</f>
        <v>Average</v>
      </c>
    </row>
    <row r="378" spans="1:26" x14ac:dyDescent="0.3">
      <c r="A378" t="s">
        <v>514</v>
      </c>
      <c r="B378" t="s">
        <v>16</v>
      </c>
      <c r="C378" t="s">
        <v>29</v>
      </c>
      <c r="D378">
        <v>25</v>
      </c>
      <c r="E378" t="s">
        <v>309</v>
      </c>
      <c r="F378">
        <v>52545</v>
      </c>
      <c r="G378">
        <v>7824</v>
      </c>
      <c r="H378">
        <v>3318</v>
      </c>
      <c r="I378">
        <v>1265</v>
      </c>
      <c r="J378">
        <v>915860</v>
      </c>
      <c r="K378">
        <v>206</v>
      </c>
      <c r="L378">
        <f>Campaign_Table[[#This Row],[Conversions]]*Campaign_Table[[#This Row],[Cost_Per_Acquisition]]</f>
        <v>260590</v>
      </c>
      <c r="M378">
        <v>2.5099999999999998</v>
      </c>
      <c r="N378">
        <v>23.61</v>
      </c>
      <c r="O378" t="s">
        <v>35</v>
      </c>
      <c r="P378" s="1">
        <v>45530</v>
      </c>
      <c r="Q378" t="str">
        <f>TEXT(Campaign_Table[[#This Row],[Date]],"mmmm")</f>
        <v>August</v>
      </c>
      <c r="R378">
        <f>YEAR(Campaign_Table[[#This Row],[Date]])</f>
        <v>2024</v>
      </c>
      <c r="S378" t="str">
        <f>TEXT(Campaign_Table[[#This Row],[Date]],"dddd")</f>
        <v>Monday</v>
      </c>
      <c r="T378" s="3" t="str">
        <f>"Q" &amp; ROUNDUP(MONTH(Campaign_Table[[#This Row],[Date]])/3,0)</f>
        <v>Q3</v>
      </c>
      <c r="U378" s="5">
        <f t="shared" si="15"/>
        <v>0.14890094204967172</v>
      </c>
      <c r="V378" s="7">
        <f>IFERROR(Campaign_Table[[#This Row],[Total_Campaign_Cost]]/Campaign_Table[[#This Row],[Clicks]],0)</f>
        <v>33.306492842535789</v>
      </c>
      <c r="W378" s="5">
        <f t="shared" si="16"/>
        <v>0.16168200408997954</v>
      </c>
      <c r="X378" s="7">
        <f>IFERROR(Campaign_Table[[#This Row],[Total_Campaign_Cost]]/Campaign_Table[[#This Row],[Leads]],0)</f>
        <v>78.538276069921636</v>
      </c>
      <c r="Y378" s="7">
        <f t="shared" si="17"/>
        <v>655270</v>
      </c>
      <c r="Z378" s="7" t="str">
        <f>IF(Campaign_Table[[#This Row],[ROI]]&gt;=3,"Excellent",IF(Campaign_Table[[#This Row],[ROI]]&gt;=1,"Good",IF(Campaign_Table[[#This Row],[ROI]]&gt;=0,"Average","Poor")))</f>
        <v>Good</v>
      </c>
    </row>
    <row r="379" spans="1:26" x14ac:dyDescent="0.3">
      <c r="A379" t="s">
        <v>515</v>
      </c>
      <c r="B379" t="s">
        <v>28</v>
      </c>
      <c r="C379" t="s">
        <v>17</v>
      </c>
      <c r="D379">
        <v>20</v>
      </c>
      <c r="E379" t="s">
        <v>293</v>
      </c>
      <c r="F379">
        <v>33707</v>
      </c>
      <c r="G379">
        <v>769</v>
      </c>
      <c r="H379">
        <v>312</v>
      </c>
      <c r="I379">
        <v>169</v>
      </c>
      <c r="J379">
        <v>37349</v>
      </c>
      <c r="K379">
        <v>1758.21</v>
      </c>
      <c r="L379">
        <f>Campaign_Table[[#This Row],[Conversions]]*Campaign_Table[[#This Row],[Cost_Per_Acquisition]]</f>
        <v>297137.49</v>
      </c>
      <c r="M379">
        <v>-0.87</v>
      </c>
      <c r="N379">
        <v>3.71</v>
      </c>
      <c r="O379" t="s">
        <v>29</v>
      </c>
      <c r="P379" s="1">
        <v>45596</v>
      </c>
      <c r="Q379" t="str">
        <f>TEXT(Campaign_Table[[#This Row],[Date]],"mmmm")</f>
        <v>October</v>
      </c>
      <c r="R379">
        <f>YEAR(Campaign_Table[[#This Row],[Date]])</f>
        <v>2024</v>
      </c>
      <c r="S379" t="str">
        <f>TEXT(Campaign_Table[[#This Row],[Date]],"dddd")</f>
        <v>Thursday</v>
      </c>
      <c r="T379" s="3" t="str">
        <f>"Q" &amp; ROUNDUP(MONTH(Campaign_Table[[#This Row],[Date]])/3,0)</f>
        <v>Q4</v>
      </c>
      <c r="U379" s="5">
        <f t="shared" si="15"/>
        <v>2.2814252232473967E-2</v>
      </c>
      <c r="V379" s="7">
        <f>IFERROR(Campaign_Table[[#This Row],[Total_Campaign_Cost]]/Campaign_Table[[#This Row],[Clicks]],0)</f>
        <v>386.39465539661899</v>
      </c>
      <c r="W379" s="5">
        <f t="shared" si="16"/>
        <v>0.21976592977893367</v>
      </c>
      <c r="X379" s="7">
        <f>IFERROR(Campaign_Table[[#This Row],[Total_Campaign_Cost]]/Campaign_Table[[#This Row],[Leads]],0)</f>
        <v>952.36374999999998</v>
      </c>
      <c r="Y379" s="7">
        <f t="shared" si="17"/>
        <v>-259788.49</v>
      </c>
      <c r="Z379" s="7" t="str">
        <f>IF(Campaign_Table[[#This Row],[ROI]]&gt;=3,"Excellent",IF(Campaign_Table[[#This Row],[ROI]]&gt;=1,"Good",IF(Campaign_Table[[#This Row],[ROI]]&gt;=0,"Average","Poor")))</f>
        <v>Poor</v>
      </c>
    </row>
    <row r="380" spans="1:26" x14ac:dyDescent="0.3">
      <c r="A380" t="s">
        <v>516</v>
      </c>
      <c r="B380" t="s">
        <v>28</v>
      </c>
      <c r="C380" t="s">
        <v>29</v>
      </c>
      <c r="D380">
        <v>9</v>
      </c>
      <c r="E380" t="s">
        <v>154</v>
      </c>
      <c r="F380">
        <v>72194</v>
      </c>
      <c r="G380">
        <v>3949</v>
      </c>
      <c r="H380">
        <v>835</v>
      </c>
      <c r="I380">
        <v>504</v>
      </c>
      <c r="J380">
        <v>228816</v>
      </c>
      <c r="K380">
        <v>566.51</v>
      </c>
      <c r="L380">
        <f>Campaign_Table[[#This Row],[Conversions]]*Campaign_Table[[#This Row],[Cost_Per_Acquisition]]</f>
        <v>285521.03999999998</v>
      </c>
      <c r="M380">
        <v>-0.2</v>
      </c>
      <c r="N380">
        <v>7.32</v>
      </c>
      <c r="O380" t="s">
        <v>29</v>
      </c>
      <c r="P380" s="1">
        <v>45528</v>
      </c>
      <c r="Q380" t="str">
        <f>TEXT(Campaign_Table[[#This Row],[Date]],"mmmm")</f>
        <v>August</v>
      </c>
      <c r="R380">
        <f>YEAR(Campaign_Table[[#This Row],[Date]])</f>
        <v>2024</v>
      </c>
      <c r="S380" t="str">
        <f>TEXT(Campaign_Table[[#This Row],[Date]],"dddd")</f>
        <v>Saturday</v>
      </c>
      <c r="T380" s="3" t="str">
        <f>"Q" &amp; ROUNDUP(MONTH(Campaign_Table[[#This Row],[Date]])/3,0)</f>
        <v>Q3</v>
      </c>
      <c r="U380" s="5">
        <f t="shared" si="15"/>
        <v>5.4699836551513975E-2</v>
      </c>
      <c r="V380" s="7">
        <f>IFERROR(Campaign_Table[[#This Row],[Total_Campaign_Cost]]/Campaign_Table[[#This Row],[Clicks]],0)</f>
        <v>72.302111927070143</v>
      </c>
      <c r="W380" s="5">
        <f t="shared" si="16"/>
        <v>0.12762724740440617</v>
      </c>
      <c r="X380" s="7">
        <f>IFERROR(Campaign_Table[[#This Row],[Total_Campaign_Cost]]/Campaign_Table[[#This Row],[Leads]],0)</f>
        <v>341.94136526946107</v>
      </c>
      <c r="Y380" s="7">
        <f t="shared" si="17"/>
        <v>-56705.039999999979</v>
      </c>
      <c r="Z380" s="7" t="str">
        <f>IF(Campaign_Table[[#This Row],[ROI]]&gt;=3,"Excellent",IF(Campaign_Table[[#This Row],[ROI]]&gt;=1,"Good",IF(Campaign_Table[[#This Row],[ROI]]&gt;=0,"Average","Poor")))</f>
        <v>Poor</v>
      </c>
    </row>
    <row r="381" spans="1:26" x14ac:dyDescent="0.3">
      <c r="A381" t="s">
        <v>517</v>
      </c>
      <c r="B381" t="s">
        <v>44</v>
      </c>
      <c r="C381" t="s">
        <v>25</v>
      </c>
      <c r="D381">
        <v>29</v>
      </c>
      <c r="E381" t="s">
        <v>195</v>
      </c>
      <c r="F381">
        <v>29126</v>
      </c>
      <c r="G381">
        <v>1390</v>
      </c>
      <c r="H381">
        <v>827</v>
      </c>
      <c r="I381">
        <v>496</v>
      </c>
      <c r="J381">
        <v>171120</v>
      </c>
      <c r="K381">
        <v>436</v>
      </c>
      <c r="L381">
        <f>Campaign_Table[[#This Row],[Conversions]]*Campaign_Table[[#This Row],[Cost_Per_Acquisition]]</f>
        <v>216256</v>
      </c>
      <c r="M381">
        <v>-0.21</v>
      </c>
      <c r="N381">
        <v>9.31</v>
      </c>
      <c r="O381" t="s">
        <v>21</v>
      </c>
      <c r="P381" s="1">
        <v>45804</v>
      </c>
      <c r="Q381" t="str">
        <f>TEXT(Campaign_Table[[#This Row],[Date]],"mmmm")</f>
        <v>May</v>
      </c>
      <c r="R381">
        <f>YEAR(Campaign_Table[[#This Row],[Date]])</f>
        <v>2025</v>
      </c>
      <c r="S381" t="str">
        <f>TEXT(Campaign_Table[[#This Row],[Date]],"dddd")</f>
        <v>Tuesday</v>
      </c>
      <c r="T381" s="3" t="str">
        <f>"Q" &amp; ROUNDUP(MONTH(Campaign_Table[[#This Row],[Date]])/3,0)</f>
        <v>Q2</v>
      </c>
      <c r="U381" s="5">
        <f t="shared" si="15"/>
        <v>4.772368330701092E-2</v>
      </c>
      <c r="V381" s="7">
        <f>IFERROR(Campaign_Table[[#This Row],[Total_Campaign_Cost]]/Campaign_Table[[#This Row],[Clicks]],0)</f>
        <v>155.5798561151079</v>
      </c>
      <c r="W381" s="5">
        <f t="shared" si="16"/>
        <v>0.35683453237410073</v>
      </c>
      <c r="X381" s="7">
        <f>IFERROR(Campaign_Table[[#This Row],[Total_Campaign_Cost]]/Campaign_Table[[#This Row],[Leads]],0)</f>
        <v>261.4945586457074</v>
      </c>
      <c r="Y381" s="7">
        <f t="shared" si="17"/>
        <v>-45136</v>
      </c>
      <c r="Z381" s="7" t="str">
        <f>IF(Campaign_Table[[#This Row],[ROI]]&gt;=3,"Excellent",IF(Campaign_Table[[#This Row],[ROI]]&gt;=1,"Good",IF(Campaign_Table[[#This Row],[ROI]]&gt;=0,"Average","Poor")))</f>
        <v>Poor</v>
      </c>
    </row>
    <row r="382" spans="1:26" x14ac:dyDescent="0.3">
      <c r="A382" t="s">
        <v>518</v>
      </c>
      <c r="B382" t="s">
        <v>28</v>
      </c>
      <c r="C382" t="s">
        <v>17</v>
      </c>
      <c r="D382">
        <v>12</v>
      </c>
      <c r="E382" t="s">
        <v>519</v>
      </c>
      <c r="F382">
        <v>86192</v>
      </c>
      <c r="G382">
        <v>2654</v>
      </c>
      <c r="H382">
        <v>1375</v>
      </c>
      <c r="I382">
        <v>633</v>
      </c>
      <c r="J382">
        <v>128499</v>
      </c>
      <c r="K382">
        <v>219.74</v>
      </c>
      <c r="L382">
        <f>Campaign_Table[[#This Row],[Conversions]]*Campaign_Table[[#This Row],[Cost_Per_Acquisition]]</f>
        <v>139095.42000000001</v>
      </c>
      <c r="M382">
        <v>-0.08</v>
      </c>
      <c r="N382">
        <v>5.41</v>
      </c>
      <c r="O382" t="s">
        <v>29</v>
      </c>
      <c r="P382" s="1">
        <v>45754</v>
      </c>
      <c r="Q382" t="str">
        <f>TEXT(Campaign_Table[[#This Row],[Date]],"mmmm")</f>
        <v>April</v>
      </c>
      <c r="R382">
        <f>YEAR(Campaign_Table[[#This Row],[Date]])</f>
        <v>2025</v>
      </c>
      <c r="S382" t="str">
        <f>TEXT(Campaign_Table[[#This Row],[Date]],"dddd")</f>
        <v>Monday</v>
      </c>
      <c r="T382" s="3" t="str">
        <f>"Q" &amp; ROUNDUP(MONTH(Campaign_Table[[#This Row],[Date]])/3,0)</f>
        <v>Q2</v>
      </c>
      <c r="U382" s="5">
        <f t="shared" si="15"/>
        <v>3.0791720809355858E-2</v>
      </c>
      <c r="V382" s="7">
        <f>IFERROR(Campaign_Table[[#This Row],[Total_Campaign_Cost]]/Campaign_Table[[#This Row],[Clicks]],0)</f>
        <v>52.409728711379053</v>
      </c>
      <c r="W382" s="5">
        <f t="shared" si="16"/>
        <v>0.23850791258477769</v>
      </c>
      <c r="X382" s="7">
        <f>IFERROR(Campaign_Table[[#This Row],[Total_Campaign_Cost]]/Campaign_Table[[#This Row],[Leads]],0)</f>
        <v>101.16030545454547</v>
      </c>
      <c r="Y382" s="7">
        <f t="shared" si="17"/>
        <v>-10596.420000000013</v>
      </c>
      <c r="Z382" s="7" t="str">
        <f>IF(Campaign_Table[[#This Row],[ROI]]&gt;=3,"Excellent",IF(Campaign_Table[[#This Row],[ROI]]&gt;=1,"Good",IF(Campaign_Table[[#This Row],[ROI]]&gt;=0,"Average","Poor")))</f>
        <v>Poor</v>
      </c>
    </row>
    <row r="383" spans="1:26" x14ac:dyDescent="0.3">
      <c r="A383" t="s">
        <v>520</v>
      </c>
      <c r="B383" t="s">
        <v>44</v>
      </c>
      <c r="C383" t="s">
        <v>17</v>
      </c>
      <c r="D383">
        <v>15</v>
      </c>
      <c r="E383" t="s">
        <v>69</v>
      </c>
      <c r="F383">
        <v>48114</v>
      </c>
      <c r="G383">
        <v>2735</v>
      </c>
      <c r="H383">
        <v>907</v>
      </c>
      <c r="I383">
        <v>655</v>
      </c>
      <c r="J383">
        <v>145410</v>
      </c>
      <c r="K383">
        <v>371.31</v>
      </c>
      <c r="L383">
        <f>Campaign_Table[[#This Row],[Conversions]]*Campaign_Table[[#This Row],[Cost_Per_Acquisition]]</f>
        <v>243208.05</v>
      </c>
      <c r="M383">
        <v>-0.4</v>
      </c>
      <c r="N383">
        <v>8.93</v>
      </c>
      <c r="O383" t="s">
        <v>25</v>
      </c>
      <c r="P383" s="1">
        <v>45588</v>
      </c>
      <c r="Q383" t="str">
        <f>TEXT(Campaign_Table[[#This Row],[Date]],"mmmm")</f>
        <v>October</v>
      </c>
      <c r="R383">
        <f>YEAR(Campaign_Table[[#This Row],[Date]])</f>
        <v>2024</v>
      </c>
      <c r="S383" t="str">
        <f>TEXT(Campaign_Table[[#This Row],[Date]],"dddd")</f>
        <v>Wednesday</v>
      </c>
      <c r="T383" s="3" t="str">
        <f>"Q" &amp; ROUNDUP(MONTH(Campaign_Table[[#This Row],[Date]])/3,0)</f>
        <v>Q4</v>
      </c>
      <c r="U383" s="5">
        <f t="shared" si="15"/>
        <v>5.6844161782433386E-2</v>
      </c>
      <c r="V383" s="7">
        <f>IFERROR(Campaign_Table[[#This Row],[Total_Campaign_Cost]]/Campaign_Table[[#This Row],[Clicks]],0)</f>
        <v>88.924332723948808</v>
      </c>
      <c r="W383" s="5">
        <f t="shared" si="16"/>
        <v>0.23948811700182815</v>
      </c>
      <c r="X383" s="7">
        <f>IFERROR(Campaign_Table[[#This Row],[Total_Campaign_Cost]]/Campaign_Table[[#This Row],[Leads]],0)</f>
        <v>268.14558985667031</v>
      </c>
      <c r="Y383" s="7">
        <f t="shared" si="17"/>
        <v>-97798.049999999988</v>
      </c>
      <c r="Z383" s="7" t="str">
        <f>IF(Campaign_Table[[#This Row],[ROI]]&gt;=3,"Excellent",IF(Campaign_Table[[#This Row],[ROI]]&gt;=1,"Good",IF(Campaign_Table[[#This Row],[ROI]]&gt;=0,"Average","Poor")))</f>
        <v>Poor</v>
      </c>
    </row>
    <row r="384" spans="1:26" x14ac:dyDescent="0.3">
      <c r="A384" t="s">
        <v>521</v>
      </c>
      <c r="B384" t="s">
        <v>16</v>
      </c>
      <c r="C384" t="s">
        <v>35</v>
      </c>
      <c r="D384">
        <v>21</v>
      </c>
      <c r="E384" t="s">
        <v>107</v>
      </c>
      <c r="F384">
        <v>33986</v>
      </c>
      <c r="G384">
        <v>3970</v>
      </c>
      <c r="H384">
        <v>868</v>
      </c>
      <c r="I384">
        <v>624</v>
      </c>
      <c r="J384">
        <v>229008</v>
      </c>
      <c r="K384">
        <v>250.07</v>
      </c>
      <c r="L384">
        <f>Campaign_Table[[#This Row],[Conversions]]*Campaign_Table[[#This Row],[Cost_Per_Acquisition]]</f>
        <v>156043.68</v>
      </c>
      <c r="M384">
        <v>0.47</v>
      </c>
      <c r="N384">
        <v>16.07</v>
      </c>
      <c r="O384" t="s">
        <v>25</v>
      </c>
      <c r="P384" s="1">
        <v>45749</v>
      </c>
      <c r="Q384" t="str">
        <f>TEXT(Campaign_Table[[#This Row],[Date]],"mmmm")</f>
        <v>April</v>
      </c>
      <c r="R384">
        <f>YEAR(Campaign_Table[[#This Row],[Date]])</f>
        <v>2025</v>
      </c>
      <c r="S384" t="str">
        <f>TEXT(Campaign_Table[[#This Row],[Date]],"dddd")</f>
        <v>Wednesday</v>
      </c>
      <c r="T384" s="3" t="str">
        <f>"Q" &amp; ROUNDUP(MONTH(Campaign_Table[[#This Row],[Date]])/3,0)</f>
        <v>Q2</v>
      </c>
      <c r="U384" s="5">
        <f t="shared" si="15"/>
        <v>0.11681280527275938</v>
      </c>
      <c r="V384" s="7">
        <f>IFERROR(Campaign_Table[[#This Row],[Total_Campaign_Cost]]/Campaign_Table[[#This Row],[Clicks]],0)</f>
        <v>39.305712846347603</v>
      </c>
      <c r="W384" s="5">
        <f t="shared" si="16"/>
        <v>0.15717884130982368</v>
      </c>
      <c r="X384" s="7">
        <f>IFERROR(Campaign_Table[[#This Row],[Total_Campaign_Cost]]/Campaign_Table[[#This Row],[Leads]],0)</f>
        <v>179.77382488479262</v>
      </c>
      <c r="Y384" s="7">
        <f t="shared" si="17"/>
        <v>72964.320000000007</v>
      </c>
      <c r="Z384" s="7" t="str">
        <f>IF(Campaign_Table[[#This Row],[ROI]]&gt;=3,"Excellent",IF(Campaign_Table[[#This Row],[ROI]]&gt;=1,"Good",IF(Campaign_Table[[#This Row],[ROI]]&gt;=0,"Average","Poor")))</f>
        <v>Average</v>
      </c>
    </row>
    <row r="385" spans="1:26" x14ac:dyDescent="0.3">
      <c r="A385" t="s">
        <v>522</v>
      </c>
      <c r="B385" t="s">
        <v>24</v>
      </c>
      <c r="C385" t="s">
        <v>17</v>
      </c>
      <c r="D385">
        <v>19</v>
      </c>
      <c r="E385" t="s">
        <v>460</v>
      </c>
      <c r="F385">
        <v>34922</v>
      </c>
      <c r="G385">
        <v>5140</v>
      </c>
      <c r="H385">
        <v>2616</v>
      </c>
      <c r="I385">
        <v>1936</v>
      </c>
      <c r="J385">
        <v>1391984</v>
      </c>
      <c r="K385">
        <v>120.61</v>
      </c>
      <c r="L385">
        <f>Campaign_Table[[#This Row],[Conversions]]*Campaign_Table[[#This Row],[Cost_Per_Acquisition]]</f>
        <v>233500.96</v>
      </c>
      <c r="M385">
        <v>4.96</v>
      </c>
      <c r="N385">
        <v>27.75</v>
      </c>
      <c r="O385" t="s">
        <v>35</v>
      </c>
      <c r="P385" s="1">
        <v>45508</v>
      </c>
      <c r="Q385" t="str">
        <f>TEXT(Campaign_Table[[#This Row],[Date]],"mmmm")</f>
        <v>August</v>
      </c>
      <c r="R385">
        <f>YEAR(Campaign_Table[[#This Row],[Date]])</f>
        <v>2024</v>
      </c>
      <c r="S385" t="str">
        <f>TEXT(Campaign_Table[[#This Row],[Date]],"dddd")</f>
        <v>Sunday</v>
      </c>
      <c r="T385" s="3" t="str">
        <f>"Q" &amp; ROUNDUP(MONTH(Campaign_Table[[#This Row],[Date]])/3,0)</f>
        <v>Q3</v>
      </c>
      <c r="U385" s="5">
        <f t="shared" si="15"/>
        <v>0.14718515548937633</v>
      </c>
      <c r="V385" s="7">
        <f>IFERROR(Campaign_Table[[#This Row],[Total_Campaign_Cost]]/Campaign_Table[[#This Row],[Clicks]],0)</f>
        <v>45.428202334630349</v>
      </c>
      <c r="W385" s="5">
        <f t="shared" si="16"/>
        <v>0.37665369649805447</v>
      </c>
      <c r="X385" s="7">
        <f>IFERROR(Campaign_Table[[#This Row],[Total_Campaign_Cost]]/Campaign_Table[[#This Row],[Leads]],0)</f>
        <v>89.25877675840978</v>
      </c>
      <c r="Y385" s="7">
        <f t="shared" si="17"/>
        <v>1158483.04</v>
      </c>
      <c r="Z385" s="7" t="str">
        <f>IF(Campaign_Table[[#This Row],[ROI]]&gt;=3,"Excellent",IF(Campaign_Table[[#This Row],[ROI]]&gt;=1,"Good",IF(Campaign_Table[[#This Row],[ROI]]&gt;=0,"Average","Poor")))</f>
        <v>Excellent</v>
      </c>
    </row>
    <row r="386" spans="1:26" x14ac:dyDescent="0.3">
      <c r="A386" t="s">
        <v>523</v>
      </c>
      <c r="B386" t="s">
        <v>20</v>
      </c>
      <c r="C386" t="s">
        <v>21</v>
      </c>
      <c r="D386">
        <v>12</v>
      </c>
      <c r="E386" t="s">
        <v>199</v>
      </c>
      <c r="F386">
        <v>13130</v>
      </c>
      <c r="G386">
        <v>1509</v>
      </c>
      <c r="H386">
        <v>337</v>
      </c>
      <c r="I386">
        <v>123</v>
      </c>
      <c r="J386">
        <v>44034</v>
      </c>
      <c r="K386">
        <v>1809.8</v>
      </c>
      <c r="L386">
        <f>Campaign_Table[[#This Row],[Conversions]]*Campaign_Table[[#This Row],[Cost_Per_Acquisition]]</f>
        <v>222605.4</v>
      </c>
      <c r="M386">
        <v>-0.8</v>
      </c>
      <c r="N386">
        <v>15</v>
      </c>
      <c r="O386" t="s">
        <v>29</v>
      </c>
      <c r="P386" s="1">
        <v>45749</v>
      </c>
      <c r="Q386" t="str">
        <f>TEXT(Campaign_Table[[#This Row],[Date]],"mmmm")</f>
        <v>April</v>
      </c>
      <c r="R386">
        <f>YEAR(Campaign_Table[[#This Row],[Date]])</f>
        <v>2025</v>
      </c>
      <c r="S386" t="str">
        <f>TEXT(Campaign_Table[[#This Row],[Date]],"dddd")</f>
        <v>Wednesday</v>
      </c>
      <c r="T386" s="3" t="str">
        <f>"Q" &amp; ROUNDUP(MONTH(Campaign_Table[[#This Row],[Date]])/3,0)</f>
        <v>Q2</v>
      </c>
      <c r="U386" s="5">
        <f t="shared" ref="U386:U449" si="18">IFERROR(Clicks/Impressions,0)</f>
        <v>0.11492764661081492</v>
      </c>
      <c r="V386" s="7">
        <f>IFERROR(Campaign_Table[[#This Row],[Total_Campaign_Cost]]/Campaign_Table[[#This Row],[Clicks]],0)</f>
        <v>147.51848906560636</v>
      </c>
      <c r="W386" s="5">
        <f t="shared" ref="W386:W449" si="19">IFERROR(Conversions/Clicks,0)</f>
        <v>8.1510934393638171E-2</v>
      </c>
      <c r="X386" s="7">
        <f>IFERROR(Campaign_Table[[#This Row],[Total_Campaign_Cost]]/Campaign_Table[[#This Row],[Leads]],0)</f>
        <v>660.55014836795249</v>
      </c>
      <c r="Y386" s="7">
        <f t="shared" ref="Y386:Y449" si="20">Revenue-Total_Campaign_Cost</f>
        <v>-178571.4</v>
      </c>
      <c r="Z386" s="7" t="str">
        <f>IF(Campaign_Table[[#This Row],[ROI]]&gt;=3,"Excellent",IF(Campaign_Table[[#This Row],[ROI]]&gt;=1,"Good",IF(Campaign_Table[[#This Row],[ROI]]&gt;=0,"Average","Poor")))</f>
        <v>Poor</v>
      </c>
    </row>
    <row r="387" spans="1:26" x14ac:dyDescent="0.3">
      <c r="A387" t="s">
        <v>524</v>
      </c>
      <c r="B387" t="s">
        <v>28</v>
      </c>
      <c r="C387" t="s">
        <v>25</v>
      </c>
      <c r="D387">
        <v>6</v>
      </c>
      <c r="E387" t="s">
        <v>343</v>
      </c>
      <c r="F387">
        <v>23913</v>
      </c>
      <c r="G387">
        <v>3344</v>
      </c>
      <c r="H387">
        <v>1678</v>
      </c>
      <c r="I387">
        <v>504</v>
      </c>
      <c r="J387">
        <v>402192</v>
      </c>
      <c r="K387">
        <v>278.61</v>
      </c>
      <c r="L387">
        <f>Campaign_Table[[#This Row],[Conversions]]*Campaign_Table[[#This Row],[Cost_Per_Acquisition]]</f>
        <v>140419.44</v>
      </c>
      <c r="M387">
        <v>1.86</v>
      </c>
      <c r="N387">
        <v>23.11</v>
      </c>
      <c r="O387" t="s">
        <v>35</v>
      </c>
      <c r="P387" s="1">
        <v>45617</v>
      </c>
      <c r="Q387" t="str">
        <f>TEXT(Campaign_Table[[#This Row],[Date]],"mmmm")</f>
        <v>November</v>
      </c>
      <c r="R387">
        <f>YEAR(Campaign_Table[[#This Row],[Date]])</f>
        <v>2024</v>
      </c>
      <c r="S387" t="str">
        <f>TEXT(Campaign_Table[[#This Row],[Date]],"dddd")</f>
        <v>Thursday</v>
      </c>
      <c r="T387" s="3" t="str">
        <f>"Q" &amp; ROUNDUP(MONTH(Campaign_Table[[#This Row],[Date]])/3,0)</f>
        <v>Q4</v>
      </c>
      <c r="U387" s="5">
        <f t="shared" si="18"/>
        <v>0.13984025425500773</v>
      </c>
      <c r="V387" s="7">
        <f>IFERROR(Campaign_Table[[#This Row],[Total_Campaign_Cost]]/Campaign_Table[[#This Row],[Clicks]],0)</f>
        <v>41.991459330143542</v>
      </c>
      <c r="W387" s="5">
        <f t="shared" si="19"/>
        <v>0.15071770334928231</v>
      </c>
      <c r="X387" s="7">
        <f>IFERROR(Campaign_Table[[#This Row],[Total_Campaign_Cost]]/Campaign_Table[[#This Row],[Leads]],0)</f>
        <v>83.682622169249115</v>
      </c>
      <c r="Y387" s="7">
        <f t="shared" si="20"/>
        <v>261772.56</v>
      </c>
      <c r="Z387" s="7" t="str">
        <f>IF(Campaign_Table[[#This Row],[ROI]]&gt;=3,"Excellent",IF(Campaign_Table[[#This Row],[ROI]]&gt;=1,"Good",IF(Campaign_Table[[#This Row],[ROI]]&gt;=0,"Average","Poor")))</f>
        <v>Good</v>
      </c>
    </row>
    <row r="388" spans="1:26" x14ac:dyDescent="0.3">
      <c r="A388" t="s">
        <v>525</v>
      </c>
      <c r="B388" t="s">
        <v>28</v>
      </c>
      <c r="C388" t="s">
        <v>35</v>
      </c>
      <c r="D388">
        <v>17</v>
      </c>
      <c r="E388" t="s">
        <v>22</v>
      </c>
      <c r="F388">
        <v>70235</v>
      </c>
      <c r="G388">
        <v>2922</v>
      </c>
      <c r="H388">
        <v>814</v>
      </c>
      <c r="I388">
        <v>537</v>
      </c>
      <c r="J388">
        <v>402750</v>
      </c>
      <c r="K388">
        <v>525.54</v>
      </c>
      <c r="L388">
        <f>Campaign_Table[[#This Row],[Conversions]]*Campaign_Table[[#This Row],[Cost_Per_Acquisition]]</f>
        <v>282214.98</v>
      </c>
      <c r="M388">
        <v>0.43</v>
      </c>
      <c r="N388">
        <v>6.08</v>
      </c>
      <c r="O388" t="s">
        <v>17</v>
      </c>
      <c r="P388" s="1">
        <v>45809</v>
      </c>
      <c r="Q388" t="str">
        <f>TEXT(Campaign_Table[[#This Row],[Date]],"mmmm")</f>
        <v>June</v>
      </c>
      <c r="R388">
        <f>YEAR(Campaign_Table[[#This Row],[Date]])</f>
        <v>2025</v>
      </c>
      <c r="S388" t="str">
        <f>TEXT(Campaign_Table[[#This Row],[Date]],"dddd")</f>
        <v>Sunday</v>
      </c>
      <c r="T388" s="3" t="str">
        <f>"Q" &amp; ROUNDUP(MONTH(Campaign_Table[[#This Row],[Date]])/3,0)</f>
        <v>Q2</v>
      </c>
      <c r="U388" s="5">
        <f t="shared" si="18"/>
        <v>4.1603189293087491E-2</v>
      </c>
      <c r="V388" s="7">
        <f>IFERROR(Campaign_Table[[#This Row],[Total_Campaign_Cost]]/Campaign_Table[[#This Row],[Clicks]],0)</f>
        <v>96.582813141683772</v>
      </c>
      <c r="W388" s="5">
        <f t="shared" si="19"/>
        <v>0.1837782340862423</v>
      </c>
      <c r="X388" s="7">
        <f>IFERROR(Campaign_Table[[#This Row],[Total_Campaign_Cost]]/Campaign_Table[[#This Row],[Leads]],0)</f>
        <v>346.70144963144963</v>
      </c>
      <c r="Y388" s="7">
        <f t="shared" si="20"/>
        <v>120535.02000000002</v>
      </c>
      <c r="Z388" s="7" t="str">
        <f>IF(Campaign_Table[[#This Row],[ROI]]&gt;=3,"Excellent",IF(Campaign_Table[[#This Row],[ROI]]&gt;=1,"Good",IF(Campaign_Table[[#This Row],[ROI]]&gt;=0,"Average","Poor")))</f>
        <v>Average</v>
      </c>
    </row>
    <row r="389" spans="1:26" x14ac:dyDescent="0.3">
      <c r="A389" t="s">
        <v>526</v>
      </c>
      <c r="B389" t="s">
        <v>24</v>
      </c>
      <c r="C389" t="s">
        <v>29</v>
      </c>
      <c r="D389">
        <v>30</v>
      </c>
      <c r="E389" t="s">
        <v>154</v>
      </c>
      <c r="F389">
        <v>74461</v>
      </c>
      <c r="G389">
        <v>10162</v>
      </c>
      <c r="H389">
        <v>5778</v>
      </c>
      <c r="I389">
        <v>2650</v>
      </c>
      <c r="J389">
        <v>744650</v>
      </c>
      <c r="K389">
        <v>42.13</v>
      </c>
      <c r="L389">
        <f>Campaign_Table[[#This Row],[Conversions]]*Campaign_Table[[#This Row],[Cost_Per_Acquisition]]</f>
        <v>111644.5</v>
      </c>
      <c r="M389">
        <v>5.67</v>
      </c>
      <c r="N389">
        <v>24.97</v>
      </c>
      <c r="O389" t="s">
        <v>35</v>
      </c>
      <c r="P389" s="1">
        <v>45531</v>
      </c>
      <c r="Q389" t="str">
        <f>TEXT(Campaign_Table[[#This Row],[Date]],"mmmm")</f>
        <v>August</v>
      </c>
      <c r="R389">
        <f>YEAR(Campaign_Table[[#This Row],[Date]])</f>
        <v>2024</v>
      </c>
      <c r="S389" t="str">
        <f>TEXT(Campaign_Table[[#This Row],[Date]],"dddd")</f>
        <v>Tuesday</v>
      </c>
      <c r="T389" s="3" t="str">
        <f>"Q" &amp; ROUNDUP(MONTH(Campaign_Table[[#This Row],[Date]])/3,0)</f>
        <v>Q3</v>
      </c>
      <c r="U389" s="5">
        <f t="shared" si="18"/>
        <v>0.13647412739554934</v>
      </c>
      <c r="V389" s="7">
        <f>IFERROR(Campaign_Table[[#This Row],[Total_Campaign_Cost]]/Campaign_Table[[#This Row],[Clicks]],0)</f>
        <v>10.986469198976579</v>
      </c>
      <c r="W389" s="5">
        <f t="shared" si="19"/>
        <v>0.26077543790592406</v>
      </c>
      <c r="X389" s="7">
        <f>IFERROR(Campaign_Table[[#This Row],[Total_Campaign_Cost]]/Campaign_Table[[#This Row],[Leads]],0)</f>
        <v>19.322343371408792</v>
      </c>
      <c r="Y389" s="7">
        <f t="shared" si="20"/>
        <v>633005.5</v>
      </c>
      <c r="Z389" s="7" t="str">
        <f>IF(Campaign_Table[[#This Row],[ROI]]&gt;=3,"Excellent",IF(Campaign_Table[[#This Row],[ROI]]&gt;=1,"Good",IF(Campaign_Table[[#This Row],[ROI]]&gt;=0,"Average","Poor")))</f>
        <v>Excellent</v>
      </c>
    </row>
    <row r="390" spans="1:26" x14ac:dyDescent="0.3">
      <c r="A390" t="s">
        <v>527</v>
      </c>
      <c r="B390" t="s">
        <v>28</v>
      </c>
      <c r="C390" t="s">
        <v>25</v>
      </c>
      <c r="D390">
        <v>11</v>
      </c>
      <c r="E390" t="s">
        <v>52</v>
      </c>
      <c r="F390">
        <v>12332</v>
      </c>
      <c r="G390">
        <v>1374</v>
      </c>
      <c r="H390">
        <v>555</v>
      </c>
      <c r="I390">
        <v>324</v>
      </c>
      <c r="J390">
        <v>171720</v>
      </c>
      <c r="K390">
        <v>825.27</v>
      </c>
      <c r="L390">
        <f>Campaign_Table[[#This Row],[Conversions]]*Campaign_Table[[#This Row],[Cost_Per_Acquisition]]</f>
        <v>267387.48</v>
      </c>
      <c r="M390">
        <v>-0.36</v>
      </c>
      <c r="N390">
        <v>18.27</v>
      </c>
      <c r="O390" t="s">
        <v>25</v>
      </c>
      <c r="P390" s="1">
        <v>45486</v>
      </c>
      <c r="Q390" t="str">
        <f>TEXT(Campaign_Table[[#This Row],[Date]],"mmmm")</f>
        <v>July</v>
      </c>
      <c r="R390">
        <f>YEAR(Campaign_Table[[#This Row],[Date]])</f>
        <v>2024</v>
      </c>
      <c r="S390" t="str">
        <f>TEXT(Campaign_Table[[#This Row],[Date]],"dddd")</f>
        <v>Saturday</v>
      </c>
      <c r="T390" s="3" t="str">
        <f>"Q" &amp; ROUNDUP(MONTH(Campaign_Table[[#This Row],[Date]])/3,0)</f>
        <v>Q3</v>
      </c>
      <c r="U390" s="5">
        <f t="shared" si="18"/>
        <v>0.11141745053519299</v>
      </c>
      <c r="V390" s="7">
        <f>IFERROR(Campaign_Table[[#This Row],[Total_Campaign_Cost]]/Campaign_Table[[#This Row],[Clicks]],0)</f>
        <v>194.60515283842793</v>
      </c>
      <c r="W390" s="5">
        <f t="shared" si="19"/>
        <v>0.23580786026200873</v>
      </c>
      <c r="X390" s="7">
        <f>IFERROR(Campaign_Table[[#This Row],[Total_Campaign_Cost]]/Campaign_Table[[#This Row],[Leads]],0)</f>
        <v>481.77924324324323</v>
      </c>
      <c r="Y390" s="7">
        <f t="shared" si="20"/>
        <v>-95667.479999999981</v>
      </c>
      <c r="Z390" s="7" t="str">
        <f>IF(Campaign_Table[[#This Row],[ROI]]&gt;=3,"Excellent",IF(Campaign_Table[[#This Row],[ROI]]&gt;=1,"Good",IF(Campaign_Table[[#This Row],[ROI]]&gt;=0,"Average","Poor")))</f>
        <v>Poor</v>
      </c>
    </row>
    <row r="391" spans="1:26" x14ac:dyDescent="0.3">
      <c r="A391" t="s">
        <v>528</v>
      </c>
      <c r="B391" t="s">
        <v>20</v>
      </c>
      <c r="C391" t="s">
        <v>35</v>
      </c>
      <c r="D391">
        <v>16</v>
      </c>
      <c r="E391" t="s">
        <v>529</v>
      </c>
      <c r="F391">
        <v>89327</v>
      </c>
      <c r="G391">
        <v>10315</v>
      </c>
      <c r="H391">
        <v>5580</v>
      </c>
      <c r="I391">
        <v>3928</v>
      </c>
      <c r="J391">
        <v>2564984</v>
      </c>
      <c r="K391">
        <v>39.799999999999997</v>
      </c>
      <c r="L391">
        <f>Campaign_Table[[#This Row],[Conversions]]*Campaign_Table[[#This Row],[Cost_Per_Acquisition]]</f>
        <v>156334.39999999999</v>
      </c>
      <c r="M391">
        <v>15.41</v>
      </c>
      <c r="N391">
        <v>22.19</v>
      </c>
      <c r="O391" t="s">
        <v>21</v>
      </c>
      <c r="P391" s="1">
        <v>45598</v>
      </c>
      <c r="Q391" t="str">
        <f>TEXT(Campaign_Table[[#This Row],[Date]],"mmmm")</f>
        <v>November</v>
      </c>
      <c r="R391">
        <f>YEAR(Campaign_Table[[#This Row],[Date]])</f>
        <v>2024</v>
      </c>
      <c r="S391" t="str">
        <f>TEXT(Campaign_Table[[#This Row],[Date]],"dddd")</f>
        <v>Saturday</v>
      </c>
      <c r="T391" s="3" t="str">
        <f>"Q" &amp; ROUNDUP(MONTH(Campaign_Table[[#This Row],[Date]])/3,0)</f>
        <v>Q4</v>
      </c>
      <c r="U391" s="5">
        <f t="shared" si="18"/>
        <v>0.11547460454285938</v>
      </c>
      <c r="V391" s="7">
        <f>IFERROR(Campaign_Table[[#This Row],[Total_Campaign_Cost]]/Campaign_Table[[#This Row],[Clicks]],0)</f>
        <v>15.156025206010664</v>
      </c>
      <c r="W391" s="5">
        <f t="shared" si="19"/>
        <v>0.38080465341735337</v>
      </c>
      <c r="X391" s="7">
        <f>IFERROR(Campaign_Table[[#This Row],[Total_Campaign_Cost]]/Campaign_Table[[#This Row],[Leads]],0)</f>
        <v>28.016917562724014</v>
      </c>
      <c r="Y391" s="7">
        <f t="shared" si="20"/>
        <v>2408649.6</v>
      </c>
      <c r="Z391" s="7" t="str">
        <f>IF(Campaign_Table[[#This Row],[ROI]]&gt;=3,"Excellent",IF(Campaign_Table[[#This Row],[ROI]]&gt;=1,"Good",IF(Campaign_Table[[#This Row],[ROI]]&gt;=0,"Average","Poor")))</f>
        <v>Excellent</v>
      </c>
    </row>
    <row r="392" spans="1:26" x14ac:dyDescent="0.3">
      <c r="A392" t="s">
        <v>530</v>
      </c>
      <c r="B392" t="s">
        <v>16</v>
      </c>
      <c r="C392" t="s">
        <v>21</v>
      </c>
      <c r="D392">
        <v>29</v>
      </c>
      <c r="E392" t="s">
        <v>334</v>
      </c>
      <c r="F392">
        <v>96704</v>
      </c>
      <c r="G392">
        <v>3230</v>
      </c>
      <c r="H392">
        <v>1644</v>
      </c>
      <c r="I392">
        <v>620</v>
      </c>
      <c r="J392">
        <v>422220</v>
      </c>
      <c r="K392">
        <v>320.25</v>
      </c>
      <c r="L392">
        <f>Campaign_Table[[#This Row],[Conversions]]*Campaign_Table[[#This Row],[Cost_Per_Acquisition]]</f>
        <v>198555</v>
      </c>
      <c r="M392">
        <v>1.1299999999999999</v>
      </c>
      <c r="N392">
        <v>5.68</v>
      </c>
      <c r="O392" t="s">
        <v>25</v>
      </c>
      <c r="P392" s="1">
        <v>45785</v>
      </c>
      <c r="Q392" t="str">
        <f>TEXT(Campaign_Table[[#This Row],[Date]],"mmmm")</f>
        <v>May</v>
      </c>
      <c r="R392">
        <f>YEAR(Campaign_Table[[#This Row],[Date]])</f>
        <v>2025</v>
      </c>
      <c r="S392" t="str">
        <f>TEXT(Campaign_Table[[#This Row],[Date]],"dddd")</f>
        <v>Thursday</v>
      </c>
      <c r="T392" s="3" t="str">
        <f>"Q" &amp; ROUNDUP(MONTH(Campaign_Table[[#This Row],[Date]])/3,0)</f>
        <v>Q2</v>
      </c>
      <c r="U392" s="5">
        <f t="shared" si="18"/>
        <v>3.3400893448047649E-2</v>
      </c>
      <c r="V392" s="7">
        <f>IFERROR(Campaign_Table[[#This Row],[Total_Campaign_Cost]]/Campaign_Table[[#This Row],[Clicks]],0)</f>
        <v>61.472136222910216</v>
      </c>
      <c r="W392" s="5">
        <f t="shared" si="19"/>
        <v>0.19195046439628483</v>
      </c>
      <c r="X392" s="7">
        <f>IFERROR(Campaign_Table[[#This Row],[Total_Campaign_Cost]]/Campaign_Table[[#This Row],[Leads]],0)</f>
        <v>120.77554744525547</v>
      </c>
      <c r="Y392" s="7">
        <f t="shared" si="20"/>
        <v>223665</v>
      </c>
      <c r="Z392" s="7" t="str">
        <f>IF(Campaign_Table[[#This Row],[ROI]]&gt;=3,"Excellent",IF(Campaign_Table[[#This Row],[ROI]]&gt;=1,"Good",IF(Campaign_Table[[#This Row],[ROI]]&gt;=0,"Average","Poor")))</f>
        <v>Good</v>
      </c>
    </row>
    <row r="393" spans="1:26" x14ac:dyDescent="0.3">
      <c r="A393" t="s">
        <v>531</v>
      </c>
      <c r="B393" t="s">
        <v>24</v>
      </c>
      <c r="C393" t="s">
        <v>21</v>
      </c>
      <c r="D393">
        <v>24</v>
      </c>
      <c r="E393" t="s">
        <v>34</v>
      </c>
      <c r="F393">
        <v>65974</v>
      </c>
      <c r="G393">
        <v>5648</v>
      </c>
      <c r="H393">
        <v>1902</v>
      </c>
      <c r="I393">
        <v>1375</v>
      </c>
      <c r="J393">
        <v>1080750</v>
      </c>
      <c r="K393">
        <v>177.9</v>
      </c>
      <c r="L393">
        <f>Campaign_Table[[#This Row],[Conversions]]*Campaign_Table[[#This Row],[Cost_Per_Acquisition]]</f>
        <v>244612.5</v>
      </c>
      <c r="M393">
        <v>3.42</v>
      </c>
      <c r="N393">
        <v>13.53</v>
      </c>
      <c r="O393" t="s">
        <v>21</v>
      </c>
      <c r="P393" s="1">
        <v>45732</v>
      </c>
      <c r="Q393" t="str">
        <f>TEXT(Campaign_Table[[#This Row],[Date]],"mmmm")</f>
        <v>March</v>
      </c>
      <c r="R393">
        <f>YEAR(Campaign_Table[[#This Row],[Date]])</f>
        <v>2025</v>
      </c>
      <c r="S393" t="str">
        <f>TEXT(Campaign_Table[[#This Row],[Date]],"dddd")</f>
        <v>Sunday</v>
      </c>
      <c r="T393" s="3" t="str">
        <f>"Q" &amp; ROUNDUP(MONTH(Campaign_Table[[#This Row],[Date]])/3,0)</f>
        <v>Q1</v>
      </c>
      <c r="U393" s="5">
        <f t="shared" si="18"/>
        <v>8.5609482523418323E-2</v>
      </c>
      <c r="V393" s="7">
        <f>IFERROR(Campaign_Table[[#This Row],[Total_Campaign_Cost]]/Campaign_Table[[#This Row],[Clicks]],0)</f>
        <v>43.309578611898019</v>
      </c>
      <c r="W393" s="5">
        <f t="shared" si="19"/>
        <v>0.24344900849858356</v>
      </c>
      <c r="X393" s="7">
        <f>IFERROR(Campaign_Table[[#This Row],[Total_Campaign_Cost]]/Campaign_Table[[#This Row],[Leads]],0)</f>
        <v>128.60804416403786</v>
      </c>
      <c r="Y393" s="7">
        <f t="shared" si="20"/>
        <v>836137.5</v>
      </c>
      <c r="Z393" s="7" t="str">
        <f>IF(Campaign_Table[[#This Row],[ROI]]&gt;=3,"Excellent",IF(Campaign_Table[[#This Row],[ROI]]&gt;=1,"Good",IF(Campaign_Table[[#This Row],[ROI]]&gt;=0,"Average","Poor")))</f>
        <v>Excellent</v>
      </c>
    </row>
    <row r="394" spans="1:26" x14ac:dyDescent="0.3">
      <c r="A394" t="s">
        <v>532</v>
      </c>
      <c r="B394" t="s">
        <v>44</v>
      </c>
      <c r="C394" t="s">
        <v>35</v>
      </c>
      <c r="D394">
        <v>22</v>
      </c>
      <c r="E394" t="s">
        <v>118</v>
      </c>
      <c r="F394">
        <v>44574</v>
      </c>
      <c r="G394">
        <v>3188</v>
      </c>
      <c r="H394">
        <v>1399</v>
      </c>
      <c r="I394">
        <v>1032</v>
      </c>
      <c r="J394">
        <v>605784</v>
      </c>
      <c r="K394">
        <v>158.25</v>
      </c>
      <c r="L394">
        <f>Campaign_Table[[#This Row],[Conversions]]*Campaign_Table[[#This Row],[Cost_Per_Acquisition]]</f>
        <v>163314</v>
      </c>
      <c r="M394">
        <v>2.71</v>
      </c>
      <c r="N394">
        <v>12.61</v>
      </c>
      <c r="O394" t="s">
        <v>29</v>
      </c>
      <c r="P394" s="1">
        <v>45641</v>
      </c>
      <c r="Q394" t="str">
        <f>TEXT(Campaign_Table[[#This Row],[Date]],"mmmm")</f>
        <v>December</v>
      </c>
      <c r="R394">
        <f>YEAR(Campaign_Table[[#This Row],[Date]])</f>
        <v>2024</v>
      </c>
      <c r="S394" t="str">
        <f>TEXT(Campaign_Table[[#This Row],[Date]],"dddd")</f>
        <v>Sunday</v>
      </c>
      <c r="T394" s="3" t="str">
        <f>"Q" &amp; ROUNDUP(MONTH(Campaign_Table[[#This Row],[Date]])/3,0)</f>
        <v>Q4</v>
      </c>
      <c r="U394" s="5">
        <f t="shared" si="18"/>
        <v>7.1521514784403467E-2</v>
      </c>
      <c r="V394" s="7">
        <f>IFERROR(Campaign_Table[[#This Row],[Total_Campaign_Cost]]/Campaign_Table[[#This Row],[Clicks]],0)</f>
        <v>51.227728983688834</v>
      </c>
      <c r="W394" s="5">
        <f t="shared" si="19"/>
        <v>0.32371392722710163</v>
      </c>
      <c r="X394" s="7">
        <f>IFERROR(Campaign_Table[[#This Row],[Total_Campaign_Cost]]/Campaign_Table[[#This Row],[Leads]],0)</f>
        <v>116.7362401715511</v>
      </c>
      <c r="Y394" s="7">
        <f t="shared" si="20"/>
        <v>442470</v>
      </c>
      <c r="Z394" s="7" t="str">
        <f>IF(Campaign_Table[[#This Row],[ROI]]&gt;=3,"Excellent",IF(Campaign_Table[[#This Row],[ROI]]&gt;=1,"Good",IF(Campaign_Table[[#This Row],[ROI]]&gt;=0,"Average","Poor")))</f>
        <v>Good</v>
      </c>
    </row>
    <row r="395" spans="1:26" x14ac:dyDescent="0.3">
      <c r="A395" t="s">
        <v>533</v>
      </c>
      <c r="B395" t="s">
        <v>44</v>
      </c>
      <c r="C395" t="s">
        <v>29</v>
      </c>
      <c r="D395">
        <v>11</v>
      </c>
      <c r="E395" t="s">
        <v>56</v>
      </c>
      <c r="F395">
        <v>45691</v>
      </c>
      <c r="G395">
        <v>3129</v>
      </c>
      <c r="H395">
        <v>688</v>
      </c>
      <c r="I395">
        <v>245</v>
      </c>
      <c r="J395">
        <v>140140</v>
      </c>
      <c r="K395">
        <v>545.65</v>
      </c>
      <c r="L395">
        <f>Campaign_Table[[#This Row],[Conversions]]*Campaign_Table[[#This Row],[Cost_Per_Acquisition]]</f>
        <v>133684.25</v>
      </c>
      <c r="M395">
        <v>0.05</v>
      </c>
      <c r="N395">
        <v>8.89</v>
      </c>
      <c r="O395" t="s">
        <v>21</v>
      </c>
      <c r="P395" s="1">
        <v>45742</v>
      </c>
      <c r="Q395" t="str">
        <f>TEXT(Campaign_Table[[#This Row],[Date]],"mmmm")</f>
        <v>March</v>
      </c>
      <c r="R395">
        <f>YEAR(Campaign_Table[[#This Row],[Date]])</f>
        <v>2025</v>
      </c>
      <c r="S395" t="str">
        <f>TEXT(Campaign_Table[[#This Row],[Date]],"dddd")</f>
        <v>Wednesday</v>
      </c>
      <c r="T395" s="3" t="str">
        <f>"Q" &amp; ROUNDUP(MONTH(Campaign_Table[[#This Row],[Date]])/3,0)</f>
        <v>Q1</v>
      </c>
      <c r="U395" s="5">
        <f t="shared" si="18"/>
        <v>6.8481757895427986E-2</v>
      </c>
      <c r="V395" s="7">
        <f>IFERROR(Campaign_Table[[#This Row],[Total_Campaign_Cost]]/Campaign_Table[[#This Row],[Clicks]],0)</f>
        <v>42.724272930648766</v>
      </c>
      <c r="W395" s="5">
        <f t="shared" si="19"/>
        <v>7.829977628635347E-2</v>
      </c>
      <c r="X395" s="7">
        <f>IFERROR(Campaign_Table[[#This Row],[Total_Campaign_Cost]]/Campaign_Table[[#This Row],[Leads]],0)</f>
        <v>194.30850290697674</v>
      </c>
      <c r="Y395" s="7">
        <f t="shared" si="20"/>
        <v>6455.75</v>
      </c>
      <c r="Z395" s="7" t="str">
        <f>IF(Campaign_Table[[#This Row],[ROI]]&gt;=3,"Excellent",IF(Campaign_Table[[#This Row],[ROI]]&gt;=1,"Good",IF(Campaign_Table[[#This Row],[ROI]]&gt;=0,"Average","Poor")))</f>
        <v>Average</v>
      </c>
    </row>
    <row r="396" spans="1:26" x14ac:dyDescent="0.3">
      <c r="A396" t="s">
        <v>534</v>
      </c>
      <c r="B396" t="s">
        <v>44</v>
      </c>
      <c r="C396" t="s">
        <v>25</v>
      </c>
      <c r="D396">
        <v>16</v>
      </c>
      <c r="E396" t="s">
        <v>52</v>
      </c>
      <c r="F396">
        <v>65707</v>
      </c>
      <c r="G396">
        <v>8903</v>
      </c>
      <c r="H396">
        <v>4462</v>
      </c>
      <c r="I396">
        <v>2592</v>
      </c>
      <c r="J396">
        <v>1106784</v>
      </c>
      <c r="K396">
        <v>112.54</v>
      </c>
      <c r="L396">
        <f>Campaign_Table[[#This Row],[Conversions]]*Campaign_Table[[#This Row],[Cost_Per_Acquisition]]</f>
        <v>291703.67999999999</v>
      </c>
      <c r="M396">
        <v>2.79</v>
      </c>
      <c r="N396">
        <v>24.29</v>
      </c>
      <c r="O396" t="s">
        <v>21</v>
      </c>
      <c r="P396" s="1">
        <v>45585</v>
      </c>
      <c r="Q396" t="str">
        <f>TEXT(Campaign_Table[[#This Row],[Date]],"mmmm")</f>
        <v>October</v>
      </c>
      <c r="R396">
        <f>YEAR(Campaign_Table[[#This Row],[Date]])</f>
        <v>2024</v>
      </c>
      <c r="S396" t="str">
        <f>TEXT(Campaign_Table[[#This Row],[Date]],"dddd")</f>
        <v>Sunday</v>
      </c>
      <c r="T396" s="3" t="str">
        <f>"Q" &amp; ROUNDUP(MONTH(Campaign_Table[[#This Row],[Date]])/3,0)</f>
        <v>Q4</v>
      </c>
      <c r="U396" s="5">
        <f t="shared" si="18"/>
        <v>0.13549545710502686</v>
      </c>
      <c r="V396" s="7">
        <f>IFERROR(Campaign_Table[[#This Row],[Total_Campaign_Cost]]/Campaign_Table[[#This Row],[Clicks]],0)</f>
        <v>32.764650117937776</v>
      </c>
      <c r="W396" s="5">
        <f t="shared" si="19"/>
        <v>0.29113781871279343</v>
      </c>
      <c r="X396" s="7">
        <f>IFERROR(Campaign_Table[[#This Row],[Total_Campaign_Cost]]/Campaign_Table[[#This Row],[Leads]],0)</f>
        <v>65.375096369341108</v>
      </c>
      <c r="Y396" s="7">
        <f t="shared" si="20"/>
        <v>815080.32000000007</v>
      </c>
      <c r="Z396" s="7" t="str">
        <f>IF(Campaign_Table[[#This Row],[ROI]]&gt;=3,"Excellent",IF(Campaign_Table[[#This Row],[ROI]]&gt;=1,"Good",IF(Campaign_Table[[#This Row],[ROI]]&gt;=0,"Average","Poor")))</f>
        <v>Good</v>
      </c>
    </row>
    <row r="397" spans="1:26" x14ac:dyDescent="0.3">
      <c r="A397" t="s">
        <v>535</v>
      </c>
      <c r="B397" t="s">
        <v>16</v>
      </c>
      <c r="C397" t="s">
        <v>25</v>
      </c>
      <c r="D397">
        <v>30</v>
      </c>
      <c r="E397" t="s">
        <v>195</v>
      </c>
      <c r="F397">
        <v>20062</v>
      </c>
      <c r="G397">
        <v>754</v>
      </c>
      <c r="H397">
        <v>285</v>
      </c>
      <c r="I397">
        <v>126</v>
      </c>
      <c r="J397">
        <v>62496</v>
      </c>
      <c r="K397">
        <v>890.46</v>
      </c>
      <c r="L397">
        <f>Campaign_Table[[#This Row],[Conversions]]*Campaign_Table[[#This Row],[Cost_Per_Acquisition]]</f>
        <v>112197.96</v>
      </c>
      <c r="M397">
        <v>-0.44</v>
      </c>
      <c r="N397">
        <v>5.81</v>
      </c>
      <c r="O397" t="s">
        <v>17</v>
      </c>
      <c r="P397" s="1">
        <v>45731</v>
      </c>
      <c r="Q397" t="str">
        <f>TEXT(Campaign_Table[[#This Row],[Date]],"mmmm")</f>
        <v>March</v>
      </c>
      <c r="R397">
        <f>YEAR(Campaign_Table[[#This Row],[Date]])</f>
        <v>2025</v>
      </c>
      <c r="S397" t="str">
        <f>TEXT(Campaign_Table[[#This Row],[Date]],"dddd")</f>
        <v>Saturday</v>
      </c>
      <c r="T397" s="3" t="str">
        <f>"Q" &amp; ROUNDUP(MONTH(Campaign_Table[[#This Row],[Date]])/3,0)</f>
        <v>Q1</v>
      </c>
      <c r="U397" s="5">
        <f t="shared" si="18"/>
        <v>3.7583491177350214E-2</v>
      </c>
      <c r="V397" s="7">
        <f>IFERROR(Campaign_Table[[#This Row],[Total_Campaign_Cost]]/Campaign_Table[[#This Row],[Clicks]],0)</f>
        <v>148.80366047745358</v>
      </c>
      <c r="W397" s="5">
        <f t="shared" si="19"/>
        <v>0.16710875331564987</v>
      </c>
      <c r="X397" s="7">
        <f>IFERROR(Campaign_Table[[#This Row],[Total_Campaign_Cost]]/Campaign_Table[[#This Row],[Leads]],0)</f>
        <v>393.67705263157899</v>
      </c>
      <c r="Y397" s="7">
        <f t="shared" si="20"/>
        <v>-49701.960000000006</v>
      </c>
      <c r="Z397" s="7" t="str">
        <f>IF(Campaign_Table[[#This Row],[ROI]]&gt;=3,"Excellent",IF(Campaign_Table[[#This Row],[ROI]]&gt;=1,"Good",IF(Campaign_Table[[#This Row],[ROI]]&gt;=0,"Average","Poor")))</f>
        <v>Poor</v>
      </c>
    </row>
    <row r="398" spans="1:26" x14ac:dyDescent="0.3">
      <c r="A398" t="s">
        <v>536</v>
      </c>
      <c r="B398" t="s">
        <v>20</v>
      </c>
      <c r="C398" t="s">
        <v>17</v>
      </c>
      <c r="D398">
        <v>13</v>
      </c>
      <c r="E398" t="s">
        <v>18</v>
      </c>
      <c r="F398">
        <v>90160</v>
      </c>
      <c r="G398">
        <v>3455</v>
      </c>
      <c r="H398">
        <v>726</v>
      </c>
      <c r="I398">
        <v>553</v>
      </c>
      <c r="J398">
        <v>425257</v>
      </c>
      <c r="K398">
        <v>371.17</v>
      </c>
      <c r="L398">
        <f>Campaign_Table[[#This Row],[Conversions]]*Campaign_Table[[#This Row],[Cost_Per_Acquisition]]</f>
        <v>205257.01</v>
      </c>
      <c r="M398">
        <v>1.07</v>
      </c>
      <c r="N398">
        <v>5.25</v>
      </c>
      <c r="O398" t="s">
        <v>25</v>
      </c>
      <c r="P398" s="1">
        <v>45607</v>
      </c>
      <c r="Q398" t="str">
        <f>TEXT(Campaign_Table[[#This Row],[Date]],"mmmm")</f>
        <v>November</v>
      </c>
      <c r="R398">
        <f>YEAR(Campaign_Table[[#This Row],[Date]])</f>
        <v>2024</v>
      </c>
      <c r="S398" t="str">
        <f>TEXT(Campaign_Table[[#This Row],[Date]],"dddd")</f>
        <v>Monday</v>
      </c>
      <c r="T398" s="3" t="str">
        <f>"Q" &amp; ROUNDUP(MONTH(Campaign_Table[[#This Row],[Date]])/3,0)</f>
        <v>Q4</v>
      </c>
      <c r="U398" s="5">
        <f t="shared" si="18"/>
        <v>3.832076308784383E-2</v>
      </c>
      <c r="V398" s="7">
        <f>IFERROR(Campaign_Table[[#This Row],[Total_Campaign_Cost]]/Campaign_Table[[#This Row],[Clicks]],0)</f>
        <v>59.408685962373376</v>
      </c>
      <c r="W398" s="5">
        <f t="shared" si="19"/>
        <v>0.16005788712011576</v>
      </c>
      <c r="X398" s="7">
        <f>IFERROR(Campaign_Table[[#This Row],[Total_Campaign_Cost]]/Campaign_Table[[#This Row],[Leads]],0)</f>
        <v>282.72315426997244</v>
      </c>
      <c r="Y398" s="7">
        <f t="shared" si="20"/>
        <v>219999.99</v>
      </c>
      <c r="Z398" s="7" t="str">
        <f>IF(Campaign_Table[[#This Row],[ROI]]&gt;=3,"Excellent",IF(Campaign_Table[[#This Row],[ROI]]&gt;=1,"Good",IF(Campaign_Table[[#This Row],[ROI]]&gt;=0,"Average","Poor")))</f>
        <v>Good</v>
      </c>
    </row>
    <row r="399" spans="1:26" x14ac:dyDescent="0.3">
      <c r="A399" t="s">
        <v>537</v>
      </c>
      <c r="B399" t="s">
        <v>24</v>
      </c>
      <c r="C399" t="s">
        <v>17</v>
      </c>
      <c r="D399">
        <v>24</v>
      </c>
      <c r="E399" t="s">
        <v>28</v>
      </c>
      <c r="F399">
        <v>65781</v>
      </c>
      <c r="G399">
        <v>6523</v>
      </c>
      <c r="H399">
        <v>2651</v>
      </c>
      <c r="I399">
        <v>1787</v>
      </c>
      <c r="J399">
        <v>1406369</v>
      </c>
      <c r="K399">
        <v>73.97</v>
      </c>
      <c r="L399">
        <f>Campaign_Table[[#This Row],[Conversions]]*Campaign_Table[[#This Row],[Cost_Per_Acquisition]]</f>
        <v>132184.38999999998</v>
      </c>
      <c r="M399">
        <v>9.64</v>
      </c>
      <c r="N399">
        <v>16.66</v>
      </c>
      <c r="O399" t="s">
        <v>21</v>
      </c>
      <c r="P399" s="1">
        <v>45687</v>
      </c>
      <c r="Q399" t="str">
        <f>TEXT(Campaign_Table[[#This Row],[Date]],"mmmm")</f>
        <v>January</v>
      </c>
      <c r="R399">
        <f>YEAR(Campaign_Table[[#This Row],[Date]])</f>
        <v>2025</v>
      </c>
      <c r="S399" t="str">
        <f>TEXT(Campaign_Table[[#This Row],[Date]],"dddd")</f>
        <v>Thursday</v>
      </c>
      <c r="T399" s="3" t="str">
        <f>"Q" &amp; ROUNDUP(MONTH(Campaign_Table[[#This Row],[Date]])/3,0)</f>
        <v>Q1</v>
      </c>
      <c r="U399" s="5">
        <f t="shared" si="18"/>
        <v>9.9162372113528227E-2</v>
      </c>
      <c r="V399" s="7">
        <f>IFERROR(Campaign_Table[[#This Row],[Total_Campaign_Cost]]/Campaign_Table[[#This Row],[Clicks]],0)</f>
        <v>20.264355357964124</v>
      </c>
      <c r="W399" s="5">
        <f t="shared" si="19"/>
        <v>0.27395370228422505</v>
      </c>
      <c r="X399" s="7">
        <f>IFERROR(Campaign_Table[[#This Row],[Total_Campaign_Cost]]/Campaign_Table[[#This Row],[Leads]],0)</f>
        <v>49.862086005281022</v>
      </c>
      <c r="Y399" s="7">
        <f t="shared" si="20"/>
        <v>1274184.6100000001</v>
      </c>
      <c r="Z399" s="7" t="str">
        <f>IF(Campaign_Table[[#This Row],[ROI]]&gt;=3,"Excellent",IF(Campaign_Table[[#This Row],[ROI]]&gt;=1,"Good",IF(Campaign_Table[[#This Row],[ROI]]&gt;=0,"Average","Poor")))</f>
        <v>Excellent</v>
      </c>
    </row>
    <row r="400" spans="1:26" x14ac:dyDescent="0.3">
      <c r="A400" t="s">
        <v>538</v>
      </c>
      <c r="B400" t="s">
        <v>20</v>
      </c>
      <c r="C400" t="s">
        <v>35</v>
      </c>
      <c r="D400">
        <v>27</v>
      </c>
      <c r="E400" t="s">
        <v>52</v>
      </c>
      <c r="F400">
        <v>83508</v>
      </c>
      <c r="G400">
        <v>2887</v>
      </c>
      <c r="H400">
        <v>1658</v>
      </c>
      <c r="I400">
        <v>1254</v>
      </c>
      <c r="J400">
        <v>423852</v>
      </c>
      <c r="K400">
        <v>187.7</v>
      </c>
      <c r="L400">
        <f>Campaign_Table[[#This Row],[Conversions]]*Campaign_Table[[#This Row],[Cost_Per_Acquisition]]</f>
        <v>235375.8</v>
      </c>
      <c r="M400">
        <v>0.8</v>
      </c>
      <c r="N400">
        <v>6.94</v>
      </c>
      <c r="O400" t="s">
        <v>17</v>
      </c>
      <c r="P400" s="1">
        <v>45790</v>
      </c>
      <c r="Q400" t="str">
        <f>TEXT(Campaign_Table[[#This Row],[Date]],"mmmm")</f>
        <v>May</v>
      </c>
      <c r="R400">
        <f>YEAR(Campaign_Table[[#This Row],[Date]])</f>
        <v>2025</v>
      </c>
      <c r="S400" t="str">
        <f>TEXT(Campaign_Table[[#This Row],[Date]],"dddd")</f>
        <v>Tuesday</v>
      </c>
      <c r="T400" s="3" t="str">
        <f>"Q" &amp; ROUNDUP(MONTH(Campaign_Table[[#This Row],[Date]])/3,0)</f>
        <v>Q2</v>
      </c>
      <c r="U400" s="5">
        <f t="shared" si="18"/>
        <v>3.4571538056234134E-2</v>
      </c>
      <c r="V400" s="7">
        <f>IFERROR(Campaign_Table[[#This Row],[Total_Campaign_Cost]]/Campaign_Table[[#This Row],[Clicks]],0)</f>
        <v>81.52954624177346</v>
      </c>
      <c r="W400" s="5">
        <f t="shared" si="19"/>
        <v>0.43436092829927259</v>
      </c>
      <c r="X400" s="7">
        <f>IFERROR(Campaign_Table[[#This Row],[Total_Campaign_Cost]]/Campaign_Table[[#This Row],[Leads]],0)</f>
        <v>141.96369119420987</v>
      </c>
      <c r="Y400" s="7">
        <f t="shared" si="20"/>
        <v>188476.2</v>
      </c>
      <c r="Z400" s="7" t="str">
        <f>IF(Campaign_Table[[#This Row],[ROI]]&gt;=3,"Excellent",IF(Campaign_Table[[#This Row],[ROI]]&gt;=1,"Good",IF(Campaign_Table[[#This Row],[ROI]]&gt;=0,"Average","Poor")))</f>
        <v>Average</v>
      </c>
    </row>
    <row r="401" spans="1:26" x14ac:dyDescent="0.3">
      <c r="A401" t="s">
        <v>539</v>
      </c>
      <c r="B401" t="s">
        <v>20</v>
      </c>
      <c r="C401" t="s">
        <v>17</v>
      </c>
      <c r="D401">
        <v>21</v>
      </c>
      <c r="E401" t="s">
        <v>22</v>
      </c>
      <c r="F401">
        <v>55171</v>
      </c>
      <c r="G401">
        <v>3549</v>
      </c>
      <c r="H401">
        <v>1636</v>
      </c>
      <c r="I401">
        <v>679</v>
      </c>
      <c r="J401">
        <v>354438</v>
      </c>
      <c r="K401">
        <v>367.93</v>
      </c>
      <c r="L401">
        <f>Campaign_Table[[#This Row],[Conversions]]*Campaign_Table[[#This Row],[Cost_Per_Acquisition]]</f>
        <v>249824.47</v>
      </c>
      <c r="M401">
        <v>0.42</v>
      </c>
      <c r="N401">
        <v>10.63</v>
      </c>
      <c r="O401" t="s">
        <v>35</v>
      </c>
      <c r="P401" s="1">
        <v>45800</v>
      </c>
      <c r="Q401" t="str">
        <f>TEXT(Campaign_Table[[#This Row],[Date]],"mmmm")</f>
        <v>May</v>
      </c>
      <c r="R401">
        <f>YEAR(Campaign_Table[[#This Row],[Date]])</f>
        <v>2025</v>
      </c>
      <c r="S401" t="str">
        <f>TEXT(Campaign_Table[[#This Row],[Date]],"dddd")</f>
        <v>Friday</v>
      </c>
      <c r="T401" s="3" t="str">
        <f>"Q" &amp; ROUNDUP(MONTH(Campaign_Table[[#This Row],[Date]])/3,0)</f>
        <v>Q2</v>
      </c>
      <c r="U401" s="5">
        <f t="shared" si="18"/>
        <v>6.4327273386380529E-2</v>
      </c>
      <c r="V401" s="7">
        <f>IFERROR(Campaign_Table[[#This Row],[Total_Campaign_Cost]]/Campaign_Table[[#This Row],[Clicks]],0)</f>
        <v>70.392919132149899</v>
      </c>
      <c r="W401" s="5">
        <f t="shared" si="19"/>
        <v>0.19132149901380671</v>
      </c>
      <c r="X401" s="7">
        <f>IFERROR(Campaign_Table[[#This Row],[Total_Campaign_Cost]]/Campaign_Table[[#This Row],[Leads]],0)</f>
        <v>152.70444376528118</v>
      </c>
      <c r="Y401" s="7">
        <f t="shared" si="20"/>
        <v>104613.53</v>
      </c>
      <c r="Z401" s="7" t="str">
        <f>IF(Campaign_Table[[#This Row],[ROI]]&gt;=3,"Excellent",IF(Campaign_Table[[#This Row],[ROI]]&gt;=1,"Good",IF(Campaign_Table[[#This Row],[ROI]]&gt;=0,"Average","Poor")))</f>
        <v>Average</v>
      </c>
    </row>
    <row r="402" spans="1:26" x14ac:dyDescent="0.3">
      <c r="A402" t="s">
        <v>540</v>
      </c>
      <c r="B402" t="s">
        <v>28</v>
      </c>
      <c r="C402" t="s">
        <v>21</v>
      </c>
      <c r="D402">
        <v>30</v>
      </c>
      <c r="E402" t="s">
        <v>62</v>
      </c>
      <c r="F402">
        <v>53469</v>
      </c>
      <c r="G402">
        <v>7952</v>
      </c>
      <c r="H402">
        <v>4293</v>
      </c>
      <c r="I402">
        <v>2420</v>
      </c>
      <c r="J402">
        <v>513040</v>
      </c>
      <c r="K402">
        <v>117.86</v>
      </c>
      <c r="L402">
        <f>Campaign_Table[[#This Row],[Conversions]]*Campaign_Table[[#This Row],[Cost_Per_Acquisition]]</f>
        <v>285221.2</v>
      </c>
      <c r="M402">
        <v>0.8</v>
      </c>
      <c r="N402">
        <v>27.43</v>
      </c>
      <c r="O402" t="s">
        <v>25</v>
      </c>
      <c r="P402" s="1">
        <v>45668</v>
      </c>
      <c r="Q402" t="str">
        <f>TEXT(Campaign_Table[[#This Row],[Date]],"mmmm")</f>
        <v>January</v>
      </c>
      <c r="R402">
        <f>YEAR(Campaign_Table[[#This Row],[Date]])</f>
        <v>2025</v>
      </c>
      <c r="S402" t="str">
        <f>TEXT(Campaign_Table[[#This Row],[Date]],"dddd")</f>
        <v>Saturday</v>
      </c>
      <c r="T402" s="3" t="str">
        <f>"Q" &amp; ROUNDUP(MONTH(Campaign_Table[[#This Row],[Date]])/3,0)</f>
        <v>Q1</v>
      </c>
      <c r="U402" s="5">
        <f t="shared" si="18"/>
        <v>0.14872168920308965</v>
      </c>
      <c r="V402" s="7">
        <f>IFERROR(Campaign_Table[[#This Row],[Total_Campaign_Cost]]/Campaign_Table[[#This Row],[Clicks]],0)</f>
        <v>35.867857142857147</v>
      </c>
      <c r="W402" s="5">
        <f t="shared" si="19"/>
        <v>0.30432595573440646</v>
      </c>
      <c r="X402" s="7">
        <f>IFERROR(Campaign_Table[[#This Row],[Total_Campaign_Cost]]/Campaign_Table[[#This Row],[Leads]],0)</f>
        <v>66.438667598416032</v>
      </c>
      <c r="Y402" s="7">
        <f t="shared" si="20"/>
        <v>227818.8</v>
      </c>
      <c r="Z402" s="7" t="str">
        <f>IF(Campaign_Table[[#This Row],[ROI]]&gt;=3,"Excellent",IF(Campaign_Table[[#This Row],[ROI]]&gt;=1,"Good",IF(Campaign_Table[[#This Row],[ROI]]&gt;=0,"Average","Poor")))</f>
        <v>Average</v>
      </c>
    </row>
    <row r="403" spans="1:26" x14ac:dyDescent="0.3">
      <c r="A403" t="s">
        <v>541</v>
      </c>
      <c r="B403" t="s">
        <v>24</v>
      </c>
      <c r="C403" t="s">
        <v>17</v>
      </c>
      <c r="D403">
        <v>8</v>
      </c>
      <c r="E403" t="s">
        <v>222</v>
      </c>
      <c r="F403">
        <v>32614</v>
      </c>
      <c r="G403">
        <v>2971</v>
      </c>
      <c r="H403">
        <v>1153</v>
      </c>
      <c r="I403">
        <v>905</v>
      </c>
      <c r="J403">
        <v>429875</v>
      </c>
      <c r="K403">
        <v>103.59</v>
      </c>
      <c r="L403">
        <f>Campaign_Table[[#This Row],[Conversions]]*Campaign_Table[[#This Row],[Cost_Per_Acquisition]]</f>
        <v>93748.95</v>
      </c>
      <c r="M403">
        <v>3.59</v>
      </c>
      <c r="N403">
        <v>15.42</v>
      </c>
      <c r="O403" t="s">
        <v>21</v>
      </c>
      <c r="P403" s="1">
        <v>45622</v>
      </c>
      <c r="Q403" t="str">
        <f>TEXT(Campaign_Table[[#This Row],[Date]],"mmmm")</f>
        <v>November</v>
      </c>
      <c r="R403">
        <f>YEAR(Campaign_Table[[#This Row],[Date]])</f>
        <v>2024</v>
      </c>
      <c r="S403" t="str">
        <f>TEXT(Campaign_Table[[#This Row],[Date]],"dddd")</f>
        <v>Tuesday</v>
      </c>
      <c r="T403" s="3" t="str">
        <f>"Q" &amp; ROUNDUP(MONTH(Campaign_Table[[#This Row],[Date]])/3,0)</f>
        <v>Q4</v>
      </c>
      <c r="U403" s="5">
        <f t="shared" si="18"/>
        <v>9.1095848408658864E-2</v>
      </c>
      <c r="V403" s="7">
        <f>IFERROR(Campaign_Table[[#This Row],[Total_Campaign_Cost]]/Campaign_Table[[#This Row],[Clicks]],0)</f>
        <v>31.554678559407606</v>
      </c>
      <c r="W403" s="5">
        <f t="shared" si="19"/>
        <v>0.30461124200605855</v>
      </c>
      <c r="X403" s="7">
        <f>IFERROR(Campaign_Table[[#This Row],[Total_Campaign_Cost]]/Campaign_Table[[#This Row],[Leads]],0)</f>
        <v>81.308716392020813</v>
      </c>
      <c r="Y403" s="7">
        <f t="shared" si="20"/>
        <v>336126.05</v>
      </c>
      <c r="Z403" s="7" t="str">
        <f>IF(Campaign_Table[[#This Row],[ROI]]&gt;=3,"Excellent",IF(Campaign_Table[[#This Row],[ROI]]&gt;=1,"Good",IF(Campaign_Table[[#This Row],[ROI]]&gt;=0,"Average","Poor")))</f>
        <v>Excellent</v>
      </c>
    </row>
    <row r="404" spans="1:26" x14ac:dyDescent="0.3">
      <c r="A404" t="s">
        <v>542</v>
      </c>
      <c r="B404" t="s">
        <v>24</v>
      </c>
      <c r="C404" t="s">
        <v>29</v>
      </c>
      <c r="D404">
        <v>14</v>
      </c>
      <c r="E404" t="s">
        <v>56</v>
      </c>
      <c r="F404">
        <v>90706</v>
      </c>
      <c r="G404">
        <v>12246</v>
      </c>
      <c r="H404">
        <v>4517</v>
      </c>
      <c r="I404">
        <v>1532</v>
      </c>
      <c r="J404">
        <v>978948</v>
      </c>
      <c r="K404">
        <v>186.13</v>
      </c>
      <c r="L404">
        <f>Campaign_Table[[#This Row],[Conversions]]*Campaign_Table[[#This Row],[Cost_Per_Acquisition]]</f>
        <v>285151.15999999997</v>
      </c>
      <c r="M404">
        <v>2.4300000000000002</v>
      </c>
      <c r="N404">
        <v>20.170000000000002</v>
      </c>
      <c r="O404" t="s">
        <v>25</v>
      </c>
      <c r="P404" s="1">
        <v>45645</v>
      </c>
      <c r="Q404" t="str">
        <f>TEXT(Campaign_Table[[#This Row],[Date]],"mmmm")</f>
        <v>December</v>
      </c>
      <c r="R404">
        <f>YEAR(Campaign_Table[[#This Row],[Date]])</f>
        <v>2024</v>
      </c>
      <c r="S404" t="str">
        <f>TEXT(Campaign_Table[[#This Row],[Date]],"dddd")</f>
        <v>Thursday</v>
      </c>
      <c r="T404" s="3" t="str">
        <f>"Q" &amp; ROUNDUP(MONTH(Campaign_Table[[#This Row],[Date]])/3,0)</f>
        <v>Q4</v>
      </c>
      <c r="U404" s="5">
        <f t="shared" si="18"/>
        <v>0.13500760699402464</v>
      </c>
      <c r="V404" s="7">
        <f>IFERROR(Campaign_Table[[#This Row],[Total_Campaign_Cost]]/Campaign_Table[[#This Row],[Clicks]],0)</f>
        <v>23.285249060917849</v>
      </c>
      <c r="W404" s="5">
        <f t="shared" si="19"/>
        <v>0.12510207414666014</v>
      </c>
      <c r="X404" s="7">
        <f>IFERROR(Campaign_Table[[#This Row],[Total_Campaign_Cost]]/Campaign_Table[[#This Row],[Leads]],0)</f>
        <v>63.128439229577147</v>
      </c>
      <c r="Y404" s="7">
        <f t="shared" si="20"/>
        <v>693796.84000000008</v>
      </c>
      <c r="Z404" s="7" t="str">
        <f>IF(Campaign_Table[[#This Row],[ROI]]&gt;=3,"Excellent",IF(Campaign_Table[[#This Row],[ROI]]&gt;=1,"Good",IF(Campaign_Table[[#This Row],[ROI]]&gt;=0,"Average","Poor")))</f>
        <v>Good</v>
      </c>
    </row>
    <row r="405" spans="1:26" x14ac:dyDescent="0.3">
      <c r="A405" t="s">
        <v>543</v>
      </c>
      <c r="B405" t="s">
        <v>28</v>
      </c>
      <c r="C405" t="s">
        <v>35</v>
      </c>
      <c r="D405">
        <v>6</v>
      </c>
      <c r="E405" t="s">
        <v>544</v>
      </c>
      <c r="F405">
        <v>93981</v>
      </c>
      <c r="G405">
        <v>3391</v>
      </c>
      <c r="H405">
        <v>734</v>
      </c>
      <c r="I405">
        <v>220</v>
      </c>
      <c r="J405">
        <v>167420</v>
      </c>
      <c r="K405">
        <v>1273.49</v>
      </c>
      <c r="L405">
        <f>Campaign_Table[[#This Row],[Conversions]]*Campaign_Table[[#This Row],[Cost_Per_Acquisition]]</f>
        <v>280167.8</v>
      </c>
      <c r="M405">
        <v>-0.4</v>
      </c>
      <c r="N405">
        <v>4.62</v>
      </c>
      <c r="O405" t="s">
        <v>17</v>
      </c>
      <c r="P405" s="1">
        <v>45745</v>
      </c>
      <c r="Q405" t="str">
        <f>TEXT(Campaign_Table[[#This Row],[Date]],"mmmm")</f>
        <v>March</v>
      </c>
      <c r="R405">
        <f>YEAR(Campaign_Table[[#This Row],[Date]])</f>
        <v>2025</v>
      </c>
      <c r="S405" t="str">
        <f>TEXT(Campaign_Table[[#This Row],[Date]],"dddd")</f>
        <v>Saturday</v>
      </c>
      <c r="T405" s="3" t="str">
        <f>"Q" &amp; ROUNDUP(MONTH(Campaign_Table[[#This Row],[Date]])/3,0)</f>
        <v>Q1</v>
      </c>
      <c r="U405" s="5">
        <f t="shared" si="18"/>
        <v>3.608176120705249E-2</v>
      </c>
      <c r="V405" s="7">
        <f>IFERROR(Campaign_Table[[#This Row],[Total_Campaign_Cost]]/Campaign_Table[[#This Row],[Clicks]],0)</f>
        <v>82.620996756119141</v>
      </c>
      <c r="W405" s="5">
        <f t="shared" si="19"/>
        <v>6.4877617222058384E-2</v>
      </c>
      <c r="X405" s="7">
        <f>IFERROR(Campaign_Table[[#This Row],[Total_Campaign_Cost]]/Campaign_Table[[#This Row],[Leads]],0)</f>
        <v>381.7</v>
      </c>
      <c r="Y405" s="7">
        <f t="shared" si="20"/>
        <v>-112747.79999999999</v>
      </c>
      <c r="Z405" s="7" t="str">
        <f>IF(Campaign_Table[[#This Row],[ROI]]&gt;=3,"Excellent",IF(Campaign_Table[[#This Row],[ROI]]&gt;=1,"Good",IF(Campaign_Table[[#This Row],[ROI]]&gt;=0,"Average","Poor")))</f>
        <v>Poor</v>
      </c>
    </row>
    <row r="406" spans="1:26" x14ac:dyDescent="0.3">
      <c r="A406" t="s">
        <v>545</v>
      </c>
      <c r="B406" t="s">
        <v>28</v>
      </c>
      <c r="C406" t="s">
        <v>25</v>
      </c>
      <c r="D406">
        <v>6</v>
      </c>
      <c r="E406" t="s">
        <v>195</v>
      </c>
      <c r="F406">
        <v>23696</v>
      </c>
      <c r="G406">
        <v>2153</v>
      </c>
      <c r="H406">
        <v>431</v>
      </c>
      <c r="I406">
        <v>286</v>
      </c>
      <c r="J406">
        <v>117832</v>
      </c>
      <c r="K406">
        <v>771.45</v>
      </c>
      <c r="L406">
        <f>Campaign_Table[[#This Row],[Conversions]]*Campaign_Table[[#This Row],[Cost_Per_Acquisition]]</f>
        <v>220634.7</v>
      </c>
      <c r="M406">
        <v>-0.47</v>
      </c>
      <c r="N406">
        <v>12.11</v>
      </c>
      <c r="O406" t="s">
        <v>35</v>
      </c>
      <c r="P406" s="1">
        <v>45718</v>
      </c>
      <c r="Q406" t="str">
        <f>TEXT(Campaign_Table[[#This Row],[Date]],"mmmm")</f>
        <v>March</v>
      </c>
      <c r="R406">
        <f>YEAR(Campaign_Table[[#This Row],[Date]])</f>
        <v>2025</v>
      </c>
      <c r="S406" t="str">
        <f>TEXT(Campaign_Table[[#This Row],[Date]],"dddd")</f>
        <v>Sunday</v>
      </c>
      <c r="T406" s="3" t="str">
        <f>"Q" &amp; ROUNDUP(MONTH(Campaign_Table[[#This Row],[Date]])/3,0)</f>
        <v>Q1</v>
      </c>
      <c r="U406" s="5">
        <f t="shared" si="18"/>
        <v>9.085921674544227E-2</v>
      </c>
      <c r="V406" s="7">
        <f>IFERROR(Campaign_Table[[#This Row],[Total_Campaign_Cost]]/Campaign_Table[[#This Row],[Clicks]],0)</f>
        <v>102.47779842080818</v>
      </c>
      <c r="W406" s="5">
        <f t="shared" si="19"/>
        <v>0.13283790060380865</v>
      </c>
      <c r="X406" s="7">
        <f>IFERROR(Campaign_Table[[#This Row],[Total_Campaign_Cost]]/Campaign_Table[[#This Row],[Leads]],0)</f>
        <v>511.91345707656615</v>
      </c>
      <c r="Y406" s="7">
        <f t="shared" si="20"/>
        <v>-102802.70000000001</v>
      </c>
      <c r="Z406" s="7" t="str">
        <f>IF(Campaign_Table[[#This Row],[ROI]]&gt;=3,"Excellent",IF(Campaign_Table[[#This Row],[ROI]]&gt;=1,"Good",IF(Campaign_Table[[#This Row],[ROI]]&gt;=0,"Average","Poor")))</f>
        <v>Poor</v>
      </c>
    </row>
    <row r="407" spans="1:26" x14ac:dyDescent="0.3">
      <c r="A407" t="s">
        <v>546</v>
      </c>
      <c r="B407" t="s">
        <v>24</v>
      </c>
      <c r="C407" t="s">
        <v>17</v>
      </c>
      <c r="D407">
        <v>27</v>
      </c>
      <c r="E407" t="s">
        <v>22</v>
      </c>
      <c r="F407">
        <v>18639</v>
      </c>
      <c r="G407">
        <v>2793</v>
      </c>
      <c r="H407">
        <v>1046</v>
      </c>
      <c r="I407">
        <v>328</v>
      </c>
      <c r="J407">
        <v>104960</v>
      </c>
      <c r="K407">
        <v>574.48</v>
      </c>
      <c r="L407">
        <f>Campaign_Table[[#This Row],[Conversions]]*Campaign_Table[[#This Row],[Cost_Per_Acquisition]]</f>
        <v>188429.44</v>
      </c>
      <c r="M407">
        <v>-0.44</v>
      </c>
      <c r="N407">
        <v>22.36</v>
      </c>
      <c r="O407" t="s">
        <v>29</v>
      </c>
      <c r="P407" s="1">
        <v>45521</v>
      </c>
      <c r="Q407" t="str">
        <f>TEXT(Campaign_Table[[#This Row],[Date]],"mmmm")</f>
        <v>August</v>
      </c>
      <c r="R407">
        <f>YEAR(Campaign_Table[[#This Row],[Date]])</f>
        <v>2024</v>
      </c>
      <c r="S407" t="str">
        <f>TEXT(Campaign_Table[[#This Row],[Date]],"dddd")</f>
        <v>Saturday</v>
      </c>
      <c r="T407" s="3" t="str">
        <f>"Q" &amp; ROUNDUP(MONTH(Campaign_Table[[#This Row],[Date]])/3,0)</f>
        <v>Q3</v>
      </c>
      <c r="U407" s="5">
        <f t="shared" si="18"/>
        <v>0.14984709480122324</v>
      </c>
      <c r="V407" s="7">
        <f>IFERROR(Campaign_Table[[#This Row],[Total_Campaign_Cost]]/Campaign_Table[[#This Row],[Clicks]],0)</f>
        <v>67.464890798424634</v>
      </c>
      <c r="W407" s="5">
        <f t="shared" si="19"/>
        <v>0.11743644826351593</v>
      </c>
      <c r="X407" s="7">
        <f>IFERROR(Campaign_Table[[#This Row],[Total_Campaign_Cost]]/Campaign_Table[[#This Row],[Leads]],0)</f>
        <v>180.14286806883365</v>
      </c>
      <c r="Y407" s="7">
        <f t="shared" si="20"/>
        <v>-83469.440000000002</v>
      </c>
      <c r="Z407" s="7" t="str">
        <f>IF(Campaign_Table[[#This Row],[ROI]]&gt;=3,"Excellent",IF(Campaign_Table[[#This Row],[ROI]]&gt;=1,"Good",IF(Campaign_Table[[#This Row],[ROI]]&gt;=0,"Average","Poor")))</f>
        <v>Poor</v>
      </c>
    </row>
    <row r="408" spans="1:26" x14ac:dyDescent="0.3">
      <c r="A408" t="s">
        <v>547</v>
      </c>
      <c r="B408" t="s">
        <v>24</v>
      </c>
      <c r="C408" t="s">
        <v>17</v>
      </c>
      <c r="D408">
        <v>13</v>
      </c>
      <c r="E408" t="s">
        <v>107</v>
      </c>
      <c r="F408">
        <v>72563</v>
      </c>
      <c r="G408">
        <v>6363</v>
      </c>
      <c r="H408">
        <v>2663</v>
      </c>
      <c r="I408">
        <v>1793</v>
      </c>
      <c r="J408">
        <v>883949</v>
      </c>
      <c r="K408">
        <v>93.98</v>
      </c>
      <c r="L408">
        <f>Campaign_Table[[#This Row],[Conversions]]*Campaign_Table[[#This Row],[Cost_Per_Acquisition]]</f>
        <v>168506.14</v>
      </c>
      <c r="M408">
        <v>4.25</v>
      </c>
      <c r="N408">
        <v>14.91</v>
      </c>
      <c r="O408" t="s">
        <v>29</v>
      </c>
      <c r="P408" s="1">
        <v>45717</v>
      </c>
      <c r="Q408" t="str">
        <f>TEXT(Campaign_Table[[#This Row],[Date]],"mmmm")</f>
        <v>March</v>
      </c>
      <c r="R408">
        <f>YEAR(Campaign_Table[[#This Row],[Date]])</f>
        <v>2025</v>
      </c>
      <c r="S408" t="str">
        <f>TEXT(Campaign_Table[[#This Row],[Date]],"dddd")</f>
        <v>Saturday</v>
      </c>
      <c r="T408" s="3" t="str">
        <f>"Q" &amp; ROUNDUP(MONTH(Campaign_Table[[#This Row],[Date]])/3,0)</f>
        <v>Q1</v>
      </c>
      <c r="U408" s="5">
        <f t="shared" si="18"/>
        <v>8.7689318247591741E-2</v>
      </c>
      <c r="V408" s="7">
        <f>IFERROR(Campaign_Table[[#This Row],[Total_Campaign_Cost]]/Campaign_Table[[#This Row],[Clicks]],0)</f>
        <v>26.482184504164703</v>
      </c>
      <c r="W408" s="5">
        <f t="shared" si="19"/>
        <v>0.28178532138928181</v>
      </c>
      <c r="X408" s="7">
        <f>IFERROR(Campaign_Table[[#This Row],[Total_Campaign_Cost]]/Campaign_Table[[#This Row],[Leads]],0)</f>
        <v>63.276808111152839</v>
      </c>
      <c r="Y408" s="7">
        <f t="shared" si="20"/>
        <v>715442.86</v>
      </c>
      <c r="Z408" s="7" t="str">
        <f>IF(Campaign_Table[[#This Row],[ROI]]&gt;=3,"Excellent",IF(Campaign_Table[[#This Row],[ROI]]&gt;=1,"Good",IF(Campaign_Table[[#This Row],[ROI]]&gt;=0,"Average","Poor")))</f>
        <v>Excellent</v>
      </c>
    </row>
    <row r="409" spans="1:26" x14ac:dyDescent="0.3">
      <c r="A409" t="s">
        <v>548</v>
      </c>
      <c r="B409" t="s">
        <v>24</v>
      </c>
      <c r="C409" t="s">
        <v>17</v>
      </c>
      <c r="D409">
        <v>10</v>
      </c>
      <c r="E409" t="s">
        <v>142</v>
      </c>
      <c r="F409">
        <v>89562</v>
      </c>
      <c r="G409">
        <v>9186</v>
      </c>
      <c r="H409">
        <v>5437</v>
      </c>
      <c r="I409">
        <v>1687</v>
      </c>
      <c r="J409">
        <v>1003765</v>
      </c>
      <c r="K409">
        <v>92.7</v>
      </c>
      <c r="L409">
        <f>Campaign_Table[[#This Row],[Conversions]]*Campaign_Table[[#This Row],[Cost_Per_Acquisition]]</f>
        <v>156384.9</v>
      </c>
      <c r="M409">
        <v>5.42</v>
      </c>
      <c r="N409">
        <v>18.21</v>
      </c>
      <c r="O409" t="s">
        <v>29</v>
      </c>
      <c r="P409" s="1">
        <v>45689</v>
      </c>
      <c r="Q409" t="str">
        <f>TEXT(Campaign_Table[[#This Row],[Date]],"mmmm")</f>
        <v>February</v>
      </c>
      <c r="R409">
        <f>YEAR(Campaign_Table[[#This Row],[Date]])</f>
        <v>2025</v>
      </c>
      <c r="S409" t="str">
        <f>TEXT(Campaign_Table[[#This Row],[Date]],"dddd")</f>
        <v>Saturday</v>
      </c>
      <c r="T409" s="3" t="str">
        <f>"Q" &amp; ROUNDUP(MONTH(Campaign_Table[[#This Row],[Date]])/3,0)</f>
        <v>Q1</v>
      </c>
      <c r="U409" s="5">
        <f t="shared" si="18"/>
        <v>0.10256582032558451</v>
      </c>
      <c r="V409" s="7">
        <f>IFERROR(Campaign_Table[[#This Row],[Total_Campaign_Cost]]/Campaign_Table[[#This Row],[Clicks]],0)</f>
        <v>17.024265186152842</v>
      </c>
      <c r="W409" s="5">
        <f t="shared" si="19"/>
        <v>0.18364903113433487</v>
      </c>
      <c r="X409" s="7">
        <f>IFERROR(Campaign_Table[[#This Row],[Total_Campaign_Cost]]/Campaign_Table[[#This Row],[Leads]],0)</f>
        <v>28.76308626080559</v>
      </c>
      <c r="Y409" s="7">
        <f t="shared" si="20"/>
        <v>847380.1</v>
      </c>
      <c r="Z409" s="7" t="str">
        <f>IF(Campaign_Table[[#This Row],[ROI]]&gt;=3,"Excellent",IF(Campaign_Table[[#This Row],[ROI]]&gt;=1,"Good",IF(Campaign_Table[[#This Row],[ROI]]&gt;=0,"Average","Poor")))</f>
        <v>Excellent</v>
      </c>
    </row>
    <row r="410" spans="1:26" x14ac:dyDescent="0.3">
      <c r="A410" t="s">
        <v>549</v>
      </c>
      <c r="B410" t="s">
        <v>44</v>
      </c>
      <c r="C410" t="s">
        <v>17</v>
      </c>
      <c r="D410">
        <v>7</v>
      </c>
      <c r="E410" t="s">
        <v>438</v>
      </c>
      <c r="F410">
        <v>58567</v>
      </c>
      <c r="G410">
        <v>6039</v>
      </c>
      <c r="H410">
        <v>2629</v>
      </c>
      <c r="I410">
        <v>1494</v>
      </c>
      <c r="J410">
        <v>1154862</v>
      </c>
      <c r="K410">
        <v>61.85</v>
      </c>
      <c r="L410">
        <f>Campaign_Table[[#This Row],[Conversions]]*Campaign_Table[[#This Row],[Cost_Per_Acquisition]]</f>
        <v>92403.900000000009</v>
      </c>
      <c r="M410">
        <v>11.5</v>
      </c>
      <c r="N410">
        <v>17.350000000000001</v>
      </c>
      <c r="O410" t="s">
        <v>35</v>
      </c>
      <c r="P410" s="1">
        <v>45677</v>
      </c>
      <c r="Q410" t="str">
        <f>TEXT(Campaign_Table[[#This Row],[Date]],"mmmm")</f>
        <v>January</v>
      </c>
      <c r="R410">
        <f>YEAR(Campaign_Table[[#This Row],[Date]])</f>
        <v>2025</v>
      </c>
      <c r="S410" t="str">
        <f>TEXT(Campaign_Table[[#This Row],[Date]],"dddd")</f>
        <v>Monday</v>
      </c>
      <c r="T410" s="3" t="str">
        <f>"Q" &amp; ROUNDUP(MONTH(Campaign_Table[[#This Row],[Date]])/3,0)</f>
        <v>Q1</v>
      </c>
      <c r="U410" s="5">
        <f t="shared" si="18"/>
        <v>0.10311267437294039</v>
      </c>
      <c r="V410" s="7">
        <f>IFERROR(Campaign_Table[[#This Row],[Total_Campaign_Cost]]/Campaign_Table[[#This Row],[Clicks]],0)</f>
        <v>15.30119225037258</v>
      </c>
      <c r="W410" s="5">
        <f t="shared" si="19"/>
        <v>0.24739195230998509</v>
      </c>
      <c r="X410" s="7">
        <f>IFERROR(Campaign_Table[[#This Row],[Total_Campaign_Cost]]/Campaign_Table[[#This Row],[Leads]],0)</f>
        <v>35.147926968429061</v>
      </c>
      <c r="Y410" s="7">
        <f t="shared" si="20"/>
        <v>1062458.1000000001</v>
      </c>
      <c r="Z410" s="7" t="str">
        <f>IF(Campaign_Table[[#This Row],[ROI]]&gt;=3,"Excellent",IF(Campaign_Table[[#This Row],[ROI]]&gt;=1,"Good",IF(Campaign_Table[[#This Row],[ROI]]&gt;=0,"Average","Poor")))</f>
        <v>Excellent</v>
      </c>
    </row>
    <row r="411" spans="1:26" x14ac:dyDescent="0.3">
      <c r="A411" t="s">
        <v>550</v>
      </c>
      <c r="B411" t="s">
        <v>20</v>
      </c>
      <c r="C411" t="s">
        <v>29</v>
      </c>
      <c r="D411">
        <v>19</v>
      </c>
      <c r="E411" t="s">
        <v>22</v>
      </c>
      <c r="F411">
        <v>31120</v>
      </c>
      <c r="G411">
        <v>842</v>
      </c>
      <c r="H411">
        <v>416</v>
      </c>
      <c r="I411">
        <v>234</v>
      </c>
      <c r="J411">
        <v>119574</v>
      </c>
      <c r="K411">
        <v>256.5</v>
      </c>
      <c r="L411">
        <f>Campaign_Table[[#This Row],[Conversions]]*Campaign_Table[[#This Row],[Cost_Per_Acquisition]]</f>
        <v>60021</v>
      </c>
      <c r="M411">
        <v>0.99</v>
      </c>
      <c r="N411">
        <v>4.79</v>
      </c>
      <c r="O411" t="s">
        <v>21</v>
      </c>
      <c r="P411" s="1">
        <v>45526</v>
      </c>
      <c r="Q411" t="str">
        <f>TEXT(Campaign_Table[[#This Row],[Date]],"mmmm")</f>
        <v>August</v>
      </c>
      <c r="R411">
        <f>YEAR(Campaign_Table[[#This Row],[Date]])</f>
        <v>2024</v>
      </c>
      <c r="S411" t="str">
        <f>TEXT(Campaign_Table[[#This Row],[Date]],"dddd")</f>
        <v>Thursday</v>
      </c>
      <c r="T411" s="3" t="str">
        <f>"Q" &amp; ROUNDUP(MONTH(Campaign_Table[[#This Row],[Date]])/3,0)</f>
        <v>Q3</v>
      </c>
      <c r="U411" s="5">
        <f t="shared" si="18"/>
        <v>2.7056555269922879E-2</v>
      </c>
      <c r="V411" s="7">
        <f>IFERROR(Campaign_Table[[#This Row],[Total_Campaign_Cost]]/Campaign_Table[[#This Row],[Clicks]],0)</f>
        <v>71.283847980997621</v>
      </c>
      <c r="W411" s="5">
        <f t="shared" si="19"/>
        <v>0.27790973871733965</v>
      </c>
      <c r="X411" s="7">
        <f>IFERROR(Campaign_Table[[#This Row],[Total_Campaign_Cost]]/Campaign_Table[[#This Row],[Leads]],0)</f>
        <v>144.28125</v>
      </c>
      <c r="Y411" s="7">
        <f t="shared" si="20"/>
        <v>59553</v>
      </c>
      <c r="Z411" s="7" t="str">
        <f>IF(Campaign_Table[[#This Row],[ROI]]&gt;=3,"Excellent",IF(Campaign_Table[[#This Row],[ROI]]&gt;=1,"Good",IF(Campaign_Table[[#This Row],[ROI]]&gt;=0,"Average","Poor")))</f>
        <v>Average</v>
      </c>
    </row>
    <row r="412" spans="1:26" x14ac:dyDescent="0.3">
      <c r="A412" t="s">
        <v>551</v>
      </c>
      <c r="B412" t="s">
        <v>44</v>
      </c>
      <c r="C412" t="s">
        <v>21</v>
      </c>
      <c r="D412">
        <v>24</v>
      </c>
      <c r="E412" t="s">
        <v>69</v>
      </c>
      <c r="F412">
        <v>79473</v>
      </c>
      <c r="G412">
        <v>5680</v>
      </c>
      <c r="H412">
        <v>1196</v>
      </c>
      <c r="I412">
        <v>456</v>
      </c>
      <c r="J412">
        <v>132240</v>
      </c>
      <c r="K412">
        <v>339.79</v>
      </c>
      <c r="L412">
        <f>Campaign_Table[[#This Row],[Conversions]]*Campaign_Table[[#This Row],[Cost_Per_Acquisition]]</f>
        <v>154944.24000000002</v>
      </c>
      <c r="M412">
        <v>-0.15</v>
      </c>
      <c r="N412">
        <v>9.23</v>
      </c>
      <c r="O412" t="s">
        <v>25</v>
      </c>
      <c r="P412" s="1">
        <v>45661</v>
      </c>
      <c r="Q412" t="str">
        <f>TEXT(Campaign_Table[[#This Row],[Date]],"mmmm")</f>
        <v>January</v>
      </c>
      <c r="R412">
        <f>YEAR(Campaign_Table[[#This Row],[Date]])</f>
        <v>2025</v>
      </c>
      <c r="S412" t="str">
        <f>TEXT(Campaign_Table[[#This Row],[Date]],"dddd")</f>
        <v>Saturday</v>
      </c>
      <c r="T412" s="3" t="str">
        <f>"Q" &amp; ROUNDUP(MONTH(Campaign_Table[[#This Row],[Date]])/3,0)</f>
        <v>Q1</v>
      </c>
      <c r="U412" s="5">
        <f t="shared" si="18"/>
        <v>7.147081398714028E-2</v>
      </c>
      <c r="V412" s="7">
        <f>IFERROR(Campaign_Table[[#This Row],[Total_Campaign_Cost]]/Campaign_Table[[#This Row],[Clicks]],0)</f>
        <v>27.278915492957751</v>
      </c>
      <c r="W412" s="5">
        <f t="shared" si="19"/>
        <v>8.0281690140845074E-2</v>
      </c>
      <c r="X412" s="7">
        <f>IFERROR(Campaign_Table[[#This Row],[Total_Campaign_Cost]]/Campaign_Table[[#This Row],[Leads]],0)</f>
        <v>129.55204013377929</v>
      </c>
      <c r="Y412" s="7">
        <f t="shared" si="20"/>
        <v>-22704.24000000002</v>
      </c>
      <c r="Z412" s="7" t="str">
        <f>IF(Campaign_Table[[#This Row],[ROI]]&gt;=3,"Excellent",IF(Campaign_Table[[#This Row],[ROI]]&gt;=1,"Good",IF(Campaign_Table[[#This Row],[ROI]]&gt;=0,"Average","Poor")))</f>
        <v>Poor</v>
      </c>
    </row>
    <row r="413" spans="1:26" x14ac:dyDescent="0.3">
      <c r="A413" t="s">
        <v>552</v>
      </c>
      <c r="B413" t="s">
        <v>20</v>
      </c>
      <c r="C413" t="s">
        <v>25</v>
      </c>
      <c r="D413">
        <v>12</v>
      </c>
      <c r="E413" t="s">
        <v>263</v>
      </c>
      <c r="F413">
        <v>74331</v>
      </c>
      <c r="G413">
        <v>10130</v>
      </c>
      <c r="H413">
        <v>5104</v>
      </c>
      <c r="I413">
        <v>2574</v>
      </c>
      <c r="J413">
        <v>620334</v>
      </c>
      <c r="K413">
        <v>103.67</v>
      </c>
      <c r="L413">
        <f>Campaign_Table[[#This Row],[Conversions]]*Campaign_Table[[#This Row],[Cost_Per_Acquisition]]</f>
        <v>266846.58</v>
      </c>
      <c r="M413">
        <v>1.32</v>
      </c>
      <c r="N413">
        <v>23.96</v>
      </c>
      <c r="O413" t="s">
        <v>29</v>
      </c>
      <c r="P413" s="1">
        <v>45821</v>
      </c>
      <c r="Q413" t="str">
        <f>TEXT(Campaign_Table[[#This Row],[Date]],"mmmm")</f>
        <v>June</v>
      </c>
      <c r="R413">
        <f>YEAR(Campaign_Table[[#This Row],[Date]])</f>
        <v>2025</v>
      </c>
      <c r="S413" t="str">
        <f>TEXT(Campaign_Table[[#This Row],[Date]],"dddd")</f>
        <v>Friday</v>
      </c>
      <c r="T413" s="3" t="str">
        <f>"Q" &amp; ROUNDUP(MONTH(Campaign_Table[[#This Row],[Date]])/3,0)</f>
        <v>Q2</v>
      </c>
      <c r="U413" s="5">
        <f t="shared" si="18"/>
        <v>0.13628230482571202</v>
      </c>
      <c r="V413" s="7">
        <f>IFERROR(Campaign_Table[[#This Row],[Total_Campaign_Cost]]/Campaign_Table[[#This Row],[Clicks]],0)</f>
        <v>26.342209279368216</v>
      </c>
      <c r="W413" s="5">
        <f t="shared" si="19"/>
        <v>0.25409674234945706</v>
      </c>
      <c r="X413" s="7">
        <f>IFERROR(Campaign_Table[[#This Row],[Total_Campaign_Cost]]/Campaign_Table[[#This Row],[Leads]],0)</f>
        <v>52.281853448275868</v>
      </c>
      <c r="Y413" s="7">
        <f t="shared" si="20"/>
        <v>353487.42</v>
      </c>
      <c r="Z413" s="7" t="str">
        <f>IF(Campaign_Table[[#This Row],[ROI]]&gt;=3,"Excellent",IF(Campaign_Table[[#This Row],[ROI]]&gt;=1,"Good",IF(Campaign_Table[[#This Row],[ROI]]&gt;=0,"Average","Poor")))</f>
        <v>Good</v>
      </c>
    </row>
    <row r="414" spans="1:26" x14ac:dyDescent="0.3">
      <c r="A414" t="s">
        <v>553</v>
      </c>
      <c r="B414" t="s">
        <v>16</v>
      </c>
      <c r="C414" t="s">
        <v>29</v>
      </c>
      <c r="D414">
        <v>15</v>
      </c>
      <c r="E414" t="s">
        <v>357</v>
      </c>
      <c r="F414">
        <v>34420</v>
      </c>
      <c r="G414">
        <v>2100</v>
      </c>
      <c r="H414">
        <v>1022</v>
      </c>
      <c r="I414">
        <v>623</v>
      </c>
      <c r="J414">
        <v>237986</v>
      </c>
      <c r="K414">
        <v>166.82</v>
      </c>
      <c r="L414">
        <f>Campaign_Table[[#This Row],[Conversions]]*Campaign_Table[[#This Row],[Cost_Per_Acquisition]]</f>
        <v>103928.86</v>
      </c>
      <c r="M414">
        <v>1.29</v>
      </c>
      <c r="N414">
        <v>10.88</v>
      </c>
      <c r="O414" t="s">
        <v>21</v>
      </c>
      <c r="P414" s="1">
        <v>45542</v>
      </c>
      <c r="Q414" t="str">
        <f>TEXT(Campaign_Table[[#This Row],[Date]],"mmmm")</f>
        <v>September</v>
      </c>
      <c r="R414">
        <f>YEAR(Campaign_Table[[#This Row],[Date]])</f>
        <v>2024</v>
      </c>
      <c r="S414" t="str">
        <f>TEXT(Campaign_Table[[#This Row],[Date]],"dddd")</f>
        <v>Saturday</v>
      </c>
      <c r="T414" s="3" t="str">
        <f>"Q" &amp; ROUNDUP(MONTH(Campaign_Table[[#This Row],[Date]])/3,0)</f>
        <v>Q3</v>
      </c>
      <c r="U414" s="5">
        <f t="shared" si="18"/>
        <v>6.1011040092969204E-2</v>
      </c>
      <c r="V414" s="7">
        <f>IFERROR(Campaign_Table[[#This Row],[Total_Campaign_Cost]]/Campaign_Table[[#This Row],[Clicks]],0)</f>
        <v>49.489933333333333</v>
      </c>
      <c r="W414" s="5">
        <f t="shared" si="19"/>
        <v>0.29666666666666669</v>
      </c>
      <c r="X414" s="7">
        <f>IFERROR(Campaign_Table[[#This Row],[Total_Campaign_Cost]]/Campaign_Table[[#This Row],[Leads]],0)</f>
        <v>101.69164383561643</v>
      </c>
      <c r="Y414" s="7">
        <f t="shared" si="20"/>
        <v>134057.14000000001</v>
      </c>
      <c r="Z414" s="7" t="str">
        <f>IF(Campaign_Table[[#This Row],[ROI]]&gt;=3,"Excellent",IF(Campaign_Table[[#This Row],[ROI]]&gt;=1,"Good",IF(Campaign_Table[[#This Row],[ROI]]&gt;=0,"Average","Poor")))</f>
        <v>Good</v>
      </c>
    </row>
    <row r="415" spans="1:26" x14ac:dyDescent="0.3">
      <c r="A415" t="s">
        <v>554</v>
      </c>
      <c r="B415" t="s">
        <v>20</v>
      </c>
      <c r="C415" t="s">
        <v>17</v>
      </c>
      <c r="D415">
        <v>24</v>
      </c>
      <c r="E415" t="s">
        <v>195</v>
      </c>
      <c r="F415">
        <v>67618</v>
      </c>
      <c r="G415">
        <v>5854</v>
      </c>
      <c r="H415">
        <v>3431</v>
      </c>
      <c r="I415">
        <v>1329</v>
      </c>
      <c r="J415">
        <v>675132</v>
      </c>
      <c r="K415">
        <v>185.33</v>
      </c>
      <c r="L415">
        <f>Campaign_Table[[#This Row],[Conversions]]*Campaign_Table[[#This Row],[Cost_Per_Acquisition]]</f>
        <v>246303.57</v>
      </c>
      <c r="M415">
        <v>1.74</v>
      </c>
      <c r="N415">
        <v>15.7</v>
      </c>
      <c r="O415" t="s">
        <v>17</v>
      </c>
      <c r="P415" s="1">
        <v>45503</v>
      </c>
      <c r="Q415" t="str">
        <f>TEXT(Campaign_Table[[#This Row],[Date]],"mmmm")</f>
        <v>July</v>
      </c>
      <c r="R415">
        <f>YEAR(Campaign_Table[[#This Row],[Date]])</f>
        <v>2024</v>
      </c>
      <c r="S415" t="str">
        <f>TEXT(Campaign_Table[[#This Row],[Date]],"dddd")</f>
        <v>Tuesday</v>
      </c>
      <c r="T415" s="3" t="str">
        <f>"Q" &amp; ROUNDUP(MONTH(Campaign_Table[[#This Row],[Date]])/3,0)</f>
        <v>Q3</v>
      </c>
      <c r="U415" s="5">
        <f t="shared" si="18"/>
        <v>8.6574580732940928E-2</v>
      </c>
      <c r="V415" s="7">
        <f>IFERROR(Campaign_Table[[#This Row],[Total_Campaign_Cost]]/Campaign_Table[[#This Row],[Clicks]],0)</f>
        <v>42.074405534677148</v>
      </c>
      <c r="W415" s="5">
        <f t="shared" si="19"/>
        <v>0.22702425691834643</v>
      </c>
      <c r="X415" s="7">
        <f>IFERROR(Campaign_Table[[#This Row],[Total_Campaign_Cost]]/Campaign_Table[[#This Row],[Leads]],0)</f>
        <v>71.787691635091818</v>
      </c>
      <c r="Y415" s="7">
        <f t="shared" si="20"/>
        <v>428828.43</v>
      </c>
      <c r="Z415" s="7" t="str">
        <f>IF(Campaign_Table[[#This Row],[ROI]]&gt;=3,"Excellent",IF(Campaign_Table[[#This Row],[ROI]]&gt;=1,"Good",IF(Campaign_Table[[#This Row],[ROI]]&gt;=0,"Average","Poor")))</f>
        <v>Good</v>
      </c>
    </row>
    <row r="416" spans="1:26" x14ac:dyDescent="0.3">
      <c r="A416" t="s">
        <v>555</v>
      </c>
      <c r="B416" t="s">
        <v>28</v>
      </c>
      <c r="C416" t="s">
        <v>17</v>
      </c>
      <c r="D416">
        <v>13</v>
      </c>
      <c r="E416" t="s">
        <v>37</v>
      </c>
      <c r="F416">
        <v>95861</v>
      </c>
      <c r="G416">
        <v>6343</v>
      </c>
      <c r="H416">
        <v>2048</v>
      </c>
      <c r="I416">
        <v>755</v>
      </c>
      <c r="J416">
        <v>282370</v>
      </c>
      <c r="K416">
        <v>217.03</v>
      </c>
      <c r="L416">
        <f>Campaign_Table[[#This Row],[Conversions]]*Campaign_Table[[#This Row],[Cost_Per_Acquisition]]</f>
        <v>163857.65</v>
      </c>
      <c r="M416">
        <v>0.72</v>
      </c>
      <c r="N416">
        <v>9.5399999999999991</v>
      </c>
      <c r="O416" t="s">
        <v>25</v>
      </c>
      <c r="P416" s="1">
        <v>45772</v>
      </c>
      <c r="Q416" t="str">
        <f>TEXT(Campaign_Table[[#This Row],[Date]],"mmmm")</f>
        <v>April</v>
      </c>
      <c r="R416">
        <f>YEAR(Campaign_Table[[#This Row],[Date]])</f>
        <v>2025</v>
      </c>
      <c r="S416" t="str">
        <f>TEXT(Campaign_Table[[#This Row],[Date]],"dddd")</f>
        <v>Friday</v>
      </c>
      <c r="T416" s="3" t="str">
        <f>"Q" &amp; ROUNDUP(MONTH(Campaign_Table[[#This Row],[Date]])/3,0)</f>
        <v>Q2</v>
      </c>
      <c r="U416" s="5">
        <f t="shared" si="18"/>
        <v>6.6168723464182511E-2</v>
      </c>
      <c r="V416" s="7">
        <f>IFERROR(Campaign_Table[[#This Row],[Total_Campaign_Cost]]/Campaign_Table[[#This Row],[Clicks]],0)</f>
        <v>25.832831467759735</v>
      </c>
      <c r="W416" s="5">
        <f t="shared" si="19"/>
        <v>0.11902885070156077</v>
      </c>
      <c r="X416" s="7">
        <f>IFERROR(Campaign_Table[[#This Row],[Total_Campaign_Cost]]/Campaign_Table[[#This Row],[Leads]],0)</f>
        <v>80.008618164062497</v>
      </c>
      <c r="Y416" s="7">
        <f t="shared" si="20"/>
        <v>118512.35</v>
      </c>
      <c r="Z416" s="7" t="str">
        <f>IF(Campaign_Table[[#This Row],[ROI]]&gt;=3,"Excellent",IF(Campaign_Table[[#This Row],[ROI]]&gt;=1,"Good",IF(Campaign_Table[[#This Row],[ROI]]&gt;=0,"Average","Poor")))</f>
        <v>Average</v>
      </c>
    </row>
    <row r="417" spans="1:26" x14ac:dyDescent="0.3">
      <c r="A417" t="s">
        <v>556</v>
      </c>
      <c r="B417" t="s">
        <v>44</v>
      </c>
      <c r="C417" t="s">
        <v>21</v>
      </c>
      <c r="D417">
        <v>21</v>
      </c>
      <c r="E417" t="s">
        <v>107</v>
      </c>
      <c r="F417">
        <v>67485</v>
      </c>
      <c r="G417">
        <v>6205</v>
      </c>
      <c r="H417">
        <v>2643</v>
      </c>
      <c r="I417">
        <v>1287</v>
      </c>
      <c r="J417">
        <v>504504</v>
      </c>
      <c r="K417">
        <v>191.62</v>
      </c>
      <c r="L417">
        <f>Campaign_Table[[#This Row],[Conversions]]*Campaign_Table[[#This Row],[Cost_Per_Acquisition]]</f>
        <v>246614.94</v>
      </c>
      <c r="M417">
        <v>1.05</v>
      </c>
      <c r="N417">
        <v>15.02</v>
      </c>
      <c r="O417" t="s">
        <v>17</v>
      </c>
      <c r="P417" s="1">
        <v>45755</v>
      </c>
      <c r="Q417" t="str">
        <f>TEXT(Campaign_Table[[#This Row],[Date]],"mmmm")</f>
        <v>April</v>
      </c>
      <c r="R417">
        <f>YEAR(Campaign_Table[[#This Row],[Date]])</f>
        <v>2025</v>
      </c>
      <c r="S417" t="str">
        <f>TEXT(Campaign_Table[[#This Row],[Date]],"dddd")</f>
        <v>Tuesday</v>
      </c>
      <c r="T417" s="3" t="str">
        <f>"Q" &amp; ROUNDUP(MONTH(Campaign_Table[[#This Row],[Date]])/3,0)</f>
        <v>Q2</v>
      </c>
      <c r="U417" s="5">
        <f t="shared" si="18"/>
        <v>9.1946358450025925E-2</v>
      </c>
      <c r="V417" s="7">
        <f>IFERROR(Campaign_Table[[#This Row],[Total_Campaign_Cost]]/Campaign_Table[[#This Row],[Clicks]],0)</f>
        <v>39.744551168412571</v>
      </c>
      <c r="W417" s="5">
        <f t="shared" si="19"/>
        <v>0.20741337630942788</v>
      </c>
      <c r="X417" s="7">
        <f>IFERROR(Campaign_Table[[#This Row],[Total_Campaign_Cost]]/Campaign_Table[[#This Row],[Leads]],0)</f>
        <v>93.308717366628827</v>
      </c>
      <c r="Y417" s="7">
        <f t="shared" si="20"/>
        <v>257889.06</v>
      </c>
      <c r="Z417" s="7" t="str">
        <f>IF(Campaign_Table[[#This Row],[ROI]]&gt;=3,"Excellent",IF(Campaign_Table[[#This Row],[ROI]]&gt;=1,"Good",IF(Campaign_Table[[#This Row],[ROI]]&gt;=0,"Average","Poor")))</f>
        <v>Good</v>
      </c>
    </row>
    <row r="418" spans="1:26" x14ac:dyDescent="0.3">
      <c r="A418" t="s">
        <v>557</v>
      </c>
      <c r="B418" t="s">
        <v>24</v>
      </c>
      <c r="C418" t="s">
        <v>29</v>
      </c>
      <c r="D418">
        <v>26</v>
      </c>
      <c r="E418" t="s">
        <v>28</v>
      </c>
      <c r="F418">
        <v>30146</v>
      </c>
      <c r="G418">
        <v>2995</v>
      </c>
      <c r="H418">
        <v>649</v>
      </c>
      <c r="I418">
        <v>424</v>
      </c>
      <c r="J418">
        <v>238288</v>
      </c>
      <c r="K418">
        <v>544.83000000000004</v>
      </c>
      <c r="L418">
        <f>Campaign_Table[[#This Row],[Conversions]]*Campaign_Table[[#This Row],[Cost_Per_Acquisition]]</f>
        <v>231007.92</v>
      </c>
      <c r="M418">
        <v>0.03</v>
      </c>
      <c r="N418">
        <v>13.49</v>
      </c>
      <c r="O418" t="s">
        <v>35</v>
      </c>
      <c r="P418" s="1">
        <v>45583</v>
      </c>
      <c r="Q418" t="str">
        <f>TEXT(Campaign_Table[[#This Row],[Date]],"mmmm")</f>
        <v>October</v>
      </c>
      <c r="R418">
        <f>YEAR(Campaign_Table[[#This Row],[Date]])</f>
        <v>2024</v>
      </c>
      <c r="S418" t="str">
        <f>TEXT(Campaign_Table[[#This Row],[Date]],"dddd")</f>
        <v>Friday</v>
      </c>
      <c r="T418" s="3" t="str">
        <f>"Q" &amp; ROUNDUP(MONTH(Campaign_Table[[#This Row],[Date]])/3,0)</f>
        <v>Q4</v>
      </c>
      <c r="U418" s="5">
        <f t="shared" si="18"/>
        <v>9.9349830823326477E-2</v>
      </c>
      <c r="V418" s="7">
        <f>IFERROR(Campaign_Table[[#This Row],[Total_Campaign_Cost]]/Campaign_Table[[#This Row],[Clicks]],0)</f>
        <v>77.13119198664441</v>
      </c>
      <c r="W418" s="5">
        <f t="shared" si="19"/>
        <v>0.14156928213689482</v>
      </c>
      <c r="X418" s="7">
        <f>IFERROR(Campaign_Table[[#This Row],[Total_Campaign_Cost]]/Campaign_Table[[#This Row],[Leads]],0)</f>
        <v>355.94440677966105</v>
      </c>
      <c r="Y418" s="7">
        <f t="shared" si="20"/>
        <v>7280.0799999999872</v>
      </c>
      <c r="Z418" s="7" t="str">
        <f>IF(Campaign_Table[[#This Row],[ROI]]&gt;=3,"Excellent",IF(Campaign_Table[[#This Row],[ROI]]&gt;=1,"Good",IF(Campaign_Table[[#This Row],[ROI]]&gt;=0,"Average","Poor")))</f>
        <v>Average</v>
      </c>
    </row>
    <row r="419" spans="1:26" x14ac:dyDescent="0.3">
      <c r="A419" t="s">
        <v>558</v>
      </c>
      <c r="B419" t="s">
        <v>24</v>
      </c>
      <c r="C419" t="s">
        <v>21</v>
      </c>
      <c r="D419">
        <v>19</v>
      </c>
      <c r="E419" t="s">
        <v>58</v>
      </c>
      <c r="F419">
        <v>17577</v>
      </c>
      <c r="G419">
        <v>2054</v>
      </c>
      <c r="H419">
        <v>603</v>
      </c>
      <c r="I419">
        <v>379</v>
      </c>
      <c r="J419">
        <v>271743</v>
      </c>
      <c r="K419">
        <v>566.28</v>
      </c>
      <c r="L419">
        <f>Campaign_Table[[#This Row],[Conversions]]*Campaign_Table[[#This Row],[Cost_Per_Acquisition]]</f>
        <v>214620.12</v>
      </c>
      <c r="M419">
        <v>0.27</v>
      </c>
      <c r="N419">
        <v>17.27</v>
      </c>
      <c r="O419" t="s">
        <v>29</v>
      </c>
      <c r="P419" s="1">
        <v>45681</v>
      </c>
      <c r="Q419" t="str">
        <f>TEXT(Campaign_Table[[#This Row],[Date]],"mmmm")</f>
        <v>January</v>
      </c>
      <c r="R419">
        <f>YEAR(Campaign_Table[[#This Row],[Date]])</f>
        <v>2025</v>
      </c>
      <c r="S419" t="str">
        <f>TEXT(Campaign_Table[[#This Row],[Date]],"dddd")</f>
        <v>Friday</v>
      </c>
      <c r="T419" s="3" t="str">
        <f>"Q" &amp; ROUNDUP(MONTH(Campaign_Table[[#This Row],[Date]])/3,0)</f>
        <v>Q1</v>
      </c>
      <c r="U419" s="5">
        <f t="shared" si="18"/>
        <v>0.11685725664220288</v>
      </c>
      <c r="V419" s="7">
        <f>IFERROR(Campaign_Table[[#This Row],[Total_Campaign_Cost]]/Campaign_Table[[#This Row],[Clicks]],0)</f>
        <v>104.48886075949366</v>
      </c>
      <c r="W419" s="5">
        <f t="shared" si="19"/>
        <v>0.18451801363193768</v>
      </c>
      <c r="X419" s="7">
        <f>IFERROR(Campaign_Table[[#This Row],[Total_Campaign_Cost]]/Campaign_Table[[#This Row],[Leads]],0)</f>
        <v>355.92059701492536</v>
      </c>
      <c r="Y419" s="7">
        <f t="shared" si="20"/>
        <v>57122.880000000005</v>
      </c>
      <c r="Z419" s="7" t="str">
        <f>IF(Campaign_Table[[#This Row],[ROI]]&gt;=3,"Excellent",IF(Campaign_Table[[#This Row],[ROI]]&gt;=1,"Good",IF(Campaign_Table[[#This Row],[ROI]]&gt;=0,"Average","Poor")))</f>
        <v>Average</v>
      </c>
    </row>
    <row r="420" spans="1:26" x14ac:dyDescent="0.3">
      <c r="A420" t="s">
        <v>559</v>
      </c>
      <c r="B420" t="s">
        <v>44</v>
      </c>
      <c r="C420" t="s">
        <v>25</v>
      </c>
      <c r="D420">
        <v>26</v>
      </c>
      <c r="E420" t="s">
        <v>28</v>
      </c>
      <c r="F420">
        <v>17728</v>
      </c>
      <c r="G420">
        <v>1914</v>
      </c>
      <c r="H420">
        <v>597</v>
      </c>
      <c r="I420">
        <v>301</v>
      </c>
      <c r="J420">
        <v>236285</v>
      </c>
      <c r="K420">
        <v>433.32</v>
      </c>
      <c r="L420">
        <f>Campaign_Table[[#This Row],[Conversions]]*Campaign_Table[[#This Row],[Cost_Per_Acquisition]]</f>
        <v>130429.31999999999</v>
      </c>
      <c r="M420">
        <v>0.81</v>
      </c>
      <c r="N420">
        <v>15.86</v>
      </c>
      <c r="O420" t="s">
        <v>17</v>
      </c>
      <c r="P420" s="1">
        <v>45639</v>
      </c>
      <c r="Q420" t="str">
        <f>TEXT(Campaign_Table[[#This Row],[Date]],"mmmm")</f>
        <v>December</v>
      </c>
      <c r="R420">
        <f>YEAR(Campaign_Table[[#This Row],[Date]])</f>
        <v>2024</v>
      </c>
      <c r="S420" t="str">
        <f>TEXT(Campaign_Table[[#This Row],[Date]],"dddd")</f>
        <v>Friday</v>
      </c>
      <c r="T420" s="3" t="str">
        <f>"Q" &amp; ROUNDUP(MONTH(Campaign_Table[[#This Row],[Date]])/3,0)</f>
        <v>Q4</v>
      </c>
      <c r="U420" s="5">
        <f t="shared" si="18"/>
        <v>0.10796480144404332</v>
      </c>
      <c r="V420" s="7">
        <f>IFERROR(Campaign_Table[[#This Row],[Total_Campaign_Cost]]/Campaign_Table[[#This Row],[Clicks]],0)</f>
        <v>68.144890282131655</v>
      </c>
      <c r="W420" s="5">
        <f t="shared" si="19"/>
        <v>0.15726227795193312</v>
      </c>
      <c r="X420" s="7">
        <f>IFERROR(Campaign_Table[[#This Row],[Total_Campaign_Cost]]/Campaign_Table[[#This Row],[Leads]],0)</f>
        <v>218.4745728643216</v>
      </c>
      <c r="Y420" s="7">
        <f t="shared" si="20"/>
        <v>105855.68000000001</v>
      </c>
      <c r="Z420" s="7" t="str">
        <f>IF(Campaign_Table[[#This Row],[ROI]]&gt;=3,"Excellent",IF(Campaign_Table[[#This Row],[ROI]]&gt;=1,"Good",IF(Campaign_Table[[#This Row],[ROI]]&gt;=0,"Average","Poor")))</f>
        <v>Average</v>
      </c>
    </row>
    <row r="421" spans="1:26" x14ac:dyDescent="0.3">
      <c r="A421" t="s">
        <v>560</v>
      </c>
      <c r="B421" t="s">
        <v>16</v>
      </c>
      <c r="C421" t="s">
        <v>35</v>
      </c>
      <c r="D421">
        <v>9</v>
      </c>
      <c r="E421" t="s">
        <v>295</v>
      </c>
      <c r="F421">
        <v>35537</v>
      </c>
      <c r="G421">
        <v>5207</v>
      </c>
      <c r="H421">
        <v>1283</v>
      </c>
      <c r="I421">
        <v>736</v>
      </c>
      <c r="J421">
        <v>429088</v>
      </c>
      <c r="K421">
        <v>375.92</v>
      </c>
      <c r="L421">
        <f>Campaign_Table[[#This Row],[Conversions]]*Campaign_Table[[#This Row],[Cost_Per_Acquisition]]</f>
        <v>276677.12</v>
      </c>
      <c r="M421">
        <v>0.55000000000000004</v>
      </c>
      <c r="N421">
        <v>20.329999999999998</v>
      </c>
      <c r="O421" t="s">
        <v>29</v>
      </c>
      <c r="P421" s="1">
        <v>45572</v>
      </c>
      <c r="Q421" t="str">
        <f>TEXT(Campaign_Table[[#This Row],[Date]],"mmmm")</f>
        <v>October</v>
      </c>
      <c r="R421">
        <f>YEAR(Campaign_Table[[#This Row],[Date]])</f>
        <v>2024</v>
      </c>
      <c r="S421" t="str">
        <f>TEXT(Campaign_Table[[#This Row],[Date]],"dddd")</f>
        <v>Monday</v>
      </c>
      <c r="T421" s="3" t="str">
        <f>"Q" &amp; ROUNDUP(MONTH(Campaign_Table[[#This Row],[Date]])/3,0)</f>
        <v>Q4</v>
      </c>
      <c r="U421" s="5">
        <f t="shared" si="18"/>
        <v>0.1465233418690379</v>
      </c>
      <c r="V421" s="7">
        <f>IFERROR(Campaign_Table[[#This Row],[Total_Campaign_Cost]]/Campaign_Table[[#This Row],[Clicks]],0)</f>
        <v>53.135609756097558</v>
      </c>
      <c r="W421" s="5">
        <f t="shared" si="19"/>
        <v>0.14134818513539466</v>
      </c>
      <c r="X421" s="7">
        <f>IFERROR(Campaign_Table[[#This Row],[Total_Campaign_Cost]]/Campaign_Table[[#This Row],[Leads]],0)</f>
        <v>215.64857365549494</v>
      </c>
      <c r="Y421" s="7">
        <f t="shared" si="20"/>
        <v>152410.88</v>
      </c>
      <c r="Z421" s="7" t="str">
        <f>IF(Campaign_Table[[#This Row],[ROI]]&gt;=3,"Excellent",IF(Campaign_Table[[#This Row],[ROI]]&gt;=1,"Good",IF(Campaign_Table[[#This Row],[ROI]]&gt;=0,"Average","Poor")))</f>
        <v>Average</v>
      </c>
    </row>
    <row r="422" spans="1:26" x14ac:dyDescent="0.3">
      <c r="A422" t="s">
        <v>561</v>
      </c>
      <c r="B422" t="s">
        <v>16</v>
      </c>
      <c r="C422" t="s">
        <v>25</v>
      </c>
      <c r="D422">
        <v>8</v>
      </c>
      <c r="E422" t="s">
        <v>365</v>
      </c>
      <c r="F422">
        <v>74670</v>
      </c>
      <c r="G422">
        <v>8990</v>
      </c>
      <c r="H422">
        <v>3078</v>
      </c>
      <c r="I422">
        <v>1110</v>
      </c>
      <c r="J422">
        <v>814740</v>
      </c>
      <c r="K422">
        <v>194.21</v>
      </c>
      <c r="L422">
        <f>Campaign_Table[[#This Row],[Conversions]]*Campaign_Table[[#This Row],[Cost_Per_Acquisition]]</f>
        <v>215573.1</v>
      </c>
      <c r="M422">
        <v>2.78</v>
      </c>
      <c r="N422">
        <v>17.649999999999999</v>
      </c>
      <c r="O422" t="s">
        <v>29</v>
      </c>
      <c r="P422" s="1">
        <v>45783</v>
      </c>
      <c r="Q422" t="str">
        <f>TEXT(Campaign_Table[[#This Row],[Date]],"mmmm")</f>
        <v>May</v>
      </c>
      <c r="R422">
        <f>YEAR(Campaign_Table[[#This Row],[Date]])</f>
        <v>2025</v>
      </c>
      <c r="S422" t="str">
        <f>TEXT(Campaign_Table[[#This Row],[Date]],"dddd")</f>
        <v>Tuesday</v>
      </c>
      <c r="T422" s="3" t="str">
        <f>"Q" &amp; ROUNDUP(MONTH(Campaign_Table[[#This Row],[Date]])/3,0)</f>
        <v>Q2</v>
      </c>
      <c r="U422" s="5">
        <f t="shared" si="18"/>
        <v>0.12039641087451453</v>
      </c>
      <c r="V422" s="7">
        <f>IFERROR(Campaign_Table[[#This Row],[Total_Campaign_Cost]]/Campaign_Table[[#This Row],[Clicks]],0)</f>
        <v>23.97921023359288</v>
      </c>
      <c r="W422" s="5">
        <f t="shared" si="19"/>
        <v>0.12347052280311457</v>
      </c>
      <c r="X422" s="7">
        <f>IFERROR(Campaign_Table[[#This Row],[Total_Campaign_Cost]]/Campaign_Table[[#This Row],[Leads]],0)</f>
        <v>70.036744639376224</v>
      </c>
      <c r="Y422" s="7">
        <f t="shared" si="20"/>
        <v>599166.9</v>
      </c>
      <c r="Z422" s="7" t="str">
        <f>IF(Campaign_Table[[#This Row],[ROI]]&gt;=3,"Excellent",IF(Campaign_Table[[#This Row],[ROI]]&gt;=1,"Good",IF(Campaign_Table[[#This Row],[ROI]]&gt;=0,"Average","Poor")))</f>
        <v>Good</v>
      </c>
    </row>
    <row r="423" spans="1:26" x14ac:dyDescent="0.3">
      <c r="A423" t="s">
        <v>562</v>
      </c>
      <c r="B423" t="s">
        <v>16</v>
      </c>
      <c r="C423" t="s">
        <v>21</v>
      </c>
      <c r="D423">
        <v>6</v>
      </c>
      <c r="E423" t="s">
        <v>563</v>
      </c>
      <c r="F423">
        <v>36915</v>
      </c>
      <c r="G423">
        <v>1294</v>
      </c>
      <c r="H423">
        <v>459</v>
      </c>
      <c r="I423">
        <v>185</v>
      </c>
      <c r="J423">
        <v>90095</v>
      </c>
      <c r="K423">
        <v>641.30999999999995</v>
      </c>
      <c r="L423">
        <f>Campaign_Table[[#This Row],[Conversions]]*Campaign_Table[[#This Row],[Cost_Per_Acquisition]]</f>
        <v>118642.34999999999</v>
      </c>
      <c r="M423">
        <v>-0.24</v>
      </c>
      <c r="N423">
        <v>5.25</v>
      </c>
      <c r="O423" t="s">
        <v>21</v>
      </c>
      <c r="P423" s="1">
        <v>45653</v>
      </c>
      <c r="Q423" t="str">
        <f>TEXT(Campaign_Table[[#This Row],[Date]],"mmmm")</f>
        <v>December</v>
      </c>
      <c r="R423">
        <f>YEAR(Campaign_Table[[#This Row],[Date]])</f>
        <v>2024</v>
      </c>
      <c r="S423" t="str">
        <f>TEXT(Campaign_Table[[#This Row],[Date]],"dddd")</f>
        <v>Friday</v>
      </c>
      <c r="T423" s="3" t="str">
        <f>"Q" &amp; ROUNDUP(MONTH(Campaign_Table[[#This Row],[Date]])/3,0)</f>
        <v>Q4</v>
      </c>
      <c r="U423" s="5">
        <f t="shared" si="18"/>
        <v>3.5053501286739806E-2</v>
      </c>
      <c r="V423" s="7">
        <f>IFERROR(Campaign_Table[[#This Row],[Total_Campaign_Cost]]/Campaign_Table[[#This Row],[Clicks]],0)</f>
        <v>91.686514683153007</v>
      </c>
      <c r="W423" s="5">
        <f t="shared" si="19"/>
        <v>0.14296754250386398</v>
      </c>
      <c r="X423" s="7">
        <f>IFERROR(Campaign_Table[[#This Row],[Total_Campaign_Cost]]/Campaign_Table[[#This Row],[Leads]],0)</f>
        <v>258.48006535947712</v>
      </c>
      <c r="Y423" s="7">
        <f t="shared" si="20"/>
        <v>-28547.349999999991</v>
      </c>
      <c r="Z423" s="7" t="str">
        <f>IF(Campaign_Table[[#This Row],[ROI]]&gt;=3,"Excellent",IF(Campaign_Table[[#This Row],[ROI]]&gt;=1,"Good",IF(Campaign_Table[[#This Row],[ROI]]&gt;=0,"Average","Poor")))</f>
        <v>Poor</v>
      </c>
    </row>
    <row r="424" spans="1:26" x14ac:dyDescent="0.3">
      <c r="A424" t="s">
        <v>564</v>
      </c>
      <c r="B424" t="s">
        <v>44</v>
      </c>
      <c r="C424" t="s">
        <v>35</v>
      </c>
      <c r="D424">
        <v>26</v>
      </c>
      <c r="E424" t="s">
        <v>222</v>
      </c>
      <c r="F424">
        <v>73236</v>
      </c>
      <c r="G424">
        <v>5181</v>
      </c>
      <c r="H424">
        <v>2964</v>
      </c>
      <c r="I424">
        <v>2196</v>
      </c>
      <c r="J424">
        <v>531432</v>
      </c>
      <c r="K424">
        <v>91.2</v>
      </c>
      <c r="L424">
        <f>Campaign_Table[[#This Row],[Conversions]]*Campaign_Table[[#This Row],[Cost_Per_Acquisition]]</f>
        <v>200275.20000000001</v>
      </c>
      <c r="M424">
        <v>1.65</v>
      </c>
      <c r="N424">
        <v>14.12</v>
      </c>
      <c r="O424" t="s">
        <v>21</v>
      </c>
      <c r="P424" s="1">
        <v>45685</v>
      </c>
      <c r="Q424" t="str">
        <f>TEXT(Campaign_Table[[#This Row],[Date]],"mmmm")</f>
        <v>January</v>
      </c>
      <c r="R424">
        <f>YEAR(Campaign_Table[[#This Row],[Date]])</f>
        <v>2025</v>
      </c>
      <c r="S424" t="str">
        <f>TEXT(Campaign_Table[[#This Row],[Date]],"dddd")</f>
        <v>Tuesday</v>
      </c>
      <c r="T424" s="3" t="str">
        <f>"Q" &amp; ROUNDUP(MONTH(Campaign_Table[[#This Row],[Date]])/3,0)</f>
        <v>Q1</v>
      </c>
      <c r="U424" s="5">
        <f t="shared" si="18"/>
        <v>7.0743896444371623E-2</v>
      </c>
      <c r="V424" s="7">
        <f>IFERROR(Campaign_Table[[#This Row],[Total_Campaign_Cost]]/Campaign_Table[[#This Row],[Clicks]],0)</f>
        <v>38.655703532136656</v>
      </c>
      <c r="W424" s="5">
        <f t="shared" si="19"/>
        <v>0.42385639837869138</v>
      </c>
      <c r="X424" s="7">
        <f>IFERROR(Campaign_Table[[#This Row],[Total_Campaign_Cost]]/Campaign_Table[[#This Row],[Leads]],0)</f>
        <v>67.569230769230771</v>
      </c>
      <c r="Y424" s="7">
        <f t="shared" si="20"/>
        <v>331156.8</v>
      </c>
      <c r="Z424" s="7" t="str">
        <f>IF(Campaign_Table[[#This Row],[ROI]]&gt;=3,"Excellent",IF(Campaign_Table[[#This Row],[ROI]]&gt;=1,"Good",IF(Campaign_Table[[#This Row],[ROI]]&gt;=0,"Average","Poor")))</f>
        <v>Good</v>
      </c>
    </row>
    <row r="425" spans="1:26" x14ac:dyDescent="0.3">
      <c r="A425" t="s">
        <v>565</v>
      </c>
      <c r="B425" t="s">
        <v>16</v>
      </c>
      <c r="C425" t="s">
        <v>25</v>
      </c>
      <c r="D425">
        <v>23</v>
      </c>
      <c r="E425" t="s">
        <v>195</v>
      </c>
      <c r="F425">
        <v>50087</v>
      </c>
      <c r="G425">
        <v>2197</v>
      </c>
      <c r="H425">
        <v>481</v>
      </c>
      <c r="I425">
        <v>293</v>
      </c>
      <c r="J425">
        <v>211546</v>
      </c>
      <c r="K425">
        <v>1013.95</v>
      </c>
      <c r="L425">
        <f>Campaign_Table[[#This Row],[Conversions]]*Campaign_Table[[#This Row],[Cost_Per_Acquisition]]</f>
        <v>297087.35000000003</v>
      </c>
      <c r="M425">
        <v>-0.28999999999999998</v>
      </c>
      <c r="N425">
        <v>5.93</v>
      </c>
      <c r="O425" t="s">
        <v>25</v>
      </c>
      <c r="P425" s="1">
        <v>45736</v>
      </c>
      <c r="Q425" t="str">
        <f>TEXT(Campaign_Table[[#This Row],[Date]],"mmmm")</f>
        <v>March</v>
      </c>
      <c r="R425">
        <f>YEAR(Campaign_Table[[#This Row],[Date]])</f>
        <v>2025</v>
      </c>
      <c r="S425" t="str">
        <f>TEXT(Campaign_Table[[#This Row],[Date]],"dddd")</f>
        <v>Thursday</v>
      </c>
      <c r="T425" s="3" t="str">
        <f>"Q" &amp; ROUNDUP(MONTH(Campaign_Table[[#This Row],[Date]])/3,0)</f>
        <v>Q1</v>
      </c>
      <c r="U425" s="5">
        <f t="shared" si="18"/>
        <v>4.3863677201669095E-2</v>
      </c>
      <c r="V425" s="7">
        <f>IFERROR(Campaign_Table[[#This Row],[Total_Campaign_Cost]]/Campaign_Table[[#This Row],[Clicks]],0)</f>
        <v>135.22410104688214</v>
      </c>
      <c r="W425" s="5">
        <f t="shared" si="19"/>
        <v>0.13336367774237598</v>
      </c>
      <c r="X425" s="7">
        <f>IFERROR(Campaign_Table[[#This Row],[Total_Campaign_Cost]]/Campaign_Table[[#This Row],[Leads]],0)</f>
        <v>617.64521829521834</v>
      </c>
      <c r="Y425" s="7">
        <f t="shared" si="20"/>
        <v>-85541.350000000035</v>
      </c>
      <c r="Z425" s="7" t="str">
        <f>IF(Campaign_Table[[#This Row],[ROI]]&gt;=3,"Excellent",IF(Campaign_Table[[#This Row],[ROI]]&gt;=1,"Good",IF(Campaign_Table[[#This Row],[ROI]]&gt;=0,"Average","Poor")))</f>
        <v>Poor</v>
      </c>
    </row>
    <row r="426" spans="1:26" x14ac:dyDescent="0.3">
      <c r="A426" t="s">
        <v>566</v>
      </c>
      <c r="B426" t="s">
        <v>44</v>
      </c>
      <c r="C426" t="s">
        <v>17</v>
      </c>
      <c r="D426">
        <v>17</v>
      </c>
      <c r="E426" t="s">
        <v>71</v>
      </c>
      <c r="F426">
        <v>25485</v>
      </c>
      <c r="G426">
        <v>1757</v>
      </c>
      <c r="H426">
        <v>966</v>
      </c>
      <c r="I426">
        <v>714</v>
      </c>
      <c r="J426">
        <v>157080</v>
      </c>
      <c r="K426">
        <v>309.51</v>
      </c>
      <c r="L426">
        <f>Campaign_Table[[#This Row],[Conversions]]*Campaign_Table[[#This Row],[Cost_Per_Acquisition]]</f>
        <v>220990.13999999998</v>
      </c>
      <c r="M426">
        <v>-0.28999999999999998</v>
      </c>
      <c r="N426">
        <v>13.49</v>
      </c>
      <c r="O426" t="s">
        <v>17</v>
      </c>
      <c r="P426" s="1">
        <v>45484</v>
      </c>
      <c r="Q426" t="str">
        <f>TEXT(Campaign_Table[[#This Row],[Date]],"mmmm")</f>
        <v>July</v>
      </c>
      <c r="R426">
        <f>YEAR(Campaign_Table[[#This Row],[Date]])</f>
        <v>2024</v>
      </c>
      <c r="S426" t="str">
        <f>TEXT(Campaign_Table[[#This Row],[Date]],"dddd")</f>
        <v>Thursday</v>
      </c>
      <c r="T426" s="3" t="str">
        <f>"Q" &amp; ROUNDUP(MONTH(Campaign_Table[[#This Row],[Date]])/3,0)</f>
        <v>Q3</v>
      </c>
      <c r="U426" s="5">
        <f t="shared" si="18"/>
        <v>6.8942515205022564E-2</v>
      </c>
      <c r="V426" s="7">
        <f>IFERROR(Campaign_Table[[#This Row],[Total_Campaign_Cost]]/Campaign_Table[[#This Row],[Clicks]],0)</f>
        <v>125.77697211155377</v>
      </c>
      <c r="W426" s="5">
        <f t="shared" si="19"/>
        <v>0.4063745019920319</v>
      </c>
      <c r="X426" s="7">
        <f>IFERROR(Campaign_Table[[#This Row],[Total_Campaign_Cost]]/Campaign_Table[[#This Row],[Leads]],0)</f>
        <v>228.76826086956521</v>
      </c>
      <c r="Y426" s="7">
        <f t="shared" si="20"/>
        <v>-63910.139999999985</v>
      </c>
      <c r="Z426" s="7" t="str">
        <f>IF(Campaign_Table[[#This Row],[ROI]]&gt;=3,"Excellent",IF(Campaign_Table[[#This Row],[ROI]]&gt;=1,"Good",IF(Campaign_Table[[#This Row],[ROI]]&gt;=0,"Average","Poor")))</f>
        <v>Poor</v>
      </c>
    </row>
    <row r="427" spans="1:26" x14ac:dyDescent="0.3">
      <c r="A427" t="s">
        <v>567</v>
      </c>
      <c r="B427" t="s">
        <v>16</v>
      </c>
      <c r="C427" t="s">
        <v>17</v>
      </c>
      <c r="D427">
        <v>13</v>
      </c>
      <c r="E427" t="s">
        <v>56</v>
      </c>
      <c r="F427">
        <v>54734</v>
      </c>
      <c r="G427">
        <v>6239</v>
      </c>
      <c r="H427">
        <v>2317</v>
      </c>
      <c r="I427">
        <v>856</v>
      </c>
      <c r="J427">
        <v>393760</v>
      </c>
      <c r="K427">
        <v>178.28</v>
      </c>
      <c r="L427">
        <f>Campaign_Table[[#This Row],[Conversions]]*Campaign_Table[[#This Row],[Cost_Per_Acquisition]]</f>
        <v>152607.67999999999</v>
      </c>
      <c r="M427">
        <v>1.58</v>
      </c>
      <c r="N427">
        <v>17.2</v>
      </c>
      <c r="O427" t="s">
        <v>29</v>
      </c>
      <c r="P427" s="1">
        <v>45700</v>
      </c>
      <c r="Q427" t="str">
        <f>TEXT(Campaign_Table[[#This Row],[Date]],"mmmm")</f>
        <v>February</v>
      </c>
      <c r="R427">
        <f>YEAR(Campaign_Table[[#This Row],[Date]])</f>
        <v>2025</v>
      </c>
      <c r="S427" t="str">
        <f>TEXT(Campaign_Table[[#This Row],[Date]],"dddd")</f>
        <v>Wednesday</v>
      </c>
      <c r="T427" s="3" t="str">
        <f>"Q" &amp; ROUNDUP(MONTH(Campaign_Table[[#This Row],[Date]])/3,0)</f>
        <v>Q1</v>
      </c>
      <c r="U427" s="5">
        <f t="shared" si="18"/>
        <v>0.11398764935871671</v>
      </c>
      <c r="V427" s="7">
        <f>IFERROR(Campaign_Table[[#This Row],[Total_Campaign_Cost]]/Campaign_Table[[#This Row],[Clicks]],0)</f>
        <v>24.460278890847892</v>
      </c>
      <c r="W427" s="5">
        <f t="shared" si="19"/>
        <v>0.1372014745952877</v>
      </c>
      <c r="X427" s="7">
        <f>IFERROR(Campaign_Table[[#This Row],[Total_Campaign_Cost]]/Campaign_Table[[#This Row],[Leads]],0)</f>
        <v>65.864341821320664</v>
      </c>
      <c r="Y427" s="7">
        <f t="shared" si="20"/>
        <v>241152.32</v>
      </c>
      <c r="Z427" s="7" t="str">
        <f>IF(Campaign_Table[[#This Row],[ROI]]&gt;=3,"Excellent",IF(Campaign_Table[[#This Row],[ROI]]&gt;=1,"Good",IF(Campaign_Table[[#This Row],[ROI]]&gt;=0,"Average","Poor")))</f>
        <v>Good</v>
      </c>
    </row>
    <row r="428" spans="1:26" x14ac:dyDescent="0.3">
      <c r="A428" t="s">
        <v>568</v>
      </c>
      <c r="B428" t="s">
        <v>28</v>
      </c>
      <c r="C428" t="s">
        <v>35</v>
      </c>
      <c r="D428">
        <v>24</v>
      </c>
      <c r="E428" t="s">
        <v>569</v>
      </c>
      <c r="F428">
        <v>42150</v>
      </c>
      <c r="G428">
        <v>2103</v>
      </c>
      <c r="H428">
        <v>621</v>
      </c>
      <c r="I428">
        <v>399</v>
      </c>
      <c r="J428">
        <v>223440</v>
      </c>
      <c r="K428">
        <v>144.44999999999999</v>
      </c>
      <c r="L428">
        <f>Campaign_Table[[#This Row],[Conversions]]*Campaign_Table[[#This Row],[Cost_Per_Acquisition]]</f>
        <v>57635.549999999996</v>
      </c>
      <c r="M428">
        <v>2.88</v>
      </c>
      <c r="N428">
        <v>7.41</v>
      </c>
      <c r="O428" t="s">
        <v>29</v>
      </c>
      <c r="P428" s="1">
        <v>45640</v>
      </c>
      <c r="Q428" t="str">
        <f>TEXT(Campaign_Table[[#This Row],[Date]],"mmmm")</f>
        <v>December</v>
      </c>
      <c r="R428">
        <f>YEAR(Campaign_Table[[#This Row],[Date]])</f>
        <v>2024</v>
      </c>
      <c r="S428" t="str">
        <f>TEXT(Campaign_Table[[#This Row],[Date]],"dddd")</f>
        <v>Saturday</v>
      </c>
      <c r="T428" s="3" t="str">
        <f>"Q" &amp; ROUNDUP(MONTH(Campaign_Table[[#This Row],[Date]])/3,0)</f>
        <v>Q4</v>
      </c>
      <c r="U428" s="5">
        <f t="shared" si="18"/>
        <v>4.9893238434163704E-2</v>
      </c>
      <c r="V428" s="7">
        <f>IFERROR(Campaign_Table[[#This Row],[Total_Campaign_Cost]]/Campaign_Table[[#This Row],[Clicks]],0)</f>
        <v>27.406348074179743</v>
      </c>
      <c r="W428" s="5">
        <f t="shared" si="19"/>
        <v>0.18972895863052783</v>
      </c>
      <c r="X428" s="7">
        <f>IFERROR(Campaign_Table[[#This Row],[Total_Campaign_Cost]]/Campaign_Table[[#This Row],[Leads]],0)</f>
        <v>92.810869565217388</v>
      </c>
      <c r="Y428" s="7">
        <f t="shared" si="20"/>
        <v>165804.45000000001</v>
      </c>
      <c r="Z428" s="7" t="str">
        <f>IF(Campaign_Table[[#This Row],[ROI]]&gt;=3,"Excellent",IF(Campaign_Table[[#This Row],[ROI]]&gt;=1,"Good",IF(Campaign_Table[[#This Row],[ROI]]&gt;=0,"Average","Poor")))</f>
        <v>Good</v>
      </c>
    </row>
    <row r="429" spans="1:26" x14ac:dyDescent="0.3">
      <c r="A429" t="s">
        <v>570</v>
      </c>
      <c r="B429" t="s">
        <v>44</v>
      </c>
      <c r="C429" t="s">
        <v>25</v>
      </c>
      <c r="D429">
        <v>28</v>
      </c>
      <c r="E429" t="s">
        <v>22</v>
      </c>
      <c r="F429">
        <v>88680</v>
      </c>
      <c r="G429">
        <v>10868</v>
      </c>
      <c r="H429">
        <v>5988</v>
      </c>
      <c r="I429">
        <v>3497</v>
      </c>
      <c r="J429">
        <v>2031757</v>
      </c>
      <c r="K429">
        <v>74.77</v>
      </c>
      <c r="L429">
        <f>Campaign_Table[[#This Row],[Conversions]]*Campaign_Table[[#This Row],[Cost_Per_Acquisition]]</f>
        <v>261470.68999999997</v>
      </c>
      <c r="M429">
        <v>6.77</v>
      </c>
      <c r="N429">
        <v>22.95</v>
      </c>
      <c r="O429" t="s">
        <v>17</v>
      </c>
      <c r="P429" s="1">
        <v>45491</v>
      </c>
      <c r="Q429" t="str">
        <f>TEXT(Campaign_Table[[#This Row],[Date]],"mmmm")</f>
        <v>July</v>
      </c>
      <c r="R429">
        <f>YEAR(Campaign_Table[[#This Row],[Date]])</f>
        <v>2024</v>
      </c>
      <c r="S429" t="str">
        <f>TEXT(Campaign_Table[[#This Row],[Date]],"dddd")</f>
        <v>Thursday</v>
      </c>
      <c r="T429" s="3" t="str">
        <f>"Q" &amp; ROUNDUP(MONTH(Campaign_Table[[#This Row],[Date]])/3,0)</f>
        <v>Q3</v>
      </c>
      <c r="U429" s="5">
        <f t="shared" si="18"/>
        <v>0.12255299954894001</v>
      </c>
      <c r="V429" s="7">
        <f>IFERROR(Campaign_Table[[#This Row],[Total_Campaign_Cost]]/Campaign_Table[[#This Row],[Clicks]],0)</f>
        <v>24.058767942583728</v>
      </c>
      <c r="W429" s="5">
        <f t="shared" si="19"/>
        <v>0.32177033492822965</v>
      </c>
      <c r="X429" s="7">
        <f>IFERROR(Campaign_Table[[#This Row],[Total_Campaign_Cost]]/Campaign_Table[[#This Row],[Leads]],0)</f>
        <v>43.66577989311957</v>
      </c>
      <c r="Y429" s="7">
        <f t="shared" si="20"/>
        <v>1770286.31</v>
      </c>
      <c r="Z429" s="7" t="str">
        <f>IF(Campaign_Table[[#This Row],[ROI]]&gt;=3,"Excellent",IF(Campaign_Table[[#This Row],[ROI]]&gt;=1,"Good",IF(Campaign_Table[[#This Row],[ROI]]&gt;=0,"Average","Poor")))</f>
        <v>Excellent</v>
      </c>
    </row>
    <row r="430" spans="1:26" x14ac:dyDescent="0.3">
      <c r="A430" t="s">
        <v>571</v>
      </c>
      <c r="B430" t="s">
        <v>44</v>
      </c>
      <c r="C430" t="s">
        <v>25</v>
      </c>
      <c r="D430">
        <v>20</v>
      </c>
      <c r="E430" t="s">
        <v>465</v>
      </c>
      <c r="F430">
        <v>89850</v>
      </c>
      <c r="G430">
        <v>8418</v>
      </c>
      <c r="H430">
        <v>1798</v>
      </c>
      <c r="I430">
        <v>644</v>
      </c>
      <c r="J430">
        <v>483000</v>
      </c>
      <c r="K430">
        <v>387.47</v>
      </c>
      <c r="L430">
        <f>Campaign_Table[[#This Row],[Conversions]]*Campaign_Table[[#This Row],[Cost_Per_Acquisition]]</f>
        <v>249530.68000000002</v>
      </c>
      <c r="M430">
        <v>0.94</v>
      </c>
      <c r="N430">
        <v>12.09</v>
      </c>
      <c r="O430" t="s">
        <v>29</v>
      </c>
      <c r="P430" s="1">
        <v>45590</v>
      </c>
      <c r="Q430" t="str">
        <f>TEXT(Campaign_Table[[#This Row],[Date]],"mmmm")</f>
        <v>October</v>
      </c>
      <c r="R430">
        <f>YEAR(Campaign_Table[[#This Row],[Date]])</f>
        <v>2024</v>
      </c>
      <c r="S430" t="str">
        <f>TEXT(Campaign_Table[[#This Row],[Date]],"dddd")</f>
        <v>Friday</v>
      </c>
      <c r="T430" s="3" t="str">
        <f>"Q" &amp; ROUNDUP(MONTH(Campaign_Table[[#This Row],[Date]])/3,0)</f>
        <v>Q4</v>
      </c>
      <c r="U430" s="5">
        <f t="shared" si="18"/>
        <v>9.3689482470784638E-2</v>
      </c>
      <c r="V430" s="7">
        <f>IFERROR(Campaign_Table[[#This Row],[Total_Campaign_Cost]]/Campaign_Table[[#This Row],[Clicks]],0)</f>
        <v>29.642513661202187</v>
      </c>
      <c r="W430" s="5">
        <f t="shared" si="19"/>
        <v>7.650273224043716E-2</v>
      </c>
      <c r="X430" s="7">
        <f>IFERROR(Campaign_Table[[#This Row],[Total_Campaign_Cost]]/Campaign_Table[[#This Row],[Leads]],0)</f>
        <v>138.78235817575086</v>
      </c>
      <c r="Y430" s="7">
        <f t="shared" si="20"/>
        <v>233469.31999999998</v>
      </c>
      <c r="Z430" s="7" t="str">
        <f>IF(Campaign_Table[[#This Row],[ROI]]&gt;=3,"Excellent",IF(Campaign_Table[[#This Row],[ROI]]&gt;=1,"Good",IF(Campaign_Table[[#This Row],[ROI]]&gt;=0,"Average","Poor")))</f>
        <v>Average</v>
      </c>
    </row>
    <row r="431" spans="1:26" x14ac:dyDescent="0.3">
      <c r="A431" t="s">
        <v>572</v>
      </c>
      <c r="B431" t="s">
        <v>44</v>
      </c>
      <c r="C431" t="s">
        <v>17</v>
      </c>
      <c r="D431">
        <v>18</v>
      </c>
      <c r="E431" t="s">
        <v>83</v>
      </c>
      <c r="F431">
        <v>66228</v>
      </c>
      <c r="G431">
        <v>4227</v>
      </c>
      <c r="H431">
        <v>1820</v>
      </c>
      <c r="I431">
        <v>592</v>
      </c>
      <c r="J431">
        <v>439856</v>
      </c>
      <c r="K431">
        <v>378.33</v>
      </c>
      <c r="L431">
        <f>Campaign_Table[[#This Row],[Conversions]]*Campaign_Table[[#This Row],[Cost_Per_Acquisition]]</f>
        <v>223971.36</v>
      </c>
      <c r="M431">
        <v>0.96</v>
      </c>
      <c r="N431">
        <v>10.02</v>
      </c>
      <c r="O431" t="s">
        <v>17</v>
      </c>
      <c r="P431" s="1">
        <v>45701</v>
      </c>
      <c r="Q431" t="str">
        <f>TEXT(Campaign_Table[[#This Row],[Date]],"mmmm")</f>
        <v>February</v>
      </c>
      <c r="R431">
        <f>YEAR(Campaign_Table[[#This Row],[Date]])</f>
        <v>2025</v>
      </c>
      <c r="S431" t="str">
        <f>TEXT(Campaign_Table[[#This Row],[Date]],"dddd")</f>
        <v>Thursday</v>
      </c>
      <c r="T431" s="3" t="str">
        <f>"Q" &amp; ROUNDUP(MONTH(Campaign_Table[[#This Row],[Date]])/3,0)</f>
        <v>Q1</v>
      </c>
      <c r="U431" s="5">
        <f t="shared" si="18"/>
        <v>6.3824968291357129E-2</v>
      </c>
      <c r="V431" s="7">
        <f>IFERROR(Campaign_Table[[#This Row],[Total_Campaign_Cost]]/Campaign_Table[[#This Row],[Clicks]],0)</f>
        <v>52.985890702625973</v>
      </c>
      <c r="W431" s="5">
        <f t="shared" si="19"/>
        <v>0.14005204636858293</v>
      </c>
      <c r="X431" s="7">
        <f>IFERROR(Campaign_Table[[#This Row],[Total_Campaign_Cost]]/Campaign_Table[[#This Row],[Leads]],0)</f>
        <v>123.06118681318681</v>
      </c>
      <c r="Y431" s="7">
        <f t="shared" si="20"/>
        <v>215884.64</v>
      </c>
      <c r="Z431" s="7" t="str">
        <f>IF(Campaign_Table[[#This Row],[ROI]]&gt;=3,"Excellent",IF(Campaign_Table[[#This Row],[ROI]]&gt;=1,"Good",IF(Campaign_Table[[#This Row],[ROI]]&gt;=0,"Average","Poor")))</f>
        <v>Average</v>
      </c>
    </row>
    <row r="432" spans="1:26" x14ac:dyDescent="0.3">
      <c r="A432" t="s">
        <v>573</v>
      </c>
      <c r="B432" t="s">
        <v>28</v>
      </c>
      <c r="C432" t="s">
        <v>21</v>
      </c>
      <c r="D432">
        <v>16</v>
      </c>
      <c r="E432" t="s">
        <v>52</v>
      </c>
      <c r="F432">
        <v>98317</v>
      </c>
      <c r="G432">
        <v>5518</v>
      </c>
      <c r="H432">
        <v>2432</v>
      </c>
      <c r="I432">
        <v>1022</v>
      </c>
      <c r="J432">
        <v>754236</v>
      </c>
      <c r="K432">
        <v>75.06</v>
      </c>
      <c r="L432">
        <f>Campaign_Table[[#This Row],[Conversions]]*Campaign_Table[[#This Row],[Cost_Per_Acquisition]]</f>
        <v>76711.320000000007</v>
      </c>
      <c r="M432">
        <v>8.83</v>
      </c>
      <c r="N432">
        <v>9.1300000000000008</v>
      </c>
      <c r="O432" t="s">
        <v>17</v>
      </c>
      <c r="P432" s="1">
        <v>45580</v>
      </c>
      <c r="Q432" t="str">
        <f>TEXT(Campaign_Table[[#This Row],[Date]],"mmmm")</f>
        <v>October</v>
      </c>
      <c r="R432">
        <f>YEAR(Campaign_Table[[#This Row],[Date]])</f>
        <v>2024</v>
      </c>
      <c r="S432" t="str">
        <f>TEXT(Campaign_Table[[#This Row],[Date]],"dddd")</f>
        <v>Tuesday</v>
      </c>
      <c r="T432" s="3" t="str">
        <f>"Q" &amp; ROUNDUP(MONTH(Campaign_Table[[#This Row],[Date]])/3,0)</f>
        <v>Q4</v>
      </c>
      <c r="U432" s="5">
        <f t="shared" si="18"/>
        <v>5.6124576624591881E-2</v>
      </c>
      <c r="V432" s="7">
        <f>IFERROR(Campaign_Table[[#This Row],[Total_Campaign_Cost]]/Campaign_Table[[#This Row],[Clicks]],0)</f>
        <v>13.902015222906851</v>
      </c>
      <c r="W432" s="5">
        <f t="shared" si="19"/>
        <v>0.185212033345415</v>
      </c>
      <c r="X432" s="7">
        <f>IFERROR(Campaign_Table[[#This Row],[Total_Campaign_Cost]]/Campaign_Table[[#This Row],[Leads]],0)</f>
        <v>31.54248355263158</v>
      </c>
      <c r="Y432" s="7">
        <f t="shared" si="20"/>
        <v>677524.67999999993</v>
      </c>
      <c r="Z432" s="7" t="str">
        <f>IF(Campaign_Table[[#This Row],[ROI]]&gt;=3,"Excellent",IF(Campaign_Table[[#This Row],[ROI]]&gt;=1,"Good",IF(Campaign_Table[[#This Row],[ROI]]&gt;=0,"Average","Poor")))</f>
        <v>Excellent</v>
      </c>
    </row>
    <row r="433" spans="1:26" x14ac:dyDescent="0.3">
      <c r="A433" t="s">
        <v>574</v>
      </c>
      <c r="B433" t="s">
        <v>28</v>
      </c>
      <c r="C433" t="s">
        <v>25</v>
      </c>
      <c r="D433">
        <v>14</v>
      </c>
      <c r="E433" t="s">
        <v>109</v>
      </c>
      <c r="F433">
        <v>35182</v>
      </c>
      <c r="G433">
        <v>1150</v>
      </c>
      <c r="H433">
        <v>496</v>
      </c>
      <c r="I433">
        <v>319</v>
      </c>
      <c r="J433">
        <v>107503</v>
      </c>
      <c r="K433">
        <v>201.44</v>
      </c>
      <c r="L433">
        <f>Campaign_Table[[#This Row],[Conversions]]*Campaign_Table[[#This Row],[Cost_Per_Acquisition]]</f>
        <v>64259.360000000001</v>
      </c>
      <c r="M433">
        <v>0.67</v>
      </c>
      <c r="N433">
        <v>5.59</v>
      </c>
      <c r="O433" t="s">
        <v>35</v>
      </c>
      <c r="P433" s="1">
        <v>45751</v>
      </c>
      <c r="Q433" t="str">
        <f>TEXT(Campaign_Table[[#This Row],[Date]],"mmmm")</f>
        <v>April</v>
      </c>
      <c r="R433">
        <f>YEAR(Campaign_Table[[#This Row],[Date]])</f>
        <v>2025</v>
      </c>
      <c r="S433" t="str">
        <f>TEXT(Campaign_Table[[#This Row],[Date]],"dddd")</f>
        <v>Friday</v>
      </c>
      <c r="T433" s="3" t="str">
        <f>"Q" &amp; ROUNDUP(MONTH(Campaign_Table[[#This Row],[Date]])/3,0)</f>
        <v>Q2</v>
      </c>
      <c r="U433" s="5">
        <f t="shared" si="18"/>
        <v>3.2687169575351033E-2</v>
      </c>
      <c r="V433" s="7">
        <f>IFERROR(Campaign_Table[[#This Row],[Total_Campaign_Cost]]/Campaign_Table[[#This Row],[Clicks]],0)</f>
        <v>55.877704347826089</v>
      </c>
      <c r="W433" s="5">
        <f t="shared" si="19"/>
        <v>0.27739130434782611</v>
      </c>
      <c r="X433" s="7">
        <f>IFERROR(Campaign_Table[[#This Row],[Total_Campaign_Cost]]/Campaign_Table[[#This Row],[Leads]],0)</f>
        <v>129.55516129032259</v>
      </c>
      <c r="Y433" s="7">
        <f t="shared" si="20"/>
        <v>43243.64</v>
      </c>
      <c r="Z433" s="7" t="str">
        <f>IF(Campaign_Table[[#This Row],[ROI]]&gt;=3,"Excellent",IF(Campaign_Table[[#This Row],[ROI]]&gt;=1,"Good",IF(Campaign_Table[[#This Row],[ROI]]&gt;=0,"Average","Poor")))</f>
        <v>Average</v>
      </c>
    </row>
    <row r="434" spans="1:26" x14ac:dyDescent="0.3">
      <c r="A434" t="s">
        <v>575</v>
      </c>
      <c r="B434" t="s">
        <v>16</v>
      </c>
      <c r="C434" t="s">
        <v>35</v>
      </c>
      <c r="D434">
        <v>25</v>
      </c>
      <c r="E434" t="s">
        <v>576</v>
      </c>
      <c r="F434">
        <v>65106</v>
      </c>
      <c r="G434">
        <v>5206</v>
      </c>
      <c r="H434">
        <v>1299</v>
      </c>
      <c r="I434">
        <v>1032</v>
      </c>
      <c r="J434">
        <v>646032</v>
      </c>
      <c r="K434">
        <v>259.87</v>
      </c>
      <c r="L434">
        <f>Campaign_Table[[#This Row],[Conversions]]*Campaign_Table[[#This Row],[Cost_Per_Acquisition]]</f>
        <v>268185.84000000003</v>
      </c>
      <c r="M434">
        <v>1.41</v>
      </c>
      <c r="N434">
        <v>11.58</v>
      </c>
      <c r="O434" t="s">
        <v>17</v>
      </c>
      <c r="P434" s="1">
        <v>45784</v>
      </c>
      <c r="Q434" t="str">
        <f>TEXT(Campaign_Table[[#This Row],[Date]],"mmmm")</f>
        <v>May</v>
      </c>
      <c r="R434">
        <f>YEAR(Campaign_Table[[#This Row],[Date]])</f>
        <v>2025</v>
      </c>
      <c r="S434" t="str">
        <f>TEXT(Campaign_Table[[#This Row],[Date]],"dddd")</f>
        <v>Wednesday</v>
      </c>
      <c r="T434" s="3" t="str">
        <f>"Q" &amp; ROUNDUP(MONTH(Campaign_Table[[#This Row],[Date]])/3,0)</f>
        <v>Q2</v>
      </c>
      <c r="U434" s="5">
        <f t="shared" si="18"/>
        <v>7.9961908272663043E-2</v>
      </c>
      <c r="V434" s="7">
        <f>IFERROR(Campaign_Table[[#This Row],[Total_Campaign_Cost]]/Campaign_Table[[#This Row],[Clicks]],0)</f>
        <v>51.514759892431812</v>
      </c>
      <c r="W434" s="5">
        <f t="shared" si="19"/>
        <v>0.19823280829811757</v>
      </c>
      <c r="X434" s="7">
        <f>IFERROR(Campaign_Table[[#This Row],[Total_Campaign_Cost]]/Campaign_Table[[#This Row],[Leads]],0)</f>
        <v>206.45561200923788</v>
      </c>
      <c r="Y434" s="7">
        <f t="shared" si="20"/>
        <v>377846.16</v>
      </c>
      <c r="Z434" s="7" t="str">
        <f>IF(Campaign_Table[[#This Row],[ROI]]&gt;=3,"Excellent",IF(Campaign_Table[[#This Row],[ROI]]&gt;=1,"Good",IF(Campaign_Table[[#This Row],[ROI]]&gt;=0,"Average","Poor")))</f>
        <v>Good</v>
      </c>
    </row>
    <row r="435" spans="1:26" x14ac:dyDescent="0.3">
      <c r="A435" t="s">
        <v>577</v>
      </c>
      <c r="B435" t="s">
        <v>24</v>
      </c>
      <c r="C435" t="s">
        <v>35</v>
      </c>
      <c r="D435">
        <v>8</v>
      </c>
      <c r="E435" t="s">
        <v>109</v>
      </c>
      <c r="F435">
        <v>48654</v>
      </c>
      <c r="G435">
        <v>1895</v>
      </c>
      <c r="H435">
        <v>988</v>
      </c>
      <c r="I435">
        <v>652</v>
      </c>
      <c r="J435">
        <v>150612</v>
      </c>
      <c r="K435">
        <v>244.89</v>
      </c>
      <c r="L435">
        <f>Campaign_Table[[#This Row],[Conversions]]*Campaign_Table[[#This Row],[Cost_Per_Acquisition]]</f>
        <v>159668.28</v>
      </c>
      <c r="M435">
        <v>-0.06</v>
      </c>
      <c r="N435">
        <v>7.27</v>
      </c>
      <c r="O435" t="s">
        <v>29</v>
      </c>
      <c r="P435" s="1">
        <v>45658</v>
      </c>
      <c r="Q435" t="str">
        <f>TEXT(Campaign_Table[[#This Row],[Date]],"mmmm")</f>
        <v>January</v>
      </c>
      <c r="R435">
        <f>YEAR(Campaign_Table[[#This Row],[Date]])</f>
        <v>2025</v>
      </c>
      <c r="S435" t="str">
        <f>TEXT(Campaign_Table[[#This Row],[Date]],"dddd")</f>
        <v>Wednesday</v>
      </c>
      <c r="T435" s="3" t="str">
        <f>"Q" &amp; ROUNDUP(MONTH(Campaign_Table[[#This Row],[Date]])/3,0)</f>
        <v>Q1</v>
      </c>
      <c r="U435" s="5">
        <f t="shared" si="18"/>
        <v>3.8948493443498995E-2</v>
      </c>
      <c r="V435" s="7">
        <f>IFERROR(Campaign_Table[[#This Row],[Total_Campaign_Cost]]/Campaign_Table[[#This Row],[Clicks]],0)</f>
        <v>84.257667546174147</v>
      </c>
      <c r="W435" s="5">
        <f t="shared" si="19"/>
        <v>0.34406332453825855</v>
      </c>
      <c r="X435" s="7">
        <f>IFERROR(Campaign_Table[[#This Row],[Total_Campaign_Cost]]/Campaign_Table[[#This Row],[Leads]],0)</f>
        <v>161.60757085020242</v>
      </c>
      <c r="Y435" s="7">
        <f t="shared" si="20"/>
        <v>-9056.2799999999988</v>
      </c>
      <c r="Z435" s="7" t="str">
        <f>IF(Campaign_Table[[#This Row],[ROI]]&gt;=3,"Excellent",IF(Campaign_Table[[#This Row],[ROI]]&gt;=1,"Good",IF(Campaign_Table[[#This Row],[ROI]]&gt;=0,"Average","Poor")))</f>
        <v>Poor</v>
      </c>
    </row>
    <row r="436" spans="1:26" x14ac:dyDescent="0.3">
      <c r="A436" t="s">
        <v>578</v>
      </c>
      <c r="B436" t="s">
        <v>44</v>
      </c>
      <c r="C436" t="s">
        <v>35</v>
      </c>
      <c r="D436">
        <v>19</v>
      </c>
      <c r="E436" t="s">
        <v>22</v>
      </c>
      <c r="F436">
        <v>75413</v>
      </c>
      <c r="G436">
        <v>7682</v>
      </c>
      <c r="H436">
        <v>3846</v>
      </c>
      <c r="I436">
        <v>1968</v>
      </c>
      <c r="J436">
        <v>545136</v>
      </c>
      <c r="K436">
        <v>102.4</v>
      </c>
      <c r="L436">
        <f>Campaign_Table[[#This Row],[Conversions]]*Campaign_Table[[#This Row],[Cost_Per_Acquisition]]</f>
        <v>201523.20000000001</v>
      </c>
      <c r="M436">
        <v>1.71</v>
      </c>
      <c r="N436">
        <v>17.899999999999999</v>
      </c>
      <c r="O436" t="s">
        <v>21</v>
      </c>
      <c r="P436" s="1">
        <v>45547</v>
      </c>
      <c r="Q436" t="str">
        <f>TEXT(Campaign_Table[[#This Row],[Date]],"mmmm")</f>
        <v>September</v>
      </c>
      <c r="R436">
        <f>YEAR(Campaign_Table[[#This Row],[Date]])</f>
        <v>2024</v>
      </c>
      <c r="S436" t="str">
        <f>TEXT(Campaign_Table[[#This Row],[Date]],"dddd")</f>
        <v>Thursday</v>
      </c>
      <c r="T436" s="3" t="str">
        <f>"Q" &amp; ROUNDUP(MONTH(Campaign_Table[[#This Row],[Date]])/3,0)</f>
        <v>Q3</v>
      </c>
      <c r="U436" s="5">
        <f t="shared" si="18"/>
        <v>0.10186572606844974</v>
      </c>
      <c r="V436" s="7">
        <f>IFERROR(Campaign_Table[[#This Row],[Total_Campaign_Cost]]/Campaign_Table[[#This Row],[Clicks]],0)</f>
        <v>26.233168445717261</v>
      </c>
      <c r="W436" s="5">
        <f t="shared" si="19"/>
        <v>0.25618328560270764</v>
      </c>
      <c r="X436" s="7">
        <f>IFERROR(Campaign_Table[[#This Row],[Total_Campaign_Cost]]/Campaign_Table[[#This Row],[Leads]],0)</f>
        <v>52.398127925117009</v>
      </c>
      <c r="Y436" s="7">
        <f t="shared" si="20"/>
        <v>343612.8</v>
      </c>
      <c r="Z436" s="7" t="str">
        <f>IF(Campaign_Table[[#This Row],[ROI]]&gt;=3,"Excellent",IF(Campaign_Table[[#This Row],[ROI]]&gt;=1,"Good",IF(Campaign_Table[[#This Row],[ROI]]&gt;=0,"Average","Poor")))</f>
        <v>Good</v>
      </c>
    </row>
    <row r="437" spans="1:26" x14ac:dyDescent="0.3">
      <c r="A437" t="s">
        <v>579</v>
      </c>
      <c r="B437" t="s">
        <v>44</v>
      </c>
      <c r="C437" t="s">
        <v>25</v>
      </c>
      <c r="D437">
        <v>8</v>
      </c>
      <c r="E437" t="s">
        <v>32</v>
      </c>
      <c r="F437">
        <v>99608</v>
      </c>
      <c r="G437">
        <v>9218</v>
      </c>
      <c r="H437">
        <v>2461</v>
      </c>
      <c r="I437">
        <v>1686</v>
      </c>
      <c r="J437">
        <v>959334</v>
      </c>
      <c r="K437">
        <v>149.38</v>
      </c>
      <c r="L437">
        <f>Campaign_Table[[#This Row],[Conversions]]*Campaign_Table[[#This Row],[Cost_Per_Acquisition]]</f>
        <v>251854.68</v>
      </c>
      <c r="M437">
        <v>2.81</v>
      </c>
      <c r="N437">
        <v>13.42</v>
      </c>
      <c r="O437" t="s">
        <v>25</v>
      </c>
      <c r="P437" s="1">
        <v>45615</v>
      </c>
      <c r="Q437" t="str">
        <f>TEXT(Campaign_Table[[#This Row],[Date]],"mmmm")</f>
        <v>November</v>
      </c>
      <c r="R437">
        <f>YEAR(Campaign_Table[[#This Row],[Date]])</f>
        <v>2024</v>
      </c>
      <c r="S437" t="str">
        <f>TEXT(Campaign_Table[[#This Row],[Date]],"dddd")</f>
        <v>Tuesday</v>
      </c>
      <c r="T437" s="3" t="str">
        <f>"Q" &amp; ROUNDUP(MONTH(Campaign_Table[[#This Row],[Date]])/3,0)</f>
        <v>Q4</v>
      </c>
      <c r="U437" s="5">
        <f t="shared" si="18"/>
        <v>9.2542767649184801E-2</v>
      </c>
      <c r="V437" s="7">
        <f>IFERROR(Campaign_Table[[#This Row],[Total_Campaign_Cost]]/Campaign_Table[[#This Row],[Clicks]],0)</f>
        <v>27.322052505966585</v>
      </c>
      <c r="W437" s="5">
        <f t="shared" si="19"/>
        <v>0.18290301583857671</v>
      </c>
      <c r="X437" s="7">
        <f>IFERROR(Campaign_Table[[#This Row],[Total_Campaign_Cost]]/Campaign_Table[[#This Row],[Leads]],0)</f>
        <v>102.33835026412028</v>
      </c>
      <c r="Y437" s="7">
        <f t="shared" si="20"/>
        <v>707479.32000000007</v>
      </c>
      <c r="Z437" s="7" t="str">
        <f>IF(Campaign_Table[[#This Row],[ROI]]&gt;=3,"Excellent",IF(Campaign_Table[[#This Row],[ROI]]&gt;=1,"Good",IF(Campaign_Table[[#This Row],[ROI]]&gt;=0,"Average","Poor")))</f>
        <v>Good</v>
      </c>
    </row>
    <row r="438" spans="1:26" x14ac:dyDescent="0.3">
      <c r="A438" t="s">
        <v>580</v>
      </c>
      <c r="B438" t="s">
        <v>24</v>
      </c>
      <c r="C438" t="s">
        <v>29</v>
      </c>
      <c r="D438">
        <v>14</v>
      </c>
      <c r="E438" t="s">
        <v>118</v>
      </c>
      <c r="F438">
        <v>77494</v>
      </c>
      <c r="G438">
        <v>6410</v>
      </c>
      <c r="H438">
        <v>3377</v>
      </c>
      <c r="I438">
        <v>2123</v>
      </c>
      <c r="J438">
        <v>458568</v>
      </c>
      <c r="K438">
        <v>111.57</v>
      </c>
      <c r="L438">
        <f>Campaign_Table[[#This Row],[Conversions]]*Campaign_Table[[#This Row],[Cost_Per_Acquisition]]</f>
        <v>236863.11</v>
      </c>
      <c r="M438">
        <v>0.94</v>
      </c>
      <c r="N438">
        <v>15.37</v>
      </c>
      <c r="O438" t="s">
        <v>21</v>
      </c>
      <c r="P438" s="1">
        <v>45696</v>
      </c>
      <c r="Q438" t="str">
        <f>TEXT(Campaign_Table[[#This Row],[Date]],"mmmm")</f>
        <v>February</v>
      </c>
      <c r="R438">
        <f>YEAR(Campaign_Table[[#This Row],[Date]])</f>
        <v>2025</v>
      </c>
      <c r="S438" t="str">
        <f>TEXT(Campaign_Table[[#This Row],[Date]],"dddd")</f>
        <v>Saturday</v>
      </c>
      <c r="T438" s="3" t="str">
        <f>"Q" &amp; ROUNDUP(MONTH(Campaign_Table[[#This Row],[Date]])/3,0)</f>
        <v>Q1</v>
      </c>
      <c r="U438" s="5">
        <f t="shared" si="18"/>
        <v>8.2716081244999615E-2</v>
      </c>
      <c r="V438" s="7">
        <f>IFERROR(Campaign_Table[[#This Row],[Total_Campaign_Cost]]/Campaign_Table[[#This Row],[Clicks]],0)</f>
        <v>36.952123244929794</v>
      </c>
      <c r="W438" s="5">
        <f t="shared" si="19"/>
        <v>0.33120124804992201</v>
      </c>
      <c r="X438" s="7">
        <f>IFERROR(Campaign_Table[[#This Row],[Total_Campaign_Cost]]/Campaign_Table[[#This Row],[Leads]],0)</f>
        <v>70.140097719869701</v>
      </c>
      <c r="Y438" s="7">
        <f t="shared" si="20"/>
        <v>221704.89</v>
      </c>
      <c r="Z438" s="7" t="str">
        <f>IF(Campaign_Table[[#This Row],[ROI]]&gt;=3,"Excellent",IF(Campaign_Table[[#This Row],[ROI]]&gt;=1,"Good",IF(Campaign_Table[[#This Row],[ROI]]&gt;=0,"Average","Poor")))</f>
        <v>Average</v>
      </c>
    </row>
    <row r="439" spans="1:26" x14ac:dyDescent="0.3">
      <c r="A439" t="s">
        <v>581</v>
      </c>
      <c r="B439" t="s">
        <v>28</v>
      </c>
      <c r="C439" t="s">
        <v>17</v>
      </c>
      <c r="D439">
        <v>6</v>
      </c>
      <c r="E439" t="s">
        <v>363</v>
      </c>
      <c r="F439">
        <v>44616</v>
      </c>
      <c r="G439">
        <v>1267</v>
      </c>
      <c r="H439">
        <v>390</v>
      </c>
      <c r="I439">
        <v>218</v>
      </c>
      <c r="J439">
        <v>150420</v>
      </c>
      <c r="K439">
        <v>717.17</v>
      </c>
      <c r="L439">
        <f>Campaign_Table[[#This Row],[Conversions]]*Campaign_Table[[#This Row],[Cost_Per_Acquisition]]</f>
        <v>156343.06</v>
      </c>
      <c r="M439">
        <v>-0.04</v>
      </c>
      <c r="N439">
        <v>4.2</v>
      </c>
      <c r="O439" t="s">
        <v>21</v>
      </c>
      <c r="P439" s="1">
        <v>45706</v>
      </c>
      <c r="Q439" t="str">
        <f>TEXT(Campaign_Table[[#This Row],[Date]],"mmmm")</f>
        <v>February</v>
      </c>
      <c r="R439">
        <f>YEAR(Campaign_Table[[#This Row],[Date]])</f>
        <v>2025</v>
      </c>
      <c r="S439" t="str">
        <f>TEXT(Campaign_Table[[#This Row],[Date]],"dddd")</f>
        <v>Tuesday</v>
      </c>
      <c r="T439" s="3" t="str">
        <f>"Q" &amp; ROUNDUP(MONTH(Campaign_Table[[#This Row],[Date]])/3,0)</f>
        <v>Q1</v>
      </c>
      <c r="U439" s="5">
        <f t="shared" si="18"/>
        <v>2.8397884167114935E-2</v>
      </c>
      <c r="V439" s="7">
        <f>IFERROR(Campaign_Table[[#This Row],[Total_Campaign_Cost]]/Campaign_Table[[#This Row],[Clicks]],0)</f>
        <v>123.3962588792423</v>
      </c>
      <c r="W439" s="5">
        <f t="shared" si="19"/>
        <v>0.17205998421468036</v>
      </c>
      <c r="X439" s="7">
        <f>IFERROR(Campaign_Table[[#This Row],[Total_Campaign_Cost]]/Campaign_Table[[#This Row],[Leads]],0)</f>
        <v>400.87964102564104</v>
      </c>
      <c r="Y439" s="7">
        <f t="shared" si="20"/>
        <v>-5923.0599999999977</v>
      </c>
      <c r="Z439" s="7" t="str">
        <f>IF(Campaign_Table[[#This Row],[ROI]]&gt;=3,"Excellent",IF(Campaign_Table[[#This Row],[ROI]]&gt;=1,"Good",IF(Campaign_Table[[#This Row],[ROI]]&gt;=0,"Average","Poor")))</f>
        <v>Poor</v>
      </c>
    </row>
    <row r="440" spans="1:26" x14ac:dyDescent="0.3">
      <c r="A440" t="s">
        <v>582</v>
      </c>
      <c r="B440" t="s">
        <v>16</v>
      </c>
      <c r="C440" t="s">
        <v>21</v>
      </c>
      <c r="D440">
        <v>26</v>
      </c>
      <c r="E440" t="s">
        <v>69</v>
      </c>
      <c r="F440">
        <v>47743</v>
      </c>
      <c r="G440">
        <v>3255</v>
      </c>
      <c r="H440">
        <v>659</v>
      </c>
      <c r="I440">
        <v>345</v>
      </c>
      <c r="J440">
        <v>82455</v>
      </c>
      <c r="K440">
        <v>740.84</v>
      </c>
      <c r="L440">
        <f>Campaign_Table[[#This Row],[Conversions]]*Campaign_Table[[#This Row],[Cost_Per_Acquisition]]</f>
        <v>255589.80000000002</v>
      </c>
      <c r="M440">
        <v>-0.68</v>
      </c>
      <c r="N440">
        <v>8.92</v>
      </c>
      <c r="O440" t="s">
        <v>25</v>
      </c>
      <c r="P440" s="1">
        <v>45479</v>
      </c>
      <c r="Q440" t="str">
        <f>TEXT(Campaign_Table[[#This Row],[Date]],"mmmm")</f>
        <v>July</v>
      </c>
      <c r="R440">
        <f>YEAR(Campaign_Table[[#This Row],[Date]])</f>
        <v>2024</v>
      </c>
      <c r="S440" t="str">
        <f>TEXT(Campaign_Table[[#This Row],[Date]],"dddd")</f>
        <v>Saturday</v>
      </c>
      <c r="T440" s="3" t="str">
        <f>"Q" &amp; ROUNDUP(MONTH(Campaign_Table[[#This Row],[Date]])/3,0)</f>
        <v>Q3</v>
      </c>
      <c r="U440" s="5">
        <f t="shared" si="18"/>
        <v>6.8177533879312149E-2</v>
      </c>
      <c r="V440" s="7">
        <f>IFERROR(Campaign_Table[[#This Row],[Total_Campaign_Cost]]/Campaign_Table[[#This Row],[Clicks]],0)</f>
        <v>78.522211981566826</v>
      </c>
      <c r="W440" s="5">
        <f t="shared" si="19"/>
        <v>0.10599078341013825</v>
      </c>
      <c r="X440" s="7">
        <f>IFERROR(Campaign_Table[[#This Row],[Total_Campaign_Cost]]/Campaign_Table[[#This Row],[Leads]],0)</f>
        <v>387.84491654021247</v>
      </c>
      <c r="Y440" s="7">
        <f t="shared" si="20"/>
        <v>-173134.80000000002</v>
      </c>
      <c r="Z440" s="7" t="str">
        <f>IF(Campaign_Table[[#This Row],[ROI]]&gt;=3,"Excellent",IF(Campaign_Table[[#This Row],[ROI]]&gt;=1,"Good",IF(Campaign_Table[[#This Row],[ROI]]&gt;=0,"Average","Poor")))</f>
        <v>Poor</v>
      </c>
    </row>
    <row r="441" spans="1:26" x14ac:dyDescent="0.3">
      <c r="A441" t="s">
        <v>583</v>
      </c>
      <c r="B441" t="s">
        <v>24</v>
      </c>
      <c r="C441" t="s">
        <v>21</v>
      </c>
      <c r="D441">
        <v>15</v>
      </c>
      <c r="E441" t="s">
        <v>114</v>
      </c>
      <c r="F441">
        <v>59911</v>
      </c>
      <c r="G441">
        <v>5866</v>
      </c>
      <c r="H441">
        <v>3132</v>
      </c>
      <c r="I441">
        <v>1516</v>
      </c>
      <c r="J441">
        <v>371420</v>
      </c>
      <c r="K441">
        <v>114.62</v>
      </c>
      <c r="L441">
        <f>Campaign_Table[[#This Row],[Conversions]]*Campaign_Table[[#This Row],[Cost_Per_Acquisition]]</f>
        <v>173763.92</v>
      </c>
      <c r="M441">
        <v>1.1399999999999999</v>
      </c>
      <c r="N441">
        <v>17.55</v>
      </c>
      <c r="O441" t="s">
        <v>25</v>
      </c>
      <c r="P441" s="1">
        <v>45625</v>
      </c>
      <c r="Q441" t="str">
        <f>TEXT(Campaign_Table[[#This Row],[Date]],"mmmm")</f>
        <v>November</v>
      </c>
      <c r="R441">
        <f>YEAR(Campaign_Table[[#This Row],[Date]])</f>
        <v>2024</v>
      </c>
      <c r="S441" t="str">
        <f>TEXT(Campaign_Table[[#This Row],[Date]],"dddd")</f>
        <v>Friday</v>
      </c>
      <c r="T441" s="3" t="str">
        <f>"Q" &amp; ROUNDUP(MONTH(Campaign_Table[[#This Row],[Date]])/3,0)</f>
        <v>Q4</v>
      </c>
      <c r="U441" s="5">
        <f t="shared" si="18"/>
        <v>9.7911902655605815E-2</v>
      </c>
      <c r="V441" s="7">
        <f>IFERROR(Campaign_Table[[#This Row],[Total_Campaign_Cost]]/Campaign_Table[[#This Row],[Clicks]],0)</f>
        <v>29.62221616092738</v>
      </c>
      <c r="W441" s="5">
        <f t="shared" si="19"/>
        <v>0.25843845891578587</v>
      </c>
      <c r="X441" s="7">
        <f>IFERROR(Campaign_Table[[#This Row],[Total_Campaign_Cost]]/Campaign_Table[[#This Row],[Leads]],0)</f>
        <v>55.480178799489146</v>
      </c>
      <c r="Y441" s="7">
        <f t="shared" si="20"/>
        <v>197656.08</v>
      </c>
      <c r="Z441" s="7" t="str">
        <f>IF(Campaign_Table[[#This Row],[ROI]]&gt;=3,"Excellent",IF(Campaign_Table[[#This Row],[ROI]]&gt;=1,"Good",IF(Campaign_Table[[#This Row],[ROI]]&gt;=0,"Average","Poor")))</f>
        <v>Good</v>
      </c>
    </row>
    <row r="442" spans="1:26" x14ac:dyDescent="0.3">
      <c r="A442" t="s">
        <v>584</v>
      </c>
      <c r="B442" t="s">
        <v>28</v>
      </c>
      <c r="C442" t="s">
        <v>21</v>
      </c>
      <c r="D442">
        <v>12</v>
      </c>
      <c r="E442" t="s">
        <v>365</v>
      </c>
      <c r="F442">
        <v>43827</v>
      </c>
      <c r="G442">
        <v>3031</v>
      </c>
      <c r="H442">
        <v>1557</v>
      </c>
      <c r="I442">
        <v>1108</v>
      </c>
      <c r="J442">
        <v>823244</v>
      </c>
      <c r="K442">
        <v>167.29</v>
      </c>
      <c r="L442">
        <f>Campaign_Table[[#This Row],[Conversions]]*Campaign_Table[[#This Row],[Cost_Per_Acquisition]]</f>
        <v>185357.31999999998</v>
      </c>
      <c r="M442">
        <v>3.44</v>
      </c>
      <c r="N442">
        <v>13</v>
      </c>
      <c r="O442" t="s">
        <v>29</v>
      </c>
      <c r="P442" s="1">
        <v>45568</v>
      </c>
      <c r="Q442" t="str">
        <f>TEXT(Campaign_Table[[#This Row],[Date]],"mmmm")</f>
        <v>October</v>
      </c>
      <c r="R442">
        <f>YEAR(Campaign_Table[[#This Row],[Date]])</f>
        <v>2024</v>
      </c>
      <c r="S442" t="str">
        <f>TEXT(Campaign_Table[[#This Row],[Date]],"dddd")</f>
        <v>Thursday</v>
      </c>
      <c r="T442" s="3" t="str">
        <f>"Q" &amp; ROUNDUP(MONTH(Campaign_Table[[#This Row],[Date]])/3,0)</f>
        <v>Q4</v>
      </c>
      <c r="U442" s="5">
        <f t="shared" si="18"/>
        <v>6.9158281424692547E-2</v>
      </c>
      <c r="V442" s="7">
        <f>IFERROR(Campaign_Table[[#This Row],[Total_Campaign_Cost]]/Campaign_Table[[#This Row],[Clicks]],0)</f>
        <v>61.153850214450671</v>
      </c>
      <c r="W442" s="5">
        <f t="shared" si="19"/>
        <v>0.36555592213790827</v>
      </c>
      <c r="X442" s="7">
        <f>IFERROR(Campaign_Table[[#This Row],[Total_Campaign_Cost]]/Campaign_Table[[#This Row],[Leads]],0)</f>
        <v>119.04773281952471</v>
      </c>
      <c r="Y442" s="7">
        <f t="shared" si="20"/>
        <v>637886.68000000005</v>
      </c>
      <c r="Z442" s="7" t="str">
        <f>IF(Campaign_Table[[#This Row],[ROI]]&gt;=3,"Excellent",IF(Campaign_Table[[#This Row],[ROI]]&gt;=1,"Good",IF(Campaign_Table[[#This Row],[ROI]]&gt;=0,"Average","Poor")))</f>
        <v>Excellent</v>
      </c>
    </row>
    <row r="443" spans="1:26" x14ac:dyDescent="0.3">
      <c r="A443" t="s">
        <v>585</v>
      </c>
      <c r="B443" t="s">
        <v>28</v>
      </c>
      <c r="C443" t="s">
        <v>29</v>
      </c>
      <c r="D443">
        <v>27</v>
      </c>
      <c r="E443" t="s">
        <v>52</v>
      </c>
      <c r="F443">
        <v>62317</v>
      </c>
      <c r="G443">
        <v>7992</v>
      </c>
      <c r="H443">
        <v>2027</v>
      </c>
      <c r="I443">
        <v>665</v>
      </c>
      <c r="J443">
        <v>289940</v>
      </c>
      <c r="K443">
        <v>429.68</v>
      </c>
      <c r="L443">
        <f>Campaign_Table[[#This Row],[Conversions]]*Campaign_Table[[#This Row],[Cost_Per_Acquisition]]</f>
        <v>285737.2</v>
      </c>
      <c r="M443">
        <v>0.01</v>
      </c>
      <c r="N443">
        <v>17.14</v>
      </c>
      <c r="O443" t="s">
        <v>21</v>
      </c>
      <c r="P443" s="1">
        <v>45490</v>
      </c>
      <c r="Q443" t="str">
        <f>TEXT(Campaign_Table[[#This Row],[Date]],"mmmm")</f>
        <v>July</v>
      </c>
      <c r="R443">
        <f>YEAR(Campaign_Table[[#This Row],[Date]])</f>
        <v>2024</v>
      </c>
      <c r="S443" t="str">
        <f>TEXT(Campaign_Table[[#This Row],[Date]],"dddd")</f>
        <v>Wednesday</v>
      </c>
      <c r="T443" s="3" t="str">
        <f>"Q" &amp; ROUNDUP(MONTH(Campaign_Table[[#This Row],[Date]])/3,0)</f>
        <v>Q3</v>
      </c>
      <c r="U443" s="5">
        <f t="shared" si="18"/>
        <v>0.12824750870548968</v>
      </c>
      <c r="V443" s="7">
        <f>IFERROR(Campaign_Table[[#This Row],[Total_Campaign_Cost]]/Campaign_Table[[#This Row],[Clicks]],0)</f>
        <v>35.752902902902903</v>
      </c>
      <c r="W443" s="5">
        <f t="shared" si="19"/>
        <v>8.3208208208208206E-2</v>
      </c>
      <c r="X443" s="7">
        <f>IFERROR(Campaign_Table[[#This Row],[Total_Campaign_Cost]]/Campaign_Table[[#This Row],[Leads]],0)</f>
        <v>140.96556487419832</v>
      </c>
      <c r="Y443" s="7">
        <f t="shared" si="20"/>
        <v>4202.7999999999884</v>
      </c>
      <c r="Z443" s="7" t="str">
        <f>IF(Campaign_Table[[#This Row],[ROI]]&gt;=3,"Excellent",IF(Campaign_Table[[#This Row],[ROI]]&gt;=1,"Good",IF(Campaign_Table[[#This Row],[ROI]]&gt;=0,"Average","Poor")))</f>
        <v>Average</v>
      </c>
    </row>
    <row r="444" spans="1:26" x14ac:dyDescent="0.3">
      <c r="A444" t="s">
        <v>586</v>
      </c>
      <c r="B444" t="s">
        <v>28</v>
      </c>
      <c r="C444" t="s">
        <v>21</v>
      </c>
      <c r="D444">
        <v>26</v>
      </c>
      <c r="E444" t="s">
        <v>118</v>
      </c>
      <c r="F444">
        <v>97630</v>
      </c>
      <c r="G444">
        <v>10499</v>
      </c>
      <c r="H444">
        <v>4274</v>
      </c>
      <c r="I444">
        <v>2459</v>
      </c>
      <c r="J444">
        <v>1168025</v>
      </c>
      <c r="K444">
        <v>71.48</v>
      </c>
      <c r="L444">
        <f>Campaign_Table[[#This Row],[Conversions]]*Campaign_Table[[#This Row],[Cost_Per_Acquisition]]</f>
        <v>175769.32</v>
      </c>
      <c r="M444">
        <v>5.65</v>
      </c>
      <c r="N444">
        <v>17.649999999999999</v>
      </c>
      <c r="O444" t="s">
        <v>17</v>
      </c>
      <c r="P444" s="1">
        <v>45708</v>
      </c>
      <c r="Q444" t="str">
        <f>TEXT(Campaign_Table[[#This Row],[Date]],"mmmm")</f>
        <v>February</v>
      </c>
      <c r="R444">
        <f>YEAR(Campaign_Table[[#This Row],[Date]])</f>
        <v>2025</v>
      </c>
      <c r="S444" t="str">
        <f>TEXT(Campaign_Table[[#This Row],[Date]],"dddd")</f>
        <v>Thursday</v>
      </c>
      <c r="T444" s="3" t="str">
        <f>"Q" &amp; ROUNDUP(MONTH(Campaign_Table[[#This Row],[Date]])/3,0)</f>
        <v>Q1</v>
      </c>
      <c r="U444" s="5">
        <f t="shared" si="18"/>
        <v>0.10753866639352658</v>
      </c>
      <c r="V444" s="7">
        <f>IFERROR(Campaign_Table[[#This Row],[Total_Campaign_Cost]]/Campaign_Table[[#This Row],[Clicks]],0)</f>
        <v>16.741529669492333</v>
      </c>
      <c r="W444" s="5">
        <f t="shared" si="19"/>
        <v>0.23421278216973046</v>
      </c>
      <c r="X444" s="7">
        <f>IFERROR(Campaign_Table[[#This Row],[Total_Campaign_Cost]]/Campaign_Table[[#This Row],[Leads]],0)</f>
        <v>41.125250350959291</v>
      </c>
      <c r="Y444" s="7">
        <f t="shared" si="20"/>
        <v>992255.67999999993</v>
      </c>
      <c r="Z444" s="7" t="str">
        <f>IF(Campaign_Table[[#This Row],[ROI]]&gt;=3,"Excellent",IF(Campaign_Table[[#This Row],[ROI]]&gt;=1,"Good",IF(Campaign_Table[[#This Row],[ROI]]&gt;=0,"Average","Poor")))</f>
        <v>Excellent</v>
      </c>
    </row>
    <row r="445" spans="1:26" x14ac:dyDescent="0.3">
      <c r="A445" t="s">
        <v>587</v>
      </c>
      <c r="B445" t="s">
        <v>24</v>
      </c>
      <c r="C445" t="s">
        <v>17</v>
      </c>
      <c r="D445">
        <v>11</v>
      </c>
      <c r="E445" t="s">
        <v>107</v>
      </c>
      <c r="F445">
        <v>33281</v>
      </c>
      <c r="G445">
        <v>987</v>
      </c>
      <c r="H445">
        <v>492</v>
      </c>
      <c r="I445">
        <v>244</v>
      </c>
      <c r="J445">
        <v>111996</v>
      </c>
      <c r="K445">
        <v>634.62</v>
      </c>
      <c r="L445">
        <f>Campaign_Table[[#This Row],[Conversions]]*Campaign_Table[[#This Row],[Cost_Per_Acquisition]]</f>
        <v>154847.28</v>
      </c>
      <c r="M445">
        <v>-0.28000000000000003</v>
      </c>
      <c r="N445">
        <v>5.18</v>
      </c>
      <c r="O445" t="s">
        <v>21</v>
      </c>
      <c r="P445" s="1">
        <v>45707</v>
      </c>
      <c r="Q445" t="str">
        <f>TEXT(Campaign_Table[[#This Row],[Date]],"mmmm")</f>
        <v>February</v>
      </c>
      <c r="R445">
        <f>YEAR(Campaign_Table[[#This Row],[Date]])</f>
        <v>2025</v>
      </c>
      <c r="S445" t="str">
        <f>TEXT(Campaign_Table[[#This Row],[Date]],"dddd")</f>
        <v>Wednesday</v>
      </c>
      <c r="T445" s="3" t="str">
        <f>"Q" &amp; ROUNDUP(MONTH(Campaign_Table[[#This Row],[Date]])/3,0)</f>
        <v>Q1</v>
      </c>
      <c r="U445" s="5">
        <f t="shared" si="18"/>
        <v>2.9656560800456717E-2</v>
      </c>
      <c r="V445" s="7">
        <f>IFERROR(Campaign_Table[[#This Row],[Total_Campaign_Cost]]/Campaign_Table[[#This Row],[Clicks]],0)</f>
        <v>156.8868085106383</v>
      </c>
      <c r="W445" s="5">
        <f t="shared" si="19"/>
        <v>0.24721377912867273</v>
      </c>
      <c r="X445" s="7">
        <f>IFERROR(Campaign_Table[[#This Row],[Total_Campaign_Cost]]/Campaign_Table[[#This Row],[Leads]],0)</f>
        <v>314.73024390243904</v>
      </c>
      <c r="Y445" s="7">
        <f t="shared" si="20"/>
        <v>-42851.28</v>
      </c>
      <c r="Z445" s="7" t="str">
        <f>IF(Campaign_Table[[#This Row],[ROI]]&gt;=3,"Excellent",IF(Campaign_Table[[#This Row],[ROI]]&gt;=1,"Good",IF(Campaign_Table[[#This Row],[ROI]]&gt;=0,"Average","Poor")))</f>
        <v>Poor</v>
      </c>
    </row>
    <row r="446" spans="1:26" x14ac:dyDescent="0.3">
      <c r="A446" t="s">
        <v>588</v>
      </c>
      <c r="B446" t="s">
        <v>28</v>
      </c>
      <c r="C446" t="s">
        <v>25</v>
      </c>
      <c r="D446">
        <v>26</v>
      </c>
      <c r="E446" t="s">
        <v>52</v>
      </c>
      <c r="F446">
        <v>55074</v>
      </c>
      <c r="G446">
        <v>3297</v>
      </c>
      <c r="H446">
        <v>870</v>
      </c>
      <c r="I446">
        <v>455</v>
      </c>
      <c r="J446">
        <v>358995</v>
      </c>
      <c r="K446">
        <v>371.42</v>
      </c>
      <c r="L446">
        <f>Campaign_Table[[#This Row],[Conversions]]*Campaign_Table[[#This Row],[Cost_Per_Acquisition]]</f>
        <v>168996.1</v>
      </c>
      <c r="M446">
        <v>1.1200000000000001</v>
      </c>
      <c r="N446">
        <v>8.39</v>
      </c>
      <c r="O446" t="s">
        <v>25</v>
      </c>
      <c r="P446" s="1">
        <v>45639</v>
      </c>
      <c r="Q446" t="str">
        <f>TEXT(Campaign_Table[[#This Row],[Date]],"mmmm")</f>
        <v>December</v>
      </c>
      <c r="R446">
        <f>YEAR(Campaign_Table[[#This Row],[Date]])</f>
        <v>2024</v>
      </c>
      <c r="S446" t="str">
        <f>TEXT(Campaign_Table[[#This Row],[Date]],"dddd")</f>
        <v>Friday</v>
      </c>
      <c r="T446" s="3" t="str">
        <f>"Q" &amp; ROUNDUP(MONTH(Campaign_Table[[#This Row],[Date]])/3,0)</f>
        <v>Q4</v>
      </c>
      <c r="U446" s="5">
        <f t="shared" si="18"/>
        <v>5.9864909031484913E-2</v>
      </c>
      <c r="V446" s="7">
        <f>IFERROR(Campaign_Table[[#This Row],[Total_Campaign_Cost]]/Campaign_Table[[#This Row],[Clicks]],0)</f>
        <v>51.257537154989386</v>
      </c>
      <c r="W446" s="5">
        <f t="shared" si="19"/>
        <v>0.13800424628450106</v>
      </c>
      <c r="X446" s="7">
        <f>IFERROR(Campaign_Table[[#This Row],[Total_Campaign_Cost]]/Campaign_Table[[#This Row],[Leads]],0)</f>
        <v>194.2483908045977</v>
      </c>
      <c r="Y446" s="7">
        <f t="shared" si="20"/>
        <v>189998.9</v>
      </c>
      <c r="Z446" s="7" t="str">
        <f>IF(Campaign_Table[[#This Row],[ROI]]&gt;=3,"Excellent",IF(Campaign_Table[[#This Row],[ROI]]&gt;=1,"Good",IF(Campaign_Table[[#This Row],[ROI]]&gt;=0,"Average","Poor")))</f>
        <v>Good</v>
      </c>
    </row>
    <row r="447" spans="1:26" x14ac:dyDescent="0.3">
      <c r="A447" t="s">
        <v>589</v>
      </c>
      <c r="B447" t="s">
        <v>24</v>
      </c>
      <c r="C447" t="s">
        <v>21</v>
      </c>
      <c r="D447">
        <v>16</v>
      </c>
      <c r="E447" t="s">
        <v>590</v>
      </c>
      <c r="F447">
        <v>13451</v>
      </c>
      <c r="G447">
        <v>510</v>
      </c>
      <c r="H447">
        <v>107</v>
      </c>
      <c r="I447">
        <v>41</v>
      </c>
      <c r="J447">
        <v>30299</v>
      </c>
      <c r="K447">
        <v>1889.8</v>
      </c>
      <c r="L447">
        <f>Campaign_Table[[#This Row],[Conversions]]*Campaign_Table[[#This Row],[Cost_Per_Acquisition]]</f>
        <v>77481.8</v>
      </c>
      <c r="M447">
        <v>-0.61</v>
      </c>
      <c r="N447">
        <v>4.8899999999999997</v>
      </c>
      <c r="O447" t="s">
        <v>21</v>
      </c>
      <c r="P447" s="1">
        <v>45576</v>
      </c>
      <c r="Q447" t="str">
        <f>TEXT(Campaign_Table[[#This Row],[Date]],"mmmm")</f>
        <v>October</v>
      </c>
      <c r="R447">
        <f>YEAR(Campaign_Table[[#This Row],[Date]])</f>
        <v>2024</v>
      </c>
      <c r="S447" t="str">
        <f>TEXT(Campaign_Table[[#This Row],[Date]],"dddd")</f>
        <v>Friday</v>
      </c>
      <c r="T447" s="3" t="str">
        <f>"Q" &amp; ROUNDUP(MONTH(Campaign_Table[[#This Row],[Date]])/3,0)</f>
        <v>Q4</v>
      </c>
      <c r="U447" s="5">
        <f t="shared" si="18"/>
        <v>3.7915396624786261E-2</v>
      </c>
      <c r="V447" s="7">
        <f>IFERROR(Campaign_Table[[#This Row],[Total_Campaign_Cost]]/Campaign_Table[[#This Row],[Clicks]],0)</f>
        <v>151.9250980392157</v>
      </c>
      <c r="W447" s="5">
        <f t="shared" si="19"/>
        <v>8.0392156862745104E-2</v>
      </c>
      <c r="X447" s="7">
        <f>IFERROR(Campaign_Table[[#This Row],[Total_Campaign_Cost]]/Campaign_Table[[#This Row],[Leads]],0)</f>
        <v>724.1289719626169</v>
      </c>
      <c r="Y447" s="7">
        <f t="shared" si="20"/>
        <v>-47182.8</v>
      </c>
      <c r="Z447" s="7" t="str">
        <f>IF(Campaign_Table[[#This Row],[ROI]]&gt;=3,"Excellent",IF(Campaign_Table[[#This Row],[ROI]]&gt;=1,"Good",IF(Campaign_Table[[#This Row],[ROI]]&gt;=0,"Average","Poor")))</f>
        <v>Poor</v>
      </c>
    </row>
    <row r="448" spans="1:26" x14ac:dyDescent="0.3">
      <c r="A448" t="s">
        <v>591</v>
      </c>
      <c r="B448" t="s">
        <v>16</v>
      </c>
      <c r="C448" t="s">
        <v>21</v>
      </c>
      <c r="D448">
        <v>14</v>
      </c>
      <c r="E448" t="s">
        <v>363</v>
      </c>
      <c r="F448">
        <v>38029</v>
      </c>
      <c r="G448">
        <v>4555</v>
      </c>
      <c r="H448">
        <v>1850</v>
      </c>
      <c r="I448">
        <v>693</v>
      </c>
      <c r="J448">
        <v>257796</v>
      </c>
      <c r="K448">
        <v>200.74</v>
      </c>
      <c r="L448">
        <f>Campaign_Table[[#This Row],[Conversions]]*Campaign_Table[[#This Row],[Cost_Per_Acquisition]]</f>
        <v>139112.82</v>
      </c>
      <c r="M448">
        <v>0.85</v>
      </c>
      <c r="N448">
        <v>18.66</v>
      </c>
      <c r="O448" t="s">
        <v>35</v>
      </c>
      <c r="P448" s="1">
        <v>45731</v>
      </c>
      <c r="Q448" t="str">
        <f>TEXT(Campaign_Table[[#This Row],[Date]],"mmmm")</f>
        <v>March</v>
      </c>
      <c r="R448">
        <f>YEAR(Campaign_Table[[#This Row],[Date]])</f>
        <v>2025</v>
      </c>
      <c r="S448" t="str">
        <f>TEXT(Campaign_Table[[#This Row],[Date]],"dddd")</f>
        <v>Saturday</v>
      </c>
      <c r="T448" s="3" t="str">
        <f>"Q" &amp; ROUNDUP(MONTH(Campaign_Table[[#This Row],[Date]])/3,0)</f>
        <v>Q1</v>
      </c>
      <c r="U448" s="5">
        <f t="shared" si="18"/>
        <v>0.11977701228010203</v>
      </c>
      <c r="V448" s="7">
        <f>IFERROR(Campaign_Table[[#This Row],[Total_Campaign_Cost]]/Campaign_Table[[#This Row],[Clicks]],0)</f>
        <v>30.540684961580681</v>
      </c>
      <c r="W448" s="5">
        <f t="shared" si="19"/>
        <v>0.15214050493962678</v>
      </c>
      <c r="X448" s="7">
        <f>IFERROR(Campaign_Table[[#This Row],[Total_Campaign_Cost]]/Campaign_Table[[#This Row],[Leads]],0)</f>
        <v>75.196118918918927</v>
      </c>
      <c r="Y448" s="7">
        <f t="shared" si="20"/>
        <v>118683.18</v>
      </c>
      <c r="Z448" s="7" t="str">
        <f>IF(Campaign_Table[[#This Row],[ROI]]&gt;=3,"Excellent",IF(Campaign_Table[[#This Row],[ROI]]&gt;=1,"Good",IF(Campaign_Table[[#This Row],[ROI]]&gt;=0,"Average","Poor")))</f>
        <v>Average</v>
      </c>
    </row>
    <row r="449" spans="1:26" x14ac:dyDescent="0.3">
      <c r="A449" t="s">
        <v>592</v>
      </c>
      <c r="B449" t="s">
        <v>24</v>
      </c>
      <c r="C449" t="s">
        <v>21</v>
      </c>
      <c r="D449">
        <v>22</v>
      </c>
      <c r="E449" t="s">
        <v>179</v>
      </c>
      <c r="F449">
        <v>43133</v>
      </c>
      <c r="G449">
        <v>3981</v>
      </c>
      <c r="H449">
        <v>2317</v>
      </c>
      <c r="I449">
        <v>1608</v>
      </c>
      <c r="J449">
        <v>765408</v>
      </c>
      <c r="K449">
        <v>134.62</v>
      </c>
      <c r="L449">
        <f>Campaign_Table[[#This Row],[Conversions]]*Campaign_Table[[#This Row],[Cost_Per_Acquisition]]</f>
        <v>216468.96000000002</v>
      </c>
      <c r="M449">
        <v>2.54</v>
      </c>
      <c r="N449">
        <v>18.329999999999998</v>
      </c>
      <c r="O449" t="s">
        <v>35</v>
      </c>
      <c r="P449" s="1">
        <v>45549</v>
      </c>
      <c r="Q449" t="str">
        <f>TEXT(Campaign_Table[[#This Row],[Date]],"mmmm")</f>
        <v>September</v>
      </c>
      <c r="R449">
        <f>YEAR(Campaign_Table[[#This Row],[Date]])</f>
        <v>2024</v>
      </c>
      <c r="S449" t="str">
        <f>TEXT(Campaign_Table[[#This Row],[Date]],"dddd")</f>
        <v>Saturday</v>
      </c>
      <c r="T449" s="3" t="str">
        <f>"Q" &amp; ROUNDUP(MONTH(Campaign_Table[[#This Row],[Date]])/3,0)</f>
        <v>Q3</v>
      </c>
      <c r="U449" s="5">
        <f t="shared" si="18"/>
        <v>9.2295921915934429E-2</v>
      </c>
      <c r="V449" s="7">
        <f>IFERROR(Campaign_Table[[#This Row],[Total_Campaign_Cost]]/Campaign_Table[[#This Row],[Clicks]],0)</f>
        <v>54.375523737754335</v>
      </c>
      <c r="W449" s="5">
        <f t="shared" si="19"/>
        <v>0.40391861341371516</v>
      </c>
      <c r="X449" s="7">
        <f>IFERROR(Campaign_Table[[#This Row],[Total_Campaign_Cost]]/Campaign_Table[[#This Row],[Leads]],0)</f>
        <v>93.426396201985341</v>
      </c>
      <c r="Y449" s="7">
        <f t="shared" si="20"/>
        <v>548939.04</v>
      </c>
      <c r="Z449" s="7" t="str">
        <f>IF(Campaign_Table[[#This Row],[ROI]]&gt;=3,"Excellent",IF(Campaign_Table[[#This Row],[ROI]]&gt;=1,"Good",IF(Campaign_Table[[#This Row],[ROI]]&gt;=0,"Average","Poor")))</f>
        <v>Good</v>
      </c>
    </row>
    <row r="450" spans="1:26" x14ac:dyDescent="0.3">
      <c r="A450" t="s">
        <v>593</v>
      </c>
      <c r="B450" t="s">
        <v>44</v>
      </c>
      <c r="C450" t="s">
        <v>17</v>
      </c>
      <c r="D450">
        <v>7</v>
      </c>
      <c r="E450" t="s">
        <v>210</v>
      </c>
      <c r="F450">
        <v>91656</v>
      </c>
      <c r="G450">
        <v>11465</v>
      </c>
      <c r="H450">
        <v>3839</v>
      </c>
      <c r="I450">
        <v>2490</v>
      </c>
      <c r="J450">
        <v>639930</v>
      </c>
      <c r="K450">
        <v>44.05</v>
      </c>
      <c r="L450">
        <f>Campaign_Table[[#This Row],[Conversions]]*Campaign_Table[[#This Row],[Cost_Per_Acquisition]]</f>
        <v>109684.5</v>
      </c>
      <c r="M450">
        <v>4.83</v>
      </c>
      <c r="N450">
        <v>19.41</v>
      </c>
      <c r="O450" t="s">
        <v>29</v>
      </c>
      <c r="P450" s="1">
        <v>45824</v>
      </c>
      <c r="Q450" t="str">
        <f>TEXT(Campaign_Table[[#This Row],[Date]],"mmmm")</f>
        <v>June</v>
      </c>
      <c r="R450">
        <f>YEAR(Campaign_Table[[#This Row],[Date]])</f>
        <v>2025</v>
      </c>
      <c r="S450" t="str">
        <f>TEXT(Campaign_Table[[#This Row],[Date]],"dddd")</f>
        <v>Monday</v>
      </c>
      <c r="T450" s="3" t="str">
        <f>"Q" &amp; ROUNDUP(MONTH(Campaign_Table[[#This Row],[Date]])/3,0)</f>
        <v>Q2</v>
      </c>
      <c r="U450" s="5">
        <f t="shared" ref="U450:U513" si="21">IFERROR(Clicks/Impressions,0)</f>
        <v>0.12508728288382648</v>
      </c>
      <c r="V450" s="7">
        <f>IFERROR(Campaign_Table[[#This Row],[Total_Campaign_Cost]]/Campaign_Table[[#This Row],[Clicks]],0)</f>
        <v>9.5668992586131711</v>
      </c>
      <c r="W450" s="5">
        <f t="shared" ref="W450:W513" si="22">IFERROR(Conversions/Clicks,0)</f>
        <v>0.21718273004797209</v>
      </c>
      <c r="X450" s="7">
        <f>IFERROR(Campaign_Table[[#This Row],[Total_Campaign_Cost]]/Campaign_Table[[#This Row],[Leads]],0)</f>
        <v>28.571112268820006</v>
      </c>
      <c r="Y450" s="7">
        <f t="shared" ref="Y450:Y513" si="23">Revenue-Total_Campaign_Cost</f>
        <v>530245.5</v>
      </c>
      <c r="Z450" s="7" t="str">
        <f>IF(Campaign_Table[[#This Row],[ROI]]&gt;=3,"Excellent",IF(Campaign_Table[[#This Row],[ROI]]&gt;=1,"Good",IF(Campaign_Table[[#This Row],[ROI]]&gt;=0,"Average","Poor")))</f>
        <v>Excellent</v>
      </c>
    </row>
    <row r="451" spans="1:26" x14ac:dyDescent="0.3">
      <c r="A451" t="s">
        <v>594</v>
      </c>
      <c r="B451" t="s">
        <v>16</v>
      </c>
      <c r="C451" t="s">
        <v>35</v>
      </c>
      <c r="D451">
        <v>20</v>
      </c>
      <c r="E451" t="s">
        <v>293</v>
      </c>
      <c r="F451">
        <v>63539</v>
      </c>
      <c r="G451">
        <v>5015</v>
      </c>
      <c r="H451">
        <v>2021</v>
      </c>
      <c r="I451">
        <v>1030</v>
      </c>
      <c r="J451">
        <v>268830</v>
      </c>
      <c r="K451">
        <v>177.09</v>
      </c>
      <c r="L451">
        <f>Campaign_Table[[#This Row],[Conversions]]*Campaign_Table[[#This Row],[Cost_Per_Acquisition]]</f>
        <v>182402.7</v>
      </c>
      <c r="M451">
        <v>0.47</v>
      </c>
      <c r="N451">
        <v>12.69</v>
      </c>
      <c r="O451" t="s">
        <v>21</v>
      </c>
      <c r="P451" s="1">
        <v>45656</v>
      </c>
      <c r="Q451" t="str">
        <f>TEXT(Campaign_Table[[#This Row],[Date]],"mmmm")</f>
        <v>December</v>
      </c>
      <c r="R451">
        <f>YEAR(Campaign_Table[[#This Row],[Date]])</f>
        <v>2024</v>
      </c>
      <c r="S451" t="str">
        <f>TEXT(Campaign_Table[[#This Row],[Date]],"dddd")</f>
        <v>Monday</v>
      </c>
      <c r="T451" s="3" t="str">
        <f>"Q" &amp; ROUNDUP(MONTH(Campaign_Table[[#This Row],[Date]])/3,0)</f>
        <v>Q4</v>
      </c>
      <c r="U451" s="5">
        <f t="shared" si="21"/>
        <v>7.8927902548041357E-2</v>
      </c>
      <c r="V451" s="7">
        <f>IFERROR(Campaign_Table[[#This Row],[Total_Campaign_Cost]]/Campaign_Table[[#This Row],[Clicks]],0)</f>
        <v>36.371425722831511</v>
      </c>
      <c r="W451" s="5">
        <f t="shared" si="22"/>
        <v>0.20538384845463609</v>
      </c>
      <c r="X451" s="7">
        <f>IFERROR(Campaign_Table[[#This Row],[Total_Campaign_Cost]]/Campaign_Table[[#This Row],[Leads]],0)</f>
        <v>90.253686293913916</v>
      </c>
      <c r="Y451" s="7">
        <f t="shared" si="23"/>
        <v>86427.299999999988</v>
      </c>
      <c r="Z451" s="7" t="str">
        <f>IF(Campaign_Table[[#This Row],[ROI]]&gt;=3,"Excellent",IF(Campaign_Table[[#This Row],[ROI]]&gt;=1,"Good",IF(Campaign_Table[[#This Row],[ROI]]&gt;=0,"Average","Poor")))</f>
        <v>Average</v>
      </c>
    </row>
    <row r="452" spans="1:26" x14ac:dyDescent="0.3">
      <c r="A452" t="s">
        <v>595</v>
      </c>
      <c r="B452" t="s">
        <v>28</v>
      </c>
      <c r="C452" t="s">
        <v>17</v>
      </c>
      <c r="D452">
        <v>11</v>
      </c>
      <c r="E452" t="s">
        <v>195</v>
      </c>
      <c r="F452">
        <v>56743</v>
      </c>
      <c r="G452">
        <v>3871</v>
      </c>
      <c r="H452">
        <v>1209</v>
      </c>
      <c r="I452">
        <v>684</v>
      </c>
      <c r="J452">
        <v>422712</v>
      </c>
      <c r="K452">
        <v>284.8</v>
      </c>
      <c r="L452">
        <f>Campaign_Table[[#This Row],[Conversions]]*Campaign_Table[[#This Row],[Cost_Per_Acquisition]]</f>
        <v>194803.20000000001</v>
      </c>
      <c r="M452">
        <v>1.17</v>
      </c>
      <c r="N452">
        <v>10.16</v>
      </c>
      <c r="O452" t="s">
        <v>17</v>
      </c>
      <c r="P452" s="1">
        <v>45556</v>
      </c>
      <c r="Q452" t="str">
        <f>TEXT(Campaign_Table[[#This Row],[Date]],"mmmm")</f>
        <v>September</v>
      </c>
      <c r="R452">
        <f>YEAR(Campaign_Table[[#This Row],[Date]])</f>
        <v>2024</v>
      </c>
      <c r="S452" t="str">
        <f>TEXT(Campaign_Table[[#This Row],[Date]],"dddd")</f>
        <v>Saturday</v>
      </c>
      <c r="T452" s="3" t="str">
        <f>"Q" &amp; ROUNDUP(MONTH(Campaign_Table[[#This Row],[Date]])/3,0)</f>
        <v>Q3</v>
      </c>
      <c r="U452" s="5">
        <f t="shared" si="21"/>
        <v>6.8219868530038946E-2</v>
      </c>
      <c r="V452" s="7">
        <f>IFERROR(Campaign_Table[[#This Row],[Total_Campaign_Cost]]/Campaign_Table[[#This Row],[Clicks]],0)</f>
        <v>50.323740635494708</v>
      </c>
      <c r="W452" s="5">
        <f t="shared" si="22"/>
        <v>0.17669852751227072</v>
      </c>
      <c r="X452" s="7">
        <f>IFERROR(Campaign_Table[[#This Row],[Total_Campaign_Cost]]/Campaign_Table[[#This Row],[Leads]],0)</f>
        <v>161.12754342431762</v>
      </c>
      <c r="Y452" s="7">
        <f t="shared" si="23"/>
        <v>227908.8</v>
      </c>
      <c r="Z452" s="7" t="str">
        <f>IF(Campaign_Table[[#This Row],[ROI]]&gt;=3,"Excellent",IF(Campaign_Table[[#This Row],[ROI]]&gt;=1,"Good",IF(Campaign_Table[[#This Row],[ROI]]&gt;=0,"Average","Poor")))</f>
        <v>Good</v>
      </c>
    </row>
    <row r="453" spans="1:26" x14ac:dyDescent="0.3">
      <c r="A453" t="s">
        <v>596</v>
      </c>
      <c r="B453" t="s">
        <v>28</v>
      </c>
      <c r="C453" t="s">
        <v>35</v>
      </c>
      <c r="D453">
        <v>16</v>
      </c>
      <c r="E453" t="s">
        <v>597</v>
      </c>
      <c r="F453">
        <v>55061</v>
      </c>
      <c r="G453">
        <v>4238</v>
      </c>
      <c r="H453">
        <v>1985</v>
      </c>
      <c r="I453">
        <v>1216</v>
      </c>
      <c r="J453">
        <v>262656</v>
      </c>
      <c r="K453">
        <v>166.59</v>
      </c>
      <c r="L453">
        <f>Campaign_Table[[#This Row],[Conversions]]*Campaign_Table[[#This Row],[Cost_Per_Acquisition]]</f>
        <v>202573.44</v>
      </c>
      <c r="M453">
        <v>0.3</v>
      </c>
      <c r="N453">
        <v>13.51</v>
      </c>
      <c r="O453" t="s">
        <v>21</v>
      </c>
      <c r="P453" s="1">
        <v>45708</v>
      </c>
      <c r="Q453" t="str">
        <f>TEXT(Campaign_Table[[#This Row],[Date]],"mmmm")</f>
        <v>February</v>
      </c>
      <c r="R453">
        <f>YEAR(Campaign_Table[[#This Row],[Date]])</f>
        <v>2025</v>
      </c>
      <c r="S453" t="str">
        <f>TEXT(Campaign_Table[[#This Row],[Date]],"dddd")</f>
        <v>Thursday</v>
      </c>
      <c r="T453" s="3" t="str">
        <f>"Q" &amp; ROUNDUP(MONTH(Campaign_Table[[#This Row],[Date]])/3,0)</f>
        <v>Q1</v>
      </c>
      <c r="U453" s="5">
        <f t="shared" si="21"/>
        <v>7.6969179637129723E-2</v>
      </c>
      <c r="V453" s="7">
        <f>IFERROR(Campaign_Table[[#This Row],[Total_Campaign_Cost]]/Campaign_Table[[#This Row],[Clicks]],0)</f>
        <v>47.799301557338367</v>
      </c>
      <c r="W453" s="5">
        <f t="shared" si="22"/>
        <v>0.2869277961302501</v>
      </c>
      <c r="X453" s="7">
        <f>IFERROR(Campaign_Table[[#This Row],[Total_Campaign_Cost]]/Campaign_Table[[#This Row],[Leads]],0)</f>
        <v>102.05211083123426</v>
      </c>
      <c r="Y453" s="7">
        <f t="shared" si="23"/>
        <v>60082.559999999998</v>
      </c>
      <c r="Z453" s="7" t="str">
        <f>IF(Campaign_Table[[#This Row],[ROI]]&gt;=3,"Excellent",IF(Campaign_Table[[#This Row],[ROI]]&gt;=1,"Good",IF(Campaign_Table[[#This Row],[ROI]]&gt;=0,"Average","Poor")))</f>
        <v>Average</v>
      </c>
    </row>
    <row r="454" spans="1:26" x14ac:dyDescent="0.3">
      <c r="A454" t="s">
        <v>598</v>
      </c>
      <c r="B454" t="s">
        <v>28</v>
      </c>
      <c r="C454" t="s">
        <v>35</v>
      </c>
      <c r="D454">
        <v>10</v>
      </c>
      <c r="E454" t="s">
        <v>357</v>
      </c>
      <c r="F454">
        <v>86016</v>
      </c>
      <c r="G454">
        <v>4359</v>
      </c>
      <c r="H454">
        <v>2170</v>
      </c>
      <c r="I454">
        <v>1442</v>
      </c>
      <c r="J454">
        <v>695044</v>
      </c>
      <c r="K454">
        <v>69.959999999999994</v>
      </c>
      <c r="L454">
        <f>Campaign_Table[[#This Row],[Conversions]]*Campaign_Table[[#This Row],[Cost_Per_Acquisition]]</f>
        <v>100882.31999999999</v>
      </c>
      <c r="M454">
        <v>5.89</v>
      </c>
      <c r="N454">
        <v>9.27</v>
      </c>
      <c r="O454" t="s">
        <v>35</v>
      </c>
      <c r="P454" s="1">
        <v>45811</v>
      </c>
      <c r="Q454" t="str">
        <f>TEXT(Campaign_Table[[#This Row],[Date]],"mmmm")</f>
        <v>June</v>
      </c>
      <c r="R454">
        <f>YEAR(Campaign_Table[[#This Row],[Date]])</f>
        <v>2025</v>
      </c>
      <c r="S454" t="str">
        <f>TEXT(Campaign_Table[[#This Row],[Date]],"dddd")</f>
        <v>Tuesday</v>
      </c>
      <c r="T454" s="3" t="str">
        <f>"Q" &amp; ROUNDUP(MONTH(Campaign_Table[[#This Row],[Date]])/3,0)</f>
        <v>Q2</v>
      </c>
      <c r="U454" s="5">
        <f t="shared" si="21"/>
        <v>5.0676618303571432E-2</v>
      </c>
      <c r="V454" s="7">
        <f>IFERROR(Campaign_Table[[#This Row],[Total_Campaign_Cost]]/Campaign_Table[[#This Row],[Clicks]],0)</f>
        <v>23.143454920853404</v>
      </c>
      <c r="W454" s="5">
        <f t="shared" si="22"/>
        <v>0.33080981876577198</v>
      </c>
      <c r="X454" s="7">
        <f>IFERROR(Campaign_Table[[#This Row],[Total_Campaign_Cost]]/Campaign_Table[[#This Row],[Leads]],0)</f>
        <v>46.489548387096768</v>
      </c>
      <c r="Y454" s="7">
        <f t="shared" si="23"/>
        <v>594161.68000000005</v>
      </c>
      <c r="Z454" s="7" t="str">
        <f>IF(Campaign_Table[[#This Row],[ROI]]&gt;=3,"Excellent",IF(Campaign_Table[[#This Row],[ROI]]&gt;=1,"Good",IF(Campaign_Table[[#This Row],[ROI]]&gt;=0,"Average","Poor")))</f>
        <v>Excellent</v>
      </c>
    </row>
    <row r="455" spans="1:26" x14ac:dyDescent="0.3">
      <c r="A455" t="s">
        <v>599</v>
      </c>
      <c r="B455" t="s">
        <v>16</v>
      </c>
      <c r="C455" t="s">
        <v>29</v>
      </c>
      <c r="D455">
        <v>20</v>
      </c>
      <c r="E455" t="s">
        <v>56</v>
      </c>
      <c r="F455">
        <v>77949</v>
      </c>
      <c r="G455">
        <v>10177</v>
      </c>
      <c r="H455">
        <v>2873</v>
      </c>
      <c r="I455">
        <v>2249</v>
      </c>
      <c r="J455">
        <v>521768</v>
      </c>
      <c r="K455">
        <v>114.5</v>
      </c>
      <c r="L455">
        <f>Campaign_Table[[#This Row],[Conversions]]*Campaign_Table[[#This Row],[Cost_Per_Acquisition]]</f>
        <v>257510.5</v>
      </c>
      <c r="M455">
        <v>1.03</v>
      </c>
      <c r="N455">
        <v>19.63</v>
      </c>
      <c r="O455" t="s">
        <v>25</v>
      </c>
      <c r="P455" s="1">
        <v>45509</v>
      </c>
      <c r="Q455" t="str">
        <f>TEXT(Campaign_Table[[#This Row],[Date]],"mmmm")</f>
        <v>August</v>
      </c>
      <c r="R455">
        <f>YEAR(Campaign_Table[[#This Row],[Date]])</f>
        <v>2024</v>
      </c>
      <c r="S455" t="str">
        <f>TEXT(Campaign_Table[[#This Row],[Date]],"dddd")</f>
        <v>Monday</v>
      </c>
      <c r="T455" s="3" t="str">
        <f>"Q" &amp; ROUNDUP(MONTH(Campaign_Table[[#This Row],[Date]])/3,0)</f>
        <v>Q3</v>
      </c>
      <c r="U455" s="5">
        <f t="shared" si="21"/>
        <v>0.13055972494836368</v>
      </c>
      <c r="V455" s="7">
        <f>IFERROR(Campaign_Table[[#This Row],[Total_Campaign_Cost]]/Campaign_Table[[#This Row],[Clicks]],0)</f>
        <v>25.303183649405522</v>
      </c>
      <c r="W455" s="5">
        <f t="shared" si="22"/>
        <v>0.22098850348825783</v>
      </c>
      <c r="X455" s="7">
        <f>IFERROR(Campaign_Table[[#This Row],[Total_Campaign_Cost]]/Campaign_Table[[#This Row],[Leads]],0)</f>
        <v>89.631221719457017</v>
      </c>
      <c r="Y455" s="7">
        <f t="shared" si="23"/>
        <v>264257.5</v>
      </c>
      <c r="Z455" s="7" t="str">
        <f>IF(Campaign_Table[[#This Row],[ROI]]&gt;=3,"Excellent",IF(Campaign_Table[[#This Row],[ROI]]&gt;=1,"Good",IF(Campaign_Table[[#This Row],[ROI]]&gt;=0,"Average","Poor")))</f>
        <v>Good</v>
      </c>
    </row>
    <row r="456" spans="1:26" x14ac:dyDescent="0.3">
      <c r="A456" t="s">
        <v>600</v>
      </c>
      <c r="B456" t="s">
        <v>16</v>
      </c>
      <c r="C456" t="s">
        <v>17</v>
      </c>
      <c r="D456">
        <v>29</v>
      </c>
      <c r="E456" t="s">
        <v>52</v>
      </c>
      <c r="F456">
        <v>51566</v>
      </c>
      <c r="G456">
        <v>2421</v>
      </c>
      <c r="H456">
        <v>1115</v>
      </c>
      <c r="I456">
        <v>823</v>
      </c>
      <c r="J456">
        <v>502030</v>
      </c>
      <c r="K456">
        <v>185.78</v>
      </c>
      <c r="L456">
        <f>Campaign_Table[[#This Row],[Conversions]]*Campaign_Table[[#This Row],[Cost_Per_Acquisition]]</f>
        <v>152896.94</v>
      </c>
      <c r="M456">
        <v>2.2799999999999998</v>
      </c>
      <c r="N456">
        <v>8.4499999999999993</v>
      </c>
      <c r="O456" t="s">
        <v>35</v>
      </c>
      <c r="P456" s="1">
        <v>45715</v>
      </c>
      <c r="Q456" t="str">
        <f>TEXT(Campaign_Table[[#This Row],[Date]],"mmmm")</f>
        <v>February</v>
      </c>
      <c r="R456">
        <f>YEAR(Campaign_Table[[#This Row],[Date]])</f>
        <v>2025</v>
      </c>
      <c r="S456" t="str">
        <f>TEXT(Campaign_Table[[#This Row],[Date]],"dddd")</f>
        <v>Thursday</v>
      </c>
      <c r="T456" s="3" t="str">
        <f>"Q" &amp; ROUNDUP(MONTH(Campaign_Table[[#This Row],[Date]])/3,0)</f>
        <v>Q1</v>
      </c>
      <c r="U456" s="5">
        <f t="shared" si="21"/>
        <v>4.6949540394833802E-2</v>
      </c>
      <c r="V456" s="7">
        <f>IFERROR(Campaign_Table[[#This Row],[Total_Campaign_Cost]]/Campaign_Table[[#This Row],[Clicks]],0)</f>
        <v>63.154456836018177</v>
      </c>
      <c r="W456" s="5">
        <f t="shared" si="22"/>
        <v>0.3399421726559273</v>
      </c>
      <c r="X456" s="7">
        <f>IFERROR(Campaign_Table[[#This Row],[Total_Campaign_Cost]]/Campaign_Table[[#This Row],[Leads]],0)</f>
        <v>137.1273004484305</v>
      </c>
      <c r="Y456" s="7">
        <f t="shared" si="23"/>
        <v>349133.06</v>
      </c>
      <c r="Z456" s="7" t="str">
        <f>IF(Campaign_Table[[#This Row],[ROI]]&gt;=3,"Excellent",IF(Campaign_Table[[#This Row],[ROI]]&gt;=1,"Good",IF(Campaign_Table[[#This Row],[ROI]]&gt;=0,"Average","Poor")))</f>
        <v>Good</v>
      </c>
    </row>
    <row r="457" spans="1:26" x14ac:dyDescent="0.3">
      <c r="A457" t="s">
        <v>601</v>
      </c>
      <c r="B457" t="s">
        <v>44</v>
      </c>
      <c r="C457" t="s">
        <v>25</v>
      </c>
      <c r="D457">
        <v>13</v>
      </c>
      <c r="E457" t="s">
        <v>109</v>
      </c>
      <c r="F457">
        <v>87411</v>
      </c>
      <c r="G457">
        <v>2847</v>
      </c>
      <c r="H457">
        <v>688</v>
      </c>
      <c r="I457">
        <v>546</v>
      </c>
      <c r="J457">
        <v>288834</v>
      </c>
      <c r="K457">
        <v>500.49</v>
      </c>
      <c r="L457">
        <f>Campaign_Table[[#This Row],[Conversions]]*Campaign_Table[[#This Row],[Cost_Per_Acquisition]]</f>
        <v>273267.53999999998</v>
      </c>
      <c r="M457">
        <v>0.06</v>
      </c>
      <c r="N457">
        <v>4.67</v>
      </c>
      <c r="O457" t="s">
        <v>35</v>
      </c>
      <c r="P457" s="1">
        <v>45600</v>
      </c>
      <c r="Q457" t="str">
        <f>TEXT(Campaign_Table[[#This Row],[Date]],"mmmm")</f>
        <v>November</v>
      </c>
      <c r="R457">
        <f>YEAR(Campaign_Table[[#This Row],[Date]])</f>
        <v>2024</v>
      </c>
      <c r="S457" t="str">
        <f>TEXT(Campaign_Table[[#This Row],[Date]],"dddd")</f>
        <v>Monday</v>
      </c>
      <c r="T457" s="3" t="str">
        <f>"Q" &amp; ROUNDUP(MONTH(Campaign_Table[[#This Row],[Date]])/3,0)</f>
        <v>Q4</v>
      </c>
      <c r="U457" s="5">
        <f t="shared" si="21"/>
        <v>3.2570271476130008E-2</v>
      </c>
      <c r="V457" s="7">
        <f>IFERROR(Campaign_Table[[#This Row],[Total_Campaign_Cost]]/Campaign_Table[[#This Row],[Clicks]],0)</f>
        <v>95.984383561643824</v>
      </c>
      <c r="W457" s="5">
        <f t="shared" si="22"/>
        <v>0.19178082191780821</v>
      </c>
      <c r="X457" s="7">
        <f>IFERROR(Campaign_Table[[#This Row],[Total_Campaign_Cost]]/Campaign_Table[[#This Row],[Leads]],0)</f>
        <v>397.1911918604651</v>
      </c>
      <c r="Y457" s="7">
        <f t="shared" si="23"/>
        <v>15566.460000000021</v>
      </c>
      <c r="Z457" s="7" t="str">
        <f>IF(Campaign_Table[[#This Row],[ROI]]&gt;=3,"Excellent",IF(Campaign_Table[[#This Row],[ROI]]&gt;=1,"Good",IF(Campaign_Table[[#This Row],[ROI]]&gt;=0,"Average","Poor")))</f>
        <v>Average</v>
      </c>
    </row>
    <row r="458" spans="1:26" x14ac:dyDescent="0.3">
      <c r="A458" t="s">
        <v>602</v>
      </c>
      <c r="B458" t="s">
        <v>24</v>
      </c>
      <c r="C458" t="s">
        <v>29</v>
      </c>
      <c r="D458">
        <v>30</v>
      </c>
      <c r="E458" t="s">
        <v>363</v>
      </c>
      <c r="F458">
        <v>84959</v>
      </c>
      <c r="G458">
        <v>2279</v>
      </c>
      <c r="H458">
        <v>775</v>
      </c>
      <c r="I458">
        <v>522</v>
      </c>
      <c r="J458">
        <v>138852</v>
      </c>
      <c r="K458">
        <v>277.89</v>
      </c>
      <c r="L458">
        <f>Campaign_Table[[#This Row],[Conversions]]*Campaign_Table[[#This Row],[Cost_Per_Acquisition]]</f>
        <v>145058.57999999999</v>
      </c>
      <c r="M458">
        <v>-0.04</v>
      </c>
      <c r="N458">
        <v>4.21</v>
      </c>
      <c r="O458" t="s">
        <v>25</v>
      </c>
      <c r="P458" s="1">
        <v>45756</v>
      </c>
      <c r="Q458" t="str">
        <f>TEXT(Campaign_Table[[#This Row],[Date]],"mmmm")</f>
        <v>April</v>
      </c>
      <c r="R458">
        <f>YEAR(Campaign_Table[[#This Row],[Date]])</f>
        <v>2025</v>
      </c>
      <c r="S458" t="str">
        <f>TEXT(Campaign_Table[[#This Row],[Date]],"dddd")</f>
        <v>Wednesday</v>
      </c>
      <c r="T458" s="3" t="str">
        <f>"Q" &amp; ROUNDUP(MONTH(Campaign_Table[[#This Row],[Date]])/3,0)</f>
        <v>Q2</v>
      </c>
      <c r="U458" s="5">
        <f t="shared" si="21"/>
        <v>2.6824703680598878E-2</v>
      </c>
      <c r="V458" s="7">
        <f>IFERROR(Campaign_Table[[#This Row],[Total_Campaign_Cost]]/Campaign_Table[[#This Row],[Clicks]],0)</f>
        <v>63.650100921456776</v>
      </c>
      <c r="W458" s="5">
        <f t="shared" si="22"/>
        <v>0.22904782799473453</v>
      </c>
      <c r="X458" s="7">
        <f>IFERROR(Campaign_Table[[#This Row],[Total_Campaign_Cost]]/Campaign_Table[[#This Row],[Leads]],0)</f>
        <v>187.17236129032256</v>
      </c>
      <c r="Y458" s="7">
        <f t="shared" si="23"/>
        <v>-6206.5799999999872</v>
      </c>
      <c r="Z458" s="7" t="str">
        <f>IF(Campaign_Table[[#This Row],[ROI]]&gt;=3,"Excellent",IF(Campaign_Table[[#This Row],[ROI]]&gt;=1,"Good",IF(Campaign_Table[[#This Row],[ROI]]&gt;=0,"Average","Poor")))</f>
        <v>Poor</v>
      </c>
    </row>
    <row r="459" spans="1:26" x14ac:dyDescent="0.3">
      <c r="A459" t="s">
        <v>603</v>
      </c>
      <c r="B459" t="s">
        <v>24</v>
      </c>
      <c r="C459" t="s">
        <v>25</v>
      </c>
      <c r="D459">
        <v>19</v>
      </c>
      <c r="E459" t="s">
        <v>326</v>
      </c>
      <c r="F459">
        <v>57286</v>
      </c>
      <c r="G459">
        <v>5419</v>
      </c>
      <c r="H459">
        <v>2536</v>
      </c>
      <c r="I459">
        <v>1403</v>
      </c>
      <c r="J459">
        <v>719739</v>
      </c>
      <c r="K459">
        <v>122.31</v>
      </c>
      <c r="L459">
        <f>Campaign_Table[[#This Row],[Conversions]]*Campaign_Table[[#This Row],[Cost_Per_Acquisition]]</f>
        <v>171600.93</v>
      </c>
      <c r="M459">
        <v>3.19</v>
      </c>
      <c r="N459">
        <v>16.34</v>
      </c>
      <c r="O459" t="s">
        <v>35</v>
      </c>
      <c r="P459" s="1">
        <v>45725</v>
      </c>
      <c r="Q459" t="str">
        <f>TEXT(Campaign_Table[[#This Row],[Date]],"mmmm")</f>
        <v>March</v>
      </c>
      <c r="R459">
        <f>YEAR(Campaign_Table[[#This Row],[Date]])</f>
        <v>2025</v>
      </c>
      <c r="S459" t="str">
        <f>TEXT(Campaign_Table[[#This Row],[Date]],"dddd")</f>
        <v>Sunday</v>
      </c>
      <c r="T459" s="3" t="str">
        <f>"Q" &amp; ROUNDUP(MONTH(Campaign_Table[[#This Row],[Date]])/3,0)</f>
        <v>Q1</v>
      </c>
      <c r="U459" s="5">
        <f t="shared" si="21"/>
        <v>9.4595538176866945E-2</v>
      </c>
      <c r="V459" s="7">
        <f>IFERROR(Campaign_Table[[#This Row],[Total_Campaign_Cost]]/Campaign_Table[[#This Row],[Clicks]],0)</f>
        <v>31.666530725226057</v>
      </c>
      <c r="W459" s="5">
        <f t="shared" si="22"/>
        <v>0.2589038568001476</v>
      </c>
      <c r="X459" s="7">
        <f>IFERROR(Campaign_Table[[#This Row],[Total_Campaign_Cost]]/Campaign_Table[[#This Row],[Leads]],0)</f>
        <v>67.66598186119873</v>
      </c>
      <c r="Y459" s="7">
        <f t="shared" si="23"/>
        <v>548138.07000000007</v>
      </c>
      <c r="Z459" s="7" t="str">
        <f>IF(Campaign_Table[[#This Row],[ROI]]&gt;=3,"Excellent",IF(Campaign_Table[[#This Row],[ROI]]&gt;=1,"Good",IF(Campaign_Table[[#This Row],[ROI]]&gt;=0,"Average","Poor")))</f>
        <v>Excellent</v>
      </c>
    </row>
    <row r="460" spans="1:26" x14ac:dyDescent="0.3">
      <c r="A460" t="s">
        <v>604</v>
      </c>
      <c r="B460" t="s">
        <v>20</v>
      </c>
      <c r="C460" t="s">
        <v>35</v>
      </c>
      <c r="D460">
        <v>15</v>
      </c>
      <c r="E460" t="s">
        <v>272</v>
      </c>
      <c r="F460">
        <v>57462</v>
      </c>
      <c r="G460">
        <v>5755</v>
      </c>
      <c r="H460">
        <v>2231</v>
      </c>
      <c r="I460">
        <v>865</v>
      </c>
      <c r="J460">
        <v>217115</v>
      </c>
      <c r="K460">
        <v>326.18</v>
      </c>
      <c r="L460">
        <f>Campaign_Table[[#This Row],[Conversions]]*Campaign_Table[[#This Row],[Cost_Per_Acquisition]]</f>
        <v>282145.7</v>
      </c>
      <c r="M460">
        <v>-0.23</v>
      </c>
      <c r="N460">
        <v>15.4</v>
      </c>
      <c r="O460" t="s">
        <v>25</v>
      </c>
      <c r="P460" s="1">
        <v>45693</v>
      </c>
      <c r="Q460" t="str">
        <f>TEXT(Campaign_Table[[#This Row],[Date]],"mmmm")</f>
        <v>February</v>
      </c>
      <c r="R460">
        <f>YEAR(Campaign_Table[[#This Row],[Date]])</f>
        <v>2025</v>
      </c>
      <c r="S460" t="str">
        <f>TEXT(Campaign_Table[[#This Row],[Date]],"dddd")</f>
        <v>Wednesday</v>
      </c>
      <c r="T460" s="3" t="str">
        <f>"Q" &amp; ROUNDUP(MONTH(Campaign_Table[[#This Row],[Date]])/3,0)</f>
        <v>Q1</v>
      </c>
      <c r="U460" s="5">
        <f t="shared" si="21"/>
        <v>0.10015314468692353</v>
      </c>
      <c r="V460" s="7">
        <f>IFERROR(Campaign_Table[[#This Row],[Total_Campaign_Cost]]/Campaign_Table[[#This Row],[Clicks]],0)</f>
        <v>49.026185925282363</v>
      </c>
      <c r="W460" s="5">
        <f t="shared" si="22"/>
        <v>0.15030408340573415</v>
      </c>
      <c r="X460" s="7">
        <f>IFERROR(Campaign_Table[[#This Row],[Total_Campaign_Cost]]/Campaign_Table[[#This Row],[Leads]],0)</f>
        <v>126.46602420439265</v>
      </c>
      <c r="Y460" s="7">
        <f t="shared" si="23"/>
        <v>-65030.700000000012</v>
      </c>
      <c r="Z460" s="7" t="str">
        <f>IF(Campaign_Table[[#This Row],[ROI]]&gt;=3,"Excellent",IF(Campaign_Table[[#This Row],[ROI]]&gt;=1,"Good",IF(Campaign_Table[[#This Row],[ROI]]&gt;=0,"Average","Poor")))</f>
        <v>Poor</v>
      </c>
    </row>
    <row r="461" spans="1:26" x14ac:dyDescent="0.3">
      <c r="A461" t="s">
        <v>605</v>
      </c>
      <c r="B461" t="s">
        <v>44</v>
      </c>
      <c r="C461" t="s">
        <v>35</v>
      </c>
      <c r="D461">
        <v>15</v>
      </c>
      <c r="E461" t="s">
        <v>22</v>
      </c>
      <c r="F461">
        <v>60314</v>
      </c>
      <c r="G461">
        <v>5613</v>
      </c>
      <c r="H461">
        <v>3074</v>
      </c>
      <c r="I461">
        <v>1302</v>
      </c>
      <c r="J461">
        <v>580692</v>
      </c>
      <c r="K461">
        <v>70.349999999999994</v>
      </c>
      <c r="L461">
        <f>Campaign_Table[[#This Row],[Conversions]]*Campaign_Table[[#This Row],[Cost_Per_Acquisition]]</f>
        <v>91595.7</v>
      </c>
      <c r="M461">
        <v>5.34</v>
      </c>
      <c r="N461">
        <v>16.559999999999999</v>
      </c>
      <c r="O461" t="s">
        <v>29</v>
      </c>
      <c r="P461" s="1">
        <v>45547</v>
      </c>
      <c r="Q461" t="str">
        <f>TEXT(Campaign_Table[[#This Row],[Date]],"mmmm")</f>
        <v>September</v>
      </c>
      <c r="R461">
        <f>YEAR(Campaign_Table[[#This Row],[Date]])</f>
        <v>2024</v>
      </c>
      <c r="S461" t="str">
        <f>TEXT(Campaign_Table[[#This Row],[Date]],"dddd")</f>
        <v>Thursday</v>
      </c>
      <c r="T461" s="3" t="str">
        <f>"Q" &amp; ROUNDUP(MONTH(Campaign_Table[[#This Row],[Date]])/3,0)</f>
        <v>Q3</v>
      </c>
      <c r="U461" s="5">
        <f t="shared" si="21"/>
        <v>9.3062970454620822E-2</v>
      </c>
      <c r="V461" s="7">
        <f>IFERROR(Campaign_Table[[#This Row],[Total_Campaign_Cost]]/Campaign_Table[[#This Row],[Clicks]],0)</f>
        <v>16.318492784607162</v>
      </c>
      <c r="W461" s="5">
        <f t="shared" si="22"/>
        <v>0.23196151790486372</v>
      </c>
      <c r="X461" s="7">
        <f>IFERROR(Campaign_Table[[#This Row],[Total_Campaign_Cost]]/Campaign_Table[[#This Row],[Leads]],0)</f>
        <v>29.79690956408588</v>
      </c>
      <c r="Y461" s="7">
        <f t="shared" si="23"/>
        <v>489096.3</v>
      </c>
      <c r="Z461" s="7" t="str">
        <f>IF(Campaign_Table[[#This Row],[ROI]]&gt;=3,"Excellent",IF(Campaign_Table[[#This Row],[ROI]]&gt;=1,"Good",IF(Campaign_Table[[#This Row],[ROI]]&gt;=0,"Average","Poor")))</f>
        <v>Excellent</v>
      </c>
    </row>
    <row r="462" spans="1:26" x14ac:dyDescent="0.3">
      <c r="A462" t="s">
        <v>606</v>
      </c>
      <c r="B462" t="s">
        <v>16</v>
      </c>
      <c r="C462" t="s">
        <v>25</v>
      </c>
      <c r="D462">
        <v>13</v>
      </c>
      <c r="E462" t="s">
        <v>199</v>
      </c>
      <c r="F462">
        <v>49013</v>
      </c>
      <c r="G462">
        <v>1536</v>
      </c>
      <c r="H462">
        <v>738</v>
      </c>
      <c r="I462">
        <v>297</v>
      </c>
      <c r="J462">
        <v>79299</v>
      </c>
      <c r="K462">
        <v>966.79</v>
      </c>
      <c r="L462">
        <f>Campaign_Table[[#This Row],[Conversions]]*Campaign_Table[[#This Row],[Cost_Per_Acquisition]]</f>
        <v>287136.63</v>
      </c>
      <c r="M462">
        <v>-0.72</v>
      </c>
      <c r="N462">
        <v>5.25</v>
      </c>
      <c r="O462" t="s">
        <v>29</v>
      </c>
      <c r="P462" s="1">
        <v>45743</v>
      </c>
      <c r="Q462" t="str">
        <f>TEXT(Campaign_Table[[#This Row],[Date]],"mmmm")</f>
        <v>March</v>
      </c>
      <c r="R462">
        <f>YEAR(Campaign_Table[[#This Row],[Date]])</f>
        <v>2025</v>
      </c>
      <c r="S462" t="str">
        <f>TEXT(Campaign_Table[[#This Row],[Date]],"dddd")</f>
        <v>Thursday</v>
      </c>
      <c r="T462" s="3" t="str">
        <f>"Q" &amp; ROUNDUP(MONTH(Campaign_Table[[#This Row],[Date]])/3,0)</f>
        <v>Q1</v>
      </c>
      <c r="U462" s="5">
        <f t="shared" si="21"/>
        <v>3.1338624446575397E-2</v>
      </c>
      <c r="V462" s="7">
        <f>IFERROR(Campaign_Table[[#This Row],[Total_Campaign_Cost]]/Campaign_Table[[#This Row],[Clicks]],0)</f>
        <v>186.93791015625001</v>
      </c>
      <c r="W462" s="5">
        <f t="shared" si="22"/>
        <v>0.193359375</v>
      </c>
      <c r="X462" s="7">
        <f>IFERROR(Campaign_Table[[#This Row],[Total_Campaign_Cost]]/Campaign_Table[[#This Row],[Leads]],0)</f>
        <v>389.07402439024389</v>
      </c>
      <c r="Y462" s="7">
        <f t="shared" si="23"/>
        <v>-207837.63</v>
      </c>
      <c r="Z462" s="7" t="str">
        <f>IF(Campaign_Table[[#This Row],[ROI]]&gt;=3,"Excellent",IF(Campaign_Table[[#This Row],[ROI]]&gt;=1,"Good",IF(Campaign_Table[[#This Row],[ROI]]&gt;=0,"Average","Poor")))</f>
        <v>Poor</v>
      </c>
    </row>
    <row r="463" spans="1:26" x14ac:dyDescent="0.3">
      <c r="A463" t="s">
        <v>607</v>
      </c>
      <c r="B463" t="s">
        <v>16</v>
      </c>
      <c r="C463" t="s">
        <v>21</v>
      </c>
      <c r="D463">
        <v>15</v>
      </c>
      <c r="E463" t="s">
        <v>277</v>
      </c>
      <c r="F463">
        <v>55826</v>
      </c>
      <c r="G463">
        <v>7738</v>
      </c>
      <c r="H463">
        <v>4204</v>
      </c>
      <c r="I463">
        <v>1407</v>
      </c>
      <c r="J463">
        <v>848421</v>
      </c>
      <c r="K463">
        <v>196.37</v>
      </c>
      <c r="L463">
        <f>Campaign_Table[[#This Row],[Conversions]]*Campaign_Table[[#This Row],[Cost_Per_Acquisition]]</f>
        <v>276292.59000000003</v>
      </c>
      <c r="M463">
        <v>2.0699999999999998</v>
      </c>
      <c r="N463">
        <v>23.91</v>
      </c>
      <c r="O463" t="s">
        <v>35</v>
      </c>
      <c r="P463" s="1">
        <v>45592</v>
      </c>
      <c r="Q463" t="str">
        <f>TEXT(Campaign_Table[[#This Row],[Date]],"mmmm")</f>
        <v>October</v>
      </c>
      <c r="R463">
        <f>YEAR(Campaign_Table[[#This Row],[Date]])</f>
        <v>2024</v>
      </c>
      <c r="S463" t="str">
        <f>TEXT(Campaign_Table[[#This Row],[Date]],"dddd")</f>
        <v>Sunday</v>
      </c>
      <c r="T463" s="3" t="str">
        <f>"Q" &amp; ROUNDUP(MONTH(Campaign_Table[[#This Row],[Date]])/3,0)</f>
        <v>Q4</v>
      </c>
      <c r="U463" s="5">
        <f t="shared" si="21"/>
        <v>0.13860925017017162</v>
      </c>
      <c r="V463" s="7">
        <f>IFERROR(Campaign_Table[[#This Row],[Total_Campaign_Cost]]/Campaign_Table[[#This Row],[Clicks]],0)</f>
        <v>35.705943396226417</v>
      </c>
      <c r="W463" s="5">
        <f t="shared" si="22"/>
        <v>0.1818299302145257</v>
      </c>
      <c r="X463" s="7">
        <f>IFERROR(Campaign_Table[[#This Row],[Total_Campaign_Cost]]/Campaign_Table[[#This Row],[Leads]],0)</f>
        <v>65.721358230256911</v>
      </c>
      <c r="Y463" s="7">
        <f t="shared" si="23"/>
        <v>572128.40999999992</v>
      </c>
      <c r="Z463" s="7" t="str">
        <f>IF(Campaign_Table[[#This Row],[ROI]]&gt;=3,"Excellent",IF(Campaign_Table[[#This Row],[ROI]]&gt;=1,"Good",IF(Campaign_Table[[#This Row],[ROI]]&gt;=0,"Average","Poor")))</f>
        <v>Good</v>
      </c>
    </row>
    <row r="464" spans="1:26" x14ac:dyDescent="0.3">
      <c r="A464" t="s">
        <v>608</v>
      </c>
      <c r="B464" t="s">
        <v>20</v>
      </c>
      <c r="C464" t="s">
        <v>17</v>
      </c>
      <c r="D464">
        <v>20</v>
      </c>
      <c r="E464" t="s">
        <v>159</v>
      </c>
      <c r="F464">
        <v>54700</v>
      </c>
      <c r="G464">
        <v>3084</v>
      </c>
      <c r="H464">
        <v>1411</v>
      </c>
      <c r="I464">
        <v>796</v>
      </c>
      <c r="J464">
        <v>253924</v>
      </c>
      <c r="K464">
        <v>224.61</v>
      </c>
      <c r="L464">
        <f>Campaign_Table[[#This Row],[Conversions]]*Campaign_Table[[#This Row],[Cost_Per_Acquisition]]</f>
        <v>178789.56</v>
      </c>
      <c r="M464">
        <v>0.42</v>
      </c>
      <c r="N464">
        <v>9.67</v>
      </c>
      <c r="O464" t="s">
        <v>25</v>
      </c>
      <c r="P464" s="1">
        <v>45593</v>
      </c>
      <c r="Q464" t="str">
        <f>TEXT(Campaign_Table[[#This Row],[Date]],"mmmm")</f>
        <v>October</v>
      </c>
      <c r="R464">
        <f>YEAR(Campaign_Table[[#This Row],[Date]])</f>
        <v>2024</v>
      </c>
      <c r="S464" t="str">
        <f>TEXT(Campaign_Table[[#This Row],[Date]],"dddd")</f>
        <v>Monday</v>
      </c>
      <c r="T464" s="3" t="str">
        <f>"Q" &amp; ROUNDUP(MONTH(Campaign_Table[[#This Row],[Date]])/3,0)</f>
        <v>Q4</v>
      </c>
      <c r="U464" s="5">
        <f t="shared" si="21"/>
        <v>5.6380255941499084E-2</v>
      </c>
      <c r="V464" s="7">
        <f>IFERROR(Campaign_Table[[#This Row],[Total_Campaign_Cost]]/Campaign_Table[[#This Row],[Clicks]],0)</f>
        <v>57.973268482490269</v>
      </c>
      <c r="W464" s="5">
        <f t="shared" si="22"/>
        <v>0.25810635538262</v>
      </c>
      <c r="X464" s="7">
        <f>IFERROR(Campaign_Table[[#This Row],[Total_Campaign_Cost]]/Campaign_Table[[#This Row],[Leads]],0)</f>
        <v>126.71124025513819</v>
      </c>
      <c r="Y464" s="7">
        <f t="shared" si="23"/>
        <v>75134.44</v>
      </c>
      <c r="Z464" s="7" t="str">
        <f>IF(Campaign_Table[[#This Row],[ROI]]&gt;=3,"Excellent",IF(Campaign_Table[[#This Row],[ROI]]&gt;=1,"Good",IF(Campaign_Table[[#This Row],[ROI]]&gt;=0,"Average","Poor")))</f>
        <v>Average</v>
      </c>
    </row>
    <row r="465" spans="1:26" x14ac:dyDescent="0.3">
      <c r="A465" t="s">
        <v>609</v>
      </c>
      <c r="B465" t="s">
        <v>44</v>
      </c>
      <c r="C465" t="s">
        <v>29</v>
      </c>
      <c r="D465">
        <v>15</v>
      </c>
      <c r="E465" t="s">
        <v>365</v>
      </c>
      <c r="F465">
        <v>18866</v>
      </c>
      <c r="G465">
        <v>2497</v>
      </c>
      <c r="H465">
        <v>802</v>
      </c>
      <c r="I465">
        <v>241</v>
      </c>
      <c r="J465">
        <v>151348</v>
      </c>
      <c r="K465">
        <v>294.83</v>
      </c>
      <c r="L465">
        <f>Campaign_Table[[#This Row],[Conversions]]*Campaign_Table[[#This Row],[Cost_Per_Acquisition]]</f>
        <v>71054.03</v>
      </c>
      <c r="M465">
        <v>1.1299999999999999</v>
      </c>
      <c r="N465">
        <v>18.760000000000002</v>
      </c>
      <c r="O465" t="s">
        <v>25</v>
      </c>
      <c r="P465" s="1">
        <v>45491</v>
      </c>
      <c r="Q465" t="str">
        <f>TEXT(Campaign_Table[[#This Row],[Date]],"mmmm")</f>
        <v>July</v>
      </c>
      <c r="R465">
        <f>YEAR(Campaign_Table[[#This Row],[Date]])</f>
        <v>2024</v>
      </c>
      <c r="S465" t="str">
        <f>TEXT(Campaign_Table[[#This Row],[Date]],"dddd")</f>
        <v>Thursday</v>
      </c>
      <c r="T465" s="3" t="str">
        <f>"Q" &amp; ROUNDUP(MONTH(Campaign_Table[[#This Row],[Date]])/3,0)</f>
        <v>Q3</v>
      </c>
      <c r="U465" s="5">
        <f t="shared" si="21"/>
        <v>0.13235450015901623</v>
      </c>
      <c r="V465" s="7">
        <f>IFERROR(Campaign_Table[[#This Row],[Total_Campaign_Cost]]/Campaign_Table[[#This Row],[Clicks]],0)</f>
        <v>28.455758910692833</v>
      </c>
      <c r="W465" s="5">
        <f t="shared" si="22"/>
        <v>9.6515818982779333E-2</v>
      </c>
      <c r="X465" s="7">
        <f>IFERROR(Campaign_Table[[#This Row],[Total_Campaign_Cost]]/Campaign_Table[[#This Row],[Leads]],0)</f>
        <v>88.596047381546128</v>
      </c>
      <c r="Y465" s="7">
        <f t="shared" si="23"/>
        <v>80293.97</v>
      </c>
      <c r="Z465" s="7" t="str">
        <f>IF(Campaign_Table[[#This Row],[ROI]]&gt;=3,"Excellent",IF(Campaign_Table[[#This Row],[ROI]]&gt;=1,"Good",IF(Campaign_Table[[#This Row],[ROI]]&gt;=0,"Average","Poor")))</f>
        <v>Good</v>
      </c>
    </row>
    <row r="466" spans="1:26" x14ac:dyDescent="0.3">
      <c r="A466" t="s">
        <v>610</v>
      </c>
      <c r="B466" t="s">
        <v>16</v>
      </c>
      <c r="C466" t="s">
        <v>29</v>
      </c>
      <c r="D466">
        <v>5</v>
      </c>
      <c r="E466" t="s">
        <v>56</v>
      </c>
      <c r="F466">
        <v>83424</v>
      </c>
      <c r="G466">
        <v>12059</v>
      </c>
      <c r="H466">
        <v>2555</v>
      </c>
      <c r="I466">
        <v>1699</v>
      </c>
      <c r="J466">
        <v>773045</v>
      </c>
      <c r="K466">
        <v>79.180000000000007</v>
      </c>
      <c r="L466">
        <f>Campaign_Table[[#This Row],[Conversions]]*Campaign_Table[[#This Row],[Cost_Per_Acquisition]]</f>
        <v>134526.82</v>
      </c>
      <c r="M466">
        <v>4.75</v>
      </c>
      <c r="N466">
        <v>19.55</v>
      </c>
      <c r="O466" t="s">
        <v>25</v>
      </c>
      <c r="P466" s="1">
        <v>45622</v>
      </c>
      <c r="Q466" t="str">
        <f>TEXT(Campaign_Table[[#This Row],[Date]],"mmmm")</f>
        <v>November</v>
      </c>
      <c r="R466">
        <f>YEAR(Campaign_Table[[#This Row],[Date]])</f>
        <v>2024</v>
      </c>
      <c r="S466" t="str">
        <f>TEXT(Campaign_Table[[#This Row],[Date]],"dddd")</f>
        <v>Tuesday</v>
      </c>
      <c r="T466" s="3" t="str">
        <f>"Q" &amp; ROUNDUP(MONTH(Campaign_Table[[#This Row],[Date]])/3,0)</f>
        <v>Q4</v>
      </c>
      <c r="U466" s="5">
        <f t="shared" si="21"/>
        <v>0.14455072880705791</v>
      </c>
      <c r="V466" s="7">
        <f>IFERROR(Campaign_Table[[#This Row],[Total_Campaign_Cost]]/Campaign_Table[[#This Row],[Clicks]],0)</f>
        <v>11.155719379716395</v>
      </c>
      <c r="W466" s="5">
        <f t="shared" si="22"/>
        <v>0.14089062111286177</v>
      </c>
      <c r="X466" s="7">
        <f>IFERROR(Campaign_Table[[#This Row],[Total_Campaign_Cost]]/Campaign_Table[[#This Row],[Leads]],0)</f>
        <v>52.652375733855187</v>
      </c>
      <c r="Y466" s="7">
        <f t="shared" si="23"/>
        <v>638518.17999999993</v>
      </c>
      <c r="Z466" s="7" t="str">
        <f>IF(Campaign_Table[[#This Row],[ROI]]&gt;=3,"Excellent",IF(Campaign_Table[[#This Row],[ROI]]&gt;=1,"Good",IF(Campaign_Table[[#This Row],[ROI]]&gt;=0,"Average","Poor")))</f>
        <v>Excellent</v>
      </c>
    </row>
    <row r="467" spans="1:26" x14ac:dyDescent="0.3">
      <c r="A467" t="s">
        <v>611</v>
      </c>
      <c r="B467" t="s">
        <v>44</v>
      </c>
      <c r="C467" t="s">
        <v>17</v>
      </c>
      <c r="D467">
        <v>6</v>
      </c>
      <c r="E467" t="s">
        <v>28</v>
      </c>
      <c r="F467">
        <v>34396</v>
      </c>
      <c r="G467">
        <v>2987</v>
      </c>
      <c r="H467">
        <v>1473</v>
      </c>
      <c r="I467">
        <v>1011</v>
      </c>
      <c r="J467">
        <v>316443</v>
      </c>
      <c r="K467">
        <v>232.16</v>
      </c>
      <c r="L467">
        <f>Campaign_Table[[#This Row],[Conversions]]*Campaign_Table[[#This Row],[Cost_Per_Acquisition]]</f>
        <v>234713.76</v>
      </c>
      <c r="M467">
        <v>0.35</v>
      </c>
      <c r="N467">
        <v>15.91</v>
      </c>
      <c r="O467" t="s">
        <v>17</v>
      </c>
      <c r="P467" s="1">
        <v>45558</v>
      </c>
      <c r="Q467" t="str">
        <f>TEXT(Campaign_Table[[#This Row],[Date]],"mmmm")</f>
        <v>September</v>
      </c>
      <c r="R467">
        <f>YEAR(Campaign_Table[[#This Row],[Date]])</f>
        <v>2024</v>
      </c>
      <c r="S467" t="str">
        <f>TEXT(Campaign_Table[[#This Row],[Date]],"dddd")</f>
        <v>Monday</v>
      </c>
      <c r="T467" s="3" t="str">
        <f>"Q" &amp; ROUNDUP(MONTH(Campaign_Table[[#This Row],[Date]])/3,0)</f>
        <v>Q3</v>
      </c>
      <c r="U467" s="5">
        <f t="shared" si="21"/>
        <v>8.6841493196883363E-2</v>
      </c>
      <c r="V467" s="7">
        <f>IFERROR(Campaign_Table[[#This Row],[Total_Campaign_Cost]]/Campaign_Table[[#This Row],[Clicks]],0)</f>
        <v>78.578426514897899</v>
      </c>
      <c r="W467" s="5">
        <f t="shared" si="22"/>
        <v>0.33846668898560428</v>
      </c>
      <c r="X467" s="7">
        <f>IFERROR(Campaign_Table[[#This Row],[Total_Campaign_Cost]]/Campaign_Table[[#This Row],[Leads]],0)</f>
        <v>159.34403258655806</v>
      </c>
      <c r="Y467" s="7">
        <f t="shared" si="23"/>
        <v>81729.239999999991</v>
      </c>
      <c r="Z467" s="7" t="str">
        <f>IF(Campaign_Table[[#This Row],[ROI]]&gt;=3,"Excellent",IF(Campaign_Table[[#This Row],[ROI]]&gt;=1,"Good",IF(Campaign_Table[[#This Row],[ROI]]&gt;=0,"Average","Poor")))</f>
        <v>Average</v>
      </c>
    </row>
    <row r="468" spans="1:26" x14ac:dyDescent="0.3">
      <c r="A468" t="s">
        <v>612</v>
      </c>
      <c r="B468" t="s">
        <v>24</v>
      </c>
      <c r="C468" t="s">
        <v>35</v>
      </c>
      <c r="D468">
        <v>14</v>
      </c>
      <c r="E468" t="s">
        <v>195</v>
      </c>
      <c r="F468">
        <v>10438</v>
      </c>
      <c r="G468">
        <v>1443</v>
      </c>
      <c r="H468">
        <v>456</v>
      </c>
      <c r="I468">
        <v>191</v>
      </c>
      <c r="J468">
        <v>67805</v>
      </c>
      <c r="K468">
        <v>747.9</v>
      </c>
      <c r="L468">
        <f>Campaign_Table[[#This Row],[Conversions]]*Campaign_Table[[#This Row],[Cost_Per_Acquisition]]</f>
        <v>142848.9</v>
      </c>
      <c r="M468">
        <v>-0.53</v>
      </c>
      <c r="N468">
        <v>20.02</v>
      </c>
      <c r="O468" t="s">
        <v>25</v>
      </c>
      <c r="P468" s="1">
        <v>45668</v>
      </c>
      <c r="Q468" t="str">
        <f>TEXT(Campaign_Table[[#This Row],[Date]],"mmmm")</f>
        <v>January</v>
      </c>
      <c r="R468">
        <f>YEAR(Campaign_Table[[#This Row],[Date]])</f>
        <v>2025</v>
      </c>
      <c r="S468" t="str">
        <f>TEXT(Campaign_Table[[#This Row],[Date]],"dddd")</f>
        <v>Saturday</v>
      </c>
      <c r="T468" s="3" t="str">
        <f>"Q" &amp; ROUNDUP(MONTH(Campaign_Table[[#This Row],[Date]])/3,0)</f>
        <v>Q1</v>
      </c>
      <c r="U468" s="5">
        <f t="shared" si="21"/>
        <v>0.13824487449703007</v>
      </c>
      <c r="V468" s="7">
        <f>IFERROR(Campaign_Table[[#This Row],[Total_Campaign_Cost]]/Campaign_Table[[#This Row],[Clicks]],0)</f>
        <v>98.994386694386691</v>
      </c>
      <c r="W468" s="5">
        <f t="shared" si="22"/>
        <v>0.13236313236313235</v>
      </c>
      <c r="X468" s="7">
        <f>IFERROR(Campaign_Table[[#This Row],[Total_Campaign_Cost]]/Campaign_Table[[#This Row],[Leads]],0)</f>
        <v>313.26513157894738</v>
      </c>
      <c r="Y468" s="7">
        <f t="shared" si="23"/>
        <v>-75043.899999999994</v>
      </c>
      <c r="Z468" s="7" t="str">
        <f>IF(Campaign_Table[[#This Row],[ROI]]&gt;=3,"Excellent",IF(Campaign_Table[[#This Row],[ROI]]&gt;=1,"Good",IF(Campaign_Table[[#This Row],[ROI]]&gt;=0,"Average","Poor")))</f>
        <v>Poor</v>
      </c>
    </row>
    <row r="469" spans="1:26" x14ac:dyDescent="0.3">
      <c r="A469" t="s">
        <v>613</v>
      </c>
      <c r="B469" t="s">
        <v>20</v>
      </c>
      <c r="C469" t="s">
        <v>21</v>
      </c>
      <c r="D469">
        <v>23</v>
      </c>
      <c r="E469" t="s">
        <v>195</v>
      </c>
      <c r="F469">
        <v>35959</v>
      </c>
      <c r="G469">
        <v>4867</v>
      </c>
      <c r="H469">
        <v>2551</v>
      </c>
      <c r="I469">
        <v>1653</v>
      </c>
      <c r="J469">
        <v>1320747</v>
      </c>
      <c r="K469">
        <v>110.5</v>
      </c>
      <c r="L469">
        <f>Campaign_Table[[#This Row],[Conversions]]*Campaign_Table[[#This Row],[Cost_Per_Acquisition]]</f>
        <v>182656.5</v>
      </c>
      <c r="M469">
        <v>6.23</v>
      </c>
      <c r="N469">
        <v>25.23</v>
      </c>
      <c r="O469" t="s">
        <v>25</v>
      </c>
      <c r="P469" s="1">
        <v>45647</v>
      </c>
      <c r="Q469" t="str">
        <f>TEXT(Campaign_Table[[#This Row],[Date]],"mmmm")</f>
        <v>December</v>
      </c>
      <c r="R469">
        <f>YEAR(Campaign_Table[[#This Row],[Date]])</f>
        <v>2024</v>
      </c>
      <c r="S469" t="str">
        <f>TEXT(Campaign_Table[[#This Row],[Date]],"dddd")</f>
        <v>Saturday</v>
      </c>
      <c r="T469" s="3" t="str">
        <f>"Q" &amp; ROUNDUP(MONTH(Campaign_Table[[#This Row],[Date]])/3,0)</f>
        <v>Q4</v>
      </c>
      <c r="U469" s="5">
        <f t="shared" si="21"/>
        <v>0.13534859145137518</v>
      </c>
      <c r="V469" s="7">
        <f>IFERROR(Campaign_Table[[#This Row],[Total_Campaign_Cost]]/Campaign_Table[[#This Row],[Clicks]],0)</f>
        <v>37.529587014588039</v>
      </c>
      <c r="W469" s="5">
        <f t="shared" si="22"/>
        <v>0.33963427162523113</v>
      </c>
      <c r="X469" s="7">
        <f>IFERROR(Campaign_Table[[#This Row],[Total_Campaign_Cost]]/Campaign_Table[[#This Row],[Leads]],0)</f>
        <v>71.601920815366526</v>
      </c>
      <c r="Y469" s="7">
        <f t="shared" si="23"/>
        <v>1138090.5</v>
      </c>
      <c r="Z469" s="7" t="str">
        <f>IF(Campaign_Table[[#This Row],[ROI]]&gt;=3,"Excellent",IF(Campaign_Table[[#This Row],[ROI]]&gt;=1,"Good",IF(Campaign_Table[[#This Row],[ROI]]&gt;=0,"Average","Poor")))</f>
        <v>Excellent</v>
      </c>
    </row>
    <row r="470" spans="1:26" x14ac:dyDescent="0.3">
      <c r="A470" t="s">
        <v>614</v>
      </c>
      <c r="B470" t="s">
        <v>20</v>
      </c>
      <c r="C470" t="s">
        <v>17</v>
      </c>
      <c r="D470">
        <v>29</v>
      </c>
      <c r="E470" t="s">
        <v>438</v>
      </c>
      <c r="F470">
        <v>84127</v>
      </c>
      <c r="G470">
        <v>9388</v>
      </c>
      <c r="H470">
        <v>5198</v>
      </c>
      <c r="I470">
        <v>2595</v>
      </c>
      <c r="J470">
        <v>2050050</v>
      </c>
      <c r="K470">
        <v>35.25</v>
      </c>
      <c r="L470">
        <f>Campaign_Table[[#This Row],[Conversions]]*Campaign_Table[[#This Row],[Cost_Per_Acquisition]]</f>
        <v>91473.75</v>
      </c>
      <c r="M470">
        <v>21.41</v>
      </c>
      <c r="N470">
        <v>20.420000000000002</v>
      </c>
      <c r="O470" t="s">
        <v>29</v>
      </c>
      <c r="P470" s="1">
        <v>45778</v>
      </c>
      <c r="Q470" t="str">
        <f>TEXT(Campaign_Table[[#This Row],[Date]],"mmmm")</f>
        <v>May</v>
      </c>
      <c r="R470">
        <f>YEAR(Campaign_Table[[#This Row],[Date]])</f>
        <v>2025</v>
      </c>
      <c r="S470" t="str">
        <f>TEXT(Campaign_Table[[#This Row],[Date]],"dddd")</f>
        <v>Thursday</v>
      </c>
      <c r="T470" s="3" t="str">
        <f>"Q" &amp; ROUNDUP(MONTH(Campaign_Table[[#This Row],[Date]])/3,0)</f>
        <v>Q2</v>
      </c>
      <c r="U470" s="5">
        <f t="shared" si="21"/>
        <v>0.11159318649185161</v>
      </c>
      <c r="V470" s="7">
        <f>IFERROR(Campaign_Table[[#This Row],[Total_Campaign_Cost]]/Campaign_Table[[#This Row],[Clicks]],0)</f>
        <v>9.7436887515977837</v>
      </c>
      <c r="W470" s="5">
        <f t="shared" si="22"/>
        <v>0.27641670217298681</v>
      </c>
      <c r="X470" s="7">
        <f>IFERROR(Campaign_Table[[#This Row],[Total_Campaign_Cost]]/Campaign_Table[[#This Row],[Leads]],0)</f>
        <v>17.597874182377836</v>
      </c>
      <c r="Y470" s="7">
        <f t="shared" si="23"/>
        <v>1958576.25</v>
      </c>
      <c r="Z470" s="7" t="str">
        <f>IF(Campaign_Table[[#This Row],[ROI]]&gt;=3,"Excellent",IF(Campaign_Table[[#This Row],[ROI]]&gt;=1,"Good",IF(Campaign_Table[[#This Row],[ROI]]&gt;=0,"Average","Poor")))</f>
        <v>Excellent</v>
      </c>
    </row>
    <row r="471" spans="1:26" x14ac:dyDescent="0.3">
      <c r="A471" t="s">
        <v>615</v>
      </c>
      <c r="B471" t="s">
        <v>16</v>
      </c>
      <c r="C471" t="s">
        <v>21</v>
      </c>
      <c r="D471">
        <v>10</v>
      </c>
      <c r="E471" t="s">
        <v>47</v>
      </c>
      <c r="F471">
        <v>33209</v>
      </c>
      <c r="G471">
        <v>706</v>
      </c>
      <c r="H471">
        <v>143</v>
      </c>
      <c r="I471">
        <v>59</v>
      </c>
      <c r="J471">
        <v>18172</v>
      </c>
      <c r="K471">
        <v>3272.37</v>
      </c>
      <c r="L471">
        <f>Campaign_Table[[#This Row],[Conversions]]*Campaign_Table[[#This Row],[Cost_Per_Acquisition]]</f>
        <v>193069.83</v>
      </c>
      <c r="M471">
        <v>-0.91</v>
      </c>
      <c r="N471">
        <v>2.73</v>
      </c>
      <c r="O471" t="s">
        <v>29</v>
      </c>
      <c r="P471" s="1">
        <v>45662</v>
      </c>
      <c r="Q471" t="str">
        <f>TEXT(Campaign_Table[[#This Row],[Date]],"mmmm")</f>
        <v>January</v>
      </c>
      <c r="R471">
        <f>YEAR(Campaign_Table[[#This Row],[Date]])</f>
        <v>2025</v>
      </c>
      <c r="S471" t="str">
        <f>TEXT(Campaign_Table[[#This Row],[Date]],"dddd")</f>
        <v>Sunday</v>
      </c>
      <c r="T471" s="3" t="str">
        <f>"Q" &amp; ROUNDUP(MONTH(Campaign_Table[[#This Row],[Date]])/3,0)</f>
        <v>Q1</v>
      </c>
      <c r="U471" s="5">
        <f t="shared" si="21"/>
        <v>2.1259297178475713E-2</v>
      </c>
      <c r="V471" s="7">
        <f>IFERROR(Campaign_Table[[#This Row],[Total_Campaign_Cost]]/Campaign_Table[[#This Row],[Clicks]],0)</f>
        <v>273.47001416430595</v>
      </c>
      <c r="W471" s="5">
        <f t="shared" si="22"/>
        <v>8.3569405099150146E-2</v>
      </c>
      <c r="X471" s="7">
        <f>IFERROR(Campaign_Table[[#This Row],[Total_Campaign_Cost]]/Campaign_Table[[#This Row],[Leads]],0)</f>
        <v>1350.1386713286713</v>
      </c>
      <c r="Y471" s="7">
        <f t="shared" si="23"/>
        <v>-174897.83</v>
      </c>
      <c r="Z471" s="7" t="str">
        <f>IF(Campaign_Table[[#This Row],[ROI]]&gt;=3,"Excellent",IF(Campaign_Table[[#This Row],[ROI]]&gt;=1,"Good",IF(Campaign_Table[[#This Row],[ROI]]&gt;=0,"Average","Poor")))</f>
        <v>Poor</v>
      </c>
    </row>
    <row r="472" spans="1:26" x14ac:dyDescent="0.3">
      <c r="A472" t="s">
        <v>616</v>
      </c>
      <c r="B472" t="s">
        <v>24</v>
      </c>
      <c r="C472" t="s">
        <v>35</v>
      </c>
      <c r="D472">
        <v>21</v>
      </c>
      <c r="E472" t="s">
        <v>112</v>
      </c>
      <c r="F472">
        <v>84823</v>
      </c>
      <c r="G472">
        <v>5531</v>
      </c>
      <c r="H472">
        <v>2706</v>
      </c>
      <c r="I472">
        <v>2044</v>
      </c>
      <c r="J472">
        <v>1105804</v>
      </c>
      <c r="K472">
        <v>109.87</v>
      </c>
      <c r="L472">
        <f>Campaign_Table[[#This Row],[Conversions]]*Campaign_Table[[#This Row],[Cost_Per_Acquisition]]</f>
        <v>224574.28</v>
      </c>
      <c r="M472">
        <v>3.92</v>
      </c>
      <c r="N472">
        <v>12.12</v>
      </c>
      <c r="O472" t="s">
        <v>25</v>
      </c>
      <c r="P472" s="1">
        <v>45477</v>
      </c>
      <c r="Q472" t="str">
        <f>TEXT(Campaign_Table[[#This Row],[Date]],"mmmm")</f>
        <v>July</v>
      </c>
      <c r="R472">
        <f>YEAR(Campaign_Table[[#This Row],[Date]])</f>
        <v>2024</v>
      </c>
      <c r="S472" t="str">
        <f>TEXT(Campaign_Table[[#This Row],[Date]],"dddd")</f>
        <v>Thursday</v>
      </c>
      <c r="T472" s="3" t="str">
        <f>"Q" &amp; ROUNDUP(MONTH(Campaign_Table[[#This Row],[Date]])/3,0)</f>
        <v>Q3</v>
      </c>
      <c r="U472" s="5">
        <f t="shared" si="21"/>
        <v>6.5206370913549389E-2</v>
      </c>
      <c r="V472" s="7">
        <f>IFERROR(Campaign_Table[[#This Row],[Total_Campaign_Cost]]/Campaign_Table[[#This Row],[Clicks]],0)</f>
        <v>40.602834930392333</v>
      </c>
      <c r="W472" s="5">
        <f t="shared" si="22"/>
        <v>0.36955342614355452</v>
      </c>
      <c r="X472" s="7">
        <f>IFERROR(Campaign_Table[[#This Row],[Total_Campaign_Cost]]/Campaign_Table[[#This Row],[Leads]],0)</f>
        <v>82.991234294161117</v>
      </c>
      <c r="Y472" s="7">
        <f t="shared" si="23"/>
        <v>881229.72</v>
      </c>
      <c r="Z472" s="7" t="str">
        <f>IF(Campaign_Table[[#This Row],[ROI]]&gt;=3,"Excellent",IF(Campaign_Table[[#This Row],[ROI]]&gt;=1,"Good",IF(Campaign_Table[[#This Row],[ROI]]&gt;=0,"Average","Poor")))</f>
        <v>Excellent</v>
      </c>
    </row>
    <row r="473" spans="1:26" x14ac:dyDescent="0.3">
      <c r="A473" t="s">
        <v>617</v>
      </c>
      <c r="B473" t="s">
        <v>28</v>
      </c>
      <c r="C473" t="s">
        <v>25</v>
      </c>
      <c r="D473">
        <v>7</v>
      </c>
      <c r="E473" t="s">
        <v>460</v>
      </c>
      <c r="F473">
        <v>35839</v>
      </c>
      <c r="G473">
        <v>1933</v>
      </c>
      <c r="H473">
        <v>857</v>
      </c>
      <c r="I473">
        <v>332</v>
      </c>
      <c r="J473">
        <v>253648</v>
      </c>
      <c r="K473">
        <v>635.76</v>
      </c>
      <c r="L473">
        <f>Campaign_Table[[#This Row],[Conversions]]*Campaign_Table[[#This Row],[Cost_Per_Acquisition]]</f>
        <v>211072.32</v>
      </c>
      <c r="M473">
        <v>0.2</v>
      </c>
      <c r="N473">
        <v>8.7100000000000009</v>
      </c>
      <c r="O473" t="s">
        <v>17</v>
      </c>
      <c r="P473" s="1">
        <v>45704</v>
      </c>
      <c r="Q473" t="str">
        <f>TEXT(Campaign_Table[[#This Row],[Date]],"mmmm")</f>
        <v>February</v>
      </c>
      <c r="R473">
        <f>YEAR(Campaign_Table[[#This Row],[Date]])</f>
        <v>2025</v>
      </c>
      <c r="S473" t="str">
        <f>TEXT(Campaign_Table[[#This Row],[Date]],"dddd")</f>
        <v>Sunday</v>
      </c>
      <c r="T473" s="3" t="str">
        <f>"Q" &amp; ROUNDUP(MONTH(Campaign_Table[[#This Row],[Date]])/3,0)</f>
        <v>Q1</v>
      </c>
      <c r="U473" s="5">
        <f t="shared" si="21"/>
        <v>5.393565668684952E-2</v>
      </c>
      <c r="V473" s="7">
        <f>IFERROR(Campaign_Table[[#This Row],[Total_Campaign_Cost]]/Campaign_Table[[#This Row],[Clicks]],0)</f>
        <v>109.19416451112261</v>
      </c>
      <c r="W473" s="5">
        <f t="shared" si="22"/>
        <v>0.17175375064666321</v>
      </c>
      <c r="X473" s="7">
        <f>IFERROR(Campaign_Table[[#This Row],[Total_Campaign_Cost]]/Campaign_Table[[#This Row],[Leads]],0)</f>
        <v>246.29208868144693</v>
      </c>
      <c r="Y473" s="7">
        <f t="shared" si="23"/>
        <v>42575.679999999993</v>
      </c>
      <c r="Z473" s="7" t="str">
        <f>IF(Campaign_Table[[#This Row],[ROI]]&gt;=3,"Excellent",IF(Campaign_Table[[#This Row],[ROI]]&gt;=1,"Good",IF(Campaign_Table[[#This Row],[ROI]]&gt;=0,"Average","Poor")))</f>
        <v>Average</v>
      </c>
    </row>
    <row r="474" spans="1:26" x14ac:dyDescent="0.3">
      <c r="A474" t="s">
        <v>618</v>
      </c>
      <c r="B474" t="s">
        <v>28</v>
      </c>
      <c r="C474" t="s">
        <v>35</v>
      </c>
      <c r="D474">
        <v>20</v>
      </c>
      <c r="E474" t="s">
        <v>195</v>
      </c>
      <c r="F474">
        <v>79003</v>
      </c>
      <c r="G474">
        <v>3956</v>
      </c>
      <c r="H474">
        <v>2169</v>
      </c>
      <c r="I474">
        <v>1245</v>
      </c>
      <c r="J474">
        <v>728325</v>
      </c>
      <c r="K474">
        <v>237.64</v>
      </c>
      <c r="L474">
        <f>Campaign_Table[[#This Row],[Conversions]]*Campaign_Table[[#This Row],[Cost_Per_Acquisition]]</f>
        <v>295861.8</v>
      </c>
      <c r="M474">
        <v>1.46</v>
      </c>
      <c r="N474">
        <v>9.33</v>
      </c>
      <c r="O474" t="s">
        <v>21</v>
      </c>
      <c r="P474" s="1">
        <v>45613</v>
      </c>
      <c r="Q474" t="str">
        <f>TEXT(Campaign_Table[[#This Row],[Date]],"mmmm")</f>
        <v>November</v>
      </c>
      <c r="R474">
        <f>YEAR(Campaign_Table[[#This Row],[Date]])</f>
        <v>2024</v>
      </c>
      <c r="S474" t="str">
        <f>TEXT(Campaign_Table[[#This Row],[Date]],"dddd")</f>
        <v>Sunday</v>
      </c>
      <c r="T474" s="3" t="str">
        <f>"Q" &amp; ROUNDUP(MONTH(Campaign_Table[[#This Row],[Date]])/3,0)</f>
        <v>Q4</v>
      </c>
      <c r="U474" s="5">
        <f t="shared" si="21"/>
        <v>5.0074047820968824E-2</v>
      </c>
      <c r="V474" s="7">
        <f>IFERROR(Campaign_Table[[#This Row],[Total_Campaign_Cost]]/Campaign_Table[[#This Row],[Clicks]],0)</f>
        <v>74.788119312436805</v>
      </c>
      <c r="W474" s="5">
        <f t="shared" si="22"/>
        <v>0.31471183013144588</v>
      </c>
      <c r="X474" s="7">
        <f>IFERROR(Campaign_Table[[#This Row],[Total_Campaign_Cost]]/Campaign_Table[[#This Row],[Leads]],0)</f>
        <v>136.40470262793914</v>
      </c>
      <c r="Y474" s="7">
        <f t="shared" si="23"/>
        <v>432463.2</v>
      </c>
      <c r="Z474" s="7" t="str">
        <f>IF(Campaign_Table[[#This Row],[ROI]]&gt;=3,"Excellent",IF(Campaign_Table[[#This Row],[ROI]]&gt;=1,"Good",IF(Campaign_Table[[#This Row],[ROI]]&gt;=0,"Average","Poor")))</f>
        <v>Good</v>
      </c>
    </row>
    <row r="475" spans="1:26" x14ac:dyDescent="0.3">
      <c r="A475" t="s">
        <v>619</v>
      </c>
      <c r="B475" t="s">
        <v>28</v>
      </c>
      <c r="C475" t="s">
        <v>21</v>
      </c>
      <c r="D475">
        <v>23</v>
      </c>
      <c r="E475" t="s">
        <v>381</v>
      </c>
      <c r="F475">
        <v>90331</v>
      </c>
      <c r="G475">
        <v>3525</v>
      </c>
      <c r="H475">
        <v>711</v>
      </c>
      <c r="I475">
        <v>450</v>
      </c>
      <c r="J475">
        <v>260100</v>
      </c>
      <c r="K475">
        <v>510.46</v>
      </c>
      <c r="L475">
        <f>Campaign_Table[[#This Row],[Conversions]]*Campaign_Table[[#This Row],[Cost_Per_Acquisition]]</f>
        <v>229707</v>
      </c>
      <c r="M475">
        <v>0.13</v>
      </c>
      <c r="N475">
        <v>5.19</v>
      </c>
      <c r="O475" t="s">
        <v>21</v>
      </c>
      <c r="P475" s="1">
        <v>45491</v>
      </c>
      <c r="Q475" t="str">
        <f>TEXT(Campaign_Table[[#This Row],[Date]],"mmmm")</f>
        <v>July</v>
      </c>
      <c r="R475">
        <f>YEAR(Campaign_Table[[#This Row],[Date]])</f>
        <v>2024</v>
      </c>
      <c r="S475" t="str">
        <f>TEXT(Campaign_Table[[#This Row],[Date]],"dddd")</f>
        <v>Thursday</v>
      </c>
      <c r="T475" s="3" t="str">
        <f>"Q" &amp; ROUNDUP(MONTH(Campaign_Table[[#This Row],[Date]])/3,0)</f>
        <v>Q3</v>
      </c>
      <c r="U475" s="5">
        <f t="shared" si="21"/>
        <v>3.9023148199399983E-2</v>
      </c>
      <c r="V475" s="7">
        <f>IFERROR(Campaign_Table[[#This Row],[Total_Campaign_Cost]]/Campaign_Table[[#This Row],[Clicks]],0)</f>
        <v>65.16510638297872</v>
      </c>
      <c r="W475" s="5">
        <f t="shared" si="22"/>
        <v>0.1276595744680851</v>
      </c>
      <c r="X475" s="7">
        <f>IFERROR(Campaign_Table[[#This Row],[Total_Campaign_Cost]]/Campaign_Table[[#This Row],[Leads]],0)</f>
        <v>323.07594936708858</v>
      </c>
      <c r="Y475" s="7">
        <f t="shared" si="23"/>
        <v>30393</v>
      </c>
      <c r="Z475" s="7" t="str">
        <f>IF(Campaign_Table[[#This Row],[ROI]]&gt;=3,"Excellent",IF(Campaign_Table[[#This Row],[ROI]]&gt;=1,"Good",IF(Campaign_Table[[#This Row],[ROI]]&gt;=0,"Average","Poor")))</f>
        <v>Average</v>
      </c>
    </row>
    <row r="476" spans="1:26" x14ac:dyDescent="0.3">
      <c r="A476" t="s">
        <v>620</v>
      </c>
      <c r="B476" t="s">
        <v>16</v>
      </c>
      <c r="C476" t="s">
        <v>29</v>
      </c>
      <c r="D476">
        <v>13</v>
      </c>
      <c r="E476" t="s">
        <v>56</v>
      </c>
      <c r="F476">
        <v>59563</v>
      </c>
      <c r="G476">
        <v>6264</v>
      </c>
      <c r="H476">
        <v>2158</v>
      </c>
      <c r="I476">
        <v>1489</v>
      </c>
      <c r="J476">
        <v>999119</v>
      </c>
      <c r="K476">
        <v>173.1</v>
      </c>
      <c r="L476">
        <f>Campaign_Table[[#This Row],[Conversions]]*Campaign_Table[[#This Row],[Cost_Per_Acquisition]]</f>
        <v>257745.9</v>
      </c>
      <c r="M476">
        <v>2.88</v>
      </c>
      <c r="N476">
        <v>16.64</v>
      </c>
      <c r="O476" t="s">
        <v>17</v>
      </c>
      <c r="P476" s="1">
        <v>45575</v>
      </c>
      <c r="Q476" t="str">
        <f>TEXT(Campaign_Table[[#This Row],[Date]],"mmmm")</f>
        <v>October</v>
      </c>
      <c r="R476">
        <f>YEAR(Campaign_Table[[#This Row],[Date]])</f>
        <v>2024</v>
      </c>
      <c r="S476" t="str">
        <f>TEXT(Campaign_Table[[#This Row],[Date]],"dddd")</f>
        <v>Thursday</v>
      </c>
      <c r="T476" s="3" t="str">
        <f>"Q" &amp; ROUNDUP(MONTH(Campaign_Table[[#This Row],[Date]])/3,0)</f>
        <v>Q4</v>
      </c>
      <c r="U476" s="5">
        <f t="shared" si="21"/>
        <v>0.10516595873277035</v>
      </c>
      <c r="V476" s="7">
        <f>IFERROR(Campaign_Table[[#This Row],[Total_Campaign_Cost]]/Campaign_Table[[#This Row],[Clicks]],0)</f>
        <v>41.147174329501915</v>
      </c>
      <c r="W476" s="5">
        <f t="shared" si="22"/>
        <v>0.23770753512132822</v>
      </c>
      <c r="X476" s="7">
        <f>IFERROR(Campaign_Table[[#This Row],[Total_Campaign_Cost]]/Campaign_Table[[#This Row],[Leads]],0)</f>
        <v>119.43739573679332</v>
      </c>
      <c r="Y476" s="7">
        <f t="shared" si="23"/>
        <v>741373.1</v>
      </c>
      <c r="Z476" s="7" t="str">
        <f>IF(Campaign_Table[[#This Row],[ROI]]&gt;=3,"Excellent",IF(Campaign_Table[[#This Row],[ROI]]&gt;=1,"Good",IF(Campaign_Table[[#This Row],[ROI]]&gt;=0,"Average","Poor")))</f>
        <v>Good</v>
      </c>
    </row>
    <row r="477" spans="1:26" x14ac:dyDescent="0.3">
      <c r="A477" t="s">
        <v>621</v>
      </c>
      <c r="B477" t="s">
        <v>44</v>
      </c>
      <c r="C477" t="s">
        <v>17</v>
      </c>
      <c r="D477">
        <v>17</v>
      </c>
      <c r="E477" t="s">
        <v>107</v>
      </c>
      <c r="F477">
        <v>70403</v>
      </c>
      <c r="G477">
        <v>8732</v>
      </c>
      <c r="H477">
        <v>2769</v>
      </c>
      <c r="I477">
        <v>1288</v>
      </c>
      <c r="J477">
        <v>696808</v>
      </c>
      <c r="K477">
        <v>51.73</v>
      </c>
      <c r="L477">
        <f>Campaign_Table[[#This Row],[Conversions]]*Campaign_Table[[#This Row],[Cost_Per_Acquisition]]</f>
        <v>66628.239999999991</v>
      </c>
      <c r="M477">
        <v>9.4600000000000009</v>
      </c>
      <c r="N477">
        <v>18.170000000000002</v>
      </c>
      <c r="O477" t="s">
        <v>21</v>
      </c>
      <c r="P477" s="1">
        <v>45530</v>
      </c>
      <c r="Q477" t="str">
        <f>TEXT(Campaign_Table[[#This Row],[Date]],"mmmm")</f>
        <v>August</v>
      </c>
      <c r="R477">
        <f>YEAR(Campaign_Table[[#This Row],[Date]])</f>
        <v>2024</v>
      </c>
      <c r="S477" t="str">
        <f>TEXT(Campaign_Table[[#This Row],[Date]],"dddd")</f>
        <v>Monday</v>
      </c>
      <c r="T477" s="3" t="str">
        <f>"Q" &amp; ROUNDUP(MONTH(Campaign_Table[[#This Row],[Date]])/3,0)</f>
        <v>Q3</v>
      </c>
      <c r="U477" s="5">
        <f t="shared" si="21"/>
        <v>0.12402880559067085</v>
      </c>
      <c r="V477" s="7">
        <f>IFERROR(Campaign_Table[[#This Row],[Total_Campaign_Cost]]/Campaign_Table[[#This Row],[Clicks]],0)</f>
        <v>7.6303527256069614</v>
      </c>
      <c r="W477" s="5">
        <f t="shared" si="22"/>
        <v>0.14750343563902885</v>
      </c>
      <c r="X477" s="7">
        <f>IFERROR(Campaign_Table[[#This Row],[Total_Campaign_Cost]]/Campaign_Table[[#This Row],[Leads]],0)</f>
        <v>24.062202961357887</v>
      </c>
      <c r="Y477" s="7">
        <f t="shared" si="23"/>
        <v>630179.76</v>
      </c>
      <c r="Z477" s="7" t="str">
        <f>IF(Campaign_Table[[#This Row],[ROI]]&gt;=3,"Excellent",IF(Campaign_Table[[#This Row],[ROI]]&gt;=1,"Good",IF(Campaign_Table[[#This Row],[ROI]]&gt;=0,"Average","Poor")))</f>
        <v>Excellent</v>
      </c>
    </row>
    <row r="478" spans="1:26" x14ac:dyDescent="0.3">
      <c r="A478" t="s">
        <v>622</v>
      </c>
      <c r="B478" t="s">
        <v>24</v>
      </c>
      <c r="C478" t="s">
        <v>21</v>
      </c>
      <c r="D478">
        <v>14</v>
      </c>
      <c r="E478" t="s">
        <v>195</v>
      </c>
      <c r="F478">
        <v>59289</v>
      </c>
      <c r="G478">
        <v>5210</v>
      </c>
      <c r="H478">
        <v>1973</v>
      </c>
      <c r="I478">
        <v>974</v>
      </c>
      <c r="J478">
        <v>537648</v>
      </c>
      <c r="K478">
        <v>303.3</v>
      </c>
      <c r="L478">
        <f>Campaign_Table[[#This Row],[Conversions]]*Campaign_Table[[#This Row],[Cost_Per_Acquisition]]</f>
        <v>295414.2</v>
      </c>
      <c r="M478">
        <v>0.82</v>
      </c>
      <c r="N478">
        <v>13.76</v>
      </c>
      <c r="O478" t="s">
        <v>21</v>
      </c>
      <c r="P478" s="1">
        <v>45534</v>
      </c>
      <c r="Q478" t="str">
        <f>TEXT(Campaign_Table[[#This Row],[Date]],"mmmm")</f>
        <v>August</v>
      </c>
      <c r="R478">
        <f>YEAR(Campaign_Table[[#This Row],[Date]])</f>
        <v>2024</v>
      </c>
      <c r="S478" t="str">
        <f>TEXT(Campaign_Table[[#This Row],[Date]],"dddd")</f>
        <v>Friday</v>
      </c>
      <c r="T478" s="3" t="str">
        <f>"Q" &amp; ROUNDUP(MONTH(Campaign_Table[[#This Row],[Date]])/3,0)</f>
        <v>Q3</v>
      </c>
      <c r="U478" s="5">
        <f t="shared" si="21"/>
        <v>8.7874647911079629E-2</v>
      </c>
      <c r="V478" s="7">
        <f>IFERROR(Campaign_Table[[#This Row],[Total_Campaign_Cost]]/Campaign_Table[[#This Row],[Clicks]],0)</f>
        <v>56.701381957773513</v>
      </c>
      <c r="W478" s="5">
        <f t="shared" si="22"/>
        <v>0.18694817658349328</v>
      </c>
      <c r="X478" s="7">
        <f>IFERROR(Campaign_Table[[#This Row],[Total_Campaign_Cost]]/Campaign_Table[[#This Row],[Leads]],0)</f>
        <v>149.72843385707046</v>
      </c>
      <c r="Y478" s="7">
        <f t="shared" si="23"/>
        <v>242233.8</v>
      </c>
      <c r="Z478" s="7" t="str">
        <f>IF(Campaign_Table[[#This Row],[ROI]]&gt;=3,"Excellent",IF(Campaign_Table[[#This Row],[ROI]]&gt;=1,"Good",IF(Campaign_Table[[#This Row],[ROI]]&gt;=0,"Average","Poor")))</f>
        <v>Average</v>
      </c>
    </row>
    <row r="479" spans="1:26" x14ac:dyDescent="0.3">
      <c r="A479" t="s">
        <v>623</v>
      </c>
      <c r="B479" t="s">
        <v>24</v>
      </c>
      <c r="C479" t="s">
        <v>29</v>
      </c>
      <c r="D479">
        <v>6</v>
      </c>
      <c r="E479" t="s">
        <v>222</v>
      </c>
      <c r="F479">
        <v>46331</v>
      </c>
      <c r="G479">
        <v>5310</v>
      </c>
      <c r="H479">
        <v>2151</v>
      </c>
      <c r="I479">
        <v>665</v>
      </c>
      <c r="J479">
        <v>331835</v>
      </c>
      <c r="K479">
        <v>220.85</v>
      </c>
      <c r="L479">
        <f>Campaign_Table[[#This Row],[Conversions]]*Campaign_Table[[#This Row],[Cost_Per_Acquisition]]</f>
        <v>146865.25</v>
      </c>
      <c r="M479">
        <v>1.26</v>
      </c>
      <c r="N479">
        <v>17.54</v>
      </c>
      <c r="O479" t="s">
        <v>21</v>
      </c>
      <c r="P479" s="1">
        <v>45535</v>
      </c>
      <c r="Q479" t="str">
        <f>TEXT(Campaign_Table[[#This Row],[Date]],"mmmm")</f>
        <v>August</v>
      </c>
      <c r="R479">
        <f>YEAR(Campaign_Table[[#This Row],[Date]])</f>
        <v>2024</v>
      </c>
      <c r="S479" t="str">
        <f>TEXT(Campaign_Table[[#This Row],[Date]],"dddd")</f>
        <v>Saturday</v>
      </c>
      <c r="T479" s="3" t="str">
        <f>"Q" &amp; ROUNDUP(MONTH(Campaign_Table[[#This Row],[Date]])/3,0)</f>
        <v>Q3</v>
      </c>
      <c r="U479" s="5">
        <f t="shared" si="21"/>
        <v>0.11461008827782694</v>
      </c>
      <c r="V479" s="7">
        <f>IFERROR(Campaign_Table[[#This Row],[Total_Campaign_Cost]]/Campaign_Table[[#This Row],[Clicks]],0)</f>
        <v>27.658239171374763</v>
      </c>
      <c r="W479" s="5">
        <f t="shared" si="22"/>
        <v>0.12523540489642185</v>
      </c>
      <c r="X479" s="7">
        <f>IFERROR(Campaign_Table[[#This Row],[Total_Campaign_Cost]]/Campaign_Table[[#This Row],[Leads]],0)</f>
        <v>68.277661552766162</v>
      </c>
      <c r="Y479" s="7">
        <f t="shared" si="23"/>
        <v>184969.75</v>
      </c>
      <c r="Z479" s="7" t="str">
        <f>IF(Campaign_Table[[#This Row],[ROI]]&gt;=3,"Excellent",IF(Campaign_Table[[#This Row],[ROI]]&gt;=1,"Good",IF(Campaign_Table[[#This Row],[ROI]]&gt;=0,"Average","Poor")))</f>
        <v>Good</v>
      </c>
    </row>
    <row r="480" spans="1:26" x14ac:dyDescent="0.3">
      <c r="A480" t="s">
        <v>624</v>
      </c>
      <c r="B480" t="s">
        <v>28</v>
      </c>
      <c r="C480" t="s">
        <v>25</v>
      </c>
      <c r="D480">
        <v>21</v>
      </c>
      <c r="E480" t="s">
        <v>22</v>
      </c>
      <c r="F480">
        <v>83897</v>
      </c>
      <c r="G480">
        <v>11402</v>
      </c>
      <c r="H480">
        <v>4086</v>
      </c>
      <c r="I480">
        <v>2019</v>
      </c>
      <c r="J480">
        <v>1205343</v>
      </c>
      <c r="K480">
        <v>98.93</v>
      </c>
      <c r="L480">
        <f>Campaign_Table[[#This Row],[Conversions]]*Campaign_Table[[#This Row],[Cost_Per_Acquisition]]</f>
        <v>199739.67</v>
      </c>
      <c r="M480">
        <v>5.03</v>
      </c>
      <c r="N480">
        <v>20.87</v>
      </c>
      <c r="O480" t="s">
        <v>25</v>
      </c>
      <c r="P480" s="1">
        <v>45683</v>
      </c>
      <c r="Q480" t="str">
        <f>TEXT(Campaign_Table[[#This Row],[Date]],"mmmm")</f>
        <v>January</v>
      </c>
      <c r="R480">
        <f>YEAR(Campaign_Table[[#This Row],[Date]])</f>
        <v>2025</v>
      </c>
      <c r="S480" t="str">
        <f>TEXT(Campaign_Table[[#This Row],[Date]],"dddd")</f>
        <v>Sunday</v>
      </c>
      <c r="T480" s="3" t="str">
        <f>"Q" &amp; ROUNDUP(MONTH(Campaign_Table[[#This Row],[Date]])/3,0)</f>
        <v>Q1</v>
      </c>
      <c r="U480" s="5">
        <f t="shared" si="21"/>
        <v>0.13590474033636482</v>
      </c>
      <c r="V480" s="7">
        <f>IFERROR(Campaign_Table[[#This Row],[Total_Campaign_Cost]]/Campaign_Table[[#This Row],[Clicks]],0)</f>
        <v>17.517950359586038</v>
      </c>
      <c r="W480" s="5">
        <f t="shared" si="22"/>
        <v>0.17707419750920891</v>
      </c>
      <c r="X480" s="7">
        <f>IFERROR(Campaign_Table[[#This Row],[Total_Campaign_Cost]]/Campaign_Table[[#This Row],[Leads]],0)</f>
        <v>48.883913362701911</v>
      </c>
      <c r="Y480" s="7">
        <f t="shared" si="23"/>
        <v>1005603.33</v>
      </c>
      <c r="Z480" s="7" t="str">
        <f>IF(Campaign_Table[[#This Row],[ROI]]&gt;=3,"Excellent",IF(Campaign_Table[[#This Row],[ROI]]&gt;=1,"Good",IF(Campaign_Table[[#This Row],[ROI]]&gt;=0,"Average","Poor")))</f>
        <v>Excellent</v>
      </c>
    </row>
    <row r="481" spans="1:26" x14ac:dyDescent="0.3">
      <c r="A481" t="s">
        <v>625</v>
      </c>
      <c r="B481" t="s">
        <v>16</v>
      </c>
      <c r="C481" t="s">
        <v>17</v>
      </c>
      <c r="D481">
        <v>30</v>
      </c>
      <c r="E481" t="s">
        <v>199</v>
      </c>
      <c r="F481">
        <v>55425</v>
      </c>
      <c r="G481">
        <v>8082</v>
      </c>
      <c r="H481">
        <v>3374</v>
      </c>
      <c r="I481">
        <v>2630</v>
      </c>
      <c r="J481">
        <v>810040</v>
      </c>
      <c r="K481">
        <v>79.400000000000006</v>
      </c>
      <c r="L481">
        <f>Campaign_Table[[#This Row],[Conversions]]*Campaign_Table[[#This Row],[Cost_Per_Acquisition]]</f>
        <v>208822.00000000003</v>
      </c>
      <c r="M481">
        <v>2.88</v>
      </c>
      <c r="N481">
        <v>25.41</v>
      </c>
      <c r="O481" t="s">
        <v>17</v>
      </c>
      <c r="P481" s="1">
        <v>45598</v>
      </c>
      <c r="Q481" t="str">
        <f>TEXT(Campaign_Table[[#This Row],[Date]],"mmmm")</f>
        <v>November</v>
      </c>
      <c r="R481">
        <f>YEAR(Campaign_Table[[#This Row],[Date]])</f>
        <v>2024</v>
      </c>
      <c r="S481" t="str">
        <f>TEXT(Campaign_Table[[#This Row],[Date]],"dddd")</f>
        <v>Saturday</v>
      </c>
      <c r="T481" s="3" t="str">
        <f>"Q" &amp; ROUNDUP(MONTH(Campaign_Table[[#This Row],[Date]])/3,0)</f>
        <v>Q4</v>
      </c>
      <c r="U481" s="5">
        <f t="shared" si="21"/>
        <v>0.14581867388362652</v>
      </c>
      <c r="V481" s="7">
        <f>IFERROR(Campaign_Table[[#This Row],[Total_Campaign_Cost]]/Campaign_Table[[#This Row],[Clicks]],0)</f>
        <v>25.837911408067313</v>
      </c>
      <c r="W481" s="5">
        <f t="shared" si="22"/>
        <v>0.32541450136104927</v>
      </c>
      <c r="X481" s="7">
        <f>IFERROR(Campaign_Table[[#This Row],[Total_Campaign_Cost]]/Campaign_Table[[#This Row],[Leads]],0)</f>
        <v>61.891523414345002</v>
      </c>
      <c r="Y481" s="7">
        <f t="shared" si="23"/>
        <v>601218</v>
      </c>
      <c r="Z481" s="7" t="str">
        <f>IF(Campaign_Table[[#This Row],[ROI]]&gt;=3,"Excellent",IF(Campaign_Table[[#This Row],[ROI]]&gt;=1,"Good",IF(Campaign_Table[[#This Row],[ROI]]&gt;=0,"Average","Poor")))</f>
        <v>Good</v>
      </c>
    </row>
    <row r="482" spans="1:26" x14ac:dyDescent="0.3">
      <c r="A482" t="s">
        <v>626</v>
      </c>
      <c r="B482" t="s">
        <v>24</v>
      </c>
      <c r="C482" t="s">
        <v>21</v>
      </c>
      <c r="D482">
        <v>12</v>
      </c>
      <c r="E482" t="s">
        <v>28</v>
      </c>
      <c r="F482">
        <v>56093</v>
      </c>
      <c r="G482">
        <v>2914</v>
      </c>
      <c r="H482">
        <v>1393</v>
      </c>
      <c r="I482">
        <v>959</v>
      </c>
      <c r="J482">
        <v>658833</v>
      </c>
      <c r="K482">
        <v>170.15</v>
      </c>
      <c r="L482">
        <f>Campaign_Table[[#This Row],[Conversions]]*Campaign_Table[[#This Row],[Cost_Per_Acquisition]]</f>
        <v>163173.85</v>
      </c>
      <c r="M482">
        <v>3.04</v>
      </c>
      <c r="N482">
        <v>9.39</v>
      </c>
      <c r="O482" t="s">
        <v>21</v>
      </c>
      <c r="P482" s="1">
        <v>45595</v>
      </c>
      <c r="Q482" t="str">
        <f>TEXT(Campaign_Table[[#This Row],[Date]],"mmmm")</f>
        <v>October</v>
      </c>
      <c r="R482">
        <f>YEAR(Campaign_Table[[#This Row],[Date]])</f>
        <v>2024</v>
      </c>
      <c r="S482" t="str">
        <f>TEXT(Campaign_Table[[#This Row],[Date]],"dddd")</f>
        <v>Wednesday</v>
      </c>
      <c r="T482" s="3" t="str">
        <f>"Q" &amp; ROUNDUP(MONTH(Campaign_Table[[#This Row],[Date]])/3,0)</f>
        <v>Q4</v>
      </c>
      <c r="U482" s="5">
        <f t="shared" si="21"/>
        <v>5.1949441106733461E-2</v>
      </c>
      <c r="V482" s="7">
        <f>IFERROR(Campaign_Table[[#This Row],[Total_Campaign_Cost]]/Campaign_Table[[#This Row],[Clicks]],0)</f>
        <v>55.996516815374058</v>
      </c>
      <c r="W482" s="5">
        <f t="shared" si="22"/>
        <v>0.32910089224433769</v>
      </c>
      <c r="X482" s="7">
        <f>IFERROR(Campaign_Table[[#This Row],[Total_Campaign_Cost]]/Campaign_Table[[#This Row],[Leads]],0)</f>
        <v>117.13844221105528</v>
      </c>
      <c r="Y482" s="7">
        <f t="shared" si="23"/>
        <v>495659.15</v>
      </c>
      <c r="Z482" s="7" t="str">
        <f>IF(Campaign_Table[[#This Row],[ROI]]&gt;=3,"Excellent",IF(Campaign_Table[[#This Row],[ROI]]&gt;=1,"Good",IF(Campaign_Table[[#This Row],[ROI]]&gt;=0,"Average","Poor")))</f>
        <v>Excellent</v>
      </c>
    </row>
    <row r="483" spans="1:26" x14ac:dyDescent="0.3">
      <c r="A483" t="s">
        <v>627</v>
      </c>
      <c r="B483" t="s">
        <v>28</v>
      </c>
      <c r="C483" t="s">
        <v>25</v>
      </c>
      <c r="D483">
        <v>16</v>
      </c>
      <c r="E483" t="s">
        <v>628</v>
      </c>
      <c r="F483">
        <v>16573</v>
      </c>
      <c r="G483">
        <v>667</v>
      </c>
      <c r="H483">
        <v>309</v>
      </c>
      <c r="I483">
        <v>159</v>
      </c>
      <c r="J483">
        <v>65826</v>
      </c>
      <c r="K483">
        <v>957.37</v>
      </c>
      <c r="L483">
        <f>Campaign_Table[[#This Row],[Conversions]]*Campaign_Table[[#This Row],[Cost_Per_Acquisition]]</f>
        <v>152221.82999999999</v>
      </c>
      <c r="M483">
        <v>-0.56999999999999995</v>
      </c>
      <c r="N483">
        <v>6.85</v>
      </c>
      <c r="O483" t="s">
        <v>17</v>
      </c>
      <c r="P483" s="1">
        <v>45674</v>
      </c>
      <c r="Q483" t="str">
        <f>TEXT(Campaign_Table[[#This Row],[Date]],"mmmm")</f>
        <v>January</v>
      </c>
      <c r="R483">
        <f>YEAR(Campaign_Table[[#This Row],[Date]])</f>
        <v>2025</v>
      </c>
      <c r="S483" t="str">
        <f>TEXT(Campaign_Table[[#This Row],[Date]],"dddd")</f>
        <v>Friday</v>
      </c>
      <c r="T483" s="3" t="str">
        <f>"Q" &amp; ROUNDUP(MONTH(Campaign_Table[[#This Row],[Date]])/3,0)</f>
        <v>Q1</v>
      </c>
      <c r="U483" s="5">
        <f t="shared" si="21"/>
        <v>4.0246183551559768E-2</v>
      </c>
      <c r="V483" s="7">
        <f>IFERROR(Campaign_Table[[#This Row],[Total_Campaign_Cost]]/Campaign_Table[[#This Row],[Clicks]],0)</f>
        <v>228.21863568215889</v>
      </c>
      <c r="W483" s="5">
        <f t="shared" si="22"/>
        <v>0.23838080959520239</v>
      </c>
      <c r="X483" s="7">
        <f>IFERROR(Campaign_Table[[#This Row],[Total_Campaign_Cost]]/Campaign_Table[[#This Row],[Leads]],0)</f>
        <v>492.62728155339801</v>
      </c>
      <c r="Y483" s="7">
        <f t="shared" si="23"/>
        <v>-86395.829999999987</v>
      </c>
      <c r="Z483" s="7" t="str">
        <f>IF(Campaign_Table[[#This Row],[ROI]]&gt;=3,"Excellent",IF(Campaign_Table[[#This Row],[ROI]]&gt;=1,"Good",IF(Campaign_Table[[#This Row],[ROI]]&gt;=0,"Average","Poor")))</f>
        <v>Poor</v>
      </c>
    </row>
    <row r="484" spans="1:26" x14ac:dyDescent="0.3">
      <c r="A484" t="s">
        <v>629</v>
      </c>
      <c r="B484" t="s">
        <v>24</v>
      </c>
      <c r="C484" t="s">
        <v>21</v>
      </c>
      <c r="D484">
        <v>16</v>
      </c>
      <c r="E484" t="s">
        <v>69</v>
      </c>
      <c r="F484">
        <v>84901</v>
      </c>
      <c r="G484">
        <v>9507</v>
      </c>
      <c r="H484">
        <v>4952</v>
      </c>
      <c r="I484">
        <v>3318</v>
      </c>
      <c r="J484">
        <v>1244250</v>
      </c>
      <c r="K484">
        <v>63.59</v>
      </c>
      <c r="L484">
        <f>Campaign_Table[[#This Row],[Conversions]]*Campaign_Table[[#This Row],[Cost_Per_Acquisition]]</f>
        <v>210991.62000000002</v>
      </c>
      <c r="M484">
        <v>4.9000000000000004</v>
      </c>
      <c r="N484">
        <v>20.94</v>
      </c>
      <c r="O484" t="s">
        <v>35</v>
      </c>
      <c r="P484" s="1">
        <v>45647</v>
      </c>
      <c r="Q484" t="str">
        <f>TEXT(Campaign_Table[[#This Row],[Date]],"mmmm")</f>
        <v>December</v>
      </c>
      <c r="R484">
        <f>YEAR(Campaign_Table[[#This Row],[Date]])</f>
        <v>2024</v>
      </c>
      <c r="S484" t="str">
        <f>TEXT(Campaign_Table[[#This Row],[Date]],"dddd")</f>
        <v>Saturday</v>
      </c>
      <c r="T484" s="3" t="str">
        <f>"Q" &amp; ROUNDUP(MONTH(Campaign_Table[[#This Row],[Date]])/3,0)</f>
        <v>Q4</v>
      </c>
      <c r="U484" s="5">
        <f t="shared" si="21"/>
        <v>0.11197747965277205</v>
      </c>
      <c r="V484" s="7">
        <f>IFERROR(Campaign_Table[[#This Row],[Total_Campaign_Cost]]/Campaign_Table[[#This Row],[Clicks]],0)</f>
        <v>22.193291259072264</v>
      </c>
      <c r="W484" s="5">
        <f t="shared" si="22"/>
        <v>0.34900599558220258</v>
      </c>
      <c r="X484" s="7">
        <f>IFERROR(Campaign_Table[[#This Row],[Total_Campaign_Cost]]/Campaign_Table[[#This Row],[Leads]],0)</f>
        <v>42.607354604200331</v>
      </c>
      <c r="Y484" s="7">
        <f t="shared" si="23"/>
        <v>1033258.38</v>
      </c>
      <c r="Z484" s="7" t="str">
        <f>IF(Campaign_Table[[#This Row],[ROI]]&gt;=3,"Excellent",IF(Campaign_Table[[#This Row],[ROI]]&gt;=1,"Good",IF(Campaign_Table[[#This Row],[ROI]]&gt;=0,"Average","Poor")))</f>
        <v>Excellent</v>
      </c>
    </row>
    <row r="485" spans="1:26" x14ac:dyDescent="0.3">
      <c r="A485" t="s">
        <v>630</v>
      </c>
      <c r="B485" t="s">
        <v>44</v>
      </c>
      <c r="C485" t="s">
        <v>17</v>
      </c>
      <c r="D485">
        <v>12</v>
      </c>
      <c r="E485" t="s">
        <v>39</v>
      </c>
      <c r="F485">
        <v>10277</v>
      </c>
      <c r="G485">
        <v>1341</v>
      </c>
      <c r="H485">
        <v>696</v>
      </c>
      <c r="I485">
        <v>403</v>
      </c>
      <c r="J485">
        <v>276055</v>
      </c>
      <c r="K485">
        <v>300.38</v>
      </c>
      <c r="L485">
        <f>Campaign_Table[[#This Row],[Conversions]]*Campaign_Table[[#This Row],[Cost_Per_Acquisition]]</f>
        <v>121053.14</v>
      </c>
      <c r="M485">
        <v>1.28</v>
      </c>
      <c r="N485">
        <v>23.74</v>
      </c>
      <c r="O485" t="s">
        <v>35</v>
      </c>
      <c r="P485" s="1">
        <v>45615</v>
      </c>
      <c r="Q485" t="str">
        <f>TEXT(Campaign_Table[[#This Row],[Date]],"mmmm")</f>
        <v>November</v>
      </c>
      <c r="R485">
        <f>YEAR(Campaign_Table[[#This Row],[Date]])</f>
        <v>2024</v>
      </c>
      <c r="S485" t="str">
        <f>TEXT(Campaign_Table[[#This Row],[Date]],"dddd")</f>
        <v>Tuesday</v>
      </c>
      <c r="T485" s="3" t="str">
        <f>"Q" &amp; ROUNDUP(MONTH(Campaign_Table[[#This Row],[Date]])/3,0)</f>
        <v>Q4</v>
      </c>
      <c r="U485" s="5">
        <f t="shared" si="21"/>
        <v>0.13048555025785735</v>
      </c>
      <c r="V485" s="7">
        <f>IFERROR(Campaign_Table[[#This Row],[Total_Campaign_Cost]]/Campaign_Table[[#This Row],[Clicks]],0)</f>
        <v>90.27079791200596</v>
      </c>
      <c r="W485" s="5">
        <f t="shared" si="22"/>
        <v>0.30052199850857569</v>
      </c>
      <c r="X485" s="7">
        <f>IFERROR(Campaign_Table[[#This Row],[Total_Campaign_Cost]]/Campaign_Table[[#This Row],[Leads]],0)</f>
        <v>173.92692528735631</v>
      </c>
      <c r="Y485" s="7">
        <f t="shared" si="23"/>
        <v>155001.85999999999</v>
      </c>
      <c r="Z485" s="7" t="str">
        <f>IF(Campaign_Table[[#This Row],[ROI]]&gt;=3,"Excellent",IF(Campaign_Table[[#This Row],[ROI]]&gt;=1,"Good",IF(Campaign_Table[[#This Row],[ROI]]&gt;=0,"Average","Poor")))</f>
        <v>Good</v>
      </c>
    </row>
    <row r="486" spans="1:26" x14ac:dyDescent="0.3">
      <c r="A486" t="s">
        <v>631</v>
      </c>
      <c r="B486" t="s">
        <v>16</v>
      </c>
      <c r="C486" t="s">
        <v>21</v>
      </c>
      <c r="D486">
        <v>22</v>
      </c>
      <c r="E486" t="s">
        <v>37</v>
      </c>
      <c r="F486">
        <v>65909</v>
      </c>
      <c r="G486">
        <v>1695</v>
      </c>
      <c r="H486">
        <v>437</v>
      </c>
      <c r="I486">
        <v>221</v>
      </c>
      <c r="J486">
        <v>49946</v>
      </c>
      <c r="K486">
        <v>702.58</v>
      </c>
      <c r="L486">
        <f>Campaign_Table[[#This Row],[Conversions]]*Campaign_Table[[#This Row],[Cost_Per_Acquisition]]</f>
        <v>155270.18000000002</v>
      </c>
      <c r="M486">
        <v>-0.68</v>
      </c>
      <c r="N486">
        <v>3.57</v>
      </c>
      <c r="O486" t="s">
        <v>35</v>
      </c>
      <c r="P486" s="1">
        <v>45792</v>
      </c>
      <c r="Q486" t="str">
        <f>TEXT(Campaign_Table[[#This Row],[Date]],"mmmm")</f>
        <v>May</v>
      </c>
      <c r="R486">
        <f>YEAR(Campaign_Table[[#This Row],[Date]])</f>
        <v>2025</v>
      </c>
      <c r="S486" t="str">
        <f>TEXT(Campaign_Table[[#This Row],[Date]],"dddd")</f>
        <v>Thursday</v>
      </c>
      <c r="T486" s="3" t="str">
        <f>"Q" &amp; ROUNDUP(MONTH(Campaign_Table[[#This Row],[Date]])/3,0)</f>
        <v>Q2</v>
      </c>
      <c r="U486" s="5">
        <f t="shared" si="21"/>
        <v>2.5717276851416348E-2</v>
      </c>
      <c r="V486" s="7">
        <f>IFERROR(Campaign_Table[[#This Row],[Total_Campaign_Cost]]/Campaign_Table[[#This Row],[Clicks]],0)</f>
        <v>91.604825958702079</v>
      </c>
      <c r="W486" s="5">
        <f t="shared" si="22"/>
        <v>0.13038348082595871</v>
      </c>
      <c r="X486" s="7">
        <f>IFERROR(Campaign_Table[[#This Row],[Total_Campaign_Cost]]/Campaign_Table[[#This Row],[Leads]],0)</f>
        <v>355.3093363844394</v>
      </c>
      <c r="Y486" s="7">
        <f t="shared" si="23"/>
        <v>-105324.18000000002</v>
      </c>
      <c r="Z486" s="7" t="str">
        <f>IF(Campaign_Table[[#This Row],[ROI]]&gt;=3,"Excellent",IF(Campaign_Table[[#This Row],[ROI]]&gt;=1,"Good",IF(Campaign_Table[[#This Row],[ROI]]&gt;=0,"Average","Poor")))</f>
        <v>Poor</v>
      </c>
    </row>
    <row r="487" spans="1:26" x14ac:dyDescent="0.3">
      <c r="A487" t="s">
        <v>632</v>
      </c>
      <c r="B487" t="s">
        <v>16</v>
      </c>
      <c r="C487" t="s">
        <v>17</v>
      </c>
      <c r="D487">
        <v>16</v>
      </c>
      <c r="E487" t="s">
        <v>195</v>
      </c>
      <c r="F487">
        <v>56834</v>
      </c>
      <c r="G487">
        <v>1488</v>
      </c>
      <c r="H487">
        <v>573</v>
      </c>
      <c r="I487">
        <v>314</v>
      </c>
      <c r="J487">
        <v>242722</v>
      </c>
      <c r="K487">
        <v>606.38</v>
      </c>
      <c r="L487">
        <f>Campaign_Table[[#This Row],[Conversions]]*Campaign_Table[[#This Row],[Cost_Per_Acquisition]]</f>
        <v>190403.32</v>
      </c>
      <c r="M487">
        <v>0.27</v>
      </c>
      <c r="N487">
        <v>4.18</v>
      </c>
      <c r="O487" t="s">
        <v>25</v>
      </c>
      <c r="P487" s="1">
        <v>45534</v>
      </c>
      <c r="Q487" t="str">
        <f>TEXT(Campaign_Table[[#This Row],[Date]],"mmmm")</f>
        <v>August</v>
      </c>
      <c r="R487">
        <f>YEAR(Campaign_Table[[#This Row],[Date]])</f>
        <v>2024</v>
      </c>
      <c r="S487" t="str">
        <f>TEXT(Campaign_Table[[#This Row],[Date]],"dddd")</f>
        <v>Friday</v>
      </c>
      <c r="T487" s="3" t="str">
        <f>"Q" &amp; ROUNDUP(MONTH(Campaign_Table[[#This Row],[Date]])/3,0)</f>
        <v>Q3</v>
      </c>
      <c r="U487" s="5">
        <f t="shared" si="21"/>
        <v>2.618151106731886E-2</v>
      </c>
      <c r="V487" s="7">
        <f>IFERROR(Campaign_Table[[#This Row],[Total_Campaign_Cost]]/Campaign_Table[[#This Row],[Clicks]],0)</f>
        <v>127.95922043010754</v>
      </c>
      <c r="W487" s="5">
        <f t="shared" si="22"/>
        <v>0.21102150537634409</v>
      </c>
      <c r="X487" s="7">
        <f>IFERROR(Campaign_Table[[#This Row],[Total_Campaign_Cost]]/Campaign_Table[[#This Row],[Leads]],0)</f>
        <v>332.2920069808028</v>
      </c>
      <c r="Y487" s="7">
        <f t="shared" si="23"/>
        <v>52318.679999999993</v>
      </c>
      <c r="Z487" s="7" t="str">
        <f>IF(Campaign_Table[[#This Row],[ROI]]&gt;=3,"Excellent",IF(Campaign_Table[[#This Row],[ROI]]&gt;=1,"Good",IF(Campaign_Table[[#This Row],[ROI]]&gt;=0,"Average","Poor")))</f>
        <v>Average</v>
      </c>
    </row>
    <row r="488" spans="1:26" x14ac:dyDescent="0.3">
      <c r="A488" t="s">
        <v>633</v>
      </c>
      <c r="B488" t="s">
        <v>44</v>
      </c>
      <c r="C488" t="s">
        <v>21</v>
      </c>
      <c r="D488">
        <v>29</v>
      </c>
      <c r="E488" t="s">
        <v>195</v>
      </c>
      <c r="F488">
        <v>77535</v>
      </c>
      <c r="G488">
        <v>1912</v>
      </c>
      <c r="H488">
        <v>1065</v>
      </c>
      <c r="I488">
        <v>363</v>
      </c>
      <c r="J488">
        <v>172425</v>
      </c>
      <c r="K488">
        <v>646.84</v>
      </c>
      <c r="L488">
        <f>Campaign_Table[[#This Row],[Conversions]]*Campaign_Table[[#This Row],[Cost_Per_Acquisition]]</f>
        <v>234802.92</v>
      </c>
      <c r="M488">
        <v>-0.27</v>
      </c>
      <c r="N488">
        <v>4.3099999999999996</v>
      </c>
      <c r="O488" t="s">
        <v>21</v>
      </c>
      <c r="P488" s="1">
        <v>45632</v>
      </c>
      <c r="Q488" t="str">
        <f>TEXT(Campaign_Table[[#This Row],[Date]],"mmmm")</f>
        <v>December</v>
      </c>
      <c r="R488">
        <f>YEAR(Campaign_Table[[#This Row],[Date]])</f>
        <v>2024</v>
      </c>
      <c r="S488" t="str">
        <f>TEXT(Campaign_Table[[#This Row],[Date]],"dddd")</f>
        <v>Friday</v>
      </c>
      <c r="T488" s="3" t="str">
        <f>"Q" &amp; ROUNDUP(MONTH(Campaign_Table[[#This Row],[Date]])/3,0)</f>
        <v>Q4</v>
      </c>
      <c r="U488" s="5">
        <f t="shared" si="21"/>
        <v>2.4659831044044626E-2</v>
      </c>
      <c r="V488" s="7">
        <f>IFERROR(Campaign_Table[[#This Row],[Total_Campaign_Cost]]/Campaign_Table[[#This Row],[Clicks]],0)</f>
        <v>122.80487447698745</v>
      </c>
      <c r="W488" s="5">
        <f t="shared" si="22"/>
        <v>0.18985355648535565</v>
      </c>
      <c r="X488" s="7">
        <f>IFERROR(Campaign_Table[[#This Row],[Total_Campaign_Cost]]/Campaign_Table[[#This Row],[Leads]],0)</f>
        <v>220.4722253521127</v>
      </c>
      <c r="Y488" s="7">
        <f t="shared" si="23"/>
        <v>-62377.920000000013</v>
      </c>
      <c r="Z488" s="7" t="str">
        <f>IF(Campaign_Table[[#This Row],[ROI]]&gt;=3,"Excellent",IF(Campaign_Table[[#This Row],[ROI]]&gt;=1,"Good",IF(Campaign_Table[[#This Row],[ROI]]&gt;=0,"Average","Poor")))</f>
        <v>Poor</v>
      </c>
    </row>
    <row r="489" spans="1:26" x14ac:dyDescent="0.3">
      <c r="A489" t="s">
        <v>634</v>
      </c>
      <c r="B489" t="s">
        <v>20</v>
      </c>
      <c r="C489" t="s">
        <v>25</v>
      </c>
      <c r="D489">
        <v>8</v>
      </c>
      <c r="E489" t="s">
        <v>69</v>
      </c>
      <c r="F489">
        <v>48800</v>
      </c>
      <c r="G489">
        <v>6107</v>
      </c>
      <c r="H489">
        <v>2598</v>
      </c>
      <c r="I489">
        <v>2044</v>
      </c>
      <c r="J489">
        <v>1340864</v>
      </c>
      <c r="K489">
        <v>53.9</v>
      </c>
      <c r="L489">
        <f>Campaign_Table[[#This Row],[Conversions]]*Campaign_Table[[#This Row],[Cost_Per_Acquisition]]</f>
        <v>110171.59999999999</v>
      </c>
      <c r="M489">
        <v>11.17</v>
      </c>
      <c r="N489">
        <v>22.03</v>
      </c>
      <c r="O489" t="s">
        <v>35</v>
      </c>
      <c r="P489" s="1">
        <v>45482</v>
      </c>
      <c r="Q489" t="str">
        <f>TEXT(Campaign_Table[[#This Row],[Date]],"mmmm")</f>
        <v>July</v>
      </c>
      <c r="R489">
        <f>YEAR(Campaign_Table[[#This Row],[Date]])</f>
        <v>2024</v>
      </c>
      <c r="S489" t="str">
        <f>TEXT(Campaign_Table[[#This Row],[Date]],"dddd")</f>
        <v>Tuesday</v>
      </c>
      <c r="T489" s="3" t="str">
        <f>"Q" &amp; ROUNDUP(MONTH(Campaign_Table[[#This Row],[Date]])/3,0)</f>
        <v>Q3</v>
      </c>
      <c r="U489" s="5">
        <f t="shared" si="21"/>
        <v>0.12514344262295082</v>
      </c>
      <c r="V489" s="7">
        <f>IFERROR(Campaign_Table[[#This Row],[Total_Campaign_Cost]]/Campaign_Table[[#This Row],[Clicks]],0)</f>
        <v>18.040216145406909</v>
      </c>
      <c r="W489" s="5">
        <f t="shared" si="22"/>
        <v>0.33469788766988701</v>
      </c>
      <c r="X489" s="7">
        <f>IFERROR(Campaign_Table[[#This Row],[Total_Campaign_Cost]]/Campaign_Table[[#This Row],[Leads]],0)</f>
        <v>42.406312548113931</v>
      </c>
      <c r="Y489" s="7">
        <f t="shared" si="23"/>
        <v>1230692.3999999999</v>
      </c>
      <c r="Z489" s="7" t="str">
        <f>IF(Campaign_Table[[#This Row],[ROI]]&gt;=3,"Excellent",IF(Campaign_Table[[#This Row],[ROI]]&gt;=1,"Good",IF(Campaign_Table[[#This Row],[ROI]]&gt;=0,"Average","Poor")))</f>
        <v>Excellent</v>
      </c>
    </row>
    <row r="490" spans="1:26" x14ac:dyDescent="0.3">
      <c r="A490" t="s">
        <v>635</v>
      </c>
      <c r="B490" t="s">
        <v>16</v>
      </c>
      <c r="C490" t="s">
        <v>29</v>
      </c>
      <c r="D490">
        <v>24</v>
      </c>
      <c r="E490" t="s">
        <v>482</v>
      </c>
      <c r="F490">
        <v>53017</v>
      </c>
      <c r="G490">
        <v>5349</v>
      </c>
      <c r="H490">
        <v>2159</v>
      </c>
      <c r="I490">
        <v>1377</v>
      </c>
      <c r="J490">
        <v>765612</v>
      </c>
      <c r="K490">
        <v>46.11</v>
      </c>
      <c r="L490">
        <f>Campaign_Table[[#This Row],[Conversions]]*Campaign_Table[[#This Row],[Cost_Per_Acquisition]]</f>
        <v>63493.47</v>
      </c>
      <c r="M490">
        <v>11.06</v>
      </c>
      <c r="N490">
        <v>16.760000000000002</v>
      </c>
      <c r="O490" t="s">
        <v>29</v>
      </c>
      <c r="P490" s="1">
        <v>45574</v>
      </c>
      <c r="Q490" t="str">
        <f>TEXT(Campaign_Table[[#This Row],[Date]],"mmmm")</f>
        <v>October</v>
      </c>
      <c r="R490">
        <f>YEAR(Campaign_Table[[#This Row],[Date]])</f>
        <v>2024</v>
      </c>
      <c r="S490" t="str">
        <f>TEXT(Campaign_Table[[#This Row],[Date]],"dddd")</f>
        <v>Wednesday</v>
      </c>
      <c r="T490" s="3" t="str">
        <f>"Q" &amp; ROUNDUP(MONTH(Campaign_Table[[#This Row],[Date]])/3,0)</f>
        <v>Q4</v>
      </c>
      <c r="U490" s="5">
        <f t="shared" si="21"/>
        <v>0.10089216666352302</v>
      </c>
      <c r="V490" s="7">
        <f>IFERROR(Campaign_Table[[#This Row],[Total_Campaign_Cost]]/Campaign_Table[[#This Row],[Clicks]],0)</f>
        <v>11.870157038698823</v>
      </c>
      <c r="W490" s="5">
        <f t="shared" si="22"/>
        <v>0.25743129556926531</v>
      </c>
      <c r="X490" s="7">
        <f>IFERROR(Campaign_Table[[#This Row],[Total_Campaign_Cost]]/Campaign_Table[[#This Row],[Leads]],0)</f>
        <v>29.408740157480317</v>
      </c>
      <c r="Y490" s="7">
        <f t="shared" si="23"/>
        <v>702118.53</v>
      </c>
      <c r="Z490" s="7" t="str">
        <f>IF(Campaign_Table[[#This Row],[ROI]]&gt;=3,"Excellent",IF(Campaign_Table[[#This Row],[ROI]]&gt;=1,"Good",IF(Campaign_Table[[#This Row],[ROI]]&gt;=0,"Average","Poor")))</f>
        <v>Excellent</v>
      </c>
    </row>
    <row r="491" spans="1:26" x14ac:dyDescent="0.3">
      <c r="A491" t="s">
        <v>636</v>
      </c>
      <c r="B491" t="s">
        <v>24</v>
      </c>
      <c r="C491" t="s">
        <v>35</v>
      </c>
      <c r="D491">
        <v>26</v>
      </c>
      <c r="E491" t="s">
        <v>637</v>
      </c>
      <c r="F491">
        <v>55033</v>
      </c>
      <c r="G491">
        <v>7427</v>
      </c>
      <c r="H491">
        <v>3218</v>
      </c>
      <c r="I491">
        <v>2395</v>
      </c>
      <c r="J491">
        <v>1276535</v>
      </c>
      <c r="K491">
        <v>102.65</v>
      </c>
      <c r="L491">
        <f>Campaign_Table[[#This Row],[Conversions]]*Campaign_Table[[#This Row],[Cost_Per_Acquisition]]</f>
        <v>245846.75</v>
      </c>
      <c r="M491">
        <v>4.1900000000000004</v>
      </c>
      <c r="N491">
        <v>23.69</v>
      </c>
      <c r="O491" t="s">
        <v>35</v>
      </c>
      <c r="P491" s="1">
        <v>45805</v>
      </c>
      <c r="Q491" t="str">
        <f>TEXT(Campaign_Table[[#This Row],[Date]],"mmmm")</f>
        <v>May</v>
      </c>
      <c r="R491">
        <f>YEAR(Campaign_Table[[#This Row],[Date]])</f>
        <v>2025</v>
      </c>
      <c r="S491" t="str">
        <f>TEXT(Campaign_Table[[#This Row],[Date]],"dddd")</f>
        <v>Wednesday</v>
      </c>
      <c r="T491" s="3" t="str">
        <f>"Q" &amp; ROUNDUP(MONTH(Campaign_Table[[#This Row],[Date]])/3,0)</f>
        <v>Q2</v>
      </c>
      <c r="U491" s="5">
        <f t="shared" si="21"/>
        <v>0.13495539040212237</v>
      </c>
      <c r="V491" s="7">
        <f>IFERROR(Campaign_Table[[#This Row],[Total_Campaign_Cost]]/Campaign_Table[[#This Row],[Clicks]],0)</f>
        <v>33.101757102463985</v>
      </c>
      <c r="W491" s="5">
        <f t="shared" si="22"/>
        <v>0.32247206139760332</v>
      </c>
      <c r="X491" s="7">
        <f>IFERROR(Campaign_Table[[#This Row],[Total_Campaign_Cost]]/Campaign_Table[[#This Row],[Leads]],0)</f>
        <v>76.397374145431939</v>
      </c>
      <c r="Y491" s="7">
        <f t="shared" si="23"/>
        <v>1030688.25</v>
      </c>
      <c r="Z491" s="7" t="str">
        <f>IF(Campaign_Table[[#This Row],[ROI]]&gt;=3,"Excellent",IF(Campaign_Table[[#This Row],[ROI]]&gt;=1,"Good",IF(Campaign_Table[[#This Row],[ROI]]&gt;=0,"Average","Poor")))</f>
        <v>Excellent</v>
      </c>
    </row>
    <row r="492" spans="1:26" x14ac:dyDescent="0.3">
      <c r="A492" t="s">
        <v>638</v>
      </c>
      <c r="B492" t="s">
        <v>20</v>
      </c>
      <c r="C492" t="s">
        <v>35</v>
      </c>
      <c r="D492">
        <v>8</v>
      </c>
      <c r="E492" t="s">
        <v>22</v>
      </c>
      <c r="F492">
        <v>14262</v>
      </c>
      <c r="G492">
        <v>828</v>
      </c>
      <c r="H492">
        <v>417</v>
      </c>
      <c r="I492">
        <v>209</v>
      </c>
      <c r="J492">
        <v>92587</v>
      </c>
      <c r="K492">
        <v>763.8</v>
      </c>
      <c r="L492">
        <f>Campaign_Table[[#This Row],[Conversions]]*Campaign_Table[[#This Row],[Cost_Per_Acquisition]]</f>
        <v>159634.19999999998</v>
      </c>
      <c r="M492">
        <v>-0.42</v>
      </c>
      <c r="N492">
        <v>10.19</v>
      </c>
      <c r="O492" t="s">
        <v>17</v>
      </c>
      <c r="P492" s="1">
        <v>45519</v>
      </c>
      <c r="Q492" t="str">
        <f>TEXT(Campaign_Table[[#This Row],[Date]],"mmmm")</f>
        <v>August</v>
      </c>
      <c r="R492">
        <f>YEAR(Campaign_Table[[#This Row],[Date]])</f>
        <v>2024</v>
      </c>
      <c r="S492" t="str">
        <f>TEXT(Campaign_Table[[#This Row],[Date]],"dddd")</f>
        <v>Thursday</v>
      </c>
      <c r="T492" s="3" t="str">
        <f>"Q" &amp; ROUNDUP(MONTH(Campaign_Table[[#This Row],[Date]])/3,0)</f>
        <v>Q3</v>
      </c>
      <c r="U492" s="5">
        <f t="shared" si="21"/>
        <v>5.8056373580143039E-2</v>
      </c>
      <c r="V492" s="7">
        <f>IFERROR(Campaign_Table[[#This Row],[Total_Campaign_Cost]]/Campaign_Table[[#This Row],[Clicks]],0)</f>
        <v>192.79492753623185</v>
      </c>
      <c r="W492" s="5">
        <f t="shared" si="22"/>
        <v>0.25241545893719808</v>
      </c>
      <c r="X492" s="7">
        <f>IFERROR(Campaign_Table[[#This Row],[Total_Campaign_Cost]]/Campaign_Table[[#This Row],[Leads]],0)</f>
        <v>382.81582733812945</v>
      </c>
      <c r="Y492" s="7">
        <f t="shared" si="23"/>
        <v>-67047.199999999983</v>
      </c>
      <c r="Z492" s="7" t="str">
        <f>IF(Campaign_Table[[#This Row],[ROI]]&gt;=3,"Excellent",IF(Campaign_Table[[#This Row],[ROI]]&gt;=1,"Good",IF(Campaign_Table[[#This Row],[ROI]]&gt;=0,"Average","Poor")))</f>
        <v>Poor</v>
      </c>
    </row>
    <row r="493" spans="1:26" x14ac:dyDescent="0.3">
      <c r="A493" t="s">
        <v>639</v>
      </c>
      <c r="B493" t="s">
        <v>20</v>
      </c>
      <c r="C493" t="s">
        <v>21</v>
      </c>
      <c r="D493">
        <v>16</v>
      </c>
      <c r="E493" t="s">
        <v>86</v>
      </c>
      <c r="F493">
        <v>77344</v>
      </c>
      <c r="G493">
        <v>2577</v>
      </c>
      <c r="H493">
        <v>1126</v>
      </c>
      <c r="I493">
        <v>878</v>
      </c>
      <c r="J493">
        <v>530312</v>
      </c>
      <c r="K493">
        <v>291.77999999999997</v>
      </c>
      <c r="L493">
        <f>Campaign_Table[[#This Row],[Conversions]]*Campaign_Table[[#This Row],[Cost_Per_Acquisition]]</f>
        <v>256182.83999999997</v>
      </c>
      <c r="M493">
        <v>1.07</v>
      </c>
      <c r="N493">
        <v>5.92</v>
      </c>
      <c r="O493" t="s">
        <v>35</v>
      </c>
      <c r="P493" s="1">
        <v>45649</v>
      </c>
      <c r="Q493" t="str">
        <f>TEXT(Campaign_Table[[#This Row],[Date]],"mmmm")</f>
        <v>December</v>
      </c>
      <c r="R493">
        <f>YEAR(Campaign_Table[[#This Row],[Date]])</f>
        <v>2024</v>
      </c>
      <c r="S493" t="str">
        <f>TEXT(Campaign_Table[[#This Row],[Date]],"dddd")</f>
        <v>Monday</v>
      </c>
      <c r="T493" s="3" t="str">
        <f>"Q" &amp; ROUNDUP(MONTH(Campaign_Table[[#This Row],[Date]])/3,0)</f>
        <v>Q4</v>
      </c>
      <c r="U493" s="5">
        <f t="shared" si="21"/>
        <v>3.3318680182043856E-2</v>
      </c>
      <c r="V493" s="7">
        <f>IFERROR(Campaign_Table[[#This Row],[Total_Campaign_Cost]]/Campaign_Table[[#This Row],[Clicks]],0)</f>
        <v>99.411268917345737</v>
      </c>
      <c r="W493" s="5">
        <f t="shared" si="22"/>
        <v>0.34070624757469925</v>
      </c>
      <c r="X493" s="7">
        <f>IFERROR(Campaign_Table[[#This Row],[Total_Campaign_Cost]]/Campaign_Table[[#This Row],[Leads]],0)</f>
        <v>227.51584369449375</v>
      </c>
      <c r="Y493" s="7">
        <f t="shared" si="23"/>
        <v>274129.16000000003</v>
      </c>
      <c r="Z493" s="7" t="str">
        <f>IF(Campaign_Table[[#This Row],[ROI]]&gt;=3,"Excellent",IF(Campaign_Table[[#This Row],[ROI]]&gt;=1,"Good",IF(Campaign_Table[[#This Row],[ROI]]&gt;=0,"Average","Poor")))</f>
        <v>Good</v>
      </c>
    </row>
    <row r="494" spans="1:26" x14ac:dyDescent="0.3">
      <c r="A494" t="s">
        <v>640</v>
      </c>
      <c r="B494" t="s">
        <v>24</v>
      </c>
      <c r="C494" t="s">
        <v>21</v>
      </c>
      <c r="D494">
        <v>11</v>
      </c>
      <c r="E494" t="s">
        <v>107</v>
      </c>
      <c r="F494">
        <v>13159</v>
      </c>
      <c r="G494">
        <v>963</v>
      </c>
      <c r="H494">
        <v>289</v>
      </c>
      <c r="I494">
        <v>199</v>
      </c>
      <c r="J494">
        <v>64277</v>
      </c>
      <c r="K494">
        <v>1288.47</v>
      </c>
      <c r="L494">
        <f>Campaign_Table[[#This Row],[Conversions]]*Campaign_Table[[#This Row],[Cost_Per_Acquisition]]</f>
        <v>256405.53</v>
      </c>
      <c r="M494">
        <v>-0.75</v>
      </c>
      <c r="N494">
        <v>11.03</v>
      </c>
      <c r="O494" t="s">
        <v>25</v>
      </c>
      <c r="P494" s="1">
        <v>45652</v>
      </c>
      <c r="Q494" t="str">
        <f>TEXT(Campaign_Table[[#This Row],[Date]],"mmmm")</f>
        <v>December</v>
      </c>
      <c r="R494">
        <f>YEAR(Campaign_Table[[#This Row],[Date]])</f>
        <v>2024</v>
      </c>
      <c r="S494" t="str">
        <f>TEXT(Campaign_Table[[#This Row],[Date]],"dddd")</f>
        <v>Thursday</v>
      </c>
      <c r="T494" s="3" t="str">
        <f>"Q" &amp; ROUNDUP(MONTH(Campaign_Table[[#This Row],[Date]])/3,0)</f>
        <v>Q4</v>
      </c>
      <c r="U494" s="5">
        <f t="shared" si="21"/>
        <v>7.3181852724371152E-2</v>
      </c>
      <c r="V494" s="7">
        <f>IFERROR(Campaign_Table[[#This Row],[Total_Campaign_Cost]]/Campaign_Table[[#This Row],[Clicks]],0)</f>
        <v>266.25704049844239</v>
      </c>
      <c r="W494" s="5">
        <f t="shared" si="22"/>
        <v>0.2066458982346833</v>
      </c>
      <c r="X494" s="7">
        <f>IFERROR(Campaign_Table[[#This Row],[Total_Campaign_Cost]]/Campaign_Table[[#This Row],[Leads]],0)</f>
        <v>887.21636678200696</v>
      </c>
      <c r="Y494" s="7">
        <f t="shared" si="23"/>
        <v>-192128.53</v>
      </c>
      <c r="Z494" s="7" t="str">
        <f>IF(Campaign_Table[[#This Row],[ROI]]&gt;=3,"Excellent",IF(Campaign_Table[[#This Row],[ROI]]&gt;=1,"Good",IF(Campaign_Table[[#This Row],[ROI]]&gt;=0,"Average","Poor")))</f>
        <v>Poor</v>
      </c>
    </row>
    <row r="495" spans="1:26" x14ac:dyDescent="0.3">
      <c r="A495" t="s">
        <v>641</v>
      </c>
      <c r="B495" t="s">
        <v>44</v>
      </c>
      <c r="C495" t="s">
        <v>17</v>
      </c>
      <c r="D495">
        <v>9</v>
      </c>
      <c r="E495" t="s">
        <v>365</v>
      </c>
      <c r="F495">
        <v>18548</v>
      </c>
      <c r="G495">
        <v>1272</v>
      </c>
      <c r="H495">
        <v>652</v>
      </c>
      <c r="I495">
        <v>347</v>
      </c>
      <c r="J495">
        <v>242553</v>
      </c>
      <c r="K495">
        <v>810.7</v>
      </c>
      <c r="L495">
        <f>Campaign_Table[[#This Row],[Conversions]]*Campaign_Table[[#This Row],[Cost_Per_Acquisition]]</f>
        <v>281312.90000000002</v>
      </c>
      <c r="M495">
        <v>-0.14000000000000001</v>
      </c>
      <c r="N495">
        <v>12.24</v>
      </c>
      <c r="O495" t="s">
        <v>35</v>
      </c>
      <c r="P495" s="1">
        <v>45560</v>
      </c>
      <c r="Q495" t="str">
        <f>TEXT(Campaign_Table[[#This Row],[Date]],"mmmm")</f>
        <v>September</v>
      </c>
      <c r="R495">
        <f>YEAR(Campaign_Table[[#This Row],[Date]])</f>
        <v>2024</v>
      </c>
      <c r="S495" t="str">
        <f>TEXT(Campaign_Table[[#This Row],[Date]],"dddd")</f>
        <v>Wednesday</v>
      </c>
      <c r="T495" s="3" t="str">
        <f>"Q" &amp; ROUNDUP(MONTH(Campaign_Table[[#This Row],[Date]])/3,0)</f>
        <v>Q3</v>
      </c>
      <c r="U495" s="5">
        <f t="shared" si="21"/>
        <v>6.8578822514556825E-2</v>
      </c>
      <c r="V495" s="7">
        <f>IFERROR(Campaign_Table[[#This Row],[Total_Campaign_Cost]]/Campaign_Table[[#This Row],[Clicks]],0)</f>
        <v>221.15794025157234</v>
      </c>
      <c r="W495" s="5">
        <f t="shared" si="22"/>
        <v>0.2727987421383648</v>
      </c>
      <c r="X495" s="7">
        <f>IFERROR(Campaign_Table[[#This Row],[Total_Campaign_Cost]]/Campaign_Table[[#This Row],[Leads]],0)</f>
        <v>431.46150306748467</v>
      </c>
      <c r="Y495" s="7">
        <f t="shared" si="23"/>
        <v>-38759.900000000023</v>
      </c>
      <c r="Z495" s="7" t="str">
        <f>IF(Campaign_Table[[#This Row],[ROI]]&gt;=3,"Excellent",IF(Campaign_Table[[#This Row],[ROI]]&gt;=1,"Good",IF(Campaign_Table[[#This Row],[ROI]]&gt;=0,"Average","Poor")))</f>
        <v>Poor</v>
      </c>
    </row>
    <row r="496" spans="1:26" x14ac:dyDescent="0.3">
      <c r="A496" t="s">
        <v>642</v>
      </c>
      <c r="B496" t="s">
        <v>20</v>
      </c>
      <c r="C496" t="s">
        <v>21</v>
      </c>
      <c r="D496">
        <v>5</v>
      </c>
      <c r="E496" t="s">
        <v>130</v>
      </c>
      <c r="F496">
        <v>62883</v>
      </c>
      <c r="G496">
        <v>1397</v>
      </c>
      <c r="H496">
        <v>689</v>
      </c>
      <c r="I496">
        <v>207</v>
      </c>
      <c r="J496">
        <v>140967</v>
      </c>
      <c r="K496">
        <v>1333.25</v>
      </c>
      <c r="L496">
        <f>Campaign_Table[[#This Row],[Conversions]]*Campaign_Table[[#This Row],[Cost_Per_Acquisition]]</f>
        <v>275982.75</v>
      </c>
      <c r="M496">
        <v>-0.49</v>
      </c>
      <c r="N496">
        <v>3.65</v>
      </c>
      <c r="O496" t="s">
        <v>21</v>
      </c>
      <c r="P496" s="1">
        <v>45562</v>
      </c>
      <c r="Q496" t="str">
        <f>TEXT(Campaign_Table[[#This Row],[Date]],"mmmm")</f>
        <v>September</v>
      </c>
      <c r="R496">
        <f>YEAR(Campaign_Table[[#This Row],[Date]])</f>
        <v>2024</v>
      </c>
      <c r="S496" t="str">
        <f>TEXT(Campaign_Table[[#This Row],[Date]],"dddd")</f>
        <v>Friday</v>
      </c>
      <c r="T496" s="3" t="str">
        <f>"Q" &amp; ROUNDUP(MONTH(Campaign_Table[[#This Row],[Date]])/3,0)</f>
        <v>Q3</v>
      </c>
      <c r="U496" s="5">
        <f t="shared" si="21"/>
        <v>2.2215861202550768E-2</v>
      </c>
      <c r="V496" s="7">
        <f>IFERROR(Campaign_Table[[#This Row],[Total_Campaign_Cost]]/Campaign_Table[[#This Row],[Clicks]],0)</f>
        <v>197.55386542591268</v>
      </c>
      <c r="W496" s="5">
        <f t="shared" si="22"/>
        <v>0.1481746599856836</v>
      </c>
      <c r="X496" s="7">
        <f>IFERROR(Campaign_Table[[#This Row],[Total_Campaign_Cost]]/Campaign_Table[[#This Row],[Leads]],0)</f>
        <v>400.55551523947753</v>
      </c>
      <c r="Y496" s="7">
        <f t="shared" si="23"/>
        <v>-135015.75</v>
      </c>
      <c r="Z496" s="7" t="str">
        <f>IF(Campaign_Table[[#This Row],[ROI]]&gt;=3,"Excellent",IF(Campaign_Table[[#This Row],[ROI]]&gt;=1,"Good",IF(Campaign_Table[[#This Row],[ROI]]&gt;=0,"Average","Poor")))</f>
        <v>Poor</v>
      </c>
    </row>
    <row r="497" spans="1:26" x14ac:dyDescent="0.3">
      <c r="A497" t="s">
        <v>643</v>
      </c>
      <c r="B497" t="s">
        <v>28</v>
      </c>
      <c r="C497" t="s">
        <v>29</v>
      </c>
      <c r="D497">
        <v>23</v>
      </c>
      <c r="E497" t="s">
        <v>45</v>
      </c>
      <c r="F497">
        <v>36034</v>
      </c>
      <c r="G497">
        <v>4612</v>
      </c>
      <c r="H497">
        <v>1234</v>
      </c>
      <c r="I497">
        <v>757</v>
      </c>
      <c r="J497">
        <v>436789</v>
      </c>
      <c r="K497">
        <v>355.82</v>
      </c>
      <c r="L497">
        <f>Campaign_Table[[#This Row],[Conversions]]*Campaign_Table[[#This Row],[Cost_Per_Acquisition]]</f>
        <v>269355.74</v>
      </c>
      <c r="M497">
        <v>0.62</v>
      </c>
      <c r="N497">
        <v>18.32</v>
      </c>
      <c r="O497" t="s">
        <v>29</v>
      </c>
      <c r="P497" s="1">
        <v>45692</v>
      </c>
      <c r="Q497" t="str">
        <f>TEXT(Campaign_Table[[#This Row],[Date]],"mmmm")</f>
        <v>February</v>
      </c>
      <c r="R497">
        <f>YEAR(Campaign_Table[[#This Row],[Date]])</f>
        <v>2025</v>
      </c>
      <c r="S497" t="str">
        <f>TEXT(Campaign_Table[[#This Row],[Date]],"dddd")</f>
        <v>Tuesday</v>
      </c>
      <c r="T497" s="3" t="str">
        <f>"Q" &amp; ROUNDUP(MONTH(Campaign_Table[[#This Row],[Date]])/3,0)</f>
        <v>Q1</v>
      </c>
      <c r="U497" s="5">
        <f t="shared" si="21"/>
        <v>0.12799023144807681</v>
      </c>
      <c r="V497" s="7">
        <f>IFERROR(Campaign_Table[[#This Row],[Total_Campaign_Cost]]/Campaign_Table[[#This Row],[Clicks]],0)</f>
        <v>58.403239375542064</v>
      </c>
      <c r="W497" s="5">
        <f t="shared" si="22"/>
        <v>0.16413703382480485</v>
      </c>
      <c r="X497" s="7">
        <f>IFERROR(Campaign_Table[[#This Row],[Total_Campaign_Cost]]/Campaign_Table[[#This Row],[Leads]],0)</f>
        <v>218.27855753646676</v>
      </c>
      <c r="Y497" s="7">
        <f t="shared" si="23"/>
        <v>167433.26</v>
      </c>
      <c r="Z497" s="7" t="str">
        <f>IF(Campaign_Table[[#This Row],[ROI]]&gt;=3,"Excellent",IF(Campaign_Table[[#This Row],[ROI]]&gt;=1,"Good",IF(Campaign_Table[[#This Row],[ROI]]&gt;=0,"Average","Poor")))</f>
        <v>Average</v>
      </c>
    </row>
    <row r="498" spans="1:26" x14ac:dyDescent="0.3">
      <c r="A498" t="s">
        <v>644</v>
      </c>
      <c r="B498" t="s">
        <v>24</v>
      </c>
      <c r="C498" t="s">
        <v>21</v>
      </c>
      <c r="D498">
        <v>30</v>
      </c>
      <c r="E498" t="s">
        <v>47</v>
      </c>
      <c r="F498">
        <v>10686</v>
      </c>
      <c r="G498">
        <v>1001</v>
      </c>
      <c r="H498">
        <v>570</v>
      </c>
      <c r="I498">
        <v>373</v>
      </c>
      <c r="J498">
        <v>105559</v>
      </c>
      <c r="K498">
        <v>455.99</v>
      </c>
      <c r="L498">
        <f>Campaign_Table[[#This Row],[Conversions]]*Campaign_Table[[#This Row],[Cost_Per_Acquisition]]</f>
        <v>170084.27</v>
      </c>
      <c r="M498">
        <v>-0.38</v>
      </c>
      <c r="N498">
        <v>18.190000000000001</v>
      </c>
      <c r="O498" t="s">
        <v>29</v>
      </c>
      <c r="P498" s="1">
        <v>45529</v>
      </c>
      <c r="Q498" t="str">
        <f>TEXT(Campaign_Table[[#This Row],[Date]],"mmmm")</f>
        <v>August</v>
      </c>
      <c r="R498">
        <f>YEAR(Campaign_Table[[#This Row],[Date]])</f>
        <v>2024</v>
      </c>
      <c r="S498" t="str">
        <f>TEXT(Campaign_Table[[#This Row],[Date]],"dddd")</f>
        <v>Sunday</v>
      </c>
      <c r="T498" s="3" t="str">
        <f>"Q" &amp; ROUNDUP(MONTH(Campaign_Table[[#This Row],[Date]])/3,0)</f>
        <v>Q3</v>
      </c>
      <c r="U498" s="5">
        <f t="shared" si="21"/>
        <v>9.3673965936739656E-2</v>
      </c>
      <c r="V498" s="7">
        <f>IFERROR(Campaign_Table[[#This Row],[Total_Campaign_Cost]]/Campaign_Table[[#This Row],[Clicks]],0)</f>
        <v>169.91435564435562</v>
      </c>
      <c r="W498" s="5">
        <f t="shared" si="22"/>
        <v>0.37262737262737261</v>
      </c>
      <c r="X498" s="7">
        <f>IFERROR(Campaign_Table[[#This Row],[Total_Campaign_Cost]]/Campaign_Table[[#This Row],[Leads]],0)</f>
        <v>298.39345614035085</v>
      </c>
      <c r="Y498" s="7">
        <f t="shared" si="23"/>
        <v>-64525.26999999999</v>
      </c>
      <c r="Z498" s="7" t="str">
        <f>IF(Campaign_Table[[#This Row],[ROI]]&gt;=3,"Excellent",IF(Campaign_Table[[#This Row],[ROI]]&gt;=1,"Good",IF(Campaign_Table[[#This Row],[ROI]]&gt;=0,"Average","Poor")))</f>
        <v>Poor</v>
      </c>
    </row>
    <row r="499" spans="1:26" x14ac:dyDescent="0.3">
      <c r="A499" t="s">
        <v>645</v>
      </c>
      <c r="B499" t="s">
        <v>16</v>
      </c>
      <c r="C499" t="s">
        <v>29</v>
      </c>
      <c r="D499">
        <v>9</v>
      </c>
      <c r="E499" t="s">
        <v>121</v>
      </c>
      <c r="F499">
        <v>45106</v>
      </c>
      <c r="G499">
        <v>5228</v>
      </c>
      <c r="H499">
        <v>1269</v>
      </c>
      <c r="I499">
        <v>628</v>
      </c>
      <c r="J499">
        <v>496120</v>
      </c>
      <c r="K499">
        <v>382.33</v>
      </c>
      <c r="L499">
        <f>Campaign_Table[[#This Row],[Conversions]]*Campaign_Table[[#This Row],[Cost_Per_Acquisition]]</f>
        <v>240103.24</v>
      </c>
      <c r="M499">
        <v>1.07</v>
      </c>
      <c r="N499">
        <v>15.8</v>
      </c>
      <c r="O499" t="s">
        <v>25</v>
      </c>
      <c r="P499" s="1">
        <v>45648</v>
      </c>
      <c r="Q499" t="str">
        <f>TEXT(Campaign_Table[[#This Row],[Date]],"mmmm")</f>
        <v>December</v>
      </c>
      <c r="R499">
        <f>YEAR(Campaign_Table[[#This Row],[Date]])</f>
        <v>2024</v>
      </c>
      <c r="S499" t="str">
        <f>TEXT(Campaign_Table[[#This Row],[Date]],"dddd")</f>
        <v>Sunday</v>
      </c>
      <c r="T499" s="3" t="str">
        <f>"Q" &amp; ROUNDUP(MONTH(Campaign_Table[[#This Row],[Date]])/3,0)</f>
        <v>Q4</v>
      </c>
      <c r="U499" s="5">
        <f t="shared" si="21"/>
        <v>0.11590475768190485</v>
      </c>
      <c r="V499" s="7">
        <f>IFERROR(Campaign_Table[[#This Row],[Total_Campaign_Cost]]/Campaign_Table[[#This Row],[Clicks]],0)</f>
        <v>45.926403978576893</v>
      </c>
      <c r="W499" s="5">
        <f t="shared" si="22"/>
        <v>0.12012241775057383</v>
      </c>
      <c r="X499" s="7">
        <f>IFERROR(Campaign_Table[[#This Row],[Total_Campaign_Cost]]/Campaign_Table[[#This Row],[Leads]],0)</f>
        <v>189.20665090622538</v>
      </c>
      <c r="Y499" s="7">
        <f t="shared" si="23"/>
        <v>256016.76</v>
      </c>
      <c r="Z499" s="7" t="str">
        <f>IF(Campaign_Table[[#This Row],[ROI]]&gt;=3,"Excellent",IF(Campaign_Table[[#This Row],[ROI]]&gt;=1,"Good",IF(Campaign_Table[[#This Row],[ROI]]&gt;=0,"Average","Poor")))</f>
        <v>Good</v>
      </c>
    </row>
    <row r="500" spans="1:26" x14ac:dyDescent="0.3">
      <c r="A500" t="s">
        <v>646</v>
      </c>
      <c r="B500" t="s">
        <v>24</v>
      </c>
      <c r="C500" t="s">
        <v>21</v>
      </c>
      <c r="D500">
        <v>8</v>
      </c>
      <c r="E500" t="s">
        <v>22</v>
      </c>
      <c r="F500">
        <v>78751</v>
      </c>
      <c r="G500">
        <v>8255</v>
      </c>
      <c r="H500">
        <v>4369</v>
      </c>
      <c r="I500">
        <v>1366</v>
      </c>
      <c r="J500">
        <v>939808</v>
      </c>
      <c r="K500">
        <v>163.16999999999999</v>
      </c>
      <c r="L500">
        <f>Campaign_Table[[#This Row],[Conversions]]*Campaign_Table[[#This Row],[Cost_Per_Acquisition]]</f>
        <v>222890.21999999997</v>
      </c>
      <c r="M500">
        <v>3.22</v>
      </c>
      <c r="N500">
        <v>17.760000000000002</v>
      </c>
      <c r="O500" t="s">
        <v>35</v>
      </c>
      <c r="P500" s="1">
        <v>45694</v>
      </c>
      <c r="Q500" t="str">
        <f>TEXT(Campaign_Table[[#This Row],[Date]],"mmmm")</f>
        <v>February</v>
      </c>
      <c r="R500">
        <f>YEAR(Campaign_Table[[#This Row],[Date]])</f>
        <v>2025</v>
      </c>
      <c r="S500" t="str">
        <f>TEXT(Campaign_Table[[#This Row],[Date]],"dddd")</f>
        <v>Thursday</v>
      </c>
      <c r="T500" s="3" t="str">
        <f>"Q" &amp; ROUNDUP(MONTH(Campaign_Table[[#This Row],[Date]])/3,0)</f>
        <v>Q1</v>
      </c>
      <c r="U500" s="5">
        <f t="shared" si="21"/>
        <v>0.10482406572614951</v>
      </c>
      <c r="V500" s="7">
        <f>IFERROR(Campaign_Table[[#This Row],[Total_Campaign_Cost]]/Campaign_Table[[#This Row],[Clicks]],0)</f>
        <v>27.000632344033914</v>
      </c>
      <c r="W500" s="5">
        <f t="shared" si="22"/>
        <v>0.16547546941247729</v>
      </c>
      <c r="X500" s="7">
        <f>IFERROR(Campaign_Table[[#This Row],[Total_Campaign_Cost]]/Campaign_Table[[#This Row],[Leads]],0)</f>
        <v>51.016301213092234</v>
      </c>
      <c r="Y500" s="7">
        <f t="shared" si="23"/>
        <v>716917.78</v>
      </c>
      <c r="Z500" s="7" t="str">
        <f>IF(Campaign_Table[[#This Row],[ROI]]&gt;=3,"Excellent",IF(Campaign_Table[[#This Row],[ROI]]&gt;=1,"Good",IF(Campaign_Table[[#This Row],[ROI]]&gt;=0,"Average","Poor")))</f>
        <v>Excellent</v>
      </c>
    </row>
    <row r="501" spans="1:26" x14ac:dyDescent="0.3">
      <c r="A501" t="s">
        <v>647</v>
      </c>
      <c r="B501" t="s">
        <v>44</v>
      </c>
      <c r="C501" t="s">
        <v>35</v>
      </c>
      <c r="D501">
        <v>25</v>
      </c>
      <c r="E501" t="s">
        <v>22</v>
      </c>
      <c r="F501">
        <v>76612</v>
      </c>
      <c r="G501">
        <v>7253</v>
      </c>
      <c r="H501">
        <v>2644</v>
      </c>
      <c r="I501">
        <v>1281</v>
      </c>
      <c r="J501">
        <v>787815</v>
      </c>
      <c r="K501">
        <v>165.2</v>
      </c>
      <c r="L501">
        <f>Campaign_Table[[#This Row],[Conversions]]*Campaign_Table[[#This Row],[Cost_Per_Acquisition]]</f>
        <v>211621.19999999998</v>
      </c>
      <c r="M501">
        <v>2.72</v>
      </c>
      <c r="N501">
        <v>14.59</v>
      </c>
      <c r="O501" t="s">
        <v>25</v>
      </c>
      <c r="P501" s="1">
        <v>45632</v>
      </c>
      <c r="Q501" t="str">
        <f>TEXT(Campaign_Table[[#This Row],[Date]],"mmmm")</f>
        <v>December</v>
      </c>
      <c r="R501">
        <f>YEAR(Campaign_Table[[#This Row],[Date]])</f>
        <v>2024</v>
      </c>
      <c r="S501" t="str">
        <f>TEXT(Campaign_Table[[#This Row],[Date]],"dddd")</f>
        <v>Friday</v>
      </c>
      <c r="T501" s="3" t="str">
        <f>"Q" &amp; ROUNDUP(MONTH(Campaign_Table[[#This Row],[Date]])/3,0)</f>
        <v>Q4</v>
      </c>
      <c r="U501" s="5">
        <f t="shared" si="21"/>
        <v>9.4671852973424522E-2</v>
      </c>
      <c r="V501" s="7">
        <f>IFERROR(Campaign_Table[[#This Row],[Total_Campaign_Cost]]/Campaign_Table[[#This Row],[Clicks]],0)</f>
        <v>29.177057769198949</v>
      </c>
      <c r="W501" s="5">
        <f t="shared" si="22"/>
        <v>0.17661657245277815</v>
      </c>
      <c r="X501" s="7">
        <f>IFERROR(Campaign_Table[[#This Row],[Total_Campaign_Cost]]/Campaign_Table[[#This Row],[Leads]],0)</f>
        <v>80.038275340393341</v>
      </c>
      <c r="Y501" s="7">
        <f t="shared" si="23"/>
        <v>576193.80000000005</v>
      </c>
      <c r="Z501" s="7" t="str">
        <f>IF(Campaign_Table[[#This Row],[ROI]]&gt;=3,"Excellent",IF(Campaign_Table[[#This Row],[ROI]]&gt;=1,"Good",IF(Campaign_Table[[#This Row],[ROI]]&gt;=0,"Average","Poor")))</f>
        <v>Good</v>
      </c>
    </row>
    <row r="502" spans="1:26" x14ac:dyDescent="0.3">
      <c r="A502" t="s">
        <v>648</v>
      </c>
      <c r="B502" t="s">
        <v>16</v>
      </c>
      <c r="C502" t="s">
        <v>17</v>
      </c>
      <c r="D502">
        <v>25</v>
      </c>
      <c r="E502" t="s">
        <v>22</v>
      </c>
      <c r="F502">
        <v>38552</v>
      </c>
      <c r="G502">
        <v>2281</v>
      </c>
      <c r="H502">
        <v>811</v>
      </c>
      <c r="I502">
        <v>297</v>
      </c>
      <c r="J502">
        <v>203445</v>
      </c>
      <c r="K502">
        <v>918.9</v>
      </c>
      <c r="L502">
        <f>Campaign_Table[[#This Row],[Conversions]]*Campaign_Table[[#This Row],[Cost_Per_Acquisition]]</f>
        <v>272913.3</v>
      </c>
      <c r="M502">
        <v>-0.25</v>
      </c>
      <c r="N502">
        <v>8.7899999999999991</v>
      </c>
      <c r="O502" t="s">
        <v>17</v>
      </c>
      <c r="P502" s="1">
        <v>45689</v>
      </c>
      <c r="Q502" t="str">
        <f>TEXT(Campaign_Table[[#This Row],[Date]],"mmmm")</f>
        <v>February</v>
      </c>
      <c r="R502">
        <f>YEAR(Campaign_Table[[#This Row],[Date]])</f>
        <v>2025</v>
      </c>
      <c r="S502" t="str">
        <f>TEXT(Campaign_Table[[#This Row],[Date]],"dddd")</f>
        <v>Saturday</v>
      </c>
      <c r="T502" s="3" t="str">
        <f>"Q" &amp; ROUNDUP(MONTH(Campaign_Table[[#This Row],[Date]])/3,0)</f>
        <v>Q1</v>
      </c>
      <c r="U502" s="5">
        <f t="shared" si="21"/>
        <v>5.9166839593276614E-2</v>
      </c>
      <c r="V502" s="7">
        <f>IFERROR(Campaign_Table[[#This Row],[Total_Campaign_Cost]]/Campaign_Table[[#This Row],[Clicks]],0)</f>
        <v>119.64633932485751</v>
      </c>
      <c r="W502" s="5">
        <f t="shared" si="22"/>
        <v>0.1302060499780798</v>
      </c>
      <c r="X502" s="7">
        <f>IFERROR(Campaign_Table[[#This Row],[Total_Campaign_Cost]]/Campaign_Table[[#This Row],[Leads]],0)</f>
        <v>336.51454993834773</v>
      </c>
      <c r="Y502" s="7">
        <f t="shared" si="23"/>
        <v>-69468.299999999988</v>
      </c>
      <c r="Z502" s="7" t="str">
        <f>IF(Campaign_Table[[#This Row],[ROI]]&gt;=3,"Excellent",IF(Campaign_Table[[#This Row],[ROI]]&gt;=1,"Good",IF(Campaign_Table[[#This Row],[ROI]]&gt;=0,"Average","Poor")))</f>
        <v>Poor</v>
      </c>
    </row>
    <row r="503" spans="1:26" x14ac:dyDescent="0.3">
      <c r="A503" t="s">
        <v>649</v>
      </c>
      <c r="B503" t="s">
        <v>20</v>
      </c>
      <c r="C503" t="s">
        <v>35</v>
      </c>
      <c r="D503">
        <v>16</v>
      </c>
      <c r="E503" t="s">
        <v>28</v>
      </c>
      <c r="F503">
        <v>62315</v>
      </c>
      <c r="G503">
        <v>6675</v>
      </c>
      <c r="H503">
        <v>1697</v>
      </c>
      <c r="I503">
        <v>793</v>
      </c>
      <c r="J503">
        <v>270413</v>
      </c>
      <c r="K503">
        <v>184.66</v>
      </c>
      <c r="L503">
        <f>Campaign_Table[[#This Row],[Conversions]]*Campaign_Table[[#This Row],[Cost_Per_Acquisition]]</f>
        <v>146435.38</v>
      </c>
      <c r="M503">
        <v>0.85</v>
      </c>
      <c r="N503">
        <v>14.71</v>
      </c>
      <c r="O503" t="s">
        <v>25</v>
      </c>
      <c r="P503" s="1">
        <v>45668</v>
      </c>
      <c r="Q503" t="str">
        <f>TEXT(Campaign_Table[[#This Row],[Date]],"mmmm")</f>
        <v>January</v>
      </c>
      <c r="R503">
        <f>YEAR(Campaign_Table[[#This Row],[Date]])</f>
        <v>2025</v>
      </c>
      <c r="S503" t="str">
        <f>TEXT(Campaign_Table[[#This Row],[Date]],"dddd")</f>
        <v>Saturday</v>
      </c>
      <c r="T503" s="3" t="str">
        <f>"Q" &amp; ROUNDUP(MONTH(Campaign_Table[[#This Row],[Date]])/3,0)</f>
        <v>Q1</v>
      </c>
      <c r="U503" s="5">
        <f t="shared" si="21"/>
        <v>0.10711706651689</v>
      </c>
      <c r="V503" s="7">
        <f>IFERROR(Campaign_Table[[#This Row],[Total_Campaign_Cost]]/Campaign_Table[[#This Row],[Clicks]],0)</f>
        <v>21.937884644194757</v>
      </c>
      <c r="W503" s="5">
        <f t="shared" si="22"/>
        <v>0.11880149812734082</v>
      </c>
      <c r="X503" s="7">
        <f>IFERROR(Campaign_Table[[#This Row],[Total_Campaign_Cost]]/Campaign_Table[[#This Row],[Leads]],0)</f>
        <v>86.290736593989394</v>
      </c>
      <c r="Y503" s="7">
        <f t="shared" si="23"/>
        <v>123977.62</v>
      </c>
      <c r="Z503" s="7" t="str">
        <f>IF(Campaign_Table[[#This Row],[ROI]]&gt;=3,"Excellent",IF(Campaign_Table[[#This Row],[ROI]]&gt;=1,"Good",IF(Campaign_Table[[#This Row],[ROI]]&gt;=0,"Average","Poor")))</f>
        <v>Average</v>
      </c>
    </row>
    <row r="504" spans="1:26" x14ac:dyDescent="0.3">
      <c r="A504" t="s">
        <v>650</v>
      </c>
      <c r="B504" t="s">
        <v>28</v>
      </c>
      <c r="C504" t="s">
        <v>17</v>
      </c>
      <c r="D504">
        <v>16</v>
      </c>
      <c r="E504" t="s">
        <v>326</v>
      </c>
      <c r="F504">
        <v>58636</v>
      </c>
      <c r="G504">
        <v>7234</v>
      </c>
      <c r="H504">
        <v>4177</v>
      </c>
      <c r="I504">
        <v>1925</v>
      </c>
      <c r="J504">
        <v>490875</v>
      </c>
      <c r="K504">
        <v>125.62</v>
      </c>
      <c r="L504">
        <f>Campaign_Table[[#This Row],[Conversions]]*Campaign_Table[[#This Row],[Cost_Per_Acquisition]]</f>
        <v>241818.5</v>
      </c>
      <c r="M504">
        <v>1.03</v>
      </c>
      <c r="N504">
        <v>22.74</v>
      </c>
      <c r="O504" t="s">
        <v>25</v>
      </c>
      <c r="P504" s="1">
        <v>45497</v>
      </c>
      <c r="Q504" t="str">
        <f>TEXT(Campaign_Table[[#This Row],[Date]],"mmmm")</f>
        <v>July</v>
      </c>
      <c r="R504">
        <f>YEAR(Campaign_Table[[#This Row],[Date]])</f>
        <v>2024</v>
      </c>
      <c r="S504" t="str">
        <f>TEXT(Campaign_Table[[#This Row],[Date]],"dddd")</f>
        <v>Wednesday</v>
      </c>
      <c r="T504" s="3" t="str">
        <f>"Q" &amp; ROUNDUP(MONTH(Campaign_Table[[#This Row],[Date]])/3,0)</f>
        <v>Q3</v>
      </c>
      <c r="U504" s="5">
        <f t="shared" si="21"/>
        <v>0.12337130772904017</v>
      </c>
      <c r="V504" s="7">
        <f>IFERROR(Campaign_Table[[#This Row],[Total_Campaign_Cost]]/Campaign_Table[[#This Row],[Clicks]],0)</f>
        <v>33.428048106165328</v>
      </c>
      <c r="W504" s="5">
        <f t="shared" si="22"/>
        <v>0.26610450649709705</v>
      </c>
      <c r="X504" s="7">
        <f>IFERROR(Campaign_Table[[#This Row],[Total_Campaign_Cost]]/Campaign_Table[[#This Row],[Leads]],0)</f>
        <v>57.892865693081156</v>
      </c>
      <c r="Y504" s="7">
        <f t="shared" si="23"/>
        <v>249056.5</v>
      </c>
      <c r="Z504" s="7" t="str">
        <f>IF(Campaign_Table[[#This Row],[ROI]]&gt;=3,"Excellent",IF(Campaign_Table[[#This Row],[ROI]]&gt;=1,"Good",IF(Campaign_Table[[#This Row],[ROI]]&gt;=0,"Average","Poor")))</f>
        <v>Good</v>
      </c>
    </row>
    <row r="505" spans="1:26" x14ac:dyDescent="0.3">
      <c r="A505" t="s">
        <v>651</v>
      </c>
      <c r="B505" t="s">
        <v>20</v>
      </c>
      <c r="C505" t="s">
        <v>35</v>
      </c>
      <c r="D505">
        <v>19</v>
      </c>
      <c r="E505" t="s">
        <v>652</v>
      </c>
      <c r="F505">
        <v>91862</v>
      </c>
      <c r="G505">
        <v>8677</v>
      </c>
      <c r="H505">
        <v>1999</v>
      </c>
      <c r="I505">
        <v>864</v>
      </c>
      <c r="J505">
        <v>282528</v>
      </c>
      <c r="K505">
        <v>70.72</v>
      </c>
      <c r="L505">
        <f>Campaign_Table[[#This Row],[Conversions]]*Campaign_Table[[#This Row],[Cost_Per_Acquisition]]</f>
        <v>61102.080000000002</v>
      </c>
      <c r="M505">
        <v>3.62</v>
      </c>
      <c r="N505">
        <v>12.56</v>
      </c>
      <c r="O505" t="s">
        <v>29</v>
      </c>
      <c r="P505" s="1">
        <v>45634</v>
      </c>
      <c r="Q505" t="str">
        <f>TEXT(Campaign_Table[[#This Row],[Date]],"mmmm")</f>
        <v>December</v>
      </c>
      <c r="R505">
        <f>YEAR(Campaign_Table[[#This Row],[Date]])</f>
        <v>2024</v>
      </c>
      <c r="S505" t="str">
        <f>TEXT(Campaign_Table[[#This Row],[Date]],"dddd")</f>
        <v>Sunday</v>
      </c>
      <c r="T505" s="3" t="str">
        <f>"Q" &amp; ROUNDUP(MONTH(Campaign_Table[[#This Row],[Date]])/3,0)</f>
        <v>Q4</v>
      </c>
      <c r="U505" s="5">
        <f t="shared" si="21"/>
        <v>9.4456902745422483E-2</v>
      </c>
      <c r="V505" s="7">
        <f>IFERROR(Campaign_Table[[#This Row],[Total_Campaign_Cost]]/Campaign_Table[[#This Row],[Clicks]],0)</f>
        <v>7.0418439552840848</v>
      </c>
      <c r="W505" s="5">
        <f t="shared" si="22"/>
        <v>9.9573585340555493E-2</v>
      </c>
      <c r="X505" s="7">
        <f>IFERROR(Campaign_Table[[#This Row],[Total_Campaign_Cost]]/Campaign_Table[[#This Row],[Leads]],0)</f>
        <v>30.56632316158079</v>
      </c>
      <c r="Y505" s="7">
        <f t="shared" si="23"/>
        <v>221425.91999999998</v>
      </c>
      <c r="Z505" s="7" t="str">
        <f>IF(Campaign_Table[[#This Row],[ROI]]&gt;=3,"Excellent",IF(Campaign_Table[[#This Row],[ROI]]&gt;=1,"Good",IF(Campaign_Table[[#This Row],[ROI]]&gt;=0,"Average","Poor")))</f>
        <v>Excellent</v>
      </c>
    </row>
    <row r="506" spans="1:26" x14ac:dyDescent="0.3">
      <c r="A506" t="s">
        <v>653</v>
      </c>
      <c r="B506" t="s">
        <v>20</v>
      </c>
      <c r="C506" t="s">
        <v>21</v>
      </c>
      <c r="D506">
        <v>11</v>
      </c>
      <c r="E506" t="s">
        <v>149</v>
      </c>
      <c r="F506">
        <v>41112</v>
      </c>
      <c r="G506">
        <v>4064</v>
      </c>
      <c r="H506">
        <v>2221</v>
      </c>
      <c r="I506">
        <v>846</v>
      </c>
      <c r="J506">
        <v>651420</v>
      </c>
      <c r="K506">
        <v>144.28</v>
      </c>
      <c r="L506">
        <f>Campaign_Table[[#This Row],[Conversions]]*Campaign_Table[[#This Row],[Cost_Per_Acquisition]]</f>
        <v>122060.88</v>
      </c>
      <c r="M506">
        <v>4.34</v>
      </c>
      <c r="N506">
        <v>17.350000000000001</v>
      </c>
      <c r="O506" t="s">
        <v>21</v>
      </c>
      <c r="P506" s="1">
        <v>45780</v>
      </c>
      <c r="Q506" t="str">
        <f>TEXT(Campaign_Table[[#This Row],[Date]],"mmmm")</f>
        <v>May</v>
      </c>
      <c r="R506">
        <f>YEAR(Campaign_Table[[#This Row],[Date]])</f>
        <v>2025</v>
      </c>
      <c r="S506" t="str">
        <f>TEXT(Campaign_Table[[#This Row],[Date]],"dddd")</f>
        <v>Saturday</v>
      </c>
      <c r="T506" s="3" t="str">
        <f>"Q" &amp; ROUNDUP(MONTH(Campaign_Table[[#This Row],[Date]])/3,0)</f>
        <v>Q2</v>
      </c>
      <c r="U506" s="5">
        <f t="shared" si="21"/>
        <v>9.8851916715314264E-2</v>
      </c>
      <c r="V506" s="7">
        <f>IFERROR(Campaign_Table[[#This Row],[Total_Campaign_Cost]]/Campaign_Table[[#This Row],[Clicks]],0)</f>
        <v>30.034665354330709</v>
      </c>
      <c r="W506" s="5">
        <f t="shared" si="22"/>
        <v>0.20816929133858267</v>
      </c>
      <c r="X506" s="7">
        <f>IFERROR(Campaign_Table[[#This Row],[Total_Campaign_Cost]]/Campaign_Table[[#This Row],[Leads]],0)</f>
        <v>54.957622692480868</v>
      </c>
      <c r="Y506" s="7">
        <f t="shared" si="23"/>
        <v>529359.12</v>
      </c>
      <c r="Z506" s="7" t="str">
        <f>IF(Campaign_Table[[#This Row],[ROI]]&gt;=3,"Excellent",IF(Campaign_Table[[#This Row],[ROI]]&gt;=1,"Good",IF(Campaign_Table[[#This Row],[ROI]]&gt;=0,"Average","Poor")))</f>
        <v>Excellent</v>
      </c>
    </row>
    <row r="507" spans="1:26" x14ac:dyDescent="0.3">
      <c r="A507" t="s">
        <v>654</v>
      </c>
      <c r="B507" t="s">
        <v>24</v>
      </c>
      <c r="C507" t="s">
        <v>21</v>
      </c>
      <c r="D507">
        <v>26</v>
      </c>
      <c r="E507" t="s">
        <v>222</v>
      </c>
      <c r="F507">
        <v>69910</v>
      </c>
      <c r="G507">
        <v>6290</v>
      </c>
      <c r="H507">
        <v>2067</v>
      </c>
      <c r="I507">
        <v>1167</v>
      </c>
      <c r="J507">
        <v>529818</v>
      </c>
      <c r="K507">
        <v>147.80000000000001</v>
      </c>
      <c r="L507">
        <f>Campaign_Table[[#This Row],[Conversions]]*Campaign_Table[[#This Row],[Cost_Per_Acquisition]]</f>
        <v>172482.6</v>
      </c>
      <c r="M507">
        <v>2.0699999999999998</v>
      </c>
      <c r="N507">
        <v>13.62</v>
      </c>
      <c r="O507" t="s">
        <v>21</v>
      </c>
      <c r="P507" s="1">
        <v>45516</v>
      </c>
      <c r="Q507" t="str">
        <f>TEXT(Campaign_Table[[#This Row],[Date]],"mmmm")</f>
        <v>August</v>
      </c>
      <c r="R507">
        <f>YEAR(Campaign_Table[[#This Row],[Date]])</f>
        <v>2024</v>
      </c>
      <c r="S507" t="str">
        <f>TEXT(Campaign_Table[[#This Row],[Date]],"dddd")</f>
        <v>Monday</v>
      </c>
      <c r="T507" s="3" t="str">
        <f>"Q" &amp; ROUNDUP(MONTH(Campaign_Table[[#This Row],[Date]])/3,0)</f>
        <v>Q3</v>
      </c>
      <c r="U507" s="5">
        <f t="shared" si="21"/>
        <v>8.9972822199971395E-2</v>
      </c>
      <c r="V507" s="7">
        <f>IFERROR(Campaign_Table[[#This Row],[Total_Campaign_Cost]]/Campaign_Table[[#This Row],[Clicks]],0)</f>
        <v>27.421717011128777</v>
      </c>
      <c r="W507" s="5">
        <f t="shared" si="22"/>
        <v>0.18553259141494435</v>
      </c>
      <c r="X507" s="7">
        <f>IFERROR(Campaign_Table[[#This Row],[Total_Campaign_Cost]]/Campaign_Table[[#This Row],[Leads]],0)</f>
        <v>83.445863570391879</v>
      </c>
      <c r="Y507" s="7">
        <f t="shared" si="23"/>
        <v>357335.4</v>
      </c>
      <c r="Z507" s="7" t="str">
        <f>IF(Campaign_Table[[#This Row],[ROI]]&gt;=3,"Excellent",IF(Campaign_Table[[#This Row],[ROI]]&gt;=1,"Good",IF(Campaign_Table[[#This Row],[ROI]]&gt;=0,"Average","Poor")))</f>
        <v>Good</v>
      </c>
    </row>
    <row r="508" spans="1:26" x14ac:dyDescent="0.3">
      <c r="A508" t="s">
        <v>655</v>
      </c>
      <c r="B508" t="s">
        <v>24</v>
      </c>
      <c r="C508" t="s">
        <v>25</v>
      </c>
      <c r="D508">
        <v>25</v>
      </c>
      <c r="E508" t="s">
        <v>107</v>
      </c>
      <c r="F508">
        <v>85304</v>
      </c>
      <c r="G508">
        <v>6988</v>
      </c>
      <c r="H508">
        <v>4106</v>
      </c>
      <c r="I508">
        <v>1996</v>
      </c>
      <c r="J508">
        <v>786424</v>
      </c>
      <c r="K508">
        <v>44.22</v>
      </c>
      <c r="L508">
        <f>Campaign_Table[[#This Row],[Conversions]]*Campaign_Table[[#This Row],[Cost_Per_Acquisition]]</f>
        <v>88263.12</v>
      </c>
      <c r="M508">
        <v>7.91</v>
      </c>
      <c r="N508">
        <v>15.35</v>
      </c>
      <c r="O508" t="s">
        <v>29</v>
      </c>
      <c r="P508" s="1">
        <v>45690</v>
      </c>
      <c r="Q508" t="str">
        <f>TEXT(Campaign_Table[[#This Row],[Date]],"mmmm")</f>
        <v>February</v>
      </c>
      <c r="R508">
        <f>YEAR(Campaign_Table[[#This Row],[Date]])</f>
        <v>2025</v>
      </c>
      <c r="S508" t="str">
        <f>TEXT(Campaign_Table[[#This Row],[Date]],"dddd")</f>
        <v>Sunday</v>
      </c>
      <c r="T508" s="3" t="str">
        <f>"Q" &amp; ROUNDUP(MONTH(Campaign_Table[[#This Row],[Date]])/3,0)</f>
        <v>Q1</v>
      </c>
      <c r="U508" s="5">
        <f t="shared" si="21"/>
        <v>8.191878458220013E-2</v>
      </c>
      <c r="V508" s="7">
        <f>IFERROR(Campaign_Table[[#This Row],[Total_Campaign_Cost]]/Campaign_Table[[#This Row],[Clicks]],0)</f>
        <v>12.630669719519176</v>
      </c>
      <c r="W508" s="5">
        <f t="shared" si="22"/>
        <v>0.28563251287922153</v>
      </c>
      <c r="X508" s="7">
        <f>IFERROR(Campaign_Table[[#This Row],[Total_Campaign_Cost]]/Campaign_Table[[#This Row],[Leads]],0)</f>
        <v>21.496132489040427</v>
      </c>
      <c r="Y508" s="7">
        <f t="shared" si="23"/>
        <v>698160.88</v>
      </c>
      <c r="Z508" s="7" t="str">
        <f>IF(Campaign_Table[[#This Row],[ROI]]&gt;=3,"Excellent",IF(Campaign_Table[[#This Row],[ROI]]&gt;=1,"Good",IF(Campaign_Table[[#This Row],[ROI]]&gt;=0,"Average","Poor")))</f>
        <v>Excellent</v>
      </c>
    </row>
    <row r="509" spans="1:26" x14ac:dyDescent="0.3">
      <c r="A509" t="s">
        <v>656</v>
      </c>
      <c r="B509" t="s">
        <v>16</v>
      </c>
      <c r="C509" t="s">
        <v>21</v>
      </c>
      <c r="D509">
        <v>5</v>
      </c>
      <c r="E509" t="s">
        <v>326</v>
      </c>
      <c r="F509">
        <v>88871</v>
      </c>
      <c r="G509">
        <v>10815</v>
      </c>
      <c r="H509">
        <v>4016</v>
      </c>
      <c r="I509">
        <v>1562</v>
      </c>
      <c r="J509">
        <v>838794</v>
      </c>
      <c r="K509">
        <v>43.06</v>
      </c>
      <c r="L509">
        <f>Campaign_Table[[#This Row],[Conversions]]*Campaign_Table[[#This Row],[Cost_Per_Acquisition]]</f>
        <v>67259.72</v>
      </c>
      <c r="M509">
        <v>11.47</v>
      </c>
      <c r="N509">
        <v>18.45</v>
      </c>
      <c r="O509" t="s">
        <v>29</v>
      </c>
      <c r="P509" s="1">
        <v>45786</v>
      </c>
      <c r="Q509" t="str">
        <f>TEXT(Campaign_Table[[#This Row],[Date]],"mmmm")</f>
        <v>May</v>
      </c>
      <c r="R509">
        <f>YEAR(Campaign_Table[[#This Row],[Date]])</f>
        <v>2025</v>
      </c>
      <c r="S509" t="str">
        <f>TEXT(Campaign_Table[[#This Row],[Date]],"dddd")</f>
        <v>Friday</v>
      </c>
      <c r="T509" s="3" t="str">
        <f>"Q" &amp; ROUNDUP(MONTH(Campaign_Table[[#This Row],[Date]])/3,0)</f>
        <v>Q2</v>
      </c>
      <c r="U509" s="5">
        <f t="shared" si="21"/>
        <v>0.12169324076470389</v>
      </c>
      <c r="V509" s="7">
        <f>IFERROR(Campaign_Table[[#This Row],[Total_Campaign_Cost]]/Campaign_Table[[#This Row],[Clicks]],0)</f>
        <v>6.2191141932501157</v>
      </c>
      <c r="W509" s="5">
        <f t="shared" si="22"/>
        <v>0.14442903374942209</v>
      </c>
      <c r="X509" s="7">
        <f>IFERROR(Campaign_Table[[#This Row],[Total_Campaign_Cost]]/Campaign_Table[[#This Row],[Leads]],0)</f>
        <v>16.747938247011952</v>
      </c>
      <c r="Y509" s="7">
        <f t="shared" si="23"/>
        <v>771534.28</v>
      </c>
      <c r="Z509" s="7" t="str">
        <f>IF(Campaign_Table[[#This Row],[ROI]]&gt;=3,"Excellent",IF(Campaign_Table[[#This Row],[ROI]]&gt;=1,"Good",IF(Campaign_Table[[#This Row],[ROI]]&gt;=0,"Average","Poor")))</f>
        <v>Excellent</v>
      </c>
    </row>
    <row r="510" spans="1:26" x14ac:dyDescent="0.3">
      <c r="A510" t="s">
        <v>657</v>
      </c>
      <c r="B510" t="s">
        <v>28</v>
      </c>
      <c r="C510" t="s">
        <v>17</v>
      </c>
      <c r="D510">
        <v>18</v>
      </c>
      <c r="E510" t="s">
        <v>351</v>
      </c>
      <c r="F510">
        <v>79759</v>
      </c>
      <c r="G510">
        <v>9019</v>
      </c>
      <c r="H510">
        <v>3322</v>
      </c>
      <c r="I510">
        <v>2177</v>
      </c>
      <c r="J510">
        <v>546427</v>
      </c>
      <c r="K510">
        <v>65.12</v>
      </c>
      <c r="L510">
        <f>Campaign_Table[[#This Row],[Conversions]]*Campaign_Table[[#This Row],[Cost_Per_Acquisition]]</f>
        <v>141766.24000000002</v>
      </c>
      <c r="M510">
        <v>2.85</v>
      </c>
      <c r="N510">
        <v>18.2</v>
      </c>
      <c r="O510" t="s">
        <v>35</v>
      </c>
      <c r="P510" s="1">
        <v>45515</v>
      </c>
      <c r="Q510" t="str">
        <f>TEXT(Campaign_Table[[#This Row],[Date]],"mmmm")</f>
        <v>August</v>
      </c>
      <c r="R510">
        <f>YEAR(Campaign_Table[[#This Row],[Date]])</f>
        <v>2024</v>
      </c>
      <c r="S510" t="str">
        <f>TEXT(Campaign_Table[[#This Row],[Date]],"dddd")</f>
        <v>Sunday</v>
      </c>
      <c r="T510" s="3" t="str">
        <f>"Q" &amp; ROUNDUP(MONTH(Campaign_Table[[#This Row],[Date]])/3,0)</f>
        <v>Q3</v>
      </c>
      <c r="U510" s="5">
        <f t="shared" si="21"/>
        <v>0.11307814792061084</v>
      </c>
      <c r="V510" s="7">
        <f>IFERROR(Campaign_Table[[#This Row],[Total_Campaign_Cost]]/Campaign_Table[[#This Row],[Clicks]],0)</f>
        <v>15.718620689655175</v>
      </c>
      <c r="W510" s="5">
        <f t="shared" si="22"/>
        <v>0.2413793103448276</v>
      </c>
      <c r="X510" s="7">
        <f>IFERROR(Campaign_Table[[#This Row],[Total_Campaign_Cost]]/Campaign_Table[[#This Row],[Leads]],0)</f>
        <v>42.674966887417227</v>
      </c>
      <c r="Y510" s="7">
        <f t="shared" si="23"/>
        <v>404660.76</v>
      </c>
      <c r="Z510" s="7" t="str">
        <f>IF(Campaign_Table[[#This Row],[ROI]]&gt;=3,"Excellent",IF(Campaign_Table[[#This Row],[ROI]]&gt;=1,"Good",IF(Campaign_Table[[#This Row],[ROI]]&gt;=0,"Average","Poor")))</f>
        <v>Good</v>
      </c>
    </row>
    <row r="511" spans="1:26" x14ac:dyDescent="0.3">
      <c r="A511" t="s">
        <v>658</v>
      </c>
      <c r="B511" t="s">
        <v>28</v>
      </c>
      <c r="C511" t="s">
        <v>17</v>
      </c>
      <c r="D511">
        <v>24</v>
      </c>
      <c r="E511" t="s">
        <v>512</v>
      </c>
      <c r="F511">
        <v>91498</v>
      </c>
      <c r="G511">
        <v>9350</v>
      </c>
      <c r="H511">
        <v>2665</v>
      </c>
      <c r="I511">
        <v>1131</v>
      </c>
      <c r="J511">
        <v>838071</v>
      </c>
      <c r="K511">
        <v>185.84</v>
      </c>
      <c r="L511">
        <f>Campaign_Table[[#This Row],[Conversions]]*Campaign_Table[[#This Row],[Cost_Per_Acquisition]]</f>
        <v>210185.04</v>
      </c>
      <c r="M511">
        <v>2.99</v>
      </c>
      <c r="N511">
        <v>14.37</v>
      </c>
      <c r="O511" t="s">
        <v>29</v>
      </c>
      <c r="P511" s="1">
        <v>45789</v>
      </c>
      <c r="Q511" t="str">
        <f>TEXT(Campaign_Table[[#This Row],[Date]],"mmmm")</f>
        <v>May</v>
      </c>
      <c r="R511">
        <f>YEAR(Campaign_Table[[#This Row],[Date]])</f>
        <v>2025</v>
      </c>
      <c r="S511" t="str">
        <f>TEXT(Campaign_Table[[#This Row],[Date]],"dddd")</f>
        <v>Monday</v>
      </c>
      <c r="T511" s="3" t="str">
        <f>"Q" &amp; ROUNDUP(MONTH(Campaign_Table[[#This Row],[Date]])/3,0)</f>
        <v>Q2</v>
      </c>
      <c r="U511" s="5">
        <f t="shared" si="21"/>
        <v>0.10218802596778072</v>
      </c>
      <c r="V511" s="7">
        <f>IFERROR(Campaign_Table[[#This Row],[Total_Campaign_Cost]]/Campaign_Table[[#This Row],[Clicks]],0)</f>
        <v>22.479683422459892</v>
      </c>
      <c r="W511" s="5">
        <f t="shared" si="22"/>
        <v>0.12096256684491978</v>
      </c>
      <c r="X511" s="7">
        <f>IFERROR(Campaign_Table[[#This Row],[Total_Campaign_Cost]]/Campaign_Table[[#This Row],[Leads]],0)</f>
        <v>78.868682926829266</v>
      </c>
      <c r="Y511" s="7">
        <f t="shared" si="23"/>
        <v>627885.96</v>
      </c>
      <c r="Z511" s="7" t="str">
        <f>IF(Campaign_Table[[#This Row],[ROI]]&gt;=3,"Excellent",IF(Campaign_Table[[#This Row],[ROI]]&gt;=1,"Good",IF(Campaign_Table[[#This Row],[ROI]]&gt;=0,"Average","Poor")))</f>
        <v>Good</v>
      </c>
    </row>
    <row r="512" spans="1:26" x14ac:dyDescent="0.3">
      <c r="A512" t="s">
        <v>659</v>
      </c>
      <c r="B512" t="s">
        <v>24</v>
      </c>
      <c r="C512" t="s">
        <v>35</v>
      </c>
      <c r="D512">
        <v>19</v>
      </c>
      <c r="E512" t="s">
        <v>56</v>
      </c>
      <c r="F512">
        <v>67510</v>
      </c>
      <c r="G512">
        <v>6637</v>
      </c>
      <c r="H512">
        <v>2477</v>
      </c>
      <c r="I512">
        <v>1166</v>
      </c>
      <c r="J512">
        <v>348634</v>
      </c>
      <c r="K512">
        <v>198.61</v>
      </c>
      <c r="L512">
        <f>Campaign_Table[[#This Row],[Conversions]]*Campaign_Table[[#This Row],[Cost_Per_Acquisition]]</f>
        <v>231579.26</v>
      </c>
      <c r="M512">
        <v>0.51</v>
      </c>
      <c r="N512">
        <v>15.23</v>
      </c>
      <c r="O512" t="s">
        <v>29</v>
      </c>
      <c r="P512" s="1">
        <v>45599</v>
      </c>
      <c r="Q512" t="str">
        <f>TEXT(Campaign_Table[[#This Row],[Date]],"mmmm")</f>
        <v>November</v>
      </c>
      <c r="R512">
        <f>YEAR(Campaign_Table[[#This Row],[Date]])</f>
        <v>2024</v>
      </c>
      <c r="S512" t="str">
        <f>TEXT(Campaign_Table[[#This Row],[Date]],"dddd")</f>
        <v>Sunday</v>
      </c>
      <c r="T512" s="3" t="str">
        <f>"Q" &amp; ROUNDUP(MONTH(Campaign_Table[[#This Row],[Date]])/3,0)</f>
        <v>Q4</v>
      </c>
      <c r="U512" s="5">
        <f t="shared" si="21"/>
        <v>9.8311361279810397E-2</v>
      </c>
      <c r="V512" s="7">
        <f>IFERROR(Campaign_Table[[#This Row],[Total_Campaign_Cost]]/Campaign_Table[[#This Row],[Clicks]],0)</f>
        <v>34.892159108030739</v>
      </c>
      <c r="W512" s="5">
        <f t="shared" si="22"/>
        <v>0.17568178393852643</v>
      </c>
      <c r="X512" s="7">
        <f>IFERROR(Campaign_Table[[#This Row],[Total_Campaign_Cost]]/Campaign_Table[[#This Row],[Leads]],0)</f>
        <v>93.491828825191774</v>
      </c>
      <c r="Y512" s="7">
        <f t="shared" si="23"/>
        <v>117054.73999999999</v>
      </c>
      <c r="Z512" s="7" t="str">
        <f>IF(Campaign_Table[[#This Row],[ROI]]&gt;=3,"Excellent",IF(Campaign_Table[[#This Row],[ROI]]&gt;=1,"Good",IF(Campaign_Table[[#This Row],[ROI]]&gt;=0,"Average","Poor")))</f>
        <v>Average</v>
      </c>
    </row>
    <row r="513" spans="1:26" x14ac:dyDescent="0.3">
      <c r="A513" t="s">
        <v>660</v>
      </c>
      <c r="B513" t="s">
        <v>20</v>
      </c>
      <c r="C513" t="s">
        <v>35</v>
      </c>
      <c r="D513">
        <v>21</v>
      </c>
      <c r="E513" t="s">
        <v>142</v>
      </c>
      <c r="F513">
        <v>13085</v>
      </c>
      <c r="G513">
        <v>1024</v>
      </c>
      <c r="H513">
        <v>247</v>
      </c>
      <c r="I513">
        <v>135</v>
      </c>
      <c r="J513">
        <v>86940</v>
      </c>
      <c r="K513">
        <v>1567.93</v>
      </c>
      <c r="L513">
        <f>Campaign_Table[[#This Row],[Conversions]]*Campaign_Table[[#This Row],[Cost_Per_Acquisition]]</f>
        <v>211670.55000000002</v>
      </c>
      <c r="M513">
        <v>-0.59</v>
      </c>
      <c r="N513">
        <v>10.75</v>
      </c>
      <c r="O513" t="s">
        <v>25</v>
      </c>
      <c r="P513" s="1">
        <v>45806</v>
      </c>
      <c r="Q513" t="str">
        <f>TEXT(Campaign_Table[[#This Row],[Date]],"mmmm")</f>
        <v>May</v>
      </c>
      <c r="R513">
        <f>YEAR(Campaign_Table[[#This Row],[Date]])</f>
        <v>2025</v>
      </c>
      <c r="S513" t="str">
        <f>TEXT(Campaign_Table[[#This Row],[Date]],"dddd")</f>
        <v>Thursday</v>
      </c>
      <c r="T513" s="3" t="str">
        <f>"Q" &amp; ROUNDUP(MONTH(Campaign_Table[[#This Row],[Date]])/3,0)</f>
        <v>Q2</v>
      </c>
      <c r="U513" s="5">
        <f t="shared" si="21"/>
        <v>7.8257546809323647E-2</v>
      </c>
      <c r="V513" s="7">
        <f>IFERROR(Campaign_Table[[#This Row],[Total_Campaign_Cost]]/Campaign_Table[[#This Row],[Clicks]],0)</f>
        <v>206.70952148437502</v>
      </c>
      <c r="W513" s="5">
        <f t="shared" si="22"/>
        <v>0.1318359375</v>
      </c>
      <c r="X513" s="7">
        <f>IFERROR(Campaign_Table[[#This Row],[Total_Campaign_Cost]]/Campaign_Table[[#This Row],[Leads]],0)</f>
        <v>856.96578947368425</v>
      </c>
      <c r="Y513" s="7">
        <f t="shared" si="23"/>
        <v>-124730.55000000002</v>
      </c>
      <c r="Z513" s="7" t="str">
        <f>IF(Campaign_Table[[#This Row],[ROI]]&gt;=3,"Excellent",IF(Campaign_Table[[#This Row],[ROI]]&gt;=1,"Good",IF(Campaign_Table[[#This Row],[ROI]]&gt;=0,"Average","Poor")))</f>
        <v>Poor</v>
      </c>
    </row>
    <row r="514" spans="1:26" x14ac:dyDescent="0.3">
      <c r="A514" t="s">
        <v>661</v>
      </c>
      <c r="B514" t="s">
        <v>20</v>
      </c>
      <c r="C514" t="s">
        <v>29</v>
      </c>
      <c r="D514">
        <v>19</v>
      </c>
      <c r="E514" t="s">
        <v>351</v>
      </c>
      <c r="F514">
        <v>23295</v>
      </c>
      <c r="G514">
        <v>2139</v>
      </c>
      <c r="H514">
        <v>735</v>
      </c>
      <c r="I514">
        <v>409</v>
      </c>
      <c r="J514">
        <v>176279</v>
      </c>
      <c r="K514">
        <v>437.59</v>
      </c>
      <c r="L514">
        <f>Campaign_Table[[#This Row],[Conversions]]*Campaign_Table[[#This Row],[Cost_Per_Acquisition]]</f>
        <v>178974.31</v>
      </c>
      <c r="M514">
        <v>-0.02</v>
      </c>
      <c r="N514">
        <v>14.09</v>
      </c>
      <c r="O514" t="s">
        <v>17</v>
      </c>
      <c r="P514" s="1">
        <v>45724</v>
      </c>
      <c r="Q514" t="str">
        <f>TEXT(Campaign_Table[[#This Row],[Date]],"mmmm")</f>
        <v>March</v>
      </c>
      <c r="R514">
        <f>YEAR(Campaign_Table[[#This Row],[Date]])</f>
        <v>2025</v>
      </c>
      <c r="S514" t="str">
        <f>TEXT(Campaign_Table[[#This Row],[Date]],"dddd")</f>
        <v>Saturday</v>
      </c>
      <c r="T514" s="3" t="str">
        <f>"Q" &amp; ROUNDUP(MONTH(Campaign_Table[[#This Row],[Date]])/3,0)</f>
        <v>Q1</v>
      </c>
      <c r="U514" s="5">
        <f t="shared" ref="U514:U577" si="24">IFERROR(Clicks/Impressions,0)</f>
        <v>9.1822279459111394E-2</v>
      </c>
      <c r="V514" s="7">
        <f>IFERROR(Campaign_Table[[#This Row],[Total_Campaign_Cost]]/Campaign_Table[[#This Row],[Clicks]],0)</f>
        <v>83.671954184198228</v>
      </c>
      <c r="W514" s="5">
        <f t="shared" ref="W514:W577" si="25">IFERROR(Conversions/Clicks,0)</f>
        <v>0.19121084618980833</v>
      </c>
      <c r="X514" s="7">
        <f>IFERROR(Campaign_Table[[#This Row],[Total_Campaign_Cost]]/Campaign_Table[[#This Row],[Leads]],0)</f>
        <v>243.50246258503401</v>
      </c>
      <c r="Y514" s="7">
        <f t="shared" ref="Y514:Y577" si="26">Revenue-Total_Campaign_Cost</f>
        <v>-2695.3099999999977</v>
      </c>
      <c r="Z514" s="7" t="str">
        <f>IF(Campaign_Table[[#This Row],[ROI]]&gt;=3,"Excellent",IF(Campaign_Table[[#This Row],[ROI]]&gt;=1,"Good",IF(Campaign_Table[[#This Row],[ROI]]&gt;=0,"Average","Poor")))</f>
        <v>Poor</v>
      </c>
    </row>
    <row r="515" spans="1:26" x14ac:dyDescent="0.3">
      <c r="A515" t="s">
        <v>662</v>
      </c>
      <c r="B515" t="s">
        <v>24</v>
      </c>
      <c r="C515" t="s">
        <v>35</v>
      </c>
      <c r="D515">
        <v>14</v>
      </c>
      <c r="E515" t="s">
        <v>22</v>
      </c>
      <c r="F515">
        <v>23047</v>
      </c>
      <c r="G515">
        <v>2143</v>
      </c>
      <c r="H515">
        <v>579</v>
      </c>
      <c r="I515">
        <v>401</v>
      </c>
      <c r="J515">
        <v>317191</v>
      </c>
      <c r="K515">
        <v>132.11000000000001</v>
      </c>
      <c r="L515">
        <f>Campaign_Table[[#This Row],[Conversions]]*Campaign_Table[[#This Row],[Cost_Per_Acquisition]]</f>
        <v>52976.110000000008</v>
      </c>
      <c r="M515">
        <v>4.99</v>
      </c>
      <c r="N515">
        <v>13.55</v>
      </c>
      <c r="O515" t="s">
        <v>35</v>
      </c>
      <c r="P515" s="1">
        <v>45694</v>
      </c>
      <c r="Q515" t="str">
        <f>TEXT(Campaign_Table[[#This Row],[Date]],"mmmm")</f>
        <v>February</v>
      </c>
      <c r="R515">
        <f>YEAR(Campaign_Table[[#This Row],[Date]])</f>
        <v>2025</v>
      </c>
      <c r="S515" t="str">
        <f>TEXT(Campaign_Table[[#This Row],[Date]],"dddd")</f>
        <v>Thursday</v>
      </c>
      <c r="T515" s="3" t="str">
        <f>"Q" &amp; ROUNDUP(MONTH(Campaign_Table[[#This Row],[Date]])/3,0)</f>
        <v>Q1</v>
      </c>
      <c r="U515" s="5">
        <f t="shared" si="24"/>
        <v>9.2983902460190046E-2</v>
      </c>
      <c r="V515" s="7">
        <f>IFERROR(Campaign_Table[[#This Row],[Total_Campaign_Cost]]/Campaign_Table[[#This Row],[Clicks]],0)</f>
        <v>24.720536630891278</v>
      </c>
      <c r="W515" s="5">
        <f t="shared" si="25"/>
        <v>0.18712085860942604</v>
      </c>
      <c r="X515" s="7">
        <f>IFERROR(Campaign_Table[[#This Row],[Total_Campaign_Cost]]/Campaign_Table[[#This Row],[Leads]],0)</f>
        <v>91.495872193436981</v>
      </c>
      <c r="Y515" s="7">
        <f t="shared" si="26"/>
        <v>264214.89</v>
      </c>
      <c r="Z515" s="7" t="str">
        <f>IF(Campaign_Table[[#This Row],[ROI]]&gt;=3,"Excellent",IF(Campaign_Table[[#This Row],[ROI]]&gt;=1,"Good",IF(Campaign_Table[[#This Row],[ROI]]&gt;=0,"Average","Poor")))</f>
        <v>Excellent</v>
      </c>
    </row>
    <row r="516" spans="1:26" x14ac:dyDescent="0.3">
      <c r="A516" t="s">
        <v>663</v>
      </c>
      <c r="B516" t="s">
        <v>44</v>
      </c>
      <c r="C516" t="s">
        <v>29</v>
      </c>
      <c r="D516">
        <v>17</v>
      </c>
      <c r="E516" t="s">
        <v>222</v>
      </c>
      <c r="F516">
        <v>23767</v>
      </c>
      <c r="G516">
        <v>1176</v>
      </c>
      <c r="H516">
        <v>677</v>
      </c>
      <c r="I516">
        <v>420</v>
      </c>
      <c r="J516">
        <v>190680</v>
      </c>
      <c r="K516">
        <v>468.25</v>
      </c>
      <c r="L516">
        <f>Campaign_Table[[#This Row],[Conversions]]*Campaign_Table[[#This Row],[Cost_Per_Acquisition]]</f>
        <v>196665</v>
      </c>
      <c r="M516">
        <v>-0.03</v>
      </c>
      <c r="N516">
        <v>9.56</v>
      </c>
      <c r="O516" t="s">
        <v>35</v>
      </c>
      <c r="P516" s="1">
        <v>45523</v>
      </c>
      <c r="Q516" t="str">
        <f>TEXT(Campaign_Table[[#This Row],[Date]],"mmmm")</f>
        <v>August</v>
      </c>
      <c r="R516">
        <f>YEAR(Campaign_Table[[#This Row],[Date]])</f>
        <v>2024</v>
      </c>
      <c r="S516" t="str">
        <f>TEXT(Campaign_Table[[#This Row],[Date]],"dddd")</f>
        <v>Monday</v>
      </c>
      <c r="T516" s="3" t="str">
        <f>"Q" &amp; ROUNDUP(MONTH(Campaign_Table[[#This Row],[Date]])/3,0)</f>
        <v>Q3</v>
      </c>
      <c r="U516" s="5">
        <f t="shared" si="24"/>
        <v>4.9480371944292507E-2</v>
      </c>
      <c r="V516" s="7">
        <f>IFERROR(Campaign_Table[[#This Row],[Total_Campaign_Cost]]/Campaign_Table[[#This Row],[Clicks]],0)</f>
        <v>167.23214285714286</v>
      </c>
      <c r="W516" s="5">
        <f t="shared" si="25"/>
        <v>0.35714285714285715</v>
      </c>
      <c r="X516" s="7">
        <f>IFERROR(Campaign_Table[[#This Row],[Total_Campaign_Cost]]/Campaign_Table[[#This Row],[Leads]],0)</f>
        <v>290.49483013293946</v>
      </c>
      <c r="Y516" s="7">
        <f t="shared" si="26"/>
        <v>-5985</v>
      </c>
      <c r="Z516" s="7" t="str">
        <f>IF(Campaign_Table[[#This Row],[ROI]]&gt;=3,"Excellent",IF(Campaign_Table[[#This Row],[ROI]]&gt;=1,"Good",IF(Campaign_Table[[#This Row],[ROI]]&gt;=0,"Average","Poor")))</f>
        <v>Poor</v>
      </c>
    </row>
    <row r="517" spans="1:26" x14ac:dyDescent="0.3">
      <c r="A517" t="s">
        <v>664</v>
      </c>
      <c r="B517" t="s">
        <v>20</v>
      </c>
      <c r="C517" t="s">
        <v>17</v>
      </c>
      <c r="D517">
        <v>20</v>
      </c>
      <c r="E517" t="s">
        <v>183</v>
      </c>
      <c r="F517">
        <v>44113</v>
      </c>
      <c r="G517">
        <v>1686</v>
      </c>
      <c r="H517">
        <v>978</v>
      </c>
      <c r="I517">
        <v>325</v>
      </c>
      <c r="J517">
        <v>177775</v>
      </c>
      <c r="K517">
        <v>645.41999999999996</v>
      </c>
      <c r="L517">
        <f>Campaign_Table[[#This Row],[Conversions]]*Campaign_Table[[#This Row],[Cost_Per_Acquisition]]</f>
        <v>209761.5</v>
      </c>
      <c r="M517">
        <v>-0.15</v>
      </c>
      <c r="N517">
        <v>6.78</v>
      </c>
      <c r="O517" t="s">
        <v>21</v>
      </c>
      <c r="P517" s="1">
        <v>45558</v>
      </c>
      <c r="Q517" t="str">
        <f>TEXT(Campaign_Table[[#This Row],[Date]],"mmmm")</f>
        <v>September</v>
      </c>
      <c r="R517">
        <f>YEAR(Campaign_Table[[#This Row],[Date]])</f>
        <v>2024</v>
      </c>
      <c r="S517" t="str">
        <f>TEXT(Campaign_Table[[#This Row],[Date]],"dddd")</f>
        <v>Monday</v>
      </c>
      <c r="T517" s="3" t="str">
        <f>"Q" &amp; ROUNDUP(MONTH(Campaign_Table[[#This Row],[Date]])/3,0)</f>
        <v>Q3</v>
      </c>
      <c r="U517" s="5">
        <f t="shared" si="24"/>
        <v>3.8220025842722098E-2</v>
      </c>
      <c r="V517" s="7">
        <f>IFERROR(Campaign_Table[[#This Row],[Total_Campaign_Cost]]/Campaign_Table[[#This Row],[Clicks]],0)</f>
        <v>124.41370106761566</v>
      </c>
      <c r="W517" s="5">
        <f t="shared" si="25"/>
        <v>0.19276393831553973</v>
      </c>
      <c r="X517" s="7">
        <f>IFERROR(Campaign_Table[[#This Row],[Total_Campaign_Cost]]/Campaign_Table[[#This Row],[Leads]],0)</f>
        <v>214.48006134969324</v>
      </c>
      <c r="Y517" s="7">
        <f t="shared" si="26"/>
        <v>-31986.5</v>
      </c>
      <c r="Z517" s="7" t="str">
        <f>IF(Campaign_Table[[#This Row],[ROI]]&gt;=3,"Excellent",IF(Campaign_Table[[#This Row],[ROI]]&gt;=1,"Good",IF(Campaign_Table[[#This Row],[ROI]]&gt;=0,"Average","Poor")))</f>
        <v>Poor</v>
      </c>
    </row>
    <row r="518" spans="1:26" x14ac:dyDescent="0.3">
      <c r="A518" t="s">
        <v>665</v>
      </c>
      <c r="B518" t="s">
        <v>28</v>
      </c>
      <c r="C518" t="s">
        <v>25</v>
      </c>
      <c r="D518">
        <v>29</v>
      </c>
      <c r="E518" t="s">
        <v>78</v>
      </c>
      <c r="F518">
        <v>18646</v>
      </c>
      <c r="G518">
        <v>1102</v>
      </c>
      <c r="H518">
        <v>646</v>
      </c>
      <c r="I518">
        <v>474</v>
      </c>
      <c r="J518">
        <v>298146</v>
      </c>
      <c r="K518">
        <v>205.32</v>
      </c>
      <c r="L518">
        <f>Campaign_Table[[#This Row],[Conversions]]*Campaign_Table[[#This Row],[Cost_Per_Acquisition]]</f>
        <v>97321.68</v>
      </c>
      <c r="M518">
        <v>2.06</v>
      </c>
      <c r="N518">
        <v>11.92</v>
      </c>
      <c r="O518" t="s">
        <v>29</v>
      </c>
      <c r="P518" s="1">
        <v>45780</v>
      </c>
      <c r="Q518" t="str">
        <f>TEXT(Campaign_Table[[#This Row],[Date]],"mmmm")</f>
        <v>May</v>
      </c>
      <c r="R518">
        <f>YEAR(Campaign_Table[[#This Row],[Date]])</f>
        <v>2025</v>
      </c>
      <c r="S518" t="str">
        <f>TEXT(Campaign_Table[[#This Row],[Date]],"dddd")</f>
        <v>Saturday</v>
      </c>
      <c r="T518" s="3" t="str">
        <f>"Q" &amp; ROUNDUP(MONTH(Campaign_Table[[#This Row],[Date]])/3,0)</f>
        <v>Q2</v>
      </c>
      <c r="U518" s="5">
        <f t="shared" si="24"/>
        <v>5.9101147699238445E-2</v>
      </c>
      <c r="V518" s="7">
        <f>IFERROR(Campaign_Table[[#This Row],[Total_Campaign_Cost]]/Campaign_Table[[#This Row],[Clicks]],0)</f>
        <v>88.313684210526304</v>
      </c>
      <c r="W518" s="5">
        <f t="shared" si="25"/>
        <v>0.43012704174228678</v>
      </c>
      <c r="X518" s="7">
        <f>IFERROR(Campaign_Table[[#This Row],[Total_Campaign_Cost]]/Campaign_Table[[#This Row],[Leads]],0)</f>
        <v>150.65275541795666</v>
      </c>
      <c r="Y518" s="7">
        <f t="shared" si="26"/>
        <v>200824.32000000001</v>
      </c>
      <c r="Z518" s="7" t="str">
        <f>IF(Campaign_Table[[#This Row],[ROI]]&gt;=3,"Excellent",IF(Campaign_Table[[#This Row],[ROI]]&gt;=1,"Good",IF(Campaign_Table[[#This Row],[ROI]]&gt;=0,"Average","Poor")))</f>
        <v>Good</v>
      </c>
    </row>
    <row r="519" spans="1:26" x14ac:dyDescent="0.3">
      <c r="A519" t="s">
        <v>666</v>
      </c>
      <c r="B519" t="s">
        <v>44</v>
      </c>
      <c r="C519" t="s">
        <v>17</v>
      </c>
      <c r="D519">
        <v>30</v>
      </c>
      <c r="E519" t="s">
        <v>169</v>
      </c>
      <c r="F519">
        <v>66817</v>
      </c>
      <c r="G519">
        <v>6442</v>
      </c>
      <c r="H519">
        <v>2521</v>
      </c>
      <c r="I519">
        <v>1233</v>
      </c>
      <c r="J519">
        <v>810081</v>
      </c>
      <c r="K519">
        <v>42.3</v>
      </c>
      <c r="L519">
        <f>Campaign_Table[[#This Row],[Conversions]]*Campaign_Table[[#This Row],[Cost_Per_Acquisition]]</f>
        <v>52155.899999999994</v>
      </c>
      <c r="M519">
        <v>14.53</v>
      </c>
      <c r="N519">
        <v>15.26</v>
      </c>
      <c r="O519" t="s">
        <v>25</v>
      </c>
      <c r="P519" s="1">
        <v>45628</v>
      </c>
      <c r="Q519" t="str">
        <f>TEXT(Campaign_Table[[#This Row],[Date]],"mmmm")</f>
        <v>December</v>
      </c>
      <c r="R519">
        <f>YEAR(Campaign_Table[[#This Row],[Date]])</f>
        <v>2024</v>
      </c>
      <c r="S519" t="str">
        <f>TEXT(Campaign_Table[[#This Row],[Date]],"dddd")</f>
        <v>Monday</v>
      </c>
      <c r="T519" s="3" t="str">
        <f>"Q" &amp; ROUNDUP(MONTH(Campaign_Table[[#This Row],[Date]])/3,0)</f>
        <v>Q4</v>
      </c>
      <c r="U519" s="5">
        <f t="shared" si="24"/>
        <v>9.6412589610428479E-2</v>
      </c>
      <c r="V519" s="7">
        <f>IFERROR(Campaign_Table[[#This Row],[Total_Campaign_Cost]]/Campaign_Table[[#This Row],[Clicks]],0)</f>
        <v>8.096227879540514</v>
      </c>
      <c r="W519" s="5">
        <f t="shared" si="25"/>
        <v>0.19140018627755356</v>
      </c>
      <c r="X519" s="7">
        <f>IFERROR(Campaign_Table[[#This Row],[Total_Campaign_Cost]]/Campaign_Table[[#This Row],[Leads]],0)</f>
        <v>20.68857596191987</v>
      </c>
      <c r="Y519" s="7">
        <f t="shared" si="26"/>
        <v>757925.1</v>
      </c>
      <c r="Z519" s="7" t="str">
        <f>IF(Campaign_Table[[#This Row],[ROI]]&gt;=3,"Excellent",IF(Campaign_Table[[#This Row],[ROI]]&gt;=1,"Good",IF(Campaign_Table[[#This Row],[ROI]]&gt;=0,"Average","Poor")))</f>
        <v>Excellent</v>
      </c>
    </row>
    <row r="520" spans="1:26" x14ac:dyDescent="0.3">
      <c r="A520" t="s">
        <v>667</v>
      </c>
      <c r="B520" t="s">
        <v>16</v>
      </c>
      <c r="C520" t="s">
        <v>35</v>
      </c>
      <c r="D520">
        <v>11</v>
      </c>
      <c r="E520" t="s">
        <v>121</v>
      </c>
      <c r="F520">
        <v>50992</v>
      </c>
      <c r="G520">
        <v>7006</v>
      </c>
      <c r="H520">
        <v>2690</v>
      </c>
      <c r="I520">
        <v>1547</v>
      </c>
      <c r="J520">
        <v>550732</v>
      </c>
      <c r="K520">
        <v>101.06</v>
      </c>
      <c r="L520">
        <f>Campaign_Table[[#This Row],[Conversions]]*Campaign_Table[[#This Row],[Cost_Per_Acquisition]]</f>
        <v>156339.82</v>
      </c>
      <c r="M520">
        <v>2.52</v>
      </c>
      <c r="N520">
        <v>22.05</v>
      </c>
      <c r="O520" t="s">
        <v>21</v>
      </c>
      <c r="P520" s="1">
        <v>45756</v>
      </c>
      <c r="Q520" t="str">
        <f>TEXT(Campaign_Table[[#This Row],[Date]],"mmmm")</f>
        <v>April</v>
      </c>
      <c r="R520">
        <f>YEAR(Campaign_Table[[#This Row],[Date]])</f>
        <v>2025</v>
      </c>
      <c r="S520" t="str">
        <f>TEXT(Campaign_Table[[#This Row],[Date]],"dddd")</f>
        <v>Wednesday</v>
      </c>
      <c r="T520" s="3" t="str">
        <f>"Q" &amp; ROUNDUP(MONTH(Campaign_Table[[#This Row],[Date]])/3,0)</f>
        <v>Q2</v>
      </c>
      <c r="U520" s="5">
        <f t="shared" si="24"/>
        <v>0.13739410103545655</v>
      </c>
      <c r="V520" s="7">
        <f>IFERROR(Campaign_Table[[#This Row],[Total_Campaign_Cost]]/Campaign_Table[[#This Row],[Clicks]],0)</f>
        <v>22.315132743362835</v>
      </c>
      <c r="W520" s="5">
        <f t="shared" si="25"/>
        <v>0.22081073365686554</v>
      </c>
      <c r="X520" s="7">
        <f>IFERROR(Campaign_Table[[#This Row],[Total_Campaign_Cost]]/Campaign_Table[[#This Row],[Leads]],0)</f>
        <v>58.118892193308554</v>
      </c>
      <c r="Y520" s="7">
        <f t="shared" si="26"/>
        <v>394392.18</v>
      </c>
      <c r="Z520" s="7" t="str">
        <f>IF(Campaign_Table[[#This Row],[ROI]]&gt;=3,"Excellent",IF(Campaign_Table[[#This Row],[ROI]]&gt;=1,"Good",IF(Campaign_Table[[#This Row],[ROI]]&gt;=0,"Average","Poor")))</f>
        <v>Good</v>
      </c>
    </row>
    <row r="521" spans="1:26" x14ac:dyDescent="0.3">
      <c r="A521" t="s">
        <v>668</v>
      </c>
      <c r="B521" t="s">
        <v>28</v>
      </c>
      <c r="C521" t="s">
        <v>29</v>
      </c>
      <c r="D521">
        <v>21</v>
      </c>
      <c r="E521" t="s">
        <v>149</v>
      </c>
      <c r="F521">
        <v>13334</v>
      </c>
      <c r="G521">
        <v>1484</v>
      </c>
      <c r="H521">
        <v>680</v>
      </c>
      <c r="I521">
        <v>509</v>
      </c>
      <c r="J521">
        <v>312017</v>
      </c>
      <c r="K521">
        <v>495.57</v>
      </c>
      <c r="L521">
        <f>Campaign_Table[[#This Row],[Conversions]]*Campaign_Table[[#This Row],[Cost_Per_Acquisition]]</f>
        <v>252245.13</v>
      </c>
      <c r="M521">
        <v>0.24</v>
      </c>
      <c r="N521">
        <v>20.05</v>
      </c>
      <c r="O521" t="s">
        <v>17</v>
      </c>
      <c r="P521" s="1">
        <v>45709</v>
      </c>
      <c r="Q521" t="str">
        <f>TEXT(Campaign_Table[[#This Row],[Date]],"mmmm")</f>
        <v>February</v>
      </c>
      <c r="R521">
        <f>YEAR(Campaign_Table[[#This Row],[Date]])</f>
        <v>2025</v>
      </c>
      <c r="S521" t="str">
        <f>TEXT(Campaign_Table[[#This Row],[Date]],"dddd")</f>
        <v>Friday</v>
      </c>
      <c r="T521" s="3" t="str">
        <f>"Q" &amp; ROUNDUP(MONTH(Campaign_Table[[#This Row],[Date]])/3,0)</f>
        <v>Q1</v>
      </c>
      <c r="U521" s="5">
        <f t="shared" si="24"/>
        <v>0.11129443527823608</v>
      </c>
      <c r="V521" s="7">
        <f>IFERROR(Campaign_Table[[#This Row],[Total_Campaign_Cost]]/Campaign_Table[[#This Row],[Clicks]],0)</f>
        <v>169.97650269541779</v>
      </c>
      <c r="W521" s="5">
        <f t="shared" si="25"/>
        <v>0.34299191374663074</v>
      </c>
      <c r="X521" s="7">
        <f>IFERROR(Campaign_Table[[#This Row],[Total_Campaign_Cost]]/Campaign_Table[[#This Row],[Leads]],0)</f>
        <v>370.94872058823529</v>
      </c>
      <c r="Y521" s="7">
        <f t="shared" si="26"/>
        <v>59771.869999999995</v>
      </c>
      <c r="Z521" s="7" t="str">
        <f>IF(Campaign_Table[[#This Row],[ROI]]&gt;=3,"Excellent",IF(Campaign_Table[[#This Row],[ROI]]&gt;=1,"Good",IF(Campaign_Table[[#This Row],[ROI]]&gt;=0,"Average","Poor")))</f>
        <v>Average</v>
      </c>
    </row>
    <row r="522" spans="1:26" x14ac:dyDescent="0.3">
      <c r="A522" t="s">
        <v>669</v>
      </c>
      <c r="B522" t="s">
        <v>28</v>
      </c>
      <c r="C522" t="s">
        <v>17</v>
      </c>
      <c r="D522">
        <v>7</v>
      </c>
      <c r="E522" t="s">
        <v>52</v>
      </c>
      <c r="F522">
        <v>64053</v>
      </c>
      <c r="G522">
        <v>4410</v>
      </c>
      <c r="H522">
        <v>1507</v>
      </c>
      <c r="I522">
        <v>494</v>
      </c>
      <c r="J522">
        <v>138320</v>
      </c>
      <c r="K522">
        <v>395.62</v>
      </c>
      <c r="L522">
        <f>Campaign_Table[[#This Row],[Conversions]]*Campaign_Table[[#This Row],[Cost_Per_Acquisition]]</f>
        <v>195436.28</v>
      </c>
      <c r="M522">
        <v>-0.28999999999999998</v>
      </c>
      <c r="N522">
        <v>10.01</v>
      </c>
      <c r="O522" t="s">
        <v>17</v>
      </c>
      <c r="P522" s="1">
        <v>45810</v>
      </c>
      <c r="Q522" t="str">
        <f>TEXT(Campaign_Table[[#This Row],[Date]],"mmmm")</f>
        <v>June</v>
      </c>
      <c r="R522">
        <f>YEAR(Campaign_Table[[#This Row],[Date]])</f>
        <v>2025</v>
      </c>
      <c r="S522" t="str">
        <f>TEXT(Campaign_Table[[#This Row],[Date]],"dddd")</f>
        <v>Monday</v>
      </c>
      <c r="T522" s="3" t="str">
        <f>"Q" &amp; ROUNDUP(MONTH(Campaign_Table[[#This Row],[Date]])/3,0)</f>
        <v>Q2</v>
      </c>
      <c r="U522" s="5">
        <f t="shared" si="24"/>
        <v>6.884923422790501E-2</v>
      </c>
      <c r="V522" s="7">
        <f>IFERROR(Campaign_Table[[#This Row],[Total_Campaign_Cost]]/Campaign_Table[[#This Row],[Clicks]],0)</f>
        <v>44.316616780045351</v>
      </c>
      <c r="W522" s="5">
        <f t="shared" si="25"/>
        <v>0.11201814058956916</v>
      </c>
      <c r="X522" s="7">
        <f>IFERROR(Campaign_Table[[#This Row],[Total_Campaign_Cost]]/Campaign_Table[[#This Row],[Leads]],0)</f>
        <v>129.68565361645653</v>
      </c>
      <c r="Y522" s="7">
        <f t="shared" si="26"/>
        <v>-57116.28</v>
      </c>
      <c r="Z522" s="7" t="str">
        <f>IF(Campaign_Table[[#This Row],[ROI]]&gt;=3,"Excellent",IF(Campaign_Table[[#This Row],[ROI]]&gt;=1,"Good",IF(Campaign_Table[[#This Row],[ROI]]&gt;=0,"Average","Poor")))</f>
        <v>Poor</v>
      </c>
    </row>
    <row r="523" spans="1:26" x14ac:dyDescent="0.3">
      <c r="A523" t="s">
        <v>670</v>
      </c>
      <c r="B523" t="s">
        <v>44</v>
      </c>
      <c r="C523" t="s">
        <v>29</v>
      </c>
      <c r="D523">
        <v>8</v>
      </c>
      <c r="E523" t="s">
        <v>109</v>
      </c>
      <c r="F523">
        <v>23588</v>
      </c>
      <c r="G523">
        <v>3455</v>
      </c>
      <c r="H523">
        <v>1470</v>
      </c>
      <c r="I523">
        <v>1134</v>
      </c>
      <c r="J523">
        <v>825552</v>
      </c>
      <c r="K523">
        <v>84</v>
      </c>
      <c r="L523">
        <f>Campaign_Table[[#This Row],[Conversions]]*Campaign_Table[[#This Row],[Cost_Per_Acquisition]]</f>
        <v>95256</v>
      </c>
      <c r="M523">
        <v>7.67</v>
      </c>
      <c r="N523">
        <v>25.69</v>
      </c>
      <c r="O523" t="s">
        <v>21</v>
      </c>
      <c r="P523" s="1">
        <v>45818</v>
      </c>
      <c r="Q523" t="str">
        <f>TEXT(Campaign_Table[[#This Row],[Date]],"mmmm")</f>
        <v>June</v>
      </c>
      <c r="R523">
        <f>YEAR(Campaign_Table[[#This Row],[Date]])</f>
        <v>2025</v>
      </c>
      <c r="S523" t="str">
        <f>TEXT(Campaign_Table[[#This Row],[Date]],"dddd")</f>
        <v>Tuesday</v>
      </c>
      <c r="T523" s="3" t="str">
        <f>"Q" &amp; ROUNDUP(MONTH(Campaign_Table[[#This Row],[Date]])/3,0)</f>
        <v>Q2</v>
      </c>
      <c r="U523" s="5">
        <f t="shared" si="24"/>
        <v>0.14647278277090045</v>
      </c>
      <c r="V523" s="7">
        <f>IFERROR(Campaign_Table[[#This Row],[Total_Campaign_Cost]]/Campaign_Table[[#This Row],[Clicks]],0)</f>
        <v>27.570477568740955</v>
      </c>
      <c r="W523" s="5">
        <f t="shared" si="25"/>
        <v>0.32821997105643996</v>
      </c>
      <c r="X523" s="7">
        <f>IFERROR(Campaign_Table[[#This Row],[Total_Campaign_Cost]]/Campaign_Table[[#This Row],[Leads]],0)</f>
        <v>64.8</v>
      </c>
      <c r="Y523" s="7">
        <f t="shared" si="26"/>
        <v>730296</v>
      </c>
      <c r="Z523" s="7" t="str">
        <f>IF(Campaign_Table[[#This Row],[ROI]]&gt;=3,"Excellent",IF(Campaign_Table[[#This Row],[ROI]]&gt;=1,"Good",IF(Campaign_Table[[#This Row],[ROI]]&gt;=0,"Average","Poor")))</f>
        <v>Excellent</v>
      </c>
    </row>
    <row r="524" spans="1:26" x14ac:dyDescent="0.3">
      <c r="A524" t="s">
        <v>671</v>
      </c>
      <c r="B524" t="s">
        <v>20</v>
      </c>
      <c r="C524" t="s">
        <v>29</v>
      </c>
      <c r="D524">
        <v>30</v>
      </c>
      <c r="E524" t="s">
        <v>195</v>
      </c>
      <c r="F524">
        <v>64241</v>
      </c>
      <c r="G524">
        <v>4786</v>
      </c>
      <c r="H524">
        <v>1674</v>
      </c>
      <c r="I524">
        <v>855</v>
      </c>
      <c r="J524">
        <v>520695</v>
      </c>
      <c r="K524">
        <v>346.6</v>
      </c>
      <c r="L524">
        <f>Campaign_Table[[#This Row],[Conversions]]*Campaign_Table[[#This Row],[Cost_Per_Acquisition]]</f>
        <v>296343</v>
      </c>
      <c r="M524">
        <v>0.76</v>
      </c>
      <c r="N524">
        <v>11.39</v>
      </c>
      <c r="O524" t="s">
        <v>21</v>
      </c>
      <c r="P524" s="1">
        <v>45713</v>
      </c>
      <c r="Q524" t="str">
        <f>TEXT(Campaign_Table[[#This Row],[Date]],"mmmm")</f>
        <v>February</v>
      </c>
      <c r="R524">
        <f>YEAR(Campaign_Table[[#This Row],[Date]])</f>
        <v>2025</v>
      </c>
      <c r="S524" t="str">
        <f>TEXT(Campaign_Table[[#This Row],[Date]],"dddd")</f>
        <v>Tuesday</v>
      </c>
      <c r="T524" s="3" t="str">
        <f>"Q" &amp; ROUNDUP(MONTH(Campaign_Table[[#This Row],[Date]])/3,0)</f>
        <v>Q1</v>
      </c>
      <c r="U524" s="5">
        <f t="shared" si="24"/>
        <v>7.45007082704192E-2</v>
      </c>
      <c r="V524" s="7">
        <f>IFERROR(Campaign_Table[[#This Row],[Total_Campaign_Cost]]/Campaign_Table[[#This Row],[Clicks]],0)</f>
        <v>61.918721270371918</v>
      </c>
      <c r="W524" s="5">
        <f t="shared" si="25"/>
        <v>0.17864605098203093</v>
      </c>
      <c r="X524" s="7">
        <f>IFERROR(Campaign_Table[[#This Row],[Total_Campaign_Cost]]/Campaign_Table[[#This Row],[Leads]],0)</f>
        <v>177.02688172043011</v>
      </c>
      <c r="Y524" s="7">
        <f t="shared" si="26"/>
        <v>224352</v>
      </c>
      <c r="Z524" s="7" t="str">
        <f>IF(Campaign_Table[[#This Row],[ROI]]&gt;=3,"Excellent",IF(Campaign_Table[[#This Row],[ROI]]&gt;=1,"Good",IF(Campaign_Table[[#This Row],[ROI]]&gt;=0,"Average","Poor")))</f>
        <v>Average</v>
      </c>
    </row>
    <row r="525" spans="1:26" x14ac:dyDescent="0.3">
      <c r="A525" t="s">
        <v>672</v>
      </c>
      <c r="B525" t="s">
        <v>20</v>
      </c>
      <c r="C525" t="s">
        <v>21</v>
      </c>
      <c r="D525">
        <v>8</v>
      </c>
      <c r="E525" t="s">
        <v>179</v>
      </c>
      <c r="F525">
        <v>28776</v>
      </c>
      <c r="G525">
        <v>843</v>
      </c>
      <c r="H525">
        <v>296</v>
      </c>
      <c r="I525">
        <v>91</v>
      </c>
      <c r="J525">
        <v>71890</v>
      </c>
      <c r="K525">
        <v>1461.27</v>
      </c>
      <c r="L525">
        <f>Campaign_Table[[#This Row],[Conversions]]*Campaign_Table[[#This Row],[Cost_Per_Acquisition]]</f>
        <v>132975.57</v>
      </c>
      <c r="M525">
        <v>-0.46</v>
      </c>
      <c r="N525">
        <v>4.2699999999999996</v>
      </c>
      <c r="O525" t="s">
        <v>25</v>
      </c>
      <c r="P525" s="1">
        <v>45757</v>
      </c>
      <c r="Q525" t="str">
        <f>TEXT(Campaign_Table[[#This Row],[Date]],"mmmm")</f>
        <v>April</v>
      </c>
      <c r="R525">
        <f>YEAR(Campaign_Table[[#This Row],[Date]])</f>
        <v>2025</v>
      </c>
      <c r="S525" t="str">
        <f>TEXT(Campaign_Table[[#This Row],[Date]],"dddd")</f>
        <v>Thursday</v>
      </c>
      <c r="T525" s="3" t="str">
        <f>"Q" &amp; ROUNDUP(MONTH(Campaign_Table[[#This Row],[Date]])/3,0)</f>
        <v>Q2</v>
      </c>
      <c r="U525" s="5">
        <f t="shared" si="24"/>
        <v>2.9295246038365304E-2</v>
      </c>
      <c r="V525" s="7">
        <f>IFERROR(Campaign_Table[[#This Row],[Total_Campaign_Cost]]/Campaign_Table[[#This Row],[Clicks]],0)</f>
        <v>157.74088967971531</v>
      </c>
      <c r="W525" s="5">
        <f t="shared" si="25"/>
        <v>0.10794780545670225</v>
      </c>
      <c r="X525" s="7">
        <f>IFERROR(Campaign_Table[[#This Row],[Total_Campaign_Cost]]/Campaign_Table[[#This Row],[Leads]],0)</f>
        <v>449.24179054054059</v>
      </c>
      <c r="Y525" s="7">
        <f t="shared" si="26"/>
        <v>-61085.570000000007</v>
      </c>
      <c r="Z525" s="7" t="str">
        <f>IF(Campaign_Table[[#This Row],[ROI]]&gt;=3,"Excellent",IF(Campaign_Table[[#This Row],[ROI]]&gt;=1,"Good",IF(Campaign_Table[[#This Row],[ROI]]&gt;=0,"Average","Poor")))</f>
        <v>Poor</v>
      </c>
    </row>
    <row r="526" spans="1:26" x14ac:dyDescent="0.3">
      <c r="A526" t="s">
        <v>673</v>
      </c>
      <c r="B526" t="s">
        <v>28</v>
      </c>
      <c r="C526" t="s">
        <v>17</v>
      </c>
      <c r="D526">
        <v>28</v>
      </c>
      <c r="E526" t="s">
        <v>30</v>
      </c>
      <c r="F526">
        <v>27043</v>
      </c>
      <c r="G526">
        <v>682</v>
      </c>
      <c r="H526">
        <v>285</v>
      </c>
      <c r="I526">
        <v>205</v>
      </c>
      <c r="J526">
        <v>88560</v>
      </c>
      <c r="K526">
        <v>1436.24</v>
      </c>
      <c r="L526">
        <f>Campaign_Table[[#This Row],[Conversions]]*Campaign_Table[[#This Row],[Cost_Per_Acquisition]]</f>
        <v>294429.2</v>
      </c>
      <c r="M526">
        <v>-0.7</v>
      </c>
      <c r="N526">
        <v>4.33</v>
      </c>
      <c r="O526" t="s">
        <v>35</v>
      </c>
      <c r="P526" s="1">
        <v>45700</v>
      </c>
      <c r="Q526" t="str">
        <f>TEXT(Campaign_Table[[#This Row],[Date]],"mmmm")</f>
        <v>February</v>
      </c>
      <c r="R526">
        <f>YEAR(Campaign_Table[[#This Row],[Date]])</f>
        <v>2025</v>
      </c>
      <c r="S526" t="str">
        <f>TEXT(Campaign_Table[[#This Row],[Date]],"dddd")</f>
        <v>Wednesday</v>
      </c>
      <c r="T526" s="3" t="str">
        <f>"Q" &amp; ROUNDUP(MONTH(Campaign_Table[[#This Row],[Date]])/3,0)</f>
        <v>Q1</v>
      </c>
      <c r="U526" s="5">
        <f t="shared" si="24"/>
        <v>2.5219095514550899E-2</v>
      </c>
      <c r="V526" s="7">
        <f>IFERROR(Campaign_Table[[#This Row],[Total_Campaign_Cost]]/Campaign_Table[[#This Row],[Clicks]],0)</f>
        <v>431.71436950146631</v>
      </c>
      <c r="W526" s="5">
        <f t="shared" si="25"/>
        <v>0.30058651026392963</v>
      </c>
      <c r="X526" s="7">
        <f>IFERROR(Campaign_Table[[#This Row],[Total_Campaign_Cost]]/Campaign_Table[[#This Row],[Leads]],0)</f>
        <v>1033.0849122807017</v>
      </c>
      <c r="Y526" s="7">
        <f t="shared" si="26"/>
        <v>-205869.2</v>
      </c>
      <c r="Z526" s="7" t="str">
        <f>IF(Campaign_Table[[#This Row],[ROI]]&gt;=3,"Excellent",IF(Campaign_Table[[#This Row],[ROI]]&gt;=1,"Good",IF(Campaign_Table[[#This Row],[ROI]]&gt;=0,"Average","Poor")))</f>
        <v>Poor</v>
      </c>
    </row>
    <row r="527" spans="1:26" x14ac:dyDescent="0.3">
      <c r="A527" t="s">
        <v>674</v>
      </c>
      <c r="B527" t="s">
        <v>20</v>
      </c>
      <c r="C527" t="s">
        <v>25</v>
      </c>
      <c r="D527">
        <v>7</v>
      </c>
      <c r="E527" t="s">
        <v>460</v>
      </c>
      <c r="F527">
        <v>99902</v>
      </c>
      <c r="G527">
        <v>7729</v>
      </c>
      <c r="H527">
        <v>2601</v>
      </c>
      <c r="I527">
        <v>1472</v>
      </c>
      <c r="J527">
        <v>1093696</v>
      </c>
      <c r="K527">
        <v>100.07</v>
      </c>
      <c r="L527">
        <f>Campaign_Table[[#This Row],[Conversions]]*Campaign_Table[[#This Row],[Cost_Per_Acquisition]]</f>
        <v>147303.03999999998</v>
      </c>
      <c r="M527">
        <v>6.42</v>
      </c>
      <c r="N527">
        <v>11.81</v>
      </c>
      <c r="O527" t="s">
        <v>21</v>
      </c>
      <c r="P527" s="1">
        <v>45579</v>
      </c>
      <c r="Q527" t="str">
        <f>TEXT(Campaign_Table[[#This Row],[Date]],"mmmm")</f>
        <v>October</v>
      </c>
      <c r="R527">
        <f>YEAR(Campaign_Table[[#This Row],[Date]])</f>
        <v>2024</v>
      </c>
      <c r="S527" t="str">
        <f>TEXT(Campaign_Table[[#This Row],[Date]],"dddd")</f>
        <v>Monday</v>
      </c>
      <c r="T527" s="3" t="str">
        <f>"Q" &amp; ROUNDUP(MONTH(Campaign_Table[[#This Row],[Date]])/3,0)</f>
        <v>Q4</v>
      </c>
      <c r="U527" s="5">
        <f t="shared" si="24"/>
        <v>7.7365818502132089E-2</v>
      </c>
      <c r="V527" s="7">
        <f>IFERROR(Campaign_Table[[#This Row],[Total_Campaign_Cost]]/Campaign_Table[[#This Row],[Clicks]],0)</f>
        <v>19.058486220727129</v>
      </c>
      <c r="W527" s="5">
        <f t="shared" si="25"/>
        <v>0.19045154612498383</v>
      </c>
      <c r="X527" s="7">
        <f>IFERROR(Campaign_Table[[#This Row],[Total_Campaign_Cost]]/Campaign_Table[[#This Row],[Leads]],0)</f>
        <v>56.633233371780079</v>
      </c>
      <c r="Y527" s="7">
        <f t="shared" si="26"/>
        <v>946392.96</v>
      </c>
      <c r="Z527" s="7" t="str">
        <f>IF(Campaign_Table[[#This Row],[ROI]]&gt;=3,"Excellent",IF(Campaign_Table[[#This Row],[ROI]]&gt;=1,"Good",IF(Campaign_Table[[#This Row],[ROI]]&gt;=0,"Average","Poor")))</f>
        <v>Excellent</v>
      </c>
    </row>
    <row r="528" spans="1:26" x14ac:dyDescent="0.3">
      <c r="A528" t="s">
        <v>675</v>
      </c>
      <c r="B528" t="s">
        <v>28</v>
      </c>
      <c r="C528" t="s">
        <v>21</v>
      </c>
      <c r="D528">
        <v>26</v>
      </c>
      <c r="E528" t="s">
        <v>28</v>
      </c>
      <c r="F528">
        <v>62552</v>
      </c>
      <c r="G528">
        <v>8535</v>
      </c>
      <c r="H528">
        <v>3324</v>
      </c>
      <c r="I528">
        <v>1526</v>
      </c>
      <c r="J528">
        <v>862190</v>
      </c>
      <c r="K528">
        <v>104.55</v>
      </c>
      <c r="L528">
        <f>Campaign_Table[[#This Row],[Conversions]]*Campaign_Table[[#This Row],[Cost_Per_Acquisition]]</f>
        <v>159543.29999999999</v>
      </c>
      <c r="M528">
        <v>4.4000000000000004</v>
      </c>
      <c r="N528">
        <v>21.4</v>
      </c>
      <c r="O528" t="s">
        <v>25</v>
      </c>
      <c r="P528" s="1">
        <v>45735</v>
      </c>
      <c r="Q528" t="str">
        <f>TEXT(Campaign_Table[[#This Row],[Date]],"mmmm")</f>
        <v>March</v>
      </c>
      <c r="R528">
        <f>YEAR(Campaign_Table[[#This Row],[Date]])</f>
        <v>2025</v>
      </c>
      <c r="S528" t="str">
        <f>TEXT(Campaign_Table[[#This Row],[Date]],"dddd")</f>
        <v>Wednesday</v>
      </c>
      <c r="T528" s="3" t="str">
        <f>"Q" &amp; ROUNDUP(MONTH(Campaign_Table[[#This Row],[Date]])/3,0)</f>
        <v>Q1</v>
      </c>
      <c r="U528" s="5">
        <f t="shared" si="24"/>
        <v>0.13644647653152578</v>
      </c>
      <c r="V528" s="7">
        <f>IFERROR(Campaign_Table[[#This Row],[Total_Campaign_Cost]]/Campaign_Table[[#This Row],[Clicks]],0)</f>
        <v>18.692829525483301</v>
      </c>
      <c r="W528" s="5">
        <f t="shared" si="25"/>
        <v>0.17879320445225541</v>
      </c>
      <c r="X528" s="7">
        <f>IFERROR(Campaign_Table[[#This Row],[Total_Campaign_Cost]]/Campaign_Table[[#This Row],[Leads]],0)</f>
        <v>47.997382671480139</v>
      </c>
      <c r="Y528" s="7">
        <f t="shared" si="26"/>
        <v>702646.7</v>
      </c>
      <c r="Z528" s="7" t="str">
        <f>IF(Campaign_Table[[#This Row],[ROI]]&gt;=3,"Excellent",IF(Campaign_Table[[#This Row],[ROI]]&gt;=1,"Good",IF(Campaign_Table[[#This Row],[ROI]]&gt;=0,"Average","Poor")))</f>
        <v>Excellent</v>
      </c>
    </row>
    <row r="529" spans="1:26" x14ac:dyDescent="0.3">
      <c r="A529" t="s">
        <v>676</v>
      </c>
      <c r="B529" t="s">
        <v>20</v>
      </c>
      <c r="C529" t="s">
        <v>21</v>
      </c>
      <c r="D529">
        <v>11</v>
      </c>
      <c r="E529" t="s">
        <v>677</v>
      </c>
      <c r="F529">
        <v>22932</v>
      </c>
      <c r="G529">
        <v>3165</v>
      </c>
      <c r="H529">
        <v>887</v>
      </c>
      <c r="I529">
        <v>500</v>
      </c>
      <c r="J529">
        <v>322500</v>
      </c>
      <c r="K529">
        <v>275.58999999999997</v>
      </c>
      <c r="L529">
        <f>Campaign_Table[[#This Row],[Conversions]]*Campaign_Table[[#This Row],[Cost_Per_Acquisition]]</f>
        <v>137795</v>
      </c>
      <c r="M529">
        <v>1.34</v>
      </c>
      <c r="N529">
        <v>19.850000000000001</v>
      </c>
      <c r="O529" t="s">
        <v>25</v>
      </c>
      <c r="P529" s="1">
        <v>45739</v>
      </c>
      <c r="Q529" t="str">
        <f>TEXT(Campaign_Table[[#This Row],[Date]],"mmmm")</f>
        <v>March</v>
      </c>
      <c r="R529">
        <f>YEAR(Campaign_Table[[#This Row],[Date]])</f>
        <v>2025</v>
      </c>
      <c r="S529" t="str">
        <f>TEXT(Campaign_Table[[#This Row],[Date]],"dddd")</f>
        <v>Sunday</v>
      </c>
      <c r="T529" s="3" t="str">
        <f>"Q" &amp; ROUNDUP(MONTH(Campaign_Table[[#This Row],[Date]])/3,0)</f>
        <v>Q1</v>
      </c>
      <c r="U529" s="5">
        <f t="shared" si="24"/>
        <v>0.1380167451596023</v>
      </c>
      <c r="V529" s="7">
        <f>IFERROR(Campaign_Table[[#This Row],[Total_Campaign_Cost]]/Campaign_Table[[#This Row],[Clicks]],0)</f>
        <v>43.537124802527643</v>
      </c>
      <c r="W529" s="5">
        <f t="shared" si="25"/>
        <v>0.15797788309636651</v>
      </c>
      <c r="X529" s="7">
        <f>IFERROR(Campaign_Table[[#This Row],[Total_Campaign_Cost]]/Campaign_Table[[#This Row],[Leads]],0)</f>
        <v>155.34949267192783</v>
      </c>
      <c r="Y529" s="7">
        <f t="shared" si="26"/>
        <v>184705</v>
      </c>
      <c r="Z529" s="7" t="str">
        <f>IF(Campaign_Table[[#This Row],[ROI]]&gt;=3,"Excellent",IF(Campaign_Table[[#This Row],[ROI]]&gt;=1,"Good",IF(Campaign_Table[[#This Row],[ROI]]&gt;=0,"Average","Poor")))</f>
        <v>Good</v>
      </c>
    </row>
    <row r="530" spans="1:26" x14ac:dyDescent="0.3">
      <c r="A530" t="s">
        <v>678</v>
      </c>
      <c r="B530" t="s">
        <v>16</v>
      </c>
      <c r="C530" t="s">
        <v>17</v>
      </c>
      <c r="D530">
        <v>30</v>
      </c>
      <c r="E530" t="s">
        <v>679</v>
      </c>
      <c r="F530">
        <v>80131</v>
      </c>
      <c r="G530">
        <v>8481</v>
      </c>
      <c r="H530">
        <v>2695</v>
      </c>
      <c r="I530">
        <v>2039</v>
      </c>
      <c r="J530">
        <v>1578186</v>
      </c>
      <c r="K530">
        <v>134.68</v>
      </c>
      <c r="L530">
        <f>Campaign_Table[[#This Row],[Conversions]]*Campaign_Table[[#This Row],[Cost_Per_Acquisition]]</f>
        <v>274612.52</v>
      </c>
      <c r="M530">
        <v>4.75</v>
      </c>
      <c r="N530">
        <v>16.489999999999998</v>
      </c>
      <c r="O530" t="s">
        <v>29</v>
      </c>
      <c r="P530" s="1">
        <v>45545</v>
      </c>
      <c r="Q530" t="str">
        <f>TEXT(Campaign_Table[[#This Row],[Date]],"mmmm")</f>
        <v>September</v>
      </c>
      <c r="R530">
        <f>YEAR(Campaign_Table[[#This Row],[Date]])</f>
        <v>2024</v>
      </c>
      <c r="S530" t="str">
        <f>TEXT(Campaign_Table[[#This Row],[Date]],"dddd")</f>
        <v>Tuesday</v>
      </c>
      <c r="T530" s="3" t="str">
        <f>"Q" &amp; ROUNDUP(MONTH(Campaign_Table[[#This Row],[Date]])/3,0)</f>
        <v>Q3</v>
      </c>
      <c r="U530" s="5">
        <f t="shared" si="24"/>
        <v>0.10583918832911109</v>
      </c>
      <c r="V530" s="7">
        <f>IFERROR(Campaign_Table[[#This Row],[Total_Campaign_Cost]]/Campaign_Table[[#This Row],[Clicks]],0)</f>
        <v>32.379733521990332</v>
      </c>
      <c r="W530" s="5">
        <f t="shared" si="25"/>
        <v>0.24041976182054003</v>
      </c>
      <c r="X530" s="7">
        <f>IFERROR(Campaign_Table[[#This Row],[Total_Campaign_Cost]]/Campaign_Table[[#This Row],[Leads]],0)</f>
        <v>101.89703896103897</v>
      </c>
      <c r="Y530" s="7">
        <f t="shared" si="26"/>
        <v>1303573.48</v>
      </c>
      <c r="Z530" s="7" t="str">
        <f>IF(Campaign_Table[[#This Row],[ROI]]&gt;=3,"Excellent",IF(Campaign_Table[[#This Row],[ROI]]&gt;=1,"Good",IF(Campaign_Table[[#This Row],[ROI]]&gt;=0,"Average","Poor")))</f>
        <v>Excellent</v>
      </c>
    </row>
    <row r="531" spans="1:26" x14ac:dyDescent="0.3">
      <c r="A531" t="s">
        <v>680</v>
      </c>
      <c r="B531" t="s">
        <v>24</v>
      </c>
      <c r="C531" t="s">
        <v>25</v>
      </c>
      <c r="D531">
        <v>13</v>
      </c>
      <c r="E531" t="s">
        <v>277</v>
      </c>
      <c r="F531">
        <v>27515</v>
      </c>
      <c r="G531">
        <v>2074</v>
      </c>
      <c r="H531">
        <v>927</v>
      </c>
      <c r="I531">
        <v>387</v>
      </c>
      <c r="J531">
        <v>224073</v>
      </c>
      <c r="K531">
        <v>491.09</v>
      </c>
      <c r="L531">
        <f>Campaign_Table[[#This Row],[Conversions]]*Campaign_Table[[#This Row],[Cost_Per_Acquisition]]</f>
        <v>190051.83</v>
      </c>
      <c r="M531">
        <v>0.18</v>
      </c>
      <c r="N531">
        <v>12.31</v>
      </c>
      <c r="O531" t="s">
        <v>25</v>
      </c>
      <c r="P531" s="1">
        <v>45476</v>
      </c>
      <c r="Q531" t="str">
        <f>TEXT(Campaign_Table[[#This Row],[Date]],"mmmm")</f>
        <v>July</v>
      </c>
      <c r="R531">
        <f>YEAR(Campaign_Table[[#This Row],[Date]])</f>
        <v>2024</v>
      </c>
      <c r="S531" t="str">
        <f>TEXT(Campaign_Table[[#This Row],[Date]],"dddd")</f>
        <v>Wednesday</v>
      </c>
      <c r="T531" s="3" t="str">
        <f>"Q" &amp; ROUNDUP(MONTH(Campaign_Table[[#This Row],[Date]])/3,0)</f>
        <v>Q3</v>
      </c>
      <c r="U531" s="5">
        <f t="shared" si="24"/>
        <v>7.5377067054334002E-2</v>
      </c>
      <c r="V531" s="7">
        <f>IFERROR(Campaign_Table[[#This Row],[Total_Campaign_Cost]]/Campaign_Table[[#This Row],[Clicks]],0)</f>
        <v>91.635405014464794</v>
      </c>
      <c r="W531" s="5">
        <f t="shared" si="25"/>
        <v>0.18659594985535197</v>
      </c>
      <c r="X531" s="7">
        <f>IFERROR(Campaign_Table[[#This Row],[Total_Campaign_Cost]]/Campaign_Table[[#This Row],[Leads]],0)</f>
        <v>205.01815533980582</v>
      </c>
      <c r="Y531" s="7">
        <f t="shared" si="26"/>
        <v>34021.170000000013</v>
      </c>
      <c r="Z531" s="7" t="str">
        <f>IF(Campaign_Table[[#This Row],[ROI]]&gt;=3,"Excellent",IF(Campaign_Table[[#This Row],[ROI]]&gt;=1,"Good",IF(Campaign_Table[[#This Row],[ROI]]&gt;=0,"Average","Poor")))</f>
        <v>Average</v>
      </c>
    </row>
    <row r="532" spans="1:26" x14ac:dyDescent="0.3">
      <c r="A532" t="s">
        <v>681</v>
      </c>
      <c r="B532" t="s">
        <v>20</v>
      </c>
      <c r="C532" t="s">
        <v>17</v>
      </c>
      <c r="D532">
        <v>16</v>
      </c>
      <c r="E532" t="s">
        <v>277</v>
      </c>
      <c r="F532">
        <v>72177</v>
      </c>
      <c r="G532">
        <v>5889</v>
      </c>
      <c r="H532">
        <v>3318</v>
      </c>
      <c r="I532">
        <v>1138</v>
      </c>
      <c r="J532">
        <v>326606</v>
      </c>
      <c r="K532">
        <v>231.55</v>
      </c>
      <c r="L532">
        <f>Campaign_Table[[#This Row],[Conversions]]*Campaign_Table[[#This Row],[Cost_Per_Acquisition]]</f>
        <v>263503.90000000002</v>
      </c>
      <c r="M532">
        <v>0.24</v>
      </c>
      <c r="N532">
        <v>14.33</v>
      </c>
      <c r="O532" t="s">
        <v>35</v>
      </c>
      <c r="P532" s="1">
        <v>45645</v>
      </c>
      <c r="Q532" t="str">
        <f>TEXT(Campaign_Table[[#This Row],[Date]],"mmmm")</f>
        <v>December</v>
      </c>
      <c r="R532">
        <f>YEAR(Campaign_Table[[#This Row],[Date]])</f>
        <v>2024</v>
      </c>
      <c r="S532" t="str">
        <f>TEXT(Campaign_Table[[#This Row],[Date]],"dddd")</f>
        <v>Thursday</v>
      </c>
      <c r="T532" s="3" t="str">
        <f>"Q" &amp; ROUNDUP(MONTH(Campaign_Table[[#This Row],[Date]])/3,0)</f>
        <v>Q4</v>
      </c>
      <c r="U532" s="5">
        <f t="shared" si="24"/>
        <v>8.1591088573922443E-2</v>
      </c>
      <c r="V532" s="7">
        <f>IFERROR(Campaign_Table[[#This Row],[Total_Campaign_Cost]]/Campaign_Table[[#This Row],[Clicks]],0)</f>
        <v>44.745101035829514</v>
      </c>
      <c r="W532" s="5">
        <f t="shared" si="25"/>
        <v>0.19324163695024621</v>
      </c>
      <c r="X532" s="7">
        <f>IFERROR(Campaign_Table[[#This Row],[Total_Campaign_Cost]]/Campaign_Table[[#This Row],[Leads]],0)</f>
        <v>79.416485834840273</v>
      </c>
      <c r="Y532" s="7">
        <f t="shared" si="26"/>
        <v>63102.099999999977</v>
      </c>
      <c r="Z532" s="7" t="str">
        <f>IF(Campaign_Table[[#This Row],[ROI]]&gt;=3,"Excellent",IF(Campaign_Table[[#This Row],[ROI]]&gt;=1,"Good",IF(Campaign_Table[[#This Row],[ROI]]&gt;=0,"Average","Poor")))</f>
        <v>Average</v>
      </c>
    </row>
    <row r="533" spans="1:26" x14ac:dyDescent="0.3">
      <c r="A533" t="s">
        <v>682</v>
      </c>
      <c r="B533" t="s">
        <v>44</v>
      </c>
      <c r="C533" t="s">
        <v>35</v>
      </c>
      <c r="D533">
        <v>14</v>
      </c>
      <c r="E533" t="s">
        <v>118</v>
      </c>
      <c r="F533">
        <v>49359</v>
      </c>
      <c r="G533">
        <v>5231</v>
      </c>
      <c r="H533">
        <v>2497</v>
      </c>
      <c r="I533">
        <v>1585</v>
      </c>
      <c r="J533">
        <v>698985</v>
      </c>
      <c r="K533">
        <v>102.33</v>
      </c>
      <c r="L533">
        <f>Campaign_Table[[#This Row],[Conversions]]*Campaign_Table[[#This Row],[Cost_Per_Acquisition]]</f>
        <v>162193.04999999999</v>
      </c>
      <c r="M533">
        <v>3.31</v>
      </c>
      <c r="N533">
        <v>18.87</v>
      </c>
      <c r="O533" t="s">
        <v>35</v>
      </c>
      <c r="P533" s="1">
        <v>45777</v>
      </c>
      <c r="Q533" t="str">
        <f>TEXT(Campaign_Table[[#This Row],[Date]],"mmmm")</f>
        <v>April</v>
      </c>
      <c r="R533">
        <f>YEAR(Campaign_Table[[#This Row],[Date]])</f>
        <v>2025</v>
      </c>
      <c r="S533" t="str">
        <f>TEXT(Campaign_Table[[#This Row],[Date]],"dddd")</f>
        <v>Wednesday</v>
      </c>
      <c r="T533" s="3" t="str">
        <f>"Q" &amp; ROUNDUP(MONTH(Campaign_Table[[#This Row],[Date]])/3,0)</f>
        <v>Q2</v>
      </c>
      <c r="U533" s="5">
        <f t="shared" si="24"/>
        <v>0.10597864624485909</v>
      </c>
      <c r="V533" s="7">
        <f>IFERROR(Campaign_Table[[#This Row],[Total_Campaign_Cost]]/Campaign_Table[[#This Row],[Clicks]],0)</f>
        <v>31.006126935576368</v>
      </c>
      <c r="W533" s="5">
        <f t="shared" si="25"/>
        <v>0.30300133817625691</v>
      </c>
      <c r="X533" s="7">
        <f>IFERROR(Campaign_Table[[#This Row],[Total_Campaign_Cost]]/Campaign_Table[[#This Row],[Leads]],0)</f>
        <v>64.955166199439319</v>
      </c>
      <c r="Y533" s="7">
        <f t="shared" si="26"/>
        <v>536791.94999999995</v>
      </c>
      <c r="Z533" s="7" t="str">
        <f>IF(Campaign_Table[[#This Row],[ROI]]&gt;=3,"Excellent",IF(Campaign_Table[[#This Row],[ROI]]&gt;=1,"Good",IF(Campaign_Table[[#This Row],[ROI]]&gt;=0,"Average","Poor")))</f>
        <v>Excellent</v>
      </c>
    </row>
    <row r="534" spans="1:26" x14ac:dyDescent="0.3">
      <c r="A534" t="s">
        <v>683</v>
      </c>
      <c r="B534" t="s">
        <v>16</v>
      </c>
      <c r="C534" t="s">
        <v>21</v>
      </c>
      <c r="D534">
        <v>8</v>
      </c>
      <c r="E534" t="s">
        <v>684</v>
      </c>
      <c r="F534">
        <v>36264</v>
      </c>
      <c r="G534">
        <v>1232</v>
      </c>
      <c r="H534">
        <v>617</v>
      </c>
      <c r="I534">
        <v>307</v>
      </c>
      <c r="J534">
        <v>171920</v>
      </c>
      <c r="K534">
        <v>814.61</v>
      </c>
      <c r="L534">
        <f>Campaign_Table[[#This Row],[Conversions]]*Campaign_Table[[#This Row],[Cost_Per_Acquisition]]</f>
        <v>250085.27000000002</v>
      </c>
      <c r="M534">
        <v>-0.31</v>
      </c>
      <c r="N534">
        <v>5.95</v>
      </c>
      <c r="O534" t="s">
        <v>21</v>
      </c>
      <c r="P534" s="1">
        <v>45695</v>
      </c>
      <c r="Q534" t="str">
        <f>TEXT(Campaign_Table[[#This Row],[Date]],"mmmm")</f>
        <v>February</v>
      </c>
      <c r="R534">
        <f>YEAR(Campaign_Table[[#This Row],[Date]])</f>
        <v>2025</v>
      </c>
      <c r="S534" t="str">
        <f>TEXT(Campaign_Table[[#This Row],[Date]],"dddd")</f>
        <v>Friday</v>
      </c>
      <c r="T534" s="3" t="str">
        <f>"Q" &amp; ROUNDUP(MONTH(Campaign_Table[[#This Row],[Date]])/3,0)</f>
        <v>Q1</v>
      </c>
      <c r="U534" s="5">
        <f t="shared" si="24"/>
        <v>3.3973086256342377E-2</v>
      </c>
      <c r="V534" s="7">
        <f>IFERROR(Campaign_Table[[#This Row],[Total_Campaign_Cost]]/Campaign_Table[[#This Row],[Clicks]],0)</f>
        <v>202.99129058441559</v>
      </c>
      <c r="W534" s="5">
        <f t="shared" si="25"/>
        <v>0.24918831168831168</v>
      </c>
      <c r="X534" s="7">
        <f>IFERROR(Campaign_Table[[#This Row],[Total_Campaign_Cost]]/Campaign_Table[[#This Row],[Leads]],0)</f>
        <v>405.3245867098866</v>
      </c>
      <c r="Y534" s="7">
        <f t="shared" si="26"/>
        <v>-78165.270000000019</v>
      </c>
      <c r="Z534" s="7" t="str">
        <f>IF(Campaign_Table[[#This Row],[ROI]]&gt;=3,"Excellent",IF(Campaign_Table[[#This Row],[ROI]]&gt;=1,"Good",IF(Campaign_Table[[#This Row],[ROI]]&gt;=0,"Average","Poor")))</f>
        <v>Poor</v>
      </c>
    </row>
    <row r="535" spans="1:26" x14ac:dyDescent="0.3">
      <c r="A535" t="s">
        <v>685</v>
      </c>
      <c r="B535" t="s">
        <v>24</v>
      </c>
      <c r="C535" t="s">
        <v>25</v>
      </c>
      <c r="D535">
        <v>8</v>
      </c>
      <c r="E535" t="s">
        <v>112</v>
      </c>
      <c r="F535">
        <v>75756</v>
      </c>
      <c r="G535">
        <v>8106</v>
      </c>
      <c r="H535">
        <v>4666</v>
      </c>
      <c r="I535">
        <v>2859</v>
      </c>
      <c r="J535">
        <v>1032099</v>
      </c>
      <c r="K535">
        <v>91.14</v>
      </c>
      <c r="L535">
        <f>Campaign_Table[[#This Row],[Conversions]]*Campaign_Table[[#This Row],[Cost_Per_Acquisition]]</f>
        <v>260569.26</v>
      </c>
      <c r="M535">
        <v>2.96</v>
      </c>
      <c r="N535">
        <v>20.63</v>
      </c>
      <c r="O535" t="s">
        <v>29</v>
      </c>
      <c r="P535" s="1">
        <v>45522</v>
      </c>
      <c r="Q535" t="str">
        <f>TEXT(Campaign_Table[[#This Row],[Date]],"mmmm")</f>
        <v>August</v>
      </c>
      <c r="R535">
        <f>YEAR(Campaign_Table[[#This Row],[Date]])</f>
        <v>2024</v>
      </c>
      <c r="S535" t="str">
        <f>TEXT(Campaign_Table[[#This Row],[Date]],"dddd")</f>
        <v>Sunday</v>
      </c>
      <c r="T535" s="3" t="str">
        <f>"Q" &amp; ROUNDUP(MONTH(Campaign_Table[[#This Row],[Date]])/3,0)</f>
        <v>Q3</v>
      </c>
      <c r="U535" s="5">
        <f t="shared" si="24"/>
        <v>0.10700142562965309</v>
      </c>
      <c r="V535" s="7">
        <f>IFERROR(Campaign_Table[[#This Row],[Total_Campaign_Cost]]/Campaign_Table[[#This Row],[Clicks]],0)</f>
        <v>32.145233160621764</v>
      </c>
      <c r="W535" s="5">
        <f t="shared" si="25"/>
        <v>0.3527017024426351</v>
      </c>
      <c r="X535" s="7">
        <f>IFERROR(Campaign_Table[[#This Row],[Total_Campaign_Cost]]/Campaign_Table[[#This Row],[Leads]],0)</f>
        <v>55.84424774967853</v>
      </c>
      <c r="Y535" s="7">
        <f t="shared" si="26"/>
        <v>771529.74</v>
      </c>
      <c r="Z535" s="7" t="str">
        <f>IF(Campaign_Table[[#This Row],[ROI]]&gt;=3,"Excellent",IF(Campaign_Table[[#This Row],[ROI]]&gt;=1,"Good",IF(Campaign_Table[[#This Row],[ROI]]&gt;=0,"Average","Poor")))</f>
        <v>Good</v>
      </c>
    </row>
    <row r="536" spans="1:26" x14ac:dyDescent="0.3">
      <c r="A536" t="s">
        <v>686</v>
      </c>
      <c r="B536" t="s">
        <v>20</v>
      </c>
      <c r="C536" t="s">
        <v>21</v>
      </c>
      <c r="D536">
        <v>13</v>
      </c>
      <c r="E536" t="s">
        <v>69</v>
      </c>
      <c r="F536">
        <v>66723</v>
      </c>
      <c r="G536">
        <v>6284</v>
      </c>
      <c r="H536">
        <v>1466</v>
      </c>
      <c r="I536">
        <v>758</v>
      </c>
      <c r="J536">
        <v>339584</v>
      </c>
      <c r="K536">
        <v>219.06</v>
      </c>
      <c r="L536">
        <f>Campaign_Table[[#This Row],[Conversions]]*Campaign_Table[[#This Row],[Cost_Per_Acquisition]]</f>
        <v>166047.48000000001</v>
      </c>
      <c r="M536">
        <v>1.05</v>
      </c>
      <c r="N536">
        <v>12.75</v>
      </c>
      <c r="O536" t="s">
        <v>17</v>
      </c>
      <c r="P536" s="1">
        <v>45822</v>
      </c>
      <c r="Q536" t="str">
        <f>TEXT(Campaign_Table[[#This Row],[Date]],"mmmm")</f>
        <v>June</v>
      </c>
      <c r="R536">
        <f>YEAR(Campaign_Table[[#This Row],[Date]])</f>
        <v>2025</v>
      </c>
      <c r="S536" t="str">
        <f>TEXT(Campaign_Table[[#This Row],[Date]],"dddd")</f>
        <v>Saturday</v>
      </c>
      <c r="T536" s="3" t="str">
        <f>"Q" &amp; ROUNDUP(MONTH(Campaign_Table[[#This Row],[Date]])/3,0)</f>
        <v>Q2</v>
      </c>
      <c r="U536" s="5">
        <f t="shared" si="24"/>
        <v>9.4180417547172643E-2</v>
      </c>
      <c r="V536" s="7">
        <f>IFERROR(Campaign_Table[[#This Row],[Total_Campaign_Cost]]/Campaign_Table[[#This Row],[Clicks]],0)</f>
        <v>26.423851050286444</v>
      </c>
      <c r="W536" s="5">
        <f t="shared" si="25"/>
        <v>0.12062380649267983</v>
      </c>
      <c r="X536" s="7">
        <f>IFERROR(Campaign_Table[[#This Row],[Total_Campaign_Cost]]/Campaign_Table[[#This Row],[Leads]],0)</f>
        <v>113.26567530695772</v>
      </c>
      <c r="Y536" s="7">
        <f t="shared" si="26"/>
        <v>173536.52</v>
      </c>
      <c r="Z536" s="7" t="str">
        <f>IF(Campaign_Table[[#This Row],[ROI]]&gt;=3,"Excellent",IF(Campaign_Table[[#This Row],[ROI]]&gt;=1,"Good",IF(Campaign_Table[[#This Row],[ROI]]&gt;=0,"Average","Poor")))</f>
        <v>Good</v>
      </c>
    </row>
    <row r="537" spans="1:26" x14ac:dyDescent="0.3">
      <c r="A537" t="s">
        <v>687</v>
      </c>
      <c r="B537" t="s">
        <v>20</v>
      </c>
      <c r="C537" t="s">
        <v>21</v>
      </c>
      <c r="D537">
        <v>28</v>
      </c>
      <c r="E537" t="s">
        <v>597</v>
      </c>
      <c r="F537">
        <v>26904</v>
      </c>
      <c r="G537">
        <v>3794</v>
      </c>
      <c r="H537">
        <v>1431</v>
      </c>
      <c r="I537">
        <v>981</v>
      </c>
      <c r="J537">
        <v>595467</v>
      </c>
      <c r="K537">
        <v>69.16</v>
      </c>
      <c r="L537">
        <f>Campaign_Table[[#This Row],[Conversions]]*Campaign_Table[[#This Row],[Cost_Per_Acquisition]]</f>
        <v>67845.959999999992</v>
      </c>
      <c r="M537">
        <v>7.78</v>
      </c>
      <c r="N537">
        <v>23.07</v>
      </c>
      <c r="O537" t="s">
        <v>21</v>
      </c>
      <c r="P537" s="1">
        <v>45752</v>
      </c>
      <c r="Q537" t="str">
        <f>TEXT(Campaign_Table[[#This Row],[Date]],"mmmm")</f>
        <v>April</v>
      </c>
      <c r="R537">
        <f>YEAR(Campaign_Table[[#This Row],[Date]])</f>
        <v>2025</v>
      </c>
      <c r="S537" t="str">
        <f>TEXT(Campaign_Table[[#This Row],[Date]],"dddd")</f>
        <v>Saturday</v>
      </c>
      <c r="T537" s="3" t="str">
        <f>"Q" &amp; ROUNDUP(MONTH(Campaign_Table[[#This Row],[Date]])/3,0)</f>
        <v>Q2</v>
      </c>
      <c r="U537" s="5">
        <f t="shared" si="24"/>
        <v>0.14101992268807612</v>
      </c>
      <c r="V537" s="7">
        <f>IFERROR(Campaign_Table[[#This Row],[Total_Campaign_Cost]]/Campaign_Table[[#This Row],[Clicks]],0)</f>
        <v>17.882435424354242</v>
      </c>
      <c r="W537" s="5">
        <f t="shared" si="25"/>
        <v>0.25856615709014236</v>
      </c>
      <c r="X537" s="7">
        <f>IFERROR(Campaign_Table[[#This Row],[Total_Campaign_Cost]]/Campaign_Table[[#This Row],[Leads]],0)</f>
        <v>47.41157232704402</v>
      </c>
      <c r="Y537" s="7">
        <f t="shared" si="26"/>
        <v>527621.04</v>
      </c>
      <c r="Z537" s="7" t="str">
        <f>IF(Campaign_Table[[#This Row],[ROI]]&gt;=3,"Excellent",IF(Campaign_Table[[#This Row],[ROI]]&gt;=1,"Good",IF(Campaign_Table[[#This Row],[ROI]]&gt;=0,"Average","Poor")))</f>
        <v>Excellent</v>
      </c>
    </row>
    <row r="538" spans="1:26" x14ac:dyDescent="0.3">
      <c r="A538" t="s">
        <v>688</v>
      </c>
      <c r="B538" t="s">
        <v>28</v>
      </c>
      <c r="C538" t="s">
        <v>21</v>
      </c>
      <c r="D538">
        <v>12</v>
      </c>
      <c r="E538" t="s">
        <v>56</v>
      </c>
      <c r="F538">
        <v>14136</v>
      </c>
      <c r="G538">
        <v>941</v>
      </c>
      <c r="H538">
        <v>436</v>
      </c>
      <c r="I538">
        <v>253</v>
      </c>
      <c r="J538">
        <v>93863</v>
      </c>
      <c r="K538">
        <v>976.89</v>
      </c>
      <c r="L538">
        <f>Campaign_Table[[#This Row],[Conversions]]*Campaign_Table[[#This Row],[Cost_Per_Acquisition]]</f>
        <v>247153.16999999998</v>
      </c>
      <c r="M538">
        <v>-0.62</v>
      </c>
      <c r="N538">
        <v>11.53</v>
      </c>
      <c r="O538" t="s">
        <v>21</v>
      </c>
      <c r="P538" s="1">
        <v>45537</v>
      </c>
      <c r="Q538" t="str">
        <f>TEXT(Campaign_Table[[#This Row],[Date]],"mmmm")</f>
        <v>September</v>
      </c>
      <c r="R538">
        <f>YEAR(Campaign_Table[[#This Row],[Date]])</f>
        <v>2024</v>
      </c>
      <c r="S538" t="str">
        <f>TEXT(Campaign_Table[[#This Row],[Date]],"dddd")</f>
        <v>Monday</v>
      </c>
      <c r="T538" s="3" t="str">
        <f>"Q" &amp; ROUNDUP(MONTH(Campaign_Table[[#This Row],[Date]])/3,0)</f>
        <v>Q3</v>
      </c>
      <c r="U538" s="5">
        <f t="shared" si="24"/>
        <v>6.656762874929259E-2</v>
      </c>
      <c r="V538" s="7">
        <f>IFERROR(Campaign_Table[[#This Row],[Total_Campaign_Cost]]/Campaign_Table[[#This Row],[Clicks]],0)</f>
        <v>262.64948990435704</v>
      </c>
      <c r="W538" s="5">
        <f t="shared" si="25"/>
        <v>0.26886291179596172</v>
      </c>
      <c r="X538" s="7">
        <f>IFERROR(Campaign_Table[[#This Row],[Total_Campaign_Cost]]/Campaign_Table[[#This Row],[Leads]],0)</f>
        <v>566.86506880733941</v>
      </c>
      <c r="Y538" s="7">
        <f t="shared" si="26"/>
        <v>-153290.16999999998</v>
      </c>
      <c r="Z538" s="7" t="str">
        <f>IF(Campaign_Table[[#This Row],[ROI]]&gt;=3,"Excellent",IF(Campaign_Table[[#This Row],[ROI]]&gt;=1,"Good",IF(Campaign_Table[[#This Row],[ROI]]&gt;=0,"Average","Poor")))</f>
        <v>Poor</v>
      </c>
    </row>
    <row r="539" spans="1:26" x14ac:dyDescent="0.3">
      <c r="A539" t="s">
        <v>689</v>
      </c>
      <c r="B539" t="s">
        <v>16</v>
      </c>
      <c r="C539" t="s">
        <v>25</v>
      </c>
      <c r="D539">
        <v>25</v>
      </c>
      <c r="E539" t="s">
        <v>32</v>
      </c>
      <c r="F539">
        <v>67236</v>
      </c>
      <c r="G539">
        <v>1455</v>
      </c>
      <c r="H539">
        <v>316</v>
      </c>
      <c r="I539">
        <v>118</v>
      </c>
      <c r="J539">
        <v>27494</v>
      </c>
      <c r="K539">
        <v>2229.88</v>
      </c>
      <c r="L539">
        <f>Campaign_Table[[#This Row],[Conversions]]*Campaign_Table[[#This Row],[Cost_Per_Acquisition]]</f>
        <v>263125.84000000003</v>
      </c>
      <c r="M539">
        <v>-0.9</v>
      </c>
      <c r="N539">
        <v>2.81</v>
      </c>
      <c r="O539" t="s">
        <v>35</v>
      </c>
      <c r="P539" s="1">
        <v>45699</v>
      </c>
      <c r="Q539" t="str">
        <f>TEXT(Campaign_Table[[#This Row],[Date]],"mmmm")</f>
        <v>February</v>
      </c>
      <c r="R539">
        <f>YEAR(Campaign_Table[[#This Row],[Date]])</f>
        <v>2025</v>
      </c>
      <c r="S539" t="str">
        <f>TEXT(Campaign_Table[[#This Row],[Date]],"dddd")</f>
        <v>Tuesday</v>
      </c>
      <c r="T539" s="3" t="str">
        <f>"Q" &amp; ROUNDUP(MONTH(Campaign_Table[[#This Row],[Date]])/3,0)</f>
        <v>Q1</v>
      </c>
      <c r="U539" s="5">
        <f t="shared" si="24"/>
        <v>2.1640192753881848E-2</v>
      </c>
      <c r="V539" s="7">
        <f>IFERROR(Campaign_Table[[#This Row],[Total_Campaign_Cost]]/Campaign_Table[[#This Row],[Clicks]],0)</f>
        <v>180.84250171821307</v>
      </c>
      <c r="W539" s="5">
        <f t="shared" si="25"/>
        <v>8.1099656357388319E-2</v>
      </c>
      <c r="X539" s="7">
        <f>IFERROR(Campaign_Table[[#This Row],[Total_Campaign_Cost]]/Campaign_Table[[#This Row],[Leads]],0)</f>
        <v>832.67670886075962</v>
      </c>
      <c r="Y539" s="7">
        <f t="shared" si="26"/>
        <v>-235631.84000000003</v>
      </c>
      <c r="Z539" s="7" t="str">
        <f>IF(Campaign_Table[[#This Row],[ROI]]&gt;=3,"Excellent",IF(Campaign_Table[[#This Row],[ROI]]&gt;=1,"Good",IF(Campaign_Table[[#This Row],[ROI]]&gt;=0,"Average","Poor")))</f>
        <v>Poor</v>
      </c>
    </row>
    <row r="540" spans="1:26" x14ac:dyDescent="0.3">
      <c r="A540" t="s">
        <v>690</v>
      </c>
      <c r="B540" t="s">
        <v>20</v>
      </c>
      <c r="C540" t="s">
        <v>25</v>
      </c>
      <c r="D540">
        <v>22</v>
      </c>
      <c r="E540" t="s">
        <v>52</v>
      </c>
      <c r="F540">
        <v>89989</v>
      </c>
      <c r="G540">
        <v>12191</v>
      </c>
      <c r="H540">
        <v>7228</v>
      </c>
      <c r="I540">
        <v>3410</v>
      </c>
      <c r="J540">
        <v>2557500</v>
      </c>
      <c r="K540">
        <v>77.97</v>
      </c>
      <c r="L540">
        <f>Campaign_Table[[#This Row],[Conversions]]*Campaign_Table[[#This Row],[Cost_Per_Acquisition]]</f>
        <v>265877.7</v>
      </c>
      <c r="M540">
        <v>8.6199999999999992</v>
      </c>
      <c r="N540">
        <v>25.37</v>
      </c>
      <c r="O540" t="s">
        <v>35</v>
      </c>
      <c r="P540" s="1">
        <v>45617</v>
      </c>
      <c r="Q540" t="str">
        <f>TEXT(Campaign_Table[[#This Row],[Date]],"mmmm")</f>
        <v>November</v>
      </c>
      <c r="R540">
        <f>YEAR(Campaign_Table[[#This Row],[Date]])</f>
        <v>2024</v>
      </c>
      <c r="S540" t="str">
        <f>TEXT(Campaign_Table[[#This Row],[Date]],"dddd")</f>
        <v>Thursday</v>
      </c>
      <c r="T540" s="3" t="str">
        <f>"Q" &amp; ROUNDUP(MONTH(Campaign_Table[[#This Row],[Date]])/3,0)</f>
        <v>Q4</v>
      </c>
      <c r="U540" s="5">
        <f t="shared" si="24"/>
        <v>0.13547211325828712</v>
      </c>
      <c r="V540" s="7">
        <f>IFERROR(Campaign_Table[[#This Row],[Total_Campaign_Cost]]/Campaign_Table[[#This Row],[Clicks]],0)</f>
        <v>21.809342957919778</v>
      </c>
      <c r="W540" s="5">
        <f t="shared" si="25"/>
        <v>0.27971454351570829</v>
      </c>
      <c r="X540" s="7">
        <f>IFERROR(Campaign_Table[[#This Row],[Total_Campaign_Cost]]/Campaign_Table[[#This Row],[Leads]],0)</f>
        <v>36.78440785832872</v>
      </c>
      <c r="Y540" s="7">
        <f t="shared" si="26"/>
        <v>2291622.2999999998</v>
      </c>
      <c r="Z540" s="7" t="str">
        <f>IF(Campaign_Table[[#This Row],[ROI]]&gt;=3,"Excellent",IF(Campaign_Table[[#This Row],[ROI]]&gt;=1,"Good",IF(Campaign_Table[[#This Row],[ROI]]&gt;=0,"Average","Poor")))</f>
        <v>Excellent</v>
      </c>
    </row>
    <row r="541" spans="1:26" x14ac:dyDescent="0.3">
      <c r="A541" t="s">
        <v>691</v>
      </c>
      <c r="B541" t="s">
        <v>16</v>
      </c>
      <c r="C541" t="s">
        <v>35</v>
      </c>
      <c r="D541">
        <v>30</v>
      </c>
      <c r="E541" t="s">
        <v>107</v>
      </c>
      <c r="F541">
        <v>20485</v>
      </c>
      <c r="G541">
        <v>1933</v>
      </c>
      <c r="H541">
        <v>986</v>
      </c>
      <c r="I541">
        <v>568</v>
      </c>
      <c r="J541">
        <v>294224</v>
      </c>
      <c r="K541">
        <v>439.57</v>
      </c>
      <c r="L541">
        <f>Campaign_Table[[#This Row],[Conversions]]*Campaign_Table[[#This Row],[Cost_Per_Acquisition]]</f>
        <v>249675.76</v>
      </c>
      <c r="M541">
        <v>0.18</v>
      </c>
      <c r="N541">
        <v>17.02</v>
      </c>
      <c r="O541" t="s">
        <v>17</v>
      </c>
      <c r="P541" s="1">
        <v>45793</v>
      </c>
      <c r="Q541" t="str">
        <f>TEXT(Campaign_Table[[#This Row],[Date]],"mmmm")</f>
        <v>May</v>
      </c>
      <c r="R541">
        <f>YEAR(Campaign_Table[[#This Row],[Date]])</f>
        <v>2025</v>
      </c>
      <c r="S541" t="str">
        <f>TEXT(Campaign_Table[[#This Row],[Date]],"dddd")</f>
        <v>Friday</v>
      </c>
      <c r="T541" s="3" t="str">
        <f>"Q" &amp; ROUNDUP(MONTH(Campaign_Table[[#This Row],[Date]])/3,0)</f>
        <v>Q2</v>
      </c>
      <c r="U541" s="5">
        <f t="shared" si="24"/>
        <v>9.4361728093727115E-2</v>
      </c>
      <c r="V541" s="7">
        <f>IFERROR(Campaign_Table[[#This Row],[Total_Campaign_Cost]]/Campaign_Table[[#This Row],[Clicks]],0)</f>
        <v>129.16490429384376</v>
      </c>
      <c r="W541" s="5">
        <f t="shared" si="25"/>
        <v>0.29384376616658042</v>
      </c>
      <c r="X541" s="7">
        <f>IFERROR(Campaign_Table[[#This Row],[Total_Campaign_Cost]]/Campaign_Table[[#This Row],[Leads]],0)</f>
        <v>253.2208519269777</v>
      </c>
      <c r="Y541" s="7">
        <f t="shared" si="26"/>
        <v>44548.239999999991</v>
      </c>
      <c r="Z541" s="7" t="str">
        <f>IF(Campaign_Table[[#This Row],[ROI]]&gt;=3,"Excellent",IF(Campaign_Table[[#This Row],[ROI]]&gt;=1,"Good",IF(Campaign_Table[[#This Row],[ROI]]&gt;=0,"Average","Poor")))</f>
        <v>Average</v>
      </c>
    </row>
    <row r="542" spans="1:26" x14ac:dyDescent="0.3">
      <c r="A542" t="s">
        <v>692</v>
      </c>
      <c r="B542" t="s">
        <v>20</v>
      </c>
      <c r="C542" t="s">
        <v>35</v>
      </c>
      <c r="D542">
        <v>9</v>
      </c>
      <c r="E542" t="s">
        <v>179</v>
      </c>
      <c r="F542">
        <v>76374</v>
      </c>
      <c r="G542">
        <v>5429</v>
      </c>
      <c r="H542">
        <v>2101</v>
      </c>
      <c r="I542">
        <v>1129</v>
      </c>
      <c r="J542">
        <v>462890</v>
      </c>
      <c r="K542">
        <v>115.33</v>
      </c>
      <c r="L542">
        <f>Campaign_Table[[#This Row],[Conversions]]*Campaign_Table[[#This Row],[Cost_Per_Acquisition]]</f>
        <v>130207.56999999999</v>
      </c>
      <c r="M542">
        <v>2.56</v>
      </c>
      <c r="N542">
        <v>11.34</v>
      </c>
      <c r="O542" t="s">
        <v>35</v>
      </c>
      <c r="P542" s="1">
        <v>45687</v>
      </c>
      <c r="Q542" t="str">
        <f>TEXT(Campaign_Table[[#This Row],[Date]],"mmmm")</f>
        <v>January</v>
      </c>
      <c r="R542">
        <f>YEAR(Campaign_Table[[#This Row],[Date]])</f>
        <v>2025</v>
      </c>
      <c r="S542" t="str">
        <f>TEXT(Campaign_Table[[#This Row],[Date]],"dddd")</f>
        <v>Thursday</v>
      </c>
      <c r="T542" s="3" t="str">
        <f>"Q" &amp; ROUNDUP(MONTH(Campaign_Table[[#This Row],[Date]])/3,0)</f>
        <v>Q1</v>
      </c>
      <c r="U542" s="5">
        <f t="shared" si="24"/>
        <v>7.1084400450415058E-2</v>
      </c>
      <c r="V542" s="7">
        <f>IFERROR(Campaign_Table[[#This Row],[Total_Campaign_Cost]]/Campaign_Table[[#This Row],[Clicks]],0)</f>
        <v>23.983711549088227</v>
      </c>
      <c r="W542" s="5">
        <f t="shared" si="25"/>
        <v>0.20795726653158961</v>
      </c>
      <c r="X542" s="7">
        <f>IFERROR(Campaign_Table[[#This Row],[Total_Campaign_Cost]]/Campaign_Table[[#This Row],[Leads]],0)</f>
        <v>61.974093288910041</v>
      </c>
      <c r="Y542" s="7">
        <f t="shared" si="26"/>
        <v>332682.43</v>
      </c>
      <c r="Z542" s="7" t="str">
        <f>IF(Campaign_Table[[#This Row],[ROI]]&gt;=3,"Excellent",IF(Campaign_Table[[#This Row],[ROI]]&gt;=1,"Good",IF(Campaign_Table[[#This Row],[ROI]]&gt;=0,"Average","Poor")))</f>
        <v>Good</v>
      </c>
    </row>
    <row r="543" spans="1:26" x14ac:dyDescent="0.3">
      <c r="A543" t="s">
        <v>693</v>
      </c>
      <c r="B543" t="s">
        <v>16</v>
      </c>
      <c r="C543" t="s">
        <v>21</v>
      </c>
      <c r="D543">
        <v>27</v>
      </c>
      <c r="E543" t="s">
        <v>169</v>
      </c>
      <c r="F543">
        <v>44746</v>
      </c>
      <c r="G543">
        <v>3058</v>
      </c>
      <c r="H543">
        <v>954</v>
      </c>
      <c r="I543">
        <v>322</v>
      </c>
      <c r="J543">
        <v>74060</v>
      </c>
      <c r="K543">
        <v>486.3</v>
      </c>
      <c r="L543">
        <f>Campaign_Table[[#This Row],[Conversions]]*Campaign_Table[[#This Row],[Cost_Per_Acquisition]]</f>
        <v>156588.6</v>
      </c>
      <c r="M543">
        <v>-0.53</v>
      </c>
      <c r="N543">
        <v>9.69</v>
      </c>
      <c r="O543" t="s">
        <v>17</v>
      </c>
      <c r="P543" s="1">
        <v>45575</v>
      </c>
      <c r="Q543" t="str">
        <f>TEXT(Campaign_Table[[#This Row],[Date]],"mmmm")</f>
        <v>October</v>
      </c>
      <c r="R543">
        <f>YEAR(Campaign_Table[[#This Row],[Date]])</f>
        <v>2024</v>
      </c>
      <c r="S543" t="str">
        <f>TEXT(Campaign_Table[[#This Row],[Date]],"dddd")</f>
        <v>Thursday</v>
      </c>
      <c r="T543" s="3" t="str">
        <f>"Q" &amp; ROUNDUP(MONTH(Campaign_Table[[#This Row],[Date]])/3,0)</f>
        <v>Q4</v>
      </c>
      <c r="U543" s="5">
        <f t="shared" si="24"/>
        <v>6.8341304250659277E-2</v>
      </c>
      <c r="V543" s="7">
        <f>IFERROR(Campaign_Table[[#This Row],[Total_Campaign_Cost]]/Campaign_Table[[#This Row],[Clicks]],0)</f>
        <v>51.206213211249185</v>
      </c>
      <c r="W543" s="5">
        <f t="shared" si="25"/>
        <v>0.105297580117724</v>
      </c>
      <c r="X543" s="7">
        <f>IFERROR(Campaign_Table[[#This Row],[Total_Campaign_Cost]]/Campaign_Table[[#This Row],[Leads]],0)</f>
        <v>164.13899371069184</v>
      </c>
      <c r="Y543" s="7">
        <f t="shared" si="26"/>
        <v>-82528.600000000006</v>
      </c>
      <c r="Z543" s="7" t="str">
        <f>IF(Campaign_Table[[#This Row],[ROI]]&gt;=3,"Excellent",IF(Campaign_Table[[#This Row],[ROI]]&gt;=1,"Good",IF(Campaign_Table[[#This Row],[ROI]]&gt;=0,"Average","Poor")))</f>
        <v>Poor</v>
      </c>
    </row>
    <row r="544" spans="1:26" x14ac:dyDescent="0.3">
      <c r="A544" t="s">
        <v>694</v>
      </c>
      <c r="B544" t="s">
        <v>16</v>
      </c>
      <c r="C544" t="s">
        <v>17</v>
      </c>
      <c r="D544">
        <v>25</v>
      </c>
      <c r="E544" t="s">
        <v>695</v>
      </c>
      <c r="F544">
        <v>92675</v>
      </c>
      <c r="G544">
        <v>11345</v>
      </c>
      <c r="H544">
        <v>5576</v>
      </c>
      <c r="I544">
        <v>3741</v>
      </c>
      <c r="J544">
        <v>1866759</v>
      </c>
      <c r="K544">
        <v>23.75</v>
      </c>
      <c r="L544">
        <f>Campaign_Table[[#This Row],[Conversions]]*Campaign_Table[[#This Row],[Cost_Per_Acquisition]]</f>
        <v>88848.75</v>
      </c>
      <c r="M544">
        <v>20.010000000000002</v>
      </c>
      <c r="N544">
        <v>22.3</v>
      </c>
      <c r="O544" t="s">
        <v>21</v>
      </c>
      <c r="P544" s="1">
        <v>45563</v>
      </c>
      <c r="Q544" t="str">
        <f>TEXT(Campaign_Table[[#This Row],[Date]],"mmmm")</f>
        <v>September</v>
      </c>
      <c r="R544">
        <f>YEAR(Campaign_Table[[#This Row],[Date]])</f>
        <v>2024</v>
      </c>
      <c r="S544" t="str">
        <f>TEXT(Campaign_Table[[#This Row],[Date]],"dddd")</f>
        <v>Saturday</v>
      </c>
      <c r="T544" s="3" t="str">
        <f>"Q" &amp; ROUNDUP(MONTH(Campaign_Table[[#This Row],[Date]])/3,0)</f>
        <v>Q3</v>
      </c>
      <c r="U544" s="5">
        <f t="shared" si="24"/>
        <v>0.12241704882654438</v>
      </c>
      <c r="V544" s="7">
        <f>IFERROR(Campaign_Table[[#This Row],[Total_Campaign_Cost]]/Campaign_Table[[#This Row],[Clicks]],0)</f>
        <v>7.8315337152930811</v>
      </c>
      <c r="W544" s="5">
        <f t="shared" si="25"/>
        <v>0.32974878801234025</v>
      </c>
      <c r="X544" s="7">
        <f>IFERROR(Campaign_Table[[#This Row],[Total_Campaign_Cost]]/Campaign_Table[[#This Row],[Leads]],0)</f>
        <v>15.934137374461979</v>
      </c>
      <c r="Y544" s="7">
        <f t="shared" si="26"/>
        <v>1777910.25</v>
      </c>
      <c r="Z544" s="7" t="str">
        <f>IF(Campaign_Table[[#This Row],[ROI]]&gt;=3,"Excellent",IF(Campaign_Table[[#This Row],[ROI]]&gt;=1,"Good",IF(Campaign_Table[[#This Row],[ROI]]&gt;=0,"Average","Poor")))</f>
        <v>Excellent</v>
      </c>
    </row>
    <row r="545" spans="1:26" x14ac:dyDescent="0.3">
      <c r="A545" t="s">
        <v>696</v>
      </c>
      <c r="B545" t="s">
        <v>44</v>
      </c>
      <c r="C545" t="s">
        <v>25</v>
      </c>
      <c r="D545">
        <v>17</v>
      </c>
      <c r="E545" t="s">
        <v>52</v>
      </c>
      <c r="F545">
        <v>77138</v>
      </c>
      <c r="G545">
        <v>5782</v>
      </c>
      <c r="H545">
        <v>2843</v>
      </c>
      <c r="I545">
        <v>2168</v>
      </c>
      <c r="J545">
        <v>1723560</v>
      </c>
      <c r="K545">
        <v>61.01</v>
      </c>
      <c r="L545">
        <f>Campaign_Table[[#This Row],[Conversions]]*Campaign_Table[[#This Row],[Cost_Per_Acquisition]]</f>
        <v>132269.68</v>
      </c>
      <c r="M545">
        <v>12.03</v>
      </c>
      <c r="N545">
        <v>13.99</v>
      </c>
      <c r="O545" t="s">
        <v>21</v>
      </c>
      <c r="P545" s="1">
        <v>45751</v>
      </c>
      <c r="Q545" t="str">
        <f>TEXT(Campaign_Table[[#This Row],[Date]],"mmmm")</f>
        <v>April</v>
      </c>
      <c r="R545">
        <f>YEAR(Campaign_Table[[#This Row],[Date]])</f>
        <v>2025</v>
      </c>
      <c r="S545" t="str">
        <f>TEXT(Campaign_Table[[#This Row],[Date]],"dddd")</f>
        <v>Friday</v>
      </c>
      <c r="T545" s="3" t="str">
        <f>"Q" &amp; ROUNDUP(MONTH(Campaign_Table[[#This Row],[Date]])/3,0)</f>
        <v>Q2</v>
      </c>
      <c r="U545" s="5">
        <f t="shared" si="24"/>
        <v>7.4956571339676939E-2</v>
      </c>
      <c r="V545" s="7">
        <f>IFERROR(Campaign_Table[[#This Row],[Total_Campaign_Cost]]/Campaign_Table[[#This Row],[Clicks]],0)</f>
        <v>22.876112071947421</v>
      </c>
      <c r="W545" s="5">
        <f t="shared" si="25"/>
        <v>0.37495676236596331</v>
      </c>
      <c r="X545" s="7">
        <f>IFERROR(Campaign_Table[[#This Row],[Total_Campaign_Cost]]/Campaign_Table[[#This Row],[Leads]],0)</f>
        <v>46.524685191698907</v>
      </c>
      <c r="Y545" s="7">
        <f t="shared" si="26"/>
        <v>1591290.32</v>
      </c>
      <c r="Z545" s="7" t="str">
        <f>IF(Campaign_Table[[#This Row],[ROI]]&gt;=3,"Excellent",IF(Campaign_Table[[#This Row],[ROI]]&gt;=1,"Good",IF(Campaign_Table[[#This Row],[ROI]]&gt;=0,"Average","Poor")))</f>
        <v>Excellent</v>
      </c>
    </row>
    <row r="546" spans="1:26" x14ac:dyDescent="0.3">
      <c r="A546" t="s">
        <v>697</v>
      </c>
      <c r="B546" t="s">
        <v>20</v>
      </c>
      <c r="C546" t="s">
        <v>25</v>
      </c>
      <c r="D546">
        <v>20</v>
      </c>
      <c r="E546" t="s">
        <v>195</v>
      </c>
      <c r="F546">
        <v>38242</v>
      </c>
      <c r="G546">
        <v>4621</v>
      </c>
      <c r="H546">
        <v>1786</v>
      </c>
      <c r="I546">
        <v>941</v>
      </c>
      <c r="J546">
        <v>551426</v>
      </c>
      <c r="K546">
        <v>270.55</v>
      </c>
      <c r="L546">
        <f>Campaign_Table[[#This Row],[Conversions]]*Campaign_Table[[#This Row],[Cost_Per_Acquisition]]</f>
        <v>254587.55000000002</v>
      </c>
      <c r="M546">
        <v>1.17</v>
      </c>
      <c r="N546">
        <v>19.21</v>
      </c>
      <c r="O546" t="s">
        <v>29</v>
      </c>
      <c r="P546" s="1">
        <v>45596</v>
      </c>
      <c r="Q546" t="str">
        <f>TEXT(Campaign_Table[[#This Row],[Date]],"mmmm")</f>
        <v>October</v>
      </c>
      <c r="R546">
        <f>YEAR(Campaign_Table[[#This Row],[Date]])</f>
        <v>2024</v>
      </c>
      <c r="S546" t="str">
        <f>TEXT(Campaign_Table[[#This Row],[Date]],"dddd")</f>
        <v>Thursday</v>
      </c>
      <c r="T546" s="3" t="str">
        <f>"Q" &amp; ROUNDUP(MONTH(Campaign_Table[[#This Row],[Date]])/3,0)</f>
        <v>Q4</v>
      </c>
      <c r="U546" s="5">
        <f t="shared" si="24"/>
        <v>0.12083573034883113</v>
      </c>
      <c r="V546" s="7">
        <f>IFERROR(Campaign_Table[[#This Row],[Total_Campaign_Cost]]/Campaign_Table[[#This Row],[Clicks]],0)</f>
        <v>55.093605280242379</v>
      </c>
      <c r="W546" s="5">
        <f t="shared" si="25"/>
        <v>0.20363557671499674</v>
      </c>
      <c r="X546" s="7">
        <f>IFERROR(Campaign_Table[[#This Row],[Total_Campaign_Cost]]/Campaign_Table[[#This Row],[Leads]],0)</f>
        <v>142.54622060470325</v>
      </c>
      <c r="Y546" s="7">
        <f t="shared" si="26"/>
        <v>296838.44999999995</v>
      </c>
      <c r="Z546" s="7" t="str">
        <f>IF(Campaign_Table[[#This Row],[ROI]]&gt;=3,"Excellent",IF(Campaign_Table[[#This Row],[ROI]]&gt;=1,"Good",IF(Campaign_Table[[#This Row],[ROI]]&gt;=0,"Average","Poor")))</f>
        <v>Good</v>
      </c>
    </row>
    <row r="547" spans="1:26" x14ac:dyDescent="0.3">
      <c r="A547" t="s">
        <v>698</v>
      </c>
      <c r="B547" t="s">
        <v>28</v>
      </c>
      <c r="C547" t="s">
        <v>35</v>
      </c>
      <c r="D547">
        <v>28</v>
      </c>
      <c r="E547" t="s">
        <v>159</v>
      </c>
      <c r="F547">
        <v>84181</v>
      </c>
      <c r="G547">
        <v>11704</v>
      </c>
      <c r="H547">
        <v>5912</v>
      </c>
      <c r="I547">
        <v>3869</v>
      </c>
      <c r="J547">
        <v>1717836</v>
      </c>
      <c r="K547">
        <v>56.09</v>
      </c>
      <c r="L547">
        <f>Campaign_Table[[#This Row],[Conversions]]*Campaign_Table[[#This Row],[Cost_Per_Acquisition]]</f>
        <v>217012.21000000002</v>
      </c>
      <c r="M547">
        <v>6.92</v>
      </c>
      <c r="N547">
        <v>25.52</v>
      </c>
      <c r="O547" t="s">
        <v>25</v>
      </c>
      <c r="P547" s="1">
        <v>45634</v>
      </c>
      <c r="Q547" t="str">
        <f>TEXT(Campaign_Table[[#This Row],[Date]],"mmmm")</f>
        <v>December</v>
      </c>
      <c r="R547">
        <f>YEAR(Campaign_Table[[#This Row],[Date]])</f>
        <v>2024</v>
      </c>
      <c r="S547" t="str">
        <f>TEXT(Campaign_Table[[#This Row],[Date]],"dddd")</f>
        <v>Sunday</v>
      </c>
      <c r="T547" s="3" t="str">
        <f>"Q" &amp; ROUNDUP(MONTH(Campaign_Table[[#This Row],[Date]])/3,0)</f>
        <v>Q4</v>
      </c>
      <c r="U547" s="5">
        <f t="shared" si="24"/>
        <v>0.13903374870814078</v>
      </c>
      <c r="V547" s="7">
        <f>IFERROR(Campaign_Table[[#This Row],[Total_Campaign_Cost]]/Campaign_Table[[#This Row],[Clicks]],0)</f>
        <v>18.541713089542039</v>
      </c>
      <c r="W547" s="5">
        <f t="shared" si="25"/>
        <v>0.33057074504442924</v>
      </c>
      <c r="X547" s="7">
        <f>IFERROR(Campaign_Table[[#This Row],[Total_Campaign_Cost]]/Campaign_Table[[#This Row],[Leads]],0)</f>
        <v>36.70707205683356</v>
      </c>
      <c r="Y547" s="7">
        <f t="shared" si="26"/>
        <v>1500823.79</v>
      </c>
      <c r="Z547" s="7" t="str">
        <f>IF(Campaign_Table[[#This Row],[ROI]]&gt;=3,"Excellent",IF(Campaign_Table[[#This Row],[ROI]]&gt;=1,"Good",IF(Campaign_Table[[#This Row],[ROI]]&gt;=0,"Average","Poor")))</f>
        <v>Excellent</v>
      </c>
    </row>
    <row r="548" spans="1:26" x14ac:dyDescent="0.3">
      <c r="A548" t="s">
        <v>699</v>
      </c>
      <c r="B548" t="s">
        <v>16</v>
      </c>
      <c r="C548" t="s">
        <v>29</v>
      </c>
      <c r="D548">
        <v>25</v>
      </c>
      <c r="E548" t="s">
        <v>107</v>
      </c>
      <c r="F548">
        <v>58196</v>
      </c>
      <c r="G548">
        <v>6729</v>
      </c>
      <c r="H548">
        <v>1746</v>
      </c>
      <c r="I548">
        <v>695</v>
      </c>
      <c r="J548">
        <v>244640</v>
      </c>
      <c r="K548">
        <v>74.91</v>
      </c>
      <c r="L548">
        <f>Campaign_Table[[#This Row],[Conversions]]*Campaign_Table[[#This Row],[Cost_Per_Acquisition]]</f>
        <v>52062.45</v>
      </c>
      <c r="M548">
        <v>3.7</v>
      </c>
      <c r="N548">
        <v>15.76</v>
      </c>
      <c r="O548" t="s">
        <v>25</v>
      </c>
      <c r="P548" s="1">
        <v>45684</v>
      </c>
      <c r="Q548" t="str">
        <f>TEXT(Campaign_Table[[#This Row],[Date]],"mmmm")</f>
        <v>January</v>
      </c>
      <c r="R548">
        <f>YEAR(Campaign_Table[[#This Row],[Date]])</f>
        <v>2025</v>
      </c>
      <c r="S548" t="str">
        <f>TEXT(Campaign_Table[[#This Row],[Date]],"dddd")</f>
        <v>Monday</v>
      </c>
      <c r="T548" s="3" t="str">
        <f>"Q" &amp; ROUNDUP(MONTH(Campaign_Table[[#This Row],[Date]])/3,0)</f>
        <v>Q1</v>
      </c>
      <c r="U548" s="5">
        <f t="shared" si="24"/>
        <v>0.11562650353976218</v>
      </c>
      <c r="V548" s="7">
        <f>IFERROR(Campaign_Table[[#This Row],[Total_Campaign_Cost]]/Campaign_Table[[#This Row],[Clicks]],0)</f>
        <v>7.7370263040570659</v>
      </c>
      <c r="W548" s="5">
        <f t="shared" si="25"/>
        <v>0.10328429187100609</v>
      </c>
      <c r="X548" s="7">
        <f>IFERROR(Campaign_Table[[#This Row],[Total_Campaign_Cost]]/Campaign_Table[[#This Row],[Leads]],0)</f>
        <v>29.818127147766322</v>
      </c>
      <c r="Y548" s="7">
        <f t="shared" si="26"/>
        <v>192577.55</v>
      </c>
      <c r="Z548" s="7" t="str">
        <f>IF(Campaign_Table[[#This Row],[ROI]]&gt;=3,"Excellent",IF(Campaign_Table[[#This Row],[ROI]]&gt;=1,"Good",IF(Campaign_Table[[#This Row],[ROI]]&gt;=0,"Average","Poor")))</f>
        <v>Excellent</v>
      </c>
    </row>
    <row r="549" spans="1:26" x14ac:dyDescent="0.3">
      <c r="A549" t="s">
        <v>700</v>
      </c>
      <c r="B549" t="s">
        <v>24</v>
      </c>
      <c r="C549" t="s">
        <v>17</v>
      </c>
      <c r="D549">
        <v>17</v>
      </c>
      <c r="E549" t="s">
        <v>83</v>
      </c>
      <c r="F549">
        <v>62402</v>
      </c>
      <c r="G549">
        <v>3778</v>
      </c>
      <c r="H549">
        <v>1907</v>
      </c>
      <c r="I549">
        <v>1333</v>
      </c>
      <c r="J549">
        <v>1047738</v>
      </c>
      <c r="K549">
        <v>47.26</v>
      </c>
      <c r="L549">
        <f>Campaign_Table[[#This Row],[Conversions]]*Campaign_Table[[#This Row],[Cost_Per_Acquisition]]</f>
        <v>62997.579999999994</v>
      </c>
      <c r="M549">
        <v>15.63</v>
      </c>
      <c r="N549">
        <v>11.25</v>
      </c>
      <c r="O549" t="s">
        <v>29</v>
      </c>
      <c r="P549" s="1">
        <v>45776</v>
      </c>
      <c r="Q549" t="str">
        <f>TEXT(Campaign_Table[[#This Row],[Date]],"mmmm")</f>
        <v>April</v>
      </c>
      <c r="R549">
        <f>YEAR(Campaign_Table[[#This Row],[Date]])</f>
        <v>2025</v>
      </c>
      <c r="S549" t="str">
        <f>TEXT(Campaign_Table[[#This Row],[Date]],"dddd")</f>
        <v>Tuesday</v>
      </c>
      <c r="T549" s="3" t="str">
        <f>"Q" &amp; ROUNDUP(MONTH(Campaign_Table[[#This Row],[Date]])/3,0)</f>
        <v>Q2</v>
      </c>
      <c r="U549" s="5">
        <f t="shared" si="24"/>
        <v>6.0542931316303963E-2</v>
      </c>
      <c r="V549" s="7">
        <f>IFERROR(Campaign_Table[[#This Row],[Total_Campaign_Cost]]/Campaign_Table[[#This Row],[Clicks]],0)</f>
        <v>16.674849126521966</v>
      </c>
      <c r="W549" s="5">
        <f t="shared" si="25"/>
        <v>0.35283218634197988</v>
      </c>
      <c r="X549" s="7">
        <f>IFERROR(Campaign_Table[[#This Row],[Total_Campaign_Cost]]/Campaign_Table[[#This Row],[Leads]],0)</f>
        <v>33.034913476664919</v>
      </c>
      <c r="Y549" s="7">
        <f t="shared" si="26"/>
        <v>984740.42</v>
      </c>
      <c r="Z549" s="7" t="str">
        <f>IF(Campaign_Table[[#This Row],[ROI]]&gt;=3,"Excellent",IF(Campaign_Table[[#This Row],[ROI]]&gt;=1,"Good",IF(Campaign_Table[[#This Row],[ROI]]&gt;=0,"Average","Poor")))</f>
        <v>Excellent</v>
      </c>
    </row>
    <row r="550" spans="1:26" x14ac:dyDescent="0.3">
      <c r="A550" t="s">
        <v>701</v>
      </c>
      <c r="B550" t="s">
        <v>16</v>
      </c>
      <c r="C550" t="s">
        <v>21</v>
      </c>
      <c r="D550">
        <v>12</v>
      </c>
      <c r="E550" t="s">
        <v>702</v>
      </c>
      <c r="F550">
        <v>90033</v>
      </c>
      <c r="G550">
        <v>8177</v>
      </c>
      <c r="H550">
        <v>1670</v>
      </c>
      <c r="I550">
        <v>535</v>
      </c>
      <c r="J550">
        <v>224700</v>
      </c>
      <c r="K550">
        <v>369.04</v>
      </c>
      <c r="L550">
        <f>Campaign_Table[[#This Row],[Conversions]]*Campaign_Table[[#This Row],[Cost_Per_Acquisition]]</f>
        <v>197436.40000000002</v>
      </c>
      <c r="M550">
        <v>0.14000000000000001</v>
      </c>
      <c r="N550">
        <v>11.53</v>
      </c>
      <c r="O550" t="s">
        <v>21</v>
      </c>
      <c r="P550" s="1">
        <v>45750</v>
      </c>
      <c r="Q550" t="str">
        <f>TEXT(Campaign_Table[[#This Row],[Date]],"mmmm")</f>
        <v>April</v>
      </c>
      <c r="R550">
        <f>YEAR(Campaign_Table[[#This Row],[Date]])</f>
        <v>2025</v>
      </c>
      <c r="S550" t="str">
        <f>TEXT(Campaign_Table[[#This Row],[Date]],"dddd")</f>
        <v>Thursday</v>
      </c>
      <c r="T550" s="3" t="str">
        <f>"Q" &amp; ROUNDUP(MONTH(Campaign_Table[[#This Row],[Date]])/3,0)</f>
        <v>Q2</v>
      </c>
      <c r="U550" s="5">
        <f t="shared" si="24"/>
        <v>9.0822254062399341E-2</v>
      </c>
      <c r="V550" s="7">
        <f>IFERROR(Campaign_Table[[#This Row],[Total_Campaign_Cost]]/Campaign_Table[[#This Row],[Clicks]],0)</f>
        <v>24.145334474746242</v>
      </c>
      <c r="W550" s="5">
        <f t="shared" si="25"/>
        <v>6.5427418368594836E-2</v>
      </c>
      <c r="X550" s="7">
        <f>IFERROR(Campaign_Table[[#This Row],[Total_Campaign_Cost]]/Campaign_Table[[#This Row],[Leads]],0)</f>
        <v>118.2253892215569</v>
      </c>
      <c r="Y550" s="7">
        <f t="shared" si="26"/>
        <v>27263.599999999977</v>
      </c>
      <c r="Z550" s="7" t="str">
        <f>IF(Campaign_Table[[#This Row],[ROI]]&gt;=3,"Excellent",IF(Campaign_Table[[#This Row],[ROI]]&gt;=1,"Good",IF(Campaign_Table[[#This Row],[ROI]]&gt;=0,"Average","Poor")))</f>
        <v>Average</v>
      </c>
    </row>
    <row r="551" spans="1:26" x14ac:dyDescent="0.3">
      <c r="A551" t="s">
        <v>703</v>
      </c>
      <c r="B551" t="s">
        <v>16</v>
      </c>
      <c r="C551" t="s">
        <v>25</v>
      </c>
      <c r="D551">
        <v>19</v>
      </c>
      <c r="E551" t="s">
        <v>704</v>
      </c>
      <c r="F551">
        <v>20283</v>
      </c>
      <c r="G551">
        <v>857</v>
      </c>
      <c r="H551">
        <v>431</v>
      </c>
      <c r="I551">
        <v>237</v>
      </c>
      <c r="J551">
        <v>102147</v>
      </c>
      <c r="K551">
        <v>1097.75</v>
      </c>
      <c r="L551">
        <f>Campaign_Table[[#This Row],[Conversions]]*Campaign_Table[[#This Row],[Cost_Per_Acquisition]]</f>
        <v>260166.75</v>
      </c>
      <c r="M551">
        <v>-0.61</v>
      </c>
      <c r="N551">
        <v>7.52</v>
      </c>
      <c r="O551" t="s">
        <v>29</v>
      </c>
      <c r="P551" s="1">
        <v>45652</v>
      </c>
      <c r="Q551" t="str">
        <f>TEXT(Campaign_Table[[#This Row],[Date]],"mmmm")</f>
        <v>December</v>
      </c>
      <c r="R551">
        <f>YEAR(Campaign_Table[[#This Row],[Date]])</f>
        <v>2024</v>
      </c>
      <c r="S551" t="str">
        <f>TEXT(Campaign_Table[[#This Row],[Date]],"dddd")</f>
        <v>Thursday</v>
      </c>
      <c r="T551" s="3" t="str">
        <f>"Q" &amp; ROUNDUP(MONTH(Campaign_Table[[#This Row],[Date]])/3,0)</f>
        <v>Q4</v>
      </c>
      <c r="U551" s="5">
        <f t="shared" si="24"/>
        <v>4.2252132327564959E-2</v>
      </c>
      <c r="V551" s="7">
        <f>IFERROR(Campaign_Table[[#This Row],[Total_Campaign_Cost]]/Campaign_Table[[#This Row],[Clicks]],0)</f>
        <v>303.578471411902</v>
      </c>
      <c r="W551" s="5">
        <f t="shared" si="25"/>
        <v>0.27654609101516919</v>
      </c>
      <c r="X551" s="7">
        <f>IFERROR(Campaign_Table[[#This Row],[Total_Campaign_Cost]]/Campaign_Table[[#This Row],[Leads]],0)</f>
        <v>603.63515081206492</v>
      </c>
      <c r="Y551" s="7">
        <f t="shared" si="26"/>
        <v>-158019.75</v>
      </c>
      <c r="Z551" s="7" t="str">
        <f>IF(Campaign_Table[[#This Row],[ROI]]&gt;=3,"Excellent",IF(Campaign_Table[[#This Row],[ROI]]&gt;=1,"Good",IF(Campaign_Table[[#This Row],[ROI]]&gt;=0,"Average","Poor")))</f>
        <v>Poor</v>
      </c>
    </row>
    <row r="552" spans="1:26" x14ac:dyDescent="0.3">
      <c r="A552" t="s">
        <v>705</v>
      </c>
      <c r="B552" t="s">
        <v>16</v>
      </c>
      <c r="C552" t="s">
        <v>21</v>
      </c>
      <c r="D552">
        <v>15</v>
      </c>
      <c r="E552" t="s">
        <v>52</v>
      </c>
      <c r="F552">
        <v>74761</v>
      </c>
      <c r="G552">
        <v>4170</v>
      </c>
      <c r="H552">
        <v>1180</v>
      </c>
      <c r="I552">
        <v>398</v>
      </c>
      <c r="J552">
        <v>113032</v>
      </c>
      <c r="K552">
        <v>315.5</v>
      </c>
      <c r="L552">
        <f>Campaign_Table[[#This Row],[Conversions]]*Campaign_Table[[#This Row],[Cost_Per_Acquisition]]</f>
        <v>125569</v>
      </c>
      <c r="M552">
        <v>-0.1</v>
      </c>
      <c r="N552">
        <v>7.69</v>
      </c>
      <c r="O552" t="s">
        <v>29</v>
      </c>
      <c r="P552" s="1">
        <v>45769</v>
      </c>
      <c r="Q552" t="str">
        <f>TEXT(Campaign_Table[[#This Row],[Date]],"mmmm")</f>
        <v>April</v>
      </c>
      <c r="R552">
        <f>YEAR(Campaign_Table[[#This Row],[Date]])</f>
        <v>2025</v>
      </c>
      <c r="S552" t="str">
        <f>TEXT(Campaign_Table[[#This Row],[Date]],"dddd")</f>
        <v>Tuesday</v>
      </c>
      <c r="T552" s="3" t="str">
        <f>"Q" &amp; ROUNDUP(MONTH(Campaign_Table[[#This Row],[Date]])/3,0)</f>
        <v>Q2</v>
      </c>
      <c r="U552" s="5">
        <f t="shared" si="24"/>
        <v>5.5777745080991425E-2</v>
      </c>
      <c r="V552" s="7">
        <f>IFERROR(Campaign_Table[[#This Row],[Total_Campaign_Cost]]/Campaign_Table[[#This Row],[Clicks]],0)</f>
        <v>30.112470023980816</v>
      </c>
      <c r="W552" s="5">
        <f t="shared" si="25"/>
        <v>9.5443645083932854E-2</v>
      </c>
      <c r="X552" s="7">
        <f>IFERROR(Campaign_Table[[#This Row],[Total_Campaign_Cost]]/Campaign_Table[[#This Row],[Leads]],0)</f>
        <v>106.41440677966102</v>
      </c>
      <c r="Y552" s="7">
        <f t="shared" si="26"/>
        <v>-12537</v>
      </c>
      <c r="Z552" s="7" t="str">
        <f>IF(Campaign_Table[[#This Row],[ROI]]&gt;=3,"Excellent",IF(Campaign_Table[[#This Row],[ROI]]&gt;=1,"Good",IF(Campaign_Table[[#This Row],[ROI]]&gt;=0,"Average","Poor")))</f>
        <v>Poor</v>
      </c>
    </row>
    <row r="553" spans="1:26" x14ac:dyDescent="0.3">
      <c r="A553" t="s">
        <v>706</v>
      </c>
      <c r="B553" t="s">
        <v>24</v>
      </c>
      <c r="C553" t="s">
        <v>17</v>
      </c>
      <c r="D553">
        <v>5</v>
      </c>
      <c r="E553" t="s">
        <v>41</v>
      </c>
      <c r="F553">
        <v>12307</v>
      </c>
      <c r="G553">
        <v>1001</v>
      </c>
      <c r="H553">
        <v>520</v>
      </c>
      <c r="I553">
        <v>402</v>
      </c>
      <c r="J553">
        <v>209442</v>
      </c>
      <c r="K553">
        <v>369.93</v>
      </c>
      <c r="L553">
        <f>Campaign_Table[[#This Row],[Conversions]]*Campaign_Table[[#This Row],[Cost_Per_Acquisition]]</f>
        <v>148711.86000000002</v>
      </c>
      <c r="M553">
        <v>0.41</v>
      </c>
      <c r="N553">
        <v>15.63</v>
      </c>
      <c r="O553" t="s">
        <v>17</v>
      </c>
      <c r="P553" s="1">
        <v>45697</v>
      </c>
      <c r="Q553" t="str">
        <f>TEXT(Campaign_Table[[#This Row],[Date]],"mmmm")</f>
        <v>February</v>
      </c>
      <c r="R553">
        <f>YEAR(Campaign_Table[[#This Row],[Date]])</f>
        <v>2025</v>
      </c>
      <c r="S553" t="str">
        <f>TEXT(Campaign_Table[[#This Row],[Date]],"dddd")</f>
        <v>Sunday</v>
      </c>
      <c r="T553" s="3" t="str">
        <f>"Q" &amp; ROUNDUP(MONTH(Campaign_Table[[#This Row],[Date]])/3,0)</f>
        <v>Q1</v>
      </c>
      <c r="U553" s="5">
        <f t="shared" si="24"/>
        <v>8.1335825140164131E-2</v>
      </c>
      <c r="V553" s="7">
        <f>IFERROR(Campaign_Table[[#This Row],[Total_Campaign_Cost]]/Campaign_Table[[#This Row],[Clicks]],0)</f>
        <v>148.56329670329671</v>
      </c>
      <c r="W553" s="5">
        <f t="shared" si="25"/>
        <v>0.4015984015984016</v>
      </c>
      <c r="X553" s="7">
        <f>IFERROR(Campaign_Table[[#This Row],[Total_Campaign_Cost]]/Campaign_Table[[#This Row],[Leads]],0)</f>
        <v>285.98434615384616</v>
      </c>
      <c r="Y553" s="7">
        <f t="shared" si="26"/>
        <v>60730.139999999985</v>
      </c>
      <c r="Z553" s="7" t="str">
        <f>IF(Campaign_Table[[#This Row],[ROI]]&gt;=3,"Excellent",IF(Campaign_Table[[#This Row],[ROI]]&gt;=1,"Good",IF(Campaign_Table[[#This Row],[ROI]]&gt;=0,"Average","Poor")))</f>
        <v>Average</v>
      </c>
    </row>
    <row r="554" spans="1:26" x14ac:dyDescent="0.3">
      <c r="A554" t="s">
        <v>707</v>
      </c>
      <c r="B554" t="s">
        <v>16</v>
      </c>
      <c r="C554" t="s">
        <v>25</v>
      </c>
      <c r="D554">
        <v>16</v>
      </c>
      <c r="E554" t="s">
        <v>187</v>
      </c>
      <c r="F554">
        <v>91281</v>
      </c>
      <c r="G554">
        <v>7431</v>
      </c>
      <c r="H554">
        <v>4043</v>
      </c>
      <c r="I554">
        <v>1516</v>
      </c>
      <c r="J554">
        <v>422964</v>
      </c>
      <c r="K554">
        <v>83.62</v>
      </c>
      <c r="L554">
        <f>Campaign_Table[[#This Row],[Conversions]]*Campaign_Table[[#This Row],[Cost_Per_Acquisition]]</f>
        <v>126767.92000000001</v>
      </c>
      <c r="M554">
        <v>2.34</v>
      </c>
      <c r="N554">
        <v>14.23</v>
      </c>
      <c r="O554" t="s">
        <v>21</v>
      </c>
      <c r="P554" s="1">
        <v>45685</v>
      </c>
      <c r="Q554" t="str">
        <f>TEXT(Campaign_Table[[#This Row],[Date]],"mmmm")</f>
        <v>January</v>
      </c>
      <c r="R554">
        <f>YEAR(Campaign_Table[[#This Row],[Date]])</f>
        <v>2025</v>
      </c>
      <c r="S554" t="str">
        <f>TEXT(Campaign_Table[[#This Row],[Date]],"dddd")</f>
        <v>Tuesday</v>
      </c>
      <c r="T554" s="3" t="str">
        <f>"Q" &amp; ROUNDUP(MONTH(Campaign_Table[[#This Row],[Date]])/3,0)</f>
        <v>Q1</v>
      </c>
      <c r="U554" s="5">
        <f t="shared" si="24"/>
        <v>8.1407960035494789E-2</v>
      </c>
      <c r="V554" s="7">
        <f>IFERROR(Campaign_Table[[#This Row],[Total_Campaign_Cost]]/Campaign_Table[[#This Row],[Clicks]],0)</f>
        <v>17.059335217332798</v>
      </c>
      <c r="W554" s="5">
        <f t="shared" si="25"/>
        <v>0.20401022742564931</v>
      </c>
      <c r="X554" s="7">
        <f>IFERROR(Campaign_Table[[#This Row],[Total_Campaign_Cost]]/Campaign_Table[[#This Row],[Leads]],0)</f>
        <v>31.354914667326245</v>
      </c>
      <c r="Y554" s="7">
        <f t="shared" si="26"/>
        <v>296196.07999999996</v>
      </c>
      <c r="Z554" s="7" t="str">
        <f>IF(Campaign_Table[[#This Row],[ROI]]&gt;=3,"Excellent",IF(Campaign_Table[[#This Row],[ROI]]&gt;=1,"Good",IF(Campaign_Table[[#This Row],[ROI]]&gt;=0,"Average","Poor")))</f>
        <v>Good</v>
      </c>
    </row>
    <row r="555" spans="1:26" x14ac:dyDescent="0.3">
      <c r="A555" t="s">
        <v>708</v>
      </c>
      <c r="B555" t="s">
        <v>24</v>
      </c>
      <c r="C555" t="s">
        <v>17</v>
      </c>
      <c r="D555">
        <v>11</v>
      </c>
      <c r="E555" t="s">
        <v>343</v>
      </c>
      <c r="F555">
        <v>13120</v>
      </c>
      <c r="G555">
        <v>960</v>
      </c>
      <c r="H555">
        <v>486</v>
      </c>
      <c r="I555">
        <v>190</v>
      </c>
      <c r="J555">
        <v>59850</v>
      </c>
      <c r="K555">
        <v>1407.93</v>
      </c>
      <c r="L555">
        <f>Campaign_Table[[#This Row],[Conversions]]*Campaign_Table[[#This Row],[Cost_Per_Acquisition]]</f>
        <v>267506.7</v>
      </c>
      <c r="M555">
        <v>-0.78</v>
      </c>
      <c r="N555">
        <v>12.47</v>
      </c>
      <c r="O555" t="s">
        <v>17</v>
      </c>
      <c r="P555" s="1">
        <v>45788</v>
      </c>
      <c r="Q555" t="str">
        <f>TEXT(Campaign_Table[[#This Row],[Date]],"mmmm")</f>
        <v>May</v>
      </c>
      <c r="R555">
        <f>YEAR(Campaign_Table[[#This Row],[Date]])</f>
        <v>2025</v>
      </c>
      <c r="S555" t="str">
        <f>TEXT(Campaign_Table[[#This Row],[Date]],"dddd")</f>
        <v>Sunday</v>
      </c>
      <c r="T555" s="3" t="str">
        <f>"Q" &amp; ROUNDUP(MONTH(Campaign_Table[[#This Row],[Date]])/3,0)</f>
        <v>Q2</v>
      </c>
      <c r="U555" s="5">
        <f t="shared" si="24"/>
        <v>7.3170731707317069E-2</v>
      </c>
      <c r="V555" s="7">
        <f>IFERROR(Campaign_Table[[#This Row],[Total_Campaign_Cost]]/Campaign_Table[[#This Row],[Clicks]],0)</f>
        <v>278.65281250000004</v>
      </c>
      <c r="W555" s="5">
        <f t="shared" si="25"/>
        <v>0.19791666666666666</v>
      </c>
      <c r="X555" s="7">
        <f>IFERROR(Campaign_Table[[#This Row],[Total_Campaign_Cost]]/Campaign_Table[[#This Row],[Leads]],0)</f>
        <v>550.42530864197533</v>
      </c>
      <c r="Y555" s="7">
        <f t="shared" si="26"/>
        <v>-207656.7</v>
      </c>
      <c r="Z555" s="7" t="str">
        <f>IF(Campaign_Table[[#This Row],[ROI]]&gt;=3,"Excellent",IF(Campaign_Table[[#This Row],[ROI]]&gt;=1,"Good",IF(Campaign_Table[[#This Row],[ROI]]&gt;=0,"Average","Poor")))</f>
        <v>Poor</v>
      </c>
    </row>
    <row r="556" spans="1:26" x14ac:dyDescent="0.3">
      <c r="A556" t="s">
        <v>709</v>
      </c>
      <c r="B556" t="s">
        <v>28</v>
      </c>
      <c r="C556" t="s">
        <v>17</v>
      </c>
      <c r="D556">
        <v>16</v>
      </c>
      <c r="E556" t="s">
        <v>107</v>
      </c>
      <c r="F556">
        <v>86056</v>
      </c>
      <c r="G556">
        <v>6329</v>
      </c>
      <c r="H556">
        <v>1300</v>
      </c>
      <c r="I556">
        <v>684</v>
      </c>
      <c r="J556">
        <v>508896</v>
      </c>
      <c r="K556">
        <v>146.13999999999999</v>
      </c>
      <c r="L556">
        <f>Campaign_Table[[#This Row],[Conversions]]*Campaign_Table[[#This Row],[Cost_Per_Acquisition]]</f>
        <v>99959.76</v>
      </c>
      <c r="M556">
        <v>4.09</v>
      </c>
      <c r="N556">
        <v>9.66</v>
      </c>
      <c r="O556" t="s">
        <v>21</v>
      </c>
      <c r="P556" s="1">
        <v>45588</v>
      </c>
      <c r="Q556" t="str">
        <f>TEXT(Campaign_Table[[#This Row],[Date]],"mmmm")</f>
        <v>October</v>
      </c>
      <c r="R556">
        <f>YEAR(Campaign_Table[[#This Row],[Date]])</f>
        <v>2024</v>
      </c>
      <c r="S556" t="str">
        <f>TEXT(Campaign_Table[[#This Row],[Date]],"dddd")</f>
        <v>Wednesday</v>
      </c>
      <c r="T556" s="3" t="str">
        <f>"Q" &amp; ROUNDUP(MONTH(Campaign_Table[[#This Row],[Date]])/3,0)</f>
        <v>Q4</v>
      </c>
      <c r="U556" s="5">
        <f t="shared" si="24"/>
        <v>7.3545133401505994E-2</v>
      </c>
      <c r="V556" s="7">
        <f>IFERROR(Campaign_Table[[#This Row],[Total_Campaign_Cost]]/Campaign_Table[[#This Row],[Clicks]],0)</f>
        <v>15.793926370674672</v>
      </c>
      <c r="W556" s="5">
        <f t="shared" si="25"/>
        <v>0.10807394533101596</v>
      </c>
      <c r="X556" s="7">
        <f>IFERROR(Campaign_Table[[#This Row],[Total_Campaign_Cost]]/Campaign_Table[[#This Row],[Leads]],0)</f>
        <v>76.89212307692307</v>
      </c>
      <c r="Y556" s="7">
        <f t="shared" si="26"/>
        <v>408936.24</v>
      </c>
      <c r="Z556" s="7" t="str">
        <f>IF(Campaign_Table[[#This Row],[ROI]]&gt;=3,"Excellent",IF(Campaign_Table[[#This Row],[ROI]]&gt;=1,"Good",IF(Campaign_Table[[#This Row],[ROI]]&gt;=0,"Average","Poor")))</f>
        <v>Excellent</v>
      </c>
    </row>
    <row r="557" spans="1:26" x14ac:dyDescent="0.3">
      <c r="A557" t="s">
        <v>710</v>
      </c>
      <c r="B557" t="s">
        <v>44</v>
      </c>
      <c r="C557" t="s">
        <v>21</v>
      </c>
      <c r="D557">
        <v>18</v>
      </c>
      <c r="E557" t="s">
        <v>195</v>
      </c>
      <c r="F557">
        <v>67155</v>
      </c>
      <c r="G557">
        <v>8772</v>
      </c>
      <c r="H557">
        <v>4070</v>
      </c>
      <c r="I557">
        <v>2839</v>
      </c>
      <c r="J557">
        <v>1493314</v>
      </c>
      <c r="K557">
        <v>18.47</v>
      </c>
      <c r="L557">
        <f>Campaign_Table[[#This Row],[Conversions]]*Campaign_Table[[#This Row],[Cost_Per_Acquisition]]</f>
        <v>52436.329999999994</v>
      </c>
      <c r="M557">
        <v>27.48</v>
      </c>
      <c r="N557">
        <v>23.35</v>
      </c>
      <c r="O557" t="s">
        <v>35</v>
      </c>
      <c r="P557" s="1">
        <v>45731</v>
      </c>
      <c r="Q557" t="str">
        <f>TEXT(Campaign_Table[[#This Row],[Date]],"mmmm")</f>
        <v>March</v>
      </c>
      <c r="R557">
        <f>YEAR(Campaign_Table[[#This Row],[Date]])</f>
        <v>2025</v>
      </c>
      <c r="S557" t="str">
        <f>TEXT(Campaign_Table[[#This Row],[Date]],"dddd")</f>
        <v>Saturday</v>
      </c>
      <c r="T557" s="3" t="str">
        <f>"Q" &amp; ROUNDUP(MONTH(Campaign_Table[[#This Row],[Date]])/3,0)</f>
        <v>Q1</v>
      </c>
      <c r="U557" s="5">
        <f t="shared" si="24"/>
        <v>0.13062318516863972</v>
      </c>
      <c r="V557" s="7">
        <f>IFERROR(Campaign_Table[[#This Row],[Total_Campaign_Cost]]/Campaign_Table[[#This Row],[Clicks]],0)</f>
        <v>5.9776937984496117</v>
      </c>
      <c r="W557" s="5">
        <f t="shared" si="25"/>
        <v>0.3236434108527132</v>
      </c>
      <c r="X557" s="7">
        <f>IFERROR(Campaign_Table[[#This Row],[Total_Campaign_Cost]]/Campaign_Table[[#This Row],[Leads]],0)</f>
        <v>12.883619164619164</v>
      </c>
      <c r="Y557" s="7">
        <f t="shared" si="26"/>
        <v>1440877.67</v>
      </c>
      <c r="Z557" s="7" t="str">
        <f>IF(Campaign_Table[[#This Row],[ROI]]&gt;=3,"Excellent",IF(Campaign_Table[[#This Row],[ROI]]&gt;=1,"Good",IF(Campaign_Table[[#This Row],[ROI]]&gt;=0,"Average","Poor")))</f>
        <v>Excellent</v>
      </c>
    </row>
    <row r="558" spans="1:26" x14ac:dyDescent="0.3">
      <c r="A558" t="s">
        <v>711</v>
      </c>
      <c r="B558" t="s">
        <v>20</v>
      </c>
      <c r="C558" t="s">
        <v>17</v>
      </c>
      <c r="D558">
        <v>22</v>
      </c>
      <c r="E558" t="s">
        <v>326</v>
      </c>
      <c r="F558">
        <v>40686</v>
      </c>
      <c r="G558">
        <v>4308</v>
      </c>
      <c r="H558">
        <v>2146</v>
      </c>
      <c r="I558">
        <v>744</v>
      </c>
      <c r="J558">
        <v>248496</v>
      </c>
      <c r="K558">
        <v>367.27</v>
      </c>
      <c r="L558">
        <f>Campaign_Table[[#This Row],[Conversions]]*Campaign_Table[[#This Row],[Cost_Per_Acquisition]]</f>
        <v>273248.88</v>
      </c>
      <c r="M558">
        <v>-0.09</v>
      </c>
      <c r="N558">
        <v>17.690000000000001</v>
      </c>
      <c r="O558" t="s">
        <v>21</v>
      </c>
      <c r="P558" s="1">
        <v>45480</v>
      </c>
      <c r="Q558" t="str">
        <f>TEXT(Campaign_Table[[#This Row],[Date]],"mmmm")</f>
        <v>July</v>
      </c>
      <c r="R558">
        <f>YEAR(Campaign_Table[[#This Row],[Date]])</f>
        <v>2024</v>
      </c>
      <c r="S558" t="str">
        <f>TEXT(Campaign_Table[[#This Row],[Date]],"dddd")</f>
        <v>Sunday</v>
      </c>
      <c r="T558" s="3" t="str">
        <f>"Q" &amp; ROUNDUP(MONTH(Campaign_Table[[#This Row],[Date]])/3,0)</f>
        <v>Q3</v>
      </c>
      <c r="U558" s="5">
        <f t="shared" si="24"/>
        <v>0.1058840878926412</v>
      </c>
      <c r="V558" s="7">
        <f>IFERROR(Campaign_Table[[#This Row],[Total_Campaign_Cost]]/Campaign_Table[[#This Row],[Clicks]],0)</f>
        <v>63.428245125348191</v>
      </c>
      <c r="W558" s="5">
        <f t="shared" si="25"/>
        <v>0.17270194986072424</v>
      </c>
      <c r="X558" s="7">
        <f>IFERROR(Campaign_Table[[#This Row],[Total_Campaign_Cost]]/Campaign_Table[[#This Row],[Leads]],0)</f>
        <v>127.32939422180802</v>
      </c>
      <c r="Y558" s="7">
        <f t="shared" si="26"/>
        <v>-24752.880000000005</v>
      </c>
      <c r="Z558" s="7" t="str">
        <f>IF(Campaign_Table[[#This Row],[ROI]]&gt;=3,"Excellent",IF(Campaign_Table[[#This Row],[ROI]]&gt;=1,"Good",IF(Campaign_Table[[#This Row],[ROI]]&gt;=0,"Average","Poor")))</f>
        <v>Poor</v>
      </c>
    </row>
    <row r="559" spans="1:26" x14ac:dyDescent="0.3">
      <c r="A559" t="s">
        <v>712</v>
      </c>
      <c r="B559" t="s">
        <v>20</v>
      </c>
      <c r="C559" t="s">
        <v>25</v>
      </c>
      <c r="D559">
        <v>24</v>
      </c>
      <c r="E559" t="s">
        <v>137</v>
      </c>
      <c r="F559">
        <v>38003</v>
      </c>
      <c r="G559">
        <v>5637</v>
      </c>
      <c r="H559">
        <v>1820</v>
      </c>
      <c r="I559">
        <v>644</v>
      </c>
      <c r="J559">
        <v>180320</v>
      </c>
      <c r="K559">
        <v>85.7</v>
      </c>
      <c r="L559">
        <f>Campaign_Table[[#This Row],[Conversions]]*Campaign_Table[[#This Row],[Cost_Per_Acquisition]]</f>
        <v>55190.8</v>
      </c>
      <c r="M559">
        <v>2.27</v>
      </c>
      <c r="N559">
        <v>21.32</v>
      </c>
      <c r="O559" t="s">
        <v>29</v>
      </c>
      <c r="P559" s="1">
        <v>45715</v>
      </c>
      <c r="Q559" t="str">
        <f>TEXT(Campaign_Table[[#This Row],[Date]],"mmmm")</f>
        <v>February</v>
      </c>
      <c r="R559">
        <f>YEAR(Campaign_Table[[#This Row],[Date]])</f>
        <v>2025</v>
      </c>
      <c r="S559" t="str">
        <f>TEXT(Campaign_Table[[#This Row],[Date]],"dddd")</f>
        <v>Thursday</v>
      </c>
      <c r="T559" s="3" t="str">
        <f>"Q" &amp; ROUNDUP(MONTH(Campaign_Table[[#This Row],[Date]])/3,0)</f>
        <v>Q1</v>
      </c>
      <c r="U559" s="5">
        <f t="shared" si="24"/>
        <v>0.14833039496881825</v>
      </c>
      <c r="V559" s="7">
        <f>IFERROR(Campaign_Table[[#This Row],[Total_Campaign_Cost]]/Campaign_Table[[#This Row],[Clicks]],0)</f>
        <v>9.7908107149192833</v>
      </c>
      <c r="W559" s="5">
        <f t="shared" si="25"/>
        <v>0.11424516586836971</v>
      </c>
      <c r="X559" s="7">
        <f>IFERROR(Campaign_Table[[#This Row],[Total_Campaign_Cost]]/Campaign_Table[[#This Row],[Leads]],0)</f>
        <v>30.324615384615385</v>
      </c>
      <c r="Y559" s="7">
        <f t="shared" si="26"/>
        <v>125129.2</v>
      </c>
      <c r="Z559" s="7" t="str">
        <f>IF(Campaign_Table[[#This Row],[ROI]]&gt;=3,"Excellent",IF(Campaign_Table[[#This Row],[ROI]]&gt;=1,"Good",IF(Campaign_Table[[#This Row],[ROI]]&gt;=0,"Average","Poor")))</f>
        <v>Good</v>
      </c>
    </row>
    <row r="560" spans="1:26" x14ac:dyDescent="0.3">
      <c r="A560" t="s">
        <v>713</v>
      </c>
      <c r="B560" t="s">
        <v>24</v>
      </c>
      <c r="C560" t="s">
        <v>29</v>
      </c>
      <c r="D560">
        <v>9</v>
      </c>
      <c r="E560" t="s">
        <v>28</v>
      </c>
      <c r="F560">
        <v>18838</v>
      </c>
      <c r="G560">
        <v>1199</v>
      </c>
      <c r="H560">
        <v>622</v>
      </c>
      <c r="I560">
        <v>231</v>
      </c>
      <c r="J560">
        <v>181335</v>
      </c>
      <c r="K560">
        <v>970.11</v>
      </c>
      <c r="L560">
        <f>Campaign_Table[[#This Row],[Conversions]]*Campaign_Table[[#This Row],[Cost_Per_Acquisition]]</f>
        <v>224095.41</v>
      </c>
      <c r="M560">
        <v>-0.19</v>
      </c>
      <c r="N560">
        <v>10.89</v>
      </c>
      <c r="O560" t="s">
        <v>29</v>
      </c>
      <c r="P560" s="1">
        <v>45786</v>
      </c>
      <c r="Q560" t="str">
        <f>TEXT(Campaign_Table[[#This Row],[Date]],"mmmm")</f>
        <v>May</v>
      </c>
      <c r="R560">
        <f>YEAR(Campaign_Table[[#This Row],[Date]])</f>
        <v>2025</v>
      </c>
      <c r="S560" t="str">
        <f>TEXT(Campaign_Table[[#This Row],[Date]],"dddd")</f>
        <v>Friday</v>
      </c>
      <c r="T560" s="3" t="str">
        <f>"Q" &amp; ROUNDUP(MONTH(Campaign_Table[[#This Row],[Date]])/3,0)</f>
        <v>Q2</v>
      </c>
      <c r="U560" s="5">
        <f t="shared" si="24"/>
        <v>6.364794564178787E-2</v>
      </c>
      <c r="V560" s="7">
        <f>IFERROR(Campaign_Table[[#This Row],[Total_Campaign_Cost]]/Campaign_Table[[#This Row],[Clicks]],0)</f>
        <v>186.9019266055046</v>
      </c>
      <c r="W560" s="5">
        <f t="shared" si="25"/>
        <v>0.19266055045871561</v>
      </c>
      <c r="X560" s="7">
        <f>IFERROR(Campaign_Table[[#This Row],[Total_Campaign_Cost]]/Campaign_Table[[#This Row],[Leads]],0)</f>
        <v>360.28200964630224</v>
      </c>
      <c r="Y560" s="7">
        <f t="shared" si="26"/>
        <v>-42760.41</v>
      </c>
      <c r="Z560" s="7" t="str">
        <f>IF(Campaign_Table[[#This Row],[ROI]]&gt;=3,"Excellent",IF(Campaign_Table[[#This Row],[ROI]]&gt;=1,"Good",IF(Campaign_Table[[#This Row],[ROI]]&gt;=0,"Average","Poor")))</f>
        <v>Poor</v>
      </c>
    </row>
    <row r="561" spans="1:26" x14ac:dyDescent="0.3">
      <c r="A561" t="s">
        <v>714</v>
      </c>
      <c r="B561" t="s">
        <v>44</v>
      </c>
      <c r="C561" t="s">
        <v>21</v>
      </c>
      <c r="D561">
        <v>18</v>
      </c>
      <c r="E561" t="s">
        <v>52</v>
      </c>
      <c r="F561">
        <v>99786</v>
      </c>
      <c r="G561">
        <v>6470</v>
      </c>
      <c r="H561">
        <v>2836</v>
      </c>
      <c r="I561">
        <v>1527</v>
      </c>
      <c r="J561">
        <v>833742</v>
      </c>
      <c r="K561">
        <v>53.69</v>
      </c>
      <c r="L561">
        <f>Campaign_Table[[#This Row],[Conversions]]*Campaign_Table[[#This Row],[Cost_Per_Acquisition]]</f>
        <v>81984.62999999999</v>
      </c>
      <c r="M561">
        <v>9.17</v>
      </c>
      <c r="N561">
        <v>10.86</v>
      </c>
      <c r="O561" t="s">
        <v>35</v>
      </c>
      <c r="P561" s="1">
        <v>45632</v>
      </c>
      <c r="Q561" t="str">
        <f>TEXT(Campaign_Table[[#This Row],[Date]],"mmmm")</f>
        <v>December</v>
      </c>
      <c r="R561">
        <f>YEAR(Campaign_Table[[#This Row],[Date]])</f>
        <v>2024</v>
      </c>
      <c r="S561" t="str">
        <f>TEXT(Campaign_Table[[#This Row],[Date]],"dddd")</f>
        <v>Friday</v>
      </c>
      <c r="T561" s="3" t="str">
        <f>"Q" &amp; ROUNDUP(MONTH(Campaign_Table[[#This Row],[Date]])/3,0)</f>
        <v>Q4</v>
      </c>
      <c r="U561" s="5">
        <f t="shared" si="24"/>
        <v>6.4838754935562098E-2</v>
      </c>
      <c r="V561" s="7">
        <f>IFERROR(Campaign_Table[[#This Row],[Total_Campaign_Cost]]/Campaign_Table[[#This Row],[Clicks]],0)</f>
        <v>12.671503863987633</v>
      </c>
      <c r="W561" s="5">
        <f t="shared" si="25"/>
        <v>0.23601236476043277</v>
      </c>
      <c r="X561" s="7">
        <f>IFERROR(Campaign_Table[[#This Row],[Total_Campaign_Cost]]/Campaign_Table[[#This Row],[Leads]],0)</f>
        <v>28.908543723554299</v>
      </c>
      <c r="Y561" s="7">
        <f t="shared" si="26"/>
        <v>751757.37</v>
      </c>
      <c r="Z561" s="7" t="str">
        <f>IF(Campaign_Table[[#This Row],[ROI]]&gt;=3,"Excellent",IF(Campaign_Table[[#This Row],[ROI]]&gt;=1,"Good",IF(Campaign_Table[[#This Row],[ROI]]&gt;=0,"Average","Poor")))</f>
        <v>Excellent</v>
      </c>
    </row>
    <row r="562" spans="1:26" x14ac:dyDescent="0.3">
      <c r="A562" t="s">
        <v>715</v>
      </c>
      <c r="B562" t="s">
        <v>20</v>
      </c>
      <c r="C562" t="s">
        <v>35</v>
      </c>
      <c r="D562">
        <v>20</v>
      </c>
      <c r="E562" t="s">
        <v>52</v>
      </c>
      <c r="F562">
        <v>54653</v>
      </c>
      <c r="G562">
        <v>6191</v>
      </c>
      <c r="H562">
        <v>1322</v>
      </c>
      <c r="I562">
        <v>893</v>
      </c>
      <c r="J562">
        <v>390241</v>
      </c>
      <c r="K562">
        <v>281.85000000000002</v>
      </c>
      <c r="L562">
        <f>Campaign_Table[[#This Row],[Conversions]]*Campaign_Table[[#This Row],[Cost_Per_Acquisition]]</f>
        <v>251692.05000000002</v>
      </c>
      <c r="M562">
        <v>0.55000000000000004</v>
      </c>
      <c r="N562">
        <v>15.38</v>
      </c>
      <c r="O562" t="s">
        <v>35</v>
      </c>
      <c r="P562" s="1">
        <v>45771</v>
      </c>
      <c r="Q562" t="str">
        <f>TEXT(Campaign_Table[[#This Row],[Date]],"mmmm")</f>
        <v>April</v>
      </c>
      <c r="R562">
        <f>YEAR(Campaign_Table[[#This Row],[Date]])</f>
        <v>2025</v>
      </c>
      <c r="S562" t="str">
        <f>TEXT(Campaign_Table[[#This Row],[Date]],"dddd")</f>
        <v>Thursday</v>
      </c>
      <c r="T562" s="3" t="str">
        <f>"Q" &amp; ROUNDUP(MONTH(Campaign_Table[[#This Row],[Date]])/3,0)</f>
        <v>Q2</v>
      </c>
      <c r="U562" s="5">
        <f t="shared" si="24"/>
        <v>0.11327831957989497</v>
      </c>
      <c r="V562" s="7">
        <f>IFERROR(Campaign_Table[[#This Row],[Total_Campaign_Cost]]/Campaign_Table[[#This Row],[Clicks]],0)</f>
        <v>40.654506541754159</v>
      </c>
      <c r="W562" s="5">
        <f t="shared" si="25"/>
        <v>0.1442416410919076</v>
      </c>
      <c r="X562" s="7">
        <f>IFERROR(Campaign_Table[[#This Row],[Total_Campaign_Cost]]/Campaign_Table[[#This Row],[Leads]],0)</f>
        <v>190.3873298033283</v>
      </c>
      <c r="Y562" s="7">
        <f t="shared" si="26"/>
        <v>138548.94999999998</v>
      </c>
      <c r="Z562" s="7" t="str">
        <f>IF(Campaign_Table[[#This Row],[ROI]]&gt;=3,"Excellent",IF(Campaign_Table[[#This Row],[ROI]]&gt;=1,"Good",IF(Campaign_Table[[#This Row],[ROI]]&gt;=0,"Average","Poor")))</f>
        <v>Average</v>
      </c>
    </row>
    <row r="563" spans="1:26" x14ac:dyDescent="0.3">
      <c r="A563" t="s">
        <v>716</v>
      </c>
      <c r="B563" t="s">
        <v>28</v>
      </c>
      <c r="C563" t="s">
        <v>21</v>
      </c>
      <c r="D563">
        <v>13</v>
      </c>
      <c r="E563" t="s">
        <v>717</v>
      </c>
      <c r="F563">
        <v>46810</v>
      </c>
      <c r="G563">
        <v>2463</v>
      </c>
      <c r="H563">
        <v>932</v>
      </c>
      <c r="I563">
        <v>390</v>
      </c>
      <c r="J563">
        <v>234000</v>
      </c>
      <c r="K563">
        <v>707.52</v>
      </c>
      <c r="L563">
        <f>Campaign_Table[[#This Row],[Conversions]]*Campaign_Table[[#This Row],[Cost_Per_Acquisition]]</f>
        <v>275932.79999999999</v>
      </c>
      <c r="M563">
        <v>-0.15</v>
      </c>
      <c r="N563">
        <v>8.09</v>
      </c>
      <c r="O563" t="s">
        <v>21</v>
      </c>
      <c r="P563" s="1">
        <v>45609</v>
      </c>
      <c r="Q563" t="str">
        <f>TEXT(Campaign_Table[[#This Row],[Date]],"mmmm")</f>
        <v>November</v>
      </c>
      <c r="R563">
        <f>YEAR(Campaign_Table[[#This Row],[Date]])</f>
        <v>2024</v>
      </c>
      <c r="S563" t="str">
        <f>TEXT(Campaign_Table[[#This Row],[Date]],"dddd")</f>
        <v>Wednesday</v>
      </c>
      <c r="T563" s="3" t="str">
        <f>"Q" &amp; ROUNDUP(MONTH(Campaign_Table[[#This Row],[Date]])/3,0)</f>
        <v>Q4</v>
      </c>
      <c r="U563" s="5">
        <f t="shared" si="24"/>
        <v>5.2616962187566757E-2</v>
      </c>
      <c r="V563" s="7">
        <f>IFERROR(Campaign_Table[[#This Row],[Total_Campaign_Cost]]/Campaign_Table[[#This Row],[Clicks]],0)</f>
        <v>112.03118148599269</v>
      </c>
      <c r="W563" s="5">
        <f t="shared" si="25"/>
        <v>0.15834348355663824</v>
      </c>
      <c r="X563" s="7">
        <f>IFERROR(Campaign_Table[[#This Row],[Total_Campaign_Cost]]/Campaign_Table[[#This Row],[Leads]],0)</f>
        <v>296.06523605150215</v>
      </c>
      <c r="Y563" s="7">
        <f t="shared" si="26"/>
        <v>-41932.799999999988</v>
      </c>
      <c r="Z563" s="7" t="str">
        <f>IF(Campaign_Table[[#This Row],[ROI]]&gt;=3,"Excellent",IF(Campaign_Table[[#This Row],[ROI]]&gt;=1,"Good",IF(Campaign_Table[[#This Row],[ROI]]&gt;=0,"Average","Poor")))</f>
        <v>Poor</v>
      </c>
    </row>
    <row r="564" spans="1:26" x14ac:dyDescent="0.3">
      <c r="A564" t="s">
        <v>718</v>
      </c>
      <c r="B564" t="s">
        <v>28</v>
      </c>
      <c r="C564" t="s">
        <v>29</v>
      </c>
      <c r="D564">
        <v>13</v>
      </c>
      <c r="E564" t="s">
        <v>137</v>
      </c>
      <c r="F564">
        <v>23081</v>
      </c>
      <c r="G564">
        <v>715</v>
      </c>
      <c r="H564">
        <v>245</v>
      </c>
      <c r="I564">
        <v>179</v>
      </c>
      <c r="J564">
        <v>97197</v>
      </c>
      <c r="K564">
        <v>355.68</v>
      </c>
      <c r="L564">
        <f>Campaign_Table[[#This Row],[Conversions]]*Campaign_Table[[#This Row],[Cost_Per_Acquisition]]</f>
        <v>63666.720000000001</v>
      </c>
      <c r="M564">
        <v>0.53</v>
      </c>
      <c r="N564">
        <v>4.93</v>
      </c>
      <c r="O564" t="s">
        <v>35</v>
      </c>
      <c r="P564" s="1">
        <v>45791</v>
      </c>
      <c r="Q564" t="str">
        <f>TEXT(Campaign_Table[[#This Row],[Date]],"mmmm")</f>
        <v>May</v>
      </c>
      <c r="R564">
        <f>YEAR(Campaign_Table[[#This Row],[Date]])</f>
        <v>2025</v>
      </c>
      <c r="S564" t="str">
        <f>TEXT(Campaign_Table[[#This Row],[Date]],"dddd")</f>
        <v>Wednesday</v>
      </c>
      <c r="T564" s="3" t="str">
        <f>"Q" &amp; ROUNDUP(MONTH(Campaign_Table[[#This Row],[Date]])/3,0)</f>
        <v>Q2</v>
      </c>
      <c r="U564" s="5">
        <f t="shared" si="24"/>
        <v>3.0977860577964561E-2</v>
      </c>
      <c r="V564" s="7">
        <f>IFERROR(Campaign_Table[[#This Row],[Total_Campaign_Cost]]/Campaign_Table[[#This Row],[Clicks]],0)</f>
        <v>89.044363636363641</v>
      </c>
      <c r="W564" s="5">
        <f t="shared" si="25"/>
        <v>0.25034965034965034</v>
      </c>
      <c r="X564" s="7">
        <f>IFERROR(Campaign_Table[[#This Row],[Total_Campaign_Cost]]/Campaign_Table[[#This Row],[Leads]],0)</f>
        <v>259.8641632653061</v>
      </c>
      <c r="Y564" s="7">
        <f t="shared" si="26"/>
        <v>33530.28</v>
      </c>
      <c r="Z564" s="7" t="str">
        <f>IF(Campaign_Table[[#This Row],[ROI]]&gt;=3,"Excellent",IF(Campaign_Table[[#This Row],[ROI]]&gt;=1,"Good",IF(Campaign_Table[[#This Row],[ROI]]&gt;=0,"Average","Poor")))</f>
        <v>Average</v>
      </c>
    </row>
    <row r="565" spans="1:26" x14ac:dyDescent="0.3">
      <c r="A565" t="s">
        <v>719</v>
      </c>
      <c r="B565" t="s">
        <v>24</v>
      </c>
      <c r="C565" t="s">
        <v>35</v>
      </c>
      <c r="D565">
        <v>9</v>
      </c>
      <c r="E565" t="s">
        <v>52</v>
      </c>
      <c r="F565">
        <v>81227</v>
      </c>
      <c r="G565">
        <v>4092</v>
      </c>
      <c r="H565">
        <v>1364</v>
      </c>
      <c r="I565">
        <v>882</v>
      </c>
      <c r="J565">
        <v>455994</v>
      </c>
      <c r="K565">
        <v>225.45</v>
      </c>
      <c r="L565">
        <f>Campaign_Table[[#This Row],[Conversions]]*Campaign_Table[[#This Row],[Cost_Per_Acquisition]]</f>
        <v>198846.9</v>
      </c>
      <c r="M565">
        <v>1.29</v>
      </c>
      <c r="N565">
        <v>7.8</v>
      </c>
      <c r="O565" t="s">
        <v>25</v>
      </c>
      <c r="P565" s="1">
        <v>45818</v>
      </c>
      <c r="Q565" t="str">
        <f>TEXT(Campaign_Table[[#This Row],[Date]],"mmmm")</f>
        <v>June</v>
      </c>
      <c r="R565">
        <f>YEAR(Campaign_Table[[#This Row],[Date]])</f>
        <v>2025</v>
      </c>
      <c r="S565" t="str">
        <f>TEXT(Campaign_Table[[#This Row],[Date]],"dddd")</f>
        <v>Tuesday</v>
      </c>
      <c r="T565" s="3" t="str">
        <f>"Q" &amp; ROUNDUP(MONTH(Campaign_Table[[#This Row],[Date]])/3,0)</f>
        <v>Q2</v>
      </c>
      <c r="U565" s="5">
        <f t="shared" si="24"/>
        <v>5.0377337584793236E-2</v>
      </c>
      <c r="V565" s="7">
        <f>IFERROR(Campaign_Table[[#This Row],[Total_Campaign_Cost]]/Campaign_Table[[#This Row],[Clicks]],0)</f>
        <v>48.594061583577712</v>
      </c>
      <c r="W565" s="5">
        <f t="shared" si="25"/>
        <v>0.2155425219941349</v>
      </c>
      <c r="X565" s="7">
        <f>IFERROR(Campaign_Table[[#This Row],[Total_Campaign_Cost]]/Campaign_Table[[#This Row],[Leads]],0)</f>
        <v>145.78218475073314</v>
      </c>
      <c r="Y565" s="7">
        <f t="shared" si="26"/>
        <v>257147.1</v>
      </c>
      <c r="Z565" s="7" t="str">
        <f>IF(Campaign_Table[[#This Row],[ROI]]&gt;=3,"Excellent",IF(Campaign_Table[[#This Row],[ROI]]&gt;=1,"Good",IF(Campaign_Table[[#This Row],[ROI]]&gt;=0,"Average","Poor")))</f>
        <v>Good</v>
      </c>
    </row>
    <row r="566" spans="1:26" x14ac:dyDescent="0.3">
      <c r="A566" t="s">
        <v>720</v>
      </c>
      <c r="B566" t="s">
        <v>16</v>
      </c>
      <c r="C566" t="s">
        <v>17</v>
      </c>
      <c r="D566">
        <v>30</v>
      </c>
      <c r="E566" t="s">
        <v>254</v>
      </c>
      <c r="F566">
        <v>73049</v>
      </c>
      <c r="G566">
        <v>8024</v>
      </c>
      <c r="H566">
        <v>3561</v>
      </c>
      <c r="I566">
        <v>1099</v>
      </c>
      <c r="J566">
        <v>231889</v>
      </c>
      <c r="K566">
        <v>183.84</v>
      </c>
      <c r="L566">
        <f>Campaign_Table[[#This Row],[Conversions]]*Campaign_Table[[#This Row],[Cost_Per_Acquisition]]</f>
        <v>202040.16</v>
      </c>
      <c r="M566">
        <v>0.15</v>
      </c>
      <c r="N566">
        <v>17.36</v>
      </c>
      <c r="O566" t="s">
        <v>35</v>
      </c>
      <c r="P566" s="1">
        <v>45746</v>
      </c>
      <c r="Q566" t="str">
        <f>TEXT(Campaign_Table[[#This Row],[Date]],"mmmm")</f>
        <v>March</v>
      </c>
      <c r="R566">
        <f>YEAR(Campaign_Table[[#This Row],[Date]])</f>
        <v>2025</v>
      </c>
      <c r="S566" t="str">
        <f>TEXT(Campaign_Table[[#This Row],[Date]],"dddd")</f>
        <v>Sunday</v>
      </c>
      <c r="T566" s="3" t="str">
        <f>"Q" &amp; ROUNDUP(MONTH(Campaign_Table[[#This Row],[Date]])/3,0)</f>
        <v>Q1</v>
      </c>
      <c r="U566" s="5">
        <f t="shared" si="24"/>
        <v>0.10984407726320689</v>
      </c>
      <c r="V566" s="7">
        <f>IFERROR(Campaign_Table[[#This Row],[Total_Campaign_Cost]]/Campaign_Table[[#This Row],[Clicks]],0)</f>
        <v>25.179481555334</v>
      </c>
      <c r="W566" s="5">
        <f t="shared" si="25"/>
        <v>0.13696410767696909</v>
      </c>
      <c r="X566" s="7">
        <f>IFERROR(Campaign_Table[[#This Row],[Total_Campaign_Cost]]/Campaign_Table[[#This Row],[Leads]],0)</f>
        <v>56.736916596461668</v>
      </c>
      <c r="Y566" s="7">
        <f t="shared" si="26"/>
        <v>29848.839999999997</v>
      </c>
      <c r="Z566" s="7" t="str">
        <f>IF(Campaign_Table[[#This Row],[ROI]]&gt;=3,"Excellent",IF(Campaign_Table[[#This Row],[ROI]]&gt;=1,"Good",IF(Campaign_Table[[#This Row],[ROI]]&gt;=0,"Average","Poor")))</f>
        <v>Average</v>
      </c>
    </row>
    <row r="567" spans="1:26" x14ac:dyDescent="0.3">
      <c r="A567" t="s">
        <v>721</v>
      </c>
      <c r="B567" t="s">
        <v>20</v>
      </c>
      <c r="C567" t="s">
        <v>29</v>
      </c>
      <c r="D567">
        <v>30</v>
      </c>
      <c r="E567" t="s">
        <v>222</v>
      </c>
      <c r="F567">
        <v>95418</v>
      </c>
      <c r="G567">
        <v>2414</v>
      </c>
      <c r="H567">
        <v>675</v>
      </c>
      <c r="I567">
        <v>241</v>
      </c>
      <c r="J567">
        <v>143877</v>
      </c>
      <c r="K567">
        <v>333.14</v>
      </c>
      <c r="L567">
        <f>Campaign_Table[[#This Row],[Conversions]]*Campaign_Table[[#This Row],[Cost_Per_Acquisition]]</f>
        <v>80286.739999999991</v>
      </c>
      <c r="M567">
        <v>0.79</v>
      </c>
      <c r="N567">
        <v>3.49</v>
      </c>
      <c r="O567" t="s">
        <v>35</v>
      </c>
      <c r="P567" s="1">
        <v>45532</v>
      </c>
      <c r="Q567" t="str">
        <f>TEXT(Campaign_Table[[#This Row],[Date]],"mmmm")</f>
        <v>August</v>
      </c>
      <c r="R567">
        <f>YEAR(Campaign_Table[[#This Row],[Date]])</f>
        <v>2024</v>
      </c>
      <c r="S567" t="str">
        <f>TEXT(Campaign_Table[[#This Row],[Date]],"dddd")</f>
        <v>Wednesday</v>
      </c>
      <c r="T567" s="3" t="str">
        <f>"Q" &amp; ROUNDUP(MONTH(Campaign_Table[[#This Row],[Date]])/3,0)</f>
        <v>Q3</v>
      </c>
      <c r="U567" s="5">
        <f t="shared" si="24"/>
        <v>2.5299209792701588E-2</v>
      </c>
      <c r="V567" s="7">
        <f>IFERROR(Campaign_Table[[#This Row],[Total_Campaign_Cost]]/Campaign_Table[[#This Row],[Clicks]],0)</f>
        <v>33.25879867439933</v>
      </c>
      <c r="W567" s="5">
        <f t="shared" si="25"/>
        <v>9.9834299917149955E-2</v>
      </c>
      <c r="X567" s="7">
        <f>IFERROR(Campaign_Table[[#This Row],[Total_Campaign_Cost]]/Campaign_Table[[#This Row],[Leads]],0)</f>
        <v>118.94331851851851</v>
      </c>
      <c r="Y567" s="7">
        <f t="shared" si="26"/>
        <v>63590.260000000009</v>
      </c>
      <c r="Z567" s="7" t="str">
        <f>IF(Campaign_Table[[#This Row],[ROI]]&gt;=3,"Excellent",IF(Campaign_Table[[#This Row],[ROI]]&gt;=1,"Good",IF(Campaign_Table[[#This Row],[ROI]]&gt;=0,"Average","Poor")))</f>
        <v>Average</v>
      </c>
    </row>
    <row r="568" spans="1:26" x14ac:dyDescent="0.3">
      <c r="A568" t="s">
        <v>722</v>
      </c>
      <c r="B568" t="s">
        <v>28</v>
      </c>
      <c r="C568" t="s">
        <v>25</v>
      </c>
      <c r="D568">
        <v>16</v>
      </c>
      <c r="E568" t="s">
        <v>309</v>
      </c>
      <c r="F568">
        <v>12408</v>
      </c>
      <c r="G568">
        <v>1131</v>
      </c>
      <c r="H568">
        <v>666</v>
      </c>
      <c r="I568">
        <v>225</v>
      </c>
      <c r="J568">
        <v>65475</v>
      </c>
      <c r="K568">
        <v>1261.18</v>
      </c>
      <c r="L568">
        <f>Campaign_Table[[#This Row],[Conversions]]*Campaign_Table[[#This Row],[Cost_Per_Acquisition]]</f>
        <v>283765.5</v>
      </c>
      <c r="M568">
        <v>-0.77</v>
      </c>
      <c r="N568">
        <v>16.3</v>
      </c>
      <c r="O568" t="s">
        <v>35</v>
      </c>
      <c r="P568" s="1">
        <v>45774</v>
      </c>
      <c r="Q568" t="str">
        <f>TEXT(Campaign_Table[[#This Row],[Date]],"mmmm")</f>
        <v>April</v>
      </c>
      <c r="R568">
        <f>YEAR(Campaign_Table[[#This Row],[Date]])</f>
        <v>2025</v>
      </c>
      <c r="S568" t="str">
        <f>TEXT(Campaign_Table[[#This Row],[Date]],"dddd")</f>
        <v>Sunday</v>
      </c>
      <c r="T568" s="3" t="str">
        <f>"Q" &amp; ROUNDUP(MONTH(Campaign_Table[[#This Row],[Date]])/3,0)</f>
        <v>Q2</v>
      </c>
      <c r="U568" s="5">
        <f t="shared" si="24"/>
        <v>9.1150870406189549E-2</v>
      </c>
      <c r="V568" s="7">
        <f>IFERROR(Campaign_Table[[#This Row],[Total_Campaign_Cost]]/Campaign_Table[[#This Row],[Clicks]],0)</f>
        <v>250.89787798408489</v>
      </c>
      <c r="W568" s="5">
        <f t="shared" si="25"/>
        <v>0.19893899204244031</v>
      </c>
      <c r="X568" s="7">
        <f>IFERROR(Campaign_Table[[#This Row],[Total_Campaign_Cost]]/Campaign_Table[[#This Row],[Leads]],0)</f>
        <v>426.07432432432432</v>
      </c>
      <c r="Y568" s="7">
        <f t="shared" si="26"/>
        <v>-218290.5</v>
      </c>
      <c r="Z568" s="7" t="str">
        <f>IF(Campaign_Table[[#This Row],[ROI]]&gt;=3,"Excellent",IF(Campaign_Table[[#This Row],[ROI]]&gt;=1,"Good",IF(Campaign_Table[[#This Row],[ROI]]&gt;=0,"Average","Poor")))</f>
        <v>Poor</v>
      </c>
    </row>
    <row r="569" spans="1:26" x14ac:dyDescent="0.3">
      <c r="A569" t="s">
        <v>723</v>
      </c>
      <c r="B569" t="s">
        <v>20</v>
      </c>
      <c r="C569" t="s">
        <v>25</v>
      </c>
      <c r="D569">
        <v>30</v>
      </c>
      <c r="E569" t="s">
        <v>28</v>
      </c>
      <c r="F569">
        <v>68517</v>
      </c>
      <c r="G569">
        <v>5282</v>
      </c>
      <c r="H569">
        <v>2254</v>
      </c>
      <c r="I569">
        <v>1364</v>
      </c>
      <c r="J569">
        <v>1068012</v>
      </c>
      <c r="K569">
        <v>82.95</v>
      </c>
      <c r="L569">
        <f>Campaign_Table[[#This Row],[Conversions]]*Campaign_Table[[#This Row],[Cost_Per_Acquisition]]</f>
        <v>113143.8</v>
      </c>
      <c r="M569">
        <v>8.44</v>
      </c>
      <c r="N569">
        <v>12.99</v>
      </c>
      <c r="O569" t="s">
        <v>21</v>
      </c>
      <c r="P569" s="1">
        <v>45492</v>
      </c>
      <c r="Q569" t="str">
        <f>TEXT(Campaign_Table[[#This Row],[Date]],"mmmm")</f>
        <v>July</v>
      </c>
      <c r="R569">
        <f>YEAR(Campaign_Table[[#This Row],[Date]])</f>
        <v>2024</v>
      </c>
      <c r="S569" t="str">
        <f>TEXT(Campaign_Table[[#This Row],[Date]],"dddd")</f>
        <v>Friday</v>
      </c>
      <c r="T569" s="3" t="str">
        <f>"Q" &amp; ROUNDUP(MONTH(Campaign_Table[[#This Row],[Date]])/3,0)</f>
        <v>Q3</v>
      </c>
      <c r="U569" s="5">
        <f t="shared" si="24"/>
        <v>7.7090357137644672E-2</v>
      </c>
      <c r="V569" s="7">
        <f>IFERROR(Campaign_Table[[#This Row],[Total_Campaign_Cost]]/Campaign_Table[[#This Row],[Clicks]],0)</f>
        <v>21.420636122680804</v>
      </c>
      <c r="W569" s="5">
        <f t="shared" si="25"/>
        <v>0.25823551684967816</v>
      </c>
      <c r="X569" s="7">
        <f>IFERROR(Campaign_Table[[#This Row],[Total_Campaign_Cost]]/Campaign_Table[[#This Row],[Leads]],0)</f>
        <v>50.19689440993789</v>
      </c>
      <c r="Y569" s="7">
        <f t="shared" si="26"/>
        <v>954868.2</v>
      </c>
      <c r="Z569" s="7" t="str">
        <f>IF(Campaign_Table[[#This Row],[ROI]]&gt;=3,"Excellent",IF(Campaign_Table[[#This Row],[ROI]]&gt;=1,"Good",IF(Campaign_Table[[#This Row],[ROI]]&gt;=0,"Average","Poor")))</f>
        <v>Excellent</v>
      </c>
    </row>
    <row r="570" spans="1:26" x14ac:dyDescent="0.3">
      <c r="A570" t="s">
        <v>724</v>
      </c>
      <c r="B570" t="s">
        <v>20</v>
      </c>
      <c r="C570" t="s">
        <v>21</v>
      </c>
      <c r="D570">
        <v>25</v>
      </c>
      <c r="E570" t="s">
        <v>544</v>
      </c>
      <c r="F570">
        <v>33673</v>
      </c>
      <c r="G570">
        <v>2583</v>
      </c>
      <c r="H570">
        <v>953</v>
      </c>
      <c r="I570">
        <v>561</v>
      </c>
      <c r="J570">
        <v>437019</v>
      </c>
      <c r="K570">
        <v>474.66</v>
      </c>
      <c r="L570">
        <f>Campaign_Table[[#This Row],[Conversions]]*Campaign_Table[[#This Row],[Cost_Per_Acquisition]]</f>
        <v>266284.26</v>
      </c>
      <c r="M570">
        <v>0.64</v>
      </c>
      <c r="N570">
        <v>12.17</v>
      </c>
      <c r="O570" t="s">
        <v>21</v>
      </c>
      <c r="P570" s="1">
        <v>45541</v>
      </c>
      <c r="Q570" t="str">
        <f>TEXT(Campaign_Table[[#This Row],[Date]],"mmmm")</f>
        <v>September</v>
      </c>
      <c r="R570">
        <f>YEAR(Campaign_Table[[#This Row],[Date]])</f>
        <v>2024</v>
      </c>
      <c r="S570" t="str">
        <f>TEXT(Campaign_Table[[#This Row],[Date]],"dddd")</f>
        <v>Friday</v>
      </c>
      <c r="T570" s="3" t="str">
        <f>"Q" &amp; ROUNDUP(MONTH(Campaign_Table[[#This Row],[Date]])/3,0)</f>
        <v>Q3</v>
      </c>
      <c r="U570" s="5">
        <f t="shared" si="24"/>
        <v>7.6708341995070234E-2</v>
      </c>
      <c r="V570" s="7">
        <f>IFERROR(Campaign_Table[[#This Row],[Total_Campaign_Cost]]/Campaign_Table[[#This Row],[Clicks]],0)</f>
        <v>103.09108013937282</v>
      </c>
      <c r="W570" s="5">
        <f t="shared" si="25"/>
        <v>0.21718931475029035</v>
      </c>
      <c r="X570" s="7">
        <f>IFERROR(Campaign_Table[[#This Row],[Total_Campaign_Cost]]/Campaign_Table[[#This Row],[Leads]],0)</f>
        <v>279.41685204616999</v>
      </c>
      <c r="Y570" s="7">
        <f t="shared" si="26"/>
        <v>170734.74</v>
      </c>
      <c r="Z570" s="7" t="str">
        <f>IF(Campaign_Table[[#This Row],[ROI]]&gt;=3,"Excellent",IF(Campaign_Table[[#This Row],[ROI]]&gt;=1,"Good",IF(Campaign_Table[[#This Row],[ROI]]&gt;=0,"Average","Poor")))</f>
        <v>Average</v>
      </c>
    </row>
    <row r="571" spans="1:26" x14ac:dyDescent="0.3">
      <c r="A571" t="s">
        <v>725</v>
      </c>
      <c r="B571" t="s">
        <v>24</v>
      </c>
      <c r="C571" t="s">
        <v>35</v>
      </c>
      <c r="D571">
        <v>28</v>
      </c>
      <c r="E571" t="s">
        <v>52</v>
      </c>
      <c r="F571">
        <v>57159</v>
      </c>
      <c r="G571">
        <v>8510</v>
      </c>
      <c r="H571">
        <v>4235</v>
      </c>
      <c r="I571">
        <v>2413</v>
      </c>
      <c r="J571">
        <v>1498473</v>
      </c>
      <c r="K571">
        <v>38.26</v>
      </c>
      <c r="L571">
        <f>Campaign_Table[[#This Row],[Conversions]]*Campaign_Table[[#This Row],[Cost_Per_Acquisition]]</f>
        <v>92321.37999999999</v>
      </c>
      <c r="M571">
        <v>15.23</v>
      </c>
      <c r="N571">
        <v>26.52</v>
      </c>
      <c r="O571" t="s">
        <v>21</v>
      </c>
      <c r="P571" s="1">
        <v>45687</v>
      </c>
      <c r="Q571" t="str">
        <f>TEXT(Campaign_Table[[#This Row],[Date]],"mmmm")</f>
        <v>January</v>
      </c>
      <c r="R571">
        <f>YEAR(Campaign_Table[[#This Row],[Date]])</f>
        <v>2025</v>
      </c>
      <c r="S571" t="str">
        <f>TEXT(Campaign_Table[[#This Row],[Date]],"dddd")</f>
        <v>Thursday</v>
      </c>
      <c r="T571" s="3" t="str">
        <f>"Q" &amp; ROUNDUP(MONTH(Campaign_Table[[#This Row],[Date]])/3,0)</f>
        <v>Q1</v>
      </c>
      <c r="U571" s="5">
        <f t="shared" si="24"/>
        <v>0.14888294056928916</v>
      </c>
      <c r="V571" s="7">
        <f>IFERROR(Campaign_Table[[#This Row],[Total_Campaign_Cost]]/Campaign_Table[[#This Row],[Clicks]],0)</f>
        <v>10.848575793184487</v>
      </c>
      <c r="W571" s="5">
        <f t="shared" si="25"/>
        <v>0.28354876615746183</v>
      </c>
      <c r="X571" s="7">
        <f>IFERROR(Campaign_Table[[#This Row],[Total_Campaign_Cost]]/Campaign_Table[[#This Row],[Leads]],0)</f>
        <v>21.799617473435653</v>
      </c>
      <c r="Y571" s="7">
        <f t="shared" si="26"/>
        <v>1406151.62</v>
      </c>
      <c r="Z571" s="7" t="str">
        <f>IF(Campaign_Table[[#This Row],[ROI]]&gt;=3,"Excellent",IF(Campaign_Table[[#This Row],[ROI]]&gt;=1,"Good",IF(Campaign_Table[[#This Row],[ROI]]&gt;=0,"Average","Poor")))</f>
        <v>Excellent</v>
      </c>
    </row>
    <row r="572" spans="1:26" x14ac:dyDescent="0.3">
      <c r="A572" t="s">
        <v>726</v>
      </c>
      <c r="B572" t="s">
        <v>28</v>
      </c>
      <c r="C572" t="s">
        <v>17</v>
      </c>
      <c r="D572">
        <v>21</v>
      </c>
      <c r="E572" t="s">
        <v>222</v>
      </c>
      <c r="F572">
        <v>49927</v>
      </c>
      <c r="G572">
        <v>6339</v>
      </c>
      <c r="H572">
        <v>1846</v>
      </c>
      <c r="I572">
        <v>833</v>
      </c>
      <c r="J572">
        <v>495635</v>
      </c>
      <c r="K572">
        <v>359.88</v>
      </c>
      <c r="L572">
        <f>Campaign_Table[[#This Row],[Conversions]]*Campaign_Table[[#This Row],[Cost_Per_Acquisition]]</f>
        <v>299780.03999999998</v>
      </c>
      <c r="M572">
        <v>0.65</v>
      </c>
      <c r="N572">
        <v>18.059999999999999</v>
      </c>
      <c r="O572" t="s">
        <v>25</v>
      </c>
      <c r="P572" s="1">
        <v>45689</v>
      </c>
      <c r="Q572" t="str">
        <f>TEXT(Campaign_Table[[#This Row],[Date]],"mmmm")</f>
        <v>February</v>
      </c>
      <c r="R572">
        <f>YEAR(Campaign_Table[[#This Row],[Date]])</f>
        <v>2025</v>
      </c>
      <c r="S572" t="str">
        <f>TEXT(Campaign_Table[[#This Row],[Date]],"dddd")</f>
        <v>Saturday</v>
      </c>
      <c r="T572" s="3" t="str">
        <f>"Q" &amp; ROUNDUP(MONTH(Campaign_Table[[#This Row],[Date]])/3,0)</f>
        <v>Q1</v>
      </c>
      <c r="U572" s="5">
        <f t="shared" si="24"/>
        <v>0.1269653694393815</v>
      </c>
      <c r="V572" s="7">
        <f>IFERROR(Campaign_Table[[#This Row],[Total_Campaign_Cost]]/Campaign_Table[[#This Row],[Clicks]],0)</f>
        <v>47.291377188831042</v>
      </c>
      <c r="W572" s="5">
        <f t="shared" si="25"/>
        <v>0.13140873954882473</v>
      </c>
      <c r="X572" s="7">
        <f>IFERROR(Campaign_Table[[#This Row],[Total_Campaign_Cost]]/Campaign_Table[[#This Row],[Leads]],0)</f>
        <v>162.39438786565546</v>
      </c>
      <c r="Y572" s="7">
        <f t="shared" si="26"/>
        <v>195854.96000000002</v>
      </c>
      <c r="Z572" s="7" t="str">
        <f>IF(Campaign_Table[[#This Row],[ROI]]&gt;=3,"Excellent",IF(Campaign_Table[[#This Row],[ROI]]&gt;=1,"Good",IF(Campaign_Table[[#This Row],[ROI]]&gt;=0,"Average","Poor")))</f>
        <v>Average</v>
      </c>
    </row>
    <row r="573" spans="1:26" x14ac:dyDescent="0.3">
      <c r="A573" t="s">
        <v>727</v>
      </c>
      <c r="B573" t="s">
        <v>20</v>
      </c>
      <c r="C573" t="s">
        <v>17</v>
      </c>
      <c r="D573">
        <v>13</v>
      </c>
      <c r="E573" t="s">
        <v>109</v>
      </c>
      <c r="F573">
        <v>39327</v>
      </c>
      <c r="G573">
        <v>5389</v>
      </c>
      <c r="H573">
        <v>2425</v>
      </c>
      <c r="I573">
        <v>1791</v>
      </c>
      <c r="J573">
        <v>612522</v>
      </c>
      <c r="K573">
        <v>67</v>
      </c>
      <c r="L573">
        <f>Campaign_Table[[#This Row],[Conversions]]*Campaign_Table[[#This Row],[Cost_Per_Acquisition]]</f>
        <v>119997</v>
      </c>
      <c r="M573">
        <v>4.0999999999999996</v>
      </c>
      <c r="N573">
        <v>24.42</v>
      </c>
      <c r="O573" t="s">
        <v>25</v>
      </c>
      <c r="P573" s="1">
        <v>45637</v>
      </c>
      <c r="Q573" t="str">
        <f>TEXT(Campaign_Table[[#This Row],[Date]],"mmmm")</f>
        <v>December</v>
      </c>
      <c r="R573">
        <f>YEAR(Campaign_Table[[#This Row],[Date]])</f>
        <v>2024</v>
      </c>
      <c r="S573" t="str">
        <f>TEXT(Campaign_Table[[#This Row],[Date]],"dddd")</f>
        <v>Wednesday</v>
      </c>
      <c r="T573" s="3" t="str">
        <f>"Q" &amp; ROUNDUP(MONTH(Campaign_Table[[#This Row],[Date]])/3,0)</f>
        <v>Q4</v>
      </c>
      <c r="U573" s="5">
        <f t="shared" si="24"/>
        <v>0.13703053881557201</v>
      </c>
      <c r="V573" s="7">
        <f>IFERROR(Campaign_Table[[#This Row],[Total_Campaign_Cost]]/Campaign_Table[[#This Row],[Clicks]],0)</f>
        <v>22.267025422156244</v>
      </c>
      <c r="W573" s="5">
        <f t="shared" si="25"/>
        <v>0.33234366301725737</v>
      </c>
      <c r="X573" s="7">
        <f>IFERROR(Campaign_Table[[#This Row],[Total_Campaign_Cost]]/Campaign_Table[[#This Row],[Leads]],0)</f>
        <v>49.483298969072166</v>
      </c>
      <c r="Y573" s="7">
        <f t="shared" si="26"/>
        <v>492525</v>
      </c>
      <c r="Z573" s="7" t="str">
        <f>IF(Campaign_Table[[#This Row],[ROI]]&gt;=3,"Excellent",IF(Campaign_Table[[#This Row],[ROI]]&gt;=1,"Good",IF(Campaign_Table[[#This Row],[ROI]]&gt;=0,"Average","Poor")))</f>
        <v>Excellent</v>
      </c>
    </row>
    <row r="574" spans="1:26" x14ac:dyDescent="0.3">
      <c r="A574" t="s">
        <v>728</v>
      </c>
      <c r="B574" t="s">
        <v>16</v>
      </c>
      <c r="C574" t="s">
        <v>17</v>
      </c>
      <c r="D574">
        <v>16</v>
      </c>
      <c r="E574" t="s">
        <v>236</v>
      </c>
      <c r="F574">
        <v>48822</v>
      </c>
      <c r="G574">
        <v>5085</v>
      </c>
      <c r="H574">
        <v>1915</v>
      </c>
      <c r="I574">
        <v>704</v>
      </c>
      <c r="J574">
        <v>368896</v>
      </c>
      <c r="K574">
        <v>106.07</v>
      </c>
      <c r="L574">
        <f>Campaign_Table[[#This Row],[Conversions]]*Campaign_Table[[#This Row],[Cost_Per_Acquisition]]</f>
        <v>74673.279999999999</v>
      </c>
      <c r="M574">
        <v>3.94</v>
      </c>
      <c r="N574">
        <v>15.78</v>
      </c>
      <c r="O574" t="s">
        <v>17</v>
      </c>
      <c r="P574" s="1">
        <v>45580</v>
      </c>
      <c r="Q574" t="str">
        <f>TEXT(Campaign_Table[[#This Row],[Date]],"mmmm")</f>
        <v>October</v>
      </c>
      <c r="R574">
        <f>YEAR(Campaign_Table[[#This Row],[Date]])</f>
        <v>2024</v>
      </c>
      <c r="S574" t="str">
        <f>TEXT(Campaign_Table[[#This Row],[Date]],"dddd")</f>
        <v>Tuesday</v>
      </c>
      <c r="T574" s="3" t="str">
        <f>"Q" &amp; ROUNDUP(MONTH(Campaign_Table[[#This Row],[Date]])/3,0)</f>
        <v>Q4</v>
      </c>
      <c r="U574" s="5">
        <f t="shared" si="24"/>
        <v>0.10415386506083323</v>
      </c>
      <c r="V574" s="7">
        <f>IFERROR(Campaign_Table[[#This Row],[Total_Campaign_Cost]]/Campaign_Table[[#This Row],[Clicks]],0)</f>
        <v>14.68501081612586</v>
      </c>
      <c r="W574" s="5">
        <f t="shared" si="25"/>
        <v>0.13844641101278268</v>
      </c>
      <c r="X574" s="7">
        <f>IFERROR(Campaign_Table[[#This Row],[Total_Campaign_Cost]]/Campaign_Table[[#This Row],[Leads]],0)</f>
        <v>38.993879895561356</v>
      </c>
      <c r="Y574" s="7">
        <f t="shared" si="26"/>
        <v>294222.71999999997</v>
      </c>
      <c r="Z574" s="7" t="str">
        <f>IF(Campaign_Table[[#This Row],[ROI]]&gt;=3,"Excellent",IF(Campaign_Table[[#This Row],[ROI]]&gt;=1,"Good",IF(Campaign_Table[[#This Row],[ROI]]&gt;=0,"Average","Poor")))</f>
        <v>Excellent</v>
      </c>
    </row>
    <row r="575" spans="1:26" x14ac:dyDescent="0.3">
      <c r="A575" t="s">
        <v>729</v>
      </c>
      <c r="B575" t="s">
        <v>28</v>
      </c>
      <c r="C575" t="s">
        <v>29</v>
      </c>
      <c r="D575">
        <v>25</v>
      </c>
      <c r="E575" t="s">
        <v>39</v>
      </c>
      <c r="F575">
        <v>49394</v>
      </c>
      <c r="G575">
        <v>1334</v>
      </c>
      <c r="H575">
        <v>796</v>
      </c>
      <c r="I575">
        <v>249</v>
      </c>
      <c r="J575">
        <v>112299</v>
      </c>
      <c r="K575">
        <v>1085.71</v>
      </c>
      <c r="L575">
        <f>Campaign_Table[[#This Row],[Conversions]]*Campaign_Table[[#This Row],[Cost_Per_Acquisition]]</f>
        <v>270341.79000000004</v>
      </c>
      <c r="M575">
        <v>-0.57999999999999996</v>
      </c>
      <c r="N575">
        <v>4.82</v>
      </c>
      <c r="O575" t="s">
        <v>17</v>
      </c>
      <c r="P575" s="1">
        <v>45571</v>
      </c>
      <c r="Q575" t="str">
        <f>TEXT(Campaign_Table[[#This Row],[Date]],"mmmm")</f>
        <v>October</v>
      </c>
      <c r="R575">
        <f>YEAR(Campaign_Table[[#This Row],[Date]])</f>
        <v>2024</v>
      </c>
      <c r="S575" t="str">
        <f>TEXT(Campaign_Table[[#This Row],[Date]],"dddd")</f>
        <v>Sunday</v>
      </c>
      <c r="T575" s="3" t="str">
        <f>"Q" &amp; ROUNDUP(MONTH(Campaign_Table[[#This Row],[Date]])/3,0)</f>
        <v>Q4</v>
      </c>
      <c r="U575" s="5">
        <f t="shared" si="24"/>
        <v>2.7007328825363403E-2</v>
      </c>
      <c r="V575" s="7">
        <f>IFERROR(Campaign_Table[[#This Row],[Total_Campaign_Cost]]/Campaign_Table[[#This Row],[Clicks]],0)</f>
        <v>202.65501499250377</v>
      </c>
      <c r="W575" s="5">
        <f t="shared" si="25"/>
        <v>0.18665667166416791</v>
      </c>
      <c r="X575" s="7">
        <f>IFERROR(Campaign_Table[[#This Row],[Total_Campaign_Cost]]/Campaign_Table[[#This Row],[Leads]],0)</f>
        <v>339.62536432160806</v>
      </c>
      <c r="Y575" s="7">
        <f t="shared" si="26"/>
        <v>-158042.79000000004</v>
      </c>
      <c r="Z575" s="7" t="str">
        <f>IF(Campaign_Table[[#This Row],[ROI]]&gt;=3,"Excellent",IF(Campaign_Table[[#This Row],[ROI]]&gt;=1,"Good",IF(Campaign_Table[[#This Row],[ROI]]&gt;=0,"Average","Poor")))</f>
        <v>Poor</v>
      </c>
    </row>
    <row r="576" spans="1:26" x14ac:dyDescent="0.3">
      <c r="A576" t="s">
        <v>730</v>
      </c>
      <c r="B576" t="s">
        <v>16</v>
      </c>
      <c r="C576" t="s">
        <v>21</v>
      </c>
      <c r="D576">
        <v>27</v>
      </c>
      <c r="E576" t="s">
        <v>52</v>
      </c>
      <c r="F576">
        <v>18187</v>
      </c>
      <c r="G576">
        <v>2014</v>
      </c>
      <c r="H576">
        <v>425</v>
      </c>
      <c r="I576">
        <v>315</v>
      </c>
      <c r="J576">
        <v>172620</v>
      </c>
      <c r="K576">
        <v>624.46</v>
      </c>
      <c r="L576">
        <f>Campaign_Table[[#This Row],[Conversions]]*Campaign_Table[[#This Row],[Cost_Per_Acquisition]]</f>
        <v>196704.90000000002</v>
      </c>
      <c r="M576">
        <v>-0.12</v>
      </c>
      <c r="N576">
        <v>15.14</v>
      </c>
      <c r="O576" t="s">
        <v>35</v>
      </c>
      <c r="P576" s="1">
        <v>45549</v>
      </c>
      <c r="Q576" t="str">
        <f>TEXT(Campaign_Table[[#This Row],[Date]],"mmmm")</f>
        <v>September</v>
      </c>
      <c r="R576">
        <f>YEAR(Campaign_Table[[#This Row],[Date]])</f>
        <v>2024</v>
      </c>
      <c r="S576" t="str">
        <f>TEXT(Campaign_Table[[#This Row],[Date]],"dddd")</f>
        <v>Saturday</v>
      </c>
      <c r="T576" s="3" t="str">
        <f>"Q" &amp; ROUNDUP(MONTH(Campaign_Table[[#This Row],[Date]])/3,0)</f>
        <v>Q3</v>
      </c>
      <c r="U576" s="5">
        <f t="shared" si="24"/>
        <v>0.11073843954472976</v>
      </c>
      <c r="V576" s="7">
        <f>IFERROR(Campaign_Table[[#This Row],[Total_Campaign_Cost]]/Campaign_Table[[#This Row],[Clicks]],0)</f>
        <v>97.668768619662373</v>
      </c>
      <c r="W576" s="5">
        <f t="shared" si="25"/>
        <v>0.1564051638530288</v>
      </c>
      <c r="X576" s="7">
        <f>IFERROR(Campaign_Table[[#This Row],[Total_Campaign_Cost]]/Campaign_Table[[#This Row],[Leads]],0)</f>
        <v>462.83505882352949</v>
      </c>
      <c r="Y576" s="7">
        <f t="shared" si="26"/>
        <v>-24084.900000000023</v>
      </c>
      <c r="Z576" s="7" t="str">
        <f>IF(Campaign_Table[[#This Row],[ROI]]&gt;=3,"Excellent",IF(Campaign_Table[[#This Row],[ROI]]&gt;=1,"Good",IF(Campaign_Table[[#This Row],[ROI]]&gt;=0,"Average","Poor")))</f>
        <v>Poor</v>
      </c>
    </row>
    <row r="577" spans="1:26" x14ac:dyDescent="0.3">
      <c r="A577" t="s">
        <v>731</v>
      </c>
      <c r="B577" t="s">
        <v>16</v>
      </c>
      <c r="C577" t="s">
        <v>25</v>
      </c>
      <c r="D577">
        <v>21</v>
      </c>
      <c r="E577" t="s">
        <v>369</v>
      </c>
      <c r="F577">
        <v>66984</v>
      </c>
      <c r="G577">
        <v>7265</v>
      </c>
      <c r="H577">
        <v>1925</v>
      </c>
      <c r="I577">
        <v>881</v>
      </c>
      <c r="J577">
        <v>526838</v>
      </c>
      <c r="K577">
        <v>167.79</v>
      </c>
      <c r="L577">
        <f>Campaign_Table[[#This Row],[Conversions]]*Campaign_Table[[#This Row],[Cost_Per_Acquisition]]</f>
        <v>147822.99</v>
      </c>
      <c r="M577">
        <v>2.56</v>
      </c>
      <c r="N577">
        <v>15.03</v>
      </c>
      <c r="O577" t="s">
        <v>35</v>
      </c>
      <c r="P577" s="1">
        <v>45589</v>
      </c>
      <c r="Q577" t="str">
        <f>TEXT(Campaign_Table[[#This Row],[Date]],"mmmm")</f>
        <v>October</v>
      </c>
      <c r="R577">
        <f>YEAR(Campaign_Table[[#This Row],[Date]])</f>
        <v>2024</v>
      </c>
      <c r="S577" t="str">
        <f>TEXT(Campaign_Table[[#This Row],[Date]],"dddd")</f>
        <v>Thursday</v>
      </c>
      <c r="T577" s="3" t="str">
        <f>"Q" &amp; ROUNDUP(MONTH(Campaign_Table[[#This Row],[Date]])/3,0)</f>
        <v>Q4</v>
      </c>
      <c r="U577" s="5">
        <f t="shared" si="24"/>
        <v>0.10845873641466619</v>
      </c>
      <c r="V577" s="7">
        <f>IFERROR(Campaign_Table[[#This Row],[Total_Campaign_Cost]]/Campaign_Table[[#This Row],[Clicks]],0)</f>
        <v>20.347280110116998</v>
      </c>
      <c r="W577" s="5">
        <f t="shared" si="25"/>
        <v>0.12126634549208534</v>
      </c>
      <c r="X577" s="7">
        <f>IFERROR(Campaign_Table[[#This Row],[Total_Campaign_Cost]]/Campaign_Table[[#This Row],[Leads]],0)</f>
        <v>76.791163636363635</v>
      </c>
      <c r="Y577" s="7">
        <f t="shared" si="26"/>
        <v>379015.01</v>
      </c>
      <c r="Z577" s="7" t="str">
        <f>IF(Campaign_Table[[#This Row],[ROI]]&gt;=3,"Excellent",IF(Campaign_Table[[#This Row],[ROI]]&gt;=1,"Good",IF(Campaign_Table[[#This Row],[ROI]]&gt;=0,"Average","Poor")))</f>
        <v>Good</v>
      </c>
    </row>
    <row r="578" spans="1:26" x14ac:dyDescent="0.3">
      <c r="A578" t="s">
        <v>732</v>
      </c>
      <c r="B578" t="s">
        <v>20</v>
      </c>
      <c r="C578" t="s">
        <v>29</v>
      </c>
      <c r="D578">
        <v>5</v>
      </c>
      <c r="E578" t="s">
        <v>22</v>
      </c>
      <c r="F578">
        <v>67967</v>
      </c>
      <c r="G578">
        <v>2051</v>
      </c>
      <c r="H578">
        <v>499</v>
      </c>
      <c r="I578">
        <v>261</v>
      </c>
      <c r="J578">
        <v>71253</v>
      </c>
      <c r="K578">
        <v>1086.3499999999999</v>
      </c>
      <c r="L578">
        <f>Campaign_Table[[#This Row],[Conversions]]*Campaign_Table[[#This Row],[Cost_Per_Acquisition]]</f>
        <v>283537.34999999998</v>
      </c>
      <c r="M578">
        <v>-0.75</v>
      </c>
      <c r="N578">
        <v>4.1399999999999997</v>
      </c>
      <c r="O578" t="s">
        <v>21</v>
      </c>
      <c r="P578" s="1">
        <v>45480</v>
      </c>
      <c r="Q578" t="str">
        <f>TEXT(Campaign_Table[[#This Row],[Date]],"mmmm")</f>
        <v>July</v>
      </c>
      <c r="R578">
        <f>YEAR(Campaign_Table[[#This Row],[Date]])</f>
        <v>2024</v>
      </c>
      <c r="S578" t="str">
        <f>TEXT(Campaign_Table[[#This Row],[Date]],"dddd")</f>
        <v>Sunday</v>
      </c>
      <c r="T578" s="3" t="str">
        <f>"Q" &amp; ROUNDUP(MONTH(Campaign_Table[[#This Row],[Date]])/3,0)</f>
        <v>Q3</v>
      </c>
      <c r="U578" s="5">
        <f t="shared" ref="U578:U641" si="27">IFERROR(Clicks/Impressions,0)</f>
        <v>3.0176409139729573E-2</v>
      </c>
      <c r="V578" s="7">
        <f>IFERROR(Campaign_Table[[#This Row],[Total_Campaign_Cost]]/Campaign_Table[[#This Row],[Clicks]],0)</f>
        <v>138.24346660165773</v>
      </c>
      <c r="W578" s="5">
        <f t="shared" ref="W578:W641" si="28">IFERROR(Conversions/Clicks,0)</f>
        <v>0.1272549975621648</v>
      </c>
      <c r="X578" s="7">
        <f>IFERROR(Campaign_Table[[#This Row],[Total_Campaign_Cost]]/Campaign_Table[[#This Row],[Leads]],0)</f>
        <v>568.21112224448893</v>
      </c>
      <c r="Y578" s="7">
        <f t="shared" ref="Y578:Y641" si="29">Revenue-Total_Campaign_Cost</f>
        <v>-212284.34999999998</v>
      </c>
      <c r="Z578" s="7" t="str">
        <f>IF(Campaign_Table[[#This Row],[ROI]]&gt;=3,"Excellent",IF(Campaign_Table[[#This Row],[ROI]]&gt;=1,"Good",IF(Campaign_Table[[#This Row],[ROI]]&gt;=0,"Average","Poor")))</f>
        <v>Poor</v>
      </c>
    </row>
    <row r="579" spans="1:26" x14ac:dyDescent="0.3">
      <c r="A579" t="s">
        <v>733</v>
      </c>
      <c r="B579" t="s">
        <v>24</v>
      </c>
      <c r="C579" t="s">
        <v>17</v>
      </c>
      <c r="D579">
        <v>22</v>
      </c>
      <c r="E579" t="s">
        <v>590</v>
      </c>
      <c r="F579">
        <v>75430</v>
      </c>
      <c r="G579">
        <v>6805</v>
      </c>
      <c r="H579">
        <v>1555</v>
      </c>
      <c r="I579">
        <v>937</v>
      </c>
      <c r="J579">
        <v>476933</v>
      </c>
      <c r="K579">
        <v>118.18</v>
      </c>
      <c r="L579">
        <f>Campaign_Table[[#This Row],[Conversions]]*Campaign_Table[[#This Row],[Cost_Per_Acquisition]]</f>
        <v>110734.66</v>
      </c>
      <c r="M579">
        <v>3.31</v>
      </c>
      <c r="N579">
        <v>12.33</v>
      </c>
      <c r="O579" t="s">
        <v>29</v>
      </c>
      <c r="P579" s="1">
        <v>45621</v>
      </c>
      <c r="Q579" t="str">
        <f>TEXT(Campaign_Table[[#This Row],[Date]],"mmmm")</f>
        <v>November</v>
      </c>
      <c r="R579">
        <f>YEAR(Campaign_Table[[#This Row],[Date]])</f>
        <v>2024</v>
      </c>
      <c r="S579" t="str">
        <f>TEXT(Campaign_Table[[#This Row],[Date]],"dddd")</f>
        <v>Monday</v>
      </c>
      <c r="T579" s="3" t="str">
        <f>"Q" &amp; ROUNDUP(MONTH(Campaign_Table[[#This Row],[Date]])/3,0)</f>
        <v>Q4</v>
      </c>
      <c r="U579" s="5">
        <f t="shared" si="27"/>
        <v>9.0216094392151669E-2</v>
      </c>
      <c r="V579" s="7">
        <f>IFERROR(Campaign_Table[[#This Row],[Total_Campaign_Cost]]/Campaign_Table[[#This Row],[Clicks]],0)</f>
        <v>16.272543717854518</v>
      </c>
      <c r="W579" s="5">
        <f t="shared" si="28"/>
        <v>0.13769287288758267</v>
      </c>
      <c r="X579" s="7">
        <f>IFERROR(Campaign_Table[[#This Row],[Total_Campaign_Cost]]/Campaign_Table[[#This Row],[Leads]],0)</f>
        <v>71.212000000000003</v>
      </c>
      <c r="Y579" s="7">
        <f t="shared" si="29"/>
        <v>366198.33999999997</v>
      </c>
      <c r="Z579" s="7" t="str">
        <f>IF(Campaign_Table[[#This Row],[ROI]]&gt;=3,"Excellent",IF(Campaign_Table[[#This Row],[ROI]]&gt;=1,"Good",IF(Campaign_Table[[#This Row],[ROI]]&gt;=0,"Average","Poor")))</f>
        <v>Excellent</v>
      </c>
    </row>
    <row r="580" spans="1:26" x14ac:dyDescent="0.3">
      <c r="A580" t="s">
        <v>734</v>
      </c>
      <c r="B580" t="s">
        <v>28</v>
      </c>
      <c r="C580" t="s">
        <v>21</v>
      </c>
      <c r="D580">
        <v>8</v>
      </c>
      <c r="E580" t="s">
        <v>56</v>
      </c>
      <c r="F580">
        <v>87567</v>
      </c>
      <c r="G580">
        <v>5885</v>
      </c>
      <c r="H580">
        <v>2970</v>
      </c>
      <c r="I580">
        <v>1255</v>
      </c>
      <c r="J580">
        <v>340105</v>
      </c>
      <c r="K580">
        <v>182.97</v>
      </c>
      <c r="L580">
        <f>Campaign_Table[[#This Row],[Conversions]]*Campaign_Table[[#This Row],[Cost_Per_Acquisition]]</f>
        <v>229627.35</v>
      </c>
      <c r="M580">
        <v>0.48</v>
      </c>
      <c r="N580">
        <v>11.55</v>
      </c>
      <c r="O580" t="s">
        <v>29</v>
      </c>
      <c r="P580" s="1">
        <v>45825</v>
      </c>
      <c r="Q580" t="str">
        <f>TEXT(Campaign_Table[[#This Row],[Date]],"mmmm")</f>
        <v>June</v>
      </c>
      <c r="R580">
        <f>YEAR(Campaign_Table[[#This Row],[Date]])</f>
        <v>2025</v>
      </c>
      <c r="S580" t="str">
        <f>TEXT(Campaign_Table[[#This Row],[Date]],"dddd")</f>
        <v>Tuesday</v>
      </c>
      <c r="T580" s="3" t="str">
        <f>"Q" &amp; ROUNDUP(MONTH(Campaign_Table[[#This Row],[Date]])/3,0)</f>
        <v>Q2</v>
      </c>
      <c r="U580" s="5">
        <f t="shared" si="27"/>
        <v>6.7205682505966854E-2</v>
      </c>
      <c r="V580" s="7">
        <f>IFERROR(Campaign_Table[[#This Row],[Total_Campaign_Cost]]/Campaign_Table[[#This Row],[Clicks]],0)</f>
        <v>39.019090909090913</v>
      </c>
      <c r="W580" s="5">
        <f t="shared" si="28"/>
        <v>0.21325403568394222</v>
      </c>
      <c r="X580" s="7">
        <f>IFERROR(Campaign_Table[[#This Row],[Total_Campaign_Cost]]/Campaign_Table[[#This Row],[Leads]],0)</f>
        <v>77.315606060606058</v>
      </c>
      <c r="Y580" s="7">
        <f t="shared" si="29"/>
        <v>110477.65</v>
      </c>
      <c r="Z580" s="7" t="str">
        <f>IF(Campaign_Table[[#This Row],[ROI]]&gt;=3,"Excellent",IF(Campaign_Table[[#This Row],[ROI]]&gt;=1,"Good",IF(Campaign_Table[[#This Row],[ROI]]&gt;=0,"Average","Poor")))</f>
        <v>Average</v>
      </c>
    </row>
    <row r="581" spans="1:26" x14ac:dyDescent="0.3">
      <c r="A581" t="s">
        <v>735</v>
      </c>
      <c r="B581" t="s">
        <v>44</v>
      </c>
      <c r="C581" t="s">
        <v>17</v>
      </c>
      <c r="D581">
        <v>23</v>
      </c>
      <c r="E581" t="s">
        <v>736</v>
      </c>
      <c r="F581">
        <v>18301</v>
      </c>
      <c r="G581">
        <v>2304</v>
      </c>
      <c r="H581">
        <v>978</v>
      </c>
      <c r="I581">
        <v>496</v>
      </c>
      <c r="J581">
        <v>155248</v>
      </c>
      <c r="K581">
        <v>156.44</v>
      </c>
      <c r="L581">
        <f>Campaign_Table[[#This Row],[Conversions]]*Campaign_Table[[#This Row],[Cost_Per_Acquisition]]</f>
        <v>77594.240000000005</v>
      </c>
      <c r="M581">
        <v>1</v>
      </c>
      <c r="N581">
        <v>20.64</v>
      </c>
      <c r="O581" t="s">
        <v>35</v>
      </c>
      <c r="P581" s="1">
        <v>45642</v>
      </c>
      <c r="Q581" t="str">
        <f>TEXT(Campaign_Table[[#This Row],[Date]],"mmmm")</f>
        <v>December</v>
      </c>
      <c r="R581">
        <f>YEAR(Campaign_Table[[#This Row],[Date]])</f>
        <v>2024</v>
      </c>
      <c r="S581" t="str">
        <f>TEXT(Campaign_Table[[#This Row],[Date]],"dddd")</f>
        <v>Monday</v>
      </c>
      <c r="T581" s="3" t="str">
        <f>"Q" &amp; ROUNDUP(MONTH(Campaign_Table[[#This Row],[Date]])/3,0)</f>
        <v>Q4</v>
      </c>
      <c r="U581" s="5">
        <f t="shared" si="27"/>
        <v>0.12589475984918858</v>
      </c>
      <c r="V581" s="7">
        <f>IFERROR(Campaign_Table[[#This Row],[Total_Campaign_Cost]]/Campaign_Table[[#This Row],[Clicks]],0)</f>
        <v>33.678055555555559</v>
      </c>
      <c r="W581" s="5">
        <f t="shared" si="28"/>
        <v>0.21527777777777779</v>
      </c>
      <c r="X581" s="7">
        <f>IFERROR(Campaign_Table[[#This Row],[Total_Campaign_Cost]]/Campaign_Table[[#This Row],[Leads]],0)</f>
        <v>79.339713701431492</v>
      </c>
      <c r="Y581" s="7">
        <f t="shared" si="29"/>
        <v>77653.759999999995</v>
      </c>
      <c r="Z581" s="7" t="str">
        <f>IF(Campaign_Table[[#This Row],[ROI]]&gt;=3,"Excellent",IF(Campaign_Table[[#This Row],[ROI]]&gt;=1,"Good",IF(Campaign_Table[[#This Row],[ROI]]&gt;=0,"Average","Poor")))</f>
        <v>Good</v>
      </c>
    </row>
    <row r="582" spans="1:26" x14ac:dyDescent="0.3">
      <c r="A582" t="s">
        <v>737</v>
      </c>
      <c r="B582" t="s">
        <v>16</v>
      </c>
      <c r="C582" t="s">
        <v>21</v>
      </c>
      <c r="D582">
        <v>13</v>
      </c>
      <c r="E582" t="s">
        <v>69</v>
      </c>
      <c r="F582">
        <v>71103</v>
      </c>
      <c r="G582">
        <v>6162</v>
      </c>
      <c r="H582">
        <v>2703</v>
      </c>
      <c r="I582">
        <v>1826</v>
      </c>
      <c r="J582">
        <v>381634</v>
      </c>
      <c r="K582">
        <v>61.88</v>
      </c>
      <c r="L582">
        <f>Campaign_Table[[#This Row],[Conversions]]*Campaign_Table[[#This Row],[Cost_Per_Acquisition]]</f>
        <v>112992.88</v>
      </c>
      <c r="M582">
        <v>2.38</v>
      </c>
      <c r="N582">
        <v>15.04</v>
      </c>
      <c r="O582" t="s">
        <v>17</v>
      </c>
      <c r="P582" s="1">
        <v>45748</v>
      </c>
      <c r="Q582" t="str">
        <f>TEXT(Campaign_Table[[#This Row],[Date]],"mmmm")</f>
        <v>April</v>
      </c>
      <c r="R582">
        <f>YEAR(Campaign_Table[[#This Row],[Date]])</f>
        <v>2025</v>
      </c>
      <c r="S582" t="str">
        <f>TEXT(Campaign_Table[[#This Row],[Date]],"dddd")</f>
        <v>Tuesday</v>
      </c>
      <c r="T582" s="3" t="str">
        <f>"Q" &amp; ROUNDUP(MONTH(Campaign_Table[[#This Row],[Date]])/3,0)</f>
        <v>Q2</v>
      </c>
      <c r="U582" s="5">
        <f t="shared" si="27"/>
        <v>8.6663009999578072E-2</v>
      </c>
      <c r="V582" s="7">
        <f>IFERROR(Campaign_Table[[#This Row],[Total_Campaign_Cost]]/Campaign_Table[[#This Row],[Clicks]],0)</f>
        <v>18.337046413502112</v>
      </c>
      <c r="W582" s="5">
        <f t="shared" si="28"/>
        <v>0.29633235962349885</v>
      </c>
      <c r="X582" s="7">
        <f>IFERROR(Campaign_Table[[#This Row],[Total_Campaign_Cost]]/Campaign_Table[[#This Row],[Leads]],0)</f>
        <v>41.802767295597484</v>
      </c>
      <c r="Y582" s="7">
        <f t="shared" si="29"/>
        <v>268641.12</v>
      </c>
      <c r="Z582" s="7" t="str">
        <f>IF(Campaign_Table[[#This Row],[ROI]]&gt;=3,"Excellent",IF(Campaign_Table[[#This Row],[ROI]]&gt;=1,"Good",IF(Campaign_Table[[#This Row],[ROI]]&gt;=0,"Average","Poor")))</f>
        <v>Good</v>
      </c>
    </row>
    <row r="583" spans="1:26" x14ac:dyDescent="0.3">
      <c r="A583" t="s">
        <v>738</v>
      </c>
      <c r="B583" t="s">
        <v>44</v>
      </c>
      <c r="C583" t="s">
        <v>29</v>
      </c>
      <c r="D583">
        <v>20</v>
      </c>
      <c r="E583" t="s">
        <v>154</v>
      </c>
      <c r="F583">
        <v>93876</v>
      </c>
      <c r="G583">
        <v>7120</v>
      </c>
      <c r="H583">
        <v>2417</v>
      </c>
      <c r="I583">
        <v>841</v>
      </c>
      <c r="J583">
        <v>374245</v>
      </c>
      <c r="K583">
        <v>101.24</v>
      </c>
      <c r="L583">
        <f>Campaign_Table[[#This Row],[Conversions]]*Campaign_Table[[#This Row],[Cost_Per_Acquisition]]</f>
        <v>85142.84</v>
      </c>
      <c r="M583">
        <v>3.4</v>
      </c>
      <c r="N583">
        <v>11.06</v>
      </c>
      <c r="O583" t="s">
        <v>17</v>
      </c>
      <c r="P583" s="1">
        <v>45789</v>
      </c>
      <c r="Q583" t="str">
        <f>TEXT(Campaign_Table[[#This Row],[Date]],"mmmm")</f>
        <v>May</v>
      </c>
      <c r="R583">
        <f>YEAR(Campaign_Table[[#This Row],[Date]])</f>
        <v>2025</v>
      </c>
      <c r="S583" t="str">
        <f>TEXT(Campaign_Table[[#This Row],[Date]],"dddd")</f>
        <v>Monday</v>
      </c>
      <c r="T583" s="3" t="str">
        <f>"Q" &amp; ROUNDUP(MONTH(Campaign_Table[[#This Row],[Date]])/3,0)</f>
        <v>Q2</v>
      </c>
      <c r="U583" s="5">
        <f t="shared" si="27"/>
        <v>7.5844731347735311E-2</v>
      </c>
      <c r="V583" s="7">
        <f>IFERROR(Campaign_Table[[#This Row],[Total_Campaign_Cost]]/Campaign_Table[[#This Row],[Clicks]],0)</f>
        <v>11.958264044943819</v>
      </c>
      <c r="W583" s="5">
        <f t="shared" si="28"/>
        <v>0.11811797752808989</v>
      </c>
      <c r="X583" s="7">
        <f>IFERROR(Campaign_Table[[#This Row],[Total_Campaign_Cost]]/Campaign_Table[[#This Row],[Leads]],0)</f>
        <v>35.226661150186182</v>
      </c>
      <c r="Y583" s="7">
        <f t="shared" si="29"/>
        <v>289102.16000000003</v>
      </c>
      <c r="Z583" s="7" t="str">
        <f>IF(Campaign_Table[[#This Row],[ROI]]&gt;=3,"Excellent",IF(Campaign_Table[[#This Row],[ROI]]&gt;=1,"Good",IF(Campaign_Table[[#This Row],[ROI]]&gt;=0,"Average","Poor")))</f>
        <v>Excellent</v>
      </c>
    </row>
    <row r="584" spans="1:26" x14ac:dyDescent="0.3">
      <c r="A584" t="s">
        <v>739</v>
      </c>
      <c r="B584" t="s">
        <v>24</v>
      </c>
      <c r="C584" t="s">
        <v>21</v>
      </c>
      <c r="D584">
        <v>23</v>
      </c>
      <c r="E584" t="s">
        <v>107</v>
      </c>
      <c r="F584">
        <v>36680</v>
      </c>
      <c r="G584">
        <v>3456</v>
      </c>
      <c r="H584">
        <v>1074</v>
      </c>
      <c r="I584">
        <v>668</v>
      </c>
      <c r="J584">
        <v>363392</v>
      </c>
      <c r="K584">
        <v>314.95</v>
      </c>
      <c r="L584">
        <f>Campaign_Table[[#This Row],[Conversions]]*Campaign_Table[[#This Row],[Cost_Per_Acquisition]]</f>
        <v>210386.6</v>
      </c>
      <c r="M584">
        <v>0.73</v>
      </c>
      <c r="N584">
        <v>14.17</v>
      </c>
      <c r="O584" t="s">
        <v>25</v>
      </c>
      <c r="P584" s="1">
        <v>45620</v>
      </c>
      <c r="Q584" t="str">
        <f>TEXT(Campaign_Table[[#This Row],[Date]],"mmmm")</f>
        <v>November</v>
      </c>
      <c r="R584">
        <f>YEAR(Campaign_Table[[#This Row],[Date]])</f>
        <v>2024</v>
      </c>
      <c r="S584" t="str">
        <f>TEXT(Campaign_Table[[#This Row],[Date]],"dddd")</f>
        <v>Sunday</v>
      </c>
      <c r="T584" s="3" t="str">
        <f>"Q" &amp; ROUNDUP(MONTH(Campaign_Table[[#This Row],[Date]])/3,0)</f>
        <v>Q4</v>
      </c>
      <c r="U584" s="5">
        <f t="shared" si="27"/>
        <v>9.4220283533260632E-2</v>
      </c>
      <c r="V584" s="7">
        <f>IFERROR(Campaign_Table[[#This Row],[Total_Campaign_Cost]]/Campaign_Table[[#This Row],[Clicks]],0)</f>
        <v>60.875752314814818</v>
      </c>
      <c r="W584" s="5">
        <f t="shared" si="28"/>
        <v>0.19328703703703703</v>
      </c>
      <c r="X584" s="7">
        <f>IFERROR(Campaign_Table[[#This Row],[Total_Campaign_Cost]]/Campaign_Table[[#This Row],[Leads]],0)</f>
        <v>195.8906890130354</v>
      </c>
      <c r="Y584" s="7">
        <f t="shared" si="29"/>
        <v>153005.4</v>
      </c>
      <c r="Z584" s="7" t="str">
        <f>IF(Campaign_Table[[#This Row],[ROI]]&gt;=3,"Excellent",IF(Campaign_Table[[#This Row],[ROI]]&gt;=1,"Good",IF(Campaign_Table[[#This Row],[ROI]]&gt;=0,"Average","Poor")))</f>
        <v>Average</v>
      </c>
    </row>
    <row r="585" spans="1:26" x14ac:dyDescent="0.3">
      <c r="A585" t="s">
        <v>740</v>
      </c>
      <c r="B585" t="s">
        <v>24</v>
      </c>
      <c r="C585" t="s">
        <v>25</v>
      </c>
      <c r="D585">
        <v>13</v>
      </c>
      <c r="E585" t="s">
        <v>326</v>
      </c>
      <c r="F585">
        <v>56090</v>
      </c>
      <c r="G585">
        <v>6965</v>
      </c>
      <c r="H585">
        <v>2529</v>
      </c>
      <c r="I585">
        <v>1823</v>
      </c>
      <c r="J585">
        <v>616174</v>
      </c>
      <c r="K585">
        <v>41.69</v>
      </c>
      <c r="L585">
        <f>Campaign_Table[[#This Row],[Conversions]]*Campaign_Table[[#This Row],[Cost_Per_Acquisition]]</f>
        <v>76000.87</v>
      </c>
      <c r="M585">
        <v>7.11</v>
      </c>
      <c r="N585">
        <v>20.18</v>
      </c>
      <c r="O585" t="s">
        <v>35</v>
      </c>
      <c r="P585" s="1">
        <v>45720</v>
      </c>
      <c r="Q585" t="str">
        <f>TEXT(Campaign_Table[[#This Row],[Date]],"mmmm")</f>
        <v>March</v>
      </c>
      <c r="R585">
        <f>YEAR(Campaign_Table[[#This Row],[Date]])</f>
        <v>2025</v>
      </c>
      <c r="S585" t="str">
        <f>TEXT(Campaign_Table[[#This Row],[Date]],"dddd")</f>
        <v>Tuesday</v>
      </c>
      <c r="T585" s="3" t="str">
        <f>"Q" &amp; ROUNDUP(MONTH(Campaign_Table[[#This Row],[Date]])/3,0)</f>
        <v>Q1</v>
      </c>
      <c r="U585" s="5">
        <f t="shared" si="27"/>
        <v>0.12417543234088073</v>
      </c>
      <c r="V585" s="7">
        <f>IFERROR(Campaign_Table[[#This Row],[Total_Campaign_Cost]]/Campaign_Table[[#This Row],[Clicks]],0)</f>
        <v>10.911826274228284</v>
      </c>
      <c r="W585" s="5">
        <f t="shared" si="28"/>
        <v>0.26173725771715722</v>
      </c>
      <c r="X585" s="7">
        <f>IFERROR(Campaign_Table[[#This Row],[Total_Campaign_Cost]]/Campaign_Table[[#This Row],[Leads]],0)</f>
        <v>30.05174772637406</v>
      </c>
      <c r="Y585" s="7">
        <f t="shared" si="29"/>
        <v>540173.13</v>
      </c>
      <c r="Z585" s="7" t="str">
        <f>IF(Campaign_Table[[#This Row],[ROI]]&gt;=3,"Excellent",IF(Campaign_Table[[#This Row],[ROI]]&gt;=1,"Good",IF(Campaign_Table[[#This Row],[ROI]]&gt;=0,"Average","Poor")))</f>
        <v>Excellent</v>
      </c>
    </row>
    <row r="586" spans="1:26" x14ac:dyDescent="0.3">
      <c r="A586" t="s">
        <v>741</v>
      </c>
      <c r="B586" t="s">
        <v>16</v>
      </c>
      <c r="C586" t="s">
        <v>35</v>
      </c>
      <c r="D586">
        <v>6</v>
      </c>
      <c r="E586" t="s">
        <v>22</v>
      </c>
      <c r="F586">
        <v>45661</v>
      </c>
      <c r="G586">
        <v>2686</v>
      </c>
      <c r="H586">
        <v>1215</v>
      </c>
      <c r="I586">
        <v>427</v>
      </c>
      <c r="J586">
        <v>286944</v>
      </c>
      <c r="K586">
        <v>670.88</v>
      </c>
      <c r="L586">
        <f>Campaign_Table[[#This Row],[Conversions]]*Campaign_Table[[#This Row],[Cost_Per_Acquisition]]</f>
        <v>286465.76</v>
      </c>
      <c r="M586">
        <v>0</v>
      </c>
      <c r="N586">
        <v>9.48</v>
      </c>
      <c r="O586" t="s">
        <v>25</v>
      </c>
      <c r="P586" s="1">
        <v>45765</v>
      </c>
      <c r="Q586" t="str">
        <f>TEXT(Campaign_Table[[#This Row],[Date]],"mmmm")</f>
        <v>April</v>
      </c>
      <c r="R586">
        <f>YEAR(Campaign_Table[[#This Row],[Date]])</f>
        <v>2025</v>
      </c>
      <c r="S586" t="str">
        <f>TEXT(Campaign_Table[[#This Row],[Date]],"dddd")</f>
        <v>Friday</v>
      </c>
      <c r="T586" s="3" t="str">
        <f>"Q" &amp; ROUNDUP(MONTH(Campaign_Table[[#This Row],[Date]])/3,0)</f>
        <v>Q2</v>
      </c>
      <c r="U586" s="5">
        <f t="shared" si="27"/>
        <v>5.8824817678106045E-2</v>
      </c>
      <c r="V586" s="7">
        <f>IFERROR(Campaign_Table[[#This Row],[Total_Campaign_Cost]]/Campaign_Table[[#This Row],[Clicks]],0)</f>
        <v>106.65143708116159</v>
      </c>
      <c r="W586" s="5">
        <f t="shared" si="28"/>
        <v>0.15897244973938943</v>
      </c>
      <c r="X586" s="7">
        <f>IFERROR(Campaign_Table[[#This Row],[Total_Campaign_Cost]]/Campaign_Table[[#This Row],[Leads]],0)</f>
        <v>235.77428806584362</v>
      </c>
      <c r="Y586" s="7">
        <f t="shared" si="29"/>
        <v>478.23999999999069</v>
      </c>
      <c r="Z586" s="7" t="str">
        <f>IF(Campaign_Table[[#This Row],[ROI]]&gt;=3,"Excellent",IF(Campaign_Table[[#This Row],[ROI]]&gt;=1,"Good",IF(Campaign_Table[[#This Row],[ROI]]&gt;=0,"Average","Poor")))</f>
        <v>Average</v>
      </c>
    </row>
    <row r="587" spans="1:26" x14ac:dyDescent="0.3">
      <c r="A587" t="s">
        <v>742</v>
      </c>
      <c r="B587" t="s">
        <v>28</v>
      </c>
      <c r="C587" t="s">
        <v>35</v>
      </c>
      <c r="D587">
        <v>21</v>
      </c>
      <c r="E587" t="s">
        <v>137</v>
      </c>
      <c r="F587">
        <v>73006</v>
      </c>
      <c r="G587">
        <v>2614</v>
      </c>
      <c r="H587">
        <v>1454</v>
      </c>
      <c r="I587">
        <v>448</v>
      </c>
      <c r="J587">
        <v>129024</v>
      </c>
      <c r="K587">
        <v>289.5</v>
      </c>
      <c r="L587">
        <f>Campaign_Table[[#This Row],[Conversions]]*Campaign_Table[[#This Row],[Cost_Per_Acquisition]]</f>
        <v>129696</v>
      </c>
      <c r="M587">
        <v>-0.01</v>
      </c>
      <c r="N587">
        <v>6.19</v>
      </c>
      <c r="O587" t="s">
        <v>17</v>
      </c>
      <c r="P587" s="1">
        <v>45736</v>
      </c>
      <c r="Q587" t="str">
        <f>TEXT(Campaign_Table[[#This Row],[Date]],"mmmm")</f>
        <v>March</v>
      </c>
      <c r="R587">
        <f>YEAR(Campaign_Table[[#This Row],[Date]])</f>
        <v>2025</v>
      </c>
      <c r="S587" t="str">
        <f>TEXT(Campaign_Table[[#This Row],[Date]],"dddd")</f>
        <v>Thursday</v>
      </c>
      <c r="T587" s="3" t="str">
        <f>"Q" &amp; ROUNDUP(MONTH(Campaign_Table[[#This Row],[Date]])/3,0)</f>
        <v>Q1</v>
      </c>
      <c r="U587" s="5">
        <f t="shared" si="27"/>
        <v>3.5805276278662028E-2</v>
      </c>
      <c r="V587" s="7">
        <f>IFERROR(Campaign_Table[[#This Row],[Total_Campaign_Cost]]/Campaign_Table[[#This Row],[Clicks]],0)</f>
        <v>49.615914307574599</v>
      </c>
      <c r="W587" s="5">
        <f t="shared" si="28"/>
        <v>0.17138485080336649</v>
      </c>
      <c r="X587" s="7">
        <f>IFERROR(Campaign_Table[[#This Row],[Total_Campaign_Cost]]/Campaign_Table[[#This Row],[Leads]],0)</f>
        <v>89.199449793672628</v>
      </c>
      <c r="Y587" s="7">
        <f t="shared" si="29"/>
        <v>-672</v>
      </c>
      <c r="Z587" s="7" t="str">
        <f>IF(Campaign_Table[[#This Row],[ROI]]&gt;=3,"Excellent",IF(Campaign_Table[[#This Row],[ROI]]&gt;=1,"Good",IF(Campaign_Table[[#This Row],[ROI]]&gt;=0,"Average","Poor")))</f>
        <v>Poor</v>
      </c>
    </row>
    <row r="588" spans="1:26" x14ac:dyDescent="0.3">
      <c r="A588" t="s">
        <v>743</v>
      </c>
      <c r="B588" t="s">
        <v>24</v>
      </c>
      <c r="C588" t="s">
        <v>35</v>
      </c>
      <c r="D588">
        <v>11</v>
      </c>
      <c r="E588" t="s">
        <v>22</v>
      </c>
      <c r="F588">
        <v>55924</v>
      </c>
      <c r="G588">
        <v>4009</v>
      </c>
      <c r="H588">
        <v>1866</v>
      </c>
      <c r="I588">
        <v>1383</v>
      </c>
      <c r="J588">
        <v>358197</v>
      </c>
      <c r="K588">
        <v>157.51</v>
      </c>
      <c r="L588">
        <f>Campaign_Table[[#This Row],[Conversions]]*Campaign_Table[[#This Row],[Cost_Per_Acquisition]]</f>
        <v>217836.33</v>
      </c>
      <c r="M588">
        <v>0.64</v>
      </c>
      <c r="N588">
        <v>12.98</v>
      </c>
      <c r="O588" t="s">
        <v>17</v>
      </c>
      <c r="P588" s="1">
        <v>45743</v>
      </c>
      <c r="Q588" t="str">
        <f>TEXT(Campaign_Table[[#This Row],[Date]],"mmmm")</f>
        <v>March</v>
      </c>
      <c r="R588">
        <f>YEAR(Campaign_Table[[#This Row],[Date]])</f>
        <v>2025</v>
      </c>
      <c r="S588" t="str">
        <f>TEXT(Campaign_Table[[#This Row],[Date]],"dddd")</f>
        <v>Thursday</v>
      </c>
      <c r="T588" s="3" t="str">
        <f>"Q" &amp; ROUNDUP(MONTH(Campaign_Table[[#This Row],[Date]])/3,0)</f>
        <v>Q1</v>
      </c>
      <c r="U588" s="5">
        <f t="shared" si="27"/>
        <v>7.1686574637007366E-2</v>
      </c>
      <c r="V588" s="7">
        <f>IFERROR(Campaign_Table[[#This Row],[Total_Campaign_Cost]]/Campaign_Table[[#This Row],[Clicks]],0)</f>
        <v>54.336824644549758</v>
      </c>
      <c r="W588" s="5">
        <f t="shared" si="28"/>
        <v>0.3449738089299077</v>
      </c>
      <c r="X588" s="7">
        <f>IFERROR(Campaign_Table[[#This Row],[Total_Campaign_Cost]]/Campaign_Table[[#This Row],[Leads]],0)</f>
        <v>116.73972668810289</v>
      </c>
      <c r="Y588" s="7">
        <f t="shared" si="29"/>
        <v>140360.67000000001</v>
      </c>
      <c r="Z588" s="7" t="str">
        <f>IF(Campaign_Table[[#This Row],[ROI]]&gt;=3,"Excellent",IF(Campaign_Table[[#This Row],[ROI]]&gt;=1,"Good",IF(Campaign_Table[[#This Row],[ROI]]&gt;=0,"Average","Poor")))</f>
        <v>Average</v>
      </c>
    </row>
    <row r="589" spans="1:26" x14ac:dyDescent="0.3">
      <c r="A589" t="s">
        <v>744</v>
      </c>
      <c r="B589" t="s">
        <v>44</v>
      </c>
      <c r="C589" t="s">
        <v>17</v>
      </c>
      <c r="D589">
        <v>14</v>
      </c>
      <c r="E589" t="s">
        <v>22</v>
      </c>
      <c r="F589">
        <v>63107</v>
      </c>
      <c r="G589">
        <v>7782</v>
      </c>
      <c r="H589">
        <v>4510</v>
      </c>
      <c r="I589">
        <v>2867</v>
      </c>
      <c r="J589">
        <v>903105</v>
      </c>
      <c r="K589">
        <v>24.43</v>
      </c>
      <c r="L589">
        <f>Campaign_Table[[#This Row],[Conversions]]*Campaign_Table[[#This Row],[Cost_Per_Acquisition]]</f>
        <v>70040.81</v>
      </c>
      <c r="M589">
        <v>11.89</v>
      </c>
      <c r="N589">
        <v>24.02</v>
      </c>
      <c r="O589" t="s">
        <v>25</v>
      </c>
      <c r="P589" s="1">
        <v>45680</v>
      </c>
      <c r="Q589" t="str">
        <f>TEXT(Campaign_Table[[#This Row],[Date]],"mmmm")</f>
        <v>January</v>
      </c>
      <c r="R589">
        <f>YEAR(Campaign_Table[[#This Row],[Date]])</f>
        <v>2025</v>
      </c>
      <c r="S589" t="str">
        <f>TEXT(Campaign_Table[[#This Row],[Date]],"dddd")</f>
        <v>Thursday</v>
      </c>
      <c r="T589" s="3" t="str">
        <f>"Q" &amp; ROUNDUP(MONTH(Campaign_Table[[#This Row],[Date]])/3,0)</f>
        <v>Q1</v>
      </c>
      <c r="U589" s="5">
        <f t="shared" si="27"/>
        <v>0.12331437083049424</v>
      </c>
      <c r="V589" s="7">
        <f>IFERROR(Campaign_Table[[#This Row],[Total_Campaign_Cost]]/Campaign_Table[[#This Row],[Clicks]],0)</f>
        <v>9.0003610896941666</v>
      </c>
      <c r="W589" s="5">
        <f t="shared" si="28"/>
        <v>0.36841428938576204</v>
      </c>
      <c r="X589" s="7">
        <f>IFERROR(Campaign_Table[[#This Row],[Total_Campaign_Cost]]/Campaign_Table[[#This Row],[Leads]],0)</f>
        <v>15.530113082039911</v>
      </c>
      <c r="Y589" s="7">
        <f t="shared" si="29"/>
        <v>833064.19</v>
      </c>
      <c r="Z589" s="7" t="str">
        <f>IF(Campaign_Table[[#This Row],[ROI]]&gt;=3,"Excellent",IF(Campaign_Table[[#This Row],[ROI]]&gt;=1,"Good",IF(Campaign_Table[[#This Row],[ROI]]&gt;=0,"Average","Poor")))</f>
        <v>Excellent</v>
      </c>
    </row>
    <row r="590" spans="1:26" x14ac:dyDescent="0.3">
      <c r="A590" t="s">
        <v>745</v>
      </c>
      <c r="B590" t="s">
        <v>28</v>
      </c>
      <c r="C590" t="s">
        <v>25</v>
      </c>
      <c r="D590">
        <v>20</v>
      </c>
      <c r="E590" t="s">
        <v>270</v>
      </c>
      <c r="F590">
        <v>40028</v>
      </c>
      <c r="G590">
        <v>2124</v>
      </c>
      <c r="H590">
        <v>799</v>
      </c>
      <c r="I590">
        <v>525</v>
      </c>
      <c r="J590">
        <v>139125</v>
      </c>
      <c r="K590">
        <v>402.61</v>
      </c>
      <c r="L590">
        <f>Campaign_Table[[#This Row],[Conversions]]*Campaign_Table[[#This Row],[Cost_Per_Acquisition]]</f>
        <v>211370.25</v>
      </c>
      <c r="M590">
        <v>-0.34</v>
      </c>
      <c r="N590">
        <v>8.61</v>
      </c>
      <c r="O590" t="s">
        <v>35</v>
      </c>
      <c r="P590" s="1">
        <v>45663</v>
      </c>
      <c r="Q590" t="str">
        <f>TEXT(Campaign_Table[[#This Row],[Date]],"mmmm")</f>
        <v>January</v>
      </c>
      <c r="R590">
        <f>YEAR(Campaign_Table[[#This Row],[Date]])</f>
        <v>2025</v>
      </c>
      <c r="S590" t="str">
        <f>TEXT(Campaign_Table[[#This Row],[Date]],"dddd")</f>
        <v>Monday</v>
      </c>
      <c r="T590" s="3" t="str">
        <f>"Q" &amp; ROUNDUP(MONTH(Campaign_Table[[#This Row],[Date]])/3,0)</f>
        <v>Q1</v>
      </c>
      <c r="U590" s="5">
        <f t="shared" si="27"/>
        <v>5.3062856000799442E-2</v>
      </c>
      <c r="V590" s="7">
        <f>IFERROR(Campaign_Table[[#This Row],[Total_Campaign_Cost]]/Campaign_Table[[#This Row],[Clicks]],0)</f>
        <v>99.515183615819211</v>
      </c>
      <c r="W590" s="5">
        <f t="shared" si="28"/>
        <v>0.24717514124293785</v>
      </c>
      <c r="X590" s="7">
        <f>IFERROR(Campaign_Table[[#This Row],[Total_Campaign_Cost]]/Campaign_Table[[#This Row],[Leads]],0)</f>
        <v>264.54349186483103</v>
      </c>
      <c r="Y590" s="7">
        <f t="shared" si="29"/>
        <v>-72245.25</v>
      </c>
      <c r="Z590" s="7" t="str">
        <f>IF(Campaign_Table[[#This Row],[ROI]]&gt;=3,"Excellent",IF(Campaign_Table[[#This Row],[ROI]]&gt;=1,"Good",IF(Campaign_Table[[#This Row],[ROI]]&gt;=0,"Average","Poor")))</f>
        <v>Poor</v>
      </c>
    </row>
    <row r="591" spans="1:26" x14ac:dyDescent="0.3">
      <c r="A591" t="s">
        <v>746</v>
      </c>
      <c r="B591" t="s">
        <v>16</v>
      </c>
      <c r="C591" t="s">
        <v>25</v>
      </c>
      <c r="D591">
        <v>12</v>
      </c>
      <c r="E591" t="s">
        <v>107</v>
      </c>
      <c r="F591">
        <v>50174</v>
      </c>
      <c r="G591">
        <v>4443</v>
      </c>
      <c r="H591">
        <v>982</v>
      </c>
      <c r="I591">
        <v>309</v>
      </c>
      <c r="J591">
        <v>119274</v>
      </c>
      <c r="K591">
        <v>259.60000000000002</v>
      </c>
      <c r="L591">
        <f>Campaign_Table[[#This Row],[Conversions]]*Campaign_Table[[#This Row],[Cost_Per_Acquisition]]</f>
        <v>80216.400000000009</v>
      </c>
      <c r="M591">
        <v>0.49</v>
      </c>
      <c r="N591">
        <v>11.43</v>
      </c>
      <c r="O591" t="s">
        <v>21</v>
      </c>
      <c r="P591" s="1">
        <v>45706</v>
      </c>
      <c r="Q591" t="str">
        <f>TEXT(Campaign_Table[[#This Row],[Date]],"mmmm")</f>
        <v>February</v>
      </c>
      <c r="R591">
        <f>YEAR(Campaign_Table[[#This Row],[Date]])</f>
        <v>2025</v>
      </c>
      <c r="S591" t="str">
        <f>TEXT(Campaign_Table[[#This Row],[Date]],"dddd")</f>
        <v>Tuesday</v>
      </c>
      <c r="T591" s="3" t="str">
        <f>"Q" &amp; ROUNDUP(MONTH(Campaign_Table[[#This Row],[Date]])/3,0)</f>
        <v>Q1</v>
      </c>
      <c r="U591" s="5">
        <f t="shared" si="27"/>
        <v>8.8551839598198276E-2</v>
      </c>
      <c r="V591" s="7">
        <f>IFERROR(Campaign_Table[[#This Row],[Total_Campaign_Cost]]/Campaign_Table[[#This Row],[Clicks]],0)</f>
        <v>18.054557731262662</v>
      </c>
      <c r="W591" s="5">
        <f t="shared" si="28"/>
        <v>6.9547602970965558E-2</v>
      </c>
      <c r="X591" s="7">
        <f>IFERROR(Campaign_Table[[#This Row],[Total_Campaign_Cost]]/Campaign_Table[[#This Row],[Leads]],0)</f>
        <v>81.6867617107943</v>
      </c>
      <c r="Y591" s="7">
        <f t="shared" si="29"/>
        <v>39057.599999999991</v>
      </c>
      <c r="Z591" s="7" t="str">
        <f>IF(Campaign_Table[[#This Row],[ROI]]&gt;=3,"Excellent",IF(Campaign_Table[[#This Row],[ROI]]&gt;=1,"Good",IF(Campaign_Table[[#This Row],[ROI]]&gt;=0,"Average","Poor")))</f>
        <v>Average</v>
      </c>
    </row>
    <row r="592" spans="1:26" x14ac:dyDescent="0.3">
      <c r="A592" t="s">
        <v>747</v>
      </c>
      <c r="B592" t="s">
        <v>44</v>
      </c>
      <c r="C592" t="s">
        <v>25</v>
      </c>
      <c r="D592">
        <v>20</v>
      </c>
      <c r="E592" t="s">
        <v>18</v>
      </c>
      <c r="F592">
        <v>93799</v>
      </c>
      <c r="G592">
        <v>8426</v>
      </c>
      <c r="H592">
        <v>2398</v>
      </c>
      <c r="I592">
        <v>1558</v>
      </c>
      <c r="J592">
        <v>1182522</v>
      </c>
      <c r="K592">
        <v>104.6</v>
      </c>
      <c r="L592">
        <f>Campaign_Table[[#This Row],[Conversions]]*Campaign_Table[[#This Row],[Cost_Per_Acquisition]]</f>
        <v>162966.79999999999</v>
      </c>
      <c r="M592">
        <v>6.26</v>
      </c>
      <c r="N592">
        <v>13.2</v>
      </c>
      <c r="O592" t="s">
        <v>35</v>
      </c>
      <c r="P592" s="1">
        <v>45611</v>
      </c>
      <c r="Q592" t="str">
        <f>TEXT(Campaign_Table[[#This Row],[Date]],"mmmm")</f>
        <v>November</v>
      </c>
      <c r="R592">
        <f>YEAR(Campaign_Table[[#This Row],[Date]])</f>
        <v>2024</v>
      </c>
      <c r="S592" t="str">
        <f>TEXT(Campaign_Table[[#This Row],[Date]],"dddd")</f>
        <v>Friday</v>
      </c>
      <c r="T592" s="3" t="str">
        <f>"Q" &amp; ROUNDUP(MONTH(Campaign_Table[[#This Row],[Date]])/3,0)</f>
        <v>Q4</v>
      </c>
      <c r="U592" s="5">
        <f t="shared" si="27"/>
        <v>8.983038198701479E-2</v>
      </c>
      <c r="V592" s="7">
        <f>IFERROR(Campaign_Table[[#This Row],[Total_Campaign_Cost]]/Campaign_Table[[#This Row],[Clicks]],0)</f>
        <v>19.340944694991691</v>
      </c>
      <c r="W592" s="5">
        <f t="shared" si="28"/>
        <v>0.18490386897697603</v>
      </c>
      <c r="X592" s="7">
        <f>IFERROR(Campaign_Table[[#This Row],[Total_Campaign_Cost]]/Campaign_Table[[#This Row],[Leads]],0)</f>
        <v>67.959466221851542</v>
      </c>
      <c r="Y592" s="7">
        <f t="shared" si="29"/>
        <v>1019555.2</v>
      </c>
      <c r="Z592" s="7" t="str">
        <f>IF(Campaign_Table[[#This Row],[ROI]]&gt;=3,"Excellent",IF(Campaign_Table[[#This Row],[ROI]]&gt;=1,"Good",IF(Campaign_Table[[#This Row],[ROI]]&gt;=0,"Average","Poor")))</f>
        <v>Excellent</v>
      </c>
    </row>
    <row r="593" spans="1:26" x14ac:dyDescent="0.3">
      <c r="A593" t="s">
        <v>748</v>
      </c>
      <c r="B593" t="s">
        <v>16</v>
      </c>
      <c r="C593" t="s">
        <v>25</v>
      </c>
      <c r="D593">
        <v>14</v>
      </c>
      <c r="E593" t="s">
        <v>326</v>
      </c>
      <c r="F593">
        <v>42077</v>
      </c>
      <c r="G593">
        <v>2578</v>
      </c>
      <c r="H593">
        <v>637</v>
      </c>
      <c r="I593">
        <v>385</v>
      </c>
      <c r="J593">
        <v>93170</v>
      </c>
      <c r="K593">
        <v>594.77</v>
      </c>
      <c r="L593">
        <f>Campaign_Table[[#This Row],[Conversions]]*Campaign_Table[[#This Row],[Cost_Per_Acquisition]]</f>
        <v>228986.44999999998</v>
      </c>
      <c r="M593">
        <v>-0.59</v>
      </c>
      <c r="N593">
        <v>8.56</v>
      </c>
      <c r="O593" t="s">
        <v>29</v>
      </c>
      <c r="P593" s="1">
        <v>45653</v>
      </c>
      <c r="Q593" t="str">
        <f>TEXT(Campaign_Table[[#This Row],[Date]],"mmmm")</f>
        <v>December</v>
      </c>
      <c r="R593">
        <f>YEAR(Campaign_Table[[#This Row],[Date]])</f>
        <v>2024</v>
      </c>
      <c r="S593" t="str">
        <f>TEXT(Campaign_Table[[#This Row],[Date]],"dddd")</f>
        <v>Friday</v>
      </c>
      <c r="T593" s="3" t="str">
        <f>"Q" &amp; ROUNDUP(MONTH(Campaign_Table[[#This Row],[Date]])/3,0)</f>
        <v>Q4</v>
      </c>
      <c r="U593" s="5">
        <f t="shared" si="27"/>
        <v>6.126862656558215E-2</v>
      </c>
      <c r="V593" s="7">
        <f>IFERROR(Campaign_Table[[#This Row],[Total_Campaign_Cost]]/Campaign_Table[[#This Row],[Clicks]],0)</f>
        <v>88.823293250581841</v>
      </c>
      <c r="W593" s="5">
        <f t="shared" si="28"/>
        <v>0.14934057408844065</v>
      </c>
      <c r="X593" s="7">
        <f>IFERROR(Campaign_Table[[#This Row],[Total_Campaign_Cost]]/Campaign_Table[[#This Row],[Leads]],0)</f>
        <v>359.47637362637357</v>
      </c>
      <c r="Y593" s="7">
        <f t="shared" si="29"/>
        <v>-135816.44999999998</v>
      </c>
      <c r="Z593" s="7" t="str">
        <f>IF(Campaign_Table[[#This Row],[ROI]]&gt;=3,"Excellent",IF(Campaign_Table[[#This Row],[ROI]]&gt;=1,"Good",IF(Campaign_Table[[#This Row],[ROI]]&gt;=0,"Average","Poor")))</f>
        <v>Poor</v>
      </c>
    </row>
    <row r="594" spans="1:26" x14ac:dyDescent="0.3">
      <c r="A594" t="s">
        <v>749</v>
      </c>
      <c r="B594" t="s">
        <v>44</v>
      </c>
      <c r="C594" t="s">
        <v>17</v>
      </c>
      <c r="D594">
        <v>13</v>
      </c>
      <c r="E594" t="s">
        <v>107</v>
      </c>
      <c r="F594">
        <v>18041</v>
      </c>
      <c r="G594">
        <v>2685</v>
      </c>
      <c r="H594">
        <v>1271</v>
      </c>
      <c r="I594">
        <v>484</v>
      </c>
      <c r="J594">
        <v>352836</v>
      </c>
      <c r="K594">
        <v>426.56</v>
      </c>
      <c r="L594">
        <f>Campaign_Table[[#This Row],[Conversions]]*Campaign_Table[[#This Row],[Cost_Per_Acquisition]]</f>
        <v>206455.04000000001</v>
      </c>
      <c r="M594">
        <v>0.71</v>
      </c>
      <c r="N594">
        <v>24.61</v>
      </c>
      <c r="O594" t="s">
        <v>17</v>
      </c>
      <c r="P594" s="1">
        <v>45760</v>
      </c>
      <c r="Q594" t="str">
        <f>TEXT(Campaign_Table[[#This Row],[Date]],"mmmm")</f>
        <v>April</v>
      </c>
      <c r="R594">
        <f>YEAR(Campaign_Table[[#This Row],[Date]])</f>
        <v>2025</v>
      </c>
      <c r="S594" t="str">
        <f>TEXT(Campaign_Table[[#This Row],[Date]],"dddd")</f>
        <v>Sunday</v>
      </c>
      <c r="T594" s="3" t="str">
        <f>"Q" &amp; ROUNDUP(MONTH(Campaign_Table[[#This Row],[Date]])/3,0)</f>
        <v>Q2</v>
      </c>
      <c r="U594" s="5">
        <f t="shared" si="27"/>
        <v>0.14882767030652402</v>
      </c>
      <c r="V594" s="7">
        <f>IFERROR(Campaign_Table[[#This Row],[Total_Campaign_Cost]]/Campaign_Table[[#This Row],[Clicks]],0)</f>
        <v>76.89200744878957</v>
      </c>
      <c r="W594" s="5">
        <f t="shared" si="28"/>
        <v>0.18026070763500932</v>
      </c>
      <c r="X594" s="7">
        <f>IFERROR(Campaign_Table[[#This Row],[Total_Campaign_Cost]]/Campaign_Table[[#This Row],[Leads]],0)</f>
        <v>162.43512195121951</v>
      </c>
      <c r="Y594" s="7">
        <f t="shared" si="29"/>
        <v>146380.96</v>
      </c>
      <c r="Z594" s="7" t="str">
        <f>IF(Campaign_Table[[#This Row],[ROI]]&gt;=3,"Excellent",IF(Campaign_Table[[#This Row],[ROI]]&gt;=1,"Good",IF(Campaign_Table[[#This Row],[ROI]]&gt;=0,"Average","Poor")))</f>
        <v>Average</v>
      </c>
    </row>
    <row r="595" spans="1:26" x14ac:dyDescent="0.3">
      <c r="A595" t="s">
        <v>750</v>
      </c>
      <c r="B595" t="s">
        <v>20</v>
      </c>
      <c r="C595" t="s">
        <v>35</v>
      </c>
      <c r="D595">
        <v>14</v>
      </c>
      <c r="E595" t="s">
        <v>147</v>
      </c>
      <c r="F595">
        <v>90179</v>
      </c>
      <c r="G595">
        <v>6790</v>
      </c>
      <c r="H595">
        <v>2735</v>
      </c>
      <c r="I595">
        <v>889</v>
      </c>
      <c r="J595">
        <v>640080</v>
      </c>
      <c r="K595">
        <v>294.29000000000002</v>
      </c>
      <c r="L595">
        <f>Campaign_Table[[#This Row],[Conversions]]*Campaign_Table[[#This Row],[Cost_Per_Acquisition]]</f>
        <v>261623.81000000003</v>
      </c>
      <c r="M595">
        <v>1.45</v>
      </c>
      <c r="N595">
        <v>11.55</v>
      </c>
      <c r="O595" t="s">
        <v>17</v>
      </c>
      <c r="P595" s="1">
        <v>45506</v>
      </c>
      <c r="Q595" t="str">
        <f>TEXT(Campaign_Table[[#This Row],[Date]],"mmmm")</f>
        <v>August</v>
      </c>
      <c r="R595">
        <f>YEAR(Campaign_Table[[#This Row],[Date]])</f>
        <v>2024</v>
      </c>
      <c r="S595" t="str">
        <f>TEXT(Campaign_Table[[#This Row],[Date]],"dddd")</f>
        <v>Friday</v>
      </c>
      <c r="T595" s="3" t="str">
        <f>"Q" &amp; ROUNDUP(MONTH(Campaign_Table[[#This Row],[Date]])/3,0)</f>
        <v>Q3</v>
      </c>
      <c r="U595" s="5">
        <f t="shared" si="27"/>
        <v>7.5294691668792074E-2</v>
      </c>
      <c r="V595" s="7">
        <f>IFERROR(Campaign_Table[[#This Row],[Total_Campaign_Cost]]/Campaign_Table[[#This Row],[Clicks]],0)</f>
        <v>38.530752577319589</v>
      </c>
      <c r="W595" s="5">
        <f t="shared" si="28"/>
        <v>0.1309278350515464</v>
      </c>
      <c r="X595" s="7">
        <f>IFERROR(Campaign_Table[[#This Row],[Total_Campaign_Cost]]/Campaign_Table[[#This Row],[Leads]],0)</f>
        <v>95.657700182815361</v>
      </c>
      <c r="Y595" s="7">
        <f t="shared" si="29"/>
        <v>378456.18999999994</v>
      </c>
      <c r="Z595" s="7" t="str">
        <f>IF(Campaign_Table[[#This Row],[ROI]]&gt;=3,"Excellent",IF(Campaign_Table[[#This Row],[ROI]]&gt;=1,"Good",IF(Campaign_Table[[#This Row],[ROI]]&gt;=0,"Average","Poor")))</f>
        <v>Good</v>
      </c>
    </row>
    <row r="596" spans="1:26" x14ac:dyDescent="0.3">
      <c r="A596" t="s">
        <v>751</v>
      </c>
      <c r="B596" t="s">
        <v>16</v>
      </c>
      <c r="C596" t="s">
        <v>35</v>
      </c>
      <c r="D596">
        <v>15</v>
      </c>
      <c r="E596" t="s">
        <v>465</v>
      </c>
      <c r="F596">
        <v>56466</v>
      </c>
      <c r="G596">
        <v>6515</v>
      </c>
      <c r="H596">
        <v>1793</v>
      </c>
      <c r="I596">
        <v>1329</v>
      </c>
      <c r="J596">
        <v>611340</v>
      </c>
      <c r="K596">
        <v>122.9</v>
      </c>
      <c r="L596">
        <f>Campaign_Table[[#This Row],[Conversions]]*Campaign_Table[[#This Row],[Cost_Per_Acquisition]]</f>
        <v>163334.1</v>
      </c>
      <c r="M596">
        <v>2.74</v>
      </c>
      <c r="N596">
        <v>17.07</v>
      </c>
      <c r="O596" t="s">
        <v>17</v>
      </c>
      <c r="P596" s="1">
        <v>45639</v>
      </c>
      <c r="Q596" t="str">
        <f>TEXT(Campaign_Table[[#This Row],[Date]],"mmmm")</f>
        <v>December</v>
      </c>
      <c r="R596">
        <f>YEAR(Campaign_Table[[#This Row],[Date]])</f>
        <v>2024</v>
      </c>
      <c r="S596" t="str">
        <f>TEXT(Campaign_Table[[#This Row],[Date]],"dddd")</f>
        <v>Friday</v>
      </c>
      <c r="T596" s="3" t="str">
        <f>"Q" &amp; ROUNDUP(MONTH(Campaign_Table[[#This Row],[Date]])/3,0)</f>
        <v>Q4</v>
      </c>
      <c r="U596" s="5">
        <f t="shared" si="27"/>
        <v>0.11537916622392236</v>
      </c>
      <c r="V596" s="7">
        <f>IFERROR(Campaign_Table[[#This Row],[Total_Campaign_Cost]]/Campaign_Table[[#This Row],[Clicks]],0)</f>
        <v>25.070468150422105</v>
      </c>
      <c r="W596" s="5">
        <f t="shared" si="28"/>
        <v>0.20399079048349961</v>
      </c>
      <c r="X596" s="7">
        <f>IFERROR(Campaign_Table[[#This Row],[Total_Campaign_Cost]]/Campaign_Table[[#This Row],[Leads]],0)</f>
        <v>91.095426659230341</v>
      </c>
      <c r="Y596" s="7">
        <f t="shared" si="29"/>
        <v>448005.9</v>
      </c>
      <c r="Z596" s="7" t="str">
        <f>IF(Campaign_Table[[#This Row],[ROI]]&gt;=3,"Excellent",IF(Campaign_Table[[#This Row],[ROI]]&gt;=1,"Good",IF(Campaign_Table[[#This Row],[ROI]]&gt;=0,"Average","Poor")))</f>
        <v>Good</v>
      </c>
    </row>
    <row r="597" spans="1:26" x14ac:dyDescent="0.3">
      <c r="A597" t="s">
        <v>752</v>
      </c>
      <c r="B597" t="s">
        <v>44</v>
      </c>
      <c r="C597" t="s">
        <v>25</v>
      </c>
      <c r="D597">
        <v>27</v>
      </c>
      <c r="E597" t="s">
        <v>28</v>
      </c>
      <c r="F597">
        <v>30918</v>
      </c>
      <c r="G597">
        <v>3999</v>
      </c>
      <c r="H597">
        <v>1289</v>
      </c>
      <c r="I597">
        <v>914</v>
      </c>
      <c r="J597">
        <v>521894</v>
      </c>
      <c r="K597">
        <v>252.63</v>
      </c>
      <c r="L597">
        <f>Campaign_Table[[#This Row],[Conversions]]*Campaign_Table[[#This Row],[Cost_Per_Acquisition]]</f>
        <v>230903.82</v>
      </c>
      <c r="M597">
        <v>1.26</v>
      </c>
      <c r="N597">
        <v>20.059999999999999</v>
      </c>
      <c r="O597" t="s">
        <v>29</v>
      </c>
      <c r="P597" s="1">
        <v>45497</v>
      </c>
      <c r="Q597" t="str">
        <f>TEXT(Campaign_Table[[#This Row],[Date]],"mmmm")</f>
        <v>July</v>
      </c>
      <c r="R597">
        <f>YEAR(Campaign_Table[[#This Row],[Date]])</f>
        <v>2024</v>
      </c>
      <c r="S597" t="str">
        <f>TEXT(Campaign_Table[[#This Row],[Date]],"dddd")</f>
        <v>Wednesday</v>
      </c>
      <c r="T597" s="3" t="str">
        <f>"Q" &amp; ROUNDUP(MONTH(Campaign_Table[[#This Row],[Date]])/3,0)</f>
        <v>Q3</v>
      </c>
      <c r="U597" s="5">
        <f t="shared" si="27"/>
        <v>0.12934213079759363</v>
      </c>
      <c r="V597" s="7">
        <f>IFERROR(Campaign_Table[[#This Row],[Total_Campaign_Cost]]/Campaign_Table[[#This Row],[Clicks]],0)</f>
        <v>57.740390097524383</v>
      </c>
      <c r="W597" s="5">
        <f t="shared" si="28"/>
        <v>0.22855713928482121</v>
      </c>
      <c r="X597" s="7">
        <f>IFERROR(Campaign_Table[[#This Row],[Total_Campaign_Cost]]/Campaign_Table[[#This Row],[Leads]],0)</f>
        <v>179.13407292474787</v>
      </c>
      <c r="Y597" s="7">
        <f t="shared" si="29"/>
        <v>290990.18</v>
      </c>
      <c r="Z597" s="7" t="str">
        <f>IF(Campaign_Table[[#This Row],[ROI]]&gt;=3,"Excellent",IF(Campaign_Table[[#This Row],[ROI]]&gt;=1,"Good",IF(Campaign_Table[[#This Row],[ROI]]&gt;=0,"Average","Poor")))</f>
        <v>Good</v>
      </c>
    </row>
    <row r="598" spans="1:26" x14ac:dyDescent="0.3">
      <c r="A598" t="s">
        <v>753</v>
      </c>
      <c r="B598" t="s">
        <v>16</v>
      </c>
      <c r="C598" t="s">
        <v>17</v>
      </c>
      <c r="D598">
        <v>7</v>
      </c>
      <c r="E598" t="s">
        <v>169</v>
      </c>
      <c r="F598">
        <v>19521</v>
      </c>
      <c r="G598">
        <v>1077</v>
      </c>
      <c r="H598">
        <v>264</v>
      </c>
      <c r="I598">
        <v>193</v>
      </c>
      <c r="J598">
        <v>64269</v>
      </c>
      <c r="K598">
        <v>311.68</v>
      </c>
      <c r="L598">
        <f>Campaign_Table[[#This Row],[Conversions]]*Campaign_Table[[#This Row],[Cost_Per_Acquisition]]</f>
        <v>60154.239999999998</v>
      </c>
      <c r="M598">
        <v>7.0000000000000007E-2</v>
      </c>
      <c r="N598">
        <v>7.86</v>
      </c>
      <c r="O598" t="s">
        <v>25</v>
      </c>
      <c r="P598" s="1">
        <v>45483</v>
      </c>
      <c r="Q598" t="str">
        <f>TEXT(Campaign_Table[[#This Row],[Date]],"mmmm")</f>
        <v>July</v>
      </c>
      <c r="R598">
        <f>YEAR(Campaign_Table[[#This Row],[Date]])</f>
        <v>2024</v>
      </c>
      <c r="S598" t="str">
        <f>TEXT(Campaign_Table[[#This Row],[Date]],"dddd")</f>
        <v>Wednesday</v>
      </c>
      <c r="T598" s="3" t="str">
        <f>"Q" &amp; ROUNDUP(MONTH(Campaign_Table[[#This Row],[Date]])/3,0)</f>
        <v>Q3</v>
      </c>
      <c r="U598" s="5">
        <f t="shared" si="27"/>
        <v>5.5171353926540649E-2</v>
      </c>
      <c r="V598" s="7">
        <f>IFERROR(Campaign_Table[[#This Row],[Total_Campaign_Cost]]/Campaign_Table[[#This Row],[Clicks]],0)</f>
        <v>55.85351903435469</v>
      </c>
      <c r="W598" s="5">
        <f t="shared" si="28"/>
        <v>0.17920148560817084</v>
      </c>
      <c r="X598" s="7">
        <f>IFERROR(Campaign_Table[[#This Row],[Total_Campaign_Cost]]/Campaign_Table[[#This Row],[Leads]],0)</f>
        <v>227.85696969696968</v>
      </c>
      <c r="Y598" s="7">
        <f t="shared" si="29"/>
        <v>4114.760000000002</v>
      </c>
      <c r="Z598" s="7" t="str">
        <f>IF(Campaign_Table[[#This Row],[ROI]]&gt;=3,"Excellent",IF(Campaign_Table[[#This Row],[ROI]]&gt;=1,"Good",IF(Campaign_Table[[#This Row],[ROI]]&gt;=0,"Average","Poor")))</f>
        <v>Average</v>
      </c>
    </row>
    <row r="599" spans="1:26" x14ac:dyDescent="0.3">
      <c r="A599" t="s">
        <v>754</v>
      </c>
      <c r="B599" t="s">
        <v>20</v>
      </c>
      <c r="C599" t="s">
        <v>21</v>
      </c>
      <c r="D599">
        <v>30</v>
      </c>
      <c r="E599" t="s">
        <v>56</v>
      </c>
      <c r="F599">
        <v>68661</v>
      </c>
      <c r="G599">
        <v>7281</v>
      </c>
      <c r="H599">
        <v>2943</v>
      </c>
      <c r="I599">
        <v>1269</v>
      </c>
      <c r="J599">
        <v>378162</v>
      </c>
      <c r="K599">
        <v>228.49</v>
      </c>
      <c r="L599">
        <f>Campaign_Table[[#This Row],[Conversions]]*Campaign_Table[[#This Row],[Cost_Per_Acquisition]]</f>
        <v>289953.81</v>
      </c>
      <c r="M599">
        <v>0.3</v>
      </c>
      <c r="N599">
        <v>16.739999999999998</v>
      </c>
      <c r="O599" t="s">
        <v>29</v>
      </c>
      <c r="P599" s="1">
        <v>45631</v>
      </c>
      <c r="Q599" t="str">
        <f>TEXT(Campaign_Table[[#This Row],[Date]],"mmmm")</f>
        <v>December</v>
      </c>
      <c r="R599">
        <f>YEAR(Campaign_Table[[#This Row],[Date]])</f>
        <v>2024</v>
      </c>
      <c r="S599" t="str">
        <f>TEXT(Campaign_Table[[#This Row],[Date]],"dddd")</f>
        <v>Thursday</v>
      </c>
      <c r="T599" s="3" t="str">
        <f>"Q" &amp; ROUNDUP(MONTH(Campaign_Table[[#This Row],[Date]])/3,0)</f>
        <v>Q4</v>
      </c>
      <c r="U599" s="5">
        <f t="shared" si="27"/>
        <v>0.10604273168174072</v>
      </c>
      <c r="V599" s="7">
        <f>IFERROR(Campaign_Table[[#This Row],[Total_Campaign_Cost]]/Campaign_Table[[#This Row],[Clicks]],0)</f>
        <v>39.82334981458591</v>
      </c>
      <c r="W599" s="5">
        <f t="shared" si="28"/>
        <v>0.17428924598269468</v>
      </c>
      <c r="X599" s="7">
        <f>IFERROR(Campaign_Table[[#This Row],[Total_Campaign_Cost]]/Campaign_Table[[#This Row],[Leads]],0)</f>
        <v>98.523211009174318</v>
      </c>
      <c r="Y599" s="7">
        <f t="shared" si="29"/>
        <v>88208.19</v>
      </c>
      <c r="Z599" s="7" t="str">
        <f>IF(Campaign_Table[[#This Row],[ROI]]&gt;=3,"Excellent",IF(Campaign_Table[[#This Row],[ROI]]&gt;=1,"Good",IF(Campaign_Table[[#This Row],[ROI]]&gt;=0,"Average","Poor")))</f>
        <v>Average</v>
      </c>
    </row>
    <row r="600" spans="1:26" x14ac:dyDescent="0.3">
      <c r="A600" t="s">
        <v>755</v>
      </c>
      <c r="B600" t="s">
        <v>16</v>
      </c>
      <c r="C600" t="s">
        <v>35</v>
      </c>
      <c r="D600">
        <v>23</v>
      </c>
      <c r="E600" t="s">
        <v>107</v>
      </c>
      <c r="F600">
        <v>30351</v>
      </c>
      <c r="G600">
        <v>2333</v>
      </c>
      <c r="H600">
        <v>1371</v>
      </c>
      <c r="I600">
        <v>965</v>
      </c>
      <c r="J600">
        <v>416880</v>
      </c>
      <c r="K600">
        <v>234.82</v>
      </c>
      <c r="L600">
        <f>Campaign_Table[[#This Row],[Conversions]]*Campaign_Table[[#This Row],[Cost_Per_Acquisition]]</f>
        <v>226601.3</v>
      </c>
      <c r="M600">
        <v>0.84</v>
      </c>
      <c r="N600">
        <v>15.38</v>
      </c>
      <c r="O600" t="s">
        <v>21</v>
      </c>
      <c r="P600" s="1">
        <v>45608</v>
      </c>
      <c r="Q600" t="str">
        <f>TEXT(Campaign_Table[[#This Row],[Date]],"mmmm")</f>
        <v>November</v>
      </c>
      <c r="R600">
        <f>YEAR(Campaign_Table[[#This Row],[Date]])</f>
        <v>2024</v>
      </c>
      <c r="S600" t="str">
        <f>TEXT(Campaign_Table[[#This Row],[Date]],"dddd")</f>
        <v>Tuesday</v>
      </c>
      <c r="T600" s="3" t="str">
        <f>"Q" &amp; ROUNDUP(MONTH(Campaign_Table[[#This Row],[Date]])/3,0)</f>
        <v>Q4</v>
      </c>
      <c r="U600" s="5">
        <f t="shared" si="27"/>
        <v>7.6867319033969234E-2</v>
      </c>
      <c r="V600" s="7">
        <f>IFERROR(Campaign_Table[[#This Row],[Total_Campaign_Cost]]/Campaign_Table[[#This Row],[Clicks]],0)</f>
        <v>97.128718388341184</v>
      </c>
      <c r="W600" s="5">
        <f t="shared" si="28"/>
        <v>0.41363051864552081</v>
      </c>
      <c r="X600" s="7">
        <f>IFERROR(Campaign_Table[[#This Row],[Total_Campaign_Cost]]/Campaign_Table[[#This Row],[Leads]],0)</f>
        <v>165.28176513493798</v>
      </c>
      <c r="Y600" s="7">
        <f t="shared" si="29"/>
        <v>190278.7</v>
      </c>
      <c r="Z600" s="7" t="str">
        <f>IF(Campaign_Table[[#This Row],[ROI]]&gt;=3,"Excellent",IF(Campaign_Table[[#This Row],[ROI]]&gt;=1,"Good",IF(Campaign_Table[[#This Row],[ROI]]&gt;=0,"Average","Poor")))</f>
        <v>Average</v>
      </c>
    </row>
    <row r="601" spans="1:26" x14ac:dyDescent="0.3">
      <c r="A601" t="s">
        <v>756</v>
      </c>
      <c r="B601" t="s">
        <v>24</v>
      </c>
      <c r="C601" t="s">
        <v>25</v>
      </c>
      <c r="D601">
        <v>24</v>
      </c>
      <c r="E601" t="s">
        <v>22</v>
      </c>
      <c r="F601">
        <v>58535</v>
      </c>
      <c r="G601">
        <v>6405</v>
      </c>
      <c r="H601">
        <v>1542</v>
      </c>
      <c r="I601">
        <v>1078</v>
      </c>
      <c r="J601">
        <v>527142</v>
      </c>
      <c r="K601">
        <v>68.17</v>
      </c>
      <c r="L601">
        <f>Campaign_Table[[#This Row],[Conversions]]*Campaign_Table[[#This Row],[Cost_Per_Acquisition]]</f>
        <v>73487.259999999995</v>
      </c>
      <c r="M601">
        <v>6.17</v>
      </c>
      <c r="N601">
        <v>15.42</v>
      </c>
      <c r="O601" t="s">
        <v>29</v>
      </c>
      <c r="P601" s="1">
        <v>45487</v>
      </c>
      <c r="Q601" t="str">
        <f>TEXT(Campaign_Table[[#This Row],[Date]],"mmmm")</f>
        <v>July</v>
      </c>
      <c r="R601">
        <f>YEAR(Campaign_Table[[#This Row],[Date]])</f>
        <v>2024</v>
      </c>
      <c r="S601" t="str">
        <f>TEXT(Campaign_Table[[#This Row],[Date]],"dddd")</f>
        <v>Sunday</v>
      </c>
      <c r="T601" s="3" t="str">
        <f>"Q" &amp; ROUNDUP(MONTH(Campaign_Table[[#This Row],[Date]])/3,0)</f>
        <v>Q3</v>
      </c>
      <c r="U601" s="5">
        <f t="shared" si="27"/>
        <v>0.10942171350474075</v>
      </c>
      <c r="V601" s="7">
        <f>IFERROR(Campaign_Table[[#This Row],[Total_Campaign_Cost]]/Campaign_Table[[#This Row],[Clicks]],0)</f>
        <v>11.473420765027322</v>
      </c>
      <c r="W601" s="5">
        <f t="shared" si="28"/>
        <v>0.16830601092896175</v>
      </c>
      <c r="X601" s="7">
        <f>IFERROR(Campaign_Table[[#This Row],[Total_Campaign_Cost]]/Campaign_Table[[#This Row],[Leads]],0)</f>
        <v>47.657107652399475</v>
      </c>
      <c r="Y601" s="7">
        <f t="shared" si="29"/>
        <v>453654.74</v>
      </c>
      <c r="Z601" s="7" t="str">
        <f>IF(Campaign_Table[[#This Row],[ROI]]&gt;=3,"Excellent",IF(Campaign_Table[[#This Row],[ROI]]&gt;=1,"Good",IF(Campaign_Table[[#This Row],[ROI]]&gt;=0,"Average","Poor")))</f>
        <v>Excellent</v>
      </c>
    </row>
    <row r="602" spans="1:26" x14ac:dyDescent="0.3">
      <c r="A602" t="s">
        <v>757</v>
      </c>
      <c r="B602" t="s">
        <v>24</v>
      </c>
      <c r="C602" t="s">
        <v>21</v>
      </c>
      <c r="D602">
        <v>29</v>
      </c>
      <c r="E602" t="s">
        <v>52</v>
      </c>
      <c r="F602">
        <v>80933</v>
      </c>
      <c r="G602">
        <v>7272</v>
      </c>
      <c r="H602">
        <v>2170</v>
      </c>
      <c r="I602">
        <v>1343</v>
      </c>
      <c r="J602">
        <v>589577</v>
      </c>
      <c r="K602">
        <v>205.53</v>
      </c>
      <c r="L602">
        <f>Campaign_Table[[#This Row],[Conversions]]*Campaign_Table[[#This Row],[Cost_Per_Acquisition]]</f>
        <v>276026.78999999998</v>
      </c>
      <c r="M602">
        <v>1.1399999999999999</v>
      </c>
      <c r="N602">
        <v>13.33</v>
      </c>
      <c r="O602" t="s">
        <v>17</v>
      </c>
      <c r="P602" s="1">
        <v>45734</v>
      </c>
      <c r="Q602" t="str">
        <f>TEXT(Campaign_Table[[#This Row],[Date]],"mmmm")</f>
        <v>March</v>
      </c>
      <c r="R602">
        <f>YEAR(Campaign_Table[[#This Row],[Date]])</f>
        <v>2025</v>
      </c>
      <c r="S602" t="str">
        <f>TEXT(Campaign_Table[[#This Row],[Date]],"dddd")</f>
        <v>Tuesday</v>
      </c>
      <c r="T602" s="3" t="str">
        <f>"Q" &amp; ROUNDUP(MONTH(Campaign_Table[[#This Row],[Date]])/3,0)</f>
        <v>Q1</v>
      </c>
      <c r="U602" s="5">
        <f t="shared" si="27"/>
        <v>8.9852099885090131E-2</v>
      </c>
      <c r="V602" s="7">
        <f>IFERROR(Campaign_Table[[#This Row],[Total_Campaign_Cost]]/Campaign_Table[[#This Row],[Clicks]],0)</f>
        <v>37.957479372937293</v>
      </c>
      <c r="W602" s="5">
        <f t="shared" si="28"/>
        <v>0.18468096809680967</v>
      </c>
      <c r="X602" s="7">
        <f>IFERROR(Campaign_Table[[#This Row],[Total_Campaign_Cost]]/Campaign_Table[[#This Row],[Leads]],0)</f>
        <v>127.2012857142857</v>
      </c>
      <c r="Y602" s="7">
        <f t="shared" si="29"/>
        <v>313550.21000000002</v>
      </c>
      <c r="Z602" s="7" t="str">
        <f>IF(Campaign_Table[[#This Row],[ROI]]&gt;=3,"Excellent",IF(Campaign_Table[[#This Row],[ROI]]&gt;=1,"Good",IF(Campaign_Table[[#This Row],[ROI]]&gt;=0,"Average","Poor")))</f>
        <v>Good</v>
      </c>
    </row>
    <row r="603" spans="1:26" x14ac:dyDescent="0.3">
      <c r="A603" t="s">
        <v>758</v>
      </c>
      <c r="B603" t="s">
        <v>44</v>
      </c>
      <c r="C603" t="s">
        <v>35</v>
      </c>
      <c r="D603">
        <v>20</v>
      </c>
      <c r="E603" t="s">
        <v>243</v>
      </c>
      <c r="F603">
        <v>10156</v>
      </c>
      <c r="G603">
        <v>1063</v>
      </c>
      <c r="H603">
        <v>366</v>
      </c>
      <c r="I603">
        <v>135</v>
      </c>
      <c r="J603">
        <v>77085</v>
      </c>
      <c r="K603">
        <v>986.93</v>
      </c>
      <c r="L603">
        <f>Campaign_Table[[#This Row],[Conversions]]*Campaign_Table[[#This Row],[Cost_Per_Acquisition]]</f>
        <v>133235.54999999999</v>
      </c>
      <c r="M603">
        <v>-0.42</v>
      </c>
      <c r="N603">
        <v>15.4</v>
      </c>
      <c r="O603" t="s">
        <v>25</v>
      </c>
      <c r="P603" s="1">
        <v>45574</v>
      </c>
      <c r="Q603" t="str">
        <f>TEXT(Campaign_Table[[#This Row],[Date]],"mmmm")</f>
        <v>October</v>
      </c>
      <c r="R603">
        <f>YEAR(Campaign_Table[[#This Row],[Date]])</f>
        <v>2024</v>
      </c>
      <c r="S603" t="str">
        <f>TEXT(Campaign_Table[[#This Row],[Date]],"dddd")</f>
        <v>Wednesday</v>
      </c>
      <c r="T603" s="3" t="str">
        <f>"Q" &amp; ROUNDUP(MONTH(Campaign_Table[[#This Row],[Date]])/3,0)</f>
        <v>Q4</v>
      </c>
      <c r="U603" s="5">
        <f t="shared" si="27"/>
        <v>0.10466719180779835</v>
      </c>
      <c r="V603" s="7">
        <f>IFERROR(Campaign_Table[[#This Row],[Total_Campaign_Cost]]/Campaign_Table[[#This Row],[Clicks]],0)</f>
        <v>125.33918156161805</v>
      </c>
      <c r="W603" s="5">
        <f t="shared" si="28"/>
        <v>0.12699905926622765</v>
      </c>
      <c r="X603" s="7">
        <f>IFERROR(Campaign_Table[[#This Row],[Total_Campaign_Cost]]/Campaign_Table[[#This Row],[Leads]],0)</f>
        <v>364.03155737704913</v>
      </c>
      <c r="Y603" s="7">
        <f t="shared" si="29"/>
        <v>-56150.549999999988</v>
      </c>
      <c r="Z603" s="7" t="str">
        <f>IF(Campaign_Table[[#This Row],[ROI]]&gt;=3,"Excellent",IF(Campaign_Table[[#This Row],[ROI]]&gt;=1,"Good",IF(Campaign_Table[[#This Row],[ROI]]&gt;=0,"Average","Poor")))</f>
        <v>Poor</v>
      </c>
    </row>
    <row r="604" spans="1:26" x14ac:dyDescent="0.3">
      <c r="A604" t="s">
        <v>759</v>
      </c>
      <c r="B604" t="s">
        <v>44</v>
      </c>
      <c r="C604" t="s">
        <v>29</v>
      </c>
      <c r="D604">
        <v>6</v>
      </c>
      <c r="E604" t="s">
        <v>154</v>
      </c>
      <c r="F604">
        <v>49801</v>
      </c>
      <c r="G604">
        <v>4739</v>
      </c>
      <c r="H604">
        <v>2658</v>
      </c>
      <c r="I604">
        <v>2077</v>
      </c>
      <c r="J604">
        <v>1634599</v>
      </c>
      <c r="K604">
        <v>73.87</v>
      </c>
      <c r="L604">
        <f>Campaign_Table[[#This Row],[Conversions]]*Campaign_Table[[#This Row],[Cost_Per_Acquisition]]</f>
        <v>153427.99000000002</v>
      </c>
      <c r="M604">
        <v>9.65</v>
      </c>
      <c r="N604">
        <v>19.02</v>
      </c>
      <c r="O604" t="s">
        <v>17</v>
      </c>
      <c r="P604" s="1">
        <v>45633</v>
      </c>
      <c r="Q604" t="str">
        <f>TEXT(Campaign_Table[[#This Row],[Date]],"mmmm")</f>
        <v>December</v>
      </c>
      <c r="R604">
        <f>YEAR(Campaign_Table[[#This Row],[Date]])</f>
        <v>2024</v>
      </c>
      <c r="S604" t="str">
        <f>TEXT(Campaign_Table[[#This Row],[Date]],"dddd")</f>
        <v>Saturday</v>
      </c>
      <c r="T604" s="3" t="str">
        <f>"Q" &amp; ROUNDUP(MONTH(Campaign_Table[[#This Row],[Date]])/3,0)</f>
        <v>Q4</v>
      </c>
      <c r="U604" s="5">
        <f t="shared" si="27"/>
        <v>9.5158731752374451E-2</v>
      </c>
      <c r="V604" s="7">
        <f>IFERROR(Campaign_Table[[#This Row],[Total_Campaign_Cost]]/Campaign_Table[[#This Row],[Clicks]],0)</f>
        <v>32.375604557923616</v>
      </c>
      <c r="W604" s="5">
        <f t="shared" si="28"/>
        <v>0.43827811774636</v>
      </c>
      <c r="X604" s="7">
        <f>IFERROR(Campaign_Table[[#This Row],[Total_Campaign_Cost]]/Campaign_Table[[#This Row],[Leads]],0)</f>
        <v>57.723096313017315</v>
      </c>
      <c r="Y604" s="7">
        <f t="shared" si="29"/>
        <v>1481171.01</v>
      </c>
      <c r="Z604" s="7" t="str">
        <f>IF(Campaign_Table[[#This Row],[ROI]]&gt;=3,"Excellent",IF(Campaign_Table[[#This Row],[ROI]]&gt;=1,"Good",IF(Campaign_Table[[#This Row],[ROI]]&gt;=0,"Average","Poor")))</f>
        <v>Excellent</v>
      </c>
    </row>
    <row r="605" spans="1:26" x14ac:dyDescent="0.3">
      <c r="A605" t="s">
        <v>760</v>
      </c>
      <c r="B605" t="s">
        <v>20</v>
      </c>
      <c r="C605" t="s">
        <v>29</v>
      </c>
      <c r="D605">
        <v>22</v>
      </c>
      <c r="E605" t="s">
        <v>761</v>
      </c>
      <c r="F605">
        <v>75807</v>
      </c>
      <c r="G605">
        <v>7530</v>
      </c>
      <c r="H605">
        <v>2753</v>
      </c>
      <c r="I605">
        <v>861</v>
      </c>
      <c r="J605">
        <v>543291</v>
      </c>
      <c r="K605">
        <v>110.79</v>
      </c>
      <c r="L605">
        <f>Campaign_Table[[#This Row],[Conversions]]*Campaign_Table[[#This Row],[Cost_Per_Acquisition]]</f>
        <v>95390.19</v>
      </c>
      <c r="M605">
        <v>4.7</v>
      </c>
      <c r="N605">
        <v>14.7</v>
      </c>
      <c r="O605" t="s">
        <v>17</v>
      </c>
      <c r="P605" s="1">
        <v>45698</v>
      </c>
      <c r="Q605" t="str">
        <f>TEXT(Campaign_Table[[#This Row],[Date]],"mmmm")</f>
        <v>February</v>
      </c>
      <c r="R605">
        <f>YEAR(Campaign_Table[[#This Row],[Date]])</f>
        <v>2025</v>
      </c>
      <c r="S605" t="str">
        <f>TEXT(Campaign_Table[[#This Row],[Date]],"dddd")</f>
        <v>Monday</v>
      </c>
      <c r="T605" s="3" t="str">
        <f>"Q" &amp; ROUNDUP(MONTH(Campaign_Table[[#This Row],[Date]])/3,0)</f>
        <v>Q1</v>
      </c>
      <c r="U605" s="5">
        <f t="shared" si="27"/>
        <v>9.9331196327515928E-2</v>
      </c>
      <c r="V605" s="7">
        <f>IFERROR(Campaign_Table[[#This Row],[Total_Campaign_Cost]]/Campaign_Table[[#This Row],[Clicks]],0)</f>
        <v>12.668019920318725</v>
      </c>
      <c r="W605" s="5">
        <f t="shared" si="28"/>
        <v>0.11434262948207172</v>
      </c>
      <c r="X605" s="7">
        <f>IFERROR(Campaign_Table[[#This Row],[Total_Campaign_Cost]]/Campaign_Table[[#This Row],[Leads]],0)</f>
        <v>34.649542317471848</v>
      </c>
      <c r="Y605" s="7">
        <f t="shared" si="29"/>
        <v>447900.81</v>
      </c>
      <c r="Z605" s="7" t="str">
        <f>IF(Campaign_Table[[#This Row],[ROI]]&gt;=3,"Excellent",IF(Campaign_Table[[#This Row],[ROI]]&gt;=1,"Good",IF(Campaign_Table[[#This Row],[ROI]]&gt;=0,"Average","Poor")))</f>
        <v>Excellent</v>
      </c>
    </row>
    <row r="606" spans="1:26" x14ac:dyDescent="0.3">
      <c r="A606" t="s">
        <v>762</v>
      </c>
      <c r="B606" t="s">
        <v>16</v>
      </c>
      <c r="C606" t="s">
        <v>25</v>
      </c>
      <c r="D606">
        <v>21</v>
      </c>
      <c r="E606" t="s">
        <v>465</v>
      </c>
      <c r="F606">
        <v>68993</v>
      </c>
      <c r="G606">
        <v>8964</v>
      </c>
      <c r="H606">
        <v>1867</v>
      </c>
      <c r="I606">
        <v>644</v>
      </c>
      <c r="J606">
        <v>206724</v>
      </c>
      <c r="K606">
        <v>187.4</v>
      </c>
      <c r="L606">
        <f>Campaign_Table[[#This Row],[Conversions]]*Campaign_Table[[#This Row],[Cost_Per_Acquisition]]</f>
        <v>120685.6</v>
      </c>
      <c r="M606">
        <v>0.71</v>
      </c>
      <c r="N606">
        <v>16.63</v>
      </c>
      <c r="O606" t="s">
        <v>21</v>
      </c>
      <c r="P606" s="1">
        <v>45504</v>
      </c>
      <c r="Q606" t="str">
        <f>TEXT(Campaign_Table[[#This Row],[Date]],"mmmm")</f>
        <v>July</v>
      </c>
      <c r="R606">
        <f>YEAR(Campaign_Table[[#This Row],[Date]])</f>
        <v>2024</v>
      </c>
      <c r="S606" t="str">
        <f>TEXT(Campaign_Table[[#This Row],[Date]],"dddd")</f>
        <v>Wednesday</v>
      </c>
      <c r="T606" s="3" t="str">
        <f>"Q" &amp; ROUNDUP(MONTH(Campaign_Table[[#This Row],[Date]])/3,0)</f>
        <v>Q3</v>
      </c>
      <c r="U606" s="5">
        <f t="shared" si="27"/>
        <v>0.12992622439957677</v>
      </c>
      <c r="V606" s="7">
        <f>IFERROR(Campaign_Table[[#This Row],[Total_Campaign_Cost]]/Campaign_Table[[#This Row],[Clicks]],0)</f>
        <v>13.463364569388666</v>
      </c>
      <c r="W606" s="5">
        <f t="shared" si="28"/>
        <v>7.1842927264614012E-2</v>
      </c>
      <c r="X606" s="7">
        <f>IFERROR(Campaign_Table[[#This Row],[Total_Campaign_Cost]]/Campaign_Table[[#This Row],[Leads]],0)</f>
        <v>64.641456882699515</v>
      </c>
      <c r="Y606" s="7">
        <f t="shared" si="29"/>
        <v>86038.399999999994</v>
      </c>
      <c r="Z606" s="7" t="str">
        <f>IF(Campaign_Table[[#This Row],[ROI]]&gt;=3,"Excellent",IF(Campaign_Table[[#This Row],[ROI]]&gt;=1,"Good",IF(Campaign_Table[[#This Row],[ROI]]&gt;=0,"Average","Poor")))</f>
        <v>Average</v>
      </c>
    </row>
    <row r="607" spans="1:26" x14ac:dyDescent="0.3">
      <c r="A607" t="s">
        <v>763</v>
      </c>
      <c r="B607" t="s">
        <v>20</v>
      </c>
      <c r="C607" t="s">
        <v>35</v>
      </c>
      <c r="D607">
        <v>28</v>
      </c>
      <c r="E607" t="s">
        <v>494</v>
      </c>
      <c r="F607">
        <v>29349</v>
      </c>
      <c r="G607">
        <v>2702</v>
      </c>
      <c r="H607">
        <v>626</v>
      </c>
      <c r="I607">
        <v>447</v>
      </c>
      <c r="J607">
        <v>140358</v>
      </c>
      <c r="K607">
        <v>647.65</v>
      </c>
      <c r="L607">
        <f>Campaign_Table[[#This Row],[Conversions]]*Campaign_Table[[#This Row],[Cost_Per_Acquisition]]</f>
        <v>289499.55</v>
      </c>
      <c r="M607">
        <v>-0.52</v>
      </c>
      <c r="N607">
        <v>12.86</v>
      </c>
      <c r="O607" t="s">
        <v>17</v>
      </c>
      <c r="P607" s="1">
        <v>45793</v>
      </c>
      <c r="Q607" t="str">
        <f>TEXT(Campaign_Table[[#This Row],[Date]],"mmmm")</f>
        <v>May</v>
      </c>
      <c r="R607">
        <f>YEAR(Campaign_Table[[#This Row],[Date]])</f>
        <v>2025</v>
      </c>
      <c r="S607" t="str">
        <f>TEXT(Campaign_Table[[#This Row],[Date]],"dddd")</f>
        <v>Friday</v>
      </c>
      <c r="T607" s="3" t="str">
        <f>"Q" &amp; ROUNDUP(MONTH(Campaign_Table[[#This Row],[Date]])/3,0)</f>
        <v>Q2</v>
      </c>
      <c r="U607" s="5">
        <f t="shared" si="27"/>
        <v>9.2064465569525369E-2</v>
      </c>
      <c r="V607" s="7">
        <f>IFERROR(Campaign_Table[[#This Row],[Total_Campaign_Cost]]/Campaign_Table[[#This Row],[Clicks]],0)</f>
        <v>107.14269059955588</v>
      </c>
      <c r="W607" s="5">
        <f t="shared" si="28"/>
        <v>0.16543301258327164</v>
      </c>
      <c r="X607" s="7">
        <f>IFERROR(Campaign_Table[[#This Row],[Total_Campaign_Cost]]/Campaign_Table[[#This Row],[Leads]],0)</f>
        <v>462.45934504792331</v>
      </c>
      <c r="Y607" s="7">
        <f t="shared" si="29"/>
        <v>-149141.54999999999</v>
      </c>
      <c r="Z607" s="7" t="str">
        <f>IF(Campaign_Table[[#This Row],[ROI]]&gt;=3,"Excellent",IF(Campaign_Table[[#This Row],[ROI]]&gt;=1,"Good",IF(Campaign_Table[[#This Row],[ROI]]&gt;=0,"Average","Poor")))</f>
        <v>Poor</v>
      </c>
    </row>
    <row r="608" spans="1:26" x14ac:dyDescent="0.3">
      <c r="A608" t="s">
        <v>764</v>
      </c>
      <c r="B608" t="s">
        <v>24</v>
      </c>
      <c r="C608" t="s">
        <v>35</v>
      </c>
      <c r="D608">
        <v>13</v>
      </c>
      <c r="E608" t="s">
        <v>52</v>
      </c>
      <c r="F608">
        <v>21703</v>
      </c>
      <c r="G608">
        <v>2104</v>
      </c>
      <c r="H608">
        <v>1000</v>
      </c>
      <c r="I608">
        <v>735</v>
      </c>
      <c r="J608">
        <v>521850</v>
      </c>
      <c r="K608">
        <v>318.87</v>
      </c>
      <c r="L608">
        <f>Campaign_Table[[#This Row],[Conversions]]*Campaign_Table[[#This Row],[Cost_Per_Acquisition]]</f>
        <v>234369.45</v>
      </c>
      <c r="M608">
        <v>1.23</v>
      </c>
      <c r="N608">
        <v>17.690000000000001</v>
      </c>
      <c r="O608" t="s">
        <v>21</v>
      </c>
      <c r="P608" s="1">
        <v>45558</v>
      </c>
      <c r="Q608" t="str">
        <f>TEXT(Campaign_Table[[#This Row],[Date]],"mmmm")</f>
        <v>September</v>
      </c>
      <c r="R608">
        <f>YEAR(Campaign_Table[[#This Row],[Date]])</f>
        <v>2024</v>
      </c>
      <c r="S608" t="str">
        <f>TEXT(Campaign_Table[[#This Row],[Date]],"dddd")</f>
        <v>Monday</v>
      </c>
      <c r="T608" s="3" t="str">
        <f>"Q" &amp; ROUNDUP(MONTH(Campaign_Table[[#This Row],[Date]])/3,0)</f>
        <v>Q3</v>
      </c>
      <c r="U608" s="5">
        <f t="shared" si="27"/>
        <v>9.6945122794083766E-2</v>
      </c>
      <c r="V608" s="7">
        <f>IFERROR(Campaign_Table[[#This Row],[Total_Campaign_Cost]]/Campaign_Table[[#This Row],[Clicks]],0)</f>
        <v>111.39232414448669</v>
      </c>
      <c r="W608" s="5">
        <f t="shared" si="28"/>
        <v>0.34933460076045625</v>
      </c>
      <c r="X608" s="7">
        <f>IFERROR(Campaign_Table[[#This Row],[Total_Campaign_Cost]]/Campaign_Table[[#This Row],[Leads]],0)</f>
        <v>234.36945</v>
      </c>
      <c r="Y608" s="7">
        <f t="shared" si="29"/>
        <v>287480.55</v>
      </c>
      <c r="Z608" s="7" t="str">
        <f>IF(Campaign_Table[[#This Row],[ROI]]&gt;=3,"Excellent",IF(Campaign_Table[[#This Row],[ROI]]&gt;=1,"Good",IF(Campaign_Table[[#This Row],[ROI]]&gt;=0,"Average","Poor")))</f>
        <v>Good</v>
      </c>
    </row>
    <row r="609" spans="1:26" x14ac:dyDescent="0.3">
      <c r="A609" t="s">
        <v>765</v>
      </c>
      <c r="B609" t="s">
        <v>28</v>
      </c>
      <c r="C609" t="s">
        <v>25</v>
      </c>
      <c r="D609">
        <v>13</v>
      </c>
      <c r="E609" t="s">
        <v>766</v>
      </c>
      <c r="F609">
        <v>32464</v>
      </c>
      <c r="G609">
        <v>1151</v>
      </c>
      <c r="H609">
        <v>248</v>
      </c>
      <c r="I609">
        <v>127</v>
      </c>
      <c r="J609">
        <v>101473</v>
      </c>
      <c r="K609">
        <v>1072.4000000000001</v>
      </c>
      <c r="L609">
        <f>Campaign_Table[[#This Row],[Conversions]]*Campaign_Table[[#This Row],[Cost_Per_Acquisition]]</f>
        <v>136194.80000000002</v>
      </c>
      <c r="M609">
        <v>-0.25</v>
      </c>
      <c r="N609">
        <v>4.7</v>
      </c>
      <c r="O609" t="s">
        <v>29</v>
      </c>
      <c r="P609" s="1">
        <v>45804</v>
      </c>
      <c r="Q609" t="str">
        <f>TEXT(Campaign_Table[[#This Row],[Date]],"mmmm")</f>
        <v>May</v>
      </c>
      <c r="R609">
        <f>YEAR(Campaign_Table[[#This Row],[Date]])</f>
        <v>2025</v>
      </c>
      <c r="S609" t="str">
        <f>TEXT(Campaign_Table[[#This Row],[Date]],"dddd")</f>
        <v>Tuesday</v>
      </c>
      <c r="T609" s="3" t="str">
        <f>"Q" &amp; ROUNDUP(MONTH(Campaign_Table[[#This Row],[Date]])/3,0)</f>
        <v>Q2</v>
      </c>
      <c r="U609" s="5">
        <f t="shared" si="27"/>
        <v>3.5454657466732382E-2</v>
      </c>
      <c r="V609" s="7">
        <f>IFERROR(Campaign_Table[[#This Row],[Total_Campaign_Cost]]/Campaign_Table[[#This Row],[Clicks]],0)</f>
        <v>118.32736750651608</v>
      </c>
      <c r="W609" s="5">
        <f t="shared" si="28"/>
        <v>0.1103388357949609</v>
      </c>
      <c r="X609" s="7">
        <f>IFERROR(Campaign_Table[[#This Row],[Total_Campaign_Cost]]/Campaign_Table[[#This Row],[Leads]],0)</f>
        <v>549.17258064516136</v>
      </c>
      <c r="Y609" s="7">
        <f t="shared" si="29"/>
        <v>-34721.800000000017</v>
      </c>
      <c r="Z609" s="7" t="str">
        <f>IF(Campaign_Table[[#This Row],[ROI]]&gt;=3,"Excellent",IF(Campaign_Table[[#This Row],[ROI]]&gt;=1,"Good",IF(Campaign_Table[[#This Row],[ROI]]&gt;=0,"Average","Poor")))</f>
        <v>Poor</v>
      </c>
    </row>
    <row r="610" spans="1:26" x14ac:dyDescent="0.3">
      <c r="A610" t="s">
        <v>767</v>
      </c>
      <c r="B610" t="s">
        <v>16</v>
      </c>
      <c r="C610" t="s">
        <v>21</v>
      </c>
      <c r="D610">
        <v>11</v>
      </c>
      <c r="E610" t="s">
        <v>465</v>
      </c>
      <c r="F610">
        <v>97381</v>
      </c>
      <c r="G610">
        <v>11785</v>
      </c>
      <c r="H610">
        <v>5850</v>
      </c>
      <c r="I610">
        <v>3898</v>
      </c>
      <c r="J610">
        <v>865356</v>
      </c>
      <c r="K610">
        <v>18.2</v>
      </c>
      <c r="L610">
        <f>Campaign_Table[[#This Row],[Conversions]]*Campaign_Table[[#This Row],[Cost_Per_Acquisition]]</f>
        <v>70943.599999999991</v>
      </c>
      <c r="M610">
        <v>11.2</v>
      </c>
      <c r="N610">
        <v>22.11</v>
      </c>
      <c r="O610" t="s">
        <v>17</v>
      </c>
      <c r="P610" s="1">
        <v>45501</v>
      </c>
      <c r="Q610" t="str">
        <f>TEXT(Campaign_Table[[#This Row],[Date]],"mmmm")</f>
        <v>July</v>
      </c>
      <c r="R610">
        <f>YEAR(Campaign_Table[[#This Row],[Date]])</f>
        <v>2024</v>
      </c>
      <c r="S610" t="str">
        <f>TEXT(Campaign_Table[[#This Row],[Date]],"dddd")</f>
        <v>Sunday</v>
      </c>
      <c r="T610" s="3" t="str">
        <f>"Q" &amp; ROUNDUP(MONTH(Campaign_Table[[#This Row],[Date]])/3,0)</f>
        <v>Q3</v>
      </c>
      <c r="U610" s="5">
        <f t="shared" si="27"/>
        <v>0.12101950072396053</v>
      </c>
      <c r="V610" s="7">
        <f>IFERROR(Campaign_Table[[#This Row],[Total_Campaign_Cost]]/Campaign_Table[[#This Row],[Clicks]],0)</f>
        <v>6.0198218073822645</v>
      </c>
      <c r="W610" s="5">
        <f t="shared" si="28"/>
        <v>0.33075943996605855</v>
      </c>
      <c r="X610" s="7">
        <f>IFERROR(Campaign_Table[[#This Row],[Total_Campaign_Cost]]/Campaign_Table[[#This Row],[Leads]],0)</f>
        <v>12.127111111111109</v>
      </c>
      <c r="Y610" s="7">
        <f t="shared" si="29"/>
        <v>794412.4</v>
      </c>
      <c r="Z610" s="7" t="str">
        <f>IF(Campaign_Table[[#This Row],[ROI]]&gt;=3,"Excellent",IF(Campaign_Table[[#This Row],[ROI]]&gt;=1,"Good",IF(Campaign_Table[[#This Row],[ROI]]&gt;=0,"Average","Poor")))</f>
        <v>Excellent</v>
      </c>
    </row>
    <row r="611" spans="1:26" x14ac:dyDescent="0.3">
      <c r="A611" t="s">
        <v>768</v>
      </c>
      <c r="B611" t="s">
        <v>44</v>
      </c>
      <c r="C611" t="s">
        <v>21</v>
      </c>
      <c r="D611">
        <v>22</v>
      </c>
      <c r="E611" t="s">
        <v>30</v>
      </c>
      <c r="F611">
        <v>18542</v>
      </c>
      <c r="G611">
        <v>1212</v>
      </c>
      <c r="H611">
        <v>270</v>
      </c>
      <c r="I611">
        <v>146</v>
      </c>
      <c r="J611">
        <v>113004</v>
      </c>
      <c r="K611">
        <v>1405.86</v>
      </c>
      <c r="L611">
        <f>Campaign_Table[[#This Row],[Conversions]]*Campaign_Table[[#This Row],[Cost_Per_Acquisition]]</f>
        <v>205255.56</v>
      </c>
      <c r="M611">
        <v>-0.45</v>
      </c>
      <c r="N611">
        <v>8.7799999999999994</v>
      </c>
      <c r="O611" t="s">
        <v>21</v>
      </c>
      <c r="P611" s="1">
        <v>45661</v>
      </c>
      <c r="Q611" t="str">
        <f>TEXT(Campaign_Table[[#This Row],[Date]],"mmmm")</f>
        <v>January</v>
      </c>
      <c r="R611">
        <f>YEAR(Campaign_Table[[#This Row],[Date]])</f>
        <v>2025</v>
      </c>
      <c r="S611" t="str">
        <f>TEXT(Campaign_Table[[#This Row],[Date]],"dddd")</f>
        <v>Saturday</v>
      </c>
      <c r="T611" s="3" t="str">
        <f>"Q" &amp; ROUNDUP(MONTH(Campaign_Table[[#This Row],[Date]])/3,0)</f>
        <v>Q1</v>
      </c>
      <c r="U611" s="5">
        <f t="shared" si="27"/>
        <v>6.5365117031603928E-2</v>
      </c>
      <c r="V611" s="7">
        <f>IFERROR(Campaign_Table[[#This Row],[Total_Campaign_Cost]]/Campaign_Table[[#This Row],[Clicks]],0)</f>
        <v>169.35277227722773</v>
      </c>
      <c r="W611" s="5">
        <f t="shared" si="28"/>
        <v>0.12046204620462046</v>
      </c>
      <c r="X611" s="7">
        <f>IFERROR(Campaign_Table[[#This Row],[Total_Campaign_Cost]]/Campaign_Table[[#This Row],[Leads]],0)</f>
        <v>760.20577777777783</v>
      </c>
      <c r="Y611" s="7">
        <f t="shared" si="29"/>
        <v>-92251.56</v>
      </c>
      <c r="Z611" s="7" t="str">
        <f>IF(Campaign_Table[[#This Row],[ROI]]&gt;=3,"Excellent",IF(Campaign_Table[[#This Row],[ROI]]&gt;=1,"Good",IF(Campaign_Table[[#This Row],[ROI]]&gt;=0,"Average","Poor")))</f>
        <v>Poor</v>
      </c>
    </row>
    <row r="612" spans="1:26" x14ac:dyDescent="0.3">
      <c r="A612" t="s">
        <v>769</v>
      </c>
      <c r="B612" t="s">
        <v>24</v>
      </c>
      <c r="C612" t="s">
        <v>21</v>
      </c>
      <c r="D612">
        <v>23</v>
      </c>
      <c r="E612" t="s">
        <v>494</v>
      </c>
      <c r="F612">
        <v>60556</v>
      </c>
      <c r="G612">
        <v>4939</v>
      </c>
      <c r="H612">
        <v>2529</v>
      </c>
      <c r="I612">
        <v>1055</v>
      </c>
      <c r="J612">
        <v>704740</v>
      </c>
      <c r="K612">
        <v>222.49</v>
      </c>
      <c r="L612">
        <f>Campaign_Table[[#This Row],[Conversions]]*Campaign_Table[[#This Row],[Cost_Per_Acquisition]]</f>
        <v>234726.95</v>
      </c>
      <c r="M612">
        <v>2</v>
      </c>
      <c r="N612">
        <v>14.07</v>
      </c>
      <c r="O612" t="s">
        <v>29</v>
      </c>
      <c r="P612" s="1">
        <v>45757</v>
      </c>
      <c r="Q612" t="str">
        <f>TEXT(Campaign_Table[[#This Row],[Date]],"mmmm")</f>
        <v>April</v>
      </c>
      <c r="R612">
        <f>YEAR(Campaign_Table[[#This Row],[Date]])</f>
        <v>2025</v>
      </c>
      <c r="S612" t="str">
        <f>TEXT(Campaign_Table[[#This Row],[Date]],"dddd")</f>
        <v>Thursday</v>
      </c>
      <c r="T612" s="3" t="str">
        <f>"Q" &amp; ROUNDUP(MONTH(Campaign_Table[[#This Row],[Date]])/3,0)</f>
        <v>Q2</v>
      </c>
      <c r="U612" s="5">
        <f t="shared" si="27"/>
        <v>8.1560869278023654E-2</v>
      </c>
      <c r="V612" s="7">
        <f>IFERROR(Campaign_Table[[#This Row],[Total_Campaign_Cost]]/Campaign_Table[[#This Row],[Clicks]],0)</f>
        <v>47.525197408382269</v>
      </c>
      <c r="W612" s="5">
        <f t="shared" si="28"/>
        <v>0.21360599311601539</v>
      </c>
      <c r="X612" s="7">
        <f>IFERROR(Campaign_Table[[#This Row],[Total_Campaign_Cost]]/Campaign_Table[[#This Row],[Leads]],0)</f>
        <v>92.814136022143146</v>
      </c>
      <c r="Y612" s="7">
        <f t="shared" si="29"/>
        <v>470013.05</v>
      </c>
      <c r="Z612" s="7" t="str">
        <f>IF(Campaign_Table[[#This Row],[ROI]]&gt;=3,"Excellent",IF(Campaign_Table[[#This Row],[ROI]]&gt;=1,"Good",IF(Campaign_Table[[#This Row],[ROI]]&gt;=0,"Average","Poor")))</f>
        <v>Good</v>
      </c>
    </row>
    <row r="613" spans="1:26" x14ac:dyDescent="0.3">
      <c r="A613" t="s">
        <v>770</v>
      </c>
      <c r="B613" t="s">
        <v>16</v>
      </c>
      <c r="C613" t="s">
        <v>21</v>
      </c>
      <c r="D613">
        <v>21</v>
      </c>
      <c r="E613" t="s">
        <v>22</v>
      </c>
      <c r="F613">
        <v>51489</v>
      </c>
      <c r="G613">
        <v>3383</v>
      </c>
      <c r="H613">
        <v>1396</v>
      </c>
      <c r="I613">
        <v>556</v>
      </c>
      <c r="J613">
        <v>363068</v>
      </c>
      <c r="K613">
        <v>144.91999999999999</v>
      </c>
      <c r="L613">
        <f>Campaign_Table[[#This Row],[Conversions]]*Campaign_Table[[#This Row],[Cost_Per_Acquisition]]</f>
        <v>80575.51999999999</v>
      </c>
      <c r="M613">
        <v>3.51</v>
      </c>
      <c r="N613">
        <v>10.36</v>
      </c>
      <c r="O613" t="s">
        <v>25</v>
      </c>
      <c r="P613" s="1">
        <v>45809</v>
      </c>
      <c r="Q613" t="str">
        <f>TEXT(Campaign_Table[[#This Row],[Date]],"mmmm")</f>
        <v>June</v>
      </c>
      <c r="R613">
        <f>YEAR(Campaign_Table[[#This Row],[Date]])</f>
        <v>2025</v>
      </c>
      <c r="S613" t="str">
        <f>TEXT(Campaign_Table[[#This Row],[Date]],"dddd")</f>
        <v>Sunday</v>
      </c>
      <c r="T613" s="3" t="str">
        <f>"Q" &amp; ROUNDUP(MONTH(Campaign_Table[[#This Row],[Date]])/3,0)</f>
        <v>Q2</v>
      </c>
      <c r="U613" s="5">
        <f t="shared" si="27"/>
        <v>6.5703354114471049E-2</v>
      </c>
      <c r="V613" s="7">
        <f>IFERROR(Campaign_Table[[#This Row],[Total_Campaign_Cost]]/Campaign_Table[[#This Row],[Clicks]],0)</f>
        <v>23.817771208986105</v>
      </c>
      <c r="W613" s="5">
        <f t="shared" si="28"/>
        <v>0.16435116760271948</v>
      </c>
      <c r="X613" s="7">
        <f>IFERROR(Campaign_Table[[#This Row],[Total_Campaign_Cost]]/Campaign_Table[[#This Row],[Leads]],0)</f>
        <v>57.718853868194834</v>
      </c>
      <c r="Y613" s="7">
        <f t="shared" si="29"/>
        <v>282492.48</v>
      </c>
      <c r="Z613" s="7" t="str">
        <f>IF(Campaign_Table[[#This Row],[ROI]]&gt;=3,"Excellent",IF(Campaign_Table[[#This Row],[ROI]]&gt;=1,"Good",IF(Campaign_Table[[#This Row],[ROI]]&gt;=0,"Average","Poor")))</f>
        <v>Excellent</v>
      </c>
    </row>
    <row r="614" spans="1:26" x14ac:dyDescent="0.3">
      <c r="A614" t="s">
        <v>771</v>
      </c>
      <c r="B614" t="s">
        <v>24</v>
      </c>
      <c r="C614" t="s">
        <v>21</v>
      </c>
      <c r="D614">
        <v>27</v>
      </c>
      <c r="E614" t="s">
        <v>30</v>
      </c>
      <c r="F614">
        <v>81702</v>
      </c>
      <c r="G614">
        <v>11902</v>
      </c>
      <c r="H614">
        <v>4609</v>
      </c>
      <c r="I614">
        <v>1890</v>
      </c>
      <c r="J614">
        <v>1357020</v>
      </c>
      <c r="K614">
        <v>37.17</v>
      </c>
      <c r="L614">
        <f>Campaign_Table[[#This Row],[Conversions]]*Campaign_Table[[#This Row],[Cost_Per_Acquisition]]</f>
        <v>70251.3</v>
      </c>
      <c r="M614">
        <v>18.309999999999999</v>
      </c>
      <c r="N614">
        <v>22.52</v>
      </c>
      <c r="O614" t="s">
        <v>35</v>
      </c>
      <c r="P614" s="1">
        <v>45596</v>
      </c>
      <c r="Q614" t="str">
        <f>TEXT(Campaign_Table[[#This Row],[Date]],"mmmm")</f>
        <v>October</v>
      </c>
      <c r="R614">
        <f>YEAR(Campaign_Table[[#This Row],[Date]])</f>
        <v>2024</v>
      </c>
      <c r="S614" t="str">
        <f>TEXT(Campaign_Table[[#This Row],[Date]],"dddd")</f>
        <v>Thursday</v>
      </c>
      <c r="T614" s="3" t="str">
        <f>"Q" &amp; ROUNDUP(MONTH(Campaign_Table[[#This Row],[Date]])/3,0)</f>
        <v>Q4</v>
      </c>
      <c r="U614" s="5">
        <f t="shared" si="27"/>
        <v>0.14567574845169029</v>
      </c>
      <c r="V614" s="7">
        <f>IFERROR(Campaign_Table[[#This Row],[Total_Campaign_Cost]]/Campaign_Table[[#This Row],[Clicks]],0)</f>
        <v>5.9024785750294066</v>
      </c>
      <c r="W614" s="5">
        <f t="shared" si="28"/>
        <v>0.15879684086708115</v>
      </c>
      <c r="X614" s="7">
        <f>IFERROR(Campaign_Table[[#This Row],[Total_Campaign_Cost]]/Campaign_Table[[#This Row],[Leads]],0)</f>
        <v>15.242200043393362</v>
      </c>
      <c r="Y614" s="7">
        <f t="shared" si="29"/>
        <v>1286768.7</v>
      </c>
      <c r="Z614" s="7" t="str">
        <f>IF(Campaign_Table[[#This Row],[ROI]]&gt;=3,"Excellent",IF(Campaign_Table[[#This Row],[ROI]]&gt;=1,"Good",IF(Campaign_Table[[#This Row],[ROI]]&gt;=0,"Average","Poor")))</f>
        <v>Excellent</v>
      </c>
    </row>
    <row r="615" spans="1:26" x14ac:dyDescent="0.3">
      <c r="A615" t="s">
        <v>772</v>
      </c>
      <c r="B615" t="s">
        <v>24</v>
      </c>
      <c r="C615" t="s">
        <v>25</v>
      </c>
      <c r="D615">
        <v>29</v>
      </c>
      <c r="E615" t="s">
        <v>405</v>
      </c>
      <c r="F615">
        <v>93208</v>
      </c>
      <c r="G615">
        <v>3010</v>
      </c>
      <c r="H615">
        <v>1450</v>
      </c>
      <c r="I615">
        <v>929</v>
      </c>
      <c r="J615">
        <v>544394</v>
      </c>
      <c r="K615">
        <v>219.74</v>
      </c>
      <c r="L615">
        <f>Campaign_Table[[#This Row],[Conversions]]*Campaign_Table[[#This Row],[Cost_Per_Acquisition]]</f>
        <v>204138.46000000002</v>
      </c>
      <c r="M615">
        <v>1.67</v>
      </c>
      <c r="N615">
        <v>5.78</v>
      </c>
      <c r="O615" t="s">
        <v>21</v>
      </c>
      <c r="P615" s="1">
        <v>45799</v>
      </c>
      <c r="Q615" t="str">
        <f>TEXT(Campaign_Table[[#This Row],[Date]],"mmmm")</f>
        <v>May</v>
      </c>
      <c r="R615">
        <f>YEAR(Campaign_Table[[#This Row],[Date]])</f>
        <v>2025</v>
      </c>
      <c r="S615" t="str">
        <f>TEXT(Campaign_Table[[#This Row],[Date]],"dddd")</f>
        <v>Thursday</v>
      </c>
      <c r="T615" s="3" t="str">
        <f>"Q" &amp; ROUNDUP(MONTH(Campaign_Table[[#This Row],[Date]])/3,0)</f>
        <v>Q2</v>
      </c>
      <c r="U615" s="5">
        <f t="shared" si="27"/>
        <v>3.2293365376362543E-2</v>
      </c>
      <c r="V615" s="7">
        <f>IFERROR(Campaign_Table[[#This Row],[Total_Campaign_Cost]]/Campaign_Table[[#This Row],[Clicks]],0)</f>
        <v>67.820086378737543</v>
      </c>
      <c r="W615" s="5">
        <f t="shared" si="28"/>
        <v>0.3086378737541528</v>
      </c>
      <c r="X615" s="7">
        <f>IFERROR(Campaign_Table[[#This Row],[Total_Campaign_Cost]]/Campaign_Table[[#This Row],[Leads]],0)</f>
        <v>140.78514482758621</v>
      </c>
      <c r="Y615" s="7">
        <f t="shared" si="29"/>
        <v>340255.54</v>
      </c>
      <c r="Z615" s="7" t="str">
        <f>IF(Campaign_Table[[#This Row],[ROI]]&gt;=3,"Excellent",IF(Campaign_Table[[#This Row],[ROI]]&gt;=1,"Good",IF(Campaign_Table[[#This Row],[ROI]]&gt;=0,"Average","Poor")))</f>
        <v>Good</v>
      </c>
    </row>
    <row r="616" spans="1:26" x14ac:dyDescent="0.3">
      <c r="A616" t="s">
        <v>773</v>
      </c>
      <c r="B616" t="s">
        <v>28</v>
      </c>
      <c r="C616" t="s">
        <v>21</v>
      </c>
      <c r="D616">
        <v>9</v>
      </c>
      <c r="E616" t="s">
        <v>512</v>
      </c>
      <c r="F616">
        <v>52100</v>
      </c>
      <c r="G616">
        <v>4531</v>
      </c>
      <c r="H616">
        <v>2559</v>
      </c>
      <c r="I616">
        <v>1318</v>
      </c>
      <c r="J616">
        <v>728854</v>
      </c>
      <c r="K616">
        <v>178.34</v>
      </c>
      <c r="L616">
        <f>Campaign_Table[[#This Row],[Conversions]]*Campaign_Table[[#This Row],[Cost_Per_Acquisition]]</f>
        <v>235052.12</v>
      </c>
      <c r="M616">
        <v>2.1</v>
      </c>
      <c r="N616">
        <v>16.14</v>
      </c>
      <c r="O616" t="s">
        <v>35</v>
      </c>
      <c r="P616" s="1">
        <v>45684</v>
      </c>
      <c r="Q616" t="str">
        <f>TEXT(Campaign_Table[[#This Row],[Date]],"mmmm")</f>
        <v>January</v>
      </c>
      <c r="R616">
        <f>YEAR(Campaign_Table[[#This Row],[Date]])</f>
        <v>2025</v>
      </c>
      <c r="S616" t="str">
        <f>TEXT(Campaign_Table[[#This Row],[Date]],"dddd")</f>
        <v>Monday</v>
      </c>
      <c r="T616" s="3" t="str">
        <f>"Q" &amp; ROUNDUP(MONTH(Campaign_Table[[#This Row],[Date]])/3,0)</f>
        <v>Q1</v>
      </c>
      <c r="U616" s="5">
        <f t="shared" si="27"/>
        <v>8.6967370441458733E-2</v>
      </c>
      <c r="V616" s="7">
        <f>IFERROR(Campaign_Table[[#This Row],[Total_Campaign_Cost]]/Campaign_Table[[#This Row],[Clicks]],0)</f>
        <v>51.876433458397706</v>
      </c>
      <c r="W616" s="5">
        <f t="shared" si="28"/>
        <v>0.29088501434561909</v>
      </c>
      <c r="X616" s="7">
        <f>IFERROR(Campaign_Table[[#This Row],[Total_Campaign_Cost]]/Campaign_Table[[#This Row],[Leads]],0)</f>
        <v>91.853114497850726</v>
      </c>
      <c r="Y616" s="7">
        <f t="shared" si="29"/>
        <v>493801.88</v>
      </c>
      <c r="Z616" s="7" t="str">
        <f>IF(Campaign_Table[[#This Row],[ROI]]&gt;=3,"Excellent",IF(Campaign_Table[[#This Row],[ROI]]&gt;=1,"Good",IF(Campaign_Table[[#This Row],[ROI]]&gt;=0,"Average","Poor")))</f>
        <v>Good</v>
      </c>
    </row>
    <row r="617" spans="1:26" x14ac:dyDescent="0.3">
      <c r="A617" t="s">
        <v>774</v>
      </c>
      <c r="B617" t="s">
        <v>16</v>
      </c>
      <c r="C617" t="s">
        <v>25</v>
      </c>
      <c r="D617">
        <v>12</v>
      </c>
      <c r="E617" t="s">
        <v>26</v>
      </c>
      <c r="F617">
        <v>78994</v>
      </c>
      <c r="G617">
        <v>2075</v>
      </c>
      <c r="H617">
        <v>428</v>
      </c>
      <c r="I617">
        <v>337</v>
      </c>
      <c r="J617">
        <v>189394</v>
      </c>
      <c r="K617">
        <v>414.45</v>
      </c>
      <c r="L617">
        <f>Campaign_Table[[#This Row],[Conversions]]*Campaign_Table[[#This Row],[Cost_Per_Acquisition]]</f>
        <v>139669.65</v>
      </c>
      <c r="M617">
        <v>0.36</v>
      </c>
      <c r="N617">
        <v>3.6</v>
      </c>
      <c r="O617" t="s">
        <v>21</v>
      </c>
      <c r="P617" s="1">
        <v>45495</v>
      </c>
      <c r="Q617" t="str">
        <f>TEXT(Campaign_Table[[#This Row],[Date]],"mmmm")</f>
        <v>July</v>
      </c>
      <c r="R617">
        <f>YEAR(Campaign_Table[[#This Row],[Date]])</f>
        <v>2024</v>
      </c>
      <c r="S617" t="str">
        <f>TEXT(Campaign_Table[[#This Row],[Date]],"dddd")</f>
        <v>Monday</v>
      </c>
      <c r="T617" s="3" t="str">
        <f>"Q" &amp; ROUNDUP(MONTH(Campaign_Table[[#This Row],[Date]])/3,0)</f>
        <v>Q3</v>
      </c>
      <c r="U617" s="5">
        <f t="shared" si="27"/>
        <v>2.6267817808947515E-2</v>
      </c>
      <c r="V617" s="7">
        <f>IFERROR(Campaign_Table[[#This Row],[Total_Campaign_Cost]]/Campaign_Table[[#This Row],[Clicks]],0)</f>
        <v>67.310674698795182</v>
      </c>
      <c r="W617" s="5">
        <f t="shared" si="28"/>
        <v>0.16240963855421686</v>
      </c>
      <c r="X617" s="7">
        <f>IFERROR(Campaign_Table[[#This Row],[Total_Campaign_Cost]]/Campaign_Table[[#This Row],[Leads]],0)</f>
        <v>326.33095794392523</v>
      </c>
      <c r="Y617" s="7">
        <f t="shared" si="29"/>
        <v>49724.350000000006</v>
      </c>
      <c r="Z617" s="7" t="str">
        <f>IF(Campaign_Table[[#This Row],[ROI]]&gt;=3,"Excellent",IF(Campaign_Table[[#This Row],[ROI]]&gt;=1,"Good",IF(Campaign_Table[[#This Row],[ROI]]&gt;=0,"Average","Poor")))</f>
        <v>Average</v>
      </c>
    </row>
    <row r="618" spans="1:26" x14ac:dyDescent="0.3">
      <c r="A618" t="s">
        <v>775</v>
      </c>
      <c r="B618" t="s">
        <v>24</v>
      </c>
      <c r="C618" t="s">
        <v>21</v>
      </c>
      <c r="D618">
        <v>18</v>
      </c>
      <c r="E618" t="s">
        <v>71</v>
      </c>
      <c r="F618">
        <v>18542</v>
      </c>
      <c r="G618">
        <v>1091</v>
      </c>
      <c r="H618">
        <v>620</v>
      </c>
      <c r="I618">
        <v>296</v>
      </c>
      <c r="J618">
        <v>61568</v>
      </c>
      <c r="K618">
        <v>691.12</v>
      </c>
      <c r="L618">
        <f>Campaign_Table[[#This Row],[Conversions]]*Campaign_Table[[#This Row],[Cost_Per_Acquisition]]</f>
        <v>204571.51999999999</v>
      </c>
      <c r="M618">
        <v>-0.7</v>
      </c>
      <c r="N618">
        <v>10.82</v>
      </c>
      <c r="O618" t="s">
        <v>25</v>
      </c>
      <c r="P618" s="1">
        <v>45707</v>
      </c>
      <c r="Q618" t="str">
        <f>TEXT(Campaign_Table[[#This Row],[Date]],"mmmm")</f>
        <v>February</v>
      </c>
      <c r="R618">
        <f>YEAR(Campaign_Table[[#This Row],[Date]])</f>
        <v>2025</v>
      </c>
      <c r="S618" t="str">
        <f>TEXT(Campaign_Table[[#This Row],[Date]],"dddd")</f>
        <v>Wednesday</v>
      </c>
      <c r="T618" s="3" t="str">
        <f>"Q" &amp; ROUNDUP(MONTH(Campaign_Table[[#This Row],[Date]])/3,0)</f>
        <v>Q1</v>
      </c>
      <c r="U618" s="5">
        <f t="shared" si="27"/>
        <v>5.883939165138604E-2</v>
      </c>
      <c r="V618" s="7">
        <f>IFERROR(Campaign_Table[[#This Row],[Total_Campaign_Cost]]/Campaign_Table[[#This Row],[Clicks]],0)</f>
        <v>187.50826764436297</v>
      </c>
      <c r="W618" s="5">
        <f t="shared" si="28"/>
        <v>0.27131072410632445</v>
      </c>
      <c r="X618" s="7">
        <f>IFERROR(Campaign_Table[[#This Row],[Total_Campaign_Cost]]/Campaign_Table[[#This Row],[Leads]],0)</f>
        <v>329.95406451612899</v>
      </c>
      <c r="Y618" s="7">
        <f t="shared" si="29"/>
        <v>-143003.51999999999</v>
      </c>
      <c r="Z618" s="7" t="str">
        <f>IF(Campaign_Table[[#This Row],[ROI]]&gt;=3,"Excellent",IF(Campaign_Table[[#This Row],[ROI]]&gt;=1,"Good",IF(Campaign_Table[[#This Row],[ROI]]&gt;=0,"Average","Poor")))</f>
        <v>Poor</v>
      </c>
    </row>
    <row r="619" spans="1:26" x14ac:dyDescent="0.3">
      <c r="A619" t="s">
        <v>776</v>
      </c>
      <c r="B619" t="s">
        <v>24</v>
      </c>
      <c r="C619" t="s">
        <v>17</v>
      </c>
      <c r="D619">
        <v>8</v>
      </c>
      <c r="E619" t="s">
        <v>348</v>
      </c>
      <c r="F619">
        <v>14943</v>
      </c>
      <c r="G619">
        <v>2137</v>
      </c>
      <c r="H619">
        <v>820</v>
      </c>
      <c r="I619">
        <v>383</v>
      </c>
      <c r="J619">
        <v>275377</v>
      </c>
      <c r="K619">
        <v>264.83</v>
      </c>
      <c r="L619">
        <f>Campaign_Table[[#This Row],[Conversions]]*Campaign_Table[[#This Row],[Cost_Per_Acquisition]]</f>
        <v>101429.89</v>
      </c>
      <c r="M619">
        <v>1.71</v>
      </c>
      <c r="N619">
        <v>22.35</v>
      </c>
      <c r="O619" t="s">
        <v>25</v>
      </c>
      <c r="P619" s="1">
        <v>45682</v>
      </c>
      <c r="Q619" t="str">
        <f>TEXT(Campaign_Table[[#This Row],[Date]],"mmmm")</f>
        <v>January</v>
      </c>
      <c r="R619">
        <f>YEAR(Campaign_Table[[#This Row],[Date]])</f>
        <v>2025</v>
      </c>
      <c r="S619" t="str">
        <f>TEXT(Campaign_Table[[#This Row],[Date]],"dddd")</f>
        <v>Saturday</v>
      </c>
      <c r="T619" s="3" t="str">
        <f>"Q" &amp; ROUNDUP(MONTH(Campaign_Table[[#This Row],[Date]])/3,0)</f>
        <v>Q1</v>
      </c>
      <c r="U619" s="5">
        <f t="shared" si="27"/>
        <v>0.14301010506591716</v>
      </c>
      <c r="V619" s="7">
        <f>IFERROR(Campaign_Table[[#This Row],[Total_Campaign_Cost]]/Campaign_Table[[#This Row],[Clicks]],0)</f>
        <v>47.463682732802994</v>
      </c>
      <c r="W619" s="5">
        <f t="shared" si="28"/>
        <v>0.17922321010762751</v>
      </c>
      <c r="X619" s="7">
        <f>IFERROR(Campaign_Table[[#This Row],[Total_Campaign_Cost]]/Campaign_Table[[#This Row],[Leads]],0)</f>
        <v>123.69498780487805</v>
      </c>
      <c r="Y619" s="7">
        <f t="shared" si="29"/>
        <v>173947.11</v>
      </c>
      <c r="Z619" s="7" t="str">
        <f>IF(Campaign_Table[[#This Row],[ROI]]&gt;=3,"Excellent",IF(Campaign_Table[[#This Row],[ROI]]&gt;=1,"Good",IF(Campaign_Table[[#This Row],[ROI]]&gt;=0,"Average","Poor")))</f>
        <v>Good</v>
      </c>
    </row>
    <row r="620" spans="1:26" x14ac:dyDescent="0.3">
      <c r="A620" t="s">
        <v>777</v>
      </c>
      <c r="B620" t="s">
        <v>20</v>
      </c>
      <c r="C620" t="s">
        <v>35</v>
      </c>
      <c r="D620">
        <v>27</v>
      </c>
      <c r="E620" t="s">
        <v>34</v>
      </c>
      <c r="F620">
        <v>38344</v>
      </c>
      <c r="G620">
        <v>3288</v>
      </c>
      <c r="H620">
        <v>835</v>
      </c>
      <c r="I620">
        <v>318</v>
      </c>
      <c r="J620">
        <v>98898</v>
      </c>
      <c r="K620">
        <v>218.25</v>
      </c>
      <c r="L620">
        <f>Campaign_Table[[#This Row],[Conversions]]*Campaign_Table[[#This Row],[Cost_Per_Acquisition]]</f>
        <v>69403.5</v>
      </c>
      <c r="M620">
        <v>0.43</v>
      </c>
      <c r="N620">
        <v>11.58</v>
      </c>
      <c r="O620" t="s">
        <v>25</v>
      </c>
      <c r="P620" s="1">
        <v>45545</v>
      </c>
      <c r="Q620" t="str">
        <f>TEXT(Campaign_Table[[#This Row],[Date]],"mmmm")</f>
        <v>September</v>
      </c>
      <c r="R620">
        <f>YEAR(Campaign_Table[[#This Row],[Date]])</f>
        <v>2024</v>
      </c>
      <c r="S620" t="str">
        <f>TEXT(Campaign_Table[[#This Row],[Date]],"dddd")</f>
        <v>Tuesday</v>
      </c>
      <c r="T620" s="3" t="str">
        <f>"Q" &amp; ROUNDUP(MONTH(Campaign_Table[[#This Row],[Date]])/3,0)</f>
        <v>Q3</v>
      </c>
      <c r="U620" s="5">
        <f t="shared" si="27"/>
        <v>8.5750052159399126E-2</v>
      </c>
      <c r="V620" s="7">
        <f>IFERROR(Campaign_Table[[#This Row],[Total_Campaign_Cost]]/Campaign_Table[[#This Row],[Clicks]],0)</f>
        <v>21.108120437956206</v>
      </c>
      <c r="W620" s="5">
        <f t="shared" si="28"/>
        <v>9.6715328467153291E-2</v>
      </c>
      <c r="X620" s="7">
        <f>IFERROR(Campaign_Table[[#This Row],[Total_Campaign_Cost]]/Campaign_Table[[#This Row],[Leads]],0)</f>
        <v>83.117964071856292</v>
      </c>
      <c r="Y620" s="7">
        <f t="shared" si="29"/>
        <v>29494.5</v>
      </c>
      <c r="Z620" s="7" t="str">
        <f>IF(Campaign_Table[[#This Row],[ROI]]&gt;=3,"Excellent",IF(Campaign_Table[[#This Row],[ROI]]&gt;=1,"Good",IF(Campaign_Table[[#This Row],[ROI]]&gt;=0,"Average","Poor")))</f>
        <v>Average</v>
      </c>
    </row>
    <row r="621" spans="1:26" x14ac:dyDescent="0.3">
      <c r="A621" t="s">
        <v>778</v>
      </c>
      <c r="B621" t="s">
        <v>44</v>
      </c>
      <c r="C621" t="s">
        <v>17</v>
      </c>
      <c r="D621">
        <v>5</v>
      </c>
      <c r="E621" t="s">
        <v>569</v>
      </c>
      <c r="F621">
        <v>15352</v>
      </c>
      <c r="G621">
        <v>437</v>
      </c>
      <c r="H621">
        <v>110</v>
      </c>
      <c r="I621">
        <v>83</v>
      </c>
      <c r="J621">
        <v>58598</v>
      </c>
      <c r="K621">
        <v>2435.64</v>
      </c>
      <c r="L621">
        <f>Campaign_Table[[#This Row],[Conversions]]*Campaign_Table[[#This Row],[Cost_Per_Acquisition]]</f>
        <v>202158.12</v>
      </c>
      <c r="M621">
        <v>-0.71</v>
      </c>
      <c r="N621">
        <v>4.0999999999999996</v>
      </c>
      <c r="O621" t="s">
        <v>21</v>
      </c>
      <c r="P621" s="1">
        <v>45826</v>
      </c>
      <c r="Q621" t="str">
        <f>TEXT(Campaign_Table[[#This Row],[Date]],"mmmm")</f>
        <v>June</v>
      </c>
      <c r="R621">
        <f>YEAR(Campaign_Table[[#This Row],[Date]])</f>
        <v>2025</v>
      </c>
      <c r="S621" t="str">
        <f>TEXT(Campaign_Table[[#This Row],[Date]],"dddd")</f>
        <v>Wednesday</v>
      </c>
      <c r="T621" s="3" t="str">
        <f>"Q" &amp; ROUNDUP(MONTH(Campaign_Table[[#This Row],[Date]])/3,0)</f>
        <v>Q2</v>
      </c>
      <c r="U621" s="5">
        <f t="shared" si="27"/>
        <v>2.8465346534653466E-2</v>
      </c>
      <c r="V621" s="7">
        <f>IFERROR(Campaign_Table[[#This Row],[Total_Campaign_Cost]]/Campaign_Table[[#This Row],[Clicks]],0)</f>
        <v>462.60439359267735</v>
      </c>
      <c r="W621" s="5">
        <f t="shared" si="28"/>
        <v>0.18993135011441648</v>
      </c>
      <c r="X621" s="7">
        <f>IFERROR(Campaign_Table[[#This Row],[Total_Campaign_Cost]]/Campaign_Table[[#This Row],[Leads]],0)</f>
        <v>1837.8010909090908</v>
      </c>
      <c r="Y621" s="7">
        <f t="shared" si="29"/>
        <v>-143560.12</v>
      </c>
      <c r="Z621" s="7" t="str">
        <f>IF(Campaign_Table[[#This Row],[ROI]]&gt;=3,"Excellent",IF(Campaign_Table[[#This Row],[ROI]]&gt;=1,"Good",IF(Campaign_Table[[#This Row],[ROI]]&gt;=0,"Average","Poor")))</f>
        <v>Poor</v>
      </c>
    </row>
    <row r="622" spans="1:26" x14ac:dyDescent="0.3">
      <c r="A622" t="s">
        <v>779</v>
      </c>
      <c r="B622" t="s">
        <v>44</v>
      </c>
      <c r="C622" t="s">
        <v>35</v>
      </c>
      <c r="D622">
        <v>24</v>
      </c>
      <c r="E622" t="s">
        <v>103</v>
      </c>
      <c r="F622">
        <v>85695</v>
      </c>
      <c r="G622">
        <v>8615</v>
      </c>
      <c r="H622">
        <v>2294</v>
      </c>
      <c r="I622">
        <v>1431</v>
      </c>
      <c r="J622">
        <v>781326</v>
      </c>
      <c r="K622">
        <v>168.06</v>
      </c>
      <c r="L622">
        <f>Campaign_Table[[#This Row],[Conversions]]*Campaign_Table[[#This Row],[Cost_Per_Acquisition]]</f>
        <v>240493.86000000002</v>
      </c>
      <c r="M622">
        <v>2.25</v>
      </c>
      <c r="N622">
        <v>14.4</v>
      </c>
      <c r="O622" t="s">
        <v>29</v>
      </c>
      <c r="P622" s="1">
        <v>45588</v>
      </c>
      <c r="Q622" t="str">
        <f>TEXT(Campaign_Table[[#This Row],[Date]],"mmmm")</f>
        <v>October</v>
      </c>
      <c r="R622">
        <f>YEAR(Campaign_Table[[#This Row],[Date]])</f>
        <v>2024</v>
      </c>
      <c r="S622" t="str">
        <f>TEXT(Campaign_Table[[#This Row],[Date]],"dddd")</f>
        <v>Wednesday</v>
      </c>
      <c r="T622" s="3" t="str">
        <f>"Q" &amp; ROUNDUP(MONTH(Campaign_Table[[#This Row],[Date]])/3,0)</f>
        <v>Q4</v>
      </c>
      <c r="U622" s="5">
        <f t="shared" si="27"/>
        <v>0.10053095279771282</v>
      </c>
      <c r="V622" s="7">
        <f>IFERROR(Campaign_Table[[#This Row],[Total_Campaign_Cost]]/Campaign_Table[[#This Row],[Clicks]],0)</f>
        <v>27.915712130005804</v>
      </c>
      <c r="W622" s="5">
        <f t="shared" si="28"/>
        <v>0.1661056297156123</v>
      </c>
      <c r="X622" s="7">
        <f>IFERROR(Campaign_Table[[#This Row],[Total_Campaign_Cost]]/Campaign_Table[[#This Row],[Leads]],0)</f>
        <v>104.83603312990411</v>
      </c>
      <c r="Y622" s="7">
        <f t="shared" si="29"/>
        <v>540832.14</v>
      </c>
      <c r="Z622" s="7" t="str">
        <f>IF(Campaign_Table[[#This Row],[ROI]]&gt;=3,"Excellent",IF(Campaign_Table[[#This Row],[ROI]]&gt;=1,"Good",IF(Campaign_Table[[#This Row],[ROI]]&gt;=0,"Average","Poor")))</f>
        <v>Good</v>
      </c>
    </row>
    <row r="623" spans="1:26" x14ac:dyDescent="0.3">
      <c r="A623" t="s">
        <v>780</v>
      </c>
      <c r="B623" t="s">
        <v>28</v>
      </c>
      <c r="C623" t="s">
        <v>17</v>
      </c>
      <c r="D623">
        <v>22</v>
      </c>
      <c r="E623" t="s">
        <v>263</v>
      </c>
      <c r="F623">
        <v>48413</v>
      </c>
      <c r="G623">
        <v>1449</v>
      </c>
      <c r="H623">
        <v>737</v>
      </c>
      <c r="I623">
        <v>563</v>
      </c>
      <c r="J623">
        <v>216192</v>
      </c>
      <c r="K623">
        <v>530.53</v>
      </c>
      <c r="L623">
        <f>Campaign_Table[[#This Row],[Conversions]]*Campaign_Table[[#This Row],[Cost_Per_Acquisition]]</f>
        <v>298688.38999999996</v>
      </c>
      <c r="M623">
        <v>-0.28000000000000003</v>
      </c>
      <c r="N623">
        <v>5.68</v>
      </c>
      <c r="O623" t="s">
        <v>21</v>
      </c>
      <c r="P623" s="1">
        <v>45585</v>
      </c>
      <c r="Q623" t="str">
        <f>TEXT(Campaign_Table[[#This Row],[Date]],"mmmm")</f>
        <v>October</v>
      </c>
      <c r="R623">
        <f>YEAR(Campaign_Table[[#This Row],[Date]])</f>
        <v>2024</v>
      </c>
      <c r="S623" t="str">
        <f>TEXT(Campaign_Table[[#This Row],[Date]],"dddd")</f>
        <v>Sunday</v>
      </c>
      <c r="T623" s="3" t="str">
        <f>"Q" &amp; ROUNDUP(MONTH(Campaign_Table[[#This Row],[Date]])/3,0)</f>
        <v>Q4</v>
      </c>
      <c r="U623" s="5">
        <f t="shared" si="27"/>
        <v>2.9929977485386158E-2</v>
      </c>
      <c r="V623" s="7">
        <f>IFERROR(Campaign_Table[[#This Row],[Total_Campaign_Cost]]/Campaign_Table[[#This Row],[Clicks]],0)</f>
        <v>206.13415458937195</v>
      </c>
      <c r="W623" s="5">
        <f t="shared" si="28"/>
        <v>0.388543823326432</v>
      </c>
      <c r="X623" s="7">
        <f>IFERROR(Campaign_Table[[#This Row],[Total_Campaign_Cost]]/Campaign_Table[[#This Row],[Leads]],0)</f>
        <v>405.27597014925368</v>
      </c>
      <c r="Y623" s="7">
        <f t="shared" si="29"/>
        <v>-82496.389999999956</v>
      </c>
      <c r="Z623" s="7" t="str">
        <f>IF(Campaign_Table[[#This Row],[ROI]]&gt;=3,"Excellent",IF(Campaign_Table[[#This Row],[ROI]]&gt;=1,"Good",IF(Campaign_Table[[#This Row],[ROI]]&gt;=0,"Average","Poor")))</f>
        <v>Poor</v>
      </c>
    </row>
    <row r="624" spans="1:26" x14ac:dyDescent="0.3">
      <c r="A624" t="s">
        <v>781</v>
      </c>
      <c r="B624" t="s">
        <v>44</v>
      </c>
      <c r="C624" t="s">
        <v>17</v>
      </c>
      <c r="D624">
        <v>20</v>
      </c>
      <c r="E624" t="s">
        <v>343</v>
      </c>
      <c r="F624">
        <v>48751</v>
      </c>
      <c r="G624">
        <v>1616</v>
      </c>
      <c r="H624">
        <v>958</v>
      </c>
      <c r="I624">
        <v>400</v>
      </c>
      <c r="J624">
        <v>124400</v>
      </c>
      <c r="K624">
        <v>689.3</v>
      </c>
      <c r="L624">
        <f>Campaign_Table[[#This Row],[Conversions]]*Campaign_Table[[#This Row],[Cost_Per_Acquisition]]</f>
        <v>275720</v>
      </c>
      <c r="M624">
        <v>-0.55000000000000004</v>
      </c>
      <c r="N624">
        <v>6.1</v>
      </c>
      <c r="O624" t="s">
        <v>25</v>
      </c>
      <c r="P624" s="1">
        <v>45705</v>
      </c>
      <c r="Q624" t="str">
        <f>TEXT(Campaign_Table[[#This Row],[Date]],"mmmm")</f>
        <v>February</v>
      </c>
      <c r="R624">
        <f>YEAR(Campaign_Table[[#This Row],[Date]])</f>
        <v>2025</v>
      </c>
      <c r="S624" t="str">
        <f>TEXT(Campaign_Table[[#This Row],[Date]],"dddd")</f>
        <v>Monday</v>
      </c>
      <c r="T624" s="3" t="str">
        <f>"Q" &amp; ROUNDUP(MONTH(Campaign_Table[[#This Row],[Date]])/3,0)</f>
        <v>Q1</v>
      </c>
      <c r="U624" s="5">
        <f t="shared" si="27"/>
        <v>3.3148037988964332E-2</v>
      </c>
      <c r="V624" s="7">
        <f>IFERROR(Campaign_Table[[#This Row],[Total_Campaign_Cost]]/Campaign_Table[[#This Row],[Clicks]],0)</f>
        <v>170.61881188118812</v>
      </c>
      <c r="W624" s="5">
        <f t="shared" si="28"/>
        <v>0.24752475247524752</v>
      </c>
      <c r="X624" s="7">
        <f>IFERROR(Campaign_Table[[#This Row],[Total_Campaign_Cost]]/Campaign_Table[[#This Row],[Leads]],0)</f>
        <v>287.80793319415449</v>
      </c>
      <c r="Y624" s="7">
        <f t="shared" si="29"/>
        <v>-151320</v>
      </c>
      <c r="Z624" s="7" t="str">
        <f>IF(Campaign_Table[[#This Row],[ROI]]&gt;=3,"Excellent",IF(Campaign_Table[[#This Row],[ROI]]&gt;=1,"Good",IF(Campaign_Table[[#This Row],[ROI]]&gt;=0,"Average","Poor")))</f>
        <v>Poor</v>
      </c>
    </row>
    <row r="625" spans="1:26" x14ac:dyDescent="0.3">
      <c r="A625" t="s">
        <v>782</v>
      </c>
      <c r="B625" t="s">
        <v>28</v>
      </c>
      <c r="C625" t="s">
        <v>21</v>
      </c>
      <c r="D625">
        <v>24</v>
      </c>
      <c r="E625" t="s">
        <v>363</v>
      </c>
      <c r="F625">
        <v>62190</v>
      </c>
      <c r="G625">
        <v>3493</v>
      </c>
      <c r="H625">
        <v>1037</v>
      </c>
      <c r="I625">
        <v>478</v>
      </c>
      <c r="J625">
        <v>141966</v>
      </c>
      <c r="K625">
        <v>508.98</v>
      </c>
      <c r="L625">
        <f>Campaign_Table[[#This Row],[Conversions]]*Campaign_Table[[#This Row],[Cost_Per_Acquisition]]</f>
        <v>243292.44</v>
      </c>
      <c r="M625">
        <v>-0.42</v>
      </c>
      <c r="N625">
        <v>8.0500000000000007</v>
      </c>
      <c r="O625" t="s">
        <v>21</v>
      </c>
      <c r="P625" s="1">
        <v>45688</v>
      </c>
      <c r="Q625" t="str">
        <f>TEXT(Campaign_Table[[#This Row],[Date]],"mmmm")</f>
        <v>January</v>
      </c>
      <c r="R625">
        <f>YEAR(Campaign_Table[[#This Row],[Date]])</f>
        <v>2025</v>
      </c>
      <c r="S625" t="str">
        <f>TEXT(Campaign_Table[[#This Row],[Date]],"dddd")</f>
        <v>Friday</v>
      </c>
      <c r="T625" s="3" t="str">
        <f>"Q" &amp; ROUNDUP(MONTH(Campaign_Table[[#This Row],[Date]])/3,0)</f>
        <v>Q1</v>
      </c>
      <c r="U625" s="5">
        <f t="shared" si="27"/>
        <v>5.616658626788873E-2</v>
      </c>
      <c r="V625" s="7">
        <f>IFERROR(Campaign_Table[[#This Row],[Total_Campaign_Cost]]/Campaign_Table[[#This Row],[Clicks]],0)</f>
        <v>69.651428571428568</v>
      </c>
      <c r="W625" s="5">
        <f t="shared" si="28"/>
        <v>0.13684511880904668</v>
      </c>
      <c r="X625" s="7">
        <f>IFERROR(Campaign_Table[[#This Row],[Total_Campaign_Cost]]/Campaign_Table[[#This Row],[Leads]],0)</f>
        <v>234.61180327868854</v>
      </c>
      <c r="Y625" s="7">
        <f t="shared" si="29"/>
        <v>-101326.44</v>
      </c>
      <c r="Z625" s="7" t="str">
        <f>IF(Campaign_Table[[#This Row],[ROI]]&gt;=3,"Excellent",IF(Campaign_Table[[#This Row],[ROI]]&gt;=1,"Good",IF(Campaign_Table[[#This Row],[ROI]]&gt;=0,"Average","Poor")))</f>
        <v>Poor</v>
      </c>
    </row>
    <row r="626" spans="1:26" x14ac:dyDescent="0.3">
      <c r="A626" t="s">
        <v>783</v>
      </c>
      <c r="B626" t="s">
        <v>20</v>
      </c>
      <c r="C626" t="s">
        <v>29</v>
      </c>
      <c r="D626">
        <v>8</v>
      </c>
      <c r="E626" t="s">
        <v>56</v>
      </c>
      <c r="F626">
        <v>26992</v>
      </c>
      <c r="G626">
        <v>3409</v>
      </c>
      <c r="H626">
        <v>1450</v>
      </c>
      <c r="I626">
        <v>1063</v>
      </c>
      <c r="J626">
        <v>835518</v>
      </c>
      <c r="K626">
        <v>133.32</v>
      </c>
      <c r="L626">
        <f>Campaign_Table[[#This Row],[Conversions]]*Campaign_Table[[#This Row],[Cost_Per_Acquisition]]</f>
        <v>141719.16</v>
      </c>
      <c r="M626">
        <v>4.9000000000000004</v>
      </c>
      <c r="N626">
        <v>21.94</v>
      </c>
      <c r="O626" t="s">
        <v>17</v>
      </c>
      <c r="P626" s="1">
        <v>45493</v>
      </c>
      <c r="Q626" t="str">
        <f>TEXT(Campaign_Table[[#This Row],[Date]],"mmmm")</f>
        <v>July</v>
      </c>
      <c r="R626">
        <f>YEAR(Campaign_Table[[#This Row],[Date]])</f>
        <v>2024</v>
      </c>
      <c r="S626" t="str">
        <f>TEXT(Campaign_Table[[#This Row],[Date]],"dddd")</f>
        <v>Saturday</v>
      </c>
      <c r="T626" s="3" t="str">
        <f>"Q" &amp; ROUNDUP(MONTH(Campaign_Table[[#This Row],[Date]])/3,0)</f>
        <v>Q3</v>
      </c>
      <c r="U626" s="5">
        <f t="shared" si="27"/>
        <v>0.12629668049792531</v>
      </c>
      <c r="V626" s="7">
        <f>IFERROR(Campaign_Table[[#This Row],[Total_Campaign_Cost]]/Campaign_Table[[#This Row],[Clicks]],0)</f>
        <v>41.57206218832502</v>
      </c>
      <c r="W626" s="5">
        <f t="shared" si="28"/>
        <v>0.31182164857729538</v>
      </c>
      <c r="X626" s="7">
        <f>IFERROR(Campaign_Table[[#This Row],[Total_Campaign_Cost]]/Campaign_Table[[#This Row],[Leads]],0)</f>
        <v>97.737351724137937</v>
      </c>
      <c r="Y626" s="7">
        <f t="shared" si="29"/>
        <v>693798.84</v>
      </c>
      <c r="Z626" s="7" t="str">
        <f>IF(Campaign_Table[[#This Row],[ROI]]&gt;=3,"Excellent",IF(Campaign_Table[[#This Row],[ROI]]&gt;=1,"Good",IF(Campaign_Table[[#This Row],[ROI]]&gt;=0,"Average","Poor")))</f>
        <v>Excellent</v>
      </c>
    </row>
    <row r="627" spans="1:26" x14ac:dyDescent="0.3">
      <c r="A627" t="s">
        <v>784</v>
      </c>
      <c r="B627" t="s">
        <v>28</v>
      </c>
      <c r="C627" t="s">
        <v>29</v>
      </c>
      <c r="D627">
        <v>30</v>
      </c>
      <c r="E627" t="s">
        <v>28</v>
      </c>
      <c r="F627">
        <v>52230</v>
      </c>
      <c r="G627">
        <v>7402</v>
      </c>
      <c r="H627">
        <v>3153</v>
      </c>
      <c r="I627">
        <v>1848</v>
      </c>
      <c r="J627">
        <v>992376</v>
      </c>
      <c r="K627">
        <v>92.87</v>
      </c>
      <c r="L627">
        <f>Campaign_Table[[#This Row],[Conversions]]*Campaign_Table[[#This Row],[Cost_Per_Acquisition]]</f>
        <v>171623.76</v>
      </c>
      <c r="M627">
        <v>4.78</v>
      </c>
      <c r="N627">
        <v>23.75</v>
      </c>
      <c r="O627" t="s">
        <v>35</v>
      </c>
      <c r="P627" s="1">
        <v>45741</v>
      </c>
      <c r="Q627" t="str">
        <f>TEXT(Campaign_Table[[#This Row],[Date]],"mmmm")</f>
        <v>March</v>
      </c>
      <c r="R627">
        <f>YEAR(Campaign_Table[[#This Row],[Date]])</f>
        <v>2025</v>
      </c>
      <c r="S627" t="str">
        <f>TEXT(Campaign_Table[[#This Row],[Date]],"dddd")</f>
        <v>Tuesday</v>
      </c>
      <c r="T627" s="3" t="str">
        <f>"Q" &amp; ROUNDUP(MONTH(Campaign_Table[[#This Row],[Date]])/3,0)</f>
        <v>Q1</v>
      </c>
      <c r="U627" s="5">
        <f t="shared" si="27"/>
        <v>0.14171931839938731</v>
      </c>
      <c r="V627" s="7">
        <f>IFERROR(Campaign_Table[[#This Row],[Total_Campaign_Cost]]/Campaign_Table[[#This Row],[Clicks]],0)</f>
        <v>23.186133477438531</v>
      </c>
      <c r="W627" s="5">
        <f t="shared" si="28"/>
        <v>0.24966225344501486</v>
      </c>
      <c r="X627" s="7">
        <f>IFERROR(Campaign_Table[[#This Row],[Total_Campaign_Cost]]/Campaign_Table[[#This Row],[Leads]],0)</f>
        <v>54.431893434823984</v>
      </c>
      <c r="Y627" s="7">
        <f t="shared" si="29"/>
        <v>820752.24</v>
      </c>
      <c r="Z627" s="7" t="str">
        <f>IF(Campaign_Table[[#This Row],[ROI]]&gt;=3,"Excellent",IF(Campaign_Table[[#This Row],[ROI]]&gt;=1,"Good",IF(Campaign_Table[[#This Row],[ROI]]&gt;=0,"Average","Poor")))</f>
        <v>Excellent</v>
      </c>
    </row>
    <row r="628" spans="1:26" x14ac:dyDescent="0.3">
      <c r="A628" t="s">
        <v>785</v>
      </c>
      <c r="B628" t="s">
        <v>44</v>
      </c>
      <c r="C628" t="s">
        <v>21</v>
      </c>
      <c r="D628">
        <v>29</v>
      </c>
      <c r="E628" t="s">
        <v>107</v>
      </c>
      <c r="F628">
        <v>95258</v>
      </c>
      <c r="G628">
        <v>5510</v>
      </c>
      <c r="H628">
        <v>1424</v>
      </c>
      <c r="I628">
        <v>919</v>
      </c>
      <c r="J628">
        <v>477880</v>
      </c>
      <c r="K628">
        <v>202.32</v>
      </c>
      <c r="L628">
        <f>Campaign_Table[[#This Row],[Conversions]]*Campaign_Table[[#This Row],[Cost_Per_Acquisition]]</f>
        <v>185932.08</v>
      </c>
      <c r="M628">
        <v>1.57</v>
      </c>
      <c r="N628">
        <v>8.24</v>
      </c>
      <c r="O628" t="s">
        <v>25</v>
      </c>
      <c r="P628" s="1">
        <v>45797</v>
      </c>
      <c r="Q628" t="str">
        <f>TEXT(Campaign_Table[[#This Row],[Date]],"mmmm")</f>
        <v>May</v>
      </c>
      <c r="R628">
        <f>YEAR(Campaign_Table[[#This Row],[Date]])</f>
        <v>2025</v>
      </c>
      <c r="S628" t="str">
        <f>TEXT(Campaign_Table[[#This Row],[Date]],"dddd")</f>
        <v>Tuesday</v>
      </c>
      <c r="T628" s="3" t="str">
        <f>"Q" &amp; ROUNDUP(MONTH(Campaign_Table[[#This Row],[Date]])/3,0)</f>
        <v>Q2</v>
      </c>
      <c r="U628" s="5">
        <f t="shared" si="27"/>
        <v>5.7842910831636188E-2</v>
      </c>
      <c r="V628" s="7">
        <f>IFERROR(Campaign_Table[[#This Row],[Total_Campaign_Cost]]/Campaign_Table[[#This Row],[Clicks]],0)</f>
        <v>33.744479128856625</v>
      </c>
      <c r="W628" s="5">
        <f t="shared" si="28"/>
        <v>0.16678765880217786</v>
      </c>
      <c r="X628" s="7">
        <f>IFERROR(Campaign_Table[[#This Row],[Total_Campaign_Cost]]/Campaign_Table[[#This Row],[Leads]],0)</f>
        <v>130.5702808988764</v>
      </c>
      <c r="Y628" s="7">
        <f t="shared" si="29"/>
        <v>291947.92000000004</v>
      </c>
      <c r="Z628" s="7" t="str">
        <f>IF(Campaign_Table[[#This Row],[ROI]]&gt;=3,"Excellent",IF(Campaign_Table[[#This Row],[ROI]]&gt;=1,"Good",IF(Campaign_Table[[#This Row],[ROI]]&gt;=0,"Average","Poor")))</f>
        <v>Good</v>
      </c>
    </row>
    <row r="629" spans="1:26" x14ac:dyDescent="0.3">
      <c r="A629" t="s">
        <v>786</v>
      </c>
      <c r="B629" t="s">
        <v>44</v>
      </c>
      <c r="C629" t="s">
        <v>17</v>
      </c>
      <c r="D629">
        <v>14</v>
      </c>
      <c r="E629" t="s">
        <v>58</v>
      </c>
      <c r="F629">
        <v>69728</v>
      </c>
      <c r="G629">
        <v>3647</v>
      </c>
      <c r="H629">
        <v>1821</v>
      </c>
      <c r="I629">
        <v>573</v>
      </c>
      <c r="J629">
        <v>377607</v>
      </c>
      <c r="K629">
        <v>438.13</v>
      </c>
      <c r="L629">
        <f>Campaign_Table[[#This Row],[Conversions]]*Campaign_Table[[#This Row],[Cost_Per_Acquisition]]</f>
        <v>251048.49</v>
      </c>
      <c r="M629">
        <v>0.5</v>
      </c>
      <c r="N629">
        <v>8.66</v>
      </c>
      <c r="O629" t="s">
        <v>25</v>
      </c>
      <c r="P629" s="1">
        <v>45489</v>
      </c>
      <c r="Q629" t="str">
        <f>TEXT(Campaign_Table[[#This Row],[Date]],"mmmm")</f>
        <v>July</v>
      </c>
      <c r="R629">
        <f>YEAR(Campaign_Table[[#This Row],[Date]])</f>
        <v>2024</v>
      </c>
      <c r="S629" t="str">
        <f>TEXT(Campaign_Table[[#This Row],[Date]],"dddd")</f>
        <v>Tuesday</v>
      </c>
      <c r="T629" s="3" t="str">
        <f>"Q" &amp; ROUNDUP(MONTH(Campaign_Table[[#This Row],[Date]])/3,0)</f>
        <v>Q3</v>
      </c>
      <c r="U629" s="5">
        <f t="shared" si="27"/>
        <v>5.2303235429095915E-2</v>
      </c>
      <c r="V629" s="7">
        <f>IFERROR(Campaign_Table[[#This Row],[Total_Campaign_Cost]]/Campaign_Table[[#This Row],[Clicks]],0)</f>
        <v>68.836986564299423</v>
      </c>
      <c r="W629" s="5">
        <f t="shared" si="28"/>
        <v>0.15711543734576364</v>
      </c>
      <c r="X629" s="7">
        <f>IFERROR(Campaign_Table[[#This Row],[Total_Campaign_Cost]]/Campaign_Table[[#This Row],[Leads]],0)</f>
        <v>137.86298187808896</v>
      </c>
      <c r="Y629" s="7">
        <f t="shared" si="29"/>
        <v>126558.51000000001</v>
      </c>
      <c r="Z629" s="7" t="str">
        <f>IF(Campaign_Table[[#This Row],[ROI]]&gt;=3,"Excellent",IF(Campaign_Table[[#This Row],[ROI]]&gt;=1,"Good",IF(Campaign_Table[[#This Row],[ROI]]&gt;=0,"Average","Poor")))</f>
        <v>Average</v>
      </c>
    </row>
    <row r="630" spans="1:26" x14ac:dyDescent="0.3">
      <c r="A630" t="s">
        <v>787</v>
      </c>
      <c r="B630" t="s">
        <v>28</v>
      </c>
      <c r="C630" t="s">
        <v>35</v>
      </c>
      <c r="D630">
        <v>6</v>
      </c>
      <c r="E630" t="s">
        <v>788</v>
      </c>
      <c r="F630">
        <v>75400</v>
      </c>
      <c r="G630">
        <v>3232</v>
      </c>
      <c r="H630">
        <v>1293</v>
      </c>
      <c r="I630">
        <v>466</v>
      </c>
      <c r="J630">
        <v>298706</v>
      </c>
      <c r="K630">
        <v>493.82</v>
      </c>
      <c r="L630">
        <f>Campaign_Table[[#This Row],[Conversions]]*Campaign_Table[[#This Row],[Cost_Per_Acquisition]]</f>
        <v>230120.12</v>
      </c>
      <c r="M630">
        <v>0.3</v>
      </c>
      <c r="N630">
        <v>6.62</v>
      </c>
      <c r="O630" t="s">
        <v>25</v>
      </c>
      <c r="P630" s="1">
        <v>45714</v>
      </c>
      <c r="Q630" t="str">
        <f>TEXT(Campaign_Table[[#This Row],[Date]],"mmmm")</f>
        <v>February</v>
      </c>
      <c r="R630">
        <f>YEAR(Campaign_Table[[#This Row],[Date]])</f>
        <v>2025</v>
      </c>
      <c r="S630" t="str">
        <f>TEXT(Campaign_Table[[#This Row],[Date]],"dddd")</f>
        <v>Wednesday</v>
      </c>
      <c r="T630" s="3" t="str">
        <f>"Q" &amp; ROUNDUP(MONTH(Campaign_Table[[#This Row],[Date]])/3,0)</f>
        <v>Q1</v>
      </c>
      <c r="U630" s="5">
        <f t="shared" si="27"/>
        <v>4.2864721485411143E-2</v>
      </c>
      <c r="V630" s="7">
        <f>IFERROR(Campaign_Table[[#This Row],[Total_Campaign_Cost]]/Campaign_Table[[#This Row],[Clicks]],0)</f>
        <v>71.200532178217827</v>
      </c>
      <c r="W630" s="5">
        <f t="shared" si="28"/>
        <v>0.14418316831683167</v>
      </c>
      <c r="X630" s="7">
        <f>IFERROR(Campaign_Table[[#This Row],[Total_Campaign_Cost]]/Campaign_Table[[#This Row],[Leads]],0)</f>
        <v>177.97379737045631</v>
      </c>
      <c r="Y630" s="7">
        <f t="shared" si="29"/>
        <v>68585.88</v>
      </c>
      <c r="Z630" s="7" t="str">
        <f>IF(Campaign_Table[[#This Row],[ROI]]&gt;=3,"Excellent",IF(Campaign_Table[[#This Row],[ROI]]&gt;=1,"Good",IF(Campaign_Table[[#This Row],[ROI]]&gt;=0,"Average","Poor")))</f>
        <v>Average</v>
      </c>
    </row>
    <row r="631" spans="1:26" x14ac:dyDescent="0.3">
      <c r="A631" t="s">
        <v>789</v>
      </c>
      <c r="B631" t="s">
        <v>28</v>
      </c>
      <c r="C631" t="s">
        <v>35</v>
      </c>
      <c r="D631">
        <v>20</v>
      </c>
      <c r="E631" t="s">
        <v>290</v>
      </c>
      <c r="F631">
        <v>22650</v>
      </c>
      <c r="G631">
        <v>3381</v>
      </c>
      <c r="H631">
        <v>1566</v>
      </c>
      <c r="I631">
        <v>1193</v>
      </c>
      <c r="J631">
        <v>496288</v>
      </c>
      <c r="K631">
        <v>140.37</v>
      </c>
      <c r="L631">
        <f>Campaign_Table[[#This Row],[Conversions]]*Campaign_Table[[#This Row],[Cost_Per_Acquisition]]</f>
        <v>167461.41</v>
      </c>
      <c r="M631">
        <v>1.96</v>
      </c>
      <c r="N631">
        <v>27.11</v>
      </c>
      <c r="O631" t="s">
        <v>17</v>
      </c>
      <c r="P631" s="1">
        <v>45498</v>
      </c>
      <c r="Q631" t="str">
        <f>TEXT(Campaign_Table[[#This Row],[Date]],"mmmm")</f>
        <v>July</v>
      </c>
      <c r="R631">
        <f>YEAR(Campaign_Table[[#This Row],[Date]])</f>
        <v>2024</v>
      </c>
      <c r="S631" t="str">
        <f>TEXT(Campaign_Table[[#This Row],[Date]],"dddd")</f>
        <v>Thursday</v>
      </c>
      <c r="T631" s="3" t="str">
        <f>"Q" &amp; ROUNDUP(MONTH(Campaign_Table[[#This Row],[Date]])/3,0)</f>
        <v>Q3</v>
      </c>
      <c r="U631" s="5">
        <f t="shared" si="27"/>
        <v>0.14927152317880796</v>
      </c>
      <c r="V631" s="7">
        <f>IFERROR(Campaign_Table[[#This Row],[Total_Campaign_Cost]]/Campaign_Table[[#This Row],[Clicks]],0)</f>
        <v>49.530141969831412</v>
      </c>
      <c r="W631" s="5">
        <f t="shared" si="28"/>
        <v>0.35285418515232181</v>
      </c>
      <c r="X631" s="7">
        <f>IFERROR(Campaign_Table[[#This Row],[Total_Campaign_Cost]]/Campaign_Table[[#This Row],[Leads]],0)</f>
        <v>106.93576628352491</v>
      </c>
      <c r="Y631" s="7">
        <f t="shared" si="29"/>
        <v>328826.58999999997</v>
      </c>
      <c r="Z631" s="7" t="str">
        <f>IF(Campaign_Table[[#This Row],[ROI]]&gt;=3,"Excellent",IF(Campaign_Table[[#This Row],[ROI]]&gt;=1,"Good",IF(Campaign_Table[[#This Row],[ROI]]&gt;=0,"Average","Poor")))</f>
        <v>Good</v>
      </c>
    </row>
    <row r="632" spans="1:26" x14ac:dyDescent="0.3">
      <c r="A632" t="s">
        <v>790</v>
      </c>
      <c r="B632" t="s">
        <v>20</v>
      </c>
      <c r="C632" t="s">
        <v>25</v>
      </c>
      <c r="D632">
        <v>21</v>
      </c>
      <c r="E632" t="s">
        <v>18</v>
      </c>
      <c r="F632">
        <v>68355</v>
      </c>
      <c r="G632">
        <v>8407</v>
      </c>
      <c r="H632">
        <v>2973</v>
      </c>
      <c r="I632">
        <v>1837</v>
      </c>
      <c r="J632">
        <v>657646</v>
      </c>
      <c r="K632">
        <v>100.34</v>
      </c>
      <c r="L632">
        <f>Campaign_Table[[#This Row],[Conversions]]*Campaign_Table[[#This Row],[Cost_Per_Acquisition]]</f>
        <v>184324.58000000002</v>
      </c>
      <c r="M632">
        <v>2.57</v>
      </c>
      <c r="N632">
        <v>19.34</v>
      </c>
      <c r="O632" t="s">
        <v>17</v>
      </c>
      <c r="P632" s="1">
        <v>45585</v>
      </c>
      <c r="Q632" t="str">
        <f>TEXT(Campaign_Table[[#This Row],[Date]],"mmmm")</f>
        <v>October</v>
      </c>
      <c r="R632">
        <f>YEAR(Campaign_Table[[#This Row],[Date]])</f>
        <v>2024</v>
      </c>
      <c r="S632" t="str">
        <f>TEXT(Campaign_Table[[#This Row],[Date]],"dddd")</f>
        <v>Sunday</v>
      </c>
      <c r="T632" s="3" t="str">
        <f>"Q" &amp; ROUNDUP(MONTH(Campaign_Table[[#This Row],[Date]])/3,0)</f>
        <v>Q4</v>
      </c>
      <c r="U632" s="5">
        <f t="shared" si="27"/>
        <v>0.12299027137736815</v>
      </c>
      <c r="V632" s="7">
        <f>IFERROR(Campaign_Table[[#This Row],[Total_Campaign_Cost]]/Campaign_Table[[#This Row],[Clicks]],0)</f>
        <v>21.925131438087309</v>
      </c>
      <c r="W632" s="5">
        <f t="shared" si="28"/>
        <v>0.21850838586891877</v>
      </c>
      <c r="X632" s="7">
        <f>IFERROR(Campaign_Table[[#This Row],[Total_Campaign_Cost]]/Campaign_Table[[#This Row],[Leads]],0)</f>
        <v>61.999522367978479</v>
      </c>
      <c r="Y632" s="7">
        <f t="shared" si="29"/>
        <v>473321.42</v>
      </c>
      <c r="Z632" s="7" t="str">
        <f>IF(Campaign_Table[[#This Row],[ROI]]&gt;=3,"Excellent",IF(Campaign_Table[[#This Row],[ROI]]&gt;=1,"Good",IF(Campaign_Table[[#This Row],[ROI]]&gt;=0,"Average","Poor")))</f>
        <v>Good</v>
      </c>
    </row>
    <row r="633" spans="1:26" x14ac:dyDescent="0.3">
      <c r="A633" t="s">
        <v>791</v>
      </c>
      <c r="B633" t="s">
        <v>24</v>
      </c>
      <c r="C633" t="s">
        <v>21</v>
      </c>
      <c r="D633">
        <v>28</v>
      </c>
      <c r="E633" t="s">
        <v>56</v>
      </c>
      <c r="F633">
        <v>93185</v>
      </c>
      <c r="G633">
        <v>8635</v>
      </c>
      <c r="H633">
        <v>1901</v>
      </c>
      <c r="I633">
        <v>1156</v>
      </c>
      <c r="J633">
        <v>618460</v>
      </c>
      <c r="K633">
        <v>155.71</v>
      </c>
      <c r="L633">
        <f>Campaign_Table[[#This Row],[Conversions]]*Campaign_Table[[#This Row],[Cost_Per_Acquisition]]</f>
        <v>180000.76</v>
      </c>
      <c r="M633">
        <v>2.44</v>
      </c>
      <c r="N633">
        <v>12.55</v>
      </c>
      <c r="O633" t="s">
        <v>29</v>
      </c>
      <c r="P633" s="1">
        <v>45508</v>
      </c>
      <c r="Q633" t="str">
        <f>TEXT(Campaign_Table[[#This Row],[Date]],"mmmm")</f>
        <v>August</v>
      </c>
      <c r="R633">
        <f>YEAR(Campaign_Table[[#This Row],[Date]])</f>
        <v>2024</v>
      </c>
      <c r="S633" t="str">
        <f>TEXT(Campaign_Table[[#This Row],[Date]],"dddd")</f>
        <v>Sunday</v>
      </c>
      <c r="T633" s="3" t="str">
        <f>"Q" &amp; ROUNDUP(MONTH(Campaign_Table[[#This Row],[Date]])/3,0)</f>
        <v>Q3</v>
      </c>
      <c r="U633" s="5">
        <f t="shared" si="27"/>
        <v>9.2665128507807046E-2</v>
      </c>
      <c r="V633" s="7">
        <f>IFERROR(Campaign_Table[[#This Row],[Total_Campaign_Cost]]/Campaign_Table[[#This Row],[Clicks]],0)</f>
        <v>20.845484655471918</v>
      </c>
      <c r="W633" s="5">
        <f t="shared" si="28"/>
        <v>0.13387376954255936</v>
      </c>
      <c r="X633" s="7">
        <f>IFERROR(Campaign_Table[[#This Row],[Total_Campaign_Cost]]/Campaign_Table[[#This Row],[Leads]],0)</f>
        <v>94.687406628090486</v>
      </c>
      <c r="Y633" s="7">
        <f t="shared" si="29"/>
        <v>438459.24</v>
      </c>
      <c r="Z633" s="7" t="str">
        <f>IF(Campaign_Table[[#This Row],[ROI]]&gt;=3,"Excellent",IF(Campaign_Table[[#This Row],[ROI]]&gt;=1,"Good",IF(Campaign_Table[[#This Row],[ROI]]&gt;=0,"Average","Poor")))</f>
        <v>Good</v>
      </c>
    </row>
    <row r="634" spans="1:26" x14ac:dyDescent="0.3">
      <c r="A634" t="s">
        <v>792</v>
      </c>
      <c r="B634" t="s">
        <v>28</v>
      </c>
      <c r="C634" t="s">
        <v>35</v>
      </c>
      <c r="D634">
        <v>10</v>
      </c>
      <c r="E634" t="s">
        <v>28</v>
      </c>
      <c r="F634">
        <v>24909</v>
      </c>
      <c r="G634">
        <v>3533</v>
      </c>
      <c r="H634">
        <v>913</v>
      </c>
      <c r="I634">
        <v>726</v>
      </c>
      <c r="J634">
        <v>204006</v>
      </c>
      <c r="K634">
        <v>337.71</v>
      </c>
      <c r="L634">
        <f>Campaign_Table[[#This Row],[Conversions]]*Campaign_Table[[#This Row],[Cost_Per_Acquisition]]</f>
        <v>245177.46</v>
      </c>
      <c r="M634">
        <v>-0.17</v>
      </c>
      <c r="N634">
        <v>20.76</v>
      </c>
      <c r="O634" t="s">
        <v>35</v>
      </c>
      <c r="P634" s="1">
        <v>45706</v>
      </c>
      <c r="Q634" t="str">
        <f>TEXT(Campaign_Table[[#This Row],[Date]],"mmmm")</f>
        <v>February</v>
      </c>
      <c r="R634">
        <f>YEAR(Campaign_Table[[#This Row],[Date]])</f>
        <v>2025</v>
      </c>
      <c r="S634" t="str">
        <f>TEXT(Campaign_Table[[#This Row],[Date]],"dddd")</f>
        <v>Tuesday</v>
      </c>
      <c r="T634" s="3" t="str">
        <f>"Q" &amp; ROUNDUP(MONTH(Campaign_Table[[#This Row],[Date]])/3,0)</f>
        <v>Q1</v>
      </c>
      <c r="U634" s="5">
        <f t="shared" si="27"/>
        <v>0.14183628407402946</v>
      </c>
      <c r="V634" s="7">
        <f>IFERROR(Campaign_Table[[#This Row],[Total_Campaign_Cost]]/Campaign_Table[[#This Row],[Clicks]],0)</f>
        <v>69.396393999433911</v>
      </c>
      <c r="W634" s="5">
        <f t="shared" si="28"/>
        <v>0.2054910840645344</v>
      </c>
      <c r="X634" s="7">
        <f>IFERROR(Campaign_Table[[#This Row],[Total_Campaign_Cost]]/Campaign_Table[[#This Row],[Leads]],0)</f>
        <v>268.54048192771086</v>
      </c>
      <c r="Y634" s="7">
        <f t="shared" si="29"/>
        <v>-41171.459999999992</v>
      </c>
      <c r="Z634" s="7" t="str">
        <f>IF(Campaign_Table[[#This Row],[ROI]]&gt;=3,"Excellent",IF(Campaign_Table[[#This Row],[ROI]]&gt;=1,"Good",IF(Campaign_Table[[#This Row],[ROI]]&gt;=0,"Average","Poor")))</f>
        <v>Poor</v>
      </c>
    </row>
    <row r="635" spans="1:26" x14ac:dyDescent="0.3">
      <c r="A635" t="s">
        <v>793</v>
      </c>
      <c r="B635" t="s">
        <v>24</v>
      </c>
      <c r="C635" t="s">
        <v>35</v>
      </c>
      <c r="D635">
        <v>9</v>
      </c>
      <c r="E635" t="s">
        <v>183</v>
      </c>
      <c r="F635">
        <v>93072</v>
      </c>
      <c r="G635">
        <v>9536</v>
      </c>
      <c r="H635">
        <v>1941</v>
      </c>
      <c r="I635">
        <v>1456</v>
      </c>
      <c r="J635">
        <v>719264</v>
      </c>
      <c r="K635">
        <v>127.59</v>
      </c>
      <c r="L635">
        <f>Campaign_Table[[#This Row],[Conversions]]*Campaign_Table[[#This Row],[Cost_Per_Acquisition]]</f>
        <v>185771.04</v>
      </c>
      <c r="M635">
        <v>2.87</v>
      </c>
      <c r="N635">
        <v>13.9</v>
      </c>
      <c r="O635" t="s">
        <v>25</v>
      </c>
      <c r="P635" s="1">
        <v>45524</v>
      </c>
      <c r="Q635" t="str">
        <f>TEXT(Campaign_Table[[#This Row],[Date]],"mmmm")</f>
        <v>August</v>
      </c>
      <c r="R635">
        <f>YEAR(Campaign_Table[[#This Row],[Date]])</f>
        <v>2024</v>
      </c>
      <c r="S635" t="str">
        <f>TEXT(Campaign_Table[[#This Row],[Date]],"dddd")</f>
        <v>Tuesday</v>
      </c>
      <c r="T635" s="3" t="str">
        <f>"Q" &amp; ROUNDUP(MONTH(Campaign_Table[[#This Row],[Date]])/3,0)</f>
        <v>Q3</v>
      </c>
      <c r="U635" s="5">
        <f t="shared" si="27"/>
        <v>0.10245831184459343</v>
      </c>
      <c r="V635" s="7">
        <f>IFERROR(Campaign_Table[[#This Row],[Total_Campaign_Cost]]/Campaign_Table[[#This Row],[Clicks]],0)</f>
        <v>19.481023489932888</v>
      </c>
      <c r="W635" s="5">
        <f t="shared" si="28"/>
        <v>0.15268456375838926</v>
      </c>
      <c r="X635" s="7">
        <f>IFERROR(Campaign_Table[[#This Row],[Total_Campaign_Cost]]/Campaign_Table[[#This Row],[Leads]],0)</f>
        <v>95.708933539412683</v>
      </c>
      <c r="Y635" s="7">
        <f t="shared" si="29"/>
        <v>533492.96</v>
      </c>
      <c r="Z635" s="7" t="str">
        <f>IF(Campaign_Table[[#This Row],[ROI]]&gt;=3,"Excellent",IF(Campaign_Table[[#This Row],[ROI]]&gt;=1,"Good",IF(Campaign_Table[[#This Row],[ROI]]&gt;=0,"Average","Poor")))</f>
        <v>Good</v>
      </c>
    </row>
    <row r="636" spans="1:26" x14ac:dyDescent="0.3">
      <c r="A636" t="s">
        <v>794</v>
      </c>
      <c r="B636" t="s">
        <v>16</v>
      </c>
      <c r="C636" t="s">
        <v>29</v>
      </c>
      <c r="D636">
        <v>17</v>
      </c>
      <c r="E636" t="s">
        <v>363</v>
      </c>
      <c r="F636">
        <v>26755</v>
      </c>
      <c r="G636">
        <v>1654</v>
      </c>
      <c r="H636">
        <v>800</v>
      </c>
      <c r="I636">
        <v>409</v>
      </c>
      <c r="J636">
        <v>107976</v>
      </c>
      <c r="K636">
        <v>587.05999999999995</v>
      </c>
      <c r="L636">
        <f>Campaign_Table[[#This Row],[Conversions]]*Campaign_Table[[#This Row],[Cost_Per_Acquisition]]</f>
        <v>240107.53999999998</v>
      </c>
      <c r="M636">
        <v>-0.55000000000000004</v>
      </c>
      <c r="N636">
        <v>10.7</v>
      </c>
      <c r="O636" t="s">
        <v>17</v>
      </c>
      <c r="P636" s="1">
        <v>45755</v>
      </c>
      <c r="Q636" t="str">
        <f>TEXT(Campaign_Table[[#This Row],[Date]],"mmmm")</f>
        <v>April</v>
      </c>
      <c r="R636">
        <f>YEAR(Campaign_Table[[#This Row],[Date]])</f>
        <v>2025</v>
      </c>
      <c r="S636" t="str">
        <f>TEXT(Campaign_Table[[#This Row],[Date]],"dddd")</f>
        <v>Tuesday</v>
      </c>
      <c r="T636" s="3" t="str">
        <f>"Q" &amp; ROUNDUP(MONTH(Campaign_Table[[#This Row],[Date]])/3,0)</f>
        <v>Q2</v>
      </c>
      <c r="U636" s="5">
        <f t="shared" si="27"/>
        <v>6.1820220519529061E-2</v>
      </c>
      <c r="V636" s="7">
        <f>IFERROR(Campaign_Table[[#This Row],[Total_Campaign_Cost]]/Campaign_Table[[#This Row],[Clicks]],0)</f>
        <v>145.16779927448607</v>
      </c>
      <c r="W636" s="5">
        <f t="shared" si="28"/>
        <v>0.24727932285368803</v>
      </c>
      <c r="X636" s="7">
        <f>IFERROR(Campaign_Table[[#This Row],[Total_Campaign_Cost]]/Campaign_Table[[#This Row],[Leads]],0)</f>
        <v>300.13442499999996</v>
      </c>
      <c r="Y636" s="7">
        <f t="shared" si="29"/>
        <v>-132131.53999999998</v>
      </c>
      <c r="Z636" s="7" t="str">
        <f>IF(Campaign_Table[[#This Row],[ROI]]&gt;=3,"Excellent",IF(Campaign_Table[[#This Row],[ROI]]&gt;=1,"Good",IF(Campaign_Table[[#This Row],[ROI]]&gt;=0,"Average","Poor")))</f>
        <v>Poor</v>
      </c>
    </row>
    <row r="637" spans="1:26" x14ac:dyDescent="0.3">
      <c r="A637" t="s">
        <v>795</v>
      </c>
      <c r="B637" t="s">
        <v>20</v>
      </c>
      <c r="C637" t="s">
        <v>35</v>
      </c>
      <c r="D637">
        <v>18</v>
      </c>
      <c r="E637" t="s">
        <v>149</v>
      </c>
      <c r="F637">
        <v>62809</v>
      </c>
      <c r="G637">
        <v>3960</v>
      </c>
      <c r="H637">
        <v>2113</v>
      </c>
      <c r="I637">
        <v>1416</v>
      </c>
      <c r="J637">
        <v>1076160</v>
      </c>
      <c r="K637">
        <v>206.91</v>
      </c>
      <c r="L637">
        <f>Campaign_Table[[#This Row],[Conversions]]*Campaign_Table[[#This Row],[Cost_Per_Acquisition]]</f>
        <v>292984.56</v>
      </c>
      <c r="M637">
        <v>2.67</v>
      </c>
      <c r="N637">
        <v>11.92</v>
      </c>
      <c r="O637" t="s">
        <v>29</v>
      </c>
      <c r="P637" s="1">
        <v>45639</v>
      </c>
      <c r="Q637" t="str">
        <f>TEXT(Campaign_Table[[#This Row],[Date]],"mmmm")</f>
        <v>December</v>
      </c>
      <c r="R637">
        <f>YEAR(Campaign_Table[[#This Row],[Date]])</f>
        <v>2024</v>
      </c>
      <c r="S637" t="str">
        <f>TEXT(Campaign_Table[[#This Row],[Date]],"dddd")</f>
        <v>Friday</v>
      </c>
      <c r="T637" s="3" t="str">
        <f>"Q" &amp; ROUNDUP(MONTH(Campaign_Table[[#This Row],[Date]])/3,0)</f>
        <v>Q4</v>
      </c>
      <c r="U637" s="5">
        <f t="shared" si="27"/>
        <v>6.3048289257908896E-2</v>
      </c>
      <c r="V637" s="7">
        <f>IFERROR(Campaign_Table[[#This Row],[Total_Campaign_Cost]]/Campaign_Table[[#This Row],[Clicks]],0)</f>
        <v>73.986000000000004</v>
      </c>
      <c r="W637" s="5">
        <f t="shared" si="28"/>
        <v>0.3575757575757576</v>
      </c>
      <c r="X637" s="7">
        <f>IFERROR(Campaign_Table[[#This Row],[Total_Campaign_Cost]]/Campaign_Table[[#This Row],[Leads]],0)</f>
        <v>138.65809749171794</v>
      </c>
      <c r="Y637" s="7">
        <f t="shared" si="29"/>
        <v>783175.44</v>
      </c>
      <c r="Z637" s="7" t="str">
        <f>IF(Campaign_Table[[#This Row],[ROI]]&gt;=3,"Excellent",IF(Campaign_Table[[#This Row],[ROI]]&gt;=1,"Good",IF(Campaign_Table[[#This Row],[ROI]]&gt;=0,"Average","Poor")))</f>
        <v>Good</v>
      </c>
    </row>
    <row r="638" spans="1:26" x14ac:dyDescent="0.3">
      <c r="A638" t="s">
        <v>796</v>
      </c>
      <c r="B638" t="s">
        <v>20</v>
      </c>
      <c r="C638" t="s">
        <v>25</v>
      </c>
      <c r="D638">
        <v>7</v>
      </c>
      <c r="E638" t="s">
        <v>107</v>
      </c>
      <c r="F638">
        <v>23966</v>
      </c>
      <c r="G638">
        <v>3015</v>
      </c>
      <c r="H638">
        <v>1345</v>
      </c>
      <c r="I638">
        <v>775</v>
      </c>
      <c r="J638">
        <v>432450</v>
      </c>
      <c r="K638">
        <v>299.12</v>
      </c>
      <c r="L638">
        <f>Campaign_Table[[#This Row],[Conversions]]*Campaign_Table[[#This Row],[Cost_Per_Acquisition]]</f>
        <v>231818</v>
      </c>
      <c r="M638">
        <v>0.87</v>
      </c>
      <c r="N638">
        <v>21.43</v>
      </c>
      <c r="O638" t="s">
        <v>25</v>
      </c>
      <c r="P638" s="1">
        <v>45587</v>
      </c>
      <c r="Q638" t="str">
        <f>TEXT(Campaign_Table[[#This Row],[Date]],"mmmm")</f>
        <v>October</v>
      </c>
      <c r="R638">
        <f>YEAR(Campaign_Table[[#This Row],[Date]])</f>
        <v>2024</v>
      </c>
      <c r="S638" t="str">
        <f>TEXT(Campaign_Table[[#This Row],[Date]],"dddd")</f>
        <v>Tuesday</v>
      </c>
      <c r="T638" s="3" t="str">
        <f>"Q" &amp; ROUNDUP(MONTH(Campaign_Table[[#This Row],[Date]])/3,0)</f>
        <v>Q4</v>
      </c>
      <c r="U638" s="5">
        <f t="shared" si="27"/>
        <v>0.12580322123007595</v>
      </c>
      <c r="V638" s="7">
        <f>IFERROR(Campaign_Table[[#This Row],[Total_Campaign_Cost]]/Campaign_Table[[#This Row],[Clicks]],0)</f>
        <v>76.88822553897181</v>
      </c>
      <c r="W638" s="5">
        <f t="shared" si="28"/>
        <v>0.25704809286898839</v>
      </c>
      <c r="X638" s="7">
        <f>IFERROR(Campaign_Table[[#This Row],[Total_Campaign_Cost]]/Campaign_Table[[#This Row],[Leads]],0)</f>
        <v>172.35539033457249</v>
      </c>
      <c r="Y638" s="7">
        <f t="shared" si="29"/>
        <v>200632</v>
      </c>
      <c r="Z638" s="7" t="str">
        <f>IF(Campaign_Table[[#This Row],[ROI]]&gt;=3,"Excellent",IF(Campaign_Table[[#This Row],[ROI]]&gt;=1,"Good",IF(Campaign_Table[[#This Row],[ROI]]&gt;=0,"Average","Poor")))</f>
        <v>Average</v>
      </c>
    </row>
    <row r="639" spans="1:26" x14ac:dyDescent="0.3">
      <c r="A639" t="s">
        <v>797</v>
      </c>
      <c r="B639" t="s">
        <v>24</v>
      </c>
      <c r="C639" t="s">
        <v>29</v>
      </c>
      <c r="D639">
        <v>12</v>
      </c>
      <c r="E639" t="s">
        <v>195</v>
      </c>
      <c r="F639">
        <v>72688</v>
      </c>
      <c r="G639">
        <v>8132</v>
      </c>
      <c r="H639">
        <v>4806</v>
      </c>
      <c r="I639">
        <v>3211</v>
      </c>
      <c r="J639">
        <v>1637610</v>
      </c>
      <c r="K639">
        <v>17.97</v>
      </c>
      <c r="L639">
        <f>Campaign_Table[[#This Row],[Conversions]]*Campaign_Table[[#This Row],[Cost_Per_Acquisition]]</f>
        <v>57701.67</v>
      </c>
      <c r="M639">
        <v>27.37</v>
      </c>
      <c r="N639">
        <v>22.22</v>
      </c>
      <c r="O639" t="s">
        <v>17</v>
      </c>
      <c r="P639" s="1">
        <v>45525</v>
      </c>
      <c r="Q639" t="str">
        <f>TEXT(Campaign_Table[[#This Row],[Date]],"mmmm")</f>
        <v>August</v>
      </c>
      <c r="R639">
        <f>YEAR(Campaign_Table[[#This Row],[Date]])</f>
        <v>2024</v>
      </c>
      <c r="S639" t="str">
        <f>TEXT(Campaign_Table[[#This Row],[Date]],"dddd")</f>
        <v>Wednesday</v>
      </c>
      <c r="T639" s="3" t="str">
        <f>"Q" &amp; ROUNDUP(MONTH(Campaign_Table[[#This Row],[Date]])/3,0)</f>
        <v>Q3</v>
      </c>
      <c r="U639" s="5">
        <f t="shared" si="27"/>
        <v>0.11187541272287035</v>
      </c>
      <c r="V639" s="7">
        <f>IFERROR(Campaign_Table[[#This Row],[Total_Campaign_Cost]]/Campaign_Table[[#This Row],[Clicks]],0)</f>
        <v>7.095630841121495</v>
      </c>
      <c r="W639" s="5">
        <f t="shared" si="28"/>
        <v>0.39485981308411217</v>
      </c>
      <c r="X639" s="7">
        <f>IFERROR(Campaign_Table[[#This Row],[Total_Campaign_Cost]]/Campaign_Table[[#This Row],[Leads]],0)</f>
        <v>12.006173533083645</v>
      </c>
      <c r="Y639" s="7">
        <f t="shared" si="29"/>
        <v>1579908.33</v>
      </c>
      <c r="Z639" s="7" t="str">
        <f>IF(Campaign_Table[[#This Row],[ROI]]&gt;=3,"Excellent",IF(Campaign_Table[[#This Row],[ROI]]&gt;=1,"Good",IF(Campaign_Table[[#This Row],[ROI]]&gt;=0,"Average","Poor")))</f>
        <v>Excellent</v>
      </c>
    </row>
    <row r="640" spans="1:26" x14ac:dyDescent="0.3">
      <c r="A640" t="s">
        <v>798</v>
      </c>
      <c r="B640" t="s">
        <v>24</v>
      </c>
      <c r="C640" t="s">
        <v>35</v>
      </c>
      <c r="D640">
        <v>18</v>
      </c>
      <c r="E640" t="s">
        <v>118</v>
      </c>
      <c r="F640">
        <v>69579</v>
      </c>
      <c r="G640">
        <v>7074</v>
      </c>
      <c r="H640">
        <v>2694</v>
      </c>
      <c r="I640">
        <v>1614</v>
      </c>
      <c r="J640">
        <v>784404</v>
      </c>
      <c r="K640">
        <v>80.13</v>
      </c>
      <c r="L640">
        <f>Campaign_Table[[#This Row],[Conversions]]*Campaign_Table[[#This Row],[Cost_Per_Acquisition]]</f>
        <v>129329.81999999999</v>
      </c>
      <c r="M640">
        <v>5.0599999999999996</v>
      </c>
      <c r="N640">
        <v>16.36</v>
      </c>
      <c r="O640" t="s">
        <v>25</v>
      </c>
      <c r="P640" s="1">
        <v>45524</v>
      </c>
      <c r="Q640" t="str">
        <f>TEXT(Campaign_Table[[#This Row],[Date]],"mmmm")</f>
        <v>August</v>
      </c>
      <c r="R640">
        <f>YEAR(Campaign_Table[[#This Row],[Date]])</f>
        <v>2024</v>
      </c>
      <c r="S640" t="str">
        <f>TEXT(Campaign_Table[[#This Row],[Date]],"dddd")</f>
        <v>Tuesday</v>
      </c>
      <c r="T640" s="3" t="str">
        <f>"Q" &amp; ROUNDUP(MONTH(Campaign_Table[[#This Row],[Date]])/3,0)</f>
        <v>Q3</v>
      </c>
      <c r="U640" s="5">
        <f t="shared" si="27"/>
        <v>0.1016686069072565</v>
      </c>
      <c r="V640" s="7">
        <f>IFERROR(Campaign_Table[[#This Row],[Total_Campaign_Cost]]/Campaign_Table[[#This Row],[Clicks]],0)</f>
        <v>18.282417302798979</v>
      </c>
      <c r="W640" s="5">
        <f t="shared" si="28"/>
        <v>0.22815945716709077</v>
      </c>
      <c r="X640" s="7">
        <f>IFERROR(Campaign_Table[[#This Row],[Total_Campaign_Cost]]/Campaign_Table[[#This Row],[Leads]],0)</f>
        <v>48.006614699331848</v>
      </c>
      <c r="Y640" s="7">
        <f t="shared" si="29"/>
        <v>655074.18000000005</v>
      </c>
      <c r="Z640" s="7" t="str">
        <f>IF(Campaign_Table[[#This Row],[ROI]]&gt;=3,"Excellent",IF(Campaign_Table[[#This Row],[ROI]]&gt;=1,"Good",IF(Campaign_Table[[#This Row],[ROI]]&gt;=0,"Average","Poor")))</f>
        <v>Excellent</v>
      </c>
    </row>
    <row r="641" spans="1:26" x14ac:dyDescent="0.3">
      <c r="A641" t="s">
        <v>799</v>
      </c>
      <c r="B641" t="s">
        <v>24</v>
      </c>
      <c r="C641" t="s">
        <v>17</v>
      </c>
      <c r="D641">
        <v>16</v>
      </c>
      <c r="E641" t="s">
        <v>81</v>
      </c>
      <c r="F641">
        <v>93673</v>
      </c>
      <c r="G641">
        <v>6392</v>
      </c>
      <c r="H641">
        <v>3535</v>
      </c>
      <c r="I641">
        <v>1929</v>
      </c>
      <c r="J641">
        <v>426309</v>
      </c>
      <c r="K641">
        <v>91.74</v>
      </c>
      <c r="L641">
        <f>Campaign_Table[[#This Row],[Conversions]]*Campaign_Table[[#This Row],[Cost_Per_Acquisition]]</f>
        <v>176966.46</v>
      </c>
      <c r="M641">
        <v>1.41</v>
      </c>
      <c r="N641">
        <v>12.66</v>
      </c>
      <c r="O641" t="s">
        <v>17</v>
      </c>
      <c r="P641" s="1">
        <v>45593</v>
      </c>
      <c r="Q641" t="str">
        <f>TEXT(Campaign_Table[[#This Row],[Date]],"mmmm")</f>
        <v>October</v>
      </c>
      <c r="R641">
        <f>YEAR(Campaign_Table[[#This Row],[Date]])</f>
        <v>2024</v>
      </c>
      <c r="S641" t="str">
        <f>TEXT(Campaign_Table[[#This Row],[Date]],"dddd")</f>
        <v>Monday</v>
      </c>
      <c r="T641" s="3" t="str">
        <f>"Q" &amp; ROUNDUP(MONTH(Campaign_Table[[#This Row],[Date]])/3,0)</f>
        <v>Q4</v>
      </c>
      <c r="U641" s="5">
        <f t="shared" si="27"/>
        <v>6.8237378967258441E-2</v>
      </c>
      <c r="V641" s="7">
        <f>IFERROR(Campaign_Table[[#This Row],[Total_Campaign_Cost]]/Campaign_Table[[#This Row],[Clicks]],0)</f>
        <v>27.685616395494367</v>
      </c>
      <c r="W641" s="5">
        <f t="shared" si="28"/>
        <v>0.30178347934918648</v>
      </c>
      <c r="X641" s="7">
        <f>IFERROR(Campaign_Table[[#This Row],[Total_Campaign_Cost]]/Campaign_Table[[#This Row],[Leads]],0)</f>
        <v>50.0612333804809</v>
      </c>
      <c r="Y641" s="7">
        <f t="shared" si="29"/>
        <v>249342.54</v>
      </c>
      <c r="Z641" s="7" t="str">
        <f>IF(Campaign_Table[[#This Row],[ROI]]&gt;=3,"Excellent",IF(Campaign_Table[[#This Row],[ROI]]&gt;=1,"Good",IF(Campaign_Table[[#This Row],[ROI]]&gt;=0,"Average","Poor")))</f>
        <v>Good</v>
      </c>
    </row>
    <row r="642" spans="1:26" x14ac:dyDescent="0.3">
      <c r="A642" t="s">
        <v>800</v>
      </c>
      <c r="B642" t="s">
        <v>16</v>
      </c>
      <c r="C642" t="s">
        <v>35</v>
      </c>
      <c r="D642">
        <v>28</v>
      </c>
      <c r="E642" t="s">
        <v>162</v>
      </c>
      <c r="F642">
        <v>99580</v>
      </c>
      <c r="G642">
        <v>7664</v>
      </c>
      <c r="H642">
        <v>3967</v>
      </c>
      <c r="I642">
        <v>3015</v>
      </c>
      <c r="J642">
        <v>1139670</v>
      </c>
      <c r="K642">
        <v>47.72</v>
      </c>
      <c r="L642">
        <f>Campaign_Table[[#This Row],[Conversions]]*Campaign_Table[[#This Row],[Cost_Per_Acquisition]]</f>
        <v>143875.79999999999</v>
      </c>
      <c r="M642">
        <v>6.92</v>
      </c>
      <c r="N642">
        <v>14.71</v>
      </c>
      <c r="O642" t="s">
        <v>35</v>
      </c>
      <c r="P642" s="1">
        <v>45496</v>
      </c>
      <c r="Q642" t="str">
        <f>TEXT(Campaign_Table[[#This Row],[Date]],"mmmm")</f>
        <v>July</v>
      </c>
      <c r="R642">
        <f>YEAR(Campaign_Table[[#This Row],[Date]])</f>
        <v>2024</v>
      </c>
      <c r="S642" t="str">
        <f>TEXT(Campaign_Table[[#This Row],[Date]],"dddd")</f>
        <v>Tuesday</v>
      </c>
      <c r="T642" s="3" t="str">
        <f>"Q" &amp; ROUNDUP(MONTH(Campaign_Table[[#This Row],[Date]])/3,0)</f>
        <v>Q3</v>
      </c>
      <c r="U642" s="5">
        <f t="shared" ref="U642:U705" si="30">IFERROR(Clicks/Impressions,0)</f>
        <v>7.6963245631652938E-2</v>
      </c>
      <c r="V642" s="7">
        <f>IFERROR(Campaign_Table[[#This Row],[Total_Campaign_Cost]]/Campaign_Table[[#This Row],[Clicks]],0)</f>
        <v>18.772938413361167</v>
      </c>
      <c r="W642" s="5">
        <f t="shared" ref="W642:W705" si="31">IFERROR(Conversions/Clicks,0)</f>
        <v>0.39339770354906056</v>
      </c>
      <c r="X642" s="7">
        <f>IFERROR(Campaign_Table[[#This Row],[Total_Campaign_Cost]]/Campaign_Table[[#This Row],[Leads]],0)</f>
        <v>36.268162339299217</v>
      </c>
      <c r="Y642" s="7">
        <f t="shared" ref="Y642:Y705" si="32">Revenue-Total_Campaign_Cost</f>
        <v>995794.2</v>
      </c>
      <c r="Z642" s="7" t="str">
        <f>IF(Campaign_Table[[#This Row],[ROI]]&gt;=3,"Excellent",IF(Campaign_Table[[#This Row],[ROI]]&gt;=1,"Good",IF(Campaign_Table[[#This Row],[ROI]]&gt;=0,"Average","Poor")))</f>
        <v>Excellent</v>
      </c>
    </row>
    <row r="643" spans="1:26" x14ac:dyDescent="0.3">
      <c r="A643" t="s">
        <v>801</v>
      </c>
      <c r="B643" t="s">
        <v>24</v>
      </c>
      <c r="C643" t="s">
        <v>35</v>
      </c>
      <c r="D643">
        <v>25</v>
      </c>
      <c r="E643" t="s">
        <v>52</v>
      </c>
      <c r="F643">
        <v>84581</v>
      </c>
      <c r="G643">
        <v>6796</v>
      </c>
      <c r="H643">
        <v>3664</v>
      </c>
      <c r="I643">
        <v>2023</v>
      </c>
      <c r="J643">
        <v>671636</v>
      </c>
      <c r="K643">
        <v>92.85</v>
      </c>
      <c r="L643">
        <f>Campaign_Table[[#This Row],[Conversions]]*Campaign_Table[[#This Row],[Cost_Per_Acquisition]]</f>
        <v>187835.55</v>
      </c>
      <c r="M643">
        <v>2.58</v>
      </c>
      <c r="N643">
        <v>14.76</v>
      </c>
      <c r="O643" t="s">
        <v>17</v>
      </c>
      <c r="P643" s="1">
        <v>45660</v>
      </c>
      <c r="Q643" t="str">
        <f>TEXT(Campaign_Table[[#This Row],[Date]],"mmmm")</f>
        <v>January</v>
      </c>
      <c r="R643">
        <f>YEAR(Campaign_Table[[#This Row],[Date]])</f>
        <v>2025</v>
      </c>
      <c r="S643" t="str">
        <f>TEXT(Campaign_Table[[#This Row],[Date]],"dddd")</f>
        <v>Friday</v>
      </c>
      <c r="T643" s="3" t="str">
        <f>"Q" &amp; ROUNDUP(MONTH(Campaign_Table[[#This Row],[Date]])/3,0)</f>
        <v>Q1</v>
      </c>
      <c r="U643" s="5">
        <f t="shared" si="30"/>
        <v>8.0349014554096071E-2</v>
      </c>
      <c r="V643" s="7">
        <f>IFERROR(Campaign_Table[[#This Row],[Total_Campaign_Cost]]/Campaign_Table[[#This Row],[Clicks]],0)</f>
        <v>27.639133313713948</v>
      </c>
      <c r="W643" s="5">
        <f t="shared" si="31"/>
        <v>0.29767510300176575</v>
      </c>
      <c r="X643" s="7">
        <f>IFERROR(Campaign_Table[[#This Row],[Total_Campaign_Cost]]/Campaign_Table[[#This Row],[Leads]],0)</f>
        <v>51.265161026200872</v>
      </c>
      <c r="Y643" s="7">
        <f t="shared" si="32"/>
        <v>483800.45</v>
      </c>
      <c r="Z643" s="7" t="str">
        <f>IF(Campaign_Table[[#This Row],[ROI]]&gt;=3,"Excellent",IF(Campaign_Table[[#This Row],[ROI]]&gt;=1,"Good",IF(Campaign_Table[[#This Row],[ROI]]&gt;=0,"Average","Poor")))</f>
        <v>Good</v>
      </c>
    </row>
    <row r="644" spans="1:26" x14ac:dyDescent="0.3">
      <c r="A644" t="s">
        <v>802</v>
      </c>
      <c r="B644" t="s">
        <v>16</v>
      </c>
      <c r="C644" t="s">
        <v>17</v>
      </c>
      <c r="D644">
        <v>8</v>
      </c>
      <c r="E644" t="s">
        <v>45</v>
      </c>
      <c r="F644">
        <v>70390</v>
      </c>
      <c r="G644">
        <v>2797</v>
      </c>
      <c r="H644">
        <v>1409</v>
      </c>
      <c r="I644">
        <v>1050</v>
      </c>
      <c r="J644">
        <v>221550</v>
      </c>
      <c r="K644">
        <v>282.27999999999997</v>
      </c>
      <c r="L644">
        <f>Campaign_Table[[#This Row],[Conversions]]*Campaign_Table[[#This Row],[Cost_Per_Acquisition]]</f>
        <v>296394</v>
      </c>
      <c r="M644">
        <v>-0.25</v>
      </c>
      <c r="N644">
        <v>7.47</v>
      </c>
      <c r="O644" t="s">
        <v>17</v>
      </c>
      <c r="P644" s="1">
        <v>45524</v>
      </c>
      <c r="Q644" t="str">
        <f>TEXT(Campaign_Table[[#This Row],[Date]],"mmmm")</f>
        <v>August</v>
      </c>
      <c r="R644">
        <f>YEAR(Campaign_Table[[#This Row],[Date]])</f>
        <v>2024</v>
      </c>
      <c r="S644" t="str">
        <f>TEXT(Campaign_Table[[#This Row],[Date]],"dddd")</f>
        <v>Tuesday</v>
      </c>
      <c r="T644" s="3" t="str">
        <f>"Q" &amp; ROUNDUP(MONTH(Campaign_Table[[#This Row],[Date]])/3,0)</f>
        <v>Q3</v>
      </c>
      <c r="U644" s="5">
        <f t="shared" si="30"/>
        <v>3.9735757920159112E-2</v>
      </c>
      <c r="V644" s="7">
        <f>IFERROR(Campaign_Table[[#This Row],[Total_Campaign_Cost]]/Campaign_Table[[#This Row],[Clicks]],0)</f>
        <v>105.96853771898462</v>
      </c>
      <c r="W644" s="5">
        <f t="shared" si="31"/>
        <v>0.37540221666070789</v>
      </c>
      <c r="X644" s="7">
        <f>IFERROR(Campaign_Table[[#This Row],[Total_Campaign_Cost]]/Campaign_Table[[#This Row],[Leads]],0)</f>
        <v>210.35770049680625</v>
      </c>
      <c r="Y644" s="7">
        <f t="shared" si="32"/>
        <v>-74844</v>
      </c>
      <c r="Z644" s="7" t="str">
        <f>IF(Campaign_Table[[#This Row],[ROI]]&gt;=3,"Excellent",IF(Campaign_Table[[#This Row],[ROI]]&gt;=1,"Good",IF(Campaign_Table[[#This Row],[ROI]]&gt;=0,"Average","Poor")))</f>
        <v>Poor</v>
      </c>
    </row>
    <row r="645" spans="1:26" x14ac:dyDescent="0.3">
      <c r="A645" t="s">
        <v>803</v>
      </c>
      <c r="B645" t="s">
        <v>20</v>
      </c>
      <c r="C645" t="s">
        <v>35</v>
      </c>
      <c r="D645">
        <v>9</v>
      </c>
      <c r="E645" t="s">
        <v>32</v>
      </c>
      <c r="F645">
        <v>29865</v>
      </c>
      <c r="G645">
        <v>716</v>
      </c>
      <c r="H645">
        <v>178</v>
      </c>
      <c r="I645">
        <v>81</v>
      </c>
      <c r="J645">
        <v>58563</v>
      </c>
      <c r="K645">
        <v>794.33</v>
      </c>
      <c r="L645">
        <f>Campaign_Table[[#This Row],[Conversions]]*Campaign_Table[[#This Row],[Cost_Per_Acquisition]]</f>
        <v>64340.73</v>
      </c>
      <c r="M645">
        <v>-0.09</v>
      </c>
      <c r="N645">
        <v>3.26</v>
      </c>
      <c r="O645" t="s">
        <v>21</v>
      </c>
      <c r="P645" s="1">
        <v>45697</v>
      </c>
      <c r="Q645" t="str">
        <f>TEXT(Campaign_Table[[#This Row],[Date]],"mmmm")</f>
        <v>February</v>
      </c>
      <c r="R645">
        <f>YEAR(Campaign_Table[[#This Row],[Date]])</f>
        <v>2025</v>
      </c>
      <c r="S645" t="str">
        <f>TEXT(Campaign_Table[[#This Row],[Date]],"dddd")</f>
        <v>Sunday</v>
      </c>
      <c r="T645" s="3" t="str">
        <f>"Q" &amp; ROUNDUP(MONTH(Campaign_Table[[#This Row],[Date]])/3,0)</f>
        <v>Q1</v>
      </c>
      <c r="U645" s="5">
        <f t="shared" si="30"/>
        <v>2.3974552151347733E-2</v>
      </c>
      <c r="V645" s="7">
        <f>IFERROR(Campaign_Table[[#This Row],[Total_Campaign_Cost]]/Campaign_Table[[#This Row],[Clicks]],0)</f>
        <v>89.861354748603361</v>
      </c>
      <c r="W645" s="5">
        <f t="shared" si="31"/>
        <v>0.11312849162011174</v>
      </c>
      <c r="X645" s="7">
        <f>IFERROR(Campaign_Table[[#This Row],[Total_Campaign_Cost]]/Campaign_Table[[#This Row],[Leads]],0)</f>
        <v>361.46477528089889</v>
      </c>
      <c r="Y645" s="7">
        <f t="shared" si="32"/>
        <v>-5777.7300000000032</v>
      </c>
      <c r="Z645" s="7" t="str">
        <f>IF(Campaign_Table[[#This Row],[ROI]]&gt;=3,"Excellent",IF(Campaign_Table[[#This Row],[ROI]]&gt;=1,"Good",IF(Campaign_Table[[#This Row],[ROI]]&gt;=0,"Average","Poor")))</f>
        <v>Poor</v>
      </c>
    </row>
    <row r="646" spans="1:26" x14ac:dyDescent="0.3">
      <c r="A646" t="s">
        <v>804</v>
      </c>
      <c r="B646" t="s">
        <v>44</v>
      </c>
      <c r="C646" t="s">
        <v>29</v>
      </c>
      <c r="D646">
        <v>15</v>
      </c>
      <c r="E646" t="s">
        <v>351</v>
      </c>
      <c r="F646">
        <v>30664</v>
      </c>
      <c r="G646">
        <v>2825</v>
      </c>
      <c r="H646">
        <v>1368</v>
      </c>
      <c r="I646">
        <v>731</v>
      </c>
      <c r="J646">
        <v>250002</v>
      </c>
      <c r="K646">
        <v>72.709999999999994</v>
      </c>
      <c r="L646">
        <f>Campaign_Table[[#This Row],[Conversions]]*Campaign_Table[[#This Row],[Cost_Per_Acquisition]]</f>
        <v>53151.009999999995</v>
      </c>
      <c r="M646">
        <v>3.7</v>
      </c>
      <c r="N646">
        <v>16.059999999999999</v>
      </c>
      <c r="O646" t="s">
        <v>17</v>
      </c>
      <c r="P646" s="1">
        <v>45639</v>
      </c>
      <c r="Q646" t="str">
        <f>TEXT(Campaign_Table[[#This Row],[Date]],"mmmm")</f>
        <v>December</v>
      </c>
      <c r="R646">
        <f>YEAR(Campaign_Table[[#This Row],[Date]])</f>
        <v>2024</v>
      </c>
      <c r="S646" t="str">
        <f>TEXT(Campaign_Table[[#This Row],[Date]],"dddd")</f>
        <v>Friday</v>
      </c>
      <c r="T646" s="3" t="str">
        <f>"Q" &amp; ROUNDUP(MONTH(Campaign_Table[[#This Row],[Date]])/3,0)</f>
        <v>Q4</v>
      </c>
      <c r="U646" s="5">
        <f t="shared" si="30"/>
        <v>9.2127576310983561E-2</v>
      </c>
      <c r="V646" s="7">
        <f>IFERROR(Campaign_Table[[#This Row],[Total_Campaign_Cost]]/Campaign_Table[[#This Row],[Clicks]],0)</f>
        <v>18.81451681415929</v>
      </c>
      <c r="W646" s="5">
        <f t="shared" si="31"/>
        <v>0.25876106194690268</v>
      </c>
      <c r="X646" s="7">
        <f>IFERROR(Campaign_Table[[#This Row],[Total_Campaign_Cost]]/Campaign_Table[[#This Row],[Leads]],0)</f>
        <v>38.853077485380112</v>
      </c>
      <c r="Y646" s="7">
        <f t="shared" si="32"/>
        <v>196850.99</v>
      </c>
      <c r="Z646" s="7" t="str">
        <f>IF(Campaign_Table[[#This Row],[ROI]]&gt;=3,"Excellent",IF(Campaign_Table[[#This Row],[ROI]]&gt;=1,"Good",IF(Campaign_Table[[#This Row],[ROI]]&gt;=0,"Average","Poor")))</f>
        <v>Excellent</v>
      </c>
    </row>
    <row r="647" spans="1:26" x14ac:dyDescent="0.3">
      <c r="A647" t="s">
        <v>805</v>
      </c>
      <c r="B647" t="s">
        <v>28</v>
      </c>
      <c r="C647" t="s">
        <v>35</v>
      </c>
      <c r="D647">
        <v>16</v>
      </c>
      <c r="E647" t="s">
        <v>52</v>
      </c>
      <c r="F647">
        <v>86464</v>
      </c>
      <c r="G647">
        <v>5105</v>
      </c>
      <c r="H647">
        <v>1301</v>
      </c>
      <c r="I647">
        <v>651</v>
      </c>
      <c r="J647">
        <v>322245</v>
      </c>
      <c r="K647">
        <v>365.09</v>
      </c>
      <c r="L647">
        <f>Campaign_Table[[#This Row],[Conversions]]*Campaign_Table[[#This Row],[Cost_Per_Acquisition]]</f>
        <v>237673.59</v>
      </c>
      <c r="M647">
        <v>0.36</v>
      </c>
      <c r="N647">
        <v>8.16</v>
      </c>
      <c r="O647" t="s">
        <v>21</v>
      </c>
      <c r="P647" s="1">
        <v>45755</v>
      </c>
      <c r="Q647" t="str">
        <f>TEXT(Campaign_Table[[#This Row],[Date]],"mmmm")</f>
        <v>April</v>
      </c>
      <c r="R647">
        <f>YEAR(Campaign_Table[[#This Row],[Date]])</f>
        <v>2025</v>
      </c>
      <c r="S647" t="str">
        <f>TEXT(Campaign_Table[[#This Row],[Date]],"dddd")</f>
        <v>Tuesday</v>
      </c>
      <c r="T647" s="3" t="str">
        <f>"Q" &amp; ROUNDUP(MONTH(Campaign_Table[[#This Row],[Date]])/3,0)</f>
        <v>Q2</v>
      </c>
      <c r="U647" s="5">
        <f t="shared" si="30"/>
        <v>5.9041913397483346E-2</v>
      </c>
      <c r="V647" s="7">
        <f>IFERROR(Campaign_Table[[#This Row],[Total_Campaign_Cost]]/Campaign_Table[[#This Row],[Clicks]],0)</f>
        <v>46.55702056807052</v>
      </c>
      <c r="W647" s="5">
        <f t="shared" si="31"/>
        <v>0.12752203721841332</v>
      </c>
      <c r="X647" s="7">
        <f>IFERROR(Campaign_Table[[#This Row],[Total_Campaign_Cost]]/Campaign_Table[[#This Row],[Leads]],0)</f>
        <v>182.68531129900077</v>
      </c>
      <c r="Y647" s="7">
        <f t="shared" si="32"/>
        <v>84571.41</v>
      </c>
      <c r="Z647" s="7" t="str">
        <f>IF(Campaign_Table[[#This Row],[ROI]]&gt;=3,"Excellent",IF(Campaign_Table[[#This Row],[ROI]]&gt;=1,"Good",IF(Campaign_Table[[#This Row],[ROI]]&gt;=0,"Average","Poor")))</f>
        <v>Average</v>
      </c>
    </row>
    <row r="648" spans="1:26" x14ac:dyDescent="0.3">
      <c r="A648" t="s">
        <v>806</v>
      </c>
      <c r="B648" t="s">
        <v>44</v>
      </c>
      <c r="C648" t="s">
        <v>35</v>
      </c>
      <c r="D648">
        <v>22</v>
      </c>
      <c r="E648" t="s">
        <v>37</v>
      </c>
      <c r="F648">
        <v>33156</v>
      </c>
      <c r="G648">
        <v>1367</v>
      </c>
      <c r="H648">
        <v>814</v>
      </c>
      <c r="I648">
        <v>307</v>
      </c>
      <c r="J648">
        <v>243144</v>
      </c>
      <c r="K648">
        <v>680.18</v>
      </c>
      <c r="L648">
        <f>Campaign_Table[[#This Row],[Conversions]]*Campaign_Table[[#This Row],[Cost_Per_Acquisition]]</f>
        <v>208815.25999999998</v>
      </c>
      <c r="M648">
        <v>0.16</v>
      </c>
      <c r="N648">
        <v>7.5</v>
      </c>
      <c r="O648" t="s">
        <v>25</v>
      </c>
      <c r="P648" s="1">
        <v>45727</v>
      </c>
      <c r="Q648" t="str">
        <f>TEXT(Campaign_Table[[#This Row],[Date]],"mmmm")</f>
        <v>March</v>
      </c>
      <c r="R648">
        <f>YEAR(Campaign_Table[[#This Row],[Date]])</f>
        <v>2025</v>
      </c>
      <c r="S648" t="str">
        <f>TEXT(Campaign_Table[[#This Row],[Date]],"dddd")</f>
        <v>Tuesday</v>
      </c>
      <c r="T648" s="3" t="str">
        <f>"Q" &amp; ROUNDUP(MONTH(Campaign_Table[[#This Row],[Date]])/3,0)</f>
        <v>Q1</v>
      </c>
      <c r="U648" s="5">
        <f t="shared" si="30"/>
        <v>4.1229340089274945E-2</v>
      </c>
      <c r="V648" s="7">
        <f>IFERROR(Campaign_Table[[#This Row],[Total_Campaign_Cost]]/Campaign_Table[[#This Row],[Clicks]],0)</f>
        <v>152.75439648866129</v>
      </c>
      <c r="W648" s="5">
        <f t="shared" si="31"/>
        <v>0.22457937088514995</v>
      </c>
      <c r="X648" s="7">
        <f>IFERROR(Campaign_Table[[#This Row],[Total_Campaign_Cost]]/Campaign_Table[[#This Row],[Leads]],0)</f>
        <v>256.5298034398034</v>
      </c>
      <c r="Y648" s="7">
        <f t="shared" si="32"/>
        <v>34328.74000000002</v>
      </c>
      <c r="Z648" s="7" t="str">
        <f>IF(Campaign_Table[[#This Row],[ROI]]&gt;=3,"Excellent",IF(Campaign_Table[[#This Row],[ROI]]&gt;=1,"Good",IF(Campaign_Table[[#This Row],[ROI]]&gt;=0,"Average","Poor")))</f>
        <v>Average</v>
      </c>
    </row>
    <row r="649" spans="1:26" x14ac:dyDescent="0.3">
      <c r="A649" t="s">
        <v>807</v>
      </c>
      <c r="B649" t="s">
        <v>44</v>
      </c>
      <c r="C649" t="s">
        <v>21</v>
      </c>
      <c r="D649">
        <v>18</v>
      </c>
      <c r="E649" t="s">
        <v>121</v>
      </c>
      <c r="F649">
        <v>10213</v>
      </c>
      <c r="G649">
        <v>612</v>
      </c>
      <c r="H649">
        <v>217</v>
      </c>
      <c r="I649">
        <v>144</v>
      </c>
      <c r="J649">
        <v>93600</v>
      </c>
      <c r="K649">
        <v>584.16999999999996</v>
      </c>
      <c r="L649">
        <f>Campaign_Table[[#This Row],[Conversions]]*Campaign_Table[[#This Row],[Cost_Per_Acquisition]]</f>
        <v>84120.48</v>
      </c>
      <c r="M649">
        <v>0.11</v>
      </c>
      <c r="N649">
        <v>9.5299999999999994</v>
      </c>
      <c r="O649" t="s">
        <v>25</v>
      </c>
      <c r="P649" s="1">
        <v>45616</v>
      </c>
      <c r="Q649" t="str">
        <f>TEXT(Campaign_Table[[#This Row],[Date]],"mmmm")</f>
        <v>November</v>
      </c>
      <c r="R649">
        <f>YEAR(Campaign_Table[[#This Row],[Date]])</f>
        <v>2024</v>
      </c>
      <c r="S649" t="str">
        <f>TEXT(Campaign_Table[[#This Row],[Date]],"dddd")</f>
        <v>Wednesday</v>
      </c>
      <c r="T649" s="3" t="str">
        <f>"Q" &amp; ROUNDUP(MONTH(Campaign_Table[[#This Row],[Date]])/3,0)</f>
        <v>Q4</v>
      </c>
      <c r="U649" s="5">
        <f t="shared" si="30"/>
        <v>5.992362675022031E-2</v>
      </c>
      <c r="V649" s="7">
        <f>IFERROR(Campaign_Table[[#This Row],[Total_Campaign_Cost]]/Campaign_Table[[#This Row],[Clicks]],0)</f>
        <v>137.45176470588234</v>
      </c>
      <c r="W649" s="5">
        <f t="shared" si="31"/>
        <v>0.23529411764705882</v>
      </c>
      <c r="X649" s="7">
        <f>IFERROR(Campaign_Table[[#This Row],[Total_Campaign_Cost]]/Campaign_Table[[#This Row],[Leads]],0)</f>
        <v>387.65198156682027</v>
      </c>
      <c r="Y649" s="7">
        <f t="shared" si="32"/>
        <v>9479.5200000000041</v>
      </c>
      <c r="Z649" s="7" t="str">
        <f>IF(Campaign_Table[[#This Row],[ROI]]&gt;=3,"Excellent",IF(Campaign_Table[[#This Row],[ROI]]&gt;=1,"Good",IF(Campaign_Table[[#This Row],[ROI]]&gt;=0,"Average","Poor")))</f>
        <v>Average</v>
      </c>
    </row>
    <row r="650" spans="1:26" x14ac:dyDescent="0.3">
      <c r="A650" t="s">
        <v>808</v>
      </c>
      <c r="B650" t="s">
        <v>20</v>
      </c>
      <c r="C650" t="s">
        <v>35</v>
      </c>
      <c r="D650">
        <v>22</v>
      </c>
      <c r="E650" t="s">
        <v>107</v>
      </c>
      <c r="F650">
        <v>53691</v>
      </c>
      <c r="G650">
        <v>5317</v>
      </c>
      <c r="H650">
        <v>1117</v>
      </c>
      <c r="I650">
        <v>869</v>
      </c>
      <c r="J650">
        <v>589182</v>
      </c>
      <c r="K650">
        <v>275.08999999999997</v>
      </c>
      <c r="L650">
        <f>Campaign_Table[[#This Row],[Conversions]]*Campaign_Table[[#This Row],[Cost_Per_Acquisition]]</f>
        <v>239053.21</v>
      </c>
      <c r="M650">
        <v>1.46</v>
      </c>
      <c r="N650">
        <v>13.6</v>
      </c>
      <c r="O650" t="s">
        <v>21</v>
      </c>
      <c r="P650" s="1">
        <v>45621</v>
      </c>
      <c r="Q650" t="str">
        <f>TEXT(Campaign_Table[[#This Row],[Date]],"mmmm")</f>
        <v>November</v>
      </c>
      <c r="R650">
        <f>YEAR(Campaign_Table[[#This Row],[Date]])</f>
        <v>2024</v>
      </c>
      <c r="S650" t="str">
        <f>TEXT(Campaign_Table[[#This Row],[Date]],"dddd")</f>
        <v>Monday</v>
      </c>
      <c r="T650" s="3" t="str">
        <f>"Q" &amp; ROUNDUP(MONTH(Campaign_Table[[#This Row],[Date]])/3,0)</f>
        <v>Q4</v>
      </c>
      <c r="U650" s="5">
        <f t="shared" si="30"/>
        <v>9.9029632526866695E-2</v>
      </c>
      <c r="V650" s="7">
        <f>IFERROR(Campaign_Table[[#This Row],[Total_Campaign_Cost]]/Campaign_Table[[#This Row],[Clicks]],0)</f>
        <v>44.960167387624601</v>
      </c>
      <c r="W650" s="5">
        <f t="shared" si="31"/>
        <v>0.16343802896370133</v>
      </c>
      <c r="X650" s="7">
        <f>IFERROR(Campaign_Table[[#This Row],[Total_Campaign_Cost]]/Campaign_Table[[#This Row],[Leads]],0)</f>
        <v>214.01361683079676</v>
      </c>
      <c r="Y650" s="7">
        <f t="shared" si="32"/>
        <v>350128.79000000004</v>
      </c>
      <c r="Z650" s="7" t="str">
        <f>IF(Campaign_Table[[#This Row],[ROI]]&gt;=3,"Excellent",IF(Campaign_Table[[#This Row],[ROI]]&gt;=1,"Good",IF(Campaign_Table[[#This Row],[ROI]]&gt;=0,"Average","Poor")))</f>
        <v>Good</v>
      </c>
    </row>
    <row r="651" spans="1:26" x14ac:dyDescent="0.3">
      <c r="A651" t="s">
        <v>809</v>
      </c>
      <c r="B651" t="s">
        <v>44</v>
      </c>
      <c r="C651" t="s">
        <v>35</v>
      </c>
      <c r="D651">
        <v>18</v>
      </c>
      <c r="E651" t="s">
        <v>52</v>
      </c>
      <c r="F651">
        <v>85903</v>
      </c>
      <c r="G651">
        <v>5184</v>
      </c>
      <c r="H651">
        <v>2315</v>
      </c>
      <c r="I651">
        <v>1159</v>
      </c>
      <c r="J651">
        <v>264252</v>
      </c>
      <c r="K651">
        <v>248.8</v>
      </c>
      <c r="L651">
        <f>Campaign_Table[[#This Row],[Conversions]]*Campaign_Table[[#This Row],[Cost_Per_Acquisition]]</f>
        <v>288359.2</v>
      </c>
      <c r="M651">
        <v>-0.08</v>
      </c>
      <c r="N651">
        <v>10.08</v>
      </c>
      <c r="O651" t="s">
        <v>35</v>
      </c>
      <c r="P651" s="1">
        <v>45659</v>
      </c>
      <c r="Q651" t="str">
        <f>TEXT(Campaign_Table[[#This Row],[Date]],"mmmm")</f>
        <v>January</v>
      </c>
      <c r="R651">
        <f>YEAR(Campaign_Table[[#This Row],[Date]])</f>
        <v>2025</v>
      </c>
      <c r="S651" t="str">
        <f>TEXT(Campaign_Table[[#This Row],[Date]],"dddd")</f>
        <v>Thursday</v>
      </c>
      <c r="T651" s="3" t="str">
        <f>"Q" &amp; ROUNDUP(MONTH(Campaign_Table[[#This Row],[Date]])/3,0)</f>
        <v>Q1</v>
      </c>
      <c r="U651" s="5">
        <f t="shared" si="30"/>
        <v>6.0347135722850193E-2</v>
      </c>
      <c r="V651" s="7">
        <f>IFERROR(Campaign_Table[[#This Row],[Total_Campaign_Cost]]/Campaign_Table[[#This Row],[Clicks]],0)</f>
        <v>55.624845679012346</v>
      </c>
      <c r="W651" s="5">
        <f t="shared" si="31"/>
        <v>0.22357253086419754</v>
      </c>
      <c r="X651" s="7">
        <f>IFERROR(Campaign_Table[[#This Row],[Total_Campaign_Cost]]/Campaign_Table[[#This Row],[Leads]],0)</f>
        <v>124.56120950323975</v>
      </c>
      <c r="Y651" s="7">
        <f t="shared" si="32"/>
        <v>-24107.200000000012</v>
      </c>
      <c r="Z651" s="7" t="str">
        <f>IF(Campaign_Table[[#This Row],[ROI]]&gt;=3,"Excellent",IF(Campaign_Table[[#This Row],[ROI]]&gt;=1,"Good",IF(Campaign_Table[[#This Row],[ROI]]&gt;=0,"Average","Poor")))</f>
        <v>Poor</v>
      </c>
    </row>
    <row r="652" spans="1:26" x14ac:dyDescent="0.3">
      <c r="A652" t="s">
        <v>810</v>
      </c>
      <c r="B652" t="s">
        <v>24</v>
      </c>
      <c r="C652" t="s">
        <v>29</v>
      </c>
      <c r="D652">
        <v>11</v>
      </c>
      <c r="E652" t="s">
        <v>144</v>
      </c>
      <c r="F652">
        <v>37018</v>
      </c>
      <c r="G652">
        <v>1810</v>
      </c>
      <c r="H652">
        <v>521</v>
      </c>
      <c r="I652">
        <v>294</v>
      </c>
      <c r="J652">
        <v>88494</v>
      </c>
      <c r="K652">
        <v>196.4</v>
      </c>
      <c r="L652">
        <f>Campaign_Table[[#This Row],[Conversions]]*Campaign_Table[[#This Row],[Cost_Per_Acquisition]]</f>
        <v>57741.599999999999</v>
      </c>
      <c r="M652">
        <v>0.53</v>
      </c>
      <c r="N652">
        <v>7.09</v>
      </c>
      <c r="O652" t="s">
        <v>17</v>
      </c>
      <c r="P652" s="1">
        <v>45802</v>
      </c>
      <c r="Q652" t="str">
        <f>TEXT(Campaign_Table[[#This Row],[Date]],"mmmm")</f>
        <v>May</v>
      </c>
      <c r="R652">
        <f>YEAR(Campaign_Table[[#This Row],[Date]])</f>
        <v>2025</v>
      </c>
      <c r="S652" t="str">
        <f>TEXT(Campaign_Table[[#This Row],[Date]],"dddd")</f>
        <v>Sunday</v>
      </c>
      <c r="T652" s="3" t="str">
        <f>"Q" &amp; ROUNDUP(MONTH(Campaign_Table[[#This Row],[Date]])/3,0)</f>
        <v>Q2</v>
      </c>
      <c r="U652" s="5">
        <f t="shared" si="30"/>
        <v>4.8895132097898322E-2</v>
      </c>
      <c r="V652" s="7">
        <f>IFERROR(Campaign_Table[[#This Row],[Total_Campaign_Cost]]/Campaign_Table[[#This Row],[Clicks]],0)</f>
        <v>31.901436464088398</v>
      </c>
      <c r="W652" s="5">
        <f t="shared" si="31"/>
        <v>0.16243093922651933</v>
      </c>
      <c r="X652" s="7">
        <f>IFERROR(Campaign_Table[[#This Row],[Total_Campaign_Cost]]/Campaign_Table[[#This Row],[Leads]],0)</f>
        <v>110.82840690978887</v>
      </c>
      <c r="Y652" s="7">
        <f t="shared" si="32"/>
        <v>30752.400000000001</v>
      </c>
      <c r="Z652" s="7" t="str">
        <f>IF(Campaign_Table[[#This Row],[ROI]]&gt;=3,"Excellent",IF(Campaign_Table[[#This Row],[ROI]]&gt;=1,"Good",IF(Campaign_Table[[#This Row],[ROI]]&gt;=0,"Average","Poor")))</f>
        <v>Average</v>
      </c>
    </row>
    <row r="653" spans="1:26" x14ac:dyDescent="0.3">
      <c r="A653" t="s">
        <v>811</v>
      </c>
      <c r="B653" t="s">
        <v>24</v>
      </c>
      <c r="C653" t="s">
        <v>17</v>
      </c>
      <c r="D653">
        <v>17</v>
      </c>
      <c r="E653" t="s">
        <v>28</v>
      </c>
      <c r="F653">
        <v>19856</v>
      </c>
      <c r="G653">
        <v>2467</v>
      </c>
      <c r="H653">
        <v>1227</v>
      </c>
      <c r="I653">
        <v>815</v>
      </c>
      <c r="J653">
        <v>585170</v>
      </c>
      <c r="K653">
        <v>141.63</v>
      </c>
      <c r="L653">
        <f>Campaign_Table[[#This Row],[Conversions]]*Campaign_Table[[#This Row],[Cost_Per_Acquisition]]</f>
        <v>115428.45</v>
      </c>
      <c r="M653">
        <v>4.07</v>
      </c>
      <c r="N653">
        <v>22.71</v>
      </c>
      <c r="O653" t="s">
        <v>25</v>
      </c>
      <c r="P653" s="1">
        <v>45760</v>
      </c>
      <c r="Q653" t="str">
        <f>TEXT(Campaign_Table[[#This Row],[Date]],"mmmm")</f>
        <v>April</v>
      </c>
      <c r="R653">
        <f>YEAR(Campaign_Table[[#This Row],[Date]])</f>
        <v>2025</v>
      </c>
      <c r="S653" t="str">
        <f>TEXT(Campaign_Table[[#This Row],[Date]],"dddd")</f>
        <v>Sunday</v>
      </c>
      <c r="T653" s="3" t="str">
        <f>"Q" &amp; ROUNDUP(MONTH(Campaign_Table[[#This Row],[Date]])/3,0)</f>
        <v>Q2</v>
      </c>
      <c r="U653" s="5">
        <f t="shared" si="30"/>
        <v>0.12424456083803384</v>
      </c>
      <c r="V653" s="7">
        <f>IFERROR(Campaign_Table[[#This Row],[Total_Campaign_Cost]]/Campaign_Table[[#This Row],[Clicks]],0)</f>
        <v>46.788994730441829</v>
      </c>
      <c r="W653" s="5">
        <f t="shared" si="31"/>
        <v>0.33036076205918119</v>
      </c>
      <c r="X653" s="7">
        <f>IFERROR(Campaign_Table[[#This Row],[Total_Campaign_Cost]]/Campaign_Table[[#This Row],[Leads]],0)</f>
        <v>94.073716381418095</v>
      </c>
      <c r="Y653" s="7">
        <f t="shared" si="32"/>
        <v>469741.55</v>
      </c>
      <c r="Z653" s="7" t="str">
        <f>IF(Campaign_Table[[#This Row],[ROI]]&gt;=3,"Excellent",IF(Campaign_Table[[#This Row],[ROI]]&gt;=1,"Good",IF(Campaign_Table[[#This Row],[ROI]]&gt;=0,"Average","Poor")))</f>
        <v>Excellent</v>
      </c>
    </row>
    <row r="654" spans="1:26" x14ac:dyDescent="0.3">
      <c r="A654" t="s">
        <v>812</v>
      </c>
      <c r="B654" t="s">
        <v>44</v>
      </c>
      <c r="C654" t="s">
        <v>17</v>
      </c>
      <c r="D654">
        <v>14</v>
      </c>
      <c r="E654" t="s">
        <v>195</v>
      </c>
      <c r="F654">
        <v>69234</v>
      </c>
      <c r="G654">
        <v>8233</v>
      </c>
      <c r="H654">
        <v>4643</v>
      </c>
      <c r="I654">
        <v>1852</v>
      </c>
      <c r="J654">
        <v>446332</v>
      </c>
      <c r="K654">
        <v>82.83</v>
      </c>
      <c r="L654">
        <f>Campaign_Table[[#This Row],[Conversions]]*Campaign_Table[[#This Row],[Cost_Per_Acquisition]]</f>
        <v>153401.16</v>
      </c>
      <c r="M654">
        <v>1.91</v>
      </c>
      <c r="N654">
        <v>21.27</v>
      </c>
      <c r="O654" t="s">
        <v>25</v>
      </c>
      <c r="P654" s="1">
        <v>45544</v>
      </c>
      <c r="Q654" t="str">
        <f>TEXT(Campaign_Table[[#This Row],[Date]],"mmmm")</f>
        <v>September</v>
      </c>
      <c r="R654">
        <f>YEAR(Campaign_Table[[#This Row],[Date]])</f>
        <v>2024</v>
      </c>
      <c r="S654" t="str">
        <f>TEXT(Campaign_Table[[#This Row],[Date]],"dddd")</f>
        <v>Monday</v>
      </c>
      <c r="T654" s="3" t="str">
        <f>"Q" &amp; ROUNDUP(MONTH(Campaign_Table[[#This Row],[Date]])/3,0)</f>
        <v>Q3</v>
      </c>
      <c r="U654" s="5">
        <f t="shared" si="30"/>
        <v>0.11891556171823092</v>
      </c>
      <c r="V654" s="7">
        <f>IFERROR(Campaign_Table[[#This Row],[Total_Campaign_Cost]]/Campaign_Table[[#This Row],[Clicks]],0)</f>
        <v>18.63247418923843</v>
      </c>
      <c r="W654" s="5">
        <f t="shared" si="31"/>
        <v>0.22494837847686142</v>
      </c>
      <c r="X654" s="7">
        <f>IFERROR(Campaign_Table[[#This Row],[Total_Campaign_Cost]]/Campaign_Table[[#This Row],[Leads]],0)</f>
        <v>33.039233254361406</v>
      </c>
      <c r="Y654" s="7">
        <f t="shared" si="32"/>
        <v>292930.83999999997</v>
      </c>
      <c r="Z654" s="7" t="str">
        <f>IF(Campaign_Table[[#This Row],[ROI]]&gt;=3,"Excellent",IF(Campaign_Table[[#This Row],[ROI]]&gt;=1,"Good",IF(Campaign_Table[[#This Row],[ROI]]&gt;=0,"Average","Poor")))</f>
        <v>Good</v>
      </c>
    </row>
    <row r="655" spans="1:26" x14ac:dyDescent="0.3">
      <c r="A655" t="s">
        <v>813</v>
      </c>
      <c r="B655" t="s">
        <v>28</v>
      </c>
      <c r="C655" t="s">
        <v>17</v>
      </c>
      <c r="D655">
        <v>5</v>
      </c>
      <c r="E655" t="s">
        <v>107</v>
      </c>
      <c r="F655">
        <v>96560</v>
      </c>
      <c r="G655">
        <v>8514</v>
      </c>
      <c r="H655">
        <v>3764</v>
      </c>
      <c r="I655">
        <v>2112</v>
      </c>
      <c r="J655">
        <v>1385472</v>
      </c>
      <c r="K655">
        <v>128.66</v>
      </c>
      <c r="L655">
        <f>Campaign_Table[[#This Row],[Conversions]]*Campaign_Table[[#This Row],[Cost_Per_Acquisition]]</f>
        <v>271729.91999999998</v>
      </c>
      <c r="M655">
        <v>4.0999999999999996</v>
      </c>
      <c r="N655">
        <v>14.9</v>
      </c>
      <c r="O655" t="s">
        <v>35</v>
      </c>
      <c r="P655" s="1">
        <v>45775</v>
      </c>
      <c r="Q655" t="str">
        <f>TEXT(Campaign_Table[[#This Row],[Date]],"mmmm")</f>
        <v>April</v>
      </c>
      <c r="R655">
        <f>YEAR(Campaign_Table[[#This Row],[Date]])</f>
        <v>2025</v>
      </c>
      <c r="S655" t="str">
        <f>TEXT(Campaign_Table[[#This Row],[Date]],"dddd")</f>
        <v>Monday</v>
      </c>
      <c r="T655" s="3" t="str">
        <f>"Q" &amp; ROUNDUP(MONTH(Campaign_Table[[#This Row],[Date]])/3,0)</f>
        <v>Q2</v>
      </c>
      <c r="U655" s="5">
        <f t="shared" si="30"/>
        <v>8.8173156586578288E-2</v>
      </c>
      <c r="V655" s="7">
        <f>IFERROR(Campaign_Table[[#This Row],[Total_Campaign_Cost]]/Campaign_Table[[#This Row],[Clicks]],0)</f>
        <v>31.915658914728681</v>
      </c>
      <c r="W655" s="5">
        <f t="shared" si="31"/>
        <v>0.24806201550387597</v>
      </c>
      <c r="X655" s="7">
        <f>IFERROR(Campaign_Table[[#This Row],[Total_Campaign_Cost]]/Campaign_Table[[#This Row],[Leads]],0)</f>
        <v>72.191795961742827</v>
      </c>
      <c r="Y655" s="7">
        <f t="shared" si="32"/>
        <v>1113742.08</v>
      </c>
      <c r="Z655" s="7" t="str">
        <f>IF(Campaign_Table[[#This Row],[ROI]]&gt;=3,"Excellent",IF(Campaign_Table[[#This Row],[ROI]]&gt;=1,"Good",IF(Campaign_Table[[#This Row],[ROI]]&gt;=0,"Average","Poor")))</f>
        <v>Excellent</v>
      </c>
    </row>
    <row r="656" spans="1:26" x14ac:dyDescent="0.3">
      <c r="A656" t="s">
        <v>814</v>
      </c>
      <c r="B656" t="s">
        <v>20</v>
      </c>
      <c r="C656" t="s">
        <v>29</v>
      </c>
      <c r="D656">
        <v>16</v>
      </c>
      <c r="E656" t="s">
        <v>195</v>
      </c>
      <c r="F656">
        <v>59618</v>
      </c>
      <c r="G656">
        <v>2772</v>
      </c>
      <c r="H656">
        <v>1208</v>
      </c>
      <c r="I656">
        <v>607</v>
      </c>
      <c r="J656">
        <v>271329</v>
      </c>
      <c r="K656">
        <v>268.77999999999997</v>
      </c>
      <c r="L656">
        <f>Campaign_Table[[#This Row],[Conversions]]*Campaign_Table[[#This Row],[Cost_Per_Acquisition]]</f>
        <v>163149.46</v>
      </c>
      <c r="M656">
        <v>0.66</v>
      </c>
      <c r="N656">
        <v>7.69</v>
      </c>
      <c r="O656" t="s">
        <v>17</v>
      </c>
      <c r="P656" s="1">
        <v>45635</v>
      </c>
      <c r="Q656" t="str">
        <f>TEXT(Campaign_Table[[#This Row],[Date]],"mmmm")</f>
        <v>December</v>
      </c>
      <c r="R656">
        <f>YEAR(Campaign_Table[[#This Row],[Date]])</f>
        <v>2024</v>
      </c>
      <c r="S656" t="str">
        <f>TEXT(Campaign_Table[[#This Row],[Date]],"dddd")</f>
        <v>Monday</v>
      </c>
      <c r="T656" s="3" t="str">
        <f>"Q" &amp; ROUNDUP(MONTH(Campaign_Table[[#This Row],[Date]])/3,0)</f>
        <v>Q4</v>
      </c>
      <c r="U656" s="5">
        <f t="shared" si="30"/>
        <v>4.6496024690529707E-2</v>
      </c>
      <c r="V656" s="7">
        <f>IFERROR(Campaign_Table[[#This Row],[Total_Campaign_Cost]]/Campaign_Table[[#This Row],[Clicks]],0)</f>
        <v>58.856226551226548</v>
      </c>
      <c r="W656" s="5">
        <f t="shared" si="31"/>
        <v>0.21897546897546896</v>
      </c>
      <c r="X656" s="7">
        <f>IFERROR(Campaign_Table[[#This Row],[Total_Campaign_Cost]]/Campaign_Table[[#This Row],[Leads]],0)</f>
        <v>135.0575</v>
      </c>
      <c r="Y656" s="7">
        <f t="shared" si="32"/>
        <v>108179.54000000001</v>
      </c>
      <c r="Z656" s="7" t="str">
        <f>IF(Campaign_Table[[#This Row],[ROI]]&gt;=3,"Excellent",IF(Campaign_Table[[#This Row],[ROI]]&gt;=1,"Good",IF(Campaign_Table[[#This Row],[ROI]]&gt;=0,"Average","Poor")))</f>
        <v>Average</v>
      </c>
    </row>
    <row r="657" spans="1:26" x14ac:dyDescent="0.3">
      <c r="A657" t="s">
        <v>815</v>
      </c>
      <c r="B657" t="s">
        <v>16</v>
      </c>
      <c r="C657" t="s">
        <v>29</v>
      </c>
      <c r="D657">
        <v>13</v>
      </c>
      <c r="E657" t="s">
        <v>32</v>
      </c>
      <c r="F657">
        <v>26781</v>
      </c>
      <c r="G657">
        <v>1979</v>
      </c>
      <c r="H657">
        <v>957</v>
      </c>
      <c r="I657">
        <v>539</v>
      </c>
      <c r="J657">
        <v>349811</v>
      </c>
      <c r="K657">
        <v>228.8</v>
      </c>
      <c r="L657">
        <f>Campaign_Table[[#This Row],[Conversions]]*Campaign_Table[[#This Row],[Cost_Per_Acquisition]]</f>
        <v>123323.20000000001</v>
      </c>
      <c r="M657">
        <v>1.84</v>
      </c>
      <c r="N657">
        <v>12.98</v>
      </c>
      <c r="O657" t="s">
        <v>21</v>
      </c>
      <c r="P657" s="1">
        <v>45729</v>
      </c>
      <c r="Q657" t="str">
        <f>TEXT(Campaign_Table[[#This Row],[Date]],"mmmm")</f>
        <v>March</v>
      </c>
      <c r="R657">
        <f>YEAR(Campaign_Table[[#This Row],[Date]])</f>
        <v>2025</v>
      </c>
      <c r="S657" t="str">
        <f>TEXT(Campaign_Table[[#This Row],[Date]],"dddd")</f>
        <v>Thursday</v>
      </c>
      <c r="T657" s="3" t="str">
        <f>"Q" &amp; ROUNDUP(MONTH(Campaign_Table[[#This Row],[Date]])/3,0)</f>
        <v>Q1</v>
      </c>
      <c r="U657" s="5">
        <f t="shared" si="30"/>
        <v>7.3895672304992346E-2</v>
      </c>
      <c r="V657" s="7">
        <f>IFERROR(Campaign_Table[[#This Row],[Total_Campaign_Cost]]/Campaign_Table[[#This Row],[Clicks]],0)</f>
        <v>62.315917129863571</v>
      </c>
      <c r="W657" s="5">
        <f t="shared" si="31"/>
        <v>0.27235977766548763</v>
      </c>
      <c r="X657" s="7">
        <f>IFERROR(Campaign_Table[[#This Row],[Total_Campaign_Cost]]/Campaign_Table[[#This Row],[Leads]],0)</f>
        <v>128.86436781609197</v>
      </c>
      <c r="Y657" s="7">
        <f t="shared" si="32"/>
        <v>226487.8</v>
      </c>
      <c r="Z657" s="7" t="str">
        <f>IF(Campaign_Table[[#This Row],[ROI]]&gt;=3,"Excellent",IF(Campaign_Table[[#This Row],[ROI]]&gt;=1,"Good",IF(Campaign_Table[[#This Row],[ROI]]&gt;=0,"Average","Poor")))</f>
        <v>Good</v>
      </c>
    </row>
    <row r="658" spans="1:26" x14ac:dyDescent="0.3">
      <c r="A658" t="s">
        <v>816</v>
      </c>
      <c r="B658" t="s">
        <v>44</v>
      </c>
      <c r="C658" t="s">
        <v>17</v>
      </c>
      <c r="D658">
        <v>13</v>
      </c>
      <c r="E658" t="s">
        <v>121</v>
      </c>
      <c r="F658">
        <v>40053</v>
      </c>
      <c r="G658">
        <v>5960</v>
      </c>
      <c r="H658">
        <v>3158</v>
      </c>
      <c r="I658">
        <v>2110</v>
      </c>
      <c r="J658">
        <v>1601490</v>
      </c>
      <c r="K658">
        <v>89.38</v>
      </c>
      <c r="L658">
        <f>Campaign_Table[[#This Row],[Conversions]]*Campaign_Table[[#This Row],[Cost_Per_Acquisition]]</f>
        <v>188591.8</v>
      </c>
      <c r="M658">
        <v>7.49</v>
      </c>
      <c r="N658">
        <v>28.03</v>
      </c>
      <c r="O658" t="s">
        <v>21</v>
      </c>
      <c r="P658" s="1">
        <v>45743</v>
      </c>
      <c r="Q658" t="str">
        <f>TEXT(Campaign_Table[[#This Row],[Date]],"mmmm")</f>
        <v>March</v>
      </c>
      <c r="R658">
        <f>YEAR(Campaign_Table[[#This Row],[Date]])</f>
        <v>2025</v>
      </c>
      <c r="S658" t="str">
        <f>TEXT(Campaign_Table[[#This Row],[Date]],"dddd")</f>
        <v>Thursday</v>
      </c>
      <c r="T658" s="3" t="str">
        <f>"Q" &amp; ROUNDUP(MONTH(Campaign_Table[[#This Row],[Date]])/3,0)</f>
        <v>Q1</v>
      </c>
      <c r="U658" s="5">
        <f t="shared" si="30"/>
        <v>0.14880283624197937</v>
      </c>
      <c r="V658" s="7">
        <f>IFERROR(Campaign_Table[[#This Row],[Total_Campaign_Cost]]/Campaign_Table[[#This Row],[Clicks]],0)</f>
        <v>31.642919463087246</v>
      </c>
      <c r="W658" s="5">
        <f t="shared" si="31"/>
        <v>0.35402684563758391</v>
      </c>
      <c r="X658" s="7">
        <f>IFERROR(Campaign_Table[[#This Row],[Total_Campaign_Cost]]/Campaign_Table[[#This Row],[Leads]],0)</f>
        <v>59.718746041798603</v>
      </c>
      <c r="Y658" s="7">
        <f t="shared" si="32"/>
        <v>1412898.2</v>
      </c>
      <c r="Z658" s="7" t="str">
        <f>IF(Campaign_Table[[#This Row],[ROI]]&gt;=3,"Excellent",IF(Campaign_Table[[#This Row],[ROI]]&gt;=1,"Good",IF(Campaign_Table[[#This Row],[ROI]]&gt;=0,"Average","Poor")))</f>
        <v>Excellent</v>
      </c>
    </row>
    <row r="659" spans="1:26" x14ac:dyDescent="0.3">
      <c r="A659" t="s">
        <v>817</v>
      </c>
      <c r="B659" t="s">
        <v>24</v>
      </c>
      <c r="C659" t="s">
        <v>35</v>
      </c>
      <c r="D659">
        <v>12</v>
      </c>
      <c r="E659" t="s">
        <v>179</v>
      </c>
      <c r="F659">
        <v>26243</v>
      </c>
      <c r="G659">
        <v>3624</v>
      </c>
      <c r="H659">
        <v>894</v>
      </c>
      <c r="I659">
        <v>548</v>
      </c>
      <c r="J659">
        <v>429084</v>
      </c>
      <c r="K659">
        <v>474.42</v>
      </c>
      <c r="L659">
        <f>Campaign_Table[[#This Row],[Conversions]]*Campaign_Table[[#This Row],[Cost_Per_Acquisition]]</f>
        <v>259982.16</v>
      </c>
      <c r="M659">
        <v>0.65</v>
      </c>
      <c r="N659">
        <v>19.3</v>
      </c>
      <c r="O659" t="s">
        <v>25</v>
      </c>
      <c r="P659" s="1">
        <v>45798</v>
      </c>
      <c r="Q659" t="str">
        <f>TEXT(Campaign_Table[[#This Row],[Date]],"mmmm")</f>
        <v>May</v>
      </c>
      <c r="R659">
        <f>YEAR(Campaign_Table[[#This Row],[Date]])</f>
        <v>2025</v>
      </c>
      <c r="S659" t="str">
        <f>TEXT(Campaign_Table[[#This Row],[Date]],"dddd")</f>
        <v>Wednesday</v>
      </c>
      <c r="T659" s="3" t="str">
        <f>"Q" &amp; ROUNDUP(MONTH(Campaign_Table[[#This Row],[Date]])/3,0)</f>
        <v>Q2</v>
      </c>
      <c r="U659" s="5">
        <f t="shared" si="30"/>
        <v>0.13809396791525358</v>
      </c>
      <c r="V659" s="7">
        <f>IFERROR(Campaign_Table[[#This Row],[Total_Campaign_Cost]]/Campaign_Table[[#This Row],[Clicks]],0)</f>
        <v>71.739006622516555</v>
      </c>
      <c r="W659" s="5">
        <f t="shared" si="31"/>
        <v>0.15121412803532008</v>
      </c>
      <c r="X659" s="7">
        <f>IFERROR(Campaign_Table[[#This Row],[Total_Campaign_Cost]]/Campaign_Table[[#This Row],[Leads]],0)</f>
        <v>290.80778523489931</v>
      </c>
      <c r="Y659" s="7">
        <f t="shared" si="32"/>
        <v>169101.84</v>
      </c>
      <c r="Z659" s="7" t="str">
        <f>IF(Campaign_Table[[#This Row],[ROI]]&gt;=3,"Excellent",IF(Campaign_Table[[#This Row],[ROI]]&gt;=1,"Good",IF(Campaign_Table[[#This Row],[ROI]]&gt;=0,"Average","Poor")))</f>
        <v>Average</v>
      </c>
    </row>
    <row r="660" spans="1:26" x14ac:dyDescent="0.3">
      <c r="A660" t="s">
        <v>818</v>
      </c>
      <c r="B660" t="s">
        <v>28</v>
      </c>
      <c r="C660" t="s">
        <v>35</v>
      </c>
      <c r="D660">
        <v>29</v>
      </c>
      <c r="E660" t="s">
        <v>45</v>
      </c>
      <c r="F660">
        <v>38906</v>
      </c>
      <c r="G660">
        <v>4455</v>
      </c>
      <c r="H660">
        <v>2164</v>
      </c>
      <c r="I660">
        <v>977</v>
      </c>
      <c r="J660">
        <v>341950</v>
      </c>
      <c r="K660">
        <v>109.21</v>
      </c>
      <c r="L660">
        <f>Campaign_Table[[#This Row],[Conversions]]*Campaign_Table[[#This Row],[Cost_Per_Acquisition]]</f>
        <v>106698.17</v>
      </c>
      <c r="M660">
        <v>2.2000000000000002</v>
      </c>
      <c r="N660">
        <v>19.52</v>
      </c>
      <c r="O660" t="s">
        <v>29</v>
      </c>
      <c r="P660" s="1">
        <v>45772</v>
      </c>
      <c r="Q660" t="str">
        <f>TEXT(Campaign_Table[[#This Row],[Date]],"mmmm")</f>
        <v>April</v>
      </c>
      <c r="R660">
        <f>YEAR(Campaign_Table[[#This Row],[Date]])</f>
        <v>2025</v>
      </c>
      <c r="S660" t="str">
        <f>TEXT(Campaign_Table[[#This Row],[Date]],"dddd")</f>
        <v>Friday</v>
      </c>
      <c r="T660" s="3" t="str">
        <f>"Q" &amp; ROUNDUP(MONTH(Campaign_Table[[#This Row],[Date]])/3,0)</f>
        <v>Q2</v>
      </c>
      <c r="U660" s="5">
        <f t="shared" si="30"/>
        <v>0.11450675988279443</v>
      </c>
      <c r="V660" s="7">
        <f>IFERROR(Campaign_Table[[#This Row],[Total_Campaign_Cost]]/Campaign_Table[[#This Row],[Clicks]],0)</f>
        <v>23.950206509539843</v>
      </c>
      <c r="W660" s="5">
        <f t="shared" si="31"/>
        <v>0.21930415263748598</v>
      </c>
      <c r="X660" s="7">
        <f>IFERROR(Campaign_Table[[#This Row],[Total_Campaign_Cost]]/Campaign_Table[[#This Row],[Leads]],0)</f>
        <v>49.305993530499073</v>
      </c>
      <c r="Y660" s="7">
        <f t="shared" si="32"/>
        <v>235251.83000000002</v>
      </c>
      <c r="Z660" s="7" t="str">
        <f>IF(Campaign_Table[[#This Row],[ROI]]&gt;=3,"Excellent",IF(Campaign_Table[[#This Row],[ROI]]&gt;=1,"Good",IF(Campaign_Table[[#This Row],[ROI]]&gt;=0,"Average","Poor")))</f>
        <v>Good</v>
      </c>
    </row>
    <row r="661" spans="1:26" x14ac:dyDescent="0.3">
      <c r="A661" t="s">
        <v>819</v>
      </c>
      <c r="B661" t="s">
        <v>20</v>
      </c>
      <c r="C661" t="s">
        <v>35</v>
      </c>
      <c r="D661">
        <v>15</v>
      </c>
      <c r="E661" t="s">
        <v>67</v>
      </c>
      <c r="F661">
        <v>41701</v>
      </c>
      <c r="G661">
        <v>1469</v>
      </c>
      <c r="H661">
        <v>760</v>
      </c>
      <c r="I661">
        <v>438</v>
      </c>
      <c r="J661">
        <v>168192</v>
      </c>
      <c r="K661">
        <v>360.46</v>
      </c>
      <c r="L661">
        <f>Campaign_Table[[#This Row],[Conversions]]*Campaign_Table[[#This Row],[Cost_Per_Acquisition]]</f>
        <v>157881.47999999998</v>
      </c>
      <c r="M661">
        <v>7.0000000000000007E-2</v>
      </c>
      <c r="N661">
        <v>6.4</v>
      </c>
      <c r="O661" t="s">
        <v>29</v>
      </c>
      <c r="P661" s="1">
        <v>45729</v>
      </c>
      <c r="Q661" t="str">
        <f>TEXT(Campaign_Table[[#This Row],[Date]],"mmmm")</f>
        <v>March</v>
      </c>
      <c r="R661">
        <f>YEAR(Campaign_Table[[#This Row],[Date]])</f>
        <v>2025</v>
      </c>
      <c r="S661" t="str">
        <f>TEXT(Campaign_Table[[#This Row],[Date]],"dddd")</f>
        <v>Thursday</v>
      </c>
      <c r="T661" s="3" t="str">
        <f>"Q" &amp; ROUNDUP(MONTH(Campaign_Table[[#This Row],[Date]])/3,0)</f>
        <v>Q1</v>
      </c>
      <c r="U661" s="5">
        <f t="shared" si="30"/>
        <v>3.5226972974269202E-2</v>
      </c>
      <c r="V661" s="7">
        <f>IFERROR(Campaign_Table[[#This Row],[Total_Campaign_Cost]]/Campaign_Table[[#This Row],[Clicks]],0)</f>
        <v>107.47547991831176</v>
      </c>
      <c r="W661" s="5">
        <f t="shared" si="31"/>
        <v>0.29816201497617428</v>
      </c>
      <c r="X661" s="7">
        <f>IFERROR(Campaign_Table[[#This Row],[Total_Campaign_Cost]]/Campaign_Table[[#This Row],[Leads]],0)</f>
        <v>207.73878947368419</v>
      </c>
      <c r="Y661" s="7">
        <f t="shared" si="32"/>
        <v>10310.520000000019</v>
      </c>
      <c r="Z661" s="7" t="str">
        <f>IF(Campaign_Table[[#This Row],[ROI]]&gt;=3,"Excellent",IF(Campaign_Table[[#This Row],[ROI]]&gt;=1,"Good",IF(Campaign_Table[[#This Row],[ROI]]&gt;=0,"Average","Poor")))</f>
        <v>Average</v>
      </c>
    </row>
    <row r="662" spans="1:26" x14ac:dyDescent="0.3">
      <c r="A662" t="s">
        <v>820</v>
      </c>
      <c r="B662" t="s">
        <v>28</v>
      </c>
      <c r="C662" t="s">
        <v>29</v>
      </c>
      <c r="D662">
        <v>16</v>
      </c>
      <c r="E662" t="s">
        <v>154</v>
      </c>
      <c r="F662">
        <v>69994</v>
      </c>
      <c r="G662">
        <v>4481</v>
      </c>
      <c r="H662">
        <v>2541</v>
      </c>
      <c r="I662">
        <v>926</v>
      </c>
      <c r="J662">
        <v>353732</v>
      </c>
      <c r="K662">
        <v>299.62</v>
      </c>
      <c r="L662">
        <f>Campaign_Table[[#This Row],[Conversions]]*Campaign_Table[[#This Row],[Cost_Per_Acquisition]]</f>
        <v>277448.12</v>
      </c>
      <c r="M662">
        <v>0.27</v>
      </c>
      <c r="N662">
        <v>11.36</v>
      </c>
      <c r="O662" t="s">
        <v>21</v>
      </c>
      <c r="P662" s="1">
        <v>45589</v>
      </c>
      <c r="Q662" t="str">
        <f>TEXT(Campaign_Table[[#This Row],[Date]],"mmmm")</f>
        <v>October</v>
      </c>
      <c r="R662">
        <f>YEAR(Campaign_Table[[#This Row],[Date]])</f>
        <v>2024</v>
      </c>
      <c r="S662" t="str">
        <f>TEXT(Campaign_Table[[#This Row],[Date]],"dddd")</f>
        <v>Thursday</v>
      </c>
      <c r="T662" s="3" t="str">
        <f>"Q" &amp; ROUNDUP(MONTH(Campaign_Table[[#This Row],[Date]])/3,0)</f>
        <v>Q4</v>
      </c>
      <c r="U662" s="5">
        <f t="shared" si="30"/>
        <v>6.4019773123410575E-2</v>
      </c>
      <c r="V662" s="7">
        <f>IFERROR(Campaign_Table[[#This Row],[Total_Campaign_Cost]]/Campaign_Table[[#This Row],[Clicks]],0)</f>
        <v>61.91656326712787</v>
      </c>
      <c r="W662" s="5">
        <f t="shared" si="31"/>
        <v>0.20665030127203748</v>
      </c>
      <c r="X662" s="7">
        <f>IFERROR(Campaign_Table[[#This Row],[Total_Campaign_Cost]]/Campaign_Table[[#This Row],[Leads]],0)</f>
        <v>109.1885556867375</v>
      </c>
      <c r="Y662" s="7">
        <f t="shared" si="32"/>
        <v>76283.88</v>
      </c>
      <c r="Z662" s="7" t="str">
        <f>IF(Campaign_Table[[#This Row],[ROI]]&gt;=3,"Excellent",IF(Campaign_Table[[#This Row],[ROI]]&gt;=1,"Good",IF(Campaign_Table[[#This Row],[ROI]]&gt;=0,"Average","Poor")))</f>
        <v>Average</v>
      </c>
    </row>
    <row r="663" spans="1:26" x14ac:dyDescent="0.3">
      <c r="A663" t="s">
        <v>821</v>
      </c>
      <c r="B663" t="s">
        <v>44</v>
      </c>
      <c r="C663" t="s">
        <v>25</v>
      </c>
      <c r="D663">
        <v>12</v>
      </c>
      <c r="E663" t="s">
        <v>18</v>
      </c>
      <c r="F663">
        <v>70470</v>
      </c>
      <c r="G663">
        <v>4309</v>
      </c>
      <c r="H663">
        <v>869</v>
      </c>
      <c r="I663">
        <v>672</v>
      </c>
      <c r="J663">
        <v>238560</v>
      </c>
      <c r="K663">
        <v>380.11</v>
      </c>
      <c r="L663">
        <f>Campaign_Table[[#This Row],[Conversions]]*Campaign_Table[[#This Row],[Cost_Per_Acquisition]]</f>
        <v>255433.92</v>
      </c>
      <c r="M663">
        <v>-7.0000000000000007E-2</v>
      </c>
      <c r="N663">
        <v>8.3000000000000007</v>
      </c>
      <c r="O663" t="s">
        <v>17</v>
      </c>
      <c r="P663" s="1">
        <v>45816</v>
      </c>
      <c r="Q663" t="str">
        <f>TEXT(Campaign_Table[[#This Row],[Date]],"mmmm")</f>
        <v>June</v>
      </c>
      <c r="R663">
        <f>YEAR(Campaign_Table[[#This Row],[Date]])</f>
        <v>2025</v>
      </c>
      <c r="S663" t="str">
        <f>TEXT(Campaign_Table[[#This Row],[Date]],"dddd")</f>
        <v>Sunday</v>
      </c>
      <c r="T663" s="3" t="str">
        <f>"Q" &amp; ROUNDUP(MONTH(Campaign_Table[[#This Row],[Date]])/3,0)</f>
        <v>Q2</v>
      </c>
      <c r="U663" s="5">
        <f t="shared" si="30"/>
        <v>6.1146587200227046E-2</v>
      </c>
      <c r="V663" s="7">
        <f>IFERROR(Campaign_Table[[#This Row],[Total_Campaign_Cost]]/Campaign_Table[[#This Row],[Clicks]],0)</f>
        <v>59.279164539336278</v>
      </c>
      <c r="W663" s="5">
        <f t="shared" si="31"/>
        <v>0.15595265722905546</v>
      </c>
      <c r="X663" s="7">
        <f>IFERROR(Campaign_Table[[#This Row],[Total_Campaign_Cost]]/Campaign_Table[[#This Row],[Leads]],0)</f>
        <v>293.94006904487918</v>
      </c>
      <c r="Y663" s="7">
        <f t="shared" si="32"/>
        <v>-16873.920000000013</v>
      </c>
      <c r="Z663" s="7" t="str">
        <f>IF(Campaign_Table[[#This Row],[ROI]]&gt;=3,"Excellent",IF(Campaign_Table[[#This Row],[ROI]]&gt;=1,"Good",IF(Campaign_Table[[#This Row],[ROI]]&gt;=0,"Average","Poor")))</f>
        <v>Poor</v>
      </c>
    </row>
    <row r="664" spans="1:26" x14ac:dyDescent="0.3">
      <c r="A664" t="s">
        <v>822</v>
      </c>
      <c r="B664" t="s">
        <v>24</v>
      </c>
      <c r="C664" t="s">
        <v>21</v>
      </c>
      <c r="D664">
        <v>29</v>
      </c>
      <c r="E664" t="s">
        <v>22</v>
      </c>
      <c r="F664">
        <v>63497</v>
      </c>
      <c r="G664">
        <v>2757</v>
      </c>
      <c r="H664">
        <v>918</v>
      </c>
      <c r="I664">
        <v>430</v>
      </c>
      <c r="J664">
        <v>183180</v>
      </c>
      <c r="K664">
        <v>408.18</v>
      </c>
      <c r="L664">
        <f>Campaign_Table[[#This Row],[Conversions]]*Campaign_Table[[#This Row],[Cost_Per_Acquisition]]</f>
        <v>175517.4</v>
      </c>
      <c r="M664">
        <v>0.04</v>
      </c>
      <c r="N664">
        <v>6.46</v>
      </c>
      <c r="O664" t="s">
        <v>29</v>
      </c>
      <c r="P664" s="1">
        <v>45534</v>
      </c>
      <c r="Q664" t="str">
        <f>TEXT(Campaign_Table[[#This Row],[Date]],"mmmm")</f>
        <v>August</v>
      </c>
      <c r="R664">
        <f>YEAR(Campaign_Table[[#This Row],[Date]])</f>
        <v>2024</v>
      </c>
      <c r="S664" t="str">
        <f>TEXT(Campaign_Table[[#This Row],[Date]],"dddd")</f>
        <v>Friday</v>
      </c>
      <c r="T664" s="3" t="str">
        <f>"Q" &amp; ROUNDUP(MONTH(Campaign_Table[[#This Row],[Date]])/3,0)</f>
        <v>Q3</v>
      </c>
      <c r="U664" s="5">
        <f t="shared" si="30"/>
        <v>4.341937414366033E-2</v>
      </c>
      <c r="V664" s="7">
        <f>IFERROR(Campaign_Table[[#This Row],[Total_Campaign_Cost]]/Campaign_Table[[#This Row],[Clicks]],0)</f>
        <v>63.662459194776929</v>
      </c>
      <c r="W664" s="5">
        <f t="shared" si="31"/>
        <v>0.15596663039535727</v>
      </c>
      <c r="X664" s="7">
        <f>IFERROR(Campaign_Table[[#This Row],[Total_Campaign_Cost]]/Campaign_Table[[#This Row],[Leads]],0)</f>
        <v>191.19542483660129</v>
      </c>
      <c r="Y664" s="7">
        <f t="shared" si="32"/>
        <v>7662.6000000000058</v>
      </c>
      <c r="Z664" s="7" t="str">
        <f>IF(Campaign_Table[[#This Row],[ROI]]&gt;=3,"Excellent",IF(Campaign_Table[[#This Row],[ROI]]&gt;=1,"Good",IF(Campaign_Table[[#This Row],[ROI]]&gt;=0,"Average","Poor")))</f>
        <v>Average</v>
      </c>
    </row>
    <row r="665" spans="1:26" x14ac:dyDescent="0.3">
      <c r="A665" t="s">
        <v>823</v>
      </c>
      <c r="B665" t="s">
        <v>28</v>
      </c>
      <c r="C665" t="s">
        <v>17</v>
      </c>
      <c r="D665">
        <v>21</v>
      </c>
      <c r="E665" t="s">
        <v>28</v>
      </c>
      <c r="F665">
        <v>64330</v>
      </c>
      <c r="G665">
        <v>6471</v>
      </c>
      <c r="H665">
        <v>3303</v>
      </c>
      <c r="I665">
        <v>1045</v>
      </c>
      <c r="J665">
        <v>545490</v>
      </c>
      <c r="K665">
        <v>188.21</v>
      </c>
      <c r="L665">
        <f>Campaign_Table[[#This Row],[Conversions]]*Campaign_Table[[#This Row],[Cost_Per_Acquisition]]</f>
        <v>196679.45</v>
      </c>
      <c r="M665">
        <v>1.77</v>
      </c>
      <c r="N665">
        <v>16.82</v>
      </c>
      <c r="O665" t="s">
        <v>29</v>
      </c>
      <c r="P665" s="1">
        <v>45534</v>
      </c>
      <c r="Q665" t="str">
        <f>TEXT(Campaign_Table[[#This Row],[Date]],"mmmm")</f>
        <v>August</v>
      </c>
      <c r="R665">
        <f>YEAR(Campaign_Table[[#This Row],[Date]])</f>
        <v>2024</v>
      </c>
      <c r="S665" t="str">
        <f>TEXT(Campaign_Table[[#This Row],[Date]],"dddd")</f>
        <v>Friday</v>
      </c>
      <c r="T665" s="3" t="str">
        <f>"Q" &amp; ROUNDUP(MONTH(Campaign_Table[[#This Row],[Date]])/3,0)</f>
        <v>Q3</v>
      </c>
      <c r="U665" s="5">
        <f t="shared" si="30"/>
        <v>0.10059070418156381</v>
      </c>
      <c r="V665" s="7">
        <f>IFERROR(Campaign_Table[[#This Row],[Total_Campaign_Cost]]/Campaign_Table[[#This Row],[Clicks]],0)</f>
        <v>30.393980837583065</v>
      </c>
      <c r="W665" s="5">
        <f t="shared" si="31"/>
        <v>0.16148972338123938</v>
      </c>
      <c r="X665" s="7">
        <f>IFERROR(Campaign_Table[[#This Row],[Total_Campaign_Cost]]/Campaign_Table[[#This Row],[Leads]],0)</f>
        <v>59.545700877989709</v>
      </c>
      <c r="Y665" s="7">
        <f t="shared" si="32"/>
        <v>348810.55</v>
      </c>
      <c r="Z665" s="7" t="str">
        <f>IF(Campaign_Table[[#This Row],[ROI]]&gt;=3,"Excellent",IF(Campaign_Table[[#This Row],[ROI]]&gt;=1,"Good",IF(Campaign_Table[[#This Row],[ROI]]&gt;=0,"Average","Poor")))</f>
        <v>Good</v>
      </c>
    </row>
    <row r="666" spans="1:26" x14ac:dyDescent="0.3">
      <c r="A666" t="s">
        <v>824</v>
      </c>
      <c r="B666" t="s">
        <v>20</v>
      </c>
      <c r="C666" t="s">
        <v>21</v>
      </c>
      <c r="D666">
        <v>27</v>
      </c>
      <c r="E666" t="s">
        <v>825</v>
      </c>
      <c r="F666">
        <v>37348</v>
      </c>
      <c r="G666">
        <v>2813</v>
      </c>
      <c r="H666">
        <v>1103</v>
      </c>
      <c r="I666">
        <v>514</v>
      </c>
      <c r="J666">
        <v>340268</v>
      </c>
      <c r="K666">
        <v>197.01</v>
      </c>
      <c r="L666">
        <f>Campaign_Table[[#This Row],[Conversions]]*Campaign_Table[[#This Row],[Cost_Per_Acquisition]]</f>
        <v>101263.14</v>
      </c>
      <c r="M666">
        <v>2.36</v>
      </c>
      <c r="N666">
        <v>11.86</v>
      </c>
      <c r="O666" t="s">
        <v>17</v>
      </c>
      <c r="P666" s="1">
        <v>45530</v>
      </c>
      <c r="Q666" t="str">
        <f>TEXT(Campaign_Table[[#This Row],[Date]],"mmmm")</f>
        <v>August</v>
      </c>
      <c r="R666">
        <f>YEAR(Campaign_Table[[#This Row],[Date]])</f>
        <v>2024</v>
      </c>
      <c r="S666" t="str">
        <f>TEXT(Campaign_Table[[#This Row],[Date]],"dddd")</f>
        <v>Monday</v>
      </c>
      <c r="T666" s="3" t="str">
        <f>"Q" &amp; ROUNDUP(MONTH(Campaign_Table[[#This Row],[Date]])/3,0)</f>
        <v>Q3</v>
      </c>
      <c r="U666" s="5">
        <f t="shared" si="30"/>
        <v>7.5318624825961231E-2</v>
      </c>
      <c r="V666" s="7">
        <f>IFERROR(Campaign_Table[[#This Row],[Total_Campaign_Cost]]/Campaign_Table[[#This Row],[Clicks]],0)</f>
        <v>35.998272307145399</v>
      </c>
      <c r="W666" s="5">
        <f t="shared" si="31"/>
        <v>0.18272307145396374</v>
      </c>
      <c r="X666" s="7">
        <f>IFERROR(Campaign_Table[[#This Row],[Total_Campaign_Cost]]/Campaign_Table[[#This Row],[Leads]],0)</f>
        <v>91.807017225747956</v>
      </c>
      <c r="Y666" s="7">
        <f t="shared" si="32"/>
        <v>239004.86</v>
      </c>
      <c r="Z666" s="7" t="str">
        <f>IF(Campaign_Table[[#This Row],[ROI]]&gt;=3,"Excellent",IF(Campaign_Table[[#This Row],[ROI]]&gt;=1,"Good",IF(Campaign_Table[[#This Row],[ROI]]&gt;=0,"Average","Poor")))</f>
        <v>Good</v>
      </c>
    </row>
    <row r="667" spans="1:26" x14ac:dyDescent="0.3">
      <c r="A667" t="s">
        <v>826</v>
      </c>
      <c r="B667" t="s">
        <v>24</v>
      </c>
      <c r="C667" t="s">
        <v>29</v>
      </c>
      <c r="D667">
        <v>16</v>
      </c>
      <c r="E667" t="s">
        <v>56</v>
      </c>
      <c r="F667">
        <v>18583</v>
      </c>
      <c r="G667">
        <v>951</v>
      </c>
      <c r="H667">
        <v>535</v>
      </c>
      <c r="I667">
        <v>337</v>
      </c>
      <c r="J667">
        <v>188046</v>
      </c>
      <c r="K667">
        <v>832.73</v>
      </c>
      <c r="L667">
        <f>Campaign_Table[[#This Row],[Conversions]]*Campaign_Table[[#This Row],[Cost_Per_Acquisition]]</f>
        <v>280630.01</v>
      </c>
      <c r="M667">
        <v>-0.33</v>
      </c>
      <c r="N667">
        <v>9.81</v>
      </c>
      <c r="O667" t="s">
        <v>35</v>
      </c>
      <c r="P667" s="1">
        <v>45805</v>
      </c>
      <c r="Q667" t="str">
        <f>TEXT(Campaign_Table[[#This Row],[Date]],"mmmm")</f>
        <v>May</v>
      </c>
      <c r="R667">
        <f>YEAR(Campaign_Table[[#This Row],[Date]])</f>
        <v>2025</v>
      </c>
      <c r="S667" t="str">
        <f>TEXT(Campaign_Table[[#This Row],[Date]],"dddd")</f>
        <v>Wednesday</v>
      </c>
      <c r="T667" s="3" t="str">
        <f>"Q" &amp; ROUNDUP(MONTH(Campaign_Table[[#This Row],[Date]])/3,0)</f>
        <v>Q2</v>
      </c>
      <c r="U667" s="5">
        <f t="shared" si="30"/>
        <v>5.1175805844051014E-2</v>
      </c>
      <c r="V667" s="7">
        <f>IFERROR(Campaign_Table[[#This Row],[Total_Campaign_Cost]]/Campaign_Table[[#This Row],[Clicks]],0)</f>
        <v>295.08939011566775</v>
      </c>
      <c r="W667" s="5">
        <f t="shared" si="31"/>
        <v>0.35436382754994744</v>
      </c>
      <c r="X667" s="7">
        <f>IFERROR(Campaign_Table[[#This Row],[Total_Campaign_Cost]]/Campaign_Table[[#This Row],[Leads]],0)</f>
        <v>524.5420747663552</v>
      </c>
      <c r="Y667" s="7">
        <f t="shared" si="32"/>
        <v>-92584.010000000009</v>
      </c>
      <c r="Z667" s="7" t="str">
        <f>IF(Campaign_Table[[#This Row],[ROI]]&gt;=3,"Excellent",IF(Campaign_Table[[#This Row],[ROI]]&gt;=1,"Good",IF(Campaign_Table[[#This Row],[ROI]]&gt;=0,"Average","Poor")))</f>
        <v>Poor</v>
      </c>
    </row>
    <row r="668" spans="1:26" x14ac:dyDescent="0.3">
      <c r="A668" t="s">
        <v>827</v>
      </c>
      <c r="B668" t="s">
        <v>28</v>
      </c>
      <c r="C668" t="s">
        <v>35</v>
      </c>
      <c r="D668">
        <v>20</v>
      </c>
      <c r="E668" t="s">
        <v>81</v>
      </c>
      <c r="F668">
        <v>86179</v>
      </c>
      <c r="G668">
        <v>12842</v>
      </c>
      <c r="H668">
        <v>3031</v>
      </c>
      <c r="I668">
        <v>1326</v>
      </c>
      <c r="J668">
        <v>778362</v>
      </c>
      <c r="K668">
        <v>198.63</v>
      </c>
      <c r="L668">
        <f>Campaign_Table[[#This Row],[Conversions]]*Campaign_Table[[#This Row],[Cost_Per_Acquisition]]</f>
        <v>263383.38</v>
      </c>
      <c r="M668">
        <v>1.96</v>
      </c>
      <c r="N668">
        <v>19.96</v>
      </c>
      <c r="O668" t="s">
        <v>17</v>
      </c>
      <c r="P668" s="1">
        <v>45809</v>
      </c>
      <c r="Q668" t="str">
        <f>TEXT(Campaign_Table[[#This Row],[Date]],"mmmm")</f>
        <v>June</v>
      </c>
      <c r="R668">
        <f>YEAR(Campaign_Table[[#This Row],[Date]])</f>
        <v>2025</v>
      </c>
      <c r="S668" t="str">
        <f>TEXT(Campaign_Table[[#This Row],[Date]],"dddd")</f>
        <v>Sunday</v>
      </c>
      <c r="T668" s="3" t="str">
        <f>"Q" &amp; ROUNDUP(MONTH(Campaign_Table[[#This Row],[Date]])/3,0)</f>
        <v>Q2</v>
      </c>
      <c r="U668" s="5">
        <f t="shared" si="30"/>
        <v>0.14901542139036192</v>
      </c>
      <c r="V668" s="7">
        <f>IFERROR(Campaign_Table[[#This Row],[Total_Campaign_Cost]]/Campaign_Table[[#This Row],[Clicks]],0)</f>
        <v>20.50952966827597</v>
      </c>
      <c r="W668" s="5">
        <f t="shared" si="31"/>
        <v>0.10325494471266158</v>
      </c>
      <c r="X668" s="7">
        <f>IFERROR(Campaign_Table[[#This Row],[Total_Campaign_Cost]]/Campaign_Table[[#This Row],[Leads]],0)</f>
        <v>86.896529198284398</v>
      </c>
      <c r="Y668" s="7">
        <f t="shared" si="32"/>
        <v>514978.62</v>
      </c>
      <c r="Z668" s="7" t="str">
        <f>IF(Campaign_Table[[#This Row],[ROI]]&gt;=3,"Excellent",IF(Campaign_Table[[#This Row],[ROI]]&gt;=1,"Good",IF(Campaign_Table[[#This Row],[ROI]]&gt;=0,"Average","Poor")))</f>
        <v>Good</v>
      </c>
    </row>
    <row r="669" spans="1:26" x14ac:dyDescent="0.3">
      <c r="A669" t="s">
        <v>828</v>
      </c>
      <c r="B669" t="s">
        <v>24</v>
      </c>
      <c r="C669" t="s">
        <v>17</v>
      </c>
      <c r="D669">
        <v>24</v>
      </c>
      <c r="E669" t="s">
        <v>81</v>
      </c>
      <c r="F669">
        <v>38068</v>
      </c>
      <c r="G669">
        <v>2331</v>
      </c>
      <c r="H669">
        <v>492</v>
      </c>
      <c r="I669">
        <v>359</v>
      </c>
      <c r="J669">
        <v>119547</v>
      </c>
      <c r="K669">
        <v>784.31</v>
      </c>
      <c r="L669">
        <f>Campaign_Table[[#This Row],[Conversions]]*Campaign_Table[[#This Row],[Cost_Per_Acquisition]]</f>
        <v>281567.28999999998</v>
      </c>
      <c r="M669">
        <v>-0.57999999999999996</v>
      </c>
      <c r="N669">
        <v>8.36</v>
      </c>
      <c r="O669" t="s">
        <v>21</v>
      </c>
      <c r="P669" s="1">
        <v>45705</v>
      </c>
      <c r="Q669" t="str">
        <f>TEXT(Campaign_Table[[#This Row],[Date]],"mmmm")</f>
        <v>February</v>
      </c>
      <c r="R669">
        <f>YEAR(Campaign_Table[[#This Row],[Date]])</f>
        <v>2025</v>
      </c>
      <c r="S669" t="str">
        <f>TEXT(Campaign_Table[[#This Row],[Date]],"dddd")</f>
        <v>Monday</v>
      </c>
      <c r="T669" s="3" t="str">
        <f>"Q" &amp; ROUNDUP(MONTH(Campaign_Table[[#This Row],[Date]])/3,0)</f>
        <v>Q1</v>
      </c>
      <c r="U669" s="5">
        <f t="shared" si="30"/>
        <v>6.1232531259850793E-2</v>
      </c>
      <c r="V669" s="7">
        <f>IFERROR(Campaign_Table[[#This Row],[Total_Campaign_Cost]]/Campaign_Table[[#This Row],[Clicks]],0)</f>
        <v>120.79248820248819</v>
      </c>
      <c r="W669" s="5">
        <f t="shared" si="31"/>
        <v>0.15401115401115401</v>
      </c>
      <c r="X669" s="7">
        <f>IFERROR(Campaign_Table[[#This Row],[Total_Campaign_Cost]]/Campaign_Table[[#This Row],[Leads]],0)</f>
        <v>572.29123983739828</v>
      </c>
      <c r="Y669" s="7">
        <f t="shared" si="32"/>
        <v>-162020.28999999998</v>
      </c>
      <c r="Z669" s="7" t="str">
        <f>IF(Campaign_Table[[#This Row],[ROI]]&gt;=3,"Excellent",IF(Campaign_Table[[#This Row],[ROI]]&gt;=1,"Good",IF(Campaign_Table[[#This Row],[ROI]]&gt;=0,"Average","Poor")))</f>
        <v>Poor</v>
      </c>
    </row>
    <row r="670" spans="1:26" x14ac:dyDescent="0.3">
      <c r="A670" t="s">
        <v>829</v>
      </c>
      <c r="B670" t="s">
        <v>24</v>
      </c>
      <c r="C670" t="s">
        <v>25</v>
      </c>
      <c r="D670">
        <v>24</v>
      </c>
      <c r="E670" t="s">
        <v>52</v>
      </c>
      <c r="F670">
        <v>76236</v>
      </c>
      <c r="G670">
        <v>10039</v>
      </c>
      <c r="H670">
        <v>5296</v>
      </c>
      <c r="I670">
        <v>2427</v>
      </c>
      <c r="J670">
        <v>512097</v>
      </c>
      <c r="K670">
        <v>25.13</v>
      </c>
      <c r="L670">
        <f>Campaign_Table[[#This Row],[Conversions]]*Campaign_Table[[#This Row],[Cost_Per_Acquisition]]</f>
        <v>60990.509999999995</v>
      </c>
      <c r="M670">
        <v>7.39</v>
      </c>
      <c r="N670">
        <v>23.3</v>
      </c>
      <c r="O670" t="s">
        <v>17</v>
      </c>
      <c r="P670" s="1">
        <v>45622</v>
      </c>
      <c r="Q670" t="str">
        <f>TEXT(Campaign_Table[[#This Row],[Date]],"mmmm")</f>
        <v>November</v>
      </c>
      <c r="R670">
        <f>YEAR(Campaign_Table[[#This Row],[Date]])</f>
        <v>2024</v>
      </c>
      <c r="S670" t="str">
        <f>TEXT(Campaign_Table[[#This Row],[Date]],"dddd")</f>
        <v>Tuesday</v>
      </c>
      <c r="T670" s="3" t="str">
        <f>"Q" &amp; ROUNDUP(MONTH(Campaign_Table[[#This Row],[Date]])/3,0)</f>
        <v>Q4</v>
      </c>
      <c r="U670" s="5">
        <f t="shared" si="30"/>
        <v>0.13168319429141087</v>
      </c>
      <c r="V670" s="7">
        <f>IFERROR(Campaign_Table[[#This Row],[Total_Campaign_Cost]]/Campaign_Table[[#This Row],[Clicks]],0)</f>
        <v>6.0753571072816008</v>
      </c>
      <c r="W670" s="5">
        <f t="shared" si="31"/>
        <v>0.2417571471262078</v>
      </c>
      <c r="X670" s="7">
        <f>IFERROR(Campaign_Table[[#This Row],[Total_Campaign_Cost]]/Campaign_Table[[#This Row],[Leads]],0)</f>
        <v>11.516334969788518</v>
      </c>
      <c r="Y670" s="7">
        <f t="shared" si="32"/>
        <v>451106.49</v>
      </c>
      <c r="Z670" s="7" t="str">
        <f>IF(Campaign_Table[[#This Row],[ROI]]&gt;=3,"Excellent",IF(Campaign_Table[[#This Row],[ROI]]&gt;=1,"Good",IF(Campaign_Table[[#This Row],[ROI]]&gt;=0,"Average","Poor")))</f>
        <v>Excellent</v>
      </c>
    </row>
    <row r="671" spans="1:26" x14ac:dyDescent="0.3">
      <c r="A671" t="s">
        <v>830</v>
      </c>
      <c r="B671" t="s">
        <v>44</v>
      </c>
      <c r="C671" t="s">
        <v>25</v>
      </c>
      <c r="D671">
        <v>27</v>
      </c>
      <c r="E671" t="s">
        <v>195</v>
      </c>
      <c r="F671">
        <v>74335</v>
      </c>
      <c r="G671">
        <v>1597</v>
      </c>
      <c r="H671">
        <v>321</v>
      </c>
      <c r="I671">
        <v>187</v>
      </c>
      <c r="J671">
        <v>131835</v>
      </c>
      <c r="K671">
        <v>1510.64</v>
      </c>
      <c r="L671">
        <f>Campaign_Table[[#This Row],[Conversions]]*Campaign_Table[[#This Row],[Cost_Per_Acquisition]]</f>
        <v>282489.68</v>
      </c>
      <c r="M671">
        <v>-0.53</v>
      </c>
      <c r="N671">
        <v>2.83</v>
      </c>
      <c r="O671" t="s">
        <v>35</v>
      </c>
      <c r="P671" s="1">
        <v>45535</v>
      </c>
      <c r="Q671" t="str">
        <f>TEXT(Campaign_Table[[#This Row],[Date]],"mmmm")</f>
        <v>August</v>
      </c>
      <c r="R671">
        <f>YEAR(Campaign_Table[[#This Row],[Date]])</f>
        <v>2024</v>
      </c>
      <c r="S671" t="str">
        <f>TEXT(Campaign_Table[[#This Row],[Date]],"dddd")</f>
        <v>Saturday</v>
      </c>
      <c r="T671" s="3" t="str">
        <f>"Q" &amp; ROUNDUP(MONTH(Campaign_Table[[#This Row],[Date]])/3,0)</f>
        <v>Q3</v>
      </c>
      <c r="U671" s="5">
        <f t="shared" si="30"/>
        <v>2.1483823232662944E-2</v>
      </c>
      <c r="V671" s="7">
        <f>IFERROR(Campaign_Table[[#This Row],[Total_Campaign_Cost]]/Campaign_Table[[#This Row],[Clicks]],0)</f>
        <v>176.88771446462115</v>
      </c>
      <c r="W671" s="5">
        <f t="shared" si="31"/>
        <v>0.11709455228553538</v>
      </c>
      <c r="X671" s="7">
        <f>IFERROR(Campaign_Table[[#This Row],[Total_Campaign_Cost]]/Campaign_Table[[#This Row],[Leads]],0)</f>
        <v>880.0301557632398</v>
      </c>
      <c r="Y671" s="7">
        <f t="shared" si="32"/>
        <v>-150654.68</v>
      </c>
      <c r="Z671" s="7" t="str">
        <f>IF(Campaign_Table[[#This Row],[ROI]]&gt;=3,"Excellent",IF(Campaign_Table[[#This Row],[ROI]]&gt;=1,"Good",IF(Campaign_Table[[#This Row],[ROI]]&gt;=0,"Average","Poor")))</f>
        <v>Poor</v>
      </c>
    </row>
    <row r="672" spans="1:26" x14ac:dyDescent="0.3">
      <c r="A672" t="s">
        <v>831</v>
      </c>
      <c r="B672" t="s">
        <v>20</v>
      </c>
      <c r="C672" t="s">
        <v>21</v>
      </c>
      <c r="D672">
        <v>16</v>
      </c>
      <c r="E672" t="s">
        <v>272</v>
      </c>
      <c r="F672">
        <v>68040</v>
      </c>
      <c r="G672">
        <v>5368</v>
      </c>
      <c r="H672">
        <v>2435</v>
      </c>
      <c r="I672">
        <v>1220</v>
      </c>
      <c r="J672">
        <v>893040</v>
      </c>
      <c r="K672">
        <v>158.97</v>
      </c>
      <c r="L672">
        <f>Campaign_Table[[#This Row],[Conversions]]*Campaign_Table[[#This Row],[Cost_Per_Acquisition]]</f>
        <v>193943.4</v>
      </c>
      <c r="M672">
        <v>3.6</v>
      </c>
      <c r="N672">
        <v>13.26</v>
      </c>
      <c r="O672" t="s">
        <v>17</v>
      </c>
      <c r="P672" s="1">
        <v>45797</v>
      </c>
      <c r="Q672" t="str">
        <f>TEXT(Campaign_Table[[#This Row],[Date]],"mmmm")</f>
        <v>May</v>
      </c>
      <c r="R672">
        <f>YEAR(Campaign_Table[[#This Row],[Date]])</f>
        <v>2025</v>
      </c>
      <c r="S672" t="str">
        <f>TEXT(Campaign_Table[[#This Row],[Date]],"dddd")</f>
        <v>Tuesday</v>
      </c>
      <c r="T672" s="3" t="str">
        <f>"Q" &amp; ROUNDUP(MONTH(Campaign_Table[[#This Row],[Date]])/3,0)</f>
        <v>Q2</v>
      </c>
      <c r="U672" s="5">
        <f t="shared" si="30"/>
        <v>7.8894767783656672E-2</v>
      </c>
      <c r="V672" s="7">
        <f>IFERROR(Campaign_Table[[#This Row],[Total_Campaign_Cost]]/Campaign_Table[[#This Row],[Clicks]],0)</f>
        <v>36.12954545454545</v>
      </c>
      <c r="W672" s="5">
        <f t="shared" si="31"/>
        <v>0.22727272727272727</v>
      </c>
      <c r="X672" s="7">
        <f>IFERROR(Campaign_Table[[#This Row],[Total_Campaign_Cost]]/Campaign_Table[[#This Row],[Leads]],0)</f>
        <v>79.648213552361398</v>
      </c>
      <c r="Y672" s="7">
        <f t="shared" si="32"/>
        <v>699096.6</v>
      </c>
      <c r="Z672" s="7" t="str">
        <f>IF(Campaign_Table[[#This Row],[ROI]]&gt;=3,"Excellent",IF(Campaign_Table[[#This Row],[ROI]]&gt;=1,"Good",IF(Campaign_Table[[#This Row],[ROI]]&gt;=0,"Average","Poor")))</f>
        <v>Excellent</v>
      </c>
    </row>
    <row r="673" spans="1:26" x14ac:dyDescent="0.3">
      <c r="A673" t="s">
        <v>832</v>
      </c>
      <c r="B673" t="s">
        <v>20</v>
      </c>
      <c r="C673" t="s">
        <v>17</v>
      </c>
      <c r="D673">
        <v>23</v>
      </c>
      <c r="E673" t="s">
        <v>156</v>
      </c>
      <c r="F673">
        <v>64032</v>
      </c>
      <c r="G673">
        <v>8938</v>
      </c>
      <c r="H673">
        <v>1977</v>
      </c>
      <c r="I673">
        <v>1259</v>
      </c>
      <c r="J673">
        <v>859897</v>
      </c>
      <c r="K673">
        <v>134.54</v>
      </c>
      <c r="L673">
        <f>Campaign_Table[[#This Row],[Conversions]]*Campaign_Table[[#This Row],[Cost_Per_Acquisition]]</f>
        <v>169385.86</v>
      </c>
      <c r="M673">
        <v>4.08</v>
      </c>
      <c r="N673">
        <v>19.010000000000002</v>
      </c>
      <c r="O673" t="s">
        <v>29</v>
      </c>
      <c r="P673" s="1">
        <v>45574</v>
      </c>
      <c r="Q673" t="str">
        <f>TEXT(Campaign_Table[[#This Row],[Date]],"mmmm")</f>
        <v>October</v>
      </c>
      <c r="R673">
        <f>YEAR(Campaign_Table[[#This Row],[Date]])</f>
        <v>2024</v>
      </c>
      <c r="S673" t="str">
        <f>TEXT(Campaign_Table[[#This Row],[Date]],"dddd")</f>
        <v>Wednesday</v>
      </c>
      <c r="T673" s="3" t="str">
        <f>"Q" &amp; ROUNDUP(MONTH(Campaign_Table[[#This Row],[Date]])/3,0)</f>
        <v>Q4</v>
      </c>
      <c r="U673" s="5">
        <f t="shared" si="30"/>
        <v>0.13958645677161419</v>
      </c>
      <c r="V673" s="7">
        <f>IFERROR(Campaign_Table[[#This Row],[Total_Campaign_Cost]]/Campaign_Table[[#This Row],[Clicks]],0)</f>
        <v>18.951203848735734</v>
      </c>
      <c r="W673" s="5">
        <f t="shared" si="31"/>
        <v>0.14085925262922355</v>
      </c>
      <c r="X673" s="7">
        <f>IFERROR(Campaign_Table[[#This Row],[Total_Campaign_Cost]]/Campaign_Table[[#This Row],[Leads]],0)</f>
        <v>85.678229640870001</v>
      </c>
      <c r="Y673" s="7">
        <f t="shared" si="32"/>
        <v>690511.14</v>
      </c>
      <c r="Z673" s="7" t="str">
        <f>IF(Campaign_Table[[#This Row],[ROI]]&gt;=3,"Excellent",IF(Campaign_Table[[#This Row],[ROI]]&gt;=1,"Good",IF(Campaign_Table[[#This Row],[ROI]]&gt;=0,"Average","Poor")))</f>
        <v>Excellent</v>
      </c>
    </row>
    <row r="674" spans="1:26" x14ac:dyDescent="0.3">
      <c r="A674" t="s">
        <v>833</v>
      </c>
      <c r="B674" t="s">
        <v>20</v>
      </c>
      <c r="C674" t="s">
        <v>35</v>
      </c>
      <c r="D674">
        <v>20</v>
      </c>
      <c r="E674" t="s">
        <v>179</v>
      </c>
      <c r="F674">
        <v>58893</v>
      </c>
      <c r="G674">
        <v>2884</v>
      </c>
      <c r="H674">
        <v>1597</v>
      </c>
      <c r="I674">
        <v>1229</v>
      </c>
      <c r="J674">
        <v>818514</v>
      </c>
      <c r="K674">
        <v>188.08</v>
      </c>
      <c r="L674">
        <f>Campaign_Table[[#This Row],[Conversions]]*Campaign_Table[[#This Row],[Cost_Per_Acquisition]]</f>
        <v>231150.32</v>
      </c>
      <c r="M674">
        <v>2.54</v>
      </c>
      <c r="N674">
        <v>9.6999999999999993</v>
      </c>
      <c r="O674" t="s">
        <v>35</v>
      </c>
      <c r="P674" s="1">
        <v>45780</v>
      </c>
      <c r="Q674" t="str">
        <f>TEXT(Campaign_Table[[#This Row],[Date]],"mmmm")</f>
        <v>May</v>
      </c>
      <c r="R674">
        <f>YEAR(Campaign_Table[[#This Row],[Date]])</f>
        <v>2025</v>
      </c>
      <c r="S674" t="str">
        <f>TEXT(Campaign_Table[[#This Row],[Date]],"dddd")</f>
        <v>Saturday</v>
      </c>
      <c r="T674" s="3" t="str">
        <f>"Q" &amp; ROUNDUP(MONTH(Campaign_Table[[#This Row],[Date]])/3,0)</f>
        <v>Q2</v>
      </c>
      <c r="U674" s="5">
        <f t="shared" si="30"/>
        <v>4.8970166233678024E-2</v>
      </c>
      <c r="V674" s="7">
        <f>IFERROR(Campaign_Table[[#This Row],[Total_Campaign_Cost]]/Campaign_Table[[#This Row],[Clicks]],0)</f>
        <v>80.149209431345355</v>
      </c>
      <c r="W674" s="5">
        <f t="shared" si="31"/>
        <v>0.42614424410540913</v>
      </c>
      <c r="X674" s="7">
        <f>IFERROR(Campaign_Table[[#This Row],[Total_Campaign_Cost]]/Campaign_Table[[#This Row],[Leads]],0)</f>
        <v>144.74033813400126</v>
      </c>
      <c r="Y674" s="7">
        <f t="shared" si="32"/>
        <v>587363.67999999993</v>
      </c>
      <c r="Z674" s="7" t="str">
        <f>IF(Campaign_Table[[#This Row],[ROI]]&gt;=3,"Excellent",IF(Campaign_Table[[#This Row],[ROI]]&gt;=1,"Good",IF(Campaign_Table[[#This Row],[ROI]]&gt;=0,"Average","Poor")))</f>
        <v>Good</v>
      </c>
    </row>
    <row r="675" spans="1:26" x14ac:dyDescent="0.3">
      <c r="A675" t="s">
        <v>834</v>
      </c>
      <c r="B675" t="s">
        <v>28</v>
      </c>
      <c r="C675" t="s">
        <v>17</v>
      </c>
      <c r="D675">
        <v>17</v>
      </c>
      <c r="E675" t="s">
        <v>704</v>
      </c>
      <c r="F675">
        <v>62139</v>
      </c>
      <c r="G675">
        <v>5242</v>
      </c>
      <c r="H675">
        <v>2221</v>
      </c>
      <c r="I675">
        <v>1647</v>
      </c>
      <c r="J675">
        <v>1189134</v>
      </c>
      <c r="K675">
        <v>181.5</v>
      </c>
      <c r="L675">
        <f>Campaign_Table[[#This Row],[Conversions]]*Campaign_Table[[#This Row],[Cost_Per_Acquisition]]</f>
        <v>298930.5</v>
      </c>
      <c r="M675">
        <v>2.98</v>
      </c>
      <c r="N675">
        <v>14.66</v>
      </c>
      <c r="O675" t="s">
        <v>21</v>
      </c>
      <c r="P675" s="1">
        <v>45674</v>
      </c>
      <c r="Q675" t="str">
        <f>TEXT(Campaign_Table[[#This Row],[Date]],"mmmm")</f>
        <v>January</v>
      </c>
      <c r="R675">
        <f>YEAR(Campaign_Table[[#This Row],[Date]])</f>
        <v>2025</v>
      </c>
      <c r="S675" t="str">
        <f>TEXT(Campaign_Table[[#This Row],[Date]],"dddd")</f>
        <v>Friday</v>
      </c>
      <c r="T675" s="3" t="str">
        <f>"Q" &amp; ROUNDUP(MONTH(Campaign_Table[[#This Row],[Date]])/3,0)</f>
        <v>Q1</v>
      </c>
      <c r="U675" s="5">
        <f t="shared" si="30"/>
        <v>8.4359259080448668E-2</v>
      </c>
      <c r="V675" s="7">
        <f>IFERROR(Campaign_Table[[#This Row],[Total_Campaign_Cost]]/Campaign_Table[[#This Row],[Clicks]],0)</f>
        <v>57.026039679511634</v>
      </c>
      <c r="W675" s="5">
        <f t="shared" si="31"/>
        <v>0.31419305608546355</v>
      </c>
      <c r="X675" s="7">
        <f>IFERROR(Campaign_Table[[#This Row],[Total_Campaign_Cost]]/Campaign_Table[[#This Row],[Leads]],0)</f>
        <v>134.59275101305718</v>
      </c>
      <c r="Y675" s="7">
        <f t="shared" si="32"/>
        <v>890203.5</v>
      </c>
      <c r="Z675" s="7" t="str">
        <f>IF(Campaign_Table[[#This Row],[ROI]]&gt;=3,"Excellent",IF(Campaign_Table[[#This Row],[ROI]]&gt;=1,"Good",IF(Campaign_Table[[#This Row],[ROI]]&gt;=0,"Average","Poor")))</f>
        <v>Good</v>
      </c>
    </row>
    <row r="676" spans="1:26" x14ac:dyDescent="0.3">
      <c r="A676" t="s">
        <v>835</v>
      </c>
      <c r="B676" t="s">
        <v>44</v>
      </c>
      <c r="C676" t="s">
        <v>21</v>
      </c>
      <c r="D676">
        <v>30</v>
      </c>
      <c r="E676" t="s">
        <v>222</v>
      </c>
      <c r="F676">
        <v>23460</v>
      </c>
      <c r="G676">
        <v>3448</v>
      </c>
      <c r="H676">
        <v>1865</v>
      </c>
      <c r="I676">
        <v>860</v>
      </c>
      <c r="J676">
        <v>546100</v>
      </c>
      <c r="K676">
        <v>205</v>
      </c>
      <c r="L676">
        <f>Campaign_Table[[#This Row],[Conversions]]*Campaign_Table[[#This Row],[Cost_Per_Acquisition]]</f>
        <v>176300</v>
      </c>
      <c r="M676">
        <v>2.1</v>
      </c>
      <c r="N676">
        <v>26.31</v>
      </c>
      <c r="O676" t="s">
        <v>21</v>
      </c>
      <c r="P676" s="1">
        <v>45753</v>
      </c>
      <c r="Q676" t="str">
        <f>TEXT(Campaign_Table[[#This Row],[Date]],"mmmm")</f>
        <v>April</v>
      </c>
      <c r="R676">
        <f>YEAR(Campaign_Table[[#This Row],[Date]])</f>
        <v>2025</v>
      </c>
      <c r="S676" t="str">
        <f>TEXT(Campaign_Table[[#This Row],[Date]],"dddd")</f>
        <v>Sunday</v>
      </c>
      <c r="T676" s="3" t="str">
        <f>"Q" &amp; ROUNDUP(MONTH(Campaign_Table[[#This Row],[Date]])/3,0)</f>
        <v>Q2</v>
      </c>
      <c r="U676" s="5">
        <f t="shared" si="30"/>
        <v>0.14697357203751066</v>
      </c>
      <c r="V676" s="7">
        <f>IFERROR(Campaign_Table[[#This Row],[Total_Campaign_Cost]]/Campaign_Table[[#This Row],[Clicks]],0)</f>
        <v>51.131090487238978</v>
      </c>
      <c r="W676" s="5">
        <f t="shared" si="31"/>
        <v>0.24941995359628771</v>
      </c>
      <c r="X676" s="7">
        <f>IFERROR(Campaign_Table[[#This Row],[Total_Campaign_Cost]]/Campaign_Table[[#This Row],[Leads]],0)</f>
        <v>94.530831099195709</v>
      </c>
      <c r="Y676" s="7">
        <f t="shared" si="32"/>
        <v>369800</v>
      </c>
      <c r="Z676" s="7" t="str">
        <f>IF(Campaign_Table[[#This Row],[ROI]]&gt;=3,"Excellent",IF(Campaign_Table[[#This Row],[ROI]]&gt;=1,"Good",IF(Campaign_Table[[#This Row],[ROI]]&gt;=0,"Average","Poor")))</f>
        <v>Good</v>
      </c>
    </row>
    <row r="677" spans="1:26" x14ac:dyDescent="0.3">
      <c r="A677" t="s">
        <v>836</v>
      </c>
      <c r="B677" t="s">
        <v>28</v>
      </c>
      <c r="C677" t="s">
        <v>29</v>
      </c>
      <c r="D677">
        <v>11</v>
      </c>
      <c r="E677" t="s">
        <v>195</v>
      </c>
      <c r="F677">
        <v>58988</v>
      </c>
      <c r="G677">
        <v>3614</v>
      </c>
      <c r="H677">
        <v>917</v>
      </c>
      <c r="I677">
        <v>628</v>
      </c>
      <c r="J677">
        <v>211636</v>
      </c>
      <c r="K677">
        <v>211.6</v>
      </c>
      <c r="L677">
        <f>Campaign_Table[[#This Row],[Conversions]]*Campaign_Table[[#This Row],[Cost_Per_Acquisition]]</f>
        <v>132884.79999999999</v>
      </c>
      <c r="M677">
        <v>0.59</v>
      </c>
      <c r="N677">
        <v>8.75</v>
      </c>
      <c r="O677" t="s">
        <v>25</v>
      </c>
      <c r="P677" s="1">
        <v>45738</v>
      </c>
      <c r="Q677" t="str">
        <f>TEXT(Campaign_Table[[#This Row],[Date]],"mmmm")</f>
        <v>March</v>
      </c>
      <c r="R677">
        <f>YEAR(Campaign_Table[[#This Row],[Date]])</f>
        <v>2025</v>
      </c>
      <c r="S677" t="str">
        <f>TEXT(Campaign_Table[[#This Row],[Date]],"dddd")</f>
        <v>Saturday</v>
      </c>
      <c r="T677" s="3" t="str">
        <f>"Q" &amp; ROUNDUP(MONTH(Campaign_Table[[#This Row],[Date]])/3,0)</f>
        <v>Q1</v>
      </c>
      <c r="U677" s="5">
        <f t="shared" si="30"/>
        <v>6.1266698311520984E-2</v>
      </c>
      <c r="V677" s="7">
        <f>IFERROR(Campaign_Table[[#This Row],[Total_Campaign_Cost]]/Campaign_Table[[#This Row],[Clicks]],0)</f>
        <v>36.769452130603206</v>
      </c>
      <c r="W677" s="5">
        <f t="shared" si="31"/>
        <v>0.17376867736579968</v>
      </c>
      <c r="X677" s="7">
        <f>IFERROR(Campaign_Table[[#This Row],[Total_Campaign_Cost]]/Campaign_Table[[#This Row],[Leads]],0)</f>
        <v>144.91254089422026</v>
      </c>
      <c r="Y677" s="7">
        <f t="shared" si="32"/>
        <v>78751.200000000012</v>
      </c>
      <c r="Z677" s="7" t="str">
        <f>IF(Campaign_Table[[#This Row],[ROI]]&gt;=3,"Excellent",IF(Campaign_Table[[#This Row],[ROI]]&gt;=1,"Good",IF(Campaign_Table[[#This Row],[ROI]]&gt;=0,"Average","Poor")))</f>
        <v>Average</v>
      </c>
    </row>
    <row r="678" spans="1:26" x14ac:dyDescent="0.3">
      <c r="A678" t="s">
        <v>837</v>
      </c>
      <c r="B678" t="s">
        <v>24</v>
      </c>
      <c r="C678" t="s">
        <v>35</v>
      </c>
      <c r="D678">
        <v>5</v>
      </c>
      <c r="E678" t="s">
        <v>210</v>
      </c>
      <c r="F678">
        <v>57324</v>
      </c>
      <c r="G678">
        <v>7205</v>
      </c>
      <c r="H678">
        <v>3395</v>
      </c>
      <c r="I678">
        <v>1336</v>
      </c>
      <c r="J678">
        <v>404808</v>
      </c>
      <c r="K678">
        <v>77.69</v>
      </c>
      <c r="L678">
        <f>Campaign_Table[[#This Row],[Conversions]]*Campaign_Table[[#This Row],[Cost_Per_Acquisition]]</f>
        <v>103793.84</v>
      </c>
      <c r="M678">
        <v>2.9</v>
      </c>
      <c r="N678">
        <v>20.82</v>
      </c>
      <c r="O678" t="s">
        <v>25</v>
      </c>
      <c r="P678" s="1">
        <v>45792</v>
      </c>
      <c r="Q678" t="str">
        <f>TEXT(Campaign_Table[[#This Row],[Date]],"mmmm")</f>
        <v>May</v>
      </c>
      <c r="R678">
        <f>YEAR(Campaign_Table[[#This Row],[Date]])</f>
        <v>2025</v>
      </c>
      <c r="S678" t="str">
        <f>TEXT(Campaign_Table[[#This Row],[Date]],"dddd")</f>
        <v>Thursday</v>
      </c>
      <c r="T678" s="3" t="str">
        <f>"Q" &amp; ROUNDUP(MONTH(Campaign_Table[[#This Row],[Date]])/3,0)</f>
        <v>Q2</v>
      </c>
      <c r="U678" s="5">
        <f t="shared" si="30"/>
        <v>0.12568906566185192</v>
      </c>
      <c r="V678" s="7">
        <f>IFERROR(Campaign_Table[[#This Row],[Total_Campaign_Cost]]/Campaign_Table[[#This Row],[Clicks]],0)</f>
        <v>14.405807078417764</v>
      </c>
      <c r="W678" s="5">
        <f t="shared" si="31"/>
        <v>0.18542678695350451</v>
      </c>
      <c r="X678" s="7">
        <f>IFERROR(Campaign_Table[[#This Row],[Total_Campaign_Cost]]/Campaign_Table[[#This Row],[Leads]],0)</f>
        <v>30.572559646539027</v>
      </c>
      <c r="Y678" s="7">
        <f t="shared" si="32"/>
        <v>301014.16000000003</v>
      </c>
      <c r="Z678" s="7" t="str">
        <f>IF(Campaign_Table[[#This Row],[ROI]]&gt;=3,"Excellent",IF(Campaign_Table[[#This Row],[ROI]]&gt;=1,"Good",IF(Campaign_Table[[#This Row],[ROI]]&gt;=0,"Average","Poor")))</f>
        <v>Good</v>
      </c>
    </row>
    <row r="679" spans="1:26" x14ac:dyDescent="0.3">
      <c r="A679" t="s">
        <v>838</v>
      </c>
      <c r="B679" t="s">
        <v>16</v>
      </c>
      <c r="C679" t="s">
        <v>25</v>
      </c>
      <c r="D679">
        <v>23</v>
      </c>
      <c r="E679" t="s">
        <v>839</v>
      </c>
      <c r="F679">
        <v>39301</v>
      </c>
      <c r="G679">
        <v>2732</v>
      </c>
      <c r="H679">
        <v>1061</v>
      </c>
      <c r="I679">
        <v>630</v>
      </c>
      <c r="J679">
        <v>131670</v>
      </c>
      <c r="K679">
        <v>289.33999999999997</v>
      </c>
      <c r="L679">
        <f>Campaign_Table[[#This Row],[Conversions]]*Campaign_Table[[#This Row],[Cost_Per_Acquisition]]</f>
        <v>182284.19999999998</v>
      </c>
      <c r="M679">
        <v>-0.28000000000000003</v>
      </c>
      <c r="N679">
        <v>11.25</v>
      </c>
      <c r="O679" t="s">
        <v>21</v>
      </c>
      <c r="P679" s="1">
        <v>45664</v>
      </c>
      <c r="Q679" t="str">
        <f>TEXT(Campaign_Table[[#This Row],[Date]],"mmmm")</f>
        <v>January</v>
      </c>
      <c r="R679">
        <f>YEAR(Campaign_Table[[#This Row],[Date]])</f>
        <v>2025</v>
      </c>
      <c r="S679" t="str">
        <f>TEXT(Campaign_Table[[#This Row],[Date]],"dddd")</f>
        <v>Tuesday</v>
      </c>
      <c r="T679" s="3" t="str">
        <f>"Q" &amp; ROUNDUP(MONTH(Campaign_Table[[#This Row],[Date]])/3,0)</f>
        <v>Q1</v>
      </c>
      <c r="U679" s="5">
        <f t="shared" si="30"/>
        <v>6.9514770616523752E-2</v>
      </c>
      <c r="V679" s="7">
        <f>IFERROR(Campaign_Table[[#This Row],[Total_Campaign_Cost]]/Campaign_Table[[#This Row],[Clicks]],0)</f>
        <v>66.721888726207894</v>
      </c>
      <c r="W679" s="5">
        <f t="shared" si="31"/>
        <v>0.23060029282576866</v>
      </c>
      <c r="X679" s="7">
        <f>IFERROR(Campaign_Table[[#This Row],[Total_Campaign_Cost]]/Campaign_Table[[#This Row],[Leads]],0)</f>
        <v>171.80414703110273</v>
      </c>
      <c r="Y679" s="7">
        <f t="shared" si="32"/>
        <v>-50614.199999999983</v>
      </c>
      <c r="Z679" s="7" t="str">
        <f>IF(Campaign_Table[[#This Row],[ROI]]&gt;=3,"Excellent",IF(Campaign_Table[[#This Row],[ROI]]&gt;=1,"Good",IF(Campaign_Table[[#This Row],[ROI]]&gt;=0,"Average","Poor")))</f>
        <v>Poor</v>
      </c>
    </row>
    <row r="680" spans="1:26" x14ac:dyDescent="0.3">
      <c r="A680" t="s">
        <v>840</v>
      </c>
      <c r="B680" t="s">
        <v>20</v>
      </c>
      <c r="C680" t="s">
        <v>29</v>
      </c>
      <c r="D680">
        <v>12</v>
      </c>
      <c r="E680" t="s">
        <v>841</v>
      </c>
      <c r="F680">
        <v>70440</v>
      </c>
      <c r="G680">
        <v>9843</v>
      </c>
      <c r="H680">
        <v>3494</v>
      </c>
      <c r="I680">
        <v>2280</v>
      </c>
      <c r="J680">
        <v>984960</v>
      </c>
      <c r="K680">
        <v>123.35</v>
      </c>
      <c r="L680">
        <f>Campaign_Table[[#This Row],[Conversions]]*Campaign_Table[[#This Row],[Cost_Per_Acquisition]]</f>
        <v>281238</v>
      </c>
      <c r="M680">
        <v>2.5</v>
      </c>
      <c r="N680">
        <v>22.17</v>
      </c>
      <c r="O680" t="s">
        <v>35</v>
      </c>
      <c r="P680" s="1">
        <v>45800</v>
      </c>
      <c r="Q680" t="str">
        <f>TEXT(Campaign_Table[[#This Row],[Date]],"mmmm")</f>
        <v>May</v>
      </c>
      <c r="R680">
        <f>YEAR(Campaign_Table[[#This Row],[Date]])</f>
        <v>2025</v>
      </c>
      <c r="S680" t="str">
        <f>TEXT(Campaign_Table[[#This Row],[Date]],"dddd")</f>
        <v>Friday</v>
      </c>
      <c r="T680" s="3" t="str">
        <f>"Q" &amp; ROUNDUP(MONTH(Campaign_Table[[#This Row],[Date]])/3,0)</f>
        <v>Q2</v>
      </c>
      <c r="U680" s="5">
        <f t="shared" si="30"/>
        <v>0.1397359454855196</v>
      </c>
      <c r="V680" s="7">
        <f>IFERROR(Campaign_Table[[#This Row],[Total_Campaign_Cost]]/Campaign_Table[[#This Row],[Clicks]],0)</f>
        <v>28.572386467540383</v>
      </c>
      <c r="W680" s="5">
        <f t="shared" si="31"/>
        <v>0.23163669612922888</v>
      </c>
      <c r="X680" s="7">
        <f>IFERROR(Campaign_Table[[#This Row],[Total_Campaign_Cost]]/Campaign_Table[[#This Row],[Leads]],0)</f>
        <v>80.49170005724099</v>
      </c>
      <c r="Y680" s="7">
        <f t="shared" si="32"/>
        <v>703722</v>
      </c>
      <c r="Z680" s="7" t="str">
        <f>IF(Campaign_Table[[#This Row],[ROI]]&gt;=3,"Excellent",IF(Campaign_Table[[#This Row],[ROI]]&gt;=1,"Good",IF(Campaign_Table[[#This Row],[ROI]]&gt;=0,"Average","Poor")))</f>
        <v>Good</v>
      </c>
    </row>
    <row r="681" spans="1:26" x14ac:dyDescent="0.3">
      <c r="A681" t="s">
        <v>842</v>
      </c>
      <c r="B681" t="s">
        <v>20</v>
      </c>
      <c r="C681" t="s">
        <v>17</v>
      </c>
      <c r="D681">
        <v>7</v>
      </c>
      <c r="E681" t="s">
        <v>519</v>
      </c>
      <c r="F681">
        <v>88689</v>
      </c>
      <c r="G681">
        <v>12594</v>
      </c>
      <c r="H681">
        <v>2797</v>
      </c>
      <c r="I681">
        <v>1283</v>
      </c>
      <c r="J681">
        <v>955835</v>
      </c>
      <c r="K681">
        <v>89.11</v>
      </c>
      <c r="L681">
        <f>Campaign_Table[[#This Row],[Conversions]]*Campaign_Table[[#This Row],[Cost_Per_Acquisition]]</f>
        <v>114328.13</v>
      </c>
      <c r="M681">
        <v>7.36</v>
      </c>
      <c r="N681">
        <v>18.8</v>
      </c>
      <c r="O681" t="s">
        <v>17</v>
      </c>
      <c r="P681" s="1">
        <v>45512</v>
      </c>
      <c r="Q681" t="str">
        <f>TEXT(Campaign_Table[[#This Row],[Date]],"mmmm")</f>
        <v>August</v>
      </c>
      <c r="R681">
        <f>YEAR(Campaign_Table[[#This Row],[Date]])</f>
        <v>2024</v>
      </c>
      <c r="S681" t="str">
        <f>TEXT(Campaign_Table[[#This Row],[Date]],"dddd")</f>
        <v>Thursday</v>
      </c>
      <c r="T681" s="3" t="str">
        <f>"Q" &amp; ROUNDUP(MONTH(Campaign_Table[[#This Row],[Date]])/3,0)</f>
        <v>Q3</v>
      </c>
      <c r="U681" s="5">
        <f t="shared" si="30"/>
        <v>0.14200182660758381</v>
      </c>
      <c r="V681" s="7">
        <f>IFERROR(Campaign_Table[[#This Row],[Total_Campaign_Cost]]/Campaign_Table[[#This Row],[Clicks]],0)</f>
        <v>9.0779839606161676</v>
      </c>
      <c r="W681" s="5">
        <f t="shared" si="31"/>
        <v>0.10187390821025885</v>
      </c>
      <c r="X681" s="7">
        <f>IFERROR(Campaign_Table[[#This Row],[Total_Campaign_Cost]]/Campaign_Table[[#This Row],[Leads]],0)</f>
        <v>40.875269932070076</v>
      </c>
      <c r="Y681" s="7">
        <f t="shared" si="32"/>
        <v>841506.87</v>
      </c>
      <c r="Z681" s="7" t="str">
        <f>IF(Campaign_Table[[#This Row],[ROI]]&gt;=3,"Excellent",IF(Campaign_Table[[#This Row],[ROI]]&gt;=1,"Good",IF(Campaign_Table[[#This Row],[ROI]]&gt;=0,"Average","Poor")))</f>
        <v>Excellent</v>
      </c>
    </row>
    <row r="682" spans="1:26" x14ac:dyDescent="0.3">
      <c r="A682" t="s">
        <v>843</v>
      </c>
      <c r="B682" t="s">
        <v>16</v>
      </c>
      <c r="C682" t="s">
        <v>29</v>
      </c>
      <c r="D682">
        <v>21</v>
      </c>
      <c r="E682" t="s">
        <v>766</v>
      </c>
      <c r="F682">
        <v>18520</v>
      </c>
      <c r="G682">
        <v>1103</v>
      </c>
      <c r="H682">
        <v>256</v>
      </c>
      <c r="I682">
        <v>131</v>
      </c>
      <c r="J682">
        <v>72050</v>
      </c>
      <c r="K682">
        <v>1363.01</v>
      </c>
      <c r="L682">
        <f>Campaign_Table[[#This Row],[Conversions]]*Campaign_Table[[#This Row],[Cost_Per_Acquisition]]</f>
        <v>178554.31</v>
      </c>
      <c r="M682">
        <v>-0.6</v>
      </c>
      <c r="N682">
        <v>8.0500000000000007</v>
      </c>
      <c r="O682" t="s">
        <v>17</v>
      </c>
      <c r="P682" s="1">
        <v>45713</v>
      </c>
      <c r="Q682" t="str">
        <f>TEXT(Campaign_Table[[#This Row],[Date]],"mmmm")</f>
        <v>February</v>
      </c>
      <c r="R682">
        <f>YEAR(Campaign_Table[[#This Row],[Date]])</f>
        <v>2025</v>
      </c>
      <c r="S682" t="str">
        <f>TEXT(Campaign_Table[[#This Row],[Date]],"dddd")</f>
        <v>Tuesday</v>
      </c>
      <c r="T682" s="3" t="str">
        <f>"Q" &amp; ROUNDUP(MONTH(Campaign_Table[[#This Row],[Date]])/3,0)</f>
        <v>Q1</v>
      </c>
      <c r="U682" s="5">
        <f t="shared" si="30"/>
        <v>5.9557235421166303E-2</v>
      </c>
      <c r="V682" s="7">
        <f>IFERROR(Campaign_Table[[#This Row],[Total_Campaign_Cost]]/Campaign_Table[[#This Row],[Clicks]],0)</f>
        <v>161.88060743427016</v>
      </c>
      <c r="W682" s="5">
        <f t="shared" si="31"/>
        <v>0.11876699909338169</v>
      </c>
      <c r="X682" s="7">
        <f>IFERROR(Campaign_Table[[#This Row],[Total_Campaign_Cost]]/Campaign_Table[[#This Row],[Leads]],0)</f>
        <v>697.47777343749999</v>
      </c>
      <c r="Y682" s="7">
        <f t="shared" si="32"/>
        <v>-106504.31</v>
      </c>
      <c r="Z682" s="7" t="str">
        <f>IF(Campaign_Table[[#This Row],[ROI]]&gt;=3,"Excellent",IF(Campaign_Table[[#This Row],[ROI]]&gt;=1,"Good",IF(Campaign_Table[[#This Row],[ROI]]&gt;=0,"Average","Poor")))</f>
        <v>Poor</v>
      </c>
    </row>
    <row r="683" spans="1:26" x14ac:dyDescent="0.3">
      <c r="A683" t="s">
        <v>844</v>
      </c>
      <c r="B683" t="s">
        <v>24</v>
      </c>
      <c r="C683" t="s">
        <v>25</v>
      </c>
      <c r="D683">
        <v>18</v>
      </c>
      <c r="E683" t="s">
        <v>845</v>
      </c>
      <c r="F683">
        <v>13263</v>
      </c>
      <c r="G683">
        <v>1878</v>
      </c>
      <c r="H683">
        <v>459</v>
      </c>
      <c r="I683">
        <v>247</v>
      </c>
      <c r="J683">
        <v>134121</v>
      </c>
      <c r="K683">
        <v>312.19</v>
      </c>
      <c r="L683">
        <f>Campaign_Table[[#This Row],[Conversions]]*Campaign_Table[[#This Row],[Cost_Per_Acquisition]]</f>
        <v>77110.929999999993</v>
      </c>
      <c r="M683">
        <v>0.74</v>
      </c>
      <c r="N683">
        <v>19.48</v>
      </c>
      <c r="O683" t="s">
        <v>21</v>
      </c>
      <c r="P683" s="1">
        <v>45752</v>
      </c>
      <c r="Q683" t="str">
        <f>TEXT(Campaign_Table[[#This Row],[Date]],"mmmm")</f>
        <v>April</v>
      </c>
      <c r="R683">
        <f>YEAR(Campaign_Table[[#This Row],[Date]])</f>
        <v>2025</v>
      </c>
      <c r="S683" t="str">
        <f>TEXT(Campaign_Table[[#This Row],[Date]],"dddd")</f>
        <v>Saturday</v>
      </c>
      <c r="T683" s="3" t="str">
        <f>"Q" &amp; ROUNDUP(MONTH(Campaign_Table[[#This Row],[Date]])/3,0)</f>
        <v>Q2</v>
      </c>
      <c r="U683" s="5">
        <f t="shared" si="30"/>
        <v>0.14159692377290206</v>
      </c>
      <c r="V683" s="7">
        <f>IFERROR(Campaign_Table[[#This Row],[Total_Campaign_Cost]]/Campaign_Table[[#This Row],[Clicks]],0)</f>
        <v>41.060133120340787</v>
      </c>
      <c r="W683" s="5">
        <f t="shared" si="31"/>
        <v>0.13152289669861555</v>
      </c>
      <c r="X683" s="7">
        <f>IFERROR(Campaign_Table[[#This Row],[Total_Campaign_Cost]]/Campaign_Table[[#This Row],[Leads]],0)</f>
        <v>167.9976688453159</v>
      </c>
      <c r="Y683" s="7">
        <f t="shared" si="32"/>
        <v>57010.070000000007</v>
      </c>
      <c r="Z683" s="7" t="str">
        <f>IF(Campaign_Table[[#This Row],[ROI]]&gt;=3,"Excellent",IF(Campaign_Table[[#This Row],[ROI]]&gt;=1,"Good",IF(Campaign_Table[[#This Row],[ROI]]&gt;=0,"Average","Poor")))</f>
        <v>Average</v>
      </c>
    </row>
    <row r="684" spans="1:26" x14ac:dyDescent="0.3">
      <c r="A684" t="s">
        <v>846</v>
      </c>
      <c r="B684" t="s">
        <v>44</v>
      </c>
      <c r="C684" t="s">
        <v>25</v>
      </c>
      <c r="D684">
        <v>15</v>
      </c>
      <c r="E684" t="s">
        <v>231</v>
      </c>
      <c r="F684">
        <v>74723</v>
      </c>
      <c r="G684">
        <v>7704</v>
      </c>
      <c r="H684">
        <v>4000</v>
      </c>
      <c r="I684">
        <v>2340</v>
      </c>
      <c r="J684">
        <v>1062360</v>
      </c>
      <c r="K684">
        <v>59.78</v>
      </c>
      <c r="L684">
        <f>Campaign_Table[[#This Row],[Conversions]]*Campaign_Table[[#This Row],[Cost_Per_Acquisition]]</f>
        <v>139885.20000000001</v>
      </c>
      <c r="M684">
        <v>6.59</v>
      </c>
      <c r="N684">
        <v>18.79</v>
      </c>
      <c r="O684" t="s">
        <v>25</v>
      </c>
      <c r="P684" s="1">
        <v>45805</v>
      </c>
      <c r="Q684" t="str">
        <f>TEXT(Campaign_Table[[#This Row],[Date]],"mmmm")</f>
        <v>May</v>
      </c>
      <c r="R684">
        <f>YEAR(Campaign_Table[[#This Row],[Date]])</f>
        <v>2025</v>
      </c>
      <c r="S684" t="str">
        <f>TEXT(Campaign_Table[[#This Row],[Date]],"dddd")</f>
        <v>Wednesday</v>
      </c>
      <c r="T684" s="3" t="str">
        <f>"Q" &amp; ROUNDUP(MONTH(Campaign_Table[[#This Row],[Date]])/3,0)</f>
        <v>Q2</v>
      </c>
      <c r="U684" s="5">
        <f t="shared" si="30"/>
        <v>0.10310078556803126</v>
      </c>
      <c r="V684" s="7">
        <f>IFERROR(Campaign_Table[[#This Row],[Total_Campaign_Cost]]/Campaign_Table[[#This Row],[Clicks]],0)</f>
        <v>18.157476635514019</v>
      </c>
      <c r="W684" s="5">
        <f t="shared" si="31"/>
        <v>0.30373831775700932</v>
      </c>
      <c r="X684" s="7">
        <f>IFERROR(Campaign_Table[[#This Row],[Total_Campaign_Cost]]/Campaign_Table[[#This Row],[Leads]],0)</f>
        <v>34.971299999999999</v>
      </c>
      <c r="Y684" s="7">
        <f t="shared" si="32"/>
        <v>922474.8</v>
      </c>
      <c r="Z684" s="7" t="str">
        <f>IF(Campaign_Table[[#This Row],[ROI]]&gt;=3,"Excellent",IF(Campaign_Table[[#This Row],[ROI]]&gt;=1,"Good",IF(Campaign_Table[[#This Row],[ROI]]&gt;=0,"Average","Poor")))</f>
        <v>Excellent</v>
      </c>
    </row>
    <row r="685" spans="1:26" x14ac:dyDescent="0.3">
      <c r="A685" t="s">
        <v>847</v>
      </c>
      <c r="B685" t="s">
        <v>44</v>
      </c>
      <c r="C685" t="s">
        <v>29</v>
      </c>
      <c r="D685">
        <v>23</v>
      </c>
      <c r="E685" t="s">
        <v>848</v>
      </c>
      <c r="F685">
        <v>73824</v>
      </c>
      <c r="G685">
        <v>6889</v>
      </c>
      <c r="H685">
        <v>4036</v>
      </c>
      <c r="I685">
        <v>1438</v>
      </c>
      <c r="J685">
        <v>849858</v>
      </c>
      <c r="K685">
        <v>184.13</v>
      </c>
      <c r="L685">
        <f>Campaign_Table[[#This Row],[Conversions]]*Campaign_Table[[#This Row],[Cost_Per_Acquisition]]</f>
        <v>264778.94</v>
      </c>
      <c r="M685">
        <v>2.21</v>
      </c>
      <c r="N685">
        <v>16.75</v>
      </c>
      <c r="O685" t="s">
        <v>21</v>
      </c>
      <c r="P685" s="1">
        <v>45666</v>
      </c>
      <c r="Q685" t="str">
        <f>TEXT(Campaign_Table[[#This Row],[Date]],"mmmm")</f>
        <v>January</v>
      </c>
      <c r="R685">
        <f>YEAR(Campaign_Table[[#This Row],[Date]])</f>
        <v>2025</v>
      </c>
      <c r="S685" t="str">
        <f>TEXT(Campaign_Table[[#This Row],[Date]],"dddd")</f>
        <v>Thursday</v>
      </c>
      <c r="T685" s="3" t="str">
        <f>"Q" &amp; ROUNDUP(MONTH(Campaign_Table[[#This Row],[Date]])/3,0)</f>
        <v>Q1</v>
      </c>
      <c r="U685" s="5">
        <f t="shared" si="30"/>
        <v>9.3316536627654961E-2</v>
      </c>
      <c r="V685" s="7">
        <f>IFERROR(Campaign_Table[[#This Row],[Total_Campaign_Cost]]/Campaign_Table[[#This Row],[Clicks]],0)</f>
        <v>38.43503266076354</v>
      </c>
      <c r="W685" s="5">
        <f t="shared" si="31"/>
        <v>0.20873856873276236</v>
      </c>
      <c r="X685" s="7">
        <f>IFERROR(Campaign_Table[[#This Row],[Total_Campaign_Cost]]/Campaign_Table[[#This Row],[Leads]],0)</f>
        <v>65.604296333002978</v>
      </c>
      <c r="Y685" s="7">
        <f t="shared" si="32"/>
        <v>585079.06000000006</v>
      </c>
      <c r="Z685" s="7" t="str">
        <f>IF(Campaign_Table[[#This Row],[ROI]]&gt;=3,"Excellent",IF(Campaign_Table[[#This Row],[ROI]]&gt;=1,"Good",IF(Campaign_Table[[#This Row],[ROI]]&gt;=0,"Average","Poor")))</f>
        <v>Good</v>
      </c>
    </row>
    <row r="686" spans="1:26" x14ac:dyDescent="0.3">
      <c r="A686" t="s">
        <v>849</v>
      </c>
      <c r="B686" t="s">
        <v>20</v>
      </c>
      <c r="C686" t="s">
        <v>29</v>
      </c>
      <c r="D686">
        <v>21</v>
      </c>
      <c r="E686" t="s">
        <v>118</v>
      </c>
      <c r="F686">
        <v>68880</v>
      </c>
      <c r="G686">
        <v>3286</v>
      </c>
      <c r="H686">
        <v>950</v>
      </c>
      <c r="I686">
        <v>337</v>
      </c>
      <c r="J686">
        <v>175240</v>
      </c>
      <c r="K686">
        <v>857.44</v>
      </c>
      <c r="L686">
        <f>Campaign_Table[[#This Row],[Conversions]]*Campaign_Table[[#This Row],[Cost_Per_Acquisition]]</f>
        <v>288957.28000000003</v>
      </c>
      <c r="M686">
        <v>-0.39</v>
      </c>
      <c r="N686">
        <v>6.64</v>
      </c>
      <c r="O686" t="s">
        <v>21</v>
      </c>
      <c r="P686" s="1">
        <v>45683</v>
      </c>
      <c r="Q686" t="str">
        <f>TEXT(Campaign_Table[[#This Row],[Date]],"mmmm")</f>
        <v>January</v>
      </c>
      <c r="R686">
        <f>YEAR(Campaign_Table[[#This Row],[Date]])</f>
        <v>2025</v>
      </c>
      <c r="S686" t="str">
        <f>TEXT(Campaign_Table[[#This Row],[Date]],"dddd")</f>
        <v>Sunday</v>
      </c>
      <c r="T686" s="3" t="str">
        <f>"Q" &amp; ROUNDUP(MONTH(Campaign_Table[[#This Row],[Date]])/3,0)</f>
        <v>Q1</v>
      </c>
      <c r="U686" s="5">
        <f t="shared" si="30"/>
        <v>4.7706155632984901E-2</v>
      </c>
      <c r="V686" s="7">
        <f>IFERROR(Campaign_Table[[#This Row],[Total_Campaign_Cost]]/Campaign_Table[[#This Row],[Clicks]],0)</f>
        <v>87.935873402312851</v>
      </c>
      <c r="W686" s="5">
        <f t="shared" si="31"/>
        <v>0.10255629945222154</v>
      </c>
      <c r="X686" s="7">
        <f>IFERROR(Campaign_Table[[#This Row],[Total_Campaign_Cost]]/Campaign_Table[[#This Row],[Leads]],0)</f>
        <v>304.16555789473688</v>
      </c>
      <c r="Y686" s="7">
        <f t="shared" si="32"/>
        <v>-113717.28000000003</v>
      </c>
      <c r="Z686" s="7" t="str">
        <f>IF(Campaign_Table[[#This Row],[ROI]]&gt;=3,"Excellent",IF(Campaign_Table[[#This Row],[ROI]]&gt;=1,"Good",IF(Campaign_Table[[#This Row],[ROI]]&gt;=0,"Average","Poor")))</f>
        <v>Poor</v>
      </c>
    </row>
    <row r="687" spans="1:26" x14ac:dyDescent="0.3">
      <c r="A687" t="s">
        <v>850</v>
      </c>
      <c r="B687" t="s">
        <v>20</v>
      </c>
      <c r="C687" t="s">
        <v>35</v>
      </c>
      <c r="D687">
        <v>16</v>
      </c>
      <c r="E687" t="s">
        <v>137</v>
      </c>
      <c r="F687">
        <v>92052</v>
      </c>
      <c r="G687">
        <v>2420</v>
      </c>
      <c r="H687">
        <v>1013</v>
      </c>
      <c r="I687">
        <v>549</v>
      </c>
      <c r="J687">
        <v>434259</v>
      </c>
      <c r="K687">
        <v>206.53</v>
      </c>
      <c r="L687">
        <f>Campaign_Table[[#This Row],[Conversions]]*Campaign_Table[[#This Row],[Cost_Per_Acquisition]]</f>
        <v>113384.97</v>
      </c>
      <c r="M687">
        <v>2.83</v>
      </c>
      <c r="N687">
        <v>4.33</v>
      </c>
      <c r="O687" t="s">
        <v>17</v>
      </c>
      <c r="P687" s="1">
        <v>45749</v>
      </c>
      <c r="Q687" t="str">
        <f>TEXT(Campaign_Table[[#This Row],[Date]],"mmmm")</f>
        <v>April</v>
      </c>
      <c r="R687">
        <f>YEAR(Campaign_Table[[#This Row],[Date]])</f>
        <v>2025</v>
      </c>
      <c r="S687" t="str">
        <f>TEXT(Campaign_Table[[#This Row],[Date]],"dddd")</f>
        <v>Wednesday</v>
      </c>
      <c r="T687" s="3" t="str">
        <f>"Q" &amp; ROUNDUP(MONTH(Campaign_Table[[#This Row],[Date]])/3,0)</f>
        <v>Q2</v>
      </c>
      <c r="U687" s="5">
        <f t="shared" si="30"/>
        <v>2.628948854995003E-2</v>
      </c>
      <c r="V687" s="7">
        <f>IFERROR(Campaign_Table[[#This Row],[Total_Campaign_Cost]]/Campaign_Table[[#This Row],[Clicks]],0)</f>
        <v>46.853293388429755</v>
      </c>
      <c r="W687" s="5">
        <f t="shared" si="31"/>
        <v>0.22685950413223141</v>
      </c>
      <c r="X687" s="7">
        <f>IFERROR(Campaign_Table[[#This Row],[Total_Campaign_Cost]]/Campaign_Table[[#This Row],[Leads]],0)</f>
        <v>111.92988153998026</v>
      </c>
      <c r="Y687" s="7">
        <f t="shared" si="32"/>
        <v>320874.03000000003</v>
      </c>
      <c r="Z687" s="7" t="str">
        <f>IF(Campaign_Table[[#This Row],[ROI]]&gt;=3,"Excellent",IF(Campaign_Table[[#This Row],[ROI]]&gt;=1,"Good",IF(Campaign_Table[[#This Row],[ROI]]&gt;=0,"Average","Poor")))</f>
        <v>Good</v>
      </c>
    </row>
    <row r="688" spans="1:26" x14ac:dyDescent="0.3">
      <c r="A688" t="s">
        <v>851</v>
      </c>
      <c r="B688" t="s">
        <v>16</v>
      </c>
      <c r="C688" t="s">
        <v>29</v>
      </c>
      <c r="D688">
        <v>22</v>
      </c>
      <c r="E688" t="s">
        <v>22</v>
      </c>
      <c r="F688">
        <v>88749</v>
      </c>
      <c r="G688">
        <v>10861</v>
      </c>
      <c r="H688">
        <v>5599</v>
      </c>
      <c r="I688">
        <v>3805</v>
      </c>
      <c r="J688">
        <v>856125</v>
      </c>
      <c r="K688">
        <v>78.03</v>
      </c>
      <c r="L688">
        <f>Campaign_Table[[#This Row],[Conversions]]*Campaign_Table[[#This Row],[Cost_Per_Acquisition]]</f>
        <v>296904.15000000002</v>
      </c>
      <c r="M688">
        <v>1.88</v>
      </c>
      <c r="N688">
        <v>22.83</v>
      </c>
      <c r="O688" t="s">
        <v>25</v>
      </c>
      <c r="P688" s="1">
        <v>45747</v>
      </c>
      <c r="Q688" t="str">
        <f>TEXT(Campaign_Table[[#This Row],[Date]],"mmmm")</f>
        <v>March</v>
      </c>
      <c r="R688">
        <f>YEAR(Campaign_Table[[#This Row],[Date]])</f>
        <v>2025</v>
      </c>
      <c r="S688" t="str">
        <f>TEXT(Campaign_Table[[#This Row],[Date]],"dddd")</f>
        <v>Monday</v>
      </c>
      <c r="T688" s="3" t="str">
        <f>"Q" &amp; ROUNDUP(MONTH(Campaign_Table[[#This Row],[Date]])/3,0)</f>
        <v>Q1</v>
      </c>
      <c r="U688" s="5">
        <f t="shared" si="30"/>
        <v>0.12237884370528118</v>
      </c>
      <c r="V688" s="7">
        <f>IFERROR(Campaign_Table[[#This Row],[Total_Campaign_Cost]]/Campaign_Table[[#This Row],[Clicks]],0)</f>
        <v>27.336723137832614</v>
      </c>
      <c r="W688" s="5">
        <f t="shared" si="31"/>
        <v>0.35033606481907742</v>
      </c>
      <c r="X688" s="7">
        <f>IFERROR(Campaign_Table[[#This Row],[Total_Campaign_Cost]]/Campaign_Table[[#This Row],[Leads]],0)</f>
        <v>53.028067512055728</v>
      </c>
      <c r="Y688" s="7">
        <f t="shared" si="32"/>
        <v>559220.85</v>
      </c>
      <c r="Z688" s="7" t="str">
        <f>IF(Campaign_Table[[#This Row],[ROI]]&gt;=3,"Excellent",IF(Campaign_Table[[#This Row],[ROI]]&gt;=1,"Good",IF(Campaign_Table[[#This Row],[ROI]]&gt;=0,"Average","Poor")))</f>
        <v>Good</v>
      </c>
    </row>
    <row r="689" spans="1:26" x14ac:dyDescent="0.3">
      <c r="A689" t="s">
        <v>852</v>
      </c>
      <c r="B689" t="s">
        <v>24</v>
      </c>
      <c r="C689" t="s">
        <v>29</v>
      </c>
      <c r="D689">
        <v>30</v>
      </c>
      <c r="E689" t="s">
        <v>34</v>
      </c>
      <c r="F689">
        <v>75473</v>
      </c>
      <c r="G689">
        <v>3128</v>
      </c>
      <c r="H689">
        <v>1096</v>
      </c>
      <c r="I689">
        <v>505</v>
      </c>
      <c r="J689">
        <v>372690</v>
      </c>
      <c r="K689">
        <v>270.99</v>
      </c>
      <c r="L689">
        <f>Campaign_Table[[#This Row],[Conversions]]*Campaign_Table[[#This Row],[Cost_Per_Acquisition]]</f>
        <v>136849.95000000001</v>
      </c>
      <c r="M689">
        <v>1.72</v>
      </c>
      <c r="N689">
        <v>6.27</v>
      </c>
      <c r="O689" t="s">
        <v>17</v>
      </c>
      <c r="P689" s="1">
        <v>45542</v>
      </c>
      <c r="Q689" t="str">
        <f>TEXT(Campaign_Table[[#This Row],[Date]],"mmmm")</f>
        <v>September</v>
      </c>
      <c r="R689">
        <f>YEAR(Campaign_Table[[#This Row],[Date]])</f>
        <v>2024</v>
      </c>
      <c r="S689" t="str">
        <f>TEXT(Campaign_Table[[#This Row],[Date]],"dddd")</f>
        <v>Saturday</v>
      </c>
      <c r="T689" s="3" t="str">
        <f>"Q" &amp; ROUNDUP(MONTH(Campaign_Table[[#This Row],[Date]])/3,0)</f>
        <v>Q3</v>
      </c>
      <c r="U689" s="5">
        <f t="shared" si="30"/>
        <v>4.1445285068832563E-2</v>
      </c>
      <c r="V689" s="7">
        <f>IFERROR(Campaign_Table[[#This Row],[Total_Campaign_Cost]]/Campaign_Table[[#This Row],[Clicks]],0)</f>
        <v>43.749984015345269</v>
      </c>
      <c r="W689" s="5">
        <f t="shared" si="31"/>
        <v>0.16144501278772377</v>
      </c>
      <c r="X689" s="7">
        <f>IFERROR(Campaign_Table[[#This Row],[Total_Campaign_Cost]]/Campaign_Table[[#This Row],[Leads]],0)</f>
        <v>124.86309306569345</v>
      </c>
      <c r="Y689" s="7">
        <f t="shared" si="32"/>
        <v>235840.05</v>
      </c>
      <c r="Z689" s="7" t="str">
        <f>IF(Campaign_Table[[#This Row],[ROI]]&gt;=3,"Excellent",IF(Campaign_Table[[#This Row],[ROI]]&gt;=1,"Good",IF(Campaign_Table[[#This Row],[ROI]]&gt;=0,"Average","Poor")))</f>
        <v>Good</v>
      </c>
    </row>
    <row r="690" spans="1:26" x14ac:dyDescent="0.3">
      <c r="A690" t="s">
        <v>853</v>
      </c>
      <c r="B690" t="s">
        <v>20</v>
      </c>
      <c r="C690" t="s">
        <v>29</v>
      </c>
      <c r="D690">
        <v>30</v>
      </c>
      <c r="E690" t="s">
        <v>28</v>
      </c>
      <c r="F690">
        <v>57520</v>
      </c>
      <c r="G690">
        <v>3633</v>
      </c>
      <c r="H690">
        <v>815</v>
      </c>
      <c r="I690">
        <v>541</v>
      </c>
      <c r="J690">
        <v>234794</v>
      </c>
      <c r="K690">
        <v>455.37</v>
      </c>
      <c r="L690">
        <f>Campaign_Table[[#This Row],[Conversions]]*Campaign_Table[[#This Row],[Cost_Per_Acquisition]]</f>
        <v>246355.17</v>
      </c>
      <c r="M690">
        <v>-0.05</v>
      </c>
      <c r="N690">
        <v>8.67</v>
      </c>
      <c r="O690" t="s">
        <v>29</v>
      </c>
      <c r="P690" s="1">
        <v>45553</v>
      </c>
      <c r="Q690" t="str">
        <f>TEXT(Campaign_Table[[#This Row],[Date]],"mmmm")</f>
        <v>September</v>
      </c>
      <c r="R690">
        <f>YEAR(Campaign_Table[[#This Row],[Date]])</f>
        <v>2024</v>
      </c>
      <c r="S690" t="str">
        <f>TEXT(Campaign_Table[[#This Row],[Date]],"dddd")</f>
        <v>Wednesday</v>
      </c>
      <c r="T690" s="3" t="str">
        <f>"Q" &amp; ROUNDUP(MONTH(Campaign_Table[[#This Row],[Date]])/3,0)</f>
        <v>Q3</v>
      </c>
      <c r="U690" s="5">
        <f t="shared" si="30"/>
        <v>6.3160639777468705E-2</v>
      </c>
      <c r="V690" s="7">
        <f>IFERROR(Campaign_Table[[#This Row],[Total_Campaign_Cost]]/Campaign_Table[[#This Row],[Clicks]],0)</f>
        <v>67.810396366639139</v>
      </c>
      <c r="W690" s="5">
        <f t="shared" si="31"/>
        <v>0.14891274428846682</v>
      </c>
      <c r="X690" s="7">
        <f>IFERROR(Campaign_Table[[#This Row],[Total_Campaign_Cost]]/Campaign_Table[[#This Row],[Leads]],0)</f>
        <v>302.27628220858895</v>
      </c>
      <c r="Y690" s="7">
        <f t="shared" si="32"/>
        <v>-11561.170000000013</v>
      </c>
      <c r="Z690" s="7" t="str">
        <f>IF(Campaign_Table[[#This Row],[ROI]]&gt;=3,"Excellent",IF(Campaign_Table[[#This Row],[ROI]]&gt;=1,"Good",IF(Campaign_Table[[#This Row],[ROI]]&gt;=0,"Average","Poor")))</f>
        <v>Poor</v>
      </c>
    </row>
    <row r="691" spans="1:26" x14ac:dyDescent="0.3">
      <c r="A691" t="s">
        <v>854</v>
      </c>
      <c r="B691" t="s">
        <v>20</v>
      </c>
      <c r="C691" t="s">
        <v>29</v>
      </c>
      <c r="D691">
        <v>6</v>
      </c>
      <c r="E691" t="s">
        <v>52</v>
      </c>
      <c r="F691">
        <v>30651</v>
      </c>
      <c r="G691">
        <v>3088</v>
      </c>
      <c r="H691">
        <v>1346</v>
      </c>
      <c r="I691">
        <v>623</v>
      </c>
      <c r="J691">
        <v>183785</v>
      </c>
      <c r="K691">
        <v>103.62</v>
      </c>
      <c r="L691">
        <f>Campaign_Table[[#This Row],[Conversions]]*Campaign_Table[[#This Row],[Cost_Per_Acquisition]]</f>
        <v>64555.26</v>
      </c>
      <c r="M691">
        <v>1.85</v>
      </c>
      <c r="N691">
        <v>16.5</v>
      </c>
      <c r="O691" t="s">
        <v>35</v>
      </c>
      <c r="P691" s="1">
        <v>45708</v>
      </c>
      <c r="Q691" t="str">
        <f>TEXT(Campaign_Table[[#This Row],[Date]],"mmmm")</f>
        <v>February</v>
      </c>
      <c r="R691">
        <f>YEAR(Campaign_Table[[#This Row],[Date]])</f>
        <v>2025</v>
      </c>
      <c r="S691" t="str">
        <f>TEXT(Campaign_Table[[#This Row],[Date]],"dddd")</f>
        <v>Thursday</v>
      </c>
      <c r="T691" s="3" t="str">
        <f>"Q" &amp; ROUNDUP(MONTH(Campaign_Table[[#This Row],[Date]])/3,0)</f>
        <v>Q1</v>
      </c>
      <c r="U691" s="5">
        <f t="shared" si="30"/>
        <v>0.10074712081171903</v>
      </c>
      <c r="V691" s="7">
        <f>IFERROR(Campaign_Table[[#This Row],[Total_Campaign_Cost]]/Campaign_Table[[#This Row],[Clicks]],0)</f>
        <v>20.905200777202072</v>
      </c>
      <c r="W691" s="5">
        <f t="shared" si="31"/>
        <v>0.20174870466321243</v>
      </c>
      <c r="X691" s="7">
        <f>IFERROR(Campaign_Table[[#This Row],[Total_Campaign_Cost]]/Campaign_Table[[#This Row],[Leads]],0)</f>
        <v>47.960817236255572</v>
      </c>
      <c r="Y691" s="7">
        <f t="shared" si="32"/>
        <v>119229.73999999999</v>
      </c>
      <c r="Z691" s="7" t="str">
        <f>IF(Campaign_Table[[#This Row],[ROI]]&gt;=3,"Excellent",IF(Campaign_Table[[#This Row],[ROI]]&gt;=1,"Good",IF(Campaign_Table[[#This Row],[ROI]]&gt;=0,"Average","Poor")))</f>
        <v>Good</v>
      </c>
    </row>
    <row r="692" spans="1:26" x14ac:dyDescent="0.3">
      <c r="A692" t="s">
        <v>855</v>
      </c>
      <c r="B692" t="s">
        <v>28</v>
      </c>
      <c r="C692" t="s">
        <v>21</v>
      </c>
      <c r="D692">
        <v>16</v>
      </c>
      <c r="E692" t="s">
        <v>52</v>
      </c>
      <c r="F692">
        <v>27849</v>
      </c>
      <c r="G692">
        <v>800</v>
      </c>
      <c r="H692">
        <v>329</v>
      </c>
      <c r="I692">
        <v>254</v>
      </c>
      <c r="J692">
        <v>178816</v>
      </c>
      <c r="K692">
        <v>1180.1099999999999</v>
      </c>
      <c r="L692">
        <f>Campaign_Table[[#This Row],[Conversions]]*Campaign_Table[[#This Row],[Cost_Per_Acquisition]]</f>
        <v>299747.94</v>
      </c>
      <c r="M692">
        <v>-0.4</v>
      </c>
      <c r="N692">
        <v>4.97</v>
      </c>
      <c r="O692" t="s">
        <v>17</v>
      </c>
      <c r="P692" s="1">
        <v>45745</v>
      </c>
      <c r="Q692" t="str">
        <f>TEXT(Campaign_Table[[#This Row],[Date]],"mmmm")</f>
        <v>March</v>
      </c>
      <c r="R692">
        <f>YEAR(Campaign_Table[[#This Row],[Date]])</f>
        <v>2025</v>
      </c>
      <c r="S692" t="str">
        <f>TEXT(Campaign_Table[[#This Row],[Date]],"dddd")</f>
        <v>Saturday</v>
      </c>
      <c r="T692" s="3" t="str">
        <f>"Q" &amp; ROUNDUP(MONTH(Campaign_Table[[#This Row],[Date]])/3,0)</f>
        <v>Q1</v>
      </c>
      <c r="U692" s="5">
        <f t="shared" si="30"/>
        <v>2.8726345649754032E-2</v>
      </c>
      <c r="V692" s="7">
        <f>IFERROR(Campaign_Table[[#This Row],[Total_Campaign_Cost]]/Campaign_Table[[#This Row],[Clicks]],0)</f>
        <v>374.68492500000002</v>
      </c>
      <c r="W692" s="5">
        <f t="shared" si="31"/>
        <v>0.3175</v>
      </c>
      <c r="X692" s="7">
        <f>IFERROR(Campaign_Table[[#This Row],[Total_Campaign_Cost]]/Campaign_Table[[#This Row],[Leads]],0)</f>
        <v>911.0879635258359</v>
      </c>
      <c r="Y692" s="7">
        <f t="shared" si="32"/>
        <v>-120931.94</v>
      </c>
      <c r="Z692" s="7" t="str">
        <f>IF(Campaign_Table[[#This Row],[ROI]]&gt;=3,"Excellent",IF(Campaign_Table[[#This Row],[ROI]]&gt;=1,"Good",IF(Campaign_Table[[#This Row],[ROI]]&gt;=0,"Average","Poor")))</f>
        <v>Poor</v>
      </c>
    </row>
    <row r="693" spans="1:26" x14ac:dyDescent="0.3">
      <c r="A693" t="s">
        <v>856</v>
      </c>
      <c r="B693" t="s">
        <v>28</v>
      </c>
      <c r="C693" t="s">
        <v>29</v>
      </c>
      <c r="D693">
        <v>22</v>
      </c>
      <c r="E693" t="s">
        <v>130</v>
      </c>
      <c r="F693">
        <v>32607</v>
      </c>
      <c r="G693">
        <v>4200</v>
      </c>
      <c r="H693">
        <v>1669</v>
      </c>
      <c r="I693">
        <v>897</v>
      </c>
      <c r="J693">
        <v>566904</v>
      </c>
      <c r="K693">
        <v>186.14</v>
      </c>
      <c r="L693">
        <f>Campaign_Table[[#This Row],[Conversions]]*Campaign_Table[[#This Row],[Cost_Per_Acquisition]]</f>
        <v>166967.57999999999</v>
      </c>
      <c r="M693">
        <v>2.4</v>
      </c>
      <c r="N693">
        <v>20.75</v>
      </c>
      <c r="O693" t="s">
        <v>17</v>
      </c>
      <c r="P693" s="1">
        <v>45696</v>
      </c>
      <c r="Q693" t="str">
        <f>TEXT(Campaign_Table[[#This Row],[Date]],"mmmm")</f>
        <v>February</v>
      </c>
      <c r="R693">
        <f>YEAR(Campaign_Table[[#This Row],[Date]])</f>
        <v>2025</v>
      </c>
      <c r="S693" t="str">
        <f>TEXT(Campaign_Table[[#This Row],[Date]],"dddd")</f>
        <v>Saturday</v>
      </c>
      <c r="T693" s="3" t="str">
        <f>"Q" &amp; ROUNDUP(MONTH(Campaign_Table[[#This Row],[Date]])/3,0)</f>
        <v>Q1</v>
      </c>
      <c r="U693" s="5">
        <f t="shared" si="30"/>
        <v>0.1288066979482933</v>
      </c>
      <c r="V693" s="7">
        <f>IFERROR(Campaign_Table[[#This Row],[Total_Campaign_Cost]]/Campaign_Table[[#This Row],[Clicks]],0)</f>
        <v>39.754185714285711</v>
      </c>
      <c r="W693" s="5">
        <f t="shared" si="31"/>
        <v>0.21357142857142858</v>
      </c>
      <c r="X693" s="7">
        <f>IFERROR(Campaign_Table[[#This Row],[Total_Campaign_Cost]]/Campaign_Table[[#This Row],[Leads]],0)</f>
        <v>100.04049131216297</v>
      </c>
      <c r="Y693" s="7">
        <f t="shared" si="32"/>
        <v>399936.42000000004</v>
      </c>
      <c r="Z693" s="7" t="str">
        <f>IF(Campaign_Table[[#This Row],[ROI]]&gt;=3,"Excellent",IF(Campaign_Table[[#This Row],[ROI]]&gt;=1,"Good",IF(Campaign_Table[[#This Row],[ROI]]&gt;=0,"Average","Poor")))</f>
        <v>Good</v>
      </c>
    </row>
    <row r="694" spans="1:26" x14ac:dyDescent="0.3">
      <c r="A694" t="s">
        <v>857</v>
      </c>
      <c r="B694" t="s">
        <v>28</v>
      </c>
      <c r="C694" t="s">
        <v>35</v>
      </c>
      <c r="D694">
        <v>10</v>
      </c>
      <c r="E694" t="s">
        <v>529</v>
      </c>
      <c r="F694">
        <v>45944</v>
      </c>
      <c r="G694">
        <v>6214</v>
      </c>
      <c r="H694">
        <v>2213</v>
      </c>
      <c r="I694">
        <v>1609</v>
      </c>
      <c r="J694">
        <v>683825</v>
      </c>
      <c r="K694">
        <v>64.319999999999993</v>
      </c>
      <c r="L694">
        <f>Campaign_Table[[#This Row],[Conversions]]*Campaign_Table[[#This Row],[Cost_Per_Acquisition]]</f>
        <v>103490.87999999999</v>
      </c>
      <c r="M694">
        <v>5.61</v>
      </c>
      <c r="N694">
        <v>21.84</v>
      </c>
      <c r="O694" t="s">
        <v>29</v>
      </c>
      <c r="P694" s="1">
        <v>45823</v>
      </c>
      <c r="Q694" t="str">
        <f>TEXT(Campaign_Table[[#This Row],[Date]],"mmmm")</f>
        <v>June</v>
      </c>
      <c r="R694">
        <f>YEAR(Campaign_Table[[#This Row],[Date]])</f>
        <v>2025</v>
      </c>
      <c r="S694" t="str">
        <f>TEXT(Campaign_Table[[#This Row],[Date]],"dddd")</f>
        <v>Sunday</v>
      </c>
      <c r="T694" s="3" t="str">
        <f>"Q" &amp; ROUNDUP(MONTH(Campaign_Table[[#This Row],[Date]])/3,0)</f>
        <v>Q2</v>
      </c>
      <c r="U694" s="5">
        <f t="shared" si="30"/>
        <v>0.13525161065645133</v>
      </c>
      <c r="V694" s="7">
        <f>IFERROR(Campaign_Table[[#This Row],[Total_Campaign_Cost]]/Campaign_Table[[#This Row],[Clicks]],0)</f>
        <v>16.654470550370132</v>
      </c>
      <c r="W694" s="5">
        <f t="shared" si="31"/>
        <v>0.25893144512391375</v>
      </c>
      <c r="X694" s="7">
        <f>IFERROR(Campaign_Table[[#This Row],[Total_Campaign_Cost]]/Campaign_Table[[#This Row],[Leads]],0)</f>
        <v>46.764970628106639</v>
      </c>
      <c r="Y694" s="7">
        <f t="shared" si="32"/>
        <v>580334.12</v>
      </c>
      <c r="Z694" s="7" t="str">
        <f>IF(Campaign_Table[[#This Row],[ROI]]&gt;=3,"Excellent",IF(Campaign_Table[[#This Row],[ROI]]&gt;=1,"Good",IF(Campaign_Table[[#This Row],[ROI]]&gt;=0,"Average","Poor")))</f>
        <v>Excellent</v>
      </c>
    </row>
    <row r="695" spans="1:26" x14ac:dyDescent="0.3">
      <c r="A695" t="s">
        <v>858</v>
      </c>
      <c r="B695" t="s">
        <v>20</v>
      </c>
      <c r="C695" t="s">
        <v>35</v>
      </c>
      <c r="D695">
        <v>26</v>
      </c>
      <c r="E695" t="s">
        <v>56</v>
      </c>
      <c r="F695">
        <v>50912</v>
      </c>
      <c r="G695">
        <v>3034</v>
      </c>
      <c r="H695">
        <v>1414</v>
      </c>
      <c r="I695">
        <v>1074</v>
      </c>
      <c r="J695">
        <v>737838</v>
      </c>
      <c r="K695">
        <v>48.07</v>
      </c>
      <c r="L695">
        <f>Campaign_Table[[#This Row],[Conversions]]*Campaign_Table[[#This Row],[Cost_Per_Acquisition]]</f>
        <v>51627.18</v>
      </c>
      <c r="M695">
        <v>13.29</v>
      </c>
      <c r="N695">
        <v>10.85</v>
      </c>
      <c r="O695" t="s">
        <v>29</v>
      </c>
      <c r="P695" s="1">
        <v>45637</v>
      </c>
      <c r="Q695" t="str">
        <f>TEXT(Campaign_Table[[#This Row],[Date]],"mmmm")</f>
        <v>December</v>
      </c>
      <c r="R695">
        <f>YEAR(Campaign_Table[[#This Row],[Date]])</f>
        <v>2024</v>
      </c>
      <c r="S695" t="str">
        <f>TEXT(Campaign_Table[[#This Row],[Date]],"dddd")</f>
        <v>Wednesday</v>
      </c>
      <c r="T695" s="3" t="str">
        <f>"Q" &amp; ROUNDUP(MONTH(Campaign_Table[[#This Row],[Date]])/3,0)</f>
        <v>Q4</v>
      </c>
      <c r="U695" s="5">
        <f t="shared" si="30"/>
        <v>5.9593023255813955E-2</v>
      </c>
      <c r="V695" s="7">
        <f>IFERROR(Campaign_Table[[#This Row],[Total_Campaign_Cost]]/Campaign_Table[[#This Row],[Clicks]],0)</f>
        <v>17.016209624258405</v>
      </c>
      <c r="W695" s="5">
        <f t="shared" si="31"/>
        <v>0.35398813447593935</v>
      </c>
      <c r="X695" s="7">
        <f>IFERROR(Campaign_Table[[#This Row],[Total_Campaign_Cost]]/Campaign_Table[[#This Row],[Leads]],0)</f>
        <v>36.511442715700142</v>
      </c>
      <c r="Y695" s="7">
        <f t="shared" si="32"/>
        <v>686210.82</v>
      </c>
      <c r="Z695" s="7" t="str">
        <f>IF(Campaign_Table[[#This Row],[ROI]]&gt;=3,"Excellent",IF(Campaign_Table[[#This Row],[ROI]]&gt;=1,"Good",IF(Campaign_Table[[#This Row],[ROI]]&gt;=0,"Average","Poor")))</f>
        <v>Excellent</v>
      </c>
    </row>
    <row r="696" spans="1:26" x14ac:dyDescent="0.3">
      <c r="A696" t="s">
        <v>859</v>
      </c>
      <c r="B696" t="s">
        <v>16</v>
      </c>
      <c r="C696" t="s">
        <v>25</v>
      </c>
      <c r="D696">
        <v>23</v>
      </c>
      <c r="E696" t="s">
        <v>351</v>
      </c>
      <c r="F696">
        <v>93166</v>
      </c>
      <c r="G696">
        <v>2018</v>
      </c>
      <c r="H696">
        <v>980</v>
      </c>
      <c r="I696">
        <v>509</v>
      </c>
      <c r="J696">
        <v>267734</v>
      </c>
      <c r="K696">
        <v>267.31</v>
      </c>
      <c r="L696">
        <f>Campaign_Table[[#This Row],[Conversions]]*Campaign_Table[[#This Row],[Cost_Per_Acquisition]]</f>
        <v>136060.79</v>
      </c>
      <c r="M696">
        <v>0.97</v>
      </c>
      <c r="N696">
        <v>3.76</v>
      </c>
      <c r="O696" t="s">
        <v>25</v>
      </c>
      <c r="P696" s="1">
        <v>45492</v>
      </c>
      <c r="Q696" t="str">
        <f>TEXT(Campaign_Table[[#This Row],[Date]],"mmmm")</f>
        <v>July</v>
      </c>
      <c r="R696">
        <f>YEAR(Campaign_Table[[#This Row],[Date]])</f>
        <v>2024</v>
      </c>
      <c r="S696" t="str">
        <f>TEXT(Campaign_Table[[#This Row],[Date]],"dddd")</f>
        <v>Friday</v>
      </c>
      <c r="T696" s="3" t="str">
        <f>"Q" &amp; ROUNDUP(MONTH(Campaign_Table[[#This Row],[Date]])/3,0)</f>
        <v>Q3</v>
      </c>
      <c r="U696" s="5">
        <f t="shared" si="30"/>
        <v>2.1660262327458515E-2</v>
      </c>
      <c r="V696" s="7">
        <f>IFERROR(Campaign_Table[[#This Row],[Total_Campaign_Cost]]/Campaign_Table[[#This Row],[Clicks]],0)</f>
        <v>67.423582755203171</v>
      </c>
      <c r="W696" s="5">
        <f t="shared" si="31"/>
        <v>0.25222993062438059</v>
      </c>
      <c r="X696" s="7">
        <f>IFERROR(Campaign_Table[[#This Row],[Total_Campaign_Cost]]/Campaign_Table[[#This Row],[Leads]],0)</f>
        <v>138.83754081632654</v>
      </c>
      <c r="Y696" s="7">
        <f t="shared" si="32"/>
        <v>131673.21</v>
      </c>
      <c r="Z696" s="7" t="str">
        <f>IF(Campaign_Table[[#This Row],[ROI]]&gt;=3,"Excellent",IF(Campaign_Table[[#This Row],[ROI]]&gt;=1,"Good",IF(Campaign_Table[[#This Row],[ROI]]&gt;=0,"Average","Poor")))</f>
        <v>Average</v>
      </c>
    </row>
    <row r="697" spans="1:26" x14ac:dyDescent="0.3">
      <c r="A697" t="s">
        <v>860</v>
      </c>
      <c r="B697" t="s">
        <v>44</v>
      </c>
      <c r="C697" t="s">
        <v>21</v>
      </c>
      <c r="D697">
        <v>30</v>
      </c>
      <c r="E697" t="s">
        <v>309</v>
      </c>
      <c r="F697">
        <v>57374</v>
      </c>
      <c r="G697">
        <v>1532</v>
      </c>
      <c r="H697">
        <v>337</v>
      </c>
      <c r="I697">
        <v>219</v>
      </c>
      <c r="J697">
        <v>112347</v>
      </c>
      <c r="K697">
        <v>1016.48</v>
      </c>
      <c r="L697">
        <f>Campaign_Table[[#This Row],[Conversions]]*Campaign_Table[[#This Row],[Cost_Per_Acquisition]]</f>
        <v>222609.12</v>
      </c>
      <c r="M697">
        <v>-0.5</v>
      </c>
      <c r="N697">
        <v>3.64</v>
      </c>
      <c r="O697" t="s">
        <v>25</v>
      </c>
      <c r="P697" s="1">
        <v>45720</v>
      </c>
      <c r="Q697" t="str">
        <f>TEXT(Campaign_Table[[#This Row],[Date]],"mmmm")</f>
        <v>March</v>
      </c>
      <c r="R697">
        <f>YEAR(Campaign_Table[[#This Row],[Date]])</f>
        <v>2025</v>
      </c>
      <c r="S697" t="str">
        <f>TEXT(Campaign_Table[[#This Row],[Date]],"dddd")</f>
        <v>Tuesday</v>
      </c>
      <c r="T697" s="3" t="str">
        <f>"Q" &amp; ROUNDUP(MONTH(Campaign_Table[[#This Row],[Date]])/3,0)</f>
        <v>Q1</v>
      </c>
      <c r="U697" s="5">
        <f t="shared" si="30"/>
        <v>2.670199044863527E-2</v>
      </c>
      <c r="V697" s="7">
        <f>IFERROR(Campaign_Table[[#This Row],[Total_Campaign_Cost]]/Campaign_Table[[#This Row],[Clicks]],0)</f>
        <v>145.3062140992167</v>
      </c>
      <c r="W697" s="5">
        <f t="shared" si="31"/>
        <v>0.14295039164490861</v>
      </c>
      <c r="X697" s="7">
        <f>IFERROR(Campaign_Table[[#This Row],[Total_Campaign_Cost]]/Campaign_Table[[#This Row],[Leads]],0)</f>
        <v>660.56118694362021</v>
      </c>
      <c r="Y697" s="7">
        <f t="shared" si="32"/>
        <v>-110262.12</v>
      </c>
      <c r="Z697" s="7" t="str">
        <f>IF(Campaign_Table[[#This Row],[ROI]]&gt;=3,"Excellent",IF(Campaign_Table[[#This Row],[ROI]]&gt;=1,"Good",IF(Campaign_Table[[#This Row],[ROI]]&gt;=0,"Average","Poor")))</f>
        <v>Poor</v>
      </c>
    </row>
    <row r="698" spans="1:26" x14ac:dyDescent="0.3">
      <c r="A698" t="s">
        <v>861</v>
      </c>
      <c r="B698" t="s">
        <v>28</v>
      </c>
      <c r="C698" t="s">
        <v>25</v>
      </c>
      <c r="D698">
        <v>7</v>
      </c>
      <c r="E698" t="s">
        <v>28</v>
      </c>
      <c r="F698">
        <v>40665</v>
      </c>
      <c r="G698">
        <v>2480</v>
      </c>
      <c r="H698">
        <v>615</v>
      </c>
      <c r="I698">
        <v>255</v>
      </c>
      <c r="J698">
        <v>59160</v>
      </c>
      <c r="K698">
        <v>606.97</v>
      </c>
      <c r="L698">
        <f>Campaign_Table[[#This Row],[Conversions]]*Campaign_Table[[#This Row],[Cost_Per_Acquisition]]</f>
        <v>154777.35</v>
      </c>
      <c r="M698">
        <v>-0.62</v>
      </c>
      <c r="N698">
        <v>8.24</v>
      </c>
      <c r="O698" t="s">
        <v>17</v>
      </c>
      <c r="P698" s="1">
        <v>45630</v>
      </c>
      <c r="Q698" t="str">
        <f>TEXT(Campaign_Table[[#This Row],[Date]],"mmmm")</f>
        <v>December</v>
      </c>
      <c r="R698">
        <f>YEAR(Campaign_Table[[#This Row],[Date]])</f>
        <v>2024</v>
      </c>
      <c r="S698" t="str">
        <f>TEXT(Campaign_Table[[#This Row],[Date]],"dddd")</f>
        <v>Wednesday</v>
      </c>
      <c r="T698" s="3" t="str">
        <f>"Q" &amp; ROUNDUP(MONTH(Campaign_Table[[#This Row],[Date]])/3,0)</f>
        <v>Q4</v>
      </c>
      <c r="U698" s="5">
        <f t="shared" si="30"/>
        <v>6.0986105987950325E-2</v>
      </c>
      <c r="V698" s="7">
        <f>IFERROR(Campaign_Table[[#This Row],[Total_Campaign_Cost]]/Campaign_Table[[#This Row],[Clicks]],0)</f>
        <v>62.410221774193552</v>
      </c>
      <c r="W698" s="5">
        <f t="shared" si="31"/>
        <v>0.1028225806451613</v>
      </c>
      <c r="X698" s="7">
        <f>IFERROR(Campaign_Table[[#This Row],[Total_Campaign_Cost]]/Campaign_Table[[#This Row],[Leads]],0)</f>
        <v>251.67048780487806</v>
      </c>
      <c r="Y698" s="7">
        <f t="shared" si="32"/>
        <v>-95617.35</v>
      </c>
      <c r="Z698" s="7" t="str">
        <f>IF(Campaign_Table[[#This Row],[ROI]]&gt;=3,"Excellent",IF(Campaign_Table[[#This Row],[ROI]]&gt;=1,"Good",IF(Campaign_Table[[#This Row],[ROI]]&gt;=0,"Average","Poor")))</f>
        <v>Poor</v>
      </c>
    </row>
    <row r="699" spans="1:26" x14ac:dyDescent="0.3">
      <c r="A699" t="s">
        <v>862</v>
      </c>
      <c r="B699" t="s">
        <v>28</v>
      </c>
      <c r="C699" t="s">
        <v>21</v>
      </c>
      <c r="D699">
        <v>24</v>
      </c>
      <c r="E699" t="s">
        <v>18</v>
      </c>
      <c r="F699">
        <v>41505</v>
      </c>
      <c r="G699">
        <v>5415</v>
      </c>
      <c r="H699">
        <v>2839</v>
      </c>
      <c r="I699">
        <v>1184</v>
      </c>
      <c r="J699">
        <v>610944</v>
      </c>
      <c r="K699">
        <v>190.23</v>
      </c>
      <c r="L699">
        <f>Campaign_Table[[#This Row],[Conversions]]*Campaign_Table[[#This Row],[Cost_Per_Acquisition]]</f>
        <v>225232.31999999998</v>
      </c>
      <c r="M699">
        <v>1.71</v>
      </c>
      <c r="N699">
        <v>22.74</v>
      </c>
      <c r="O699" t="s">
        <v>17</v>
      </c>
      <c r="P699" s="1">
        <v>45643</v>
      </c>
      <c r="Q699" t="str">
        <f>TEXT(Campaign_Table[[#This Row],[Date]],"mmmm")</f>
        <v>December</v>
      </c>
      <c r="R699">
        <f>YEAR(Campaign_Table[[#This Row],[Date]])</f>
        <v>2024</v>
      </c>
      <c r="S699" t="str">
        <f>TEXT(Campaign_Table[[#This Row],[Date]],"dddd")</f>
        <v>Tuesday</v>
      </c>
      <c r="T699" s="3" t="str">
        <f>"Q" &amp; ROUNDUP(MONTH(Campaign_Table[[#This Row],[Date]])/3,0)</f>
        <v>Q4</v>
      </c>
      <c r="U699" s="5">
        <f t="shared" si="30"/>
        <v>0.13046620889049512</v>
      </c>
      <c r="V699" s="7">
        <f>IFERROR(Campaign_Table[[#This Row],[Total_Campaign_Cost]]/Campaign_Table[[#This Row],[Clicks]],0)</f>
        <v>41.594149584487532</v>
      </c>
      <c r="W699" s="5">
        <f t="shared" si="31"/>
        <v>0.21865189289012005</v>
      </c>
      <c r="X699" s="7">
        <f>IFERROR(Campaign_Table[[#This Row],[Total_Campaign_Cost]]/Campaign_Table[[#This Row],[Leads]],0)</f>
        <v>79.335089820359272</v>
      </c>
      <c r="Y699" s="7">
        <f t="shared" si="32"/>
        <v>385711.68000000005</v>
      </c>
      <c r="Z699" s="7" t="str">
        <f>IF(Campaign_Table[[#This Row],[ROI]]&gt;=3,"Excellent",IF(Campaign_Table[[#This Row],[ROI]]&gt;=1,"Good",IF(Campaign_Table[[#This Row],[ROI]]&gt;=0,"Average","Poor")))</f>
        <v>Good</v>
      </c>
    </row>
    <row r="700" spans="1:26" x14ac:dyDescent="0.3">
      <c r="A700" t="s">
        <v>863</v>
      </c>
      <c r="B700" t="s">
        <v>16</v>
      </c>
      <c r="C700" t="s">
        <v>25</v>
      </c>
      <c r="D700">
        <v>8</v>
      </c>
      <c r="E700" t="s">
        <v>864</v>
      </c>
      <c r="F700">
        <v>99834</v>
      </c>
      <c r="G700">
        <v>3395</v>
      </c>
      <c r="H700">
        <v>1506</v>
      </c>
      <c r="I700">
        <v>954</v>
      </c>
      <c r="J700">
        <v>725994</v>
      </c>
      <c r="K700">
        <v>223.3</v>
      </c>
      <c r="L700">
        <f>Campaign_Table[[#This Row],[Conversions]]*Campaign_Table[[#This Row],[Cost_Per_Acquisition]]</f>
        <v>213028.2</v>
      </c>
      <c r="M700">
        <v>2.41</v>
      </c>
      <c r="N700">
        <v>5.86</v>
      </c>
      <c r="O700" t="s">
        <v>29</v>
      </c>
      <c r="P700" s="1">
        <v>45503</v>
      </c>
      <c r="Q700" t="str">
        <f>TEXT(Campaign_Table[[#This Row],[Date]],"mmmm")</f>
        <v>July</v>
      </c>
      <c r="R700">
        <f>YEAR(Campaign_Table[[#This Row],[Date]])</f>
        <v>2024</v>
      </c>
      <c r="S700" t="str">
        <f>TEXT(Campaign_Table[[#This Row],[Date]],"dddd")</f>
        <v>Tuesday</v>
      </c>
      <c r="T700" s="3" t="str">
        <f>"Q" &amp; ROUNDUP(MONTH(Campaign_Table[[#This Row],[Date]])/3,0)</f>
        <v>Q3</v>
      </c>
      <c r="U700" s="5">
        <f t="shared" si="30"/>
        <v>3.4006450708175574E-2</v>
      </c>
      <c r="V700" s="7">
        <f>IFERROR(Campaign_Table[[#This Row],[Total_Campaign_Cost]]/Campaign_Table[[#This Row],[Clicks]],0)</f>
        <v>62.747628865979387</v>
      </c>
      <c r="W700" s="5">
        <f t="shared" si="31"/>
        <v>0.28100147275405007</v>
      </c>
      <c r="X700" s="7">
        <f>IFERROR(Campaign_Table[[#This Row],[Total_Campaign_Cost]]/Campaign_Table[[#This Row],[Leads]],0)</f>
        <v>141.45298804780876</v>
      </c>
      <c r="Y700" s="7">
        <f t="shared" si="32"/>
        <v>512965.8</v>
      </c>
      <c r="Z700" s="7" t="str">
        <f>IF(Campaign_Table[[#This Row],[ROI]]&gt;=3,"Excellent",IF(Campaign_Table[[#This Row],[ROI]]&gt;=1,"Good",IF(Campaign_Table[[#This Row],[ROI]]&gt;=0,"Average","Poor")))</f>
        <v>Good</v>
      </c>
    </row>
    <row r="701" spans="1:26" x14ac:dyDescent="0.3">
      <c r="A701" t="s">
        <v>865</v>
      </c>
      <c r="B701" t="s">
        <v>28</v>
      </c>
      <c r="C701" t="s">
        <v>21</v>
      </c>
      <c r="D701">
        <v>28</v>
      </c>
      <c r="E701" t="s">
        <v>254</v>
      </c>
      <c r="F701">
        <v>28130</v>
      </c>
      <c r="G701">
        <v>969</v>
      </c>
      <c r="H701">
        <v>302</v>
      </c>
      <c r="I701">
        <v>201</v>
      </c>
      <c r="J701">
        <v>134871</v>
      </c>
      <c r="K701">
        <v>802.89</v>
      </c>
      <c r="L701">
        <f>Campaign_Table[[#This Row],[Conversions]]*Campaign_Table[[#This Row],[Cost_Per_Acquisition]]</f>
        <v>161380.88999999998</v>
      </c>
      <c r="M701">
        <v>-0.16</v>
      </c>
      <c r="N701">
        <v>5.23</v>
      </c>
      <c r="O701" t="s">
        <v>29</v>
      </c>
      <c r="P701" s="1">
        <v>45766</v>
      </c>
      <c r="Q701" t="str">
        <f>TEXT(Campaign_Table[[#This Row],[Date]],"mmmm")</f>
        <v>April</v>
      </c>
      <c r="R701">
        <f>YEAR(Campaign_Table[[#This Row],[Date]])</f>
        <v>2025</v>
      </c>
      <c r="S701" t="str">
        <f>TEXT(Campaign_Table[[#This Row],[Date]],"dddd")</f>
        <v>Saturday</v>
      </c>
      <c r="T701" s="3" t="str">
        <f>"Q" &amp; ROUNDUP(MONTH(Campaign_Table[[#This Row],[Date]])/3,0)</f>
        <v>Q2</v>
      </c>
      <c r="U701" s="5">
        <f t="shared" si="30"/>
        <v>3.444720938499822E-2</v>
      </c>
      <c r="V701" s="7">
        <f>IFERROR(Campaign_Table[[#This Row],[Total_Campaign_Cost]]/Campaign_Table[[#This Row],[Clicks]],0)</f>
        <v>166.54374613003094</v>
      </c>
      <c r="W701" s="5">
        <f t="shared" si="31"/>
        <v>0.20743034055727555</v>
      </c>
      <c r="X701" s="7">
        <f>IFERROR(Campaign_Table[[#This Row],[Total_Campaign_Cost]]/Campaign_Table[[#This Row],[Leads]],0)</f>
        <v>534.37380794701983</v>
      </c>
      <c r="Y701" s="7">
        <f t="shared" si="32"/>
        <v>-26509.889999999985</v>
      </c>
      <c r="Z701" s="7" t="str">
        <f>IF(Campaign_Table[[#This Row],[ROI]]&gt;=3,"Excellent",IF(Campaign_Table[[#This Row],[ROI]]&gt;=1,"Good",IF(Campaign_Table[[#This Row],[ROI]]&gt;=0,"Average","Poor")))</f>
        <v>Poor</v>
      </c>
    </row>
    <row r="702" spans="1:26" x14ac:dyDescent="0.3">
      <c r="A702" t="s">
        <v>866</v>
      </c>
      <c r="B702" t="s">
        <v>16</v>
      </c>
      <c r="C702" t="s">
        <v>17</v>
      </c>
      <c r="D702">
        <v>30</v>
      </c>
      <c r="E702" t="s">
        <v>62</v>
      </c>
      <c r="F702">
        <v>11872</v>
      </c>
      <c r="G702">
        <v>1182</v>
      </c>
      <c r="H702">
        <v>578</v>
      </c>
      <c r="I702">
        <v>266</v>
      </c>
      <c r="J702">
        <v>69692</v>
      </c>
      <c r="K702">
        <v>1005.95</v>
      </c>
      <c r="L702">
        <f>Campaign_Table[[#This Row],[Conversions]]*Campaign_Table[[#This Row],[Cost_Per_Acquisition]]</f>
        <v>267582.7</v>
      </c>
      <c r="M702">
        <v>-0.74</v>
      </c>
      <c r="N702">
        <v>17.07</v>
      </c>
      <c r="O702" t="s">
        <v>35</v>
      </c>
      <c r="P702" s="1">
        <v>45567</v>
      </c>
      <c r="Q702" t="str">
        <f>TEXT(Campaign_Table[[#This Row],[Date]],"mmmm")</f>
        <v>October</v>
      </c>
      <c r="R702">
        <f>YEAR(Campaign_Table[[#This Row],[Date]])</f>
        <v>2024</v>
      </c>
      <c r="S702" t="str">
        <f>TEXT(Campaign_Table[[#This Row],[Date]],"dddd")</f>
        <v>Wednesday</v>
      </c>
      <c r="T702" s="3" t="str">
        <f>"Q" &amp; ROUNDUP(MONTH(Campaign_Table[[#This Row],[Date]])/3,0)</f>
        <v>Q4</v>
      </c>
      <c r="U702" s="5">
        <f t="shared" si="30"/>
        <v>9.9561994609164414E-2</v>
      </c>
      <c r="V702" s="7">
        <f>IFERROR(Campaign_Table[[#This Row],[Total_Campaign_Cost]]/Campaign_Table[[#This Row],[Clicks]],0)</f>
        <v>226.38130287648056</v>
      </c>
      <c r="W702" s="5">
        <f t="shared" si="31"/>
        <v>0.22504230118443316</v>
      </c>
      <c r="X702" s="7">
        <f>IFERROR(Campaign_Table[[#This Row],[Total_Campaign_Cost]]/Campaign_Table[[#This Row],[Leads]],0)</f>
        <v>462.94584775086508</v>
      </c>
      <c r="Y702" s="7">
        <f t="shared" si="32"/>
        <v>-197890.7</v>
      </c>
      <c r="Z702" s="7" t="str">
        <f>IF(Campaign_Table[[#This Row],[ROI]]&gt;=3,"Excellent",IF(Campaign_Table[[#This Row],[ROI]]&gt;=1,"Good",IF(Campaign_Table[[#This Row],[ROI]]&gt;=0,"Average","Poor")))</f>
        <v>Poor</v>
      </c>
    </row>
    <row r="703" spans="1:26" x14ac:dyDescent="0.3">
      <c r="A703" t="s">
        <v>867</v>
      </c>
      <c r="B703" t="s">
        <v>24</v>
      </c>
      <c r="C703" t="s">
        <v>17</v>
      </c>
      <c r="D703">
        <v>6</v>
      </c>
      <c r="E703" t="s">
        <v>52</v>
      </c>
      <c r="F703">
        <v>96419</v>
      </c>
      <c r="G703">
        <v>2866</v>
      </c>
      <c r="H703">
        <v>1442</v>
      </c>
      <c r="I703">
        <v>536</v>
      </c>
      <c r="J703">
        <v>147936</v>
      </c>
      <c r="K703">
        <v>449.59</v>
      </c>
      <c r="L703">
        <f>Campaign_Table[[#This Row],[Conversions]]*Campaign_Table[[#This Row],[Cost_Per_Acquisition]]</f>
        <v>240980.24</v>
      </c>
      <c r="M703">
        <v>-0.39</v>
      </c>
      <c r="N703">
        <v>5.0199999999999996</v>
      </c>
      <c r="O703" t="s">
        <v>29</v>
      </c>
      <c r="P703" s="1">
        <v>45705</v>
      </c>
      <c r="Q703" t="str">
        <f>TEXT(Campaign_Table[[#This Row],[Date]],"mmmm")</f>
        <v>February</v>
      </c>
      <c r="R703">
        <f>YEAR(Campaign_Table[[#This Row],[Date]])</f>
        <v>2025</v>
      </c>
      <c r="S703" t="str">
        <f>TEXT(Campaign_Table[[#This Row],[Date]],"dddd")</f>
        <v>Monday</v>
      </c>
      <c r="T703" s="3" t="str">
        <f>"Q" &amp; ROUNDUP(MONTH(Campaign_Table[[#This Row],[Date]])/3,0)</f>
        <v>Q1</v>
      </c>
      <c r="U703" s="5">
        <f t="shared" si="30"/>
        <v>2.9724431906574429E-2</v>
      </c>
      <c r="V703" s="7">
        <f>IFERROR(Campaign_Table[[#This Row],[Total_Campaign_Cost]]/Campaign_Table[[#This Row],[Clicks]],0)</f>
        <v>84.082428471737614</v>
      </c>
      <c r="W703" s="5">
        <f t="shared" si="31"/>
        <v>0.18702023726448011</v>
      </c>
      <c r="X703" s="7">
        <f>IFERROR(Campaign_Table[[#This Row],[Total_Campaign_Cost]]/Campaign_Table[[#This Row],[Leads]],0)</f>
        <v>167.11528432732317</v>
      </c>
      <c r="Y703" s="7">
        <f t="shared" si="32"/>
        <v>-93044.239999999991</v>
      </c>
      <c r="Z703" s="7" t="str">
        <f>IF(Campaign_Table[[#This Row],[ROI]]&gt;=3,"Excellent",IF(Campaign_Table[[#This Row],[ROI]]&gt;=1,"Good",IF(Campaign_Table[[#This Row],[ROI]]&gt;=0,"Average","Poor")))</f>
        <v>Poor</v>
      </c>
    </row>
    <row r="704" spans="1:26" x14ac:dyDescent="0.3">
      <c r="A704" t="s">
        <v>868</v>
      </c>
      <c r="B704" t="s">
        <v>16</v>
      </c>
      <c r="C704" t="s">
        <v>25</v>
      </c>
      <c r="D704">
        <v>20</v>
      </c>
      <c r="E704" t="s">
        <v>766</v>
      </c>
      <c r="F704">
        <v>28199</v>
      </c>
      <c r="G704">
        <v>1804</v>
      </c>
      <c r="H704">
        <v>839</v>
      </c>
      <c r="I704">
        <v>512</v>
      </c>
      <c r="J704">
        <v>259584</v>
      </c>
      <c r="K704">
        <v>111.53</v>
      </c>
      <c r="L704">
        <f>Campaign_Table[[#This Row],[Conversions]]*Campaign_Table[[#This Row],[Cost_Per_Acquisition]]</f>
        <v>57103.360000000001</v>
      </c>
      <c r="M704">
        <v>3.55</v>
      </c>
      <c r="N704">
        <v>11.19</v>
      </c>
      <c r="O704" t="s">
        <v>29</v>
      </c>
      <c r="P704" s="1">
        <v>45526</v>
      </c>
      <c r="Q704" t="str">
        <f>TEXT(Campaign_Table[[#This Row],[Date]],"mmmm")</f>
        <v>August</v>
      </c>
      <c r="R704">
        <f>YEAR(Campaign_Table[[#This Row],[Date]])</f>
        <v>2024</v>
      </c>
      <c r="S704" t="str">
        <f>TEXT(Campaign_Table[[#This Row],[Date]],"dddd")</f>
        <v>Thursday</v>
      </c>
      <c r="T704" s="3" t="str">
        <f>"Q" &amp; ROUNDUP(MONTH(Campaign_Table[[#This Row],[Date]])/3,0)</f>
        <v>Q3</v>
      </c>
      <c r="U704" s="5">
        <f t="shared" si="30"/>
        <v>6.3973899783680274E-2</v>
      </c>
      <c r="V704" s="7">
        <f>IFERROR(Campaign_Table[[#This Row],[Total_Campaign_Cost]]/Campaign_Table[[#This Row],[Clicks]],0)</f>
        <v>31.653747228381373</v>
      </c>
      <c r="W704" s="5">
        <f t="shared" si="31"/>
        <v>0.28381374722838137</v>
      </c>
      <c r="X704" s="7">
        <f>IFERROR(Campaign_Table[[#This Row],[Total_Campaign_Cost]]/Campaign_Table[[#This Row],[Leads]],0)</f>
        <v>68.061215733015501</v>
      </c>
      <c r="Y704" s="7">
        <f t="shared" si="32"/>
        <v>202480.64000000001</v>
      </c>
      <c r="Z704" s="7" t="str">
        <f>IF(Campaign_Table[[#This Row],[ROI]]&gt;=3,"Excellent",IF(Campaign_Table[[#This Row],[ROI]]&gt;=1,"Good",IF(Campaign_Table[[#This Row],[ROI]]&gt;=0,"Average","Poor")))</f>
        <v>Excellent</v>
      </c>
    </row>
    <row r="705" spans="1:26" x14ac:dyDescent="0.3">
      <c r="A705" t="s">
        <v>869</v>
      </c>
      <c r="B705" t="s">
        <v>16</v>
      </c>
      <c r="C705" t="s">
        <v>29</v>
      </c>
      <c r="D705">
        <v>17</v>
      </c>
      <c r="E705" t="s">
        <v>788</v>
      </c>
      <c r="F705">
        <v>95025</v>
      </c>
      <c r="G705">
        <v>6375</v>
      </c>
      <c r="H705">
        <v>3482</v>
      </c>
      <c r="I705">
        <v>1175</v>
      </c>
      <c r="J705">
        <v>796650</v>
      </c>
      <c r="K705">
        <v>212.81</v>
      </c>
      <c r="L705">
        <f>Campaign_Table[[#This Row],[Conversions]]*Campaign_Table[[#This Row],[Cost_Per_Acquisition]]</f>
        <v>250051.75</v>
      </c>
      <c r="M705">
        <v>2.19</v>
      </c>
      <c r="N705">
        <v>11.61</v>
      </c>
      <c r="O705" t="s">
        <v>25</v>
      </c>
      <c r="P705" s="1">
        <v>45655</v>
      </c>
      <c r="Q705" t="str">
        <f>TEXT(Campaign_Table[[#This Row],[Date]],"mmmm")</f>
        <v>December</v>
      </c>
      <c r="R705">
        <f>YEAR(Campaign_Table[[#This Row],[Date]])</f>
        <v>2024</v>
      </c>
      <c r="S705" t="str">
        <f>TEXT(Campaign_Table[[#This Row],[Date]],"dddd")</f>
        <v>Sunday</v>
      </c>
      <c r="T705" s="3" t="str">
        <f>"Q" &amp; ROUNDUP(MONTH(Campaign_Table[[#This Row],[Date]])/3,0)</f>
        <v>Q4</v>
      </c>
      <c r="U705" s="5">
        <f t="shared" si="30"/>
        <v>6.7087608524072612E-2</v>
      </c>
      <c r="V705" s="7">
        <f>IFERROR(Campaign_Table[[#This Row],[Total_Campaign_Cost]]/Campaign_Table[[#This Row],[Clicks]],0)</f>
        <v>39.223803921568624</v>
      </c>
      <c r="W705" s="5">
        <f t="shared" si="31"/>
        <v>0.18431372549019609</v>
      </c>
      <c r="X705" s="7">
        <f>IFERROR(Campaign_Table[[#This Row],[Total_Campaign_Cost]]/Campaign_Table[[#This Row],[Leads]],0)</f>
        <v>71.81267949454336</v>
      </c>
      <c r="Y705" s="7">
        <f t="shared" si="32"/>
        <v>546598.25</v>
      </c>
      <c r="Z705" s="7" t="str">
        <f>IF(Campaign_Table[[#This Row],[ROI]]&gt;=3,"Excellent",IF(Campaign_Table[[#This Row],[ROI]]&gt;=1,"Good",IF(Campaign_Table[[#This Row],[ROI]]&gt;=0,"Average","Poor")))</f>
        <v>Good</v>
      </c>
    </row>
    <row r="706" spans="1:26" x14ac:dyDescent="0.3">
      <c r="A706" t="s">
        <v>870</v>
      </c>
      <c r="B706" t="s">
        <v>20</v>
      </c>
      <c r="C706" t="s">
        <v>35</v>
      </c>
      <c r="D706">
        <v>30</v>
      </c>
      <c r="E706" t="s">
        <v>109</v>
      </c>
      <c r="F706">
        <v>83836</v>
      </c>
      <c r="G706">
        <v>4532</v>
      </c>
      <c r="H706">
        <v>1580</v>
      </c>
      <c r="I706">
        <v>600</v>
      </c>
      <c r="J706">
        <v>244800</v>
      </c>
      <c r="K706">
        <v>261.38</v>
      </c>
      <c r="L706">
        <f>Campaign_Table[[#This Row],[Conversions]]*Campaign_Table[[#This Row],[Cost_Per_Acquisition]]</f>
        <v>156828</v>
      </c>
      <c r="M706">
        <v>0.56000000000000005</v>
      </c>
      <c r="N706">
        <v>8.01</v>
      </c>
      <c r="O706" t="s">
        <v>17</v>
      </c>
      <c r="P706" s="1">
        <v>45538</v>
      </c>
      <c r="Q706" t="str">
        <f>TEXT(Campaign_Table[[#This Row],[Date]],"mmmm")</f>
        <v>September</v>
      </c>
      <c r="R706">
        <f>YEAR(Campaign_Table[[#This Row],[Date]])</f>
        <v>2024</v>
      </c>
      <c r="S706" t="str">
        <f>TEXT(Campaign_Table[[#This Row],[Date]],"dddd")</f>
        <v>Tuesday</v>
      </c>
      <c r="T706" s="3" t="str">
        <f>"Q" &amp; ROUNDUP(MONTH(Campaign_Table[[#This Row],[Date]])/3,0)</f>
        <v>Q3</v>
      </c>
      <c r="U706" s="5">
        <f t="shared" ref="U706:U769" si="33">IFERROR(Clicks/Impressions,0)</f>
        <v>5.4057922610811583E-2</v>
      </c>
      <c r="V706" s="7">
        <f>IFERROR(Campaign_Table[[#This Row],[Total_Campaign_Cost]]/Campaign_Table[[#This Row],[Clicks]],0)</f>
        <v>34.604589585172107</v>
      </c>
      <c r="W706" s="5">
        <f t="shared" ref="W706:W769" si="34">IFERROR(Conversions/Clicks,0)</f>
        <v>0.13239187996469551</v>
      </c>
      <c r="X706" s="7">
        <f>IFERROR(Campaign_Table[[#This Row],[Total_Campaign_Cost]]/Campaign_Table[[#This Row],[Leads]],0)</f>
        <v>99.258227848101271</v>
      </c>
      <c r="Y706" s="7">
        <f t="shared" ref="Y706:Y769" si="35">Revenue-Total_Campaign_Cost</f>
        <v>87972</v>
      </c>
      <c r="Z706" s="7" t="str">
        <f>IF(Campaign_Table[[#This Row],[ROI]]&gt;=3,"Excellent",IF(Campaign_Table[[#This Row],[ROI]]&gt;=1,"Good",IF(Campaign_Table[[#This Row],[ROI]]&gt;=0,"Average","Poor")))</f>
        <v>Average</v>
      </c>
    </row>
    <row r="707" spans="1:26" x14ac:dyDescent="0.3">
      <c r="A707" t="s">
        <v>871</v>
      </c>
      <c r="B707" t="s">
        <v>24</v>
      </c>
      <c r="C707" t="s">
        <v>17</v>
      </c>
      <c r="D707">
        <v>25</v>
      </c>
      <c r="E707" t="s">
        <v>256</v>
      </c>
      <c r="F707">
        <v>38961</v>
      </c>
      <c r="G707">
        <v>5841</v>
      </c>
      <c r="H707">
        <v>2641</v>
      </c>
      <c r="I707">
        <v>832</v>
      </c>
      <c r="J707">
        <v>433472</v>
      </c>
      <c r="K707">
        <v>185.01</v>
      </c>
      <c r="L707">
        <f>Campaign_Table[[#This Row],[Conversions]]*Campaign_Table[[#This Row],[Cost_Per_Acquisition]]</f>
        <v>153928.32000000001</v>
      </c>
      <c r="M707">
        <v>1.82</v>
      </c>
      <c r="N707">
        <v>23.91</v>
      </c>
      <c r="O707" t="s">
        <v>29</v>
      </c>
      <c r="P707" s="1">
        <v>45517</v>
      </c>
      <c r="Q707" t="str">
        <f>TEXT(Campaign_Table[[#This Row],[Date]],"mmmm")</f>
        <v>August</v>
      </c>
      <c r="R707">
        <f>YEAR(Campaign_Table[[#This Row],[Date]])</f>
        <v>2024</v>
      </c>
      <c r="S707" t="str">
        <f>TEXT(Campaign_Table[[#This Row],[Date]],"dddd")</f>
        <v>Tuesday</v>
      </c>
      <c r="T707" s="3" t="str">
        <f>"Q" &amp; ROUNDUP(MONTH(Campaign_Table[[#This Row],[Date]])/3,0)</f>
        <v>Q3</v>
      </c>
      <c r="U707" s="5">
        <f t="shared" si="33"/>
        <v>0.14991914991914992</v>
      </c>
      <c r="V707" s="7">
        <f>IFERROR(Campaign_Table[[#This Row],[Total_Campaign_Cost]]/Campaign_Table[[#This Row],[Clicks]],0)</f>
        <v>26.353076527991785</v>
      </c>
      <c r="W707" s="5">
        <f t="shared" si="34"/>
        <v>0.14244136278034583</v>
      </c>
      <c r="X707" s="7">
        <f>IFERROR(Campaign_Table[[#This Row],[Total_Campaign_Cost]]/Campaign_Table[[#This Row],[Leads]],0)</f>
        <v>58.284104505868989</v>
      </c>
      <c r="Y707" s="7">
        <f t="shared" si="35"/>
        <v>279543.67999999999</v>
      </c>
      <c r="Z707" s="7" t="str">
        <f>IF(Campaign_Table[[#This Row],[ROI]]&gt;=3,"Excellent",IF(Campaign_Table[[#This Row],[ROI]]&gt;=1,"Good",IF(Campaign_Table[[#This Row],[ROI]]&gt;=0,"Average","Poor")))</f>
        <v>Good</v>
      </c>
    </row>
    <row r="708" spans="1:26" x14ac:dyDescent="0.3">
      <c r="A708" t="s">
        <v>872</v>
      </c>
      <c r="B708" t="s">
        <v>28</v>
      </c>
      <c r="C708" t="s">
        <v>21</v>
      </c>
      <c r="D708">
        <v>23</v>
      </c>
      <c r="E708" t="s">
        <v>62</v>
      </c>
      <c r="F708">
        <v>81008</v>
      </c>
      <c r="G708">
        <v>8639</v>
      </c>
      <c r="H708">
        <v>3199</v>
      </c>
      <c r="I708">
        <v>1891</v>
      </c>
      <c r="J708">
        <v>1431487</v>
      </c>
      <c r="K708">
        <v>75.760000000000005</v>
      </c>
      <c r="L708">
        <f>Campaign_Table[[#This Row],[Conversions]]*Campaign_Table[[#This Row],[Cost_Per_Acquisition]]</f>
        <v>143262.16</v>
      </c>
      <c r="M708">
        <v>8.99</v>
      </c>
      <c r="N708">
        <v>16.95</v>
      </c>
      <c r="O708" t="s">
        <v>29</v>
      </c>
      <c r="P708" s="1">
        <v>45526</v>
      </c>
      <c r="Q708" t="str">
        <f>TEXT(Campaign_Table[[#This Row],[Date]],"mmmm")</f>
        <v>August</v>
      </c>
      <c r="R708">
        <f>YEAR(Campaign_Table[[#This Row],[Date]])</f>
        <v>2024</v>
      </c>
      <c r="S708" t="str">
        <f>TEXT(Campaign_Table[[#This Row],[Date]],"dddd")</f>
        <v>Thursday</v>
      </c>
      <c r="T708" s="3" t="str">
        <f>"Q" &amp; ROUNDUP(MONTH(Campaign_Table[[#This Row],[Date]])/3,0)</f>
        <v>Q3</v>
      </c>
      <c r="U708" s="5">
        <f t="shared" si="33"/>
        <v>0.1066437882678254</v>
      </c>
      <c r="V708" s="7">
        <f>IFERROR(Campaign_Table[[#This Row],[Total_Campaign_Cost]]/Campaign_Table[[#This Row],[Clicks]],0)</f>
        <v>16.583187868966316</v>
      </c>
      <c r="W708" s="5">
        <f t="shared" si="34"/>
        <v>0.21889107535594399</v>
      </c>
      <c r="X708" s="7">
        <f>IFERROR(Campaign_Table[[#This Row],[Total_Campaign_Cost]]/Campaign_Table[[#This Row],[Leads]],0)</f>
        <v>44.783419818693346</v>
      </c>
      <c r="Y708" s="7">
        <f t="shared" si="35"/>
        <v>1288224.8400000001</v>
      </c>
      <c r="Z708" s="7" t="str">
        <f>IF(Campaign_Table[[#This Row],[ROI]]&gt;=3,"Excellent",IF(Campaign_Table[[#This Row],[ROI]]&gt;=1,"Good",IF(Campaign_Table[[#This Row],[ROI]]&gt;=0,"Average","Poor")))</f>
        <v>Excellent</v>
      </c>
    </row>
    <row r="709" spans="1:26" x14ac:dyDescent="0.3">
      <c r="A709" t="s">
        <v>873</v>
      </c>
      <c r="B709" t="s">
        <v>28</v>
      </c>
      <c r="C709" t="s">
        <v>17</v>
      </c>
      <c r="D709">
        <v>20</v>
      </c>
      <c r="E709" t="s">
        <v>28</v>
      </c>
      <c r="F709">
        <v>55391</v>
      </c>
      <c r="G709">
        <v>3228</v>
      </c>
      <c r="H709">
        <v>793</v>
      </c>
      <c r="I709">
        <v>385</v>
      </c>
      <c r="J709">
        <v>81620</v>
      </c>
      <c r="K709">
        <v>666.26</v>
      </c>
      <c r="L709">
        <f>Campaign_Table[[#This Row],[Conversions]]*Campaign_Table[[#This Row],[Cost_Per_Acquisition]]</f>
        <v>256510.1</v>
      </c>
      <c r="M709">
        <v>-0.68</v>
      </c>
      <c r="N709">
        <v>7.95</v>
      </c>
      <c r="O709" t="s">
        <v>35</v>
      </c>
      <c r="P709" s="1">
        <v>45545</v>
      </c>
      <c r="Q709" t="str">
        <f>TEXT(Campaign_Table[[#This Row],[Date]],"mmmm")</f>
        <v>September</v>
      </c>
      <c r="R709">
        <f>YEAR(Campaign_Table[[#This Row],[Date]])</f>
        <v>2024</v>
      </c>
      <c r="S709" t="str">
        <f>TEXT(Campaign_Table[[#This Row],[Date]],"dddd")</f>
        <v>Tuesday</v>
      </c>
      <c r="T709" s="3" t="str">
        <f>"Q" &amp; ROUNDUP(MONTH(Campaign_Table[[#This Row],[Date]])/3,0)</f>
        <v>Q3</v>
      </c>
      <c r="U709" s="5">
        <f t="shared" si="33"/>
        <v>5.8276615334621147E-2</v>
      </c>
      <c r="V709" s="7">
        <f>IFERROR(Campaign_Table[[#This Row],[Total_Campaign_Cost]]/Campaign_Table[[#This Row],[Clicks]],0)</f>
        <v>79.464095415117725</v>
      </c>
      <c r="W709" s="5">
        <f t="shared" si="34"/>
        <v>0.11926889714993805</v>
      </c>
      <c r="X709" s="7">
        <f>IFERROR(Campaign_Table[[#This Row],[Total_Campaign_Cost]]/Campaign_Table[[#This Row],[Leads]],0)</f>
        <v>323.46796973518286</v>
      </c>
      <c r="Y709" s="7">
        <f t="shared" si="35"/>
        <v>-174890.1</v>
      </c>
      <c r="Z709" s="7" t="str">
        <f>IF(Campaign_Table[[#This Row],[ROI]]&gt;=3,"Excellent",IF(Campaign_Table[[#This Row],[ROI]]&gt;=1,"Good",IF(Campaign_Table[[#This Row],[ROI]]&gt;=0,"Average","Poor")))</f>
        <v>Poor</v>
      </c>
    </row>
    <row r="710" spans="1:26" x14ac:dyDescent="0.3">
      <c r="A710" t="s">
        <v>874</v>
      </c>
      <c r="B710" t="s">
        <v>20</v>
      </c>
      <c r="C710" t="s">
        <v>21</v>
      </c>
      <c r="D710">
        <v>16</v>
      </c>
      <c r="E710" t="s">
        <v>118</v>
      </c>
      <c r="F710">
        <v>19339</v>
      </c>
      <c r="G710">
        <v>2136</v>
      </c>
      <c r="H710">
        <v>1210</v>
      </c>
      <c r="I710">
        <v>709</v>
      </c>
      <c r="J710">
        <v>365135</v>
      </c>
      <c r="K710">
        <v>261.11</v>
      </c>
      <c r="L710">
        <f>Campaign_Table[[#This Row],[Conversions]]*Campaign_Table[[#This Row],[Cost_Per_Acquisition]]</f>
        <v>185126.99000000002</v>
      </c>
      <c r="M710">
        <v>0.97</v>
      </c>
      <c r="N710">
        <v>20.97</v>
      </c>
      <c r="O710" t="s">
        <v>29</v>
      </c>
      <c r="P710" s="1">
        <v>45618</v>
      </c>
      <c r="Q710" t="str">
        <f>TEXT(Campaign_Table[[#This Row],[Date]],"mmmm")</f>
        <v>November</v>
      </c>
      <c r="R710">
        <f>YEAR(Campaign_Table[[#This Row],[Date]])</f>
        <v>2024</v>
      </c>
      <c r="S710" t="str">
        <f>TEXT(Campaign_Table[[#This Row],[Date]],"dddd")</f>
        <v>Friday</v>
      </c>
      <c r="T710" s="3" t="str">
        <f>"Q" &amp; ROUNDUP(MONTH(Campaign_Table[[#This Row],[Date]])/3,0)</f>
        <v>Q4</v>
      </c>
      <c r="U710" s="5">
        <f t="shared" si="33"/>
        <v>0.11045038523191478</v>
      </c>
      <c r="V710" s="7">
        <f>IFERROR(Campaign_Table[[#This Row],[Total_Campaign_Cost]]/Campaign_Table[[#This Row],[Clicks]],0)</f>
        <v>86.669939138576794</v>
      </c>
      <c r="W710" s="5">
        <f t="shared" si="34"/>
        <v>0.33192883895131087</v>
      </c>
      <c r="X710" s="7">
        <f>IFERROR(Campaign_Table[[#This Row],[Total_Campaign_Cost]]/Campaign_Table[[#This Row],[Leads]],0)</f>
        <v>152.99751239669422</v>
      </c>
      <c r="Y710" s="7">
        <f t="shared" si="35"/>
        <v>180008.00999999998</v>
      </c>
      <c r="Z710" s="7" t="str">
        <f>IF(Campaign_Table[[#This Row],[ROI]]&gt;=3,"Excellent",IF(Campaign_Table[[#This Row],[ROI]]&gt;=1,"Good",IF(Campaign_Table[[#This Row],[ROI]]&gt;=0,"Average","Poor")))</f>
        <v>Average</v>
      </c>
    </row>
    <row r="711" spans="1:26" x14ac:dyDescent="0.3">
      <c r="A711" t="s">
        <v>875</v>
      </c>
      <c r="B711" t="s">
        <v>44</v>
      </c>
      <c r="C711" t="s">
        <v>21</v>
      </c>
      <c r="D711">
        <v>27</v>
      </c>
      <c r="E711" t="s">
        <v>876</v>
      </c>
      <c r="F711">
        <v>47764</v>
      </c>
      <c r="G711">
        <v>1008</v>
      </c>
      <c r="H711">
        <v>366</v>
      </c>
      <c r="I711">
        <v>127</v>
      </c>
      <c r="J711">
        <v>98044</v>
      </c>
      <c r="K711">
        <v>1716.16</v>
      </c>
      <c r="L711">
        <f>Campaign_Table[[#This Row],[Conversions]]*Campaign_Table[[#This Row],[Cost_Per_Acquisition]]</f>
        <v>217952.32</v>
      </c>
      <c r="M711">
        <v>-0.55000000000000004</v>
      </c>
      <c r="N711">
        <v>3.14</v>
      </c>
      <c r="O711" t="s">
        <v>17</v>
      </c>
      <c r="P711" s="1">
        <v>45556</v>
      </c>
      <c r="Q711" t="str">
        <f>TEXT(Campaign_Table[[#This Row],[Date]],"mmmm")</f>
        <v>September</v>
      </c>
      <c r="R711">
        <f>YEAR(Campaign_Table[[#This Row],[Date]])</f>
        <v>2024</v>
      </c>
      <c r="S711" t="str">
        <f>TEXT(Campaign_Table[[#This Row],[Date]],"dddd")</f>
        <v>Saturday</v>
      </c>
      <c r="T711" s="3" t="str">
        <f>"Q" &amp; ROUNDUP(MONTH(Campaign_Table[[#This Row],[Date]])/3,0)</f>
        <v>Q3</v>
      </c>
      <c r="U711" s="5">
        <f t="shared" si="33"/>
        <v>2.1103760154090948E-2</v>
      </c>
      <c r="V711" s="7">
        <f>IFERROR(Campaign_Table[[#This Row],[Total_Campaign_Cost]]/Campaign_Table[[#This Row],[Clicks]],0)</f>
        <v>216.22253968253969</v>
      </c>
      <c r="W711" s="5">
        <f t="shared" si="34"/>
        <v>0.12599206349206349</v>
      </c>
      <c r="X711" s="7">
        <f>IFERROR(Campaign_Table[[#This Row],[Total_Campaign_Cost]]/Campaign_Table[[#This Row],[Leads]],0)</f>
        <v>595.49814207650275</v>
      </c>
      <c r="Y711" s="7">
        <f t="shared" si="35"/>
        <v>-119908.32</v>
      </c>
      <c r="Z711" s="7" t="str">
        <f>IF(Campaign_Table[[#This Row],[ROI]]&gt;=3,"Excellent",IF(Campaign_Table[[#This Row],[ROI]]&gt;=1,"Good",IF(Campaign_Table[[#This Row],[ROI]]&gt;=0,"Average","Poor")))</f>
        <v>Poor</v>
      </c>
    </row>
    <row r="712" spans="1:26" x14ac:dyDescent="0.3">
      <c r="A712" t="s">
        <v>877</v>
      </c>
      <c r="B712" t="s">
        <v>16</v>
      </c>
      <c r="C712" t="s">
        <v>35</v>
      </c>
      <c r="D712">
        <v>26</v>
      </c>
      <c r="E712" t="s">
        <v>704</v>
      </c>
      <c r="F712">
        <v>91495</v>
      </c>
      <c r="G712">
        <v>2253</v>
      </c>
      <c r="H712">
        <v>843</v>
      </c>
      <c r="I712">
        <v>646</v>
      </c>
      <c r="J712">
        <v>273258</v>
      </c>
      <c r="K712">
        <v>267.41000000000003</v>
      </c>
      <c r="L712">
        <f>Campaign_Table[[#This Row],[Conversions]]*Campaign_Table[[#This Row],[Cost_Per_Acquisition]]</f>
        <v>172746.86000000002</v>
      </c>
      <c r="M712">
        <v>0.57999999999999996</v>
      </c>
      <c r="N712">
        <v>4.09</v>
      </c>
      <c r="O712" t="s">
        <v>25</v>
      </c>
      <c r="P712" s="1">
        <v>45701</v>
      </c>
      <c r="Q712" t="str">
        <f>TEXT(Campaign_Table[[#This Row],[Date]],"mmmm")</f>
        <v>February</v>
      </c>
      <c r="R712">
        <f>YEAR(Campaign_Table[[#This Row],[Date]])</f>
        <v>2025</v>
      </c>
      <c r="S712" t="str">
        <f>TEXT(Campaign_Table[[#This Row],[Date]],"dddd")</f>
        <v>Thursday</v>
      </c>
      <c r="T712" s="3" t="str">
        <f>"Q" &amp; ROUNDUP(MONTH(Campaign_Table[[#This Row],[Date]])/3,0)</f>
        <v>Q1</v>
      </c>
      <c r="U712" s="5">
        <f t="shared" si="33"/>
        <v>2.4624296409639871E-2</v>
      </c>
      <c r="V712" s="7">
        <f>IFERROR(Campaign_Table[[#This Row],[Total_Campaign_Cost]]/Campaign_Table[[#This Row],[Clicks]],0)</f>
        <v>76.674150022192634</v>
      </c>
      <c r="W712" s="5">
        <f t="shared" si="34"/>
        <v>0.28672880603639589</v>
      </c>
      <c r="X712" s="7">
        <f>IFERROR(Campaign_Table[[#This Row],[Total_Campaign_Cost]]/Campaign_Table[[#This Row],[Leads]],0)</f>
        <v>204.91916963226575</v>
      </c>
      <c r="Y712" s="7">
        <f t="shared" si="35"/>
        <v>100511.13999999998</v>
      </c>
      <c r="Z712" s="7" t="str">
        <f>IF(Campaign_Table[[#This Row],[ROI]]&gt;=3,"Excellent",IF(Campaign_Table[[#This Row],[ROI]]&gt;=1,"Good",IF(Campaign_Table[[#This Row],[ROI]]&gt;=0,"Average","Poor")))</f>
        <v>Average</v>
      </c>
    </row>
    <row r="713" spans="1:26" x14ac:dyDescent="0.3">
      <c r="A713" t="s">
        <v>878</v>
      </c>
      <c r="B713" t="s">
        <v>24</v>
      </c>
      <c r="C713" t="s">
        <v>17</v>
      </c>
      <c r="D713">
        <v>12</v>
      </c>
      <c r="E713" t="s">
        <v>98</v>
      </c>
      <c r="F713">
        <v>53169</v>
      </c>
      <c r="G713">
        <v>4490</v>
      </c>
      <c r="H713">
        <v>2268</v>
      </c>
      <c r="I713">
        <v>861</v>
      </c>
      <c r="J713">
        <v>344400</v>
      </c>
      <c r="K713">
        <v>324.67</v>
      </c>
      <c r="L713">
        <f>Campaign_Table[[#This Row],[Conversions]]*Campaign_Table[[#This Row],[Cost_Per_Acquisition]]</f>
        <v>279540.87</v>
      </c>
      <c r="M713">
        <v>0.23</v>
      </c>
      <c r="N713">
        <v>14.33</v>
      </c>
      <c r="O713" t="s">
        <v>35</v>
      </c>
      <c r="P713" s="1">
        <v>45577</v>
      </c>
      <c r="Q713" t="str">
        <f>TEXT(Campaign_Table[[#This Row],[Date]],"mmmm")</f>
        <v>October</v>
      </c>
      <c r="R713">
        <f>YEAR(Campaign_Table[[#This Row],[Date]])</f>
        <v>2024</v>
      </c>
      <c r="S713" t="str">
        <f>TEXT(Campaign_Table[[#This Row],[Date]],"dddd")</f>
        <v>Saturday</v>
      </c>
      <c r="T713" s="3" t="str">
        <f>"Q" &amp; ROUNDUP(MONTH(Campaign_Table[[#This Row],[Date]])/3,0)</f>
        <v>Q4</v>
      </c>
      <c r="U713" s="5">
        <f t="shared" si="33"/>
        <v>8.4447704489458139E-2</v>
      </c>
      <c r="V713" s="7">
        <f>IFERROR(Campaign_Table[[#This Row],[Total_Campaign_Cost]]/Campaign_Table[[#This Row],[Clicks]],0)</f>
        <v>62.258545657015588</v>
      </c>
      <c r="W713" s="5">
        <f t="shared" si="34"/>
        <v>0.19175946547884187</v>
      </c>
      <c r="X713" s="7">
        <f>IFERROR(Campaign_Table[[#This Row],[Total_Campaign_Cost]]/Campaign_Table[[#This Row],[Leads]],0)</f>
        <v>123.25435185185185</v>
      </c>
      <c r="Y713" s="7">
        <f t="shared" si="35"/>
        <v>64859.130000000005</v>
      </c>
      <c r="Z713" s="7" t="str">
        <f>IF(Campaign_Table[[#This Row],[ROI]]&gt;=3,"Excellent",IF(Campaign_Table[[#This Row],[ROI]]&gt;=1,"Good",IF(Campaign_Table[[#This Row],[ROI]]&gt;=0,"Average","Poor")))</f>
        <v>Average</v>
      </c>
    </row>
    <row r="714" spans="1:26" x14ac:dyDescent="0.3">
      <c r="A714" t="s">
        <v>879</v>
      </c>
      <c r="B714" t="s">
        <v>44</v>
      </c>
      <c r="C714" t="s">
        <v>29</v>
      </c>
      <c r="D714">
        <v>30</v>
      </c>
      <c r="E714" t="s">
        <v>343</v>
      </c>
      <c r="F714">
        <v>75916</v>
      </c>
      <c r="G714">
        <v>10438</v>
      </c>
      <c r="H714">
        <v>3420</v>
      </c>
      <c r="I714">
        <v>1572</v>
      </c>
      <c r="J714">
        <v>971496</v>
      </c>
      <c r="K714">
        <v>74.37</v>
      </c>
      <c r="L714">
        <f>Campaign_Table[[#This Row],[Conversions]]*Campaign_Table[[#This Row],[Cost_Per_Acquisition]]</f>
        <v>116909.64000000001</v>
      </c>
      <c r="M714">
        <v>7.31</v>
      </c>
      <c r="N714">
        <v>20.329999999999998</v>
      </c>
      <c r="O714" t="s">
        <v>17</v>
      </c>
      <c r="P714" s="1">
        <v>45523</v>
      </c>
      <c r="Q714" t="str">
        <f>TEXT(Campaign_Table[[#This Row],[Date]],"mmmm")</f>
        <v>August</v>
      </c>
      <c r="R714">
        <f>YEAR(Campaign_Table[[#This Row],[Date]])</f>
        <v>2024</v>
      </c>
      <c r="S714" t="str">
        <f>TEXT(Campaign_Table[[#This Row],[Date]],"dddd")</f>
        <v>Monday</v>
      </c>
      <c r="T714" s="3" t="str">
        <f>"Q" &amp; ROUNDUP(MONTH(Campaign_Table[[#This Row],[Date]])/3,0)</f>
        <v>Q3</v>
      </c>
      <c r="U714" s="5">
        <f t="shared" si="33"/>
        <v>0.13749407239580588</v>
      </c>
      <c r="V714" s="7">
        <f>IFERROR(Campaign_Table[[#This Row],[Total_Campaign_Cost]]/Campaign_Table[[#This Row],[Clicks]],0)</f>
        <v>11.200387047327075</v>
      </c>
      <c r="W714" s="5">
        <f t="shared" si="34"/>
        <v>0.15060356390113047</v>
      </c>
      <c r="X714" s="7">
        <f>IFERROR(Campaign_Table[[#This Row],[Total_Campaign_Cost]]/Campaign_Table[[#This Row],[Leads]],0)</f>
        <v>34.184105263157896</v>
      </c>
      <c r="Y714" s="7">
        <f t="shared" si="35"/>
        <v>854586.36</v>
      </c>
      <c r="Z714" s="7" t="str">
        <f>IF(Campaign_Table[[#This Row],[ROI]]&gt;=3,"Excellent",IF(Campaign_Table[[#This Row],[ROI]]&gt;=1,"Good",IF(Campaign_Table[[#This Row],[ROI]]&gt;=0,"Average","Poor")))</f>
        <v>Excellent</v>
      </c>
    </row>
    <row r="715" spans="1:26" x14ac:dyDescent="0.3">
      <c r="A715" t="s">
        <v>880</v>
      </c>
      <c r="B715" t="s">
        <v>20</v>
      </c>
      <c r="C715" t="s">
        <v>21</v>
      </c>
      <c r="D715">
        <v>11</v>
      </c>
      <c r="E715" t="s">
        <v>28</v>
      </c>
      <c r="F715">
        <v>69786</v>
      </c>
      <c r="G715">
        <v>4680</v>
      </c>
      <c r="H715">
        <v>1324</v>
      </c>
      <c r="I715">
        <v>663</v>
      </c>
      <c r="J715">
        <v>262548</v>
      </c>
      <c r="K715">
        <v>184.49</v>
      </c>
      <c r="L715">
        <f>Campaign_Table[[#This Row],[Conversions]]*Campaign_Table[[#This Row],[Cost_Per_Acquisition]]</f>
        <v>122316.87000000001</v>
      </c>
      <c r="M715">
        <v>1.1499999999999999</v>
      </c>
      <c r="N715">
        <v>9.5500000000000007</v>
      </c>
      <c r="O715" t="s">
        <v>35</v>
      </c>
      <c r="P715" s="1">
        <v>45764</v>
      </c>
      <c r="Q715" t="str">
        <f>TEXT(Campaign_Table[[#This Row],[Date]],"mmmm")</f>
        <v>April</v>
      </c>
      <c r="R715">
        <f>YEAR(Campaign_Table[[#This Row],[Date]])</f>
        <v>2025</v>
      </c>
      <c r="S715" t="str">
        <f>TEXT(Campaign_Table[[#This Row],[Date]],"dddd")</f>
        <v>Thursday</v>
      </c>
      <c r="T715" s="3" t="str">
        <f>"Q" &amp; ROUNDUP(MONTH(Campaign_Table[[#This Row],[Date]])/3,0)</f>
        <v>Q2</v>
      </c>
      <c r="U715" s="5">
        <f t="shared" si="33"/>
        <v>6.7062161465050299E-2</v>
      </c>
      <c r="V715" s="7">
        <f>IFERROR(Campaign_Table[[#This Row],[Total_Campaign_Cost]]/Campaign_Table[[#This Row],[Clicks]],0)</f>
        <v>26.136083333333335</v>
      </c>
      <c r="W715" s="5">
        <f t="shared" si="34"/>
        <v>0.14166666666666666</v>
      </c>
      <c r="X715" s="7">
        <f>IFERROR(Campaign_Table[[#This Row],[Total_Campaign_Cost]]/Campaign_Table[[#This Row],[Leads]],0)</f>
        <v>92.384342900302116</v>
      </c>
      <c r="Y715" s="7">
        <f t="shared" si="35"/>
        <v>140231.13</v>
      </c>
      <c r="Z715" s="7" t="str">
        <f>IF(Campaign_Table[[#This Row],[ROI]]&gt;=3,"Excellent",IF(Campaign_Table[[#This Row],[ROI]]&gt;=1,"Good",IF(Campaign_Table[[#This Row],[ROI]]&gt;=0,"Average","Poor")))</f>
        <v>Good</v>
      </c>
    </row>
    <row r="716" spans="1:26" x14ac:dyDescent="0.3">
      <c r="A716" t="s">
        <v>881</v>
      </c>
      <c r="B716" t="s">
        <v>28</v>
      </c>
      <c r="C716" t="s">
        <v>29</v>
      </c>
      <c r="D716">
        <v>17</v>
      </c>
      <c r="E716" t="s">
        <v>28</v>
      </c>
      <c r="F716">
        <v>70446</v>
      </c>
      <c r="G716">
        <v>3231</v>
      </c>
      <c r="H716">
        <v>970</v>
      </c>
      <c r="I716">
        <v>601</v>
      </c>
      <c r="J716">
        <v>214557</v>
      </c>
      <c r="K716">
        <v>371.2</v>
      </c>
      <c r="L716">
        <f>Campaign_Table[[#This Row],[Conversions]]*Campaign_Table[[#This Row],[Cost_Per_Acquisition]]</f>
        <v>223091.19999999998</v>
      </c>
      <c r="M716">
        <v>-0.04</v>
      </c>
      <c r="N716">
        <v>6.82</v>
      </c>
      <c r="O716" t="s">
        <v>25</v>
      </c>
      <c r="P716" s="1">
        <v>45530</v>
      </c>
      <c r="Q716" t="str">
        <f>TEXT(Campaign_Table[[#This Row],[Date]],"mmmm")</f>
        <v>August</v>
      </c>
      <c r="R716">
        <f>YEAR(Campaign_Table[[#This Row],[Date]])</f>
        <v>2024</v>
      </c>
      <c r="S716" t="str">
        <f>TEXT(Campaign_Table[[#This Row],[Date]],"dddd")</f>
        <v>Monday</v>
      </c>
      <c r="T716" s="3" t="str">
        <f>"Q" &amp; ROUNDUP(MONTH(Campaign_Table[[#This Row],[Date]])/3,0)</f>
        <v>Q3</v>
      </c>
      <c r="U716" s="5">
        <f t="shared" si="33"/>
        <v>4.5864917809385911E-2</v>
      </c>
      <c r="V716" s="7">
        <f>IFERROR(Campaign_Table[[#This Row],[Total_Campaign_Cost]]/Campaign_Table[[#This Row],[Clicks]],0)</f>
        <v>69.047106159083867</v>
      </c>
      <c r="W716" s="5">
        <f t="shared" si="34"/>
        <v>0.18601052305787683</v>
      </c>
      <c r="X716" s="7">
        <f>IFERROR(Campaign_Table[[#This Row],[Total_Campaign_Cost]]/Campaign_Table[[#This Row],[Leads]],0)</f>
        <v>229.99092783505154</v>
      </c>
      <c r="Y716" s="7">
        <f t="shared" si="35"/>
        <v>-8534.1999999999825</v>
      </c>
      <c r="Z716" s="7" t="str">
        <f>IF(Campaign_Table[[#This Row],[ROI]]&gt;=3,"Excellent",IF(Campaign_Table[[#This Row],[ROI]]&gt;=1,"Good",IF(Campaign_Table[[#This Row],[ROI]]&gt;=0,"Average","Poor")))</f>
        <v>Poor</v>
      </c>
    </row>
    <row r="717" spans="1:26" x14ac:dyDescent="0.3">
      <c r="A717" t="s">
        <v>882</v>
      </c>
      <c r="B717" t="s">
        <v>24</v>
      </c>
      <c r="C717" t="s">
        <v>29</v>
      </c>
      <c r="D717">
        <v>26</v>
      </c>
      <c r="E717" t="s">
        <v>52</v>
      </c>
      <c r="F717">
        <v>65800</v>
      </c>
      <c r="G717">
        <v>8996</v>
      </c>
      <c r="H717">
        <v>4071</v>
      </c>
      <c r="I717">
        <v>2307</v>
      </c>
      <c r="J717">
        <v>1434954</v>
      </c>
      <c r="K717">
        <v>123.45</v>
      </c>
      <c r="L717">
        <f>Campaign_Table[[#This Row],[Conversions]]*Campaign_Table[[#This Row],[Cost_Per_Acquisition]]</f>
        <v>284799.15000000002</v>
      </c>
      <c r="M717">
        <v>4.04</v>
      </c>
      <c r="N717">
        <v>23.36</v>
      </c>
      <c r="O717" t="s">
        <v>29</v>
      </c>
      <c r="P717" s="1">
        <v>45515</v>
      </c>
      <c r="Q717" t="str">
        <f>TEXT(Campaign_Table[[#This Row],[Date]],"mmmm")</f>
        <v>August</v>
      </c>
      <c r="R717">
        <f>YEAR(Campaign_Table[[#This Row],[Date]])</f>
        <v>2024</v>
      </c>
      <c r="S717" t="str">
        <f>TEXT(Campaign_Table[[#This Row],[Date]],"dddd")</f>
        <v>Sunday</v>
      </c>
      <c r="T717" s="3" t="str">
        <f>"Q" &amp; ROUNDUP(MONTH(Campaign_Table[[#This Row],[Date]])/3,0)</f>
        <v>Q3</v>
      </c>
      <c r="U717" s="5">
        <f t="shared" si="33"/>
        <v>0.13671732522796354</v>
      </c>
      <c r="V717" s="7">
        <f>IFERROR(Campaign_Table[[#This Row],[Total_Campaign_Cost]]/Campaign_Table[[#This Row],[Clicks]],0)</f>
        <v>31.6584204090707</v>
      </c>
      <c r="W717" s="5">
        <f t="shared" si="34"/>
        <v>0.25644730991551801</v>
      </c>
      <c r="X717" s="7">
        <f>IFERROR(Campaign_Table[[#This Row],[Total_Campaign_Cost]]/Campaign_Table[[#This Row],[Leads]],0)</f>
        <v>69.958032424465742</v>
      </c>
      <c r="Y717" s="7">
        <f t="shared" si="35"/>
        <v>1150154.8500000001</v>
      </c>
      <c r="Z717" s="7" t="str">
        <f>IF(Campaign_Table[[#This Row],[ROI]]&gt;=3,"Excellent",IF(Campaign_Table[[#This Row],[ROI]]&gt;=1,"Good",IF(Campaign_Table[[#This Row],[ROI]]&gt;=0,"Average","Poor")))</f>
        <v>Excellent</v>
      </c>
    </row>
    <row r="718" spans="1:26" x14ac:dyDescent="0.3">
      <c r="A718" t="s">
        <v>883</v>
      </c>
      <c r="B718" t="s">
        <v>16</v>
      </c>
      <c r="C718" t="s">
        <v>25</v>
      </c>
      <c r="D718">
        <v>21</v>
      </c>
      <c r="E718" t="s">
        <v>195</v>
      </c>
      <c r="F718">
        <v>70302</v>
      </c>
      <c r="G718">
        <v>8041</v>
      </c>
      <c r="H718">
        <v>1964</v>
      </c>
      <c r="I718">
        <v>995</v>
      </c>
      <c r="J718">
        <v>299495</v>
      </c>
      <c r="K718">
        <v>95.49</v>
      </c>
      <c r="L718">
        <f>Campaign_Table[[#This Row],[Conversions]]*Campaign_Table[[#This Row],[Cost_Per_Acquisition]]</f>
        <v>95012.549999999988</v>
      </c>
      <c r="M718">
        <v>2.15</v>
      </c>
      <c r="N718">
        <v>15.65</v>
      </c>
      <c r="O718" t="s">
        <v>35</v>
      </c>
      <c r="P718" s="1">
        <v>45623</v>
      </c>
      <c r="Q718" t="str">
        <f>TEXT(Campaign_Table[[#This Row],[Date]],"mmmm")</f>
        <v>November</v>
      </c>
      <c r="R718">
        <f>YEAR(Campaign_Table[[#This Row],[Date]])</f>
        <v>2024</v>
      </c>
      <c r="S718" t="str">
        <f>TEXT(Campaign_Table[[#This Row],[Date]],"dddd")</f>
        <v>Wednesday</v>
      </c>
      <c r="T718" s="3" t="str">
        <f>"Q" &amp; ROUNDUP(MONTH(Campaign_Table[[#This Row],[Date]])/3,0)</f>
        <v>Q4</v>
      </c>
      <c r="U718" s="5">
        <f t="shared" si="33"/>
        <v>0.11437796933230918</v>
      </c>
      <c r="V718" s="7">
        <f>IFERROR(Campaign_Table[[#This Row],[Total_Campaign_Cost]]/Campaign_Table[[#This Row],[Clicks]],0)</f>
        <v>11.816011690088295</v>
      </c>
      <c r="W718" s="5">
        <f t="shared" si="34"/>
        <v>0.12374082825519214</v>
      </c>
      <c r="X718" s="7">
        <f>IFERROR(Campaign_Table[[#This Row],[Total_Campaign_Cost]]/Campaign_Table[[#This Row],[Leads]],0)</f>
        <v>48.377062118126268</v>
      </c>
      <c r="Y718" s="7">
        <f t="shared" si="35"/>
        <v>204482.45</v>
      </c>
      <c r="Z718" s="7" t="str">
        <f>IF(Campaign_Table[[#This Row],[ROI]]&gt;=3,"Excellent",IF(Campaign_Table[[#This Row],[ROI]]&gt;=1,"Good",IF(Campaign_Table[[#This Row],[ROI]]&gt;=0,"Average","Poor")))</f>
        <v>Good</v>
      </c>
    </row>
    <row r="719" spans="1:26" x14ac:dyDescent="0.3">
      <c r="A719" t="s">
        <v>884</v>
      </c>
      <c r="B719" t="s">
        <v>44</v>
      </c>
      <c r="C719" t="s">
        <v>25</v>
      </c>
      <c r="D719">
        <v>8</v>
      </c>
      <c r="E719" t="s">
        <v>22</v>
      </c>
      <c r="F719">
        <v>61671</v>
      </c>
      <c r="G719">
        <v>5873</v>
      </c>
      <c r="H719">
        <v>1514</v>
      </c>
      <c r="I719">
        <v>886</v>
      </c>
      <c r="J719">
        <v>649438</v>
      </c>
      <c r="K719">
        <v>236.91</v>
      </c>
      <c r="L719">
        <f>Campaign_Table[[#This Row],[Conversions]]*Campaign_Table[[#This Row],[Cost_Per_Acquisition]]</f>
        <v>209902.26</v>
      </c>
      <c r="M719">
        <v>2.09</v>
      </c>
      <c r="N719">
        <v>13.41</v>
      </c>
      <c r="O719" t="s">
        <v>17</v>
      </c>
      <c r="P719" s="1">
        <v>45479</v>
      </c>
      <c r="Q719" t="str">
        <f>TEXT(Campaign_Table[[#This Row],[Date]],"mmmm")</f>
        <v>July</v>
      </c>
      <c r="R719">
        <f>YEAR(Campaign_Table[[#This Row],[Date]])</f>
        <v>2024</v>
      </c>
      <c r="S719" t="str">
        <f>TEXT(Campaign_Table[[#This Row],[Date]],"dddd")</f>
        <v>Saturday</v>
      </c>
      <c r="T719" s="3" t="str">
        <f>"Q" &amp; ROUNDUP(MONTH(Campaign_Table[[#This Row],[Date]])/3,0)</f>
        <v>Q3</v>
      </c>
      <c r="U719" s="5">
        <f t="shared" si="33"/>
        <v>9.5231145919475929E-2</v>
      </c>
      <c r="V719" s="7">
        <f>IFERROR(Campaign_Table[[#This Row],[Total_Campaign_Cost]]/Campaign_Table[[#This Row],[Clicks]],0)</f>
        <v>35.740211135705771</v>
      </c>
      <c r="W719" s="5">
        <f t="shared" si="34"/>
        <v>0.15085986718883024</v>
      </c>
      <c r="X719" s="7">
        <f>IFERROR(Campaign_Table[[#This Row],[Total_Campaign_Cost]]/Campaign_Table[[#This Row],[Leads]],0)</f>
        <v>138.64085865257596</v>
      </c>
      <c r="Y719" s="7">
        <f t="shared" si="35"/>
        <v>439535.74</v>
      </c>
      <c r="Z719" s="7" t="str">
        <f>IF(Campaign_Table[[#This Row],[ROI]]&gt;=3,"Excellent",IF(Campaign_Table[[#This Row],[ROI]]&gt;=1,"Good",IF(Campaign_Table[[#This Row],[ROI]]&gt;=0,"Average","Poor")))</f>
        <v>Good</v>
      </c>
    </row>
    <row r="720" spans="1:26" x14ac:dyDescent="0.3">
      <c r="A720" t="s">
        <v>885</v>
      </c>
      <c r="B720" t="s">
        <v>44</v>
      </c>
      <c r="C720" t="s">
        <v>17</v>
      </c>
      <c r="D720">
        <v>25</v>
      </c>
      <c r="E720" t="s">
        <v>179</v>
      </c>
      <c r="F720">
        <v>17031</v>
      </c>
      <c r="G720">
        <v>815</v>
      </c>
      <c r="H720">
        <v>459</v>
      </c>
      <c r="I720">
        <v>242</v>
      </c>
      <c r="J720">
        <v>143022</v>
      </c>
      <c r="K720">
        <v>537.58000000000004</v>
      </c>
      <c r="L720">
        <f>Campaign_Table[[#This Row],[Conversions]]*Campaign_Table[[#This Row],[Cost_Per_Acquisition]]</f>
        <v>130094.36000000002</v>
      </c>
      <c r="M720">
        <v>0.1</v>
      </c>
      <c r="N720">
        <v>8.9</v>
      </c>
      <c r="O720" t="s">
        <v>25</v>
      </c>
      <c r="P720" s="1">
        <v>45656</v>
      </c>
      <c r="Q720" t="str">
        <f>TEXT(Campaign_Table[[#This Row],[Date]],"mmmm")</f>
        <v>December</v>
      </c>
      <c r="R720">
        <f>YEAR(Campaign_Table[[#This Row],[Date]])</f>
        <v>2024</v>
      </c>
      <c r="S720" t="str">
        <f>TEXT(Campaign_Table[[#This Row],[Date]],"dddd")</f>
        <v>Monday</v>
      </c>
      <c r="T720" s="3" t="str">
        <f>"Q" &amp; ROUNDUP(MONTH(Campaign_Table[[#This Row],[Date]])/3,0)</f>
        <v>Q4</v>
      </c>
      <c r="U720" s="5">
        <f t="shared" si="33"/>
        <v>4.785391345194058E-2</v>
      </c>
      <c r="V720" s="7">
        <f>IFERROR(Campaign_Table[[#This Row],[Total_Campaign_Cost]]/Campaign_Table[[#This Row],[Clicks]],0)</f>
        <v>159.62498159509204</v>
      </c>
      <c r="W720" s="5">
        <f t="shared" si="34"/>
        <v>0.29693251533742332</v>
      </c>
      <c r="X720" s="7">
        <f>IFERROR(Campaign_Table[[#This Row],[Total_Campaign_Cost]]/Campaign_Table[[#This Row],[Leads]],0)</f>
        <v>283.42997821350764</v>
      </c>
      <c r="Y720" s="7">
        <f t="shared" si="35"/>
        <v>12927.639999999985</v>
      </c>
      <c r="Z720" s="7" t="str">
        <f>IF(Campaign_Table[[#This Row],[ROI]]&gt;=3,"Excellent",IF(Campaign_Table[[#This Row],[ROI]]&gt;=1,"Good",IF(Campaign_Table[[#This Row],[ROI]]&gt;=0,"Average","Poor")))</f>
        <v>Average</v>
      </c>
    </row>
    <row r="721" spans="1:26" x14ac:dyDescent="0.3">
      <c r="A721" t="s">
        <v>886</v>
      </c>
      <c r="B721" t="s">
        <v>24</v>
      </c>
      <c r="C721" t="s">
        <v>35</v>
      </c>
      <c r="D721">
        <v>17</v>
      </c>
      <c r="E721" t="s">
        <v>494</v>
      </c>
      <c r="F721">
        <v>77081</v>
      </c>
      <c r="G721">
        <v>1552</v>
      </c>
      <c r="H721">
        <v>813</v>
      </c>
      <c r="I721">
        <v>440</v>
      </c>
      <c r="J721">
        <v>316360</v>
      </c>
      <c r="K721">
        <v>215.71</v>
      </c>
      <c r="L721">
        <f>Campaign_Table[[#This Row],[Conversions]]*Campaign_Table[[#This Row],[Cost_Per_Acquisition]]</f>
        <v>94912.400000000009</v>
      </c>
      <c r="M721">
        <v>2.33</v>
      </c>
      <c r="N721">
        <v>3.64</v>
      </c>
      <c r="O721" t="s">
        <v>29</v>
      </c>
      <c r="P721" s="1">
        <v>45478</v>
      </c>
      <c r="Q721" t="str">
        <f>TEXT(Campaign_Table[[#This Row],[Date]],"mmmm")</f>
        <v>July</v>
      </c>
      <c r="R721">
        <f>YEAR(Campaign_Table[[#This Row],[Date]])</f>
        <v>2024</v>
      </c>
      <c r="S721" t="str">
        <f>TEXT(Campaign_Table[[#This Row],[Date]],"dddd")</f>
        <v>Friday</v>
      </c>
      <c r="T721" s="3" t="str">
        <f>"Q" &amp; ROUNDUP(MONTH(Campaign_Table[[#This Row],[Date]])/3,0)</f>
        <v>Q3</v>
      </c>
      <c r="U721" s="5">
        <f t="shared" si="33"/>
        <v>2.0134663535761082E-2</v>
      </c>
      <c r="V721" s="7">
        <f>IFERROR(Campaign_Table[[#This Row],[Total_Campaign_Cost]]/Campaign_Table[[#This Row],[Clicks]],0)</f>
        <v>61.154896907216504</v>
      </c>
      <c r="W721" s="5">
        <f t="shared" si="34"/>
        <v>0.28350515463917525</v>
      </c>
      <c r="X721" s="7">
        <f>IFERROR(Campaign_Table[[#This Row],[Total_Campaign_Cost]]/Campaign_Table[[#This Row],[Leads]],0)</f>
        <v>116.74341943419435</v>
      </c>
      <c r="Y721" s="7">
        <f t="shared" si="35"/>
        <v>221447.59999999998</v>
      </c>
      <c r="Z721" s="7" t="str">
        <f>IF(Campaign_Table[[#This Row],[ROI]]&gt;=3,"Excellent",IF(Campaign_Table[[#This Row],[ROI]]&gt;=1,"Good",IF(Campaign_Table[[#This Row],[ROI]]&gt;=0,"Average","Poor")))</f>
        <v>Good</v>
      </c>
    </row>
    <row r="722" spans="1:26" x14ac:dyDescent="0.3">
      <c r="A722" t="s">
        <v>887</v>
      </c>
      <c r="B722" t="s">
        <v>24</v>
      </c>
      <c r="C722" t="s">
        <v>35</v>
      </c>
      <c r="D722">
        <v>24</v>
      </c>
      <c r="E722" t="s">
        <v>69</v>
      </c>
      <c r="F722">
        <v>34765</v>
      </c>
      <c r="G722">
        <v>1986</v>
      </c>
      <c r="H722">
        <v>429</v>
      </c>
      <c r="I722">
        <v>321</v>
      </c>
      <c r="J722">
        <v>202230</v>
      </c>
      <c r="K722">
        <v>465.86</v>
      </c>
      <c r="L722">
        <f>Campaign_Table[[#This Row],[Conversions]]*Campaign_Table[[#This Row],[Cost_Per_Acquisition]]</f>
        <v>149541.06</v>
      </c>
      <c r="M722">
        <v>0.35</v>
      </c>
      <c r="N722">
        <v>7.87</v>
      </c>
      <c r="O722" t="s">
        <v>29</v>
      </c>
      <c r="P722" s="1">
        <v>45480</v>
      </c>
      <c r="Q722" t="str">
        <f>TEXT(Campaign_Table[[#This Row],[Date]],"mmmm")</f>
        <v>July</v>
      </c>
      <c r="R722">
        <f>YEAR(Campaign_Table[[#This Row],[Date]])</f>
        <v>2024</v>
      </c>
      <c r="S722" t="str">
        <f>TEXT(Campaign_Table[[#This Row],[Date]],"dddd")</f>
        <v>Sunday</v>
      </c>
      <c r="T722" s="3" t="str">
        <f>"Q" &amp; ROUNDUP(MONTH(Campaign_Table[[#This Row],[Date]])/3,0)</f>
        <v>Q3</v>
      </c>
      <c r="U722" s="5">
        <f t="shared" si="33"/>
        <v>5.7126420250251692E-2</v>
      </c>
      <c r="V722" s="7">
        <f>IFERROR(Campaign_Table[[#This Row],[Total_Campaign_Cost]]/Campaign_Table[[#This Row],[Clicks]],0)</f>
        <v>75.297613293051356</v>
      </c>
      <c r="W722" s="5">
        <f t="shared" si="34"/>
        <v>0.16163141993957703</v>
      </c>
      <c r="X722" s="7">
        <f>IFERROR(Campaign_Table[[#This Row],[Total_Campaign_Cost]]/Campaign_Table[[#This Row],[Leads]],0)</f>
        <v>348.58055944055945</v>
      </c>
      <c r="Y722" s="7">
        <f t="shared" si="35"/>
        <v>52688.94</v>
      </c>
      <c r="Z722" s="7" t="str">
        <f>IF(Campaign_Table[[#This Row],[ROI]]&gt;=3,"Excellent",IF(Campaign_Table[[#This Row],[ROI]]&gt;=1,"Good",IF(Campaign_Table[[#This Row],[ROI]]&gt;=0,"Average","Poor")))</f>
        <v>Average</v>
      </c>
    </row>
    <row r="723" spans="1:26" x14ac:dyDescent="0.3">
      <c r="A723" t="s">
        <v>888</v>
      </c>
      <c r="B723" t="s">
        <v>28</v>
      </c>
      <c r="C723" t="s">
        <v>21</v>
      </c>
      <c r="D723">
        <v>27</v>
      </c>
      <c r="E723" t="s">
        <v>78</v>
      </c>
      <c r="F723">
        <v>43130</v>
      </c>
      <c r="G723">
        <v>882</v>
      </c>
      <c r="H723">
        <v>238</v>
      </c>
      <c r="I723">
        <v>114</v>
      </c>
      <c r="J723">
        <v>40470</v>
      </c>
      <c r="K723">
        <v>1954.66</v>
      </c>
      <c r="L723">
        <f>Campaign_Table[[#This Row],[Conversions]]*Campaign_Table[[#This Row],[Cost_Per_Acquisition]]</f>
        <v>222831.24000000002</v>
      </c>
      <c r="M723">
        <v>-0.82</v>
      </c>
      <c r="N723">
        <v>2.86</v>
      </c>
      <c r="O723" t="s">
        <v>17</v>
      </c>
      <c r="P723" s="1">
        <v>45708</v>
      </c>
      <c r="Q723" t="str">
        <f>TEXT(Campaign_Table[[#This Row],[Date]],"mmmm")</f>
        <v>February</v>
      </c>
      <c r="R723">
        <f>YEAR(Campaign_Table[[#This Row],[Date]])</f>
        <v>2025</v>
      </c>
      <c r="S723" t="str">
        <f>TEXT(Campaign_Table[[#This Row],[Date]],"dddd")</f>
        <v>Thursday</v>
      </c>
      <c r="T723" s="3" t="str">
        <f>"Q" &amp; ROUNDUP(MONTH(Campaign_Table[[#This Row],[Date]])/3,0)</f>
        <v>Q1</v>
      </c>
      <c r="U723" s="5">
        <f t="shared" si="33"/>
        <v>2.0449802921400417E-2</v>
      </c>
      <c r="V723" s="7">
        <f>IFERROR(Campaign_Table[[#This Row],[Total_Campaign_Cost]]/Campaign_Table[[#This Row],[Clicks]],0)</f>
        <v>252.64312925170071</v>
      </c>
      <c r="W723" s="5">
        <f t="shared" si="34"/>
        <v>0.12925170068027211</v>
      </c>
      <c r="X723" s="7">
        <f>IFERROR(Campaign_Table[[#This Row],[Total_Campaign_Cost]]/Campaign_Table[[#This Row],[Leads]],0)</f>
        <v>936.26571428571435</v>
      </c>
      <c r="Y723" s="7">
        <f t="shared" si="35"/>
        <v>-182361.24000000002</v>
      </c>
      <c r="Z723" s="7" t="str">
        <f>IF(Campaign_Table[[#This Row],[ROI]]&gt;=3,"Excellent",IF(Campaign_Table[[#This Row],[ROI]]&gt;=1,"Good",IF(Campaign_Table[[#This Row],[ROI]]&gt;=0,"Average","Poor")))</f>
        <v>Poor</v>
      </c>
    </row>
    <row r="724" spans="1:26" x14ac:dyDescent="0.3">
      <c r="A724" t="s">
        <v>889</v>
      </c>
      <c r="B724" t="s">
        <v>44</v>
      </c>
      <c r="C724" t="s">
        <v>17</v>
      </c>
      <c r="D724">
        <v>20</v>
      </c>
      <c r="E724" t="s">
        <v>28</v>
      </c>
      <c r="F724">
        <v>57458</v>
      </c>
      <c r="G724">
        <v>4599</v>
      </c>
      <c r="H724">
        <v>2493</v>
      </c>
      <c r="I724">
        <v>1227</v>
      </c>
      <c r="J724">
        <v>669942</v>
      </c>
      <c r="K724">
        <v>101.03</v>
      </c>
      <c r="L724">
        <f>Campaign_Table[[#This Row],[Conversions]]*Campaign_Table[[#This Row],[Cost_Per_Acquisition]]</f>
        <v>123963.81</v>
      </c>
      <c r="M724">
        <v>4.4000000000000004</v>
      </c>
      <c r="N724">
        <v>14.48</v>
      </c>
      <c r="O724" t="s">
        <v>17</v>
      </c>
      <c r="P724" s="1">
        <v>45730</v>
      </c>
      <c r="Q724" t="str">
        <f>TEXT(Campaign_Table[[#This Row],[Date]],"mmmm")</f>
        <v>March</v>
      </c>
      <c r="R724">
        <f>YEAR(Campaign_Table[[#This Row],[Date]])</f>
        <v>2025</v>
      </c>
      <c r="S724" t="str">
        <f>TEXT(Campaign_Table[[#This Row],[Date]],"dddd")</f>
        <v>Friday</v>
      </c>
      <c r="T724" s="3" t="str">
        <f>"Q" &amp; ROUNDUP(MONTH(Campaign_Table[[#This Row],[Date]])/3,0)</f>
        <v>Q1</v>
      </c>
      <c r="U724" s="5">
        <f t="shared" si="33"/>
        <v>8.0041073479759126E-2</v>
      </c>
      <c r="V724" s="7">
        <f>IFERROR(Campaign_Table[[#This Row],[Total_Campaign_Cost]]/Campaign_Table[[#This Row],[Clicks]],0)</f>
        <v>26.954514024787997</v>
      </c>
      <c r="W724" s="5">
        <f t="shared" si="34"/>
        <v>0.26679712981082843</v>
      </c>
      <c r="X724" s="7">
        <f>IFERROR(Campaign_Table[[#This Row],[Total_Campaign_Cost]]/Campaign_Table[[#This Row],[Leads]],0)</f>
        <v>49.724753309265942</v>
      </c>
      <c r="Y724" s="7">
        <f t="shared" si="35"/>
        <v>545978.18999999994</v>
      </c>
      <c r="Z724" s="7" t="str">
        <f>IF(Campaign_Table[[#This Row],[ROI]]&gt;=3,"Excellent",IF(Campaign_Table[[#This Row],[ROI]]&gt;=1,"Good",IF(Campaign_Table[[#This Row],[ROI]]&gt;=0,"Average","Poor")))</f>
        <v>Excellent</v>
      </c>
    </row>
    <row r="725" spans="1:26" x14ac:dyDescent="0.3">
      <c r="A725" t="s">
        <v>890</v>
      </c>
      <c r="B725" t="s">
        <v>24</v>
      </c>
      <c r="C725" t="s">
        <v>29</v>
      </c>
      <c r="D725">
        <v>19</v>
      </c>
      <c r="E725" t="s">
        <v>199</v>
      </c>
      <c r="F725">
        <v>68640</v>
      </c>
      <c r="G725">
        <v>6606</v>
      </c>
      <c r="H725">
        <v>1701</v>
      </c>
      <c r="I725">
        <v>1344</v>
      </c>
      <c r="J725">
        <v>956928</v>
      </c>
      <c r="K725">
        <v>87.76</v>
      </c>
      <c r="L725">
        <f>Campaign_Table[[#This Row],[Conversions]]*Campaign_Table[[#This Row],[Cost_Per_Acquisition]]</f>
        <v>117949.44</v>
      </c>
      <c r="M725">
        <v>7.11</v>
      </c>
      <c r="N725">
        <v>14.06</v>
      </c>
      <c r="O725" t="s">
        <v>29</v>
      </c>
      <c r="P725" s="1">
        <v>45635</v>
      </c>
      <c r="Q725" t="str">
        <f>TEXT(Campaign_Table[[#This Row],[Date]],"mmmm")</f>
        <v>December</v>
      </c>
      <c r="R725">
        <f>YEAR(Campaign_Table[[#This Row],[Date]])</f>
        <v>2024</v>
      </c>
      <c r="S725" t="str">
        <f>TEXT(Campaign_Table[[#This Row],[Date]],"dddd")</f>
        <v>Monday</v>
      </c>
      <c r="T725" s="3" t="str">
        <f>"Q" &amp; ROUNDUP(MONTH(Campaign_Table[[#This Row],[Date]])/3,0)</f>
        <v>Q4</v>
      </c>
      <c r="U725" s="5">
        <f t="shared" si="33"/>
        <v>9.6241258741258745E-2</v>
      </c>
      <c r="V725" s="7">
        <f>IFERROR(Campaign_Table[[#This Row],[Total_Campaign_Cost]]/Campaign_Table[[#This Row],[Clicks]],0)</f>
        <v>17.854895549500455</v>
      </c>
      <c r="W725" s="5">
        <f t="shared" si="34"/>
        <v>0.20345140781108084</v>
      </c>
      <c r="X725" s="7">
        <f>IFERROR(Campaign_Table[[#This Row],[Total_Campaign_Cost]]/Campaign_Table[[#This Row],[Leads]],0)</f>
        <v>69.341234567901239</v>
      </c>
      <c r="Y725" s="7">
        <f t="shared" si="35"/>
        <v>838978.56000000006</v>
      </c>
      <c r="Z725" s="7" t="str">
        <f>IF(Campaign_Table[[#This Row],[ROI]]&gt;=3,"Excellent",IF(Campaign_Table[[#This Row],[ROI]]&gt;=1,"Good",IF(Campaign_Table[[#This Row],[ROI]]&gt;=0,"Average","Poor")))</f>
        <v>Excellent</v>
      </c>
    </row>
    <row r="726" spans="1:26" x14ac:dyDescent="0.3">
      <c r="A726" t="s">
        <v>891</v>
      </c>
      <c r="B726" t="s">
        <v>20</v>
      </c>
      <c r="C726" t="s">
        <v>29</v>
      </c>
      <c r="D726">
        <v>13</v>
      </c>
      <c r="E726" t="s">
        <v>56</v>
      </c>
      <c r="F726">
        <v>56785</v>
      </c>
      <c r="G726">
        <v>8244</v>
      </c>
      <c r="H726">
        <v>4046</v>
      </c>
      <c r="I726">
        <v>2055</v>
      </c>
      <c r="J726">
        <v>427440</v>
      </c>
      <c r="K726">
        <v>85.47</v>
      </c>
      <c r="L726">
        <f>Campaign_Table[[#This Row],[Conversions]]*Campaign_Table[[#This Row],[Cost_Per_Acquisition]]</f>
        <v>175640.85</v>
      </c>
      <c r="M726">
        <v>1.43</v>
      </c>
      <c r="N726">
        <v>25.26</v>
      </c>
      <c r="O726" t="s">
        <v>25</v>
      </c>
      <c r="P726" s="1">
        <v>45768</v>
      </c>
      <c r="Q726" t="str">
        <f>TEXT(Campaign_Table[[#This Row],[Date]],"mmmm")</f>
        <v>April</v>
      </c>
      <c r="R726">
        <f>YEAR(Campaign_Table[[#This Row],[Date]])</f>
        <v>2025</v>
      </c>
      <c r="S726" t="str">
        <f>TEXT(Campaign_Table[[#This Row],[Date]],"dddd")</f>
        <v>Monday</v>
      </c>
      <c r="T726" s="3" t="str">
        <f>"Q" &amp; ROUNDUP(MONTH(Campaign_Table[[#This Row],[Date]])/3,0)</f>
        <v>Q2</v>
      </c>
      <c r="U726" s="5">
        <f t="shared" si="33"/>
        <v>0.145179184643832</v>
      </c>
      <c r="V726" s="7">
        <f>IFERROR(Campaign_Table[[#This Row],[Total_Campaign_Cost]]/Campaign_Table[[#This Row],[Clicks]],0)</f>
        <v>21.30529475982533</v>
      </c>
      <c r="W726" s="5">
        <f t="shared" si="34"/>
        <v>0.2492721979621543</v>
      </c>
      <c r="X726" s="7">
        <f>IFERROR(Campaign_Table[[#This Row],[Total_Campaign_Cost]]/Campaign_Table[[#This Row],[Leads]],0)</f>
        <v>43.410986159169553</v>
      </c>
      <c r="Y726" s="7">
        <f t="shared" si="35"/>
        <v>251799.15</v>
      </c>
      <c r="Z726" s="7" t="str">
        <f>IF(Campaign_Table[[#This Row],[ROI]]&gt;=3,"Excellent",IF(Campaign_Table[[#This Row],[ROI]]&gt;=1,"Good",IF(Campaign_Table[[#This Row],[ROI]]&gt;=0,"Average","Poor")))</f>
        <v>Good</v>
      </c>
    </row>
    <row r="727" spans="1:26" x14ac:dyDescent="0.3">
      <c r="A727" t="s">
        <v>892</v>
      </c>
      <c r="B727" t="s">
        <v>16</v>
      </c>
      <c r="C727" t="s">
        <v>35</v>
      </c>
      <c r="D727">
        <v>9</v>
      </c>
      <c r="E727" t="s">
        <v>628</v>
      </c>
      <c r="F727">
        <v>29056</v>
      </c>
      <c r="G727">
        <v>3781</v>
      </c>
      <c r="H727">
        <v>2177</v>
      </c>
      <c r="I727">
        <v>727</v>
      </c>
      <c r="J727">
        <v>509627</v>
      </c>
      <c r="K727">
        <v>89.58</v>
      </c>
      <c r="L727">
        <f>Campaign_Table[[#This Row],[Conversions]]*Campaign_Table[[#This Row],[Cost_Per_Acquisition]]</f>
        <v>65124.659999999996</v>
      </c>
      <c r="M727">
        <v>6.83</v>
      </c>
      <c r="N727">
        <v>23.01</v>
      </c>
      <c r="O727" t="s">
        <v>25</v>
      </c>
      <c r="P727" s="1">
        <v>45539</v>
      </c>
      <c r="Q727" t="str">
        <f>TEXT(Campaign_Table[[#This Row],[Date]],"mmmm")</f>
        <v>September</v>
      </c>
      <c r="R727">
        <f>YEAR(Campaign_Table[[#This Row],[Date]])</f>
        <v>2024</v>
      </c>
      <c r="S727" t="str">
        <f>TEXT(Campaign_Table[[#This Row],[Date]],"dddd")</f>
        <v>Wednesday</v>
      </c>
      <c r="T727" s="3" t="str">
        <f>"Q" &amp; ROUNDUP(MONTH(Campaign_Table[[#This Row],[Date]])/3,0)</f>
        <v>Q3</v>
      </c>
      <c r="U727" s="5">
        <f t="shared" si="33"/>
        <v>0.13012802863436124</v>
      </c>
      <c r="V727" s="7">
        <f>IFERROR(Campaign_Table[[#This Row],[Total_Campaign_Cost]]/Campaign_Table[[#This Row],[Clicks]],0)</f>
        <v>17.224189367892091</v>
      </c>
      <c r="W727" s="5">
        <f t="shared" si="34"/>
        <v>0.1922771753504364</v>
      </c>
      <c r="X727" s="7">
        <f>IFERROR(Campaign_Table[[#This Row],[Total_Campaign_Cost]]/Campaign_Table[[#This Row],[Leads]],0)</f>
        <v>29.914864492420762</v>
      </c>
      <c r="Y727" s="7">
        <f t="shared" si="35"/>
        <v>444502.34</v>
      </c>
      <c r="Z727" s="7" t="str">
        <f>IF(Campaign_Table[[#This Row],[ROI]]&gt;=3,"Excellent",IF(Campaign_Table[[#This Row],[ROI]]&gt;=1,"Good",IF(Campaign_Table[[#This Row],[ROI]]&gt;=0,"Average","Poor")))</f>
        <v>Excellent</v>
      </c>
    </row>
    <row r="728" spans="1:26" x14ac:dyDescent="0.3">
      <c r="A728" t="s">
        <v>893</v>
      </c>
      <c r="B728" t="s">
        <v>20</v>
      </c>
      <c r="C728" t="s">
        <v>17</v>
      </c>
      <c r="D728">
        <v>6</v>
      </c>
      <c r="E728" t="s">
        <v>172</v>
      </c>
      <c r="F728">
        <v>17707</v>
      </c>
      <c r="G728">
        <v>1825</v>
      </c>
      <c r="H728">
        <v>1021</v>
      </c>
      <c r="I728">
        <v>483</v>
      </c>
      <c r="J728">
        <v>340032</v>
      </c>
      <c r="K728">
        <v>522.95000000000005</v>
      </c>
      <c r="L728">
        <f>Campaign_Table[[#This Row],[Conversions]]*Campaign_Table[[#This Row],[Cost_Per_Acquisition]]</f>
        <v>252584.85000000003</v>
      </c>
      <c r="M728">
        <v>0.35</v>
      </c>
      <c r="N728">
        <v>18.8</v>
      </c>
      <c r="O728" t="s">
        <v>21</v>
      </c>
      <c r="P728" s="1">
        <v>45657</v>
      </c>
      <c r="Q728" t="str">
        <f>TEXT(Campaign_Table[[#This Row],[Date]],"mmmm")</f>
        <v>December</v>
      </c>
      <c r="R728">
        <f>YEAR(Campaign_Table[[#This Row],[Date]])</f>
        <v>2024</v>
      </c>
      <c r="S728" t="str">
        <f>TEXT(Campaign_Table[[#This Row],[Date]],"dddd")</f>
        <v>Tuesday</v>
      </c>
      <c r="T728" s="3" t="str">
        <f>"Q" &amp; ROUNDUP(MONTH(Campaign_Table[[#This Row],[Date]])/3,0)</f>
        <v>Q4</v>
      </c>
      <c r="U728" s="5">
        <f t="shared" si="33"/>
        <v>0.10306658383690066</v>
      </c>
      <c r="V728" s="7">
        <f>IFERROR(Campaign_Table[[#This Row],[Total_Campaign_Cost]]/Campaign_Table[[#This Row],[Clicks]],0)</f>
        <v>138.4026575342466</v>
      </c>
      <c r="W728" s="5">
        <f t="shared" si="34"/>
        <v>0.26465753424657534</v>
      </c>
      <c r="X728" s="7">
        <f>IFERROR(Campaign_Table[[#This Row],[Total_Campaign_Cost]]/Campaign_Table[[#This Row],[Leads]],0)</f>
        <v>247.389666993144</v>
      </c>
      <c r="Y728" s="7">
        <f t="shared" si="35"/>
        <v>87447.149999999965</v>
      </c>
      <c r="Z728" s="7" t="str">
        <f>IF(Campaign_Table[[#This Row],[ROI]]&gt;=3,"Excellent",IF(Campaign_Table[[#This Row],[ROI]]&gt;=1,"Good",IF(Campaign_Table[[#This Row],[ROI]]&gt;=0,"Average","Poor")))</f>
        <v>Average</v>
      </c>
    </row>
    <row r="729" spans="1:26" x14ac:dyDescent="0.3">
      <c r="A729" t="s">
        <v>894</v>
      </c>
      <c r="B729" t="s">
        <v>16</v>
      </c>
      <c r="C729" t="s">
        <v>25</v>
      </c>
      <c r="D729">
        <v>19</v>
      </c>
      <c r="E729" t="s">
        <v>195</v>
      </c>
      <c r="F729">
        <v>10345</v>
      </c>
      <c r="G729">
        <v>920</v>
      </c>
      <c r="H729">
        <v>521</v>
      </c>
      <c r="I729">
        <v>298</v>
      </c>
      <c r="J729">
        <v>122180</v>
      </c>
      <c r="K729">
        <v>469.99</v>
      </c>
      <c r="L729">
        <f>Campaign_Table[[#This Row],[Conversions]]*Campaign_Table[[#This Row],[Cost_Per_Acquisition]]</f>
        <v>140057.01999999999</v>
      </c>
      <c r="M729">
        <v>-0.13</v>
      </c>
      <c r="N729">
        <v>16.809999999999999</v>
      </c>
      <c r="O729" t="s">
        <v>35</v>
      </c>
      <c r="P729" s="1">
        <v>45742</v>
      </c>
      <c r="Q729" t="str">
        <f>TEXT(Campaign_Table[[#This Row],[Date]],"mmmm")</f>
        <v>March</v>
      </c>
      <c r="R729">
        <f>YEAR(Campaign_Table[[#This Row],[Date]])</f>
        <v>2025</v>
      </c>
      <c r="S729" t="str">
        <f>TEXT(Campaign_Table[[#This Row],[Date]],"dddd")</f>
        <v>Wednesday</v>
      </c>
      <c r="T729" s="3" t="str">
        <f>"Q" &amp; ROUNDUP(MONTH(Campaign_Table[[#This Row],[Date]])/3,0)</f>
        <v>Q1</v>
      </c>
      <c r="U729" s="5">
        <f t="shared" si="33"/>
        <v>8.8931851135814408E-2</v>
      </c>
      <c r="V729" s="7">
        <f>IFERROR(Campaign_Table[[#This Row],[Total_Campaign_Cost]]/Campaign_Table[[#This Row],[Clicks]],0)</f>
        <v>152.2358913043478</v>
      </c>
      <c r="W729" s="5">
        <f t="shared" si="34"/>
        <v>0.32391304347826089</v>
      </c>
      <c r="X729" s="7">
        <f>IFERROR(Campaign_Table[[#This Row],[Total_Campaign_Cost]]/Campaign_Table[[#This Row],[Leads]],0)</f>
        <v>268.82345489443378</v>
      </c>
      <c r="Y729" s="7">
        <f t="shared" si="35"/>
        <v>-17877.01999999999</v>
      </c>
      <c r="Z729" s="7" t="str">
        <f>IF(Campaign_Table[[#This Row],[ROI]]&gt;=3,"Excellent",IF(Campaign_Table[[#This Row],[ROI]]&gt;=1,"Good",IF(Campaign_Table[[#This Row],[ROI]]&gt;=0,"Average","Poor")))</f>
        <v>Poor</v>
      </c>
    </row>
    <row r="730" spans="1:26" x14ac:dyDescent="0.3">
      <c r="A730" t="s">
        <v>895</v>
      </c>
      <c r="B730" t="s">
        <v>28</v>
      </c>
      <c r="C730" t="s">
        <v>17</v>
      </c>
      <c r="D730">
        <v>14</v>
      </c>
      <c r="E730" t="s">
        <v>18</v>
      </c>
      <c r="F730">
        <v>94256</v>
      </c>
      <c r="G730">
        <v>12138</v>
      </c>
      <c r="H730">
        <v>5130</v>
      </c>
      <c r="I730">
        <v>2937</v>
      </c>
      <c r="J730">
        <v>878163</v>
      </c>
      <c r="K730">
        <v>29.8</v>
      </c>
      <c r="L730">
        <f>Campaign_Table[[#This Row],[Conversions]]*Campaign_Table[[#This Row],[Cost_Per_Acquisition]]</f>
        <v>87522.6</v>
      </c>
      <c r="M730">
        <v>9.0299999999999994</v>
      </c>
      <c r="N730">
        <v>21.44</v>
      </c>
      <c r="O730" t="s">
        <v>29</v>
      </c>
      <c r="P730" s="1">
        <v>45622</v>
      </c>
      <c r="Q730" t="str">
        <f>TEXT(Campaign_Table[[#This Row],[Date]],"mmmm")</f>
        <v>November</v>
      </c>
      <c r="R730">
        <f>YEAR(Campaign_Table[[#This Row],[Date]])</f>
        <v>2024</v>
      </c>
      <c r="S730" t="str">
        <f>TEXT(Campaign_Table[[#This Row],[Date]],"dddd")</f>
        <v>Tuesday</v>
      </c>
      <c r="T730" s="3" t="str">
        <f>"Q" &amp; ROUNDUP(MONTH(Campaign_Table[[#This Row],[Date]])/3,0)</f>
        <v>Q4</v>
      </c>
      <c r="U730" s="5">
        <f t="shared" si="33"/>
        <v>0.12877694788660668</v>
      </c>
      <c r="V730" s="7">
        <f>IFERROR(Campaign_Table[[#This Row],[Total_Campaign_Cost]]/Campaign_Table[[#This Row],[Clicks]],0)</f>
        <v>7.2106277805239749</v>
      </c>
      <c r="W730" s="5">
        <f t="shared" si="34"/>
        <v>0.24196737518536826</v>
      </c>
      <c r="X730" s="7">
        <f>IFERROR(Campaign_Table[[#This Row],[Total_Campaign_Cost]]/Campaign_Table[[#This Row],[Leads]],0)</f>
        <v>17.060935672514621</v>
      </c>
      <c r="Y730" s="7">
        <f t="shared" si="35"/>
        <v>790640.4</v>
      </c>
      <c r="Z730" s="7" t="str">
        <f>IF(Campaign_Table[[#This Row],[ROI]]&gt;=3,"Excellent",IF(Campaign_Table[[#This Row],[ROI]]&gt;=1,"Good",IF(Campaign_Table[[#This Row],[ROI]]&gt;=0,"Average","Poor")))</f>
        <v>Excellent</v>
      </c>
    </row>
    <row r="731" spans="1:26" x14ac:dyDescent="0.3">
      <c r="A731" t="s">
        <v>896</v>
      </c>
      <c r="B731" t="s">
        <v>24</v>
      </c>
      <c r="C731" t="s">
        <v>21</v>
      </c>
      <c r="D731">
        <v>29</v>
      </c>
      <c r="E731" t="s">
        <v>467</v>
      </c>
      <c r="F731">
        <v>34715</v>
      </c>
      <c r="G731">
        <v>2635</v>
      </c>
      <c r="H731">
        <v>793</v>
      </c>
      <c r="I731">
        <v>596</v>
      </c>
      <c r="J731">
        <v>405876</v>
      </c>
      <c r="K731">
        <v>366.46</v>
      </c>
      <c r="L731">
        <f>Campaign_Table[[#This Row],[Conversions]]*Campaign_Table[[#This Row],[Cost_Per_Acquisition]]</f>
        <v>218410.15999999997</v>
      </c>
      <c r="M731">
        <v>0.86</v>
      </c>
      <c r="N731">
        <v>11.59</v>
      </c>
      <c r="O731" t="s">
        <v>21</v>
      </c>
      <c r="P731" s="1">
        <v>45678</v>
      </c>
      <c r="Q731" t="str">
        <f>TEXT(Campaign_Table[[#This Row],[Date]],"mmmm")</f>
        <v>January</v>
      </c>
      <c r="R731">
        <f>YEAR(Campaign_Table[[#This Row],[Date]])</f>
        <v>2025</v>
      </c>
      <c r="S731" t="str">
        <f>TEXT(Campaign_Table[[#This Row],[Date]],"dddd")</f>
        <v>Tuesday</v>
      </c>
      <c r="T731" s="3" t="str">
        <f>"Q" &amp; ROUNDUP(MONTH(Campaign_Table[[#This Row],[Date]])/3,0)</f>
        <v>Q1</v>
      </c>
      <c r="U731" s="5">
        <f t="shared" si="33"/>
        <v>7.5903787987901483E-2</v>
      </c>
      <c r="V731" s="7">
        <f>IFERROR(Campaign_Table[[#This Row],[Total_Campaign_Cost]]/Campaign_Table[[#This Row],[Clicks]],0)</f>
        <v>82.888106261859576</v>
      </c>
      <c r="W731" s="5">
        <f t="shared" si="34"/>
        <v>0.22618595825426946</v>
      </c>
      <c r="X731" s="7">
        <f>IFERROR(Campaign_Table[[#This Row],[Total_Campaign_Cost]]/Campaign_Table[[#This Row],[Leads]],0)</f>
        <v>275.42264817150061</v>
      </c>
      <c r="Y731" s="7">
        <f t="shared" si="35"/>
        <v>187465.84000000003</v>
      </c>
      <c r="Z731" s="7" t="str">
        <f>IF(Campaign_Table[[#This Row],[ROI]]&gt;=3,"Excellent",IF(Campaign_Table[[#This Row],[ROI]]&gt;=1,"Good",IF(Campaign_Table[[#This Row],[ROI]]&gt;=0,"Average","Poor")))</f>
        <v>Average</v>
      </c>
    </row>
    <row r="732" spans="1:26" x14ac:dyDescent="0.3">
      <c r="A732" t="s">
        <v>897</v>
      </c>
      <c r="B732" t="s">
        <v>16</v>
      </c>
      <c r="C732" t="s">
        <v>35</v>
      </c>
      <c r="D732">
        <v>14</v>
      </c>
      <c r="E732" t="s">
        <v>736</v>
      </c>
      <c r="F732">
        <v>22153</v>
      </c>
      <c r="G732">
        <v>3024</v>
      </c>
      <c r="H732">
        <v>799</v>
      </c>
      <c r="I732">
        <v>413</v>
      </c>
      <c r="J732">
        <v>287448</v>
      </c>
      <c r="K732">
        <v>246.42</v>
      </c>
      <c r="L732">
        <f>Campaign_Table[[#This Row],[Conversions]]*Campaign_Table[[#This Row],[Cost_Per_Acquisition]]</f>
        <v>101771.45999999999</v>
      </c>
      <c r="M732">
        <v>1.82</v>
      </c>
      <c r="N732">
        <v>19.12</v>
      </c>
      <c r="O732" t="s">
        <v>17</v>
      </c>
      <c r="P732" s="1">
        <v>45592</v>
      </c>
      <c r="Q732" t="str">
        <f>TEXT(Campaign_Table[[#This Row],[Date]],"mmmm")</f>
        <v>October</v>
      </c>
      <c r="R732">
        <f>YEAR(Campaign_Table[[#This Row],[Date]])</f>
        <v>2024</v>
      </c>
      <c r="S732" t="str">
        <f>TEXT(Campaign_Table[[#This Row],[Date]],"dddd")</f>
        <v>Sunday</v>
      </c>
      <c r="T732" s="3" t="str">
        <f>"Q" &amp; ROUNDUP(MONTH(Campaign_Table[[#This Row],[Date]])/3,0)</f>
        <v>Q4</v>
      </c>
      <c r="U732" s="5">
        <f t="shared" si="33"/>
        <v>0.1365052137408026</v>
      </c>
      <c r="V732" s="7">
        <f>IFERROR(Campaign_Table[[#This Row],[Total_Campaign_Cost]]/Campaign_Table[[#This Row],[Clicks]],0)</f>
        <v>33.654583333333328</v>
      </c>
      <c r="W732" s="5">
        <f t="shared" si="34"/>
        <v>0.13657407407407407</v>
      </c>
      <c r="X732" s="7">
        <f>IFERROR(Campaign_Table[[#This Row],[Total_Campaign_Cost]]/Campaign_Table[[#This Row],[Leads]],0)</f>
        <v>127.37354192740925</v>
      </c>
      <c r="Y732" s="7">
        <f t="shared" si="35"/>
        <v>185676.54</v>
      </c>
      <c r="Z732" s="7" t="str">
        <f>IF(Campaign_Table[[#This Row],[ROI]]&gt;=3,"Excellent",IF(Campaign_Table[[#This Row],[ROI]]&gt;=1,"Good",IF(Campaign_Table[[#This Row],[ROI]]&gt;=0,"Average","Poor")))</f>
        <v>Good</v>
      </c>
    </row>
    <row r="733" spans="1:26" x14ac:dyDescent="0.3">
      <c r="A733" t="s">
        <v>898</v>
      </c>
      <c r="B733" t="s">
        <v>24</v>
      </c>
      <c r="C733" t="s">
        <v>21</v>
      </c>
      <c r="D733">
        <v>8</v>
      </c>
      <c r="E733" t="s">
        <v>195</v>
      </c>
      <c r="F733">
        <v>38083</v>
      </c>
      <c r="G733">
        <v>3562</v>
      </c>
      <c r="H733">
        <v>1932</v>
      </c>
      <c r="I733">
        <v>660</v>
      </c>
      <c r="J733">
        <v>313500</v>
      </c>
      <c r="K733">
        <v>313.56</v>
      </c>
      <c r="L733">
        <f>Campaign_Table[[#This Row],[Conversions]]*Campaign_Table[[#This Row],[Cost_Per_Acquisition]]</f>
        <v>206949.6</v>
      </c>
      <c r="M733">
        <v>0.51</v>
      </c>
      <c r="N733">
        <v>16.16</v>
      </c>
      <c r="O733" t="s">
        <v>25</v>
      </c>
      <c r="P733" s="1">
        <v>45689</v>
      </c>
      <c r="Q733" t="str">
        <f>TEXT(Campaign_Table[[#This Row],[Date]],"mmmm")</f>
        <v>February</v>
      </c>
      <c r="R733">
        <f>YEAR(Campaign_Table[[#This Row],[Date]])</f>
        <v>2025</v>
      </c>
      <c r="S733" t="str">
        <f>TEXT(Campaign_Table[[#This Row],[Date]],"dddd")</f>
        <v>Saturday</v>
      </c>
      <c r="T733" s="3" t="str">
        <f>"Q" &amp; ROUNDUP(MONTH(Campaign_Table[[#This Row],[Date]])/3,0)</f>
        <v>Q1</v>
      </c>
      <c r="U733" s="5">
        <f t="shared" si="33"/>
        <v>9.3532547330830024E-2</v>
      </c>
      <c r="V733" s="7">
        <f>IFERROR(Campaign_Table[[#This Row],[Total_Campaign_Cost]]/Campaign_Table[[#This Row],[Clicks]],0)</f>
        <v>58.099270072992702</v>
      </c>
      <c r="W733" s="5">
        <f t="shared" si="34"/>
        <v>0.18528916339135318</v>
      </c>
      <c r="X733" s="7">
        <f>IFERROR(Campaign_Table[[#This Row],[Total_Campaign_Cost]]/Campaign_Table[[#This Row],[Leads]],0)</f>
        <v>107.1167701863354</v>
      </c>
      <c r="Y733" s="7">
        <f t="shared" si="35"/>
        <v>106550.39999999999</v>
      </c>
      <c r="Z733" s="7" t="str">
        <f>IF(Campaign_Table[[#This Row],[ROI]]&gt;=3,"Excellent",IF(Campaign_Table[[#This Row],[ROI]]&gt;=1,"Good",IF(Campaign_Table[[#This Row],[ROI]]&gt;=0,"Average","Poor")))</f>
        <v>Average</v>
      </c>
    </row>
    <row r="734" spans="1:26" x14ac:dyDescent="0.3">
      <c r="A734" t="s">
        <v>899</v>
      </c>
      <c r="B734" t="s">
        <v>44</v>
      </c>
      <c r="C734" t="s">
        <v>17</v>
      </c>
      <c r="D734">
        <v>6</v>
      </c>
      <c r="E734" t="s">
        <v>47</v>
      </c>
      <c r="F734">
        <v>34959</v>
      </c>
      <c r="G734">
        <v>1479</v>
      </c>
      <c r="H734">
        <v>311</v>
      </c>
      <c r="I734">
        <v>188</v>
      </c>
      <c r="J734">
        <v>128592</v>
      </c>
      <c r="K734">
        <v>1366.88</v>
      </c>
      <c r="L734">
        <f>Campaign_Table[[#This Row],[Conversions]]*Campaign_Table[[#This Row],[Cost_Per_Acquisition]]</f>
        <v>256973.44000000003</v>
      </c>
      <c r="M734">
        <v>-0.5</v>
      </c>
      <c r="N734">
        <v>5.66</v>
      </c>
      <c r="O734" t="s">
        <v>25</v>
      </c>
      <c r="P734" s="1">
        <v>45686</v>
      </c>
      <c r="Q734" t="str">
        <f>TEXT(Campaign_Table[[#This Row],[Date]],"mmmm")</f>
        <v>January</v>
      </c>
      <c r="R734">
        <f>YEAR(Campaign_Table[[#This Row],[Date]])</f>
        <v>2025</v>
      </c>
      <c r="S734" t="str">
        <f>TEXT(Campaign_Table[[#This Row],[Date]],"dddd")</f>
        <v>Wednesday</v>
      </c>
      <c r="T734" s="3" t="str">
        <f>"Q" &amp; ROUNDUP(MONTH(Campaign_Table[[#This Row],[Date]])/3,0)</f>
        <v>Q1</v>
      </c>
      <c r="U734" s="5">
        <f t="shared" si="33"/>
        <v>4.2306702136788811E-2</v>
      </c>
      <c r="V734" s="7">
        <f>IFERROR(Campaign_Table[[#This Row],[Total_Campaign_Cost]]/Campaign_Table[[#This Row],[Clicks]],0)</f>
        <v>173.74810006761328</v>
      </c>
      <c r="W734" s="5">
        <f t="shared" si="34"/>
        <v>0.12711291413116971</v>
      </c>
      <c r="X734" s="7">
        <f>IFERROR(Campaign_Table[[#This Row],[Total_Campaign_Cost]]/Campaign_Table[[#This Row],[Leads]],0)</f>
        <v>826.28115755627016</v>
      </c>
      <c r="Y734" s="7">
        <f t="shared" si="35"/>
        <v>-128381.44000000003</v>
      </c>
      <c r="Z734" s="7" t="str">
        <f>IF(Campaign_Table[[#This Row],[ROI]]&gt;=3,"Excellent",IF(Campaign_Table[[#This Row],[ROI]]&gt;=1,"Good",IF(Campaign_Table[[#This Row],[ROI]]&gt;=0,"Average","Poor")))</f>
        <v>Poor</v>
      </c>
    </row>
    <row r="735" spans="1:26" x14ac:dyDescent="0.3">
      <c r="A735" t="s">
        <v>900</v>
      </c>
      <c r="B735" t="s">
        <v>44</v>
      </c>
      <c r="C735" t="s">
        <v>21</v>
      </c>
      <c r="D735">
        <v>8</v>
      </c>
      <c r="E735" t="s">
        <v>22</v>
      </c>
      <c r="F735">
        <v>33656</v>
      </c>
      <c r="G735">
        <v>2212</v>
      </c>
      <c r="H735">
        <v>989</v>
      </c>
      <c r="I735">
        <v>583</v>
      </c>
      <c r="J735">
        <v>290334</v>
      </c>
      <c r="K735">
        <v>217.86</v>
      </c>
      <c r="L735">
        <f>Campaign_Table[[#This Row],[Conversions]]*Campaign_Table[[#This Row],[Cost_Per_Acquisition]]</f>
        <v>127012.38</v>
      </c>
      <c r="M735">
        <v>1.29</v>
      </c>
      <c r="N735">
        <v>11.24</v>
      </c>
      <c r="O735" t="s">
        <v>25</v>
      </c>
      <c r="P735" s="1">
        <v>45789</v>
      </c>
      <c r="Q735" t="str">
        <f>TEXT(Campaign_Table[[#This Row],[Date]],"mmmm")</f>
        <v>May</v>
      </c>
      <c r="R735">
        <f>YEAR(Campaign_Table[[#This Row],[Date]])</f>
        <v>2025</v>
      </c>
      <c r="S735" t="str">
        <f>TEXT(Campaign_Table[[#This Row],[Date]],"dddd")</f>
        <v>Monday</v>
      </c>
      <c r="T735" s="3" t="str">
        <f>"Q" &amp; ROUNDUP(MONTH(Campaign_Table[[#This Row],[Date]])/3,0)</f>
        <v>Q2</v>
      </c>
      <c r="U735" s="5">
        <f t="shared" si="33"/>
        <v>6.5723793677204656E-2</v>
      </c>
      <c r="V735" s="7">
        <f>IFERROR(Campaign_Table[[#This Row],[Total_Campaign_Cost]]/Campaign_Table[[#This Row],[Clicks]],0)</f>
        <v>57.41970162748644</v>
      </c>
      <c r="W735" s="5">
        <f t="shared" si="34"/>
        <v>0.26356238698010848</v>
      </c>
      <c r="X735" s="7">
        <f>IFERROR(Campaign_Table[[#This Row],[Total_Campaign_Cost]]/Campaign_Table[[#This Row],[Leads]],0)</f>
        <v>128.42505561172902</v>
      </c>
      <c r="Y735" s="7">
        <f t="shared" si="35"/>
        <v>163321.62</v>
      </c>
      <c r="Z735" s="7" t="str">
        <f>IF(Campaign_Table[[#This Row],[ROI]]&gt;=3,"Excellent",IF(Campaign_Table[[#This Row],[ROI]]&gt;=1,"Good",IF(Campaign_Table[[#This Row],[ROI]]&gt;=0,"Average","Poor")))</f>
        <v>Good</v>
      </c>
    </row>
    <row r="736" spans="1:26" x14ac:dyDescent="0.3">
      <c r="A736" t="s">
        <v>901</v>
      </c>
      <c r="B736" t="s">
        <v>24</v>
      </c>
      <c r="C736" t="s">
        <v>17</v>
      </c>
      <c r="D736">
        <v>24</v>
      </c>
      <c r="E736" t="s">
        <v>137</v>
      </c>
      <c r="F736">
        <v>82754</v>
      </c>
      <c r="G736">
        <v>5591</v>
      </c>
      <c r="H736">
        <v>1179</v>
      </c>
      <c r="I736">
        <v>639</v>
      </c>
      <c r="J736">
        <v>307998</v>
      </c>
      <c r="K736">
        <v>106.42</v>
      </c>
      <c r="L736">
        <f>Campaign_Table[[#This Row],[Conversions]]*Campaign_Table[[#This Row],[Cost_Per_Acquisition]]</f>
        <v>68002.38</v>
      </c>
      <c r="M736">
        <v>3.53</v>
      </c>
      <c r="N736">
        <v>8.9499999999999993</v>
      </c>
      <c r="O736" t="s">
        <v>21</v>
      </c>
      <c r="P736" s="1">
        <v>45591</v>
      </c>
      <c r="Q736" t="str">
        <f>TEXT(Campaign_Table[[#This Row],[Date]],"mmmm")</f>
        <v>October</v>
      </c>
      <c r="R736">
        <f>YEAR(Campaign_Table[[#This Row],[Date]])</f>
        <v>2024</v>
      </c>
      <c r="S736" t="str">
        <f>TEXT(Campaign_Table[[#This Row],[Date]],"dddd")</f>
        <v>Saturday</v>
      </c>
      <c r="T736" s="3" t="str">
        <f>"Q" &amp; ROUNDUP(MONTH(Campaign_Table[[#This Row],[Date]])/3,0)</f>
        <v>Q4</v>
      </c>
      <c r="U736" s="5">
        <f t="shared" si="33"/>
        <v>6.7561688860961408E-2</v>
      </c>
      <c r="V736" s="7">
        <f>IFERROR(Campaign_Table[[#This Row],[Total_Campaign_Cost]]/Campaign_Table[[#This Row],[Clicks]],0)</f>
        <v>12.162829547487034</v>
      </c>
      <c r="W736" s="5">
        <f t="shared" si="34"/>
        <v>0.11429082453943838</v>
      </c>
      <c r="X736" s="7">
        <f>IFERROR(Campaign_Table[[#This Row],[Total_Campaign_Cost]]/Campaign_Table[[#This Row],[Leads]],0)</f>
        <v>57.678015267175574</v>
      </c>
      <c r="Y736" s="7">
        <f t="shared" si="35"/>
        <v>239995.62</v>
      </c>
      <c r="Z736" s="7" t="str">
        <f>IF(Campaign_Table[[#This Row],[ROI]]&gt;=3,"Excellent",IF(Campaign_Table[[#This Row],[ROI]]&gt;=1,"Good",IF(Campaign_Table[[#This Row],[ROI]]&gt;=0,"Average","Poor")))</f>
        <v>Excellent</v>
      </c>
    </row>
    <row r="737" spans="1:26" x14ac:dyDescent="0.3">
      <c r="A737" t="s">
        <v>902</v>
      </c>
      <c r="B737" t="s">
        <v>16</v>
      </c>
      <c r="C737" t="s">
        <v>29</v>
      </c>
      <c r="D737">
        <v>22</v>
      </c>
      <c r="E737" t="s">
        <v>147</v>
      </c>
      <c r="F737">
        <v>13049</v>
      </c>
      <c r="G737">
        <v>1438</v>
      </c>
      <c r="H737">
        <v>572</v>
      </c>
      <c r="I737">
        <v>334</v>
      </c>
      <c r="J737">
        <v>87174</v>
      </c>
      <c r="K737">
        <v>356.54</v>
      </c>
      <c r="L737">
        <f>Campaign_Table[[#This Row],[Conversions]]*Campaign_Table[[#This Row],[Cost_Per_Acquisition]]</f>
        <v>119084.36</v>
      </c>
      <c r="M737">
        <v>-0.27</v>
      </c>
      <c r="N737">
        <v>17.96</v>
      </c>
      <c r="O737" t="s">
        <v>35</v>
      </c>
      <c r="P737" s="1">
        <v>45584</v>
      </c>
      <c r="Q737" t="str">
        <f>TEXT(Campaign_Table[[#This Row],[Date]],"mmmm")</f>
        <v>October</v>
      </c>
      <c r="R737">
        <f>YEAR(Campaign_Table[[#This Row],[Date]])</f>
        <v>2024</v>
      </c>
      <c r="S737" t="str">
        <f>TEXT(Campaign_Table[[#This Row],[Date]],"dddd")</f>
        <v>Saturday</v>
      </c>
      <c r="T737" s="3" t="str">
        <f>"Q" &amp; ROUNDUP(MONTH(Campaign_Table[[#This Row],[Date]])/3,0)</f>
        <v>Q4</v>
      </c>
      <c r="U737" s="5">
        <f t="shared" si="33"/>
        <v>0.11020001532684497</v>
      </c>
      <c r="V737" s="7">
        <f>IFERROR(Campaign_Table[[#This Row],[Total_Campaign_Cost]]/Campaign_Table[[#This Row],[Clicks]],0)</f>
        <v>82.812489568845621</v>
      </c>
      <c r="W737" s="5">
        <f t="shared" si="34"/>
        <v>0.23226703755215578</v>
      </c>
      <c r="X737" s="7">
        <f>IFERROR(Campaign_Table[[#This Row],[Total_Campaign_Cost]]/Campaign_Table[[#This Row],[Leads]],0)</f>
        <v>208.18944055944056</v>
      </c>
      <c r="Y737" s="7">
        <f t="shared" si="35"/>
        <v>-31910.36</v>
      </c>
      <c r="Z737" s="7" t="str">
        <f>IF(Campaign_Table[[#This Row],[ROI]]&gt;=3,"Excellent",IF(Campaign_Table[[#This Row],[ROI]]&gt;=1,"Good",IF(Campaign_Table[[#This Row],[ROI]]&gt;=0,"Average","Poor")))</f>
        <v>Poor</v>
      </c>
    </row>
    <row r="738" spans="1:26" x14ac:dyDescent="0.3">
      <c r="A738" t="s">
        <v>903</v>
      </c>
      <c r="B738" t="s">
        <v>28</v>
      </c>
      <c r="C738" t="s">
        <v>17</v>
      </c>
      <c r="D738">
        <v>17</v>
      </c>
      <c r="E738" t="s">
        <v>151</v>
      </c>
      <c r="F738">
        <v>32509</v>
      </c>
      <c r="G738">
        <v>1241</v>
      </c>
      <c r="H738">
        <v>374</v>
      </c>
      <c r="I738">
        <v>294</v>
      </c>
      <c r="J738">
        <v>61152</v>
      </c>
      <c r="K738">
        <v>576.34</v>
      </c>
      <c r="L738">
        <f>Campaign_Table[[#This Row],[Conversions]]*Campaign_Table[[#This Row],[Cost_Per_Acquisition]]</f>
        <v>169443.96000000002</v>
      </c>
      <c r="M738">
        <v>-0.64</v>
      </c>
      <c r="N738">
        <v>5.87</v>
      </c>
      <c r="O738" t="s">
        <v>21</v>
      </c>
      <c r="P738" s="1">
        <v>45648</v>
      </c>
      <c r="Q738" t="str">
        <f>TEXT(Campaign_Table[[#This Row],[Date]],"mmmm")</f>
        <v>December</v>
      </c>
      <c r="R738">
        <f>YEAR(Campaign_Table[[#This Row],[Date]])</f>
        <v>2024</v>
      </c>
      <c r="S738" t="str">
        <f>TEXT(Campaign_Table[[#This Row],[Date]],"dddd")</f>
        <v>Sunday</v>
      </c>
      <c r="T738" s="3" t="str">
        <f>"Q" &amp; ROUNDUP(MONTH(Campaign_Table[[#This Row],[Date]])/3,0)</f>
        <v>Q4</v>
      </c>
      <c r="U738" s="5">
        <f t="shared" si="33"/>
        <v>3.8174044110861609E-2</v>
      </c>
      <c r="V738" s="7">
        <f>IFERROR(Campaign_Table[[#This Row],[Total_Campaign_Cost]]/Campaign_Table[[#This Row],[Clicks]],0)</f>
        <v>136.5382433521354</v>
      </c>
      <c r="W738" s="5">
        <f t="shared" si="34"/>
        <v>0.23690572119258663</v>
      </c>
      <c r="X738" s="7">
        <f>IFERROR(Campaign_Table[[#This Row],[Total_Campaign_Cost]]/Campaign_Table[[#This Row],[Leads]],0)</f>
        <v>453.05871657754017</v>
      </c>
      <c r="Y738" s="7">
        <f t="shared" si="35"/>
        <v>-108291.96000000002</v>
      </c>
      <c r="Z738" s="7" t="str">
        <f>IF(Campaign_Table[[#This Row],[ROI]]&gt;=3,"Excellent",IF(Campaign_Table[[#This Row],[ROI]]&gt;=1,"Good",IF(Campaign_Table[[#This Row],[ROI]]&gt;=0,"Average","Poor")))</f>
        <v>Poor</v>
      </c>
    </row>
    <row r="739" spans="1:26" x14ac:dyDescent="0.3">
      <c r="A739" t="s">
        <v>904</v>
      </c>
      <c r="B739" t="s">
        <v>24</v>
      </c>
      <c r="C739" t="s">
        <v>25</v>
      </c>
      <c r="D739">
        <v>6</v>
      </c>
      <c r="E739" t="s">
        <v>112</v>
      </c>
      <c r="F739">
        <v>91739</v>
      </c>
      <c r="G739">
        <v>5867</v>
      </c>
      <c r="H739">
        <v>3091</v>
      </c>
      <c r="I739">
        <v>1029</v>
      </c>
      <c r="J739">
        <v>680169</v>
      </c>
      <c r="K739">
        <v>205.98</v>
      </c>
      <c r="L739">
        <f>Campaign_Table[[#This Row],[Conversions]]*Campaign_Table[[#This Row],[Cost_Per_Acquisition]]</f>
        <v>211953.41999999998</v>
      </c>
      <c r="M739">
        <v>2.21</v>
      </c>
      <c r="N739">
        <v>10.89</v>
      </c>
      <c r="O739" t="s">
        <v>25</v>
      </c>
      <c r="P739" s="1">
        <v>45820</v>
      </c>
      <c r="Q739" t="str">
        <f>TEXT(Campaign_Table[[#This Row],[Date]],"mmmm")</f>
        <v>June</v>
      </c>
      <c r="R739">
        <f>YEAR(Campaign_Table[[#This Row],[Date]])</f>
        <v>2025</v>
      </c>
      <c r="S739" t="str">
        <f>TEXT(Campaign_Table[[#This Row],[Date]],"dddd")</f>
        <v>Thursday</v>
      </c>
      <c r="T739" s="3" t="str">
        <f>"Q" &amp; ROUNDUP(MONTH(Campaign_Table[[#This Row],[Date]])/3,0)</f>
        <v>Q2</v>
      </c>
      <c r="U739" s="5">
        <f t="shared" si="33"/>
        <v>6.3953171497400235E-2</v>
      </c>
      <c r="V739" s="7">
        <f>IFERROR(Campaign_Table[[#This Row],[Total_Campaign_Cost]]/Campaign_Table[[#This Row],[Clicks]],0)</f>
        <v>36.126371228907445</v>
      </c>
      <c r="W739" s="5">
        <f t="shared" si="34"/>
        <v>0.17538776205897391</v>
      </c>
      <c r="X739" s="7">
        <f>IFERROR(Campaign_Table[[#This Row],[Total_Campaign_Cost]]/Campaign_Table[[#This Row],[Leads]],0)</f>
        <v>68.571148495632471</v>
      </c>
      <c r="Y739" s="7">
        <f t="shared" si="35"/>
        <v>468215.58</v>
      </c>
      <c r="Z739" s="7" t="str">
        <f>IF(Campaign_Table[[#This Row],[ROI]]&gt;=3,"Excellent",IF(Campaign_Table[[#This Row],[ROI]]&gt;=1,"Good",IF(Campaign_Table[[#This Row],[ROI]]&gt;=0,"Average","Poor")))</f>
        <v>Good</v>
      </c>
    </row>
    <row r="740" spans="1:26" x14ac:dyDescent="0.3">
      <c r="A740" t="s">
        <v>905</v>
      </c>
      <c r="B740" t="s">
        <v>24</v>
      </c>
      <c r="C740" t="s">
        <v>29</v>
      </c>
      <c r="D740">
        <v>15</v>
      </c>
      <c r="E740" t="s">
        <v>300</v>
      </c>
      <c r="F740">
        <v>54922</v>
      </c>
      <c r="G740">
        <v>1692</v>
      </c>
      <c r="H740">
        <v>426</v>
      </c>
      <c r="I740">
        <v>326</v>
      </c>
      <c r="J740">
        <v>223636</v>
      </c>
      <c r="K740">
        <v>917.29</v>
      </c>
      <c r="L740">
        <f>Campaign_Table[[#This Row],[Conversions]]*Campaign_Table[[#This Row],[Cost_Per_Acquisition]]</f>
        <v>299036.53999999998</v>
      </c>
      <c r="M740">
        <v>-0.25</v>
      </c>
      <c r="N740">
        <v>4.45</v>
      </c>
      <c r="O740" t="s">
        <v>17</v>
      </c>
      <c r="P740" s="1">
        <v>45665</v>
      </c>
      <c r="Q740" t="str">
        <f>TEXT(Campaign_Table[[#This Row],[Date]],"mmmm")</f>
        <v>January</v>
      </c>
      <c r="R740">
        <f>YEAR(Campaign_Table[[#This Row],[Date]])</f>
        <v>2025</v>
      </c>
      <c r="S740" t="str">
        <f>TEXT(Campaign_Table[[#This Row],[Date]],"dddd")</f>
        <v>Wednesday</v>
      </c>
      <c r="T740" s="3" t="str">
        <f>"Q" &amp; ROUNDUP(MONTH(Campaign_Table[[#This Row],[Date]])/3,0)</f>
        <v>Q1</v>
      </c>
      <c r="U740" s="5">
        <f t="shared" si="33"/>
        <v>3.0807326754306107E-2</v>
      </c>
      <c r="V740" s="7">
        <f>IFERROR(Campaign_Table[[#This Row],[Total_Campaign_Cost]]/Campaign_Table[[#This Row],[Clicks]],0)</f>
        <v>176.73554373522458</v>
      </c>
      <c r="W740" s="5">
        <f t="shared" si="34"/>
        <v>0.19267139479905437</v>
      </c>
      <c r="X740" s="7">
        <f>IFERROR(Campaign_Table[[#This Row],[Total_Campaign_Cost]]/Campaign_Table[[#This Row],[Leads]],0)</f>
        <v>701.96370892018774</v>
      </c>
      <c r="Y740" s="7">
        <f t="shared" si="35"/>
        <v>-75400.539999999979</v>
      </c>
      <c r="Z740" s="7" t="str">
        <f>IF(Campaign_Table[[#This Row],[ROI]]&gt;=3,"Excellent",IF(Campaign_Table[[#This Row],[ROI]]&gt;=1,"Good",IF(Campaign_Table[[#This Row],[ROI]]&gt;=0,"Average","Poor")))</f>
        <v>Poor</v>
      </c>
    </row>
    <row r="741" spans="1:26" x14ac:dyDescent="0.3">
      <c r="A741" t="s">
        <v>906</v>
      </c>
      <c r="B741" t="s">
        <v>24</v>
      </c>
      <c r="C741" t="s">
        <v>17</v>
      </c>
      <c r="D741">
        <v>10</v>
      </c>
      <c r="E741" t="s">
        <v>179</v>
      </c>
      <c r="F741">
        <v>15457</v>
      </c>
      <c r="G741">
        <v>1866</v>
      </c>
      <c r="H741">
        <v>584</v>
      </c>
      <c r="I741">
        <v>429</v>
      </c>
      <c r="J741">
        <v>222651</v>
      </c>
      <c r="K741">
        <v>688.85</v>
      </c>
      <c r="L741">
        <f>Campaign_Table[[#This Row],[Conversions]]*Campaign_Table[[#This Row],[Cost_Per_Acquisition]]</f>
        <v>295516.65000000002</v>
      </c>
      <c r="M741">
        <v>-0.25</v>
      </c>
      <c r="N741">
        <v>18.63</v>
      </c>
      <c r="O741" t="s">
        <v>35</v>
      </c>
      <c r="P741" s="1">
        <v>45759</v>
      </c>
      <c r="Q741" t="str">
        <f>TEXT(Campaign_Table[[#This Row],[Date]],"mmmm")</f>
        <v>April</v>
      </c>
      <c r="R741">
        <f>YEAR(Campaign_Table[[#This Row],[Date]])</f>
        <v>2025</v>
      </c>
      <c r="S741" t="str">
        <f>TEXT(Campaign_Table[[#This Row],[Date]],"dddd")</f>
        <v>Saturday</v>
      </c>
      <c r="T741" s="3" t="str">
        <f>"Q" &amp; ROUNDUP(MONTH(Campaign_Table[[#This Row],[Date]])/3,0)</f>
        <v>Q2</v>
      </c>
      <c r="U741" s="5">
        <f t="shared" si="33"/>
        <v>0.12072200297599793</v>
      </c>
      <c r="V741" s="7">
        <f>IFERROR(Campaign_Table[[#This Row],[Total_Campaign_Cost]]/Campaign_Table[[#This Row],[Clicks]],0)</f>
        <v>158.36905144694535</v>
      </c>
      <c r="W741" s="5">
        <f t="shared" si="34"/>
        <v>0.22990353697749197</v>
      </c>
      <c r="X741" s="7">
        <f>IFERROR(Campaign_Table[[#This Row],[Total_Campaign_Cost]]/Campaign_Table[[#This Row],[Leads]],0)</f>
        <v>506.02166095890414</v>
      </c>
      <c r="Y741" s="7">
        <f t="shared" si="35"/>
        <v>-72865.650000000023</v>
      </c>
      <c r="Z741" s="7" t="str">
        <f>IF(Campaign_Table[[#This Row],[ROI]]&gt;=3,"Excellent",IF(Campaign_Table[[#This Row],[ROI]]&gt;=1,"Good",IF(Campaign_Table[[#This Row],[ROI]]&gt;=0,"Average","Poor")))</f>
        <v>Poor</v>
      </c>
    </row>
    <row r="742" spans="1:26" x14ac:dyDescent="0.3">
      <c r="A742" t="s">
        <v>907</v>
      </c>
      <c r="B742" t="s">
        <v>28</v>
      </c>
      <c r="C742" t="s">
        <v>17</v>
      </c>
      <c r="D742">
        <v>22</v>
      </c>
      <c r="E742" t="s">
        <v>351</v>
      </c>
      <c r="F742">
        <v>27263</v>
      </c>
      <c r="G742">
        <v>3222</v>
      </c>
      <c r="H742">
        <v>1477</v>
      </c>
      <c r="I742">
        <v>549</v>
      </c>
      <c r="J742">
        <v>297558</v>
      </c>
      <c r="K742">
        <v>247.3</v>
      </c>
      <c r="L742">
        <f>Campaign_Table[[#This Row],[Conversions]]*Campaign_Table[[#This Row],[Cost_Per_Acquisition]]</f>
        <v>135767.70000000001</v>
      </c>
      <c r="M742">
        <v>1.19</v>
      </c>
      <c r="N742">
        <v>19.25</v>
      </c>
      <c r="O742" t="s">
        <v>35</v>
      </c>
      <c r="P742" s="1">
        <v>45661</v>
      </c>
      <c r="Q742" t="str">
        <f>TEXT(Campaign_Table[[#This Row],[Date]],"mmmm")</f>
        <v>January</v>
      </c>
      <c r="R742">
        <f>YEAR(Campaign_Table[[#This Row],[Date]])</f>
        <v>2025</v>
      </c>
      <c r="S742" t="str">
        <f>TEXT(Campaign_Table[[#This Row],[Date]],"dddd")</f>
        <v>Saturday</v>
      </c>
      <c r="T742" s="3" t="str">
        <f>"Q" &amp; ROUNDUP(MONTH(Campaign_Table[[#This Row],[Date]])/3,0)</f>
        <v>Q1</v>
      </c>
      <c r="U742" s="5">
        <f t="shared" si="33"/>
        <v>0.11818215163408283</v>
      </c>
      <c r="V742" s="7">
        <f>IFERROR(Campaign_Table[[#This Row],[Total_Campaign_Cost]]/Campaign_Table[[#This Row],[Clicks]],0)</f>
        <v>42.137709497206707</v>
      </c>
      <c r="W742" s="5">
        <f t="shared" si="34"/>
        <v>0.17039106145251395</v>
      </c>
      <c r="X742" s="7">
        <f>IFERROR(Campaign_Table[[#This Row],[Total_Campaign_Cost]]/Campaign_Table[[#This Row],[Leads]],0)</f>
        <v>91.921259309410971</v>
      </c>
      <c r="Y742" s="7">
        <f t="shared" si="35"/>
        <v>161790.29999999999</v>
      </c>
      <c r="Z742" s="7" t="str">
        <f>IF(Campaign_Table[[#This Row],[ROI]]&gt;=3,"Excellent",IF(Campaign_Table[[#This Row],[ROI]]&gt;=1,"Good",IF(Campaign_Table[[#This Row],[ROI]]&gt;=0,"Average","Poor")))</f>
        <v>Good</v>
      </c>
    </row>
    <row r="743" spans="1:26" x14ac:dyDescent="0.3">
      <c r="A743" t="s">
        <v>908</v>
      </c>
      <c r="B743" t="s">
        <v>20</v>
      </c>
      <c r="C743" t="s">
        <v>35</v>
      </c>
      <c r="D743">
        <v>10</v>
      </c>
      <c r="E743" t="s">
        <v>107</v>
      </c>
      <c r="F743">
        <v>51806</v>
      </c>
      <c r="G743">
        <v>1542</v>
      </c>
      <c r="H743">
        <v>327</v>
      </c>
      <c r="I743">
        <v>157</v>
      </c>
      <c r="J743">
        <v>97340</v>
      </c>
      <c r="K743">
        <v>764.99</v>
      </c>
      <c r="L743">
        <f>Campaign_Table[[#This Row],[Conversions]]*Campaign_Table[[#This Row],[Cost_Per_Acquisition]]</f>
        <v>120103.43000000001</v>
      </c>
      <c r="M743">
        <v>-0.19</v>
      </c>
      <c r="N743">
        <v>3.91</v>
      </c>
      <c r="O743" t="s">
        <v>25</v>
      </c>
      <c r="P743" s="1">
        <v>45585</v>
      </c>
      <c r="Q743" t="str">
        <f>TEXT(Campaign_Table[[#This Row],[Date]],"mmmm")</f>
        <v>October</v>
      </c>
      <c r="R743">
        <f>YEAR(Campaign_Table[[#This Row],[Date]])</f>
        <v>2024</v>
      </c>
      <c r="S743" t="str">
        <f>TEXT(Campaign_Table[[#This Row],[Date]],"dddd")</f>
        <v>Sunday</v>
      </c>
      <c r="T743" s="3" t="str">
        <f>"Q" &amp; ROUNDUP(MONTH(Campaign_Table[[#This Row],[Date]])/3,0)</f>
        <v>Q4</v>
      </c>
      <c r="U743" s="5">
        <f t="shared" si="33"/>
        <v>2.9764892097440449E-2</v>
      </c>
      <c r="V743" s="7">
        <f>IFERROR(Campaign_Table[[#This Row],[Total_Campaign_Cost]]/Campaign_Table[[#This Row],[Clicks]],0)</f>
        <v>77.888086900129707</v>
      </c>
      <c r="W743" s="5">
        <f t="shared" si="34"/>
        <v>0.10181582360570687</v>
      </c>
      <c r="X743" s="7">
        <f>IFERROR(Campaign_Table[[#This Row],[Total_Campaign_Cost]]/Campaign_Table[[#This Row],[Leads]],0)</f>
        <v>367.28877675840982</v>
      </c>
      <c r="Y743" s="7">
        <f t="shared" si="35"/>
        <v>-22763.430000000008</v>
      </c>
      <c r="Z743" s="7" t="str">
        <f>IF(Campaign_Table[[#This Row],[ROI]]&gt;=3,"Excellent",IF(Campaign_Table[[#This Row],[ROI]]&gt;=1,"Good",IF(Campaign_Table[[#This Row],[ROI]]&gt;=0,"Average","Poor")))</f>
        <v>Poor</v>
      </c>
    </row>
    <row r="744" spans="1:26" x14ac:dyDescent="0.3">
      <c r="A744" t="s">
        <v>909</v>
      </c>
      <c r="B744" t="s">
        <v>44</v>
      </c>
      <c r="C744" t="s">
        <v>21</v>
      </c>
      <c r="D744">
        <v>8</v>
      </c>
      <c r="E744" t="s">
        <v>125</v>
      </c>
      <c r="F744">
        <v>68409</v>
      </c>
      <c r="G744">
        <v>3991</v>
      </c>
      <c r="H744">
        <v>798</v>
      </c>
      <c r="I744">
        <v>594</v>
      </c>
      <c r="J744">
        <v>282150</v>
      </c>
      <c r="K744">
        <v>345.6</v>
      </c>
      <c r="L744">
        <f>Campaign_Table[[#This Row],[Conversions]]*Campaign_Table[[#This Row],[Cost_Per_Acquisition]]</f>
        <v>205286.40000000002</v>
      </c>
      <c r="M744">
        <v>0.37</v>
      </c>
      <c r="N744">
        <v>7.87</v>
      </c>
      <c r="O744" t="s">
        <v>21</v>
      </c>
      <c r="P744" s="1">
        <v>45770</v>
      </c>
      <c r="Q744" t="str">
        <f>TEXT(Campaign_Table[[#This Row],[Date]],"mmmm")</f>
        <v>April</v>
      </c>
      <c r="R744">
        <f>YEAR(Campaign_Table[[#This Row],[Date]])</f>
        <v>2025</v>
      </c>
      <c r="S744" t="str">
        <f>TEXT(Campaign_Table[[#This Row],[Date]],"dddd")</f>
        <v>Wednesday</v>
      </c>
      <c r="T744" s="3" t="str">
        <f>"Q" &amp; ROUNDUP(MONTH(Campaign_Table[[#This Row],[Date]])/3,0)</f>
        <v>Q2</v>
      </c>
      <c r="U744" s="5">
        <f t="shared" si="33"/>
        <v>5.8340276864155299E-2</v>
      </c>
      <c r="V744" s="7">
        <f>IFERROR(Campaign_Table[[#This Row],[Total_Campaign_Cost]]/Campaign_Table[[#This Row],[Clicks]],0)</f>
        <v>51.437334001503388</v>
      </c>
      <c r="W744" s="5">
        <f t="shared" si="34"/>
        <v>0.14883487847657229</v>
      </c>
      <c r="X744" s="7">
        <f>IFERROR(Campaign_Table[[#This Row],[Total_Campaign_Cost]]/Campaign_Table[[#This Row],[Leads]],0)</f>
        <v>257.25112781954891</v>
      </c>
      <c r="Y744" s="7">
        <f t="shared" si="35"/>
        <v>76863.599999999977</v>
      </c>
      <c r="Z744" s="7" t="str">
        <f>IF(Campaign_Table[[#This Row],[ROI]]&gt;=3,"Excellent",IF(Campaign_Table[[#This Row],[ROI]]&gt;=1,"Good",IF(Campaign_Table[[#This Row],[ROI]]&gt;=0,"Average","Poor")))</f>
        <v>Average</v>
      </c>
    </row>
    <row r="745" spans="1:26" x14ac:dyDescent="0.3">
      <c r="A745" t="s">
        <v>910</v>
      </c>
      <c r="B745" t="s">
        <v>20</v>
      </c>
      <c r="C745" t="s">
        <v>21</v>
      </c>
      <c r="D745">
        <v>9</v>
      </c>
      <c r="E745" t="s">
        <v>91</v>
      </c>
      <c r="F745">
        <v>96668</v>
      </c>
      <c r="G745">
        <v>4849</v>
      </c>
      <c r="H745">
        <v>2337</v>
      </c>
      <c r="I745">
        <v>1776</v>
      </c>
      <c r="J745">
        <v>831168</v>
      </c>
      <c r="K745">
        <v>130.84</v>
      </c>
      <c r="L745">
        <f>Campaign_Table[[#This Row],[Conversions]]*Campaign_Table[[#This Row],[Cost_Per_Acquisition]]</f>
        <v>232371.84</v>
      </c>
      <c r="M745">
        <v>2.58</v>
      </c>
      <c r="N745">
        <v>9.27</v>
      </c>
      <c r="O745" t="s">
        <v>21</v>
      </c>
      <c r="P745" s="1">
        <v>45593</v>
      </c>
      <c r="Q745" t="str">
        <f>TEXT(Campaign_Table[[#This Row],[Date]],"mmmm")</f>
        <v>October</v>
      </c>
      <c r="R745">
        <f>YEAR(Campaign_Table[[#This Row],[Date]])</f>
        <v>2024</v>
      </c>
      <c r="S745" t="str">
        <f>TEXT(Campaign_Table[[#This Row],[Date]],"dddd")</f>
        <v>Monday</v>
      </c>
      <c r="T745" s="3" t="str">
        <f>"Q" &amp; ROUNDUP(MONTH(Campaign_Table[[#This Row],[Date]])/3,0)</f>
        <v>Q4</v>
      </c>
      <c r="U745" s="5">
        <f t="shared" si="33"/>
        <v>5.0161377084454006E-2</v>
      </c>
      <c r="V745" s="7">
        <f>IFERROR(Campaign_Table[[#This Row],[Total_Campaign_Cost]]/Campaign_Table[[#This Row],[Clicks]],0)</f>
        <v>47.921600329964939</v>
      </c>
      <c r="W745" s="5">
        <f t="shared" si="34"/>
        <v>0.36626108475974428</v>
      </c>
      <c r="X745" s="7">
        <f>IFERROR(Campaign_Table[[#This Row],[Total_Campaign_Cost]]/Campaign_Table[[#This Row],[Leads]],0)</f>
        <v>99.431681643132222</v>
      </c>
      <c r="Y745" s="7">
        <f t="shared" si="35"/>
        <v>598796.16</v>
      </c>
      <c r="Z745" s="7" t="str">
        <f>IF(Campaign_Table[[#This Row],[ROI]]&gt;=3,"Excellent",IF(Campaign_Table[[#This Row],[ROI]]&gt;=1,"Good",IF(Campaign_Table[[#This Row],[ROI]]&gt;=0,"Average","Poor")))</f>
        <v>Good</v>
      </c>
    </row>
    <row r="746" spans="1:26" x14ac:dyDescent="0.3">
      <c r="A746" t="s">
        <v>911</v>
      </c>
      <c r="B746" t="s">
        <v>24</v>
      </c>
      <c r="C746" t="s">
        <v>29</v>
      </c>
      <c r="D746">
        <v>17</v>
      </c>
      <c r="E746" t="s">
        <v>71</v>
      </c>
      <c r="F746">
        <v>35851</v>
      </c>
      <c r="G746">
        <v>3305</v>
      </c>
      <c r="H746">
        <v>1075</v>
      </c>
      <c r="I746">
        <v>497</v>
      </c>
      <c r="J746">
        <v>370762</v>
      </c>
      <c r="K746">
        <v>398.97</v>
      </c>
      <c r="L746">
        <f>Campaign_Table[[#This Row],[Conversions]]*Campaign_Table[[#This Row],[Cost_Per_Acquisition]]</f>
        <v>198288.09000000003</v>
      </c>
      <c r="M746">
        <v>0.87</v>
      </c>
      <c r="N746">
        <v>13.6</v>
      </c>
      <c r="O746" t="s">
        <v>21</v>
      </c>
      <c r="P746" s="1">
        <v>45751</v>
      </c>
      <c r="Q746" t="str">
        <f>TEXT(Campaign_Table[[#This Row],[Date]],"mmmm")</f>
        <v>April</v>
      </c>
      <c r="R746">
        <f>YEAR(Campaign_Table[[#This Row],[Date]])</f>
        <v>2025</v>
      </c>
      <c r="S746" t="str">
        <f>TEXT(Campaign_Table[[#This Row],[Date]],"dddd")</f>
        <v>Friday</v>
      </c>
      <c r="T746" s="3" t="str">
        <f>"Q" &amp; ROUNDUP(MONTH(Campaign_Table[[#This Row],[Date]])/3,0)</f>
        <v>Q2</v>
      </c>
      <c r="U746" s="5">
        <f t="shared" si="33"/>
        <v>9.218710775152715E-2</v>
      </c>
      <c r="V746" s="7">
        <f>IFERROR(Campaign_Table[[#This Row],[Total_Campaign_Cost]]/Campaign_Table[[#This Row],[Clicks]],0)</f>
        <v>59.996396369137678</v>
      </c>
      <c r="W746" s="5">
        <f t="shared" si="34"/>
        <v>0.15037821482602118</v>
      </c>
      <c r="X746" s="7">
        <f>IFERROR(Campaign_Table[[#This Row],[Total_Campaign_Cost]]/Campaign_Table[[#This Row],[Leads]],0)</f>
        <v>184.45403720930236</v>
      </c>
      <c r="Y746" s="7">
        <f t="shared" si="35"/>
        <v>172473.90999999997</v>
      </c>
      <c r="Z746" s="7" t="str">
        <f>IF(Campaign_Table[[#This Row],[ROI]]&gt;=3,"Excellent",IF(Campaign_Table[[#This Row],[ROI]]&gt;=1,"Good",IF(Campaign_Table[[#This Row],[ROI]]&gt;=0,"Average","Poor")))</f>
        <v>Average</v>
      </c>
    </row>
    <row r="747" spans="1:26" x14ac:dyDescent="0.3">
      <c r="A747" t="s">
        <v>912</v>
      </c>
      <c r="B747" t="s">
        <v>24</v>
      </c>
      <c r="C747" t="s">
        <v>17</v>
      </c>
      <c r="D747">
        <v>29</v>
      </c>
      <c r="E747" t="s">
        <v>277</v>
      </c>
      <c r="F747">
        <v>61374</v>
      </c>
      <c r="G747">
        <v>3268</v>
      </c>
      <c r="H747">
        <v>1307</v>
      </c>
      <c r="I747">
        <v>937</v>
      </c>
      <c r="J747">
        <v>670892</v>
      </c>
      <c r="K747">
        <v>140.41999999999999</v>
      </c>
      <c r="L747">
        <f>Campaign_Table[[#This Row],[Conversions]]*Campaign_Table[[#This Row],[Cost_Per_Acquisition]]</f>
        <v>131573.53999999998</v>
      </c>
      <c r="M747">
        <v>4.0999999999999996</v>
      </c>
      <c r="N747">
        <v>8.98</v>
      </c>
      <c r="O747" t="s">
        <v>35</v>
      </c>
      <c r="P747" s="1">
        <v>45495</v>
      </c>
      <c r="Q747" t="str">
        <f>TEXT(Campaign_Table[[#This Row],[Date]],"mmmm")</f>
        <v>July</v>
      </c>
      <c r="R747">
        <f>YEAR(Campaign_Table[[#This Row],[Date]])</f>
        <v>2024</v>
      </c>
      <c r="S747" t="str">
        <f>TEXT(Campaign_Table[[#This Row],[Date]],"dddd")</f>
        <v>Monday</v>
      </c>
      <c r="T747" s="3" t="str">
        <f>"Q" &amp; ROUNDUP(MONTH(Campaign_Table[[#This Row],[Date]])/3,0)</f>
        <v>Q3</v>
      </c>
      <c r="U747" s="5">
        <f t="shared" si="33"/>
        <v>5.3247303418385634E-2</v>
      </c>
      <c r="V747" s="7">
        <f>IFERROR(Campaign_Table[[#This Row],[Total_Campaign_Cost]]/Campaign_Table[[#This Row],[Clicks]],0)</f>
        <v>40.26118115055079</v>
      </c>
      <c r="W747" s="5">
        <f t="shared" si="34"/>
        <v>0.28671970624235005</v>
      </c>
      <c r="X747" s="7">
        <f>IFERROR(Campaign_Table[[#This Row],[Total_Campaign_Cost]]/Campaign_Table[[#This Row],[Leads]],0)</f>
        <v>100.66835501147665</v>
      </c>
      <c r="Y747" s="7">
        <f t="shared" si="35"/>
        <v>539318.46</v>
      </c>
      <c r="Z747" s="7" t="str">
        <f>IF(Campaign_Table[[#This Row],[ROI]]&gt;=3,"Excellent",IF(Campaign_Table[[#This Row],[ROI]]&gt;=1,"Good",IF(Campaign_Table[[#This Row],[ROI]]&gt;=0,"Average","Poor")))</f>
        <v>Excellent</v>
      </c>
    </row>
    <row r="748" spans="1:26" x14ac:dyDescent="0.3">
      <c r="A748" t="s">
        <v>913</v>
      </c>
      <c r="B748" t="s">
        <v>20</v>
      </c>
      <c r="C748" t="s">
        <v>35</v>
      </c>
      <c r="D748">
        <v>20</v>
      </c>
      <c r="E748" t="s">
        <v>357</v>
      </c>
      <c r="F748">
        <v>36685</v>
      </c>
      <c r="G748">
        <v>2018</v>
      </c>
      <c r="H748">
        <v>818</v>
      </c>
      <c r="I748">
        <v>279</v>
      </c>
      <c r="J748">
        <v>87327</v>
      </c>
      <c r="K748">
        <v>973.3</v>
      </c>
      <c r="L748">
        <f>Campaign_Table[[#This Row],[Conversions]]*Campaign_Table[[#This Row],[Cost_Per_Acquisition]]</f>
        <v>271550.7</v>
      </c>
      <c r="M748">
        <v>-0.68</v>
      </c>
      <c r="N748">
        <v>8.49</v>
      </c>
      <c r="O748" t="s">
        <v>21</v>
      </c>
      <c r="P748" s="1">
        <v>45493</v>
      </c>
      <c r="Q748" t="str">
        <f>TEXT(Campaign_Table[[#This Row],[Date]],"mmmm")</f>
        <v>July</v>
      </c>
      <c r="R748">
        <f>YEAR(Campaign_Table[[#This Row],[Date]])</f>
        <v>2024</v>
      </c>
      <c r="S748" t="str">
        <f>TEXT(Campaign_Table[[#This Row],[Date]],"dddd")</f>
        <v>Saturday</v>
      </c>
      <c r="T748" s="3" t="str">
        <f>"Q" &amp; ROUNDUP(MONTH(Campaign_Table[[#This Row],[Date]])/3,0)</f>
        <v>Q3</v>
      </c>
      <c r="U748" s="5">
        <f t="shared" si="33"/>
        <v>5.5008859206760255E-2</v>
      </c>
      <c r="V748" s="7">
        <f>IFERROR(Campaign_Table[[#This Row],[Total_Campaign_Cost]]/Campaign_Table[[#This Row],[Clicks]],0)</f>
        <v>134.56427155599604</v>
      </c>
      <c r="W748" s="5">
        <f t="shared" si="34"/>
        <v>0.13825569871159563</v>
      </c>
      <c r="X748" s="7">
        <f>IFERROR(Campaign_Table[[#This Row],[Total_Campaign_Cost]]/Campaign_Table[[#This Row],[Leads]],0)</f>
        <v>331.96907090464549</v>
      </c>
      <c r="Y748" s="7">
        <f t="shared" si="35"/>
        <v>-184223.7</v>
      </c>
      <c r="Z748" s="7" t="str">
        <f>IF(Campaign_Table[[#This Row],[ROI]]&gt;=3,"Excellent",IF(Campaign_Table[[#This Row],[ROI]]&gt;=1,"Good",IF(Campaign_Table[[#This Row],[ROI]]&gt;=0,"Average","Poor")))</f>
        <v>Poor</v>
      </c>
    </row>
    <row r="749" spans="1:26" x14ac:dyDescent="0.3">
      <c r="A749" t="s">
        <v>914</v>
      </c>
      <c r="B749" t="s">
        <v>20</v>
      </c>
      <c r="C749" t="s">
        <v>29</v>
      </c>
      <c r="D749">
        <v>20</v>
      </c>
      <c r="E749" t="s">
        <v>94</v>
      </c>
      <c r="F749">
        <v>86637</v>
      </c>
      <c r="G749">
        <v>6577</v>
      </c>
      <c r="H749">
        <v>3489</v>
      </c>
      <c r="I749">
        <v>2728</v>
      </c>
      <c r="J749">
        <v>578336</v>
      </c>
      <c r="K749">
        <v>23.86</v>
      </c>
      <c r="L749">
        <f>Campaign_Table[[#This Row],[Conversions]]*Campaign_Table[[#This Row],[Cost_Per_Acquisition]]</f>
        <v>65090.080000000002</v>
      </c>
      <c r="M749">
        <v>7.89</v>
      </c>
      <c r="N749">
        <v>14.77</v>
      </c>
      <c r="O749" t="s">
        <v>25</v>
      </c>
      <c r="P749" s="1">
        <v>45533</v>
      </c>
      <c r="Q749" t="str">
        <f>TEXT(Campaign_Table[[#This Row],[Date]],"mmmm")</f>
        <v>August</v>
      </c>
      <c r="R749">
        <f>YEAR(Campaign_Table[[#This Row],[Date]])</f>
        <v>2024</v>
      </c>
      <c r="S749" t="str">
        <f>TEXT(Campaign_Table[[#This Row],[Date]],"dddd")</f>
        <v>Thursday</v>
      </c>
      <c r="T749" s="3" t="str">
        <f>"Q" &amp; ROUNDUP(MONTH(Campaign_Table[[#This Row],[Date]])/3,0)</f>
        <v>Q3</v>
      </c>
      <c r="U749" s="5">
        <f t="shared" si="33"/>
        <v>7.5914447637845259E-2</v>
      </c>
      <c r="V749" s="7">
        <f>IFERROR(Campaign_Table[[#This Row],[Total_Campaign_Cost]]/Campaign_Table[[#This Row],[Clicks]],0)</f>
        <v>9.8966215599817549</v>
      </c>
      <c r="W749" s="5">
        <f t="shared" si="34"/>
        <v>0.41477877451725709</v>
      </c>
      <c r="X749" s="7">
        <f>IFERROR(Campaign_Table[[#This Row],[Total_Campaign_Cost]]/Campaign_Table[[#This Row],[Leads]],0)</f>
        <v>18.65579822298653</v>
      </c>
      <c r="Y749" s="7">
        <f t="shared" si="35"/>
        <v>513245.92</v>
      </c>
      <c r="Z749" s="7" t="str">
        <f>IF(Campaign_Table[[#This Row],[ROI]]&gt;=3,"Excellent",IF(Campaign_Table[[#This Row],[ROI]]&gt;=1,"Good",IF(Campaign_Table[[#This Row],[ROI]]&gt;=0,"Average","Poor")))</f>
        <v>Excellent</v>
      </c>
    </row>
    <row r="750" spans="1:26" x14ac:dyDescent="0.3">
      <c r="A750" t="s">
        <v>915</v>
      </c>
      <c r="B750" t="s">
        <v>20</v>
      </c>
      <c r="C750" t="s">
        <v>29</v>
      </c>
      <c r="D750">
        <v>18</v>
      </c>
      <c r="E750" t="s">
        <v>22</v>
      </c>
      <c r="F750">
        <v>88623</v>
      </c>
      <c r="G750">
        <v>4732</v>
      </c>
      <c r="H750">
        <v>2222</v>
      </c>
      <c r="I750">
        <v>1100</v>
      </c>
      <c r="J750">
        <v>416900</v>
      </c>
      <c r="K750">
        <v>156.13</v>
      </c>
      <c r="L750">
        <f>Campaign_Table[[#This Row],[Conversions]]*Campaign_Table[[#This Row],[Cost_Per_Acquisition]]</f>
        <v>171743</v>
      </c>
      <c r="M750">
        <v>1.43</v>
      </c>
      <c r="N750">
        <v>9.09</v>
      </c>
      <c r="O750" t="s">
        <v>25</v>
      </c>
      <c r="P750" s="1">
        <v>45501</v>
      </c>
      <c r="Q750" t="str">
        <f>TEXT(Campaign_Table[[#This Row],[Date]],"mmmm")</f>
        <v>July</v>
      </c>
      <c r="R750">
        <f>YEAR(Campaign_Table[[#This Row],[Date]])</f>
        <v>2024</v>
      </c>
      <c r="S750" t="str">
        <f>TEXT(Campaign_Table[[#This Row],[Date]],"dddd")</f>
        <v>Sunday</v>
      </c>
      <c r="T750" s="3" t="str">
        <f>"Q" &amp; ROUNDUP(MONTH(Campaign_Table[[#This Row],[Date]])/3,0)</f>
        <v>Q3</v>
      </c>
      <c r="U750" s="5">
        <f t="shared" si="33"/>
        <v>5.3394716947067919E-2</v>
      </c>
      <c r="V750" s="7">
        <f>IFERROR(Campaign_Table[[#This Row],[Total_Campaign_Cost]]/Campaign_Table[[#This Row],[Clicks]],0)</f>
        <v>36.293956043956044</v>
      </c>
      <c r="W750" s="5">
        <f t="shared" si="34"/>
        <v>0.23245984784446322</v>
      </c>
      <c r="X750" s="7">
        <f>IFERROR(Campaign_Table[[#This Row],[Total_Campaign_Cost]]/Campaign_Table[[#This Row],[Leads]],0)</f>
        <v>77.292079207920793</v>
      </c>
      <c r="Y750" s="7">
        <f t="shared" si="35"/>
        <v>245157</v>
      </c>
      <c r="Z750" s="7" t="str">
        <f>IF(Campaign_Table[[#This Row],[ROI]]&gt;=3,"Excellent",IF(Campaign_Table[[#This Row],[ROI]]&gt;=1,"Good",IF(Campaign_Table[[#This Row],[ROI]]&gt;=0,"Average","Poor")))</f>
        <v>Good</v>
      </c>
    </row>
    <row r="751" spans="1:26" x14ac:dyDescent="0.3">
      <c r="A751" t="s">
        <v>916</v>
      </c>
      <c r="B751" t="s">
        <v>20</v>
      </c>
      <c r="C751" t="s">
        <v>25</v>
      </c>
      <c r="D751">
        <v>16</v>
      </c>
      <c r="E751" t="s">
        <v>56</v>
      </c>
      <c r="F751">
        <v>85138</v>
      </c>
      <c r="G751">
        <v>3495</v>
      </c>
      <c r="H751">
        <v>1252</v>
      </c>
      <c r="I751">
        <v>431</v>
      </c>
      <c r="J751">
        <v>281012</v>
      </c>
      <c r="K751">
        <v>621.86</v>
      </c>
      <c r="L751">
        <f>Campaign_Table[[#This Row],[Conversions]]*Campaign_Table[[#This Row],[Cost_Per_Acquisition]]</f>
        <v>268021.66000000003</v>
      </c>
      <c r="M751">
        <v>0.05</v>
      </c>
      <c r="N751">
        <v>6.08</v>
      </c>
      <c r="O751" t="s">
        <v>35</v>
      </c>
      <c r="P751" s="1">
        <v>45650</v>
      </c>
      <c r="Q751" t="str">
        <f>TEXT(Campaign_Table[[#This Row],[Date]],"mmmm")</f>
        <v>December</v>
      </c>
      <c r="R751">
        <f>YEAR(Campaign_Table[[#This Row],[Date]])</f>
        <v>2024</v>
      </c>
      <c r="S751" t="str">
        <f>TEXT(Campaign_Table[[#This Row],[Date]],"dddd")</f>
        <v>Tuesday</v>
      </c>
      <c r="T751" s="3" t="str">
        <f>"Q" &amp; ROUNDUP(MONTH(Campaign_Table[[#This Row],[Date]])/3,0)</f>
        <v>Q4</v>
      </c>
      <c r="U751" s="5">
        <f t="shared" si="33"/>
        <v>4.1050999553665812E-2</v>
      </c>
      <c r="V751" s="7">
        <f>IFERROR(Campaign_Table[[#This Row],[Total_Campaign_Cost]]/Campaign_Table[[#This Row],[Clicks]],0)</f>
        <v>76.687170243204591</v>
      </c>
      <c r="W751" s="5">
        <f t="shared" si="34"/>
        <v>0.12331902718168812</v>
      </c>
      <c r="X751" s="7">
        <f>IFERROR(Campaign_Table[[#This Row],[Total_Campaign_Cost]]/Campaign_Table[[#This Row],[Leads]],0)</f>
        <v>214.07480830670929</v>
      </c>
      <c r="Y751" s="7">
        <f t="shared" si="35"/>
        <v>12990.339999999967</v>
      </c>
      <c r="Z751" s="7" t="str">
        <f>IF(Campaign_Table[[#This Row],[ROI]]&gt;=3,"Excellent",IF(Campaign_Table[[#This Row],[ROI]]&gt;=1,"Good",IF(Campaign_Table[[#This Row],[ROI]]&gt;=0,"Average","Poor")))</f>
        <v>Average</v>
      </c>
    </row>
    <row r="752" spans="1:26" x14ac:dyDescent="0.3">
      <c r="A752" t="s">
        <v>917</v>
      </c>
      <c r="B752" t="s">
        <v>24</v>
      </c>
      <c r="C752" t="s">
        <v>29</v>
      </c>
      <c r="D752">
        <v>18</v>
      </c>
      <c r="E752" t="s">
        <v>142</v>
      </c>
      <c r="F752">
        <v>36834</v>
      </c>
      <c r="G752">
        <v>3437</v>
      </c>
      <c r="H752">
        <v>1895</v>
      </c>
      <c r="I752">
        <v>791</v>
      </c>
      <c r="J752">
        <v>337757</v>
      </c>
      <c r="K752">
        <v>197.52</v>
      </c>
      <c r="L752">
        <f>Campaign_Table[[#This Row],[Conversions]]*Campaign_Table[[#This Row],[Cost_Per_Acquisition]]</f>
        <v>156238.32</v>
      </c>
      <c r="M752">
        <v>1.1599999999999999</v>
      </c>
      <c r="N752">
        <v>16.62</v>
      </c>
      <c r="O752" t="s">
        <v>29</v>
      </c>
      <c r="P752" s="1">
        <v>45483</v>
      </c>
      <c r="Q752" t="str">
        <f>TEXT(Campaign_Table[[#This Row],[Date]],"mmmm")</f>
        <v>July</v>
      </c>
      <c r="R752">
        <f>YEAR(Campaign_Table[[#This Row],[Date]])</f>
        <v>2024</v>
      </c>
      <c r="S752" t="str">
        <f>TEXT(Campaign_Table[[#This Row],[Date]],"dddd")</f>
        <v>Wednesday</v>
      </c>
      <c r="T752" s="3" t="str">
        <f>"Q" &amp; ROUNDUP(MONTH(Campaign_Table[[#This Row],[Date]])/3,0)</f>
        <v>Q3</v>
      </c>
      <c r="U752" s="5">
        <f t="shared" si="33"/>
        <v>9.3310528316229574E-2</v>
      </c>
      <c r="V752" s="7">
        <f>IFERROR(Campaign_Table[[#This Row],[Total_Campaign_Cost]]/Campaign_Table[[#This Row],[Clicks]],0)</f>
        <v>45.457759674134422</v>
      </c>
      <c r="W752" s="5">
        <f t="shared" si="34"/>
        <v>0.23014256619144602</v>
      </c>
      <c r="X752" s="7">
        <f>IFERROR(Campaign_Table[[#This Row],[Total_Campaign_Cost]]/Campaign_Table[[#This Row],[Leads]],0)</f>
        <v>82.447662269129296</v>
      </c>
      <c r="Y752" s="7">
        <f t="shared" si="35"/>
        <v>181518.68</v>
      </c>
      <c r="Z752" s="7" t="str">
        <f>IF(Campaign_Table[[#This Row],[ROI]]&gt;=3,"Excellent",IF(Campaign_Table[[#This Row],[ROI]]&gt;=1,"Good",IF(Campaign_Table[[#This Row],[ROI]]&gt;=0,"Average","Poor")))</f>
        <v>Good</v>
      </c>
    </row>
    <row r="753" spans="1:26" x14ac:dyDescent="0.3">
      <c r="A753" t="s">
        <v>918</v>
      </c>
      <c r="B753" t="s">
        <v>44</v>
      </c>
      <c r="C753" t="s">
        <v>17</v>
      </c>
      <c r="D753">
        <v>15</v>
      </c>
      <c r="E753" t="s">
        <v>195</v>
      </c>
      <c r="F753">
        <v>38727</v>
      </c>
      <c r="G753">
        <v>4175</v>
      </c>
      <c r="H753">
        <v>1688</v>
      </c>
      <c r="I753">
        <v>1320</v>
      </c>
      <c r="J753">
        <v>491040</v>
      </c>
      <c r="K753">
        <v>191</v>
      </c>
      <c r="L753">
        <f>Campaign_Table[[#This Row],[Conversions]]*Campaign_Table[[#This Row],[Cost_Per_Acquisition]]</f>
        <v>252120</v>
      </c>
      <c r="M753">
        <v>0.95</v>
      </c>
      <c r="N753">
        <v>18.55</v>
      </c>
      <c r="O753" t="s">
        <v>21</v>
      </c>
      <c r="P753" s="1">
        <v>45725</v>
      </c>
      <c r="Q753" t="str">
        <f>TEXT(Campaign_Table[[#This Row],[Date]],"mmmm")</f>
        <v>March</v>
      </c>
      <c r="R753">
        <f>YEAR(Campaign_Table[[#This Row],[Date]])</f>
        <v>2025</v>
      </c>
      <c r="S753" t="str">
        <f>TEXT(Campaign_Table[[#This Row],[Date]],"dddd")</f>
        <v>Sunday</v>
      </c>
      <c r="T753" s="3" t="str">
        <f>"Q" &amp; ROUNDUP(MONTH(Campaign_Table[[#This Row],[Date]])/3,0)</f>
        <v>Q1</v>
      </c>
      <c r="U753" s="5">
        <f t="shared" si="33"/>
        <v>0.1078059235158933</v>
      </c>
      <c r="V753" s="7">
        <f>IFERROR(Campaign_Table[[#This Row],[Total_Campaign_Cost]]/Campaign_Table[[#This Row],[Clicks]],0)</f>
        <v>60.388023952095807</v>
      </c>
      <c r="W753" s="5">
        <f t="shared" si="34"/>
        <v>0.31616766467065871</v>
      </c>
      <c r="X753" s="7">
        <f>IFERROR(Campaign_Table[[#This Row],[Total_Campaign_Cost]]/Campaign_Table[[#This Row],[Leads]],0)</f>
        <v>149.36018957345971</v>
      </c>
      <c r="Y753" s="7">
        <f t="shared" si="35"/>
        <v>238920</v>
      </c>
      <c r="Z753" s="7" t="str">
        <f>IF(Campaign_Table[[#This Row],[ROI]]&gt;=3,"Excellent",IF(Campaign_Table[[#This Row],[ROI]]&gt;=1,"Good",IF(Campaign_Table[[#This Row],[ROI]]&gt;=0,"Average","Poor")))</f>
        <v>Average</v>
      </c>
    </row>
    <row r="754" spans="1:26" x14ac:dyDescent="0.3">
      <c r="A754" t="s">
        <v>919</v>
      </c>
      <c r="B754" t="s">
        <v>16</v>
      </c>
      <c r="C754" t="s">
        <v>21</v>
      </c>
      <c r="D754">
        <v>16</v>
      </c>
      <c r="E754" t="s">
        <v>357</v>
      </c>
      <c r="F754">
        <v>18643</v>
      </c>
      <c r="G754">
        <v>772</v>
      </c>
      <c r="H754">
        <v>221</v>
      </c>
      <c r="I754">
        <v>67</v>
      </c>
      <c r="J754">
        <v>14807</v>
      </c>
      <c r="K754">
        <v>3263.19</v>
      </c>
      <c r="L754">
        <f>Campaign_Table[[#This Row],[Conversions]]*Campaign_Table[[#This Row],[Cost_Per_Acquisition]]</f>
        <v>218633.73</v>
      </c>
      <c r="M754">
        <v>-0.93</v>
      </c>
      <c r="N754">
        <v>5.69</v>
      </c>
      <c r="O754" t="s">
        <v>21</v>
      </c>
      <c r="P754" s="1">
        <v>45681</v>
      </c>
      <c r="Q754" t="str">
        <f>TEXT(Campaign_Table[[#This Row],[Date]],"mmmm")</f>
        <v>January</v>
      </c>
      <c r="R754">
        <f>YEAR(Campaign_Table[[#This Row],[Date]])</f>
        <v>2025</v>
      </c>
      <c r="S754" t="str">
        <f>TEXT(Campaign_Table[[#This Row],[Date]],"dddd")</f>
        <v>Friday</v>
      </c>
      <c r="T754" s="3" t="str">
        <f>"Q" &amp; ROUNDUP(MONTH(Campaign_Table[[#This Row],[Date]])/3,0)</f>
        <v>Q1</v>
      </c>
      <c r="U754" s="5">
        <f t="shared" si="33"/>
        <v>4.1409644370541225E-2</v>
      </c>
      <c r="V754" s="7">
        <f>IFERROR(Campaign_Table[[#This Row],[Total_Campaign_Cost]]/Campaign_Table[[#This Row],[Clicks]],0)</f>
        <v>283.20431347150259</v>
      </c>
      <c r="W754" s="5">
        <f t="shared" si="34"/>
        <v>8.6787564766839381E-2</v>
      </c>
      <c r="X754" s="7">
        <f>IFERROR(Campaign_Table[[#This Row],[Total_Campaign_Cost]]/Campaign_Table[[#This Row],[Leads]],0)</f>
        <v>989.29289592760188</v>
      </c>
      <c r="Y754" s="7">
        <f t="shared" si="35"/>
        <v>-203826.73</v>
      </c>
      <c r="Z754" s="7" t="str">
        <f>IF(Campaign_Table[[#This Row],[ROI]]&gt;=3,"Excellent",IF(Campaign_Table[[#This Row],[ROI]]&gt;=1,"Good",IF(Campaign_Table[[#This Row],[ROI]]&gt;=0,"Average","Poor")))</f>
        <v>Poor</v>
      </c>
    </row>
    <row r="755" spans="1:26" x14ac:dyDescent="0.3">
      <c r="A755" t="s">
        <v>920</v>
      </c>
      <c r="B755" t="s">
        <v>16</v>
      </c>
      <c r="C755" t="s">
        <v>25</v>
      </c>
      <c r="D755">
        <v>20</v>
      </c>
      <c r="E755" t="s">
        <v>679</v>
      </c>
      <c r="F755">
        <v>96148</v>
      </c>
      <c r="G755">
        <v>9092</v>
      </c>
      <c r="H755">
        <v>4386</v>
      </c>
      <c r="I755">
        <v>2434</v>
      </c>
      <c r="J755">
        <v>1944766</v>
      </c>
      <c r="K755">
        <v>94.54</v>
      </c>
      <c r="L755">
        <f>Campaign_Table[[#This Row],[Conversions]]*Campaign_Table[[#This Row],[Cost_Per_Acquisition]]</f>
        <v>230110.36000000002</v>
      </c>
      <c r="M755">
        <v>7.45</v>
      </c>
      <c r="N755">
        <v>16.55</v>
      </c>
      <c r="O755" t="s">
        <v>21</v>
      </c>
      <c r="P755" s="1">
        <v>45712</v>
      </c>
      <c r="Q755" t="str">
        <f>TEXT(Campaign_Table[[#This Row],[Date]],"mmmm")</f>
        <v>February</v>
      </c>
      <c r="R755">
        <f>YEAR(Campaign_Table[[#This Row],[Date]])</f>
        <v>2025</v>
      </c>
      <c r="S755" t="str">
        <f>TEXT(Campaign_Table[[#This Row],[Date]],"dddd")</f>
        <v>Monday</v>
      </c>
      <c r="T755" s="3" t="str">
        <f>"Q" &amp; ROUNDUP(MONTH(Campaign_Table[[#This Row],[Date]])/3,0)</f>
        <v>Q1</v>
      </c>
      <c r="U755" s="5">
        <f t="shared" si="33"/>
        <v>9.4562549403003709E-2</v>
      </c>
      <c r="V755" s="7">
        <f>IFERROR(Campaign_Table[[#This Row],[Total_Campaign_Cost]]/Campaign_Table[[#This Row],[Clicks]],0)</f>
        <v>25.309102507699077</v>
      </c>
      <c r="W755" s="5">
        <f t="shared" si="34"/>
        <v>0.26770787505499338</v>
      </c>
      <c r="X755" s="7">
        <f>IFERROR(Campaign_Table[[#This Row],[Total_Campaign_Cost]]/Campaign_Table[[#This Row],[Leads]],0)</f>
        <v>52.464742362061109</v>
      </c>
      <c r="Y755" s="7">
        <f t="shared" si="35"/>
        <v>1714655.64</v>
      </c>
      <c r="Z755" s="7" t="str">
        <f>IF(Campaign_Table[[#This Row],[ROI]]&gt;=3,"Excellent",IF(Campaign_Table[[#This Row],[ROI]]&gt;=1,"Good",IF(Campaign_Table[[#This Row],[ROI]]&gt;=0,"Average","Poor")))</f>
        <v>Excellent</v>
      </c>
    </row>
    <row r="756" spans="1:26" x14ac:dyDescent="0.3">
      <c r="A756" t="s">
        <v>921</v>
      </c>
      <c r="B756" t="s">
        <v>44</v>
      </c>
      <c r="C756" t="s">
        <v>35</v>
      </c>
      <c r="D756">
        <v>13</v>
      </c>
      <c r="E756" t="s">
        <v>28</v>
      </c>
      <c r="F756">
        <v>53327</v>
      </c>
      <c r="G756">
        <v>2746</v>
      </c>
      <c r="H756">
        <v>1349</v>
      </c>
      <c r="I756">
        <v>956</v>
      </c>
      <c r="J756">
        <v>391004</v>
      </c>
      <c r="K756">
        <v>171.12</v>
      </c>
      <c r="L756">
        <f>Campaign_Table[[#This Row],[Conversions]]*Campaign_Table[[#This Row],[Cost_Per_Acquisition]]</f>
        <v>163590.72</v>
      </c>
      <c r="M756">
        <v>1.39</v>
      </c>
      <c r="N756">
        <v>9.4700000000000006</v>
      </c>
      <c r="O756" t="s">
        <v>29</v>
      </c>
      <c r="P756" s="1">
        <v>45572</v>
      </c>
      <c r="Q756" t="str">
        <f>TEXT(Campaign_Table[[#This Row],[Date]],"mmmm")</f>
        <v>October</v>
      </c>
      <c r="R756">
        <f>YEAR(Campaign_Table[[#This Row],[Date]])</f>
        <v>2024</v>
      </c>
      <c r="S756" t="str">
        <f>TEXT(Campaign_Table[[#This Row],[Date]],"dddd")</f>
        <v>Monday</v>
      </c>
      <c r="T756" s="3" t="str">
        <f>"Q" &amp; ROUNDUP(MONTH(Campaign_Table[[#This Row],[Date]])/3,0)</f>
        <v>Q4</v>
      </c>
      <c r="U756" s="5">
        <f t="shared" si="33"/>
        <v>5.149361486676543E-2</v>
      </c>
      <c r="V756" s="7">
        <f>IFERROR(Campaign_Table[[#This Row],[Total_Campaign_Cost]]/Campaign_Table[[#This Row],[Clicks]],0)</f>
        <v>59.57418790968682</v>
      </c>
      <c r="W756" s="5">
        <f t="shared" si="34"/>
        <v>0.34814275309541148</v>
      </c>
      <c r="X756" s="7">
        <f>IFERROR(Campaign_Table[[#This Row],[Total_Campaign_Cost]]/Campaign_Table[[#This Row],[Leads]],0)</f>
        <v>121.26813936249073</v>
      </c>
      <c r="Y756" s="7">
        <f t="shared" si="35"/>
        <v>227413.28</v>
      </c>
      <c r="Z756" s="7" t="str">
        <f>IF(Campaign_Table[[#This Row],[ROI]]&gt;=3,"Excellent",IF(Campaign_Table[[#This Row],[ROI]]&gt;=1,"Good",IF(Campaign_Table[[#This Row],[ROI]]&gt;=0,"Average","Poor")))</f>
        <v>Good</v>
      </c>
    </row>
    <row r="757" spans="1:26" x14ac:dyDescent="0.3">
      <c r="A757" t="s">
        <v>922</v>
      </c>
      <c r="B757" t="s">
        <v>24</v>
      </c>
      <c r="C757" t="s">
        <v>25</v>
      </c>
      <c r="D757">
        <v>21</v>
      </c>
      <c r="E757" t="s">
        <v>351</v>
      </c>
      <c r="F757">
        <v>97185</v>
      </c>
      <c r="G757">
        <v>11138</v>
      </c>
      <c r="H757">
        <v>4000</v>
      </c>
      <c r="I757">
        <v>2421</v>
      </c>
      <c r="J757">
        <v>1396917</v>
      </c>
      <c r="K757">
        <v>111.01</v>
      </c>
      <c r="L757">
        <f>Campaign_Table[[#This Row],[Conversions]]*Campaign_Table[[#This Row],[Cost_Per_Acquisition]]</f>
        <v>268755.21000000002</v>
      </c>
      <c r="M757">
        <v>4.2</v>
      </c>
      <c r="N757">
        <v>18.07</v>
      </c>
      <c r="O757" t="s">
        <v>17</v>
      </c>
      <c r="P757" s="1">
        <v>45782</v>
      </c>
      <c r="Q757" t="str">
        <f>TEXT(Campaign_Table[[#This Row],[Date]],"mmmm")</f>
        <v>May</v>
      </c>
      <c r="R757">
        <f>YEAR(Campaign_Table[[#This Row],[Date]])</f>
        <v>2025</v>
      </c>
      <c r="S757" t="str">
        <f>TEXT(Campaign_Table[[#This Row],[Date]],"dddd")</f>
        <v>Monday</v>
      </c>
      <c r="T757" s="3" t="str">
        <f>"Q" &amp; ROUNDUP(MONTH(Campaign_Table[[#This Row],[Date]])/3,0)</f>
        <v>Q2</v>
      </c>
      <c r="U757" s="5">
        <f t="shared" si="33"/>
        <v>0.11460616350259814</v>
      </c>
      <c r="V757" s="7">
        <f>IFERROR(Campaign_Table[[#This Row],[Total_Campaign_Cost]]/Campaign_Table[[#This Row],[Clicks]],0)</f>
        <v>24.129575327706952</v>
      </c>
      <c r="W757" s="5">
        <f t="shared" si="34"/>
        <v>0.21736397917040762</v>
      </c>
      <c r="X757" s="7">
        <f>IFERROR(Campaign_Table[[#This Row],[Total_Campaign_Cost]]/Campaign_Table[[#This Row],[Leads]],0)</f>
        <v>67.188802500000008</v>
      </c>
      <c r="Y757" s="7">
        <f t="shared" si="35"/>
        <v>1128161.79</v>
      </c>
      <c r="Z757" s="7" t="str">
        <f>IF(Campaign_Table[[#This Row],[ROI]]&gt;=3,"Excellent",IF(Campaign_Table[[#This Row],[ROI]]&gt;=1,"Good",IF(Campaign_Table[[#This Row],[ROI]]&gt;=0,"Average","Poor")))</f>
        <v>Excellent</v>
      </c>
    </row>
    <row r="758" spans="1:26" x14ac:dyDescent="0.3">
      <c r="A758" t="s">
        <v>923</v>
      </c>
      <c r="B758" t="s">
        <v>16</v>
      </c>
      <c r="C758" t="s">
        <v>29</v>
      </c>
      <c r="D758">
        <v>17</v>
      </c>
      <c r="E758" t="s">
        <v>363</v>
      </c>
      <c r="F758">
        <v>79863</v>
      </c>
      <c r="G758">
        <v>9112</v>
      </c>
      <c r="H758">
        <v>3909</v>
      </c>
      <c r="I758">
        <v>1717</v>
      </c>
      <c r="J758">
        <v>1033634</v>
      </c>
      <c r="K758">
        <v>73.400000000000006</v>
      </c>
      <c r="L758">
        <f>Campaign_Table[[#This Row],[Conversions]]*Campaign_Table[[#This Row],[Cost_Per_Acquisition]]</f>
        <v>126027.8</v>
      </c>
      <c r="M758">
        <v>7.2</v>
      </c>
      <c r="N758">
        <v>18.45</v>
      </c>
      <c r="O758" t="s">
        <v>35</v>
      </c>
      <c r="P758" s="1">
        <v>45621</v>
      </c>
      <c r="Q758" t="str">
        <f>TEXT(Campaign_Table[[#This Row],[Date]],"mmmm")</f>
        <v>November</v>
      </c>
      <c r="R758">
        <f>YEAR(Campaign_Table[[#This Row],[Date]])</f>
        <v>2024</v>
      </c>
      <c r="S758" t="str">
        <f>TEXT(Campaign_Table[[#This Row],[Date]],"dddd")</f>
        <v>Monday</v>
      </c>
      <c r="T758" s="3" t="str">
        <f>"Q" &amp; ROUNDUP(MONTH(Campaign_Table[[#This Row],[Date]])/3,0)</f>
        <v>Q4</v>
      </c>
      <c r="U758" s="5">
        <f t="shared" si="33"/>
        <v>0.11409538835255374</v>
      </c>
      <c r="V758" s="7">
        <f>IFERROR(Campaign_Table[[#This Row],[Total_Campaign_Cost]]/Campaign_Table[[#This Row],[Clicks]],0)</f>
        <v>13.830970149253732</v>
      </c>
      <c r="W758" s="5">
        <f t="shared" si="34"/>
        <v>0.18843283582089551</v>
      </c>
      <c r="X758" s="7">
        <f>IFERROR(Campaign_Table[[#This Row],[Total_Campaign_Cost]]/Campaign_Table[[#This Row],[Leads]],0)</f>
        <v>32.240419544640574</v>
      </c>
      <c r="Y758" s="7">
        <f t="shared" si="35"/>
        <v>907606.2</v>
      </c>
      <c r="Z758" s="7" t="str">
        <f>IF(Campaign_Table[[#This Row],[ROI]]&gt;=3,"Excellent",IF(Campaign_Table[[#This Row],[ROI]]&gt;=1,"Good",IF(Campaign_Table[[#This Row],[ROI]]&gt;=0,"Average","Poor")))</f>
        <v>Excellent</v>
      </c>
    </row>
    <row r="759" spans="1:26" x14ac:dyDescent="0.3">
      <c r="A759" t="s">
        <v>924</v>
      </c>
      <c r="B759" t="s">
        <v>20</v>
      </c>
      <c r="C759" t="s">
        <v>17</v>
      </c>
      <c r="D759">
        <v>13</v>
      </c>
      <c r="E759" t="s">
        <v>107</v>
      </c>
      <c r="F759">
        <v>20751</v>
      </c>
      <c r="G759">
        <v>1567</v>
      </c>
      <c r="H759">
        <v>635</v>
      </c>
      <c r="I759">
        <v>221</v>
      </c>
      <c r="J759">
        <v>64974</v>
      </c>
      <c r="K759">
        <v>918.19</v>
      </c>
      <c r="L759">
        <f>Campaign_Table[[#This Row],[Conversions]]*Campaign_Table[[#This Row],[Cost_Per_Acquisition]]</f>
        <v>202919.99000000002</v>
      </c>
      <c r="M759">
        <v>-0.68</v>
      </c>
      <c r="N759">
        <v>11.68</v>
      </c>
      <c r="O759" t="s">
        <v>35</v>
      </c>
      <c r="P759" s="1">
        <v>45490</v>
      </c>
      <c r="Q759" t="str">
        <f>TEXT(Campaign_Table[[#This Row],[Date]],"mmmm")</f>
        <v>July</v>
      </c>
      <c r="R759">
        <f>YEAR(Campaign_Table[[#This Row],[Date]])</f>
        <v>2024</v>
      </c>
      <c r="S759" t="str">
        <f>TEXT(Campaign_Table[[#This Row],[Date]],"dddd")</f>
        <v>Wednesday</v>
      </c>
      <c r="T759" s="3" t="str">
        <f>"Q" &amp; ROUNDUP(MONTH(Campaign_Table[[#This Row],[Date]])/3,0)</f>
        <v>Q3</v>
      </c>
      <c r="U759" s="5">
        <f t="shared" si="33"/>
        <v>7.5514433039371595E-2</v>
      </c>
      <c r="V759" s="7">
        <f>IFERROR(Campaign_Table[[#This Row],[Total_Campaign_Cost]]/Campaign_Table[[#This Row],[Clicks]],0)</f>
        <v>129.49584556477348</v>
      </c>
      <c r="W759" s="5">
        <f t="shared" si="34"/>
        <v>0.14103382259093811</v>
      </c>
      <c r="X759" s="7">
        <f>IFERROR(Campaign_Table[[#This Row],[Total_Campaign_Cost]]/Campaign_Table[[#This Row],[Leads]],0)</f>
        <v>319.55903937007878</v>
      </c>
      <c r="Y759" s="7">
        <f t="shared" si="35"/>
        <v>-137945.99000000002</v>
      </c>
      <c r="Z759" s="7" t="str">
        <f>IF(Campaign_Table[[#This Row],[ROI]]&gt;=3,"Excellent",IF(Campaign_Table[[#This Row],[ROI]]&gt;=1,"Good",IF(Campaign_Table[[#This Row],[ROI]]&gt;=0,"Average","Poor")))</f>
        <v>Poor</v>
      </c>
    </row>
    <row r="760" spans="1:26" x14ac:dyDescent="0.3">
      <c r="A760" t="s">
        <v>925</v>
      </c>
      <c r="B760" t="s">
        <v>24</v>
      </c>
      <c r="C760" t="s">
        <v>17</v>
      </c>
      <c r="D760">
        <v>30</v>
      </c>
      <c r="E760" t="s">
        <v>243</v>
      </c>
      <c r="F760">
        <v>57300</v>
      </c>
      <c r="G760">
        <v>1272</v>
      </c>
      <c r="H760">
        <v>411</v>
      </c>
      <c r="I760">
        <v>159</v>
      </c>
      <c r="J760">
        <v>70437</v>
      </c>
      <c r="K760">
        <v>767.97</v>
      </c>
      <c r="L760">
        <f>Campaign_Table[[#This Row],[Conversions]]*Campaign_Table[[#This Row],[Cost_Per_Acquisition]]</f>
        <v>122107.23000000001</v>
      </c>
      <c r="M760">
        <v>-0.42</v>
      </c>
      <c r="N760">
        <v>3.21</v>
      </c>
      <c r="O760" t="s">
        <v>17</v>
      </c>
      <c r="P760" s="1">
        <v>45565</v>
      </c>
      <c r="Q760" t="str">
        <f>TEXT(Campaign_Table[[#This Row],[Date]],"mmmm")</f>
        <v>September</v>
      </c>
      <c r="R760">
        <f>YEAR(Campaign_Table[[#This Row],[Date]])</f>
        <v>2024</v>
      </c>
      <c r="S760" t="str">
        <f>TEXT(Campaign_Table[[#This Row],[Date]],"dddd")</f>
        <v>Monday</v>
      </c>
      <c r="T760" s="3" t="str">
        <f>"Q" &amp; ROUNDUP(MONTH(Campaign_Table[[#This Row],[Date]])/3,0)</f>
        <v>Q3</v>
      </c>
      <c r="U760" s="5">
        <f t="shared" si="33"/>
        <v>2.2198952879581152E-2</v>
      </c>
      <c r="V760" s="7">
        <f>IFERROR(Campaign_Table[[#This Row],[Total_Campaign_Cost]]/Campaign_Table[[#This Row],[Clicks]],0)</f>
        <v>95.996250000000003</v>
      </c>
      <c r="W760" s="5">
        <f t="shared" si="34"/>
        <v>0.125</v>
      </c>
      <c r="X760" s="7">
        <f>IFERROR(Campaign_Table[[#This Row],[Total_Campaign_Cost]]/Campaign_Table[[#This Row],[Leads]],0)</f>
        <v>297.09788321167883</v>
      </c>
      <c r="Y760" s="7">
        <f t="shared" si="35"/>
        <v>-51670.23000000001</v>
      </c>
      <c r="Z760" s="7" t="str">
        <f>IF(Campaign_Table[[#This Row],[ROI]]&gt;=3,"Excellent",IF(Campaign_Table[[#This Row],[ROI]]&gt;=1,"Good",IF(Campaign_Table[[#This Row],[ROI]]&gt;=0,"Average","Poor")))</f>
        <v>Poor</v>
      </c>
    </row>
    <row r="761" spans="1:26" x14ac:dyDescent="0.3">
      <c r="A761" t="s">
        <v>926</v>
      </c>
      <c r="B761" t="s">
        <v>16</v>
      </c>
      <c r="C761" t="s">
        <v>29</v>
      </c>
      <c r="D761">
        <v>25</v>
      </c>
      <c r="E761" t="s">
        <v>300</v>
      </c>
      <c r="F761">
        <v>53555</v>
      </c>
      <c r="G761">
        <v>4471</v>
      </c>
      <c r="H761">
        <v>1902</v>
      </c>
      <c r="I761">
        <v>1088</v>
      </c>
      <c r="J761">
        <v>567936</v>
      </c>
      <c r="K761">
        <v>130.44</v>
      </c>
      <c r="L761">
        <f>Campaign_Table[[#This Row],[Conversions]]*Campaign_Table[[#This Row],[Cost_Per_Acquisition]]</f>
        <v>141918.72</v>
      </c>
      <c r="M761">
        <v>3</v>
      </c>
      <c r="N761">
        <v>13.93</v>
      </c>
      <c r="O761" t="s">
        <v>25</v>
      </c>
      <c r="P761" s="1">
        <v>45482</v>
      </c>
      <c r="Q761" t="str">
        <f>TEXT(Campaign_Table[[#This Row],[Date]],"mmmm")</f>
        <v>July</v>
      </c>
      <c r="R761">
        <f>YEAR(Campaign_Table[[#This Row],[Date]])</f>
        <v>2024</v>
      </c>
      <c r="S761" t="str">
        <f>TEXT(Campaign_Table[[#This Row],[Date]],"dddd")</f>
        <v>Tuesday</v>
      </c>
      <c r="T761" s="3" t="str">
        <f>"Q" &amp; ROUNDUP(MONTH(Campaign_Table[[#This Row],[Date]])/3,0)</f>
        <v>Q3</v>
      </c>
      <c r="U761" s="5">
        <f t="shared" si="33"/>
        <v>8.3484268509009432E-2</v>
      </c>
      <c r="V761" s="7">
        <f>IFERROR(Campaign_Table[[#This Row],[Total_Campaign_Cost]]/Campaign_Table[[#This Row],[Clicks]],0)</f>
        <v>31.742053231939163</v>
      </c>
      <c r="W761" s="5">
        <f t="shared" si="34"/>
        <v>0.24334600760456274</v>
      </c>
      <c r="X761" s="7">
        <f>IFERROR(Campaign_Table[[#This Row],[Total_Campaign_Cost]]/Campaign_Table[[#This Row],[Leads]],0)</f>
        <v>74.615520504731862</v>
      </c>
      <c r="Y761" s="7">
        <f t="shared" si="35"/>
        <v>426017.28000000003</v>
      </c>
      <c r="Z761" s="7" t="str">
        <f>IF(Campaign_Table[[#This Row],[ROI]]&gt;=3,"Excellent",IF(Campaign_Table[[#This Row],[ROI]]&gt;=1,"Good",IF(Campaign_Table[[#This Row],[ROI]]&gt;=0,"Average","Poor")))</f>
        <v>Excellent</v>
      </c>
    </row>
    <row r="762" spans="1:26" x14ac:dyDescent="0.3">
      <c r="A762" t="s">
        <v>927</v>
      </c>
      <c r="B762" t="s">
        <v>16</v>
      </c>
      <c r="C762" t="s">
        <v>35</v>
      </c>
      <c r="D762">
        <v>18</v>
      </c>
      <c r="E762" t="s">
        <v>56</v>
      </c>
      <c r="F762">
        <v>62329</v>
      </c>
      <c r="G762">
        <v>7431</v>
      </c>
      <c r="H762">
        <v>1561</v>
      </c>
      <c r="I762">
        <v>896</v>
      </c>
      <c r="J762">
        <v>493696</v>
      </c>
      <c r="K762">
        <v>291.99</v>
      </c>
      <c r="L762">
        <f>Campaign_Table[[#This Row],[Conversions]]*Campaign_Table[[#This Row],[Cost_Per_Acquisition]]</f>
        <v>261623.04000000001</v>
      </c>
      <c r="M762">
        <v>0.89</v>
      </c>
      <c r="N762">
        <v>15.86</v>
      </c>
      <c r="O762" t="s">
        <v>29</v>
      </c>
      <c r="P762" s="1">
        <v>45693</v>
      </c>
      <c r="Q762" t="str">
        <f>TEXT(Campaign_Table[[#This Row],[Date]],"mmmm")</f>
        <v>February</v>
      </c>
      <c r="R762">
        <f>YEAR(Campaign_Table[[#This Row],[Date]])</f>
        <v>2025</v>
      </c>
      <c r="S762" t="str">
        <f>TEXT(Campaign_Table[[#This Row],[Date]],"dddd")</f>
        <v>Wednesday</v>
      </c>
      <c r="T762" s="3" t="str">
        <f>"Q" &amp; ROUNDUP(MONTH(Campaign_Table[[#This Row],[Date]])/3,0)</f>
        <v>Q1</v>
      </c>
      <c r="U762" s="5">
        <f t="shared" si="33"/>
        <v>0.11922219191708515</v>
      </c>
      <c r="V762" s="7">
        <f>IFERROR(Campaign_Table[[#This Row],[Total_Campaign_Cost]]/Campaign_Table[[#This Row],[Clicks]],0)</f>
        <v>35.206976180863947</v>
      </c>
      <c r="W762" s="5">
        <f t="shared" si="34"/>
        <v>0.12057596554972413</v>
      </c>
      <c r="X762" s="7">
        <f>IFERROR(Campaign_Table[[#This Row],[Total_Campaign_Cost]]/Campaign_Table[[#This Row],[Leads]],0)</f>
        <v>167.59964125560538</v>
      </c>
      <c r="Y762" s="7">
        <f t="shared" si="35"/>
        <v>232072.95999999999</v>
      </c>
      <c r="Z762" s="7" t="str">
        <f>IF(Campaign_Table[[#This Row],[ROI]]&gt;=3,"Excellent",IF(Campaign_Table[[#This Row],[ROI]]&gt;=1,"Good",IF(Campaign_Table[[#This Row],[ROI]]&gt;=0,"Average","Poor")))</f>
        <v>Average</v>
      </c>
    </row>
    <row r="763" spans="1:26" x14ac:dyDescent="0.3">
      <c r="A763" t="s">
        <v>928</v>
      </c>
      <c r="B763" t="s">
        <v>24</v>
      </c>
      <c r="C763" t="s">
        <v>29</v>
      </c>
      <c r="D763">
        <v>28</v>
      </c>
      <c r="E763" t="s">
        <v>30</v>
      </c>
      <c r="F763">
        <v>50597</v>
      </c>
      <c r="G763">
        <v>1785</v>
      </c>
      <c r="H763">
        <v>953</v>
      </c>
      <c r="I763">
        <v>596</v>
      </c>
      <c r="J763">
        <v>454152</v>
      </c>
      <c r="K763">
        <v>288.64999999999998</v>
      </c>
      <c r="L763">
        <f>Campaign_Table[[#This Row],[Conversions]]*Campaign_Table[[#This Row],[Cost_Per_Acquisition]]</f>
        <v>172035.4</v>
      </c>
      <c r="M763">
        <v>1.64</v>
      </c>
      <c r="N763">
        <v>6.59</v>
      </c>
      <c r="O763" t="s">
        <v>25</v>
      </c>
      <c r="P763" s="1">
        <v>45758</v>
      </c>
      <c r="Q763" t="str">
        <f>TEXT(Campaign_Table[[#This Row],[Date]],"mmmm")</f>
        <v>April</v>
      </c>
      <c r="R763">
        <f>YEAR(Campaign_Table[[#This Row],[Date]])</f>
        <v>2025</v>
      </c>
      <c r="S763" t="str">
        <f>TEXT(Campaign_Table[[#This Row],[Date]],"dddd")</f>
        <v>Friday</v>
      </c>
      <c r="T763" s="3" t="str">
        <f>"Q" &amp; ROUNDUP(MONTH(Campaign_Table[[#This Row],[Date]])/3,0)</f>
        <v>Q2</v>
      </c>
      <c r="U763" s="5">
        <f t="shared" si="33"/>
        <v>3.527877146866415E-2</v>
      </c>
      <c r="V763" s="7">
        <f>IFERROR(Campaign_Table[[#This Row],[Total_Campaign_Cost]]/Campaign_Table[[#This Row],[Clicks]],0)</f>
        <v>96.378375350140047</v>
      </c>
      <c r="W763" s="5">
        <f t="shared" si="34"/>
        <v>0.33389355742296917</v>
      </c>
      <c r="X763" s="7">
        <f>IFERROR(Campaign_Table[[#This Row],[Total_Campaign_Cost]]/Campaign_Table[[#This Row],[Leads]],0)</f>
        <v>180.51983210912906</v>
      </c>
      <c r="Y763" s="7">
        <f t="shared" si="35"/>
        <v>282116.59999999998</v>
      </c>
      <c r="Z763" s="7" t="str">
        <f>IF(Campaign_Table[[#This Row],[ROI]]&gt;=3,"Excellent",IF(Campaign_Table[[#This Row],[ROI]]&gt;=1,"Good",IF(Campaign_Table[[#This Row],[ROI]]&gt;=0,"Average","Poor")))</f>
        <v>Good</v>
      </c>
    </row>
    <row r="764" spans="1:26" x14ac:dyDescent="0.3">
      <c r="A764" t="s">
        <v>929</v>
      </c>
      <c r="B764" t="s">
        <v>16</v>
      </c>
      <c r="C764" t="s">
        <v>21</v>
      </c>
      <c r="D764">
        <v>11</v>
      </c>
      <c r="E764" t="s">
        <v>381</v>
      </c>
      <c r="F764">
        <v>93411</v>
      </c>
      <c r="G764">
        <v>8512</v>
      </c>
      <c r="H764">
        <v>4422</v>
      </c>
      <c r="I764">
        <v>2724</v>
      </c>
      <c r="J764">
        <v>626520</v>
      </c>
      <c r="K764">
        <v>47.52</v>
      </c>
      <c r="L764">
        <f>Campaign_Table[[#This Row],[Conversions]]*Campaign_Table[[#This Row],[Cost_Per_Acquisition]]</f>
        <v>129444.48000000001</v>
      </c>
      <c r="M764">
        <v>3.84</v>
      </c>
      <c r="N764">
        <v>16.760000000000002</v>
      </c>
      <c r="O764" t="s">
        <v>17</v>
      </c>
      <c r="P764" s="1">
        <v>45788</v>
      </c>
      <c r="Q764" t="str">
        <f>TEXT(Campaign_Table[[#This Row],[Date]],"mmmm")</f>
        <v>May</v>
      </c>
      <c r="R764">
        <f>YEAR(Campaign_Table[[#This Row],[Date]])</f>
        <v>2025</v>
      </c>
      <c r="S764" t="str">
        <f>TEXT(Campaign_Table[[#This Row],[Date]],"dddd")</f>
        <v>Sunday</v>
      </c>
      <c r="T764" s="3" t="str">
        <f>"Q" &amp; ROUNDUP(MONTH(Campaign_Table[[#This Row],[Date]])/3,0)</f>
        <v>Q2</v>
      </c>
      <c r="U764" s="5">
        <f t="shared" si="33"/>
        <v>9.1124171671430554E-2</v>
      </c>
      <c r="V764" s="7">
        <f>IFERROR(Campaign_Table[[#This Row],[Total_Campaign_Cost]]/Campaign_Table[[#This Row],[Clicks]],0)</f>
        <v>15.207293233082709</v>
      </c>
      <c r="W764" s="5">
        <f t="shared" si="34"/>
        <v>0.3200187969924812</v>
      </c>
      <c r="X764" s="7">
        <f>IFERROR(Campaign_Table[[#This Row],[Total_Campaign_Cost]]/Campaign_Table[[#This Row],[Leads]],0)</f>
        <v>29.272835820895526</v>
      </c>
      <c r="Y764" s="7">
        <f t="shared" si="35"/>
        <v>497075.52</v>
      </c>
      <c r="Z764" s="7" t="str">
        <f>IF(Campaign_Table[[#This Row],[ROI]]&gt;=3,"Excellent",IF(Campaign_Table[[#This Row],[ROI]]&gt;=1,"Good",IF(Campaign_Table[[#This Row],[ROI]]&gt;=0,"Average","Poor")))</f>
        <v>Excellent</v>
      </c>
    </row>
    <row r="765" spans="1:26" x14ac:dyDescent="0.3">
      <c r="A765" t="s">
        <v>930</v>
      </c>
      <c r="B765" t="s">
        <v>44</v>
      </c>
      <c r="C765" t="s">
        <v>35</v>
      </c>
      <c r="D765">
        <v>28</v>
      </c>
      <c r="E765" t="s">
        <v>28</v>
      </c>
      <c r="F765">
        <v>48578</v>
      </c>
      <c r="G765">
        <v>4373</v>
      </c>
      <c r="H765">
        <v>931</v>
      </c>
      <c r="I765">
        <v>349</v>
      </c>
      <c r="J765">
        <v>234179</v>
      </c>
      <c r="K765">
        <v>332.64</v>
      </c>
      <c r="L765">
        <f>Campaign_Table[[#This Row],[Conversions]]*Campaign_Table[[#This Row],[Cost_Per_Acquisition]]</f>
        <v>116091.36</v>
      </c>
      <c r="M765">
        <v>1.02</v>
      </c>
      <c r="N765">
        <v>11.64</v>
      </c>
      <c r="O765" t="s">
        <v>35</v>
      </c>
      <c r="P765" s="1">
        <v>45758</v>
      </c>
      <c r="Q765" t="str">
        <f>TEXT(Campaign_Table[[#This Row],[Date]],"mmmm")</f>
        <v>April</v>
      </c>
      <c r="R765">
        <f>YEAR(Campaign_Table[[#This Row],[Date]])</f>
        <v>2025</v>
      </c>
      <c r="S765" t="str">
        <f>TEXT(Campaign_Table[[#This Row],[Date]],"dddd")</f>
        <v>Friday</v>
      </c>
      <c r="T765" s="3" t="str">
        <f>"Q" &amp; ROUNDUP(MONTH(Campaign_Table[[#This Row],[Date]])/3,0)</f>
        <v>Q2</v>
      </c>
      <c r="U765" s="5">
        <f t="shared" si="33"/>
        <v>9.0020173741199722E-2</v>
      </c>
      <c r="V765" s="7">
        <f>IFERROR(Campaign_Table[[#This Row],[Total_Campaign_Cost]]/Campaign_Table[[#This Row],[Clicks]],0)</f>
        <v>26.547303910359023</v>
      </c>
      <c r="W765" s="5">
        <f t="shared" si="34"/>
        <v>7.9807912188428989E-2</v>
      </c>
      <c r="X765" s="7">
        <f>IFERROR(Campaign_Table[[#This Row],[Total_Campaign_Cost]]/Campaign_Table[[#This Row],[Leads]],0)</f>
        <v>124.69533834586466</v>
      </c>
      <c r="Y765" s="7">
        <f t="shared" si="35"/>
        <v>118087.64</v>
      </c>
      <c r="Z765" s="7" t="str">
        <f>IF(Campaign_Table[[#This Row],[ROI]]&gt;=3,"Excellent",IF(Campaign_Table[[#This Row],[ROI]]&gt;=1,"Good",IF(Campaign_Table[[#This Row],[ROI]]&gt;=0,"Average","Poor")))</f>
        <v>Good</v>
      </c>
    </row>
    <row r="766" spans="1:26" x14ac:dyDescent="0.3">
      <c r="A766" t="s">
        <v>931</v>
      </c>
      <c r="B766" t="s">
        <v>44</v>
      </c>
      <c r="C766" t="s">
        <v>21</v>
      </c>
      <c r="D766">
        <v>6</v>
      </c>
      <c r="E766" t="s">
        <v>22</v>
      </c>
      <c r="F766">
        <v>65768</v>
      </c>
      <c r="G766">
        <v>2953</v>
      </c>
      <c r="H766">
        <v>1270</v>
      </c>
      <c r="I766">
        <v>864</v>
      </c>
      <c r="J766">
        <v>342144</v>
      </c>
      <c r="K766">
        <v>75.45</v>
      </c>
      <c r="L766">
        <f>Campaign_Table[[#This Row],[Conversions]]*Campaign_Table[[#This Row],[Cost_Per_Acquisition]]</f>
        <v>65188.800000000003</v>
      </c>
      <c r="M766">
        <v>4.25</v>
      </c>
      <c r="N766">
        <v>7.73</v>
      </c>
      <c r="O766" t="s">
        <v>29</v>
      </c>
      <c r="P766" s="1">
        <v>45656</v>
      </c>
      <c r="Q766" t="str">
        <f>TEXT(Campaign_Table[[#This Row],[Date]],"mmmm")</f>
        <v>December</v>
      </c>
      <c r="R766">
        <f>YEAR(Campaign_Table[[#This Row],[Date]])</f>
        <v>2024</v>
      </c>
      <c r="S766" t="str">
        <f>TEXT(Campaign_Table[[#This Row],[Date]],"dddd")</f>
        <v>Monday</v>
      </c>
      <c r="T766" s="3" t="str">
        <f>"Q" &amp; ROUNDUP(MONTH(Campaign_Table[[#This Row],[Date]])/3,0)</f>
        <v>Q4</v>
      </c>
      <c r="U766" s="5">
        <f t="shared" si="33"/>
        <v>4.4900255443376717E-2</v>
      </c>
      <c r="V766" s="7">
        <f>IFERROR(Campaign_Table[[#This Row],[Total_Campaign_Cost]]/Campaign_Table[[#This Row],[Clicks]],0)</f>
        <v>22.075448696241111</v>
      </c>
      <c r="W766" s="5">
        <f t="shared" si="34"/>
        <v>0.29258381307145276</v>
      </c>
      <c r="X766" s="7">
        <f>IFERROR(Campaign_Table[[#This Row],[Total_Campaign_Cost]]/Campaign_Table[[#This Row],[Leads]],0)</f>
        <v>51.329763779527561</v>
      </c>
      <c r="Y766" s="7">
        <f t="shared" si="35"/>
        <v>276955.2</v>
      </c>
      <c r="Z766" s="7" t="str">
        <f>IF(Campaign_Table[[#This Row],[ROI]]&gt;=3,"Excellent",IF(Campaign_Table[[#This Row],[ROI]]&gt;=1,"Good",IF(Campaign_Table[[#This Row],[ROI]]&gt;=0,"Average","Poor")))</f>
        <v>Excellent</v>
      </c>
    </row>
    <row r="767" spans="1:26" x14ac:dyDescent="0.3">
      <c r="A767" t="s">
        <v>932</v>
      </c>
      <c r="B767" t="s">
        <v>16</v>
      </c>
      <c r="C767" t="s">
        <v>17</v>
      </c>
      <c r="D767">
        <v>21</v>
      </c>
      <c r="E767" t="s">
        <v>71</v>
      </c>
      <c r="F767">
        <v>65851</v>
      </c>
      <c r="G767">
        <v>8522</v>
      </c>
      <c r="H767">
        <v>1797</v>
      </c>
      <c r="I767">
        <v>850</v>
      </c>
      <c r="J767">
        <v>572900</v>
      </c>
      <c r="K767">
        <v>205.24</v>
      </c>
      <c r="L767">
        <f>Campaign_Table[[#This Row],[Conversions]]*Campaign_Table[[#This Row],[Cost_Per_Acquisition]]</f>
        <v>174454</v>
      </c>
      <c r="M767">
        <v>2.2799999999999998</v>
      </c>
      <c r="N767">
        <v>16.96</v>
      </c>
      <c r="O767" t="s">
        <v>29</v>
      </c>
      <c r="P767" s="1">
        <v>45595</v>
      </c>
      <c r="Q767" t="str">
        <f>TEXT(Campaign_Table[[#This Row],[Date]],"mmmm")</f>
        <v>October</v>
      </c>
      <c r="R767">
        <f>YEAR(Campaign_Table[[#This Row],[Date]])</f>
        <v>2024</v>
      </c>
      <c r="S767" t="str">
        <f>TEXT(Campaign_Table[[#This Row],[Date]],"dddd")</f>
        <v>Wednesday</v>
      </c>
      <c r="T767" s="3" t="str">
        <f>"Q" &amp; ROUNDUP(MONTH(Campaign_Table[[#This Row],[Date]])/3,0)</f>
        <v>Q4</v>
      </c>
      <c r="U767" s="5">
        <f t="shared" si="33"/>
        <v>0.12941337261393146</v>
      </c>
      <c r="V767" s="7">
        <f>IFERROR(Campaign_Table[[#This Row],[Total_Campaign_Cost]]/Campaign_Table[[#This Row],[Clicks]],0)</f>
        <v>20.471016193381836</v>
      </c>
      <c r="W767" s="5">
        <f t="shared" si="34"/>
        <v>9.9741844637409052E-2</v>
      </c>
      <c r="X767" s="7">
        <f>IFERROR(Campaign_Table[[#This Row],[Total_Campaign_Cost]]/Campaign_Table[[#This Row],[Leads]],0)</f>
        <v>97.080690038953819</v>
      </c>
      <c r="Y767" s="7">
        <f t="shared" si="35"/>
        <v>398446</v>
      </c>
      <c r="Z767" s="7" t="str">
        <f>IF(Campaign_Table[[#This Row],[ROI]]&gt;=3,"Excellent",IF(Campaign_Table[[#This Row],[ROI]]&gt;=1,"Good",IF(Campaign_Table[[#This Row],[ROI]]&gt;=0,"Average","Poor")))</f>
        <v>Good</v>
      </c>
    </row>
    <row r="768" spans="1:26" x14ac:dyDescent="0.3">
      <c r="A768" t="s">
        <v>933</v>
      </c>
      <c r="B768" t="s">
        <v>44</v>
      </c>
      <c r="C768" t="s">
        <v>35</v>
      </c>
      <c r="D768">
        <v>25</v>
      </c>
      <c r="E768" t="s">
        <v>34</v>
      </c>
      <c r="F768">
        <v>61182</v>
      </c>
      <c r="G768">
        <v>4514</v>
      </c>
      <c r="H768">
        <v>1702</v>
      </c>
      <c r="I768">
        <v>968</v>
      </c>
      <c r="J768">
        <v>517880</v>
      </c>
      <c r="K768">
        <v>228.7</v>
      </c>
      <c r="L768">
        <f>Campaign_Table[[#This Row],[Conversions]]*Campaign_Table[[#This Row],[Cost_Per_Acquisition]]</f>
        <v>221381.59999999998</v>
      </c>
      <c r="M768">
        <v>1.34</v>
      </c>
      <c r="N768">
        <v>11.74</v>
      </c>
      <c r="O768" t="s">
        <v>29</v>
      </c>
      <c r="P768" s="1">
        <v>45612</v>
      </c>
      <c r="Q768" t="str">
        <f>TEXT(Campaign_Table[[#This Row],[Date]],"mmmm")</f>
        <v>November</v>
      </c>
      <c r="R768">
        <f>YEAR(Campaign_Table[[#This Row],[Date]])</f>
        <v>2024</v>
      </c>
      <c r="S768" t="str">
        <f>TEXT(Campaign_Table[[#This Row],[Date]],"dddd")</f>
        <v>Saturday</v>
      </c>
      <c r="T768" s="3" t="str">
        <f>"Q" &amp; ROUNDUP(MONTH(Campaign_Table[[#This Row],[Date]])/3,0)</f>
        <v>Q4</v>
      </c>
      <c r="U768" s="5">
        <f t="shared" si="33"/>
        <v>7.377986989637475E-2</v>
      </c>
      <c r="V768" s="7">
        <f>IFERROR(Campaign_Table[[#This Row],[Total_Campaign_Cost]]/Campaign_Table[[#This Row],[Clicks]],0)</f>
        <v>49.043331856446606</v>
      </c>
      <c r="W768" s="5">
        <f t="shared" si="34"/>
        <v>0.21444395214887019</v>
      </c>
      <c r="X768" s="7">
        <f>IFERROR(Campaign_Table[[#This Row],[Total_Campaign_Cost]]/Campaign_Table[[#This Row],[Leads]],0)</f>
        <v>130.07144535840186</v>
      </c>
      <c r="Y768" s="7">
        <f t="shared" si="35"/>
        <v>296498.40000000002</v>
      </c>
      <c r="Z768" s="7" t="str">
        <f>IF(Campaign_Table[[#This Row],[ROI]]&gt;=3,"Excellent",IF(Campaign_Table[[#This Row],[ROI]]&gt;=1,"Good",IF(Campaign_Table[[#This Row],[ROI]]&gt;=0,"Average","Poor")))</f>
        <v>Good</v>
      </c>
    </row>
    <row r="769" spans="1:26" x14ac:dyDescent="0.3">
      <c r="A769" t="s">
        <v>934</v>
      </c>
      <c r="B769" t="s">
        <v>16</v>
      </c>
      <c r="C769" t="s">
        <v>25</v>
      </c>
      <c r="D769">
        <v>7</v>
      </c>
      <c r="E769" t="s">
        <v>201</v>
      </c>
      <c r="F769">
        <v>65069</v>
      </c>
      <c r="G769">
        <v>7616</v>
      </c>
      <c r="H769">
        <v>3670</v>
      </c>
      <c r="I769">
        <v>2111</v>
      </c>
      <c r="J769">
        <v>1446035</v>
      </c>
      <c r="K769">
        <v>121.35</v>
      </c>
      <c r="L769">
        <f>Campaign_Table[[#This Row],[Conversions]]*Campaign_Table[[#This Row],[Cost_Per_Acquisition]]</f>
        <v>256169.84999999998</v>
      </c>
      <c r="M769">
        <v>4.6399999999999997</v>
      </c>
      <c r="N769">
        <v>20.59</v>
      </c>
      <c r="O769" t="s">
        <v>25</v>
      </c>
      <c r="P769" s="1">
        <v>45684</v>
      </c>
      <c r="Q769" t="str">
        <f>TEXT(Campaign_Table[[#This Row],[Date]],"mmmm")</f>
        <v>January</v>
      </c>
      <c r="R769">
        <f>YEAR(Campaign_Table[[#This Row],[Date]])</f>
        <v>2025</v>
      </c>
      <c r="S769" t="str">
        <f>TEXT(Campaign_Table[[#This Row],[Date]],"dddd")</f>
        <v>Monday</v>
      </c>
      <c r="T769" s="3" t="str">
        <f>"Q" &amp; ROUNDUP(MONTH(Campaign_Table[[#This Row],[Date]])/3,0)</f>
        <v>Q1</v>
      </c>
      <c r="U769" s="5">
        <f t="shared" si="33"/>
        <v>0.11704498301802702</v>
      </c>
      <c r="V769" s="7">
        <f>IFERROR(Campaign_Table[[#This Row],[Total_Campaign_Cost]]/Campaign_Table[[#This Row],[Clicks]],0)</f>
        <v>33.635747111344536</v>
      </c>
      <c r="W769" s="5">
        <f t="shared" si="34"/>
        <v>0.27717962184873951</v>
      </c>
      <c r="X769" s="7">
        <f>IFERROR(Campaign_Table[[#This Row],[Total_Campaign_Cost]]/Campaign_Table[[#This Row],[Leads]],0)</f>
        <v>69.801049046321523</v>
      </c>
      <c r="Y769" s="7">
        <f t="shared" si="35"/>
        <v>1189865.1499999999</v>
      </c>
      <c r="Z769" s="7" t="str">
        <f>IF(Campaign_Table[[#This Row],[ROI]]&gt;=3,"Excellent",IF(Campaign_Table[[#This Row],[ROI]]&gt;=1,"Good",IF(Campaign_Table[[#This Row],[ROI]]&gt;=0,"Average","Poor")))</f>
        <v>Excellent</v>
      </c>
    </row>
    <row r="770" spans="1:26" x14ac:dyDescent="0.3">
      <c r="A770" t="s">
        <v>935</v>
      </c>
      <c r="B770" t="s">
        <v>16</v>
      </c>
      <c r="C770" t="s">
        <v>29</v>
      </c>
      <c r="D770">
        <v>29</v>
      </c>
      <c r="E770" t="s">
        <v>134</v>
      </c>
      <c r="F770">
        <v>35954</v>
      </c>
      <c r="G770">
        <v>4836</v>
      </c>
      <c r="H770">
        <v>1533</v>
      </c>
      <c r="I770">
        <v>528</v>
      </c>
      <c r="J770">
        <v>392832</v>
      </c>
      <c r="K770">
        <v>168.87</v>
      </c>
      <c r="L770">
        <f>Campaign_Table[[#This Row],[Conversions]]*Campaign_Table[[#This Row],[Cost_Per_Acquisition]]</f>
        <v>89163.36</v>
      </c>
      <c r="M770">
        <v>3.41</v>
      </c>
      <c r="N770">
        <v>19.18</v>
      </c>
      <c r="O770" t="s">
        <v>17</v>
      </c>
      <c r="P770" s="1">
        <v>45497</v>
      </c>
      <c r="Q770" t="str">
        <f>TEXT(Campaign_Table[[#This Row],[Date]],"mmmm")</f>
        <v>July</v>
      </c>
      <c r="R770">
        <f>YEAR(Campaign_Table[[#This Row],[Date]])</f>
        <v>2024</v>
      </c>
      <c r="S770" t="str">
        <f>TEXT(Campaign_Table[[#This Row],[Date]],"dddd")</f>
        <v>Wednesday</v>
      </c>
      <c r="T770" s="3" t="str">
        <f>"Q" &amp; ROUNDUP(MONTH(Campaign_Table[[#This Row],[Date]])/3,0)</f>
        <v>Q3</v>
      </c>
      <c r="U770" s="5">
        <f t="shared" ref="U770:U833" si="36">IFERROR(Clicks/Impressions,0)</f>
        <v>0.13450520109028202</v>
      </c>
      <c r="V770" s="7">
        <f>IFERROR(Campaign_Table[[#This Row],[Total_Campaign_Cost]]/Campaign_Table[[#This Row],[Clicks]],0)</f>
        <v>18.43741935483871</v>
      </c>
      <c r="W770" s="5">
        <f t="shared" ref="W770:W833" si="37">IFERROR(Conversions/Clicks,0)</f>
        <v>0.10918114143920596</v>
      </c>
      <c r="X770" s="7">
        <f>IFERROR(Campaign_Table[[#This Row],[Total_Campaign_Cost]]/Campaign_Table[[#This Row],[Leads]],0)</f>
        <v>58.162661448140902</v>
      </c>
      <c r="Y770" s="7">
        <f t="shared" ref="Y770:Y833" si="38">Revenue-Total_Campaign_Cost</f>
        <v>303668.64</v>
      </c>
      <c r="Z770" s="7" t="str">
        <f>IF(Campaign_Table[[#This Row],[ROI]]&gt;=3,"Excellent",IF(Campaign_Table[[#This Row],[ROI]]&gt;=1,"Good",IF(Campaign_Table[[#This Row],[ROI]]&gt;=0,"Average","Poor")))</f>
        <v>Excellent</v>
      </c>
    </row>
    <row r="771" spans="1:26" x14ac:dyDescent="0.3">
      <c r="A771" t="s">
        <v>936</v>
      </c>
      <c r="B771" t="s">
        <v>16</v>
      </c>
      <c r="C771" t="s">
        <v>25</v>
      </c>
      <c r="D771">
        <v>17</v>
      </c>
      <c r="E771" t="s">
        <v>28</v>
      </c>
      <c r="F771">
        <v>52304</v>
      </c>
      <c r="G771">
        <v>7627</v>
      </c>
      <c r="H771">
        <v>4302</v>
      </c>
      <c r="I771">
        <v>2616</v>
      </c>
      <c r="J771">
        <v>1090872</v>
      </c>
      <c r="K771">
        <v>77.599999999999994</v>
      </c>
      <c r="L771">
        <f>Campaign_Table[[#This Row],[Conversions]]*Campaign_Table[[#This Row],[Cost_Per_Acquisition]]</f>
        <v>203001.59999999998</v>
      </c>
      <c r="M771">
        <v>4.37</v>
      </c>
      <c r="N771">
        <v>27.81</v>
      </c>
      <c r="O771" t="s">
        <v>35</v>
      </c>
      <c r="P771" s="1">
        <v>45653</v>
      </c>
      <c r="Q771" t="str">
        <f>TEXT(Campaign_Table[[#This Row],[Date]],"mmmm")</f>
        <v>December</v>
      </c>
      <c r="R771">
        <f>YEAR(Campaign_Table[[#This Row],[Date]])</f>
        <v>2024</v>
      </c>
      <c r="S771" t="str">
        <f>TEXT(Campaign_Table[[#This Row],[Date]],"dddd")</f>
        <v>Friday</v>
      </c>
      <c r="T771" s="3" t="str">
        <f>"Q" &amp; ROUNDUP(MONTH(Campaign_Table[[#This Row],[Date]])/3,0)</f>
        <v>Q4</v>
      </c>
      <c r="U771" s="5">
        <f t="shared" si="36"/>
        <v>0.14582058733557662</v>
      </c>
      <c r="V771" s="7">
        <f>IFERROR(Campaign_Table[[#This Row],[Total_Campaign_Cost]]/Campaign_Table[[#This Row],[Clicks]],0)</f>
        <v>26.616179362790085</v>
      </c>
      <c r="W771" s="5">
        <f t="shared" si="37"/>
        <v>0.34299200209781039</v>
      </c>
      <c r="X771" s="7">
        <f>IFERROR(Campaign_Table[[#This Row],[Total_Campaign_Cost]]/Campaign_Table[[#This Row],[Leads]],0)</f>
        <v>47.187726638772659</v>
      </c>
      <c r="Y771" s="7">
        <f t="shared" si="38"/>
        <v>887870.4</v>
      </c>
      <c r="Z771" s="7" t="str">
        <f>IF(Campaign_Table[[#This Row],[ROI]]&gt;=3,"Excellent",IF(Campaign_Table[[#This Row],[ROI]]&gt;=1,"Good",IF(Campaign_Table[[#This Row],[ROI]]&gt;=0,"Average","Poor")))</f>
        <v>Excellent</v>
      </c>
    </row>
    <row r="772" spans="1:26" x14ac:dyDescent="0.3">
      <c r="A772" t="s">
        <v>937</v>
      </c>
      <c r="B772" t="s">
        <v>16</v>
      </c>
      <c r="C772" t="s">
        <v>25</v>
      </c>
      <c r="D772">
        <v>15</v>
      </c>
      <c r="E772" t="s">
        <v>37</v>
      </c>
      <c r="F772">
        <v>91831</v>
      </c>
      <c r="G772">
        <v>10612</v>
      </c>
      <c r="H772">
        <v>5023</v>
      </c>
      <c r="I772">
        <v>3942</v>
      </c>
      <c r="J772">
        <v>1273266</v>
      </c>
      <c r="K772">
        <v>68.930000000000007</v>
      </c>
      <c r="L772">
        <f>Campaign_Table[[#This Row],[Conversions]]*Campaign_Table[[#This Row],[Cost_Per_Acquisition]]</f>
        <v>271722.06000000006</v>
      </c>
      <c r="M772">
        <v>3.69</v>
      </c>
      <c r="N772">
        <v>21.32</v>
      </c>
      <c r="O772" t="s">
        <v>25</v>
      </c>
      <c r="P772" s="1">
        <v>45702</v>
      </c>
      <c r="Q772" t="str">
        <f>TEXT(Campaign_Table[[#This Row],[Date]],"mmmm")</f>
        <v>February</v>
      </c>
      <c r="R772">
        <f>YEAR(Campaign_Table[[#This Row],[Date]])</f>
        <v>2025</v>
      </c>
      <c r="S772" t="str">
        <f>TEXT(Campaign_Table[[#This Row],[Date]],"dddd")</f>
        <v>Friday</v>
      </c>
      <c r="T772" s="3" t="str">
        <f>"Q" &amp; ROUNDUP(MONTH(Campaign_Table[[#This Row],[Date]])/3,0)</f>
        <v>Q1</v>
      </c>
      <c r="U772" s="5">
        <f t="shared" si="36"/>
        <v>0.11556010497544403</v>
      </c>
      <c r="V772" s="7">
        <f>IFERROR(Campaign_Table[[#This Row],[Total_Campaign_Cost]]/Campaign_Table[[#This Row],[Clicks]],0)</f>
        <v>25.605169619298913</v>
      </c>
      <c r="W772" s="5">
        <f t="shared" si="37"/>
        <v>0.37146626460610632</v>
      </c>
      <c r="X772" s="7">
        <f>IFERROR(Campaign_Table[[#This Row],[Total_Campaign_Cost]]/Campaign_Table[[#This Row],[Leads]],0)</f>
        <v>54.095572367111302</v>
      </c>
      <c r="Y772" s="7">
        <f t="shared" si="38"/>
        <v>1001543.94</v>
      </c>
      <c r="Z772" s="7" t="str">
        <f>IF(Campaign_Table[[#This Row],[ROI]]&gt;=3,"Excellent",IF(Campaign_Table[[#This Row],[ROI]]&gt;=1,"Good",IF(Campaign_Table[[#This Row],[ROI]]&gt;=0,"Average","Poor")))</f>
        <v>Excellent</v>
      </c>
    </row>
    <row r="773" spans="1:26" x14ac:dyDescent="0.3">
      <c r="A773" t="s">
        <v>938</v>
      </c>
      <c r="B773" t="s">
        <v>24</v>
      </c>
      <c r="C773" t="s">
        <v>21</v>
      </c>
      <c r="D773">
        <v>16</v>
      </c>
      <c r="E773" t="s">
        <v>52</v>
      </c>
      <c r="F773">
        <v>19525</v>
      </c>
      <c r="G773">
        <v>2911</v>
      </c>
      <c r="H773">
        <v>1251</v>
      </c>
      <c r="I773">
        <v>886</v>
      </c>
      <c r="J773">
        <v>300354</v>
      </c>
      <c r="K773">
        <v>218.51</v>
      </c>
      <c r="L773">
        <f>Campaign_Table[[#This Row],[Conversions]]*Campaign_Table[[#This Row],[Cost_Per_Acquisition]]</f>
        <v>193599.86</v>
      </c>
      <c r="M773">
        <v>0.55000000000000004</v>
      </c>
      <c r="N773">
        <v>25.85</v>
      </c>
      <c r="O773" t="s">
        <v>35</v>
      </c>
      <c r="P773" s="1">
        <v>45806</v>
      </c>
      <c r="Q773" t="str">
        <f>TEXT(Campaign_Table[[#This Row],[Date]],"mmmm")</f>
        <v>May</v>
      </c>
      <c r="R773">
        <f>YEAR(Campaign_Table[[#This Row],[Date]])</f>
        <v>2025</v>
      </c>
      <c r="S773" t="str">
        <f>TEXT(Campaign_Table[[#This Row],[Date]],"dddd")</f>
        <v>Thursday</v>
      </c>
      <c r="T773" s="3" t="str">
        <f>"Q" &amp; ROUNDUP(MONTH(Campaign_Table[[#This Row],[Date]])/3,0)</f>
        <v>Q2</v>
      </c>
      <c r="U773" s="5">
        <f t="shared" si="36"/>
        <v>0.14909090909090908</v>
      </c>
      <c r="V773" s="7">
        <f>IFERROR(Campaign_Table[[#This Row],[Total_Campaign_Cost]]/Campaign_Table[[#This Row],[Clicks]],0)</f>
        <v>66.506307110958431</v>
      </c>
      <c r="W773" s="5">
        <f t="shared" si="37"/>
        <v>0.30436276193747852</v>
      </c>
      <c r="X773" s="7">
        <f>IFERROR(Campaign_Table[[#This Row],[Total_Campaign_Cost]]/Campaign_Table[[#This Row],[Leads]],0)</f>
        <v>154.75608313349321</v>
      </c>
      <c r="Y773" s="7">
        <f t="shared" si="38"/>
        <v>106754.14000000001</v>
      </c>
      <c r="Z773" s="7" t="str">
        <f>IF(Campaign_Table[[#This Row],[ROI]]&gt;=3,"Excellent",IF(Campaign_Table[[#This Row],[ROI]]&gt;=1,"Good",IF(Campaign_Table[[#This Row],[ROI]]&gt;=0,"Average","Poor")))</f>
        <v>Average</v>
      </c>
    </row>
    <row r="774" spans="1:26" x14ac:dyDescent="0.3">
      <c r="A774" t="s">
        <v>939</v>
      </c>
      <c r="B774" t="s">
        <v>28</v>
      </c>
      <c r="C774" t="s">
        <v>21</v>
      </c>
      <c r="D774">
        <v>19</v>
      </c>
      <c r="E774" t="s">
        <v>451</v>
      </c>
      <c r="F774">
        <v>49119</v>
      </c>
      <c r="G774">
        <v>2420</v>
      </c>
      <c r="H774">
        <v>1124</v>
      </c>
      <c r="I774">
        <v>641</v>
      </c>
      <c r="J774">
        <v>295501</v>
      </c>
      <c r="K774">
        <v>253.94</v>
      </c>
      <c r="L774">
        <f>Campaign_Table[[#This Row],[Conversions]]*Campaign_Table[[#This Row],[Cost_Per_Acquisition]]</f>
        <v>162775.54</v>
      </c>
      <c r="M774">
        <v>0.82</v>
      </c>
      <c r="N774">
        <v>8.52</v>
      </c>
      <c r="O774" t="s">
        <v>29</v>
      </c>
      <c r="P774" s="1">
        <v>45605</v>
      </c>
      <c r="Q774" t="str">
        <f>TEXT(Campaign_Table[[#This Row],[Date]],"mmmm")</f>
        <v>November</v>
      </c>
      <c r="R774">
        <f>YEAR(Campaign_Table[[#This Row],[Date]])</f>
        <v>2024</v>
      </c>
      <c r="S774" t="str">
        <f>TEXT(Campaign_Table[[#This Row],[Date]],"dddd")</f>
        <v>Saturday</v>
      </c>
      <c r="T774" s="3" t="str">
        <f>"Q" &amp; ROUNDUP(MONTH(Campaign_Table[[#This Row],[Date]])/3,0)</f>
        <v>Q4</v>
      </c>
      <c r="U774" s="5">
        <f t="shared" si="36"/>
        <v>4.9268103992345123E-2</v>
      </c>
      <c r="V774" s="7">
        <f>IFERROR(Campaign_Table[[#This Row],[Total_Campaign_Cost]]/Campaign_Table[[#This Row],[Clicks]],0)</f>
        <v>67.262619834710748</v>
      </c>
      <c r="W774" s="5">
        <f t="shared" si="37"/>
        <v>0.26487603305785123</v>
      </c>
      <c r="X774" s="7">
        <f>IFERROR(Campaign_Table[[#This Row],[Total_Campaign_Cost]]/Campaign_Table[[#This Row],[Leads]],0)</f>
        <v>144.81809608540925</v>
      </c>
      <c r="Y774" s="7">
        <f t="shared" si="38"/>
        <v>132725.46</v>
      </c>
      <c r="Z774" s="7" t="str">
        <f>IF(Campaign_Table[[#This Row],[ROI]]&gt;=3,"Excellent",IF(Campaign_Table[[#This Row],[ROI]]&gt;=1,"Good",IF(Campaign_Table[[#This Row],[ROI]]&gt;=0,"Average","Poor")))</f>
        <v>Average</v>
      </c>
    </row>
    <row r="775" spans="1:26" x14ac:dyDescent="0.3">
      <c r="A775" t="s">
        <v>940</v>
      </c>
      <c r="B775" t="s">
        <v>20</v>
      </c>
      <c r="C775" t="s">
        <v>29</v>
      </c>
      <c r="D775">
        <v>25</v>
      </c>
      <c r="E775" t="s">
        <v>351</v>
      </c>
      <c r="F775">
        <v>74828</v>
      </c>
      <c r="G775">
        <v>9625</v>
      </c>
      <c r="H775">
        <v>3617</v>
      </c>
      <c r="I775">
        <v>1743</v>
      </c>
      <c r="J775">
        <v>829668</v>
      </c>
      <c r="K775">
        <v>75.17</v>
      </c>
      <c r="L775">
        <f>Campaign_Table[[#This Row],[Conversions]]*Campaign_Table[[#This Row],[Cost_Per_Acquisition]]</f>
        <v>131021.31</v>
      </c>
      <c r="M775">
        <v>5.33</v>
      </c>
      <c r="N775">
        <v>20.03</v>
      </c>
      <c r="O775" t="s">
        <v>17</v>
      </c>
      <c r="P775" s="1">
        <v>45558</v>
      </c>
      <c r="Q775" t="str">
        <f>TEXT(Campaign_Table[[#This Row],[Date]],"mmmm")</f>
        <v>September</v>
      </c>
      <c r="R775">
        <f>YEAR(Campaign_Table[[#This Row],[Date]])</f>
        <v>2024</v>
      </c>
      <c r="S775" t="str">
        <f>TEXT(Campaign_Table[[#This Row],[Date]],"dddd")</f>
        <v>Monday</v>
      </c>
      <c r="T775" s="3" t="str">
        <f>"Q" &amp; ROUNDUP(MONTH(Campaign_Table[[#This Row],[Date]])/3,0)</f>
        <v>Q3</v>
      </c>
      <c r="U775" s="5">
        <f t="shared" si="36"/>
        <v>0.12862832094937723</v>
      </c>
      <c r="V775" s="7">
        <f>IFERROR(Campaign_Table[[#This Row],[Total_Campaign_Cost]]/Campaign_Table[[#This Row],[Clicks]],0)</f>
        <v>13.612603636363636</v>
      </c>
      <c r="W775" s="5">
        <f t="shared" si="37"/>
        <v>0.18109090909090908</v>
      </c>
      <c r="X775" s="7">
        <f>IFERROR(Campaign_Table[[#This Row],[Total_Campaign_Cost]]/Campaign_Table[[#This Row],[Leads]],0)</f>
        <v>36.223751727951338</v>
      </c>
      <c r="Y775" s="7">
        <f t="shared" si="38"/>
        <v>698646.69</v>
      </c>
      <c r="Z775" s="7" t="str">
        <f>IF(Campaign_Table[[#This Row],[ROI]]&gt;=3,"Excellent",IF(Campaign_Table[[#This Row],[ROI]]&gt;=1,"Good",IF(Campaign_Table[[#This Row],[ROI]]&gt;=0,"Average","Poor")))</f>
        <v>Excellent</v>
      </c>
    </row>
    <row r="776" spans="1:26" x14ac:dyDescent="0.3">
      <c r="A776" t="s">
        <v>941</v>
      </c>
      <c r="B776" t="s">
        <v>24</v>
      </c>
      <c r="C776" t="s">
        <v>29</v>
      </c>
      <c r="D776">
        <v>7</v>
      </c>
      <c r="E776" t="s">
        <v>71</v>
      </c>
      <c r="F776">
        <v>24792</v>
      </c>
      <c r="G776">
        <v>3148</v>
      </c>
      <c r="H776">
        <v>1647</v>
      </c>
      <c r="I776">
        <v>1112</v>
      </c>
      <c r="J776">
        <v>332488</v>
      </c>
      <c r="K776">
        <v>187.92</v>
      </c>
      <c r="L776">
        <f>Campaign_Table[[#This Row],[Conversions]]*Campaign_Table[[#This Row],[Cost_Per_Acquisition]]</f>
        <v>208967.03999999998</v>
      </c>
      <c r="M776">
        <v>0.59</v>
      </c>
      <c r="N776">
        <v>23.83</v>
      </c>
      <c r="O776" t="s">
        <v>17</v>
      </c>
      <c r="P776" s="1">
        <v>45728</v>
      </c>
      <c r="Q776" t="str">
        <f>TEXT(Campaign_Table[[#This Row],[Date]],"mmmm")</f>
        <v>March</v>
      </c>
      <c r="R776">
        <f>YEAR(Campaign_Table[[#This Row],[Date]])</f>
        <v>2025</v>
      </c>
      <c r="S776" t="str">
        <f>TEXT(Campaign_Table[[#This Row],[Date]],"dddd")</f>
        <v>Wednesday</v>
      </c>
      <c r="T776" s="3" t="str">
        <f>"Q" &amp; ROUNDUP(MONTH(Campaign_Table[[#This Row],[Date]])/3,0)</f>
        <v>Q1</v>
      </c>
      <c r="U776" s="5">
        <f t="shared" si="36"/>
        <v>0.12697644401419814</v>
      </c>
      <c r="V776" s="7">
        <f>IFERROR(Campaign_Table[[#This Row],[Total_Campaign_Cost]]/Campaign_Table[[#This Row],[Clicks]],0)</f>
        <v>66.380889453621336</v>
      </c>
      <c r="W776" s="5">
        <f t="shared" si="37"/>
        <v>0.35324015247776364</v>
      </c>
      <c r="X776" s="7">
        <f>IFERROR(Campaign_Table[[#This Row],[Total_Campaign_Cost]]/Campaign_Table[[#This Row],[Leads]],0)</f>
        <v>126.87737704918031</v>
      </c>
      <c r="Y776" s="7">
        <f t="shared" si="38"/>
        <v>123520.96000000002</v>
      </c>
      <c r="Z776" s="7" t="str">
        <f>IF(Campaign_Table[[#This Row],[ROI]]&gt;=3,"Excellent",IF(Campaign_Table[[#This Row],[ROI]]&gt;=1,"Good",IF(Campaign_Table[[#This Row],[ROI]]&gt;=0,"Average","Poor")))</f>
        <v>Average</v>
      </c>
    </row>
    <row r="777" spans="1:26" x14ac:dyDescent="0.3">
      <c r="A777" t="s">
        <v>942</v>
      </c>
      <c r="B777" t="s">
        <v>20</v>
      </c>
      <c r="C777" t="s">
        <v>35</v>
      </c>
      <c r="D777">
        <v>8</v>
      </c>
      <c r="E777" t="s">
        <v>351</v>
      </c>
      <c r="F777">
        <v>38472</v>
      </c>
      <c r="G777">
        <v>3310</v>
      </c>
      <c r="H777">
        <v>1372</v>
      </c>
      <c r="I777">
        <v>964</v>
      </c>
      <c r="J777">
        <v>669980</v>
      </c>
      <c r="K777">
        <v>110.71</v>
      </c>
      <c r="L777">
        <f>Campaign_Table[[#This Row],[Conversions]]*Campaign_Table[[#This Row],[Cost_Per_Acquisition]]</f>
        <v>106724.43999999999</v>
      </c>
      <c r="M777">
        <v>5.28</v>
      </c>
      <c r="N777">
        <v>14.68</v>
      </c>
      <c r="O777" t="s">
        <v>17</v>
      </c>
      <c r="P777" s="1">
        <v>45609</v>
      </c>
      <c r="Q777" t="str">
        <f>TEXT(Campaign_Table[[#This Row],[Date]],"mmmm")</f>
        <v>November</v>
      </c>
      <c r="R777">
        <f>YEAR(Campaign_Table[[#This Row],[Date]])</f>
        <v>2024</v>
      </c>
      <c r="S777" t="str">
        <f>TEXT(Campaign_Table[[#This Row],[Date]],"dddd")</f>
        <v>Wednesday</v>
      </c>
      <c r="T777" s="3" t="str">
        <f>"Q" &amp; ROUNDUP(MONTH(Campaign_Table[[#This Row],[Date]])/3,0)</f>
        <v>Q4</v>
      </c>
      <c r="U777" s="5">
        <f t="shared" si="36"/>
        <v>8.6036598045331675E-2</v>
      </c>
      <c r="V777" s="7">
        <f>IFERROR(Campaign_Table[[#This Row],[Total_Campaign_Cost]]/Campaign_Table[[#This Row],[Clicks]],0)</f>
        <v>32.243033232628392</v>
      </c>
      <c r="W777" s="5">
        <f t="shared" si="37"/>
        <v>0.29123867069486403</v>
      </c>
      <c r="X777" s="7">
        <f>IFERROR(Campaign_Table[[#This Row],[Total_Campaign_Cost]]/Campaign_Table[[#This Row],[Leads]],0)</f>
        <v>77.787492711370248</v>
      </c>
      <c r="Y777" s="7">
        <f t="shared" si="38"/>
        <v>563255.56000000006</v>
      </c>
      <c r="Z777" s="7" t="str">
        <f>IF(Campaign_Table[[#This Row],[ROI]]&gt;=3,"Excellent",IF(Campaign_Table[[#This Row],[ROI]]&gt;=1,"Good",IF(Campaign_Table[[#This Row],[ROI]]&gt;=0,"Average","Poor")))</f>
        <v>Excellent</v>
      </c>
    </row>
    <row r="778" spans="1:26" x14ac:dyDescent="0.3">
      <c r="A778" t="s">
        <v>943</v>
      </c>
      <c r="B778" t="s">
        <v>44</v>
      </c>
      <c r="C778" t="s">
        <v>17</v>
      </c>
      <c r="D778">
        <v>14</v>
      </c>
      <c r="E778" t="s">
        <v>684</v>
      </c>
      <c r="F778">
        <v>59214</v>
      </c>
      <c r="G778">
        <v>3617</v>
      </c>
      <c r="H778">
        <v>1557</v>
      </c>
      <c r="I778">
        <v>1038</v>
      </c>
      <c r="J778">
        <v>649788</v>
      </c>
      <c r="K778">
        <v>277.8</v>
      </c>
      <c r="L778">
        <f>Campaign_Table[[#This Row],[Conversions]]*Campaign_Table[[#This Row],[Cost_Per_Acquisition]]</f>
        <v>288356.40000000002</v>
      </c>
      <c r="M778">
        <v>1.25</v>
      </c>
      <c r="N778">
        <v>10.49</v>
      </c>
      <c r="O778" t="s">
        <v>25</v>
      </c>
      <c r="P778" s="1">
        <v>45532</v>
      </c>
      <c r="Q778" t="str">
        <f>TEXT(Campaign_Table[[#This Row],[Date]],"mmmm")</f>
        <v>August</v>
      </c>
      <c r="R778">
        <f>YEAR(Campaign_Table[[#This Row],[Date]])</f>
        <v>2024</v>
      </c>
      <c r="S778" t="str">
        <f>TEXT(Campaign_Table[[#This Row],[Date]],"dddd")</f>
        <v>Wednesday</v>
      </c>
      <c r="T778" s="3" t="str">
        <f>"Q" &amp; ROUNDUP(MONTH(Campaign_Table[[#This Row],[Date]])/3,0)</f>
        <v>Q3</v>
      </c>
      <c r="U778" s="5">
        <f t="shared" si="36"/>
        <v>6.1083527544161853E-2</v>
      </c>
      <c r="V778" s="7">
        <f>IFERROR(Campaign_Table[[#This Row],[Total_Campaign_Cost]]/Campaign_Table[[#This Row],[Clicks]],0)</f>
        <v>79.722532485485218</v>
      </c>
      <c r="W778" s="5">
        <f t="shared" si="37"/>
        <v>0.28697815869505117</v>
      </c>
      <c r="X778" s="7">
        <f>IFERROR(Campaign_Table[[#This Row],[Total_Campaign_Cost]]/Campaign_Table[[#This Row],[Leads]],0)</f>
        <v>185.20000000000002</v>
      </c>
      <c r="Y778" s="7">
        <f t="shared" si="38"/>
        <v>361431.6</v>
      </c>
      <c r="Z778" s="7" t="str">
        <f>IF(Campaign_Table[[#This Row],[ROI]]&gt;=3,"Excellent",IF(Campaign_Table[[#This Row],[ROI]]&gt;=1,"Good",IF(Campaign_Table[[#This Row],[ROI]]&gt;=0,"Average","Poor")))</f>
        <v>Good</v>
      </c>
    </row>
    <row r="779" spans="1:26" x14ac:dyDescent="0.3">
      <c r="A779" t="s">
        <v>944</v>
      </c>
      <c r="B779" t="s">
        <v>28</v>
      </c>
      <c r="C779" t="s">
        <v>21</v>
      </c>
      <c r="D779">
        <v>13</v>
      </c>
      <c r="E779" t="s">
        <v>210</v>
      </c>
      <c r="F779">
        <v>69788</v>
      </c>
      <c r="G779">
        <v>7754</v>
      </c>
      <c r="H779">
        <v>3949</v>
      </c>
      <c r="I779">
        <v>1587</v>
      </c>
      <c r="J779">
        <v>1060116</v>
      </c>
      <c r="K779">
        <v>169.89</v>
      </c>
      <c r="L779">
        <f>Campaign_Table[[#This Row],[Conversions]]*Campaign_Table[[#This Row],[Cost_Per_Acquisition]]</f>
        <v>269615.43</v>
      </c>
      <c r="M779">
        <v>2.93</v>
      </c>
      <c r="N779">
        <v>19.04</v>
      </c>
      <c r="O779" t="s">
        <v>29</v>
      </c>
      <c r="P779" s="1">
        <v>45616</v>
      </c>
      <c r="Q779" t="str">
        <f>TEXT(Campaign_Table[[#This Row],[Date]],"mmmm")</f>
        <v>November</v>
      </c>
      <c r="R779">
        <f>YEAR(Campaign_Table[[#This Row],[Date]])</f>
        <v>2024</v>
      </c>
      <c r="S779" t="str">
        <f>TEXT(Campaign_Table[[#This Row],[Date]],"dddd")</f>
        <v>Wednesday</v>
      </c>
      <c r="T779" s="3" t="str">
        <f>"Q" &amp; ROUNDUP(MONTH(Campaign_Table[[#This Row],[Date]])/3,0)</f>
        <v>Q4</v>
      </c>
      <c r="U779" s="5">
        <f t="shared" si="36"/>
        <v>0.11110792686421735</v>
      </c>
      <c r="V779" s="7">
        <f>IFERROR(Campaign_Table[[#This Row],[Total_Campaign_Cost]]/Campaign_Table[[#This Row],[Clicks]],0)</f>
        <v>34.771141346401855</v>
      </c>
      <c r="W779" s="5">
        <f t="shared" si="37"/>
        <v>0.2046685581635285</v>
      </c>
      <c r="X779" s="7">
        <f>IFERROR(Campaign_Table[[#This Row],[Total_Campaign_Cost]]/Campaign_Table[[#This Row],[Leads]],0)</f>
        <v>68.274355533046332</v>
      </c>
      <c r="Y779" s="7">
        <f t="shared" si="38"/>
        <v>790500.57000000007</v>
      </c>
      <c r="Z779" s="7" t="str">
        <f>IF(Campaign_Table[[#This Row],[ROI]]&gt;=3,"Excellent",IF(Campaign_Table[[#This Row],[ROI]]&gt;=1,"Good",IF(Campaign_Table[[#This Row],[ROI]]&gt;=0,"Average","Poor")))</f>
        <v>Good</v>
      </c>
    </row>
    <row r="780" spans="1:26" x14ac:dyDescent="0.3">
      <c r="A780" t="s">
        <v>945</v>
      </c>
      <c r="B780" t="s">
        <v>28</v>
      </c>
      <c r="C780" t="s">
        <v>29</v>
      </c>
      <c r="D780">
        <v>25</v>
      </c>
      <c r="E780" t="s">
        <v>348</v>
      </c>
      <c r="F780">
        <v>64784</v>
      </c>
      <c r="G780">
        <v>3417</v>
      </c>
      <c r="H780">
        <v>873</v>
      </c>
      <c r="I780">
        <v>325</v>
      </c>
      <c r="J780">
        <v>116675</v>
      </c>
      <c r="K780">
        <v>511.17</v>
      </c>
      <c r="L780">
        <f>Campaign_Table[[#This Row],[Conversions]]*Campaign_Table[[#This Row],[Cost_Per_Acquisition]]</f>
        <v>166130.25</v>
      </c>
      <c r="M780">
        <v>-0.3</v>
      </c>
      <c r="N780">
        <v>7.12</v>
      </c>
      <c r="O780" t="s">
        <v>17</v>
      </c>
      <c r="P780" s="1">
        <v>45564</v>
      </c>
      <c r="Q780" t="str">
        <f>TEXT(Campaign_Table[[#This Row],[Date]],"mmmm")</f>
        <v>September</v>
      </c>
      <c r="R780">
        <f>YEAR(Campaign_Table[[#This Row],[Date]])</f>
        <v>2024</v>
      </c>
      <c r="S780" t="str">
        <f>TEXT(Campaign_Table[[#This Row],[Date]],"dddd")</f>
        <v>Sunday</v>
      </c>
      <c r="T780" s="3" t="str">
        <f>"Q" &amp; ROUNDUP(MONTH(Campaign_Table[[#This Row],[Date]])/3,0)</f>
        <v>Q3</v>
      </c>
      <c r="U780" s="5">
        <f t="shared" si="36"/>
        <v>5.274450481600395E-2</v>
      </c>
      <c r="V780" s="7">
        <f>IFERROR(Campaign_Table[[#This Row],[Total_Campaign_Cost]]/Campaign_Table[[#This Row],[Clicks]],0)</f>
        <v>48.618744512730466</v>
      </c>
      <c r="W780" s="5">
        <f t="shared" si="37"/>
        <v>9.511267193444542E-2</v>
      </c>
      <c r="X780" s="7">
        <f>IFERROR(Campaign_Table[[#This Row],[Total_Campaign_Cost]]/Campaign_Table[[#This Row],[Leads]],0)</f>
        <v>190.29810996563575</v>
      </c>
      <c r="Y780" s="7">
        <f t="shared" si="38"/>
        <v>-49455.25</v>
      </c>
      <c r="Z780" s="7" t="str">
        <f>IF(Campaign_Table[[#This Row],[ROI]]&gt;=3,"Excellent",IF(Campaign_Table[[#This Row],[ROI]]&gt;=1,"Good",IF(Campaign_Table[[#This Row],[ROI]]&gt;=0,"Average","Poor")))</f>
        <v>Poor</v>
      </c>
    </row>
    <row r="781" spans="1:26" x14ac:dyDescent="0.3">
      <c r="A781" t="s">
        <v>946</v>
      </c>
      <c r="B781" t="s">
        <v>20</v>
      </c>
      <c r="C781" t="s">
        <v>25</v>
      </c>
      <c r="D781">
        <v>17</v>
      </c>
      <c r="E781" t="s">
        <v>47</v>
      </c>
      <c r="F781">
        <v>44992</v>
      </c>
      <c r="G781">
        <v>2520</v>
      </c>
      <c r="H781">
        <v>1363</v>
      </c>
      <c r="I781">
        <v>439</v>
      </c>
      <c r="J781">
        <v>218622</v>
      </c>
      <c r="K781">
        <v>497.45</v>
      </c>
      <c r="L781">
        <f>Campaign_Table[[#This Row],[Conversions]]*Campaign_Table[[#This Row],[Cost_Per_Acquisition]]</f>
        <v>218380.55</v>
      </c>
      <c r="M781">
        <v>0</v>
      </c>
      <c r="N781">
        <v>9.61</v>
      </c>
      <c r="O781" t="s">
        <v>17</v>
      </c>
      <c r="P781" s="1">
        <v>45720</v>
      </c>
      <c r="Q781" t="str">
        <f>TEXT(Campaign_Table[[#This Row],[Date]],"mmmm")</f>
        <v>March</v>
      </c>
      <c r="R781">
        <f>YEAR(Campaign_Table[[#This Row],[Date]])</f>
        <v>2025</v>
      </c>
      <c r="S781" t="str">
        <f>TEXT(Campaign_Table[[#This Row],[Date]],"dddd")</f>
        <v>Tuesday</v>
      </c>
      <c r="T781" s="3" t="str">
        <f>"Q" &amp; ROUNDUP(MONTH(Campaign_Table[[#This Row],[Date]])/3,0)</f>
        <v>Q1</v>
      </c>
      <c r="U781" s="5">
        <f t="shared" si="36"/>
        <v>5.6009957325746797E-2</v>
      </c>
      <c r="V781" s="7">
        <f>IFERROR(Campaign_Table[[#This Row],[Total_Campaign_Cost]]/Campaign_Table[[#This Row],[Clicks]],0)</f>
        <v>86.658948412698408</v>
      </c>
      <c r="W781" s="5">
        <f t="shared" si="37"/>
        <v>0.1742063492063492</v>
      </c>
      <c r="X781" s="7">
        <f>IFERROR(Campaign_Table[[#This Row],[Total_Campaign_Cost]]/Campaign_Table[[#This Row],[Leads]],0)</f>
        <v>160.22050623624358</v>
      </c>
      <c r="Y781" s="7">
        <f t="shared" si="38"/>
        <v>241.45000000001164</v>
      </c>
      <c r="Z781" s="7" t="str">
        <f>IF(Campaign_Table[[#This Row],[ROI]]&gt;=3,"Excellent",IF(Campaign_Table[[#This Row],[ROI]]&gt;=1,"Good",IF(Campaign_Table[[#This Row],[ROI]]&gt;=0,"Average","Poor")))</f>
        <v>Average</v>
      </c>
    </row>
    <row r="782" spans="1:26" x14ac:dyDescent="0.3">
      <c r="A782" t="s">
        <v>947</v>
      </c>
      <c r="B782" t="s">
        <v>20</v>
      </c>
      <c r="C782" t="s">
        <v>25</v>
      </c>
      <c r="D782">
        <v>20</v>
      </c>
      <c r="E782" t="s">
        <v>34</v>
      </c>
      <c r="F782">
        <v>64615</v>
      </c>
      <c r="G782">
        <v>7428</v>
      </c>
      <c r="H782">
        <v>1643</v>
      </c>
      <c r="I782">
        <v>547</v>
      </c>
      <c r="J782">
        <v>118699</v>
      </c>
      <c r="K782">
        <v>341.02</v>
      </c>
      <c r="L782">
        <f>Campaign_Table[[#This Row],[Conversions]]*Campaign_Table[[#This Row],[Cost_Per_Acquisition]]</f>
        <v>186537.94</v>
      </c>
      <c r="M782">
        <v>-0.36</v>
      </c>
      <c r="N782">
        <v>14.89</v>
      </c>
      <c r="O782" t="s">
        <v>17</v>
      </c>
      <c r="P782" s="1">
        <v>45613</v>
      </c>
      <c r="Q782" t="str">
        <f>TEXT(Campaign_Table[[#This Row],[Date]],"mmmm")</f>
        <v>November</v>
      </c>
      <c r="R782">
        <f>YEAR(Campaign_Table[[#This Row],[Date]])</f>
        <v>2024</v>
      </c>
      <c r="S782" t="str">
        <f>TEXT(Campaign_Table[[#This Row],[Date]],"dddd")</f>
        <v>Sunday</v>
      </c>
      <c r="T782" s="3" t="str">
        <f>"Q" &amp; ROUNDUP(MONTH(Campaign_Table[[#This Row],[Date]])/3,0)</f>
        <v>Q4</v>
      </c>
      <c r="U782" s="5">
        <f t="shared" si="36"/>
        <v>0.11495782712992339</v>
      </c>
      <c r="V782" s="7">
        <f>IFERROR(Campaign_Table[[#This Row],[Total_Campaign_Cost]]/Campaign_Table[[#This Row],[Clicks]],0)</f>
        <v>25.112808292945612</v>
      </c>
      <c r="W782" s="5">
        <f t="shared" si="37"/>
        <v>7.3640280021540119E-2</v>
      </c>
      <c r="X782" s="7">
        <f>IFERROR(Campaign_Table[[#This Row],[Total_Campaign_Cost]]/Campaign_Table[[#This Row],[Leads]],0)</f>
        <v>113.53496043822277</v>
      </c>
      <c r="Y782" s="7">
        <f t="shared" si="38"/>
        <v>-67838.94</v>
      </c>
      <c r="Z782" s="7" t="str">
        <f>IF(Campaign_Table[[#This Row],[ROI]]&gt;=3,"Excellent",IF(Campaign_Table[[#This Row],[ROI]]&gt;=1,"Good",IF(Campaign_Table[[#This Row],[ROI]]&gt;=0,"Average","Poor")))</f>
        <v>Poor</v>
      </c>
    </row>
    <row r="783" spans="1:26" x14ac:dyDescent="0.3">
      <c r="A783" t="s">
        <v>948</v>
      </c>
      <c r="B783" t="s">
        <v>20</v>
      </c>
      <c r="C783" t="s">
        <v>29</v>
      </c>
      <c r="D783">
        <v>19</v>
      </c>
      <c r="E783" t="s">
        <v>501</v>
      </c>
      <c r="F783">
        <v>38593</v>
      </c>
      <c r="G783">
        <v>1993</v>
      </c>
      <c r="H783">
        <v>679</v>
      </c>
      <c r="I783">
        <v>260</v>
      </c>
      <c r="J783">
        <v>98800</v>
      </c>
      <c r="K783">
        <v>481.33</v>
      </c>
      <c r="L783">
        <f>Campaign_Table[[#This Row],[Conversions]]*Campaign_Table[[#This Row],[Cost_Per_Acquisition]]</f>
        <v>125145.8</v>
      </c>
      <c r="M783">
        <v>-0.21</v>
      </c>
      <c r="N783">
        <v>7.6</v>
      </c>
      <c r="O783" t="s">
        <v>17</v>
      </c>
      <c r="P783" s="1">
        <v>45477</v>
      </c>
      <c r="Q783" t="str">
        <f>TEXT(Campaign_Table[[#This Row],[Date]],"mmmm")</f>
        <v>July</v>
      </c>
      <c r="R783">
        <f>YEAR(Campaign_Table[[#This Row],[Date]])</f>
        <v>2024</v>
      </c>
      <c r="S783" t="str">
        <f>TEXT(Campaign_Table[[#This Row],[Date]],"dddd")</f>
        <v>Thursday</v>
      </c>
      <c r="T783" s="3" t="str">
        <f>"Q" &amp; ROUNDUP(MONTH(Campaign_Table[[#This Row],[Date]])/3,0)</f>
        <v>Q3</v>
      </c>
      <c r="U783" s="5">
        <f t="shared" si="36"/>
        <v>5.1641489389267485E-2</v>
      </c>
      <c r="V783" s="7">
        <f>IFERROR(Campaign_Table[[#This Row],[Total_Campaign_Cost]]/Campaign_Table[[#This Row],[Clicks]],0)</f>
        <v>62.792674360260918</v>
      </c>
      <c r="W783" s="5">
        <f t="shared" si="37"/>
        <v>0.13045659809332663</v>
      </c>
      <c r="X783" s="7">
        <f>IFERROR(Campaign_Table[[#This Row],[Total_Campaign_Cost]]/Campaign_Table[[#This Row],[Leads]],0)</f>
        <v>184.30898379970546</v>
      </c>
      <c r="Y783" s="7">
        <f t="shared" si="38"/>
        <v>-26345.800000000003</v>
      </c>
      <c r="Z783" s="7" t="str">
        <f>IF(Campaign_Table[[#This Row],[ROI]]&gt;=3,"Excellent",IF(Campaign_Table[[#This Row],[ROI]]&gt;=1,"Good",IF(Campaign_Table[[#This Row],[ROI]]&gt;=0,"Average","Poor")))</f>
        <v>Poor</v>
      </c>
    </row>
    <row r="784" spans="1:26" x14ac:dyDescent="0.3">
      <c r="A784" t="s">
        <v>949</v>
      </c>
      <c r="B784" t="s">
        <v>20</v>
      </c>
      <c r="C784" t="s">
        <v>35</v>
      </c>
      <c r="D784">
        <v>21</v>
      </c>
      <c r="E784" t="s">
        <v>179</v>
      </c>
      <c r="F784">
        <v>31016</v>
      </c>
      <c r="G784">
        <v>2683</v>
      </c>
      <c r="H784">
        <v>634</v>
      </c>
      <c r="I784">
        <v>440</v>
      </c>
      <c r="J784">
        <v>104720</v>
      </c>
      <c r="K784">
        <v>275.68</v>
      </c>
      <c r="L784">
        <f>Campaign_Table[[#This Row],[Conversions]]*Campaign_Table[[#This Row],[Cost_Per_Acquisition]]</f>
        <v>121299.2</v>
      </c>
      <c r="M784">
        <v>-0.14000000000000001</v>
      </c>
      <c r="N784">
        <v>12.11</v>
      </c>
      <c r="O784" t="s">
        <v>29</v>
      </c>
      <c r="P784" s="1">
        <v>45667</v>
      </c>
      <c r="Q784" t="str">
        <f>TEXT(Campaign_Table[[#This Row],[Date]],"mmmm")</f>
        <v>January</v>
      </c>
      <c r="R784">
        <f>YEAR(Campaign_Table[[#This Row],[Date]])</f>
        <v>2025</v>
      </c>
      <c r="S784" t="str">
        <f>TEXT(Campaign_Table[[#This Row],[Date]],"dddd")</f>
        <v>Friday</v>
      </c>
      <c r="T784" s="3" t="str">
        <f>"Q" &amp; ROUNDUP(MONTH(Campaign_Table[[#This Row],[Date]])/3,0)</f>
        <v>Q1</v>
      </c>
      <c r="U784" s="5">
        <f t="shared" si="36"/>
        <v>8.6503740005158633E-2</v>
      </c>
      <c r="V784" s="7">
        <f>IFERROR(Campaign_Table[[#This Row],[Total_Campaign_Cost]]/Campaign_Table[[#This Row],[Clicks]],0)</f>
        <v>45.210286992172939</v>
      </c>
      <c r="W784" s="5">
        <f t="shared" si="37"/>
        <v>0.16399552739470741</v>
      </c>
      <c r="X784" s="7">
        <f>IFERROR(Campaign_Table[[#This Row],[Total_Campaign_Cost]]/Campaign_Table[[#This Row],[Leads]],0)</f>
        <v>191.32365930599369</v>
      </c>
      <c r="Y784" s="7">
        <f t="shared" si="38"/>
        <v>-16579.199999999997</v>
      </c>
      <c r="Z784" s="7" t="str">
        <f>IF(Campaign_Table[[#This Row],[ROI]]&gt;=3,"Excellent",IF(Campaign_Table[[#This Row],[ROI]]&gt;=1,"Good",IF(Campaign_Table[[#This Row],[ROI]]&gt;=0,"Average","Poor")))</f>
        <v>Poor</v>
      </c>
    </row>
    <row r="785" spans="1:26" x14ac:dyDescent="0.3">
      <c r="A785" t="s">
        <v>950</v>
      </c>
      <c r="B785" t="s">
        <v>44</v>
      </c>
      <c r="C785" t="s">
        <v>35</v>
      </c>
      <c r="D785">
        <v>28</v>
      </c>
      <c r="E785" t="s">
        <v>501</v>
      </c>
      <c r="F785">
        <v>64476</v>
      </c>
      <c r="G785">
        <v>5508</v>
      </c>
      <c r="H785">
        <v>1310</v>
      </c>
      <c r="I785">
        <v>1041</v>
      </c>
      <c r="J785">
        <v>517377</v>
      </c>
      <c r="K785">
        <v>272.61</v>
      </c>
      <c r="L785">
        <f>Campaign_Table[[#This Row],[Conversions]]*Campaign_Table[[#This Row],[Cost_Per_Acquisition]]</f>
        <v>283787.01</v>
      </c>
      <c r="M785">
        <v>0.82</v>
      </c>
      <c r="N785">
        <v>12.19</v>
      </c>
      <c r="O785" t="s">
        <v>21</v>
      </c>
      <c r="P785" s="1">
        <v>45710</v>
      </c>
      <c r="Q785" t="str">
        <f>TEXT(Campaign_Table[[#This Row],[Date]],"mmmm")</f>
        <v>February</v>
      </c>
      <c r="R785">
        <f>YEAR(Campaign_Table[[#This Row],[Date]])</f>
        <v>2025</v>
      </c>
      <c r="S785" t="str">
        <f>TEXT(Campaign_Table[[#This Row],[Date]],"dddd")</f>
        <v>Saturday</v>
      </c>
      <c r="T785" s="3" t="str">
        <f>"Q" &amp; ROUNDUP(MONTH(Campaign_Table[[#This Row],[Date]])/3,0)</f>
        <v>Q1</v>
      </c>
      <c r="U785" s="5">
        <f t="shared" si="36"/>
        <v>8.5427135678391955E-2</v>
      </c>
      <c r="V785" s="7">
        <f>IFERROR(Campaign_Table[[#This Row],[Total_Campaign_Cost]]/Campaign_Table[[#This Row],[Clicks]],0)</f>
        <v>51.522696078431373</v>
      </c>
      <c r="W785" s="5">
        <f t="shared" si="37"/>
        <v>0.18899782135076254</v>
      </c>
      <c r="X785" s="7">
        <f>IFERROR(Campaign_Table[[#This Row],[Total_Campaign_Cost]]/Campaign_Table[[#This Row],[Leads]],0)</f>
        <v>216.63130534351146</v>
      </c>
      <c r="Y785" s="7">
        <f t="shared" si="38"/>
        <v>233589.99</v>
      </c>
      <c r="Z785" s="7" t="str">
        <f>IF(Campaign_Table[[#This Row],[ROI]]&gt;=3,"Excellent",IF(Campaign_Table[[#This Row],[ROI]]&gt;=1,"Good",IF(Campaign_Table[[#This Row],[ROI]]&gt;=0,"Average","Poor")))</f>
        <v>Average</v>
      </c>
    </row>
    <row r="786" spans="1:26" x14ac:dyDescent="0.3">
      <c r="A786" t="s">
        <v>951</v>
      </c>
      <c r="B786" t="s">
        <v>44</v>
      </c>
      <c r="C786" t="s">
        <v>25</v>
      </c>
      <c r="D786">
        <v>12</v>
      </c>
      <c r="E786" t="s">
        <v>62</v>
      </c>
      <c r="F786">
        <v>68220</v>
      </c>
      <c r="G786">
        <v>5210</v>
      </c>
      <c r="H786">
        <v>1480</v>
      </c>
      <c r="I786">
        <v>683</v>
      </c>
      <c r="J786">
        <v>230171</v>
      </c>
      <c r="K786">
        <v>85.14</v>
      </c>
      <c r="L786">
        <f>Campaign_Table[[#This Row],[Conversions]]*Campaign_Table[[#This Row],[Cost_Per_Acquisition]]</f>
        <v>58150.62</v>
      </c>
      <c r="M786">
        <v>2.96</v>
      </c>
      <c r="N786">
        <v>10.81</v>
      </c>
      <c r="O786" t="s">
        <v>17</v>
      </c>
      <c r="P786" s="1">
        <v>45695</v>
      </c>
      <c r="Q786" t="str">
        <f>TEXT(Campaign_Table[[#This Row],[Date]],"mmmm")</f>
        <v>February</v>
      </c>
      <c r="R786">
        <f>YEAR(Campaign_Table[[#This Row],[Date]])</f>
        <v>2025</v>
      </c>
      <c r="S786" t="str">
        <f>TEXT(Campaign_Table[[#This Row],[Date]],"dddd")</f>
        <v>Friday</v>
      </c>
      <c r="T786" s="3" t="str">
        <f>"Q" &amp; ROUNDUP(MONTH(Campaign_Table[[#This Row],[Date]])/3,0)</f>
        <v>Q1</v>
      </c>
      <c r="U786" s="5">
        <f t="shared" si="36"/>
        <v>7.637056581647611E-2</v>
      </c>
      <c r="V786" s="7">
        <f>IFERROR(Campaign_Table[[#This Row],[Total_Campaign_Cost]]/Campaign_Table[[#This Row],[Clicks]],0)</f>
        <v>11.161347408829176</v>
      </c>
      <c r="W786" s="5">
        <f t="shared" si="37"/>
        <v>0.1310940499040307</v>
      </c>
      <c r="X786" s="7">
        <f>IFERROR(Campaign_Table[[#This Row],[Total_Campaign_Cost]]/Campaign_Table[[#This Row],[Leads]],0)</f>
        <v>39.290959459459458</v>
      </c>
      <c r="Y786" s="7">
        <f t="shared" si="38"/>
        <v>172020.38</v>
      </c>
      <c r="Z786" s="7" t="str">
        <f>IF(Campaign_Table[[#This Row],[ROI]]&gt;=3,"Excellent",IF(Campaign_Table[[#This Row],[ROI]]&gt;=1,"Good",IF(Campaign_Table[[#This Row],[ROI]]&gt;=0,"Average","Poor")))</f>
        <v>Good</v>
      </c>
    </row>
    <row r="787" spans="1:26" x14ac:dyDescent="0.3">
      <c r="A787" t="s">
        <v>952</v>
      </c>
      <c r="B787" t="s">
        <v>44</v>
      </c>
      <c r="C787" t="s">
        <v>25</v>
      </c>
      <c r="D787">
        <v>15</v>
      </c>
      <c r="E787" t="s">
        <v>88</v>
      </c>
      <c r="F787">
        <v>26153</v>
      </c>
      <c r="G787">
        <v>2774</v>
      </c>
      <c r="H787">
        <v>1265</v>
      </c>
      <c r="I787">
        <v>609</v>
      </c>
      <c r="J787">
        <v>479283</v>
      </c>
      <c r="K787">
        <v>82.67</v>
      </c>
      <c r="L787">
        <f>Campaign_Table[[#This Row],[Conversions]]*Campaign_Table[[#This Row],[Cost_Per_Acquisition]]</f>
        <v>50346.03</v>
      </c>
      <c r="M787">
        <v>8.52</v>
      </c>
      <c r="N787">
        <v>17.77</v>
      </c>
      <c r="O787" t="s">
        <v>25</v>
      </c>
      <c r="P787" s="1">
        <v>45627</v>
      </c>
      <c r="Q787" t="str">
        <f>TEXT(Campaign_Table[[#This Row],[Date]],"mmmm")</f>
        <v>December</v>
      </c>
      <c r="R787">
        <f>YEAR(Campaign_Table[[#This Row],[Date]])</f>
        <v>2024</v>
      </c>
      <c r="S787" t="str">
        <f>TEXT(Campaign_Table[[#This Row],[Date]],"dddd")</f>
        <v>Sunday</v>
      </c>
      <c r="T787" s="3" t="str">
        <f>"Q" &amp; ROUNDUP(MONTH(Campaign_Table[[#This Row],[Date]])/3,0)</f>
        <v>Q4</v>
      </c>
      <c r="U787" s="5">
        <f t="shared" si="36"/>
        <v>0.10606813749856613</v>
      </c>
      <c r="V787" s="7">
        <f>IFERROR(Campaign_Table[[#This Row],[Total_Campaign_Cost]]/Campaign_Table[[#This Row],[Clicks]],0)</f>
        <v>18.149253785147799</v>
      </c>
      <c r="W787" s="5">
        <f t="shared" si="37"/>
        <v>0.21953857245854361</v>
      </c>
      <c r="X787" s="7">
        <f>IFERROR(Campaign_Table[[#This Row],[Total_Campaign_Cost]]/Campaign_Table[[#This Row],[Leads]],0)</f>
        <v>39.799233201581025</v>
      </c>
      <c r="Y787" s="7">
        <f t="shared" si="38"/>
        <v>428936.97</v>
      </c>
      <c r="Z787" s="7" t="str">
        <f>IF(Campaign_Table[[#This Row],[ROI]]&gt;=3,"Excellent",IF(Campaign_Table[[#This Row],[ROI]]&gt;=1,"Good",IF(Campaign_Table[[#This Row],[ROI]]&gt;=0,"Average","Poor")))</f>
        <v>Excellent</v>
      </c>
    </row>
    <row r="788" spans="1:26" x14ac:dyDescent="0.3">
      <c r="A788" t="s">
        <v>953</v>
      </c>
      <c r="B788" t="s">
        <v>20</v>
      </c>
      <c r="C788" t="s">
        <v>17</v>
      </c>
      <c r="D788">
        <v>17</v>
      </c>
      <c r="E788" t="s">
        <v>118</v>
      </c>
      <c r="F788">
        <v>19187</v>
      </c>
      <c r="G788">
        <v>920</v>
      </c>
      <c r="H788">
        <v>388</v>
      </c>
      <c r="I788">
        <v>186</v>
      </c>
      <c r="J788">
        <v>80352</v>
      </c>
      <c r="K788">
        <v>1406.39</v>
      </c>
      <c r="L788">
        <f>Campaign_Table[[#This Row],[Conversions]]*Campaign_Table[[#This Row],[Cost_Per_Acquisition]]</f>
        <v>261588.54</v>
      </c>
      <c r="M788">
        <v>-0.69</v>
      </c>
      <c r="N788">
        <v>7.79</v>
      </c>
      <c r="O788" t="s">
        <v>25</v>
      </c>
      <c r="P788" s="1">
        <v>45494</v>
      </c>
      <c r="Q788" t="str">
        <f>TEXT(Campaign_Table[[#This Row],[Date]],"mmmm")</f>
        <v>July</v>
      </c>
      <c r="R788">
        <f>YEAR(Campaign_Table[[#This Row],[Date]])</f>
        <v>2024</v>
      </c>
      <c r="S788" t="str">
        <f>TEXT(Campaign_Table[[#This Row],[Date]],"dddd")</f>
        <v>Sunday</v>
      </c>
      <c r="T788" s="3" t="str">
        <f>"Q" &amp; ROUNDUP(MONTH(Campaign_Table[[#This Row],[Date]])/3,0)</f>
        <v>Q3</v>
      </c>
      <c r="U788" s="5">
        <f t="shared" si="36"/>
        <v>4.7949132224943972E-2</v>
      </c>
      <c r="V788" s="7">
        <f>IFERROR(Campaign_Table[[#This Row],[Total_Campaign_Cost]]/Campaign_Table[[#This Row],[Clicks]],0)</f>
        <v>284.33536956521738</v>
      </c>
      <c r="W788" s="5">
        <f t="shared" si="37"/>
        <v>0.20217391304347826</v>
      </c>
      <c r="X788" s="7">
        <f>IFERROR(Campaign_Table[[#This Row],[Total_Campaign_Cost]]/Campaign_Table[[#This Row],[Leads]],0)</f>
        <v>674.19726804123718</v>
      </c>
      <c r="Y788" s="7">
        <f t="shared" si="38"/>
        <v>-181236.54</v>
      </c>
      <c r="Z788" s="7" t="str">
        <f>IF(Campaign_Table[[#This Row],[ROI]]&gt;=3,"Excellent",IF(Campaign_Table[[#This Row],[ROI]]&gt;=1,"Good",IF(Campaign_Table[[#This Row],[ROI]]&gt;=0,"Average","Poor")))</f>
        <v>Poor</v>
      </c>
    </row>
    <row r="789" spans="1:26" x14ac:dyDescent="0.3">
      <c r="A789" t="s">
        <v>954</v>
      </c>
      <c r="B789" t="s">
        <v>44</v>
      </c>
      <c r="C789" t="s">
        <v>29</v>
      </c>
      <c r="D789">
        <v>6</v>
      </c>
      <c r="E789" t="s">
        <v>32</v>
      </c>
      <c r="F789">
        <v>40328</v>
      </c>
      <c r="G789">
        <v>3095</v>
      </c>
      <c r="H789">
        <v>765</v>
      </c>
      <c r="I789">
        <v>321</v>
      </c>
      <c r="J789">
        <v>249096</v>
      </c>
      <c r="K789">
        <v>583.1</v>
      </c>
      <c r="L789">
        <f>Campaign_Table[[#This Row],[Conversions]]*Campaign_Table[[#This Row],[Cost_Per_Acquisition]]</f>
        <v>187175.1</v>
      </c>
      <c r="M789">
        <v>0.33</v>
      </c>
      <c r="N789">
        <v>10.37</v>
      </c>
      <c r="O789" t="s">
        <v>25</v>
      </c>
      <c r="P789" s="1">
        <v>45606</v>
      </c>
      <c r="Q789" t="str">
        <f>TEXT(Campaign_Table[[#This Row],[Date]],"mmmm")</f>
        <v>November</v>
      </c>
      <c r="R789">
        <f>YEAR(Campaign_Table[[#This Row],[Date]])</f>
        <v>2024</v>
      </c>
      <c r="S789" t="str">
        <f>TEXT(Campaign_Table[[#This Row],[Date]],"dddd")</f>
        <v>Sunday</v>
      </c>
      <c r="T789" s="3" t="str">
        <f>"Q" &amp; ROUNDUP(MONTH(Campaign_Table[[#This Row],[Date]])/3,0)</f>
        <v>Q4</v>
      </c>
      <c r="U789" s="5">
        <f t="shared" si="36"/>
        <v>7.6745685379884937E-2</v>
      </c>
      <c r="V789" s="7">
        <f>IFERROR(Campaign_Table[[#This Row],[Total_Campaign_Cost]]/Campaign_Table[[#This Row],[Clicks]],0)</f>
        <v>60.476607431340874</v>
      </c>
      <c r="W789" s="5">
        <f t="shared" si="37"/>
        <v>0.1037156704361874</v>
      </c>
      <c r="X789" s="7">
        <f>IFERROR(Campaign_Table[[#This Row],[Total_Campaign_Cost]]/Campaign_Table[[#This Row],[Leads]],0)</f>
        <v>244.67333333333335</v>
      </c>
      <c r="Y789" s="7">
        <f t="shared" si="38"/>
        <v>61920.899999999994</v>
      </c>
      <c r="Z789" s="7" t="str">
        <f>IF(Campaign_Table[[#This Row],[ROI]]&gt;=3,"Excellent",IF(Campaign_Table[[#This Row],[ROI]]&gt;=1,"Good",IF(Campaign_Table[[#This Row],[ROI]]&gt;=0,"Average","Poor")))</f>
        <v>Average</v>
      </c>
    </row>
    <row r="790" spans="1:26" x14ac:dyDescent="0.3">
      <c r="A790" t="s">
        <v>955</v>
      </c>
      <c r="B790" t="s">
        <v>44</v>
      </c>
      <c r="C790" t="s">
        <v>25</v>
      </c>
      <c r="D790">
        <v>6</v>
      </c>
      <c r="E790" t="s">
        <v>243</v>
      </c>
      <c r="F790">
        <v>98437</v>
      </c>
      <c r="G790">
        <v>13063</v>
      </c>
      <c r="H790">
        <v>4750</v>
      </c>
      <c r="I790">
        <v>2614</v>
      </c>
      <c r="J790">
        <v>912286</v>
      </c>
      <c r="K790">
        <v>38.65</v>
      </c>
      <c r="L790">
        <f>Campaign_Table[[#This Row],[Conversions]]*Campaign_Table[[#This Row],[Cost_Per_Acquisition]]</f>
        <v>101031.09999999999</v>
      </c>
      <c r="M790">
        <v>8.0299999999999994</v>
      </c>
      <c r="N790">
        <v>20.75</v>
      </c>
      <c r="O790" t="s">
        <v>17</v>
      </c>
      <c r="P790" s="1">
        <v>45666</v>
      </c>
      <c r="Q790" t="str">
        <f>TEXT(Campaign_Table[[#This Row],[Date]],"mmmm")</f>
        <v>January</v>
      </c>
      <c r="R790">
        <f>YEAR(Campaign_Table[[#This Row],[Date]])</f>
        <v>2025</v>
      </c>
      <c r="S790" t="str">
        <f>TEXT(Campaign_Table[[#This Row],[Date]],"dddd")</f>
        <v>Thursday</v>
      </c>
      <c r="T790" s="3" t="str">
        <f>"Q" &amp; ROUNDUP(MONTH(Campaign_Table[[#This Row],[Date]])/3,0)</f>
        <v>Q1</v>
      </c>
      <c r="U790" s="5">
        <f t="shared" si="36"/>
        <v>0.13270416611639932</v>
      </c>
      <c r="V790" s="7">
        <f>IFERROR(Campaign_Table[[#This Row],[Total_Campaign_Cost]]/Campaign_Table[[#This Row],[Clicks]],0)</f>
        <v>7.7341422337900934</v>
      </c>
      <c r="W790" s="5">
        <f t="shared" si="37"/>
        <v>0.20010717293117966</v>
      </c>
      <c r="X790" s="7">
        <f>IFERROR(Campaign_Table[[#This Row],[Total_Campaign_Cost]]/Campaign_Table[[#This Row],[Leads]],0)</f>
        <v>21.269705263157892</v>
      </c>
      <c r="Y790" s="7">
        <f t="shared" si="38"/>
        <v>811254.9</v>
      </c>
      <c r="Z790" s="7" t="str">
        <f>IF(Campaign_Table[[#This Row],[ROI]]&gt;=3,"Excellent",IF(Campaign_Table[[#This Row],[ROI]]&gt;=1,"Good",IF(Campaign_Table[[#This Row],[ROI]]&gt;=0,"Average","Poor")))</f>
        <v>Excellent</v>
      </c>
    </row>
    <row r="791" spans="1:26" x14ac:dyDescent="0.3">
      <c r="A791" t="s">
        <v>956</v>
      </c>
      <c r="B791" t="s">
        <v>20</v>
      </c>
      <c r="C791" t="s">
        <v>17</v>
      </c>
      <c r="D791">
        <v>9</v>
      </c>
      <c r="E791" t="s">
        <v>169</v>
      </c>
      <c r="F791">
        <v>11231</v>
      </c>
      <c r="G791">
        <v>1189</v>
      </c>
      <c r="H791">
        <v>464</v>
      </c>
      <c r="I791">
        <v>338</v>
      </c>
      <c r="J791">
        <v>155818</v>
      </c>
      <c r="K791">
        <v>396.88</v>
      </c>
      <c r="L791">
        <f>Campaign_Table[[#This Row],[Conversions]]*Campaign_Table[[#This Row],[Cost_Per_Acquisition]]</f>
        <v>134145.44</v>
      </c>
      <c r="M791">
        <v>0.16</v>
      </c>
      <c r="N791">
        <v>17.73</v>
      </c>
      <c r="O791" t="s">
        <v>21</v>
      </c>
      <c r="P791" s="1">
        <v>45632</v>
      </c>
      <c r="Q791" t="str">
        <f>TEXT(Campaign_Table[[#This Row],[Date]],"mmmm")</f>
        <v>December</v>
      </c>
      <c r="R791">
        <f>YEAR(Campaign_Table[[#This Row],[Date]])</f>
        <v>2024</v>
      </c>
      <c r="S791" t="str">
        <f>TEXT(Campaign_Table[[#This Row],[Date]],"dddd")</f>
        <v>Friday</v>
      </c>
      <c r="T791" s="3" t="str">
        <f>"Q" &amp; ROUNDUP(MONTH(Campaign_Table[[#This Row],[Date]])/3,0)</f>
        <v>Q4</v>
      </c>
      <c r="U791" s="5">
        <f t="shared" si="36"/>
        <v>0.10586768765025376</v>
      </c>
      <c r="V791" s="7">
        <f>IFERROR(Campaign_Table[[#This Row],[Total_Campaign_Cost]]/Campaign_Table[[#This Row],[Clicks]],0)</f>
        <v>112.82206896551725</v>
      </c>
      <c r="W791" s="5">
        <f t="shared" si="37"/>
        <v>0.28427249789739278</v>
      </c>
      <c r="X791" s="7">
        <f>IFERROR(Campaign_Table[[#This Row],[Total_Campaign_Cost]]/Campaign_Table[[#This Row],[Leads]],0)</f>
        <v>289.10655172413794</v>
      </c>
      <c r="Y791" s="7">
        <f t="shared" si="38"/>
        <v>21672.559999999998</v>
      </c>
      <c r="Z791" s="7" t="str">
        <f>IF(Campaign_Table[[#This Row],[ROI]]&gt;=3,"Excellent",IF(Campaign_Table[[#This Row],[ROI]]&gt;=1,"Good",IF(Campaign_Table[[#This Row],[ROI]]&gt;=0,"Average","Poor")))</f>
        <v>Average</v>
      </c>
    </row>
    <row r="792" spans="1:26" x14ac:dyDescent="0.3">
      <c r="A792" t="s">
        <v>957</v>
      </c>
      <c r="B792" t="s">
        <v>16</v>
      </c>
      <c r="C792" t="s">
        <v>21</v>
      </c>
      <c r="D792">
        <v>7</v>
      </c>
      <c r="E792" t="s">
        <v>590</v>
      </c>
      <c r="F792">
        <v>57776</v>
      </c>
      <c r="G792">
        <v>1529</v>
      </c>
      <c r="H792">
        <v>347</v>
      </c>
      <c r="I792">
        <v>113</v>
      </c>
      <c r="J792">
        <v>47121</v>
      </c>
      <c r="K792">
        <v>2350.3000000000002</v>
      </c>
      <c r="L792">
        <f>Campaign_Table[[#This Row],[Conversions]]*Campaign_Table[[#This Row],[Cost_Per_Acquisition]]</f>
        <v>265583.90000000002</v>
      </c>
      <c r="M792">
        <v>-0.82</v>
      </c>
      <c r="N792">
        <v>3.44</v>
      </c>
      <c r="O792" t="s">
        <v>25</v>
      </c>
      <c r="P792" s="1">
        <v>45799</v>
      </c>
      <c r="Q792" t="str">
        <f>TEXT(Campaign_Table[[#This Row],[Date]],"mmmm")</f>
        <v>May</v>
      </c>
      <c r="R792">
        <f>YEAR(Campaign_Table[[#This Row],[Date]])</f>
        <v>2025</v>
      </c>
      <c r="S792" t="str">
        <f>TEXT(Campaign_Table[[#This Row],[Date]],"dddd")</f>
        <v>Thursday</v>
      </c>
      <c r="T792" s="3" t="str">
        <f>"Q" &amp; ROUNDUP(MONTH(Campaign_Table[[#This Row],[Date]])/3,0)</f>
        <v>Q2</v>
      </c>
      <c r="U792" s="5">
        <f t="shared" si="36"/>
        <v>2.6464275823871505E-2</v>
      </c>
      <c r="V792" s="7">
        <f>IFERROR(Campaign_Table[[#This Row],[Total_Campaign_Cost]]/Campaign_Table[[#This Row],[Clicks]],0)</f>
        <v>173.69777632439505</v>
      </c>
      <c r="W792" s="5">
        <f t="shared" si="37"/>
        <v>7.3904512753433613E-2</v>
      </c>
      <c r="X792" s="7">
        <f>IFERROR(Campaign_Table[[#This Row],[Total_Campaign_Cost]]/Campaign_Table[[#This Row],[Leads]],0)</f>
        <v>765.3714697406341</v>
      </c>
      <c r="Y792" s="7">
        <f t="shared" si="38"/>
        <v>-218462.90000000002</v>
      </c>
      <c r="Z792" s="7" t="str">
        <f>IF(Campaign_Table[[#This Row],[ROI]]&gt;=3,"Excellent",IF(Campaign_Table[[#This Row],[ROI]]&gt;=1,"Good",IF(Campaign_Table[[#This Row],[ROI]]&gt;=0,"Average","Poor")))</f>
        <v>Poor</v>
      </c>
    </row>
    <row r="793" spans="1:26" x14ac:dyDescent="0.3">
      <c r="A793" t="s">
        <v>958</v>
      </c>
      <c r="B793" t="s">
        <v>24</v>
      </c>
      <c r="C793" t="s">
        <v>25</v>
      </c>
      <c r="D793">
        <v>13</v>
      </c>
      <c r="E793" t="s">
        <v>277</v>
      </c>
      <c r="F793">
        <v>42522</v>
      </c>
      <c r="G793">
        <v>4227</v>
      </c>
      <c r="H793">
        <v>2132</v>
      </c>
      <c r="I793">
        <v>1101</v>
      </c>
      <c r="J793">
        <v>238917</v>
      </c>
      <c r="K793">
        <v>140.04</v>
      </c>
      <c r="L793">
        <f>Campaign_Table[[#This Row],[Conversions]]*Campaign_Table[[#This Row],[Cost_Per_Acquisition]]</f>
        <v>154184.03999999998</v>
      </c>
      <c r="M793">
        <v>0.55000000000000004</v>
      </c>
      <c r="N793">
        <v>17.54</v>
      </c>
      <c r="O793" t="s">
        <v>21</v>
      </c>
      <c r="P793" s="1">
        <v>45754</v>
      </c>
      <c r="Q793" t="str">
        <f>TEXT(Campaign_Table[[#This Row],[Date]],"mmmm")</f>
        <v>April</v>
      </c>
      <c r="R793">
        <f>YEAR(Campaign_Table[[#This Row],[Date]])</f>
        <v>2025</v>
      </c>
      <c r="S793" t="str">
        <f>TEXT(Campaign_Table[[#This Row],[Date]],"dddd")</f>
        <v>Monday</v>
      </c>
      <c r="T793" s="3" t="str">
        <f>"Q" &amp; ROUNDUP(MONTH(Campaign_Table[[#This Row],[Date]])/3,0)</f>
        <v>Q2</v>
      </c>
      <c r="U793" s="5">
        <f t="shared" si="36"/>
        <v>9.9407365598984054E-2</v>
      </c>
      <c r="V793" s="7">
        <f>IFERROR(Campaign_Table[[#This Row],[Total_Campaign_Cost]]/Campaign_Table[[#This Row],[Clicks]],0)</f>
        <v>36.475997161107166</v>
      </c>
      <c r="W793" s="5">
        <f t="shared" si="37"/>
        <v>0.26046841731724629</v>
      </c>
      <c r="X793" s="7">
        <f>IFERROR(Campaign_Table[[#This Row],[Total_Campaign_Cost]]/Campaign_Table[[#This Row],[Leads]],0)</f>
        <v>72.31896810506565</v>
      </c>
      <c r="Y793" s="7">
        <f t="shared" si="38"/>
        <v>84732.960000000021</v>
      </c>
      <c r="Z793" s="7" t="str">
        <f>IF(Campaign_Table[[#This Row],[ROI]]&gt;=3,"Excellent",IF(Campaign_Table[[#This Row],[ROI]]&gt;=1,"Good",IF(Campaign_Table[[#This Row],[ROI]]&gt;=0,"Average","Poor")))</f>
        <v>Average</v>
      </c>
    </row>
    <row r="794" spans="1:26" x14ac:dyDescent="0.3">
      <c r="A794" t="s">
        <v>959</v>
      </c>
      <c r="B794" t="s">
        <v>24</v>
      </c>
      <c r="C794" t="s">
        <v>29</v>
      </c>
      <c r="D794">
        <v>12</v>
      </c>
      <c r="E794" t="s">
        <v>305</v>
      </c>
      <c r="F794">
        <v>31723</v>
      </c>
      <c r="G794">
        <v>1589</v>
      </c>
      <c r="H794">
        <v>730</v>
      </c>
      <c r="I794">
        <v>537</v>
      </c>
      <c r="J794">
        <v>137472</v>
      </c>
      <c r="K794">
        <v>453.47</v>
      </c>
      <c r="L794">
        <f>Campaign_Table[[#This Row],[Conversions]]*Campaign_Table[[#This Row],[Cost_Per_Acquisition]]</f>
        <v>243513.39</v>
      </c>
      <c r="M794">
        <v>-0.44</v>
      </c>
      <c r="N794">
        <v>9</v>
      </c>
      <c r="O794" t="s">
        <v>21</v>
      </c>
      <c r="P794" s="1">
        <v>45623</v>
      </c>
      <c r="Q794" t="str">
        <f>TEXT(Campaign_Table[[#This Row],[Date]],"mmmm")</f>
        <v>November</v>
      </c>
      <c r="R794">
        <f>YEAR(Campaign_Table[[#This Row],[Date]])</f>
        <v>2024</v>
      </c>
      <c r="S794" t="str">
        <f>TEXT(Campaign_Table[[#This Row],[Date]],"dddd")</f>
        <v>Wednesday</v>
      </c>
      <c r="T794" s="3" t="str">
        <f>"Q" &amp; ROUNDUP(MONTH(Campaign_Table[[#This Row],[Date]])/3,0)</f>
        <v>Q4</v>
      </c>
      <c r="U794" s="5">
        <f t="shared" si="36"/>
        <v>5.0089840179049903E-2</v>
      </c>
      <c r="V794" s="7">
        <f>IFERROR(Campaign_Table[[#This Row],[Total_Campaign_Cost]]/Campaign_Table[[#This Row],[Clicks]],0)</f>
        <v>153.24945877910636</v>
      </c>
      <c r="W794" s="5">
        <f t="shared" si="37"/>
        <v>0.33794839521711767</v>
      </c>
      <c r="X794" s="7">
        <f>IFERROR(Campaign_Table[[#This Row],[Total_Campaign_Cost]]/Campaign_Table[[#This Row],[Leads]],0)</f>
        <v>333.5799863013699</v>
      </c>
      <c r="Y794" s="7">
        <f t="shared" si="38"/>
        <v>-106041.39000000001</v>
      </c>
      <c r="Z794" s="7" t="str">
        <f>IF(Campaign_Table[[#This Row],[ROI]]&gt;=3,"Excellent",IF(Campaign_Table[[#This Row],[ROI]]&gt;=1,"Good",IF(Campaign_Table[[#This Row],[ROI]]&gt;=0,"Average","Poor")))</f>
        <v>Poor</v>
      </c>
    </row>
    <row r="795" spans="1:26" x14ac:dyDescent="0.3">
      <c r="A795" t="s">
        <v>960</v>
      </c>
      <c r="B795" t="s">
        <v>28</v>
      </c>
      <c r="C795" t="s">
        <v>21</v>
      </c>
      <c r="D795">
        <v>10</v>
      </c>
      <c r="E795" t="s">
        <v>26</v>
      </c>
      <c r="F795">
        <v>92496</v>
      </c>
      <c r="G795">
        <v>3762</v>
      </c>
      <c r="H795">
        <v>1544</v>
      </c>
      <c r="I795">
        <v>792</v>
      </c>
      <c r="J795">
        <v>588456</v>
      </c>
      <c r="K795">
        <v>211.11</v>
      </c>
      <c r="L795">
        <f>Campaign_Table[[#This Row],[Conversions]]*Campaign_Table[[#This Row],[Cost_Per_Acquisition]]</f>
        <v>167199.12000000002</v>
      </c>
      <c r="M795">
        <v>2.52</v>
      </c>
      <c r="N795">
        <v>6.59</v>
      </c>
      <c r="O795" t="s">
        <v>25</v>
      </c>
      <c r="P795" s="1">
        <v>45578</v>
      </c>
      <c r="Q795" t="str">
        <f>TEXT(Campaign_Table[[#This Row],[Date]],"mmmm")</f>
        <v>October</v>
      </c>
      <c r="R795">
        <f>YEAR(Campaign_Table[[#This Row],[Date]])</f>
        <v>2024</v>
      </c>
      <c r="S795" t="str">
        <f>TEXT(Campaign_Table[[#This Row],[Date]],"dddd")</f>
        <v>Sunday</v>
      </c>
      <c r="T795" s="3" t="str">
        <f>"Q" &amp; ROUNDUP(MONTH(Campaign_Table[[#This Row],[Date]])/3,0)</f>
        <v>Q4</v>
      </c>
      <c r="U795" s="5">
        <f t="shared" si="36"/>
        <v>4.0672029060716139E-2</v>
      </c>
      <c r="V795" s="7">
        <f>IFERROR(Campaign_Table[[#This Row],[Total_Campaign_Cost]]/Campaign_Table[[#This Row],[Clicks]],0)</f>
        <v>44.444210526315793</v>
      </c>
      <c r="W795" s="5">
        <f t="shared" si="37"/>
        <v>0.21052631578947367</v>
      </c>
      <c r="X795" s="7">
        <f>IFERROR(Campaign_Table[[#This Row],[Total_Campaign_Cost]]/Campaign_Table[[#This Row],[Leads]],0)</f>
        <v>108.289585492228</v>
      </c>
      <c r="Y795" s="7">
        <f t="shared" si="38"/>
        <v>421256.88</v>
      </c>
      <c r="Z795" s="7" t="str">
        <f>IF(Campaign_Table[[#This Row],[ROI]]&gt;=3,"Excellent",IF(Campaign_Table[[#This Row],[ROI]]&gt;=1,"Good",IF(Campaign_Table[[#This Row],[ROI]]&gt;=0,"Average","Poor")))</f>
        <v>Good</v>
      </c>
    </row>
    <row r="796" spans="1:26" x14ac:dyDescent="0.3">
      <c r="A796" t="s">
        <v>961</v>
      </c>
      <c r="B796" t="s">
        <v>20</v>
      </c>
      <c r="C796" t="s">
        <v>35</v>
      </c>
      <c r="D796">
        <v>15</v>
      </c>
      <c r="E796" t="s">
        <v>210</v>
      </c>
      <c r="F796">
        <v>85416</v>
      </c>
      <c r="G796">
        <v>2362</v>
      </c>
      <c r="H796">
        <v>870</v>
      </c>
      <c r="I796">
        <v>261</v>
      </c>
      <c r="J796">
        <v>192879</v>
      </c>
      <c r="K796">
        <v>412.72</v>
      </c>
      <c r="L796">
        <f>Campaign_Table[[#This Row],[Conversions]]*Campaign_Table[[#This Row],[Cost_Per_Acquisition]]</f>
        <v>107719.92000000001</v>
      </c>
      <c r="M796">
        <v>0.79</v>
      </c>
      <c r="N796">
        <v>4.09</v>
      </c>
      <c r="O796" t="s">
        <v>17</v>
      </c>
      <c r="P796" s="1">
        <v>45511</v>
      </c>
      <c r="Q796" t="str">
        <f>TEXT(Campaign_Table[[#This Row],[Date]],"mmmm")</f>
        <v>August</v>
      </c>
      <c r="R796">
        <f>YEAR(Campaign_Table[[#This Row],[Date]])</f>
        <v>2024</v>
      </c>
      <c r="S796" t="str">
        <f>TEXT(Campaign_Table[[#This Row],[Date]],"dddd")</f>
        <v>Wednesday</v>
      </c>
      <c r="T796" s="3" t="str">
        <f>"Q" &amp; ROUNDUP(MONTH(Campaign_Table[[#This Row],[Date]])/3,0)</f>
        <v>Q3</v>
      </c>
      <c r="U796" s="5">
        <f t="shared" si="36"/>
        <v>2.7652898754331742E-2</v>
      </c>
      <c r="V796" s="7">
        <f>IFERROR(Campaign_Table[[#This Row],[Total_Campaign_Cost]]/Campaign_Table[[#This Row],[Clicks]],0)</f>
        <v>45.605385266723118</v>
      </c>
      <c r="W796" s="5">
        <f t="shared" si="37"/>
        <v>0.1104995766299746</v>
      </c>
      <c r="X796" s="7">
        <f>IFERROR(Campaign_Table[[#This Row],[Total_Campaign_Cost]]/Campaign_Table[[#This Row],[Leads]],0)</f>
        <v>123.81600000000002</v>
      </c>
      <c r="Y796" s="7">
        <f t="shared" si="38"/>
        <v>85159.079999999987</v>
      </c>
      <c r="Z796" s="7" t="str">
        <f>IF(Campaign_Table[[#This Row],[ROI]]&gt;=3,"Excellent",IF(Campaign_Table[[#This Row],[ROI]]&gt;=1,"Good",IF(Campaign_Table[[#This Row],[ROI]]&gt;=0,"Average","Poor")))</f>
        <v>Average</v>
      </c>
    </row>
    <row r="797" spans="1:26" x14ac:dyDescent="0.3">
      <c r="A797" t="s">
        <v>962</v>
      </c>
      <c r="B797" t="s">
        <v>24</v>
      </c>
      <c r="C797" t="s">
        <v>35</v>
      </c>
      <c r="D797">
        <v>18</v>
      </c>
      <c r="E797" t="s">
        <v>28</v>
      </c>
      <c r="F797">
        <v>51904</v>
      </c>
      <c r="G797">
        <v>4532</v>
      </c>
      <c r="H797">
        <v>1465</v>
      </c>
      <c r="I797">
        <v>562</v>
      </c>
      <c r="J797">
        <v>143872</v>
      </c>
      <c r="K797">
        <v>493.28</v>
      </c>
      <c r="L797">
        <f>Campaign_Table[[#This Row],[Conversions]]*Campaign_Table[[#This Row],[Cost_Per_Acquisition]]</f>
        <v>277223.36</v>
      </c>
      <c r="M797">
        <v>-0.48</v>
      </c>
      <c r="N797">
        <v>12.64</v>
      </c>
      <c r="O797" t="s">
        <v>35</v>
      </c>
      <c r="P797" s="1">
        <v>45575</v>
      </c>
      <c r="Q797" t="str">
        <f>TEXT(Campaign_Table[[#This Row],[Date]],"mmmm")</f>
        <v>October</v>
      </c>
      <c r="R797">
        <f>YEAR(Campaign_Table[[#This Row],[Date]])</f>
        <v>2024</v>
      </c>
      <c r="S797" t="str">
        <f>TEXT(Campaign_Table[[#This Row],[Date]],"dddd")</f>
        <v>Thursday</v>
      </c>
      <c r="T797" s="3" t="str">
        <f>"Q" &amp; ROUNDUP(MONTH(Campaign_Table[[#This Row],[Date]])/3,0)</f>
        <v>Q4</v>
      </c>
      <c r="U797" s="5">
        <f t="shared" si="36"/>
        <v>8.73150431565968E-2</v>
      </c>
      <c r="V797" s="7">
        <f>IFERROR(Campaign_Table[[#This Row],[Total_Campaign_Cost]]/Campaign_Table[[#This Row],[Clicks]],0)</f>
        <v>61.170203000882609</v>
      </c>
      <c r="W797" s="5">
        <f t="shared" si="37"/>
        <v>0.12400706090026478</v>
      </c>
      <c r="X797" s="7">
        <f>IFERROR(Campaign_Table[[#This Row],[Total_Campaign_Cost]]/Campaign_Table[[#This Row],[Leads]],0)</f>
        <v>189.23096245733788</v>
      </c>
      <c r="Y797" s="7">
        <f t="shared" si="38"/>
        <v>-133351.35999999999</v>
      </c>
      <c r="Z797" s="7" t="str">
        <f>IF(Campaign_Table[[#This Row],[ROI]]&gt;=3,"Excellent",IF(Campaign_Table[[#This Row],[ROI]]&gt;=1,"Good",IF(Campaign_Table[[#This Row],[ROI]]&gt;=0,"Average","Poor")))</f>
        <v>Poor</v>
      </c>
    </row>
    <row r="798" spans="1:26" x14ac:dyDescent="0.3">
      <c r="A798" t="s">
        <v>963</v>
      </c>
      <c r="B798" t="s">
        <v>16</v>
      </c>
      <c r="C798" t="s">
        <v>35</v>
      </c>
      <c r="D798">
        <v>23</v>
      </c>
      <c r="E798" t="s">
        <v>512</v>
      </c>
      <c r="F798">
        <v>72141</v>
      </c>
      <c r="G798">
        <v>3595</v>
      </c>
      <c r="H798">
        <v>1530</v>
      </c>
      <c r="I798">
        <v>783</v>
      </c>
      <c r="J798">
        <v>444744</v>
      </c>
      <c r="K798">
        <v>152.38999999999999</v>
      </c>
      <c r="L798">
        <f>Campaign_Table[[#This Row],[Conversions]]*Campaign_Table[[#This Row],[Cost_Per_Acquisition]]</f>
        <v>119321.37</v>
      </c>
      <c r="M798">
        <v>2.73</v>
      </c>
      <c r="N798">
        <v>8.19</v>
      </c>
      <c r="O798" t="s">
        <v>25</v>
      </c>
      <c r="P798" s="1">
        <v>45710</v>
      </c>
      <c r="Q798" t="str">
        <f>TEXT(Campaign_Table[[#This Row],[Date]],"mmmm")</f>
        <v>February</v>
      </c>
      <c r="R798">
        <f>YEAR(Campaign_Table[[#This Row],[Date]])</f>
        <v>2025</v>
      </c>
      <c r="S798" t="str">
        <f>TEXT(Campaign_Table[[#This Row],[Date]],"dddd")</f>
        <v>Saturday</v>
      </c>
      <c r="T798" s="3" t="str">
        <f>"Q" &amp; ROUNDUP(MONTH(Campaign_Table[[#This Row],[Date]])/3,0)</f>
        <v>Q1</v>
      </c>
      <c r="U798" s="5">
        <f t="shared" si="36"/>
        <v>4.9832965997144478E-2</v>
      </c>
      <c r="V798" s="7">
        <f>IFERROR(Campaign_Table[[#This Row],[Total_Campaign_Cost]]/Campaign_Table[[#This Row],[Clicks]],0)</f>
        <v>33.190923504867868</v>
      </c>
      <c r="W798" s="5">
        <f t="shared" si="37"/>
        <v>0.21780250347705146</v>
      </c>
      <c r="X798" s="7">
        <f>IFERROR(Campaign_Table[[#This Row],[Total_Campaign_Cost]]/Campaign_Table[[#This Row],[Leads]],0)</f>
        <v>77.987823529411756</v>
      </c>
      <c r="Y798" s="7">
        <f t="shared" si="38"/>
        <v>325422.63</v>
      </c>
      <c r="Z798" s="7" t="str">
        <f>IF(Campaign_Table[[#This Row],[ROI]]&gt;=3,"Excellent",IF(Campaign_Table[[#This Row],[ROI]]&gt;=1,"Good",IF(Campaign_Table[[#This Row],[ROI]]&gt;=0,"Average","Poor")))</f>
        <v>Good</v>
      </c>
    </row>
    <row r="799" spans="1:26" x14ac:dyDescent="0.3">
      <c r="A799" t="s">
        <v>964</v>
      </c>
      <c r="B799" t="s">
        <v>24</v>
      </c>
      <c r="C799" t="s">
        <v>29</v>
      </c>
      <c r="D799">
        <v>25</v>
      </c>
      <c r="E799" t="s">
        <v>121</v>
      </c>
      <c r="F799">
        <v>58086</v>
      </c>
      <c r="G799">
        <v>8550</v>
      </c>
      <c r="H799">
        <v>1738</v>
      </c>
      <c r="I799">
        <v>1111</v>
      </c>
      <c r="J799">
        <v>515504</v>
      </c>
      <c r="K799">
        <v>226.48</v>
      </c>
      <c r="L799">
        <f>Campaign_Table[[#This Row],[Conversions]]*Campaign_Table[[#This Row],[Cost_Per_Acquisition]]</f>
        <v>251619.28</v>
      </c>
      <c r="M799">
        <v>1.05</v>
      </c>
      <c r="N799">
        <v>19.62</v>
      </c>
      <c r="O799" t="s">
        <v>29</v>
      </c>
      <c r="P799" s="1">
        <v>45511</v>
      </c>
      <c r="Q799" t="str">
        <f>TEXT(Campaign_Table[[#This Row],[Date]],"mmmm")</f>
        <v>August</v>
      </c>
      <c r="R799">
        <f>YEAR(Campaign_Table[[#This Row],[Date]])</f>
        <v>2024</v>
      </c>
      <c r="S799" t="str">
        <f>TEXT(Campaign_Table[[#This Row],[Date]],"dddd")</f>
        <v>Wednesday</v>
      </c>
      <c r="T799" s="3" t="str">
        <f>"Q" &amp; ROUNDUP(MONTH(Campaign_Table[[#This Row],[Date]])/3,0)</f>
        <v>Q3</v>
      </c>
      <c r="U799" s="5">
        <f t="shared" si="36"/>
        <v>0.1471955376510691</v>
      </c>
      <c r="V799" s="7">
        <f>IFERROR(Campaign_Table[[#This Row],[Total_Campaign_Cost]]/Campaign_Table[[#This Row],[Clicks]],0)</f>
        <v>29.429155555555557</v>
      </c>
      <c r="W799" s="5">
        <f t="shared" si="37"/>
        <v>0.12994152046783625</v>
      </c>
      <c r="X799" s="7">
        <f>IFERROR(Campaign_Table[[#This Row],[Total_Campaign_Cost]]/Campaign_Table[[#This Row],[Leads]],0)</f>
        <v>144.77518987341773</v>
      </c>
      <c r="Y799" s="7">
        <f t="shared" si="38"/>
        <v>263884.71999999997</v>
      </c>
      <c r="Z799" s="7" t="str">
        <f>IF(Campaign_Table[[#This Row],[ROI]]&gt;=3,"Excellent",IF(Campaign_Table[[#This Row],[ROI]]&gt;=1,"Good",IF(Campaign_Table[[#This Row],[ROI]]&gt;=0,"Average","Poor")))</f>
        <v>Good</v>
      </c>
    </row>
    <row r="800" spans="1:26" x14ac:dyDescent="0.3">
      <c r="A800" t="s">
        <v>965</v>
      </c>
      <c r="B800" t="s">
        <v>28</v>
      </c>
      <c r="C800" t="s">
        <v>35</v>
      </c>
      <c r="D800">
        <v>30</v>
      </c>
      <c r="E800" t="s">
        <v>56</v>
      </c>
      <c r="F800">
        <v>73103</v>
      </c>
      <c r="G800">
        <v>7708</v>
      </c>
      <c r="H800">
        <v>1909</v>
      </c>
      <c r="I800">
        <v>1459</v>
      </c>
      <c r="J800">
        <v>1056316</v>
      </c>
      <c r="K800">
        <v>70.37</v>
      </c>
      <c r="L800">
        <f>Campaign_Table[[#This Row],[Conversions]]*Campaign_Table[[#This Row],[Cost_Per_Acquisition]]</f>
        <v>102669.83</v>
      </c>
      <c r="M800">
        <v>9.2899999999999991</v>
      </c>
      <c r="N800">
        <v>15.15</v>
      </c>
      <c r="O800" t="s">
        <v>17</v>
      </c>
      <c r="P800" s="1">
        <v>45480</v>
      </c>
      <c r="Q800" t="str">
        <f>TEXT(Campaign_Table[[#This Row],[Date]],"mmmm")</f>
        <v>July</v>
      </c>
      <c r="R800">
        <f>YEAR(Campaign_Table[[#This Row],[Date]])</f>
        <v>2024</v>
      </c>
      <c r="S800" t="str">
        <f>TEXT(Campaign_Table[[#This Row],[Date]],"dddd")</f>
        <v>Sunday</v>
      </c>
      <c r="T800" s="3" t="str">
        <f>"Q" &amp; ROUNDUP(MONTH(Campaign_Table[[#This Row],[Date]])/3,0)</f>
        <v>Q3</v>
      </c>
      <c r="U800" s="5">
        <f t="shared" si="36"/>
        <v>0.10544026920919798</v>
      </c>
      <c r="V800" s="7">
        <f>IFERROR(Campaign_Table[[#This Row],[Total_Campaign_Cost]]/Campaign_Table[[#This Row],[Clicks]],0)</f>
        <v>13.319905293201868</v>
      </c>
      <c r="W800" s="5">
        <f t="shared" si="37"/>
        <v>0.18928386092371563</v>
      </c>
      <c r="X800" s="7">
        <f>IFERROR(Campaign_Table[[#This Row],[Total_Campaign_Cost]]/Campaign_Table[[#This Row],[Leads]],0)</f>
        <v>53.781995809324258</v>
      </c>
      <c r="Y800" s="7">
        <f t="shared" si="38"/>
        <v>953646.17</v>
      </c>
      <c r="Z800" s="7" t="str">
        <f>IF(Campaign_Table[[#This Row],[ROI]]&gt;=3,"Excellent",IF(Campaign_Table[[#This Row],[ROI]]&gt;=1,"Good",IF(Campaign_Table[[#This Row],[ROI]]&gt;=0,"Average","Poor")))</f>
        <v>Excellent</v>
      </c>
    </row>
    <row r="801" spans="1:26" x14ac:dyDescent="0.3">
      <c r="A801" t="s">
        <v>966</v>
      </c>
      <c r="B801" t="s">
        <v>28</v>
      </c>
      <c r="C801" t="s">
        <v>25</v>
      </c>
      <c r="D801">
        <v>17</v>
      </c>
      <c r="E801" t="s">
        <v>22</v>
      </c>
      <c r="F801">
        <v>98439</v>
      </c>
      <c r="G801">
        <v>5553</v>
      </c>
      <c r="H801">
        <v>3199</v>
      </c>
      <c r="I801">
        <v>2021</v>
      </c>
      <c r="J801">
        <v>470893</v>
      </c>
      <c r="K801">
        <v>131.91999999999999</v>
      </c>
      <c r="L801">
        <f>Campaign_Table[[#This Row],[Conversions]]*Campaign_Table[[#This Row],[Cost_Per_Acquisition]]</f>
        <v>266610.31999999995</v>
      </c>
      <c r="M801">
        <v>0.77</v>
      </c>
      <c r="N801">
        <v>10.94</v>
      </c>
      <c r="O801" t="s">
        <v>21</v>
      </c>
      <c r="P801" s="1">
        <v>45635</v>
      </c>
      <c r="Q801" t="str">
        <f>TEXT(Campaign_Table[[#This Row],[Date]],"mmmm")</f>
        <v>December</v>
      </c>
      <c r="R801">
        <f>YEAR(Campaign_Table[[#This Row],[Date]])</f>
        <v>2024</v>
      </c>
      <c r="S801" t="str">
        <f>TEXT(Campaign_Table[[#This Row],[Date]],"dddd")</f>
        <v>Monday</v>
      </c>
      <c r="T801" s="3" t="str">
        <f>"Q" &amp; ROUNDUP(MONTH(Campaign_Table[[#This Row],[Date]])/3,0)</f>
        <v>Q4</v>
      </c>
      <c r="U801" s="5">
        <f t="shared" si="36"/>
        <v>5.6410568981805992E-2</v>
      </c>
      <c r="V801" s="7">
        <f>IFERROR(Campaign_Table[[#This Row],[Total_Campaign_Cost]]/Campaign_Table[[#This Row],[Clicks]],0)</f>
        <v>48.011943093823149</v>
      </c>
      <c r="W801" s="5">
        <f t="shared" si="37"/>
        <v>0.36394741581127321</v>
      </c>
      <c r="X801" s="7">
        <f>IFERROR(Campaign_Table[[#This Row],[Total_Campaign_Cost]]/Campaign_Table[[#This Row],[Leads]],0)</f>
        <v>83.341769302907139</v>
      </c>
      <c r="Y801" s="7">
        <f t="shared" si="38"/>
        <v>204282.68000000005</v>
      </c>
      <c r="Z801" s="7" t="str">
        <f>IF(Campaign_Table[[#This Row],[ROI]]&gt;=3,"Excellent",IF(Campaign_Table[[#This Row],[ROI]]&gt;=1,"Good",IF(Campaign_Table[[#This Row],[ROI]]&gt;=0,"Average","Poor")))</f>
        <v>Average</v>
      </c>
    </row>
    <row r="802" spans="1:26" x14ac:dyDescent="0.3">
      <c r="A802" t="s">
        <v>967</v>
      </c>
      <c r="B802" t="s">
        <v>28</v>
      </c>
      <c r="C802" t="s">
        <v>21</v>
      </c>
      <c r="D802">
        <v>16</v>
      </c>
      <c r="E802" t="s">
        <v>300</v>
      </c>
      <c r="F802">
        <v>49826</v>
      </c>
      <c r="G802">
        <v>5988</v>
      </c>
      <c r="H802">
        <v>2259</v>
      </c>
      <c r="I802">
        <v>1123</v>
      </c>
      <c r="J802">
        <v>729950</v>
      </c>
      <c r="K802">
        <v>89.8</v>
      </c>
      <c r="L802">
        <f>Campaign_Table[[#This Row],[Conversions]]*Campaign_Table[[#This Row],[Cost_Per_Acquisition]]</f>
        <v>100845.4</v>
      </c>
      <c r="M802">
        <v>6.24</v>
      </c>
      <c r="N802">
        <v>18.809999999999999</v>
      </c>
      <c r="O802" t="s">
        <v>29</v>
      </c>
      <c r="P802" s="1">
        <v>45798</v>
      </c>
      <c r="Q802" t="str">
        <f>TEXT(Campaign_Table[[#This Row],[Date]],"mmmm")</f>
        <v>May</v>
      </c>
      <c r="R802">
        <f>YEAR(Campaign_Table[[#This Row],[Date]])</f>
        <v>2025</v>
      </c>
      <c r="S802" t="str">
        <f>TEXT(Campaign_Table[[#This Row],[Date]],"dddd")</f>
        <v>Wednesday</v>
      </c>
      <c r="T802" s="3" t="str">
        <f>"Q" &amp; ROUNDUP(MONTH(Campaign_Table[[#This Row],[Date]])/3,0)</f>
        <v>Q2</v>
      </c>
      <c r="U802" s="5">
        <f t="shared" si="36"/>
        <v>0.12017822020631799</v>
      </c>
      <c r="V802" s="7">
        <f>IFERROR(Campaign_Table[[#This Row],[Total_Campaign_Cost]]/Campaign_Table[[#This Row],[Clicks]],0)</f>
        <v>16.841249164996658</v>
      </c>
      <c r="W802" s="5">
        <f t="shared" si="37"/>
        <v>0.18754175016700067</v>
      </c>
      <c r="X802" s="7">
        <f>IFERROR(Campaign_Table[[#This Row],[Total_Campaign_Cost]]/Campaign_Table[[#This Row],[Leads]],0)</f>
        <v>44.641611332447987</v>
      </c>
      <c r="Y802" s="7">
        <f t="shared" si="38"/>
        <v>629104.6</v>
      </c>
      <c r="Z802" s="7" t="str">
        <f>IF(Campaign_Table[[#This Row],[ROI]]&gt;=3,"Excellent",IF(Campaign_Table[[#This Row],[ROI]]&gt;=1,"Good",IF(Campaign_Table[[#This Row],[ROI]]&gt;=0,"Average","Poor")))</f>
        <v>Excellent</v>
      </c>
    </row>
    <row r="803" spans="1:26" x14ac:dyDescent="0.3">
      <c r="A803" t="s">
        <v>968</v>
      </c>
      <c r="B803" t="s">
        <v>20</v>
      </c>
      <c r="C803" t="s">
        <v>29</v>
      </c>
      <c r="D803">
        <v>26</v>
      </c>
      <c r="E803" t="s">
        <v>107</v>
      </c>
      <c r="F803">
        <v>82484</v>
      </c>
      <c r="G803">
        <v>5122</v>
      </c>
      <c r="H803">
        <v>1393</v>
      </c>
      <c r="I803">
        <v>1081</v>
      </c>
      <c r="J803">
        <v>255116</v>
      </c>
      <c r="K803">
        <v>164.93</v>
      </c>
      <c r="L803">
        <f>Campaign_Table[[#This Row],[Conversions]]*Campaign_Table[[#This Row],[Cost_Per_Acquisition]]</f>
        <v>178289.33000000002</v>
      </c>
      <c r="M803">
        <v>0.43</v>
      </c>
      <c r="N803">
        <v>9.2100000000000009</v>
      </c>
      <c r="O803" t="s">
        <v>17</v>
      </c>
      <c r="P803" s="1">
        <v>45545</v>
      </c>
      <c r="Q803" t="str">
        <f>TEXT(Campaign_Table[[#This Row],[Date]],"mmmm")</f>
        <v>September</v>
      </c>
      <c r="R803">
        <f>YEAR(Campaign_Table[[#This Row],[Date]])</f>
        <v>2024</v>
      </c>
      <c r="S803" t="str">
        <f>TEXT(Campaign_Table[[#This Row],[Date]],"dddd")</f>
        <v>Tuesday</v>
      </c>
      <c r="T803" s="3" t="str">
        <f>"Q" &amp; ROUNDUP(MONTH(Campaign_Table[[#This Row],[Date]])/3,0)</f>
        <v>Q3</v>
      </c>
      <c r="U803" s="5">
        <f t="shared" si="36"/>
        <v>6.2096891518355075E-2</v>
      </c>
      <c r="V803" s="7">
        <f>IFERROR(Campaign_Table[[#This Row],[Total_Campaign_Cost]]/Campaign_Table[[#This Row],[Clicks]],0)</f>
        <v>34.808537680593524</v>
      </c>
      <c r="W803" s="5">
        <f t="shared" si="37"/>
        <v>0.2110503709488481</v>
      </c>
      <c r="X803" s="7">
        <f>IFERROR(Campaign_Table[[#This Row],[Total_Campaign_Cost]]/Campaign_Table[[#This Row],[Leads]],0)</f>
        <v>127.98946877243361</v>
      </c>
      <c r="Y803" s="7">
        <f t="shared" si="38"/>
        <v>76826.669999999984</v>
      </c>
      <c r="Z803" s="7" t="str">
        <f>IF(Campaign_Table[[#This Row],[ROI]]&gt;=3,"Excellent",IF(Campaign_Table[[#This Row],[ROI]]&gt;=1,"Good",IF(Campaign_Table[[#This Row],[ROI]]&gt;=0,"Average","Poor")))</f>
        <v>Average</v>
      </c>
    </row>
    <row r="804" spans="1:26" x14ac:dyDescent="0.3">
      <c r="A804" t="s">
        <v>969</v>
      </c>
      <c r="B804" t="s">
        <v>20</v>
      </c>
      <c r="C804" t="s">
        <v>35</v>
      </c>
      <c r="D804">
        <v>29</v>
      </c>
      <c r="E804" t="s">
        <v>28</v>
      </c>
      <c r="F804">
        <v>45452</v>
      </c>
      <c r="G804">
        <v>2402</v>
      </c>
      <c r="H804">
        <v>792</v>
      </c>
      <c r="I804">
        <v>266</v>
      </c>
      <c r="J804">
        <v>186466</v>
      </c>
      <c r="K804">
        <v>355.17</v>
      </c>
      <c r="L804">
        <f>Campaign_Table[[#This Row],[Conversions]]*Campaign_Table[[#This Row],[Cost_Per_Acquisition]]</f>
        <v>94475.22</v>
      </c>
      <c r="M804">
        <v>0.97</v>
      </c>
      <c r="N804">
        <v>7.61</v>
      </c>
      <c r="O804" t="s">
        <v>25</v>
      </c>
      <c r="P804" s="1">
        <v>45529</v>
      </c>
      <c r="Q804" t="str">
        <f>TEXT(Campaign_Table[[#This Row],[Date]],"mmmm")</f>
        <v>August</v>
      </c>
      <c r="R804">
        <f>YEAR(Campaign_Table[[#This Row],[Date]])</f>
        <v>2024</v>
      </c>
      <c r="S804" t="str">
        <f>TEXT(Campaign_Table[[#This Row],[Date]],"dddd")</f>
        <v>Sunday</v>
      </c>
      <c r="T804" s="3" t="str">
        <f>"Q" &amp; ROUNDUP(MONTH(Campaign_Table[[#This Row],[Date]])/3,0)</f>
        <v>Q3</v>
      </c>
      <c r="U804" s="5">
        <f t="shared" si="36"/>
        <v>5.2846959429728065E-2</v>
      </c>
      <c r="V804" s="7">
        <f>IFERROR(Campaign_Table[[#This Row],[Total_Campaign_Cost]]/Campaign_Table[[#This Row],[Clicks]],0)</f>
        <v>39.331898417985016</v>
      </c>
      <c r="W804" s="5">
        <f t="shared" si="37"/>
        <v>0.11074104912572856</v>
      </c>
      <c r="X804" s="7">
        <f>IFERROR(Campaign_Table[[#This Row],[Total_Campaign_Cost]]/Campaign_Table[[#This Row],[Leads]],0)</f>
        <v>119.28689393939393</v>
      </c>
      <c r="Y804" s="7">
        <f t="shared" si="38"/>
        <v>91990.78</v>
      </c>
      <c r="Z804" s="7" t="str">
        <f>IF(Campaign_Table[[#This Row],[ROI]]&gt;=3,"Excellent",IF(Campaign_Table[[#This Row],[ROI]]&gt;=1,"Good",IF(Campaign_Table[[#This Row],[ROI]]&gt;=0,"Average","Poor")))</f>
        <v>Average</v>
      </c>
    </row>
    <row r="805" spans="1:26" x14ac:dyDescent="0.3">
      <c r="A805" t="s">
        <v>970</v>
      </c>
      <c r="B805" t="s">
        <v>28</v>
      </c>
      <c r="C805" t="s">
        <v>35</v>
      </c>
      <c r="D805">
        <v>11</v>
      </c>
      <c r="E805" t="s">
        <v>28</v>
      </c>
      <c r="F805">
        <v>21615</v>
      </c>
      <c r="G805">
        <v>582</v>
      </c>
      <c r="H805">
        <v>306</v>
      </c>
      <c r="I805">
        <v>232</v>
      </c>
      <c r="J805">
        <v>78184</v>
      </c>
      <c r="K805">
        <v>1020.32</v>
      </c>
      <c r="L805">
        <f>Campaign_Table[[#This Row],[Conversions]]*Campaign_Table[[#This Row],[Cost_Per_Acquisition]]</f>
        <v>236714.24000000002</v>
      </c>
      <c r="M805">
        <v>-0.67</v>
      </c>
      <c r="N805">
        <v>5.18</v>
      </c>
      <c r="O805" t="s">
        <v>21</v>
      </c>
      <c r="P805" s="1">
        <v>45567</v>
      </c>
      <c r="Q805" t="str">
        <f>TEXT(Campaign_Table[[#This Row],[Date]],"mmmm")</f>
        <v>October</v>
      </c>
      <c r="R805">
        <f>YEAR(Campaign_Table[[#This Row],[Date]])</f>
        <v>2024</v>
      </c>
      <c r="S805" t="str">
        <f>TEXT(Campaign_Table[[#This Row],[Date]],"dddd")</f>
        <v>Wednesday</v>
      </c>
      <c r="T805" s="3" t="str">
        <f>"Q" &amp; ROUNDUP(MONTH(Campaign_Table[[#This Row],[Date]])/3,0)</f>
        <v>Q4</v>
      </c>
      <c r="U805" s="5">
        <f t="shared" si="36"/>
        <v>2.6925746009715475E-2</v>
      </c>
      <c r="V805" s="7">
        <f>IFERROR(Campaign_Table[[#This Row],[Total_Campaign_Cost]]/Campaign_Table[[#This Row],[Clicks]],0)</f>
        <v>406.725498281787</v>
      </c>
      <c r="W805" s="5">
        <f t="shared" si="37"/>
        <v>0.39862542955326463</v>
      </c>
      <c r="X805" s="7">
        <f>IFERROR(Campaign_Table[[#This Row],[Total_Campaign_Cost]]/Campaign_Table[[#This Row],[Leads]],0)</f>
        <v>773.57594771241838</v>
      </c>
      <c r="Y805" s="7">
        <f t="shared" si="38"/>
        <v>-158530.24000000002</v>
      </c>
      <c r="Z805" s="7" t="str">
        <f>IF(Campaign_Table[[#This Row],[ROI]]&gt;=3,"Excellent",IF(Campaign_Table[[#This Row],[ROI]]&gt;=1,"Good",IF(Campaign_Table[[#This Row],[ROI]]&gt;=0,"Average","Poor")))</f>
        <v>Poor</v>
      </c>
    </row>
    <row r="806" spans="1:26" x14ac:dyDescent="0.3">
      <c r="A806" t="s">
        <v>971</v>
      </c>
      <c r="B806" t="s">
        <v>24</v>
      </c>
      <c r="C806" t="s">
        <v>17</v>
      </c>
      <c r="D806">
        <v>18</v>
      </c>
      <c r="E806" t="s">
        <v>272</v>
      </c>
      <c r="F806">
        <v>56343</v>
      </c>
      <c r="G806">
        <v>4693</v>
      </c>
      <c r="H806">
        <v>2242</v>
      </c>
      <c r="I806">
        <v>1007</v>
      </c>
      <c r="J806">
        <v>526661</v>
      </c>
      <c r="K806">
        <v>279.32</v>
      </c>
      <c r="L806">
        <f>Campaign_Table[[#This Row],[Conversions]]*Campaign_Table[[#This Row],[Cost_Per_Acquisition]]</f>
        <v>281275.24</v>
      </c>
      <c r="M806">
        <v>0.87</v>
      </c>
      <c r="N806">
        <v>14.1</v>
      </c>
      <c r="O806" t="s">
        <v>25</v>
      </c>
      <c r="P806" s="1">
        <v>45551</v>
      </c>
      <c r="Q806" t="str">
        <f>TEXT(Campaign_Table[[#This Row],[Date]],"mmmm")</f>
        <v>September</v>
      </c>
      <c r="R806">
        <f>YEAR(Campaign_Table[[#This Row],[Date]])</f>
        <v>2024</v>
      </c>
      <c r="S806" t="str">
        <f>TEXT(Campaign_Table[[#This Row],[Date]],"dddd")</f>
        <v>Monday</v>
      </c>
      <c r="T806" s="3" t="str">
        <f>"Q" &amp; ROUNDUP(MONTH(Campaign_Table[[#This Row],[Date]])/3,0)</f>
        <v>Q3</v>
      </c>
      <c r="U806" s="5">
        <f t="shared" si="36"/>
        <v>8.3293399357506695E-2</v>
      </c>
      <c r="V806" s="7">
        <f>IFERROR(Campaign_Table[[#This Row],[Total_Campaign_Cost]]/Campaign_Table[[#This Row],[Clicks]],0)</f>
        <v>59.935060728744936</v>
      </c>
      <c r="W806" s="5">
        <f t="shared" si="37"/>
        <v>0.2145748987854251</v>
      </c>
      <c r="X806" s="7">
        <f>IFERROR(Campaign_Table[[#This Row],[Total_Campaign_Cost]]/Campaign_Table[[#This Row],[Leads]],0)</f>
        <v>125.45728813559322</v>
      </c>
      <c r="Y806" s="7">
        <f t="shared" si="38"/>
        <v>245385.76</v>
      </c>
      <c r="Z806" s="7" t="str">
        <f>IF(Campaign_Table[[#This Row],[ROI]]&gt;=3,"Excellent",IF(Campaign_Table[[#This Row],[ROI]]&gt;=1,"Good",IF(Campaign_Table[[#This Row],[ROI]]&gt;=0,"Average","Poor")))</f>
        <v>Average</v>
      </c>
    </row>
    <row r="807" spans="1:26" x14ac:dyDescent="0.3">
      <c r="A807" t="s">
        <v>972</v>
      </c>
      <c r="B807" t="s">
        <v>44</v>
      </c>
      <c r="C807" t="s">
        <v>35</v>
      </c>
      <c r="D807">
        <v>15</v>
      </c>
      <c r="E807" t="s">
        <v>45</v>
      </c>
      <c r="F807">
        <v>96602</v>
      </c>
      <c r="G807">
        <v>9617</v>
      </c>
      <c r="H807">
        <v>3372</v>
      </c>
      <c r="I807">
        <v>1871</v>
      </c>
      <c r="J807">
        <v>501428</v>
      </c>
      <c r="K807">
        <v>40.01</v>
      </c>
      <c r="L807">
        <f>Campaign_Table[[#This Row],[Conversions]]*Campaign_Table[[#This Row],[Cost_Per_Acquisition]]</f>
        <v>74858.709999999992</v>
      </c>
      <c r="M807">
        <v>5.7</v>
      </c>
      <c r="N807">
        <v>15.38</v>
      </c>
      <c r="O807" t="s">
        <v>25</v>
      </c>
      <c r="P807" s="1">
        <v>45498</v>
      </c>
      <c r="Q807" t="str">
        <f>TEXT(Campaign_Table[[#This Row],[Date]],"mmmm")</f>
        <v>July</v>
      </c>
      <c r="R807">
        <f>YEAR(Campaign_Table[[#This Row],[Date]])</f>
        <v>2024</v>
      </c>
      <c r="S807" t="str">
        <f>TEXT(Campaign_Table[[#This Row],[Date]],"dddd")</f>
        <v>Thursday</v>
      </c>
      <c r="T807" s="3" t="str">
        <f>"Q" &amp; ROUNDUP(MONTH(Campaign_Table[[#This Row],[Date]])/3,0)</f>
        <v>Q3</v>
      </c>
      <c r="U807" s="5">
        <f t="shared" si="36"/>
        <v>9.9552804289766261E-2</v>
      </c>
      <c r="V807" s="7">
        <f>IFERROR(Campaign_Table[[#This Row],[Total_Campaign_Cost]]/Campaign_Table[[#This Row],[Clicks]],0)</f>
        <v>7.7839981283144422</v>
      </c>
      <c r="W807" s="5">
        <f t="shared" si="37"/>
        <v>0.19455131537901632</v>
      </c>
      <c r="X807" s="7">
        <f>IFERROR(Campaign_Table[[#This Row],[Total_Campaign_Cost]]/Campaign_Table[[#This Row],[Leads]],0)</f>
        <v>22.20009193357058</v>
      </c>
      <c r="Y807" s="7">
        <f t="shared" si="38"/>
        <v>426569.29000000004</v>
      </c>
      <c r="Z807" s="7" t="str">
        <f>IF(Campaign_Table[[#This Row],[ROI]]&gt;=3,"Excellent",IF(Campaign_Table[[#This Row],[ROI]]&gt;=1,"Good",IF(Campaign_Table[[#This Row],[ROI]]&gt;=0,"Average","Poor")))</f>
        <v>Excellent</v>
      </c>
    </row>
    <row r="808" spans="1:26" x14ac:dyDescent="0.3">
      <c r="A808" t="s">
        <v>973</v>
      </c>
      <c r="B808" t="s">
        <v>44</v>
      </c>
      <c r="C808" t="s">
        <v>17</v>
      </c>
      <c r="D808">
        <v>20</v>
      </c>
      <c r="E808" t="s">
        <v>76</v>
      </c>
      <c r="F808">
        <v>61721</v>
      </c>
      <c r="G808">
        <v>5986</v>
      </c>
      <c r="H808">
        <v>1715</v>
      </c>
      <c r="I808">
        <v>939</v>
      </c>
      <c r="J808">
        <v>288273</v>
      </c>
      <c r="K808">
        <v>181.85</v>
      </c>
      <c r="L808">
        <f>Campaign_Table[[#This Row],[Conversions]]*Campaign_Table[[#This Row],[Cost_Per_Acquisition]]</f>
        <v>170757.15</v>
      </c>
      <c r="M808">
        <v>0.69</v>
      </c>
      <c r="N808">
        <v>14</v>
      </c>
      <c r="O808" t="s">
        <v>29</v>
      </c>
      <c r="P808" s="1">
        <v>45794</v>
      </c>
      <c r="Q808" t="str">
        <f>TEXT(Campaign_Table[[#This Row],[Date]],"mmmm")</f>
        <v>May</v>
      </c>
      <c r="R808">
        <f>YEAR(Campaign_Table[[#This Row],[Date]])</f>
        <v>2025</v>
      </c>
      <c r="S808" t="str">
        <f>TEXT(Campaign_Table[[#This Row],[Date]],"dddd")</f>
        <v>Saturday</v>
      </c>
      <c r="T808" s="3" t="str">
        <f>"Q" &amp; ROUNDUP(MONTH(Campaign_Table[[#This Row],[Date]])/3,0)</f>
        <v>Q2</v>
      </c>
      <c r="U808" s="5">
        <f t="shared" si="36"/>
        <v>9.6984818781290005E-2</v>
      </c>
      <c r="V808" s="7">
        <f>IFERROR(Campaign_Table[[#This Row],[Total_Campaign_Cost]]/Campaign_Table[[#This Row],[Clicks]],0)</f>
        <v>28.526085867023053</v>
      </c>
      <c r="W808" s="5">
        <f t="shared" si="37"/>
        <v>0.15686602071500166</v>
      </c>
      <c r="X808" s="7">
        <f>IFERROR(Campaign_Table[[#This Row],[Total_Campaign_Cost]]/Campaign_Table[[#This Row],[Leads]],0)</f>
        <v>99.566851311953343</v>
      </c>
      <c r="Y808" s="7">
        <f t="shared" si="38"/>
        <v>117515.85</v>
      </c>
      <c r="Z808" s="7" t="str">
        <f>IF(Campaign_Table[[#This Row],[ROI]]&gt;=3,"Excellent",IF(Campaign_Table[[#This Row],[ROI]]&gt;=1,"Good",IF(Campaign_Table[[#This Row],[ROI]]&gt;=0,"Average","Poor")))</f>
        <v>Average</v>
      </c>
    </row>
    <row r="809" spans="1:26" x14ac:dyDescent="0.3">
      <c r="A809" t="s">
        <v>974</v>
      </c>
      <c r="B809" t="s">
        <v>24</v>
      </c>
      <c r="C809" t="s">
        <v>29</v>
      </c>
      <c r="D809">
        <v>5</v>
      </c>
      <c r="E809" t="s">
        <v>309</v>
      </c>
      <c r="F809">
        <v>83649</v>
      </c>
      <c r="G809">
        <v>5728</v>
      </c>
      <c r="H809">
        <v>1985</v>
      </c>
      <c r="I809">
        <v>1423</v>
      </c>
      <c r="J809">
        <v>570623</v>
      </c>
      <c r="K809">
        <v>125.33</v>
      </c>
      <c r="L809">
        <f>Campaign_Table[[#This Row],[Conversions]]*Campaign_Table[[#This Row],[Cost_Per_Acquisition]]</f>
        <v>178344.59</v>
      </c>
      <c r="M809">
        <v>2.2000000000000002</v>
      </c>
      <c r="N809">
        <v>10.92</v>
      </c>
      <c r="O809" t="s">
        <v>25</v>
      </c>
      <c r="P809" s="1">
        <v>45603</v>
      </c>
      <c r="Q809" t="str">
        <f>TEXT(Campaign_Table[[#This Row],[Date]],"mmmm")</f>
        <v>November</v>
      </c>
      <c r="R809">
        <f>YEAR(Campaign_Table[[#This Row],[Date]])</f>
        <v>2024</v>
      </c>
      <c r="S809" t="str">
        <f>TEXT(Campaign_Table[[#This Row],[Date]],"dddd")</f>
        <v>Thursday</v>
      </c>
      <c r="T809" s="3" t="str">
        <f>"Q" &amp; ROUNDUP(MONTH(Campaign_Table[[#This Row],[Date]])/3,0)</f>
        <v>Q4</v>
      </c>
      <c r="U809" s="5">
        <f t="shared" si="36"/>
        <v>6.8476610599050802E-2</v>
      </c>
      <c r="V809" s="7">
        <f>IFERROR(Campaign_Table[[#This Row],[Total_Campaign_Cost]]/Campaign_Table[[#This Row],[Clicks]],0)</f>
        <v>31.135577863128493</v>
      </c>
      <c r="W809" s="5">
        <f t="shared" si="37"/>
        <v>0.24842877094972068</v>
      </c>
      <c r="X809" s="7">
        <f>IFERROR(Campaign_Table[[#This Row],[Total_Campaign_Cost]]/Campaign_Table[[#This Row],[Leads]],0)</f>
        <v>89.846141057934503</v>
      </c>
      <c r="Y809" s="7">
        <f t="shared" si="38"/>
        <v>392278.41000000003</v>
      </c>
      <c r="Z809" s="7" t="str">
        <f>IF(Campaign_Table[[#This Row],[ROI]]&gt;=3,"Excellent",IF(Campaign_Table[[#This Row],[ROI]]&gt;=1,"Good",IF(Campaign_Table[[#This Row],[ROI]]&gt;=0,"Average","Poor")))</f>
        <v>Good</v>
      </c>
    </row>
    <row r="810" spans="1:26" x14ac:dyDescent="0.3">
      <c r="A810" t="s">
        <v>975</v>
      </c>
      <c r="B810" t="s">
        <v>44</v>
      </c>
      <c r="C810" t="s">
        <v>21</v>
      </c>
      <c r="D810">
        <v>30</v>
      </c>
      <c r="E810" t="s">
        <v>357</v>
      </c>
      <c r="F810">
        <v>21930</v>
      </c>
      <c r="G810">
        <v>1294</v>
      </c>
      <c r="H810">
        <v>303</v>
      </c>
      <c r="I810">
        <v>189</v>
      </c>
      <c r="J810">
        <v>95823</v>
      </c>
      <c r="K810">
        <v>290.70999999999998</v>
      </c>
      <c r="L810">
        <f>Campaign_Table[[#This Row],[Conversions]]*Campaign_Table[[#This Row],[Cost_Per_Acquisition]]</f>
        <v>54944.189999999995</v>
      </c>
      <c r="M810">
        <v>0.74</v>
      </c>
      <c r="N810">
        <v>8.14</v>
      </c>
      <c r="O810" t="s">
        <v>25</v>
      </c>
      <c r="P810" s="1">
        <v>45654</v>
      </c>
      <c r="Q810" t="str">
        <f>TEXT(Campaign_Table[[#This Row],[Date]],"mmmm")</f>
        <v>December</v>
      </c>
      <c r="R810">
        <f>YEAR(Campaign_Table[[#This Row],[Date]])</f>
        <v>2024</v>
      </c>
      <c r="S810" t="str">
        <f>TEXT(Campaign_Table[[#This Row],[Date]],"dddd")</f>
        <v>Saturday</v>
      </c>
      <c r="T810" s="3" t="str">
        <f>"Q" &amp; ROUNDUP(MONTH(Campaign_Table[[#This Row],[Date]])/3,0)</f>
        <v>Q4</v>
      </c>
      <c r="U810" s="5">
        <f t="shared" si="36"/>
        <v>5.9005927952576379E-2</v>
      </c>
      <c r="V810" s="7">
        <f>IFERROR(Campaign_Table[[#This Row],[Total_Campaign_Cost]]/Campaign_Table[[#This Row],[Clicks]],0)</f>
        <v>42.460734157650691</v>
      </c>
      <c r="W810" s="5">
        <f t="shared" si="37"/>
        <v>0.14605873261205565</v>
      </c>
      <c r="X810" s="7">
        <f>IFERROR(Campaign_Table[[#This Row],[Total_Campaign_Cost]]/Campaign_Table[[#This Row],[Leads]],0)</f>
        <v>181.3339603960396</v>
      </c>
      <c r="Y810" s="7">
        <f t="shared" si="38"/>
        <v>40878.810000000005</v>
      </c>
      <c r="Z810" s="7" t="str">
        <f>IF(Campaign_Table[[#This Row],[ROI]]&gt;=3,"Excellent",IF(Campaign_Table[[#This Row],[ROI]]&gt;=1,"Good",IF(Campaign_Table[[#This Row],[ROI]]&gt;=0,"Average","Poor")))</f>
        <v>Average</v>
      </c>
    </row>
    <row r="811" spans="1:26" x14ac:dyDescent="0.3">
      <c r="A811" t="s">
        <v>976</v>
      </c>
      <c r="B811" t="s">
        <v>16</v>
      </c>
      <c r="C811" t="s">
        <v>29</v>
      </c>
      <c r="D811">
        <v>25</v>
      </c>
      <c r="E811" t="s">
        <v>684</v>
      </c>
      <c r="F811">
        <v>82238</v>
      </c>
      <c r="G811">
        <v>9376</v>
      </c>
      <c r="H811">
        <v>4003</v>
      </c>
      <c r="I811">
        <v>1851</v>
      </c>
      <c r="J811">
        <v>805185</v>
      </c>
      <c r="K811">
        <v>103.25</v>
      </c>
      <c r="L811">
        <f>Campaign_Table[[#This Row],[Conversions]]*Campaign_Table[[#This Row],[Cost_Per_Acquisition]]</f>
        <v>191115.75</v>
      </c>
      <c r="M811">
        <v>3.21</v>
      </c>
      <c r="N811">
        <v>18.52</v>
      </c>
      <c r="O811" t="s">
        <v>17</v>
      </c>
      <c r="P811" s="1">
        <v>45568</v>
      </c>
      <c r="Q811" t="str">
        <f>TEXT(Campaign_Table[[#This Row],[Date]],"mmmm")</f>
        <v>October</v>
      </c>
      <c r="R811">
        <f>YEAR(Campaign_Table[[#This Row],[Date]])</f>
        <v>2024</v>
      </c>
      <c r="S811" t="str">
        <f>TEXT(Campaign_Table[[#This Row],[Date]],"dddd")</f>
        <v>Thursday</v>
      </c>
      <c r="T811" s="3" t="str">
        <f>"Q" &amp; ROUNDUP(MONTH(Campaign_Table[[#This Row],[Date]])/3,0)</f>
        <v>Q4</v>
      </c>
      <c r="U811" s="5">
        <f t="shared" si="36"/>
        <v>0.11401055473138938</v>
      </c>
      <c r="V811" s="7">
        <f>IFERROR(Campaign_Table[[#This Row],[Total_Campaign_Cost]]/Campaign_Table[[#This Row],[Clicks]],0)</f>
        <v>20.383505759385667</v>
      </c>
      <c r="W811" s="5">
        <f t="shared" si="37"/>
        <v>0.19741894197952217</v>
      </c>
      <c r="X811" s="7">
        <f>IFERROR(Campaign_Table[[#This Row],[Total_Campaign_Cost]]/Campaign_Table[[#This Row],[Leads]],0)</f>
        <v>47.74313015238571</v>
      </c>
      <c r="Y811" s="7">
        <f t="shared" si="38"/>
        <v>614069.25</v>
      </c>
      <c r="Z811" s="7" t="str">
        <f>IF(Campaign_Table[[#This Row],[ROI]]&gt;=3,"Excellent",IF(Campaign_Table[[#This Row],[ROI]]&gt;=1,"Good",IF(Campaign_Table[[#This Row],[ROI]]&gt;=0,"Average","Poor")))</f>
        <v>Excellent</v>
      </c>
    </row>
    <row r="812" spans="1:26" x14ac:dyDescent="0.3">
      <c r="A812" t="s">
        <v>977</v>
      </c>
      <c r="B812" t="s">
        <v>24</v>
      </c>
      <c r="C812" t="s">
        <v>25</v>
      </c>
      <c r="D812">
        <v>7</v>
      </c>
      <c r="E812" t="s">
        <v>52</v>
      </c>
      <c r="F812">
        <v>71367</v>
      </c>
      <c r="G812">
        <v>8041</v>
      </c>
      <c r="H812">
        <v>4579</v>
      </c>
      <c r="I812">
        <v>3068</v>
      </c>
      <c r="J812">
        <v>2350088</v>
      </c>
      <c r="K812">
        <v>42.3</v>
      </c>
      <c r="L812">
        <f>Campaign_Table[[#This Row],[Conversions]]*Campaign_Table[[#This Row],[Cost_Per_Acquisition]]</f>
        <v>129776.4</v>
      </c>
      <c r="M812">
        <v>17.11</v>
      </c>
      <c r="N812">
        <v>21.98</v>
      </c>
      <c r="O812" t="s">
        <v>21</v>
      </c>
      <c r="P812" s="1">
        <v>45648</v>
      </c>
      <c r="Q812" t="str">
        <f>TEXT(Campaign_Table[[#This Row],[Date]],"mmmm")</f>
        <v>December</v>
      </c>
      <c r="R812">
        <f>YEAR(Campaign_Table[[#This Row],[Date]])</f>
        <v>2024</v>
      </c>
      <c r="S812" t="str">
        <f>TEXT(Campaign_Table[[#This Row],[Date]],"dddd")</f>
        <v>Sunday</v>
      </c>
      <c r="T812" s="3" t="str">
        <f>"Q" &amp; ROUNDUP(MONTH(Campaign_Table[[#This Row],[Date]])/3,0)</f>
        <v>Q4</v>
      </c>
      <c r="U812" s="5">
        <f t="shared" si="36"/>
        <v>0.11267112250760156</v>
      </c>
      <c r="V812" s="7">
        <f>IFERROR(Campaign_Table[[#This Row],[Total_Campaign_Cost]]/Campaign_Table[[#This Row],[Clicks]],0)</f>
        <v>16.13933590349459</v>
      </c>
      <c r="W812" s="5">
        <f t="shared" si="37"/>
        <v>0.38154458400696428</v>
      </c>
      <c r="X812" s="7">
        <f>IFERROR(Campaign_Table[[#This Row],[Total_Campaign_Cost]]/Campaign_Table[[#This Row],[Leads]],0)</f>
        <v>28.34164664773968</v>
      </c>
      <c r="Y812" s="7">
        <f t="shared" si="38"/>
        <v>2220311.6</v>
      </c>
      <c r="Z812" s="7" t="str">
        <f>IF(Campaign_Table[[#This Row],[ROI]]&gt;=3,"Excellent",IF(Campaign_Table[[#This Row],[ROI]]&gt;=1,"Good",IF(Campaign_Table[[#This Row],[ROI]]&gt;=0,"Average","Poor")))</f>
        <v>Excellent</v>
      </c>
    </row>
    <row r="813" spans="1:26" x14ac:dyDescent="0.3">
      <c r="A813" t="s">
        <v>978</v>
      </c>
      <c r="B813" t="s">
        <v>16</v>
      </c>
      <c r="C813" t="s">
        <v>17</v>
      </c>
      <c r="D813">
        <v>29</v>
      </c>
      <c r="E813" t="s">
        <v>107</v>
      </c>
      <c r="F813">
        <v>57762</v>
      </c>
      <c r="G813">
        <v>7992</v>
      </c>
      <c r="H813">
        <v>4372</v>
      </c>
      <c r="I813">
        <v>2684</v>
      </c>
      <c r="J813">
        <v>2098888</v>
      </c>
      <c r="K813">
        <v>28.91</v>
      </c>
      <c r="L813">
        <f>Campaign_Table[[#This Row],[Conversions]]*Campaign_Table[[#This Row],[Cost_Per_Acquisition]]</f>
        <v>77594.44</v>
      </c>
      <c r="M813">
        <v>26.05</v>
      </c>
      <c r="N813">
        <v>26.05</v>
      </c>
      <c r="O813" t="s">
        <v>35</v>
      </c>
      <c r="P813" s="1">
        <v>45529</v>
      </c>
      <c r="Q813" t="str">
        <f>TEXT(Campaign_Table[[#This Row],[Date]],"mmmm")</f>
        <v>August</v>
      </c>
      <c r="R813">
        <f>YEAR(Campaign_Table[[#This Row],[Date]])</f>
        <v>2024</v>
      </c>
      <c r="S813" t="str">
        <f>TEXT(Campaign_Table[[#This Row],[Date]],"dddd")</f>
        <v>Sunday</v>
      </c>
      <c r="T813" s="3" t="str">
        <f>"Q" &amp; ROUNDUP(MONTH(Campaign_Table[[#This Row],[Date]])/3,0)</f>
        <v>Q3</v>
      </c>
      <c r="U813" s="5">
        <f t="shared" si="36"/>
        <v>0.13836086008102214</v>
      </c>
      <c r="V813" s="7">
        <f>IFERROR(Campaign_Table[[#This Row],[Total_Campaign_Cost]]/Campaign_Table[[#This Row],[Clicks]],0)</f>
        <v>9.7090140140140146</v>
      </c>
      <c r="W813" s="5">
        <f t="shared" si="37"/>
        <v>0.33583583583583582</v>
      </c>
      <c r="X813" s="7">
        <f>IFERROR(Campaign_Table[[#This Row],[Total_Campaign_Cost]]/Campaign_Table[[#This Row],[Leads]],0)</f>
        <v>17.748042086001831</v>
      </c>
      <c r="Y813" s="7">
        <f t="shared" si="38"/>
        <v>2021293.56</v>
      </c>
      <c r="Z813" s="7" t="str">
        <f>IF(Campaign_Table[[#This Row],[ROI]]&gt;=3,"Excellent",IF(Campaign_Table[[#This Row],[ROI]]&gt;=1,"Good",IF(Campaign_Table[[#This Row],[ROI]]&gt;=0,"Average","Poor")))</f>
        <v>Excellent</v>
      </c>
    </row>
    <row r="814" spans="1:26" x14ac:dyDescent="0.3">
      <c r="A814" t="s">
        <v>979</v>
      </c>
      <c r="B814" t="s">
        <v>28</v>
      </c>
      <c r="C814" t="s">
        <v>17</v>
      </c>
      <c r="D814">
        <v>13</v>
      </c>
      <c r="E814" t="s">
        <v>363</v>
      </c>
      <c r="F814">
        <v>38408</v>
      </c>
      <c r="G814">
        <v>2590</v>
      </c>
      <c r="H814">
        <v>1455</v>
      </c>
      <c r="I814">
        <v>529</v>
      </c>
      <c r="J814">
        <v>121670</v>
      </c>
      <c r="K814">
        <v>368.1</v>
      </c>
      <c r="L814">
        <f>Campaign_Table[[#This Row],[Conversions]]*Campaign_Table[[#This Row],[Cost_Per_Acquisition]]</f>
        <v>194724.90000000002</v>
      </c>
      <c r="M814">
        <v>-0.38</v>
      </c>
      <c r="N814">
        <v>11.91</v>
      </c>
      <c r="O814" t="s">
        <v>29</v>
      </c>
      <c r="P814" s="1">
        <v>45585</v>
      </c>
      <c r="Q814" t="str">
        <f>TEXT(Campaign_Table[[#This Row],[Date]],"mmmm")</f>
        <v>October</v>
      </c>
      <c r="R814">
        <f>YEAR(Campaign_Table[[#This Row],[Date]])</f>
        <v>2024</v>
      </c>
      <c r="S814" t="str">
        <f>TEXT(Campaign_Table[[#This Row],[Date]],"dddd")</f>
        <v>Sunday</v>
      </c>
      <c r="T814" s="3" t="str">
        <f>"Q" &amp; ROUNDUP(MONTH(Campaign_Table[[#This Row],[Date]])/3,0)</f>
        <v>Q4</v>
      </c>
      <c r="U814" s="5">
        <f t="shared" si="36"/>
        <v>6.74338679441783E-2</v>
      </c>
      <c r="V814" s="7">
        <f>IFERROR(Campaign_Table[[#This Row],[Total_Campaign_Cost]]/Campaign_Table[[#This Row],[Clicks]],0)</f>
        <v>75.183359073359085</v>
      </c>
      <c r="W814" s="5">
        <f t="shared" si="37"/>
        <v>0.20424710424710424</v>
      </c>
      <c r="X814" s="7">
        <f>IFERROR(Campaign_Table[[#This Row],[Total_Campaign_Cost]]/Campaign_Table[[#This Row],[Leads]],0)</f>
        <v>133.8315463917526</v>
      </c>
      <c r="Y814" s="7">
        <f t="shared" si="38"/>
        <v>-73054.900000000023</v>
      </c>
      <c r="Z814" s="7" t="str">
        <f>IF(Campaign_Table[[#This Row],[ROI]]&gt;=3,"Excellent",IF(Campaign_Table[[#This Row],[ROI]]&gt;=1,"Good",IF(Campaign_Table[[#This Row],[ROI]]&gt;=0,"Average","Poor")))</f>
        <v>Poor</v>
      </c>
    </row>
    <row r="815" spans="1:26" x14ac:dyDescent="0.3">
      <c r="A815" t="s">
        <v>980</v>
      </c>
      <c r="B815" t="s">
        <v>20</v>
      </c>
      <c r="C815" t="s">
        <v>21</v>
      </c>
      <c r="D815">
        <v>25</v>
      </c>
      <c r="E815" t="s">
        <v>45</v>
      </c>
      <c r="F815">
        <v>76961</v>
      </c>
      <c r="G815">
        <v>10441</v>
      </c>
      <c r="H815">
        <v>3904</v>
      </c>
      <c r="I815">
        <v>1911</v>
      </c>
      <c r="J815">
        <v>473928</v>
      </c>
      <c r="K815">
        <v>137.41</v>
      </c>
      <c r="L815">
        <f>Campaign_Table[[#This Row],[Conversions]]*Campaign_Table[[#This Row],[Cost_Per_Acquisition]]</f>
        <v>262590.51</v>
      </c>
      <c r="M815">
        <v>0.8</v>
      </c>
      <c r="N815">
        <v>21.12</v>
      </c>
      <c r="O815" t="s">
        <v>21</v>
      </c>
      <c r="P815" s="1">
        <v>45493</v>
      </c>
      <c r="Q815" t="str">
        <f>TEXT(Campaign_Table[[#This Row],[Date]],"mmmm")</f>
        <v>July</v>
      </c>
      <c r="R815">
        <f>YEAR(Campaign_Table[[#This Row],[Date]])</f>
        <v>2024</v>
      </c>
      <c r="S815" t="str">
        <f>TEXT(Campaign_Table[[#This Row],[Date]],"dddd")</f>
        <v>Saturday</v>
      </c>
      <c r="T815" s="3" t="str">
        <f>"Q" &amp; ROUNDUP(MONTH(Campaign_Table[[#This Row],[Date]])/3,0)</f>
        <v>Q3</v>
      </c>
      <c r="U815" s="5">
        <f t="shared" si="36"/>
        <v>0.13566611660451397</v>
      </c>
      <c r="V815" s="7">
        <f>IFERROR(Campaign_Table[[#This Row],[Total_Campaign_Cost]]/Campaign_Table[[#This Row],[Clicks]],0)</f>
        <v>25.149938703189349</v>
      </c>
      <c r="W815" s="5">
        <f t="shared" si="37"/>
        <v>0.18302844555119241</v>
      </c>
      <c r="X815" s="7">
        <f>IFERROR(Campaign_Table[[#This Row],[Total_Campaign_Cost]]/Campaign_Table[[#This Row],[Leads]],0)</f>
        <v>67.261913422131144</v>
      </c>
      <c r="Y815" s="7">
        <f t="shared" si="38"/>
        <v>211337.49</v>
      </c>
      <c r="Z815" s="7" t="str">
        <f>IF(Campaign_Table[[#This Row],[ROI]]&gt;=3,"Excellent",IF(Campaign_Table[[#This Row],[ROI]]&gt;=1,"Good",IF(Campaign_Table[[#This Row],[ROI]]&gt;=0,"Average","Poor")))</f>
        <v>Average</v>
      </c>
    </row>
    <row r="816" spans="1:26" x14ac:dyDescent="0.3">
      <c r="A816" t="s">
        <v>981</v>
      </c>
      <c r="B816" t="s">
        <v>20</v>
      </c>
      <c r="C816" t="s">
        <v>25</v>
      </c>
      <c r="D816">
        <v>13</v>
      </c>
      <c r="E816" t="s">
        <v>52</v>
      </c>
      <c r="F816">
        <v>66009</v>
      </c>
      <c r="G816">
        <v>6138</v>
      </c>
      <c r="H816">
        <v>3186</v>
      </c>
      <c r="I816">
        <v>1636</v>
      </c>
      <c r="J816">
        <v>472804</v>
      </c>
      <c r="K816">
        <v>113.2</v>
      </c>
      <c r="L816">
        <f>Campaign_Table[[#This Row],[Conversions]]*Campaign_Table[[#This Row],[Cost_Per_Acquisition]]</f>
        <v>185195.2</v>
      </c>
      <c r="M816">
        <v>1.55</v>
      </c>
      <c r="N816">
        <v>16.600000000000001</v>
      </c>
      <c r="O816" t="s">
        <v>17</v>
      </c>
      <c r="P816" s="1">
        <v>45569</v>
      </c>
      <c r="Q816" t="str">
        <f>TEXT(Campaign_Table[[#This Row],[Date]],"mmmm")</f>
        <v>October</v>
      </c>
      <c r="R816">
        <f>YEAR(Campaign_Table[[#This Row],[Date]])</f>
        <v>2024</v>
      </c>
      <c r="S816" t="str">
        <f>TEXT(Campaign_Table[[#This Row],[Date]],"dddd")</f>
        <v>Friday</v>
      </c>
      <c r="T816" s="3" t="str">
        <f>"Q" &amp; ROUNDUP(MONTH(Campaign_Table[[#This Row],[Date]])/3,0)</f>
        <v>Q4</v>
      </c>
      <c r="U816" s="5">
        <f t="shared" si="36"/>
        <v>9.298731991092124E-2</v>
      </c>
      <c r="V816" s="7">
        <f>IFERROR(Campaign_Table[[#This Row],[Total_Campaign_Cost]]/Campaign_Table[[#This Row],[Clicks]],0)</f>
        <v>30.171912675138483</v>
      </c>
      <c r="W816" s="5">
        <f t="shared" si="37"/>
        <v>0.26653633105246011</v>
      </c>
      <c r="X816" s="7">
        <f>IFERROR(Campaign_Table[[#This Row],[Total_Campaign_Cost]]/Campaign_Table[[#This Row],[Leads]],0)</f>
        <v>58.127809165097304</v>
      </c>
      <c r="Y816" s="7">
        <f t="shared" si="38"/>
        <v>287608.8</v>
      </c>
      <c r="Z816" s="7" t="str">
        <f>IF(Campaign_Table[[#This Row],[ROI]]&gt;=3,"Excellent",IF(Campaign_Table[[#This Row],[ROI]]&gt;=1,"Good",IF(Campaign_Table[[#This Row],[ROI]]&gt;=0,"Average","Poor")))</f>
        <v>Good</v>
      </c>
    </row>
    <row r="817" spans="1:26" x14ac:dyDescent="0.3">
      <c r="A817" t="s">
        <v>982</v>
      </c>
      <c r="B817" t="s">
        <v>44</v>
      </c>
      <c r="C817" t="s">
        <v>29</v>
      </c>
      <c r="D817">
        <v>11</v>
      </c>
      <c r="E817" t="s">
        <v>28</v>
      </c>
      <c r="F817">
        <v>72399</v>
      </c>
      <c r="G817">
        <v>9726</v>
      </c>
      <c r="H817">
        <v>4877</v>
      </c>
      <c r="I817">
        <v>1838</v>
      </c>
      <c r="J817">
        <v>1380338</v>
      </c>
      <c r="K817">
        <v>155.99</v>
      </c>
      <c r="L817">
        <f>Campaign_Table[[#This Row],[Conversions]]*Campaign_Table[[#This Row],[Cost_Per_Acquisition]]</f>
        <v>286709.62</v>
      </c>
      <c r="M817">
        <v>3.81</v>
      </c>
      <c r="N817">
        <v>22.71</v>
      </c>
      <c r="O817" t="s">
        <v>17</v>
      </c>
      <c r="P817" s="1">
        <v>45525</v>
      </c>
      <c r="Q817" t="str">
        <f>TEXT(Campaign_Table[[#This Row],[Date]],"mmmm")</f>
        <v>August</v>
      </c>
      <c r="R817">
        <f>YEAR(Campaign_Table[[#This Row],[Date]])</f>
        <v>2024</v>
      </c>
      <c r="S817" t="str">
        <f>TEXT(Campaign_Table[[#This Row],[Date]],"dddd")</f>
        <v>Wednesday</v>
      </c>
      <c r="T817" s="3" t="str">
        <f>"Q" &amp; ROUNDUP(MONTH(Campaign_Table[[#This Row],[Date]])/3,0)</f>
        <v>Q3</v>
      </c>
      <c r="U817" s="5">
        <f t="shared" si="36"/>
        <v>0.13433887208386855</v>
      </c>
      <c r="V817" s="7">
        <f>IFERROR(Campaign_Table[[#This Row],[Total_Campaign_Cost]]/Campaign_Table[[#This Row],[Clicks]],0)</f>
        <v>29.478677770923298</v>
      </c>
      <c r="W817" s="5">
        <f t="shared" si="37"/>
        <v>0.18897799712111865</v>
      </c>
      <c r="X817" s="7">
        <f>IFERROR(Campaign_Table[[#This Row],[Total_Campaign_Cost]]/Campaign_Table[[#This Row],[Leads]],0)</f>
        <v>58.788111543981955</v>
      </c>
      <c r="Y817" s="7">
        <f t="shared" si="38"/>
        <v>1093628.3799999999</v>
      </c>
      <c r="Z817" s="7" t="str">
        <f>IF(Campaign_Table[[#This Row],[ROI]]&gt;=3,"Excellent",IF(Campaign_Table[[#This Row],[ROI]]&gt;=1,"Good",IF(Campaign_Table[[#This Row],[ROI]]&gt;=0,"Average","Poor")))</f>
        <v>Excellent</v>
      </c>
    </row>
    <row r="818" spans="1:26" x14ac:dyDescent="0.3">
      <c r="A818" t="s">
        <v>983</v>
      </c>
      <c r="B818" t="s">
        <v>20</v>
      </c>
      <c r="C818" t="s">
        <v>25</v>
      </c>
      <c r="D818">
        <v>12</v>
      </c>
      <c r="E818" t="s">
        <v>326</v>
      </c>
      <c r="F818">
        <v>76944</v>
      </c>
      <c r="G818">
        <v>4094</v>
      </c>
      <c r="H818">
        <v>1283</v>
      </c>
      <c r="I818">
        <v>453</v>
      </c>
      <c r="J818">
        <v>242355</v>
      </c>
      <c r="K818">
        <v>584.04</v>
      </c>
      <c r="L818">
        <f>Campaign_Table[[#This Row],[Conversions]]*Campaign_Table[[#This Row],[Cost_Per_Acquisition]]</f>
        <v>264570.12</v>
      </c>
      <c r="M818">
        <v>-0.08</v>
      </c>
      <c r="N818">
        <v>7.58</v>
      </c>
      <c r="O818" t="s">
        <v>35</v>
      </c>
      <c r="P818" s="1">
        <v>45819</v>
      </c>
      <c r="Q818" t="str">
        <f>TEXT(Campaign_Table[[#This Row],[Date]],"mmmm")</f>
        <v>June</v>
      </c>
      <c r="R818">
        <f>YEAR(Campaign_Table[[#This Row],[Date]])</f>
        <v>2025</v>
      </c>
      <c r="S818" t="str">
        <f>TEXT(Campaign_Table[[#This Row],[Date]],"dddd")</f>
        <v>Wednesday</v>
      </c>
      <c r="T818" s="3" t="str">
        <f>"Q" &amp; ROUNDUP(MONTH(Campaign_Table[[#This Row],[Date]])/3,0)</f>
        <v>Q2</v>
      </c>
      <c r="U818" s="5">
        <f t="shared" si="36"/>
        <v>5.3207527552505719E-2</v>
      </c>
      <c r="V818" s="7">
        <f>IFERROR(Campaign_Table[[#This Row],[Total_Campaign_Cost]]/Campaign_Table[[#This Row],[Clicks]],0)</f>
        <v>64.623869076697602</v>
      </c>
      <c r="W818" s="5">
        <f t="shared" si="37"/>
        <v>0.11064973131411822</v>
      </c>
      <c r="X818" s="7">
        <f>IFERROR(Campaign_Table[[#This Row],[Total_Campaign_Cost]]/Campaign_Table[[#This Row],[Leads]],0)</f>
        <v>206.21209664848013</v>
      </c>
      <c r="Y818" s="7">
        <f t="shared" si="38"/>
        <v>-22215.119999999995</v>
      </c>
      <c r="Z818" s="7" t="str">
        <f>IF(Campaign_Table[[#This Row],[ROI]]&gt;=3,"Excellent",IF(Campaign_Table[[#This Row],[ROI]]&gt;=1,"Good",IF(Campaign_Table[[#This Row],[ROI]]&gt;=0,"Average","Poor")))</f>
        <v>Poor</v>
      </c>
    </row>
    <row r="819" spans="1:26" x14ac:dyDescent="0.3">
      <c r="A819" t="s">
        <v>984</v>
      </c>
      <c r="B819" t="s">
        <v>24</v>
      </c>
      <c r="C819" t="s">
        <v>21</v>
      </c>
      <c r="D819">
        <v>15</v>
      </c>
      <c r="E819" t="s">
        <v>195</v>
      </c>
      <c r="F819">
        <v>22138</v>
      </c>
      <c r="G819">
        <v>1240</v>
      </c>
      <c r="H819">
        <v>460</v>
      </c>
      <c r="I819">
        <v>352</v>
      </c>
      <c r="J819">
        <v>202048</v>
      </c>
      <c r="K819">
        <v>754.84</v>
      </c>
      <c r="L819">
        <f>Campaign_Table[[#This Row],[Conversions]]*Campaign_Table[[#This Row],[Cost_Per_Acquisition]]</f>
        <v>265703.67999999999</v>
      </c>
      <c r="M819">
        <v>-0.24</v>
      </c>
      <c r="N819">
        <v>9.27</v>
      </c>
      <c r="O819" t="s">
        <v>35</v>
      </c>
      <c r="P819" s="1">
        <v>45780</v>
      </c>
      <c r="Q819" t="str">
        <f>TEXT(Campaign_Table[[#This Row],[Date]],"mmmm")</f>
        <v>May</v>
      </c>
      <c r="R819">
        <f>YEAR(Campaign_Table[[#This Row],[Date]])</f>
        <v>2025</v>
      </c>
      <c r="S819" t="str">
        <f>TEXT(Campaign_Table[[#This Row],[Date]],"dddd")</f>
        <v>Saturday</v>
      </c>
      <c r="T819" s="3" t="str">
        <f>"Q" &amp; ROUNDUP(MONTH(Campaign_Table[[#This Row],[Date]])/3,0)</f>
        <v>Q2</v>
      </c>
      <c r="U819" s="5">
        <f t="shared" si="36"/>
        <v>5.6012286566085465E-2</v>
      </c>
      <c r="V819" s="7">
        <f>IFERROR(Campaign_Table[[#This Row],[Total_Campaign_Cost]]/Campaign_Table[[#This Row],[Clicks]],0)</f>
        <v>214.27716129032257</v>
      </c>
      <c r="W819" s="5">
        <f t="shared" si="37"/>
        <v>0.28387096774193549</v>
      </c>
      <c r="X819" s="7">
        <f>IFERROR(Campaign_Table[[#This Row],[Total_Campaign_Cost]]/Campaign_Table[[#This Row],[Leads]],0)</f>
        <v>577.61669565217392</v>
      </c>
      <c r="Y819" s="7">
        <f t="shared" si="38"/>
        <v>-63655.679999999993</v>
      </c>
      <c r="Z819" s="7" t="str">
        <f>IF(Campaign_Table[[#This Row],[ROI]]&gt;=3,"Excellent",IF(Campaign_Table[[#This Row],[ROI]]&gt;=1,"Good",IF(Campaign_Table[[#This Row],[ROI]]&gt;=0,"Average","Poor")))</f>
        <v>Poor</v>
      </c>
    </row>
    <row r="820" spans="1:26" x14ac:dyDescent="0.3">
      <c r="A820" t="s">
        <v>985</v>
      </c>
      <c r="B820" t="s">
        <v>28</v>
      </c>
      <c r="C820" t="s">
        <v>29</v>
      </c>
      <c r="D820">
        <v>14</v>
      </c>
      <c r="E820" t="s">
        <v>274</v>
      </c>
      <c r="F820">
        <v>31685</v>
      </c>
      <c r="G820">
        <v>3640</v>
      </c>
      <c r="H820">
        <v>1833</v>
      </c>
      <c r="I820">
        <v>576</v>
      </c>
      <c r="J820">
        <v>310464</v>
      </c>
      <c r="K820">
        <v>405</v>
      </c>
      <c r="L820">
        <f>Campaign_Table[[#This Row],[Conversions]]*Campaign_Table[[#This Row],[Cost_Per_Acquisition]]</f>
        <v>233280</v>
      </c>
      <c r="M820">
        <v>0.33</v>
      </c>
      <c r="N820">
        <v>19.09</v>
      </c>
      <c r="O820" t="s">
        <v>21</v>
      </c>
      <c r="P820" s="1">
        <v>45756</v>
      </c>
      <c r="Q820" t="str">
        <f>TEXT(Campaign_Table[[#This Row],[Date]],"mmmm")</f>
        <v>April</v>
      </c>
      <c r="R820">
        <f>YEAR(Campaign_Table[[#This Row],[Date]])</f>
        <v>2025</v>
      </c>
      <c r="S820" t="str">
        <f>TEXT(Campaign_Table[[#This Row],[Date]],"dddd")</f>
        <v>Wednesday</v>
      </c>
      <c r="T820" s="3" t="str">
        <f>"Q" &amp; ROUNDUP(MONTH(Campaign_Table[[#This Row],[Date]])/3,0)</f>
        <v>Q2</v>
      </c>
      <c r="U820" s="5">
        <f t="shared" si="36"/>
        <v>0.11488085845037084</v>
      </c>
      <c r="V820" s="7">
        <f>IFERROR(Campaign_Table[[#This Row],[Total_Campaign_Cost]]/Campaign_Table[[#This Row],[Clicks]],0)</f>
        <v>64.087912087912088</v>
      </c>
      <c r="W820" s="5">
        <f t="shared" si="37"/>
        <v>0.15824175824175823</v>
      </c>
      <c r="X820" s="7">
        <f>IFERROR(Campaign_Table[[#This Row],[Total_Campaign_Cost]]/Campaign_Table[[#This Row],[Leads]],0)</f>
        <v>127.26677577741407</v>
      </c>
      <c r="Y820" s="7">
        <f t="shared" si="38"/>
        <v>77184</v>
      </c>
      <c r="Z820" s="7" t="str">
        <f>IF(Campaign_Table[[#This Row],[ROI]]&gt;=3,"Excellent",IF(Campaign_Table[[#This Row],[ROI]]&gt;=1,"Good",IF(Campaign_Table[[#This Row],[ROI]]&gt;=0,"Average","Poor")))</f>
        <v>Average</v>
      </c>
    </row>
    <row r="821" spans="1:26" x14ac:dyDescent="0.3">
      <c r="A821" t="s">
        <v>986</v>
      </c>
      <c r="B821" t="s">
        <v>44</v>
      </c>
      <c r="C821" t="s">
        <v>25</v>
      </c>
      <c r="D821">
        <v>15</v>
      </c>
      <c r="E821" t="s">
        <v>788</v>
      </c>
      <c r="F821">
        <v>13397</v>
      </c>
      <c r="G821">
        <v>1747</v>
      </c>
      <c r="H821">
        <v>380</v>
      </c>
      <c r="I821">
        <v>144</v>
      </c>
      <c r="J821">
        <v>84960</v>
      </c>
      <c r="K821">
        <v>2056.59</v>
      </c>
      <c r="L821">
        <f>Campaign_Table[[#This Row],[Conversions]]*Campaign_Table[[#This Row],[Cost_Per_Acquisition]]</f>
        <v>296148.96000000002</v>
      </c>
      <c r="M821">
        <v>-0.71</v>
      </c>
      <c r="N821">
        <v>16.95</v>
      </c>
      <c r="O821" t="s">
        <v>17</v>
      </c>
      <c r="P821" s="1">
        <v>45507</v>
      </c>
      <c r="Q821" t="str">
        <f>TEXT(Campaign_Table[[#This Row],[Date]],"mmmm")</f>
        <v>August</v>
      </c>
      <c r="R821">
        <f>YEAR(Campaign_Table[[#This Row],[Date]])</f>
        <v>2024</v>
      </c>
      <c r="S821" t="str">
        <f>TEXT(Campaign_Table[[#This Row],[Date]],"dddd")</f>
        <v>Saturday</v>
      </c>
      <c r="T821" s="3" t="str">
        <f>"Q" &amp; ROUNDUP(MONTH(Campaign_Table[[#This Row],[Date]])/3,0)</f>
        <v>Q3</v>
      </c>
      <c r="U821" s="5">
        <f t="shared" si="36"/>
        <v>0.1304023288795999</v>
      </c>
      <c r="V821" s="7">
        <f>IFERROR(Campaign_Table[[#This Row],[Total_Campaign_Cost]]/Campaign_Table[[#This Row],[Clicks]],0)</f>
        <v>169.5185804235833</v>
      </c>
      <c r="W821" s="5">
        <f t="shared" si="37"/>
        <v>8.2427017744705205E-2</v>
      </c>
      <c r="X821" s="7">
        <f>IFERROR(Campaign_Table[[#This Row],[Total_Campaign_Cost]]/Campaign_Table[[#This Row],[Leads]],0)</f>
        <v>779.33936842105265</v>
      </c>
      <c r="Y821" s="7">
        <f t="shared" si="38"/>
        <v>-211188.96000000002</v>
      </c>
      <c r="Z821" s="7" t="str">
        <f>IF(Campaign_Table[[#This Row],[ROI]]&gt;=3,"Excellent",IF(Campaign_Table[[#This Row],[ROI]]&gt;=1,"Good",IF(Campaign_Table[[#This Row],[ROI]]&gt;=0,"Average","Poor")))</f>
        <v>Poor</v>
      </c>
    </row>
    <row r="822" spans="1:26" x14ac:dyDescent="0.3">
      <c r="A822" t="s">
        <v>987</v>
      </c>
      <c r="B822" t="s">
        <v>28</v>
      </c>
      <c r="C822" t="s">
        <v>35</v>
      </c>
      <c r="D822">
        <v>5</v>
      </c>
      <c r="E822" t="s">
        <v>69</v>
      </c>
      <c r="F822">
        <v>37808</v>
      </c>
      <c r="G822">
        <v>2994</v>
      </c>
      <c r="H822">
        <v>1410</v>
      </c>
      <c r="I822">
        <v>963</v>
      </c>
      <c r="J822">
        <v>249417</v>
      </c>
      <c r="K822">
        <v>276.39999999999998</v>
      </c>
      <c r="L822">
        <f>Campaign_Table[[#This Row],[Conversions]]*Campaign_Table[[#This Row],[Cost_Per_Acquisition]]</f>
        <v>266173.19999999995</v>
      </c>
      <c r="M822">
        <v>-0.06</v>
      </c>
      <c r="N822">
        <v>14.2</v>
      </c>
      <c r="O822" t="s">
        <v>21</v>
      </c>
      <c r="P822" s="1">
        <v>45778</v>
      </c>
      <c r="Q822" t="str">
        <f>TEXT(Campaign_Table[[#This Row],[Date]],"mmmm")</f>
        <v>May</v>
      </c>
      <c r="R822">
        <f>YEAR(Campaign_Table[[#This Row],[Date]])</f>
        <v>2025</v>
      </c>
      <c r="S822" t="str">
        <f>TEXT(Campaign_Table[[#This Row],[Date]],"dddd")</f>
        <v>Thursday</v>
      </c>
      <c r="T822" s="3" t="str">
        <f>"Q" &amp; ROUNDUP(MONTH(Campaign_Table[[#This Row],[Date]])/3,0)</f>
        <v>Q2</v>
      </c>
      <c r="U822" s="5">
        <f t="shared" si="36"/>
        <v>7.9189589504866695E-2</v>
      </c>
      <c r="V822" s="7">
        <f>IFERROR(Campaign_Table[[#This Row],[Total_Campaign_Cost]]/Campaign_Table[[#This Row],[Clicks]],0)</f>
        <v>88.902204408817624</v>
      </c>
      <c r="W822" s="5">
        <f t="shared" si="37"/>
        <v>0.32164328657314628</v>
      </c>
      <c r="X822" s="7">
        <f>IFERROR(Campaign_Table[[#This Row],[Total_Campaign_Cost]]/Campaign_Table[[#This Row],[Leads]],0)</f>
        <v>188.77531914893615</v>
      </c>
      <c r="Y822" s="7">
        <f t="shared" si="38"/>
        <v>-16756.199999999953</v>
      </c>
      <c r="Z822" s="7" t="str">
        <f>IF(Campaign_Table[[#This Row],[ROI]]&gt;=3,"Excellent",IF(Campaign_Table[[#This Row],[ROI]]&gt;=1,"Good",IF(Campaign_Table[[#This Row],[ROI]]&gt;=0,"Average","Poor")))</f>
        <v>Poor</v>
      </c>
    </row>
    <row r="823" spans="1:26" x14ac:dyDescent="0.3">
      <c r="A823" t="s">
        <v>988</v>
      </c>
      <c r="B823" t="s">
        <v>20</v>
      </c>
      <c r="C823" t="s">
        <v>25</v>
      </c>
      <c r="D823">
        <v>15</v>
      </c>
      <c r="E823" t="s">
        <v>195</v>
      </c>
      <c r="F823">
        <v>59578</v>
      </c>
      <c r="G823">
        <v>4572</v>
      </c>
      <c r="H823">
        <v>2088</v>
      </c>
      <c r="I823">
        <v>1383</v>
      </c>
      <c r="J823">
        <v>461922</v>
      </c>
      <c r="K823">
        <v>118.23</v>
      </c>
      <c r="L823">
        <f>Campaign_Table[[#This Row],[Conversions]]*Campaign_Table[[#This Row],[Cost_Per_Acquisition]]</f>
        <v>163512.09</v>
      </c>
      <c r="M823">
        <v>1.83</v>
      </c>
      <c r="N823">
        <v>13.5</v>
      </c>
      <c r="O823" t="s">
        <v>17</v>
      </c>
      <c r="P823" s="1">
        <v>45692</v>
      </c>
      <c r="Q823" t="str">
        <f>TEXT(Campaign_Table[[#This Row],[Date]],"mmmm")</f>
        <v>February</v>
      </c>
      <c r="R823">
        <f>YEAR(Campaign_Table[[#This Row],[Date]])</f>
        <v>2025</v>
      </c>
      <c r="S823" t="str">
        <f>TEXT(Campaign_Table[[#This Row],[Date]],"dddd")</f>
        <v>Tuesday</v>
      </c>
      <c r="T823" s="3" t="str">
        <f>"Q" &amp; ROUNDUP(MONTH(Campaign_Table[[#This Row],[Date]])/3,0)</f>
        <v>Q1</v>
      </c>
      <c r="U823" s="5">
        <f t="shared" si="36"/>
        <v>7.673973614421431E-2</v>
      </c>
      <c r="V823" s="7">
        <f>IFERROR(Campaign_Table[[#This Row],[Total_Campaign_Cost]]/Campaign_Table[[#This Row],[Clicks]],0)</f>
        <v>35.763799212598421</v>
      </c>
      <c r="W823" s="5">
        <f t="shared" si="37"/>
        <v>0.30249343832020997</v>
      </c>
      <c r="X823" s="7">
        <f>IFERROR(Campaign_Table[[#This Row],[Total_Campaign_Cost]]/Campaign_Table[[#This Row],[Leads]],0)</f>
        <v>78.310387931034484</v>
      </c>
      <c r="Y823" s="7">
        <f t="shared" si="38"/>
        <v>298409.91000000003</v>
      </c>
      <c r="Z823" s="7" t="str">
        <f>IF(Campaign_Table[[#This Row],[ROI]]&gt;=3,"Excellent",IF(Campaign_Table[[#This Row],[ROI]]&gt;=1,"Good",IF(Campaign_Table[[#This Row],[ROI]]&gt;=0,"Average","Poor")))</f>
        <v>Good</v>
      </c>
    </row>
    <row r="824" spans="1:26" x14ac:dyDescent="0.3">
      <c r="A824" t="s">
        <v>989</v>
      </c>
      <c r="B824" t="s">
        <v>44</v>
      </c>
      <c r="C824" t="s">
        <v>25</v>
      </c>
      <c r="D824">
        <v>17</v>
      </c>
      <c r="E824" t="s">
        <v>28</v>
      </c>
      <c r="F824">
        <v>17174</v>
      </c>
      <c r="G824">
        <v>1615</v>
      </c>
      <c r="H824">
        <v>529</v>
      </c>
      <c r="I824">
        <v>323</v>
      </c>
      <c r="J824">
        <v>241927</v>
      </c>
      <c r="K824">
        <v>893.27</v>
      </c>
      <c r="L824">
        <f>Campaign_Table[[#This Row],[Conversions]]*Campaign_Table[[#This Row],[Cost_Per_Acquisition]]</f>
        <v>288526.21000000002</v>
      </c>
      <c r="M824">
        <v>-0.16</v>
      </c>
      <c r="N824">
        <v>14.36</v>
      </c>
      <c r="O824" t="s">
        <v>35</v>
      </c>
      <c r="P824" s="1">
        <v>45489</v>
      </c>
      <c r="Q824" t="str">
        <f>TEXT(Campaign_Table[[#This Row],[Date]],"mmmm")</f>
        <v>July</v>
      </c>
      <c r="R824">
        <f>YEAR(Campaign_Table[[#This Row],[Date]])</f>
        <v>2024</v>
      </c>
      <c r="S824" t="str">
        <f>TEXT(Campaign_Table[[#This Row],[Date]],"dddd")</f>
        <v>Tuesday</v>
      </c>
      <c r="T824" s="3" t="str">
        <f>"Q" &amp; ROUNDUP(MONTH(Campaign_Table[[#This Row],[Date]])/3,0)</f>
        <v>Q3</v>
      </c>
      <c r="U824" s="5">
        <f t="shared" si="36"/>
        <v>9.4037498544311163E-2</v>
      </c>
      <c r="V824" s="7">
        <f>IFERROR(Campaign_Table[[#This Row],[Total_Campaign_Cost]]/Campaign_Table[[#This Row],[Clicks]],0)</f>
        <v>178.65400000000002</v>
      </c>
      <c r="W824" s="5">
        <f t="shared" si="37"/>
        <v>0.2</v>
      </c>
      <c r="X824" s="7">
        <f>IFERROR(Campaign_Table[[#This Row],[Total_Campaign_Cost]]/Campaign_Table[[#This Row],[Leads]],0)</f>
        <v>545.41816635160683</v>
      </c>
      <c r="Y824" s="7">
        <f t="shared" si="38"/>
        <v>-46599.210000000021</v>
      </c>
      <c r="Z824" s="7" t="str">
        <f>IF(Campaign_Table[[#This Row],[ROI]]&gt;=3,"Excellent",IF(Campaign_Table[[#This Row],[ROI]]&gt;=1,"Good",IF(Campaign_Table[[#This Row],[ROI]]&gt;=0,"Average","Poor")))</f>
        <v>Poor</v>
      </c>
    </row>
    <row r="825" spans="1:26" x14ac:dyDescent="0.3">
      <c r="A825" t="s">
        <v>990</v>
      </c>
      <c r="B825" t="s">
        <v>20</v>
      </c>
      <c r="C825" t="s">
        <v>25</v>
      </c>
      <c r="D825">
        <v>23</v>
      </c>
      <c r="E825" t="s">
        <v>22</v>
      </c>
      <c r="F825">
        <v>63250</v>
      </c>
      <c r="G825">
        <v>4352</v>
      </c>
      <c r="H825">
        <v>1997</v>
      </c>
      <c r="I825">
        <v>744</v>
      </c>
      <c r="J825">
        <v>397296</v>
      </c>
      <c r="K825">
        <v>316.20999999999998</v>
      </c>
      <c r="L825">
        <f>Campaign_Table[[#This Row],[Conversions]]*Campaign_Table[[#This Row],[Cost_Per_Acquisition]]</f>
        <v>235260.24</v>
      </c>
      <c r="M825">
        <v>0.69</v>
      </c>
      <c r="N825">
        <v>11.21</v>
      </c>
      <c r="O825" t="s">
        <v>35</v>
      </c>
      <c r="P825" s="1">
        <v>45571</v>
      </c>
      <c r="Q825" t="str">
        <f>TEXT(Campaign_Table[[#This Row],[Date]],"mmmm")</f>
        <v>October</v>
      </c>
      <c r="R825">
        <f>YEAR(Campaign_Table[[#This Row],[Date]])</f>
        <v>2024</v>
      </c>
      <c r="S825" t="str">
        <f>TEXT(Campaign_Table[[#This Row],[Date]],"dddd")</f>
        <v>Sunday</v>
      </c>
      <c r="T825" s="3" t="str">
        <f>"Q" &amp; ROUNDUP(MONTH(Campaign_Table[[#This Row],[Date]])/3,0)</f>
        <v>Q4</v>
      </c>
      <c r="U825" s="5">
        <f t="shared" si="36"/>
        <v>6.8806324110671932E-2</v>
      </c>
      <c r="V825" s="7">
        <f>IFERROR(Campaign_Table[[#This Row],[Total_Campaign_Cost]]/Campaign_Table[[#This Row],[Clicks]],0)</f>
        <v>54.057959558823526</v>
      </c>
      <c r="W825" s="5">
        <f t="shared" si="37"/>
        <v>0.17095588235294118</v>
      </c>
      <c r="X825" s="7">
        <f>IFERROR(Campaign_Table[[#This Row],[Total_Campaign_Cost]]/Campaign_Table[[#This Row],[Leads]],0)</f>
        <v>117.80683024536805</v>
      </c>
      <c r="Y825" s="7">
        <f t="shared" si="38"/>
        <v>162035.76</v>
      </c>
      <c r="Z825" s="7" t="str">
        <f>IF(Campaign_Table[[#This Row],[ROI]]&gt;=3,"Excellent",IF(Campaign_Table[[#This Row],[ROI]]&gt;=1,"Good",IF(Campaign_Table[[#This Row],[ROI]]&gt;=0,"Average","Poor")))</f>
        <v>Average</v>
      </c>
    </row>
    <row r="826" spans="1:26" x14ac:dyDescent="0.3">
      <c r="A826" t="s">
        <v>991</v>
      </c>
      <c r="B826" t="s">
        <v>20</v>
      </c>
      <c r="C826" t="s">
        <v>21</v>
      </c>
      <c r="D826">
        <v>7</v>
      </c>
      <c r="E826" t="s">
        <v>336</v>
      </c>
      <c r="F826">
        <v>47599</v>
      </c>
      <c r="G826">
        <v>1787</v>
      </c>
      <c r="H826">
        <v>749</v>
      </c>
      <c r="I826">
        <v>319</v>
      </c>
      <c r="J826">
        <v>66990</v>
      </c>
      <c r="K826">
        <v>261.86</v>
      </c>
      <c r="L826">
        <f>Campaign_Table[[#This Row],[Conversions]]*Campaign_Table[[#This Row],[Cost_Per_Acquisition]]</f>
        <v>83533.340000000011</v>
      </c>
      <c r="M826">
        <v>-0.2</v>
      </c>
      <c r="N826">
        <v>6</v>
      </c>
      <c r="O826" t="s">
        <v>25</v>
      </c>
      <c r="P826" s="1">
        <v>45517</v>
      </c>
      <c r="Q826" t="str">
        <f>TEXT(Campaign_Table[[#This Row],[Date]],"mmmm")</f>
        <v>August</v>
      </c>
      <c r="R826">
        <f>YEAR(Campaign_Table[[#This Row],[Date]])</f>
        <v>2024</v>
      </c>
      <c r="S826" t="str">
        <f>TEXT(Campaign_Table[[#This Row],[Date]],"dddd")</f>
        <v>Tuesday</v>
      </c>
      <c r="T826" s="3" t="str">
        <f>"Q" &amp; ROUNDUP(MONTH(Campaign_Table[[#This Row],[Date]])/3,0)</f>
        <v>Q3</v>
      </c>
      <c r="U826" s="5">
        <f t="shared" si="36"/>
        <v>3.7542805521124392E-2</v>
      </c>
      <c r="V826" s="7">
        <f>IFERROR(Campaign_Table[[#This Row],[Total_Campaign_Cost]]/Campaign_Table[[#This Row],[Clicks]],0)</f>
        <v>46.745013989927259</v>
      </c>
      <c r="W826" s="5">
        <f t="shared" si="37"/>
        <v>0.17851147174034696</v>
      </c>
      <c r="X826" s="7">
        <f>IFERROR(Campaign_Table[[#This Row],[Total_Campaign_Cost]]/Campaign_Table[[#This Row],[Leads]],0)</f>
        <v>111.5264886515354</v>
      </c>
      <c r="Y826" s="7">
        <f t="shared" si="38"/>
        <v>-16543.340000000011</v>
      </c>
      <c r="Z826" s="7" t="str">
        <f>IF(Campaign_Table[[#This Row],[ROI]]&gt;=3,"Excellent",IF(Campaign_Table[[#This Row],[ROI]]&gt;=1,"Good",IF(Campaign_Table[[#This Row],[ROI]]&gt;=0,"Average","Poor")))</f>
        <v>Poor</v>
      </c>
    </row>
    <row r="827" spans="1:26" x14ac:dyDescent="0.3">
      <c r="A827" t="s">
        <v>992</v>
      </c>
      <c r="B827" t="s">
        <v>24</v>
      </c>
      <c r="C827" t="s">
        <v>25</v>
      </c>
      <c r="D827">
        <v>14</v>
      </c>
      <c r="E827" t="s">
        <v>460</v>
      </c>
      <c r="F827">
        <v>46989</v>
      </c>
      <c r="G827">
        <v>4592</v>
      </c>
      <c r="H827">
        <v>1246</v>
      </c>
      <c r="I827">
        <v>941</v>
      </c>
      <c r="J827">
        <v>350052</v>
      </c>
      <c r="K827">
        <v>274.8</v>
      </c>
      <c r="L827">
        <f>Campaign_Table[[#This Row],[Conversions]]*Campaign_Table[[#This Row],[Cost_Per_Acquisition]]</f>
        <v>258586.80000000002</v>
      </c>
      <c r="M827">
        <v>0.35</v>
      </c>
      <c r="N827">
        <v>14.43</v>
      </c>
      <c r="O827" t="s">
        <v>29</v>
      </c>
      <c r="P827" s="1">
        <v>45549</v>
      </c>
      <c r="Q827" t="str">
        <f>TEXT(Campaign_Table[[#This Row],[Date]],"mmmm")</f>
        <v>September</v>
      </c>
      <c r="R827">
        <f>YEAR(Campaign_Table[[#This Row],[Date]])</f>
        <v>2024</v>
      </c>
      <c r="S827" t="str">
        <f>TEXT(Campaign_Table[[#This Row],[Date]],"dddd")</f>
        <v>Saturday</v>
      </c>
      <c r="T827" s="3" t="str">
        <f>"Q" &amp; ROUNDUP(MONTH(Campaign_Table[[#This Row],[Date]])/3,0)</f>
        <v>Q3</v>
      </c>
      <c r="U827" s="5">
        <f t="shared" si="36"/>
        <v>9.772499946796058E-2</v>
      </c>
      <c r="V827" s="7">
        <f>IFERROR(Campaign_Table[[#This Row],[Total_Campaign_Cost]]/Campaign_Table[[#This Row],[Clicks]],0)</f>
        <v>56.312456445993035</v>
      </c>
      <c r="W827" s="5">
        <f t="shared" si="37"/>
        <v>0.20492160278745644</v>
      </c>
      <c r="X827" s="7">
        <f>IFERROR(Campaign_Table[[#This Row],[Total_Campaign_Cost]]/Campaign_Table[[#This Row],[Leads]],0)</f>
        <v>207.5335473515249</v>
      </c>
      <c r="Y827" s="7">
        <f t="shared" si="38"/>
        <v>91465.199999999983</v>
      </c>
      <c r="Z827" s="7" t="str">
        <f>IF(Campaign_Table[[#This Row],[ROI]]&gt;=3,"Excellent",IF(Campaign_Table[[#This Row],[ROI]]&gt;=1,"Good",IF(Campaign_Table[[#This Row],[ROI]]&gt;=0,"Average","Poor")))</f>
        <v>Average</v>
      </c>
    </row>
    <row r="828" spans="1:26" x14ac:dyDescent="0.3">
      <c r="A828" t="s">
        <v>993</v>
      </c>
      <c r="B828" t="s">
        <v>16</v>
      </c>
      <c r="C828" t="s">
        <v>35</v>
      </c>
      <c r="D828">
        <v>6</v>
      </c>
      <c r="E828" t="s">
        <v>295</v>
      </c>
      <c r="F828">
        <v>28791</v>
      </c>
      <c r="G828">
        <v>2887</v>
      </c>
      <c r="H828">
        <v>1363</v>
      </c>
      <c r="I828">
        <v>625</v>
      </c>
      <c r="J828">
        <v>443750</v>
      </c>
      <c r="K828">
        <v>209.76</v>
      </c>
      <c r="L828">
        <f>Campaign_Table[[#This Row],[Conversions]]*Campaign_Table[[#This Row],[Cost_Per_Acquisition]]</f>
        <v>131100</v>
      </c>
      <c r="M828">
        <v>2.38</v>
      </c>
      <c r="N828">
        <v>16.93</v>
      </c>
      <c r="O828" t="s">
        <v>17</v>
      </c>
      <c r="P828" s="1">
        <v>45785</v>
      </c>
      <c r="Q828" t="str">
        <f>TEXT(Campaign_Table[[#This Row],[Date]],"mmmm")</f>
        <v>May</v>
      </c>
      <c r="R828">
        <f>YEAR(Campaign_Table[[#This Row],[Date]])</f>
        <v>2025</v>
      </c>
      <c r="S828" t="str">
        <f>TEXT(Campaign_Table[[#This Row],[Date]],"dddd")</f>
        <v>Thursday</v>
      </c>
      <c r="T828" s="3" t="str">
        <f>"Q" &amp; ROUNDUP(MONTH(Campaign_Table[[#This Row],[Date]])/3,0)</f>
        <v>Q2</v>
      </c>
      <c r="U828" s="5">
        <f t="shared" si="36"/>
        <v>0.10027439130283769</v>
      </c>
      <c r="V828" s="7">
        <f>IFERROR(Campaign_Table[[#This Row],[Total_Campaign_Cost]]/Campaign_Table[[#This Row],[Clicks]],0)</f>
        <v>45.410460685833044</v>
      </c>
      <c r="W828" s="5">
        <f t="shared" si="37"/>
        <v>0.21648770349844129</v>
      </c>
      <c r="X828" s="7">
        <f>IFERROR(Campaign_Table[[#This Row],[Total_Campaign_Cost]]/Campaign_Table[[#This Row],[Leads]],0)</f>
        <v>96.184886280264124</v>
      </c>
      <c r="Y828" s="7">
        <f t="shared" si="38"/>
        <v>312650</v>
      </c>
      <c r="Z828" s="7" t="str">
        <f>IF(Campaign_Table[[#This Row],[ROI]]&gt;=3,"Excellent",IF(Campaign_Table[[#This Row],[ROI]]&gt;=1,"Good",IF(Campaign_Table[[#This Row],[ROI]]&gt;=0,"Average","Poor")))</f>
        <v>Good</v>
      </c>
    </row>
    <row r="829" spans="1:26" x14ac:dyDescent="0.3">
      <c r="A829" t="s">
        <v>994</v>
      </c>
      <c r="B829" t="s">
        <v>28</v>
      </c>
      <c r="C829" t="s">
        <v>17</v>
      </c>
      <c r="D829">
        <v>17</v>
      </c>
      <c r="E829" t="s">
        <v>118</v>
      </c>
      <c r="F829">
        <v>69302</v>
      </c>
      <c r="G829">
        <v>9786</v>
      </c>
      <c r="H829">
        <v>4376</v>
      </c>
      <c r="I829">
        <v>3335</v>
      </c>
      <c r="J829">
        <v>1904285</v>
      </c>
      <c r="K829">
        <v>66.98</v>
      </c>
      <c r="L829">
        <f>Campaign_Table[[#This Row],[Conversions]]*Campaign_Table[[#This Row],[Cost_Per_Acquisition]]</f>
        <v>223378.30000000002</v>
      </c>
      <c r="M829">
        <v>7.52</v>
      </c>
      <c r="N829">
        <v>25.25</v>
      </c>
      <c r="O829" t="s">
        <v>35</v>
      </c>
      <c r="P829" s="1">
        <v>45697</v>
      </c>
      <c r="Q829" t="str">
        <f>TEXT(Campaign_Table[[#This Row],[Date]],"mmmm")</f>
        <v>February</v>
      </c>
      <c r="R829">
        <f>YEAR(Campaign_Table[[#This Row],[Date]])</f>
        <v>2025</v>
      </c>
      <c r="S829" t="str">
        <f>TEXT(Campaign_Table[[#This Row],[Date]],"dddd")</f>
        <v>Sunday</v>
      </c>
      <c r="T829" s="3" t="str">
        <f>"Q" &amp; ROUNDUP(MONTH(Campaign_Table[[#This Row],[Date]])/3,0)</f>
        <v>Q1</v>
      </c>
      <c r="U829" s="5">
        <f t="shared" si="36"/>
        <v>0.14120804594384001</v>
      </c>
      <c r="V829" s="7">
        <f>IFERROR(Campaign_Table[[#This Row],[Total_Campaign_Cost]]/Campaign_Table[[#This Row],[Clicks]],0)</f>
        <v>22.826313100347438</v>
      </c>
      <c r="W829" s="5">
        <f t="shared" si="37"/>
        <v>0.34079296954833438</v>
      </c>
      <c r="X829" s="7">
        <f>IFERROR(Campaign_Table[[#This Row],[Total_Campaign_Cost]]/Campaign_Table[[#This Row],[Leads]],0)</f>
        <v>51.046229433272401</v>
      </c>
      <c r="Y829" s="7">
        <f t="shared" si="38"/>
        <v>1680906.7</v>
      </c>
      <c r="Z829" s="7" t="str">
        <f>IF(Campaign_Table[[#This Row],[ROI]]&gt;=3,"Excellent",IF(Campaign_Table[[#This Row],[ROI]]&gt;=1,"Good",IF(Campaign_Table[[#This Row],[ROI]]&gt;=0,"Average","Poor")))</f>
        <v>Excellent</v>
      </c>
    </row>
    <row r="830" spans="1:26" x14ac:dyDescent="0.3">
      <c r="A830" t="s">
        <v>995</v>
      </c>
      <c r="B830" t="s">
        <v>16</v>
      </c>
      <c r="C830" t="s">
        <v>35</v>
      </c>
      <c r="D830">
        <v>21</v>
      </c>
      <c r="E830" t="s">
        <v>28</v>
      </c>
      <c r="F830">
        <v>96576</v>
      </c>
      <c r="G830">
        <v>6574</v>
      </c>
      <c r="H830">
        <v>2012</v>
      </c>
      <c r="I830">
        <v>892</v>
      </c>
      <c r="J830">
        <v>506656</v>
      </c>
      <c r="K830">
        <v>272.16000000000003</v>
      </c>
      <c r="L830">
        <f>Campaign_Table[[#This Row],[Conversions]]*Campaign_Table[[#This Row],[Cost_Per_Acquisition]]</f>
        <v>242766.72000000003</v>
      </c>
      <c r="M830">
        <v>1.0900000000000001</v>
      </c>
      <c r="N830">
        <v>9.81</v>
      </c>
      <c r="O830" t="s">
        <v>17</v>
      </c>
      <c r="P830" s="1">
        <v>45778</v>
      </c>
      <c r="Q830" t="str">
        <f>TEXT(Campaign_Table[[#This Row],[Date]],"mmmm")</f>
        <v>May</v>
      </c>
      <c r="R830">
        <f>YEAR(Campaign_Table[[#This Row],[Date]])</f>
        <v>2025</v>
      </c>
      <c r="S830" t="str">
        <f>TEXT(Campaign_Table[[#This Row],[Date]],"dddd")</f>
        <v>Thursday</v>
      </c>
      <c r="T830" s="3" t="str">
        <f>"Q" &amp; ROUNDUP(MONTH(Campaign_Table[[#This Row],[Date]])/3,0)</f>
        <v>Q2</v>
      </c>
      <c r="U830" s="5">
        <f t="shared" si="36"/>
        <v>6.8070742213386354E-2</v>
      </c>
      <c r="V830" s="7">
        <f>IFERROR(Campaign_Table[[#This Row],[Total_Campaign_Cost]]/Campaign_Table[[#This Row],[Clicks]],0)</f>
        <v>36.928311530270769</v>
      </c>
      <c r="W830" s="5">
        <f t="shared" si="37"/>
        <v>0.13568603589899605</v>
      </c>
      <c r="X830" s="7">
        <f>IFERROR(Campaign_Table[[#This Row],[Total_Campaign_Cost]]/Campaign_Table[[#This Row],[Leads]],0)</f>
        <v>120.65940357852884</v>
      </c>
      <c r="Y830" s="7">
        <f t="shared" si="38"/>
        <v>263889.27999999997</v>
      </c>
      <c r="Z830" s="7" t="str">
        <f>IF(Campaign_Table[[#This Row],[ROI]]&gt;=3,"Excellent",IF(Campaign_Table[[#This Row],[ROI]]&gt;=1,"Good",IF(Campaign_Table[[#This Row],[ROI]]&gt;=0,"Average","Poor")))</f>
        <v>Good</v>
      </c>
    </row>
    <row r="831" spans="1:26" x14ac:dyDescent="0.3">
      <c r="A831" t="s">
        <v>996</v>
      </c>
      <c r="B831" t="s">
        <v>16</v>
      </c>
      <c r="C831" t="s">
        <v>25</v>
      </c>
      <c r="D831">
        <v>15</v>
      </c>
      <c r="E831" t="s">
        <v>58</v>
      </c>
      <c r="F831">
        <v>95206</v>
      </c>
      <c r="G831">
        <v>9762</v>
      </c>
      <c r="H831">
        <v>4539</v>
      </c>
      <c r="I831">
        <v>2348</v>
      </c>
      <c r="J831">
        <v>749012</v>
      </c>
      <c r="K831">
        <v>118.76</v>
      </c>
      <c r="L831">
        <f>Campaign_Table[[#This Row],[Conversions]]*Campaign_Table[[#This Row],[Cost_Per_Acquisition]]</f>
        <v>278848.48000000004</v>
      </c>
      <c r="M831">
        <v>1.69</v>
      </c>
      <c r="N831">
        <v>17.489999999999998</v>
      </c>
      <c r="O831" t="s">
        <v>35</v>
      </c>
      <c r="P831" s="1">
        <v>45613</v>
      </c>
      <c r="Q831" t="str">
        <f>TEXT(Campaign_Table[[#This Row],[Date]],"mmmm")</f>
        <v>November</v>
      </c>
      <c r="R831">
        <f>YEAR(Campaign_Table[[#This Row],[Date]])</f>
        <v>2024</v>
      </c>
      <c r="S831" t="str">
        <f>TEXT(Campaign_Table[[#This Row],[Date]],"dddd")</f>
        <v>Sunday</v>
      </c>
      <c r="T831" s="3" t="str">
        <f>"Q" &amp; ROUNDUP(MONTH(Campaign_Table[[#This Row],[Date]])/3,0)</f>
        <v>Q4</v>
      </c>
      <c r="U831" s="5">
        <f t="shared" si="36"/>
        <v>0.10253555448186039</v>
      </c>
      <c r="V831" s="7">
        <f>IFERROR(Campaign_Table[[#This Row],[Total_Campaign_Cost]]/Campaign_Table[[#This Row],[Clicks]],0)</f>
        <v>28.564687564023771</v>
      </c>
      <c r="W831" s="5">
        <f t="shared" si="37"/>
        <v>0.24052448268797377</v>
      </c>
      <c r="X831" s="7">
        <f>IFERROR(Campaign_Table[[#This Row],[Total_Campaign_Cost]]/Campaign_Table[[#This Row],[Leads]],0)</f>
        <v>61.433901740471477</v>
      </c>
      <c r="Y831" s="7">
        <f t="shared" si="38"/>
        <v>470163.51999999996</v>
      </c>
      <c r="Z831" s="7" t="str">
        <f>IF(Campaign_Table[[#This Row],[ROI]]&gt;=3,"Excellent",IF(Campaign_Table[[#This Row],[ROI]]&gt;=1,"Good",IF(Campaign_Table[[#This Row],[ROI]]&gt;=0,"Average","Poor")))</f>
        <v>Good</v>
      </c>
    </row>
    <row r="832" spans="1:26" x14ac:dyDescent="0.3">
      <c r="A832" t="s">
        <v>997</v>
      </c>
      <c r="B832" t="s">
        <v>20</v>
      </c>
      <c r="C832" t="s">
        <v>35</v>
      </c>
      <c r="D832">
        <v>25</v>
      </c>
      <c r="E832" t="s">
        <v>363</v>
      </c>
      <c r="F832">
        <v>41667</v>
      </c>
      <c r="G832">
        <v>4151</v>
      </c>
      <c r="H832">
        <v>1665</v>
      </c>
      <c r="I832">
        <v>1220</v>
      </c>
      <c r="J832">
        <v>492880</v>
      </c>
      <c r="K832">
        <v>64.06</v>
      </c>
      <c r="L832">
        <f>Campaign_Table[[#This Row],[Conversions]]*Campaign_Table[[#This Row],[Cost_Per_Acquisition]]</f>
        <v>78153.2</v>
      </c>
      <c r="M832">
        <v>5.31</v>
      </c>
      <c r="N832">
        <v>16.89</v>
      </c>
      <c r="O832" t="s">
        <v>35</v>
      </c>
      <c r="P832" s="1">
        <v>45692</v>
      </c>
      <c r="Q832" t="str">
        <f>TEXT(Campaign_Table[[#This Row],[Date]],"mmmm")</f>
        <v>February</v>
      </c>
      <c r="R832">
        <f>YEAR(Campaign_Table[[#This Row],[Date]])</f>
        <v>2025</v>
      </c>
      <c r="S832" t="str">
        <f>TEXT(Campaign_Table[[#This Row],[Date]],"dddd")</f>
        <v>Tuesday</v>
      </c>
      <c r="T832" s="3" t="str">
        <f>"Q" &amp; ROUNDUP(MONTH(Campaign_Table[[#This Row],[Date]])/3,0)</f>
        <v>Q1</v>
      </c>
      <c r="U832" s="5">
        <f t="shared" si="36"/>
        <v>9.9623203014375883E-2</v>
      </c>
      <c r="V832" s="7">
        <f>IFERROR(Campaign_Table[[#This Row],[Total_Campaign_Cost]]/Campaign_Table[[#This Row],[Clicks]],0)</f>
        <v>18.827559624186943</v>
      </c>
      <c r="W832" s="5">
        <f t="shared" si="37"/>
        <v>0.29390508311250302</v>
      </c>
      <c r="X832" s="7">
        <f>IFERROR(Campaign_Table[[#This Row],[Total_Campaign_Cost]]/Campaign_Table[[#This Row],[Leads]],0)</f>
        <v>46.938858858858858</v>
      </c>
      <c r="Y832" s="7">
        <f t="shared" si="38"/>
        <v>414726.8</v>
      </c>
      <c r="Z832" s="7" t="str">
        <f>IF(Campaign_Table[[#This Row],[ROI]]&gt;=3,"Excellent",IF(Campaign_Table[[#This Row],[ROI]]&gt;=1,"Good",IF(Campaign_Table[[#This Row],[ROI]]&gt;=0,"Average","Poor")))</f>
        <v>Excellent</v>
      </c>
    </row>
    <row r="833" spans="1:26" x14ac:dyDescent="0.3">
      <c r="A833" t="s">
        <v>998</v>
      </c>
      <c r="B833" t="s">
        <v>20</v>
      </c>
      <c r="C833" t="s">
        <v>21</v>
      </c>
      <c r="D833">
        <v>9</v>
      </c>
      <c r="E833" t="s">
        <v>28</v>
      </c>
      <c r="F833">
        <v>75865</v>
      </c>
      <c r="G833">
        <v>6780</v>
      </c>
      <c r="H833">
        <v>3391</v>
      </c>
      <c r="I833">
        <v>1654</v>
      </c>
      <c r="J833">
        <v>342378</v>
      </c>
      <c r="K833">
        <v>73.41</v>
      </c>
      <c r="L833">
        <f>Campaign_Table[[#This Row],[Conversions]]*Campaign_Table[[#This Row],[Cost_Per_Acquisition]]</f>
        <v>121420.14</v>
      </c>
      <c r="M833">
        <v>1.82</v>
      </c>
      <c r="N833">
        <v>15.59</v>
      </c>
      <c r="O833" t="s">
        <v>25</v>
      </c>
      <c r="P833" s="1">
        <v>45659</v>
      </c>
      <c r="Q833" t="str">
        <f>TEXT(Campaign_Table[[#This Row],[Date]],"mmmm")</f>
        <v>January</v>
      </c>
      <c r="R833">
        <f>YEAR(Campaign_Table[[#This Row],[Date]])</f>
        <v>2025</v>
      </c>
      <c r="S833" t="str">
        <f>TEXT(Campaign_Table[[#This Row],[Date]],"dddd")</f>
        <v>Thursday</v>
      </c>
      <c r="T833" s="3" t="str">
        <f>"Q" &amp; ROUNDUP(MONTH(Campaign_Table[[#This Row],[Date]])/3,0)</f>
        <v>Q1</v>
      </c>
      <c r="U833" s="5">
        <f t="shared" si="36"/>
        <v>8.9369274368944832E-2</v>
      </c>
      <c r="V833" s="7">
        <f>IFERROR(Campaign_Table[[#This Row],[Total_Campaign_Cost]]/Campaign_Table[[#This Row],[Clicks]],0)</f>
        <v>17.908575221238937</v>
      </c>
      <c r="W833" s="5">
        <f t="shared" si="37"/>
        <v>0.24395280235988201</v>
      </c>
      <c r="X833" s="7">
        <f>IFERROR(Campaign_Table[[#This Row],[Total_Campaign_Cost]]/Campaign_Table[[#This Row],[Leads]],0)</f>
        <v>35.806588027130637</v>
      </c>
      <c r="Y833" s="7">
        <f t="shared" si="38"/>
        <v>220957.86</v>
      </c>
      <c r="Z833" s="7" t="str">
        <f>IF(Campaign_Table[[#This Row],[ROI]]&gt;=3,"Excellent",IF(Campaign_Table[[#This Row],[ROI]]&gt;=1,"Good",IF(Campaign_Table[[#This Row],[ROI]]&gt;=0,"Average","Poor")))</f>
        <v>Good</v>
      </c>
    </row>
    <row r="834" spans="1:26" x14ac:dyDescent="0.3">
      <c r="A834" t="s">
        <v>999</v>
      </c>
      <c r="B834" t="s">
        <v>20</v>
      </c>
      <c r="C834" t="s">
        <v>25</v>
      </c>
      <c r="D834">
        <v>12</v>
      </c>
      <c r="E834" t="s">
        <v>88</v>
      </c>
      <c r="F834">
        <v>32966</v>
      </c>
      <c r="G834">
        <v>4101</v>
      </c>
      <c r="H834">
        <v>1017</v>
      </c>
      <c r="I834">
        <v>783</v>
      </c>
      <c r="J834">
        <v>496422</v>
      </c>
      <c r="K834">
        <v>326.98</v>
      </c>
      <c r="L834">
        <f>Campaign_Table[[#This Row],[Conversions]]*Campaign_Table[[#This Row],[Cost_Per_Acquisition]]</f>
        <v>256025.34000000003</v>
      </c>
      <c r="M834">
        <v>0.94</v>
      </c>
      <c r="N834">
        <v>17.899999999999999</v>
      </c>
      <c r="O834" t="s">
        <v>25</v>
      </c>
      <c r="P834" s="1">
        <v>45692</v>
      </c>
      <c r="Q834" t="str">
        <f>TEXT(Campaign_Table[[#This Row],[Date]],"mmmm")</f>
        <v>February</v>
      </c>
      <c r="R834">
        <f>YEAR(Campaign_Table[[#This Row],[Date]])</f>
        <v>2025</v>
      </c>
      <c r="S834" t="str">
        <f>TEXT(Campaign_Table[[#This Row],[Date]],"dddd")</f>
        <v>Tuesday</v>
      </c>
      <c r="T834" s="3" t="str">
        <f>"Q" &amp; ROUNDUP(MONTH(Campaign_Table[[#This Row],[Date]])/3,0)</f>
        <v>Q1</v>
      </c>
      <c r="U834" s="5">
        <f t="shared" ref="U834:U897" si="39">IFERROR(Clicks/Impressions,0)</f>
        <v>0.1244008978948007</v>
      </c>
      <c r="V834" s="7">
        <f>IFERROR(Campaign_Table[[#This Row],[Total_Campaign_Cost]]/Campaign_Table[[#This Row],[Clicks]],0)</f>
        <v>62.429978054133144</v>
      </c>
      <c r="W834" s="5">
        <f t="shared" ref="W834:W897" si="40">IFERROR(Conversions/Clicks,0)</f>
        <v>0.19092904169714703</v>
      </c>
      <c r="X834" s="7">
        <f>IFERROR(Campaign_Table[[#This Row],[Total_Campaign_Cost]]/Campaign_Table[[#This Row],[Leads]],0)</f>
        <v>251.74566371681419</v>
      </c>
      <c r="Y834" s="7">
        <f t="shared" ref="Y834:Y897" si="41">Revenue-Total_Campaign_Cost</f>
        <v>240396.65999999997</v>
      </c>
      <c r="Z834" s="7" t="str">
        <f>IF(Campaign_Table[[#This Row],[ROI]]&gt;=3,"Excellent",IF(Campaign_Table[[#This Row],[ROI]]&gt;=1,"Good",IF(Campaign_Table[[#This Row],[ROI]]&gt;=0,"Average","Poor")))</f>
        <v>Average</v>
      </c>
    </row>
    <row r="835" spans="1:26" x14ac:dyDescent="0.3">
      <c r="A835" t="s">
        <v>1000</v>
      </c>
      <c r="B835" t="s">
        <v>20</v>
      </c>
      <c r="C835" t="s">
        <v>35</v>
      </c>
      <c r="D835">
        <v>14</v>
      </c>
      <c r="E835" t="s">
        <v>73</v>
      </c>
      <c r="F835">
        <v>78901</v>
      </c>
      <c r="G835">
        <v>5933</v>
      </c>
      <c r="H835">
        <v>1992</v>
      </c>
      <c r="I835">
        <v>779</v>
      </c>
      <c r="J835">
        <v>467400</v>
      </c>
      <c r="K835">
        <v>347.44</v>
      </c>
      <c r="L835">
        <f>Campaign_Table[[#This Row],[Conversions]]*Campaign_Table[[#This Row],[Cost_Per_Acquisition]]</f>
        <v>270655.76</v>
      </c>
      <c r="M835">
        <v>0.73</v>
      </c>
      <c r="N835">
        <v>11.03</v>
      </c>
      <c r="O835" t="s">
        <v>29</v>
      </c>
      <c r="P835" s="1">
        <v>45665</v>
      </c>
      <c r="Q835" t="str">
        <f>TEXT(Campaign_Table[[#This Row],[Date]],"mmmm")</f>
        <v>January</v>
      </c>
      <c r="R835">
        <f>YEAR(Campaign_Table[[#This Row],[Date]])</f>
        <v>2025</v>
      </c>
      <c r="S835" t="str">
        <f>TEXT(Campaign_Table[[#This Row],[Date]],"dddd")</f>
        <v>Wednesday</v>
      </c>
      <c r="T835" s="3" t="str">
        <f>"Q" &amp; ROUNDUP(MONTH(Campaign_Table[[#This Row],[Date]])/3,0)</f>
        <v>Q1</v>
      </c>
      <c r="U835" s="5">
        <f t="shared" si="39"/>
        <v>7.5195498155916904E-2</v>
      </c>
      <c r="V835" s="7">
        <f>IFERROR(Campaign_Table[[#This Row],[Total_Campaign_Cost]]/Campaign_Table[[#This Row],[Clicks]],0)</f>
        <v>45.618702174279456</v>
      </c>
      <c r="W835" s="5">
        <f t="shared" si="40"/>
        <v>0.13129951120849487</v>
      </c>
      <c r="X835" s="7">
        <f>IFERROR(Campaign_Table[[#This Row],[Total_Campaign_Cost]]/Campaign_Table[[#This Row],[Leads]],0)</f>
        <v>135.8713654618474</v>
      </c>
      <c r="Y835" s="7">
        <f t="shared" si="41"/>
        <v>196744.24</v>
      </c>
      <c r="Z835" s="7" t="str">
        <f>IF(Campaign_Table[[#This Row],[ROI]]&gt;=3,"Excellent",IF(Campaign_Table[[#This Row],[ROI]]&gt;=1,"Good",IF(Campaign_Table[[#This Row],[ROI]]&gt;=0,"Average","Poor")))</f>
        <v>Average</v>
      </c>
    </row>
    <row r="836" spans="1:26" x14ac:dyDescent="0.3">
      <c r="A836" t="s">
        <v>1001</v>
      </c>
      <c r="B836" t="s">
        <v>24</v>
      </c>
      <c r="C836" t="s">
        <v>25</v>
      </c>
      <c r="D836">
        <v>28</v>
      </c>
      <c r="E836" t="s">
        <v>52</v>
      </c>
      <c r="F836">
        <v>58625</v>
      </c>
      <c r="G836">
        <v>4691</v>
      </c>
      <c r="H836">
        <v>2002</v>
      </c>
      <c r="I836">
        <v>1247</v>
      </c>
      <c r="J836">
        <v>880382</v>
      </c>
      <c r="K836">
        <v>47.51</v>
      </c>
      <c r="L836">
        <f>Campaign_Table[[#This Row],[Conversions]]*Campaign_Table[[#This Row],[Cost_Per_Acquisition]]</f>
        <v>59244.969999999994</v>
      </c>
      <c r="M836">
        <v>13.86</v>
      </c>
      <c r="N836">
        <v>13.54</v>
      </c>
      <c r="O836" t="s">
        <v>35</v>
      </c>
      <c r="P836" s="1">
        <v>45520</v>
      </c>
      <c r="Q836" t="str">
        <f>TEXT(Campaign_Table[[#This Row],[Date]],"mmmm")</f>
        <v>August</v>
      </c>
      <c r="R836">
        <f>YEAR(Campaign_Table[[#This Row],[Date]])</f>
        <v>2024</v>
      </c>
      <c r="S836" t="str">
        <f>TEXT(Campaign_Table[[#This Row],[Date]],"dddd")</f>
        <v>Friday</v>
      </c>
      <c r="T836" s="3" t="str">
        <f>"Q" &amp; ROUNDUP(MONTH(Campaign_Table[[#This Row],[Date]])/3,0)</f>
        <v>Q3</v>
      </c>
      <c r="U836" s="5">
        <f t="shared" si="39"/>
        <v>8.0017057569296376E-2</v>
      </c>
      <c r="V836" s="7">
        <f>IFERROR(Campaign_Table[[#This Row],[Total_Campaign_Cost]]/Campaign_Table[[#This Row],[Clicks]],0)</f>
        <v>12.62949690897463</v>
      </c>
      <c r="W836" s="5">
        <f t="shared" si="40"/>
        <v>0.26582818162438715</v>
      </c>
      <c r="X836" s="7">
        <f>IFERROR(Campaign_Table[[#This Row],[Total_Campaign_Cost]]/Campaign_Table[[#This Row],[Leads]],0)</f>
        <v>29.592892107892105</v>
      </c>
      <c r="Y836" s="7">
        <f t="shared" si="41"/>
        <v>821137.03</v>
      </c>
      <c r="Z836" s="7" t="str">
        <f>IF(Campaign_Table[[#This Row],[ROI]]&gt;=3,"Excellent",IF(Campaign_Table[[#This Row],[ROI]]&gt;=1,"Good",IF(Campaign_Table[[#This Row],[ROI]]&gt;=0,"Average","Poor")))</f>
        <v>Excellent</v>
      </c>
    </row>
    <row r="837" spans="1:26" x14ac:dyDescent="0.3">
      <c r="A837" t="s">
        <v>1002</v>
      </c>
      <c r="B837" t="s">
        <v>20</v>
      </c>
      <c r="C837" t="s">
        <v>25</v>
      </c>
      <c r="D837">
        <v>18</v>
      </c>
      <c r="E837" t="s">
        <v>103</v>
      </c>
      <c r="F837">
        <v>57039</v>
      </c>
      <c r="G837">
        <v>4384</v>
      </c>
      <c r="H837">
        <v>999</v>
      </c>
      <c r="I837">
        <v>778</v>
      </c>
      <c r="J837">
        <v>408450</v>
      </c>
      <c r="K837">
        <v>333.25</v>
      </c>
      <c r="L837">
        <f>Campaign_Table[[#This Row],[Conversions]]*Campaign_Table[[#This Row],[Cost_Per_Acquisition]]</f>
        <v>259268.5</v>
      </c>
      <c r="M837">
        <v>0.57999999999999996</v>
      </c>
      <c r="N837">
        <v>10.8</v>
      </c>
      <c r="O837" t="s">
        <v>29</v>
      </c>
      <c r="P837" s="1">
        <v>45477</v>
      </c>
      <c r="Q837" t="str">
        <f>TEXT(Campaign_Table[[#This Row],[Date]],"mmmm")</f>
        <v>July</v>
      </c>
      <c r="R837">
        <f>YEAR(Campaign_Table[[#This Row],[Date]])</f>
        <v>2024</v>
      </c>
      <c r="S837" t="str">
        <f>TEXT(Campaign_Table[[#This Row],[Date]],"dddd")</f>
        <v>Thursday</v>
      </c>
      <c r="T837" s="3" t="str">
        <f>"Q" &amp; ROUNDUP(MONTH(Campaign_Table[[#This Row],[Date]])/3,0)</f>
        <v>Q3</v>
      </c>
      <c r="U837" s="5">
        <f t="shared" si="39"/>
        <v>7.6859692491102583E-2</v>
      </c>
      <c r="V837" s="7">
        <f>IFERROR(Campaign_Table[[#This Row],[Total_Campaign_Cost]]/Campaign_Table[[#This Row],[Clicks]],0)</f>
        <v>59.139712591240873</v>
      </c>
      <c r="W837" s="5">
        <f t="shared" si="40"/>
        <v>0.17746350364963503</v>
      </c>
      <c r="X837" s="7">
        <f>IFERROR(Campaign_Table[[#This Row],[Total_Campaign_Cost]]/Campaign_Table[[#This Row],[Leads]],0)</f>
        <v>259.52802802802802</v>
      </c>
      <c r="Y837" s="7">
        <f t="shared" si="41"/>
        <v>149181.5</v>
      </c>
      <c r="Z837" s="7" t="str">
        <f>IF(Campaign_Table[[#This Row],[ROI]]&gt;=3,"Excellent",IF(Campaign_Table[[#This Row],[ROI]]&gt;=1,"Good",IF(Campaign_Table[[#This Row],[ROI]]&gt;=0,"Average","Poor")))</f>
        <v>Average</v>
      </c>
    </row>
    <row r="838" spans="1:26" x14ac:dyDescent="0.3">
      <c r="A838" t="s">
        <v>1003</v>
      </c>
      <c r="B838" t="s">
        <v>24</v>
      </c>
      <c r="C838" t="s">
        <v>21</v>
      </c>
      <c r="D838">
        <v>7</v>
      </c>
      <c r="E838" t="s">
        <v>210</v>
      </c>
      <c r="F838">
        <v>84987</v>
      </c>
      <c r="G838">
        <v>11904</v>
      </c>
      <c r="H838">
        <v>4413</v>
      </c>
      <c r="I838">
        <v>2412</v>
      </c>
      <c r="J838">
        <v>1109520</v>
      </c>
      <c r="K838">
        <v>68.56</v>
      </c>
      <c r="L838">
        <f>Campaign_Table[[#This Row],[Conversions]]*Campaign_Table[[#This Row],[Cost_Per_Acquisition]]</f>
        <v>165366.72</v>
      </c>
      <c r="M838">
        <v>5.71</v>
      </c>
      <c r="N838">
        <v>22.04</v>
      </c>
      <c r="O838" t="s">
        <v>21</v>
      </c>
      <c r="P838" s="1">
        <v>45811</v>
      </c>
      <c r="Q838" t="str">
        <f>TEXT(Campaign_Table[[#This Row],[Date]],"mmmm")</f>
        <v>June</v>
      </c>
      <c r="R838">
        <f>YEAR(Campaign_Table[[#This Row],[Date]])</f>
        <v>2025</v>
      </c>
      <c r="S838" t="str">
        <f>TEXT(Campaign_Table[[#This Row],[Date]],"dddd")</f>
        <v>Tuesday</v>
      </c>
      <c r="T838" s="3" t="str">
        <f>"Q" &amp; ROUNDUP(MONTH(Campaign_Table[[#This Row],[Date]])/3,0)</f>
        <v>Q2</v>
      </c>
      <c r="U838" s="5">
        <f t="shared" si="39"/>
        <v>0.14006848106180944</v>
      </c>
      <c r="V838" s="7">
        <f>IFERROR(Campaign_Table[[#This Row],[Total_Campaign_Cost]]/Campaign_Table[[#This Row],[Clicks]],0)</f>
        <v>13.891693548387098</v>
      </c>
      <c r="W838" s="5">
        <f t="shared" si="40"/>
        <v>0.20262096774193547</v>
      </c>
      <c r="X838" s="7">
        <f>IFERROR(Campaign_Table[[#This Row],[Total_Campaign_Cost]]/Campaign_Table[[#This Row],[Leads]],0)</f>
        <v>37.472630863358262</v>
      </c>
      <c r="Y838" s="7">
        <f t="shared" si="41"/>
        <v>944153.28</v>
      </c>
      <c r="Z838" s="7" t="str">
        <f>IF(Campaign_Table[[#This Row],[ROI]]&gt;=3,"Excellent",IF(Campaign_Table[[#This Row],[ROI]]&gt;=1,"Good",IF(Campaign_Table[[#This Row],[ROI]]&gt;=0,"Average","Poor")))</f>
        <v>Excellent</v>
      </c>
    </row>
    <row r="839" spans="1:26" x14ac:dyDescent="0.3">
      <c r="A839" t="s">
        <v>1004</v>
      </c>
      <c r="B839" t="s">
        <v>16</v>
      </c>
      <c r="C839" t="s">
        <v>29</v>
      </c>
      <c r="D839">
        <v>11</v>
      </c>
      <c r="E839" t="s">
        <v>1005</v>
      </c>
      <c r="F839">
        <v>56514</v>
      </c>
      <c r="G839">
        <v>5722</v>
      </c>
      <c r="H839">
        <v>1515</v>
      </c>
      <c r="I839">
        <v>1167</v>
      </c>
      <c r="J839">
        <v>245070</v>
      </c>
      <c r="K839">
        <v>103.99</v>
      </c>
      <c r="L839">
        <f>Campaign_Table[[#This Row],[Conversions]]*Campaign_Table[[#This Row],[Cost_Per_Acquisition]]</f>
        <v>121356.32999999999</v>
      </c>
      <c r="M839">
        <v>1.02</v>
      </c>
      <c r="N839">
        <v>14.87</v>
      </c>
      <c r="O839" t="s">
        <v>35</v>
      </c>
      <c r="P839" s="1">
        <v>45699</v>
      </c>
      <c r="Q839" t="str">
        <f>TEXT(Campaign_Table[[#This Row],[Date]],"mmmm")</f>
        <v>February</v>
      </c>
      <c r="R839">
        <f>YEAR(Campaign_Table[[#This Row],[Date]])</f>
        <v>2025</v>
      </c>
      <c r="S839" t="str">
        <f>TEXT(Campaign_Table[[#This Row],[Date]],"dddd")</f>
        <v>Tuesday</v>
      </c>
      <c r="T839" s="3" t="str">
        <f>"Q" &amp; ROUNDUP(MONTH(Campaign_Table[[#This Row],[Date]])/3,0)</f>
        <v>Q1</v>
      </c>
      <c r="U839" s="5">
        <f t="shared" si="39"/>
        <v>0.10124924797395336</v>
      </c>
      <c r="V839" s="7">
        <f>IFERROR(Campaign_Table[[#This Row],[Total_Campaign_Cost]]/Campaign_Table[[#This Row],[Clicks]],0)</f>
        <v>21.208725969940577</v>
      </c>
      <c r="W839" s="5">
        <f t="shared" si="40"/>
        <v>0.20394966794826982</v>
      </c>
      <c r="X839" s="7">
        <f>IFERROR(Campaign_Table[[#This Row],[Total_Campaign_Cost]]/Campaign_Table[[#This Row],[Leads]],0)</f>
        <v>80.103188118811872</v>
      </c>
      <c r="Y839" s="7">
        <f t="shared" si="41"/>
        <v>123713.67000000001</v>
      </c>
      <c r="Z839" s="7" t="str">
        <f>IF(Campaign_Table[[#This Row],[ROI]]&gt;=3,"Excellent",IF(Campaign_Table[[#This Row],[ROI]]&gt;=1,"Good",IF(Campaign_Table[[#This Row],[ROI]]&gt;=0,"Average","Poor")))</f>
        <v>Good</v>
      </c>
    </row>
    <row r="840" spans="1:26" x14ac:dyDescent="0.3">
      <c r="A840" t="s">
        <v>1006</v>
      </c>
      <c r="B840" t="s">
        <v>20</v>
      </c>
      <c r="C840" t="s">
        <v>17</v>
      </c>
      <c r="D840">
        <v>5</v>
      </c>
      <c r="E840" t="s">
        <v>94</v>
      </c>
      <c r="F840">
        <v>67550</v>
      </c>
      <c r="G840">
        <v>7945</v>
      </c>
      <c r="H840">
        <v>2623</v>
      </c>
      <c r="I840">
        <v>1927</v>
      </c>
      <c r="J840">
        <v>1163908</v>
      </c>
      <c r="K840">
        <v>150.65</v>
      </c>
      <c r="L840">
        <f>Campaign_Table[[#This Row],[Conversions]]*Campaign_Table[[#This Row],[Cost_Per_Acquisition]]</f>
        <v>290302.55</v>
      </c>
      <c r="M840">
        <v>3.01</v>
      </c>
      <c r="N840">
        <v>18.5</v>
      </c>
      <c r="O840" t="s">
        <v>21</v>
      </c>
      <c r="P840" s="1">
        <v>45598</v>
      </c>
      <c r="Q840" t="str">
        <f>TEXT(Campaign_Table[[#This Row],[Date]],"mmmm")</f>
        <v>November</v>
      </c>
      <c r="R840">
        <f>YEAR(Campaign_Table[[#This Row],[Date]])</f>
        <v>2024</v>
      </c>
      <c r="S840" t="str">
        <f>TEXT(Campaign_Table[[#This Row],[Date]],"dddd")</f>
        <v>Saturday</v>
      </c>
      <c r="T840" s="3" t="str">
        <f>"Q" &amp; ROUNDUP(MONTH(Campaign_Table[[#This Row],[Date]])/3,0)</f>
        <v>Q4</v>
      </c>
      <c r="U840" s="5">
        <f t="shared" si="39"/>
        <v>0.11761658031088083</v>
      </c>
      <c r="V840" s="7">
        <f>IFERROR(Campaign_Table[[#This Row],[Total_Campaign_Cost]]/Campaign_Table[[#This Row],[Clicks]],0)</f>
        <v>36.539024543738201</v>
      </c>
      <c r="W840" s="5">
        <f t="shared" si="40"/>
        <v>0.24254247954688482</v>
      </c>
      <c r="X840" s="7">
        <f>IFERROR(Campaign_Table[[#This Row],[Total_Campaign_Cost]]/Campaign_Table[[#This Row],[Leads]],0)</f>
        <v>110.67577201677469</v>
      </c>
      <c r="Y840" s="7">
        <f t="shared" si="41"/>
        <v>873605.45</v>
      </c>
      <c r="Z840" s="7" t="str">
        <f>IF(Campaign_Table[[#This Row],[ROI]]&gt;=3,"Excellent",IF(Campaign_Table[[#This Row],[ROI]]&gt;=1,"Good",IF(Campaign_Table[[#This Row],[ROI]]&gt;=0,"Average","Poor")))</f>
        <v>Excellent</v>
      </c>
    </row>
    <row r="841" spans="1:26" x14ac:dyDescent="0.3">
      <c r="A841" t="s">
        <v>1007</v>
      </c>
      <c r="B841" t="s">
        <v>44</v>
      </c>
      <c r="C841" t="s">
        <v>17</v>
      </c>
      <c r="D841">
        <v>6</v>
      </c>
      <c r="E841" t="s">
        <v>56</v>
      </c>
      <c r="F841">
        <v>66416</v>
      </c>
      <c r="G841">
        <v>4839</v>
      </c>
      <c r="H841">
        <v>2693</v>
      </c>
      <c r="I841">
        <v>1958</v>
      </c>
      <c r="J841">
        <v>843898</v>
      </c>
      <c r="K841">
        <v>74.540000000000006</v>
      </c>
      <c r="L841">
        <f>Campaign_Table[[#This Row],[Conversions]]*Campaign_Table[[#This Row],[Cost_Per_Acquisition]]</f>
        <v>145949.32</v>
      </c>
      <c r="M841">
        <v>4.78</v>
      </c>
      <c r="N841">
        <v>14.29</v>
      </c>
      <c r="O841" t="s">
        <v>21</v>
      </c>
      <c r="P841" s="1">
        <v>45818</v>
      </c>
      <c r="Q841" t="str">
        <f>TEXT(Campaign_Table[[#This Row],[Date]],"mmmm")</f>
        <v>June</v>
      </c>
      <c r="R841">
        <f>YEAR(Campaign_Table[[#This Row],[Date]])</f>
        <v>2025</v>
      </c>
      <c r="S841" t="str">
        <f>TEXT(Campaign_Table[[#This Row],[Date]],"dddd")</f>
        <v>Tuesday</v>
      </c>
      <c r="T841" s="3" t="str">
        <f>"Q" &amp; ROUNDUP(MONTH(Campaign_Table[[#This Row],[Date]])/3,0)</f>
        <v>Q2</v>
      </c>
      <c r="U841" s="5">
        <f t="shared" si="39"/>
        <v>7.285894965068658E-2</v>
      </c>
      <c r="V841" s="7">
        <f>IFERROR(Campaign_Table[[#This Row],[Total_Campaign_Cost]]/Campaign_Table[[#This Row],[Clicks]],0)</f>
        <v>30.161049803678448</v>
      </c>
      <c r="W841" s="5">
        <f t="shared" si="40"/>
        <v>0.40462905558999795</v>
      </c>
      <c r="X841" s="7">
        <f>IFERROR(Campaign_Table[[#This Row],[Total_Campaign_Cost]]/Campaign_Table[[#This Row],[Leads]],0)</f>
        <v>54.195811362792426</v>
      </c>
      <c r="Y841" s="7">
        <f t="shared" si="41"/>
        <v>697948.67999999993</v>
      </c>
      <c r="Z841" s="7" t="str">
        <f>IF(Campaign_Table[[#This Row],[ROI]]&gt;=3,"Excellent",IF(Campaign_Table[[#This Row],[ROI]]&gt;=1,"Good",IF(Campaign_Table[[#This Row],[ROI]]&gt;=0,"Average","Poor")))</f>
        <v>Excellent</v>
      </c>
    </row>
    <row r="842" spans="1:26" x14ac:dyDescent="0.3">
      <c r="A842" t="s">
        <v>1008</v>
      </c>
      <c r="B842" t="s">
        <v>20</v>
      </c>
      <c r="C842" t="s">
        <v>29</v>
      </c>
      <c r="D842">
        <v>11</v>
      </c>
      <c r="E842" t="s">
        <v>107</v>
      </c>
      <c r="F842">
        <v>48259</v>
      </c>
      <c r="G842">
        <v>1088</v>
      </c>
      <c r="H842">
        <v>647</v>
      </c>
      <c r="I842">
        <v>493</v>
      </c>
      <c r="J842">
        <v>143956</v>
      </c>
      <c r="K842">
        <v>436.47</v>
      </c>
      <c r="L842">
        <f>Campaign_Table[[#This Row],[Conversions]]*Campaign_Table[[#This Row],[Cost_Per_Acquisition]]</f>
        <v>215179.71000000002</v>
      </c>
      <c r="M842">
        <v>-0.33</v>
      </c>
      <c r="N842">
        <v>4.62</v>
      </c>
      <c r="O842" t="s">
        <v>35</v>
      </c>
      <c r="P842" s="1">
        <v>45677</v>
      </c>
      <c r="Q842" t="str">
        <f>TEXT(Campaign_Table[[#This Row],[Date]],"mmmm")</f>
        <v>January</v>
      </c>
      <c r="R842">
        <f>YEAR(Campaign_Table[[#This Row],[Date]])</f>
        <v>2025</v>
      </c>
      <c r="S842" t="str">
        <f>TEXT(Campaign_Table[[#This Row],[Date]],"dddd")</f>
        <v>Monday</v>
      </c>
      <c r="T842" s="3" t="str">
        <f>"Q" &amp; ROUNDUP(MONTH(Campaign_Table[[#This Row],[Date]])/3,0)</f>
        <v>Q1</v>
      </c>
      <c r="U842" s="5">
        <f t="shared" si="39"/>
        <v>2.2545017509687314E-2</v>
      </c>
      <c r="V842" s="7">
        <f>IFERROR(Campaign_Table[[#This Row],[Total_Campaign_Cost]]/Campaign_Table[[#This Row],[Clicks]],0)</f>
        <v>197.77546875000002</v>
      </c>
      <c r="W842" s="5">
        <f t="shared" si="40"/>
        <v>0.453125</v>
      </c>
      <c r="X842" s="7">
        <f>IFERROR(Campaign_Table[[#This Row],[Total_Campaign_Cost]]/Campaign_Table[[#This Row],[Leads]],0)</f>
        <v>332.58069551777436</v>
      </c>
      <c r="Y842" s="7">
        <f t="shared" si="41"/>
        <v>-71223.710000000021</v>
      </c>
      <c r="Z842" s="7" t="str">
        <f>IF(Campaign_Table[[#This Row],[ROI]]&gt;=3,"Excellent",IF(Campaign_Table[[#This Row],[ROI]]&gt;=1,"Good",IF(Campaign_Table[[#This Row],[ROI]]&gt;=0,"Average","Poor")))</f>
        <v>Poor</v>
      </c>
    </row>
    <row r="843" spans="1:26" x14ac:dyDescent="0.3">
      <c r="A843" t="s">
        <v>1009</v>
      </c>
      <c r="B843" t="s">
        <v>24</v>
      </c>
      <c r="C843" t="s">
        <v>29</v>
      </c>
      <c r="D843">
        <v>10</v>
      </c>
      <c r="E843" t="s">
        <v>28</v>
      </c>
      <c r="F843">
        <v>72203</v>
      </c>
      <c r="G843">
        <v>1700</v>
      </c>
      <c r="H843">
        <v>391</v>
      </c>
      <c r="I843">
        <v>126</v>
      </c>
      <c r="J843">
        <v>72450</v>
      </c>
      <c r="K843">
        <v>1962.83</v>
      </c>
      <c r="L843">
        <f>Campaign_Table[[#This Row],[Conversions]]*Campaign_Table[[#This Row],[Cost_Per_Acquisition]]</f>
        <v>247316.58</v>
      </c>
      <c r="M843">
        <v>-0.71</v>
      </c>
      <c r="N843">
        <v>3.07</v>
      </c>
      <c r="O843" t="s">
        <v>17</v>
      </c>
      <c r="P843" s="1">
        <v>45725</v>
      </c>
      <c r="Q843" t="str">
        <f>TEXT(Campaign_Table[[#This Row],[Date]],"mmmm")</f>
        <v>March</v>
      </c>
      <c r="R843">
        <f>YEAR(Campaign_Table[[#This Row],[Date]])</f>
        <v>2025</v>
      </c>
      <c r="S843" t="str">
        <f>TEXT(Campaign_Table[[#This Row],[Date]],"dddd")</f>
        <v>Sunday</v>
      </c>
      <c r="T843" s="3" t="str">
        <f>"Q" &amp; ROUNDUP(MONTH(Campaign_Table[[#This Row],[Date]])/3,0)</f>
        <v>Q1</v>
      </c>
      <c r="U843" s="5">
        <f t="shared" si="39"/>
        <v>2.3544728058390925E-2</v>
      </c>
      <c r="V843" s="7">
        <f>IFERROR(Campaign_Table[[#This Row],[Total_Campaign_Cost]]/Campaign_Table[[#This Row],[Clicks]],0)</f>
        <v>145.48034117647057</v>
      </c>
      <c r="W843" s="5">
        <f t="shared" si="40"/>
        <v>7.4117647058823524E-2</v>
      </c>
      <c r="X843" s="7">
        <f>IFERROR(Campaign_Table[[#This Row],[Total_Campaign_Cost]]/Campaign_Table[[#This Row],[Leads]],0)</f>
        <v>632.52322250639384</v>
      </c>
      <c r="Y843" s="7">
        <f t="shared" si="41"/>
        <v>-174866.58</v>
      </c>
      <c r="Z843" s="7" t="str">
        <f>IF(Campaign_Table[[#This Row],[ROI]]&gt;=3,"Excellent",IF(Campaign_Table[[#This Row],[ROI]]&gt;=1,"Good",IF(Campaign_Table[[#This Row],[ROI]]&gt;=0,"Average","Poor")))</f>
        <v>Poor</v>
      </c>
    </row>
    <row r="844" spans="1:26" x14ac:dyDescent="0.3">
      <c r="A844" t="s">
        <v>1010</v>
      </c>
      <c r="B844" t="s">
        <v>28</v>
      </c>
      <c r="C844" t="s">
        <v>25</v>
      </c>
      <c r="D844">
        <v>16</v>
      </c>
      <c r="E844" t="s">
        <v>47</v>
      </c>
      <c r="F844">
        <v>13193</v>
      </c>
      <c r="G844">
        <v>1160</v>
      </c>
      <c r="H844">
        <v>427</v>
      </c>
      <c r="I844">
        <v>289</v>
      </c>
      <c r="J844">
        <v>217617</v>
      </c>
      <c r="K844">
        <v>1004.47</v>
      </c>
      <c r="L844">
        <f>Campaign_Table[[#This Row],[Conversions]]*Campaign_Table[[#This Row],[Cost_Per_Acquisition]]</f>
        <v>290291.83</v>
      </c>
      <c r="M844">
        <v>-0.25</v>
      </c>
      <c r="N844">
        <v>14.22</v>
      </c>
      <c r="O844" t="s">
        <v>21</v>
      </c>
      <c r="P844" s="1">
        <v>45683</v>
      </c>
      <c r="Q844" t="str">
        <f>TEXT(Campaign_Table[[#This Row],[Date]],"mmmm")</f>
        <v>January</v>
      </c>
      <c r="R844">
        <f>YEAR(Campaign_Table[[#This Row],[Date]])</f>
        <v>2025</v>
      </c>
      <c r="S844" t="str">
        <f>TEXT(Campaign_Table[[#This Row],[Date]],"dddd")</f>
        <v>Sunday</v>
      </c>
      <c r="T844" s="3" t="str">
        <f>"Q" &amp; ROUNDUP(MONTH(Campaign_Table[[#This Row],[Date]])/3,0)</f>
        <v>Q1</v>
      </c>
      <c r="U844" s="5">
        <f t="shared" si="39"/>
        <v>8.7925414992799211E-2</v>
      </c>
      <c r="V844" s="7">
        <f>IFERROR(Campaign_Table[[#This Row],[Total_Campaign_Cost]]/Campaign_Table[[#This Row],[Clicks]],0)</f>
        <v>250.25157758620691</v>
      </c>
      <c r="W844" s="5">
        <f t="shared" si="40"/>
        <v>0.24913793103448276</v>
      </c>
      <c r="X844" s="7">
        <f>IFERROR(Campaign_Table[[#This Row],[Total_Campaign_Cost]]/Campaign_Table[[#This Row],[Leads]],0)</f>
        <v>679.84035128805624</v>
      </c>
      <c r="Y844" s="7">
        <f t="shared" si="41"/>
        <v>-72674.830000000016</v>
      </c>
      <c r="Z844" s="7" t="str">
        <f>IF(Campaign_Table[[#This Row],[ROI]]&gt;=3,"Excellent",IF(Campaign_Table[[#This Row],[ROI]]&gt;=1,"Good",IF(Campaign_Table[[#This Row],[ROI]]&gt;=0,"Average","Poor")))</f>
        <v>Poor</v>
      </c>
    </row>
    <row r="845" spans="1:26" x14ac:dyDescent="0.3">
      <c r="A845" t="s">
        <v>1011</v>
      </c>
      <c r="B845" t="s">
        <v>24</v>
      </c>
      <c r="C845" t="s">
        <v>29</v>
      </c>
      <c r="D845">
        <v>13</v>
      </c>
      <c r="E845" t="s">
        <v>256</v>
      </c>
      <c r="F845">
        <v>17454</v>
      </c>
      <c r="G845">
        <v>1734</v>
      </c>
      <c r="H845">
        <v>890</v>
      </c>
      <c r="I845">
        <v>402</v>
      </c>
      <c r="J845">
        <v>259692</v>
      </c>
      <c r="K845">
        <v>195.12</v>
      </c>
      <c r="L845">
        <f>Campaign_Table[[#This Row],[Conversions]]*Campaign_Table[[#This Row],[Cost_Per_Acquisition]]</f>
        <v>78438.240000000005</v>
      </c>
      <c r="M845">
        <v>2.31</v>
      </c>
      <c r="N845">
        <v>17.34</v>
      </c>
      <c r="O845" t="s">
        <v>25</v>
      </c>
      <c r="P845" s="1">
        <v>45613</v>
      </c>
      <c r="Q845" t="str">
        <f>TEXT(Campaign_Table[[#This Row],[Date]],"mmmm")</f>
        <v>November</v>
      </c>
      <c r="R845">
        <f>YEAR(Campaign_Table[[#This Row],[Date]])</f>
        <v>2024</v>
      </c>
      <c r="S845" t="str">
        <f>TEXT(Campaign_Table[[#This Row],[Date]],"dddd")</f>
        <v>Sunday</v>
      </c>
      <c r="T845" s="3" t="str">
        <f>"Q" &amp; ROUNDUP(MONTH(Campaign_Table[[#This Row],[Date]])/3,0)</f>
        <v>Q4</v>
      </c>
      <c r="U845" s="5">
        <f t="shared" si="39"/>
        <v>9.9346854589205918E-2</v>
      </c>
      <c r="V845" s="7">
        <f>IFERROR(Campaign_Table[[#This Row],[Total_Campaign_Cost]]/Campaign_Table[[#This Row],[Clicks]],0)</f>
        <v>45.235432525951559</v>
      </c>
      <c r="W845" s="5">
        <f t="shared" si="40"/>
        <v>0.23183391003460208</v>
      </c>
      <c r="X845" s="7">
        <f>IFERROR(Campaign_Table[[#This Row],[Total_Campaign_Cost]]/Campaign_Table[[#This Row],[Leads]],0)</f>
        <v>88.132853932584283</v>
      </c>
      <c r="Y845" s="7">
        <f t="shared" si="41"/>
        <v>181253.76000000001</v>
      </c>
      <c r="Z845" s="7" t="str">
        <f>IF(Campaign_Table[[#This Row],[ROI]]&gt;=3,"Excellent",IF(Campaign_Table[[#This Row],[ROI]]&gt;=1,"Good",IF(Campaign_Table[[#This Row],[ROI]]&gt;=0,"Average","Poor")))</f>
        <v>Good</v>
      </c>
    </row>
    <row r="846" spans="1:26" x14ac:dyDescent="0.3">
      <c r="A846" t="s">
        <v>1012</v>
      </c>
      <c r="B846" t="s">
        <v>16</v>
      </c>
      <c r="C846" t="s">
        <v>21</v>
      </c>
      <c r="D846">
        <v>22</v>
      </c>
      <c r="E846" t="s">
        <v>702</v>
      </c>
      <c r="F846">
        <v>43452</v>
      </c>
      <c r="G846">
        <v>6065</v>
      </c>
      <c r="H846">
        <v>1568</v>
      </c>
      <c r="I846">
        <v>903</v>
      </c>
      <c r="J846">
        <v>643839</v>
      </c>
      <c r="K846">
        <v>75.11</v>
      </c>
      <c r="L846">
        <f>Campaign_Table[[#This Row],[Conversions]]*Campaign_Table[[#This Row],[Cost_Per_Acquisition]]</f>
        <v>67824.33</v>
      </c>
      <c r="M846">
        <v>8.49</v>
      </c>
      <c r="N846">
        <v>19.64</v>
      </c>
      <c r="O846" t="s">
        <v>35</v>
      </c>
      <c r="P846" s="1">
        <v>45767</v>
      </c>
      <c r="Q846" t="str">
        <f>TEXT(Campaign_Table[[#This Row],[Date]],"mmmm")</f>
        <v>April</v>
      </c>
      <c r="R846">
        <f>YEAR(Campaign_Table[[#This Row],[Date]])</f>
        <v>2025</v>
      </c>
      <c r="S846" t="str">
        <f>TEXT(Campaign_Table[[#This Row],[Date]],"dddd")</f>
        <v>Sunday</v>
      </c>
      <c r="T846" s="3" t="str">
        <f>"Q" &amp; ROUNDUP(MONTH(Campaign_Table[[#This Row],[Date]])/3,0)</f>
        <v>Q2</v>
      </c>
      <c r="U846" s="5">
        <f t="shared" si="39"/>
        <v>0.13957930590076406</v>
      </c>
      <c r="V846" s="7">
        <f>IFERROR(Campaign_Table[[#This Row],[Total_Campaign_Cost]]/Campaign_Table[[#This Row],[Clicks]],0)</f>
        <v>11.182906842539159</v>
      </c>
      <c r="W846" s="5">
        <f t="shared" si="40"/>
        <v>0.14888705688375928</v>
      </c>
      <c r="X846" s="7">
        <f>IFERROR(Campaign_Table[[#This Row],[Total_Campaign_Cost]]/Campaign_Table[[#This Row],[Leads]],0)</f>
        <v>43.255312500000002</v>
      </c>
      <c r="Y846" s="7">
        <f t="shared" si="41"/>
        <v>576014.67000000004</v>
      </c>
      <c r="Z846" s="7" t="str">
        <f>IF(Campaign_Table[[#This Row],[ROI]]&gt;=3,"Excellent",IF(Campaign_Table[[#This Row],[ROI]]&gt;=1,"Good",IF(Campaign_Table[[#This Row],[ROI]]&gt;=0,"Average","Poor")))</f>
        <v>Excellent</v>
      </c>
    </row>
    <row r="847" spans="1:26" x14ac:dyDescent="0.3">
      <c r="A847" t="s">
        <v>1013</v>
      </c>
      <c r="B847" t="s">
        <v>28</v>
      </c>
      <c r="C847" t="s">
        <v>21</v>
      </c>
      <c r="D847">
        <v>25</v>
      </c>
      <c r="E847" t="s">
        <v>195</v>
      </c>
      <c r="F847">
        <v>22413</v>
      </c>
      <c r="G847">
        <v>1675</v>
      </c>
      <c r="H847">
        <v>714</v>
      </c>
      <c r="I847">
        <v>271</v>
      </c>
      <c r="J847">
        <v>71815</v>
      </c>
      <c r="K847">
        <v>220.72</v>
      </c>
      <c r="L847">
        <f>Campaign_Table[[#This Row],[Conversions]]*Campaign_Table[[#This Row],[Cost_Per_Acquisition]]</f>
        <v>59815.12</v>
      </c>
      <c r="M847">
        <v>0.2</v>
      </c>
      <c r="N847">
        <v>11.87</v>
      </c>
      <c r="O847" t="s">
        <v>17</v>
      </c>
      <c r="P847" s="1">
        <v>45636</v>
      </c>
      <c r="Q847" t="str">
        <f>TEXT(Campaign_Table[[#This Row],[Date]],"mmmm")</f>
        <v>December</v>
      </c>
      <c r="R847">
        <f>YEAR(Campaign_Table[[#This Row],[Date]])</f>
        <v>2024</v>
      </c>
      <c r="S847" t="str">
        <f>TEXT(Campaign_Table[[#This Row],[Date]],"dddd")</f>
        <v>Tuesday</v>
      </c>
      <c r="T847" s="3" t="str">
        <f>"Q" &amp; ROUNDUP(MONTH(Campaign_Table[[#This Row],[Date]])/3,0)</f>
        <v>Q4</v>
      </c>
      <c r="U847" s="5">
        <f t="shared" si="39"/>
        <v>7.4733413643867402E-2</v>
      </c>
      <c r="V847" s="7">
        <f>IFERROR(Campaign_Table[[#This Row],[Total_Campaign_Cost]]/Campaign_Table[[#This Row],[Clicks]],0)</f>
        <v>35.710519402985078</v>
      </c>
      <c r="W847" s="5">
        <f t="shared" si="40"/>
        <v>0.16179104477611941</v>
      </c>
      <c r="X847" s="7">
        <f>IFERROR(Campaign_Table[[#This Row],[Total_Campaign_Cost]]/Campaign_Table[[#This Row],[Leads]],0)</f>
        <v>83.774677871148469</v>
      </c>
      <c r="Y847" s="7">
        <f t="shared" si="41"/>
        <v>11999.879999999997</v>
      </c>
      <c r="Z847" s="7" t="str">
        <f>IF(Campaign_Table[[#This Row],[ROI]]&gt;=3,"Excellent",IF(Campaign_Table[[#This Row],[ROI]]&gt;=1,"Good",IF(Campaign_Table[[#This Row],[ROI]]&gt;=0,"Average","Poor")))</f>
        <v>Average</v>
      </c>
    </row>
    <row r="848" spans="1:26" x14ac:dyDescent="0.3">
      <c r="A848" t="s">
        <v>1014</v>
      </c>
      <c r="B848" t="s">
        <v>20</v>
      </c>
      <c r="C848" t="s">
        <v>35</v>
      </c>
      <c r="D848">
        <v>19</v>
      </c>
      <c r="E848" t="s">
        <v>62</v>
      </c>
      <c r="F848">
        <v>40581</v>
      </c>
      <c r="G848">
        <v>1593</v>
      </c>
      <c r="H848">
        <v>886</v>
      </c>
      <c r="I848">
        <v>451</v>
      </c>
      <c r="J848">
        <v>307131</v>
      </c>
      <c r="K848">
        <v>404.7</v>
      </c>
      <c r="L848">
        <f>Campaign_Table[[#This Row],[Conversions]]*Campaign_Table[[#This Row],[Cost_Per_Acquisition]]</f>
        <v>182519.69999999998</v>
      </c>
      <c r="M848">
        <v>0.68</v>
      </c>
      <c r="N848">
        <v>7.22</v>
      </c>
      <c r="O848" t="s">
        <v>25</v>
      </c>
      <c r="P848" s="1">
        <v>45677</v>
      </c>
      <c r="Q848" t="str">
        <f>TEXT(Campaign_Table[[#This Row],[Date]],"mmmm")</f>
        <v>January</v>
      </c>
      <c r="R848">
        <f>YEAR(Campaign_Table[[#This Row],[Date]])</f>
        <v>2025</v>
      </c>
      <c r="S848" t="str">
        <f>TEXT(Campaign_Table[[#This Row],[Date]],"dddd")</f>
        <v>Monday</v>
      </c>
      <c r="T848" s="3" t="str">
        <f>"Q" &amp; ROUNDUP(MONTH(Campaign_Table[[#This Row],[Date]])/3,0)</f>
        <v>Q1</v>
      </c>
      <c r="U848" s="5">
        <f t="shared" si="39"/>
        <v>3.9254823685961414E-2</v>
      </c>
      <c r="V848" s="7">
        <f>IFERROR(Campaign_Table[[#This Row],[Total_Campaign_Cost]]/Campaign_Table[[#This Row],[Clicks]],0)</f>
        <v>114.57608286252353</v>
      </c>
      <c r="W848" s="5">
        <f t="shared" si="40"/>
        <v>0.28311362209667296</v>
      </c>
      <c r="X848" s="7">
        <f>IFERROR(Campaign_Table[[#This Row],[Total_Campaign_Cost]]/Campaign_Table[[#This Row],[Leads]],0)</f>
        <v>206.00417607223474</v>
      </c>
      <c r="Y848" s="7">
        <f t="shared" si="41"/>
        <v>124611.30000000002</v>
      </c>
      <c r="Z848" s="7" t="str">
        <f>IF(Campaign_Table[[#This Row],[ROI]]&gt;=3,"Excellent",IF(Campaign_Table[[#This Row],[ROI]]&gt;=1,"Good",IF(Campaign_Table[[#This Row],[ROI]]&gt;=0,"Average","Poor")))</f>
        <v>Average</v>
      </c>
    </row>
    <row r="849" spans="1:26" x14ac:dyDescent="0.3">
      <c r="A849" t="s">
        <v>1015</v>
      </c>
      <c r="B849" t="s">
        <v>44</v>
      </c>
      <c r="C849" t="s">
        <v>17</v>
      </c>
      <c r="D849">
        <v>28</v>
      </c>
      <c r="E849" t="s">
        <v>137</v>
      </c>
      <c r="F849">
        <v>28513</v>
      </c>
      <c r="G849">
        <v>2132</v>
      </c>
      <c r="H849">
        <v>580</v>
      </c>
      <c r="I849">
        <v>419</v>
      </c>
      <c r="J849">
        <v>331429</v>
      </c>
      <c r="K849">
        <v>576.33000000000004</v>
      </c>
      <c r="L849">
        <f>Campaign_Table[[#This Row],[Conversions]]*Campaign_Table[[#This Row],[Cost_Per_Acquisition]]</f>
        <v>241482.27000000002</v>
      </c>
      <c r="M849">
        <v>0.37</v>
      </c>
      <c r="N849">
        <v>10.98</v>
      </c>
      <c r="O849" t="s">
        <v>17</v>
      </c>
      <c r="P849" s="1">
        <v>45579</v>
      </c>
      <c r="Q849" t="str">
        <f>TEXT(Campaign_Table[[#This Row],[Date]],"mmmm")</f>
        <v>October</v>
      </c>
      <c r="R849">
        <f>YEAR(Campaign_Table[[#This Row],[Date]])</f>
        <v>2024</v>
      </c>
      <c r="S849" t="str">
        <f>TEXT(Campaign_Table[[#This Row],[Date]],"dddd")</f>
        <v>Monday</v>
      </c>
      <c r="T849" s="3" t="str">
        <f>"Q" &amp; ROUNDUP(MONTH(Campaign_Table[[#This Row],[Date]])/3,0)</f>
        <v>Q4</v>
      </c>
      <c r="U849" s="5">
        <f t="shared" si="39"/>
        <v>7.4772910602181455E-2</v>
      </c>
      <c r="V849" s="7">
        <f>IFERROR(Campaign_Table[[#This Row],[Total_Campaign_Cost]]/Campaign_Table[[#This Row],[Clicks]],0)</f>
        <v>113.26560506566605</v>
      </c>
      <c r="W849" s="5">
        <f t="shared" si="40"/>
        <v>0.19652908067542213</v>
      </c>
      <c r="X849" s="7">
        <f>IFERROR(Campaign_Table[[#This Row],[Total_Campaign_Cost]]/Campaign_Table[[#This Row],[Leads]],0)</f>
        <v>416.34874137931035</v>
      </c>
      <c r="Y849" s="7">
        <f t="shared" si="41"/>
        <v>89946.729999999981</v>
      </c>
      <c r="Z849" s="7" t="str">
        <f>IF(Campaign_Table[[#This Row],[ROI]]&gt;=3,"Excellent",IF(Campaign_Table[[#This Row],[ROI]]&gt;=1,"Good",IF(Campaign_Table[[#This Row],[ROI]]&gt;=0,"Average","Poor")))</f>
        <v>Average</v>
      </c>
    </row>
    <row r="850" spans="1:26" x14ac:dyDescent="0.3">
      <c r="A850" t="s">
        <v>1016</v>
      </c>
      <c r="B850" t="s">
        <v>28</v>
      </c>
      <c r="C850" t="s">
        <v>17</v>
      </c>
      <c r="D850">
        <v>28</v>
      </c>
      <c r="E850" t="s">
        <v>28</v>
      </c>
      <c r="F850">
        <v>14147</v>
      </c>
      <c r="G850">
        <v>1461</v>
      </c>
      <c r="H850">
        <v>837</v>
      </c>
      <c r="I850">
        <v>609</v>
      </c>
      <c r="J850">
        <v>249690</v>
      </c>
      <c r="K850">
        <v>421.8</v>
      </c>
      <c r="L850">
        <f>Campaign_Table[[#This Row],[Conversions]]*Campaign_Table[[#This Row],[Cost_Per_Acquisition]]</f>
        <v>256876.2</v>
      </c>
      <c r="M850">
        <v>-0.03</v>
      </c>
      <c r="N850">
        <v>20.55</v>
      </c>
      <c r="O850" t="s">
        <v>21</v>
      </c>
      <c r="P850" s="1">
        <v>45483</v>
      </c>
      <c r="Q850" t="str">
        <f>TEXT(Campaign_Table[[#This Row],[Date]],"mmmm")</f>
        <v>July</v>
      </c>
      <c r="R850">
        <f>YEAR(Campaign_Table[[#This Row],[Date]])</f>
        <v>2024</v>
      </c>
      <c r="S850" t="str">
        <f>TEXT(Campaign_Table[[#This Row],[Date]],"dddd")</f>
        <v>Wednesday</v>
      </c>
      <c r="T850" s="3" t="str">
        <f>"Q" &amp; ROUNDUP(MONTH(Campaign_Table[[#This Row],[Date]])/3,0)</f>
        <v>Q3</v>
      </c>
      <c r="U850" s="5">
        <f t="shared" si="39"/>
        <v>0.10327277868099244</v>
      </c>
      <c r="V850" s="7">
        <f>IFERROR(Campaign_Table[[#This Row],[Total_Campaign_Cost]]/Campaign_Table[[#This Row],[Clicks]],0)</f>
        <v>175.82217659137578</v>
      </c>
      <c r="W850" s="5">
        <f t="shared" si="40"/>
        <v>0.41683778234086244</v>
      </c>
      <c r="X850" s="7">
        <f>IFERROR(Campaign_Table[[#This Row],[Total_Campaign_Cost]]/Campaign_Table[[#This Row],[Leads]],0)</f>
        <v>306.90107526881724</v>
      </c>
      <c r="Y850" s="7">
        <f t="shared" si="41"/>
        <v>-7186.2000000000116</v>
      </c>
      <c r="Z850" s="7" t="str">
        <f>IF(Campaign_Table[[#This Row],[ROI]]&gt;=3,"Excellent",IF(Campaign_Table[[#This Row],[ROI]]&gt;=1,"Good",IF(Campaign_Table[[#This Row],[ROI]]&gt;=0,"Average","Poor")))</f>
        <v>Poor</v>
      </c>
    </row>
    <row r="851" spans="1:26" x14ac:dyDescent="0.3">
      <c r="A851" t="s">
        <v>1017</v>
      </c>
      <c r="B851" t="s">
        <v>44</v>
      </c>
      <c r="C851" t="s">
        <v>25</v>
      </c>
      <c r="D851">
        <v>13</v>
      </c>
      <c r="E851" t="s">
        <v>32</v>
      </c>
      <c r="F851">
        <v>38707</v>
      </c>
      <c r="G851">
        <v>1106</v>
      </c>
      <c r="H851">
        <v>319</v>
      </c>
      <c r="I851">
        <v>185</v>
      </c>
      <c r="J851">
        <v>94165</v>
      </c>
      <c r="K851">
        <v>703.51</v>
      </c>
      <c r="L851">
        <f>Campaign_Table[[#This Row],[Conversions]]*Campaign_Table[[#This Row],[Cost_Per_Acquisition]]</f>
        <v>130149.34999999999</v>
      </c>
      <c r="M851">
        <v>-0.28000000000000003</v>
      </c>
      <c r="N851">
        <v>4.16</v>
      </c>
      <c r="O851" t="s">
        <v>35</v>
      </c>
      <c r="P851" s="1">
        <v>45683</v>
      </c>
      <c r="Q851" t="str">
        <f>TEXT(Campaign_Table[[#This Row],[Date]],"mmmm")</f>
        <v>January</v>
      </c>
      <c r="R851">
        <f>YEAR(Campaign_Table[[#This Row],[Date]])</f>
        <v>2025</v>
      </c>
      <c r="S851" t="str">
        <f>TEXT(Campaign_Table[[#This Row],[Date]],"dddd")</f>
        <v>Sunday</v>
      </c>
      <c r="T851" s="3" t="str">
        <f>"Q" &amp; ROUNDUP(MONTH(Campaign_Table[[#This Row],[Date]])/3,0)</f>
        <v>Q1</v>
      </c>
      <c r="U851" s="5">
        <f t="shared" si="39"/>
        <v>2.8573643010308212E-2</v>
      </c>
      <c r="V851" s="7">
        <f>IFERROR(Campaign_Table[[#This Row],[Total_Campaign_Cost]]/Campaign_Table[[#This Row],[Clicks]],0)</f>
        <v>117.6757233273056</v>
      </c>
      <c r="W851" s="5">
        <f t="shared" si="40"/>
        <v>0.16726943942133815</v>
      </c>
      <c r="X851" s="7">
        <f>IFERROR(Campaign_Table[[#This Row],[Total_Campaign_Cost]]/Campaign_Table[[#This Row],[Leads]],0)</f>
        <v>407.99169278996862</v>
      </c>
      <c r="Y851" s="7">
        <f t="shared" si="41"/>
        <v>-35984.349999999991</v>
      </c>
      <c r="Z851" s="7" t="str">
        <f>IF(Campaign_Table[[#This Row],[ROI]]&gt;=3,"Excellent",IF(Campaign_Table[[#This Row],[ROI]]&gt;=1,"Good",IF(Campaign_Table[[#This Row],[ROI]]&gt;=0,"Average","Poor")))</f>
        <v>Poor</v>
      </c>
    </row>
    <row r="852" spans="1:26" x14ac:dyDescent="0.3">
      <c r="A852" t="s">
        <v>1018</v>
      </c>
      <c r="B852" t="s">
        <v>28</v>
      </c>
      <c r="C852" t="s">
        <v>35</v>
      </c>
      <c r="D852">
        <v>11</v>
      </c>
      <c r="E852" t="s">
        <v>154</v>
      </c>
      <c r="F852">
        <v>43540</v>
      </c>
      <c r="G852">
        <v>6497</v>
      </c>
      <c r="H852">
        <v>3227</v>
      </c>
      <c r="I852">
        <v>1575</v>
      </c>
      <c r="J852">
        <v>1234800</v>
      </c>
      <c r="K852">
        <v>178.52</v>
      </c>
      <c r="L852">
        <f>Campaign_Table[[#This Row],[Conversions]]*Campaign_Table[[#This Row],[Cost_Per_Acquisition]]</f>
        <v>281169</v>
      </c>
      <c r="M852">
        <v>3.39</v>
      </c>
      <c r="N852">
        <v>25.95</v>
      </c>
      <c r="O852" t="s">
        <v>29</v>
      </c>
      <c r="P852" s="1">
        <v>45769</v>
      </c>
      <c r="Q852" t="str">
        <f>TEXT(Campaign_Table[[#This Row],[Date]],"mmmm")</f>
        <v>April</v>
      </c>
      <c r="R852">
        <f>YEAR(Campaign_Table[[#This Row],[Date]])</f>
        <v>2025</v>
      </c>
      <c r="S852" t="str">
        <f>TEXT(Campaign_Table[[#This Row],[Date]],"dddd")</f>
        <v>Tuesday</v>
      </c>
      <c r="T852" s="3" t="str">
        <f>"Q" &amp; ROUNDUP(MONTH(Campaign_Table[[#This Row],[Date]])/3,0)</f>
        <v>Q2</v>
      </c>
      <c r="U852" s="5">
        <f t="shared" si="39"/>
        <v>0.14921910886541112</v>
      </c>
      <c r="V852" s="7">
        <f>IFERROR(Campaign_Table[[#This Row],[Total_Campaign_Cost]]/Campaign_Table[[#This Row],[Clicks]],0)</f>
        <v>43.276743112205637</v>
      </c>
      <c r="W852" s="5">
        <f t="shared" si="40"/>
        <v>0.24241957826689242</v>
      </c>
      <c r="X852" s="7">
        <f>IFERROR(Campaign_Table[[#This Row],[Total_Campaign_Cost]]/Campaign_Table[[#This Row],[Leads]],0)</f>
        <v>87.130151843817785</v>
      </c>
      <c r="Y852" s="7">
        <f t="shared" si="41"/>
        <v>953631</v>
      </c>
      <c r="Z852" s="7" t="str">
        <f>IF(Campaign_Table[[#This Row],[ROI]]&gt;=3,"Excellent",IF(Campaign_Table[[#This Row],[ROI]]&gt;=1,"Good",IF(Campaign_Table[[#This Row],[ROI]]&gt;=0,"Average","Poor")))</f>
        <v>Excellent</v>
      </c>
    </row>
    <row r="853" spans="1:26" x14ac:dyDescent="0.3">
      <c r="A853" t="s">
        <v>1019</v>
      </c>
      <c r="B853" t="s">
        <v>20</v>
      </c>
      <c r="C853" t="s">
        <v>17</v>
      </c>
      <c r="D853">
        <v>28</v>
      </c>
      <c r="E853" t="s">
        <v>22</v>
      </c>
      <c r="F853">
        <v>45468</v>
      </c>
      <c r="G853">
        <v>3810</v>
      </c>
      <c r="H853">
        <v>1031</v>
      </c>
      <c r="I853">
        <v>442</v>
      </c>
      <c r="J853">
        <v>305422</v>
      </c>
      <c r="K853">
        <v>222.74</v>
      </c>
      <c r="L853">
        <f>Campaign_Table[[#This Row],[Conversions]]*Campaign_Table[[#This Row],[Cost_Per_Acquisition]]</f>
        <v>98451.08</v>
      </c>
      <c r="M853">
        <v>2.1</v>
      </c>
      <c r="N853">
        <v>11.62</v>
      </c>
      <c r="O853" t="s">
        <v>25</v>
      </c>
      <c r="P853" s="1">
        <v>45766</v>
      </c>
      <c r="Q853" t="str">
        <f>TEXT(Campaign_Table[[#This Row],[Date]],"mmmm")</f>
        <v>April</v>
      </c>
      <c r="R853">
        <f>YEAR(Campaign_Table[[#This Row],[Date]])</f>
        <v>2025</v>
      </c>
      <c r="S853" t="str">
        <f>TEXT(Campaign_Table[[#This Row],[Date]],"dddd")</f>
        <v>Saturday</v>
      </c>
      <c r="T853" s="3" t="str">
        <f>"Q" &amp; ROUNDUP(MONTH(Campaign_Table[[#This Row],[Date]])/3,0)</f>
        <v>Q2</v>
      </c>
      <c r="U853" s="5">
        <f t="shared" si="39"/>
        <v>8.3795196621799947E-2</v>
      </c>
      <c r="V853" s="7">
        <f>IFERROR(Campaign_Table[[#This Row],[Total_Campaign_Cost]]/Campaign_Table[[#This Row],[Clicks]],0)</f>
        <v>25.840178477690291</v>
      </c>
      <c r="W853" s="5">
        <f t="shared" si="40"/>
        <v>0.11601049868766404</v>
      </c>
      <c r="X853" s="7">
        <f>IFERROR(Campaign_Table[[#This Row],[Total_Campaign_Cost]]/Campaign_Table[[#This Row],[Leads]],0)</f>
        <v>95.49086323957323</v>
      </c>
      <c r="Y853" s="7">
        <f t="shared" si="41"/>
        <v>206970.91999999998</v>
      </c>
      <c r="Z853" s="7" t="str">
        <f>IF(Campaign_Table[[#This Row],[ROI]]&gt;=3,"Excellent",IF(Campaign_Table[[#This Row],[ROI]]&gt;=1,"Good",IF(Campaign_Table[[#This Row],[ROI]]&gt;=0,"Average","Poor")))</f>
        <v>Good</v>
      </c>
    </row>
    <row r="854" spans="1:26" x14ac:dyDescent="0.3">
      <c r="A854" t="s">
        <v>1020</v>
      </c>
      <c r="B854" t="s">
        <v>24</v>
      </c>
      <c r="C854" t="s">
        <v>17</v>
      </c>
      <c r="D854">
        <v>29</v>
      </c>
      <c r="E854" t="s">
        <v>351</v>
      </c>
      <c r="F854">
        <v>41505</v>
      </c>
      <c r="G854">
        <v>6170</v>
      </c>
      <c r="H854">
        <v>3483</v>
      </c>
      <c r="I854">
        <v>2771</v>
      </c>
      <c r="J854">
        <v>961537</v>
      </c>
      <c r="K854">
        <v>52.41</v>
      </c>
      <c r="L854">
        <f>Campaign_Table[[#This Row],[Conversions]]*Campaign_Table[[#This Row],[Cost_Per_Acquisition]]</f>
        <v>145228.10999999999</v>
      </c>
      <c r="M854">
        <v>5.62</v>
      </c>
      <c r="N854">
        <v>29.93</v>
      </c>
      <c r="O854" t="s">
        <v>35</v>
      </c>
      <c r="P854" s="1">
        <v>45668</v>
      </c>
      <c r="Q854" t="str">
        <f>TEXT(Campaign_Table[[#This Row],[Date]],"mmmm")</f>
        <v>January</v>
      </c>
      <c r="R854">
        <f>YEAR(Campaign_Table[[#This Row],[Date]])</f>
        <v>2025</v>
      </c>
      <c r="S854" t="str">
        <f>TEXT(Campaign_Table[[#This Row],[Date]],"dddd")</f>
        <v>Saturday</v>
      </c>
      <c r="T854" s="3" t="str">
        <f>"Q" &amp; ROUNDUP(MONTH(Campaign_Table[[#This Row],[Date]])/3,0)</f>
        <v>Q1</v>
      </c>
      <c r="U854" s="5">
        <f t="shared" si="39"/>
        <v>0.14865678833875437</v>
      </c>
      <c r="V854" s="7">
        <f>IFERROR(Campaign_Table[[#This Row],[Total_Campaign_Cost]]/Campaign_Table[[#This Row],[Clicks]],0)</f>
        <v>23.537781199351699</v>
      </c>
      <c r="W854" s="5">
        <f t="shared" si="40"/>
        <v>0.44910858995137765</v>
      </c>
      <c r="X854" s="7">
        <f>IFERROR(Campaign_Table[[#This Row],[Total_Campaign_Cost]]/Campaign_Table[[#This Row],[Leads]],0)</f>
        <v>41.696270456503008</v>
      </c>
      <c r="Y854" s="7">
        <f t="shared" si="41"/>
        <v>816308.89</v>
      </c>
      <c r="Z854" s="7" t="str">
        <f>IF(Campaign_Table[[#This Row],[ROI]]&gt;=3,"Excellent",IF(Campaign_Table[[#This Row],[ROI]]&gt;=1,"Good",IF(Campaign_Table[[#This Row],[ROI]]&gt;=0,"Average","Poor")))</f>
        <v>Excellent</v>
      </c>
    </row>
    <row r="855" spans="1:26" x14ac:dyDescent="0.3">
      <c r="A855" t="s">
        <v>1021</v>
      </c>
      <c r="B855" t="s">
        <v>20</v>
      </c>
      <c r="C855" t="s">
        <v>29</v>
      </c>
      <c r="D855">
        <v>20</v>
      </c>
      <c r="E855" t="s">
        <v>26</v>
      </c>
      <c r="F855">
        <v>96602</v>
      </c>
      <c r="G855">
        <v>6466</v>
      </c>
      <c r="H855">
        <v>1867</v>
      </c>
      <c r="I855">
        <v>1479</v>
      </c>
      <c r="J855">
        <v>961350</v>
      </c>
      <c r="K855">
        <v>41.85</v>
      </c>
      <c r="L855">
        <f>Campaign_Table[[#This Row],[Conversions]]*Campaign_Table[[#This Row],[Cost_Per_Acquisition]]</f>
        <v>61896.15</v>
      </c>
      <c r="M855">
        <v>14.53</v>
      </c>
      <c r="N855">
        <v>10.16</v>
      </c>
      <c r="O855" t="s">
        <v>21</v>
      </c>
      <c r="P855" s="1">
        <v>45599</v>
      </c>
      <c r="Q855" t="str">
        <f>TEXT(Campaign_Table[[#This Row],[Date]],"mmmm")</f>
        <v>November</v>
      </c>
      <c r="R855">
        <f>YEAR(Campaign_Table[[#This Row],[Date]])</f>
        <v>2024</v>
      </c>
      <c r="S855" t="str">
        <f>TEXT(Campaign_Table[[#This Row],[Date]],"dddd")</f>
        <v>Sunday</v>
      </c>
      <c r="T855" s="3" t="str">
        <f>"Q" &amp; ROUNDUP(MONTH(Campaign_Table[[#This Row],[Date]])/3,0)</f>
        <v>Q4</v>
      </c>
      <c r="U855" s="5">
        <f t="shared" si="39"/>
        <v>6.693443199933749E-2</v>
      </c>
      <c r="V855" s="7">
        <f>IFERROR(Campaign_Table[[#This Row],[Total_Campaign_Cost]]/Campaign_Table[[#This Row],[Clicks]],0)</f>
        <v>9.5725564491184656</v>
      </c>
      <c r="W855" s="5">
        <f t="shared" si="40"/>
        <v>0.22873492112588928</v>
      </c>
      <c r="X855" s="7">
        <f>IFERROR(Campaign_Table[[#This Row],[Total_Campaign_Cost]]/Campaign_Table[[#This Row],[Leads]],0)</f>
        <v>33.152731655061594</v>
      </c>
      <c r="Y855" s="7">
        <f t="shared" si="41"/>
        <v>899453.85</v>
      </c>
      <c r="Z855" s="7" t="str">
        <f>IF(Campaign_Table[[#This Row],[ROI]]&gt;=3,"Excellent",IF(Campaign_Table[[#This Row],[ROI]]&gt;=1,"Good",IF(Campaign_Table[[#This Row],[ROI]]&gt;=0,"Average","Poor")))</f>
        <v>Excellent</v>
      </c>
    </row>
    <row r="856" spans="1:26" x14ac:dyDescent="0.3">
      <c r="A856" t="s">
        <v>1022</v>
      </c>
      <c r="B856" t="s">
        <v>16</v>
      </c>
      <c r="C856" t="s">
        <v>17</v>
      </c>
      <c r="D856">
        <v>8</v>
      </c>
      <c r="E856" t="s">
        <v>351</v>
      </c>
      <c r="F856">
        <v>29986</v>
      </c>
      <c r="G856">
        <v>1376</v>
      </c>
      <c r="H856">
        <v>514</v>
      </c>
      <c r="I856">
        <v>325</v>
      </c>
      <c r="J856">
        <v>246350</v>
      </c>
      <c r="K856">
        <v>858.9</v>
      </c>
      <c r="L856">
        <f>Campaign_Table[[#This Row],[Conversions]]*Campaign_Table[[#This Row],[Cost_Per_Acquisition]]</f>
        <v>279142.5</v>
      </c>
      <c r="M856">
        <v>-0.12</v>
      </c>
      <c r="N856">
        <v>7.39</v>
      </c>
      <c r="O856" t="s">
        <v>29</v>
      </c>
      <c r="P856" s="1">
        <v>45612</v>
      </c>
      <c r="Q856" t="str">
        <f>TEXT(Campaign_Table[[#This Row],[Date]],"mmmm")</f>
        <v>November</v>
      </c>
      <c r="R856">
        <f>YEAR(Campaign_Table[[#This Row],[Date]])</f>
        <v>2024</v>
      </c>
      <c r="S856" t="str">
        <f>TEXT(Campaign_Table[[#This Row],[Date]],"dddd")</f>
        <v>Saturday</v>
      </c>
      <c r="T856" s="3" t="str">
        <f>"Q" &amp; ROUNDUP(MONTH(Campaign_Table[[#This Row],[Date]])/3,0)</f>
        <v>Q4</v>
      </c>
      <c r="U856" s="5">
        <f t="shared" si="39"/>
        <v>4.5888081104515442E-2</v>
      </c>
      <c r="V856" s="7">
        <f>IFERROR(Campaign_Table[[#This Row],[Total_Campaign_Cost]]/Campaign_Table[[#This Row],[Clicks]],0)</f>
        <v>202.86518895348837</v>
      </c>
      <c r="W856" s="5">
        <f t="shared" si="40"/>
        <v>0.23619186046511628</v>
      </c>
      <c r="X856" s="7">
        <f>IFERROR(Campaign_Table[[#This Row],[Total_Campaign_Cost]]/Campaign_Table[[#This Row],[Leads]],0)</f>
        <v>543.07879377431902</v>
      </c>
      <c r="Y856" s="7">
        <f t="shared" si="41"/>
        <v>-32792.5</v>
      </c>
      <c r="Z856" s="7" t="str">
        <f>IF(Campaign_Table[[#This Row],[ROI]]&gt;=3,"Excellent",IF(Campaign_Table[[#This Row],[ROI]]&gt;=1,"Good",IF(Campaign_Table[[#This Row],[ROI]]&gt;=0,"Average","Poor")))</f>
        <v>Poor</v>
      </c>
    </row>
    <row r="857" spans="1:26" x14ac:dyDescent="0.3">
      <c r="A857" t="s">
        <v>1023</v>
      </c>
      <c r="B857" t="s">
        <v>24</v>
      </c>
      <c r="C857" t="s">
        <v>17</v>
      </c>
      <c r="D857">
        <v>9</v>
      </c>
      <c r="E857" t="s">
        <v>363</v>
      </c>
      <c r="F857">
        <v>52781</v>
      </c>
      <c r="G857">
        <v>6190</v>
      </c>
      <c r="H857">
        <v>3519</v>
      </c>
      <c r="I857">
        <v>1965</v>
      </c>
      <c r="J857">
        <v>1554315</v>
      </c>
      <c r="K857">
        <v>29.22</v>
      </c>
      <c r="L857">
        <f>Campaign_Table[[#This Row],[Conversions]]*Campaign_Table[[#This Row],[Cost_Per_Acquisition]]</f>
        <v>57417.299999999996</v>
      </c>
      <c r="M857">
        <v>26.07</v>
      </c>
      <c r="N857">
        <v>22.12</v>
      </c>
      <c r="O857" t="s">
        <v>21</v>
      </c>
      <c r="P857" s="1">
        <v>45784</v>
      </c>
      <c r="Q857" t="str">
        <f>TEXT(Campaign_Table[[#This Row],[Date]],"mmmm")</f>
        <v>May</v>
      </c>
      <c r="R857">
        <f>YEAR(Campaign_Table[[#This Row],[Date]])</f>
        <v>2025</v>
      </c>
      <c r="S857" t="str">
        <f>TEXT(Campaign_Table[[#This Row],[Date]],"dddd")</f>
        <v>Wednesday</v>
      </c>
      <c r="T857" s="3" t="str">
        <f>"Q" &amp; ROUNDUP(MONTH(Campaign_Table[[#This Row],[Date]])/3,0)</f>
        <v>Q2</v>
      </c>
      <c r="U857" s="5">
        <f t="shared" si="39"/>
        <v>0.11727705045376177</v>
      </c>
      <c r="V857" s="7">
        <f>IFERROR(Campaign_Table[[#This Row],[Total_Campaign_Cost]]/Campaign_Table[[#This Row],[Clicks]],0)</f>
        <v>9.2758158319870745</v>
      </c>
      <c r="W857" s="5">
        <f t="shared" si="40"/>
        <v>0.31744749596122779</v>
      </c>
      <c r="X857" s="7">
        <f>IFERROR(Campaign_Table[[#This Row],[Total_Campaign_Cost]]/Campaign_Table[[#This Row],[Leads]],0)</f>
        <v>16.316368286445012</v>
      </c>
      <c r="Y857" s="7">
        <f t="shared" si="41"/>
        <v>1496897.7</v>
      </c>
      <c r="Z857" s="7" t="str">
        <f>IF(Campaign_Table[[#This Row],[ROI]]&gt;=3,"Excellent",IF(Campaign_Table[[#This Row],[ROI]]&gt;=1,"Good",IF(Campaign_Table[[#This Row],[ROI]]&gt;=0,"Average","Poor")))</f>
        <v>Excellent</v>
      </c>
    </row>
    <row r="858" spans="1:26" x14ac:dyDescent="0.3">
      <c r="A858" t="s">
        <v>1024</v>
      </c>
      <c r="B858" t="s">
        <v>44</v>
      </c>
      <c r="C858" t="s">
        <v>25</v>
      </c>
      <c r="D858">
        <v>25</v>
      </c>
      <c r="E858" t="s">
        <v>274</v>
      </c>
      <c r="F858">
        <v>69299</v>
      </c>
      <c r="G858">
        <v>8802</v>
      </c>
      <c r="H858">
        <v>4029</v>
      </c>
      <c r="I858">
        <v>1594</v>
      </c>
      <c r="J858">
        <v>564276</v>
      </c>
      <c r="K858">
        <v>55.71</v>
      </c>
      <c r="L858">
        <f>Campaign_Table[[#This Row],[Conversions]]*Campaign_Table[[#This Row],[Cost_Per_Acquisition]]</f>
        <v>88801.74</v>
      </c>
      <c r="M858">
        <v>5.35</v>
      </c>
      <c r="N858">
        <v>20.82</v>
      </c>
      <c r="O858" t="s">
        <v>17</v>
      </c>
      <c r="P858" s="1">
        <v>45591</v>
      </c>
      <c r="Q858" t="str">
        <f>TEXT(Campaign_Table[[#This Row],[Date]],"mmmm")</f>
        <v>October</v>
      </c>
      <c r="R858">
        <f>YEAR(Campaign_Table[[#This Row],[Date]])</f>
        <v>2024</v>
      </c>
      <c r="S858" t="str">
        <f>TEXT(Campaign_Table[[#This Row],[Date]],"dddd")</f>
        <v>Saturday</v>
      </c>
      <c r="T858" s="3" t="str">
        <f>"Q" &amp; ROUNDUP(MONTH(Campaign_Table[[#This Row],[Date]])/3,0)</f>
        <v>Q4</v>
      </c>
      <c r="U858" s="5">
        <f t="shared" si="39"/>
        <v>0.12701481983867011</v>
      </c>
      <c r="V858" s="7">
        <f>IFERROR(Campaign_Table[[#This Row],[Total_Campaign_Cost]]/Campaign_Table[[#This Row],[Clicks]],0)</f>
        <v>10.08881390593047</v>
      </c>
      <c r="W858" s="5">
        <f t="shared" si="40"/>
        <v>0.18109520563508294</v>
      </c>
      <c r="X858" s="7">
        <f>IFERROR(Campaign_Table[[#This Row],[Total_Campaign_Cost]]/Campaign_Table[[#This Row],[Leads]],0)</f>
        <v>22.040640357408787</v>
      </c>
      <c r="Y858" s="7">
        <f t="shared" si="41"/>
        <v>475474.26</v>
      </c>
      <c r="Z858" s="7" t="str">
        <f>IF(Campaign_Table[[#This Row],[ROI]]&gt;=3,"Excellent",IF(Campaign_Table[[#This Row],[ROI]]&gt;=1,"Good",IF(Campaign_Table[[#This Row],[ROI]]&gt;=0,"Average","Poor")))</f>
        <v>Excellent</v>
      </c>
    </row>
    <row r="859" spans="1:26" x14ac:dyDescent="0.3">
      <c r="A859" t="s">
        <v>1025</v>
      </c>
      <c r="B859" t="s">
        <v>20</v>
      </c>
      <c r="C859" t="s">
        <v>29</v>
      </c>
      <c r="D859">
        <v>6</v>
      </c>
      <c r="E859" t="s">
        <v>529</v>
      </c>
      <c r="F859">
        <v>31670</v>
      </c>
      <c r="G859">
        <v>3702</v>
      </c>
      <c r="H859">
        <v>2008</v>
      </c>
      <c r="I859">
        <v>963</v>
      </c>
      <c r="J859">
        <v>311049</v>
      </c>
      <c r="K859">
        <v>255.91</v>
      </c>
      <c r="L859">
        <f>Campaign_Table[[#This Row],[Conversions]]*Campaign_Table[[#This Row],[Cost_Per_Acquisition]]</f>
        <v>246441.33</v>
      </c>
      <c r="M859">
        <v>0.26</v>
      </c>
      <c r="N859">
        <v>21.07</v>
      </c>
      <c r="O859" t="s">
        <v>25</v>
      </c>
      <c r="P859" s="1">
        <v>45547</v>
      </c>
      <c r="Q859" t="str">
        <f>TEXT(Campaign_Table[[#This Row],[Date]],"mmmm")</f>
        <v>September</v>
      </c>
      <c r="R859">
        <f>YEAR(Campaign_Table[[#This Row],[Date]])</f>
        <v>2024</v>
      </c>
      <c r="S859" t="str">
        <f>TEXT(Campaign_Table[[#This Row],[Date]],"dddd")</f>
        <v>Thursday</v>
      </c>
      <c r="T859" s="3" t="str">
        <f>"Q" &amp; ROUNDUP(MONTH(Campaign_Table[[#This Row],[Date]])/3,0)</f>
        <v>Q3</v>
      </c>
      <c r="U859" s="5">
        <f t="shared" si="39"/>
        <v>0.11689295863593306</v>
      </c>
      <c r="V859" s="7">
        <f>IFERROR(Campaign_Table[[#This Row],[Total_Campaign_Cost]]/Campaign_Table[[#This Row],[Clicks]],0)</f>
        <v>66.569781199351695</v>
      </c>
      <c r="W859" s="5">
        <f t="shared" si="40"/>
        <v>0.26012965964343598</v>
      </c>
      <c r="X859" s="7">
        <f>IFERROR(Campaign_Table[[#This Row],[Total_Campaign_Cost]]/Campaign_Table[[#This Row],[Leads]],0)</f>
        <v>122.72974601593624</v>
      </c>
      <c r="Y859" s="7">
        <f t="shared" si="41"/>
        <v>64607.670000000013</v>
      </c>
      <c r="Z859" s="7" t="str">
        <f>IF(Campaign_Table[[#This Row],[ROI]]&gt;=3,"Excellent",IF(Campaign_Table[[#This Row],[ROI]]&gt;=1,"Good",IF(Campaign_Table[[#This Row],[ROI]]&gt;=0,"Average","Poor")))</f>
        <v>Average</v>
      </c>
    </row>
    <row r="860" spans="1:26" x14ac:dyDescent="0.3">
      <c r="A860" t="s">
        <v>1026</v>
      </c>
      <c r="B860" t="s">
        <v>16</v>
      </c>
      <c r="C860" t="s">
        <v>17</v>
      </c>
      <c r="D860">
        <v>17</v>
      </c>
      <c r="E860" t="s">
        <v>52</v>
      </c>
      <c r="F860">
        <v>48282</v>
      </c>
      <c r="G860">
        <v>4460</v>
      </c>
      <c r="H860">
        <v>1741</v>
      </c>
      <c r="I860">
        <v>1078</v>
      </c>
      <c r="J860">
        <v>271656</v>
      </c>
      <c r="K860">
        <v>267.47000000000003</v>
      </c>
      <c r="L860">
        <f>Campaign_Table[[#This Row],[Conversions]]*Campaign_Table[[#This Row],[Cost_Per_Acquisition]]</f>
        <v>288332.66000000003</v>
      </c>
      <c r="M860">
        <v>-0.06</v>
      </c>
      <c r="N860">
        <v>15.08</v>
      </c>
      <c r="O860" t="s">
        <v>21</v>
      </c>
      <c r="P860" s="1">
        <v>45481</v>
      </c>
      <c r="Q860" t="str">
        <f>TEXT(Campaign_Table[[#This Row],[Date]],"mmmm")</f>
        <v>July</v>
      </c>
      <c r="R860">
        <f>YEAR(Campaign_Table[[#This Row],[Date]])</f>
        <v>2024</v>
      </c>
      <c r="S860" t="str">
        <f>TEXT(Campaign_Table[[#This Row],[Date]],"dddd")</f>
        <v>Monday</v>
      </c>
      <c r="T860" s="3" t="str">
        <f>"Q" &amp; ROUNDUP(MONTH(Campaign_Table[[#This Row],[Date]])/3,0)</f>
        <v>Q3</v>
      </c>
      <c r="U860" s="5">
        <f t="shared" si="39"/>
        <v>9.2373969595294314E-2</v>
      </c>
      <c r="V860" s="7">
        <f>IFERROR(Campaign_Table[[#This Row],[Total_Campaign_Cost]]/Campaign_Table[[#This Row],[Clicks]],0)</f>
        <v>64.648578475336336</v>
      </c>
      <c r="W860" s="5">
        <f t="shared" si="40"/>
        <v>0.24170403587443945</v>
      </c>
      <c r="X860" s="7">
        <f>IFERROR(Campaign_Table[[#This Row],[Total_Campaign_Cost]]/Campaign_Table[[#This Row],[Leads]],0)</f>
        <v>165.61324526134408</v>
      </c>
      <c r="Y860" s="7">
        <f t="shared" si="41"/>
        <v>-16676.660000000033</v>
      </c>
      <c r="Z860" s="7" t="str">
        <f>IF(Campaign_Table[[#This Row],[ROI]]&gt;=3,"Excellent",IF(Campaign_Table[[#This Row],[ROI]]&gt;=1,"Good",IF(Campaign_Table[[#This Row],[ROI]]&gt;=0,"Average","Poor")))</f>
        <v>Poor</v>
      </c>
    </row>
    <row r="861" spans="1:26" x14ac:dyDescent="0.3">
      <c r="A861" t="s">
        <v>1027</v>
      </c>
      <c r="B861" t="s">
        <v>20</v>
      </c>
      <c r="C861" t="s">
        <v>21</v>
      </c>
      <c r="D861">
        <v>18</v>
      </c>
      <c r="E861" t="s">
        <v>118</v>
      </c>
      <c r="F861">
        <v>83849</v>
      </c>
      <c r="G861">
        <v>7862</v>
      </c>
      <c r="H861">
        <v>1985</v>
      </c>
      <c r="I861">
        <v>650</v>
      </c>
      <c r="J861">
        <v>314600</v>
      </c>
      <c r="K861">
        <v>458.64</v>
      </c>
      <c r="L861">
        <f>Campaign_Table[[#This Row],[Conversions]]*Campaign_Table[[#This Row],[Cost_Per_Acquisition]]</f>
        <v>298116</v>
      </c>
      <c r="M861">
        <v>0.06</v>
      </c>
      <c r="N861">
        <v>12.52</v>
      </c>
      <c r="O861" t="s">
        <v>17</v>
      </c>
      <c r="P861" s="1">
        <v>45592</v>
      </c>
      <c r="Q861" t="str">
        <f>TEXT(Campaign_Table[[#This Row],[Date]],"mmmm")</f>
        <v>October</v>
      </c>
      <c r="R861">
        <f>YEAR(Campaign_Table[[#This Row],[Date]])</f>
        <v>2024</v>
      </c>
      <c r="S861" t="str">
        <f>TEXT(Campaign_Table[[#This Row],[Date]],"dddd")</f>
        <v>Sunday</v>
      </c>
      <c r="T861" s="3" t="str">
        <f>"Q" &amp; ROUNDUP(MONTH(Campaign_Table[[#This Row],[Date]])/3,0)</f>
        <v>Q4</v>
      </c>
      <c r="U861" s="5">
        <f t="shared" si="39"/>
        <v>9.3763789669524977E-2</v>
      </c>
      <c r="V861" s="7">
        <f>IFERROR(Campaign_Table[[#This Row],[Total_Campaign_Cost]]/Campaign_Table[[#This Row],[Clicks]],0)</f>
        <v>37.918595777155943</v>
      </c>
      <c r="W861" s="5">
        <f t="shared" si="40"/>
        <v>8.2676163825998475E-2</v>
      </c>
      <c r="X861" s="7">
        <f>IFERROR(Campaign_Table[[#This Row],[Total_Campaign_Cost]]/Campaign_Table[[#This Row],[Leads]],0)</f>
        <v>150.18438287153651</v>
      </c>
      <c r="Y861" s="7">
        <f t="shared" si="41"/>
        <v>16484</v>
      </c>
      <c r="Z861" s="7" t="str">
        <f>IF(Campaign_Table[[#This Row],[ROI]]&gt;=3,"Excellent",IF(Campaign_Table[[#This Row],[ROI]]&gt;=1,"Good",IF(Campaign_Table[[#This Row],[ROI]]&gt;=0,"Average","Poor")))</f>
        <v>Average</v>
      </c>
    </row>
    <row r="862" spans="1:26" x14ac:dyDescent="0.3">
      <c r="A862" t="s">
        <v>1028</v>
      </c>
      <c r="B862" t="s">
        <v>16</v>
      </c>
      <c r="C862" t="s">
        <v>29</v>
      </c>
      <c r="D862">
        <v>9</v>
      </c>
      <c r="E862" t="s">
        <v>1029</v>
      </c>
      <c r="F862">
        <v>43278</v>
      </c>
      <c r="G862">
        <v>5677</v>
      </c>
      <c r="H862">
        <v>2376</v>
      </c>
      <c r="I862">
        <v>1309</v>
      </c>
      <c r="J862">
        <v>683298</v>
      </c>
      <c r="K862">
        <v>88.83</v>
      </c>
      <c r="L862">
        <f>Campaign_Table[[#This Row],[Conversions]]*Campaign_Table[[#This Row],[Cost_Per_Acquisition]]</f>
        <v>116278.47</v>
      </c>
      <c r="M862">
        <v>4.88</v>
      </c>
      <c r="N862">
        <v>21.63</v>
      </c>
      <c r="O862" t="s">
        <v>25</v>
      </c>
      <c r="P862" s="1">
        <v>45681</v>
      </c>
      <c r="Q862" t="str">
        <f>TEXT(Campaign_Table[[#This Row],[Date]],"mmmm")</f>
        <v>January</v>
      </c>
      <c r="R862">
        <f>YEAR(Campaign_Table[[#This Row],[Date]])</f>
        <v>2025</v>
      </c>
      <c r="S862" t="str">
        <f>TEXT(Campaign_Table[[#This Row],[Date]],"dddd")</f>
        <v>Friday</v>
      </c>
      <c r="T862" s="3" t="str">
        <f>"Q" &amp; ROUNDUP(MONTH(Campaign_Table[[#This Row],[Date]])/3,0)</f>
        <v>Q1</v>
      </c>
      <c r="U862" s="5">
        <f t="shared" si="39"/>
        <v>0.13117519293867555</v>
      </c>
      <c r="V862" s="7">
        <f>IFERROR(Campaign_Table[[#This Row],[Total_Campaign_Cost]]/Campaign_Table[[#This Row],[Clicks]],0)</f>
        <v>20.482379778051786</v>
      </c>
      <c r="W862" s="5">
        <f t="shared" si="40"/>
        <v>0.23057953144266338</v>
      </c>
      <c r="X862" s="7">
        <f>IFERROR(Campaign_Table[[#This Row],[Total_Campaign_Cost]]/Campaign_Table[[#This Row],[Leads]],0)</f>
        <v>48.938749999999999</v>
      </c>
      <c r="Y862" s="7">
        <f t="shared" si="41"/>
        <v>567019.53</v>
      </c>
      <c r="Z862" s="7" t="str">
        <f>IF(Campaign_Table[[#This Row],[ROI]]&gt;=3,"Excellent",IF(Campaign_Table[[#This Row],[ROI]]&gt;=1,"Good",IF(Campaign_Table[[#This Row],[ROI]]&gt;=0,"Average","Poor")))</f>
        <v>Excellent</v>
      </c>
    </row>
    <row r="863" spans="1:26" x14ac:dyDescent="0.3">
      <c r="A863" t="s">
        <v>1030</v>
      </c>
      <c r="B863" t="s">
        <v>44</v>
      </c>
      <c r="C863" t="s">
        <v>29</v>
      </c>
      <c r="D863">
        <v>27</v>
      </c>
      <c r="E863" t="s">
        <v>56</v>
      </c>
      <c r="F863">
        <v>70387</v>
      </c>
      <c r="G863">
        <v>4252</v>
      </c>
      <c r="H863">
        <v>2294</v>
      </c>
      <c r="I863">
        <v>1545</v>
      </c>
      <c r="J863">
        <v>692160</v>
      </c>
      <c r="K863">
        <v>156.49</v>
      </c>
      <c r="L863">
        <f>Campaign_Table[[#This Row],[Conversions]]*Campaign_Table[[#This Row],[Cost_Per_Acquisition]]</f>
        <v>241777.05000000002</v>
      </c>
      <c r="M863">
        <v>1.86</v>
      </c>
      <c r="N863">
        <v>11.5</v>
      </c>
      <c r="O863" t="s">
        <v>17</v>
      </c>
      <c r="P863" s="1">
        <v>45632</v>
      </c>
      <c r="Q863" t="str">
        <f>TEXT(Campaign_Table[[#This Row],[Date]],"mmmm")</f>
        <v>December</v>
      </c>
      <c r="R863">
        <f>YEAR(Campaign_Table[[#This Row],[Date]])</f>
        <v>2024</v>
      </c>
      <c r="S863" t="str">
        <f>TEXT(Campaign_Table[[#This Row],[Date]],"dddd")</f>
        <v>Friday</v>
      </c>
      <c r="T863" s="3" t="str">
        <f>"Q" &amp; ROUNDUP(MONTH(Campaign_Table[[#This Row],[Date]])/3,0)</f>
        <v>Q4</v>
      </c>
      <c r="U863" s="5">
        <f t="shared" si="39"/>
        <v>6.0408882322019693E-2</v>
      </c>
      <c r="V863" s="7">
        <f>IFERROR(Campaign_Table[[#This Row],[Total_Campaign_Cost]]/Campaign_Table[[#This Row],[Clicks]],0)</f>
        <v>56.861959078080908</v>
      </c>
      <c r="W863" s="5">
        <f t="shared" si="40"/>
        <v>0.36335841956726245</v>
      </c>
      <c r="X863" s="7">
        <f>IFERROR(Campaign_Table[[#This Row],[Total_Campaign_Cost]]/Campaign_Table[[#This Row],[Leads]],0)</f>
        <v>105.39540104620751</v>
      </c>
      <c r="Y863" s="7">
        <f t="shared" si="41"/>
        <v>450382.94999999995</v>
      </c>
      <c r="Z863" s="7" t="str">
        <f>IF(Campaign_Table[[#This Row],[ROI]]&gt;=3,"Excellent",IF(Campaign_Table[[#This Row],[ROI]]&gt;=1,"Good",IF(Campaign_Table[[#This Row],[ROI]]&gt;=0,"Average","Poor")))</f>
        <v>Good</v>
      </c>
    </row>
    <row r="864" spans="1:26" x14ac:dyDescent="0.3">
      <c r="A864" t="s">
        <v>1031</v>
      </c>
      <c r="B864" t="s">
        <v>16</v>
      </c>
      <c r="C864" t="s">
        <v>17</v>
      </c>
      <c r="D864">
        <v>10</v>
      </c>
      <c r="E864" t="s">
        <v>334</v>
      </c>
      <c r="F864">
        <v>62286</v>
      </c>
      <c r="G864">
        <v>4826</v>
      </c>
      <c r="H864">
        <v>2011</v>
      </c>
      <c r="I864">
        <v>1244</v>
      </c>
      <c r="J864">
        <v>291096</v>
      </c>
      <c r="K864">
        <v>108.13</v>
      </c>
      <c r="L864">
        <f>Campaign_Table[[#This Row],[Conversions]]*Campaign_Table[[#This Row],[Cost_Per_Acquisition]]</f>
        <v>134513.72</v>
      </c>
      <c r="M864">
        <v>1.1599999999999999</v>
      </c>
      <c r="N864">
        <v>12.97</v>
      </c>
      <c r="O864" t="s">
        <v>29</v>
      </c>
      <c r="P864" s="1">
        <v>45501</v>
      </c>
      <c r="Q864" t="str">
        <f>TEXT(Campaign_Table[[#This Row],[Date]],"mmmm")</f>
        <v>July</v>
      </c>
      <c r="R864">
        <f>YEAR(Campaign_Table[[#This Row],[Date]])</f>
        <v>2024</v>
      </c>
      <c r="S864" t="str">
        <f>TEXT(Campaign_Table[[#This Row],[Date]],"dddd")</f>
        <v>Sunday</v>
      </c>
      <c r="T864" s="3" t="str">
        <f>"Q" &amp; ROUNDUP(MONTH(Campaign_Table[[#This Row],[Date]])/3,0)</f>
        <v>Q3</v>
      </c>
      <c r="U864" s="5">
        <f t="shared" si="39"/>
        <v>7.748129595735799E-2</v>
      </c>
      <c r="V864" s="7">
        <f>IFERROR(Campaign_Table[[#This Row],[Total_Campaign_Cost]]/Campaign_Table[[#This Row],[Clicks]],0)</f>
        <v>27.872714463323664</v>
      </c>
      <c r="W864" s="5">
        <f t="shared" si="40"/>
        <v>0.25777041027766268</v>
      </c>
      <c r="X864" s="7">
        <f>IFERROR(Campaign_Table[[#This Row],[Total_Campaign_Cost]]/Campaign_Table[[#This Row],[Leads]],0)</f>
        <v>66.888970661362507</v>
      </c>
      <c r="Y864" s="7">
        <f t="shared" si="41"/>
        <v>156582.28</v>
      </c>
      <c r="Z864" s="7" t="str">
        <f>IF(Campaign_Table[[#This Row],[ROI]]&gt;=3,"Excellent",IF(Campaign_Table[[#This Row],[ROI]]&gt;=1,"Good",IF(Campaign_Table[[#This Row],[ROI]]&gt;=0,"Average","Poor")))</f>
        <v>Good</v>
      </c>
    </row>
    <row r="865" spans="1:26" x14ac:dyDescent="0.3">
      <c r="A865" t="s">
        <v>1032</v>
      </c>
      <c r="B865" t="s">
        <v>24</v>
      </c>
      <c r="C865" t="s">
        <v>35</v>
      </c>
      <c r="D865">
        <v>30</v>
      </c>
      <c r="E865" t="s">
        <v>109</v>
      </c>
      <c r="F865">
        <v>56101</v>
      </c>
      <c r="G865">
        <v>5619</v>
      </c>
      <c r="H865">
        <v>3054</v>
      </c>
      <c r="I865">
        <v>1902</v>
      </c>
      <c r="J865">
        <v>1202064</v>
      </c>
      <c r="K865">
        <v>49.61</v>
      </c>
      <c r="L865">
        <f>Campaign_Table[[#This Row],[Conversions]]*Campaign_Table[[#This Row],[Cost_Per_Acquisition]]</f>
        <v>94358.22</v>
      </c>
      <c r="M865">
        <v>11.74</v>
      </c>
      <c r="N865">
        <v>18.850000000000001</v>
      </c>
      <c r="O865" t="s">
        <v>21</v>
      </c>
      <c r="P865" s="1">
        <v>45753</v>
      </c>
      <c r="Q865" t="str">
        <f>TEXT(Campaign_Table[[#This Row],[Date]],"mmmm")</f>
        <v>April</v>
      </c>
      <c r="R865">
        <f>YEAR(Campaign_Table[[#This Row],[Date]])</f>
        <v>2025</v>
      </c>
      <c r="S865" t="str">
        <f>TEXT(Campaign_Table[[#This Row],[Date]],"dddd")</f>
        <v>Sunday</v>
      </c>
      <c r="T865" s="3" t="str">
        <f>"Q" &amp; ROUNDUP(MONTH(Campaign_Table[[#This Row],[Date]])/3,0)</f>
        <v>Q2</v>
      </c>
      <c r="U865" s="5">
        <f t="shared" si="39"/>
        <v>0.10015864244844121</v>
      </c>
      <c r="V865" s="7">
        <f>IFERROR(Campaign_Table[[#This Row],[Total_Campaign_Cost]]/Campaign_Table[[#This Row],[Clicks]],0)</f>
        <v>16.792706887346505</v>
      </c>
      <c r="W865" s="5">
        <f t="shared" si="40"/>
        <v>0.3384943940202883</v>
      </c>
      <c r="X865" s="7">
        <f>IFERROR(Campaign_Table[[#This Row],[Total_Campaign_Cost]]/Campaign_Table[[#This Row],[Leads]],0)</f>
        <v>30.896601178781925</v>
      </c>
      <c r="Y865" s="7">
        <f t="shared" si="41"/>
        <v>1107705.78</v>
      </c>
      <c r="Z865" s="7" t="str">
        <f>IF(Campaign_Table[[#This Row],[ROI]]&gt;=3,"Excellent",IF(Campaign_Table[[#This Row],[ROI]]&gt;=1,"Good",IF(Campaign_Table[[#This Row],[ROI]]&gt;=0,"Average","Poor")))</f>
        <v>Excellent</v>
      </c>
    </row>
    <row r="866" spans="1:26" x14ac:dyDescent="0.3">
      <c r="A866" t="s">
        <v>1033</v>
      </c>
      <c r="B866" t="s">
        <v>20</v>
      </c>
      <c r="C866" t="s">
        <v>29</v>
      </c>
      <c r="D866">
        <v>22</v>
      </c>
      <c r="E866" t="s">
        <v>460</v>
      </c>
      <c r="F866">
        <v>61482</v>
      </c>
      <c r="G866">
        <v>2768</v>
      </c>
      <c r="H866">
        <v>1572</v>
      </c>
      <c r="I866">
        <v>518</v>
      </c>
      <c r="J866">
        <v>395752</v>
      </c>
      <c r="K866">
        <v>159.93</v>
      </c>
      <c r="L866">
        <f>Campaign_Table[[#This Row],[Conversions]]*Campaign_Table[[#This Row],[Cost_Per_Acquisition]]</f>
        <v>82843.740000000005</v>
      </c>
      <c r="M866">
        <v>3.78</v>
      </c>
      <c r="N866">
        <v>7.9</v>
      </c>
      <c r="O866" t="s">
        <v>17</v>
      </c>
      <c r="P866" s="1">
        <v>45589</v>
      </c>
      <c r="Q866" t="str">
        <f>TEXT(Campaign_Table[[#This Row],[Date]],"mmmm")</f>
        <v>October</v>
      </c>
      <c r="R866">
        <f>YEAR(Campaign_Table[[#This Row],[Date]])</f>
        <v>2024</v>
      </c>
      <c r="S866" t="str">
        <f>TEXT(Campaign_Table[[#This Row],[Date]],"dddd")</f>
        <v>Thursday</v>
      </c>
      <c r="T866" s="3" t="str">
        <f>"Q" &amp; ROUNDUP(MONTH(Campaign_Table[[#This Row],[Date]])/3,0)</f>
        <v>Q4</v>
      </c>
      <c r="U866" s="5">
        <f t="shared" si="39"/>
        <v>4.5021307049217654E-2</v>
      </c>
      <c r="V866" s="7">
        <f>IFERROR(Campaign_Table[[#This Row],[Total_Campaign_Cost]]/Campaign_Table[[#This Row],[Clicks]],0)</f>
        <v>29.929096820809249</v>
      </c>
      <c r="W866" s="5">
        <f t="shared" si="40"/>
        <v>0.18713872832369943</v>
      </c>
      <c r="X866" s="7">
        <f>IFERROR(Campaign_Table[[#This Row],[Total_Campaign_Cost]]/Campaign_Table[[#This Row],[Leads]],0)</f>
        <v>52.699580152671757</v>
      </c>
      <c r="Y866" s="7">
        <f t="shared" si="41"/>
        <v>312908.26</v>
      </c>
      <c r="Z866" s="7" t="str">
        <f>IF(Campaign_Table[[#This Row],[ROI]]&gt;=3,"Excellent",IF(Campaign_Table[[#This Row],[ROI]]&gt;=1,"Good",IF(Campaign_Table[[#This Row],[ROI]]&gt;=0,"Average","Poor")))</f>
        <v>Excellent</v>
      </c>
    </row>
    <row r="867" spans="1:26" x14ac:dyDescent="0.3">
      <c r="A867" t="s">
        <v>1034</v>
      </c>
      <c r="B867" t="s">
        <v>44</v>
      </c>
      <c r="C867" t="s">
        <v>17</v>
      </c>
      <c r="D867">
        <v>19</v>
      </c>
      <c r="E867" t="s">
        <v>159</v>
      </c>
      <c r="F867">
        <v>57598</v>
      </c>
      <c r="G867">
        <v>3097</v>
      </c>
      <c r="H867">
        <v>1266</v>
      </c>
      <c r="I867">
        <v>600</v>
      </c>
      <c r="J867">
        <v>310800</v>
      </c>
      <c r="K867">
        <v>279.33999999999997</v>
      </c>
      <c r="L867">
        <f>Campaign_Table[[#This Row],[Conversions]]*Campaign_Table[[#This Row],[Cost_Per_Acquisition]]</f>
        <v>167603.99999999997</v>
      </c>
      <c r="M867">
        <v>0.85</v>
      </c>
      <c r="N867">
        <v>8.6199999999999992</v>
      </c>
      <c r="O867" t="s">
        <v>29</v>
      </c>
      <c r="P867" s="1">
        <v>45512</v>
      </c>
      <c r="Q867" t="str">
        <f>TEXT(Campaign_Table[[#This Row],[Date]],"mmmm")</f>
        <v>August</v>
      </c>
      <c r="R867">
        <f>YEAR(Campaign_Table[[#This Row],[Date]])</f>
        <v>2024</v>
      </c>
      <c r="S867" t="str">
        <f>TEXT(Campaign_Table[[#This Row],[Date]],"dddd")</f>
        <v>Thursday</v>
      </c>
      <c r="T867" s="3" t="str">
        <f>"Q" &amp; ROUNDUP(MONTH(Campaign_Table[[#This Row],[Date]])/3,0)</f>
        <v>Q3</v>
      </c>
      <c r="U867" s="5">
        <f t="shared" si="39"/>
        <v>5.3769228098197855E-2</v>
      </c>
      <c r="V867" s="7">
        <f>IFERROR(Campaign_Table[[#This Row],[Total_Campaign_Cost]]/Campaign_Table[[#This Row],[Clicks]],0)</f>
        <v>54.118178882789785</v>
      </c>
      <c r="W867" s="5">
        <f t="shared" si="40"/>
        <v>0.19373587342589602</v>
      </c>
      <c r="X867" s="7">
        <f>IFERROR(Campaign_Table[[#This Row],[Total_Campaign_Cost]]/Campaign_Table[[#This Row],[Leads]],0)</f>
        <v>132.38862559241704</v>
      </c>
      <c r="Y867" s="7">
        <f t="shared" si="41"/>
        <v>143196.00000000003</v>
      </c>
      <c r="Z867" s="7" t="str">
        <f>IF(Campaign_Table[[#This Row],[ROI]]&gt;=3,"Excellent",IF(Campaign_Table[[#This Row],[ROI]]&gt;=1,"Good",IF(Campaign_Table[[#This Row],[ROI]]&gt;=0,"Average","Poor")))</f>
        <v>Average</v>
      </c>
    </row>
    <row r="868" spans="1:26" x14ac:dyDescent="0.3">
      <c r="A868" t="s">
        <v>1035</v>
      </c>
      <c r="B868" t="s">
        <v>24</v>
      </c>
      <c r="C868" t="s">
        <v>29</v>
      </c>
      <c r="D868">
        <v>16</v>
      </c>
      <c r="E868" t="s">
        <v>56</v>
      </c>
      <c r="F868">
        <v>67958</v>
      </c>
      <c r="G868">
        <v>7166</v>
      </c>
      <c r="H868">
        <v>2675</v>
      </c>
      <c r="I868">
        <v>1623</v>
      </c>
      <c r="J868">
        <v>373290</v>
      </c>
      <c r="K868">
        <v>107.45</v>
      </c>
      <c r="L868">
        <f>Campaign_Table[[#This Row],[Conversions]]*Campaign_Table[[#This Row],[Cost_Per_Acquisition]]</f>
        <v>174391.35</v>
      </c>
      <c r="M868">
        <v>1.1399999999999999</v>
      </c>
      <c r="N868">
        <v>16.87</v>
      </c>
      <c r="O868" t="s">
        <v>25</v>
      </c>
      <c r="P868" s="1">
        <v>45764</v>
      </c>
      <c r="Q868" t="str">
        <f>TEXT(Campaign_Table[[#This Row],[Date]],"mmmm")</f>
        <v>April</v>
      </c>
      <c r="R868">
        <f>YEAR(Campaign_Table[[#This Row],[Date]])</f>
        <v>2025</v>
      </c>
      <c r="S868" t="str">
        <f>TEXT(Campaign_Table[[#This Row],[Date]],"dddd")</f>
        <v>Thursday</v>
      </c>
      <c r="T868" s="3" t="str">
        <f>"Q" &amp; ROUNDUP(MONTH(Campaign_Table[[#This Row],[Date]])/3,0)</f>
        <v>Q2</v>
      </c>
      <c r="U868" s="5">
        <f t="shared" si="39"/>
        <v>0.10544748226845993</v>
      </c>
      <c r="V868" s="7">
        <f>IFERROR(Campaign_Table[[#This Row],[Total_Campaign_Cost]]/Campaign_Table[[#This Row],[Clicks]],0)</f>
        <v>24.335940552609546</v>
      </c>
      <c r="W868" s="5">
        <f t="shared" si="40"/>
        <v>0.22648618476137314</v>
      </c>
      <c r="X868" s="7">
        <f>IFERROR(Campaign_Table[[#This Row],[Total_Campaign_Cost]]/Campaign_Table[[#This Row],[Leads]],0)</f>
        <v>65.193028037383186</v>
      </c>
      <c r="Y868" s="7">
        <f t="shared" si="41"/>
        <v>198898.65</v>
      </c>
      <c r="Z868" s="7" t="str">
        <f>IF(Campaign_Table[[#This Row],[ROI]]&gt;=3,"Excellent",IF(Campaign_Table[[#This Row],[ROI]]&gt;=1,"Good",IF(Campaign_Table[[#This Row],[ROI]]&gt;=0,"Average","Poor")))</f>
        <v>Good</v>
      </c>
    </row>
    <row r="869" spans="1:26" x14ac:dyDescent="0.3">
      <c r="A869" t="s">
        <v>1036</v>
      </c>
      <c r="B869" t="s">
        <v>44</v>
      </c>
      <c r="C869" t="s">
        <v>29</v>
      </c>
      <c r="D869">
        <v>16</v>
      </c>
      <c r="E869" t="s">
        <v>290</v>
      </c>
      <c r="F869">
        <v>60914</v>
      </c>
      <c r="G869">
        <v>2936</v>
      </c>
      <c r="H869">
        <v>1483</v>
      </c>
      <c r="I869">
        <v>1013</v>
      </c>
      <c r="J869">
        <v>466993</v>
      </c>
      <c r="K869">
        <v>64.349999999999994</v>
      </c>
      <c r="L869">
        <f>Campaign_Table[[#This Row],[Conversions]]*Campaign_Table[[#This Row],[Cost_Per_Acquisition]]</f>
        <v>65186.549999999996</v>
      </c>
      <c r="M869">
        <v>6.16</v>
      </c>
      <c r="N869">
        <v>8.92</v>
      </c>
      <c r="O869" t="s">
        <v>21</v>
      </c>
      <c r="P869" s="1">
        <v>45766</v>
      </c>
      <c r="Q869" t="str">
        <f>TEXT(Campaign_Table[[#This Row],[Date]],"mmmm")</f>
        <v>April</v>
      </c>
      <c r="R869">
        <f>YEAR(Campaign_Table[[#This Row],[Date]])</f>
        <v>2025</v>
      </c>
      <c r="S869" t="str">
        <f>TEXT(Campaign_Table[[#This Row],[Date]],"dddd")</f>
        <v>Saturday</v>
      </c>
      <c r="T869" s="3" t="str">
        <f>"Q" &amp; ROUNDUP(MONTH(Campaign_Table[[#This Row],[Date]])/3,0)</f>
        <v>Q2</v>
      </c>
      <c r="U869" s="5">
        <f t="shared" si="39"/>
        <v>4.8199100371014873E-2</v>
      </c>
      <c r="V869" s="7">
        <f>IFERROR(Campaign_Table[[#This Row],[Total_Campaign_Cost]]/Campaign_Table[[#This Row],[Clicks]],0)</f>
        <v>22.202503405994548</v>
      </c>
      <c r="W869" s="5">
        <f t="shared" si="40"/>
        <v>0.34502724795640327</v>
      </c>
      <c r="X869" s="7">
        <f>IFERROR(Campaign_Table[[#This Row],[Total_Campaign_Cost]]/Campaign_Table[[#This Row],[Leads]],0)</f>
        <v>43.955866486850972</v>
      </c>
      <c r="Y869" s="7">
        <f t="shared" si="41"/>
        <v>401806.45</v>
      </c>
      <c r="Z869" s="7" t="str">
        <f>IF(Campaign_Table[[#This Row],[ROI]]&gt;=3,"Excellent",IF(Campaign_Table[[#This Row],[ROI]]&gt;=1,"Good",IF(Campaign_Table[[#This Row],[ROI]]&gt;=0,"Average","Poor")))</f>
        <v>Excellent</v>
      </c>
    </row>
    <row r="870" spans="1:26" x14ac:dyDescent="0.3">
      <c r="A870" t="s">
        <v>1037</v>
      </c>
      <c r="B870" t="s">
        <v>44</v>
      </c>
      <c r="C870" t="s">
        <v>21</v>
      </c>
      <c r="D870">
        <v>16</v>
      </c>
      <c r="E870" t="s">
        <v>34</v>
      </c>
      <c r="F870">
        <v>73094</v>
      </c>
      <c r="G870">
        <v>10190</v>
      </c>
      <c r="H870">
        <v>3909</v>
      </c>
      <c r="I870">
        <v>1398</v>
      </c>
      <c r="J870">
        <v>673836</v>
      </c>
      <c r="K870">
        <v>104.18</v>
      </c>
      <c r="L870">
        <f>Campaign_Table[[#This Row],[Conversions]]*Campaign_Table[[#This Row],[Cost_Per_Acquisition]]</f>
        <v>145643.64000000001</v>
      </c>
      <c r="M870">
        <v>3.63</v>
      </c>
      <c r="N870">
        <v>21.2</v>
      </c>
      <c r="O870" t="s">
        <v>17</v>
      </c>
      <c r="P870" s="1">
        <v>45765</v>
      </c>
      <c r="Q870" t="str">
        <f>TEXT(Campaign_Table[[#This Row],[Date]],"mmmm")</f>
        <v>April</v>
      </c>
      <c r="R870">
        <f>YEAR(Campaign_Table[[#This Row],[Date]])</f>
        <v>2025</v>
      </c>
      <c r="S870" t="str">
        <f>TEXT(Campaign_Table[[#This Row],[Date]],"dddd")</f>
        <v>Friday</v>
      </c>
      <c r="T870" s="3" t="str">
        <f>"Q" &amp; ROUNDUP(MONTH(Campaign_Table[[#This Row],[Date]])/3,0)</f>
        <v>Q2</v>
      </c>
      <c r="U870" s="5">
        <f t="shared" si="39"/>
        <v>0.13940952745779409</v>
      </c>
      <c r="V870" s="7">
        <f>IFERROR(Campaign_Table[[#This Row],[Total_Campaign_Cost]]/Campaign_Table[[#This Row],[Clicks]],0)</f>
        <v>14.292800785083417</v>
      </c>
      <c r="W870" s="5">
        <f t="shared" si="40"/>
        <v>0.13719332679097154</v>
      </c>
      <c r="X870" s="7">
        <f>IFERROR(Campaign_Table[[#This Row],[Total_Campaign_Cost]]/Campaign_Table[[#This Row],[Leads]],0)</f>
        <v>37.258541826554108</v>
      </c>
      <c r="Y870" s="7">
        <f t="shared" si="41"/>
        <v>528192.36</v>
      </c>
      <c r="Z870" s="7" t="str">
        <f>IF(Campaign_Table[[#This Row],[ROI]]&gt;=3,"Excellent",IF(Campaign_Table[[#This Row],[ROI]]&gt;=1,"Good",IF(Campaign_Table[[#This Row],[ROI]]&gt;=0,"Average","Poor")))</f>
        <v>Excellent</v>
      </c>
    </row>
    <row r="871" spans="1:26" x14ac:dyDescent="0.3">
      <c r="A871" t="s">
        <v>1038</v>
      </c>
      <c r="B871" t="s">
        <v>44</v>
      </c>
      <c r="C871" t="s">
        <v>21</v>
      </c>
      <c r="D871">
        <v>20</v>
      </c>
      <c r="E871" t="s">
        <v>22</v>
      </c>
      <c r="F871">
        <v>89331</v>
      </c>
      <c r="G871">
        <v>3365</v>
      </c>
      <c r="H871">
        <v>1705</v>
      </c>
      <c r="I871">
        <v>1183</v>
      </c>
      <c r="J871">
        <v>330057</v>
      </c>
      <c r="K871">
        <v>253.04</v>
      </c>
      <c r="L871">
        <f>Campaign_Table[[#This Row],[Conversions]]*Campaign_Table[[#This Row],[Cost_Per_Acquisition]]</f>
        <v>299346.32</v>
      </c>
      <c r="M871">
        <v>0.1</v>
      </c>
      <c r="N871">
        <v>7</v>
      </c>
      <c r="O871" t="s">
        <v>25</v>
      </c>
      <c r="P871" s="1">
        <v>45577</v>
      </c>
      <c r="Q871" t="str">
        <f>TEXT(Campaign_Table[[#This Row],[Date]],"mmmm")</f>
        <v>October</v>
      </c>
      <c r="R871">
        <f>YEAR(Campaign_Table[[#This Row],[Date]])</f>
        <v>2024</v>
      </c>
      <c r="S871" t="str">
        <f>TEXT(Campaign_Table[[#This Row],[Date]],"dddd")</f>
        <v>Saturday</v>
      </c>
      <c r="T871" s="3" t="str">
        <f>"Q" &amp; ROUNDUP(MONTH(Campaign_Table[[#This Row],[Date]])/3,0)</f>
        <v>Q4</v>
      </c>
      <c r="U871" s="5">
        <f t="shared" si="39"/>
        <v>3.766889433679238E-2</v>
      </c>
      <c r="V871" s="7">
        <f>IFERROR(Campaign_Table[[#This Row],[Total_Campaign_Cost]]/Campaign_Table[[#This Row],[Clicks]],0)</f>
        <v>88.958787518573558</v>
      </c>
      <c r="W871" s="5">
        <f t="shared" si="40"/>
        <v>0.3515601783060921</v>
      </c>
      <c r="X871" s="7">
        <f>IFERROR(Campaign_Table[[#This Row],[Total_Campaign_Cost]]/Campaign_Table[[#This Row],[Leads]],0)</f>
        <v>175.56968914956013</v>
      </c>
      <c r="Y871" s="7">
        <f t="shared" si="41"/>
        <v>30710.679999999993</v>
      </c>
      <c r="Z871" s="7" t="str">
        <f>IF(Campaign_Table[[#This Row],[ROI]]&gt;=3,"Excellent",IF(Campaign_Table[[#This Row],[ROI]]&gt;=1,"Good",IF(Campaign_Table[[#This Row],[ROI]]&gt;=0,"Average","Poor")))</f>
        <v>Average</v>
      </c>
    </row>
    <row r="872" spans="1:26" x14ac:dyDescent="0.3">
      <c r="A872" t="s">
        <v>1039</v>
      </c>
      <c r="B872" t="s">
        <v>28</v>
      </c>
      <c r="C872" t="s">
        <v>21</v>
      </c>
      <c r="D872">
        <v>25</v>
      </c>
      <c r="E872" t="s">
        <v>274</v>
      </c>
      <c r="F872">
        <v>84264</v>
      </c>
      <c r="G872">
        <v>5068</v>
      </c>
      <c r="H872">
        <v>1604</v>
      </c>
      <c r="I872">
        <v>1212</v>
      </c>
      <c r="J872">
        <v>892032</v>
      </c>
      <c r="K872">
        <v>162.05000000000001</v>
      </c>
      <c r="L872">
        <f>Campaign_Table[[#This Row],[Conversions]]*Campaign_Table[[#This Row],[Cost_Per_Acquisition]]</f>
        <v>196404.6</v>
      </c>
      <c r="M872">
        <v>3.54</v>
      </c>
      <c r="N872">
        <v>9.36</v>
      </c>
      <c r="O872" t="s">
        <v>35</v>
      </c>
      <c r="P872" s="1">
        <v>45638</v>
      </c>
      <c r="Q872" t="str">
        <f>TEXT(Campaign_Table[[#This Row],[Date]],"mmmm")</f>
        <v>December</v>
      </c>
      <c r="R872">
        <f>YEAR(Campaign_Table[[#This Row],[Date]])</f>
        <v>2024</v>
      </c>
      <c r="S872" t="str">
        <f>TEXT(Campaign_Table[[#This Row],[Date]],"dddd")</f>
        <v>Thursday</v>
      </c>
      <c r="T872" s="3" t="str">
        <f>"Q" &amp; ROUNDUP(MONTH(Campaign_Table[[#This Row],[Date]])/3,0)</f>
        <v>Q4</v>
      </c>
      <c r="U872" s="5">
        <f t="shared" si="39"/>
        <v>6.0144308364188742E-2</v>
      </c>
      <c r="V872" s="7">
        <f>IFERROR(Campaign_Table[[#This Row],[Total_Campaign_Cost]]/Campaign_Table[[#This Row],[Clicks]],0)</f>
        <v>38.753867403314921</v>
      </c>
      <c r="W872" s="5">
        <f t="shared" si="40"/>
        <v>0.23914759273875297</v>
      </c>
      <c r="X872" s="7">
        <f>IFERROR(Campaign_Table[[#This Row],[Total_Campaign_Cost]]/Campaign_Table[[#This Row],[Leads]],0)</f>
        <v>122.44675810473815</v>
      </c>
      <c r="Y872" s="7">
        <f t="shared" si="41"/>
        <v>695627.4</v>
      </c>
      <c r="Z872" s="7" t="str">
        <f>IF(Campaign_Table[[#This Row],[ROI]]&gt;=3,"Excellent",IF(Campaign_Table[[#This Row],[ROI]]&gt;=1,"Good",IF(Campaign_Table[[#This Row],[ROI]]&gt;=0,"Average","Poor")))</f>
        <v>Excellent</v>
      </c>
    </row>
    <row r="873" spans="1:26" x14ac:dyDescent="0.3">
      <c r="A873" t="s">
        <v>1040</v>
      </c>
      <c r="B873" t="s">
        <v>44</v>
      </c>
      <c r="C873" t="s">
        <v>21</v>
      </c>
      <c r="D873">
        <v>23</v>
      </c>
      <c r="E873" t="s">
        <v>628</v>
      </c>
      <c r="F873">
        <v>57610</v>
      </c>
      <c r="G873">
        <v>8167</v>
      </c>
      <c r="H873">
        <v>2777</v>
      </c>
      <c r="I873">
        <v>1612</v>
      </c>
      <c r="J873">
        <v>1233180</v>
      </c>
      <c r="K873">
        <v>152.81</v>
      </c>
      <c r="L873">
        <f>Campaign_Table[[#This Row],[Conversions]]*Campaign_Table[[#This Row],[Cost_Per_Acquisition]]</f>
        <v>246329.72</v>
      </c>
      <c r="M873">
        <v>4.01</v>
      </c>
      <c r="N873">
        <v>21.79</v>
      </c>
      <c r="O873" t="s">
        <v>21</v>
      </c>
      <c r="P873" s="1">
        <v>45511</v>
      </c>
      <c r="Q873" t="str">
        <f>TEXT(Campaign_Table[[#This Row],[Date]],"mmmm")</f>
        <v>August</v>
      </c>
      <c r="R873">
        <f>YEAR(Campaign_Table[[#This Row],[Date]])</f>
        <v>2024</v>
      </c>
      <c r="S873" t="str">
        <f>TEXT(Campaign_Table[[#This Row],[Date]],"dddd")</f>
        <v>Wednesday</v>
      </c>
      <c r="T873" s="3" t="str">
        <f>"Q" &amp; ROUNDUP(MONTH(Campaign_Table[[#This Row],[Date]])/3,0)</f>
        <v>Q3</v>
      </c>
      <c r="U873" s="5">
        <f t="shared" si="39"/>
        <v>0.14176358271133485</v>
      </c>
      <c r="V873" s="7">
        <f>IFERROR(Campaign_Table[[#This Row],[Total_Campaign_Cost]]/Campaign_Table[[#This Row],[Clicks]],0)</f>
        <v>30.161591771764417</v>
      </c>
      <c r="W873" s="5">
        <f t="shared" si="40"/>
        <v>0.19737969878780459</v>
      </c>
      <c r="X873" s="7">
        <f>IFERROR(Campaign_Table[[#This Row],[Total_Campaign_Cost]]/Campaign_Table[[#This Row],[Leads]],0)</f>
        <v>88.703536190133235</v>
      </c>
      <c r="Y873" s="7">
        <f t="shared" si="41"/>
        <v>986850.28</v>
      </c>
      <c r="Z873" s="7" t="str">
        <f>IF(Campaign_Table[[#This Row],[ROI]]&gt;=3,"Excellent",IF(Campaign_Table[[#This Row],[ROI]]&gt;=1,"Good",IF(Campaign_Table[[#This Row],[ROI]]&gt;=0,"Average","Poor")))</f>
        <v>Excellent</v>
      </c>
    </row>
    <row r="874" spans="1:26" x14ac:dyDescent="0.3">
      <c r="A874" t="s">
        <v>1041</v>
      </c>
      <c r="B874" t="s">
        <v>24</v>
      </c>
      <c r="C874" t="s">
        <v>21</v>
      </c>
      <c r="D874">
        <v>23</v>
      </c>
      <c r="E874" t="s">
        <v>519</v>
      </c>
      <c r="F874">
        <v>39000</v>
      </c>
      <c r="G874">
        <v>2193</v>
      </c>
      <c r="H874">
        <v>1118</v>
      </c>
      <c r="I874">
        <v>685</v>
      </c>
      <c r="J874">
        <v>322635</v>
      </c>
      <c r="K874">
        <v>257.82</v>
      </c>
      <c r="L874">
        <f>Campaign_Table[[#This Row],[Conversions]]*Campaign_Table[[#This Row],[Cost_Per_Acquisition]]</f>
        <v>176606.69999999998</v>
      </c>
      <c r="M874">
        <v>0.83</v>
      </c>
      <c r="N874">
        <v>10.25</v>
      </c>
      <c r="O874" t="s">
        <v>29</v>
      </c>
      <c r="P874" s="1">
        <v>45757</v>
      </c>
      <c r="Q874" t="str">
        <f>TEXT(Campaign_Table[[#This Row],[Date]],"mmmm")</f>
        <v>April</v>
      </c>
      <c r="R874">
        <f>YEAR(Campaign_Table[[#This Row],[Date]])</f>
        <v>2025</v>
      </c>
      <c r="S874" t="str">
        <f>TEXT(Campaign_Table[[#This Row],[Date]],"dddd")</f>
        <v>Thursday</v>
      </c>
      <c r="T874" s="3" t="str">
        <f>"Q" &amp; ROUNDUP(MONTH(Campaign_Table[[#This Row],[Date]])/3,0)</f>
        <v>Q2</v>
      </c>
      <c r="U874" s="5">
        <f t="shared" si="39"/>
        <v>5.623076923076923E-2</v>
      </c>
      <c r="V874" s="7">
        <f>IFERROR(Campaign_Table[[#This Row],[Total_Campaign_Cost]]/Campaign_Table[[#This Row],[Clicks]],0)</f>
        <v>80.532010943912439</v>
      </c>
      <c r="W874" s="5">
        <f t="shared" si="40"/>
        <v>0.31235750113999089</v>
      </c>
      <c r="X874" s="7">
        <f>IFERROR(Campaign_Table[[#This Row],[Total_Campaign_Cost]]/Campaign_Table[[#This Row],[Leads]],0)</f>
        <v>157.96663685152055</v>
      </c>
      <c r="Y874" s="7">
        <f t="shared" si="41"/>
        <v>146028.30000000002</v>
      </c>
      <c r="Z874" s="7" t="str">
        <f>IF(Campaign_Table[[#This Row],[ROI]]&gt;=3,"Excellent",IF(Campaign_Table[[#This Row],[ROI]]&gt;=1,"Good",IF(Campaign_Table[[#This Row],[ROI]]&gt;=0,"Average","Poor")))</f>
        <v>Average</v>
      </c>
    </row>
    <row r="875" spans="1:26" x14ac:dyDescent="0.3">
      <c r="A875" t="s">
        <v>1042</v>
      </c>
      <c r="B875" t="s">
        <v>28</v>
      </c>
      <c r="C875" t="s">
        <v>35</v>
      </c>
      <c r="D875">
        <v>20</v>
      </c>
      <c r="E875" t="s">
        <v>1043</v>
      </c>
      <c r="F875">
        <v>76327</v>
      </c>
      <c r="G875">
        <v>5411</v>
      </c>
      <c r="H875">
        <v>2369</v>
      </c>
      <c r="I875">
        <v>1049</v>
      </c>
      <c r="J875">
        <v>597930</v>
      </c>
      <c r="K875">
        <v>278.22000000000003</v>
      </c>
      <c r="L875">
        <f>Campaign_Table[[#This Row],[Conversions]]*Campaign_Table[[#This Row],[Cost_Per_Acquisition]]</f>
        <v>291852.78000000003</v>
      </c>
      <c r="M875">
        <v>1.05</v>
      </c>
      <c r="N875">
        <v>11.57</v>
      </c>
      <c r="O875" t="s">
        <v>25</v>
      </c>
      <c r="P875" s="1">
        <v>45795</v>
      </c>
      <c r="Q875" t="str">
        <f>TEXT(Campaign_Table[[#This Row],[Date]],"mmmm")</f>
        <v>May</v>
      </c>
      <c r="R875">
        <f>YEAR(Campaign_Table[[#This Row],[Date]])</f>
        <v>2025</v>
      </c>
      <c r="S875" t="str">
        <f>TEXT(Campaign_Table[[#This Row],[Date]],"dddd")</f>
        <v>Sunday</v>
      </c>
      <c r="T875" s="3" t="str">
        <f>"Q" &amp; ROUNDUP(MONTH(Campaign_Table[[#This Row],[Date]])/3,0)</f>
        <v>Q2</v>
      </c>
      <c r="U875" s="5">
        <f t="shared" si="39"/>
        <v>7.0892344779697886E-2</v>
      </c>
      <c r="V875" s="7">
        <f>IFERROR(Campaign_Table[[#This Row],[Total_Campaign_Cost]]/Campaign_Table[[#This Row],[Clicks]],0)</f>
        <v>53.93693956754759</v>
      </c>
      <c r="W875" s="5">
        <f t="shared" si="40"/>
        <v>0.19386435039733876</v>
      </c>
      <c r="X875" s="7">
        <f>IFERROR(Campaign_Table[[#This Row],[Total_Campaign_Cost]]/Campaign_Table[[#This Row],[Leads]],0)</f>
        <v>123.19661460531871</v>
      </c>
      <c r="Y875" s="7">
        <f t="shared" si="41"/>
        <v>306077.21999999997</v>
      </c>
      <c r="Z875" s="7" t="str">
        <f>IF(Campaign_Table[[#This Row],[ROI]]&gt;=3,"Excellent",IF(Campaign_Table[[#This Row],[ROI]]&gt;=1,"Good",IF(Campaign_Table[[#This Row],[ROI]]&gt;=0,"Average","Poor")))</f>
        <v>Good</v>
      </c>
    </row>
    <row r="876" spans="1:26" x14ac:dyDescent="0.3">
      <c r="A876" t="s">
        <v>1044</v>
      </c>
      <c r="B876" t="s">
        <v>44</v>
      </c>
      <c r="C876" t="s">
        <v>21</v>
      </c>
      <c r="D876">
        <v>19</v>
      </c>
      <c r="E876" t="s">
        <v>1045</v>
      </c>
      <c r="F876">
        <v>87903</v>
      </c>
      <c r="G876">
        <v>5932</v>
      </c>
      <c r="H876">
        <v>2736</v>
      </c>
      <c r="I876">
        <v>937</v>
      </c>
      <c r="J876">
        <v>656837</v>
      </c>
      <c r="K876">
        <v>81.489999999999995</v>
      </c>
      <c r="L876">
        <f>Campaign_Table[[#This Row],[Conversions]]*Campaign_Table[[#This Row],[Cost_Per_Acquisition]]</f>
        <v>76356.12999999999</v>
      </c>
      <c r="M876">
        <v>7.6</v>
      </c>
      <c r="N876">
        <v>10.93</v>
      </c>
      <c r="O876" t="s">
        <v>21</v>
      </c>
      <c r="P876" s="1">
        <v>45743</v>
      </c>
      <c r="Q876" t="str">
        <f>TEXT(Campaign_Table[[#This Row],[Date]],"mmmm")</f>
        <v>March</v>
      </c>
      <c r="R876">
        <f>YEAR(Campaign_Table[[#This Row],[Date]])</f>
        <v>2025</v>
      </c>
      <c r="S876" t="str">
        <f>TEXT(Campaign_Table[[#This Row],[Date]],"dddd")</f>
        <v>Thursday</v>
      </c>
      <c r="T876" s="3" t="str">
        <f>"Q" &amp; ROUNDUP(MONTH(Campaign_Table[[#This Row],[Date]])/3,0)</f>
        <v>Q1</v>
      </c>
      <c r="U876" s="5">
        <f t="shared" si="39"/>
        <v>6.7483476104342285E-2</v>
      </c>
      <c r="V876" s="7">
        <f>IFERROR(Campaign_Table[[#This Row],[Total_Campaign_Cost]]/Campaign_Table[[#This Row],[Clicks]],0)</f>
        <v>12.8719032366824</v>
      </c>
      <c r="W876" s="5">
        <f t="shared" si="40"/>
        <v>0.15795684423465947</v>
      </c>
      <c r="X876" s="7">
        <f>IFERROR(Campaign_Table[[#This Row],[Total_Campaign_Cost]]/Campaign_Table[[#This Row],[Leads]],0)</f>
        <v>27.907942251461986</v>
      </c>
      <c r="Y876" s="7">
        <f t="shared" si="41"/>
        <v>580480.87</v>
      </c>
      <c r="Z876" s="7" t="str">
        <f>IF(Campaign_Table[[#This Row],[ROI]]&gt;=3,"Excellent",IF(Campaign_Table[[#This Row],[ROI]]&gt;=1,"Good",IF(Campaign_Table[[#This Row],[ROI]]&gt;=0,"Average","Poor")))</f>
        <v>Excellent</v>
      </c>
    </row>
    <row r="877" spans="1:26" x14ac:dyDescent="0.3">
      <c r="A877" t="s">
        <v>1046</v>
      </c>
      <c r="B877" t="s">
        <v>44</v>
      </c>
      <c r="C877" t="s">
        <v>35</v>
      </c>
      <c r="D877">
        <v>24</v>
      </c>
      <c r="E877" t="s">
        <v>169</v>
      </c>
      <c r="F877">
        <v>40499</v>
      </c>
      <c r="G877">
        <v>2290</v>
      </c>
      <c r="H877">
        <v>791</v>
      </c>
      <c r="I877">
        <v>599</v>
      </c>
      <c r="J877">
        <v>174309</v>
      </c>
      <c r="K877">
        <v>88.14</v>
      </c>
      <c r="L877">
        <f>Campaign_Table[[#This Row],[Conversions]]*Campaign_Table[[#This Row],[Cost_Per_Acquisition]]</f>
        <v>52795.86</v>
      </c>
      <c r="M877">
        <v>2.2999999999999998</v>
      </c>
      <c r="N877">
        <v>9.09</v>
      </c>
      <c r="O877" t="s">
        <v>25</v>
      </c>
      <c r="P877" s="1">
        <v>45658</v>
      </c>
      <c r="Q877" t="str">
        <f>TEXT(Campaign_Table[[#This Row],[Date]],"mmmm")</f>
        <v>January</v>
      </c>
      <c r="R877">
        <f>YEAR(Campaign_Table[[#This Row],[Date]])</f>
        <v>2025</v>
      </c>
      <c r="S877" t="str">
        <f>TEXT(Campaign_Table[[#This Row],[Date]],"dddd")</f>
        <v>Wednesday</v>
      </c>
      <c r="T877" s="3" t="str">
        <f>"Q" &amp; ROUNDUP(MONTH(Campaign_Table[[#This Row],[Date]])/3,0)</f>
        <v>Q1</v>
      </c>
      <c r="U877" s="5">
        <f t="shared" si="39"/>
        <v>5.6544606039655297E-2</v>
      </c>
      <c r="V877" s="7">
        <f>IFERROR(Campaign_Table[[#This Row],[Total_Campaign_Cost]]/Campaign_Table[[#This Row],[Clicks]],0)</f>
        <v>23.054960698689957</v>
      </c>
      <c r="W877" s="5">
        <f t="shared" si="40"/>
        <v>0.26157205240174675</v>
      </c>
      <c r="X877" s="7">
        <f>IFERROR(Campaign_Table[[#This Row],[Total_Campaign_Cost]]/Campaign_Table[[#This Row],[Leads]],0)</f>
        <v>66.745714285714286</v>
      </c>
      <c r="Y877" s="7">
        <f t="shared" si="41"/>
        <v>121513.14</v>
      </c>
      <c r="Z877" s="7" t="str">
        <f>IF(Campaign_Table[[#This Row],[ROI]]&gt;=3,"Excellent",IF(Campaign_Table[[#This Row],[ROI]]&gt;=1,"Good",IF(Campaign_Table[[#This Row],[ROI]]&gt;=0,"Average","Poor")))</f>
        <v>Good</v>
      </c>
    </row>
    <row r="878" spans="1:26" x14ac:dyDescent="0.3">
      <c r="A878" t="s">
        <v>1047</v>
      </c>
      <c r="B878" t="s">
        <v>24</v>
      </c>
      <c r="C878" t="s">
        <v>21</v>
      </c>
      <c r="D878">
        <v>17</v>
      </c>
      <c r="E878" t="s">
        <v>47</v>
      </c>
      <c r="F878">
        <v>32872</v>
      </c>
      <c r="G878">
        <v>1366</v>
      </c>
      <c r="H878">
        <v>290</v>
      </c>
      <c r="I878">
        <v>186</v>
      </c>
      <c r="J878">
        <v>147870</v>
      </c>
      <c r="K878">
        <v>912.82</v>
      </c>
      <c r="L878">
        <f>Campaign_Table[[#This Row],[Conversions]]*Campaign_Table[[#This Row],[Cost_Per_Acquisition]]</f>
        <v>169784.52000000002</v>
      </c>
      <c r="M878">
        <v>-0.13</v>
      </c>
      <c r="N878">
        <v>5.6</v>
      </c>
      <c r="O878" t="s">
        <v>35</v>
      </c>
      <c r="P878" s="1">
        <v>45634</v>
      </c>
      <c r="Q878" t="str">
        <f>TEXT(Campaign_Table[[#This Row],[Date]],"mmmm")</f>
        <v>December</v>
      </c>
      <c r="R878">
        <f>YEAR(Campaign_Table[[#This Row],[Date]])</f>
        <v>2024</v>
      </c>
      <c r="S878" t="str">
        <f>TEXT(Campaign_Table[[#This Row],[Date]],"dddd")</f>
        <v>Sunday</v>
      </c>
      <c r="T878" s="3" t="str">
        <f>"Q" &amp; ROUNDUP(MONTH(Campaign_Table[[#This Row],[Date]])/3,0)</f>
        <v>Q4</v>
      </c>
      <c r="U878" s="5">
        <f t="shared" si="39"/>
        <v>4.1555122900949135E-2</v>
      </c>
      <c r="V878" s="7">
        <f>IFERROR(Campaign_Table[[#This Row],[Total_Campaign_Cost]]/Campaign_Table[[#This Row],[Clicks]],0)</f>
        <v>124.29320644216692</v>
      </c>
      <c r="W878" s="5">
        <f t="shared" si="40"/>
        <v>0.13616398243045388</v>
      </c>
      <c r="X878" s="7">
        <f>IFERROR(Campaign_Table[[#This Row],[Total_Campaign_Cost]]/Campaign_Table[[#This Row],[Leads]],0)</f>
        <v>585.46386206896557</v>
      </c>
      <c r="Y878" s="7">
        <f t="shared" si="41"/>
        <v>-21914.520000000019</v>
      </c>
      <c r="Z878" s="7" t="str">
        <f>IF(Campaign_Table[[#This Row],[ROI]]&gt;=3,"Excellent",IF(Campaign_Table[[#This Row],[ROI]]&gt;=1,"Good",IF(Campaign_Table[[#This Row],[ROI]]&gt;=0,"Average","Poor")))</f>
        <v>Poor</v>
      </c>
    </row>
    <row r="879" spans="1:26" x14ac:dyDescent="0.3">
      <c r="A879" t="s">
        <v>1048</v>
      </c>
      <c r="B879" t="s">
        <v>28</v>
      </c>
      <c r="C879" t="s">
        <v>21</v>
      </c>
      <c r="D879">
        <v>20</v>
      </c>
      <c r="E879" t="s">
        <v>1049</v>
      </c>
      <c r="F879">
        <v>11315</v>
      </c>
      <c r="G879">
        <v>411</v>
      </c>
      <c r="H879">
        <v>121</v>
      </c>
      <c r="I879">
        <v>81</v>
      </c>
      <c r="J879">
        <v>52731</v>
      </c>
      <c r="K879">
        <v>704.83</v>
      </c>
      <c r="L879">
        <f>Campaign_Table[[#This Row],[Conversions]]*Campaign_Table[[#This Row],[Cost_Per_Acquisition]]</f>
        <v>57091.23</v>
      </c>
      <c r="M879">
        <v>-0.08</v>
      </c>
      <c r="N879">
        <v>5.42</v>
      </c>
      <c r="O879" t="s">
        <v>29</v>
      </c>
      <c r="P879" s="1">
        <v>45667</v>
      </c>
      <c r="Q879" t="str">
        <f>TEXT(Campaign_Table[[#This Row],[Date]],"mmmm")</f>
        <v>January</v>
      </c>
      <c r="R879">
        <f>YEAR(Campaign_Table[[#This Row],[Date]])</f>
        <v>2025</v>
      </c>
      <c r="S879" t="str">
        <f>TEXT(Campaign_Table[[#This Row],[Date]],"dddd")</f>
        <v>Friday</v>
      </c>
      <c r="T879" s="3" t="str">
        <f>"Q" &amp; ROUNDUP(MONTH(Campaign_Table[[#This Row],[Date]])/3,0)</f>
        <v>Q1</v>
      </c>
      <c r="U879" s="5">
        <f t="shared" si="39"/>
        <v>3.6323464427750772E-2</v>
      </c>
      <c r="V879" s="7">
        <f>IFERROR(Campaign_Table[[#This Row],[Total_Campaign_Cost]]/Campaign_Table[[#This Row],[Clicks]],0)</f>
        <v>138.90810218978103</v>
      </c>
      <c r="W879" s="5">
        <f t="shared" si="40"/>
        <v>0.19708029197080293</v>
      </c>
      <c r="X879" s="7">
        <f>IFERROR(Campaign_Table[[#This Row],[Total_Campaign_Cost]]/Campaign_Table[[#This Row],[Leads]],0)</f>
        <v>471.82834710743805</v>
      </c>
      <c r="Y879" s="7">
        <f t="shared" si="41"/>
        <v>-4360.2300000000032</v>
      </c>
      <c r="Z879" s="7" t="str">
        <f>IF(Campaign_Table[[#This Row],[ROI]]&gt;=3,"Excellent",IF(Campaign_Table[[#This Row],[ROI]]&gt;=1,"Good",IF(Campaign_Table[[#This Row],[ROI]]&gt;=0,"Average","Poor")))</f>
        <v>Poor</v>
      </c>
    </row>
    <row r="880" spans="1:26" x14ac:dyDescent="0.3">
      <c r="A880" t="s">
        <v>1050</v>
      </c>
      <c r="B880" t="s">
        <v>16</v>
      </c>
      <c r="C880" t="s">
        <v>17</v>
      </c>
      <c r="D880">
        <v>10</v>
      </c>
      <c r="E880" t="s">
        <v>118</v>
      </c>
      <c r="F880">
        <v>27856</v>
      </c>
      <c r="G880">
        <v>3359</v>
      </c>
      <c r="H880">
        <v>1967</v>
      </c>
      <c r="I880">
        <v>805</v>
      </c>
      <c r="J880">
        <v>264845</v>
      </c>
      <c r="K880">
        <v>77.44</v>
      </c>
      <c r="L880">
        <f>Campaign_Table[[#This Row],[Conversions]]*Campaign_Table[[#This Row],[Cost_Per_Acquisition]]</f>
        <v>62339.199999999997</v>
      </c>
      <c r="M880">
        <v>3.25</v>
      </c>
      <c r="N880">
        <v>22.01</v>
      </c>
      <c r="O880" t="s">
        <v>25</v>
      </c>
      <c r="P880" s="1">
        <v>45481</v>
      </c>
      <c r="Q880" t="str">
        <f>TEXT(Campaign_Table[[#This Row],[Date]],"mmmm")</f>
        <v>July</v>
      </c>
      <c r="R880">
        <f>YEAR(Campaign_Table[[#This Row],[Date]])</f>
        <v>2024</v>
      </c>
      <c r="S880" t="str">
        <f>TEXT(Campaign_Table[[#This Row],[Date]],"dddd")</f>
        <v>Monday</v>
      </c>
      <c r="T880" s="3" t="str">
        <f>"Q" &amp; ROUNDUP(MONTH(Campaign_Table[[#This Row],[Date]])/3,0)</f>
        <v>Q3</v>
      </c>
      <c r="U880" s="5">
        <f t="shared" si="39"/>
        <v>0.12058443423319931</v>
      </c>
      <c r="V880" s="7">
        <f>IFERROR(Campaign_Table[[#This Row],[Total_Campaign_Cost]]/Campaign_Table[[#This Row],[Clicks]],0)</f>
        <v>18.558856802619825</v>
      </c>
      <c r="W880" s="5">
        <f t="shared" si="40"/>
        <v>0.23965465912473952</v>
      </c>
      <c r="X880" s="7">
        <f>IFERROR(Campaign_Table[[#This Row],[Total_Campaign_Cost]]/Campaign_Table[[#This Row],[Leads]],0)</f>
        <v>31.692526690391457</v>
      </c>
      <c r="Y880" s="7">
        <f t="shared" si="41"/>
        <v>202505.8</v>
      </c>
      <c r="Z880" s="7" t="str">
        <f>IF(Campaign_Table[[#This Row],[ROI]]&gt;=3,"Excellent",IF(Campaign_Table[[#This Row],[ROI]]&gt;=1,"Good",IF(Campaign_Table[[#This Row],[ROI]]&gt;=0,"Average","Poor")))</f>
        <v>Excellent</v>
      </c>
    </row>
    <row r="881" spans="1:26" x14ac:dyDescent="0.3">
      <c r="A881" t="s">
        <v>1051</v>
      </c>
      <c r="B881" t="s">
        <v>44</v>
      </c>
      <c r="C881" t="s">
        <v>29</v>
      </c>
      <c r="D881">
        <v>23</v>
      </c>
      <c r="E881" t="s">
        <v>569</v>
      </c>
      <c r="F881">
        <v>26461</v>
      </c>
      <c r="G881">
        <v>3588</v>
      </c>
      <c r="H881">
        <v>1198</v>
      </c>
      <c r="I881">
        <v>481</v>
      </c>
      <c r="J881">
        <v>288600</v>
      </c>
      <c r="K881">
        <v>608.80999999999995</v>
      </c>
      <c r="L881">
        <f>Campaign_Table[[#This Row],[Conversions]]*Campaign_Table[[#This Row],[Cost_Per_Acquisition]]</f>
        <v>292837.61</v>
      </c>
      <c r="M881">
        <v>-0.01</v>
      </c>
      <c r="N881">
        <v>19.899999999999999</v>
      </c>
      <c r="O881" t="s">
        <v>29</v>
      </c>
      <c r="P881" s="1">
        <v>45730</v>
      </c>
      <c r="Q881" t="str">
        <f>TEXT(Campaign_Table[[#This Row],[Date]],"mmmm")</f>
        <v>March</v>
      </c>
      <c r="R881">
        <f>YEAR(Campaign_Table[[#This Row],[Date]])</f>
        <v>2025</v>
      </c>
      <c r="S881" t="str">
        <f>TEXT(Campaign_Table[[#This Row],[Date]],"dddd")</f>
        <v>Friday</v>
      </c>
      <c r="T881" s="3" t="str">
        <f>"Q" &amp; ROUNDUP(MONTH(Campaign_Table[[#This Row],[Date]])/3,0)</f>
        <v>Q1</v>
      </c>
      <c r="U881" s="5">
        <f t="shared" si="39"/>
        <v>0.13559578247231774</v>
      </c>
      <c r="V881" s="7">
        <f>IFERROR(Campaign_Table[[#This Row],[Total_Campaign_Cost]]/Campaign_Table[[#This Row],[Clicks]],0)</f>
        <v>81.615833333333327</v>
      </c>
      <c r="W881" s="5">
        <f t="shared" si="40"/>
        <v>0.13405797101449277</v>
      </c>
      <c r="X881" s="7">
        <f>IFERROR(Campaign_Table[[#This Row],[Total_Campaign_Cost]]/Campaign_Table[[#This Row],[Leads]],0)</f>
        <v>244.43873956594322</v>
      </c>
      <c r="Y881" s="7">
        <f t="shared" si="41"/>
        <v>-4237.609999999986</v>
      </c>
      <c r="Z881" s="7" t="str">
        <f>IF(Campaign_Table[[#This Row],[ROI]]&gt;=3,"Excellent",IF(Campaign_Table[[#This Row],[ROI]]&gt;=1,"Good",IF(Campaign_Table[[#This Row],[ROI]]&gt;=0,"Average","Poor")))</f>
        <v>Poor</v>
      </c>
    </row>
    <row r="882" spans="1:26" x14ac:dyDescent="0.3">
      <c r="A882" t="s">
        <v>1052</v>
      </c>
      <c r="B882" t="s">
        <v>28</v>
      </c>
      <c r="C882" t="s">
        <v>17</v>
      </c>
      <c r="D882">
        <v>28</v>
      </c>
      <c r="E882" t="s">
        <v>195</v>
      </c>
      <c r="F882">
        <v>75746</v>
      </c>
      <c r="G882">
        <v>7695</v>
      </c>
      <c r="H882">
        <v>2313</v>
      </c>
      <c r="I882">
        <v>1484</v>
      </c>
      <c r="J882">
        <v>1172360</v>
      </c>
      <c r="K882">
        <v>192.17</v>
      </c>
      <c r="L882">
        <f>Campaign_Table[[#This Row],[Conversions]]*Campaign_Table[[#This Row],[Cost_Per_Acquisition]]</f>
        <v>285180.27999999997</v>
      </c>
      <c r="M882">
        <v>3.11</v>
      </c>
      <c r="N882">
        <v>15.17</v>
      </c>
      <c r="O882" t="s">
        <v>35</v>
      </c>
      <c r="P882" s="1">
        <v>45527</v>
      </c>
      <c r="Q882" t="str">
        <f>TEXT(Campaign_Table[[#This Row],[Date]],"mmmm")</f>
        <v>August</v>
      </c>
      <c r="R882">
        <f>YEAR(Campaign_Table[[#This Row],[Date]])</f>
        <v>2024</v>
      </c>
      <c r="S882" t="str">
        <f>TEXT(Campaign_Table[[#This Row],[Date]],"dddd")</f>
        <v>Friday</v>
      </c>
      <c r="T882" s="3" t="str">
        <f>"Q" &amp; ROUNDUP(MONTH(Campaign_Table[[#This Row],[Date]])/3,0)</f>
        <v>Q3</v>
      </c>
      <c r="U882" s="5">
        <f t="shared" si="39"/>
        <v>0.10158952287909592</v>
      </c>
      <c r="V882" s="7">
        <f>IFERROR(Campaign_Table[[#This Row],[Total_Campaign_Cost]]/Campaign_Table[[#This Row],[Clicks]],0)</f>
        <v>37.060465237166987</v>
      </c>
      <c r="W882" s="5">
        <f t="shared" si="40"/>
        <v>0.19285250162443146</v>
      </c>
      <c r="X882" s="7">
        <f>IFERROR(Campaign_Table[[#This Row],[Total_Campaign_Cost]]/Campaign_Table[[#This Row],[Leads]],0)</f>
        <v>123.29454388240379</v>
      </c>
      <c r="Y882" s="7">
        <f t="shared" si="41"/>
        <v>887179.72</v>
      </c>
      <c r="Z882" s="7" t="str">
        <f>IF(Campaign_Table[[#This Row],[ROI]]&gt;=3,"Excellent",IF(Campaign_Table[[#This Row],[ROI]]&gt;=1,"Good",IF(Campaign_Table[[#This Row],[ROI]]&gt;=0,"Average","Poor")))</f>
        <v>Excellent</v>
      </c>
    </row>
    <row r="883" spans="1:26" x14ac:dyDescent="0.3">
      <c r="A883" t="s">
        <v>1053</v>
      </c>
      <c r="B883" t="s">
        <v>16</v>
      </c>
      <c r="C883" t="s">
        <v>21</v>
      </c>
      <c r="D883">
        <v>14</v>
      </c>
      <c r="E883" t="s">
        <v>56</v>
      </c>
      <c r="F883">
        <v>52688</v>
      </c>
      <c r="G883">
        <v>3739</v>
      </c>
      <c r="H883">
        <v>1568</v>
      </c>
      <c r="I883">
        <v>537</v>
      </c>
      <c r="J883">
        <v>363549</v>
      </c>
      <c r="K883">
        <v>240.44</v>
      </c>
      <c r="L883">
        <f>Campaign_Table[[#This Row],[Conversions]]*Campaign_Table[[#This Row],[Cost_Per_Acquisition]]</f>
        <v>129116.28</v>
      </c>
      <c r="M883">
        <v>1.82</v>
      </c>
      <c r="N883">
        <v>11.09</v>
      </c>
      <c r="O883" t="s">
        <v>21</v>
      </c>
      <c r="P883" s="1">
        <v>45524</v>
      </c>
      <c r="Q883" t="str">
        <f>TEXT(Campaign_Table[[#This Row],[Date]],"mmmm")</f>
        <v>August</v>
      </c>
      <c r="R883">
        <f>YEAR(Campaign_Table[[#This Row],[Date]])</f>
        <v>2024</v>
      </c>
      <c r="S883" t="str">
        <f>TEXT(Campaign_Table[[#This Row],[Date]],"dddd")</f>
        <v>Tuesday</v>
      </c>
      <c r="T883" s="3" t="str">
        <f>"Q" &amp; ROUNDUP(MONTH(Campaign_Table[[#This Row],[Date]])/3,0)</f>
        <v>Q3</v>
      </c>
      <c r="U883" s="5">
        <f t="shared" si="39"/>
        <v>7.0964925599757062E-2</v>
      </c>
      <c r="V883" s="7">
        <f>IFERROR(Campaign_Table[[#This Row],[Total_Campaign_Cost]]/Campaign_Table[[#This Row],[Clicks]],0)</f>
        <v>34.532302754747256</v>
      </c>
      <c r="W883" s="5">
        <f t="shared" si="40"/>
        <v>0.14362128911473657</v>
      </c>
      <c r="X883" s="7">
        <f>IFERROR(Campaign_Table[[#This Row],[Total_Campaign_Cost]]/Campaign_Table[[#This Row],[Leads]],0)</f>
        <v>82.344566326530611</v>
      </c>
      <c r="Y883" s="7">
        <f t="shared" si="41"/>
        <v>234432.72</v>
      </c>
      <c r="Z883" s="7" t="str">
        <f>IF(Campaign_Table[[#This Row],[ROI]]&gt;=3,"Excellent",IF(Campaign_Table[[#This Row],[ROI]]&gt;=1,"Good",IF(Campaign_Table[[#This Row],[ROI]]&gt;=0,"Average","Poor")))</f>
        <v>Good</v>
      </c>
    </row>
    <row r="884" spans="1:26" x14ac:dyDescent="0.3">
      <c r="A884" t="s">
        <v>1054</v>
      </c>
      <c r="B884" t="s">
        <v>20</v>
      </c>
      <c r="C884" t="s">
        <v>17</v>
      </c>
      <c r="D884">
        <v>23</v>
      </c>
      <c r="E884" t="s">
        <v>788</v>
      </c>
      <c r="F884">
        <v>34731</v>
      </c>
      <c r="G884">
        <v>3641</v>
      </c>
      <c r="H884">
        <v>1486</v>
      </c>
      <c r="I884">
        <v>939</v>
      </c>
      <c r="J884">
        <v>198129</v>
      </c>
      <c r="K884">
        <v>224.22</v>
      </c>
      <c r="L884">
        <f>Campaign_Table[[#This Row],[Conversions]]*Campaign_Table[[#This Row],[Cost_Per_Acquisition]]</f>
        <v>210542.58</v>
      </c>
      <c r="M884">
        <v>-0.06</v>
      </c>
      <c r="N884">
        <v>17.47</v>
      </c>
      <c r="O884" t="s">
        <v>35</v>
      </c>
      <c r="P884" s="1">
        <v>45702</v>
      </c>
      <c r="Q884" t="str">
        <f>TEXT(Campaign_Table[[#This Row],[Date]],"mmmm")</f>
        <v>February</v>
      </c>
      <c r="R884">
        <f>YEAR(Campaign_Table[[#This Row],[Date]])</f>
        <v>2025</v>
      </c>
      <c r="S884" t="str">
        <f>TEXT(Campaign_Table[[#This Row],[Date]],"dddd")</f>
        <v>Friday</v>
      </c>
      <c r="T884" s="3" t="str">
        <f>"Q" &amp; ROUNDUP(MONTH(Campaign_Table[[#This Row],[Date]])/3,0)</f>
        <v>Q1</v>
      </c>
      <c r="U884" s="5">
        <f t="shared" si="39"/>
        <v>0.10483429788949354</v>
      </c>
      <c r="V884" s="7">
        <f>IFERROR(Campaign_Table[[#This Row],[Total_Campaign_Cost]]/Campaign_Table[[#This Row],[Clicks]],0)</f>
        <v>57.825482010436687</v>
      </c>
      <c r="W884" s="5">
        <f t="shared" si="40"/>
        <v>0.25789618236748146</v>
      </c>
      <c r="X884" s="7">
        <f>IFERROR(Campaign_Table[[#This Row],[Total_Campaign_Cost]]/Campaign_Table[[#This Row],[Leads]],0)</f>
        <v>141.68410497981156</v>
      </c>
      <c r="Y884" s="7">
        <f t="shared" si="41"/>
        <v>-12413.579999999987</v>
      </c>
      <c r="Z884" s="7" t="str">
        <f>IF(Campaign_Table[[#This Row],[ROI]]&gt;=3,"Excellent",IF(Campaign_Table[[#This Row],[ROI]]&gt;=1,"Good",IF(Campaign_Table[[#This Row],[ROI]]&gt;=0,"Average","Poor")))</f>
        <v>Poor</v>
      </c>
    </row>
    <row r="885" spans="1:26" x14ac:dyDescent="0.3">
      <c r="A885" t="s">
        <v>1055</v>
      </c>
      <c r="B885" t="s">
        <v>24</v>
      </c>
      <c r="C885" t="s">
        <v>29</v>
      </c>
      <c r="D885">
        <v>18</v>
      </c>
      <c r="E885" t="s">
        <v>28</v>
      </c>
      <c r="F885">
        <v>34353</v>
      </c>
      <c r="G885">
        <v>4155</v>
      </c>
      <c r="H885">
        <v>1710</v>
      </c>
      <c r="I885">
        <v>867</v>
      </c>
      <c r="J885">
        <v>681462</v>
      </c>
      <c r="K885">
        <v>152.03</v>
      </c>
      <c r="L885">
        <f>Campaign_Table[[#This Row],[Conversions]]*Campaign_Table[[#This Row],[Cost_Per_Acquisition]]</f>
        <v>131810.01</v>
      </c>
      <c r="M885">
        <v>4.17</v>
      </c>
      <c r="N885">
        <v>19.600000000000001</v>
      </c>
      <c r="O885" t="s">
        <v>35</v>
      </c>
      <c r="P885" s="1">
        <v>45718</v>
      </c>
      <c r="Q885" t="str">
        <f>TEXT(Campaign_Table[[#This Row],[Date]],"mmmm")</f>
        <v>March</v>
      </c>
      <c r="R885">
        <f>YEAR(Campaign_Table[[#This Row],[Date]])</f>
        <v>2025</v>
      </c>
      <c r="S885" t="str">
        <f>TEXT(Campaign_Table[[#This Row],[Date]],"dddd")</f>
        <v>Sunday</v>
      </c>
      <c r="T885" s="3" t="str">
        <f>"Q" &amp; ROUNDUP(MONTH(Campaign_Table[[#This Row],[Date]])/3,0)</f>
        <v>Q1</v>
      </c>
      <c r="U885" s="5">
        <f t="shared" si="39"/>
        <v>0.12095013535935727</v>
      </c>
      <c r="V885" s="7">
        <f>IFERROR(Campaign_Table[[#This Row],[Total_Campaign_Cost]]/Campaign_Table[[#This Row],[Clicks]],0)</f>
        <v>31.723227436823105</v>
      </c>
      <c r="W885" s="5">
        <f t="shared" si="40"/>
        <v>0.20866425992779783</v>
      </c>
      <c r="X885" s="7">
        <f>IFERROR(Campaign_Table[[#This Row],[Total_Campaign_Cost]]/Campaign_Table[[#This Row],[Leads]],0)</f>
        <v>77.081877192982461</v>
      </c>
      <c r="Y885" s="7">
        <f t="shared" si="41"/>
        <v>549651.99</v>
      </c>
      <c r="Z885" s="7" t="str">
        <f>IF(Campaign_Table[[#This Row],[ROI]]&gt;=3,"Excellent",IF(Campaign_Table[[#This Row],[ROI]]&gt;=1,"Good",IF(Campaign_Table[[#This Row],[ROI]]&gt;=0,"Average","Poor")))</f>
        <v>Excellent</v>
      </c>
    </row>
    <row r="886" spans="1:26" x14ac:dyDescent="0.3">
      <c r="A886" t="s">
        <v>1056</v>
      </c>
      <c r="B886" t="s">
        <v>16</v>
      </c>
      <c r="C886" t="s">
        <v>29</v>
      </c>
      <c r="D886">
        <v>25</v>
      </c>
      <c r="E886" t="s">
        <v>118</v>
      </c>
      <c r="F886">
        <v>28523</v>
      </c>
      <c r="G886">
        <v>3786</v>
      </c>
      <c r="H886">
        <v>1044</v>
      </c>
      <c r="I886">
        <v>730</v>
      </c>
      <c r="J886">
        <v>255500</v>
      </c>
      <c r="K886">
        <v>183.91</v>
      </c>
      <c r="L886">
        <f>Campaign_Table[[#This Row],[Conversions]]*Campaign_Table[[#This Row],[Cost_Per_Acquisition]]</f>
        <v>134254.29999999999</v>
      </c>
      <c r="M886">
        <v>0.9</v>
      </c>
      <c r="N886">
        <v>19.489999999999998</v>
      </c>
      <c r="O886" t="s">
        <v>17</v>
      </c>
      <c r="P886" s="1">
        <v>45630</v>
      </c>
      <c r="Q886" t="str">
        <f>TEXT(Campaign_Table[[#This Row],[Date]],"mmmm")</f>
        <v>December</v>
      </c>
      <c r="R886">
        <f>YEAR(Campaign_Table[[#This Row],[Date]])</f>
        <v>2024</v>
      </c>
      <c r="S886" t="str">
        <f>TEXT(Campaign_Table[[#This Row],[Date]],"dddd")</f>
        <v>Wednesday</v>
      </c>
      <c r="T886" s="3" t="str">
        <f>"Q" &amp; ROUNDUP(MONTH(Campaign_Table[[#This Row],[Date]])/3,0)</f>
        <v>Q4</v>
      </c>
      <c r="U886" s="5">
        <f t="shared" si="39"/>
        <v>0.13273498580093257</v>
      </c>
      <c r="V886" s="7">
        <f>IFERROR(Campaign_Table[[#This Row],[Total_Campaign_Cost]]/Campaign_Table[[#This Row],[Clicks]],0)</f>
        <v>35.460723718964601</v>
      </c>
      <c r="W886" s="5">
        <f t="shared" si="40"/>
        <v>0.19281563655573164</v>
      </c>
      <c r="X886" s="7">
        <f>IFERROR(Campaign_Table[[#This Row],[Total_Campaign_Cost]]/Campaign_Table[[#This Row],[Leads]],0)</f>
        <v>128.59607279693486</v>
      </c>
      <c r="Y886" s="7">
        <f t="shared" si="41"/>
        <v>121245.70000000001</v>
      </c>
      <c r="Z886" s="7" t="str">
        <f>IF(Campaign_Table[[#This Row],[ROI]]&gt;=3,"Excellent",IF(Campaign_Table[[#This Row],[ROI]]&gt;=1,"Good",IF(Campaign_Table[[#This Row],[ROI]]&gt;=0,"Average","Poor")))</f>
        <v>Average</v>
      </c>
    </row>
    <row r="887" spans="1:26" x14ac:dyDescent="0.3">
      <c r="A887" t="s">
        <v>1057</v>
      </c>
      <c r="B887" t="s">
        <v>16</v>
      </c>
      <c r="C887" t="s">
        <v>25</v>
      </c>
      <c r="D887">
        <v>15</v>
      </c>
      <c r="E887" t="s">
        <v>56</v>
      </c>
      <c r="F887">
        <v>88723</v>
      </c>
      <c r="G887">
        <v>8224</v>
      </c>
      <c r="H887">
        <v>4737</v>
      </c>
      <c r="I887">
        <v>3542</v>
      </c>
      <c r="J887">
        <v>2518362</v>
      </c>
      <c r="K887">
        <v>16.03</v>
      </c>
      <c r="L887">
        <f>Campaign_Table[[#This Row],[Conversions]]*Campaign_Table[[#This Row],[Cost_Per_Acquisition]]</f>
        <v>56778.26</v>
      </c>
      <c r="M887">
        <v>43.36</v>
      </c>
      <c r="N887">
        <v>18.600000000000001</v>
      </c>
      <c r="O887" t="s">
        <v>17</v>
      </c>
      <c r="P887" s="1">
        <v>45716</v>
      </c>
      <c r="Q887" t="str">
        <f>TEXT(Campaign_Table[[#This Row],[Date]],"mmmm")</f>
        <v>February</v>
      </c>
      <c r="R887">
        <f>YEAR(Campaign_Table[[#This Row],[Date]])</f>
        <v>2025</v>
      </c>
      <c r="S887" t="str">
        <f>TEXT(Campaign_Table[[#This Row],[Date]],"dddd")</f>
        <v>Friday</v>
      </c>
      <c r="T887" s="3" t="str">
        <f>"Q" &amp; ROUNDUP(MONTH(Campaign_Table[[#This Row],[Date]])/3,0)</f>
        <v>Q1</v>
      </c>
      <c r="U887" s="5">
        <f t="shared" si="39"/>
        <v>9.2692988289395081E-2</v>
      </c>
      <c r="V887" s="7">
        <f>IFERROR(Campaign_Table[[#This Row],[Total_Campaign_Cost]]/Campaign_Table[[#This Row],[Clicks]],0)</f>
        <v>6.9039713035019457</v>
      </c>
      <c r="W887" s="5">
        <f t="shared" si="40"/>
        <v>0.43069066147859925</v>
      </c>
      <c r="X887" s="7">
        <f>IFERROR(Campaign_Table[[#This Row],[Total_Campaign_Cost]]/Campaign_Table[[#This Row],[Leads]],0)</f>
        <v>11.986122018154951</v>
      </c>
      <c r="Y887" s="7">
        <f t="shared" si="41"/>
        <v>2461583.7400000002</v>
      </c>
      <c r="Z887" s="7" t="str">
        <f>IF(Campaign_Table[[#This Row],[ROI]]&gt;=3,"Excellent",IF(Campaign_Table[[#This Row],[ROI]]&gt;=1,"Good",IF(Campaign_Table[[#This Row],[ROI]]&gt;=0,"Average","Poor")))</f>
        <v>Excellent</v>
      </c>
    </row>
    <row r="888" spans="1:26" x14ac:dyDescent="0.3">
      <c r="A888" t="s">
        <v>1058</v>
      </c>
      <c r="B888" t="s">
        <v>28</v>
      </c>
      <c r="C888" t="s">
        <v>29</v>
      </c>
      <c r="D888">
        <v>20</v>
      </c>
      <c r="E888" t="s">
        <v>52</v>
      </c>
      <c r="F888">
        <v>57112</v>
      </c>
      <c r="G888">
        <v>4102</v>
      </c>
      <c r="H888">
        <v>2087</v>
      </c>
      <c r="I888">
        <v>658</v>
      </c>
      <c r="J888">
        <v>493500</v>
      </c>
      <c r="K888">
        <v>221.31</v>
      </c>
      <c r="L888">
        <f>Campaign_Table[[#This Row],[Conversions]]*Campaign_Table[[#This Row],[Cost_Per_Acquisition]]</f>
        <v>145621.98000000001</v>
      </c>
      <c r="M888">
        <v>2.39</v>
      </c>
      <c r="N888">
        <v>11.99</v>
      </c>
      <c r="O888" t="s">
        <v>35</v>
      </c>
      <c r="P888" s="1">
        <v>45634</v>
      </c>
      <c r="Q888" t="str">
        <f>TEXT(Campaign_Table[[#This Row],[Date]],"mmmm")</f>
        <v>December</v>
      </c>
      <c r="R888">
        <f>YEAR(Campaign_Table[[#This Row],[Date]])</f>
        <v>2024</v>
      </c>
      <c r="S888" t="str">
        <f>TEXT(Campaign_Table[[#This Row],[Date]],"dddd")</f>
        <v>Sunday</v>
      </c>
      <c r="T888" s="3" t="str">
        <f>"Q" &amp; ROUNDUP(MONTH(Campaign_Table[[#This Row],[Date]])/3,0)</f>
        <v>Q4</v>
      </c>
      <c r="U888" s="5">
        <f t="shared" si="39"/>
        <v>7.1823784843815658E-2</v>
      </c>
      <c r="V888" s="7">
        <f>IFERROR(Campaign_Table[[#This Row],[Total_Campaign_Cost]]/Campaign_Table[[#This Row],[Clicks]],0)</f>
        <v>35.500238907849834</v>
      </c>
      <c r="W888" s="5">
        <f t="shared" si="40"/>
        <v>0.16040955631399317</v>
      </c>
      <c r="X888" s="7">
        <f>IFERROR(Campaign_Table[[#This Row],[Total_Campaign_Cost]]/Campaign_Table[[#This Row],[Leads]],0)</f>
        <v>69.775745088643987</v>
      </c>
      <c r="Y888" s="7">
        <f t="shared" si="41"/>
        <v>347878.02</v>
      </c>
      <c r="Z888" s="7" t="str">
        <f>IF(Campaign_Table[[#This Row],[ROI]]&gt;=3,"Excellent",IF(Campaign_Table[[#This Row],[ROI]]&gt;=1,"Good",IF(Campaign_Table[[#This Row],[ROI]]&gt;=0,"Average","Poor")))</f>
        <v>Good</v>
      </c>
    </row>
    <row r="889" spans="1:26" x14ac:dyDescent="0.3">
      <c r="A889" t="s">
        <v>1059</v>
      </c>
      <c r="B889" t="s">
        <v>16</v>
      </c>
      <c r="C889" t="s">
        <v>35</v>
      </c>
      <c r="D889">
        <v>17</v>
      </c>
      <c r="E889" t="s">
        <v>183</v>
      </c>
      <c r="F889">
        <v>87278</v>
      </c>
      <c r="G889">
        <v>4207</v>
      </c>
      <c r="H889">
        <v>1545</v>
      </c>
      <c r="I889">
        <v>723</v>
      </c>
      <c r="J889">
        <v>336195</v>
      </c>
      <c r="K889">
        <v>125.26</v>
      </c>
      <c r="L889">
        <f>Campaign_Table[[#This Row],[Conversions]]*Campaign_Table[[#This Row],[Cost_Per_Acquisition]]</f>
        <v>90562.98000000001</v>
      </c>
      <c r="M889">
        <v>2.71</v>
      </c>
      <c r="N889">
        <v>7.42</v>
      </c>
      <c r="O889" t="s">
        <v>29</v>
      </c>
      <c r="P889" s="1">
        <v>45495</v>
      </c>
      <c r="Q889" t="str">
        <f>TEXT(Campaign_Table[[#This Row],[Date]],"mmmm")</f>
        <v>July</v>
      </c>
      <c r="R889">
        <f>YEAR(Campaign_Table[[#This Row],[Date]])</f>
        <v>2024</v>
      </c>
      <c r="S889" t="str">
        <f>TEXT(Campaign_Table[[#This Row],[Date]],"dddd")</f>
        <v>Monday</v>
      </c>
      <c r="T889" s="3" t="str">
        <f>"Q" &amp; ROUNDUP(MONTH(Campaign_Table[[#This Row],[Date]])/3,0)</f>
        <v>Q3</v>
      </c>
      <c r="U889" s="5">
        <f t="shared" si="39"/>
        <v>4.8202296111276612E-2</v>
      </c>
      <c r="V889" s="7">
        <f>IFERROR(Campaign_Table[[#This Row],[Total_Campaign_Cost]]/Campaign_Table[[#This Row],[Clicks]],0)</f>
        <v>21.526736391728075</v>
      </c>
      <c r="W889" s="5">
        <f t="shared" si="40"/>
        <v>0.17185642975992393</v>
      </c>
      <c r="X889" s="7">
        <f>IFERROR(Campaign_Table[[#This Row],[Total_Campaign_Cost]]/Campaign_Table[[#This Row],[Leads]],0)</f>
        <v>58.616815533980592</v>
      </c>
      <c r="Y889" s="7">
        <f t="shared" si="41"/>
        <v>245632.02</v>
      </c>
      <c r="Z889" s="7" t="str">
        <f>IF(Campaign_Table[[#This Row],[ROI]]&gt;=3,"Excellent",IF(Campaign_Table[[#This Row],[ROI]]&gt;=1,"Good",IF(Campaign_Table[[#This Row],[ROI]]&gt;=0,"Average","Poor")))</f>
        <v>Good</v>
      </c>
    </row>
    <row r="890" spans="1:26" x14ac:dyDescent="0.3">
      <c r="A890" t="s">
        <v>1060</v>
      </c>
      <c r="B890" t="s">
        <v>28</v>
      </c>
      <c r="C890" t="s">
        <v>21</v>
      </c>
      <c r="D890">
        <v>6</v>
      </c>
      <c r="E890" t="s">
        <v>69</v>
      </c>
      <c r="F890">
        <v>97901</v>
      </c>
      <c r="G890">
        <v>14549</v>
      </c>
      <c r="H890">
        <v>7758</v>
      </c>
      <c r="I890">
        <v>4438</v>
      </c>
      <c r="J890">
        <v>1429036</v>
      </c>
      <c r="K890">
        <v>18.48</v>
      </c>
      <c r="L890">
        <f>Campaign_Table[[#This Row],[Conversions]]*Campaign_Table[[#This Row],[Cost_Per_Acquisition]]</f>
        <v>82014.240000000005</v>
      </c>
      <c r="M890">
        <v>16.420000000000002</v>
      </c>
      <c r="N890">
        <v>27.32</v>
      </c>
      <c r="O890" t="s">
        <v>29</v>
      </c>
      <c r="P890" s="1">
        <v>45619</v>
      </c>
      <c r="Q890" t="str">
        <f>TEXT(Campaign_Table[[#This Row],[Date]],"mmmm")</f>
        <v>November</v>
      </c>
      <c r="R890">
        <f>YEAR(Campaign_Table[[#This Row],[Date]])</f>
        <v>2024</v>
      </c>
      <c r="S890" t="str">
        <f>TEXT(Campaign_Table[[#This Row],[Date]],"dddd")</f>
        <v>Saturday</v>
      </c>
      <c r="T890" s="3" t="str">
        <f>"Q" &amp; ROUNDUP(MONTH(Campaign_Table[[#This Row],[Date]])/3,0)</f>
        <v>Q4</v>
      </c>
      <c r="U890" s="5">
        <f t="shared" si="39"/>
        <v>0.14860930940439832</v>
      </c>
      <c r="V890" s="7">
        <f>IFERROR(Campaign_Table[[#This Row],[Total_Campaign_Cost]]/Campaign_Table[[#This Row],[Clicks]],0)</f>
        <v>5.6371049556670565</v>
      </c>
      <c r="W890" s="5">
        <f t="shared" si="40"/>
        <v>0.30503814695168052</v>
      </c>
      <c r="X890" s="7">
        <f>IFERROR(Campaign_Table[[#This Row],[Total_Campaign_Cost]]/Campaign_Table[[#This Row],[Leads]],0)</f>
        <v>10.571569992266049</v>
      </c>
      <c r="Y890" s="7">
        <f t="shared" si="41"/>
        <v>1347021.76</v>
      </c>
      <c r="Z890" s="7" t="str">
        <f>IF(Campaign_Table[[#This Row],[ROI]]&gt;=3,"Excellent",IF(Campaign_Table[[#This Row],[ROI]]&gt;=1,"Good",IF(Campaign_Table[[#This Row],[ROI]]&gt;=0,"Average","Poor")))</f>
        <v>Excellent</v>
      </c>
    </row>
    <row r="891" spans="1:26" x14ac:dyDescent="0.3">
      <c r="A891" t="s">
        <v>1061</v>
      </c>
      <c r="B891" t="s">
        <v>44</v>
      </c>
      <c r="C891" t="s">
        <v>25</v>
      </c>
      <c r="D891">
        <v>6</v>
      </c>
      <c r="E891" t="s">
        <v>28</v>
      </c>
      <c r="F891">
        <v>14787</v>
      </c>
      <c r="G891">
        <v>605</v>
      </c>
      <c r="H891">
        <v>272</v>
      </c>
      <c r="I891">
        <v>174</v>
      </c>
      <c r="J891">
        <v>104748</v>
      </c>
      <c r="K891">
        <v>697.23</v>
      </c>
      <c r="L891">
        <f>Campaign_Table[[#This Row],[Conversions]]*Campaign_Table[[#This Row],[Cost_Per_Acquisition]]</f>
        <v>121318.02</v>
      </c>
      <c r="M891">
        <v>-0.14000000000000001</v>
      </c>
      <c r="N891">
        <v>7.11</v>
      </c>
      <c r="O891" t="s">
        <v>29</v>
      </c>
      <c r="P891" s="1">
        <v>45553</v>
      </c>
      <c r="Q891" t="str">
        <f>TEXT(Campaign_Table[[#This Row],[Date]],"mmmm")</f>
        <v>September</v>
      </c>
      <c r="R891">
        <f>YEAR(Campaign_Table[[#This Row],[Date]])</f>
        <v>2024</v>
      </c>
      <c r="S891" t="str">
        <f>TEXT(Campaign_Table[[#This Row],[Date]],"dddd")</f>
        <v>Wednesday</v>
      </c>
      <c r="T891" s="3" t="str">
        <f>"Q" &amp; ROUNDUP(MONTH(Campaign_Table[[#This Row],[Date]])/3,0)</f>
        <v>Q3</v>
      </c>
      <c r="U891" s="5">
        <f t="shared" si="39"/>
        <v>4.0914316629471835E-2</v>
      </c>
      <c r="V891" s="7">
        <f>IFERROR(Campaign_Table[[#This Row],[Total_Campaign_Cost]]/Campaign_Table[[#This Row],[Clicks]],0)</f>
        <v>200.52565289256199</v>
      </c>
      <c r="W891" s="5">
        <f t="shared" si="40"/>
        <v>0.28760330578512394</v>
      </c>
      <c r="X891" s="7">
        <f>IFERROR(Campaign_Table[[#This Row],[Total_Campaign_Cost]]/Campaign_Table[[#This Row],[Leads]],0)</f>
        <v>446.02213235294118</v>
      </c>
      <c r="Y891" s="7">
        <f t="shared" si="41"/>
        <v>-16570.020000000004</v>
      </c>
      <c r="Z891" s="7" t="str">
        <f>IF(Campaign_Table[[#This Row],[ROI]]&gt;=3,"Excellent",IF(Campaign_Table[[#This Row],[ROI]]&gt;=1,"Good",IF(Campaign_Table[[#This Row],[ROI]]&gt;=0,"Average","Poor")))</f>
        <v>Poor</v>
      </c>
    </row>
    <row r="892" spans="1:26" x14ac:dyDescent="0.3">
      <c r="A892" t="s">
        <v>1062</v>
      </c>
      <c r="B892" t="s">
        <v>16</v>
      </c>
      <c r="C892" t="s">
        <v>35</v>
      </c>
      <c r="D892">
        <v>13</v>
      </c>
      <c r="E892" t="s">
        <v>465</v>
      </c>
      <c r="F892">
        <v>37049</v>
      </c>
      <c r="G892">
        <v>3184</v>
      </c>
      <c r="H892">
        <v>753</v>
      </c>
      <c r="I892">
        <v>484</v>
      </c>
      <c r="J892">
        <v>165044</v>
      </c>
      <c r="K892">
        <v>357.82</v>
      </c>
      <c r="L892">
        <f>Campaign_Table[[#This Row],[Conversions]]*Campaign_Table[[#This Row],[Cost_Per_Acquisition]]</f>
        <v>173184.88</v>
      </c>
      <c r="M892">
        <v>-0.05</v>
      </c>
      <c r="N892">
        <v>11.93</v>
      </c>
      <c r="O892" t="s">
        <v>21</v>
      </c>
      <c r="P892" s="1">
        <v>45800</v>
      </c>
      <c r="Q892" t="str">
        <f>TEXT(Campaign_Table[[#This Row],[Date]],"mmmm")</f>
        <v>May</v>
      </c>
      <c r="R892">
        <f>YEAR(Campaign_Table[[#This Row],[Date]])</f>
        <v>2025</v>
      </c>
      <c r="S892" t="str">
        <f>TEXT(Campaign_Table[[#This Row],[Date]],"dddd")</f>
        <v>Friday</v>
      </c>
      <c r="T892" s="3" t="str">
        <f>"Q" &amp; ROUNDUP(MONTH(Campaign_Table[[#This Row],[Date]])/3,0)</f>
        <v>Q2</v>
      </c>
      <c r="U892" s="5">
        <f t="shared" si="39"/>
        <v>8.5940241302059434E-2</v>
      </c>
      <c r="V892" s="7">
        <f>IFERROR(Campaign_Table[[#This Row],[Total_Campaign_Cost]]/Campaign_Table[[#This Row],[Clicks]],0)</f>
        <v>54.392236180904526</v>
      </c>
      <c r="W892" s="5">
        <f t="shared" si="40"/>
        <v>0.15201005025125627</v>
      </c>
      <c r="X892" s="7">
        <f>IFERROR(Campaign_Table[[#This Row],[Total_Campaign_Cost]]/Campaign_Table[[#This Row],[Leads]],0)</f>
        <v>229.99320053120852</v>
      </c>
      <c r="Y892" s="7">
        <f t="shared" si="41"/>
        <v>-8140.8800000000047</v>
      </c>
      <c r="Z892" s="7" t="str">
        <f>IF(Campaign_Table[[#This Row],[ROI]]&gt;=3,"Excellent",IF(Campaign_Table[[#This Row],[ROI]]&gt;=1,"Good",IF(Campaign_Table[[#This Row],[ROI]]&gt;=0,"Average","Poor")))</f>
        <v>Poor</v>
      </c>
    </row>
    <row r="893" spans="1:26" x14ac:dyDescent="0.3">
      <c r="A893" t="s">
        <v>1063</v>
      </c>
      <c r="B893" t="s">
        <v>24</v>
      </c>
      <c r="C893" t="s">
        <v>29</v>
      </c>
      <c r="D893">
        <v>12</v>
      </c>
      <c r="E893" t="s">
        <v>18</v>
      </c>
      <c r="F893">
        <v>23023</v>
      </c>
      <c r="G893">
        <v>2290</v>
      </c>
      <c r="H893">
        <v>1257</v>
      </c>
      <c r="I893">
        <v>755</v>
      </c>
      <c r="J893">
        <v>450735</v>
      </c>
      <c r="K893">
        <v>221.42</v>
      </c>
      <c r="L893">
        <f>Campaign_Table[[#This Row],[Conversions]]*Campaign_Table[[#This Row],[Cost_Per_Acquisition]]</f>
        <v>167172.09999999998</v>
      </c>
      <c r="M893">
        <v>1.7</v>
      </c>
      <c r="N893">
        <v>18.690000000000001</v>
      </c>
      <c r="O893" t="s">
        <v>25</v>
      </c>
      <c r="P893" s="1">
        <v>45625</v>
      </c>
      <c r="Q893" t="str">
        <f>TEXT(Campaign_Table[[#This Row],[Date]],"mmmm")</f>
        <v>November</v>
      </c>
      <c r="R893">
        <f>YEAR(Campaign_Table[[#This Row],[Date]])</f>
        <v>2024</v>
      </c>
      <c r="S893" t="str">
        <f>TEXT(Campaign_Table[[#This Row],[Date]],"dddd")</f>
        <v>Friday</v>
      </c>
      <c r="T893" s="3" t="str">
        <f>"Q" &amp; ROUNDUP(MONTH(Campaign_Table[[#This Row],[Date]])/3,0)</f>
        <v>Q4</v>
      </c>
      <c r="U893" s="5">
        <f t="shared" si="39"/>
        <v>9.9465751639664687E-2</v>
      </c>
      <c r="V893" s="7">
        <f>IFERROR(Campaign_Table[[#This Row],[Total_Campaign_Cost]]/Campaign_Table[[#This Row],[Clicks]],0)</f>
        <v>73.000917030567678</v>
      </c>
      <c r="W893" s="5">
        <f t="shared" si="40"/>
        <v>0.3296943231441048</v>
      </c>
      <c r="X893" s="7">
        <f>IFERROR(Campaign_Table[[#This Row],[Total_Campaign_Cost]]/Campaign_Table[[#This Row],[Leads]],0)</f>
        <v>132.99291964996021</v>
      </c>
      <c r="Y893" s="7">
        <f t="shared" si="41"/>
        <v>283562.90000000002</v>
      </c>
      <c r="Z893" s="7" t="str">
        <f>IF(Campaign_Table[[#This Row],[ROI]]&gt;=3,"Excellent",IF(Campaign_Table[[#This Row],[ROI]]&gt;=1,"Good",IF(Campaign_Table[[#This Row],[ROI]]&gt;=0,"Average","Poor")))</f>
        <v>Good</v>
      </c>
    </row>
    <row r="894" spans="1:26" x14ac:dyDescent="0.3">
      <c r="A894" t="s">
        <v>1064</v>
      </c>
      <c r="B894" t="s">
        <v>16</v>
      </c>
      <c r="C894" t="s">
        <v>29</v>
      </c>
      <c r="D894">
        <v>28</v>
      </c>
      <c r="E894" t="s">
        <v>52</v>
      </c>
      <c r="F894">
        <v>99435</v>
      </c>
      <c r="G894">
        <v>4162</v>
      </c>
      <c r="H894">
        <v>1180</v>
      </c>
      <c r="I894">
        <v>661</v>
      </c>
      <c r="J894">
        <v>272993</v>
      </c>
      <c r="K894">
        <v>396.02</v>
      </c>
      <c r="L894">
        <f>Campaign_Table[[#This Row],[Conversions]]*Campaign_Table[[#This Row],[Cost_Per_Acquisition]]</f>
        <v>261769.22</v>
      </c>
      <c r="M894">
        <v>0.04</v>
      </c>
      <c r="N894">
        <v>6.04</v>
      </c>
      <c r="O894" t="s">
        <v>35</v>
      </c>
      <c r="P894" s="1">
        <v>45739</v>
      </c>
      <c r="Q894" t="str">
        <f>TEXT(Campaign_Table[[#This Row],[Date]],"mmmm")</f>
        <v>March</v>
      </c>
      <c r="R894">
        <f>YEAR(Campaign_Table[[#This Row],[Date]])</f>
        <v>2025</v>
      </c>
      <c r="S894" t="str">
        <f>TEXT(Campaign_Table[[#This Row],[Date]],"dddd")</f>
        <v>Sunday</v>
      </c>
      <c r="T894" s="3" t="str">
        <f>"Q" &amp; ROUNDUP(MONTH(Campaign_Table[[#This Row],[Date]])/3,0)</f>
        <v>Q1</v>
      </c>
      <c r="U894" s="5">
        <f t="shared" si="39"/>
        <v>4.185648916377533E-2</v>
      </c>
      <c r="V894" s="7">
        <f>IFERROR(Campaign_Table[[#This Row],[Total_Campaign_Cost]]/Campaign_Table[[#This Row],[Clicks]],0)</f>
        <v>62.895055261893319</v>
      </c>
      <c r="W894" s="5">
        <f t="shared" si="40"/>
        <v>0.15881787602114369</v>
      </c>
      <c r="X894" s="7">
        <f>IFERROR(Campaign_Table[[#This Row],[Total_Campaign_Cost]]/Campaign_Table[[#This Row],[Leads]],0)</f>
        <v>221.83832203389829</v>
      </c>
      <c r="Y894" s="7">
        <f t="shared" si="41"/>
        <v>11223.779999999999</v>
      </c>
      <c r="Z894" s="7" t="str">
        <f>IF(Campaign_Table[[#This Row],[ROI]]&gt;=3,"Excellent",IF(Campaign_Table[[#This Row],[ROI]]&gt;=1,"Good",IF(Campaign_Table[[#This Row],[ROI]]&gt;=0,"Average","Poor")))</f>
        <v>Average</v>
      </c>
    </row>
    <row r="895" spans="1:26" x14ac:dyDescent="0.3">
      <c r="A895" t="s">
        <v>1065</v>
      </c>
      <c r="B895" t="s">
        <v>28</v>
      </c>
      <c r="C895" t="s">
        <v>25</v>
      </c>
      <c r="D895">
        <v>22</v>
      </c>
      <c r="E895" t="s">
        <v>118</v>
      </c>
      <c r="F895">
        <v>13497</v>
      </c>
      <c r="G895">
        <v>525</v>
      </c>
      <c r="H895">
        <v>257</v>
      </c>
      <c r="I895">
        <v>188</v>
      </c>
      <c r="J895">
        <v>146264</v>
      </c>
      <c r="K895">
        <v>690.34</v>
      </c>
      <c r="L895">
        <f>Campaign_Table[[#This Row],[Conversions]]*Campaign_Table[[#This Row],[Cost_Per_Acquisition]]</f>
        <v>129783.92000000001</v>
      </c>
      <c r="M895">
        <v>0.13</v>
      </c>
      <c r="N895">
        <v>7.19</v>
      </c>
      <c r="O895" t="s">
        <v>35</v>
      </c>
      <c r="P895" s="1">
        <v>45681</v>
      </c>
      <c r="Q895" t="str">
        <f>TEXT(Campaign_Table[[#This Row],[Date]],"mmmm")</f>
        <v>January</v>
      </c>
      <c r="R895">
        <f>YEAR(Campaign_Table[[#This Row],[Date]])</f>
        <v>2025</v>
      </c>
      <c r="S895" t="str">
        <f>TEXT(Campaign_Table[[#This Row],[Date]],"dddd")</f>
        <v>Friday</v>
      </c>
      <c r="T895" s="3" t="str">
        <f>"Q" &amp; ROUNDUP(MONTH(Campaign_Table[[#This Row],[Date]])/3,0)</f>
        <v>Q1</v>
      </c>
      <c r="U895" s="5">
        <f t="shared" si="39"/>
        <v>3.8897532785063346E-2</v>
      </c>
      <c r="V895" s="7">
        <f>IFERROR(Campaign_Table[[#This Row],[Total_Campaign_Cost]]/Campaign_Table[[#This Row],[Clicks]],0)</f>
        <v>247.2074666666667</v>
      </c>
      <c r="W895" s="5">
        <f t="shared" si="40"/>
        <v>0.35809523809523808</v>
      </c>
      <c r="X895" s="7">
        <f>IFERROR(Campaign_Table[[#This Row],[Total_Campaign_Cost]]/Campaign_Table[[#This Row],[Leads]],0)</f>
        <v>504.99579766536971</v>
      </c>
      <c r="Y895" s="7">
        <f t="shared" si="41"/>
        <v>16480.079999999987</v>
      </c>
      <c r="Z895" s="7" t="str">
        <f>IF(Campaign_Table[[#This Row],[ROI]]&gt;=3,"Excellent",IF(Campaign_Table[[#This Row],[ROI]]&gt;=1,"Good",IF(Campaign_Table[[#This Row],[ROI]]&gt;=0,"Average","Poor")))</f>
        <v>Average</v>
      </c>
    </row>
    <row r="896" spans="1:26" x14ac:dyDescent="0.3">
      <c r="A896" t="s">
        <v>1066</v>
      </c>
      <c r="B896" t="s">
        <v>20</v>
      </c>
      <c r="C896" t="s">
        <v>25</v>
      </c>
      <c r="D896">
        <v>30</v>
      </c>
      <c r="E896" t="s">
        <v>270</v>
      </c>
      <c r="F896">
        <v>40195</v>
      </c>
      <c r="G896">
        <v>1952</v>
      </c>
      <c r="H896">
        <v>1168</v>
      </c>
      <c r="I896">
        <v>887</v>
      </c>
      <c r="J896">
        <v>652832</v>
      </c>
      <c r="K896">
        <v>60.95</v>
      </c>
      <c r="L896">
        <f>Campaign_Table[[#This Row],[Conversions]]*Campaign_Table[[#This Row],[Cost_Per_Acquisition]]</f>
        <v>54062.65</v>
      </c>
      <c r="M896">
        <v>11.08</v>
      </c>
      <c r="N896">
        <v>9.9700000000000006</v>
      </c>
      <c r="O896" t="s">
        <v>25</v>
      </c>
      <c r="P896" s="1">
        <v>45625</v>
      </c>
      <c r="Q896" t="str">
        <f>TEXT(Campaign_Table[[#This Row],[Date]],"mmmm")</f>
        <v>November</v>
      </c>
      <c r="R896">
        <f>YEAR(Campaign_Table[[#This Row],[Date]])</f>
        <v>2024</v>
      </c>
      <c r="S896" t="str">
        <f>TEXT(Campaign_Table[[#This Row],[Date]],"dddd")</f>
        <v>Friday</v>
      </c>
      <c r="T896" s="3" t="str">
        <f>"Q" &amp; ROUNDUP(MONTH(Campaign_Table[[#This Row],[Date]])/3,0)</f>
        <v>Q4</v>
      </c>
      <c r="U896" s="5">
        <f t="shared" si="39"/>
        <v>4.856325413608658E-2</v>
      </c>
      <c r="V896" s="7">
        <f>IFERROR(Campaign_Table[[#This Row],[Total_Campaign_Cost]]/Campaign_Table[[#This Row],[Clicks]],0)</f>
        <v>27.696029713114754</v>
      </c>
      <c r="W896" s="5">
        <f t="shared" si="40"/>
        <v>0.45440573770491804</v>
      </c>
      <c r="X896" s="7">
        <f>IFERROR(Campaign_Table[[#This Row],[Total_Campaign_Cost]]/Campaign_Table[[#This Row],[Leads]],0)</f>
        <v>46.286515410958906</v>
      </c>
      <c r="Y896" s="7">
        <f t="shared" si="41"/>
        <v>598769.35</v>
      </c>
      <c r="Z896" s="7" t="str">
        <f>IF(Campaign_Table[[#This Row],[ROI]]&gt;=3,"Excellent",IF(Campaign_Table[[#This Row],[ROI]]&gt;=1,"Good",IF(Campaign_Table[[#This Row],[ROI]]&gt;=0,"Average","Poor")))</f>
        <v>Excellent</v>
      </c>
    </row>
    <row r="897" spans="1:26" x14ac:dyDescent="0.3">
      <c r="A897" t="s">
        <v>1067</v>
      </c>
      <c r="B897" t="s">
        <v>16</v>
      </c>
      <c r="C897" t="s">
        <v>35</v>
      </c>
      <c r="D897">
        <v>21</v>
      </c>
      <c r="E897" t="s">
        <v>501</v>
      </c>
      <c r="F897">
        <v>67206</v>
      </c>
      <c r="G897">
        <v>8337</v>
      </c>
      <c r="H897">
        <v>2021</v>
      </c>
      <c r="I897">
        <v>786</v>
      </c>
      <c r="J897">
        <v>608364</v>
      </c>
      <c r="K897">
        <v>213.59</v>
      </c>
      <c r="L897">
        <f>Campaign_Table[[#This Row],[Conversions]]*Campaign_Table[[#This Row],[Cost_Per_Acquisition]]</f>
        <v>167881.74</v>
      </c>
      <c r="M897">
        <v>2.62</v>
      </c>
      <c r="N897">
        <v>16.579999999999998</v>
      </c>
      <c r="O897" t="s">
        <v>25</v>
      </c>
      <c r="P897" s="1">
        <v>45620</v>
      </c>
      <c r="Q897" t="str">
        <f>TEXT(Campaign_Table[[#This Row],[Date]],"mmmm")</f>
        <v>November</v>
      </c>
      <c r="R897">
        <f>YEAR(Campaign_Table[[#This Row],[Date]])</f>
        <v>2024</v>
      </c>
      <c r="S897" t="str">
        <f>TEXT(Campaign_Table[[#This Row],[Date]],"dddd")</f>
        <v>Sunday</v>
      </c>
      <c r="T897" s="3" t="str">
        <f>"Q" &amp; ROUNDUP(MONTH(Campaign_Table[[#This Row],[Date]])/3,0)</f>
        <v>Q4</v>
      </c>
      <c r="U897" s="5">
        <f t="shared" si="39"/>
        <v>0.12405142398000178</v>
      </c>
      <c r="V897" s="7">
        <f>IFERROR(Campaign_Table[[#This Row],[Total_Campaign_Cost]]/Campaign_Table[[#This Row],[Clicks]],0)</f>
        <v>20.136948542641235</v>
      </c>
      <c r="W897" s="5">
        <f t="shared" si="40"/>
        <v>9.4278517452320978E-2</v>
      </c>
      <c r="X897" s="7">
        <f>IFERROR(Campaign_Table[[#This Row],[Total_Campaign_Cost]]/Campaign_Table[[#This Row],[Leads]],0)</f>
        <v>83.068649183572489</v>
      </c>
      <c r="Y897" s="7">
        <f t="shared" si="41"/>
        <v>440482.26</v>
      </c>
      <c r="Z897" s="7" t="str">
        <f>IF(Campaign_Table[[#This Row],[ROI]]&gt;=3,"Excellent",IF(Campaign_Table[[#This Row],[ROI]]&gt;=1,"Good",IF(Campaign_Table[[#This Row],[ROI]]&gt;=0,"Average","Poor")))</f>
        <v>Good</v>
      </c>
    </row>
    <row r="898" spans="1:26" x14ac:dyDescent="0.3">
      <c r="A898" t="s">
        <v>1068</v>
      </c>
      <c r="B898" t="s">
        <v>24</v>
      </c>
      <c r="C898" t="s">
        <v>35</v>
      </c>
      <c r="D898">
        <v>17</v>
      </c>
      <c r="E898" t="s">
        <v>78</v>
      </c>
      <c r="F898">
        <v>50767</v>
      </c>
      <c r="G898">
        <v>1160</v>
      </c>
      <c r="H898">
        <v>563</v>
      </c>
      <c r="I898">
        <v>247</v>
      </c>
      <c r="J898">
        <v>64467</v>
      </c>
      <c r="K898">
        <v>601.12</v>
      </c>
      <c r="L898">
        <f>Campaign_Table[[#This Row],[Conversions]]*Campaign_Table[[#This Row],[Cost_Per_Acquisition]]</f>
        <v>148476.64000000001</v>
      </c>
      <c r="M898">
        <v>-0.56999999999999995</v>
      </c>
      <c r="N898">
        <v>3.88</v>
      </c>
      <c r="O898" t="s">
        <v>29</v>
      </c>
      <c r="P898" s="1">
        <v>45483</v>
      </c>
      <c r="Q898" t="str">
        <f>TEXT(Campaign_Table[[#This Row],[Date]],"mmmm")</f>
        <v>July</v>
      </c>
      <c r="R898">
        <f>YEAR(Campaign_Table[[#This Row],[Date]])</f>
        <v>2024</v>
      </c>
      <c r="S898" t="str">
        <f>TEXT(Campaign_Table[[#This Row],[Date]],"dddd")</f>
        <v>Wednesday</v>
      </c>
      <c r="T898" s="3" t="str">
        <f>"Q" &amp; ROUNDUP(MONTH(Campaign_Table[[#This Row],[Date]])/3,0)</f>
        <v>Q3</v>
      </c>
      <c r="U898" s="5">
        <f t="shared" ref="U898:U961" si="42">IFERROR(Clicks/Impressions,0)</f>
        <v>2.2849488841176355E-2</v>
      </c>
      <c r="V898" s="7">
        <f>IFERROR(Campaign_Table[[#This Row],[Total_Campaign_Cost]]/Campaign_Table[[#This Row],[Clicks]],0)</f>
        <v>127.99710344827588</v>
      </c>
      <c r="W898" s="5">
        <f t="shared" ref="W898:W961" si="43">IFERROR(Conversions/Clicks,0)</f>
        <v>0.21293103448275863</v>
      </c>
      <c r="X898" s="7">
        <f>IFERROR(Campaign_Table[[#This Row],[Total_Campaign_Cost]]/Campaign_Table[[#This Row],[Leads]],0)</f>
        <v>263.72404973357021</v>
      </c>
      <c r="Y898" s="7">
        <f t="shared" ref="Y898:Y961" si="44">Revenue-Total_Campaign_Cost</f>
        <v>-84009.640000000014</v>
      </c>
      <c r="Z898" s="7" t="str">
        <f>IF(Campaign_Table[[#This Row],[ROI]]&gt;=3,"Excellent",IF(Campaign_Table[[#This Row],[ROI]]&gt;=1,"Good",IF(Campaign_Table[[#This Row],[ROI]]&gt;=0,"Average","Poor")))</f>
        <v>Poor</v>
      </c>
    </row>
    <row r="899" spans="1:26" x14ac:dyDescent="0.3">
      <c r="A899" t="s">
        <v>1069</v>
      </c>
      <c r="B899" t="s">
        <v>44</v>
      </c>
      <c r="C899" t="s">
        <v>21</v>
      </c>
      <c r="D899">
        <v>26</v>
      </c>
      <c r="E899" t="s">
        <v>236</v>
      </c>
      <c r="F899">
        <v>27696</v>
      </c>
      <c r="G899">
        <v>3434</v>
      </c>
      <c r="H899">
        <v>1618</v>
      </c>
      <c r="I899">
        <v>1259</v>
      </c>
      <c r="J899">
        <v>751623</v>
      </c>
      <c r="K899">
        <v>137.07</v>
      </c>
      <c r="L899">
        <f>Campaign_Table[[#This Row],[Conversions]]*Campaign_Table[[#This Row],[Cost_Per_Acquisition]]</f>
        <v>172571.13</v>
      </c>
      <c r="M899">
        <v>3.36</v>
      </c>
      <c r="N899">
        <v>22.79</v>
      </c>
      <c r="O899" t="s">
        <v>25</v>
      </c>
      <c r="P899" s="1">
        <v>45674</v>
      </c>
      <c r="Q899" t="str">
        <f>TEXT(Campaign_Table[[#This Row],[Date]],"mmmm")</f>
        <v>January</v>
      </c>
      <c r="R899">
        <f>YEAR(Campaign_Table[[#This Row],[Date]])</f>
        <v>2025</v>
      </c>
      <c r="S899" t="str">
        <f>TEXT(Campaign_Table[[#This Row],[Date]],"dddd")</f>
        <v>Friday</v>
      </c>
      <c r="T899" s="3" t="str">
        <f>"Q" &amp; ROUNDUP(MONTH(Campaign_Table[[#This Row],[Date]])/3,0)</f>
        <v>Q1</v>
      </c>
      <c r="U899" s="5">
        <f t="shared" si="42"/>
        <v>0.1239890236857308</v>
      </c>
      <c r="V899" s="7">
        <f>IFERROR(Campaign_Table[[#This Row],[Total_Campaign_Cost]]/Campaign_Table[[#This Row],[Clicks]],0)</f>
        <v>50.253677926616191</v>
      </c>
      <c r="W899" s="5">
        <f t="shared" si="43"/>
        <v>0.3666278392545137</v>
      </c>
      <c r="X899" s="7">
        <f>IFERROR(Campaign_Table[[#This Row],[Total_Campaign_Cost]]/Campaign_Table[[#This Row],[Leads]],0)</f>
        <v>106.65706427688505</v>
      </c>
      <c r="Y899" s="7">
        <f t="shared" si="44"/>
        <v>579051.87</v>
      </c>
      <c r="Z899" s="7" t="str">
        <f>IF(Campaign_Table[[#This Row],[ROI]]&gt;=3,"Excellent",IF(Campaign_Table[[#This Row],[ROI]]&gt;=1,"Good",IF(Campaign_Table[[#This Row],[ROI]]&gt;=0,"Average","Poor")))</f>
        <v>Excellent</v>
      </c>
    </row>
    <row r="900" spans="1:26" x14ac:dyDescent="0.3">
      <c r="A900" t="s">
        <v>1070</v>
      </c>
      <c r="B900" t="s">
        <v>28</v>
      </c>
      <c r="C900" t="s">
        <v>25</v>
      </c>
      <c r="D900">
        <v>20</v>
      </c>
      <c r="E900" t="s">
        <v>22</v>
      </c>
      <c r="F900">
        <v>10667</v>
      </c>
      <c r="G900">
        <v>1302</v>
      </c>
      <c r="H900">
        <v>510</v>
      </c>
      <c r="I900">
        <v>302</v>
      </c>
      <c r="J900">
        <v>150094</v>
      </c>
      <c r="K900">
        <v>745.94</v>
      </c>
      <c r="L900">
        <f>Campaign_Table[[#This Row],[Conversions]]*Campaign_Table[[#This Row],[Cost_Per_Acquisition]]</f>
        <v>225273.88</v>
      </c>
      <c r="M900">
        <v>-0.33</v>
      </c>
      <c r="N900">
        <v>19.82</v>
      </c>
      <c r="O900" t="s">
        <v>25</v>
      </c>
      <c r="P900" s="1">
        <v>45783</v>
      </c>
      <c r="Q900" t="str">
        <f>TEXT(Campaign_Table[[#This Row],[Date]],"mmmm")</f>
        <v>May</v>
      </c>
      <c r="R900">
        <f>YEAR(Campaign_Table[[#This Row],[Date]])</f>
        <v>2025</v>
      </c>
      <c r="S900" t="str">
        <f>TEXT(Campaign_Table[[#This Row],[Date]],"dddd")</f>
        <v>Tuesday</v>
      </c>
      <c r="T900" s="3" t="str">
        <f>"Q" &amp; ROUNDUP(MONTH(Campaign_Table[[#This Row],[Date]])/3,0)</f>
        <v>Q2</v>
      </c>
      <c r="U900" s="5">
        <f t="shared" si="42"/>
        <v>0.12205868566607293</v>
      </c>
      <c r="V900" s="7">
        <f>IFERROR(Campaign_Table[[#This Row],[Total_Campaign_Cost]]/Campaign_Table[[#This Row],[Clicks]],0)</f>
        <v>173.02141321044547</v>
      </c>
      <c r="W900" s="5">
        <f t="shared" si="43"/>
        <v>0.23195084485407066</v>
      </c>
      <c r="X900" s="7">
        <f>IFERROR(Campaign_Table[[#This Row],[Total_Campaign_Cost]]/Campaign_Table[[#This Row],[Leads]],0)</f>
        <v>441.71349019607845</v>
      </c>
      <c r="Y900" s="7">
        <f t="shared" si="44"/>
        <v>-75179.88</v>
      </c>
      <c r="Z900" s="7" t="str">
        <f>IF(Campaign_Table[[#This Row],[ROI]]&gt;=3,"Excellent",IF(Campaign_Table[[#This Row],[ROI]]&gt;=1,"Good",IF(Campaign_Table[[#This Row],[ROI]]&gt;=0,"Average","Poor")))</f>
        <v>Poor</v>
      </c>
    </row>
    <row r="901" spans="1:26" x14ac:dyDescent="0.3">
      <c r="A901" t="s">
        <v>1071</v>
      </c>
      <c r="B901" t="s">
        <v>20</v>
      </c>
      <c r="C901" t="s">
        <v>29</v>
      </c>
      <c r="D901">
        <v>28</v>
      </c>
      <c r="E901" t="s">
        <v>28</v>
      </c>
      <c r="F901">
        <v>97393</v>
      </c>
      <c r="G901">
        <v>3657</v>
      </c>
      <c r="H901">
        <v>820</v>
      </c>
      <c r="I901">
        <v>477</v>
      </c>
      <c r="J901">
        <v>220851</v>
      </c>
      <c r="K901">
        <v>143.25</v>
      </c>
      <c r="L901">
        <f>Campaign_Table[[#This Row],[Conversions]]*Campaign_Table[[#This Row],[Cost_Per_Acquisition]]</f>
        <v>68330.25</v>
      </c>
      <c r="M901">
        <v>2.23</v>
      </c>
      <c r="N901">
        <v>5.09</v>
      </c>
      <c r="O901" t="s">
        <v>21</v>
      </c>
      <c r="P901" s="1">
        <v>45790</v>
      </c>
      <c r="Q901" t="str">
        <f>TEXT(Campaign_Table[[#This Row],[Date]],"mmmm")</f>
        <v>May</v>
      </c>
      <c r="R901">
        <f>YEAR(Campaign_Table[[#This Row],[Date]])</f>
        <v>2025</v>
      </c>
      <c r="S901" t="str">
        <f>TEXT(Campaign_Table[[#This Row],[Date]],"dddd")</f>
        <v>Tuesday</v>
      </c>
      <c r="T901" s="3" t="str">
        <f>"Q" &amp; ROUNDUP(MONTH(Campaign_Table[[#This Row],[Date]])/3,0)</f>
        <v>Q2</v>
      </c>
      <c r="U901" s="5">
        <f t="shared" si="42"/>
        <v>3.7548899818262094E-2</v>
      </c>
      <c r="V901" s="7">
        <f>IFERROR(Campaign_Table[[#This Row],[Total_Campaign_Cost]]/Campaign_Table[[#This Row],[Clicks]],0)</f>
        <v>18.684782608695652</v>
      </c>
      <c r="W901" s="5">
        <f t="shared" si="43"/>
        <v>0.13043478260869565</v>
      </c>
      <c r="X901" s="7">
        <f>IFERROR(Campaign_Table[[#This Row],[Total_Campaign_Cost]]/Campaign_Table[[#This Row],[Leads]],0)</f>
        <v>83.329573170731706</v>
      </c>
      <c r="Y901" s="7">
        <f t="shared" si="44"/>
        <v>152520.75</v>
      </c>
      <c r="Z901" s="7" t="str">
        <f>IF(Campaign_Table[[#This Row],[ROI]]&gt;=3,"Excellent",IF(Campaign_Table[[#This Row],[ROI]]&gt;=1,"Good",IF(Campaign_Table[[#This Row],[ROI]]&gt;=0,"Average","Poor")))</f>
        <v>Good</v>
      </c>
    </row>
    <row r="902" spans="1:26" x14ac:dyDescent="0.3">
      <c r="A902" t="s">
        <v>1072</v>
      </c>
      <c r="B902" t="s">
        <v>28</v>
      </c>
      <c r="C902" t="s">
        <v>35</v>
      </c>
      <c r="D902">
        <v>13</v>
      </c>
      <c r="E902" t="s">
        <v>121</v>
      </c>
      <c r="F902">
        <v>90492</v>
      </c>
      <c r="G902">
        <v>4242</v>
      </c>
      <c r="H902">
        <v>1811</v>
      </c>
      <c r="I902">
        <v>1191</v>
      </c>
      <c r="J902">
        <v>877767</v>
      </c>
      <c r="K902">
        <v>111.9</v>
      </c>
      <c r="L902">
        <f>Campaign_Table[[#This Row],[Conversions]]*Campaign_Table[[#This Row],[Cost_Per_Acquisition]]</f>
        <v>133272.9</v>
      </c>
      <c r="M902">
        <v>5.59</v>
      </c>
      <c r="N902">
        <v>8.01</v>
      </c>
      <c r="O902" t="s">
        <v>25</v>
      </c>
      <c r="P902" s="1">
        <v>45587</v>
      </c>
      <c r="Q902" t="str">
        <f>TEXT(Campaign_Table[[#This Row],[Date]],"mmmm")</f>
        <v>October</v>
      </c>
      <c r="R902">
        <f>YEAR(Campaign_Table[[#This Row],[Date]])</f>
        <v>2024</v>
      </c>
      <c r="S902" t="str">
        <f>TEXT(Campaign_Table[[#This Row],[Date]],"dddd")</f>
        <v>Tuesday</v>
      </c>
      <c r="T902" s="3" t="str">
        <f>"Q" &amp; ROUNDUP(MONTH(Campaign_Table[[#This Row],[Date]])/3,0)</f>
        <v>Q4</v>
      </c>
      <c r="U902" s="5">
        <f t="shared" si="42"/>
        <v>4.6877072006365206E-2</v>
      </c>
      <c r="V902" s="7">
        <f>IFERROR(Campaign_Table[[#This Row],[Total_Campaign_Cost]]/Campaign_Table[[#This Row],[Clicks]],0)</f>
        <v>31.417468175388965</v>
      </c>
      <c r="W902" s="5">
        <f t="shared" si="43"/>
        <v>0.28076379066478074</v>
      </c>
      <c r="X902" s="7">
        <f>IFERROR(Campaign_Table[[#This Row],[Total_Campaign_Cost]]/Campaign_Table[[#This Row],[Leads]],0)</f>
        <v>73.590778575372724</v>
      </c>
      <c r="Y902" s="7">
        <f t="shared" si="44"/>
        <v>744494.1</v>
      </c>
      <c r="Z902" s="7" t="str">
        <f>IF(Campaign_Table[[#This Row],[ROI]]&gt;=3,"Excellent",IF(Campaign_Table[[#This Row],[ROI]]&gt;=1,"Good",IF(Campaign_Table[[#This Row],[ROI]]&gt;=0,"Average","Poor")))</f>
        <v>Excellent</v>
      </c>
    </row>
    <row r="903" spans="1:26" x14ac:dyDescent="0.3">
      <c r="A903" t="s">
        <v>1073</v>
      </c>
      <c r="B903" t="s">
        <v>16</v>
      </c>
      <c r="C903" t="s">
        <v>29</v>
      </c>
      <c r="D903">
        <v>12</v>
      </c>
      <c r="E903" t="s">
        <v>179</v>
      </c>
      <c r="F903">
        <v>42636</v>
      </c>
      <c r="G903">
        <v>4732</v>
      </c>
      <c r="H903">
        <v>2488</v>
      </c>
      <c r="I903">
        <v>1965</v>
      </c>
      <c r="J903">
        <v>1432485</v>
      </c>
      <c r="K903">
        <v>150.5</v>
      </c>
      <c r="L903">
        <f>Campaign_Table[[#This Row],[Conversions]]*Campaign_Table[[#This Row],[Cost_Per_Acquisition]]</f>
        <v>295732.5</v>
      </c>
      <c r="M903">
        <v>3.84</v>
      </c>
      <c r="N903">
        <v>21.54</v>
      </c>
      <c r="O903" t="s">
        <v>25</v>
      </c>
      <c r="P903" s="1">
        <v>45637</v>
      </c>
      <c r="Q903" t="str">
        <f>TEXT(Campaign_Table[[#This Row],[Date]],"mmmm")</f>
        <v>December</v>
      </c>
      <c r="R903">
        <f>YEAR(Campaign_Table[[#This Row],[Date]])</f>
        <v>2024</v>
      </c>
      <c r="S903" t="str">
        <f>TEXT(Campaign_Table[[#This Row],[Date]],"dddd")</f>
        <v>Wednesday</v>
      </c>
      <c r="T903" s="3" t="str">
        <f>"Q" &amp; ROUNDUP(MONTH(Campaign_Table[[#This Row],[Date]])/3,0)</f>
        <v>Q4</v>
      </c>
      <c r="U903" s="5">
        <f t="shared" si="42"/>
        <v>0.11098602120273947</v>
      </c>
      <c r="V903" s="7">
        <f>IFERROR(Campaign_Table[[#This Row],[Total_Campaign_Cost]]/Campaign_Table[[#This Row],[Clicks]],0)</f>
        <v>62.496301775147927</v>
      </c>
      <c r="W903" s="5">
        <f t="shared" si="43"/>
        <v>0.41525781910397297</v>
      </c>
      <c r="X903" s="7">
        <f>IFERROR(Campaign_Table[[#This Row],[Total_Campaign_Cost]]/Campaign_Table[[#This Row],[Leads]],0)</f>
        <v>118.86354501607717</v>
      </c>
      <c r="Y903" s="7">
        <f t="shared" si="44"/>
        <v>1136752.5</v>
      </c>
      <c r="Z903" s="7" t="str">
        <f>IF(Campaign_Table[[#This Row],[ROI]]&gt;=3,"Excellent",IF(Campaign_Table[[#This Row],[ROI]]&gt;=1,"Good",IF(Campaign_Table[[#This Row],[ROI]]&gt;=0,"Average","Poor")))</f>
        <v>Excellent</v>
      </c>
    </row>
    <row r="904" spans="1:26" x14ac:dyDescent="0.3">
      <c r="A904" t="s">
        <v>1074</v>
      </c>
      <c r="B904" t="s">
        <v>28</v>
      </c>
      <c r="C904" t="s">
        <v>21</v>
      </c>
      <c r="D904">
        <v>27</v>
      </c>
      <c r="E904" t="s">
        <v>1043</v>
      </c>
      <c r="F904">
        <v>25561</v>
      </c>
      <c r="G904">
        <v>2871</v>
      </c>
      <c r="H904">
        <v>1721</v>
      </c>
      <c r="I904">
        <v>1043</v>
      </c>
      <c r="J904">
        <v>515242</v>
      </c>
      <c r="K904">
        <v>142.59</v>
      </c>
      <c r="L904">
        <f>Campaign_Table[[#This Row],[Conversions]]*Campaign_Table[[#This Row],[Cost_Per_Acquisition]]</f>
        <v>148721.37</v>
      </c>
      <c r="M904">
        <v>2.46</v>
      </c>
      <c r="N904">
        <v>22.05</v>
      </c>
      <c r="O904" t="s">
        <v>25</v>
      </c>
      <c r="P904" s="1">
        <v>45508</v>
      </c>
      <c r="Q904" t="str">
        <f>TEXT(Campaign_Table[[#This Row],[Date]],"mmmm")</f>
        <v>August</v>
      </c>
      <c r="R904">
        <f>YEAR(Campaign_Table[[#This Row],[Date]])</f>
        <v>2024</v>
      </c>
      <c r="S904" t="str">
        <f>TEXT(Campaign_Table[[#This Row],[Date]],"dddd")</f>
        <v>Sunday</v>
      </c>
      <c r="T904" s="3" t="str">
        <f>"Q" &amp; ROUNDUP(MONTH(Campaign_Table[[#This Row],[Date]])/3,0)</f>
        <v>Q3</v>
      </c>
      <c r="U904" s="5">
        <f t="shared" si="42"/>
        <v>0.11231954931340714</v>
      </c>
      <c r="V904" s="7">
        <f>IFERROR(Campaign_Table[[#This Row],[Total_Campaign_Cost]]/Campaign_Table[[#This Row],[Clicks]],0)</f>
        <v>51.801243469174501</v>
      </c>
      <c r="W904" s="5">
        <f t="shared" si="43"/>
        <v>0.36328805294322536</v>
      </c>
      <c r="X904" s="7">
        <f>IFERROR(Campaign_Table[[#This Row],[Total_Campaign_Cost]]/Campaign_Table[[#This Row],[Leads]],0)</f>
        <v>86.415671121441022</v>
      </c>
      <c r="Y904" s="7">
        <f t="shared" si="44"/>
        <v>366520.63</v>
      </c>
      <c r="Z904" s="7" t="str">
        <f>IF(Campaign_Table[[#This Row],[ROI]]&gt;=3,"Excellent",IF(Campaign_Table[[#This Row],[ROI]]&gt;=1,"Good",IF(Campaign_Table[[#This Row],[ROI]]&gt;=0,"Average","Poor")))</f>
        <v>Good</v>
      </c>
    </row>
    <row r="905" spans="1:26" x14ac:dyDescent="0.3">
      <c r="A905" t="s">
        <v>1075</v>
      </c>
      <c r="B905" t="s">
        <v>20</v>
      </c>
      <c r="C905" t="s">
        <v>35</v>
      </c>
      <c r="D905">
        <v>13</v>
      </c>
      <c r="E905" t="s">
        <v>118</v>
      </c>
      <c r="F905">
        <v>29277</v>
      </c>
      <c r="G905">
        <v>3010</v>
      </c>
      <c r="H905">
        <v>1146</v>
      </c>
      <c r="I905">
        <v>517</v>
      </c>
      <c r="J905">
        <v>379478</v>
      </c>
      <c r="K905">
        <v>571.41</v>
      </c>
      <c r="L905">
        <f>Campaign_Table[[#This Row],[Conversions]]*Campaign_Table[[#This Row],[Cost_Per_Acquisition]]</f>
        <v>295418.96999999997</v>
      </c>
      <c r="M905">
        <v>0.28000000000000003</v>
      </c>
      <c r="N905">
        <v>15.96</v>
      </c>
      <c r="O905" t="s">
        <v>35</v>
      </c>
      <c r="P905" s="1">
        <v>45563</v>
      </c>
      <c r="Q905" t="str">
        <f>TEXT(Campaign_Table[[#This Row],[Date]],"mmmm")</f>
        <v>September</v>
      </c>
      <c r="R905">
        <f>YEAR(Campaign_Table[[#This Row],[Date]])</f>
        <v>2024</v>
      </c>
      <c r="S905" t="str">
        <f>TEXT(Campaign_Table[[#This Row],[Date]],"dddd")</f>
        <v>Saturday</v>
      </c>
      <c r="T905" s="3" t="str">
        <f>"Q" &amp; ROUNDUP(MONTH(Campaign_Table[[#This Row],[Date]])/3,0)</f>
        <v>Q3</v>
      </c>
      <c r="U905" s="5">
        <f t="shared" si="42"/>
        <v>0.10281108037025652</v>
      </c>
      <c r="V905" s="7">
        <f>IFERROR(Campaign_Table[[#This Row],[Total_Campaign_Cost]]/Campaign_Table[[#This Row],[Clicks]],0)</f>
        <v>98.145837209302314</v>
      </c>
      <c r="W905" s="5">
        <f t="shared" si="43"/>
        <v>0.17176079734219268</v>
      </c>
      <c r="X905" s="7">
        <f>IFERROR(Campaign_Table[[#This Row],[Total_Campaign_Cost]]/Campaign_Table[[#This Row],[Leads]],0)</f>
        <v>257.78269633507853</v>
      </c>
      <c r="Y905" s="7">
        <f t="shared" si="44"/>
        <v>84059.030000000028</v>
      </c>
      <c r="Z905" s="7" t="str">
        <f>IF(Campaign_Table[[#This Row],[ROI]]&gt;=3,"Excellent",IF(Campaign_Table[[#This Row],[ROI]]&gt;=1,"Good",IF(Campaign_Table[[#This Row],[ROI]]&gt;=0,"Average","Poor")))</f>
        <v>Average</v>
      </c>
    </row>
    <row r="906" spans="1:26" x14ac:dyDescent="0.3">
      <c r="A906" t="s">
        <v>1076</v>
      </c>
      <c r="B906" t="s">
        <v>16</v>
      </c>
      <c r="C906" t="s">
        <v>21</v>
      </c>
      <c r="D906">
        <v>19</v>
      </c>
      <c r="E906" t="s">
        <v>1077</v>
      </c>
      <c r="F906">
        <v>49627</v>
      </c>
      <c r="G906">
        <v>4573</v>
      </c>
      <c r="H906">
        <v>2549</v>
      </c>
      <c r="I906">
        <v>1689</v>
      </c>
      <c r="J906">
        <v>839433</v>
      </c>
      <c r="K906">
        <v>107.88</v>
      </c>
      <c r="L906">
        <f>Campaign_Table[[#This Row],[Conversions]]*Campaign_Table[[#This Row],[Cost_Per_Acquisition]]</f>
        <v>182209.31999999998</v>
      </c>
      <c r="M906">
        <v>3.61</v>
      </c>
      <c r="N906">
        <v>17.75</v>
      </c>
      <c r="O906" t="s">
        <v>29</v>
      </c>
      <c r="P906" s="1">
        <v>45635</v>
      </c>
      <c r="Q906" t="str">
        <f>TEXT(Campaign_Table[[#This Row],[Date]],"mmmm")</f>
        <v>December</v>
      </c>
      <c r="R906">
        <f>YEAR(Campaign_Table[[#This Row],[Date]])</f>
        <v>2024</v>
      </c>
      <c r="S906" t="str">
        <f>TEXT(Campaign_Table[[#This Row],[Date]],"dddd")</f>
        <v>Monday</v>
      </c>
      <c r="T906" s="3" t="str">
        <f>"Q" &amp; ROUNDUP(MONTH(Campaign_Table[[#This Row],[Date]])/3,0)</f>
        <v>Q4</v>
      </c>
      <c r="U906" s="5">
        <f t="shared" si="42"/>
        <v>9.2147419751345036E-2</v>
      </c>
      <c r="V906" s="7">
        <f>IFERROR(Campaign_Table[[#This Row],[Total_Campaign_Cost]]/Campaign_Table[[#This Row],[Clicks]],0)</f>
        <v>39.844592171441064</v>
      </c>
      <c r="W906" s="5">
        <f t="shared" si="43"/>
        <v>0.3693417887601137</v>
      </c>
      <c r="X906" s="7">
        <f>IFERROR(Campaign_Table[[#This Row],[Total_Campaign_Cost]]/Campaign_Table[[#This Row],[Leads]],0)</f>
        <v>71.482667712828558</v>
      </c>
      <c r="Y906" s="7">
        <f t="shared" si="44"/>
        <v>657223.68000000005</v>
      </c>
      <c r="Z906" s="7" t="str">
        <f>IF(Campaign_Table[[#This Row],[ROI]]&gt;=3,"Excellent",IF(Campaign_Table[[#This Row],[ROI]]&gt;=1,"Good",IF(Campaign_Table[[#This Row],[ROI]]&gt;=0,"Average","Poor")))</f>
        <v>Excellent</v>
      </c>
    </row>
    <row r="907" spans="1:26" x14ac:dyDescent="0.3">
      <c r="A907" t="s">
        <v>1078</v>
      </c>
      <c r="B907" t="s">
        <v>28</v>
      </c>
      <c r="C907" t="s">
        <v>25</v>
      </c>
      <c r="D907">
        <v>18</v>
      </c>
      <c r="E907" t="s">
        <v>107</v>
      </c>
      <c r="F907">
        <v>37197</v>
      </c>
      <c r="G907">
        <v>5202</v>
      </c>
      <c r="H907">
        <v>2697</v>
      </c>
      <c r="I907">
        <v>1694</v>
      </c>
      <c r="J907">
        <v>467544</v>
      </c>
      <c r="K907">
        <v>169.33</v>
      </c>
      <c r="L907">
        <f>Campaign_Table[[#This Row],[Conversions]]*Campaign_Table[[#This Row],[Cost_Per_Acquisition]]</f>
        <v>286845.02</v>
      </c>
      <c r="M907">
        <v>0.63</v>
      </c>
      <c r="N907">
        <v>25.79</v>
      </c>
      <c r="O907" t="s">
        <v>21</v>
      </c>
      <c r="P907" s="1">
        <v>45766</v>
      </c>
      <c r="Q907" t="str">
        <f>TEXT(Campaign_Table[[#This Row],[Date]],"mmmm")</f>
        <v>April</v>
      </c>
      <c r="R907">
        <f>YEAR(Campaign_Table[[#This Row],[Date]])</f>
        <v>2025</v>
      </c>
      <c r="S907" t="str">
        <f>TEXT(Campaign_Table[[#This Row],[Date]],"dddd")</f>
        <v>Saturday</v>
      </c>
      <c r="T907" s="3" t="str">
        <f>"Q" &amp; ROUNDUP(MONTH(Campaign_Table[[#This Row],[Date]])/3,0)</f>
        <v>Q2</v>
      </c>
      <c r="U907" s="5">
        <f t="shared" si="42"/>
        <v>0.13984998790225017</v>
      </c>
      <c r="V907" s="7">
        <f>IFERROR(Campaign_Table[[#This Row],[Total_Campaign_Cost]]/Campaign_Table[[#This Row],[Clicks]],0)</f>
        <v>55.141295655517112</v>
      </c>
      <c r="W907" s="5">
        <f t="shared" si="43"/>
        <v>0.32564398308342946</v>
      </c>
      <c r="X907" s="7">
        <f>IFERROR(Campaign_Table[[#This Row],[Total_Campaign_Cost]]/Campaign_Table[[#This Row],[Leads]],0)</f>
        <v>106.357070819429</v>
      </c>
      <c r="Y907" s="7">
        <f t="shared" si="44"/>
        <v>180698.97999999998</v>
      </c>
      <c r="Z907" s="7" t="str">
        <f>IF(Campaign_Table[[#This Row],[ROI]]&gt;=3,"Excellent",IF(Campaign_Table[[#This Row],[ROI]]&gt;=1,"Good",IF(Campaign_Table[[#This Row],[ROI]]&gt;=0,"Average","Poor")))</f>
        <v>Average</v>
      </c>
    </row>
    <row r="908" spans="1:26" x14ac:dyDescent="0.3">
      <c r="A908" t="s">
        <v>1079</v>
      </c>
      <c r="B908" t="s">
        <v>20</v>
      </c>
      <c r="C908" t="s">
        <v>21</v>
      </c>
      <c r="D908">
        <v>17</v>
      </c>
      <c r="E908" t="s">
        <v>365</v>
      </c>
      <c r="F908">
        <v>62316</v>
      </c>
      <c r="G908">
        <v>6986</v>
      </c>
      <c r="H908">
        <v>2247</v>
      </c>
      <c r="I908">
        <v>1561</v>
      </c>
      <c r="J908">
        <v>393372</v>
      </c>
      <c r="K908">
        <v>54.14</v>
      </c>
      <c r="L908">
        <f>Campaign_Table[[#This Row],[Conversions]]*Campaign_Table[[#This Row],[Cost_Per_Acquisition]]</f>
        <v>84512.540000000008</v>
      </c>
      <c r="M908">
        <v>3.65</v>
      </c>
      <c r="N908">
        <v>17.32</v>
      </c>
      <c r="O908" t="s">
        <v>25</v>
      </c>
      <c r="P908" s="1">
        <v>45474</v>
      </c>
      <c r="Q908" t="str">
        <f>TEXT(Campaign_Table[[#This Row],[Date]],"mmmm")</f>
        <v>July</v>
      </c>
      <c r="R908">
        <f>YEAR(Campaign_Table[[#This Row],[Date]])</f>
        <v>2024</v>
      </c>
      <c r="S908" t="str">
        <f>TEXT(Campaign_Table[[#This Row],[Date]],"dddd")</f>
        <v>Monday</v>
      </c>
      <c r="T908" s="3" t="str">
        <f>"Q" &amp; ROUNDUP(MONTH(Campaign_Table[[#This Row],[Date]])/3,0)</f>
        <v>Q3</v>
      </c>
      <c r="U908" s="5">
        <f t="shared" si="42"/>
        <v>0.11210604018229668</v>
      </c>
      <c r="V908" s="7">
        <f>IFERROR(Campaign_Table[[#This Row],[Total_Campaign_Cost]]/Campaign_Table[[#This Row],[Clicks]],0)</f>
        <v>12.09741482965932</v>
      </c>
      <c r="W908" s="5">
        <f t="shared" si="43"/>
        <v>0.22344689378757515</v>
      </c>
      <c r="X908" s="7">
        <f>IFERROR(Campaign_Table[[#This Row],[Total_Campaign_Cost]]/Campaign_Table[[#This Row],[Leads]],0)</f>
        <v>37.611277258566979</v>
      </c>
      <c r="Y908" s="7">
        <f t="shared" si="44"/>
        <v>308859.45999999996</v>
      </c>
      <c r="Z908" s="7" t="str">
        <f>IF(Campaign_Table[[#This Row],[ROI]]&gt;=3,"Excellent",IF(Campaign_Table[[#This Row],[ROI]]&gt;=1,"Good",IF(Campaign_Table[[#This Row],[ROI]]&gt;=0,"Average","Poor")))</f>
        <v>Excellent</v>
      </c>
    </row>
    <row r="909" spans="1:26" x14ac:dyDescent="0.3">
      <c r="A909" t="s">
        <v>1080</v>
      </c>
      <c r="B909" t="s">
        <v>44</v>
      </c>
      <c r="C909" t="s">
        <v>17</v>
      </c>
      <c r="D909">
        <v>14</v>
      </c>
      <c r="E909" t="s">
        <v>130</v>
      </c>
      <c r="F909">
        <v>63088</v>
      </c>
      <c r="G909">
        <v>7658</v>
      </c>
      <c r="H909">
        <v>2266</v>
      </c>
      <c r="I909">
        <v>1286</v>
      </c>
      <c r="J909">
        <v>286778</v>
      </c>
      <c r="K909">
        <v>52.07</v>
      </c>
      <c r="L909">
        <f>Campaign_Table[[#This Row],[Conversions]]*Campaign_Table[[#This Row],[Cost_Per_Acquisition]]</f>
        <v>66962.02</v>
      </c>
      <c r="M909">
        <v>3.28</v>
      </c>
      <c r="N909">
        <v>17.77</v>
      </c>
      <c r="O909" t="s">
        <v>21</v>
      </c>
      <c r="P909" s="1">
        <v>45668</v>
      </c>
      <c r="Q909" t="str">
        <f>TEXT(Campaign_Table[[#This Row],[Date]],"mmmm")</f>
        <v>January</v>
      </c>
      <c r="R909">
        <f>YEAR(Campaign_Table[[#This Row],[Date]])</f>
        <v>2025</v>
      </c>
      <c r="S909" t="str">
        <f>TEXT(Campaign_Table[[#This Row],[Date]],"dddd")</f>
        <v>Saturday</v>
      </c>
      <c r="T909" s="3" t="str">
        <f>"Q" &amp; ROUNDUP(MONTH(Campaign_Table[[#This Row],[Date]])/3,0)</f>
        <v>Q1</v>
      </c>
      <c r="U909" s="5">
        <f t="shared" si="42"/>
        <v>0.121386000507228</v>
      </c>
      <c r="V909" s="7">
        <f>IFERROR(Campaign_Table[[#This Row],[Total_Campaign_Cost]]/Campaign_Table[[#This Row],[Clicks]],0)</f>
        <v>8.7440611125620276</v>
      </c>
      <c r="W909" s="5">
        <f t="shared" si="43"/>
        <v>0.16792896317576392</v>
      </c>
      <c r="X909" s="7">
        <f>IFERROR(Campaign_Table[[#This Row],[Total_Campaign_Cost]]/Campaign_Table[[#This Row],[Leads]],0)</f>
        <v>29.550759046778467</v>
      </c>
      <c r="Y909" s="7">
        <f t="shared" si="44"/>
        <v>219815.97999999998</v>
      </c>
      <c r="Z909" s="7" t="str">
        <f>IF(Campaign_Table[[#This Row],[ROI]]&gt;=3,"Excellent",IF(Campaign_Table[[#This Row],[ROI]]&gt;=1,"Good",IF(Campaign_Table[[#This Row],[ROI]]&gt;=0,"Average","Poor")))</f>
        <v>Excellent</v>
      </c>
    </row>
    <row r="910" spans="1:26" x14ac:dyDescent="0.3">
      <c r="A910" t="s">
        <v>1081</v>
      </c>
      <c r="B910" t="s">
        <v>44</v>
      </c>
      <c r="C910" t="s">
        <v>17</v>
      </c>
      <c r="D910">
        <v>21</v>
      </c>
      <c r="E910" t="s">
        <v>37</v>
      </c>
      <c r="F910">
        <v>39077</v>
      </c>
      <c r="G910">
        <v>5634</v>
      </c>
      <c r="H910">
        <v>1525</v>
      </c>
      <c r="I910">
        <v>890</v>
      </c>
      <c r="J910">
        <v>663940</v>
      </c>
      <c r="K910">
        <v>115.87</v>
      </c>
      <c r="L910">
        <f>Campaign_Table[[#This Row],[Conversions]]*Campaign_Table[[#This Row],[Cost_Per_Acquisition]]</f>
        <v>103124.3</v>
      </c>
      <c r="M910">
        <v>5.44</v>
      </c>
      <c r="N910">
        <v>20.6</v>
      </c>
      <c r="O910" t="s">
        <v>29</v>
      </c>
      <c r="P910" s="1">
        <v>45667</v>
      </c>
      <c r="Q910" t="str">
        <f>TEXT(Campaign_Table[[#This Row],[Date]],"mmmm")</f>
        <v>January</v>
      </c>
      <c r="R910">
        <f>YEAR(Campaign_Table[[#This Row],[Date]])</f>
        <v>2025</v>
      </c>
      <c r="S910" t="str">
        <f>TEXT(Campaign_Table[[#This Row],[Date]],"dddd")</f>
        <v>Friday</v>
      </c>
      <c r="T910" s="3" t="str">
        <f>"Q" &amp; ROUNDUP(MONTH(Campaign_Table[[#This Row],[Date]])/3,0)</f>
        <v>Q1</v>
      </c>
      <c r="U910" s="5">
        <f t="shared" si="42"/>
        <v>0.14417688154157177</v>
      </c>
      <c r="V910" s="7">
        <f>IFERROR(Campaign_Table[[#This Row],[Total_Campaign_Cost]]/Campaign_Table[[#This Row],[Clicks]],0)</f>
        <v>18.303922612708554</v>
      </c>
      <c r="W910" s="5">
        <f t="shared" si="43"/>
        <v>0.15796947106851261</v>
      </c>
      <c r="X910" s="7">
        <f>IFERROR(Campaign_Table[[#This Row],[Total_Campaign_Cost]]/Campaign_Table[[#This Row],[Leads]],0)</f>
        <v>67.622491803278692</v>
      </c>
      <c r="Y910" s="7">
        <f t="shared" si="44"/>
        <v>560815.69999999995</v>
      </c>
      <c r="Z910" s="7" t="str">
        <f>IF(Campaign_Table[[#This Row],[ROI]]&gt;=3,"Excellent",IF(Campaign_Table[[#This Row],[ROI]]&gt;=1,"Good",IF(Campaign_Table[[#This Row],[ROI]]&gt;=0,"Average","Poor")))</f>
        <v>Excellent</v>
      </c>
    </row>
    <row r="911" spans="1:26" x14ac:dyDescent="0.3">
      <c r="A911" t="s">
        <v>1082</v>
      </c>
      <c r="B911" t="s">
        <v>28</v>
      </c>
      <c r="C911" t="s">
        <v>25</v>
      </c>
      <c r="D911">
        <v>29</v>
      </c>
      <c r="E911" t="s">
        <v>118</v>
      </c>
      <c r="F911">
        <v>72865</v>
      </c>
      <c r="G911">
        <v>6634</v>
      </c>
      <c r="H911">
        <v>3779</v>
      </c>
      <c r="I911">
        <v>2064</v>
      </c>
      <c r="J911">
        <v>1027872</v>
      </c>
      <c r="K911">
        <v>62.99</v>
      </c>
      <c r="L911">
        <f>Campaign_Table[[#This Row],[Conversions]]*Campaign_Table[[#This Row],[Cost_Per_Acquisition]]</f>
        <v>130011.36</v>
      </c>
      <c r="M911">
        <v>6.91</v>
      </c>
      <c r="N911">
        <v>17.12</v>
      </c>
      <c r="O911" t="s">
        <v>21</v>
      </c>
      <c r="P911" s="1">
        <v>45504</v>
      </c>
      <c r="Q911" t="str">
        <f>TEXT(Campaign_Table[[#This Row],[Date]],"mmmm")</f>
        <v>July</v>
      </c>
      <c r="R911">
        <f>YEAR(Campaign_Table[[#This Row],[Date]])</f>
        <v>2024</v>
      </c>
      <c r="S911" t="str">
        <f>TEXT(Campaign_Table[[#This Row],[Date]],"dddd")</f>
        <v>Wednesday</v>
      </c>
      <c r="T911" s="3" t="str">
        <f>"Q" &amp; ROUNDUP(MONTH(Campaign_Table[[#This Row],[Date]])/3,0)</f>
        <v>Q3</v>
      </c>
      <c r="U911" s="5">
        <f t="shared" si="42"/>
        <v>9.1045083373361702E-2</v>
      </c>
      <c r="V911" s="7">
        <f>IFERROR(Campaign_Table[[#This Row],[Total_Campaign_Cost]]/Campaign_Table[[#This Row],[Clicks]],0)</f>
        <v>19.597732891166718</v>
      </c>
      <c r="W911" s="5">
        <f t="shared" si="43"/>
        <v>0.31112451009948749</v>
      </c>
      <c r="X911" s="7">
        <f>IFERROR(Campaign_Table[[#This Row],[Total_Campaign_Cost]]/Campaign_Table[[#This Row],[Leads]],0)</f>
        <v>34.403641174914</v>
      </c>
      <c r="Y911" s="7">
        <f t="shared" si="44"/>
        <v>897860.64</v>
      </c>
      <c r="Z911" s="7" t="str">
        <f>IF(Campaign_Table[[#This Row],[ROI]]&gt;=3,"Excellent",IF(Campaign_Table[[#This Row],[ROI]]&gt;=1,"Good",IF(Campaign_Table[[#This Row],[ROI]]&gt;=0,"Average","Poor")))</f>
        <v>Excellent</v>
      </c>
    </row>
    <row r="912" spans="1:26" x14ac:dyDescent="0.3">
      <c r="A912" t="s">
        <v>1083</v>
      </c>
      <c r="B912" t="s">
        <v>16</v>
      </c>
      <c r="C912" t="s">
        <v>21</v>
      </c>
      <c r="D912">
        <v>8</v>
      </c>
      <c r="E912" t="s">
        <v>351</v>
      </c>
      <c r="F912">
        <v>39522</v>
      </c>
      <c r="G912">
        <v>5430</v>
      </c>
      <c r="H912">
        <v>2703</v>
      </c>
      <c r="I912">
        <v>1564</v>
      </c>
      <c r="J912">
        <v>833612</v>
      </c>
      <c r="K912">
        <v>46.62</v>
      </c>
      <c r="L912">
        <f>Campaign_Table[[#This Row],[Conversions]]*Campaign_Table[[#This Row],[Cost_Per_Acquisition]]</f>
        <v>72913.679999999993</v>
      </c>
      <c r="M912">
        <v>10.43</v>
      </c>
      <c r="N912">
        <v>24.54</v>
      </c>
      <c r="O912" t="s">
        <v>25</v>
      </c>
      <c r="P912" s="1">
        <v>45687</v>
      </c>
      <c r="Q912" t="str">
        <f>TEXT(Campaign_Table[[#This Row],[Date]],"mmmm")</f>
        <v>January</v>
      </c>
      <c r="R912">
        <f>YEAR(Campaign_Table[[#This Row],[Date]])</f>
        <v>2025</v>
      </c>
      <c r="S912" t="str">
        <f>TEXT(Campaign_Table[[#This Row],[Date]],"dddd")</f>
        <v>Thursday</v>
      </c>
      <c r="T912" s="3" t="str">
        <f>"Q" &amp; ROUNDUP(MONTH(Campaign_Table[[#This Row],[Date]])/3,0)</f>
        <v>Q1</v>
      </c>
      <c r="U912" s="5">
        <f t="shared" si="42"/>
        <v>0.13739183239714589</v>
      </c>
      <c r="V912" s="7">
        <f>IFERROR(Campaign_Table[[#This Row],[Total_Campaign_Cost]]/Campaign_Table[[#This Row],[Clicks]],0)</f>
        <v>13.427933701657457</v>
      </c>
      <c r="W912" s="5">
        <f t="shared" si="43"/>
        <v>0.28802946593001844</v>
      </c>
      <c r="X912" s="7">
        <f>IFERROR(Campaign_Table[[#This Row],[Total_Campaign_Cost]]/Campaign_Table[[#This Row],[Leads]],0)</f>
        <v>26.97509433962264</v>
      </c>
      <c r="Y912" s="7">
        <f t="shared" si="44"/>
        <v>760698.32000000007</v>
      </c>
      <c r="Z912" s="7" t="str">
        <f>IF(Campaign_Table[[#This Row],[ROI]]&gt;=3,"Excellent",IF(Campaign_Table[[#This Row],[ROI]]&gt;=1,"Good",IF(Campaign_Table[[#This Row],[ROI]]&gt;=0,"Average","Poor")))</f>
        <v>Excellent</v>
      </c>
    </row>
    <row r="913" spans="1:26" x14ac:dyDescent="0.3">
      <c r="A913" t="s">
        <v>1084</v>
      </c>
      <c r="B913" t="s">
        <v>44</v>
      </c>
      <c r="C913" t="s">
        <v>29</v>
      </c>
      <c r="D913">
        <v>6</v>
      </c>
      <c r="E913" t="s">
        <v>365</v>
      </c>
      <c r="F913">
        <v>14720</v>
      </c>
      <c r="G913">
        <v>1553</v>
      </c>
      <c r="H913">
        <v>851</v>
      </c>
      <c r="I913">
        <v>379</v>
      </c>
      <c r="J913">
        <v>116732</v>
      </c>
      <c r="K913">
        <v>170.63</v>
      </c>
      <c r="L913">
        <f>Campaign_Table[[#This Row],[Conversions]]*Campaign_Table[[#This Row],[Cost_Per_Acquisition]]</f>
        <v>64668.77</v>
      </c>
      <c r="M913">
        <v>0.81</v>
      </c>
      <c r="N913">
        <v>18.91</v>
      </c>
      <c r="O913" t="s">
        <v>25</v>
      </c>
      <c r="P913" s="1">
        <v>45532</v>
      </c>
      <c r="Q913" t="str">
        <f>TEXT(Campaign_Table[[#This Row],[Date]],"mmmm")</f>
        <v>August</v>
      </c>
      <c r="R913">
        <f>YEAR(Campaign_Table[[#This Row],[Date]])</f>
        <v>2024</v>
      </c>
      <c r="S913" t="str">
        <f>TEXT(Campaign_Table[[#This Row],[Date]],"dddd")</f>
        <v>Wednesday</v>
      </c>
      <c r="T913" s="3" t="str">
        <f>"Q" &amp; ROUNDUP(MONTH(Campaign_Table[[#This Row],[Date]])/3,0)</f>
        <v>Q3</v>
      </c>
      <c r="U913" s="5">
        <f t="shared" si="42"/>
        <v>0.10550271739130435</v>
      </c>
      <c r="V913" s="7">
        <f>IFERROR(Campaign_Table[[#This Row],[Total_Campaign_Cost]]/Campaign_Table[[#This Row],[Clicks]],0)</f>
        <v>41.641191242755951</v>
      </c>
      <c r="W913" s="5">
        <f t="shared" si="43"/>
        <v>0.24404378622021894</v>
      </c>
      <c r="X913" s="7">
        <f>IFERROR(Campaign_Table[[#This Row],[Total_Campaign_Cost]]/Campaign_Table[[#This Row],[Leads]],0)</f>
        <v>75.991504112808457</v>
      </c>
      <c r="Y913" s="7">
        <f t="shared" si="44"/>
        <v>52063.23</v>
      </c>
      <c r="Z913" s="7" t="str">
        <f>IF(Campaign_Table[[#This Row],[ROI]]&gt;=3,"Excellent",IF(Campaign_Table[[#This Row],[ROI]]&gt;=1,"Good",IF(Campaign_Table[[#This Row],[ROI]]&gt;=0,"Average","Poor")))</f>
        <v>Average</v>
      </c>
    </row>
    <row r="914" spans="1:26" x14ac:dyDescent="0.3">
      <c r="A914" t="s">
        <v>1085</v>
      </c>
      <c r="B914" t="s">
        <v>28</v>
      </c>
      <c r="C914" t="s">
        <v>21</v>
      </c>
      <c r="D914">
        <v>29</v>
      </c>
      <c r="E914" t="s">
        <v>465</v>
      </c>
      <c r="F914">
        <v>79084</v>
      </c>
      <c r="G914">
        <v>3833</v>
      </c>
      <c r="H914">
        <v>1586</v>
      </c>
      <c r="I914">
        <v>1043</v>
      </c>
      <c r="J914">
        <v>624757</v>
      </c>
      <c r="K914">
        <v>109.8</v>
      </c>
      <c r="L914">
        <f>Campaign_Table[[#This Row],[Conversions]]*Campaign_Table[[#This Row],[Cost_Per_Acquisition]]</f>
        <v>114521.4</v>
      </c>
      <c r="M914">
        <v>4.46</v>
      </c>
      <c r="N914">
        <v>8.17</v>
      </c>
      <c r="O914" t="s">
        <v>25</v>
      </c>
      <c r="P914" s="1">
        <v>45494</v>
      </c>
      <c r="Q914" t="str">
        <f>TEXT(Campaign_Table[[#This Row],[Date]],"mmmm")</f>
        <v>July</v>
      </c>
      <c r="R914">
        <f>YEAR(Campaign_Table[[#This Row],[Date]])</f>
        <v>2024</v>
      </c>
      <c r="S914" t="str">
        <f>TEXT(Campaign_Table[[#This Row],[Date]],"dddd")</f>
        <v>Sunday</v>
      </c>
      <c r="T914" s="3" t="str">
        <f>"Q" &amp; ROUNDUP(MONTH(Campaign_Table[[#This Row],[Date]])/3,0)</f>
        <v>Q3</v>
      </c>
      <c r="U914" s="5">
        <f t="shared" si="42"/>
        <v>4.8467452329168985E-2</v>
      </c>
      <c r="V914" s="7">
        <f>IFERROR(Campaign_Table[[#This Row],[Total_Campaign_Cost]]/Campaign_Table[[#This Row],[Clicks]],0)</f>
        <v>29.877745890947036</v>
      </c>
      <c r="W914" s="5">
        <f t="shared" si="43"/>
        <v>0.27211061831463607</v>
      </c>
      <c r="X914" s="7">
        <f>IFERROR(Campaign_Table[[#This Row],[Total_Campaign_Cost]]/Campaign_Table[[#This Row],[Leads]],0)</f>
        <v>72.207692307692298</v>
      </c>
      <c r="Y914" s="7">
        <f t="shared" si="44"/>
        <v>510235.6</v>
      </c>
      <c r="Z914" s="7" t="str">
        <f>IF(Campaign_Table[[#This Row],[ROI]]&gt;=3,"Excellent",IF(Campaign_Table[[#This Row],[ROI]]&gt;=1,"Good",IF(Campaign_Table[[#This Row],[ROI]]&gt;=0,"Average","Poor")))</f>
        <v>Excellent</v>
      </c>
    </row>
    <row r="915" spans="1:26" x14ac:dyDescent="0.3">
      <c r="A915" t="s">
        <v>1086</v>
      </c>
      <c r="B915" t="s">
        <v>28</v>
      </c>
      <c r="C915" t="s">
        <v>29</v>
      </c>
      <c r="D915">
        <v>29</v>
      </c>
      <c r="E915" t="s">
        <v>363</v>
      </c>
      <c r="F915">
        <v>40249</v>
      </c>
      <c r="G915">
        <v>2958</v>
      </c>
      <c r="H915">
        <v>993</v>
      </c>
      <c r="I915">
        <v>528</v>
      </c>
      <c r="J915">
        <v>241824</v>
      </c>
      <c r="K915">
        <v>184.68</v>
      </c>
      <c r="L915">
        <f>Campaign_Table[[#This Row],[Conversions]]*Campaign_Table[[#This Row],[Cost_Per_Acquisition]]</f>
        <v>97511.040000000008</v>
      </c>
      <c r="M915">
        <v>1.48</v>
      </c>
      <c r="N915">
        <v>11.13</v>
      </c>
      <c r="O915" t="s">
        <v>25</v>
      </c>
      <c r="P915" s="1">
        <v>45723</v>
      </c>
      <c r="Q915" t="str">
        <f>TEXT(Campaign_Table[[#This Row],[Date]],"mmmm")</f>
        <v>March</v>
      </c>
      <c r="R915">
        <f>YEAR(Campaign_Table[[#This Row],[Date]])</f>
        <v>2025</v>
      </c>
      <c r="S915" t="str">
        <f>TEXT(Campaign_Table[[#This Row],[Date]],"dddd")</f>
        <v>Friday</v>
      </c>
      <c r="T915" s="3" t="str">
        <f>"Q" &amp; ROUNDUP(MONTH(Campaign_Table[[#This Row],[Date]])/3,0)</f>
        <v>Q1</v>
      </c>
      <c r="U915" s="5">
        <f t="shared" si="42"/>
        <v>7.3492509130661632E-2</v>
      </c>
      <c r="V915" s="7">
        <f>IFERROR(Campaign_Table[[#This Row],[Total_Campaign_Cost]]/Campaign_Table[[#This Row],[Clicks]],0)</f>
        <v>32.965192697768764</v>
      </c>
      <c r="W915" s="5">
        <f t="shared" si="43"/>
        <v>0.17849898580121704</v>
      </c>
      <c r="X915" s="7">
        <f>IFERROR(Campaign_Table[[#This Row],[Total_Campaign_Cost]]/Campaign_Table[[#This Row],[Leads]],0)</f>
        <v>98.198429003021161</v>
      </c>
      <c r="Y915" s="7">
        <f t="shared" si="44"/>
        <v>144312.95999999999</v>
      </c>
      <c r="Z915" s="7" t="str">
        <f>IF(Campaign_Table[[#This Row],[ROI]]&gt;=3,"Excellent",IF(Campaign_Table[[#This Row],[ROI]]&gt;=1,"Good",IF(Campaign_Table[[#This Row],[ROI]]&gt;=0,"Average","Poor")))</f>
        <v>Good</v>
      </c>
    </row>
    <row r="916" spans="1:26" x14ac:dyDescent="0.3">
      <c r="A916" t="s">
        <v>1087</v>
      </c>
      <c r="B916" t="s">
        <v>28</v>
      </c>
      <c r="C916" t="s">
        <v>25</v>
      </c>
      <c r="D916">
        <v>9</v>
      </c>
      <c r="E916" t="s">
        <v>109</v>
      </c>
      <c r="F916">
        <v>96217</v>
      </c>
      <c r="G916">
        <v>5534</v>
      </c>
      <c r="H916">
        <v>1800</v>
      </c>
      <c r="I916">
        <v>854</v>
      </c>
      <c r="J916">
        <v>252784</v>
      </c>
      <c r="K916">
        <v>166.05</v>
      </c>
      <c r="L916">
        <f>Campaign_Table[[#This Row],[Conversions]]*Campaign_Table[[#This Row],[Cost_Per_Acquisition]]</f>
        <v>141806.70000000001</v>
      </c>
      <c r="M916">
        <v>0.78</v>
      </c>
      <c r="N916">
        <v>8.51</v>
      </c>
      <c r="O916" t="s">
        <v>35</v>
      </c>
      <c r="P916" s="1">
        <v>45642</v>
      </c>
      <c r="Q916" t="str">
        <f>TEXT(Campaign_Table[[#This Row],[Date]],"mmmm")</f>
        <v>December</v>
      </c>
      <c r="R916">
        <f>YEAR(Campaign_Table[[#This Row],[Date]])</f>
        <v>2024</v>
      </c>
      <c r="S916" t="str">
        <f>TEXT(Campaign_Table[[#This Row],[Date]],"dddd")</f>
        <v>Monday</v>
      </c>
      <c r="T916" s="3" t="str">
        <f>"Q" &amp; ROUNDUP(MONTH(Campaign_Table[[#This Row],[Date]])/3,0)</f>
        <v>Q4</v>
      </c>
      <c r="U916" s="5">
        <f t="shared" si="42"/>
        <v>5.7515823607054886E-2</v>
      </c>
      <c r="V916" s="7">
        <f>IFERROR(Campaign_Table[[#This Row],[Total_Campaign_Cost]]/Campaign_Table[[#This Row],[Clicks]],0)</f>
        <v>25.624629562703291</v>
      </c>
      <c r="W916" s="5">
        <f t="shared" si="43"/>
        <v>0.154318756776292</v>
      </c>
      <c r="X916" s="7">
        <f>IFERROR(Campaign_Table[[#This Row],[Total_Campaign_Cost]]/Campaign_Table[[#This Row],[Leads]],0)</f>
        <v>78.781500000000008</v>
      </c>
      <c r="Y916" s="7">
        <f t="shared" si="44"/>
        <v>110977.29999999999</v>
      </c>
      <c r="Z916" s="7" t="str">
        <f>IF(Campaign_Table[[#This Row],[ROI]]&gt;=3,"Excellent",IF(Campaign_Table[[#This Row],[ROI]]&gt;=1,"Good",IF(Campaign_Table[[#This Row],[ROI]]&gt;=0,"Average","Poor")))</f>
        <v>Average</v>
      </c>
    </row>
    <row r="917" spans="1:26" x14ac:dyDescent="0.3">
      <c r="A917" t="s">
        <v>1088</v>
      </c>
      <c r="B917" t="s">
        <v>44</v>
      </c>
      <c r="C917" t="s">
        <v>35</v>
      </c>
      <c r="D917">
        <v>26</v>
      </c>
      <c r="E917" t="s">
        <v>405</v>
      </c>
      <c r="F917">
        <v>62399</v>
      </c>
      <c r="G917">
        <v>4425</v>
      </c>
      <c r="H917">
        <v>1158</v>
      </c>
      <c r="I917">
        <v>896</v>
      </c>
      <c r="J917">
        <v>417536</v>
      </c>
      <c r="K917">
        <v>120.98</v>
      </c>
      <c r="L917">
        <f>Campaign_Table[[#This Row],[Conversions]]*Campaign_Table[[#This Row],[Cost_Per_Acquisition]]</f>
        <v>108398.08</v>
      </c>
      <c r="M917">
        <v>2.85</v>
      </c>
      <c r="N917">
        <v>10.38</v>
      </c>
      <c r="O917" t="s">
        <v>29</v>
      </c>
      <c r="P917" s="1">
        <v>45707</v>
      </c>
      <c r="Q917" t="str">
        <f>TEXT(Campaign_Table[[#This Row],[Date]],"mmmm")</f>
        <v>February</v>
      </c>
      <c r="R917">
        <f>YEAR(Campaign_Table[[#This Row],[Date]])</f>
        <v>2025</v>
      </c>
      <c r="S917" t="str">
        <f>TEXT(Campaign_Table[[#This Row],[Date]],"dddd")</f>
        <v>Wednesday</v>
      </c>
      <c r="T917" s="3" t="str">
        <f>"Q" &amp; ROUNDUP(MONTH(Campaign_Table[[#This Row],[Date]])/3,0)</f>
        <v>Q1</v>
      </c>
      <c r="U917" s="5">
        <f t="shared" si="42"/>
        <v>7.0914597990352407E-2</v>
      </c>
      <c r="V917" s="7">
        <f>IFERROR(Campaign_Table[[#This Row],[Total_Campaign_Cost]]/Campaign_Table[[#This Row],[Clicks]],0)</f>
        <v>24.496741242937855</v>
      </c>
      <c r="W917" s="5">
        <f t="shared" si="43"/>
        <v>0.20248587570621468</v>
      </c>
      <c r="X917" s="7">
        <f>IFERROR(Campaign_Table[[#This Row],[Total_Campaign_Cost]]/Campaign_Table[[#This Row],[Leads]],0)</f>
        <v>93.608013816925734</v>
      </c>
      <c r="Y917" s="7">
        <f t="shared" si="44"/>
        <v>309137.91999999998</v>
      </c>
      <c r="Z917" s="7" t="str">
        <f>IF(Campaign_Table[[#This Row],[ROI]]&gt;=3,"Excellent",IF(Campaign_Table[[#This Row],[ROI]]&gt;=1,"Good",IF(Campaign_Table[[#This Row],[ROI]]&gt;=0,"Average","Poor")))</f>
        <v>Good</v>
      </c>
    </row>
    <row r="918" spans="1:26" x14ac:dyDescent="0.3">
      <c r="A918" t="s">
        <v>1089</v>
      </c>
      <c r="B918" t="s">
        <v>28</v>
      </c>
      <c r="C918" t="s">
        <v>35</v>
      </c>
      <c r="D918">
        <v>21</v>
      </c>
      <c r="E918" t="s">
        <v>1090</v>
      </c>
      <c r="F918">
        <v>40952</v>
      </c>
      <c r="G918">
        <v>3255</v>
      </c>
      <c r="H918">
        <v>1075</v>
      </c>
      <c r="I918">
        <v>386</v>
      </c>
      <c r="J918">
        <v>193772</v>
      </c>
      <c r="K918">
        <v>669.61</v>
      </c>
      <c r="L918">
        <f>Campaign_Table[[#This Row],[Conversions]]*Campaign_Table[[#This Row],[Cost_Per_Acquisition]]</f>
        <v>258469.46</v>
      </c>
      <c r="M918">
        <v>-0.25</v>
      </c>
      <c r="N918">
        <v>11.52</v>
      </c>
      <c r="O918" t="s">
        <v>17</v>
      </c>
      <c r="P918" s="1">
        <v>45480</v>
      </c>
      <c r="Q918" t="str">
        <f>TEXT(Campaign_Table[[#This Row],[Date]],"mmmm")</f>
        <v>July</v>
      </c>
      <c r="R918">
        <f>YEAR(Campaign_Table[[#This Row],[Date]])</f>
        <v>2024</v>
      </c>
      <c r="S918" t="str">
        <f>TEXT(Campaign_Table[[#This Row],[Date]],"dddd")</f>
        <v>Sunday</v>
      </c>
      <c r="T918" s="3" t="str">
        <f>"Q" &amp; ROUNDUP(MONTH(Campaign_Table[[#This Row],[Date]])/3,0)</f>
        <v>Q3</v>
      </c>
      <c r="U918" s="5">
        <f t="shared" si="42"/>
        <v>7.9483297519046689E-2</v>
      </c>
      <c r="V918" s="7">
        <f>IFERROR(Campaign_Table[[#This Row],[Total_Campaign_Cost]]/Campaign_Table[[#This Row],[Clicks]],0)</f>
        <v>79.406900153609826</v>
      </c>
      <c r="W918" s="5">
        <f t="shared" si="43"/>
        <v>0.11858678955453149</v>
      </c>
      <c r="X918" s="7">
        <f>IFERROR(Campaign_Table[[#This Row],[Total_Campaign_Cost]]/Campaign_Table[[#This Row],[Leads]],0)</f>
        <v>240.43670697674418</v>
      </c>
      <c r="Y918" s="7">
        <f t="shared" si="44"/>
        <v>-64697.459999999992</v>
      </c>
      <c r="Z918" s="7" t="str">
        <f>IF(Campaign_Table[[#This Row],[ROI]]&gt;=3,"Excellent",IF(Campaign_Table[[#This Row],[ROI]]&gt;=1,"Good",IF(Campaign_Table[[#This Row],[ROI]]&gt;=0,"Average","Poor")))</f>
        <v>Poor</v>
      </c>
    </row>
    <row r="919" spans="1:26" x14ac:dyDescent="0.3">
      <c r="A919" t="s">
        <v>1091</v>
      </c>
      <c r="B919" t="s">
        <v>24</v>
      </c>
      <c r="C919" t="s">
        <v>29</v>
      </c>
      <c r="D919">
        <v>26</v>
      </c>
      <c r="E919" t="s">
        <v>1043</v>
      </c>
      <c r="F919">
        <v>38655</v>
      </c>
      <c r="G919">
        <v>5194</v>
      </c>
      <c r="H919">
        <v>2346</v>
      </c>
      <c r="I919">
        <v>1859</v>
      </c>
      <c r="J919">
        <v>667381</v>
      </c>
      <c r="K919">
        <v>39.11</v>
      </c>
      <c r="L919">
        <f>Campaign_Table[[#This Row],[Conversions]]*Campaign_Table[[#This Row],[Cost_Per_Acquisition]]</f>
        <v>72705.490000000005</v>
      </c>
      <c r="M919">
        <v>8.18</v>
      </c>
      <c r="N919">
        <v>24.32</v>
      </c>
      <c r="O919" t="s">
        <v>21</v>
      </c>
      <c r="P919" s="1">
        <v>45692</v>
      </c>
      <c r="Q919" t="str">
        <f>TEXT(Campaign_Table[[#This Row],[Date]],"mmmm")</f>
        <v>February</v>
      </c>
      <c r="R919">
        <f>YEAR(Campaign_Table[[#This Row],[Date]])</f>
        <v>2025</v>
      </c>
      <c r="S919" t="str">
        <f>TEXT(Campaign_Table[[#This Row],[Date]],"dddd")</f>
        <v>Tuesday</v>
      </c>
      <c r="T919" s="3" t="str">
        <f>"Q" &amp; ROUNDUP(MONTH(Campaign_Table[[#This Row],[Date]])/3,0)</f>
        <v>Q1</v>
      </c>
      <c r="U919" s="5">
        <f t="shared" si="42"/>
        <v>0.13436812831457767</v>
      </c>
      <c r="V919" s="7">
        <f>IFERROR(Campaign_Table[[#This Row],[Total_Campaign_Cost]]/Campaign_Table[[#This Row],[Clicks]],0)</f>
        <v>13.997976511359262</v>
      </c>
      <c r="W919" s="5">
        <f t="shared" si="43"/>
        <v>0.35791297651135928</v>
      </c>
      <c r="X919" s="7">
        <f>IFERROR(Campaign_Table[[#This Row],[Total_Campaign_Cost]]/Campaign_Table[[#This Row],[Leads]],0)</f>
        <v>30.991257459505544</v>
      </c>
      <c r="Y919" s="7">
        <f t="shared" si="44"/>
        <v>594675.51</v>
      </c>
      <c r="Z919" s="7" t="str">
        <f>IF(Campaign_Table[[#This Row],[ROI]]&gt;=3,"Excellent",IF(Campaign_Table[[#This Row],[ROI]]&gt;=1,"Good",IF(Campaign_Table[[#This Row],[ROI]]&gt;=0,"Average","Poor")))</f>
        <v>Excellent</v>
      </c>
    </row>
    <row r="920" spans="1:26" x14ac:dyDescent="0.3">
      <c r="A920" t="s">
        <v>1092</v>
      </c>
      <c r="B920" t="s">
        <v>20</v>
      </c>
      <c r="C920" t="s">
        <v>17</v>
      </c>
      <c r="D920">
        <v>14</v>
      </c>
      <c r="E920" t="s">
        <v>62</v>
      </c>
      <c r="F920">
        <v>74491</v>
      </c>
      <c r="G920">
        <v>10818</v>
      </c>
      <c r="H920">
        <v>3632</v>
      </c>
      <c r="I920">
        <v>1140</v>
      </c>
      <c r="J920">
        <v>694260</v>
      </c>
      <c r="K920">
        <v>202.09</v>
      </c>
      <c r="L920">
        <f>Campaign_Table[[#This Row],[Conversions]]*Campaign_Table[[#This Row],[Cost_Per_Acquisition]]</f>
        <v>230382.6</v>
      </c>
      <c r="M920">
        <v>2.0099999999999998</v>
      </c>
      <c r="N920">
        <v>20.93</v>
      </c>
      <c r="O920" t="s">
        <v>21</v>
      </c>
      <c r="P920" s="1">
        <v>45524</v>
      </c>
      <c r="Q920" t="str">
        <f>TEXT(Campaign_Table[[#This Row],[Date]],"mmmm")</f>
        <v>August</v>
      </c>
      <c r="R920">
        <f>YEAR(Campaign_Table[[#This Row],[Date]])</f>
        <v>2024</v>
      </c>
      <c r="S920" t="str">
        <f>TEXT(Campaign_Table[[#This Row],[Date]],"dddd")</f>
        <v>Tuesday</v>
      </c>
      <c r="T920" s="3" t="str">
        <f>"Q" &amp; ROUNDUP(MONTH(Campaign_Table[[#This Row],[Date]])/3,0)</f>
        <v>Q3</v>
      </c>
      <c r="U920" s="5">
        <f t="shared" si="42"/>
        <v>0.14522559772321489</v>
      </c>
      <c r="V920" s="7">
        <f>IFERROR(Campaign_Table[[#This Row],[Total_Campaign_Cost]]/Campaign_Table[[#This Row],[Clicks]],0)</f>
        <v>21.296228508042152</v>
      </c>
      <c r="W920" s="5">
        <f t="shared" si="43"/>
        <v>0.10537992235163617</v>
      </c>
      <c r="X920" s="7">
        <f>IFERROR(Campaign_Table[[#This Row],[Total_Campaign_Cost]]/Campaign_Table[[#This Row],[Leads]],0)</f>
        <v>63.431332599118946</v>
      </c>
      <c r="Y920" s="7">
        <f t="shared" si="44"/>
        <v>463877.4</v>
      </c>
      <c r="Z920" s="7" t="str">
        <f>IF(Campaign_Table[[#This Row],[ROI]]&gt;=3,"Excellent",IF(Campaign_Table[[#This Row],[ROI]]&gt;=1,"Good",IF(Campaign_Table[[#This Row],[ROI]]&gt;=0,"Average","Poor")))</f>
        <v>Good</v>
      </c>
    </row>
    <row r="921" spans="1:26" x14ac:dyDescent="0.3">
      <c r="A921" t="s">
        <v>1093</v>
      </c>
      <c r="B921" t="s">
        <v>28</v>
      </c>
      <c r="C921" t="s">
        <v>25</v>
      </c>
      <c r="D921">
        <v>28</v>
      </c>
      <c r="E921" t="s">
        <v>22</v>
      </c>
      <c r="F921">
        <v>22174</v>
      </c>
      <c r="G921">
        <v>2611</v>
      </c>
      <c r="H921">
        <v>1111</v>
      </c>
      <c r="I921">
        <v>410</v>
      </c>
      <c r="J921">
        <v>218530</v>
      </c>
      <c r="K921">
        <v>233.32</v>
      </c>
      <c r="L921">
        <f>Campaign_Table[[#This Row],[Conversions]]*Campaign_Table[[#This Row],[Cost_Per_Acquisition]]</f>
        <v>95661.2</v>
      </c>
      <c r="M921">
        <v>1.28</v>
      </c>
      <c r="N921">
        <v>18.63</v>
      </c>
      <c r="O921" t="s">
        <v>21</v>
      </c>
      <c r="P921" s="1">
        <v>45594</v>
      </c>
      <c r="Q921" t="str">
        <f>TEXT(Campaign_Table[[#This Row],[Date]],"mmmm")</f>
        <v>October</v>
      </c>
      <c r="R921">
        <f>YEAR(Campaign_Table[[#This Row],[Date]])</f>
        <v>2024</v>
      </c>
      <c r="S921" t="str">
        <f>TEXT(Campaign_Table[[#This Row],[Date]],"dddd")</f>
        <v>Tuesday</v>
      </c>
      <c r="T921" s="3" t="str">
        <f>"Q" &amp; ROUNDUP(MONTH(Campaign_Table[[#This Row],[Date]])/3,0)</f>
        <v>Q4</v>
      </c>
      <c r="U921" s="5">
        <f t="shared" si="42"/>
        <v>0.11775051862541716</v>
      </c>
      <c r="V921" s="7">
        <f>IFERROR(Campaign_Table[[#This Row],[Total_Campaign_Cost]]/Campaign_Table[[#This Row],[Clicks]],0)</f>
        <v>36.637763309076981</v>
      </c>
      <c r="W921" s="5">
        <f t="shared" si="43"/>
        <v>0.15702795863653773</v>
      </c>
      <c r="X921" s="7">
        <f>IFERROR(Campaign_Table[[#This Row],[Total_Campaign_Cost]]/Campaign_Table[[#This Row],[Leads]],0)</f>
        <v>86.103690369036897</v>
      </c>
      <c r="Y921" s="7">
        <f t="shared" si="44"/>
        <v>122868.8</v>
      </c>
      <c r="Z921" s="7" t="str">
        <f>IF(Campaign_Table[[#This Row],[ROI]]&gt;=3,"Excellent",IF(Campaign_Table[[#This Row],[ROI]]&gt;=1,"Good",IF(Campaign_Table[[#This Row],[ROI]]&gt;=0,"Average","Poor")))</f>
        <v>Good</v>
      </c>
    </row>
    <row r="922" spans="1:26" x14ac:dyDescent="0.3">
      <c r="A922" t="s">
        <v>1094</v>
      </c>
      <c r="B922" t="s">
        <v>16</v>
      </c>
      <c r="C922" t="s">
        <v>21</v>
      </c>
      <c r="D922">
        <v>18</v>
      </c>
      <c r="E922" t="s">
        <v>154</v>
      </c>
      <c r="F922">
        <v>73581</v>
      </c>
      <c r="G922">
        <v>3565</v>
      </c>
      <c r="H922">
        <v>1414</v>
      </c>
      <c r="I922">
        <v>639</v>
      </c>
      <c r="J922">
        <v>168057</v>
      </c>
      <c r="K922">
        <v>300.44</v>
      </c>
      <c r="L922">
        <f>Campaign_Table[[#This Row],[Conversions]]*Campaign_Table[[#This Row],[Cost_Per_Acquisition]]</f>
        <v>191981.16</v>
      </c>
      <c r="M922">
        <v>-0.12</v>
      </c>
      <c r="N922">
        <v>7.64</v>
      </c>
      <c r="O922" t="s">
        <v>21</v>
      </c>
      <c r="P922" s="1">
        <v>45638</v>
      </c>
      <c r="Q922" t="str">
        <f>TEXT(Campaign_Table[[#This Row],[Date]],"mmmm")</f>
        <v>December</v>
      </c>
      <c r="R922">
        <f>YEAR(Campaign_Table[[#This Row],[Date]])</f>
        <v>2024</v>
      </c>
      <c r="S922" t="str">
        <f>TEXT(Campaign_Table[[#This Row],[Date]],"dddd")</f>
        <v>Thursday</v>
      </c>
      <c r="T922" s="3" t="str">
        <f>"Q" &amp; ROUNDUP(MONTH(Campaign_Table[[#This Row],[Date]])/3,0)</f>
        <v>Q4</v>
      </c>
      <c r="U922" s="5">
        <f t="shared" si="42"/>
        <v>4.845000747475571E-2</v>
      </c>
      <c r="V922" s="7">
        <f>IFERROR(Campaign_Table[[#This Row],[Total_Campaign_Cost]]/Campaign_Table[[#This Row],[Clicks]],0)</f>
        <v>53.851657784011223</v>
      </c>
      <c r="W922" s="5">
        <f t="shared" si="43"/>
        <v>0.17924263674614305</v>
      </c>
      <c r="X922" s="7">
        <f>IFERROR(Campaign_Table[[#This Row],[Total_Campaign_Cost]]/Campaign_Table[[#This Row],[Leads]],0)</f>
        <v>135.77168316831683</v>
      </c>
      <c r="Y922" s="7">
        <f t="shared" si="44"/>
        <v>-23924.160000000003</v>
      </c>
      <c r="Z922" s="7" t="str">
        <f>IF(Campaign_Table[[#This Row],[ROI]]&gt;=3,"Excellent",IF(Campaign_Table[[#This Row],[ROI]]&gt;=1,"Good",IF(Campaign_Table[[#This Row],[ROI]]&gt;=0,"Average","Poor")))</f>
        <v>Poor</v>
      </c>
    </row>
    <row r="923" spans="1:26" x14ac:dyDescent="0.3">
      <c r="A923" t="s">
        <v>1095</v>
      </c>
      <c r="B923" t="s">
        <v>24</v>
      </c>
      <c r="C923" t="s">
        <v>17</v>
      </c>
      <c r="D923">
        <v>7</v>
      </c>
      <c r="E923" t="s">
        <v>569</v>
      </c>
      <c r="F923">
        <v>18602</v>
      </c>
      <c r="G923">
        <v>1835</v>
      </c>
      <c r="H923">
        <v>897</v>
      </c>
      <c r="I923">
        <v>297</v>
      </c>
      <c r="J923">
        <v>229284</v>
      </c>
      <c r="K923">
        <v>501.3</v>
      </c>
      <c r="L923">
        <f>Campaign_Table[[#This Row],[Conversions]]*Campaign_Table[[#This Row],[Cost_Per_Acquisition]]</f>
        <v>148886.1</v>
      </c>
      <c r="M923">
        <v>0.54</v>
      </c>
      <c r="N923">
        <v>16.28</v>
      </c>
      <c r="O923" t="s">
        <v>17</v>
      </c>
      <c r="P923" s="1">
        <v>45830</v>
      </c>
      <c r="Q923" t="str">
        <f>TEXT(Campaign_Table[[#This Row],[Date]],"mmmm")</f>
        <v>June</v>
      </c>
      <c r="R923">
        <f>YEAR(Campaign_Table[[#This Row],[Date]])</f>
        <v>2025</v>
      </c>
      <c r="S923" t="str">
        <f>TEXT(Campaign_Table[[#This Row],[Date]],"dddd")</f>
        <v>Sunday</v>
      </c>
      <c r="T923" s="3" t="str">
        <f>"Q" &amp; ROUNDUP(MONTH(Campaign_Table[[#This Row],[Date]])/3,0)</f>
        <v>Q2</v>
      </c>
      <c r="U923" s="5">
        <f t="shared" si="42"/>
        <v>9.8645306956241269E-2</v>
      </c>
      <c r="V923" s="7">
        <f>IFERROR(Campaign_Table[[#This Row],[Total_Campaign_Cost]]/Campaign_Table[[#This Row],[Clicks]],0)</f>
        <v>81.136839237057231</v>
      </c>
      <c r="W923" s="5">
        <f t="shared" si="43"/>
        <v>0.16185286103542235</v>
      </c>
      <c r="X923" s="7">
        <f>IFERROR(Campaign_Table[[#This Row],[Total_Campaign_Cost]]/Campaign_Table[[#This Row],[Leads]],0)</f>
        <v>165.98227424749166</v>
      </c>
      <c r="Y923" s="7">
        <f t="shared" si="44"/>
        <v>80397.899999999994</v>
      </c>
      <c r="Z923" s="7" t="str">
        <f>IF(Campaign_Table[[#This Row],[ROI]]&gt;=3,"Excellent",IF(Campaign_Table[[#This Row],[ROI]]&gt;=1,"Good",IF(Campaign_Table[[#This Row],[ROI]]&gt;=0,"Average","Poor")))</f>
        <v>Average</v>
      </c>
    </row>
    <row r="924" spans="1:26" x14ac:dyDescent="0.3">
      <c r="A924" t="s">
        <v>1096</v>
      </c>
      <c r="B924" t="s">
        <v>20</v>
      </c>
      <c r="C924" t="s">
        <v>21</v>
      </c>
      <c r="D924">
        <v>14</v>
      </c>
      <c r="E924" t="s">
        <v>326</v>
      </c>
      <c r="F924">
        <v>59636</v>
      </c>
      <c r="G924">
        <v>7610</v>
      </c>
      <c r="H924">
        <v>2133</v>
      </c>
      <c r="I924">
        <v>1704</v>
      </c>
      <c r="J924">
        <v>1242216</v>
      </c>
      <c r="K924">
        <v>50.99</v>
      </c>
      <c r="L924">
        <f>Campaign_Table[[#This Row],[Conversions]]*Campaign_Table[[#This Row],[Cost_Per_Acquisition]]</f>
        <v>86886.96</v>
      </c>
      <c r="M924">
        <v>13.3</v>
      </c>
      <c r="N924">
        <v>19.190000000000001</v>
      </c>
      <c r="O924" t="s">
        <v>35</v>
      </c>
      <c r="P924" s="1">
        <v>45752</v>
      </c>
      <c r="Q924" t="str">
        <f>TEXT(Campaign_Table[[#This Row],[Date]],"mmmm")</f>
        <v>April</v>
      </c>
      <c r="R924">
        <f>YEAR(Campaign_Table[[#This Row],[Date]])</f>
        <v>2025</v>
      </c>
      <c r="S924" t="str">
        <f>TEXT(Campaign_Table[[#This Row],[Date]],"dddd")</f>
        <v>Saturday</v>
      </c>
      <c r="T924" s="3" t="str">
        <f>"Q" &amp; ROUNDUP(MONTH(Campaign_Table[[#This Row],[Date]])/3,0)</f>
        <v>Q2</v>
      </c>
      <c r="U924" s="5">
        <f t="shared" si="42"/>
        <v>0.12760748541149641</v>
      </c>
      <c r="V924" s="7">
        <f>IFERROR(Campaign_Table[[#This Row],[Total_Campaign_Cost]]/Campaign_Table[[#This Row],[Clicks]],0)</f>
        <v>11.417471747700395</v>
      </c>
      <c r="W924" s="5">
        <f t="shared" si="43"/>
        <v>0.22391590013140605</v>
      </c>
      <c r="X924" s="7">
        <f>IFERROR(Campaign_Table[[#This Row],[Total_Campaign_Cost]]/Campaign_Table[[#This Row],[Leads]],0)</f>
        <v>40.734627285513362</v>
      </c>
      <c r="Y924" s="7">
        <f t="shared" si="44"/>
        <v>1155329.04</v>
      </c>
      <c r="Z924" s="7" t="str">
        <f>IF(Campaign_Table[[#This Row],[ROI]]&gt;=3,"Excellent",IF(Campaign_Table[[#This Row],[ROI]]&gt;=1,"Good",IF(Campaign_Table[[#This Row],[ROI]]&gt;=0,"Average","Poor")))</f>
        <v>Excellent</v>
      </c>
    </row>
    <row r="925" spans="1:26" x14ac:dyDescent="0.3">
      <c r="A925" t="s">
        <v>1097</v>
      </c>
      <c r="B925" t="s">
        <v>28</v>
      </c>
      <c r="C925" t="s">
        <v>25</v>
      </c>
      <c r="D925">
        <v>27</v>
      </c>
      <c r="E925" t="s">
        <v>195</v>
      </c>
      <c r="F925">
        <v>61206</v>
      </c>
      <c r="G925">
        <v>8034</v>
      </c>
      <c r="H925">
        <v>1641</v>
      </c>
      <c r="I925">
        <v>1255</v>
      </c>
      <c r="J925">
        <v>399090</v>
      </c>
      <c r="K925">
        <v>211.86</v>
      </c>
      <c r="L925">
        <f>Campaign_Table[[#This Row],[Conversions]]*Campaign_Table[[#This Row],[Cost_Per_Acquisition]]</f>
        <v>265884.3</v>
      </c>
      <c r="M925">
        <v>0.5</v>
      </c>
      <c r="N925">
        <v>17.86</v>
      </c>
      <c r="O925" t="s">
        <v>21</v>
      </c>
      <c r="P925" s="1">
        <v>45552</v>
      </c>
      <c r="Q925" t="str">
        <f>TEXT(Campaign_Table[[#This Row],[Date]],"mmmm")</f>
        <v>September</v>
      </c>
      <c r="R925">
        <f>YEAR(Campaign_Table[[#This Row],[Date]])</f>
        <v>2024</v>
      </c>
      <c r="S925" t="str">
        <f>TEXT(Campaign_Table[[#This Row],[Date]],"dddd")</f>
        <v>Tuesday</v>
      </c>
      <c r="T925" s="3" t="str">
        <f>"Q" &amp; ROUNDUP(MONTH(Campaign_Table[[#This Row],[Date]])/3,0)</f>
        <v>Q3</v>
      </c>
      <c r="U925" s="5">
        <f t="shared" si="42"/>
        <v>0.13126164101558671</v>
      </c>
      <c r="V925" s="7">
        <f>IFERROR(Campaign_Table[[#This Row],[Total_Campaign_Cost]]/Campaign_Table[[#This Row],[Clicks]],0)</f>
        <v>33.09488424197162</v>
      </c>
      <c r="W925" s="5">
        <f t="shared" si="43"/>
        <v>0.15621110281304457</v>
      </c>
      <c r="X925" s="7">
        <f>IFERROR(Campaign_Table[[#This Row],[Total_Campaign_Cost]]/Campaign_Table[[#This Row],[Leads]],0)</f>
        <v>162.02577696526507</v>
      </c>
      <c r="Y925" s="7">
        <f t="shared" si="44"/>
        <v>133205.70000000001</v>
      </c>
      <c r="Z925" s="7" t="str">
        <f>IF(Campaign_Table[[#This Row],[ROI]]&gt;=3,"Excellent",IF(Campaign_Table[[#This Row],[ROI]]&gt;=1,"Good",IF(Campaign_Table[[#This Row],[ROI]]&gt;=0,"Average","Poor")))</f>
        <v>Average</v>
      </c>
    </row>
    <row r="926" spans="1:26" x14ac:dyDescent="0.3">
      <c r="A926" t="s">
        <v>1098</v>
      </c>
      <c r="B926" t="s">
        <v>20</v>
      </c>
      <c r="C926" t="s">
        <v>17</v>
      </c>
      <c r="D926">
        <v>25</v>
      </c>
      <c r="E926" t="s">
        <v>56</v>
      </c>
      <c r="F926">
        <v>98579</v>
      </c>
      <c r="G926">
        <v>3954</v>
      </c>
      <c r="H926">
        <v>1804</v>
      </c>
      <c r="I926">
        <v>601</v>
      </c>
      <c r="J926">
        <v>439331</v>
      </c>
      <c r="K926">
        <v>88.78</v>
      </c>
      <c r="L926">
        <f>Campaign_Table[[#This Row],[Conversions]]*Campaign_Table[[#This Row],[Cost_Per_Acquisition]]</f>
        <v>53356.78</v>
      </c>
      <c r="M926">
        <v>7.23</v>
      </c>
      <c r="N926">
        <v>6.45</v>
      </c>
      <c r="O926" t="s">
        <v>17</v>
      </c>
      <c r="P926" s="1">
        <v>45552</v>
      </c>
      <c r="Q926" t="str">
        <f>TEXT(Campaign_Table[[#This Row],[Date]],"mmmm")</f>
        <v>September</v>
      </c>
      <c r="R926">
        <f>YEAR(Campaign_Table[[#This Row],[Date]])</f>
        <v>2024</v>
      </c>
      <c r="S926" t="str">
        <f>TEXT(Campaign_Table[[#This Row],[Date]],"dddd")</f>
        <v>Tuesday</v>
      </c>
      <c r="T926" s="3" t="str">
        <f>"Q" &amp; ROUNDUP(MONTH(Campaign_Table[[#This Row],[Date]])/3,0)</f>
        <v>Q3</v>
      </c>
      <c r="U926" s="5">
        <f t="shared" si="42"/>
        <v>4.0109962568092593E-2</v>
      </c>
      <c r="V926" s="7">
        <f>IFERROR(Campaign_Table[[#This Row],[Total_Campaign_Cost]]/Campaign_Table[[#This Row],[Clicks]],0)</f>
        <v>13.494380374304502</v>
      </c>
      <c r="W926" s="5">
        <f t="shared" si="43"/>
        <v>0.15199797673242285</v>
      </c>
      <c r="X926" s="7">
        <f>IFERROR(Campaign_Table[[#This Row],[Total_Campaign_Cost]]/Campaign_Table[[#This Row],[Leads]],0)</f>
        <v>29.576929046563194</v>
      </c>
      <c r="Y926" s="7">
        <f t="shared" si="44"/>
        <v>385974.22</v>
      </c>
      <c r="Z926" s="7" t="str">
        <f>IF(Campaign_Table[[#This Row],[ROI]]&gt;=3,"Excellent",IF(Campaign_Table[[#This Row],[ROI]]&gt;=1,"Good",IF(Campaign_Table[[#This Row],[ROI]]&gt;=0,"Average","Poor")))</f>
        <v>Excellent</v>
      </c>
    </row>
    <row r="927" spans="1:26" x14ac:dyDescent="0.3">
      <c r="A927" t="s">
        <v>1099</v>
      </c>
      <c r="B927" t="s">
        <v>28</v>
      </c>
      <c r="C927" t="s">
        <v>21</v>
      </c>
      <c r="D927">
        <v>24</v>
      </c>
      <c r="E927" t="s">
        <v>56</v>
      </c>
      <c r="F927">
        <v>97620</v>
      </c>
      <c r="G927">
        <v>7794</v>
      </c>
      <c r="H927">
        <v>4672</v>
      </c>
      <c r="I927">
        <v>2548</v>
      </c>
      <c r="J927">
        <v>1709708</v>
      </c>
      <c r="K927">
        <v>62</v>
      </c>
      <c r="L927">
        <f>Campaign_Table[[#This Row],[Conversions]]*Campaign_Table[[#This Row],[Cost_Per_Acquisition]]</f>
        <v>157976</v>
      </c>
      <c r="M927">
        <v>9.82</v>
      </c>
      <c r="N927">
        <v>15.38</v>
      </c>
      <c r="O927" t="s">
        <v>17</v>
      </c>
      <c r="P927" s="1">
        <v>45642</v>
      </c>
      <c r="Q927" t="str">
        <f>TEXT(Campaign_Table[[#This Row],[Date]],"mmmm")</f>
        <v>December</v>
      </c>
      <c r="R927">
        <f>YEAR(Campaign_Table[[#This Row],[Date]])</f>
        <v>2024</v>
      </c>
      <c r="S927" t="str">
        <f>TEXT(Campaign_Table[[#This Row],[Date]],"dddd")</f>
        <v>Monday</v>
      </c>
      <c r="T927" s="3" t="str">
        <f>"Q" &amp; ROUNDUP(MONTH(Campaign_Table[[#This Row],[Date]])/3,0)</f>
        <v>Q4</v>
      </c>
      <c r="U927" s="5">
        <f t="shared" si="42"/>
        <v>7.9840196681007988E-2</v>
      </c>
      <c r="V927" s="7">
        <f>IFERROR(Campaign_Table[[#This Row],[Total_Campaign_Cost]]/Campaign_Table[[#This Row],[Clicks]],0)</f>
        <v>20.268924813959455</v>
      </c>
      <c r="W927" s="5">
        <f t="shared" si="43"/>
        <v>0.32691814216063636</v>
      </c>
      <c r="X927" s="7">
        <f>IFERROR(Campaign_Table[[#This Row],[Total_Campaign_Cost]]/Campaign_Table[[#This Row],[Leads]],0)</f>
        <v>33.813356164383563</v>
      </c>
      <c r="Y927" s="7">
        <f t="shared" si="44"/>
        <v>1551732</v>
      </c>
      <c r="Z927" s="7" t="str">
        <f>IF(Campaign_Table[[#This Row],[ROI]]&gt;=3,"Excellent",IF(Campaign_Table[[#This Row],[ROI]]&gt;=1,"Good",IF(Campaign_Table[[#This Row],[ROI]]&gt;=0,"Average","Poor")))</f>
        <v>Excellent</v>
      </c>
    </row>
    <row r="928" spans="1:26" x14ac:dyDescent="0.3">
      <c r="A928" t="s">
        <v>1100</v>
      </c>
      <c r="B928" t="s">
        <v>28</v>
      </c>
      <c r="C928" t="s">
        <v>21</v>
      </c>
      <c r="D928">
        <v>9</v>
      </c>
      <c r="E928" t="s">
        <v>56</v>
      </c>
      <c r="F928">
        <v>62654</v>
      </c>
      <c r="G928">
        <v>8560</v>
      </c>
      <c r="H928">
        <v>3298</v>
      </c>
      <c r="I928">
        <v>1735</v>
      </c>
      <c r="J928">
        <v>733905</v>
      </c>
      <c r="K928">
        <v>40.119999999999997</v>
      </c>
      <c r="L928">
        <f>Campaign_Table[[#This Row],[Conversions]]*Campaign_Table[[#This Row],[Cost_Per_Acquisition]]</f>
        <v>69608.2</v>
      </c>
      <c r="M928">
        <v>9.5399999999999991</v>
      </c>
      <c r="N928">
        <v>21.7</v>
      </c>
      <c r="O928" t="s">
        <v>35</v>
      </c>
      <c r="P928" s="1">
        <v>45753</v>
      </c>
      <c r="Q928" t="str">
        <f>TEXT(Campaign_Table[[#This Row],[Date]],"mmmm")</f>
        <v>April</v>
      </c>
      <c r="R928">
        <f>YEAR(Campaign_Table[[#This Row],[Date]])</f>
        <v>2025</v>
      </c>
      <c r="S928" t="str">
        <f>TEXT(Campaign_Table[[#This Row],[Date]],"dddd")</f>
        <v>Sunday</v>
      </c>
      <c r="T928" s="3" t="str">
        <f>"Q" &amp; ROUNDUP(MONTH(Campaign_Table[[#This Row],[Date]])/3,0)</f>
        <v>Q2</v>
      </c>
      <c r="U928" s="5">
        <f t="shared" si="42"/>
        <v>0.13662336004085932</v>
      </c>
      <c r="V928" s="7">
        <f>IFERROR(Campaign_Table[[#This Row],[Total_Campaign_Cost]]/Campaign_Table[[#This Row],[Clicks]],0)</f>
        <v>8.1317990654205605</v>
      </c>
      <c r="W928" s="5">
        <f t="shared" si="43"/>
        <v>0.20268691588785046</v>
      </c>
      <c r="X928" s="7">
        <f>IFERROR(Campaign_Table[[#This Row],[Total_Campaign_Cost]]/Campaign_Table[[#This Row],[Leads]],0)</f>
        <v>21.106185567010307</v>
      </c>
      <c r="Y928" s="7">
        <f t="shared" si="44"/>
        <v>664296.80000000005</v>
      </c>
      <c r="Z928" s="7" t="str">
        <f>IF(Campaign_Table[[#This Row],[ROI]]&gt;=3,"Excellent",IF(Campaign_Table[[#This Row],[ROI]]&gt;=1,"Good",IF(Campaign_Table[[#This Row],[ROI]]&gt;=0,"Average","Poor")))</f>
        <v>Excellent</v>
      </c>
    </row>
    <row r="929" spans="1:26" x14ac:dyDescent="0.3">
      <c r="A929" t="s">
        <v>1101</v>
      </c>
      <c r="B929" t="s">
        <v>24</v>
      </c>
      <c r="C929" t="s">
        <v>21</v>
      </c>
      <c r="D929">
        <v>12</v>
      </c>
      <c r="E929" t="s">
        <v>363</v>
      </c>
      <c r="F929">
        <v>28609</v>
      </c>
      <c r="G929">
        <v>1605</v>
      </c>
      <c r="H929">
        <v>719</v>
      </c>
      <c r="I929">
        <v>274</v>
      </c>
      <c r="J929">
        <v>112888</v>
      </c>
      <c r="K929">
        <v>614.39</v>
      </c>
      <c r="L929">
        <f>Campaign_Table[[#This Row],[Conversions]]*Campaign_Table[[#This Row],[Cost_Per_Acquisition]]</f>
        <v>168342.86</v>
      </c>
      <c r="M929">
        <v>-0.33</v>
      </c>
      <c r="N929">
        <v>9.08</v>
      </c>
      <c r="O929" t="s">
        <v>29</v>
      </c>
      <c r="P929" s="1">
        <v>45778</v>
      </c>
      <c r="Q929" t="str">
        <f>TEXT(Campaign_Table[[#This Row],[Date]],"mmmm")</f>
        <v>May</v>
      </c>
      <c r="R929">
        <f>YEAR(Campaign_Table[[#This Row],[Date]])</f>
        <v>2025</v>
      </c>
      <c r="S929" t="str">
        <f>TEXT(Campaign_Table[[#This Row],[Date]],"dddd")</f>
        <v>Thursday</v>
      </c>
      <c r="T929" s="3" t="str">
        <f>"Q" &amp; ROUNDUP(MONTH(Campaign_Table[[#This Row],[Date]])/3,0)</f>
        <v>Q2</v>
      </c>
      <c r="U929" s="5">
        <f t="shared" si="42"/>
        <v>5.6101226886644061E-2</v>
      </c>
      <c r="V929" s="7">
        <f>IFERROR(Campaign_Table[[#This Row],[Total_Campaign_Cost]]/Campaign_Table[[#This Row],[Clicks]],0)</f>
        <v>104.88651713395637</v>
      </c>
      <c r="W929" s="5">
        <f t="shared" si="43"/>
        <v>0.17071651090342679</v>
      </c>
      <c r="X929" s="7">
        <f>IFERROR(Campaign_Table[[#This Row],[Total_Campaign_Cost]]/Campaign_Table[[#This Row],[Leads]],0)</f>
        <v>234.13471488178024</v>
      </c>
      <c r="Y929" s="7">
        <f t="shared" si="44"/>
        <v>-55454.859999999986</v>
      </c>
      <c r="Z929" s="7" t="str">
        <f>IF(Campaign_Table[[#This Row],[ROI]]&gt;=3,"Excellent",IF(Campaign_Table[[#This Row],[ROI]]&gt;=1,"Good",IF(Campaign_Table[[#This Row],[ROI]]&gt;=0,"Average","Poor")))</f>
        <v>Poor</v>
      </c>
    </row>
    <row r="930" spans="1:26" x14ac:dyDescent="0.3">
      <c r="A930" t="s">
        <v>1102</v>
      </c>
      <c r="B930" t="s">
        <v>16</v>
      </c>
      <c r="C930" t="s">
        <v>17</v>
      </c>
      <c r="D930">
        <v>17</v>
      </c>
      <c r="E930" t="s">
        <v>28</v>
      </c>
      <c r="F930">
        <v>30607</v>
      </c>
      <c r="G930">
        <v>3151</v>
      </c>
      <c r="H930">
        <v>1323</v>
      </c>
      <c r="I930">
        <v>761</v>
      </c>
      <c r="J930">
        <v>194816</v>
      </c>
      <c r="K930">
        <v>362.99</v>
      </c>
      <c r="L930">
        <f>Campaign_Table[[#This Row],[Conversions]]*Campaign_Table[[#This Row],[Cost_Per_Acquisition]]</f>
        <v>276235.39</v>
      </c>
      <c r="M930">
        <v>-0.28999999999999998</v>
      </c>
      <c r="N930">
        <v>17.100000000000001</v>
      </c>
      <c r="O930" t="s">
        <v>35</v>
      </c>
      <c r="P930" s="1">
        <v>45618</v>
      </c>
      <c r="Q930" t="str">
        <f>TEXT(Campaign_Table[[#This Row],[Date]],"mmmm")</f>
        <v>November</v>
      </c>
      <c r="R930">
        <f>YEAR(Campaign_Table[[#This Row],[Date]])</f>
        <v>2024</v>
      </c>
      <c r="S930" t="str">
        <f>TEXT(Campaign_Table[[#This Row],[Date]],"dddd")</f>
        <v>Friday</v>
      </c>
      <c r="T930" s="3" t="str">
        <f>"Q" &amp; ROUNDUP(MONTH(Campaign_Table[[#This Row],[Date]])/3,0)</f>
        <v>Q4</v>
      </c>
      <c r="U930" s="5">
        <f t="shared" si="42"/>
        <v>0.10295030548567322</v>
      </c>
      <c r="V930" s="7">
        <f>IFERROR(Campaign_Table[[#This Row],[Total_Campaign_Cost]]/Campaign_Table[[#This Row],[Clicks]],0)</f>
        <v>87.665944144715965</v>
      </c>
      <c r="W930" s="5">
        <f t="shared" si="43"/>
        <v>0.24151063154554109</v>
      </c>
      <c r="X930" s="7">
        <f>IFERROR(Campaign_Table[[#This Row],[Total_Campaign_Cost]]/Campaign_Table[[#This Row],[Leads]],0)</f>
        <v>208.79470143613003</v>
      </c>
      <c r="Y930" s="7">
        <f t="shared" si="44"/>
        <v>-81419.390000000014</v>
      </c>
      <c r="Z930" s="7" t="str">
        <f>IF(Campaign_Table[[#This Row],[ROI]]&gt;=3,"Excellent",IF(Campaign_Table[[#This Row],[ROI]]&gt;=1,"Good",IF(Campaign_Table[[#This Row],[ROI]]&gt;=0,"Average","Poor")))</f>
        <v>Poor</v>
      </c>
    </row>
    <row r="931" spans="1:26" x14ac:dyDescent="0.3">
      <c r="A931" t="s">
        <v>1103</v>
      </c>
      <c r="B931" t="s">
        <v>44</v>
      </c>
      <c r="C931" t="s">
        <v>29</v>
      </c>
      <c r="D931">
        <v>30</v>
      </c>
      <c r="E931" t="s">
        <v>47</v>
      </c>
      <c r="F931">
        <v>96982</v>
      </c>
      <c r="G931">
        <v>6452</v>
      </c>
      <c r="H931">
        <v>2620</v>
      </c>
      <c r="I931">
        <v>1699</v>
      </c>
      <c r="J931">
        <v>399265</v>
      </c>
      <c r="K931">
        <v>61.3</v>
      </c>
      <c r="L931">
        <f>Campaign_Table[[#This Row],[Conversions]]*Campaign_Table[[#This Row],[Cost_Per_Acquisition]]</f>
        <v>104148.7</v>
      </c>
      <c r="M931">
        <v>2.83</v>
      </c>
      <c r="N931">
        <v>11.11</v>
      </c>
      <c r="O931" t="s">
        <v>17</v>
      </c>
      <c r="P931" s="1">
        <v>45759</v>
      </c>
      <c r="Q931" t="str">
        <f>TEXT(Campaign_Table[[#This Row],[Date]],"mmmm")</f>
        <v>April</v>
      </c>
      <c r="R931">
        <f>YEAR(Campaign_Table[[#This Row],[Date]])</f>
        <v>2025</v>
      </c>
      <c r="S931" t="str">
        <f>TEXT(Campaign_Table[[#This Row],[Date]],"dddd")</f>
        <v>Saturday</v>
      </c>
      <c r="T931" s="3" t="str">
        <f>"Q" &amp; ROUNDUP(MONTH(Campaign_Table[[#This Row],[Date]])/3,0)</f>
        <v>Q2</v>
      </c>
      <c r="U931" s="5">
        <f t="shared" si="42"/>
        <v>6.6527809284197062E-2</v>
      </c>
      <c r="V931" s="7">
        <f>IFERROR(Campaign_Table[[#This Row],[Total_Campaign_Cost]]/Campaign_Table[[#This Row],[Clicks]],0)</f>
        <v>16.142079975201487</v>
      </c>
      <c r="W931" s="5">
        <f t="shared" si="43"/>
        <v>0.26332920024798512</v>
      </c>
      <c r="X931" s="7">
        <f>IFERROR(Campaign_Table[[#This Row],[Total_Campaign_Cost]]/Campaign_Table[[#This Row],[Leads]],0)</f>
        <v>39.751412213740458</v>
      </c>
      <c r="Y931" s="7">
        <f t="shared" si="44"/>
        <v>295116.3</v>
      </c>
      <c r="Z931" s="7" t="str">
        <f>IF(Campaign_Table[[#This Row],[ROI]]&gt;=3,"Excellent",IF(Campaign_Table[[#This Row],[ROI]]&gt;=1,"Good",IF(Campaign_Table[[#This Row],[ROI]]&gt;=0,"Average","Poor")))</f>
        <v>Good</v>
      </c>
    </row>
    <row r="932" spans="1:26" x14ac:dyDescent="0.3">
      <c r="A932" t="s">
        <v>1104</v>
      </c>
      <c r="B932" t="s">
        <v>28</v>
      </c>
      <c r="C932" t="s">
        <v>17</v>
      </c>
      <c r="D932">
        <v>21</v>
      </c>
      <c r="E932" t="s">
        <v>222</v>
      </c>
      <c r="F932">
        <v>24722</v>
      </c>
      <c r="G932">
        <v>2665</v>
      </c>
      <c r="H932">
        <v>872</v>
      </c>
      <c r="I932">
        <v>300</v>
      </c>
      <c r="J932">
        <v>158700</v>
      </c>
      <c r="K932">
        <v>805.11</v>
      </c>
      <c r="L932">
        <f>Campaign_Table[[#This Row],[Conversions]]*Campaign_Table[[#This Row],[Cost_Per_Acquisition]]</f>
        <v>241533</v>
      </c>
      <c r="M932">
        <v>-0.34</v>
      </c>
      <c r="N932">
        <v>15.52</v>
      </c>
      <c r="O932" t="s">
        <v>29</v>
      </c>
      <c r="P932" s="1">
        <v>45793</v>
      </c>
      <c r="Q932" t="str">
        <f>TEXT(Campaign_Table[[#This Row],[Date]],"mmmm")</f>
        <v>May</v>
      </c>
      <c r="R932">
        <f>YEAR(Campaign_Table[[#This Row],[Date]])</f>
        <v>2025</v>
      </c>
      <c r="S932" t="str">
        <f>TEXT(Campaign_Table[[#This Row],[Date]],"dddd")</f>
        <v>Friday</v>
      </c>
      <c r="T932" s="3" t="str">
        <f>"Q" &amp; ROUNDUP(MONTH(Campaign_Table[[#This Row],[Date]])/3,0)</f>
        <v>Q2</v>
      </c>
      <c r="U932" s="5">
        <f t="shared" si="42"/>
        <v>0.10779872178626325</v>
      </c>
      <c r="V932" s="7">
        <f>IFERROR(Campaign_Table[[#This Row],[Total_Campaign_Cost]]/Campaign_Table[[#This Row],[Clicks]],0)</f>
        <v>90.631519699812387</v>
      </c>
      <c r="W932" s="5">
        <f t="shared" si="43"/>
        <v>0.11257035647279549</v>
      </c>
      <c r="X932" s="7">
        <f>IFERROR(Campaign_Table[[#This Row],[Total_Campaign_Cost]]/Campaign_Table[[#This Row],[Leads]],0)</f>
        <v>276.98738532110093</v>
      </c>
      <c r="Y932" s="7">
        <f t="shared" si="44"/>
        <v>-82833</v>
      </c>
      <c r="Z932" s="7" t="str">
        <f>IF(Campaign_Table[[#This Row],[ROI]]&gt;=3,"Excellent",IF(Campaign_Table[[#This Row],[ROI]]&gt;=1,"Good",IF(Campaign_Table[[#This Row],[ROI]]&gt;=0,"Average","Poor")))</f>
        <v>Poor</v>
      </c>
    </row>
    <row r="933" spans="1:26" x14ac:dyDescent="0.3">
      <c r="A933" t="s">
        <v>1105</v>
      </c>
      <c r="B933" t="s">
        <v>24</v>
      </c>
      <c r="C933" t="s">
        <v>25</v>
      </c>
      <c r="D933">
        <v>26</v>
      </c>
      <c r="E933" t="s">
        <v>195</v>
      </c>
      <c r="F933">
        <v>39929</v>
      </c>
      <c r="G933">
        <v>3747</v>
      </c>
      <c r="H933">
        <v>1149</v>
      </c>
      <c r="I933">
        <v>401</v>
      </c>
      <c r="J933">
        <v>284710</v>
      </c>
      <c r="K933">
        <v>361.57</v>
      </c>
      <c r="L933">
        <f>Campaign_Table[[#This Row],[Conversions]]*Campaign_Table[[#This Row],[Cost_Per_Acquisition]]</f>
        <v>144989.57</v>
      </c>
      <c r="M933">
        <v>0.96</v>
      </c>
      <c r="N933">
        <v>13.27</v>
      </c>
      <c r="O933" t="s">
        <v>25</v>
      </c>
      <c r="P933" s="1">
        <v>45476</v>
      </c>
      <c r="Q933" t="str">
        <f>TEXT(Campaign_Table[[#This Row],[Date]],"mmmm")</f>
        <v>July</v>
      </c>
      <c r="R933">
        <f>YEAR(Campaign_Table[[#This Row],[Date]])</f>
        <v>2024</v>
      </c>
      <c r="S933" t="str">
        <f>TEXT(Campaign_Table[[#This Row],[Date]],"dddd")</f>
        <v>Wednesday</v>
      </c>
      <c r="T933" s="3" t="str">
        <f>"Q" &amp; ROUNDUP(MONTH(Campaign_Table[[#This Row],[Date]])/3,0)</f>
        <v>Q3</v>
      </c>
      <c r="U933" s="5">
        <f t="shared" si="42"/>
        <v>9.3841568784592655E-2</v>
      </c>
      <c r="V933" s="7">
        <f>IFERROR(Campaign_Table[[#This Row],[Total_Campaign_Cost]]/Campaign_Table[[#This Row],[Clicks]],0)</f>
        <v>38.694841206298371</v>
      </c>
      <c r="W933" s="5">
        <f t="shared" si="43"/>
        <v>0.10701894849212704</v>
      </c>
      <c r="X933" s="7">
        <f>IFERROR(Campaign_Table[[#This Row],[Total_Campaign_Cost]]/Campaign_Table[[#This Row],[Leads]],0)</f>
        <v>126.18761531766755</v>
      </c>
      <c r="Y933" s="7">
        <f t="shared" si="44"/>
        <v>139720.43</v>
      </c>
      <c r="Z933" s="7" t="str">
        <f>IF(Campaign_Table[[#This Row],[ROI]]&gt;=3,"Excellent",IF(Campaign_Table[[#This Row],[ROI]]&gt;=1,"Good",IF(Campaign_Table[[#This Row],[ROI]]&gt;=0,"Average","Poor")))</f>
        <v>Average</v>
      </c>
    </row>
    <row r="934" spans="1:26" x14ac:dyDescent="0.3">
      <c r="A934" t="s">
        <v>1106</v>
      </c>
      <c r="B934" t="s">
        <v>20</v>
      </c>
      <c r="C934" t="s">
        <v>35</v>
      </c>
      <c r="D934">
        <v>29</v>
      </c>
      <c r="E934" t="s">
        <v>494</v>
      </c>
      <c r="F934">
        <v>27294</v>
      </c>
      <c r="G934">
        <v>654</v>
      </c>
      <c r="H934">
        <v>277</v>
      </c>
      <c r="I934">
        <v>92</v>
      </c>
      <c r="J934">
        <v>72956</v>
      </c>
      <c r="K934">
        <v>867.66</v>
      </c>
      <c r="L934">
        <f>Campaign_Table[[#This Row],[Conversions]]*Campaign_Table[[#This Row],[Cost_Per_Acquisition]]</f>
        <v>79824.72</v>
      </c>
      <c r="M934">
        <v>-0.09</v>
      </c>
      <c r="N934">
        <v>3.75</v>
      </c>
      <c r="O934" t="s">
        <v>29</v>
      </c>
      <c r="P934" s="1">
        <v>45678</v>
      </c>
      <c r="Q934" t="str">
        <f>TEXT(Campaign_Table[[#This Row],[Date]],"mmmm")</f>
        <v>January</v>
      </c>
      <c r="R934">
        <f>YEAR(Campaign_Table[[#This Row],[Date]])</f>
        <v>2025</v>
      </c>
      <c r="S934" t="str">
        <f>TEXT(Campaign_Table[[#This Row],[Date]],"dddd")</f>
        <v>Tuesday</v>
      </c>
      <c r="T934" s="3" t="str">
        <f>"Q" &amp; ROUNDUP(MONTH(Campaign_Table[[#This Row],[Date]])/3,0)</f>
        <v>Q1</v>
      </c>
      <c r="U934" s="5">
        <f t="shared" si="42"/>
        <v>2.3961310178061114E-2</v>
      </c>
      <c r="V934" s="7">
        <f>IFERROR(Campaign_Table[[#This Row],[Total_Campaign_Cost]]/Campaign_Table[[#This Row],[Clicks]],0)</f>
        <v>122.05614678899083</v>
      </c>
      <c r="W934" s="5">
        <f t="shared" si="43"/>
        <v>0.14067278287461774</v>
      </c>
      <c r="X934" s="7">
        <f>IFERROR(Campaign_Table[[#This Row],[Total_Campaign_Cost]]/Campaign_Table[[#This Row],[Leads]],0)</f>
        <v>288.17588447653429</v>
      </c>
      <c r="Y934" s="7">
        <f t="shared" si="44"/>
        <v>-6868.7200000000012</v>
      </c>
      <c r="Z934" s="7" t="str">
        <f>IF(Campaign_Table[[#This Row],[ROI]]&gt;=3,"Excellent",IF(Campaign_Table[[#This Row],[ROI]]&gt;=1,"Good",IF(Campaign_Table[[#This Row],[ROI]]&gt;=0,"Average","Poor")))</f>
        <v>Poor</v>
      </c>
    </row>
    <row r="935" spans="1:26" x14ac:dyDescent="0.3">
      <c r="A935" t="s">
        <v>1107</v>
      </c>
      <c r="B935" t="s">
        <v>20</v>
      </c>
      <c r="C935" t="s">
        <v>17</v>
      </c>
      <c r="D935">
        <v>24</v>
      </c>
      <c r="E935" t="s">
        <v>876</v>
      </c>
      <c r="F935">
        <v>64791</v>
      </c>
      <c r="G935">
        <v>5107</v>
      </c>
      <c r="H935">
        <v>1187</v>
      </c>
      <c r="I935">
        <v>418</v>
      </c>
      <c r="J935">
        <v>221540</v>
      </c>
      <c r="K935">
        <v>162.19999999999999</v>
      </c>
      <c r="L935">
        <f>Campaign_Table[[#This Row],[Conversions]]*Campaign_Table[[#This Row],[Cost_Per_Acquisition]]</f>
        <v>67799.599999999991</v>
      </c>
      <c r="M935">
        <v>2.27</v>
      </c>
      <c r="N935">
        <v>10.36</v>
      </c>
      <c r="O935" t="s">
        <v>29</v>
      </c>
      <c r="P935" s="1">
        <v>45620</v>
      </c>
      <c r="Q935" t="str">
        <f>TEXT(Campaign_Table[[#This Row],[Date]],"mmmm")</f>
        <v>November</v>
      </c>
      <c r="R935">
        <f>YEAR(Campaign_Table[[#This Row],[Date]])</f>
        <v>2024</v>
      </c>
      <c r="S935" t="str">
        <f>TEXT(Campaign_Table[[#This Row],[Date]],"dddd")</f>
        <v>Sunday</v>
      </c>
      <c r="T935" s="3" t="str">
        <f>"Q" &amp; ROUNDUP(MONTH(Campaign_Table[[#This Row],[Date]])/3,0)</f>
        <v>Q4</v>
      </c>
      <c r="U935" s="5">
        <f t="shared" si="42"/>
        <v>7.8822675988949084E-2</v>
      </c>
      <c r="V935" s="7">
        <f>IFERROR(Campaign_Table[[#This Row],[Total_Campaign_Cost]]/Campaign_Table[[#This Row],[Clicks]],0)</f>
        <v>13.275817505384765</v>
      </c>
      <c r="W935" s="5">
        <f t="shared" si="43"/>
        <v>8.1848443313099664E-2</v>
      </c>
      <c r="X935" s="7">
        <f>IFERROR(Campaign_Table[[#This Row],[Total_Campaign_Cost]]/Campaign_Table[[#This Row],[Leads]],0)</f>
        <v>57.118449873630993</v>
      </c>
      <c r="Y935" s="7">
        <f t="shared" si="44"/>
        <v>153740.40000000002</v>
      </c>
      <c r="Z935" s="7" t="str">
        <f>IF(Campaign_Table[[#This Row],[ROI]]&gt;=3,"Excellent",IF(Campaign_Table[[#This Row],[ROI]]&gt;=1,"Good",IF(Campaign_Table[[#This Row],[ROI]]&gt;=0,"Average","Poor")))</f>
        <v>Good</v>
      </c>
    </row>
    <row r="936" spans="1:26" x14ac:dyDescent="0.3">
      <c r="A936" t="s">
        <v>1108</v>
      </c>
      <c r="B936" t="s">
        <v>44</v>
      </c>
      <c r="C936" t="s">
        <v>17</v>
      </c>
      <c r="D936">
        <v>17</v>
      </c>
      <c r="E936" t="s">
        <v>405</v>
      </c>
      <c r="F936">
        <v>75149</v>
      </c>
      <c r="G936">
        <v>8943</v>
      </c>
      <c r="H936">
        <v>2050</v>
      </c>
      <c r="I936">
        <v>957</v>
      </c>
      <c r="J936">
        <v>695739</v>
      </c>
      <c r="K936">
        <v>175.41</v>
      </c>
      <c r="L936">
        <f>Campaign_Table[[#This Row],[Conversions]]*Campaign_Table[[#This Row],[Cost_Per_Acquisition]]</f>
        <v>167867.37</v>
      </c>
      <c r="M936">
        <v>3.14</v>
      </c>
      <c r="N936">
        <v>15.9</v>
      </c>
      <c r="O936" t="s">
        <v>29</v>
      </c>
      <c r="P936" s="1">
        <v>45570</v>
      </c>
      <c r="Q936" t="str">
        <f>TEXT(Campaign_Table[[#This Row],[Date]],"mmmm")</f>
        <v>October</v>
      </c>
      <c r="R936">
        <f>YEAR(Campaign_Table[[#This Row],[Date]])</f>
        <v>2024</v>
      </c>
      <c r="S936" t="str">
        <f>TEXT(Campaign_Table[[#This Row],[Date]],"dddd")</f>
        <v>Saturday</v>
      </c>
      <c r="T936" s="3" t="str">
        <f>"Q" &amp; ROUNDUP(MONTH(Campaign_Table[[#This Row],[Date]])/3,0)</f>
        <v>Q4</v>
      </c>
      <c r="U936" s="5">
        <f t="shared" si="42"/>
        <v>0.1190035795552835</v>
      </c>
      <c r="V936" s="7">
        <f>IFERROR(Campaign_Table[[#This Row],[Total_Campaign_Cost]]/Campaign_Table[[#This Row],[Clicks]],0)</f>
        <v>18.770811808118079</v>
      </c>
      <c r="W936" s="5">
        <f t="shared" si="43"/>
        <v>0.1070110701107011</v>
      </c>
      <c r="X936" s="7">
        <f>IFERROR(Campaign_Table[[#This Row],[Total_Campaign_Cost]]/Campaign_Table[[#This Row],[Leads]],0)</f>
        <v>81.886521951219507</v>
      </c>
      <c r="Y936" s="7">
        <f t="shared" si="44"/>
        <v>527871.63</v>
      </c>
      <c r="Z936" s="7" t="str">
        <f>IF(Campaign_Table[[#This Row],[ROI]]&gt;=3,"Excellent",IF(Campaign_Table[[#This Row],[ROI]]&gt;=1,"Good",IF(Campaign_Table[[#This Row],[ROI]]&gt;=0,"Average","Poor")))</f>
        <v>Excellent</v>
      </c>
    </row>
    <row r="937" spans="1:26" x14ac:dyDescent="0.3">
      <c r="A937" t="s">
        <v>1109</v>
      </c>
      <c r="B937" t="s">
        <v>44</v>
      </c>
      <c r="C937" t="s">
        <v>35</v>
      </c>
      <c r="D937">
        <v>21</v>
      </c>
      <c r="E937" t="s">
        <v>788</v>
      </c>
      <c r="F937">
        <v>39520</v>
      </c>
      <c r="G937">
        <v>5023</v>
      </c>
      <c r="H937">
        <v>2889</v>
      </c>
      <c r="I937">
        <v>1173</v>
      </c>
      <c r="J937">
        <v>561867</v>
      </c>
      <c r="K937">
        <v>136.76</v>
      </c>
      <c r="L937">
        <f>Campaign_Table[[#This Row],[Conversions]]*Campaign_Table[[#This Row],[Cost_Per_Acquisition]]</f>
        <v>160419.47999999998</v>
      </c>
      <c r="M937">
        <v>2.5</v>
      </c>
      <c r="N937">
        <v>22.99</v>
      </c>
      <c r="O937" t="s">
        <v>29</v>
      </c>
      <c r="P937" s="1">
        <v>45646</v>
      </c>
      <c r="Q937" t="str">
        <f>TEXT(Campaign_Table[[#This Row],[Date]],"mmmm")</f>
        <v>December</v>
      </c>
      <c r="R937">
        <f>YEAR(Campaign_Table[[#This Row],[Date]])</f>
        <v>2024</v>
      </c>
      <c r="S937" t="str">
        <f>TEXT(Campaign_Table[[#This Row],[Date]],"dddd")</f>
        <v>Friday</v>
      </c>
      <c r="T937" s="3" t="str">
        <f>"Q" &amp; ROUNDUP(MONTH(Campaign_Table[[#This Row],[Date]])/3,0)</f>
        <v>Q4</v>
      </c>
      <c r="U937" s="5">
        <f t="shared" si="42"/>
        <v>0.12710020242914979</v>
      </c>
      <c r="V937" s="7">
        <f>IFERROR(Campaign_Table[[#This Row],[Total_Campaign_Cost]]/Campaign_Table[[#This Row],[Clicks]],0)</f>
        <v>31.936985865020901</v>
      </c>
      <c r="W937" s="5">
        <f t="shared" si="43"/>
        <v>0.23352578140553454</v>
      </c>
      <c r="X937" s="7">
        <f>IFERROR(Campaign_Table[[#This Row],[Total_Campaign_Cost]]/Campaign_Table[[#This Row],[Leads]],0)</f>
        <v>55.527684319833845</v>
      </c>
      <c r="Y937" s="7">
        <f t="shared" si="44"/>
        <v>401447.52</v>
      </c>
      <c r="Z937" s="7" t="str">
        <f>IF(Campaign_Table[[#This Row],[ROI]]&gt;=3,"Excellent",IF(Campaign_Table[[#This Row],[ROI]]&gt;=1,"Good",IF(Campaign_Table[[#This Row],[ROI]]&gt;=0,"Average","Poor")))</f>
        <v>Good</v>
      </c>
    </row>
    <row r="938" spans="1:26" x14ac:dyDescent="0.3">
      <c r="A938" t="s">
        <v>1110</v>
      </c>
      <c r="B938" t="s">
        <v>16</v>
      </c>
      <c r="C938" t="s">
        <v>21</v>
      </c>
      <c r="D938">
        <v>13</v>
      </c>
      <c r="E938" t="s">
        <v>563</v>
      </c>
      <c r="F938">
        <v>19944</v>
      </c>
      <c r="G938">
        <v>2122</v>
      </c>
      <c r="H938">
        <v>747</v>
      </c>
      <c r="I938">
        <v>479</v>
      </c>
      <c r="J938">
        <v>131246</v>
      </c>
      <c r="K938">
        <v>196.96</v>
      </c>
      <c r="L938">
        <f>Campaign_Table[[#This Row],[Conversions]]*Campaign_Table[[#This Row],[Cost_Per_Acquisition]]</f>
        <v>94343.840000000011</v>
      </c>
      <c r="M938">
        <v>0.39</v>
      </c>
      <c r="N938">
        <v>16.79</v>
      </c>
      <c r="O938" t="s">
        <v>25</v>
      </c>
      <c r="P938" s="1">
        <v>45677</v>
      </c>
      <c r="Q938" t="str">
        <f>TEXT(Campaign_Table[[#This Row],[Date]],"mmmm")</f>
        <v>January</v>
      </c>
      <c r="R938">
        <f>YEAR(Campaign_Table[[#This Row],[Date]])</f>
        <v>2025</v>
      </c>
      <c r="S938" t="str">
        <f>TEXT(Campaign_Table[[#This Row],[Date]],"dddd")</f>
        <v>Monday</v>
      </c>
      <c r="T938" s="3" t="str">
        <f>"Q" &amp; ROUNDUP(MONTH(Campaign_Table[[#This Row],[Date]])/3,0)</f>
        <v>Q1</v>
      </c>
      <c r="U938" s="5">
        <f t="shared" si="42"/>
        <v>0.10639791415964701</v>
      </c>
      <c r="V938" s="7">
        <f>IFERROR(Campaign_Table[[#This Row],[Total_Campaign_Cost]]/Campaign_Table[[#This Row],[Clicks]],0)</f>
        <v>44.459868049010375</v>
      </c>
      <c r="W938" s="5">
        <f t="shared" si="43"/>
        <v>0.22573044297832234</v>
      </c>
      <c r="X938" s="7">
        <f>IFERROR(Campaign_Table[[#This Row],[Total_Campaign_Cost]]/Campaign_Table[[#This Row],[Leads]],0)</f>
        <v>126.29697456492639</v>
      </c>
      <c r="Y938" s="7">
        <f t="shared" si="44"/>
        <v>36902.159999999989</v>
      </c>
      <c r="Z938" s="7" t="str">
        <f>IF(Campaign_Table[[#This Row],[ROI]]&gt;=3,"Excellent",IF(Campaign_Table[[#This Row],[ROI]]&gt;=1,"Good",IF(Campaign_Table[[#This Row],[ROI]]&gt;=0,"Average","Poor")))</f>
        <v>Average</v>
      </c>
    </row>
    <row r="939" spans="1:26" x14ac:dyDescent="0.3">
      <c r="A939" t="s">
        <v>1111</v>
      </c>
      <c r="B939" t="s">
        <v>24</v>
      </c>
      <c r="C939" t="s">
        <v>25</v>
      </c>
      <c r="D939">
        <v>26</v>
      </c>
      <c r="E939" t="s">
        <v>154</v>
      </c>
      <c r="F939">
        <v>34152</v>
      </c>
      <c r="G939">
        <v>2610</v>
      </c>
      <c r="H939">
        <v>733</v>
      </c>
      <c r="I939">
        <v>253</v>
      </c>
      <c r="J939">
        <v>148764</v>
      </c>
      <c r="K939">
        <v>1063.29</v>
      </c>
      <c r="L939">
        <f>Campaign_Table[[#This Row],[Conversions]]*Campaign_Table[[#This Row],[Cost_Per_Acquisition]]</f>
        <v>269012.37</v>
      </c>
      <c r="M939">
        <v>-0.45</v>
      </c>
      <c r="N939">
        <v>10.53</v>
      </c>
      <c r="O939" t="s">
        <v>17</v>
      </c>
      <c r="P939" s="1">
        <v>45687</v>
      </c>
      <c r="Q939" t="str">
        <f>TEXT(Campaign_Table[[#This Row],[Date]],"mmmm")</f>
        <v>January</v>
      </c>
      <c r="R939">
        <f>YEAR(Campaign_Table[[#This Row],[Date]])</f>
        <v>2025</v>
      </c>
      <c r="S939" t="str">
        <f>TEXT(Campaign_Table[[#This Row],[Date]],"dddd")</f>
        <v>Thursday</v>
      </c>
      <c r="T939" s="3" t="str">
        <f>"Q" &amp; ROUNDUP(MONTH(Campaign_Table[[#This Row],[Date]])/3,0)</f>
        <v>Q1</v>
      </c>
      <c r="U939" s="5">
        <f t="shared" si="42"/>
        <v>7.6423049894588896E-2</v>
      </c>
      <c r="V939" s="7">
        <f>IFERROR(Campaign_Table[[#This Row],[Total_Campaign_Cost]]/Campaign_Table[[#This Row],[Clicks]],0)</f>
        <v>103.06987356321839</v>
      </c>
      <c r="W939" s="5">
        <f t="shared" si="43"/>
        <v>9.6934865900383138E-2</v>
      </c>
      <c r="X939" s="7">
        <f>IFERROR(Campaign_Table[[#This Row],[Total_Campaign_Cost]]/Campaign_Table[[#This Row],[Leads]],0)</f>
        <v>367.00186903137791</v>
      </c>
      <c r="Y939" s="7">
        <f t="shared" si="44"/>
        <v>-120248.37</v>
      </c>
      <c r="Z939" s="7" t="str">
        <f>IF(Campaign_Table[[#This Row],[ROI]]&gt;=3,"Excellent",IF(Campaign_Table[[#This Row],[ROI]]&gt;=1,"Good",IF(Campaign_Table[[#This Row],[ROI]]&gt;=0,"Average","Poor")))</f>
        <v>Poor</v>
      </c>
    </row>
    <row r="940" spans="1:26" x14ac:dyDescent="0.3">
      <c r="A940" t="s">
        <v>1112</v>
      </c>
      <c r="B940" t="s">
        <v>16</v>
      </c>
      <c r="C940" t="s">
        <v>35</v>
      </c>
      <c r="D940">
        <v>28</v>
      </c>
      <c r="E940" t="s">
        <v>864</v>
      </c>
      <c r="F940">
        <v>16338</v>
      </c>
      <c r="G940">
        <v>850</v>
      </c>
      <c r="H940">
        <v>410</v>
      </c>
      <c r="I940">
        <v>315</v>
      </c>
      <c r="J940">
        <v>202230</v>
      </c>
      <c r="K940">
        <v>810.49</v>
      </c>
      <c r="L940">
        <f>Campaign_Table[[#This Row],[Conversions]]*Campaign_Table[[#This Row],[Cost_Per_Acquisition]]</f>
        <v>255304.35</v>
      </c>
      <c r="M940">
        <v>-0.21</v>
      </c>
      <c r="N940">
        <v>9.64</v>
      </c>
      <c r="O940" t="s">
        <v>25</v>
      </c>
      <c r="P940" s="1">
        <v>45724</v>
      </c>
      <c r="Q940" t="str">
        <f>TEXT(Campaign_Table[[#This Row],[Date]],"mmmm")</f>
        <v>March</v>
      </c>
      <c r="R940">
        <f>YEAR(Campaign_Table[[#This Row],[Date]])</f>
        <v>2025</v>
      </c>
      <c r="S940" t="str">
        <f>TEXT(Campaign_Table[[#This Row],[Date]],"dddd")</f>
        <v>Saturday</v>
      </c>
      <c r="T940" s="3" t="str">
        <f>"Q" &amp; ROUNDUP(MONTH(Campaign_Table[[#This Row],[Date]])/3,0)</f>
        <v>Q1</v>
      </c>
      <c r="U940" s="5">
        <f t="shared" si="42"/>
        <v>5.2025951768882361E-2</v>
      </c>
      <c r="V940" s="7">
        <f>IFERROR(Campaign_Table[[#This Row],[Total_Campaign_Cost]]/Campaign_Table[[#This Row],[Clicks]],0)</f>
        <v>300.3580588235294</v>
      </c>
      <c r="W940" s="5">
        <f t="shared" si="43"/>
        <v>0.37058823529411766</v>
      </c>
      <c r="X940" s="7">
        <f>IFERROR(Campaign_Table[[#This Row],[Total_Campaign_Cost]]/Campaign_Table[[#This Row],[Leads]],0)</f>
        <v>622.69353658536591</v>
      </c>
      <c r="Y940" s="7">
        <f t="shared" si="44"/>
        <v>-53074.350000000006</v>
      </c>
      <c r="Z940" s="7" t="str">
        <f>IF(Campaign_Table[[#This Row],[ROI]]&gt;=3,"Excellent",IF(Campaign_Table[[#This Row],[ROI]]&gt;=1,"Good",IF(Campaign_Table[[#This Row],[ROI]]&gt;=0,"Average","Poor")))</f>
        <v>Poor</v>
      </c>
    </row>
    <row r="941" spans="1:26" x14ac:dyDescent="0.3">
      <c r="A941" t="s">
        <v>1113</v>
      </c>
      <c r="B941" t="s">
        <v>24</v>
      </c>
      <c r="C941" t="s">
        <v>29</v>
      </c>
      <c r="D941">
        <v>9</v>
      </c>
      <c r="E941" t="s">
        <v>326</v>
      </c>
      <c r="F941">
        <v>30626</v>
      </c>
      <c r="G941">
        <v>3518</v>
      </c>
      <c r="H941">
        <v>1104</v>
      </c>
      <c r="I941">
        <v>838</v>
      </c>
      <c r="J941">
        <v>631014</v>
      </c>
      <c r="K941">
        <v>123.43</v>
      </c>
      <c r="L941">
        <f>Campaign_Table[[#This Row],[Conversions]]*Campaign_Table[[#This Row],[Cost_Per_Acquisition]]</f>
        <v>103434.34000000001</v>
      </c>
      <c r="M941">
        <v>5.0999999999999996</v>
      </c>
      <c r="N941">
        <v>17.829999999999998</v>
      </c>
      <c r="O941" t="s">
        <v>35</v>
      </c>
      <c r="P941" s="1">
        <v>45574</v>
      </c>
      <c r="Q941" t="str">
        <f>TEXT(Campaign_Table[[#This Row],[Date]],"mmmm")</f>
        <v>October</v>
      </c>
      <c r="R941">
        <f>YEAR(Campaign_Table[[#This Row],[Date]])</f>
        <v>2024</v>
      </c>
      <c r="S941" t="str">
        <f>TEXT(Campaign_Table[[#This Row],[Date]],"dddd")</f>
        <v>Wednesday</v>
      </c>
      <c r="T941" s="3" t="str">
        <f>"Q" &amp; ROUNDUP(MONTH(Campaign_Table[[#This Row],[Date]])/3,0)</f>
        <v>Q4</v>
      </c>
      <c r="U941" s="5">
        <f t="shared" si="42"/>
        <v>0.11486971853980278</v>
      </c>
      <c r="V941" s="7">
        <f>IFERROR(Campaign_Table[[#This Row],[Total_Campaign_Cost]]/Campaign_Table[[#This Row],[Clicks]],0)</f>
        <v>29.401461057418992</v>
      </c>
      <c r="W941" s="5">
        <f t="shared" si="43"/>
        <v>0.2382035247299602</v>
      </c>
      <c r="X941" s="7">
        <f>IFERROR(Campaign_Table[[#This Row],[Total_Campaign_Cost]]/Campaign_Table[[#This Row],[Leads]],0)</f>
        <v>93.690525362318851</v>
      </c>
      <c r="Y941" s="7">
        <f t="shared" si="44"/>
        <v>527579.66</v>
      </c>
      <c r="Z941" s="7" t="str">
        <f>IF(Campaign_Table[[#This Row],[ROI]]&gt;=3,"Excellent",IF(Campaign_Table[[#This Row],[ROI]]&gt;=1,"Good",IF(Campaign_Table[[#This Row],[ROI]]&gt;=0,"Average","Poor")))</f>
        <v>Excellent</v>
      </c>
    </row>
    <row r="942" spans="1:26" x14ac:dyDescent="0.3">
      <c r="A942" t="s">
        <v>1114</v>
      </c>
      <c r="B942" t="s">
        <v>44</v>
      </c>
      <c r="C942" t="s">
        <v>25</v>
      </c>
      <c r="D942">
        <v>23</v>
      </c>
      <c r="E942" t="s">
        <v>195</v>
      </c>
      <c r="F942">
        <v>24784</v>
      </c>
      <c r="G942">
        <v>2134</v>
      </c>
      <c r="H942">
        <v>599</v>
      </c>
      <c r="I942">
        <v>213</v>
      </c>
      <c r="J942">
        <v>158472</v>
      </c>
      <c r="K942">
        <v>1383.91</v>
      </c>
      <c r="L942">
        <f>Campaign_Table[[#This Row],[Conversions]]*Campaign_Table[[#This Row],[Cost_Per_Acquisition]]</f>
        <v>294772.83</v>
      </c>
      <c r="M942">
        <v>-0.46</v>
      </c>
      <c r="N942">
        <v>11.89</v>
      </c>
      <c r="O942" t="s">
        <v>29</v>
      </c>
      <c r="P942" s="1">
        <v>45759</v>
      </c>
      <c r="Q942" t="str">
        <f>TEXT(Campaign_Table[[#This Row],[Date]],"mmmm")</f>
        <v>April</v>
      </c>
      <c r="R942">
        <f>YEAR(Campaign_Table[[#This Row],[Date]])</f>
        <v>2025</v>
      </c>
      <c r="S942" t="str">
        <f>TEXT(Campaign_Table[[#This Row],[Date]],"dddd")</f>
        <v>Saturday</v>
      </c>
      <c r="T942" s="3" t="str">
        <f>"Q" &amp; ROUNDUP(MONTH(Campaign_Table[[#This Row],[Date]])/3,0)</f>
        <v>Q2</v>
      </c>
      <c r="U942" s="5">
        <f t="shared" si="42"/>
        <v>8.6103938024531951E-2</v>
      </c>
      <c r="V942" s="7">
        <f>IFERROR(Campaign_Table[[#This Row],[Total_Campaign_Cost]]/Campaign_Table[[#This Row],[Clicks]],0)</f>
        <v>138.13159793814432</v>
      </c>
      <c r="W942" s="5">
        <f t="shared" si="43"/>
        <v>9.9812558575445173E-2</v>
      </c>
      <c r="X942" s="7">
        <f>IFERROR(Campaign_Table[[#This Row],[Total_Campaign_Cost]]/Campaign_Table[[#This Row],[Leads]],0)</f>
        <v>492.10823038397331</v>
      </c>
      <c r="Y942" s="7">
        <f t="shared" si="44"/>
        <v>-136300.83000000002</v>
      </c>
      <c r="Z942" s="7" t="str">
        <f>IF(Campaign_Table[[#This Row],[ROI]]&gt;=3,"Excellent",IF(Campaign_Table[[#This Row],[ROI]]&gt;=1,"Good",IF(Campaign_Table[[#This Row],[ROI]]&gt;=0,"Average","Poor")))</f>
        <v>Poor</v>
      </c>
    </row>
    <row r="943" spans="1:26" x14ac:dyDescent="0.3">
      <c r="A943" t="s">
        <v>1115</v>
      </c>
      <c r="B943" t="s">
        <v>28</v>
      </c>
      <c r="C943" t="s">
        <v>29</v>
      </c>
      <c r="D943">
        <v>10</v>
      </c>
      <c r="E943" t="s">
        <v>69</v>
      </c>
      <c r="F943">
        <v>32692</v>
      </c>
      <c r="G943">
        <v>3295</v>
      </c>
      <c r="H943">
        <v>1302</v>
      </c>
      <c r="I943">
        <v>976</v>
      </c>
      <c r="J943">
        <v>425536</v>
      </c>
      <c r="K943">
        <v>281.27</v>
      </c>
      <c r="L943">
        <f>Campaign_Table[[#This Row],[Conversions]]*Campaign_Table[[#This Row],[Cost_Per_Acquisition]]</f>
        <v>274519.51999999996</v>
      </c>
      <c r="M943">
        <v>0.55000000000000004</v>
      </c>
      <c r="N943">
        <v>17.05</v>
      </c>
      <c r="O943" t="s">
        <v>17</v>
      </c>
      <c r="P943" s="1">
        <v>45730</v>
      </c>
      <c r="Q943" t="str">
        <f>TEXT(Campaign_Table[[#This Row],[Date]],"mmmm")</f>
        <v>March</v>
      </c>
      <c r="R943">
        <f>YEAR(Campaign_Table[[#This Row],[Date]])</f>
        <v>2025</v>
      </c>
      <c r="S943" t="str">
        <f>TEXT(Campaign_Table[[#This Row],[Date]],"dddd")</f>
        <v>Friday</v>
      </c>
      <c r="T943" s="3" t="str">
        <f>"Q" &amp; ROUNDUP(MONTH(Campaign_Table[[#This Row],[Date]])/3,0)</f>
        <v>Q1</v>
      </c>
      <c r="U943" s="5">
        <f t="shared" si="42"/>
        <v>0.10078918389820139</v>
      </c>
      <c r="V943" s="7">
        <f>IFERROR(Campaign_Table[[#This Row],[Total_Campaign_Cost]]/Campaign_Table[[#This Row],[Clicks]],0)</f>
        <v>83.313966616084969</v>
      </c>
      <c r="W943" s="5">
        <f t="shared" si="43"/>
        <v>0.29620637329286797</v>
      </c>
      <c r="X943" s="7">
        <f>IFERROR(Campaign_Table[[#This Row],[Total_Campaign_Cost]]/Campaign_Table[[#This Row],[Leads]],0)</f>
        <v>210.84448540706603</v>
      </c>
      <c r="Y943" s="7">
        <f t="shared" si="44"/>
        <v>151016.48000000004</v>
      </c>
      <c r="Z943" s="7" t="str">
        <f>IF(Campaign_Table[[#This Row],[ROI]]&gt;=3,"Excellent",IF(Campaign_Table[[#This Row],[ROI]]&gt;=1,"Good",IF(Campaign_Table[[#This Row],[ROI]]&gt;=0,"Average","Poor")))</f>
        <v>Average</v>
      </c>
    </row>
    <row r="944" spans="1:26" x14ac:dyDescent="0.3">
      <c r="A944" t="s">
        <v>1116</v>
      </c>
      <c r="B944" t="s">
        <v>44</v>
      </c>
      <c r="C944" t="s">
        <v>35</v>
      </c>
      <c r="D944">
        <v>27</v>
      </c>
      <c r="E944" t="s">
        <v>222</v>
      </c>
      <c r="F944">
        <v>53144</v>
      </c>
      <c r="G944">
        <v>3442</v>
      </c>
      <c r="H944">
        <v>807</v>
      </c>
      <c r="I944">
        <v>489</v>
      </c>
      <c r="J944">
        <v>184842</v>
      </c>
      <c r="K944">
        <v>549.02</v>
      </c>
      <c r="L944">
        <f>Campaign_Table[[#This Row],[Conversions]]*Campaign_Table[[#This Row],[Cost_Per_Acquisition]]</f>
        <v>268470.77999999997</v>
      </c>
      <c r="M944">
        <v>-0.31</v>
      </c>
      <c r="N944">
        <v>8.92</v>
      </c>
      <c r="O944" t="s">
        <v>35</v>
      </c>
      <c r="P944" s="1">
        <v>45666</v>
      </c>
      <c r="Q944" t="str">
        <f>TEXT(Campaign_Table[[#This Row],[Date]],"mmmm")</f>
        <v>January</v>
      </c>
      <c r="R944">
        <f>YEAR(Campaign_Table[[#This Row],[Date]])</f>
        <v>2025</v>
      </c>
      <c r="S944" t="str">
        <f>TEXT(Campaign_Table[[#This Row],[Date]],"dddd")</f>
        <v>Thursday</v>
      </c>
      <c r="T944" s="3" t="str">
        <f>"Q" &amp; ROUNDUP(MONTH(Campaign_Table[[#This Row],[Date]])/3,0)</f>
        <v>Q1</v>
      </c>
      <c r="U944" s="5">
        <f t="shared" si="42"/>
        <v>6.4767424356465458E-2</v>
      </c>
      <c r="V944" s="7">
        <f>IFERROR(Campaign_Table[[#This Row],[Total_Campaign_Cost]]/Campaign_Table[[#This Row],[Clicks]],0)</f>
        <v>77.998483439860536</v>
      </c>
      <c r="W944" s="5">
        <f t="shared" si="43"/>
        <v>0.14206856478791399</v>
      </c>
      <c r="X944" s="7">
        <f>IFERROR(Campaign_Table[[#This Row],[Total_Campaign_Cost]]/Campaign_Table[[#This Row],[Leads]],0)</f>
        <v>332.67754646840143</v>
      </c>
      <c r="Y944" s="7">
        <f t="shared" si="44"/>
        <v>-83628.77999999997</v>
      </c>
      <c r="Z944" s="7" t="str">
        <f>IF(Campaign_Table[[#This Row],[ROI]]&gt;=3,"Excellent",IF(Campaign_Table[[#This Row],[ROI]]&gt;=1,"Good",IF(Campaign_Table[[#This Row],[ROI]]&gt;=0,"Average","Poor")))</f>
        <v>Poor</v>
      </c>
    </row>
    <row r="945" spans="1:26" x14ac:dyDescent="0.3">
      <c r="A945" t="s">
        <v>1117</v>
      </c>
      <c r="B945" t="s">
        <v>24</v>
      </c>
      <c r="C945" t="s">
        <v>17</v>
      </c>
      <c r="D945">
        <v>14</v>
      </c>
      <c r="E945" t="s">
        <v>293</v>
      </c>
      <c r="F945">
        <v>52958</v>
      </c>
      <c r="G945">
        <v>6805</v>
      </c>
      <c r="H945">
        <v>1980</v>
      </c>
      <c r="I945">
        <v>1308</v>
      </c>
      <c r="J945">
        <v>770412</v>
      </c>
      <c r="K945">
        <v>209.8</v>
      </c>
      <c r="L945">
        <f>Campaign_Table[[#This Row],[Conversions]]*Campaign_Table[[#This Row],[Cost_Per_Acquisition]]</f>
        <v>274418.40000000002</v>
      </c>
      <c r="M945">
        <v>1.81</v>
      </c>
      <c r="N945">
        <v>19.059999999999999</v>
      </c>
      <c r="O945" t="s">
        <v>25</v>
      </c>
      <c r="P945" s="1">
        <v>45641</v>
      </c>
      <c r="Q945" t="str">
        <f>TEXT(Campaign_Table[[#This Row],[Date]],"mmmm")</f>
        <v>December</v>
      </c>
      <c r="R945">
        <f>YEAR(Campaign_Table[[#This Row],[Date]])</f>
        <v>2024</v>
      </c>
      <c r="S945" t="str">
        <f>TEXT(Campaign_Table[[#This Row],[Date]],"dddd")</f>
        <v>Sunday</v>
      </c>
      <c r="T945" s="3" t="str">
        <f>"Q" &amp; ROUNDUP(MONTH(Campaign_Table[[#This Row],[Date]])/3,0)</f>
        <v>Q4</v>
      </c>
      <c r="U945" s="5">
        <f t="shared" si="42"/>
        <v>0.12849805506250236</v>
      </c>
      <c r="V945" s="7">
        <f>IFERROR(Campaign_Table[[#This Row],[Total_Campaign_Cost]]/Campaign_Table[[#This Row],[Clicks]],0)</f>
        <v>40.325995591476861</v>
      </c>
      <c r="W945" s="5">
        <f t="shared" si="43"/>
        <v>0.19221160911094784</v>
      </c>
      <c r="X945" s="7">
        <f>IFERROR(Campaign_Table[[#This Row],[Total_Campaign_Cost]]/Campaign_Table[[#This Row],[Leads]],0)</f>
        <v>138.59515151515151</v>
      </c>
      <c r="Y945" s="7">
        <f t="shared" si="44"/>
        <v>495993.59999999998</v>
      </c>
      <c r="Z945" s="7" t="str">
        <f>IF(Campaign_Table[[#This Row],[ROI]]&gt;=3,"Excellent",IF(Campaign_Table[[#This Row],[ROI]]&gt;=1,"Good",IF(Campaign_Table[[#This Row],[ROI]]&gt;=0,"Average","Poor")))</f>
        <v>Good</v>
      </c>
    </row>
    <row r="946" spans="1:26" x14ac:dyDescent="0.3">
      <c r="A946" t="s">
        <v>1118</v>
      </c>
      <c r="B946" t="s">
        <v>44</v>
      </c>
      <c r="C946" t="s">
        <v>29</v>
      </c>
      <c r="D946">
        <v>7</v>
      </c>
      <c r="E946" t="s">
        <v>28</v>
      </c>
      <c r="F946">
        <v>76844</v>
      </c>
      <c r="G946">
        <v>6573</v>
      </c>
      <c r="H946">
        <v>1660</v>
      </c>
      <c r="I946">
        <v>1001</v>
      </c>
      <c r="J946">
        <v>328328</v>
      </c>
      <c r="K946">
        <v>94.72</v>
      </c>
      <c r="L946">
        <f>Campaign_Table[[#This Row],[Conversions]]*Campaign_Table[[#This Row],[Cost_Per_Acquisition]]</f>
        <v>94814.720000000001</v>
      </c>
      <c r="M946">
        <v>2.46</v>
      </c>
      <c r="N946">
        <v>12.02</v>
      </c>
      <c r="O946" t="s">
        <v>29</v>
      </c>
      <c r="P946" s="1">
        <v>45770</v>
      </c>
      <c r="Q946" t="str">
        <f>TEXT(Campaign_Table[[#This Row],[Date]],"mmmm")</f>
        <v>April</v>
      </c>
      <c r="R946">
        <f>YEAR(Campaign_Table[[#This Row],[Date]])</f>
        <v>2025</v>
      </c>
      <c r="S946" t="str">
        <f>TEXT(Campaign_Table[[#This Row],[Date]],"dddd")</f>
        <v>Wednesday</v>
      </c>
      <c r="T946" s="3" t="str">
        <f>"Q" &amp; ROUNDUP(MONTH(Campaign_Table[[#This Row],[Date]])/3,0)</f>
        <v>Q2</v>
      </c>
      <c r="U946" s="5">
        <f t="shared" si="42"/>
        <v>8.5536931966061117E-2</v>
      </c>
      <c r="V946" s="7">
        <f>IFERROR(Campaign_Table[[#This Row],[Total_Campaign_Cost]]/Campaign_Table[[#This Row],[Clicks]],0)</f>
        <v>14.424877529286475</v>
      </c>
      <c r="W946" s="5">
        <f t="shared" si="43"/>
        <v>0.15228966986155484</v>
      </c>
      <c r="X946" s="7">
        <f>IFERROR(Campaign_Table[[#This Row],[Total_Campaign_Cost]]/Campaign_Table[[#This Row],[Leads]],0)</f>
        <v>57.117301204819277</v>
      </c>
      <c r="Y946" s="7">
        <f t="shared" si="44"/>
        <v>233513.28</v>
      </c>
      <c r="Z946" s="7" t="str">
        <f>IF(Campaign_Table[[#This Row],[ROI]]&gt;=3,"Excellent",IF(Campaign_Table[[#This Row],[ROI]]&gt;=1,"Good",IF(Campaign_Table[[#This Row],[ROI]]&gt;=0,"Average","Poor")))</f>
        <v>Good</v>
      </c>
    </row>
    <row r="947" spans="1:26" x14ac:dyDescent="0.3">
      <c r="A947" t="s">
        <v>1119</v>
      </c>
      <c r="B947" t="s">
        <v>20</v>
      </c>
      <c r="C947" t="s">
        <v>17</v>
      </c>
      <c r="D947">
        <v>12</v>
      </c>
      <c r="E947" t="s">
        <v>679</v>
      </c>
      <c r="F947">
        <v>58528</v>
      </c>
      <c r="G947">
        <v>3075</v>
      </c>
      <c r="H947">
        <v>1302</v>
      </c>
      <c r="I947">
        <v>747</v>
      </c>
      <c r="J947">
        <v>389187</v>
      </c>
      <c r="K947">
        <v>205.01</v>
      </c>
      <c r="L947">
        <f>Campaign_Table[[#This Row],[Conversions]]*Campaign_Table[[#This Row],[Cost_Per_Acquisition]]</f>
        <v>153142.47</v>
      </c>
      <c r="M947">
        <v>1.54</v>
      </c>
      <c r="N947">
        <v>8.75</v>
      </c>
      <c r="O947" t="s">
        <v>17</v>
      </c>
      <c r="P947" s="1">
        <v>45784</v>
      </c>
      <c r="Q947" t="str">
        <f>TEXT(Campaign_Table[[#This Row],[Date]],"mmmm")</f>
        <v>May</v>
      </c>
      <c r="R947">
        <f>YEAR(Campaign_Table[[#This Row],[Date]])</f>
        <v>2025</v>
      </c>
      <c r="S947" t="str">
        <f>TEXT(Campaign_Table[[#This Row],[Date]],"dddd")</f>
        <v>Wednesday</v>
      </c>
      <c r="T947" s="3" t="str">
        <f>"Q" &amp; ROUNDUP(MONTH(Campaign_Table[[#This Row],[Date]])/3,0)</f>
        <v>Q2</v>
      </c>
      <c r="U947" s="5">
        <f t="shared" si="42"/>
        <v>5.2538955713504649E-2</v>
      </c>
      <c r="V947" s="7">
        <f>IFERROR(Campaign_Table[[#This Row],[Total_Campaign_Cost]]/Campaign_Table[[#This Row],[Clicks]],0)</f>
        <v>49.802429268292684</v>
      </c>
      <c r="W947" s="5">
        <f t="shared" si="43"/>
        <v>0.24292682926829268</v>
      </c>
      <c r="X947" s="7">
        <f>IFERROR(Campaign_Table[[#This Row],[Total_Campaign_Cost]]/Campaign_Table[[#This Row],[Leads]],0)</f>
        <v>117.62094470046083</v>
      </c>
      <c r="Y947" s="7">
        <f t="shared" si="44"/>
        <v>236044.53</v>
      </c>
      <c r="Z947" s="7" t="str">
        <f>IF(Campaign_Table[[#This Row],[ROI]]&gt;=3,"Excellent",IF(Campaign_Table[[#This Row],[ROI]]&gt;=1,"Good",IF(Campaign_Table[[#This Row],[ROI]]&gt;=0,"Average","Poor")))</f>
        <v>Good</v>
      </c>
    </row>
    <row r="948" spans="1:26" x14ac:dyDescent="0.3">
      <c r="A948" t="s">
        <v>1120</v>
      </c>
      <c r="B948" t="s">
        <v>20</v>
      </c>
      <c r="C948" t="s">
        <v>35</v>
      </c>
      <c r="D948">
        <v>22</v>
      </c>
      <c r="E948" t="s">
        <v>385</v>
      </c>
      <c r="F948">
        <v>63505</v>
      </c>
      <c r="G948">
        <v>9081</v>
      </c>
      <c r="H948">
        <v>4460</v>
      </c>
      <c r="I948">
        <v>2222</v>
      </c>
      <c r="J948">
        <v>1099890</v>
      </c>
      <c r="K948">
        <v>93.97</v>
      </c>
      <c r="L948">
        <f>Campaign_Table[[#This Row],[Conversions]]*Campaign_Table[[#This Row],[Cost_Per_Acquisition]]</f>
        <v>208801.34</v>
      </c>
      <c r="M948">
        <v>4.2699999999999996</v>
      </c>
      <c r="N948">
        <v>24.82</v>
      </c>
      <c r="O948" t="s">
        <v>21</v>
      </c>
      <c r="P948" s="1">
        <v>45684</v>
      </c>
      <c r="Q948" t="str">
        <f>TEXT(Campaign_Table[[#This Row],[Date]],"mmmm")</f>
        <v>January</v>
      </c>
      <c r="R948">
        <f>YEAR(Campaign_Table[[#This Row],[Date]])</f>
        <v>2025</v>
      </c>
      <c r="S948" t="str">
        <f>TEXT(Campaign_Table[[#This Row],[Date]],"dddd")</f>
        <v>Monday</v>
      </c>
      <c r="T948" s="3" t="str">
        <f>"Q" &amp; ROUNDUP(MONTH(Campaign_Table[[#This Row],[Date]])/3,0)</f>
        <v>Q1</v>
      </c>
      <c r="U948" s="5">
        <f t="shared" si="42"/>
        <v>0.14299661443980788</v>
      </c>
      <c r="V948" s="7">
        <f>IFERROR(Campaign_Table[[#This Row],[Total_Campaign_Cost]]/Campaign_Table[[#This Row],[Clicks]],0)</f>
        <v>22.993209998898799</v>
      </c>
      <c r="W948" s="5">
        <f t="shared" si="43"/>
        <v>0.24468670851227839</v>
      </c>
      <c r="X948" s="7">
        <f>IFERROR(Campaign_Table[[#This Row],[Total_Campaign_Cost]]/Campaign_Table[[#This Row],[Leads]],0)</f>
        <v>46.816443946188343</v>
      </c>
      <c r="Y948" s="7">
        <f t="shared" si="44"/>
        <v>891088.66</v>
      </c>
      <c r="Z948" s="7" t="str">
        <f>IF(Campaign_Table[[#This Row],[ROI]]&gt;=3,"Excellent",IF(Campaign_Table[[#This Row],[ROI]]&gt;=1,"Good",IF(Campaign_Table[[#This Row],[ROI]]&gt;=0,"Average","Poor")))</f>
        <v>Excellent</v>
      </c>
    </row>
    <row r="949" spans="1:26" x14ac:dyDescent="0.3">
      <c r="A949" t="s">
        <v>1121</v>
      </c>
      <c r="B949" t="s">
        <v>44</v>
      </c>
      <c r="C949" t="s">
        <v>25</v>
      </c>
      <c r="D949">
        <v>16</v>
      </c>
      <c r="E949" t="s">
        <v>39</v>
      </c>
      <c r="F949">
        <v>18795</v>
      </c>
      <c r="G949">
        <v>942</v>
      </c>
      <c r="H949">
        <v>543</v>
      </c>
      <c r="I949">
        <v>342</v>
      </c>
      <c r="J949">
        <v>142614</v>
      </c>
      <c r="K949">
        <v>652.27</v>
      </c>
      <c r="L949">
        <f>Campaign_Table[[#This Row],[Conversions]]*Campaign_Table[[#This Row],[Cost_Per_Acquisition]]</f>
        <v>223076.34</v>
      </c>
      <c r="M949">
        <v>-0.36</v>
      </c>
      <c r="N949">
        <v>9.7200000000000006</v>
      </c>
      <c r="O949" t="s">
        <v>35</v>
      </c>
      <c r="P949" s="1">
        <v>45784</v>
      </c>
      <c r="Q949" t="str">
        <f>TEXT(Campaign_Table[[#This Row],[Date]],"mmmm")</f>
        <v>May</v>
      </c>
      <c r="R949">
        <f>YEAR(Campaign_Table[[#This Row],[Date]])</f>
        <v>2025</v>
      </c>
      <c r="S949" t="str">
        <f>TEXT(Campaign_Table[[#This Row],[Date]],"dddd")</f>
        <v>Wednesday</v>
      </c>
      <c r="T949" s="3" t="str">
        <f>"Q" &amp; ROUNDUP(MONTH(Campaign_Table[[#This Row],[Date]])/3,0)</f>
        <v>Q2</v>
      </c>
      <c r="U949" s="5">
        <f t="shared" si="42"/>
        <v>5.0119712689545091E-2</v>
      </c>
      <c r="V949" s="7">
        <f>IFERROR(Campaign_Table[[#This Row],[Total_Campaign_Cost]]/Campaign_Table[[#This Row],[Clicks]],0)</f>
        <v>236.81140127388534</v>
      </c>
      <c r="W949" s="5">
        <f t="shared" si="43"/>
        <v>0.36305732484076431</v>
      </c>
      <c r="X949" s="7">
        <f>IFERROR(Campaign_Table[[#This Row],[Total_Campaign_Cost]]/Campaign_Table[[#This Row],[Leads]],0)</f>
        <v>410.82198895027625</v>
      </c>
      <c r="Y949" s="7">
        <f t="shared" si="44"/>
        <v>-80462.34</v>
      </c>
      <c r="Z949" s="7" t="str">
        <f>IF(Campaign_Table[[#This Row],[ROI]]&gt;=3,"Excellent",IF(Campaign_Table[[#This Row],[ROI]]&gt;=1,"Good",IF(Campaign_Table[[#This Row],[ROI]]&gt;=0,"Average","Poor")))</f>
        <v>Poor</v>
      </c>
    </row>
    <row r="950" spans="1:26" x14ac:dyDescent="0.3">
      <c r="A950" t="s">
        <v>1122</v>
      </c>
      <c r="B950" t="s">
        <v>20</v>
      </c>
      <c r="C950" t="s">
        <v>35</v>
      </c>
      <c r="D950">
        <v>22</v>
      </c>
      <c r="E950" t="s">
        <v>22</v>
      </c>
      <c r="F950">
        <v>68956</v>
      </c>
      <c r="G950">
        <v>5933</v>
      </c>
      <c r="H950">
        <v>3518</v>
      </c>
      <c r="I950">
        <v>2435</v>
      </c>
      <c r="J950">
        <v>1631450</v>
      </c>
      <c r="K950">
        <v>72.010000000000005</v>
      </c>
      <c r="L950">
        <f>Campaign_Table[[#This Row],[Conversions]]*Campaign_Table[[#This Row],[Cost_Per_Acquisition]]</f>
        <v>175344.35</v>
      </c>
      <c r="M950">
        <v>8.3000000000000007</v>
      </c>
      <c r="N950">
        <v>17.239999999999998</v>
      </c>
      <c r="O950" t="s">
        <v>35</v>
      </c>
      <c r="P950" s="1">
        <v>45707</v>
      </c>
      <c r="Q950" t="str">
        <f>TEXT(Campaign_Table[[#This Row],[Date]],"mmmm")</f>
        <v>February</v>
      </c>
      <c r="R950">
        <f>YEAR(Campaign_Table[[#This Row],[Date]])</f>
        <v>2025</v>
      </c>
      <c r="S950" t="str">
        <f>TEXT(Campaign_Table[[#This Row],[Date]],"dddd")</f>
        <v>Wednesday</v>
      </c>
      <c r="T950" s="3" t="str">
        <f>"Q" &amp; ROUNDUP(MONTH(Campaign_Table[[#This Row],[Date]])/3,0)</f>
        <v>Q1</v>
      </c>
      <c r="U950" s="5">
        <f t="shared" si="42"/>
        <v>8.6040373571552878E-2</v>
      </c>
      <c r="V950" s="7">
        <f>IFERROR(Campaign_Table[[#This Row],[Total_Campaign_Cost]]/Campaign_Table[[#This Row],[Clicks]],0)</f>
        <v>29.554078880836002</v>
      </c>
      <c r="W950" s="5">
        <f t="shared" si="43"/>
        <v>0.41041631552334401</v>
      </c>
      <c r="X950" s="7">
        <f>IFERROR(Campaign_Table[[#This Row],[Total_Campaign_Cost]]/Campaign_Table[[#This Row],[Leads]],0)</f>
        <v>49.842055144968732</v>
      </c>
      <c r="Y950" s="7">
        <f t="shared" si="44"/>
        <v>1456105.65</v>
      </c>
      <c r="Z950" s="7" t="str">
        <f>IF(Campaign_Table[[#This Row],[ROI]]&gt;=3,"Excellent",IF(Campaign_Table[[#This Row],[ROI]]&gt;=1,"Good",IF(Campaign_Table[[#This Row],[ROI]]&gt;=0,"Average","Poor")))</f>
        <v>Excellent</v>
      </c>
    </row>
    <row r="951" spans="1:26" x14ac:dyDescent="0.3">
      <c r="A951" t="s">
        <v>1123</v>
      </c>
      <c r="B951" t="s">
        <v>44</v>
      </c>
      <c r="C951" t="s">
        <v>17</v>
      </c>
      <c r="D951">
        <v>26</v>
      </c>
      <c r="E951" t="s">
        <v>290</v>
      </c>
      <c r="F951">
        <v>75367</v>
      </c>
      <c r="G951">
        <v>2927</v>
      </c>
      <c r="H951">
        <v>1010</v>
      </c>
      <c r="I951">
        <v>424</v>
      </c>
      <c r="J951">
        <v>203944</v>
      </c>
      <c r="K951">
        <v>379.71</v>
      </c>
      <c r="L951">
        <f>Campaign_Table[[#This Row],[Conversions]]*Campaign_Table[[#This Row],[Cost_Per_Acquisition]]</f>
        <v>160997.03999999998</v>
      </c>
      <c r="M951">
        <v>0.27</v>
      </c>
      <c r="N951">
        <v>5.79</v>
      </c>
      <c r="O951" t="s">
        <v>17</v>
      </c>
      <c r="P951" s="1">
        <v>45718</v>
      </c>
      <c r="Q951" t="str">
        <f>TEXT(Campaign_Table[[#This Row],[Date]],"mmmm")</f>
        <v>March</v>
      </c>
      <c r="R951">
        <f>YEAR(Campaign_Table[[#This Row],[Date]])</f>
        <v>2025</v>
      </c>
      <c r="S951" t="str">
        <f>TEXT(Campaign_Table[[#This Row],[Date]],"dddd")</f>
        <v>Sunday</v>
      </c>
      <c r="T951" s="3" t="str">
        <f>"Q" &amp; ROUNDUP(MONTH(Campaign_Table[[#This Row],[Date]])/3,0)</f>
        <v>Q1</v>
      </c>
      <c r="U951" s="5">
        <f t="shared" si="42"/>
        <v>3.8836626109570505E-2</v>
      </c>
      <c r="V951" s="7">
        <f>IFERROR(Campaign_Table[[#This Row],[Total_Campaign_Cost]]/Campaign_Table[[#This Row],[Clicks]],0)</f>
        <v>55.004113426716771</v>
      </c>
      <c r="W951" s="5">
        <f t="shared" si="43"/>
        <v>0.14485821660403142</v>
      </c>
      <c r="X951" s="7">
        <f>IFERROR(Campaign_Table[[#This Row],[Total_Campaign_Cost]]/Campaign_Table[[#This Row],[Leads]],0)</f>
        <v>159.40300990099007</v>
      </c>
      <c r="Y951" s="7">
        <f t="shared" si="44"/>
        <v>42946.960000000021</v>
      </c>
      <c r="Z951" s="7" t="str">
        <f>IF(Campaign_Table[[#This Row],[ROI]]&gt;=3,"Excellent",IF(Campaign_Table[[#This Row],[ROI]]&gt;=1,"Good",IF(Campaign_Table[[#This Row],[ROI]]&gt;=0,"Average","Poor")))</f>
        <v>Average</v>
      </c>
    </row>
    <row r="952" spans="1:26" x14ac:dyDescent="0.3">
      <c r="A952" t="s">
        <v>1124</v>
      </c>
      <c r="B952" t="s">
        <v>20</v>
      </c>
      <c r="C952" t="s">
        <v>25</v>
      </c>
      <c r="D952">
        <v>22</v>
      </c>
      <c r="E952" t="s">
        <v>37</v>
      </c>
      <c r="F952">
        <v>41179</v>
      </c>
      <c r="G952">
        <v>6108</v>
      </c>
      <c r="H952">
        <v>1542</v>
      </c>
      <c r="I952">
        <v>1167</v>
      </c>
      <c r="J952">
        <v>764385</v>
      </c>
      <c r="K952">
        <v>114.26</v>
      </c>
      <c r="L952">
        <f>Campaign_Table[[#This Row],[Conversions]]*Campaign_Table[[#This Row],[Cost_Per_Acquisition]]</f>
        <v>133341.42000000001</v>
      </c>
      <c r="M952">
        <v>4.7300000000000004</v>
      </c>
      <c r="N952">
        <v>21.41</v>
      </c>
      <c r="O952" t="s">
        <v>25</v>
      </c>
      <c r="P952" s="1">
        <v>45590</v>
      </c>
      <c r="Q952" t="str">
        <f>TEXT(Campaign_Table[[#This Row],[Date]],"mmmm")</f>
        <v>October</v>
      </c>
      <c r="R952">
        <f>YEAR(Campaign_Table[[#This Row],[Date]])</f>
        <v>2024</v>
      </c>
      <c r="S952" t="str">
        <f>TEXT(Campaign_Table[[#This Row],[Date]],"dddd")</f>
        <v>Friday</v>
      </c>
      <c r="T952" s="3" t="str">
        <f>"Q" &amp; ROUNDUP(MONTH(Campaign_Table[[#This Row],[Date]])/3,0)</f>
        <v>Q4</v>
      </c>
      <c r="U952" s="5">
        <f t="shared" si="42"/>
        <v>0.14832803127807864</v>
      </c>
      <c r="V952" s="7">
        <f>IFERROR(Campaign_Table[[#This Row],[Total_Campaign_Cost]]/Campaign_Table[[#This Row],[Clicks]],0)</f>
        <v>21.830618860510807</v>
      </c>
      <c r="W952" s="5">
        <f t="shared" si="43"/>
        <v>0.19106090373280943</v>
      </c>
      <c r="X952" s="7">
        <f>IFERROR(Campaign_Table[[#This Row],[Total_Campaign_Cost]]/Campaign_Table[[#This Row],[Leads]],0)</f>
        <v>86.473035019455267</v>
      </c>
      <c r="Y952" s="7">
        <f t="shared" si="44"/>
        <v>631043.57999999996</v>
      </c>
      <c r="Z952" s="7" t="str">
        <f>IF(Campaign_Table[[#This Row],[ROI]]&gt;=3,"Excellent",IF(Campaign_Table[[#This Row],[ROI]]&gt;=1,"Good",IF(Campaign_Table[[#This Row],[ROI]]&gt;=0,"Average","Poor")))</f>
        <v>Excellent</v>
      </c>
    </row>
    <row r="953" spans="1:26" x14ac:dyDescent="0.3">
      <c r="A953" t="s">
        <v>1125</v>
      </c>
      <c r="B953" t="s">
        <v>24</v>
      </c>
      <c r="C953" t="s">
        <v>29</v>
      </c>
      <c r="D953">
        <v>21</v>
      </c>
      <c r="E953" t="s">
        <v>28</v>
      </c>
      <c r="F953">
        <v>17823</v>
      </c>
      <c r="G953">
        <v>2183</v>
      </c>
      <c r="H953">
        <v>726</v>
      </c>
      <c r="I953">
        <v>226</v>
      </c>
      <c r="J953">
        <v>70060</v>
      </c>
      <c r="K953">
        <v>1002.76</v>
      </c>
      <c r="L953">
        <f>Campaign_Table[[#This Row],[Conversions]]*Campaign_Table[[#This Row],[Cost_Per_Acquisition]]</f>
        <v>226623.76</v>
      </c>
      <c r="M953">
        <v>-0.69</v>
      </c>
      <c r="N953">
        <v>17.59</v>
      </c>
      <c r="O953" t="s">
        <v>29</v>
      </c>
      <c r="P953" s="1">
        <v>45539</v>
      </c>
      <c r="Q953" t="str">
        <f>TEXT(Campaign_Table[[#This Row],[Date]],"mmmm")</f>
        <v>September</v>
      </c>
      <c r="R953">
        <f>YEAR(Campaign_Table[[#This Row],[Date]])</f>
        <v>2024</v>
      </c>
      <c r="S953" t="str">
        <f>TEXT(Campaign_Table[[#This Row],[Date]],"dddd")</f>
        <v>Wednesday</v>
      </c>
      <c r="T953" s="3" t="str">
        <f>"Q" &amp; ROUNDUP(MONTH(Campaign_Table[[#This Row],[Date]])/3,0)</f>
        <v>Q3</v>
      </c>
      <c r="U953" s="5">
        <f t="shared" si="42"/>
        <v>0.12248218593951636</v>
      </c>
      <c r="V953" s="7">
        <f>IFERROR(Campaign_Table[[#This Row],[Total_Campaign_Cost]]/Campaign_Table[[#This Row],[Clicks]],0)</f>
        <v>103.81299129638113</v>
      </c>
      <c r="W953" s="5">
        <f t="shared" si="43"/>
        <v>0.10352725606962895</v>
      </c>
      <c r="X953" s="7">
        <f>IFERROR(Campaign_Table[[#This Row],[Total_Campaign_Cost]]/Campaign_Table[[#This Row],[Leads]],0)</f>
        <v>312.15393939393942</v>
      </c>
      <c r="Y953" s="7">
        <f t="shared" si="44"/>
        <v>-156563.76</v>
      </c>
      <c r="Z953" s="7" t="str">
        <f>IF(Campaign_Table[[#This Row],[ROI]]&gt;=3,"Excellent",IF(Campaign_Table[[#This Row],[ROI]]&gt;=1,"Good",IF(Campaign_Table[[#This Row],[ROI]]&gt;=0,"Average","Poor")))</f>
        <v>Poor</v>
      </c>
    </row>
    <row r="954" spans="1:26" x14ac:dyDescent="0.3">
      <c r="A954" t="s">
        <v>1126</v>
      </c>
      <c r="B954" t="s">
        <v>16</v>
      </c>
      <c r="C954" t="s">
        <v>35</v>
      </c>
      <c r="D954">
        <v>5</v>
      </c>
      <c r="E954" t="s">
        <v>130</v>
      </c>
      <c r="F954">
        <v>24724</v>
      </c>
      <c r="G954">
        <v>2255</v>
      </c>
      <c r="H954">
        <v>576</v>
      </c>
      <c r="I954">
        <v>293</v>
      </c>
      <c r="J954">
        <v>126283</v>
      </c>
      <c r="K954">
        <v>721.73</v>
      </c>
      <c r="L954">
        <f>Campaign_Table[[#This Row],[Conversions]]*Campaign_Table[[#This Row],[Cost_Per_Acquisition]]</f>
        <v>211466.89</v>
      </c>
      <c r="M954">
        <v>-0.4</v>
      </c>
      <c r="N954">
        <v>12.64</v>
      </c>
      <c r="O954" t="s">
        <v>35</v>
      </c>
      <c r="P954" s="1">
        <v>45781</v>
      </c>
      <c r="Q954" t="str">
        <f>TEXT(Campaign_Table[[#This Row],[Date]],"mmmm")</f>
        <v>May</v>
      </c>
      <c r="R954">
        <f>YEAR(Campaign_Table[[#This Row],[Date]])</f>
        <v>2025</v>
      </c>
      <c r="S954" t="str">
        <f>TEXT(Campaign_Table[[#This Row],[Date]],"dddd")</f>
        <v>Sunday</v>
      </c>
      <c r="T954" s="3" t="str">
        <f>"Q" &amp; ROUNDUP(MONTH(Campaign_Table[[#This Row],[Date]])/3,0)</f>
        <v>Q2</v>
      </c>
      <c r="U954" s="5">
        <f t="shared" si="42"/>
        <v>9.1206924445882548E-2</v>
      </c>
      <c r="V954" s="7">
        <f>IFERROR(Campaign_Table[[#This Row],[Total_Campaign_Cost]]/Campaign_Table[[#This Row],[Clicks]],0)</f>
        <v>93.776891352549896</v>
      </c>
      <c r="W954" s="5">
        <f t="shared" si="43"/>
        <v>0.12993348115299336</v>
      </c>
      <c r="X954" s="7">
        <f>IFERROR(Campaign_Table[[#This Row],[Total_Campaign_Cost]]/Campaign_Table[[#This Row],[Leads]],0)</f>
        <v>367.13001736111113</v>
      </c>
      <c r="Y954" s="7">
        <f t="shared" si="44"/>
        <v>-85183.890000000014</v>
      </c>
      <c r="Z954" s="7" t="str">
        <f>IF(Campaign_Table[[#This Row],[ROI]]&gt;=3,"Excellent",IF(Campaign_Table[[#This Row],[ROI]]&gt;=1,"Good",IF(Campaign_Table[[#This Row],[ROI]]&gt;=0,"Average","Poor")))</f>
        <v>Poor</v>
      </c>
    </row>
    <row r="955" spans="1:26" x14ac:dyDescent="0.3">
      <c r="A955" t="s">
        <v>1127</v>
      </c>
      <c r="B955" t="s">
        <v>28</v>
      </c>
      <c r="C955" t="s">
        <v>29</v>
      </c>
      <c r="D955">
        <v>9</v>
      </c>
      <c r="E955" t="s">
        <v>199</v>
      </c>
      <c r="F955">
        <v>79078</v>
      </c>
      <c r="G955">
        <v>5564</v>
      </c>
      <c r="H955">
        <v>1586</v>
      </c>
      <c r="I955">
        <v>717</v>
      </c>
      <c r="J955">
        <v>382161</v>
      </c>
      <c r="K955">
        <v>272.88</v>
      </c>
      <c r="L955">
        <f>Campaign_Table[[#This Row],[Conversions]]*Campaign_Table[[#This Row],[Cost_Per_Acquisition]]</f>
        <v>195654.96</v>
      </c>
      <c r="M955">
        <v>0.95</v>
      </c>
      <c r="N955">
        <v>9.9499999999999993</v>
      </c>
      <c r="O955" t="s">
        <v>17</v>
      </c>
      <c r="P955" s="1">
        <v>45763</v>
      </c>
      <c r="Q955" t="str">
        <f>TEXT(Campaign_Table[[#This Row],[Date]],"mmmm")</f>
        <v>April</v>
      </c>
      <c r="R955">
        <f>YEAR(Campaign_Table[[#This Row],[Date]])</f>
        <v>2025</v>
      </c>
      <c r="S955" t="str">
        <f>TEXT(Campaign_Table[[#This Row],[Date]],"dddd")</f>
        <v>Wednesday</v>
      </c>
      <c r="T955" s="3" t="str">
        <f>"Q" &amp; ROUNDUP(MONTH(Campaign_Table[[#This Row],[Date]])/3,0)</f>
        <v>Q2</v>
      </c>
      <c r="U955" s="5">
        <f t="shared" si="42"/>
        <v>7.0360909481777492E-2</v>
      </c>
      <c r="V955" s="7">
        <f>IFERROR(Campaign_Table[[#This Row],[Total_Campaign_Cost]]/Campaign_Table[[#This Row],[Clicks]],0)</f>
        <v>35.164442846872753</v>
      </c>
      <c r="W955" s="5">
        <f t="shared" si="43"/>
        <v>0.12886412652767792</v>
      </c>
      <c r="X955" s="7">
        <f>IFERROR(Campaign_Table[[#This Row],[Total_Campaign_Cost]]/Campaign_Table[[#This Row],[Leads]],0)</f>
        <v>123.36378310214376</v>
      </c>
      <c r="Y955" s="7">
        <f t="shared" si="44"/>
        <v>186506.04</v>
      </c>
      <c r="Z955" s="7" t="str">
        <f>IF(Campaign_Table[[#This Row],[ROI]]&gt;=3,"Excellent",IF(Campaign_Table[[#This Row],[ROI]]&gt;=1,"Good",IF(Campaign_Table[[#This Row],[ROI]]&gt;=0,"Average","Poor")))</f>
        <v>Average</v>
      </c>
    </row>
    <row r="956" spans="1:26" x14ac:dyDescent="0.3">
      <c r="A956" t="s">
        <v>1128</v>
      </c>
      <c r="B956" t="s">
        <v>16</v>
      </c>
      <c r="C956" t="s">
        <v>25</v>
      </c>
      <c r="D956">
        <v>26</v>
      </c>
      <c r="E956" t="s">
        <v>137</v>
      </c>
      <c r="F956">
        <v>61722</v>
      </c>
      <c r="G956">
        <v>6584</v>
      </c>
      <c r="H956">
        <v>3476</v>
      </c>
      <c r="I956">
        <v>2535</v>
      </c>
      <c r="J956">
        <v>795990</v>
      </c>
      <c r="K956">
        <v>83.27</v>
      </c>
      <c r="L956">
        <f>Campaign_Table[[#This Row],[Conversions]]*Campaign_Table[[#This Row],[Cost_Per_Acquisition]]</f>
        <v>211089.44999999998</v>
      </c>
      <c r="M956">
        <v>2.77</v>
      </c>
      <c r="N956">
        <v>20.41</v>
      </c>
      <c r="O956" t="s">
        <v>29</v>
      </c>
      <c r="P956" s="1">
        <v>45589</v>
      </c>
      <c r="Q956" t="str">
        <f>TEXT(Campaign_Table[[#This Row],[Date]],"mmmm")</f>
        <v>October</v>
      </c>
      <c r="R956">
        <f>YEAR(Campaign_Table[[#This Row],[Date]])</f>
        <v>2024</v>
      </c>
      <c r="S956" t="str">
        <f>TEXT(Campaign_Table[[#This Row],[Date]],"dddd")</f>
        <v>Thursday</v>
      </c>
      <c r="T956" s="3" t="str">
        <f>"Q" &amp; ROUNDUP(MONTH(Campaign_Table[[#This Row],[Date]])/3,0)</f>
        <v>Q4</v>
      </c>
      <c r="U956" s="5">
        <f t="shared" si="42"/>
        <v>0.10667185120378471</v>
      </c>
      <c r="V956" s="7">
        <f>IFERROR(Campaign_Table[[#This Row],[Total_Campaign_Cost]]/Campaign_Table[[#This Row],[Clicks]],0)</f>
        <v>32.060973572296476</v>
      </c>
      <c r="W956" s="5">
        <f t="shared" si="43"/>
        <v>0.3850243013365735</v>
      </c>
      <c r="X956" s="7">
        <f>IFERROR(Campaign_Table[[#This Row],[Total_Campaign_Cost]]/Campaign_Table[[#This Row],[Leads]],0)</f>
        <v>60.727689873417717</v>
      </c>
      <c r="Y956" s="7">
        <f t="shared" si="44"/>
        <v>584900.55000000005</v>
      </c>
      <c r="Z956" s="7" t="str">
        <f>IF(Campaign_Table[[#This Row],[ROI]]&gt;=3,"Excellent",IF(Campaign_Table[[#This Row],[ROI]]&gt;=1,"Good",IF(Campaign_Table[[#This Row],[ROI]]&gt;=0,"Average","Poor")))</f>
        <v>Good</v>
      </c>
    </row>
    <row r="957" spans="1:26" x14ac:dyDescent="0.3">
      <c r="A957" t="s">
        <v>1129</v>
      </c>
      <c r="B957" t="s">
        <v>44</v>
      </c>
      <c r="C957" t="s">
        <v>17</v>
      </c>
      <c r="D957">
        <v>16</v>
      </c>
      <c r="E957" t="s">
        <v>71</v>
      </c>
      <c r="F957">
        <v>77775</v>
      </c>
      <c r="G957">
        <v>2403</v>
      </c>
      <c r="H957">
        <v>536</v>
      </c>
      <c r="I957">
        <v>191</v>
      </c>
      <c r="J957">
        <v>39919</v>
      </c>
      <c r="K957">
        <v>1436.63</v>
      </c>
      <c r="L957">
        <f>Campaign_Table[[#This Row],[Conversions]]*Campaign_Table[[#This Row],[Cost_Per_Acquisition]]</f>
        <v>274396.33</v>
      </c>
      <c r="M957">
        <v>-0.85</v>
      </c>
      <c r="N957">
        <v>4.0199999999999996</v>
      </c>
      <c r="O957" t="s">
        <v>29</v>
      </c>
      <c r="P957" s="1">
        <v>45799</v>
      </c>
      <c r="Q957" t="str">
        <f>TEXT(Campaign_Table[[#This Row],[Date]],"mmmm")</f>
        <v>May</v>
      </c>
      <c r="R957">
        <f>YEAR(Campaign_Table[[#This Row],[Date]])</f>
        <v>2025</v>
      </c>
      <c r="S957" t="str">
        <f>TEXT(Campaign_Table[[#This Row],[Date]],"dddd")</f>
        <v>Thursday</v>
      </c>
      <c r="T957" s="3" t="str">
        <f>"Q" &amp; ROUNDUP(MONTH(Campaign_Table[[#This Row],[Date]])/3,0)</f>
        <v>Q2</v>
      </c>
      <c r="U957" s="5">
        <f t="shared" si="42"/>
        <v>3.0896817743490838E-2</v>
      </c>
      <c r="V957" s="7">
        <f>IFERROR(Campaign_Table[[#This Row],[Total_Campaign_Cost]]/Campaign_Table[[#This Row],[Clicks]],0)</f>
        <v>114.18906783187683</v>
      </c>
      <c r="W957" s="5">
        <f t="shared" si="43"/>
        <v>7.9483978360382859E-2</v>
      </c>
      <c r="X957" s="7">
        <f>IFERROR(Campaign_Table[[#This Row],[Total_Campaign_Cost]]/Campaign_Table[[#This Row],[Leads]],0)</f>
        <v>511.93345149253736</v>
      </c>
      <c r="Y957" s="7">
        <f t="shared" si="44"/>
        <v>-234477.33000000002</v>
      </c>
      <c r="Z957" s="7" t="str">
        <f>IF(Campaign_Table[[#This Row],[ROI]]&gt;=3,"Excellent",IF(Campaign_Table[[#This Row],[ROI]]&gt;=1,"Good",IF(Campaign_Table[[#This Row],[ROI]]&gt;=0,"Average","Poor")))</f>
        <v>Poor</v>
      </c>
    </row>
    <row r="958" spans="1:26" x14ac:dyDescent="0.3">
      <c r="A958" t="s">
        <v>1130</v>
      </c>
      <c r="B958" t="s">
        <v>20</v>
      </c>
      <c r="C958" t="s">
        <v>29</v>
      </c>
      <c r="D958">
        <v>14</v>
      </c>
      <c r="E958" t="s">
        <v>365</v>
      </c>
      <c r="F958">
        <v>92072</v>
      </c>
      <c r="G958">
        <v>5849</v>
      </c>
      <c r="H958">
        <v>2558</v>
      </c>
      <c r="I958">
        <v>1750</v>
      </c>
      <c r="J958">
        <v>1226750</v>
      </c>
      <c r="K958">
        <v>143.63999999999999</v>
      </c>
      <c r="L958">
        <f>Campaign_Table[[#This Row],[Conversions]]*Campaign_Table[[#This Row],[Cost_Per_Acquisition]]</f>
        <v>251369.99999999997</v>
      </c>
      <c r="M958">
        <v>3.88</v>
      </c>
      <c r="N958">
        <v>11.03</v>
      </c>
      <c r="O958" t="s">
        <v>29</v>
      </c>
      <c r="P958" s="1">
        <v>45714</v>
      </c>
      <c r="Q958" t="str">
        <f>TEXT(Campaign_Table[[#This Row],[Date]],"mmmm")</f>
        <v>February</v>
      </c>
      <c r="R958">
        <f>YEAR(Campaign_Table[[#This Row],[Date]])</f>
        <v>2025</v>
      </c>
      <c r="S958" t="str">
        <f>TEXT(Campaign_Table[[#This Row],[Date]],"dddd")</f>
        <v>Wednesday</v>
      </c>
      <c r="T958" s="3" t="str">
        <f>"Q" &amp; ROUNDUP(MONTH(Campaign_Table[[#This Row],[Date]])/3,0)</f>
        <v>Q1</v>
      </c>
      <c r="U958" s="5">
        <f t="shared" si="42"/>
        <v>6.3526370666434961E-2</v>
      </c>
      <c r="V958" s="7">
        <f>IFERROR(Campaign_Table[[#This Row],[Total_Campaign_Cost]]/Campaign_Table[[#This Row],[Clicks]],0)</f>
        <v>42.976577192682505</v>
      </c>
      <c r="W958" s="5">
        <f t="shared" si="43"/>
        <v>0.29919644383655325</v>
      </c>
      <c r="X958" s="7">
        <f>IFERROR(Campaign_Table[[#This Row],[Total_Campaign_Cost]]/Campaign_Table[[#This Row],[Leads]],0)</f>
        <v>98.268178264268954</v>
      </c>
      <c r="Y958" s="7">
        <f t="shared" si="44"/>
        <v>975380</v>
      </c>
      <c r="Z958" s="7" t="str">
        <f>IF(Campaign_Table[[#This Row],[ROI]]&gt;=3,"Excellent",IF(Campaign_Table[[#This Row],[ROI]]&gt;=1,"Good",IF(Campaign_Table[[#This Row],[ROI]]&gt;=0,"Average","Poor")))</f>
        <v>Excellent</v>
      </c>
    </row>
    <row r="959" spans="1:26" x14ac:dyDescent="0.3">
      <c r="A959" t="s">
        <v>1131</v>
      </c>
      <c r="B959" t="s">
        <v>24</v>
      </c>
      <c r="C959" t="s">
        <v>25</v>
      </c>
      <c r="D959">
        <v>13</v>
      </c>
      <c r="E959" t="s">
        <v>201</v>
      </c>
      <c r="F959">
        <v>97546</v>
      </c>
      <c r="G959">
        <v>13388</v>
      </c>
      <c r="H959">
        <v>6028</v>
      </c>
      <c r="I959">
        <v>3258</v>
      </c>
      <c r="J959">
        <v>1475874</v>
      </c>
      <c r="K959">
        <v>61.72</v>
      </c>
      <c r="L959">
        <f>Campaign_Table[[#This Row],[Conversions]]*Campaign_Table[[#This Row],[Cost_Per_Acquisition]]</f>
        <v>201083.76</v>
      </c>
      <c r="M959">
        <v>6.34</v>
      </c>
      <c r="N959">
        <v>23.24</v>
      </c>
      <c r="O959" t="s">
        <v>21</v>
      </c>
      <c r="P959" s="1">
        <v>45641</v>
      </c>
      <c r="Q959" t="str">
        <f>TEXT(Campaign_Table[[#This Row],[Date]],"mmmm")</f>
        <v>December</v>
      </c>
      <c r="R959">
        <f>YEAR(Campaign_Table[[#This Row],[Date]])</f>
        <v>2024</v>
      </c>
      <c r="S959" t="str">
        <f>TEXT(Campaign_Table[[#This Row],[Date]],"dddd")</f>
        <v>Sunday</v>
      </c>
      <c r="T959" s="3" t="str">
        <f>"Q" &amp; ROUNDUP(MONTH(Campaign_Table[[#This Row],[Date]])/3,0)</f>
        <v>Q4</v>
      </c>
      <c r="U959" s="5">
        <f t="shared" si="42"/>
        <v>0.13724806757837327</v>
      </c>
      <c r="V959" s="7">
        <f>IFERROR(Campaign_Table[[#This Row],[Total_Campaign_Cost]]/Campaign_Table[[#This Row],[Clicks]],0)</f>
        <v>15.019701224977593</v>
      </c>
      <c r="W959" s="5">
        <f t="shared" si="43"/>
        <v>0.24335225575141919</v>
      </c>
      <c r="X959" s="7">
        <f>IFERROR(Campaign_Table[[#This Row],[Total_Campaign_Cost]]/Campaign_Table[[#This Row],[Leads]],0)</f>
        <v>33.35828798938288</v>
      </c>
      <c r="Y959" s="7">
        <f t="shared" si="44"/>
        <v>1274790.24</v>
      </c>
      <c r="Z959" s="7" t="str">
        <f>IF(Campaign_Table[[#This Row],[ROI]]&gt;=3,"Excellent",IF(Campaign_Table[[#This Row],[ROI]]&gt;=1,"Good",IF(Campaign_Table[[#This Row],[ROI]]&gt;=0,"Average","Poor")))</f>
        <v>Excellent</v>
      </c>
    </row>
    <row r="960" spans="1:26" x14ac:dyDescent="0.3">
      <c r="A960" t="s">
        <v>1132</v>
      </c>
      <c r="B960" t="s">
        <v>20</v>
      </c>
      <c r="C960" t="s">
        <v>17</v>
      </c>
      <c r="D960">
        <v>17</v>
      </c>
      <c r="E960" t="s">
        <v>107</v>
      </c>
      <c r="F960">
        <v>88472</v>
      </c>
      <c r="G960">
        <v>9910</v>
      </c>
      <c r="H960">
        <v>5890</v>
      </c>
      <c r="I960">
        <v>4696</v>
      </c>
      <c r="J960">
        <v>2127288</v>
      </c>
      <c r="K960">
        <v>20.41</v>
      </c>
      <c r="L960">
        <f>Campaign_Table[[#This Row],[Conversions]]*Campaign_Table[[#This Row],[Cost_Per_Acquisition]]</f>
        <v>95845.36</v>
      </c>
      <c r="M960">
        <v>21.19</v>
      </c>
      <c r="N960">
        <v>23.17</v>
      </c>
      <c r="O960" t="s">
        <v>35</v>
      </c>
      <c r="P960" s="1">
        <v>45682</v>
      </c>
      <c r="Q960" t="str">
        <f>TEXT(Campaign_Table[[#This Row],[Date]],"mmmm")</f>
        <v>January</v>
      </c>
      <c r="R960">
        <f>YEAR(Campaign_Table[[#This Row],[Date]])</f>
        <v>2025</v>
      </c>
      <c r="S960" t="str">
        <f>TEXT(Campaign_Table[[#This Row],[Date]],"dddd")</f>
        <v>Saturday</v>
      </c>
      <c r="T960" s="3" t="str">
        <f>"Q" &amp; ROUNDUP(MONTH(Campaign_Table[[#This Row],[Date]])/3,0)</f>
        <v>Q1</v>
      </c>
      <c r="U960" s="5">
        <f t="shared" si="42"/>
        <v>0.11201284022063478</v>
      </c>
      <c r="V960" s="7">
        <f>IFERROR(Campaign_Table[[#This Row],[Total_Campaign_Cost]]/Campaign_Table[[#This Row],[Clicks]],0)</f>
        <v>9.6715802219979814</v>
      </c>
      <c r="W960" s="5">
        <f t="shared" si="43"/>
        <v>0.47386478304742685</v>
      </c>
      <c r="X960" s="7">
        <f>IFERROR(Campaign_Table[[#This Row],[Total_Campaign_Cost]]/Campaign_Table[[#This Row],[Leads]],0)</f>
        <v>16.27255687606112</v>
      </c>
      <c r="Y960" s="7">
        <f t="shared" si="44"/>
        <v>2031442.64</v>
      </c>
      <c r="Z960" s="7" t="str">
        <f>IF(Campaign_Table[[#This Row],[ROI]]&gt;=3,"Excellent",IF(Campaign_Table[[#This Row],[ROI]]&gt;=1,"Good",IF(Campaign_Table[[#This Row],[ROI]]&gt;=0,"Average","Poor")))</f>
        <v>Excellent</v>
      </c>
    </row>
    <row r="961" spans="1:26" x14ac:dyDescent="0.3">
      <c r="A961" t="s">
        <v>1133</v>
      </c>
      <c r="B961" t="s">
        <v>24</v>
      </c>
      <c r="C961" t="s">
        <v>29</v>
      </c>
      <c r="D961">
        <v>9</v>
      </c>
      <c r="E961" t="s">
        <v>58</v>
      </c>
      <c r="F961">
        <v>46819</v>
      </c>
      <c r="G961">
        <v>6883</v>
      </c>
      <c r="H961">
        <v>2035</v>
      </c>
      <c r="I961">
        <v>1325</v>
      </c>
      <c r="J961">
        <v>364375</v>
      </c>
      <c r="K961">
        <v>174.79</v>
      </c>
      <c r="L961">
        <f>Campaign_Table[[#This Row],[Conversions]]*Campaign_Table[[#This Row],[Cost_Per_Acquisition]]</f>
        <v>231596.75</v>
      </c>
      <c r="M961">
        <v>0.56999999999999995</v>
      </c>
      <c r="N961">
        <v>21.88</v>
      </c>
      <c r="O961" t="s">
        <v>25</v>
      </c>
      <c r="P961" s="1">
        <v>45595</v>
      </c>
      <c r="Q961" t="str">
        <f>TEXT(Campaign_Table[[#This Row],[Date]],"mmmm")</f>
        <v>October</v>
      </c>
      <c r="R961">
        <f>YEAR(Campaign_Table[[#This Row],[Date]])</f>
        <v>2024</v>
      </c>
      <c r="S961" t="str">
        <f>TEXT(Campaign_Table[[#This Row],[Date]],"dddd")</f>
        <v>Wednesday</v>
      </c>
      <c r="T961" s="3" t="str">
        <f>"Q" &amp; ROUNDUP(MONTH(Campaign_Table[[#This Row],[Date]])/3,0)</f>
        <v>Q4</v>
      </c>
      <c r="U961" s="5">
        <f t="shared" si="42"/>
        <v>0.14701296482197398</v>
      </c>
      <c r="V961" s="7">
        <f>IFERROR(Campaign_Table[[#This Row],[Total_Campaign_Cost]]/Campaign_Table[[#This Row],[Clicks]],0)</f>
        <v>33.647646375127124</v>
      </c>
      <c r="W961" s="5">
        <f t="shared" si="43"/>
        <v>0.19250326892343456</v>
      </c>
      <c r="X961" s="7">
        <f>IFERROR(Campaign_Table[[#This Row],[Total_Campaign_Cost]]/Campaign_Table[[#This Row],[Leads]],0)</f>
        <v>113.80675675675676</v>
      </c>
      <c r="Y961" s="7">
        <f t="shared" si="44"/>
        <v>132778.25</v>
      </c>
      <c r="Z961" s="7" t="str">
        <f>IF(Campaign_Table[[#This Row],[ROI]]&gt;=3,"Excellent",IF(Campaign_Table[[#This Row],[ROI]]&gt;=1,"Good",IF(Campaign_Table[[#This Row],[ROI]]&gt;=0,"Average","Poor")))</f>
        <v>Average</v>
      </c>
    </row>
    <row r="962" spans="1:26" x14ac:dyDescent="0.3">
      <c r="A962" t="s">
        <v>1134</v>
      </c>
      <c r="B962" t="s">
        <v>44</v>
      </c>
      <c r="C962" t="s">
        <v>25</v>
      </c>
      <c r="D962">
        <v>26</v>
      </c>
      <c r="E962" t="s">
        <v>195</v>
      </c>
      <c r="F962">
        <v>77406</v>
      </c>
      <c r="G962">
        <v>4668</v>
      </c>
      <c r="H962">
        <v>2745</v>
      </c>
      <c r="I962">
        <v>1064</v>
      </c>
      <c r="J962">
        <v>228760</v>
      </c>
      <c r="K962">
        <v>255.92</v>
      </c>
      <c r="L962">
        <f>Campaign_Table[[#This Row],[Conversions]]*Campaign_Table[[#This Row],[Cost_Per_Acquisition]]</f>
        <v>272298.88</v>
      </c>
      <c r="M962">
        <v>-0.16</v>
      </c>
      <c r="N962">
        <v>10.95</v>
      </c>
      <c r="O962" t="s">
        <v>21</v>
      </c>
      <c r="P962" s="1">
        <v>45698</v>
      </c>
      <c r="Q962" t="str">
        <f>TEXT(Campaign_Table[[#This Row],[Date]],"mmmm")</f>
        <v>February</v>
      </c>
      <c r="R962">
        <f>YEAR(Campaign_Table[[#This Row],[Date]])</f>
        <v>2025</v>
      </c>
      <c r="S962" t="str">
        <f>TEXT(Campaign_Table[[#This Row],[Date]],"dddd")</f>
        <v>Monday</v>
      </c>
      <c r="T962" s="3" t="str">
        <f>"Q" &amp; ROUNDUP(MONTH(Campaign_Table[[#This Row],[Date]])/3,0)</f>
        <v>Q1</v>
      </c>
      <c r="U962" s="5">
        <f t="shared" ref="U962:U1025" si="45">IFERROR(Clicks/Impressions,0)</f>
        <v>6.030540268196264E-2</v>
      </c>
      <c r="V962" s="7">
        <f>IFERROR(Campaign_Table[[#This Row],[Total_Campaign_Cost]]/Campaign_Table[[#This Row],[Clicks]],0)</f>
        <v>58.333093401885179</v>
      </c>
      <c r="W962" s="5">
        <f t="shared" ref="W962:W1025" si="46">IFERROR(Conversions/Clicks,0)</f>
        <v>0.22793487574978577</v>
      </c>
      <c r="X962" s="7">
        <f>IFERROR(Campaign_Table[[#This Row],[Total_Campaign_Cost]]/Campaign_Table[[#This Row],[Leads]],0)</f>
        <v>99.198134790528229</v>
      </c>
      <c r="Y962" s="7">
        <f t="shared" ref="Y962:Y1025" si="47">Revenue-Total_Campaign_Cost</f>
        <v>-43538.880000000005</v>
      </c>
      <c r="Z962" s="7" t="str">
        <f>IF(Campaign_Table[[#This Row],[ROI]]&gt;=3,"Excellent",IF(Campaign_Table[[#This Row],[ROI]]&gt;=1,"Good",IF(Campaign_Table[[#This Row],[ROI]]&gt;=0,"Average","Poor")))</f>
        <v>Poor</v>
      </c>
    </row>
    <row r="963" spans="1:26" x14ac:dyDescent="0.3">
      <c r="A963" t="s">
        <v>1135</v>
      </c>
      <c r="B963" t="s">
        <v>44</v>
      </c>
      <c r="C963" t="s">
        <v>25</v>
      </c>
      <c r="D963">
        <v>26</v>
      </c>
      <c r="E963" t="s">
        <v>22</v>
      </c>
      <c r="F963">
        <v>28339</v>
      </c>
      <c r="G963">
        <v>1610</v>
      </c>
      <c r="H963">
        <v>427</v>
      </c>
      <c r="I963">
        <v>193</v>
      </c>
      <c r="J963">
        <v>88780</v>
      </c>
      <c r="K963">
        <v>987.59</v>
      </c>
      <c r="L963">
        <f>Campaign_Table[[#This Row],[Conversions]]*Campaign_Table[[#This Row],[Cost_Per_Acquisition]]</f>
        <v>190604.87</v>
      </c>
      <c r="M963">
        <v>-0.53</v>
      </c>
      <c r="N963">
        <v>7.87</v>
      </c>
      <c r="O963" t="s">
        <v>35</v>
      </c>
      <c r="P963" s="1">
        <v>45657</v>
      </c>
      <c r="Q963" t="str">
        <f>TEXT(Campaign_Table[[#This Row],[Date]],"mmmm")</f>
        <v>December</v>
      </c>
      <c r="R963">
        <f>YEAR(Campaign_Table[[#This Row],[Date]])</f>
        <v>2024</v>
      </c>
      <c r="S963" t="str">
        <f>TEXT(Campaign_Table[[#This Row],[Date]],"dddd")</f>
        <v>Tuesday</v>
      </c>
      <c r="T963" s="3" t="str">
        <f>"Q" &amp; ROUNDUP(MONTH(Campaign_Table[[#This Row],[Date]])/3,0)</f>
        <v>Q4</v>
      </c>
      <c r="U963" s="5">
        <f t="shared" si="45"/>
        <v>5.6812166978369029E-2</v>
      </c>
      <c r="V963" s="7">
        <f>IFERROR(Campaign_Table[[#This Row],[Total_Campaign_Cost]]/Campaign_Table[[#This Row],[Clicks]],0)</f>
        <v>118.38811801242235</v>
      </c>
      <c r="W963" s="5">
        <f t="shared" si="46"/>
        <v>0.11987577639751552</v>
      </c>
      <c r="X963" s="7">
        <f>IFERROR(Campaign_Table[[#This Row],[Total_Campaign_Cost]]/Campaign_Table[[#This Row],[Leads]],0)</f>
        <v>446.38142857142856</v>
      </c>
      <c r="Y963" s="7">
        <f t="shared" si="47"/>
        <v>-101824.87</v>
      </c>
      <c r="Z963" s="7" t="str">
        <f>IF(Campaign_Table[[#This Row],[ROI]]&gt;=3,"Excellent",IF(Campaign_Table[[#This Row],[ROI]]&gt;=1,"Good",IF(Campaign_Table[[#This Row],[ROI]]&gt;=0,"Average","Poor")))</f>
        <v>Poor</v>
      </c>
    </row>
    <row r="964" spans="1:26" x14ac:dyDescent="0.3">
      <c r="A964" t="s">
        <v>1136</v>
      </c>
      <c r="B964" t="s">
        <v>28</v>
      </c>
      <c r="C964" t="s">
        <v>21</v>
      </c>
      <c r="D964">
        <v>21</v>
      </c>
      <c r="E964" t="s">
        <v>45</v>
      </c>
      <c r="F964">
        <v>88980</v>
      </c>
      <c r="G964">
        <v>8010</v>
      </c>
      <c r="H964">
        <v>2009</v>
      </c>
      <c r="I964">
        <v>1434</v>
      </c>
      <c r="J964">
        <v>727038</v>
      </c>
      <c r="K964">
        <v>154.94</v>
      </c>
      <c r="L964">
        <f>Campaign_Table[[#This Row],[Conversions]]*Campaign_Table[[#This Row],[Cost_Per_Acquisition]]</f>
        <v>222183.96</v>
      </c>
      <c r="M964">
        <v>2.27</v>
      </c>
      <c r="N964">
        <v>12.87</v>
      </c>
      <c r="O964" t="s">
        <v>35</v>
      </c>
      <c r="P964" s="1">
        <v>45573</v>
      </c>
      <c r="Q964" t="str">
        <f>TEXT(Campaign_Table[[#This Row],[Date]],"mmmm")</f>
        <v>October</v>
      </c>
      <c r="R964">
        <f>YEAR(Campaign_Table[[#This Row],[Date]])</f>
        <v>2024</v>
      </c>
      <c r="S964" t="str">
        <f>TEXT(Campaign_Table[[#This Row],[Date]],"dddd")</f>
        <v>Tuesday</v>
      </c>
      <c r="T964" s="3" t="str">
        <f>"Q" &amp; ROUNDUP(MONTH(Campaign_Table[[#This Row],[Date]])/3,0)</f>
        <v>Q4</v>
      </c>
      <c r="U964" s="5">
        <f t="shared" si="45"/>
        <v>9.0020229265003374E-2</v>
      </c>
      <c r="V964" s="7">
        <f>IFERROR(Campaign_Table[[#This Row],[Total_Campaign_Cost]]/Campaign_Table[[#This Row],[Clicks]],0)</f>
        <v>27.738322097378276</v>
      </c>
      <c r="W964" s="5">
        <f t="shared" si="46"/>
        <v>0.17902621722846443</v>
      </c>
      <c r="X964" s="7">
        <f>IFERROR(Campaign_Table[[#This Row],[Total_Campaign_Cost]]/Campaign_Table[[#This Row],[Leads]],0)</f>
        <v>110.5943056246889</v>
      </c>
      <c r="Y964" s="7">
        <f t="shared" si="47"/>
        <v>504854.04000000004</v>
      </c>
      <c r="Z964" s="7" t="str">
        <f>IF(Campaign_Table[[#This Row],[ROI]]&gt;=3,"Excellent",IF(Campaign_Table[[#This Row],[ROI]]&gt;=1,"Good",IF(Campaign_Table[[#This Row],[ROI]]&gt;=0,"Average","Poor")))</f>
        <v>Good</v>
      </c>
    </row>
    <row r="965" spans="1:26" x14ac:dyDescent="0.3">
      <c r="A965" t="s">
        <v>1137</v>
      </c>
      <c r="B965" t="s">
        <v>20</v>
      </c>
      <c r="C965" t="s">
        <v>29</v>
      </c>
      <c r="D965">
        <v>14</v>
      </c>
      <c r="E965" t="s">
        <v>56</v>
      </c>
      <c r="F965">
        <v>57665</v>
      </c>
      <c r="G965">
        <v>6478</v>
      </c>
      <c r="H965">
        <v>1927</v>
      </c>
      <c r="I965">
        <v>1048</v>
      </c>
      <c r="J965">
        <v>666528</v>
      </c>
      <c r="K965">
        <v>220.74</v>
      </c>
      <c r="L965">
        <f>Campaign_Table[[#This Row],[Conversions]]*Campaign_Table[[#This Row],[Cost_Per_Acquisition]]</f>
        <v>231335.52000000002</v>
      </c>
      <c r="M965">
        <v>1.88</v>
      </c>
      <c r="N965">
        <v>16.39</v>
      </c>
      <c r="O965" t="s">
        <v>21</v>
      </c>
      <c r="P965" s="1">
        <v>45711</v>
      </c>
      <c r="Q965" t="str">
        <f>TEXT(Campaign_Table[[#This Row],[Date]],"mmmm")</f>
        <v>February</v>
      </c>
      <c r="R965">
        <f>YEAR(Campaign_Table[[#This Row],[Date]])</f>
        <v>2025</v>
      </c>
      <c r="S965" t="str">
        <f>TEXT(Campaign_Table[[#This Row],[Date]],"dddd")</f>
        <v>Sunday</v>
      </c>
      <c r="T965" s="3" t="str">
        <f>"Q" &amp; ROUNDUP(MONTH(Campaign_Table[[#This Row],[Date]])/3,0)</f>
        <v>Q1</v>
      </c>
      <c r="U965" s="5">
        <f t="shared" si="45"/>
        <v>0.11233850689326282</v>
      </c>
      <c r="V965" s="7">
        <f>IFERROR(Campaign_Table[[#This Row],[Total_Campaign_Cost]]/Campaign_Table[[#This Row],[Clicks]],0)</f>
        <v>35.710947823402286</v>
      </c>
      <c r="W965" s="5">
        <f t="shared" si="46"/>
        <v>0.16177832664402594</v>
      </c>
      <c r="X965" s="7">
        <f>IFERROR(Campaign_Table[[#This Row],[Total_Campaign_Cost]]/Campaign_Table[[#This Row],[Leads]],0)</f>
        <v>120.04956927867153</v>
      </c>
      <c r="Y965" s="7">
        <f t="shared" si="47"/>
        <v>435192.48</v>
      </c>
      <c r="Z965" s="7" t="str">
        <f>IF(Campaign_Table[[#This Row],[ROI]]&gt;=3,"Excellent",IF(Campaign_Table[[#This Row],[ROI]]&gt;=1,"Good",IF(Campaign_Table[[#This Row],[ROI]]&gt;=0,"Average","Poor")))</f>
        <v>Good</v>
      </c>
    </row>
    <row r="966" spans="1:26" x14ac:dyDescent="0.3">
      <c r="A966" t="s">
        <v>1138</v>
      </c>
      <c r="B966" t="s">
        <v>16</v>
      </c>
      <c r="C966" t="s">
        <v>29</v>
      </c>
      <c r="D966">
        <v>14</v>
      </c>
      <c r="E966" t="s">
        <v>876</v>
      </c>
      <c r="F966">
        <v>29230</v>
      </c>
      <c r="G966">
        <v>3723</v>
      </c>
      <c r="H966">
        <v>1897</v>
      </c>
      <c r="I966">
        <v>716</v>
      </c>
      <c r="J966">
        <v>519816</v>
      </c>
      <c r="K966">
        <v>240.83</v>
      </c>
      <c r="L966">
        <f>Campaign_Table[[#This Row],[Conversions]]*Campaign_Table[[#This Row],[Cost_Per_Acquisition]]</f>
        <v>172434.28</v>
      </c>
      <c r="M966">
        <v>2.0099999999999998</v>
      </c>
      <c r="N966">
        <v>21.68</v>
      </c>
      <c r="O966" t="s">
        <v>17</v>
      </c>
      <c r="P966" s="1">
        <v>45727</v>
      </c>
      <c r="Q966" t="str">
        <f>TEXT(Campaign_Table[[#This Row],[Date]],"mmmm")</f>
        <v>March</v>
      </c>
      <c r="R966">
        <f>YEAR(Campaign_Table[[#This Row],[Date]])</f>
        <v>2025</v>
      </c>
      <c r="S966" t="str">
        <f>TEXT(Campaign_Table[[#This Row],[Date]],"dddd")</f>
        <v>Tuesday</v>
      </c>
      <c r="T966" s="3" t="str">
        <f>"Q" &amp; ROUNDUP(MONTH(Campaign_Table[[#This Row],[Date]])/3,0)</f>
        <v>Q1</v>
      </c>
      <c r="U966" s="5">
        <f t="shared" si="45"/>
        <v>0.12736914129319193</v>
      </c>
      <c r="V966" s="7">
        <f>IFERROR(Campaign_Table[[#This Row],[Total_Campaign_Cost]]/Campaign_Table[[#This Row],[Clicks]],0)</f>
        <v>46.315949503088909</v>
      </c>
      <c r="W966" s="5">
        <f t="shared" si="46"/>
        <v>0.19231802309965082</v>
      </c>
      <c r="X966" s="7">
        <f>IFERROR(Campaign_Table[[#This Row],[Total_Campaign_Cost]]/Campaign_Table[[#This Row],[Leads]],0)</f>
        <v>90.898408012651558</v>
      </c>
      <c r="Y966" s="7">
        <f t="shared" si="47"/>
        <v>347381.72</v>
      </c>
      <c r="Z966" s="7" t="str">
        <f>IF(Campaign_Table[[#This Row],[ROI]]&gt;=3,"Excellent",IF(Campaign_Table[[#This Row],[ROI]]&gt;=1,"Good",IF(Campaign_Table[[#This Row],[ROI]]&gt;=0,"Average","Poor")))</f>
        <v>Good</v>
      </c>
    </row>
    <row r="967" spans="1:26" x14ac:dyDescent="0.3">
      <c r="A967" t="s">
        <v>1139</v>
      </c>
      <c r="B967" t="s">
        <v>16</v>
      </c>
      <c r="C967" t="s">
        <v>25</v>
      </c>
      <c r="D967">
        <v>21</v>
      </c>
      <c r="E967" t="s">
        <v>166</v>
      </c>
      <c r="F967">
        <v>70440</v>
      </c>
      <c r="G967">
        <v>3435</v>
      </c>
      <c r="H967">
        <v>778</v>
      </c>
      <c r="I967">
        <v>381</v>
      </c>
      <c r="J967">
        <v>248031</v>
      </c>
      <c r="K967">
        <v>437.48</v>
      </c>
      <c r="L967">
        <f>Campaign_Table[[#This Row],[Conversions]]*Campaign_Table[[#This Row],[Cost_Per_Acquisition]]</f>
        <v>166679.88</v>
      </c>
      <c r="M967">
        <v>0.49</v>
      </c>
      <c r="N967">
        <v>6.52</v>
      </c>
      <c r="O967" t="s">
        <v>35</v>
      </c>
      <c r="P967" s="1">
        <v>45564</v>
      </c>
      <c r="Q967" t="str">
        <f>TEXT(Campaign_Table[[#This Row],[Date]],"mmmm")</f>
        <v>September</v>
      </c>
      <c r="R967">
        <f>YEAR(Campaign_Table[[#This Row],[Date]])</f>
        <v>2024</v>
      </c>
      <c r="S967" t="str">
        <f>TEXT(Campaign_Table[[#This Row],[Date]],"dddd")</f>
        <v>Sunday</v>
      </c>
      <c r="T967" s="3" t="str">
        <f>"Q" &amp; ROUNDUP(MONTH(Campaign_Table[[#This Row],[Date]])/3,0)</f>
        <v>Q3</v>
      </c>
      <c r="U967" s="5">
        <f t="shared" si="45"/>
        <v>4.87649063032368E-2</v>
      </c>
      <c r="V967" s="7">
        <f>IFERROR(Campaign_Table[[#This Row],[Total_Campaign_Cost]]/Campaign_Table[[#This Row],[Clicks]],0)</f>
        <v>48.523982532751091</v>
      </c>
      <c r="W967" s="5">
        <f t="shared" si="46"/>
        <v>0.11091703056768559</v>
      </c>
      <c r="X967" s="7">
        <f>IFERROR(Campaign_Table[[#This Row],[Total_Campaign_Cost]]/Campaign_Table[[#This Row],[Leads]],0)</f>
        <v>214.24149100257071</v>
      </c>
      <c r="Y967" s="7">
        <f t="shared" si="47"/>
        <v>81351.12</v>
      </c>
      <c r="Z967" s="7" t="str">
        <f>IF(Campaign_Table[[#This Row],[ROI]]&gt;=3,"Excellent",IF(Campaign_Table[[#This Row],[ROI]]&gt;=1,"Good",IF(Campaign_Table[[#This Row],[ROI]]&gt;=0,"Average","Poor")))</f>
        <v>Average</v>
      </c>
    </row>
    <row r="968" spans="1:26" x14ac:dyDescent="0.3">
      <c r="A968" t="s">
        <v>1140</v>
      </c>
      <c r="B968" t="s">
        <v>16</v>
      </c>
      <c r="C968" t="s">
        <v>21</v>
      </c>
      <c r="D968">
        <v>25</v>
      </c>
      <c r="E968" t="s">
        <v>147</v>
      </c>
      <c r="F968">
        <v>52312</v>
      </c>
      <c r="G968">
        <v>3242</v>
      </c>
      <c r="H968">
        <v>1456</v>
      </c>
      <c r="I968">
        <v>503</v>
      </c>
      <c r="J968">
        <v>385801</v>
      </c>
      <c r="K968">
        <v>439.18</v>
      </c>
      <c r="L968">
        <f>Campaign_Table[[#This Row],[Conversions]]*Campaign_Table[[#This Row],[Cost_Per_Acquisition]]</f>
        <v>220907.54</v>
      </c>
      <c r="M968">
        <v>0.75</v>
      </c>
      <c r="N968">
        <v>9.94</v>
      </c>
      <c r="O968" t="s">
        <v>29</v>
      </c>
      <c r="P968" s="1">
        <v>45691</v>
      </c>
      <c r="Q968" t="str">
        <f>TEXT(Campaign_Table[[#This Row],[Date]],"mmmm")</f>
        <v>February</v>
      </c>
      <c r="R968">
        <f>YEAR(Campaign_Table[[#This Row],[Date]])</f>
        <v>2025</v>
      </c>
      <c r="S968" t="str">
        <f>TEXT(Campaign_Table[[#This Row],[Date]],"dddd")</f>
        <v>Monday</v>
      </c>
      <c r="T968" s="3" t="str">
        <f>"Q" &amp; ROUNDUP(MONTH(Campaign_Table[[#This Row],[Date]])/3,0)</f>
        <v>Q1</v>
      </c>
      <c r="U968" s="5">
        <f t="shared" si="45"/>
        <v>6.1974307998164856E-2</v>
      </c>
      <c r="V968" s="7">
        <f>IFERROR(Campaign_Table[[#This Row],[Total_Campaign_Cost]]/Campaign_Table[[#This Row],[Clicks]],0)</f>
        <v>68.139278223318939</v>
      </c>
      <c r="W968" s="5">
        <f t="shared" si="46"/>
        <v>0.15515114127082047</v>
      </c>
      <c r="X968" s="7">
        <f>IFERROR(Campaign_Table[[#This Row],[Total_Campaign_Cost]]/Campaign_Table[[#This Row],[Leads]],0)</f>
        <v>151.72221153846155</v>
      </c>
      <c r="Y968" s="7">
        <f t="shared" si="47"/>
        <v>164893.46</v>
      </c>
      <c r="Z968" s="7" t="str">
        <f>IF(Campaign_Table[[#This Row],[ROI]]&gt;=3,"Excellent",IF(Campaign_Table[[#This Row],[ROI]]&gt;=1,"Good",IF(Campaign_Table[[#This Row],[ROI]]&gt;=0,"Average","Poor")))</f>
        <v>Average</v>
      </c>
    </row>
    <row r="969" spans="1:26" x14ac:dyDescent="0.3">
      <c r="A969" t="s">
        <v>1141</v>
      </c>
      <c r="B969" t="s">
        <v>16</v>
      </c>
      <c r="C969" t="s">
        <v>25</v>
      </c>
      <c r="D969">
        <v>20</v>
      </c>
      <c r="E969" t="s">
        <v>28</v>
      </c>
      <c r="F969">
        <v>87942</v>
      </c>
      <c r="G969">
        <v>6822</v>
      </c>
      <c r="H969">
        <v>2887</v>
      </c>
      <c r="I969">
        <v>2046</v>
      </c>
      <c r="J969">
        <v>619938</v>
      </c>
      <c r="K969">
        <v>77.84</v>
      </c>
      <c r="L969">
        <f>Campaign_Table[[#This Row],[Conversions]]*Campaign_Table[[#This Row],[Cost_Per_Acquisition]]</f>
        <v>159260.64000000001</v>
      </c>
      <c r="M969">
        <v>2.89</v>
      </c>
      <c r="N969">
        <v>13.37</v>
      </c>
      <c r="O969" t="s">
        <v>21</v>
      </c>
      <c r="P969" s="1">
        <v>45567</v>
      </c>
      <c r="Q969" t="str">
        <f>TEXT(Campaign_Table[[#This Row],[Date]],"mmmm")</f>
        <v>October</v>
      </c>
      <c r="R969">
        <f>YEAR(Campaign_Table[[#This Row],[Date]])</f>
        <v>2024</v>
      </c>
      <c r="S969" t="str">
        <f>TEXT(Campaign_Table[[#This Row],[Date]],"dddd")</f>
        <v>Wednesday</v>
      </c>
      <c r="T969" s="3" t="str">
        <f>"Q" &amp; ROUNDUP(MONTH(Campaign_Table[[#This Row],[Date]])/3,0)</f>
        <v>Q4</v>
      </c>
      <c r="U969" s="5">
        <f t="shared" si="45"/>
        <v>7.7573855495667601E-2</v>
      </c>
      <c r="V969" s="7">
        <f>IFERROR(Campaign_Table[[#This Row],[Total_Campaign_Cost]]/Campaign_Table[[#This Row],[Clicks]],0)</f>
        <v>23.345153913808268</v>
      </c>
      <c r="W969" s="5">
        <f t="shared" si="46"/>
        <v>0.29991204925241866</v>
      </c>
      <c r="X969" s="7">
        <f>IFERROR(Campaign_Table[[#This Row],[Total_Campaign_Cost]]/Campaign_Table[[#This Row],[Leads]],0)</f>
        <v>55.164752338067203</v>
      </c>
      <c r="Y969" s="7">
        <f t="shared" si="47"/>
        <v>460677.36</v>
      </c>
      <c r="Z969" s="7" t="str">
        <f>IF(Campaign_Table[[#This Row],[ROI]]&gt;=3,"Excellent",IF(Campaign_Table[[#This Row],[ROI]]&gt;=1,"Good",IF(Campaign_Table[[#This Row],[ROI]]&gt;=0,"Average","Poor")))</f>
        <v>Good</v>
      </c>
    </row>
    <row r="970" spans="1:26" x14ac:dyDescent="0.3">
      <c r="A970" t="s">
        <v>1142</v>
      </c>
      <c r="B970" t="s">
        <v>44</v>
      </c>
      <c r="C970" t="s">
        <v>17</v>
      </c>
      <c r="D970">
        <v>26</v>
      </c>
      <c r="E970" t="s">
        <v>201</v>
      </c>
      <c r="F970">
        <v>12314</v>
      </c>
      <c r="G970">
        <v>829</v>
      </c>
      <c r="H970">
        <v>410</v>
      </c>
      <c r="I970">
        <v>272</v>
      </c>
      <c r="J970">
        <v>170544</v>
      </c>
      <c r="K970">
        <v>527.19000000000005</v>
      </c>
      <c r="L970">
        <f>Campaign_Table[[#This Row],[Conversions]]*Campaign_Table[[#This Row],[Cost_Per_Acquisition]]</f>
        <v>143395.68000000002</v>
      </c>
      <c r="M970">
        <v>0.19</v>
      </c>
      <c r="N970">
        <v>12.27</v>
      </c>
      <c r="O970" t="s">
        <v>29</v>
      </c>
      <c r="P970" s="1">
        <v>45660</v>
      </c>
      <c r="Q970" t="str">
        <f>TEXT(Campaign_Table[[#This Row],[Date]],"mmmm")</f>
        <v>January</v>
      </c>
      <c r="R970">
        <f>YEAR(Campaign_Table[[#This Row],[Date]])</f>
        <v>2025</v>
      </c>
      <c r="S970" t="str">
        <f>TEXT(Campaign_Table[[#This Row],[Date]],"dddd")</f>
        <v>Friday</v>
      </c>
      <c r="T970" s="3" t="str">
        <f>"Q" &amp; ROUNDUP(MONTH(Campaign_Table[[#This Row],[Date]])/3,0)</f>
        <v>Q1</v>
      </c>
      <c r="U970" s="5">
        <f t="shared" si="45"/>
        <v>6.7321747604352764E-2</v>
      </c>
      <c r="V970" s="7">
        <f>IFERROR(Campaign_Table[[#This Row],[Total_Campaign_Cost]]/Campaign_Table[[#This Row],[Clicks]],0)</f>
        <v>172.97428226779255</v>
      </c>
      <c r="W970" s="5">
        <f t="shared" si="46"/>
        <v>0.32810615199034981</v>
      </c>
      <c r="X970" s="7">
        <f>IFERROR(Campaign_Table[[#This Row],[Total_Campaign_Cost]]/Campaign_Table[[#This Row],[Leads]],0)</f>
        <v>349.74556097560981</v>
      </c>
      <c r="Y970" s="7">
        <f t="shared" si="47"/>
        <v>27148.319999999978</v>
      </c>
      <c r="Z970" s="7" t="str">
        <f>IF(Campaign_Table[[#This Row],[ROI]]&gt;=3,"Excellent",IF(Campaign_Table[[#This Row],[ROI]]&gt;=1,"Good",IF(Campaign_Table[[#This Row],[ROI]]&gt;=0,"Average","Poor")))</f>
        <v>Average</v>
      </c>
    </row>
    <row r="971" spans="1:26" x14ac:dyDescent="0.3">
      <c r="A971" t="s">
        <v>1143</v>
      </c>
      <c r="B971" t="s">
        <v>44</v>
      </c>
      <c r="C971" t="s">
        <v>35</v>
      </c>
      <c r="D971">
        <v>17</v>
      </c>
      <c r="E971" t="s">
        <v>465</v>
      </c>
      <c r="F971">
        <v>35038</v>
      </c>
      <c r="G971">
        <v>4485</v>
      </c>
      <c r="H971">
        <v>1278</v>
      </c>
      <c r="I971">
        <v>748</v>
      </c>
      <c r="J971">
        <v>319396</v>
      </c>
      <c r="K971">
        <v>360.6</v>
      </c>
      <c r="L971">
        <f>Campaign_Table[[#This Row],[Conversions]]*Campaign_Table[[#This Row],[Cost_Per_Acquisition]]</f>
        <v>269728.8</v>
      </c>
      <c r="M971">
        <v>0.18</v>
      </c>
      <c r="N971">
        <v>18.579999999999998</v>
      </c>
      <c r="O971" t="s">
        <v>35</v>
      </c>
      <c r="P971" s="1">
        <v>45667</v>
      </c>
      <c r="Q971" t="str">
        <f>TEXT(Campaign_Table[[#This Row],[Date]],"mmmm")</f>
        <v>January</v>
      </c>
      <c r="R971">
        <f>YEAR(Campaign_Table[[#This Row],[Date]])</f>
        <v>2025</v>
      </c>
      <c r="S971" t="str">
        <f>TEXT(Campaign_Table[[#This Row],[Date]],"dddd")</f>
        <v>Friday</v>
      </c>
      <c r="T971" s="3" t="str">
        <f>"Q" &amp; ROUNDUP(MONTH(Campaign_Table[[#This Row],[Date]])/3,0)</f>
        <v>Q1</v>
      </c>
      <c r="U971" s="5">
        <f t="shared" si="45"/>
        <v>0.12800388150008563</v>
      </c>
      <c r="V971" s="7">
        <f>IFERROR(Campaign_Table[[#This Row],[Total_Campaign_Cost]]/Campaign_Table[[#This Row],[Clicks]],0)</f>
        <v>60.14020066889632</v>
      </c>
      <c r="W971" s="5">
        <f t="shared" si="46"/>
        <v>0.16677814938684504</v>
      </c>
      <c r="X971" s="7">
        <f>IFERROR(Campaign_Table[[#This Row],[Total_Campaign_Cost]]/Campaign_Table[[#This Row],[Leads]],0)</f>
        <v>211.05539906103286</v>
      </c>
      <c r="Y971" s="7">
        <f t="shared" si="47"/>
        <v>49667.200000000012</v>
      </c>
      <c r="Z971" s="7" t="str">
        <f>IF(Campaign_Table[[#This Row],[ROI]]&gt;=3,"Excellent",IF(Campaign_Table[[#This Row],[ROI]]&gt;=1,"Good",IF(Campaign_Table[[#This Row],[ROI]]&gt;=0,"Average","Poor")))</f>
        <v>Average</v>
      </c>
    </row>
    <row r="972" spans="1:26" x14ac:dyDescent="0.3">
      <c r="A972" t="s">
        <v>1144</v>
      </c>
      <c r="B972" t="s">
        <v>44</v>
      </c>
      <c r="C972" t="s">
        <v>21</v>
      </c>
      <c r="D972">
        <v>10</v>
      </c>
      <c r="E972" t="s">
        <v>326</v>
      </c>
      <c r="F972">
        <v>74506</v>
      </c>
      <c r="G972">
        <v>9361</v>
      </c>
      <c r="H972">
        <v>1913</v>
      </c>
      <c r="I972">
        <v>1455</v>
      </c>
      <c r="J972">
        <v>391395</v>
      </c>
      <c r="K972">
        <v>88.43</v>
      </c>
      <c r="L972">
        <f>Campaign_Table[[#This Row],[Conversions]]*Campaign_Table[[#This Row],[Cost_Per_Acquisition]]</f>
        <v>128665.65000000001</v>
      </c>
      <c r="M972">
        <v>2.04</v>
      </c>
      <c r="N972">
        <v>17.079999999999998</v>
      </c>
      <c r="O972" t="s">
        <v>25</v>
      </c>
      <c r="P972" s="1">
        <v>45480</v>
      </c>
      <c r="Q972" t="str">
        <f>TEXT(Campaign_Table[[#This Row],[Date]],"mmmm")</f>
        <v>July</v>
      </c>
      <c r="R972">
        <f>YEAR(Campaign_Table[[#This Row],[Date]])</f>
        <v>2024</v>
      </c>
      <c r="S972" t="str">
        <f>TEXT(Campaign_Table[[#This Row],[Date]],"dddd")</f>
        <v>Sunday</v>
      </c>
      <c r="T972" s="3" t="str">
        <f>"Q" &amp; ROUNDUP(MONTH(Campaign_Table[[#This Row],[Date]])/3,0)</f>
        <v>Q3</v>
      </c>
      <c r="U972" s="5">
        <f t="shared" si="45"/>
        <v>0.12564088798217593</v>
      </c>
      <c r="V972" s="7">
        <f>IFERROR(Campaign_Table[[#This Row],[Total_Campaign_Cost]]/Campaign_Table[[#This Row],[Clicks]],0)</f>
        <v>13.744861660079053</v>
      </c>
      <c r="W972" s="5">
        <f t="shared" si="46"/>
        <v>0.15543211195385109</v>
      </c>
      <c r="X972" s="7">
        <f>IFERROR(Campaign_Table[[#This Row],[Total_Campaign_Cost]]/Campaign_Table[[#This Row],[Leads]],0)</f>
        <v>67.258572922111867</v>
      </c>
      <c r="Y972" s="7">
        <f t="shared" si="47"/>
        <v>262729.34999999998</v>
      </c>
      <c r="Z972" s="7" t="str">
        <f>IF(Campaign_Table[[#This Row],[ROI]]&gt;=3,"Excellent",IF(Campaign_Table[[#This Row],[ROI]]&gt;=1,"Good",IF(Campaign_Table[[#This Row],[ROI]]&gt;=0,"Average","Poor")))</f>
        <v>Good</v>
      </c>
    </row>
    <row r="973" spans="1:26" x14ac:dyDescent="0.3">
      <c r="A973" t="s">
        <v>1145</v>
      </c>
      <c r="B973" t="s">
        <v>44</v>
      </c>
      <c r="C973" t="s">
        <v>17</v>
      </c>
      <c r="D973">
        <v>8</v>
      </c>
      <c r="E973" t="s">
        <v>22</v>
      </c>
      <c r="F973">
        <v>68209</v>
      </c>
      <c r="G973">
        <v>7861</v>
      </c>
      <c r="H973">
        <v>3664</v>
      </c>
      <c r="I973">
        <v>1404</v>
      </c>
      <c r="J973">
        <v>1076868</v>
      </c>
      <c r="K973">
        <v>110.59</v>
      </c>
      <c r="L973">
        <f>Campaign_Table[[#This Row],[Conversions]]*Campaign_Table[[#This Row],[Cost_Per_Acquisition]]</f>
        <v>155268.36000000002</v>
      </c>
      <c r="M973">
        <v>5.94</v>
      </c>
      <c r="N973">
        <v>18.95</v>
      </c>
      <c r="O973" t="s">
        <v>17</v>
      </c>
      <c r="P973" s="1">
        <v>45582</v>
      </c>
      <c r="Q973" t="str">
        <f>TEXT(Campaign_Table[[#This Row],[Date]],"mmmm")</f>
        <v>October</v>
      </c>
      <c r="R973">
        <f>YEAR(Campaign_Table[[#This Row],[Date]])</f>
        <v>2024</v>
      </c>
      <c r="S973" t="str">
        <f>TEXT(Campaign_Table[[#This Row],[Date]],"dddd")</f>
        <v>Thursday</v>
      </c>
      <c r="T973" s="3" t="str">
        <f>"Q" &amp; ROUNDUP(MONTH(Campaign_Table[[#This Row],[Date]])/3,0)</f>
        <v>Q4</v>
      </c>
      <c r="U973" s="5">
        <f t="shared" si="45"/>
        <v>0.11524872084329048</v>
      </c>
      <c r="V973" s="7">
        <f>IFERROR(Campaign_Table[[#This Row],[Total_Campaign_Cost]]/Campaign_Table[[#This Row],[Clicks]],0)</f>
        <v>19.751731331891619</v>
      </c>
      <c r="W973" s="5">
        <f t="shared" si="46"/>
        <v>0.17860323114107621</v>
      </c>
      <c r="X973" s="7">
        <f>IFERROR(Campaign_Table[[#This Row],[Total_Campaign_Cost]]/Campaign_Table[[#This Row],[Leads]],0)</f>
        <v>42.376735807860264</v>
      </c>
      <c r="Y973" s="7">
        <f t="shared" si="47"/>
        <v>921599.64</v>
      </c>
      <c r="Z973" s="7" t="str">
        <f>IF(Campaign_Table[[#This Row],[ROI]]&gt;=3,"Excellent",IF(Campaign_Table[[#This Row],[ROI]]&gt;=1,"Good",IF(Campaign_Table[[#This Row],[ROI]]&gt;=0,"Average","Poor")))</f>
        <v>Excellent</v>
      </c>
    </row>
    <row r="974" spans="1:26" x14ac:dyDescent="0.3">
      <c r="A974" t="s">
        <v>1146</v>
      </c>
      <c r="B974" t="s">
        <v>20</v>
      </c>
      <c r="C974" t="s">
        <v>35</v>
      </c>
      <c r="D974">
        <v>17</v>
      </c>
      <c r="E974" t="s">
        <v>409</v>
      </c>
      <c r="F974">
        <v>78113</v>
      </c>
      <c r="G974">
        <v>9327</v>
      </c>
      <c r="H974">
        <v>3710</v>
      </c>
      <c r="I974">
        <v>2657</v>
      </c>
      <c r="J974">
        <v>587197</v>
      </c>
      <c r="K974">
        <v>87.37</v>
      </c>
      <c r="L974">
        <f>Campaign_Table[[#This Row],[Conversions]]*Campaign_Table[[#This Row],[Cost_Per_Acquisition]]</f>
        <v>232142.09000000003</v>
      </c>
      <c r="M974">
        <v>1.53</v>
      </c>
      <c r="N974">
        <v>20.09</v>
      </c>
      <c r="O974" t="s">
        <v>29</v>
      </c>
      <c r="P974" s="1">
        <v>45749</v>
      </c>
      <c r="Q974" t="str">
        <f>TEXT(Campaign_Table[[#This Row],[Date]],"mmmm")</f>
        <v>April</v>
      </c>
      <c r="R974">
        <f>YEAR(Campaign_Table[[#This Row],[Date]])</f>
        <v>2025</v>
      </c>
      <c r="S974" t="str">
        <f>TEXT(Campaign_Table[[#This Row],[Date]],"dddd")</f>
        <v>Wednesday</v>
      </c>
      <c r="T974" s="3" t="str">
        <f>"Q" &amp; ROUNDUP(MONTH(Campaign_Table[[#This Row],[Date]])/3,0)</f>
        <v>Q2</v>
      </c>
      <c r="U974" s="5">
        <f t="shared" si="45"/>
        <v>0.11940394044525239</v>
      </c>
      <c r="V974" s="7">
        <f>IFERROR(Campaign_Table[[#This Row],[Total_Campaign_Cost]]/Campaign_Table[[#This Row],[Clicks]],0)</f>
        <v>24.889255923662489</v>
      </c>
      <c r="W974" s="5">
        <f t="shared" si="46"/>
        <v>0.28487187734534147</v>
      </c>
      <c r="X974" s="7">
        <f>IFERROR(Campaign_Table[[#This Row],[Total_Campaign_Cost]]/Campaign_Table[[#This Row],[Leads]],0)</f>
        <v>62.571991913746636</v>
      </c>
      <c r="Y974" s="7">
        <f t="shared" si="47"/>
        <v>355054.91</v>
      </c>
      <c r="Z974" s="7" t="str">
        <f>IF(Campaign_Table[[#This Row],[ROI]]&gt;=3,"Excellent",IF(Campaign_Table[[#This Row],[ROI]]&gt;=1,"Good",IF(Campaign_Table[[#This Row],[ROI]]&gt;=0,"Average","Poor")))</f>
        <v>Good</v>
      </c>
    </row>
    <row r="975" spans="1:26" x14ac:dyDescent="0.3">
      <c r="A975" t="s">
        <v>1147</v>
      </c>
      <c r="B975" t="s">
        <v>16</v>
      </c>
      <c r="C975" t="s">
        <v>21</v>
      </c>
      <c r="D975">
        <v>5</v>
      </c>
      <c r="E975" t="s">
        <v>28</v>
      </c>
      <c r="F975">
        <v>10061</v>
      </c>
      <c r="G975">
        <v>1252</v>
      </c>
      <c r="H975">
        <v>565</v>
      </c>
      <c r="I975">
        <v>205</v>
      </c>
      <c r="J975">
        <v>126895</v>
      </c>
      <c r="K975">
        <v>885.31</v>
      </c>
      <c r="L975">
        <f>Campaign_Table[[#This Row],[Conversions]]*Campaign_Table[[#This Row],[Cost_Per_Acquisition]]</f>
        <v>181488.55</v>
      </c>
      <c r="M975">
        <v>-0.3</v>
      </c>
      <c r="N975">
        <v>20.100000000000001</v>
      </c>
      <c r="O975" t="s">
        <v>25</v>
      </c>
      <c r="P975" s="1">
        <v>45486</v>
      </c>
      <c r="Q975" t="str">
        <f>TEXT(Campaign_Table[[#This Row],[Date]],"mmmm")</f>
        <v>July</v>
      </c>
      <c r="R975">
        <f>YEAR(Campaign_Table[[#This Row],[Date]])</f>
        <v>2024</v>
      </c>
      <c r="S975" t="str">
        <f>TEXT(Campaign_Table[[#This Row],[Date]],"dddd")</f>
        <v>Saturday</v>
      </c>
      <c r="T975" s="3" t="str">
        <f>"Q" &amp; ROUNDUP(MONTH(Campaign_Table[[#This Row],[Date]])/3,0)</f>
        <v>Q3</v>
      </c>
      <c r="U975" s="5">
        <f t="shared" si="45"/>
        <v>0.12444091044627771</v>
      </c>
      <c r="V975" s="7">
        <f>IFERROR(Campaign_Table[[#This Row],[Total_Campaign_Cost]]/Campaign_Table[[#This Row],[Clicks]],0)</f>
        <v>144.95890575079872</v>
      </c>
      <c r="W975" s="5">
        <f t="shared" si="46"/>
        <v>0.16373801916932906</v>
      </c>
      <c r="X975" s="7">
        <f>IFERROR(Campaign_Table[[#This Row],[Total_Campaign_Cost]]/Campaign_Table[[#This Row],[Leads]],0)</f>
        <v>321.21867256637165</v>
      </c>
      <c r="Y975" s="7">
        <f t="shared" si="47"/>
        <v>-54593.549999999988</v>
      </c>
      <c r="Z975" s="7" t="str">
        <f>IF(Campaign_Table[[#This Row],[ROI]]&gt;=3,"Excellent",IF(Campaign_Table[[#This Row],[ROI]]&gt;=1,"Good",IF(Campaign_Table[[#This Row],[ROI]]&gt;=0,"Average","Poor")))</f>
        <v>Poor</v>
      </c>
    </row>
    <row r="976" spans="1:26" x14ac:dyDescent="0.3">
      <c r="A976" t="s">
        <v>1148</v>
      </c>
      <c r="B976" t="s">
        <v>16</v>
      </c>
      <c r="C976" t="s">
        <v>35</v>
      </c>
      <c r="D976">
        <v>14</v>
      </c>
      <c r="E976" t="s">
        <v>142</v>
      </c>
      <c r="F976">
        <v>72592</v>
      </c>
      <c r="G976">
        <v>3842</v>
      </c>
      <c r="H976">
        <v>1967</v>
      </c>
      <c r="I976">
        <v>657</v>
      </c>
      <c r="J976">
        <v>323244</v>
      </c>
      <c r="K976">
        <v>141.15</v>
      </c>
      <c r="L976">
        <f>Campaign_Table[[#This Row],[Conversions]]*Campaign_Table[[#This Row],[Cost_Per_Acquisition]]</f>
        <v>92735.55</v>
      </c>
      <c r="M976">
        <v>2.4900000000000002</v>
      </c>
      <c r="N976">
        <v>8.91</v>
      </c>
      <c r="O976" t="s">
        <v>25</v>
      </c>
      <c r="P976" s="1">
        <v>45789</v>
      </c>
      <c r="Q976" t="str">
        <f>TEXT(Campaign_Table[[#This Row],[Date]],"mmmm")</f>
        <v>May</v>
      </c>
      <c r="R976">
        <f>YEAR(Campaign_Table[[#This Row],[Date]])</f>
        <v>2025</v>
      </c>
      <c r="S976" t="str">
        <f>TEXT(Campaign_Table[[#This Row],[Date]],"dddd")</f>
        <v>Monday</v>
      </c>
      <c r="T976" s="3" t="str">
        <f>"Q" &amp; ROUNDUP(MONTH(Campaign_Table[[#This Row],[Date]])/3,0)</f>
        <v>Q2</v>
      </c>
      <c r="U976" s="5">
        <f t="shared" si="45"/>
        <v>5.2925942252589814E-2</v>
      </c>
      <c r="V976" s="7">
        <f>IFERROR(Campaign_Table[[#This Row],[Total_Campaign_Cost]]/Campaign_Table[[#This Row],[Clicks]],0)</f>
        <v>24.137311296199897</v>
      </c>
      <c r="W976" s="5">
        <f t="shared" si="46"/>
        <v>0.17100468505986466</v>
      </c>
      <c r="X976" s="7">
        <f>IFERROR(Campaign_Table[[#This Row],[Total_Campaign_Cost]]/Campaign_Table[[#This Row],[Leads]],0)</f>
        <v>47.145678698525678</v>
      </c>
      <c r="Y976" s="7">
        <f t="shared" si="47"/>
        <v>230508.45</v>
      </c>
      <c r="Z976" s="7" t="str">
        <f>IF(Campaign_Table[[#This Row],[ROI]]&gt;=3,"Excellent",IF(Campaign_Table[[#This Row],[ROI]]&gt;=1,"Good",IF(Campaign_Table[[#This Row],[ROI]]&gt;=0,"Average","Poor")))</f>
        <v>Good</v>
      </c>
    </row>
    <row r="977" spans="1:26" x14ac:dyDescent="0.3">
      <c r="A977" t="s">
        <v>1149</v>
      </c>
      <c r="B977" t="s">
        <v>24</v>
      </c>
      <c r="C977" t="s">
        <v>25</v>
      </c>
      <c r="D977">
        <v>21</v>
      </c>
      <c r="E977" t="s">
        <v>193</v>
      </c>
      <c r="F977">
        <v>43830</v>
      </c>
      <c r="G977">
        <v>4103</v>
      </c>
      <c r="H977">
        <v>2331</v>
      </c>
      <c r="I977">
        <v>1461</v>
      </c>
      <c r="J977">
        <v>619464</v>
      </c>
      <c r="K977">
        <v>132.41</v>
      </c>
      <c r="L977">
        <f>Campaign_Table[[#This Row],[Conversions]]*Campaign_Table[[#This Row],[Cost_Per_Acquisition]]</f>
        <v>193451.01</v>
      </c>
      <c r="M977">
        <v>2.2000000000000002</v>
      </c>
      <c r="N977">
        <v>18.010000000000002</v>
      </c>
      <c r="O977" t="s">
        <v>35</v>
      </c>
      <c r="P977" s="1">
        <v>45657</v>
      </c>
      <c r="Q977" t="str">
        <f>TEXT(Campaign_Table[[#This Row],[Date]],"mmmm")</f>
        <v>December</v>
      </c>
      <c r="R977">
        <f>YEAR(Campaign_Table[[#This Row],[Date]])</f>
        <v>2024</v>
      </c>
      <c r="S977" t="str">
        <f>TEXT(Campaign_Table[[#This Row],[Date]],"dddd")</f>
        <v>Tuesday</v>
      </c>
      <c r="T977" s="3" t="str">
        <f>"Q" &amp; ROUNDUP(MONTH(Campaign_Table[[#This Row],[Date]])/3,0)</f>
        <v>Q4</v>
      </c>
      <c r="U977" s="5">
        <f t="shared" si="45"/>
        <v>9.3611681496691759E-2</v>
      </c>
      <c r="V977" s="7">
        <f>IFERROR(Campaign_Table[[#This Row],[Total_Campaign_Cost]]/Campaign_Table[[#This Row],[Clicks]],0)</f>
        <v>47.148674140872536</v>
      </c>
      <c r="W977" s="5">
        <f t="shared" si="46"/>
        <v>0.35608091640263223</v>
      </c>
      <c r="X977" s="7">
        <f>IFERROR(Campaign_Table[[#This Row],[Total_Campaign_Cost]]/Campaign_Table[[#This Row],[Leads]],0)</f>
        <v>82.990566280566284</v>
      </c>
      <c r="Y977" s="7">
        <f t="shared" si="47"/>
        <v>426012.99</v>
      </c>
      <c r="Z977" s="7" t="str">
        <f>IF(Campaign_Table[[#This Row],[ROI]]&gt;=3,"Excellent",IF(Campaign_Table[[#This Row],[ROI]]&gt;=1,"Good",IF(Campaign_Table[[#This Row],[ROI]]&gt;=0,"Average","Poor")))</f>
        <v>Good</v>
      </c>
    </row>
    <row r="978" spans="1:26" x14ac:dyDescent="0.3">
      <c r="A978" t="s">
        <v>1150</v>
      </c>
      <c r="B978" t="s">
        <v>20</v>
      </c>
      <c r="C978" t="s">
        <v>25</v>
      </c>
      <c r="D978">
        <v>5</v>
      </c>
      <c r="E978" t="s">
        <v>351</v>
      </c>
      <c r="F978">
        <v>49293</v>
      </c>
      <c r="G978">
        <v>3665</v>
      </c>
      <c r="H978">
        <v>2163</v>
      </c>
      <c r="I978">
        <v>1069</v>
      </c>
      <c r="J978">
        <v>738679</v>
      </c>
      <c r="K978">
        <v>220.92</v>
      </c>
      <c r="L978">
        <f>Campaign_Table[[#This Row],[Conversions]]*Campaign_Table[[#This Row],[Cost_Per_Acquisition]]</f>
        <v>236163.47999999998</v>
      </c>
      <c r="M978">
        <v>2.13</v>
      </c>
      <c r="N978">
        <v>13.99</v>
      </c>
      <c r="O978" t="s">
        <v>25</v>
      </c>
      <c r="P978" s="1">
        <v>45565</v>
      </c>
      <c r="Q978" t="str">
        <f>TEXT(Campaign_Table[[#This Row],[Date]],"mmmm")</f>
        <v>September</v>
      </c>
      <c r="R978">
        <f>YEAR(Campaign_Table[[#This Row],[Date]])</f>
        <v>2024</v>
      </c>
      <c r="S978" t="str">
        <f>TEXT(Campaign_Table[[#This Row],[Date]],"dddd")</f>
        <v>Monday</v>
      </c>
      <c r="T978" s="3" t="str">
        <f>"Q" &amp; ROUNDUP(MONTH(Campaign_Table[[#This Row],[Date]])/3,0)</f>
        <v>Q3</v>
      </c>
      <c r="U978" s="5">
        <f t="shared" si="45"/>
        <v>7.4351327774734743E-2</v>
      </c>
      <c r="V978" s="7">
        <f>IFERROR(Campaign_Table[[#This Row],[Total_Campaign_Cost]]/Campaign_Table[[#This Row],[Clicks]],0)</f>
        <v>64.437511596180073</v>
      </c>
      <c r="W978" s="5">
        <f t="shared" si="46"/>
        <v>0.29167803547066851</v>
      </c>
      <c r="X978" s="7">
        <f>IFERROR(Campaign_Table[[#This Row],[Total_Campaign_Cost]]/Campaign_Table[[#This Row],[Leads]],0)</f>
        <v>109.18330097087377</v>
      </c>
      <c r="Y978" s="7">
        <f t="shared" si="47"/>
        <v>502515.52</v>
      </c>
      <c r="Z978" s="7" t="str">
        <f>IF(Campaign_Table[[#This Row],[ROI]]&gt;=3,"Excellent",IF(Campaign_Table[[#This Row],[ROI]]&gt;=1,"Good",IF(Campaign_Table[[#This Row],[ROI]]&gt;=0,"Average","Poor")))</f>
        <v>Good</v>
      </c>
    </row>
    <row r="979" spans="1:26" x14ac:dyDescent="0.3">
      <c r="A979" t="s">
        <v>1151</v>
      </c>
      <c r="B979" t="s">
        <v>44</v>
      </c>
      <c r="C979" t="s">
        <v>25</v>
      </c>
      <c r="D979">
        <v>17</v>
      </c>
      <c r="E979" t="s">
        <v>22</v>
      </c>
      <c r="F979">
        <v>13025</v>
      </c>
      <c r="G979">
        <v>900</v>
      </c>
      <c r="H979">
        <v>351</v>
      </c>
      <c r="I979">
        <v>138</v>
      </c>
      <c r="J979">
        <v>56718</v>
      </c>
      <c r="K979">
        <v>857.82</v>
      </c>
      <c r="L979">
        <f>Campaign_Table[[#This Row],[Conversions]]*Campaign_Table[[#This Row],[Cost_Per_Acquisition]]</f>
        <v>118379.16</v>
      </c>
      <c r="M979">
        <v>-0.52</v>
      </c>
      <c r="N979">
        <v>10.66</v>
      </c>
      <c r="O979" t="s">
        <v>17</v>
      </c>
      <c r="P979" s="1">
        <v>45559</v>
      </c>
      <c r="Q979" t="str">
        <f>TEXT(Campaign_Table[[#This Row],[Date]],"mmmm")</f>
        <v>September</v>
      </c>
      <c r="R979">
        <f>YEAR(Campaign_Table[[#This Row],[Date]])</f>
        <v>2024</v>
      </c>
      <c r="S979" t="str">
        <f>TEXT(Campaign_Table[[#This Row],[Date]],"dddd")</f>
        <v>Tuesday</v>
      </c>
      <c r="T979" s="3" t="str">
        <f>"Q" &amp; ROUNDUP(MONTH(Campaign_Table[[#This Row],[Date]])/3,0)</f>
        <v>Q3</v>
      </c>
      <c r="U979" s="5">
        <f t="shared" si="45"/>
        <v>6.9097888675623803E-2</v>
      </c>
      <c r="V979" s="7">
        <f>IFERROR(Campaign_Table[[#This Row],[Total_Campaign_Cost]]/Campaign_Table[[#This Row],[Clicks]],0)</f>
        <v>131.5324</v>
      </c>
      <c r="W979" s="5">
        <f t="shared" si="46"/>
        <v>0.15333333333333332</v>
      </c>
      <c r="X979" s="7">
        <f>IFERROR(Campaign_Table[[#This Row],[Total_Campaign_Cost]]/Campaign_Table[[#This Row],[Leads]],0)</f>
        <v>337.26256410256411</v>
      </c>
      <c r="Y979" s="7">
        <f t="shared" si="47"/>
        <v>-61661.16</v>
      </c>
      <c r="Z979" s="7" t="str">
        <f>IF(Campaign_Table[[#This Row],[ROI]]&gt;=3,"Excellent",IF(Campaign_Table[[#This Row],[ROI]]&gt;=1,"Good",IF(Campaign_Table[[#This Row],[ROI]]&gt;=0,"Average","Poor")))</f>
        <v>Poor</v>
      </c>
    </row>
    <row r="980" spans="1:26" x14ac:dyDescent="0.3">
      <c r="A980" t="s">
        <v>1152</v>
      </c>
      <c r="B980" t="s">
        <v>28</v>
      </c>
      <c r="C980" t="s">
        <v>21</v>
      </c>
      <c r="D980">
        <v>19</v>
      </c>
      <c r="E980" t="s">
        <v>69</v>
      </c>
      <c r="F980">
        <v>94688</v>
      </c>
      <c r="G980">
        <v>13340</v>
      </c>
      <c r="H980">
        <v>3749</v>
      </c>
      <c r="I980">
        <v>2973</v>
      </c>
      <c r="J980">
        <v>2033532</v>
      </c>
      <c r="K980">
        <v>83.05</v>
      </c>
      <c r="L980">
        <f>Campaign_Table[[#This Row],[Conversions]]*Campaign_Table[[#This Row],[Cost_Per_Acquisition]]</f>
        <v>246907.65</v>
      </c>
      <c r="M980">
        <v>7.24</v>
      </c>
      <c r="N980">
        <v>21.19</v>
      </c>
      <c r="O980" t="s">
        <v>17</v>
      </c>
      <c r="P980" s="1">
        <v>45567</v>
      </c>
      <c r="Q980" t="str">
        <f>TEXT(Campaign_Table[[#This Row],[Date]],"mmmm")</f>
        <v>October</v>
      </c>
      <c r="R980">
        <f>YEAR(Campaign_Table[[#This Row],[Date]])</f>
        <v>2024</v>
      </c>
      <c r="S980" t="str">
        <f>TEXT(Campaign_Table[[#This Row],[Date]],"dddd")</f>
        <v>Wednesday</v>
      </c>
      <c r="T980" s="3" t="str">
        <f>"Q" &amp; ROUNDUP(MONTH(Campaign_Table[[#This Row],[Date]])/3,0)</f>
        <v>Q4</v>
      </c>
      <c r="U980" s="5">
        <f t="shared" si="45"/>
        <v>0.14088374450827981</v>
      </c>
      <c r="V980" s="7">
        <f>IFERROR(Campaign_Table[[#This Row],[Total_Campaign_Cost]]/Campaign_Table[[#This Row],[Clicks]],0)</f>
        <v>18.508819340329836</v>
      </c>
      <c r="W980" s="5">
        <f t="shared" si="46"/>
        <v>0.22286356821589207</v>
      </c>
      <c r="X980" s="7">
        <f>IFERROR(Campaign_Table[[#This Row],[Total_Campaign_Cost]]/Campaign_Table[[#This Row],[Leads]],0)</f>
        <v>65.859602560682845</v>
      </c>
      <c r="Y980" s="7">
        <f t="shared" si="47"/>
        <v>1786624.35</v>
      </c>
      <c r="Z980" s="7" t="str">
        <f>IF(Campaign_Table[[#This Row],[ROI]]&gt;=3,"Excellent",IF(Campaign_Table[[#This Row],[ROI]]&gt;=1,"Good",IF(Campaign_Table[[#This Row],[ROI]]&gt;=0,"Average","Poor")))</f>
        <v>Excellent</v>
      </c>
    </row>
    <row r="981" spans="1:26" x14ac:dyDescent="0.3">
      <c r="A981" t="s">
        <v>1153</v>
      </c>
      <c r="B981" t="s">
        <v>24</v>
      </c>
      <c r="C981" t="s">
        <v>25</v>
      </c>
      <c r="D981">
        <v>25</v>
      </c>
      <c r="E981" t="s">
        <v>71</v>
      </c>
      <c r="F981">
        <v>22043</v>
      </c>
      <c r="G981">
        <v>1522</v>
      </c>
      <c r="H981">
        <v>904</v>
      </c>
      <c r="I981">
        <v>297</v>
      </c>
      <c r="J981">
        <v>187407</v>
      </c>
      <c r="K981">
        <v>625.02</v>
      </c>
      <c r="L981">
        <f>Campaign_Table[[#This Row],[Conversions]]*Campaign_Table[[#This Row],[Cost_Per_Acquisition]]</f>
        <v>185630.94</v>
      </c>
      <c r="M981">
        <v>0.01</v>
      </c>
      <c r="N981">
        <v>12.35</v>
      </c>
      <c r="O981" t="s">
        <v>29</v>
      </c>
      <c r="P981" s="1">
        <v>45697</v>
      </c>
      <c r="Q981" t="str">
        <f>TEXT(Campaign_Table[[#This Row],[Date]],"mmmm")</f>
        <v>February</v>
      </c>
      <c r="R981">
        <f>YEAR(Campaign_Table[[#This Row],[Date]])</f>
        <v>2025</v>
      </c>
      <c r="S981" t="str">
        <f>TEXT(Campaign_Table[[#This Row],[Date]],"dddd")</f>
        <v>Sunday</v>
      </c>
      <c r="T981" s="3" t="str">
        <f>"Q" &amp; ROUNDUP(MONTH(Campaign_Table[[#This Row],[Date]])/3,0)</f>
        <v>Q1</v>
      </c>
      <c r="U981" s="5">
        <f t="shared" si="45"/>
        <v>6.9046862949689244E-2</v>
      </c>
      <c r="V981" s="7">
        <f>IFERROR(Campaign_Table[[#This Row],[Total_Campaign_Cost]]/Campaign_Table[[#This Row],[Clicks]],0)</f>
        <v>121.96513797634691</v>
      </c>
      <c r="W981" s="5">
        <f t="shared" si="46"/>
        <v>0.19513797634691196</v>
      </c>
      <c r="X981" s="7">
        <f>IFERROR(Campaign_Table[[#This Row],[Total_Campaign_Cost]]/Campaign_Table[[#This Row],[Leads]],0)</f>
        <v>205.34396017699115</v>
      </c>
      <c r="Y981" s="7">
        <f t="shared" si="47"/>
        <v>1776.0599999999977</v>
      </c>
      <c r="Z981" s="7" t="str">
        <f>IF(Campaign_Table[[#This Row],[ROI]]&gt;=3,"Excellent",IF(Campaign_Table[[#This Row],[ROI]]&gt;=1,"Good",IF(Campaign_Table[[#This Row],[ROI]]&gt;=0,"Average","Poor")))</f>
        <v>Average</v>
      </c>
    </row>
    <row r="982" spans="1:26" x14ac:dyDescent="0.3">
      <c r="A982" t="s">
        <v>1154</v>
      </c>
      <c r="B982" t="s">
        <v>44</v>
      </c>
      <c r="C982" t="s">
        <v>21</v>
      </c>
      <c r="D982">
        <v>27</v>
      </c>
      <c r="E982" t="s">
        <v>519</v>
      </c>
      <c r="F982">
        <v>96662</v>
      </c>
      <c r="G982">
        <v>8998</v>
      </c>
      <c r="H982">
        <v>4724</v>
      </c>
      <c r="I982">
        <v>3719</v>
      </c>
      <c r="J982">
        <v>2372722</v>
      </c>
      <c r="K982">
        <v>31.91</v>
      </c>
      <c r="L982">
        <f>Campaign_Table[[#This Row],[Conversions]]*Campaign_Table[[#This Row],[Cost_Per_Acquisition]]</f>
        <v>118673.29</v>
      </c>
      <c r="M982">
        <v>18.989999999999998</v>
      </c>
      <c r="N982">
        <v>18.04</v>
      </c>
      <c r="O982" t="s">
        <v>17</v>
      </c>
      <c r="P982" s="1">
        <v>45733</v>
      </c>
      <c r="Q982" t="str">
        <f>TEXT(Campaign_Table[[#This Row],[Date]],"mmmm")</f>
        <v>March</v>
      </c>
      <c r="R982">
        <f>YEAR(Campaign_Table[[#This Row],[Date]])</f>
        <v>2025</v>
      </c>
      <c r="S982" t="str">
        <f>TEXT(Campaign_Table[[#This Row],[Date]],"dddd")</f>
        <v>Monday</v>
      </c>
      <c r="T982" s="3" t="str">
        <f>"Q" &amp; ROUNDUP(MONTH(Campaign_Table[[#This Row],[Date]])/3,0)</f>
        <v>Q1</v>
      </c>
      <c r="U982" s="5">
        <f t="shared" si="45"/>
        <v>9.308725248805115E-2</v>
      </c>
      <c r="V982" s="7">
        <f>IFERROR(Campaign_Table[[#This Row],[Total_Campaign_Cost]]/Campaign_Table[[#This Row],[Clicks]],0)</f>
        <v>13.188851967103799</v>
      </c>
      <c r="W982" s="5">
        <f t="shared" si="46"/>
        <v>0.41331406979328739</v>
      </c>
      <c r="X982" s="7">
        <f>IFERROR(Campaign_Table[[#This Row],[Total_Campaign_Cost]]/Campaign_Table[[#This Row],[Leads]],0)</f>
        <v>25.121356900931413</v>
      </c>
      <c r="Y982" s="7">
        <f t="shared" si="47"/>
        <v>2254048.71</v>
      </c>
      <c r="Z982" s="7" t="str">
        <f>IF(Campaign_Table[[#This Row],[ROI]]&gt;=3,"Excellent",IF(Campaign_Table[[#This Row],[ROI]]&gt;=1,"Good",IF(Campaign_Table[[#This Row],[ROI]]&gt;=0,"Average","Poor")))</f>
        <v>Excellent</v>
      </c>
    </row>
    <row r="983" spans="1:26" x14ac:dyDescent="0.3">
      <c r="A983" t="s">
        <v>1155</v>
      </c>
      <c r="B983" t="s">
        <v>20</v>
      </c>
      <c r="C983" t="s">
        <v>35</v>
      </c>
      <c r="D983">
        <v>21</v>
      </c>
      <c r="E983" t="s">
        <v>326</v>
      </c>
      <c r="F983">
        <v>33154</v>
      </c>
      <c r="G983">
        <v>4100</v>
      </c>
      <c r="H983">
        <v>1888</v>
      </c>
      <c r="I983">
        <v>1307</v>
      </c>
      <c r="J983">
        <v>589457</v>
      </c>
      <c r="K983">
        <v>181.94</v>
      </c>
      <c r="L983">
        <f>Campaign_Table[[#This Row],[Conversions]]*Campaign_Table[[#This Row],[Cost_Per_Acquisition]]</f>
        <v>237795.58</v>
      </c>
      <c r="M983">
        <v>1.48</v>
      </c>
      <c r="N983">
        <v>22</v>
      </c>
      <c r="O983" t="s">
        <v>25</v>
      </c>
      <c r="P983" s="1">
        <v>45717</v>
      </c>
      <c r="Q983" t="str">
        <f>TEXT(Campaign_Table[[#This Row],[Date]],"mmmm")</f>
        <v>March</v>
      </c>
      <c r="R983">
        <f>YEAR(Campaign_Table[[#This Row],[Date]])</f>
        <v>2025</v>
      </c>
      <c r="S983" t="str">
        <f>TEXT(Campaign_Table[[#This Row],[Date]],"dddd")</f>
        <v>Saturday</v>
      </c>
      <c r="T983" s="3" t="str">
        <f>"Q" &amp; ROUNDUP(MONTH(Campaign_Table[[#This Row],[Date]])/3,0)</f>
        <v>Q1</v>
      </c>
      <c r="U983" s="5">
        <f t="shared" si="45"/>
        <v>0.12366531941847138</v>
      </c>
      <c r="V983" s="7">
        <f>IFERROR(Campaign_Table[[#This Row],[Total_Campaign_Cost]]/Campaign_Table[[#This Row],[Clicks]],0)</f>
        <v>57.998921951219508</v>
      </c>
      <c r="W983" s="5">
        <f t="shared" si="46"/>
        <v>0.31878048780487805</v>
      </c>
      <c r="X983" s="7">
        <f>IFERROR(Campaign_Table[[#This Row],[Total_Campaign_Cost]]/Campaign_Table[[#This Row],[Leads]],0)</f>
        <v>125.95104872881355</v>
      </c>
      <c r="Y983" s="7">
        <f t="shared" si="47"/>
        <v>351661.42000000004</v>
      </c>
      <c r="Z983" s="7" t="str">
        <f>IF(Campaign_Table[[#This Row],[ROI]]&gt;=3,"Excellent",IF(Campaign_Table[[#This Row],[ROI]]&gt;=1,"Good",IF(Campaign_Table[[#This Row],[ROI]]&gt;=0,"Average","Poor")))</f>
        <v>Good</v>
      </c>
    </row>
    <row r="984" spans="1:26" x14ac:dyDescent="0.3">
      <c r="A984" t="s">
        <v>1156</v>
      </c>
      <c r="B984" t="s">
        <v>16</v>
      </c>
      <c r="C984" t="s">
        <v>17</v>
      </c>
      <c r="D984">
        <v>22</v>
      </c>
      <c r="E984" t="s">
        <v>71</v>
      </c>
      <c r="F984">
        <v>65521</v>
      </c>
      <c r="G984">
        <v>2666</v>
      </c>
      <c r="H984">
        <v>997</v>
      </c>
      <c r="I984">
        <v>719</v>
      </c>
      <c r="J984">
        <v>433557</v>
      </c>
      <c r="K984">
        <v>411.58</v>
      </c>
      <c r="L984">
        <f>Campaign_Table[[#This Row],[Conversions]]*Campaign_Table[[#This Row],[Cost_Per_Acquisition]]</f>
        <v>295926.01999999996</v>
      </c>
      <c r="M984">
        <v>0.47</v>
      </c>
      <c r="N984">
        <v>6.69</v>
      </c>
      <c r="O984" t="s">
        <v>25</v>
      </c>
      <c r="P984" s="1">
        <v>45802</v>
      </c>
      <c r="Q984" t="str">
        <f>TEXT(Campaign_Table[[#This Row],[Date]],"mmmm")</f>
        <v>May</v>
      </c>
      <c r="R984">
        <f>YEAR(Campaign_Table[[#This Row],[Date]])</f>
        <v>2025</v>
      </c>
      <c r="S984" t="str">
        <f>TEXT(Campaign_Table[[#This Row],[Date]],"dddd")</f>
        <v>Sunday</v>
      </c>
      <c r="T984" s="3" t="str">
        <f>"Q" &amp; ROUNDUP(MONTH(Campaign_Table[[#This Row],[Date]])/3,0)</f>
        <v>Q2</v>
      </c>
      <c r="U984" s="5">
        <f t="shared" si="45"/>
        <v>4.0689244669647899E-2</v>
      </c>
      <c r="V984" s="7">
        <f>IFERROR(Campaign_Table[[#This Row],[Total_Campaign_Cost]]/Campaign_Table[[#This Row],[Clicks]],0)</f>
        <v>111.00000750187546</v>
      </c>
      <c r="W984" s="5">
        <f t="shared" si="46"/>
        <v>0.26969242310577646</v>
      </c>
      <c r="X984" s="7">
        <f>IFERROR(Campaign_Table[[#This Row],[Total_Campaign_Cost]]/Campaign_Table[[#This Row],[Leads]],0)</f>
        <v>296.81646940822463</v>
      </c>
      <c r="Y984" s="7">
        <f t="shared" si="47"/>
        <v>137630.98000000004</v>
      </c>
      <c r="Z984" s="7" t="str">
        <f>IF(Campaign_Table[[#This Row],[ROI]]&gt;=3,"Excellent",IF(Campaign_Table[[#This Row],[ROI]]&gt;=1,"Good",IF(Campaign_Table[[#This Row],[ROI]]&gt;=0,"Average","Poor")))</f>
        <v>Average</v>
      </c>
    </row>
    <row r="985" spans="1:26" x14ac:dyDescent="0.3">
      <c r="A985" t="s">
        <v>1157</v>
      </c>
      <c r="B985" t="s">
        <v>44</v>
      </c>
      <c r="C985" t="s">
        <v>29</v>
      </c>
      <c r="D985">
        <v>23</v>
      </c>
      <c r="E985" t="s">
        <v>309</v>
      </c>
      <c r="F985">
        <v>16264</v>
      </c>
      <c r="G985">
        <v>1635</v>
      </c>
      <c r="H985">
        <v>615</v>
      </c>
      <c r="I985">
        <v>222</v>
      </c>
      <c r="J985">
        <v>116994</v>
      </c>
      <c r="K985">
        <v>1094.5899999999999</v>
      </c>
      <c r="L985">
        <f>Campaign_Table[[#This Row],[Conversions]]*Campaign_Table[[#This Row],[Cost_Per_Acquisition]]</f>
        <v>242998.97999999998</v>
      </c>
      <c r="M985">
        <v>-0.52</v>
      </c>
      <c r="N985">
        <v>15.2</v>
      </c>
      <c r="O985" t="s">
        <v>25</v>
      </c>
      <c r="P985" s="1">
        <v>45634</v>
      </c>
      <c r="Q985" t="str">
        <f>TEXT(Campaign_Table[[#This Row],[Date]],"mmmm")</f>
        <v>December</v>
      </c>
      <c r="R985">
        <f>YEAR(Campaign_Table[[#This Row],[Date]])</f>
        <v>2024</v>
      </c>
      <c r="S985" t="str">
        <f>TEXT(Campaign_Table[[#This Row],[Date]],"dddd")</f>
        <v>Sunday</v>
      </c>
      <c r="T985" s="3" t="str">
        <f>"Q" &amp; ROUNDUP(MONTH(Campaign_Table[[#This Row],[Date]])/3,0)</f>
        <v>Q4</v>
      </c>
      <c r="U985" s="5">
        <f t="shared" si="45"/>
        <v>0.10052877520905067</v>
      </c>
      <c r="V985" s="7">
        <f>IFERROR(Campaign_Table[[#This Row],[Total_Campaign_Cost]]/Campaign_Table[[#This Row],[Clicks]],0)</f>
        <v>148.62322935779815</v>
      </c>
      <c r="W985" s="5">
        <f t="shared" si="46"/>
        <v>0.13577981651376148</v>
      </c>
      <c r="X985" s="7">
        <f>IFERROR(Campaign_Table[[#This Row],[Total_Campaign_Cost]]/Campaign_Table[[#This Row],[Leads]],0)</f>
        <v>395.12029268292679</v>
      </c>
      <c r="Y985" s="7">
        <f t="shared" si="47"/>
        <v>-126004.97999999998</v>
      </c>
      <c r="Z985" s="7" t="str">
        <f>IF(Campaign_Table[[#This Row],[ROI]]&gt;=3,"Excellent",IF(Campaign_Table[[#This Row],[ROI]]&gt;=1,"Good",IF(Campaign_Table[[#This Row],[ROI]]&gt;=0,"Average","Poor")))</f>
        <v>Poor</v>
      </c>
    </row>
    <row r="986" spans="1:26" x14ac:dyDescent="0.3">
      <c r="A986" t="s">
        <v>1158</v>
      </c>
      <c r="B986" t="s">
        <v>20</v>
      </c>
      <c r="C986" t="s">
        <v>17</v>
      </c>
      <c r="D986">
        <v>21</v>
      </c>
      <c r="E986" t="s">
        <v>326</v>
      </c>
      <c r="F986">
        <v>24261</v>
      </c>
      <c r="G986">
        <v>579</v>
      </c>
      <c r="H986">
        <v>334</v>
      </c>
      <c r="I986">
        <v>170</v>
      </c>
      <c r="J986">
        <v>62050</v>
      </c>
      <c r="K986">
        <v>1324.75</v>
      </c>
      <c r="L986">
        <f>Campaign_Table[[#This Row],[Conversions]]*Campaign_Table[[#This Row],[Cost_Per_Acquisition]]</f>
        <v>225207.5</v>
      </c>
      <c r="M986">
        <v>-0.72</v>
      </c>
      <c r="N986">
        <v>4.46</v>
      </c>
      <c r="O986" t="s">
        <v>35</v>
      </c>
      <c r="P986" s="1">
        <v>45581</v>
      </c>
      <c r="Q986" t="str">
        <f>TEXT(Campaign_Table[[#This Row],[Date]],"mmmm")</f>
        <v>October</v>
      </c>
      <c r="R986">
        <f>YEAR(Campaign_Table[[#This Row],[Date]])</f>
        <v>2024</v>
      </c>
      <c r="S986" t="str">
        <f>TEXT(Campaign_Table[[#This Row],[Date]],"dddd")</f>
        <v>Wednesday</v>
      </c>
      <c r="T986" s="3" t="str">
        <f>"Q" &amp; ROUNDUP(MONTH(Campaign_Table[[#This Row],[Date]])/3,0)</f>
        <v>Q4</v>
      </c>
      <c r="U986" s="5">
        <f t="shared" si="45"/>
        <v>2.3865463088908124E-2</v>
      </c>
      <c r="V986" s="7">
        <f>IFERROR(Campaign_Table[[#This Row],[Total_Campaign_Cost]]/Campaign_Table[[#This Row],[Clicks]],0)</f>
        <v>388.95941278065629</v>
      </c>
      <c r="W986" s="5">
        <f t="shared" si="46"/>
        <v>0.29360967184801384</v>
      </c>
      <c r="X986" s="7">
        <f>IFERROR(Campaign_Table[[#This Row],[Total_Campaign_Cost]]/Campaign_Table[[#This Row],[Leads]],0)</f>
        <v>674.27395209580834</v>
      </c>
      <c r="Y986" s="7">
        <f t="shared" si="47"/>
        <v>-163157.5</v>
      </c>
      <c r="Z986" s="7" t="str">
        <f>IF(Campaign_Table[[#This Row],[ROI]]&gt;=3,"Excellent",IF(Campaign_Table[[#This Row],[ROI]]&gt;=1,"Good",IF(Campaign_Table[[#This Row],[ROI]]&gt;=0,"Average","Poor")))</f>
        <v>Poor</v>
      </c>
    </row>
    <row r="987" spans="1:26" x14ac:dyDescent="0.3">
      <c r="A987" t="s">
        <v>1159</v>
      </c>
      <c r="B987" t="s">
        <v>28</v>
      </c>
      <c r="C987" t="s">
        <v>25</v>
      </c>
      <c r="D987">
        <v>9</v>
      </c>
      <c r="E987" t="s">
        <v>195</v>
      </c>
      <c r="F987">
        <v>45617</v>
      </c>
      <c r="G987">
        <v>4028</v>
      </c>
      <c r="H987">
        <v>1498</v>
      </c>
      <c r="I987">
        <v>477</v>
      </c>
      <c r="J987">
        <v>321021</v>
      </c>
      <c r="K987">
        <v>118.3</v>
      </c>
      <c r="L987">
        <f>Campaign_Table[[#This Row],[Conversions]]*Campaign_Table[[#This Row],[Cost_Per_Acquisition]]</f>
        <v>56429.1</v>
      </c>
      <c r="M987">
        <v>4.6900000000000004</v>
      </c>
      <c r="N987">
        <v>13.16</v>
      </c>
      <c r="O987" t="s">
        <v>17</v>
      </c>
      <c r="P987" s="1">
        <v>45786</v>
      </c>
      <c r="Q987" t="str">
        <f>TEXT(Campaign_Table[[#This Row],[Date]],"mmmm")</f>
        <v>May</v>
      </c>
      <c r="R987">
        <f>YEAR(Campaign_Table[[#This Row],[Date]])</f>
        <v>2025</v>
      </c>
      <c r="S987" t="str">
        <f>TEXT(Campaign_Table[[#This Row],[Date]],"dddd")</f>
        <v>Friday</v>
      </c>
      <c r="T987" s="3" t="str">
        <f>"Q" &amp; ROUNDUP(MONTH(Campaign_Table[[#This Row],[Date]])/3,0)</f>
        <v>Q2</v>
      </c>
      <c r="U987" s="5">
        <f t="shared" si="45"/>
        <v>8.83004143192231E-2</v>
      </c>
      <c r="V987" s="7">
        <f>IFERROR(Campaign_Table[[#This Row],[Total_Campaign_Cost]]/Campaign_Table[[#This Row],[Clicks]],0)</f>
        <v>14.009210526315789</v>
      </c>
      <c r="W987" s="5">
        <f t="shared" si="46"/>
        <v>0.11842105263157894</v>
      </c>
      <c r="X987" s="7">
        <f>IFERROR(Campaign_Table[[#This Row],[Total_Campaign_Cost]]/Campaign_Table[[#This Row],[Leads]],0)</f>
        <v>37.669626168224298</v>
      </c>
      <c r="Y987" s="7">
        <f t="shared" si="47"/>
        <v>264591.90000000002</v>
      </c>
      <c r="Z987" s="7" t="str">
        <f>IF(Campaign_Table[[#This Row],[ROI]]&gt;=3,"Excellent",IF(Campaign_Table[[#This Row],[ROI]]&gt;=1,"Good",IF(Campaign_Table[[#This Row],[ROI]]&gt;=0,"Average","Poor")))</f>
        <v>Excellent</v>
      </c>
    </row>
    <row r="988" spans="1:26" x14ac:dyDescent="0.3">
      <c r="A988" t="s">
        <v>1160</v>
      </c>
      <c r="B988" t="s">
        <v>24</v>
      </c>
      <c r="C988" t="s">
        <v>21</v>
      </c>
      <c r="D988">
        <v>26</v>
      </c>
      <c r="E988" t="s">
        <v>369</v>
      </c>
      <c r="F988">
        <v>30425</v>
      </c>
      <c r="G988">
        <v>4406</v>
      </c>
      <c r="H988">
        <v>1040</v>
      </c>
      <c r="I988">
        <v>639</v>
      </c>
      <c r="J988">
        <v>288189</v>
      </c>
      <c r="K988">
        <v>208.03</v>
      </c>
      <c r="L988">
        <f>Campaign_Table[[#This Row],[Conversions]]*Campaign_Table[[#This Row],[Cost_Per_Acquisition]]</f>
        <v>132931.17000000001</v>
      </c>
      <c r="M988">
        <v>1.17</v>
      </c>
      <c r="N988">
        <v>20</v>
      </c>
      <c r="O988" t="s">
        <v>29</v>
      </c>
      <c r="P988" s="1">
        <v>45619</v>
      </c>
      <c r="Q988" t="str">
        <f>TEXT(Campaign_Table[[#This Row],[Date]],"mmmm")</f>
        <v>November</v>
      </c>
      <c r="R988">
        <f>YEAR(Campaign_Table[[#This Row],[Date]])</f>
        <v>2024</v>
      </c>
      <c r="S988" t="str">
        <f>TEXT(Campaign_Table[[#This Row],[Date]],"dddd")</f>
        <v>Saturday</v>
      </c>
      <c r="T988" s="3" t="str">
        <f>"Q" &amp; ROUNDUP(MONTH(Campaign_Table[[#This Row],[Date]])/3,0)</f>
        <v>Q4</v>
      </c>
      <c r="U988" s="5">
        <f t="shared" si="45"/>
        <v>0.1448151191454396</v>
      </c>
      <c r="V988" s="7">
        <f>IFERROR(Campaign_Table[[#This Row],[Total_Campaign_Cost]]/Campaign_Table[[#This Row],[Clicks]],0)</f>
        <v>30.170487970948709</v>
      </c>
      <c r="W988" s="5">
        <f t="shared" si="46"/>
        <v>0.14502950522015434</v>
      </c>
      <c r="X988" s="7">
        <f>IFERROR(Campaign_Table[[#This Row],[Total_Campaign_Cost]]/Campaign_Table[[#This Row],[Leads]],0)</f>
        <v>127.81843269230771</v>
      </c>
      <c r="Y988" s="7">
        <f t="shared" si="47"/>
        <v>155257.82999999999</v>
      </c>
      <c r="Z988" s="7" t="str">
        <f>IF(Campaign_Table[[#This Row],[ROI]]&gt;=3,"Excellent",IF(Campaign_Table[[#This Row],[ROI]]&gt;=1,"Good",IF(Campaign_Table[[#This Row],[ROI]]&gt;=0,"Average","Poor")))</f>
        <v>Good</v>
      </c>
    </row>
    <row r="989" spans="1:26" x14ac:dyDescent="0.3">
      <c r="A989" t="s">
        <v>1161</v>
      </c>
      <c r="B989" t="s">
        <v>44</v>
      </c>
      <c r="C989" t="s">
        <v>25</v>
      </c>
      <c r="D989">
        <v>10</v>
      </c>
      <c r="E989" t="s">
        <v>107</v>
      </c>
      <c r="F989">
        <v>81259</v>
      </c>
      <c r="G989">
        <v>5620</v>
      </c>
      <c r="H989">
        <v>1166</v>
      </c>
      <c r="I989">
        <v>704</v>
      </c>
      <c r="J989">
        <v>506880</v>
      </c>
      <c r="K989">
        <v>180.35</v>
      </c>
      <c r="L989">
        <f>Campaign_Table[[#This Row],[Conversions]]*Campaign_Table[[#This Row],[Cost_Per_Acquisition]]</f>
        <v>126966.39999999999</v>
      </c>
      <c r="M989">
        <v>2.99</v>
      </c>
      <c r="N989">
        <v>9.2200000000000006</v>
      </c>
      <c r="O989" t="s">
        <v>35</v>
      </c>
      <c r="P989" s="1">
        <v>45541</v>
      </c>
      <c r="Q989" t="str">
        <f>TEXT(Campaign_Table[[#This Row],[Date]],"mmmm")</f>
        <v>September</v>
      </c>
      <c r="R989">
        <f>YEAR(Campaign_Table[[#This Row],[Date]])</f>
        <v>2024</v>
      </c>
      <c r="S989" t="str">
        <f>TEXT(Campaign_Table[[#This Row],[Date]],"dddd")</f>
        <v>Friday</v>
      </c>
      <c r="T989" s="3" t="str">
        <f>"Q" &amp; ROUNDUP(MONTH(Campaign_Table[[#This Row],[Date]])/3,0)</f>
        <v>Q3</v>
      </c>
      <c r="U989" s="5">
        <f t="shared" si="45"/>
        <v>6.916156979534574E-2</v>
      </c>
      <c r="V989" s="7">
        <f>IFERROR(Campaign_Table[[#This Row],[Total_Campaign_Cost]]/Campaign_Table[[#This Row],[Clicks]],0)</f>
        <v>22.591886120996442</v>
      </c>
      <c r="W989" s="5">
        <f t="shared" si="46"/>
        <v>0.12526690391459075</v>
      </c>
      <c r="X989" s="7">
        <f>IFERROR(Campaign_Table[[#This Row],[Total_Campaign_Cost]]/Campaign_Table[[#This Row],[Leads]],0)</f>
        <v>108.89056603773584</v>
      </c>
      <c r="Y989" s="7">
        <f t="shared" si="47"/>
        <v>379913.6</v>
      </c>
      <c r="Z989" s="7" t="str">
        <f>IF(Campaign_Table[[#This Row],[ROI]]&gt;=3,"Excellent",IF(Campaign_Table[[#This Row],[ROI]]&gt;=1,"Good",IF(Campaign_Table[[#This Row],[ROI]]&gt;=0,"Average","Poor")))</f>
        <v>Good</v>
      </c>
    </row>
    <row r="990" spans="1:26" x14ac:dyDescent="0.3">
      <c r="A990" t="s">
        <v>1162</v>
      </c>
      <c r="B990" t="s">
        <v>24</v>
      </c>
      <c r="C990" t="s">
        <v>21</v>
      </c>
      <c r="D990">
        <v>16</v>
      </c>
      <c r="E990" t="s">
        <v>222</v>
      </c>
      <c r="F990">
        <v>58571</v>
      </c>
      <c r="G990">
        <v>3711</v>
      </c>
      <c r="H990">
        <v>1363</v>
      </c>
      <c r="I990">
        <v>439</v>
      </c>
      <c r="J990">
        <v>206769</v>
      </c>
      <c r="K990">
        <v>126.54</v>
      </c>
      <c r="L990">
        <f>Campaign_Table[[#This Row],[Conversions]]*Campaign_Table[[#This Row],[Cost_Per_Acquisition]]</f>
        <v>55551.060000000005</v>
      </c>
      <c r="M990">
        <v>2.72</v>
      </c>
      <c r="N990">
        <v>9.41</v>
      </c>
      <c r="O990" t="s">
        <v>21</v>
      </c>
      <c r="P990" s="1">
        <v>45654</v>
      </c>
      <c r="Q990" t="str">
        <f>TEXT(Campaign_Table[[#This Row],[Date]],"mmmm")</f>
        <v>December</v>
      </c>
      <c r="R990">
        <f>YEAR(Campaign_Table[[#This Row],[Date]])</f>
        <v>2024</v>
      </c>
      <c r="S990" t="str">
        <f>TEXT(Campaign_Table[[#This Row],[Date]],"dddd")</f>
        <v>Saturday</v>
      </c>
      <c r="T990" s="3" t="str">
        <f>"Q" &amp; ROUNDUP(MONTH(Campaign_Table[[#This Row],[Date]])/3,0)</f>
        <v>Q4</v>
      </c>
      <c r="U990" s="5">
        <f t="shared" si="45"/>
        <v>6.3359000187806255E-2</v>
      </c>
      <c r="V990" s="7">
        <f>IFERROR(Campaign_Table[[#This Row],[Total_Campaign_Cost]]/Campaign_Table[[#This Row],[Clicks]],0)</f>
        <v>14.969296685529509</v>
      </c>
      <c r="W990" s="5">
        <f t="shared" si="46"/>
        <v>0.11829695499865266</v>
      </c>
      <c r="X990" s="7">
        <f>IFERROR(Campaign_Table[[#This Row],[Total_Campaign_Cost]]/Campaign_Table[[#This Row],[Leads]],0)</f>
        <v>40.756463683052097</v>
      </c>
      <c r="Y990" s="7">
        <f t="shared" si="47"/>
        <v>151217.94</v>
      </c>
      <c r="Z990" s="7" t="str">
        <f>IF(Campaign_Table[[#This Row],[ROI]]&gt;=3,"Excellent",IF(Campaign_Table[[#This Row],[ROI]]&gt;=1,"Good",IF(Campaign_Table[[#This Row],[ROI]]&gt;=0,"Average","Poor")))</f>
        <v>Good</v>
      </c>
    </row>
    <row r="991" spans="1:26" x14ac:dyDescent="0.3">
      <c r="A991" t="s">
        <v>1163</v>
      </c>
      <c r="B991" t="s">
        <v>24</v>
      </c>
      <c r="C991" t="s">
        <v>21</v>
      </c>
      <c r="D991">
        <v>29</v>
      </c>
      <c r="E991" t="s">
        <v>210</v>
      </c>
      <c r="F991">
        <v>15354</v>
      </c>
      <c r="G991">
        <v>2092</v>
      </c>
      <c r="H991">
        <v>1088</v>
      </c>
      <c r="I991">
        <v>688</v>
      </c>
      <c r="J991">
        <v>491232</v>
      </c>
      <c r="K991">
        <v>126.52</v>
      </c>
      <c r="L991">
        <f>Campaign_Table[[#This Row],[Conversions]]*Campaign_Table[[#This Row],[Cost_Per_Acquisition]]</f>
        <v>87045.759999999995</v>
      </c>
      <c r="M991">
        <v>4.6399999999999997</v>
      </c>
      <c r="N991">
        <v>25.19</v>
      </c>
      <c r="O991" t="s">
        <v>21</v>
      </c>
      <c r="P991" s="1">
        <v>45718</v>
      </c>
      <c r="Q991" t="str">
        <f>TEXT(Campaign_Table[[#This Row],[Date]],"mmmm")</f>
        <v>March</v>
      </c>
      <c r="R991">
        <f>YEAR(Campaign_Table[[#This Row],[Date]])</f>
        <v>2025</v>
      </c>
      <c r="S991" t="str">
        <f>TEXT(Campaign_Table[[#This Row],[Date]],"dddd")</f>
        <v>Sunday</v>
      </c>
      <c r="T991" s="3" t="str">
        <f>"Q" &amp; ROUNDUP(MONTH(Campaign_Table[[#This Row],[Date]])/3,0)</f>
        <v>Q1</v>
      </c>
      <c r="U991" s="5">
        <f t="shared" si="45"/>
        <v>0.1362511397681386</v>
      </c>
      <c r="V991" s="7">
        <f>IFERROR(Campaign_Table[[#This Row],[Total_Campaign_Cost]]/Campaign_Table[[#This Row],[Clicks]],0)</f>
        <v>41.608871892925428</v>
      </c>
      <c r="W991" s="5">
        <f t="shared" si="46"/>
        <v>0.32887189292543023</v>
      </c>
      <c r="X991" s="7">
        <f>IFERROR(Campaign_Table[[#This Row],[Total_Campaign_Cost]]/Campaign_Table[[#This Row],[Leads]],0)</f>
        <v>80.005294117647054</v>
      </c>
      <c r="Y991" s="7">
        <f t="shared" si="47"/>
        <v>404186.24</v>
      </c>
      <c r="Z991" s="7" t="str">
        <f>IF(Campaign_Table[[#This Row],[ROI]]&gt;=3,"Excellent",IF(Campaign_Table[[#This Row],[ROI]]&gt;=1,"Good",IF(Campaign_Table[[#This Row],[ROI]]&gt;=0,"Average","Poor")))</f>
        <v>Excellent</v>
      </c>
    </row>
    <row r="992" spans="1:26" x14ac:dyDescent="0.3">
      <c r="A992" t="s">
        <v>1164</v>
      </c>
      <c r="B992" t="s">
        <v>24</v>
      </c>
      <c r="C992" t="s">
        <v>29</v>
      </c>
      <c r="D992">
        <v>13</v>
      </c>
      <c r="E992" t="s">
        <v>86</v>
      </c>
      <c r="F992">
        <v>56784</v>
      </c>
      <c r="G992">
        <v>1296</v>
      </c>
      <c r="H992">
        <v>521</v>
      </c>
      <c r="I992">
        <v>230</v>
      </c>
      <c r="J992">
        <v>114080</v>
      </c>
      <c r="K992">
        <v>885.5</v>
      </c>
      <c r="L992">
        <f>Campaign_Table[[#This Row],[Conversions]]*Campaign_Table[[#This Row],[Cost_Per_Acquisition]]</f>
        <v>203665</v>
      </c>
      <c r="M992">
        <v>-0.44</v>
      </c>
      <c r="N992">
        <v>3.6</v>
      </c>
      <c r="O992" t="s">
        <v>25</v>
      </c>
      <c r="P992" s="1">
        <v>45627</v>
      </c>
      <c r="Q992" t="str">
        <f>TEXT(Campaign_Table[[#This Row],[Date]],"mmmm")</f>
        <v>December</v>
      </c>
      <c r="R992">
        <f>YEAR(Campaign_Table[[#This Row],[Date]])</f>
        <v>2024</v>
      </c>
      <c r="S992" t="str">
        <f>TEXT(Campaign_Table[[#This Row],[Date]],"dddd")</f>
        <v>Sunday</v>
      </c>
      <c r="T992" s="3" t="str">
        <f>"Q" &amp; ROUNDUP(MONTH(Campaign_Table[[#This Row],[Date]])/3,0)</f>
        <v>Q4</v>
      </c>
      <c r="U992" s="5">
        <f t="shared" si="45"/>
        <v>2.2823330515638209E-2</v>
      </c>
      <c r="V992" s="7">
        <f>IFERROR(Campaign_Table[[#This Row],[Total_Campaign_Cost]]/Campaign_Table[[#This Row],[Clicks]],0)</f>
        <v>157.14891975308643</v>
      </c>
      <c r="W992" s="5">
        <f t="shared" si="46"/>
        <v>0.17746913580246915</v>
      </c>
      <c r="X992" s="7">
        <f>IFERROR(Campaign_Table[[#This Row],[Total_Campaign_Cost]]/Campaign_Table[[#This Row],[Leads]],0)</f>
        <v>390.91170825335894</v>
      </c>
      <c r="Y992" s="7">
        <f t="shared" si="47"/>
        <v>-89585</v>
      </c>
      <c r="Z992" s="7" t="str">
        <f>IF(Campaign_Table[[#This Row],[ROI]]&gt;=3,"Excellent",IF(Campaign_Table[[#This Row],[ROI]]&gt;=1,"Good",IF(Campaign_Table[[#This Row],[ROI]]&gt;=0,"Average","Poor")))</f>
        <v>Poor</v>
      </c>
    </row>
    <row r="993" spans="1:26" x14ac:dyDescent="0.3">
      <c r="A993" t="s">
        <v>1165</v>
      </c>
      <c r="B993" t="s">
        <v>44</v>
      </c>
      <c r="C993" t="s">
        <v>17</v>
      </c>
      <c r="D993">
        <v>16</v>
      </c>
      <c r="E993" t="s">
        <v>156</v>
      </c>
      <c r="F993">
        <v>12008</v>
      </c>
      <c r="G993">
        <v>1668</v>
      </c>
      <c r="H993">
        <v>403</v>
      </c>
      <c r="I993">
        <v>297</v>
      </c>
      <c r="J993">
        <v>144342</v>
      </c>
      <c r="K993">
        <v>349.52</v>
      </c>
      <c r="L993">
        <f>Campaign_Table[[#This Row],[Conversions]]*Campaign_Table[[#This Row],[Cost_Per_Acquisition]]</f>
        <v>103807.43999999999</v>
      </c>
      <c r="M993">
        <v>0.39</v>
      </c>
      <c r="N993">
        <v>19.72</v>
      </c>
      <c r="O993" t="s">
        <v>21</v>
      </c>
      <c r="P993" s="1">
        <v>45736</v>
      </c>
      <c r="Q993" t="str">
        <f>TEXT(Campaign_Table[[#This Row],[Date]],"mmmm")</f>
        <v>March</v>
      </c>
      <c r="R993">
        <f>YEAR(Campaign_Table[[#This Row],[Date]])</f>
        <v>2025</v>
      </c>
      <c r="S993" t="str">
        <f>TEXT(Campaign_Table[[#This Row],[Date]],"dddd")</f>
        <v>Thursday</v>
      </c>
      <c r="T993" s="3" t="str">
        <f>"Q" &amp; ROUNDUP(MONTH(Campaign_Table[[#This Row],[Date]])/3,0)</f>
        <v>Q1</v>
      </c>
      <c r="U993" s="5">
        <f t="shared" si="45"/>
        <v>0.13890739506995337</v>
      </c>
      <c r="V993" s="7">
        <f>IFERROR(Campaign_Table[[#This Row],[Total_Campaign_Cost]]/Campaign_Table[[#This Row],[Clicks]],0)</f>
        <v>62.234676258992799</v>
      </c>
      <c r="W993" s="5">
        <f t="shared" si="46"/>
        <v>0.17805755395683454</v>
      </c>
      <c r="X993" s="7">
        <f>IFERROR(Campaign_Table[[#This Row],[Total_Campaign_Cost]]/Campaign_Table[[#This Row],[Leads]],0)</f>
        <v>257.58669975186103</v>
      </c>
      <c r="Y993" s="7">
        <f t="shared" si="47"/>
        <v>40534.560000000012</v>
      </c>
      <c r="Z993" s="7" t="str">
        <f>IF(Campaign_Table[[#This Row],[ROI]]&gt;=3,"Excellent",IF(Campaign_Table[[#This Row],[ROI]]&gt;=1,"Good",IF(Campaign_Table[[#This Row],[ROI]]&gt;=0,"Average","Poor")))</f>
        <v>Average</v>
      </c>
    </row>
    <row r="994" spans="1:26" x14ac:dyDescent="0.3">
      <c r="A994" t="s">
        <v>1166</v>
      </c>
      <c r="B994" t="s">
        <v>20</v>
      </c>
      <c r="C994" t="s">
        <v>35</v>
      </c>
      <c r="D994">
        <v>5</v>
      </c>
      <c r="E994" t="s">
        <v>62</v>
      </c>
      <c r="F994">
        <v>64806</v>
      </c>
      <c r="G994">
        <v>8899</v>
      </c>
      <c r="H994">
        <v>5044</v>
      </c>
      <c r="I994">
        <v>3191</v>
      </c>
      <c r="J994">
        <v>1975229</v>
      </c>
      <c r="K994">
        <v>56.06</v>
      </c>
      <c r="L994">
        <f>Campaign_Table[[#This Row],[Conversions]]*Campaign_Table[[#This Row],[Cost_Per_Acquisition]]</f>
        <v>178887.46000000002</v>
      </c>
      <c r="M994">
        <v>10.039999999999999</v>
      </c>
      <c r="N994">
        <v>26.44</v>
      </c>
      <c r="O994" t="s">
        <v>21</v>
      </c>
      <c r="P994" s="1">
        <v>45604</v>
      </c>
      <c r="Q994" t="str">
        <f>TEXT(Campaign_Table[[#This Row],[Date]],"mmmm")</f>
        <v>November</v>
      </c>
      <c r="R994">
        <f>YEAR(Campaign_Table[[#This Row],[Date]])</f>
        <v>2024</v>
      </c>
      <c r="S994" t="str">
        <f>TEXT(Campaign_Table[[#This Row],[Date]],"dddd")</f>
        <v>Friday</v>
      </c>
      <c r="T994" s="3" t="str">
        <f>"Q" &amp; ROUNDUP(MONTH(Campaign_Table[[#This Row],[Date]])/3,0)</f>
        <v>Q4</v>
      </c>
      <c r="U994" s="5">
        <f t="shared" si="45"/>
        <v>0.13731753232725366</v>
      </c>
      <c r="V994" s="7">
        <f>IFERROR(Campaign_Table[[#This Row],[Total_Campaign_Cost]]/Campaign_Table[[#This Row],[Clicks]],0)</f>
        <v>20.10197325542196</v>
      </c>
      <c r="W994" s="5">
        <f t="shared" si="46"/>
        <v>0.35857961568715585</v>
      </c>
      <c r="X994" s="7">
        <f>IFERROR(Campaign_Table[[#This Row],[Total_Campaign_Cost]]/Campaign_Table[[#This Row],[Leads]],0)</f>
        <v>35.465396510705794</v>
      </c>
      <c r="Y994" s="7">
        <f t="shared" si="47"/>
        <v>1796341.54</v>
      </c>
      <c r="Z994" s="7" t="str">
        <f>IF(Campaign_Table[[#This Row],[ROI]]&gt;=3,"Excellent",IF(Campaign_Table[[#This Row],[ROI]]&gt;=1,"Good",IF(Campaign_Table[[#This Row],[ROI]]&gt;=0,"Average","Poor")))</f>
        <v>Excellent</v>
      </c>
    </row>
    <row r="995" spans="1:26" x14ac:dyDescent="0.3">
      <c r="A995" t="s">
        <v>1167</v>
      </c>
      <c r="B995" t="s">
        <v>16</v>
      </c>
      <c r="C995" t="s">
        <v>29</v>
      </c>
      <c r="D995">
        <v>13</v>
      </c>
      <c r="E995" t="s">
        <v>30</v>
      </c>
      <c r="F995">
        <v>50726</v>
      </c>
      <c r="G995">
        <v>2395</v>
      </c>
      <c r="H995">
        <v>540</v>
      </c>
      <c r="I995">
        <v>295</v>
      </c>
      <c r="J995">
        <v>71685</v>
      </c>
      <c r="K995">
        <v>601.54999999999995</v>
      </c>
      <c r="L995">
        <f>Campaign_Table[[#This Row],[Conversions]]*Campaign_Table[[#This Row],[Cost_Per_Acquisition]]</f>
        <v>177457.25</v>
      </c>
      <c r="M995">
        <v>-0.6</v>
      </c>
      <c r="N995">
        <v>6.37</v>
      </c>
      <c r="O995" t="s">
        <v>21</v>
      </c>
      <c r="P995" s="1">
        <v>45624</v>
      </c>
      <c r="Q995" t="str">
        <f>TEXT(Campaign_Table[[#This Row],[Date]],"mmmm")</f>
        <v>November</v>
      </c>
      <c r="R995">
        <f>YEAR(Campaign_Table[[#This Row],[Date]])</f>
        <v>2024</v>
      </c>
      <c r="S995" t="str">
        <f>TEXT(Campaign_Table[[#This Row],[Date]],"dddd")</f>
        <v>Thursday</v>
      </c>
      <c r="T995" s="3" t="str">
        <f>"Q" &amp; ROUNDUP(MONTH(Campaign_Table[[#This Row],[Date]])/3,0)</f>
        <v>Q4</v>
      </c>
      <c r="U995" s="5">
        <f t="shared" si="45"/>
        <v>4.7214446240586683E-2</v>
      </c>
      <c r="V995" s="7">
        <f>IFERROR(Campaign_Table[[#This Row],[Total_Campaign_Cost]]/Campaign_Table[[#This Row],[Clicks]],0)</f>
        <v>74.094885177453023</v>
      </c>
      <c r="W995" s="5">
        <f t="shared" si="46"/>
        <v>0.12317327766179541</v>
      </c>
      <c r="X995" s="7">
        <f>IFERROR(Campaign_Table[[#This Row],[Total_Campaign_Cost]]/Campaign_Table[[#This Row],[Leads]],0)</f>
        <v>328.62453703703704</v>
      </c>
      <c r="Y995" s="7">
        <f t="shared" si="47"/>
        <v>-105772.25</v>
      </c>
      <c r="Z995" s="7" t="str">
        <f>IF(Campaign_Table[[#This Row],[ROI]]&gt;=3,"Excellent",IF(Campaign_Table[[#This Row],[ROI]]&gt;=1,"Good",IF(Campaign_Table[[#This Row],[ROI]]&gt;=0,"Average","Poor")))</f>
        <v>Poor</v>
      </c>
    </row>
    <row r="996" spans="1:26" x14ac:dyDescent="0.3">
      <c r="A996" t="s">
        <v>1168</v>
      </c>
      <c r="B996" t="s">
        <v>24</v>
      </c>
      <c r="C996" t="s">
        <v>17</v>
      </c>
      <c r="D996">
        <v>27</v>
      </c>
      <c r="E996" t="s">
        <v>56</v>
      </c>
      <c r="F996">
        <v>81475</v>
      </c>
      <c r="G996">
        <v>7438</v>
      </c>
      <c r="H996">
        <v>2328</v>
      </c>
      <c r="I996">
        <v>708</v>
      </c>
      <c r="J996">
        <v>238596</v>
      </c>
      <c r="K996">
        <v>337.43</v>
      </c>
      <c r="L996">
        <f>Campaign_Table[[#This Row],[Conversions]]*Campaign_Table[[#This Row],[Cost_Per_Acquisition]]</f>
        <v>238900.44</v>
      </c>
      <c r="M996">
        <v>0</v>
      </c>
      <c r="N996">
        <v>12.86</v>
      </c>
      <c r="O996" t="s">
        <v>29</v>
      </c>
      <c r="P996" s="1">
        <v>45658</v>
      </c>
      <c r="Q996" t="str">
        <f>TEXT(Campaign_Table[[#This Row],[Date]],"mmmm")</f>
        <v>January</v>
      </c>
      <c r="R996">
        <f>YEAR(Campaign_Table[[#This Row],[Date]])</f>
        <v>2025</v>
      </c>
      <c r="S996" t="str">
        <f>TEXT(Campaign_Table[[#This Row],[Date]],"dddd")</f>
        <v>Wednesday</v>
      </c>
      <c r="T996" s="3" t="str">
        <f>"Q" &amp; ROUNDUP(MONTH(Campaign_Table[[#This Row],[Date]])/3,0)</f>
        <v>Q1</v>
      </c>
      <c r="U996" s="5">
        <f t="shared" si="45"/>
        <v>9.1291807302853634E-2</v>
      </c>
      <c r="V996" s="7">
        <f>IFERROR(Campaign_Table[[#This Row],[Total_Campaign_Cost]]/Campaign_Table[[#This Row],[Clicks]],0)</f>
        <v>32.118908308685128</v>
      </c>
      <c r="W996" s="5">
        <f t="shared" si="46"/>
        <v>9.5186878193062652E-2</v>
      </c>
      <c r="X996" s="7">
        <f>IFERROR(Campaign_Table[[#This Row],[Total_Campaign_Cost]]/Campaign_Table[[#This Row],[Leads]],0)</f>
        <v>102.62046391752577</v>
      </c>
      <c r="Y996" s="7">
        <f t="shared" si="47"/>
        <v>-304.44000000000233</v>
      </c>
      <c r="Z996" s="7" t="str">
        <f>IF(Campaign_Table[[#This Row],[ROI]]&gt;=3,"Excellent",IF(Campaign_Table[[#This Row],[ROI]]&gt;=1,"Good",IF(Campaign_Table[[#This Row],[ROI]]&gt;=0,"Average","Poor")))</f>
        <v>Average</v>
      </c>
    </row>
    <row r="997" spans="1:26" x14ac:dyDescent="0.3">
      <c r="A997" t="s">
        <v>1169</v>
      </c>
      <c r="B997" t="s">
        <v>24</v>
      </c>
      <c r="C997" t="s">
        <v>21</v>
      </c>
      <c r="D997">
        <v>12</v>
      </c>
      <c r="E997" t="s">
        <v>107</v>
      </c>
      <c r="F997">
        <v>19354</v>
      </c>
      <c r="G997">
        <v>2690</v>
      </c>
      <c r="H997">
        <v>712</v>
      </c>
      <c r="I997">
        <v>234</v>
      </c>
      <c r="J997">
        <v>149994</v>
      </c>
      <c r="K997">
        <v>1192.3499999999999</v>
      </c>
      <c r="L997">
        <f>Campaign_Table[[#This Row],[Conversions]]*Campaign_Table[[#This Row],[Cost_Per_Acquisition]]</f>
        <v>279009.89999999997</v>
      </c>
      <c r="M997">
        <v>-0.46</v>
      </c>
      <c r="N997">
        <v>18.79</v>
      </c>
      <c r="O997" t="s">
        <v>29</v>
      </c>
      <c r="P997" s="1">
        <v>45474</v>
      </c>
      <c r="Q997" t="str">
        <f>TEXT(Campaign_Table[[#This Row],[Date]],"mmmm")</f>
        <v>July</v>
      </c>
      <c r="R997">
        <f>YEAR(Campaign_Table[[#This Row],[Date]])</f>
        <v>2024</v>
      </c>
      <c r="S997" t="str">
        <f>TEXT(Campaign_Table[[#This Row],[Date]],"dddd")</f>
        <v>Monday</v>
      </c>
      <c r="T997" s="3" t="str">
        <f>"Q" &amp; ROUNDUP(MONTH(Campaign_Table[[#This Row],[Date]])/3,0)</f>
        <v>Q3</v>
      </c>
      <c r="U997" s="5">
        <f t="shared" si="45"/>
        <v>0.13898935620543557</v>
      </c>
      <c r="V997" s="7">
        <f>IFERROR(Campaign_Table[[#This Row],[Total_Campaign_Cost]]/Campaign_Table[[#This Row],[Clicks]],0)</f>
        <v>103.72115241635686</v>
      </c>
      <c r="W997" s="5">
        <f t="shared" si="46"/>
        <v>8.6988847583643128E-2</v>
      </c>
      <c r="X997" s="7">
        <f>IFERROR(Campaign_Table[[#This Row],[Total_Campaign_Cost]]/Campaign_Table[[#This Row],[Leads]],0)</f>
        <v>391.86783707865163</v>
      </c>
      <c r="Y997" s="7">
        <f t="shared" si="47"/>
        <v>-129015.89999999997</v>
      </c>
      <c r="Z997" s="7" t="str">
        <f>IF(Campaign_Table[[#This Row],[ROI]]&gt;=3,"Excellent",IF(Campaign_Table[[#This Row],[ROI]]&gt;=1,"Good",IF(Campaign_Table[[#This Row],[ROI]]&gt;=0,"Average","Poor")))</f>
        <v>Poor</v>
      </c>
    </row>
    <row r="998" spans="1:26" x14ac:dyDescent="0.3">
      <c r="A998" t="s">
        <v>1170</v>
      </c>
      <c r="B998" t="s">
        <v>28</v>
      </c>
      <c r="C998" t="s">
        <v>29</v>
      </c>
      <c r="D998">
        <v>18</v>
      </c>
      <c r="E998" t="s">
        <v>22</v>
      </c>
      <c r="F998">
        <v>64477</v>
      </c>
      <c r="G998">
        <v>3116</v>
      </c>
      <c r="H998">
        <v>1368</v>
      </c>
      <c r="I998">
        <v>532</v>
      </c>
      <c r="J998">
        <v>143640</v>
      </c>
      <c r="K998">
        <v>112.62</v>
      </c>
      <c r="L998">
        <f>Campaign_Table[[#This Row],[Conversions]]*Campaign_Table[[#This Row],[Cost_Per_Acquisition]]</f>
        <v>59913.840000000004</v>
      </c>
      <c r="M998">
        <v>1.4</v>
      </c>
      <c r="N998">
        <v>7.78</v>
      </c>
      <c r="O998" t="s">
        <v>35</v>
      </c>
      <c r="P998" s="1">
        <v>45579</v>
      </c>
      <c r="Q998" t="str">
        <f>TEXT(Campaign_Table[[#This Row],[Date]],"mmmm")</f>
        <v>October</v>
      </c>
      <c r="R998">
        <f>YEAR(Campaign_Table[[#This Row],[Date]])</f>
        <v>2024</v>
      </c>
      <c r="S998" t="str">
        <f>TEXT(Campaign_Table[[#This Row],[Date]],"dddd")</f>
        <v>Monday</v>
      </c>
      <c r="T998" s="3" t="str">
        <f>"Q" &amp; ROUNDUP(MONTH(Campaign_Table[[#This Row],[Date]])/3,0)</f>
        <v>Q4</v>
      </c>
      <c r="U998" s="5">
        <f t="shared" si="45"/>
        <v>4.8327310513826639E-2</v>
      </c>
      <c r="V998" s="7">
        <f>IFERROR(Campaign_Table[[#This Row],[Total_Campaign_Cost]]/Campaign_Table[[#This Row],[Clicks]],0)</f>
        <v>19.227804878048783</v>
      </c>
      <c r="W998" s="5">
        <f t="shared" si="46"/>
        <v>0.17073170731707318</v>
      </c>
      <c r="X998" s="7">
        <f>IFERROR(Campaign_Table[[#This Row],[Total_Campaign_Cost]]/Campaign_Table[[#This Row],[Leads]],0)</f>
        <v>43.796666666666667</v>
      </c>
      <c r="Y998" s="7">
        <f t="shared" si="47"/>
        <v>83726.16</v>
      </c>
      <c r="Z998" s="7" t="str">
        <f>IF(Campaign_Table[[#This Row],[ROI]]&gt;=3,"Excellent",IF(Campaign_Table[[#This Row],[ROI]]&gt;=1,"Good",IF(Campaign_Table[[#This Row],[ROI]]&gt;=0,"Average","Poor")))</f>
        <v>Good</v>
      </c>
    </row>
    <row r="999" spans="1:26" x14ac:dyDescent="0.3">
      <c r="A999" t="s">
        <v>1171</v>
      </c>
      <c r="B999" t="s">
        <v>44</v>
      </c>
      <c r="C999" t="s">
        <v>29</v>
      </c>
      <c r="D999">
        <v>30</v>
      </c>
      <c r="E999" t="s">
        <v>848</v>
      </c>
      <c r="F999">
        <v>28155</v>
      </c>
      <c r="G999">
        <v>1350</v>
      </c>
      <c r="H999">
        <v>601</v>
      </c>
      <c r="I999">
        <v>453</v>
      </c>
      <c r="J999">
        <v>310758</v>
      </c>
      <c r="K999">
        <v>362.55</v>
      </c>
      <c r="L999">
        <f>Campaign_Table[[#This Row],[Conversions]]*Campaign_Table[[#This Row],[Cost_Per_Acquisition]]</f>
        <v>164235.15</v>
      </c>
      <c r="M999">
        <v>0.89</v>
      </c>
      <c r="N999">
        <v>8.5399999999999991</v>
      </c>
      <c r="O999" t="s">
        <v>25</v>
      </c>
      <c r="P999" s="1">
        <v>45791</v>
      </c>
      <c r="Q999" t="str">
        <f>TEXT(Campaign_Table[[#This Row],[Date]],"mmmm")</f>
        <v>May</v>
      </c>
      <c r="R999">
        <f>YEAR(Campaign_Table[[#This Row],[Date]])</f>
        <v>2025</v>
      </c>
      <c r="S999" t="str">
        <f>TEXT(Campaign_Table[[#This Row],[Date]],"dddd")</f>
        <v>Wednesday</v>
      </c>
      <c r="T999" s="3" t="str">
        <f>"Q" &amp; ROUNDUP(MONTH(Campaign_Table[[#This Row],[Date]])/3,0)</f>
        <v>Q2</v>
      </c>
      <c r="U999" s="5">
        <f t="shared" si="45"/>
        <v>4.7948854555141182E-2</v>
      </c>
      <c r="V999" s="7">
        <f>IFERROR(Campaign_Table[[#This Row],[Total_Campaign_Cost]]/Campaign_Table[[#This Row],[Clicks]],0)</f>
        <v>121.65566666666666</v>
      </c>
      <c r="W999" s="5">
        <f t="shared" si="46"/>
        <v>0.33555555555555555</v>
      </c>
      <c r="X999" s="7">
        <f>IFERROR(Campaign_Table[[#This Row],[Total_Campaign_Cost]]/Campaign_Table[[#This Row],[Leads]],0)</f>
        <v>273.26980033277869</v>
      </c>
      <c r="Y999" s="7">
        <f t="shared" si="47"/>
        <v>146522.85</v>
      </c>
      <c r="Z999" s="7" t="str">
        <f>IF(Campaign_Table[[#This Row],[ROI]]&gt;=3,"Excellent",IF(Campaign_Table[[#This Row],[ROI]]&gt;=1,"Good",IF(Campaign_Table[[#This Row],[ROI]]&gt;=0,"Average","Poor")))</f>
        <v>Average</v>
      </c>
    </row>
    <row r="1000" spans="1:26" x14ac:dyDescent="0.3">
      <c r="A1000" t="s">
        <v>1172</v>
      </c>
      <c r="B1000" t="s">
        <v>28</v>
      </c>
      <c r="C1000" t="s">
        <v>29</v>
      </c>
      <c r="D1000">
        <v>8</v>
      </c>
      <c r="E1000" t="s">
        <v>195</v>
      </c>
      <c r="F1000">
        <v>52054</v>
      </c>
      <c r="G1000">
        <v>3203</v>
      </c>
      <c r="H1000">
        <v>696</v>
      </c>
      <c r="I1000">
        <v>228</v>
      </c>
      <c r="J1000">
        <v>100320</v>
      </c>
      <c r="K1000">
        <v>843.92</v>
      </c>
      <c r="L1000">
        <f>Campaign_Table[[#This Row],[Conversions]]*Campaign_Table[[#This Row],[Cost_Per_Acquisition]]</f>
        <v>192413.75999999998</v>
      </c>
      <c r="M1000">
        <v>-0.48</v>
      </c>
      <c r="N1000">
        <v>7.93</v>
      </c>
      <c r="O1000" t="s">
        <v>17</v>
      </c>
      <c r="P1000" s="1">
        <v>45794</v>
      </c>
      <c r="Q1000" t="str">
        <f>TEXT(Campaign_Table[[#This Row],[Date]],"mmmm")</f>
        <v>May</v>
      </c>
      <c r="R1000">
        <f>YEAR(Campaign_Table[[#This Row],[Date]])</f>
        <v>2025</v>
      </c>
      <c r="S1000" t="str">
        <f>TEXT(Campaign_Table[[#This Row],[Date]],"dddd")</f>
        <v>Saturday</v>
      </c>
      <c r="T1000" s="3" t="str">
        <f>"Q" &amp; ROUNDUP(MONTH(Campaign_Table[[#This Row],[Date]])/3,0)</f>
        <v>Q2</v>
      </c>
      <c r="U1000" s="5">
        <f t="shared" si="45"/>
        <v>6.1532254965996847E-2</v>
      </c>
      <c r="V1000" s="7">
        <f>IFERROR(Campaign_Table[[#This Row],[Total_Campaign_Cost]]/Campaign_Table[[#This Row],[Clicks]],0)</f>
        <v>60.072981579768964</v>
      </c>
      <c r="W1000" s="5">
        <f t="shared" si="46"/>
        <v>7.1183265688417111E-2</v>
      </c>
      <c r="X1000" s="7">
        <f>IFERROR(Campaign_Table[[#This Row],[Total_Campaign_Cost]]/Campaign_Table[[#This Row],[Leads]],0)</f>
        <v>276.45655172413791</v>
      </c>
      <c r="Y1000" s="7">
        <f t="shared" si="47"/>
        <v>-92093.75999999998</v>
      </c>
      <c r="Z1000" s="7" t="str">
        <f>IF(Campaign_Table[[#This Row],[ROI]]&gt;=3,"Excellent",IF(Campaign_Table[[#This Row],[ROI]]&gt;=1,"Good",IF(Campaign_Table[[#This Row],[ROI]]&gt;=0,"Average","Poor")))</f>
        <v>Poor</v>
      </c>
    </row>
    <row r="1001" spans="1:26" x14ac:dyDescent="0.3">
      <c r="A1001" t="s">
        <v>1173</v>
      </c>
      <c r="B1001" t="s">
        <v>28</v>
      </c>
      <c r="C1001" t="s">
        <v>35</v>
      </c>
      <c r="D1001">
        <v>15</v>
      </c>
      <c r="E1001" t="s">
        <v>56</v>
      </c>
      <c r="F1001">
        <v>23635</v>
      </c>
      <c r="G1001">
        <v>1692</v>
      </c>
      <c r="H1001">
        <v>457</v>
      </c>
      <c r="I1001">
        <v>153</v>
      </c>
      <c r="J1001">
        <v>81090</v>
      </c>
      <c r="K1001">
        <v>1390.76</v>
      </c>
      <c r="L1001">
        <f>Campaign_Table[[#This Row],[Conversions]]*Campaign_Table[[#This Row],[Cost_Per_Acquisition]]</f>
        <v>212786.28</v>
      </c>
      <c r="M1001">
        <v>-0.62</v>
      </c>
      <c r="N1001">
        <v>9.74</v>
      </c>
      <c r="O1001" t="s">
        <v>17</v>
      </c>
      <c r="P1001" s="1">
        <v>45742</v>
      </c>
      <c r="Q1001" t="str">
        <f>TEXT(Campaign_Table[[#This Row],[Date]],"mmmm")</f>
        <v>March</v>
      </c>
      <c r="R1001">
        <f>YEAR(Campaign_Table[[#This Row],[Date]])</f>
        <v>2025</v>
      </c>
      <c r="S1001" t="str">
        <f>TEXT(Campaign_Table[[#This Row],[Date]],"dddd")</f>
        <v>Wednesday</v>
      </c>
      <c r="T1001" s="3" t="str">
        <f>"Q" &amp; ROUNDUP(MONTH(Campaign_Table[[#This Row],[Date]])/3,0)</f>
        <v>Q1</v>
      </c>
      <c r="U1001" s="5">
        <f t="shared" si="45"/>
        <v>7.1588745504548343E-2</v>
      </c>
      <c r="V1001" s="7">
        <f>IFERROR(Campaign_Table[[#This Row],[Total_Campaign_Cost]]/Campaign_Table[[#This Row],[Clicks]],0)</f>
        <v>125.76021276595745</v>
      </c>
      <c r="W1001" s="5">
        <f t="shared" si="46"/>
        <v>9.0425531914893623E-2</v>
      </c>
      <c r="X1001" s="7">
        <f>IFERROR(Campaign_Table[[#This Row],[Total_Campaign_Cost]]/Campaign_Table[[#This Row],[Leads]],0)</f>
        <v>465.61549234135668</v>
      </c>
      <c r="Y1001" s="7">
        <f t="shared" si="47"/>
        <v>-131696.28</v>
      </c>
      <c r="Z1001" s="7" t="str">
        <f>IF(Campaign_Table[[#This Row],[ROI]]&gt;=3,"Excellent",IF(Campaign_Table[[#This Row],[ROI]]&gt;=1,"Good",IF(Campaign_Table[[#This Row],[ROI]]&gt;=0,"Average","Poor")))</f>
        <v>Poor</v>
      </c>
    </row>
    <row r="1002" spans="1:26" x14ac:dyDescent="0.3">
      <c r="A1002" t="s">
        <v>1174</v>
      </c>
      <c r="B1002" t="s">
        <v>16</v>
      </c>
      <c r="C1002" t="s">
        <v>35</v>
      </c>
      <c r="D1002">
        <v>19</v>
      </c>
      <c r="E1002" t="s">
        <v>73</v>
      </c>
      <c r="F1002">
        <v>44904</v>
      </c>
      <c r="G1002">
        <v>3769</v>
      </c>
      <c r="H1002">
        <v>1445</v>
      </c>
      <c r="I1002">
        <v>1053</v>
      </c>
      <c r="J1002">
        <v>709722</v>
      </c>
      <c r="K1002">
        <v>127.22</v>
      </c>
      <c r="L1002">
        <f>Campaign_Table[[#This Row],[Conversions]]*Campaign_Table[[#This Row],[Cost_Per_Acquisition]]</f>
        <v>133962.66</v>
      </c>
      <c r="M1002">
        <v>4.3</v>
      </c>
      <c r="N1002">
        <v>13.96</v>
      </c>
      <c r="O1002" t="s">
        <v>21</v>
      </c>
      <c r="P1002" s="1">
        <v>45621</v>
      </c>
      <c r="Q1002" t="str">
        <f>TEXT(Campaign_Table[[#This Row],[Date]],"mmmm")</f>
        <v>November</v>
      </c>
      <c r="R1002">
        <f>YEAR(Campaign_Table[[#This Row],[Date]])</f>
        <v>2024</v>
      </c>
      <c r="S1002" t="str">
        <f>TEXT(Campaign_Table[[#This Row],[Date]],"dddd")</f>
        <v>Monday</v>
      </c>
      <c r="T1002" s="3" t="str">
        <f>"Q" &amp; ROUNDUP(MONTH(Campaign_Table[[#This Row],[Date]])/3,0)</f>
        <v>Q4</v>
      </c>
      <c r="U1002" s="5">
        <f t="shared" si="45"/>
        <v>8.3934616069837875E-2</v>
      </c>
      <c r="V1002" s="7">
        <f>IFERROR(Campaign_Table[[#This Row],[Total_Campaign_Cost]]/Campaign_Table[[#This Row],[Clicks]],0)</f>
        <v>35.543289997346776</v>
      </c>
      <c r="W1002" s="5">
        <f t="shared" si="46"/>
        <v>0.27938445210931284</v>
      </c>
      <c r="X1002" s="7">
        <f>IFERROR(Campaign_Table[[#This Row],[Total_Campaign_Cost]]/Campaign_Table[[#This Row],[Leads]],0)</f>
        <v>92.70772318339101</v>
      </c>
      <c r="Y1002" s="7">
        <f t="shared" si="47"/>
        <v>575759.34</v>
      </c>
      <c r="Z1002" s="7" t="str">
        <f>IF(Campaign_Table[[#This Row],[ROI]]&gt;=3,"Excellent",IF(Campaign_Table[[#This Row],[ROI]]&gt;=1,"Good",IF(Campaign_Table[[#This Row],[ROI]]&gt;=0,"Average","Poor")))</f>
        <v>Excellent</v>
      </c>
    </row>
    <row r="1003" spans="1:26" x14ac:dyDescent="0.3">
      <c r="A1003" t="s">
        <v>1175</v>
      </c>
      <c r="B1003" t="s">
        <v>44</v>
      </c>
      <c r="C1003" t="s">
        <v>21</v>
      </c>
      <c r="D1003">
        <v>6</v>
      </c>
      <c r="E1003" t="s">
        <v>357</v>
      </c>
      <c r="F1003">
        <v>45720</v>
      </c>
      <c r="G1003">
        <v>2298</v>
      </c>
      <c r="H1003">
        <v>753</v>
      </c>
      <c r="I1003">
        <v>408</v>
      </c>
      <c r="J1003">
        <v>301920</v>
      </c>
      <c r="K1003">
        <v>470.05</v>
      </c>
      <c r="L1003">
        <f>Campaign_Table[[#This Row],[Conversions]]*Campaign_Table[[#This Row],[Cost_Per_Acquisition]]</f>
        <v>191780.4</v>
      </c>
      <c r="M1003">
        <v>0.56999999999999995</v>
      </c>
      <c r="N1003">
        <v>7.57</v>
      </c>
      <c r="O1003" t="s">
        <v>21</v>
      </c>
      <c r="P1003" s="1">
        <v>45479</v>
      </c>
      <c r="Q1003" t="str">
        <f>TEXT(Campaign_Table[[#This Row],[Date]],"mmmm")</f>
        <v>July</v>
      </c>
      <c r="R1003">
        <f>YEAR(Campaign_Table[[#This Row],[Date]])</f>
        <v>2024</v>
      </c>
      <c r="S1003" t="str">
        <f>TEXT(Campaign_Table[[#This Row],[Date]],"dddd")</f>
        <v>Saturday</v>
      </c>
      <c r="T1003" s="3" t="str">
        <f>"Q" &amp; ROUNDUP(MONTH(Campaign_Table[[#This Row],[Date]])/3,0)</f>
        <v>Q3</v>
      </c>
      <c r="U1003" s="5">
        <f t="shared" si="45"/>
        <v>5.0262467191601053E-2</v>
      </c>
      <c r="V1003" s="7">
        <f>IFERROR(Campaign_Table[[#This Row],[Total_Campaign_Cost]]/Campaign_Table[[#This Row],[Clicks]],0)</f>
        <v>83.455352480417758</v>
      </c>
      <c r="W1003" s="5">
        <f t="shared" si="46"/>
        <v>0.17754569190600522</v>
      </c>
      <c r="X1003" s="7">
        <f>IFERROR(Campaign_Table[[#This Row],[Total_Campaign_Cost]]/Campaign_Table[[#This Row],[Leads]],0)</f>
        <v>254.68844621513944</v>
      </c>
      <c r="Y1003" s="7">
        <f t="shared" si="47"/>
        <v>110139.6</v>
      </c>
      <c r="Z1003" s="7" t="str">
        <f>IF(Campaign_Table[[#This Row],[ROI]]&gt;=3,"Excellent",IF(Campaign_Table[[#This Row],[ROI]]&gt;=1,"Good",IF(Campaign_Table[[#This Row],[ROI]]&gt;=0,"Average","Poor")))</f>
        <v>Average</v>
      </c>
    </row>
    <row r="1004" spans="1:26" x14ac:dyDescent="0.3">
      <c r="A1004" t="s">
        <v>1176</v>
      </c>
      <c r="B1004" t="s">
        <v>44</v>
      </c>
      <c r="C1004" t="s">
        <v>25</v>
      </c>
      <c r="D1004">
        <v>28</v>
      </c>
      <c r="E1004" t="s">
        <v>62</v>
      </c>
      <c r="F1004">
        <v>57826</v>
      </c>
      <c r="G1004">
        <v>8357</v>
      </c>
      <c r="H1004">
        <v>4220</v>
      </c>
      <c r="I1004">
        <v>3144</v>
      </c>
      <c r="J1004">
        <v>1094112</v>
      </c>
      <c r="K1004">
        <v>47.53</v>
      </c>
      <c r="L1004">
        <f>Campaign_Table[[#This Row],[Conversions]]*Campaign_Table[[#This Row],[Cost_Per_Acquisition]]</f>
        <v>149434.32</v>
      </c>
      <c r="M1004">
        <v>6.32</v>
      </c>
      <c r="N1004">
        <v>27.19</v>
      </c>
      <c r="O1004" t="s">
        <v>35</v>
      </c>
      <c r="P1004" s="1">
        <v>45664</v>
      </c>
      <c r="Q1004" t="str">
        <f>TEXT(Campaign_Table[[#This Row],[Date]],"mmmm")</f>
        <v>January</v>
      </c>
      <c r="R1004">
        <f>YEAR(Campaign_Table[[#This Row],[Date]])</f>
        <v>2025</v>
      </c>
      <c r="S1004" t="str">
        <f>TEXT(Campaign_Table[[#This Row],[Date]],"dddd")</f>
        <v>Tuesday</v>
      </c>
      <c r="T1004" s="3" t="str">
        <f>"Q" &amp; ROUNDUP(MONTH(Campaign_Table[[#This Row],[Date]])/3,0)</f>
        <v>Q1</v>
      </c>
      <c r="U1004" s="5">
        <f t="shared" si="45"/>
        <v>0.14451976619513712</v>
      </c>
      <c r="V1004" s="7">
        <f>IFERROR(Campaign_Table[[#This Row],[Total_Campaign_Cost]]/Campaign_Table[[#This Row],[Clicks]],0)</f>
        <v>17.881335407442862</v>
      </c>
      <c r="W1004" s="5">
        <f t="shared" si="46"/>
        <v>0.37621155917195165</v>
      </c>
      <c r="X1004" s="7">
        <f>IFERROR(Campaign_Table[[#This Row],[Total_Campaign_Cost]]/Campaign_Table[[#This Row],[Leads]],0)</f>
        <v>35.41097630331754</v>
      </c>
      <c r="Y1004" s="7">
        <f t="shared" si="47"/>
        <v>944677.67999999993</v>
      </c>
      <c r="Z1004" s="7" t="str">
        <f>IF(Campaign_Table[[#This Row],[ROI]]&gt;=3,"Excellent",IF(Campaign_Table[[#This Row],[ROI]]&gt;=1,"Good",IF(Campaign_Table[[#This Row],[ROI]]&gt;=0,"Average","Poor")))</f>
        <v>Excellent</v>
      </c>
    </row>
    <row r="1005" spans="1:26" x14ac:dyDescent="0.3">
      <c r="A1005" t="s">
        <v>1177</v>
      </c>
      <c r="B1005" t="s">
        <v>20</v>
      </c>
      <c r="C1005" t="s">
        <v>21</v>
      </c>
      <c r="D1005">
        <v>26</v>
      </c>
      <c r="E1005" t="s">
        <v>210</v>
      </c>
      <c r="F1005">
        <v>62339</v>
      </c>
      <c r="G1005">
        <v>6351</v>
      </c>
      <c r="H1005">
        <v>1842</v>
      </c>
      <c r="I1005">
        <v>903</v>
      </c>
      <c r="J1005">
        <v>460530</v>
      </c>
      <c r="K1005">
        <v>189.48</v>
      </c>
      <c r="L1005">
        <f>Campaign_Table[[#This Row],[Conversions]]*Campaign_Table[[#This Row],[Cost_Per_Acquisition]]</f>
        <v>171100.44</v>
      </c>
      <c r="M1005">
        <v>1.69</v>
      </c>
      <c r="N1005">
        <v>14.59</v>
      </c>
      <c r="O1005" t="s">
        <v>21</v>
      </c>
      <c r="P1005" s="1">
        <v>45687</v>
      </c>
      <c r="Q1005" t="str">
        <f>TEXT(Campaign_Table[[#This Row],[Date]],"mmmm")</f>
        <v>January</v>
      </c>
      <c r="R1005">
        <f>YEAR(Campaign_Table[[#This Row],[Date]])</f>
        <v>2025</v>
      </c>
      <c r="S1005" t="str">
        <f>TEXT(Campaign_Table[[#This Row],[Date]],"dddd")</f>
        <v>Thursday</v>
      </c>
      <c r="T1005" s="3" t="str">
        <f>"Q" &amp; ROUNDUP(MONTH(Campaign_Table[[#This Row],[Date]])/3,0)</f>
        <v>Q1</v>
      </c>
      <c r="U1005" s="5">
        <f t="shared" si="45"/>
        <v>0.1018784388584995</v>
      </c>
      <c r="V1005" s="7">
        <f>IFERROR(Campaign_Table[[#This Row],[Total_Campaign_Cost]]/Campaign_Table[[#This Row],[Clicks]],0)</f>
        <v>26.940708549834671</v>
      </c>
      <c r="W1005" s="5">
        <f t="shared" si="46"/>
        <v>0.14218233349078885</v>
      </c>
      <c r="X1005" s="7">
        <f>IFERROR(Campaign_Table[[#This Row],[Total_Campaign_Cost]]/Campaign_Table[[#This Row],[Leads]],0)</f>
        <v>92.888403908794785</v>
      </c>
      <c r="Y1005" s="7">
        <f t="shared" si="47"/>
        <v>289429.56</v>
      </c>
      <c r="Z1005" s="7" t="str">
        <f>IF(Campaign_Table[[#This Row],[ROI]]&gt;=3,"Excellent",IF(Campaign_Table[[#This Row],[ROI]]&gt;=1,"Good",IF(Campaign_Table[[#This Row],[ROI]]&gt;=0,"Average","Poor")))</f>
        <v>Good</v>
      </c>
    </row>
    <row r="1006" spans="1:26" x14ac:dyDescent="0.3">
      <c r="A1006" t="s">
        <v>1178</v>
      </c>
      <c r="B1006" t="s">
        <v>28</v>
      </c>
      <c r="C1006" t="s">
        <v>17</v>
      </c>
      <c r="D1006">
        <v>22</v>
      </c>
      <c r="E1006" t="s">
        <v>315</v>
      </c>
      <c r="F1006">
        <v>90321</v>
      </c>
      <c r="G1006">
        <v>11949</v>
      </c>
      <c r="H1006">
        <v>4873</v>
      </c>
      <c r="I1006">
        <v>2569</v>
      </c>
      <c r="J1006">
        <v>2001251</v>
      </c>
      <c r="K1006">
        <v>55.55</v>
      </c>
      <c r="L1006">
        <f>Campaign_Table[[#This Row],[Conversions]]*Campaign_Table[[#This Row],[Cost_Per_Acquisition]]</f>
        <v>142707.94999999998</v>
      </c>
      <c r="M1006">
        <v>13.02</v>
      </c>
      <c r="N1006">
        <v>21.47</v>
      </c>
      <c r="O1006" t="s">
        <v>25</v>
      </c>
      <c r="P1006" s="1">
        <v>45661</v>
      </c>
      <c r="Q1006" t="str">
        <f>TEXT(Campaign_Table[[#This Row],[Date]],"mmmm")</f>
        <v>January</v>
      </c>
      <c r="R1006">
        <f>YEAR(Campaign_Table[[#This Row],[Date]])</f>
        <v>2025</v>
      </c>
      <c r="S1006" t="str">
        <f>TEXT(Campaign_Table[[#This Row],[Date]],"dddd")</f>
        <v>Saturday</v>
      </c>
      <c r="T1006" s="3" t="str">
        <f>"Q" &amp; ROUNDUP(MONTH(Campaign_Table[[#This Row],[Date]])/3,0)</f>
        <v>Q1</v>
      </c>
      <c r="U1006" s="5">
        <f t="shared" si="45"/>
        <v>0.13229481515926528</v>
      </c>
      <c r="V1006" s="7">
        <f>IFERROR(Campaign_Table[[#This Row],[Total_Campaign_Cost]]/Campaign_Table[[#This Row],[Clicks]],0)</f>
        <v>11.943087287639132</v>
      </c>
      <c r="W1006" s="5">
        <f t="shared" si="46"/>
        <v>0.21499707088459286</v>
      </c>
      <c r="X1006" s="7">
        <f>IFERROR(Campaign_Table[[#This Row],[Total_Campaign_Cost]]/Campaign_Table[[#This Row],[Leads]],0)</f>
        <v>29.285440180586903</v>
      </c>
      <c r="Y1006" s="7">
        <f t="shared" si="47"/>
        <v>1858543.05</v>
      </c>
      <c r="Z1006" s="7" t="str">
        <f>IF(Campaign_Table[[#This Row],[ROI]]&gt;=3,"Excellent",IF(Campaign_Table[[#This Row],[ROI]]&gt;=1,"Good",IF(Campaign_Table[[#This Row],[ROI]]&gt;=0,"Average","Poor")))</f>
        <v>Excellent</v>
      </c>
    </row>
    <row r="1007" spans="1:26" x14ac:dyDescent="0.3">
      <c r="A1007" t="s">
        <v>1179</v>
      </c>
      <c r="B1007" t="s">
        <v>20</v>
      </c>
      <c r="C1007" t="s">
        <v>17</v>
      </c>
      <c r="D1007">
        <v>7</v>
      </c>
      <c r="E1007" t="s">
        <v>62</v>
      </c>
      <c r="F1007">
        <v>10687</v>
      </c>
      <c r="G1007">
        <v>1121</v>
      </c>
      <c r="H1007">
        <v>589</v>
      </c>
      <c r="I1007">
        <v>437</v>
      </c>
      <c r="J1007">
        <v>283613</v>
      </c>
      <c r="K1007">
        <v>142.56</v>
      </c>
      <c r="L1007">
        <f>Campaign_Table[[#This Row],[Conversions]]*Campaign_Table[[#This Row],[Cost_Per_Acquisition]]</f>
        <v>62298.720000000001</v>
      </c>
      <c r="M1007">
        <v>3.55</v>
      </c>
      <c r="N1007">
        <v>20.09</v>
      </c>
      <c r="O1007" t="s">
        <v>29</v>
      </c>
      <c r="P1007" s="1">
        <v>45691</v>
      </c>
      <c r="Q1007" t="str">
        <f>TEXT(Campaign_Table[[#This Row],[Date]],"mmmm")</f>
        <v>February</v>
      </c>
      <c r="R1007">
        <f>YEAR(Campaign_Table[[#This Row],[Date]])</f>
        <v>2025</v>
      </c>
      <c r="S1007" t="str">
        <f>TEXT(Campaign_Table[[#This Row],[Date]],"dddd")</f>
        <v>Monday</v>
      </c>
      <c r="T1007" s="3" t="str">
        <f>"Q" &amp; ROUNDUP(MONTH(Campaign_Table[[#This Row],[Date]])/3,0)</f>
        <v>Q1</v>
      </c>
      <c r="U1007" s="5">
        <f t="shared" si="45"/>
        <v>0.10489379620099186</v>
      </c>
      <c r="V1007" s="7">
        <f>IFERROR(Campaign_Table[[#This Row],[Total_Campaign_Cost]]/Campaign_Table[[#This Row],[Clicks]],0)</f>
        <v>55.574237288135592</v>
      </c>
      <c r="W1007" s="5">
        <f t="shared" si="46"/>
        <v>0.38983050847457629</v>
      </c>
      <c r="X1007" s="7">
        <f>IFERROR(Campaign_Table[[#This Row],[Total_Campaign_Cost]]/Campaign_Table[[#This Row],[Leads]],0)</f>
        <v>105.77032258064516</v>
      </c>
      <c r="Y1007" s="7">
        <f t="shared" si="47"/>
        <v>221314.28</v>
      </c>
      <c r="Z1007" s="7" t="str">
        <f>IF(Campaign_Table[[#This Row],[ROI]]&gt;=3,"Excellent",IF(Campaign_Table[[#This Row],[ROI]]&gt;=1,"Good",IF(Campaign_Table[[#This Row],[ROI]]&gt;=0,"Average","Poor")))</f>
        <v>Excellent</v>
      </c>
    </row>
    <row r="1008" spans="1:26" x14ac:dyDescent="0.3">
      <c r="A1008" t="s">
        <v>1180</v>
      </c>
      <c r="B1008" t="s">
        <v>16</v>
      </c>
      <c r="C1008" t="s">
        <v>25</v>
      </c>
      <c r="D1008">
        <v>16</v>
      </c>
      <c r="E1008" t="s">
        <v>56</v>
      </c>
      <c r="F1008">
        <v>95983</v>
      </c>
      <c r="G1008">
        <v>11988</v>
      </c>
      <c r="H1008">
        <v>2686</v>
      </c>
      <c r="I1008">
        <v>1587</v>
      </c>
      <c r="J1008">
        <v>588777</v>
      </c>
      <c r="K1008">
        <v>140.27000000000001</v>
      </c>
      <c r="L1008">
        <f>Campaign_Table[[#This Row],[Conversions]]*Campaign_Table[[#This Row],[Cost_Per_Acquisition]]</f>
        <v>222608.49000000002</v>
      </c>
      <c r="M1008">
        <v>1.64</v>
      </c>
      <c r="N1008">
        <v>16.940000000000001</v>
      </c>
      <c r="O1008" t="s">
        <v>17</v>
      </c>
      <c r="P1008" s="1">
        <v>45673</v>
      </c>
      <c r="Q1008" t="str">
        <f>TEXT(Campaign_Table[[#This Row],[Date]],"mmmm")</f>
        <v>January</v>
      </c>
      <c r="R1008">
        <f>YEAR(Campaign_Table[[#This Row],[Date]])</f>
        <v>2025</v>
      </c>
      <c r="S1008" t="str">
        <f>TEXT(Campaign_Table[[#This Row],[Date]],"dddd")</f>
        <v>Thursday</v>
      </c>
      <c r="T1008" s="3" t="str">
        <f>"Q" &amp; ROUNDUP(MONTH(Campaign_Table[[#This Row],[Date]])/3,0)</f>
        <v>Q1</v>
      </c>
      <c r="U1008" s="5">
        <f t="shared" si="45"/>
        <v>0.12489711719783712</v>
      </c>
      <c r="V1008" s="7">
        <f>IFERROR(Campaign_Table[[#This Row],[Total_Campaign_Cost]]/Campaign_Table[[#This Row],[Clicks]],0)</f>
        <v>18.569276776776778</v>
      </c>
      <c r="W1008" s="5">
        <f t="shared" si="46"/>
        <v>0.13238238238238237</v>
      </c>
      <c r="X1008" s="7">
        <f>IFERROR(Campaign_Table[[#This Row],[Total_Campaign_Cost]]/Campaign_Table[[#This Row],[Leads]],0)</f>
        <v>82.877323157110951</v>
      </c>
      <c r="Y1008" s="7">
        <f t="shared" si="47"/>
        <v>366168.51</v>
      </c>
      <c r="Z1008" s="7" t="str">
        <f>IF(Campaign_Table[[#This Row],[ROI]]&gt;=3,"Excellent",IF(Campaign_Table[[#This Row],[ROI]]&gt;=1,"Good",IF(Campaign_Table[[#This Row],[ROI]]&gt;=0,"Average","Poor")))</f>
        <v>Good</v>
      </c>
    </row>
    <row r="1009" spans="1:26" x14ac:dyDescent="0.3">
      <c r="A1009" t="s">
        <v>1181</v>
      </c>
      <c r="B1009" t="s">
        <v>24</v>
      </c>
      <c r="C1009" t="s">
        <v>35</v>
      </c>
      <c r="D1009">
        <v>10</v>
      </c>
      <c r="E1009" t="s">
        <v>47</v>
      </c>
      <c r="F1009">
        <v>39319</v>
      </c>
      <c r="G1009">
        <v>4454</v>
      </c>
      <c r="H1009">
        <v>1046</v>
      </c>
      <c r="I1009">
        <v>432</v>
      </c>
      <c r="J1009">
        <v>179280</v>
      </c>
      <c r="K1009">
        <v>305.58999999999997</v>
      </c>
      <c r="L1009">
        <f>Campaign_Table[[#This Row],[Conversions]]*Campaign_Table[[#This Row],[Cost_Per_Acquisition]]</f>
        <v>132014.87999999998</v>
      </c>
      <c r="M1009">
        <v>0.36</v>
      </c>
      <c r="N1009">
        <v>15.09</v>
      </c>
      <c r="O1009" t="s">
        <v>29</v>
      </c>
      <c r="P1009" s="1">
        <v>45482</v>
      </c>
      <c r="Q1009" t="str">
        <f>TEXT(Campaign_Table[[#This Row],[Date]],"mmmm")</f>
        <v>July</v>
      </c>
      <c r="R1009">
        <f>YEAR(Campaign_Table[[#This Row],[Date]])</f>
        <v>2024</v>
      </c>
      <c r="S1009" t="str">
        <f>TEXT(Campaign_Table[[#This Row],[Date]],"dddd")</f>
        <v>Tuesday</v>
      </c>
      <c r="T1009" s="3" t="str">
        <f>"Q" &amp; ROUNDUP(MONTH(Campaign_Table[[#This Row],[Date]])/3,0)</f>
        <v>Q3</v>
      </c>
      <c r="U1009" s="5">
        <f t="shared" si="45"/>
        <v>0.11327856761362191</v>
      </c>
      <c r="V1009" s="7">
        <f>IFERROR(Campaign_Table[[#This Row],[Total_Campaign_Cost]]/Campaign_Table[[#This Row],[Clicks]],0)</f>
        <v>29.639622810956439</v>
      </c>
      <c r="W1009" s="5">
        <f t="shared" si="46"/>
        <v>9.6991468343062409E-2</v>
      </c>
      <c r="X1009" s="7">
        <f>IFERROR(Campaign_Table[[#This Row],[Total_Campaign_Cost]]/Campaign_Table[[#This Row],[Leads]],0)</f>
        <v>126.20925430210323</v>
      </c>
      <c r="Y1009" s="7">
        <f t="shared" si="47"/>
        <v>47265.120000000024</v>
      </c>
      <c r="Z1009" s="7" t="str">
        <f>IF(Campaign_Table[[#This Row],[ROI]]&gt;=3,"Excellent",IF(Campaign_Table[[#This Row],[ROI]]&gt;=1,"Good",IF(Campaign_Table[[#This Row],[ROI]]&gt;=0,"Average","Poor")))</f>
        <v>Average</v>
      </c>
    </row>
    <row r="1010" spans="1:26" x14ac:dyDescent="0.3">
      <c r="A1010" t="s">
        <v>1182</v>
      </c>
      <c r="B1010" t="s">
        <v>20</v>
      </c>
      <c r="C1010" t="s">
        <v>25</v>
      </c>
      <c r="D1010">
        <v>20</v>
      </c>
      <c r="E1010" t="s">
        <v>1183</v>
      </c>
      <c r="F1010">
        <v>19950</v>
      </c>
      <c r="G1010">
        <v>1543</v>
      </c>
      <c r="H1010">
        <v>552</v>
      </c>
      <c r="I1010">
        <v>176</v>
      </c>
      <c r="J1010">
        <v>118976</v>
      </c>
      <c r="K1010">
        <v>1610.01</v>
      </c>
      <c r="L1010">
        <f>Campaign_Table[[#This Row],[Conversions]]*Campaign_Table[[#This Row],[Cost_Per_Acquisition]]</f>
        <v>283361.76</v>
      </c>
      <c r="M1010">
        <v>-0.57999999999999996</v>
      </c>
      <c r="N1010">
        <v>11.38</v>
      </c>
      <c r="O1010" t="s">
        <v>29</v>
      </c>
      <c r="P1010" s="1">
        <v>45647</v>
      </c>
      <c r="Q1010" t="str">
        <f>TEXT(Campaign_Table[[#This Row],[Date]],"mmmm")</f>
        <v>December</v>
      </c>
      <c r="R1010">
        <f>YEAR(Campaign_Table[[#This Row],[Date]])</f>
        <v>2024</v>
      </c>
      <c r="S1010" t="str">
        <f>TEXT(Campaign_Table[[#This Row],[Date]],"dddd")</f>
        <v>Saturday</v>
      </c>
      <c r="T1010" s="3" t="str">
        <f>"Q" &amp; ROUNDUP(MONTH(Campaign_Table[[#This Row],[Date]])/3,0)</f>
        <v>Q4</v>
      </c>
      <c r="U1010" s="5">
        <f t="shared" si="45"/>
        <v>7.7343358395989978E-2</v>
      </c>
      <c r="V1010" s="7">
        <f>IFERROR(Campaign_Table[[#This Row],[Total_Campaign_Cost]]/Campaign_Table[[#This Row],[Clicks]],0)</f>
        <v>183.64339598185353</v>
      </c>
      <c r="W1010" s="5">
        <f t="shared" si="46"/>
        <v>0.11406351263771873</v>
      </c>
      <c r="X1010" s="7">
        <f>IFERROR(Campaign_Table[[#This Row],[Total_Campaign_Cost]]/Campaign_Table[[#This Row],[Leads]],0)</f>
        <v>513.33652173913049</v>
      </c>
      <c r="Y1010" s="7">
        <f t="shared" si="47"/>
        <v>-164385.76</v>
      </c>
      <c r="Z1010" s="7" t="str">
        <f>IF(Campaign_Table[[#This Row],[ROI]]&gt;=3,"Excellent",IF(Campaign_Table[[#This Row],[ROI]]&gt;=1,"Good",IF(Campaign_Table[[#This Row],[ROI]]&gt;=0,"Average","Poor")))</f>
        <v>Poor</v>
      </c>
    </row>
    <row r="1011" spans="1:26" x14ac:dyDescent="0.3">
      <c r="A1011" t="s">
        <v>1184</v>
      </c>
      <c r="B1011" t="s">
        <v>16</v>
      </c>
      <c r="C1011" t="s">
        <v>25</v>
      </c>
      <c r="D1011">
        <v>30</v>
      </c>
      <c r="E1011" t="s">
        <v>37</v>
      </c>
      <c r="F1011">
        <v>68238</v>
      </c>
      <c r="G1011">
        <v>5144</v>
      </c>
      <c r="H1011">
        <v>1162</v>
      </c>
      <c r="I1011">
        <v>391</v>
      </c>
      <c r="J1011">
        <v>303416</v>
      </c>
      <c r="K1011">
        <v>634.04</v>
      </c>
      <c r="L1011">
        <f>Campaign_Table[[#This Row],[Conversions]]*Campaign_Table[[#This Row],[Cost_Per_Acquisition]]</f>
        <v>247909.63999999998</v>
      </c>
      <c r="M1011">
        <v>0.22</v>
      </c>
      <c r="N1011">
        <v>9.81</v>
      </c>
      <c r="O1011" t="s">
        <v>25</v>
      </c>
      <c r="P1011" s="1">
        <v>45668</v>
      </c>
      <c r="Q1011" t="str">
        <f>TEXT(Campaign_Table[[#This Row],[Date]],"mmmm")</f>
        <v>January</v>
      </c>
      <c r="R1011">
        <f>YEAR(Campaign_Table[[#This Row],[Date]])</f>
        <v>2025</v>
      </c>
      <c r="S1011" t="str">
        <f>TEXT(Campaign_Table[[#This Row],[Date]],"dddd")</f>
        <v>Saturday</v>
      </c>
      <c r="T1011" s="3" t="str">
        <f>"Q" &amp; ROUNDUP(MONTH(Campaign_Table[[#This Row],[Date]])/3,0)</f>
        <v>Q1</v>
      </c>
      <c r="U1011" s="5">
        <f t="shared" si="45"/>
        <v>7.5383217562062191E-2</v>
      </c>
      <c r="V1011" s="7">
        <f>IFERROR(Campaign_Table[[#This Row],[Total_Campaign_Cost]]/Campaign_Table[[#This Row],[Clicks]],0)</f>
        <v>48.193942457231721</v>
      </c>
      <c r="W1011" s="5">
        <f t="shared" si="46"/>
        <v>7.6010886469673411E-2</v>
      </c>
      <c r="X1011" s="7">
        <f>IFERROR(Campaign_Table[[#This Row],[Total_Campaign_Cost]]/Campaign_Table[[#This Row],[Leads]],0)</f>
        <v>213.34736660929431</v>
      </c>
      <c r="Y1011" s="7">
        <f t="shared" si="47"/>
        <v>55506.360000000015</v>
      </c>
      <c r="Z1011" s="7" t="str">
        <f>IF(Campaign_Table[[#This Row],[ROI]]&gt;=3,"Excellent",IF(Campaign_Table[[#This Row],[ROI]]&gt;=1,"Good",IF(Campaign_Table[[#This Row],[ROI]]&gt;=0,"Average","Poor")))</f>
        <v>Average</v>
      </c>
    </row>
    <row r="1012" spans="1:26" x14ac:dyDescent="0.3">
      <c r="A1012" t="s">
        <v>1185</v>
      </c>
      <c r="B1012" t="s">
        <v>20</v>
      </c>
      <c r="C1012" t="s">
        <v>21</v>
      </c>
      <c r="D1012">
        <v>19</v>
      </c>
      <c r="E1012" t="s">
        <v>166</v>
      </c>
      <c r="F1012">
        <v>92219</v>
      </c>
      <c r="G1012">
        <v>8506</v>
      </c>
      <c r="H1012">
        <v>2606</v>
      </c>
      <c r="I1012">
        <v>1900</v>
      </c>
      <c r="J1012">
        <v>999400</v>
      </c>
      <c r="K1012">
        <v>67.209999999999994</v>
      </c>
      <c r="L1012">
        <f>Campaign_Table[[#This Row],[Conversions]]*Campaign_Table[[#This Row],[Cost_Per_Acquisition]]</f>
        <v>127698.99999999999</v>
      </c>
      <c r="M1012">
        <v>6.83</v>
      </c>
      <c r="N1012">
        <v>14.11</v>
      </c>
      <c r="O1012" t="s">
        <v>17</v>
      </c>
      <c r="P1012" s="1">
        <v>45518</v>
      </c>
      <c r="Q1012" t="str">
        <f>TEXT(Campaign_Table[[#This Row],[Date]],"mmmm")</f>
        <v>August</v>
      </c>
      <c r="R1012">
        <f>YEAR(Campaign_Table[[#This Row],[Date]])</f>
        <v>2024</v>
      </c>
      <c r="S1012" t="str">
        <f>TEXT(Campaign_Table[[#This Row],[Date]],"dddd")</f>
        <v>Wednesday</v>
      </c>
      <c r="T1012" s="3" t="str">
        <f>"Q" &amp; ROUNDUP(MONTH(Campaign_Table[[#This Row],[Date]])/3,0)</f>
        <v>Q3</v>
      </c>
      <c r="U1012" s="5">
        <f t="shared" si="45"/>
        <v>9.2236957676834486E-2</v>
      </c>
      <c r="V1012" s="7">
        <f>IFERROR(Campaign_Table[[#This Row],[Total_Campaign_Cost]]/Campaign_Table[[#This Row],[Clicks]],0)</f>
        <v>15.01281448389372</v>
      </c>
      <c r="W1012" s="5">
        <f t="shared" si="46"/>
        <v>0.22337173759699036</v>
      </c>
      <c r="X1012" s="7">
        <f>IFERROR(Campaign_Table[[#This Row],[Total_Campaign_Cost]]/Campaign_Table[[#This Row],[Leads]],0)</f>
        <v>49.001918649270905</v>
      </c>
      <c r="Y1012" s="7">
        <f t="shared" si="47"/>
        <v>871701</v>
      </c>
      <c r="Z1012" s="7" t="str">
        <f>IF(Campaign_Table[[#This Row],[ROI]]&gt;=3,"Excellent",IF(Campaign_Table[[#This Row],[ROI]]&gt;=1,"Good",IF(Campaign_Table[[#This Row],[ROI]]&gt;=0,"Average","Poor")))</f>
        <v>Excellent</v>
      </c>
    </row>
    <row r="1013" spans="1:26" x14ac:dyDescent="0.3">
      <c r="A1013" t="s">
        <v>1186</v>
      </c>
      <c r="B1013" t="s">
        <v>44</v>
      </c>
      <c r="C1013" t="s">
        <v>17</v>
      </c>
      <c r="D1013">
        <v>8</v>
      </c>
      <c r="E1013" t="s">
        <v>326</v>
      </c>
      <c r="F1013">
        <v>16795</v>
      </c>
      <c r="G1013">
        <v>1369</v>
      </c>
      <c r="H1013">
        <v>407</v>
      </c>
      <c r="I1013">
        <v>323</v>
      </c>
      <c r="J1013">
        <v>164084</v>
      </c>
      <c r="K1013">
        <v>505.92</v>
      </c>
      <c r="L1013">
        <f>Campaign_Table[[#This Row],[Conversions]]*Campaign_Table[[#This Row],[Cost_Per_Acquisition]]</f>
        <v>163412.16</v>
      </c>
      <c r="M1013">
        <v>0</v>
      </c>
      <c r="N1013">
        <v>12.5</v>
      </c>
      <c r="O1013" t="s">
        <v>29</v>
      </c>
      <c r="P1013" s="1">
        <v>45689</v>
      </c>
      <c r="Q1013" t="str">
        <f>TEXT(Campaign_Table[[#This Row],[Date]],"mmmm")</f>
        <v>February</v>
      </c>
      <c r="R1013">
        <f>YEAR(Campaign_Table[[#This Row],[Date]])</f>
        <v>2025</v>
      </c>
      <c r="S1013" t="str">
        <f>TEXT(Campaign_Table[[#This Row],[Date]],"dddd")</f>
        <v>Saturday</v>
      </c>
      <c r="T1013" s="3" t="str">
        <f>"Q" &amp; ROUNDUP(MONTH(Campaign_Table[[#This Row],[Date]])/3,0)</f>
        <v>Q1</v>
      </c>
      <c r="U1013" s="5">
        <f t="shared" si="45"/>
        <v>8.1512354867520093E-2</v>
      </c>
      <c r="V1013" s="7">
        <f>IFERROR(Campaign_Table[[#This Row],[Total_Campaign_Cost]]/Campaign_Table[[#This Row],[Clicks]],0)</f>
        <v>119.36607742878013</v>
      </c>
      <c r="W1013" s="5">
        <f t="shared" si="46"/>
        <v>0.23593864134404674</v>
      </c>
      <c r="X1013" s="7">
        <f>IFERROR(Campaign_Table[[#This Row],[Total_Campaign_Cost]]/Campaign_Table[[#This Row],[Leads]],0)</f>
        <v>401.50407862407866</v>
      </c>
      <c r="Y1013" s="7">
        <f t="shared" si="47"/>
        <v>671.83999999999651</v>
      </c>
      <c r="Z1013" s="7" t="str">
        <f>IF(Campaign_Table[[#This Row],[ROI]]&gt;=3,"Excellent",IF(Campaign_Table[[#This Row],[ROI]]&gt;=1,"Good",IF(Campaign_Table[[#This Row],[ROI]]&gt;=0,"Average","Poor")))</f>
        <v>Average</v>
      </c>
    </row>
    <row r="1014" spans="1:26" x14ac:dyDescent="0.3">
      <c r="A1014" t="s">
        <v>1187</v>
      </c>
      <c r="B1014" t="s">
        <v>44</v>
      </c>
      <c r="C1014" t="s">
        <v>35</v>
      </c>
      <c r="D1014">
        <v>30</v>
      </c>
      <c r="E1014" t="s">
        <v>351</v>
      </c>
      <c r="F1014">
        <v>75563</v>
      </c>
      <c r="G1014">
        <v>2404</v>
      </c>
      <c r="H1014">
        <v>729</v>
      </c>
      <c r="I1014">
        <v>223</v>
      </c>
      <c r="J1014">
        <v>142720</v>
      </c>
      <c r="K1014">
        <v>735.88</v>
      </c>
      <c r="L1014">
        <f>Campaign_Table[[#This Row],[Conversions]]*Campaign_Table[[#This Row],[Cost_Per_Acquisition]]</f>
        <v>164101.24</v>
      </c>
      <c r="M1014">
        <v>-0.13</v>
      </c>
      <c r="N1014">
        <v>4.4400000000000004</v>
      </c>
      <c r="O1014" t="s">
        <v>17</v>
      </c>
      <c r="P1014" s="1">
        <v>45716</v>
      </c>
      <c r="Q1014" t="str">
        <f>TEXT(Campaign_Table[[#This Row],[Date]],"mmmm")</f>
        <v>February</v>
      </c>
      <c r="R1014">
        <f>YEAR(Campaign_Table[[#This Row],[Date]])</f>
        <v>2025</v>
      </c>
      <c r="S1014" t="str">
        <f>TEXT(Campaign_Table[[#This Row],[Date]],"dddd")</f>
        <v>Friday</v>
      </c>
      <c r="T1014" s="3" t="str">
        <f>"Q" &amp; ROUNDUP(MONTH(Campaign_Table[[#This Row],[Date]])/3,0)</f>
        <v>Q1</v>
      </c>
      <c r="U1014" s="5">
        <f t="shared" si="45"/>
        <v>3.1814512393631804E-2</v>
      </c>
      <c r="V1014" s="7">
        <f>IFERROR(Campaign_Table[[#This Row],[Total_Campaign_Cost]]/Campaign_Table[[#This Row],[Clicks]],0)</f>
        <v>68.261747088186354</v>
      </c>
      <c r="W1014" s="5">
        <f t="shared" si="46"/>
        <v>9.2762063227953412E-2</v>
      </c>
      <c r="X1014" s="7">
        <f>IFERROR(Campaign_Table[[#This Row],[Total_Campaign_Cost]]/Campaign_Table[[#This Row],[Leads]],0)</f>
        <v>225.10458161865569</v>
      </c>
      <c r="Y1014" s="7">
        <f t="shared" si="47"/>
        <v>-21381.239999999991</v>
      </c>
      <c r="Z1014" s="7" t="str">
        <f>IF(Campaign_Table[[#This Row],[ROI]]&gt;=3,"Excellent",IF(Campaign_Table[[#This Row],[ROI]]&gt;=1,"Good",IF(Campaign_Table[[#This Row],[ROI]]&gt;=0,"Average","Poor")))</f>
        <v>Poor</v>
      </c>
    </row>
    <row r="1015" spans="1:26" x14ac:dyDescent="0.3">
      <c r="A1015" t="s">
        <v>1188</v>
      </c>
      <c r="B1015" t="s">
        <v>44</v>
      </c>
      <c r="C1015" t="s">
        <v>17</v>
      </c>
      <c r="D1015">
        <v>14</v>
      </c>
      <c r="E1015" t="s">
        <v>64</v>
      </c>
      <c r="F1015">
        <v>73805</v>
      </c>
      <c r="G1015">
        <v>9551</v>
      </c>
      <c r="H1015">
        <v>3179</v>
      </c>
      <c r="I1015">
        <v>2492</v>
      </c>
      <c r="J1015">
        <v>750092</v>
      </c>
      <c r="K1015">
        <v>81.48</v>
      </c>
      <c r="L1015">
        <f>Campaign_Table[[#This Row],[Conversions]]*Campaign_Table[[#This Row],[Cost_Per_Acquisition]]</f>
        <v>203048.16</v>
      </c>
      <c r="M1015">
        <v>2.69</v>
      </c>
      <c r="N1015">
        <v>20.62</v>
      </c>
      <c r="O1015" t="s">
        <v>35</v>
      </c>
      <c r="P1015" s="1">
        <v>45620</v>
      </c>
      <c r="Q1015" t="str">
        <f>TEXT(Campaign_Table[[#This Row],[Date]],"mmmm")</f>
        <v>November</v>
      </c>
      <c r="R1015">
        <f>YEAR(Campaign_Table[[#This Row],[Date]])</f>
        <v>2024</v>
      </c>
      <c r="S1015" t="str">
        <f>TEXT(Campaign_Table[[#This Row],[Date]],"dddd")</f>
        <v>Sunday</v>
      </c>
      <c r="T1015" s="3" t="str">
        <f>"Q" &amp; ROUNDUP(MONTH(Campaign_Table[[#This Row],[Date]])/3,0)</f>
        <v>Q4</v>
      </c>
      <c r="U1015" s="5">
        <f t="shared" si="45"/>
        <v>0.12940857665469818</v>
      </c>
      <c r="V1015" s="7">
        <f>IFERROR(Campaign_Table[[#This Row],[Total_Campaign_Cost]]/Campaign_Table[[#This Row],[Clicks]],0)</f>
        <v>21.259361323421633</v>
      </c>
      <c r="W1015" s="5">
        <f t="shared" si="46"/>
        <v>0.26091508742540048</v>
      </c>
      <c r="X1015" s="7">
        <f>IFERROR(Campaign_Table[[#This Row],[Total_Campaign_Cost]]/Campaign_Table[[#This Row],[Leads]],0)</f>
        <v>63.871708084303243</v>
      </c>
      <c r="Y1015" s="7">
        <f t="shared" si="47"/>
        <v>547043.83999999997</v>
      </c>
      <c r="Z1015" s="7" t="str">
        <f>IF(Campaign_Table[[#This Row],[ROI]]&gt;=3,"Excellent",IF(Campaign_Table[[#This Row],[ROI]]&gt;=1,"Good",IF(Campaign_Table[[#This Row],[ROI]]&gt;=0,"Average","Poor")))</f>
        <v>Good</v>
      </c>
    </row>
    <row r="1016" spans="1:26" x14ac:dyDescent="0.3">
      <c r="A1016" t="s">
        <v>1189</v>
      </c>
      <c r="B1016" t="s">
        <v>16</v>
      </c>
      <c r="C1016" t="s">
        <v>21</v>
      </c>
      <c r="D1016">
        <v>12</v>
      </c>
      <c r="E1016" t="s">
        <v>52</v>
      </c>
      <c r="F1016">
        <v>47111</v>
      </c>
      <c r="G1016">
        <v>4239</v>
      </c>
      <c r="H1016">
        <v>1186</v>
      </c>
      <c r="I1016">
        <v>623</v>
      </c>
      <c r="J1016">
        <v>474103</v>
      </c>
      <c r="K1016">
        <v>430.74</v>
      </c>
      <c r="L1016">
        <f>Campaign_Table[[#This Row],[Conversions]]*Campaign_Table[[#This Row],[Cost_Per_Acquisition]]</f>
        <v>268351.02</v>
      </c>
      <c r="M1016">
        <v>0.77</v>
      </c>
      <c r="N1016">
        <v>12.84</v>
      </c>
      <c r="O1016" t="s">
        <v>17</v>
      </c>
      <c r="P1016" s="1">
        <v>45739</v>
      </c>
      <c r="Q1016" t="str">
        <f>TEXT(Campaign_Table[[#This Row],[Date]],"mmmm")</f>
        <v>March</v>
      </c>
      <c r="R1016">
        <f>YEAR(Campaign_Table[[#This Row],[Date]])</f>
        <v>2025</v>
      </c>
      <c r="S1016" t="str">
        <f>TEXT(Campaign_Table[[#This Row],[Date]],"dddd")</f>
        <v>Sunday</v>
      </c>
      <c r="T1016" s="3" t="str">
        <f>"Q" &amp; ROUNDUP(MONTH(Campaign_Table[[#This Row],[Date]])/3,0)</f>
        <v>Q1</v>
      </c>
      <c r="U1016" s="5">
        <f t="shared" si="45"/>
        <v>8.9978985799494815E-2</v>
      </c>
      <c r="V1016" s="7">
        <f>IFERROR(Campaign_Table[[#This Row],[Total_Campaign_Cost]]/Campaign_Table[[#This Row],[Clicks]],0)</f>
        <v>63.305265392781322</v>
      </c>
      <c r="W1016" s="5">
        <f t="shared" si="46"/>
        <v>0.14696862467563104</v>
      </c>
      <c r="X1016" s="7">
        <f>IFERROR(Campaign_Table[[#This Row],[Total_Campaign_Cost]]/Campaign_Table[[#This Row],[Leads]],0)</f>
        <v>226.26561551433392</v>
      </c>
      <c r="Y1016" s="7">
        <f t="shared" si="47"/>
        <v>205751.97999999998</v>
      </c>
      <c r="Z1016" s="7" t="str">
        <f>IF(Campaign_Table[[#This Row],[ROI]]&gt;=3,"Excellent",IF(Campaign_Table[[#This Row],[ROI]]&gt;=1,"Good",IF(Campaign_Table[[#This Row],[ROI]]&gt;=0,"Average","Poor")))</f>
        <v>Average</v>
      </c>
    </row>
    <row r="1017" spans="1:26" x14ac:dyDescent="0.3">
      <c r="A1017" t="s">
        <v>1190</v>
      </c>
      <c r="B1017" t="s">
        <v>28</v>
      </c>
      <c r="C1017" t="s">
        <v>35</v>
      </c>
      <c r="D1017">
        <v>7</v>
      </c>
      <c r="E1017" t="s">
        <v>28</v>
      </c>
      <c r="F1017">
        <v>38724</v>
      </c>
      <c r="G1017">
        <v>2411</v>
      </c>
      <c r="H1017">
        <v>1152</v>
      </c>
      <c r="I1017">
        <v>795</v>
      </c>
      <c r="J1017">
        <v>521520</v>
      </c>
      <c r="K1017">
        <v>335</v>
      </c>
      <c r="L1017">
        <f>Campaign_Table[[#This Row],[Conversions]]*Campaign_Table[[#This Row],[Cost_Per_Acquisition]]</f>
        <v>266325</v>
      </c>
      <c r="M1017">
        <v>0.96</v>
      </c>
      <c r="N1017">
        <v>11.25</v>
      </c>
      <c r="O1017" t="s">
        <v>29</v>
      </c>
      <c r="P1017" s="1">
        <v>45503</v>
      </c>
      <c r="Q1017" t="str">
        <f>TEXT(Campaign_Table[[#This Row],[Date]],"mmmm")</f>
        <v>July</v>
      </c>
      <c r="R1017">
        <f>YEAR(Campaign_Table[[#This Row],[Date]])</f>
        <v>2024</v>
      </c>
      <c r="S1017" t="str">
        <f>TEXT(Campaign_Table[[#This Row],[Date]],"dddd")</f>
        <v>Tuesday</v>
      </c>
      <c r="T1017" s="3" t="str">
        <f>"Q" &amp; ROUNDUP(MONTH(Campaign_Table[[#This Row],[Date]])/3,0)</f>
        <v>Q3</v>
      </c>
      <c r="U1017" s="5">
        <f t="shared" si="45"/>
        <v>6.2261130048548705E-2</v>
      </c>
      <c r="V1017" s="7">
        <f>IFERROR(Campaign_Table[[#This Row],[Total_Campaign_Cost]]/Campaign_Table[[#This Row],[Clicks]],0)</f>
        <v>110.46246370800498</v>
      </c>
      <c r="W1017" s="5">
        <f t="shared" si="46"/>
        <v>0.32973869763583574</v>
      </c>
      <c r="X1017" s="7">
        <f>IFERROR(Campaign_Table[[#This Row],[Total_Campaign_Cost]]/Campaign_Table[[#This Row],[Leads]],0)</f>
        <v>231.18489583333334</v>
      </c>
      <c r="Y1017" s="7">
        <f t="shared" si="47"/>
        <v>255195</v>
      </c>
      <c r="Z1017" s="7" t="str">
        <f>IF(Campaign_Table[[#This Row],[ROI]]&gt;=3,"Excellent",IF(Campaign_Table[[#This Row],[ROI]]&gt;=1,"Good",IF(Campaign_Table[[#This Row],[ROI]]&gt;=0,"Average","Poor")))</f>
        <v>Average</v>
      </c>
    </row>
    <row r="1018" spans="1:26" x14ac:dyDescent="0.3">
      <c r="A1018" t="s">
        <v>1191</v>
      </c>
      <c r="B1018" t="s">
        <v>28</v>
      </c>
      <c r="C1018" t="s">
        <v>29</v>
      </c>
      <c r="D1018">
        <v>26</v>
      </c>
      <c r="E1018" t="s">
        <v>18</v>
      </c>
      <c r="F1018">
        <v>43222</v>
      </c>
      <c r="G1018">
        <v>2582</v>
      </c>
      <c r="H1018">
        <v>1182</v>
      </c>
      <c r="I1018">
        <v>866</v>
      </c>
      <c r="J1018">
        <v>418278</v>
      </c>
      <c r="K1018">
        <v>282.37</v>
      </c>
      <c r="L1018">
        <f>Campaign_Table[[#This Row],[Conversions]]*Campaign_Table[[#This Row],[Cost_Per_Acquisition]]</f>
        <v>244532.42</v>
      </c>
      <c r="M1018">
        <v>0.71</v>
      </c>
      <c r="N1018">
        <v>10.71</v>
      </c>
      <c r="O1018" t="s">
        <v>29</v>
      </c>
      <c r="P1018" s="1">
        <v>45727</v>
      </c>
      <c r="Q1018" t="str">
        <f>TEXT(Campaign_Table[[#This Row],[Date]],"mmmm")</f>
        <v>March</v>
      </c>
      <c r="R1018">
        <f>YEAR(Campaign_Table[[#This Row],[Date]])</f>
        <v>2025</v>
      </c>
      <c r="S1018" t="str">
        <f>TEXT(Campaign_Table[[#This Row],[Date]],"dddd")</f>
        <v>Tuesday</v>
      </c>
      <c r="T1018" s="3" t="str">
        <f>"Q" &amp; ROUNDUP(MONTH(Campaign_Table[[#This Row],[Date]])/3,0)</f>
        <v>Q1</v>
      </c>
      <c r="U1018" s="5">
        <f t="shared" si="45"/>
        <v>5.9738096339826942E-2</v>
      </c>
      <c r="V1018" s="7">
        <f>IFERROR(Campaign_Table[[#This Row],[Total_Campaign_Cost]]/Campaign_Table[[#This Row],[Clicks]],0)</f>
        <v>94.706591789310622</v>
      </c>
      <c r="W1018" s="5">
        <f t="shared" si="46"/>
        <v>0.33539891556932611</v>
      </c>
      <c r="X1018" s="7">
        <f>IFERROR(Campaign_Table[[#This Row],[Total_Campaign_Cost]]/Campaign_Table[[#This Row],[Leads]],0)</f>
        <v>206.88021996615907</v>
      </c>
      <c r="Y1018" s="7">
        <f t="shared" si="47"/>
        <v>173745.58</v>
      </c>
      <c r="Z1018" s="7" t="str">
        <f>IF(Campaign_Table[[#This Row],[ROI]]&gt;=3,"Excellent",IF(Campaign_Table[[#This Row],[ROI]]&gt;=1,"Good",IF(Campaign_Table[[#This Row],[ROI]]&gt;=0,"Average","Poor")))</f>
        <v>Average</v>
      </c>
    </row>
    <row r="1019" spans="1:26" x14ac:dyDescent="0.3">
      <c r="A1019" t="s">
        <v>1192</v>
      </c>
      <c r="B1019" t="s">
        <v>24</v>
      </c>
      <c r="C1019" t="s">
        <v>35</v>
      </c>
      <c r="D1019">
        <v>10</v>
      </c>
      <c r="E1019" t="s">
        <v>28</v>
      </c>
      <c r="F1019">
        <v>85023</v>
      </c>
      <c r="G1019">
        <v>4306</v>
      </c>
      <c r="H1019">
        <v>1500</v>
      </c>
      <c r="I1019">
        <v>849</v>
      </c>
      <c r="J1019">
        <v>418557</v>
      </c>
      <c r="K1019">
        <v>62.39</v>
      </c>
      <c r="L1019">
        <f>Campaign_Table[[#This Row],[Conversions]]*Campaign_Table[[#This Row],[Cost_Per_Acquisition]]</f>
        <v>52969.11</v>
      </c>
      <c r="M1019">
        <v>6.9</v>
      </c>
      <c r="N1019">
        <v>7.83</v>
      </c>
      <c r="O1019" t="s">
        <v>25</v>
      </c>
      <c r="P1019" s="1">
        <v>45688</v>
      </c>
      <c r="Q1019" t="str">
        <f>TEXT(Campaign_Table[[#This Row],[Date]],"mmmm")</f>
        <v>January</v>
      </c>
      <c r="R1019">
        <f>YEAR(Campaign_Table[[#This Row],[Date]])</f>
        <v>2025</v>
      </c>
      <c r="S1019" t="str">
        <f>TEXT(Campaign_Table[[#This Row],[Date]],"dddd")</f>
        <v>Friday</v>
      </c>
      <c r="T1019" s="3" t="str">
        <f>"Q" &amp; ROUNDUP(MONTH(Campaign_Table[[#This Row],[Date]])/3,0)</f>
        <v>Q1</v>
      </c>
      <c r="U1019" s="5">
        <f t="shared" si="45"/>
        <v>5.0645119555884875E-2</v>
      </c>
      <c r="V1019" s="7">
        <f>IFERROR(Campaign_Table[[#This Row],[Total_Campaign_Cost]]/Campaign_Table[[#This Row],[Clicks]],0)</f>
        <v>12.301233163028332</v>
      </c>
      <c r="W1019" s="5">
        <f t="shared" si="46"/>
        <v>0.19716674407803064</v>
      </c>
      <c r="X1019" s="7">
        <f>IFERROR(Campaign_Table[[#This Row],[Total_Campaign_Cost]]/Campaign_Table[[#This Row],[Leads]],0)</f>
        <v>35.312739999999998</v>
      </c>
      <c r="Y1019" s="7">
        <f t="shared" si="47"/>
        <v>365587.89</v>
      </c>
      <c r="Z1019" s="7" t="str">
        <f>IF(Campaign_Table[[#This Row],[ROI]]&gt;=3,"Excellent",IF(Campaign_Table[[#This Row],[ROI]]&gt;=1,"Good",IF(Campaign_Table[[#This Row],[ROI]]&gt;=0,"Average","Poor")))</f>
        <v>Excellent</v>
      </c>
    </row>
    <row r="1020" spans="1:26" x14ac:dyDescent="0.3">
      <c r="A1020" t="s">
        <v>1193</v>
      </c>
      <c r="B1020" t="s">
        <v>16</v>
      </c>
      <c r="C1020" t="s">
        <v>29</v>
      </c>
      <c r="D1020">
        <v>21</v>
      </c>
      <c r="E1020" t="s">
        <v>277</v>
      </c>
      <c r="F1020">
        <v>46553</v>
      </c>
      <c r="G1020">
        <v>6251</v>
      </c>
      <c r="H1020">
        <v>1353</v>
      </c>
      <c r="I1020">
        <v>1041</v>
      </c>
      <c r="J1020">
        <v>718290</v>
      </c>
      <c r="K1020">
        <v>58.62</v>
      </c>
      <c r="L1020">
        <f>Campaign_Table[[#This Row],[Conversions]]*Campaign_Table[[#This Row],[Cost_Per_Acquisition]]</f>
        <v>61023.42</v>
      </c>
      <c r="M1020">
        <v>10.77</v>
      </c>
      <c r="N1020">
        <v>18.57</v>
      </c>
      <c r="O1020" t="s">
        <v>25</v>
      </c>
      <c r="P1020" s="1">
        <v>45531</v>
      </c>
      <c r="Q1020" t="str">
        <f>TEXT(Campaign_Table[[#This Row],[Date]],"mmmm")</f>
        <v>August</v>
      </c>
      <c r="R1020">
        <f>YEAR(Campaign_Table[[#This Row],[Date]])</f>
        <v>2024</v>
      </c>
      <c r="S1020" t="str">
        <f>TEXT(Campaign_Table[[#This Row],[Date]],"dddd")</f>
        <v>Tuesday</v>
      </c>
      <c r="T1020" s="3" t="str">
        <f>"Q" &amp; ROUNDUP(MONTH(Campaign_Table[[#This Row],[Date]])/3,0)</f>
        <v>Q3</v>
      </c>
      <c r="U1020" s="5">
        <f t="shared" si="45"/>
        <v>0.13427706055463665</v>
      </c>
      <c r="V1020" s="7">
        <f>IFERROR(Campaign_Table[[#This Row],[Total_Campaign_Cost]]/Campaign_Table[[#This Row],[Clicks]],0)</f>
        <v>9.7621852503599413</v>
      </c>
      <c r="W1020" s="5">
        <f t="shared" si="46"/>
        <v>0.16653335466325389</v>
      </c>
      <c r="X1020" s="7">
        <f>IFERROR(Campaign_Table[[#This Row],[Total_Campaign_Cost]]/Campaign_Table[[#This Row],[Leads]],0)</f>
        <v>45.10230598669623</v>
      </c>
      <c r="Y1020" s="7">
        <f t="shared" si="47"/>
        <v>657266.57999999996</v>
      </c>
      <c r="Z1020" s="7" t="str">
        <f>IF(Campaign_Table[[#This Row],[ROI]]&gt;=3,"Excellent",IF(Campaign_Table[[#This Row],[ROI]]&gt;=1,"Good",IF(Campaign_Table[[#This Row],[ROI]]&gt;=0,"Average","Poor")))</f>
        <v>Excellent</v>
      </c>
    </row>
    <row r="1021" spans="1:26" x14ac:dyDescent="0.3">
      <c r="A1021" t="s">
        <v>1194</v>
      </c>
      <c r="B1021" t="s">
        <v>16</v>
      </c>
      <c r="C1021" t="s">
        <v>35</v>
      </c>
      <c r="D1021">
        <v>18</v>
      </c>
      <c r="E1021" t="s">
        <v>195</v>
      </c>
      <c r="F1021">
        <v>76987</v>
      </c>
      <c r="G1021">
        <v>3614</v>
      </c>
      <c r="H1021">
        <v>2111</v>
      </c>
      <c r="I1021">
        <v>1579</v>
      </c>
      <c r="J1021">
        <v>1223725</v>
      </c>
      <c r="K1021">
        <v>110.7</v>
      </c>
      <c r="L1021">
        <f>Campaign_Table[[#This Row],[Conversions]]*Campaign_Table[[#This Row],[Cost_Per_Acquisition]]</f>
        <v>174795.30000000002</v>
      </c>
      <c r="M1021">
        <v>6</v>
      </c>
      <c r="N1021">
        <v>9.49</v>
      </c>
      <c r="O1021" t="s">
        <v>25</v>
      </c>
      <c r="P1021" s="1">
        <v>45816</v>
      </c>
      <c r="Q1021" t="str">
        <f>TEXT(Campaign_Table[[#This Row],[Date]],"mmmm")</f>
        <v>June</v>
      </c>
      <c r="R1021">
        <f>YEAR(Campaign_Table[[#This Row],[Date]])</f>
        <v>2025</v>
      </c>
      <c r="S1021" t="str">
        <f>TEXT(Campaign_Table[[#This Row],[Date]],"dddd")</f>
        <v>Sunday</v>
      </c>
      <c r="T1021" s="3" t="str">
        <f>"Q" &amp; ROUNDUP(MONTH(Campaign_Table[[#This Row],[Date]])/3,0)</f>
        <v>Q2</v>
      </c>
      <c r="U1021" s="5">
        <f t="shared" si="45"/>
        <v>4.6942990374998377E-2</v>
      </c>
      <c r="V1021" s="7">
        <f>IFERROR(Campaign_Table[[#This Row],[Total_Campaign_Cost]]/Campaign_Table[[#This Row],[Clicks]],0)</f>
        <v>48.366159380188165</v>
      </c>
      <c r="W1021" s="5">
        <f t="shared" si="46"/>
        <v>0.43691200885445491</v>
      </c>
      <c r="X1021" s="7">
        <f>IFERROR(Campaign_Table[[#This Row],[Total_Campaign_Cost]]/Campaign_Table[[#This Row],[Leads]],0)</f>
        <v>82.802131691141653</v>
      </c>
      <c r="Y1021" s="7">
        <f t="shared" si="47"/>
        <v>1048929.7</v>
      </c>
      <c r="Z1021" s="7" t="str">
        <f>IF(Campaign_Table[[#This Row],[ROI]]&gt;=3,"Excellent",IF(Campaign_Table[[#This Row],[ROI]]&gt;=1,"Good",IF(Campaign_Table[[#This Row],[ROI]]&gt;=0,"Average","Poor")))</f>
        <v>Excellent</v>
      </c>
    </row>
    <row r="1022" spans="1:26" x14ac:dyDescent="0.3">
      <c r="A1022" t="s">
        <v>1195</v>
      </c>
      <c r="B1022" t="s">
        <v>16</v>
      </c>
      <c r="C1022" t="s">
        <v>35</v>
      </c>
      <c r="D1022">
        <v>26</v>
      </c>
      <c r="E1022" t="s">
        <v>45</v>
      </c>
      <c r="F1022">
        <v>29565</v>
      </c>
      <c r="G1022">
        <v>1412</v>
      </c>
      <c r="H1022">
        <v>834</v>
      </c>
      <c r="I1022">
        <v>535</v>
      </c>
      <c r="J1022">
        <v>350960</v>
      </c>
      <c r="K1022">
        <v>354.52</v>
      </c>
      <c r="L1022">
        <f>Campaign_Table[[#This Row],[Conversions]]*Campaign_Table[[#This Row],[Cost_Per_Acquisition]]</f>
        <v>189668.19999999998</v>
      </c>
      <c r="M1022">
        <v>0.85</v>
      </c>
      <c r="N1022">
        <v>9.41</v>
      </c>
      <c r="O1022" t="s">
        <v>17</v>
      </c>
      <c r="P1022" s="1">
        <v>45516</v>
      </c>
      <c r="Q1022" t="str">
        <f>TEXT(Campaign_Table[[#This Row],[Date]],"mmmm")</f>
        <v>August</v>
      </c>
      <c r="R1022">
        <f>YEAR(Campaign_Table[[#This Row],[Date]])</f>
        <v>2024</v>
      </c>
      <c r="S1022" t="str">
        <f>TEXT(Campaign_Table[[#This Row],[Date]],"dddd")</f>
        <v>Monday</v>
      </c>
      <c r="T1022" s="3" t="str">
        <f>"Q" &amp; ROUNDUP(MONTH(Campaign_Table[[#This Row],[Date]])/3,0)</f>
        <v>Q3</v>
      </c>
      <c r="U1022" s="5">
        <f t="shared" si="45"/>
        <v>4.7759174699813972E-2</v>
      </c>
      <c r="V1022" s="7">
        <f>IFERROR(Campaign_Table[[#This Row],[Total_Campaign_Cost]]/Campaign_Table[[#This Row],[Clicks]],0)</f>
        <v>134.32592067988668</v>
      </c>
      <c r="W1022" s="5">
        <f t="shared" si="46"/>
        <v>0.37889518413597734</v>
      </c>
      <c r="X1022" s="7">
        <f>IFERROR(Campaign_Table[[#This Row],[Total_Campaign_Cost]]/Campaign_Table[[#This Row],[Leads]],0)</f>
        <v>227.41990407673859</v>
      </c>
      <c r="Y1022" s="7">
        <f t="shared" si="47"/>
        <v>161291.80000000002</v>
      </c>
      <c r="Z1022" s="7" t="str">
        <f>IF(Campaign_Table[[#This Row],[ROI]]&gt;=3,"Excellent",IF(Campaign_Table[[#This Row],[ROI]]&gt;=1,"Good",IF(Campaign_Table[[#This Row],[ROI]]&gt;=0,"Average","Poor")))</f>
        <v>Average</v>
      </c>
    </row>
    <row r="1023" spans="1:26" x14ac:dyDescent="0.3">
      <c r="A1023" t="s">
        <v>1196</v>
      </c>
      <c r="B1023" t="s">
        <v>16</v>
      </c>
      <c r="C1023" t="s">
        <v>35</v>
      </c>
      <c r="D1023">
        <v>25</v>
      </c>
      <c r="E1023" t="s">
        <v>121</v>
      </c>
      <c r="F1023">
        <v>42692</v>
      </c>
      <c r="G1023">
        <v>4769</v>
      </c>
      <c r="H1023">
        <v>2452</v>
      </c>
      <c r="I1023">
        <v>1596</v>
      </c>
      <c r="J1023">
        <v>807576</v>
      </c>
      <c r="K1023">
        <v>73.03</v>
      </c>
      <c r="L1023">
        <f>Campaign_Table[[#This Row],[Conversions]]*Campaign_Table[[#This Row],[Cost_Per_Acquisition]]</f>
        <v>116555.88</v>
      </c>
      <c r="M1023">
        <v>5.93</v>
      </c>
      <c r="N1023">
        <v>20.65</v>
      </c>
      <c r="O1023" t="s">
        <v>21</v>
      </c>
      <c r="P1023" s="1">
        <v>45475</v>
      </c>
      <c r="Q1023" t="str">
        <f>TEXT(Campaign_Table[[#This Row],[Date]],"mmmm")</f>
        <v>July</v>
      </c>
      <c r="R1023">
        <f>YEAR(Campaign_Table[[#This Row],[Date]])</f>
        <v>2024</v>
      </c>
      <c r="S1023" t="str">
        <f>TEXT(Campaign_Table[[#This Row],[Date]],"dddd")</f>
        <v>Tuesday</v>
      </c>
      <c r="T1023" s="3" t="str">
        <f>"Q" &amp; ROUNDUP(MONTH(Campaign_Table[[#This Row],[Date]])/3,0)</f>
        <v>Q3</v>
      </c>
      <c r="U1023" s="5">
        <f t="shared" si="45"/>
        <v>0.1117071114026047</v>
      </c>
      <c r="V1023" s="7">
        <f>IFERROR(Campaign_Table[[#This Row],[Total_Campaign_Cost]]/Campaign_Table[[#This Row],[Clicks]],0)</f>
        <v>24.440318725099601</v>
      </c>
      <c r="W1023" s="5">
        <f t="shared" si="46"/>
        <v>0.33466135458167329</v>
      </c>
      <c r="X1023" s="7">
        <f>IFERROR(Campaign_Table[[#This Row],[Total_Campaign_Cost]]/Campaign_Table[[#This Row],[Leads]],0)</f>
        <v>47.535024469820556</v>
      </c>
      <c r="Y1023" s="7">
        <f t="shared" si="47"/>
        <v>691020.12</v>
      </c>
      <c r="Z1023" s="7" t="str">
        <f>IF(Campaign_Table[[#This Row],[ROI]]&gt;=3,"Excellent",IF(Campaign_Table[[#This Row],[ROI]]&gt;=1,"Good",IF(Campaign_Table[[#This Row],[ROI]]&gt;=0,"Average","Poor")))</f>
        <v>Excellent</v>
      </c>
    </row>
    <row r="1024" spans="1:26" x14ac:dyDescent="0.3">
      <c r="A1024" t="s">
        <v>1197</v>
      </c>
      <c r="B1024" t="s">
        <v>28</v>
      </c>
      <c r="C1024" t="s">
        <v>25</v>
      </c>
      <c r="D1024">
        <v>15</v>
      </c>
      <c r="E1024" t="s">
        <v>52</v>
      </c>
      <c r="F1024">
        <v>60639</v>
      </c>
      <c r="G1024">
        <v>5370</v>
      </c>
      <c r="H1024">
        <v>2726</v>
      </c>
      <c r="I1024">
        <v>1036</v>
      </c>
      <c r="J1024">
        <v>322196</v>
      </c>
      <c r="K1024">
        <v>50.24</v>
      </c>
      <c r="L1024">
        <f>Campaign_Table[[#This Row],[Conversions]]*Campaign_Table[[#This Row],[Cost_Per_Acquisition]]</f>
        <v>52048.639999999999</v>
      </c>
      <c r="M1024">
        <v>5.19</v>
      </c>
      <c r="N1024">
        <v>15.06</v>
      </c>
      <c r="O1024" t="s">
        <v>25</v>
      </c>
      <c r="P1024" s="1">
        <v>45714</v>
      </c>
      <c r="Q1024" t="str">
        <f>TEXT(Campaign_Table[[#This Row],[Date]],"mmmm")</f>
        <v>February</v>
      </c>
      <c r="R1024">
        <f>YEAR(Campaign_Table[[#This Row],[Date]])</f>
        <v>2025</v>
      </c>
      <c r="S1024" t="str">
        <f>TEXT(Campaign_Table[[#This Row],[Date]],"dddd")</f>
        <v>Wednesday</v>
      </c>
      <c r="T1024" s="3" t="str">
        <f>"Q" &amp; ROUNDUP(MONTH(Campaign_Table[[#This Row],[Date]])/3,0)</f>
        <v>Q1</v>
      </c>
      <c r="U1024" s="5">
        <f t="shared" si="45"/>
        <v>8.8556869341512884E-2</v>
      </c>
      <c r="V1024" s="7">
        <f>IFERROR(Campaign_Table[[#This Row],[Total_Campaign_Cost]]/Campaign_Table[[#This Row],[Clicks]],0)</f>
        <v>9.6924841713221603</v>
      </c>
      <c r="W1024" s="5">
        <f t="shared" si="46"/>
        <v>0.19292364990689012</v>
      </c>
      <c r="X1024" s="7">
        <f>IFERROR(Campaign_Table[[#This Row],[Total_Campaign_Cost]]/Campaign_Table[[#This Row],[Leads]],0)</f>
        <v>19.093411592076301</v>
      </c>
      <c r="Y1024" s="7">
        <f t="shared" si="47"/>
        <v>270147.36</v>
      </c>
      <c r="Z1024" s="7" t="str">
        <f>IF(Campaign_Table[[#This Row],[ROI]]&gt;=3,"Excellent",IF(Campaign_Table[[#This Row],[ROI]]&gt;=1,"Good",IF(Campaign_Table[[#This Row],[ROI]]&gt;=0,"Average","Poor")))</f>
        <v>Excellent</v>
      </c>
    </row>
    <row r="1025" spans="1:26" x14ac:dyDescent="0.3">
      <c r="A1025" t="s">
        <v>1198</v>
      </c>
      <c r="B1025" t="s">
        <v>24</v>
      </c>
      <c r="C1025" t="s">
        <v>25</v>
      </c>
      <c r="D1025">
        <v>18</v>
      </c>
      <c r="E1025" t="s">
        <v>1199</v>
      </c>
      <c r="F1025">
        <v>80071</v>
      </c>
      <c r="G1025">
        <v>2731</v>
      </c>
      <c r="H1025">
        <v>1153</v>
      </c>
      <c r="I1025">
        <v>826</v>
      </c>
      <c r="J1025">
        <v>339486</v>
      </c>
      <c r="K1025">
        <v>114.44</v>
      </c>
      <c r="L1025">
        <f>Campaign_Table[[#This Row],[Conversions]]*Campaign_Table[[#This Row],[Cost_Per_Acquisition]]</f>
        <v>94527.44</v>
      </c>
      <c r="M1025">
        <v>2.59</v>
      </c>
      <c r="N1025">
        <v>5.88</v>
      </c>
      <c r="O1025" t="s">
        <v>21</v>
      </c>
      <c r="P1025" s="1">
        <v>45659</v>
      </c>
      <c r="Q1025" t="str">
        <f>TEXT(Campaign_Table[[#This Row],[Date]],"mmmm")</f>
        <v>January</v>
      </c>
      <c r="R1025">
        <f>YEAR(Campaign_Table[[#This Row],[Date]])</f>
        <v>2025</v>
      </c>
      <c r="S1025" t="str">
        <f>TEXT(Campaign_Table[[#This Row],[Date]],"dddd")</f>
        <v>Thursday</v>
      </c>
      <c r="T1025" s="3" t="str">
        <f>"Q" &amp; ROUNDUP(MONTH(Campaign_Table[[#This Row],[Date]])/3,0)</f>
        <v>Q1</v>
      </c>
      <c r="U1025" s="5">
        <f t="shared" si="45"/>
        <v>3.4107229833522747E-2</v>
      </c>
      <c r="V1025" s="7">
        <f>IFERROR(Campaign_Table[[#This Row],[Total_Campaign_Cost]]/Campaign_Table[[#This Row],[Clicks]],0)</f>
        <v>34.612757231783227</v>
      </c>
      <c r="W1025" s="5">
        <f t="shared" si="46"/>
        <v>0.30245331380446722</v>
      </c>
      <c r="X1025" s="7">
        <f>IFERROR(Campaign_Table[[#This Row],[Total_Campaign_Cost]]/Campaign_Table[[#This Row],[Leads]],0)</f>
        <v>81.983902862098873</v>
      </c>
      <c r="Y1025" s="7">
        <f t="shared" si="47"/>
        <v>244958.56</v>
      </c>
      <c r="Z1025" s="7" t="str">
        <f>IF(Campaign_Table[[#This Row],[ROI]]&gt;=3,"Excellent",IF(Campaign_Table[[#This Row],[ROI]]&gt;=1,"Good",IF(Campaign_Table[[#This Row],[ROI]]&gt;=0,"Average","Poor")))</f>
        <v>Good</v>
      </c>
    </row>
    <row r="1026" spans="1:26" x14ac:dyDescent="0.3">
      <c r="A1026" t="s">
        <v>1200</v>
      </c>
      <c r="B1026" t="s">
        <v>24</v>
      </c>
      <c r="C1026" t="s">
        <v>35</v>
      </c>
      <c r="D1026">
        <v>21</v>
      </c>
      <c r="E1026" t="s">
        <v>151</v>
      </c>
      <c r="F1026">
        <v>86781</v>
      </c>
      <c r="G1026">
        <v>7798</v>
      </c>
      <c r="H1026">
        <v>4385</v>
      </c>
      <c r="I1026">
        <v>3041</v>
      </c>
      <c r="J1026">
        <v>2235135</v>
      </c>
      <c r="K1026">
        <v>78.849999999999994</v>
      </c>
      <c r="L1026">
        <f>Campaign_Table[[#This Row],[Conversions]]*Campaign_Table[[#This Row],[Cost_Per_Acquisition]]</f>
        <v>239782.84999999998</v>
      </c>
      <c r="M1026">
        <v>8.32</v>
      </c>
      <c r="N1026">
        <v>17.54</v>
      </c>
      <c r="O1026" t="s">
        <v>35</v>
      </c>
      <c r="P1026" s="1">
        <v>45584</v>
      </c>
      <c r="Q1026" t="str">
        <f>TEXT(Campaign_Table[[#This Row],[Date]],"mmmm")</f>
        <v>October</v>
      </c>
      <c r="R1026">
        <f>YEAR(Campaign_Table[[#This Row],[Date]])</f>
        <v>2024</v>
      </c>
      <c r="S1026" t="str">
        <f>TEXT(Campaign_Table[[#This Row],[Date]],"dddd")</f>
        <v>Saturday</v>
      </c>
      <c r="T1026" s="3" t="str">
        <f>"Q" &amp; ROUNDUP(MONTH(Campaign_Table[[#This Row],[Date]])/3,0)</f>
        <v>Q4</v>
      </c>
      <c r="U1026" s="5">
        <f t="shared" ref="U1026:U1089" si="48">IFERROR(Clicks/Impressions,0)</f>
        <v>8.9858379138290645E-2</v>
      </c>
      <c r="V1026" s="7">
        <f>IFERROR(Campaign_Table[[#This Row],[Total_Campaign_Cost]]/Campaign_Table[[#This Row],[Clicks]],0)</f>
        <v>30.749275455244931</v>
      </c>
      <c r="W1026" s="5">
        <f t="shared" ref="W1026:W1089" si="49">IFERROR(Conversions/Clicks,0)</f>
        <v>0.38997178763785584</v>
      </c>
      <c r="X1026" s="7">
        <f>IFERROR(Campaign_Table[[#This Row],[Total_Campaign_Cost]]/Campaign_Table[[#This Row],[Leads]],0)</f>
        <v>54.68251995438996</v>
      </c>
      <c r="Y1026" s="7">
        <f t="shared" ref="Y1026:Y1089" si="50">Revenue-Total_Campaign_Cost</f>
        <v>1995352.15</v>
      </c>
      <c r="Z1026" s="7" t="str">
        <f>IF(Campaign_Table[[#This Row],[ROI]]&gt;=3,"Excellent",IF(Campaign_Table[[#This Row],[ROI]]&gt;=1,"Good",IF(Campaign_Table[[#This Row],[ROI]]&gt;=0,"Average","Poor")))</f>
        <v>Excellent</v>
      </c>
    </row>
    <row r="1027" spans="1:26" x14ac:dyDescent="0.3">
      <c r="A1027" t="s">
        <v>1201</v>
      </c>
      <c r="B1027" t="s">
        <v>44</v>
      </c>
      <c r="C1027" t="s">
        <v>21</v>
      </c>
      <c r="D1027">
        <v>22</v>
      </c>
      <c r="E1027" t="s">
        <v>210</v>
      </c>
      <c r="F1027">
        <v>25886</v>
      </c>
      <c r="G1027">
        <v>2741</v>
      </c>
      <c r="H1027">
        <v>885</v>
      </c>
      <c r="I1027">
        <v>267</v>
      </c>
      <c r="J1027">
        <v>87576</v>
      </c>
      <c r="K1027">
        <v>582.1</v>
      </c>
      <c r="L1027">
        <f>Campaign_Table[[#This Row],[Conversions]]*Campaign_Table[[#This Row],[Cost_Per_Acquisition]]</f>
        <v>155420.70000000001</v>
      </c>
      <c r="M1027">
        <v>-0.44</v>
      </c>
      <c r="N1027">
        <v>15.04</v>
      </c>
      <c r="O1027" t="s">
        <v>21</v>
      </c>
      <c r="P1027" s="1">
        <v>45484</v>
      </c>
      <c r="Q1027" t="str">
        <f>TEXT(Campaign_Table[[#This Row],[Date]],"mmmm")</f>
        <v>July</v>
      </c>
      <c r="R1027">
        <f>YEAR(Campaign_Table[[#This Row],[Date]])</f>
        <v>2024</v>
      </c>
      <c r="S1027" t="str">
        <f>TEXT(Campaign_Table[[#This Row],[Date]],"dddd")</f>
        <v>Thursday</v>
      </c>
      <c r="T1027" s="3" t="str">
        <f>"Q" &amp; ROUNDUP(MONTH(Campaign_Table[[#This Row],[Date]])/3,0)</f>
        <v>Q3</v>
      </c>
      <c r="U1027" s="5">
        <f t="shared" si="48"/>
        <v>0.10588735223673028</v>
      </c>
      <c r="V1027" s="7">
        <f>IFERROR(Campaign_Table[[#This Row],[Total_Campaign_Cost]]/Campaign_Table[[#This Row],[Clicks]],0)</f>
        <v>56.702188982123317</v>
      </c>
      <c r="W1027" s="5">
        <f t="shared" si="49"/>
        <v>9.7409704487413359E-2</v>
      </c>
      <c r="X1027" s="7">
        <f>IFERROR(Campaign_Table[[#This Row],[Total_Campaign_Cost]]/Campaign_Table[[#This Row],[Leads]],0)</f>
        <v>175.61661016949154</v>
      </c>
      <c r="Y1027" s="7">
        <f t="shared" si="50"/>
        <v>-67844.700000000012</v>
      </c>
      <c r="Z1027" s="7" t="str">
        <f>IF(Campaign_Table[[#This Row],[ROI]]&gt;=3,"Excellent",IF(Campaign_Table[[#This Row],[ROI]]&gt;=1,"Good",IF(Campaign_Table[[#This Row],[ROI]]&gt;=0,"Average","Poor")))</f>
        <v>Poor</v>
      </c>
    </row>
    <row r="1028" spans="1:26" x14ac:dyDescent="0.3">
      <c r="A1028" t="s">
        <v>1202</v>
      </c>
      <c r="B1028" t="s">
        <v>28</v>
      </c>
      <c r="C1028" t="s">
        <v>21</v>
      </c>
      <c r="D1028">
        <v>15</v>
      </c>
      <c r="E1028" t="s">
        <v>195</v>
      </c>
      <c r="F1028">
        <v>11473</v>
      </c>
      <c r="G1028">
        <v>1360</v>
      </c>
      <c r="H1028">
        <v>447</v>
      </c>
      <c r="I1028">
        <v>258</v>
      </c>
      <c r="J1028">
        <v>164604</v>
      </c>
      <c r="K1028">
        <v>1134.52</v>
      </c>
      <c r="L1028">
        <f>Campaign_Table[[#This Row],[Conversions]]*Campaign_Table[[#This Row],[Cost_Per_Acquisition]]</f>
        <v>292706.15999999997</v>
      </c>
      <c r="M1028">
        <v>-0.44</v>
      </c>
      <c r="N1028">
        <v>18</v>
      </c>
      <c r="O1028" t="s">
        <v>25</v>
      </c>
      <c r="P1028" s="1">
        <v>45748</v>
      </c>
      <c r="Q1028" t="str">
        <f>TEXT(Campaign_Table[[#This Row],[Date]],"mmmm")</f>
        <v>April</v>
      </c>
      <c r="R1028">
        <f>YEAR(Campaign_Table[[#This Row],[Date]])</f>
        <v>2025</v>
      </c>
      <c r="S1028" t="str">
        <f>TEXT(Campaign_Table[[#This Row],[Date]],"dddd")</f>
        <v>Tuesday</v>
      </c>
      <c r="T1028" s="3" t="str">
        <f>"Q" &amp; ROUNDUP(MONTH(Campaign_Table[[#This Row],[Date]])/3,0)</f>
        <v>Q2</v>
      </c>
      <c r="U1028" s="5">
        <f t="shared" si="48"/>
        <v>0.1185391789418635</v>
      </c>
      <c r="V1028" s="7">
        <f>IFERROR(Campaign_Table[[#This Row],[Total_Campaign_Cost]]/Campaign_Table[[#This Row],[Clicks]],0)</f>
        <v>215.2251176470588</v>
      </c>
      <c r="W1028" s="5">
        <f t="shared" si="49"/>
        <v>0.18970588235294117</v>
      </c>
      <c r="X1028" s="7">
        <f>IFERROR(Campaign_Table[[#This Row],[Total_Campaign_Cost]]/Campaign_Table[[#This Row],[Leads]],0)</f>
        <v>654.82362416107378</v>
      </c>
      <c r="Y1028" s="7">
        <f t="shared" si="50"/>
        <v>-128102.15999999997</v>
      </c>
      <c r="Z1028" s="7" t="str">
        <f>IF(Campaign_Table[[#This Row],[ROI]]&gt;=3,"Excellent",IF(Campaign_Table[[#This Row],[ROI]]&gt;=1,"Good",IF(Campaign_Table[[#This Row],[ROI]]&gt;=0,"Average","Poor")))</f>
        <v>Poor</v>
      </c>
    </row>
    <row r="1029" spans="1:26" x14ac:dyDescent="0.3">
      <c r="A1029" t="s">
        <v>1203</v>
      </c>
      <c r="B1029" t="s">
        <v>44</v>
      </c>
      <c r="C1029" t="s">
        <v>35</v>
      </c>
      <c r="D1029">
        <v>28</v>
      </c>
      <c r="E1029" t="s">
        <v>717</v>
      </c>
      <c r="F1029">
        <v>38934</v>
      </c>
      <c r="G1029">
        <v>2467</v>
      </c>
      <c r="H1029">
        <v>1072</v>
      </c>
      <c r="I1029">
        <v>699</v>
      </c>
      <c r="J1029">
        <v>274707</v>
      </c>
      <c r="K1029">
        <v>280.45</v>
      </c>
      <c r="L1029">
        <f>Campaign_Table[[#This Row],[Conversions]]*Campaign_Table[[#This Row],[Cost_Per_Acquisition]]</f>
        <v>196034.55</v>
      </c>
      <c r="M1029">
        <v>0.4</v>
      </c>
      <c r="N1029">
        <v>10.89</v>
      </c>
      <c r="O1029" t="s">
        <v>17</v>
      </c>
      <c r="P1029" s="1">
        <v>45537</v>
      </c>
      <c r="Q1029" t="str">
        <f>TEXT(Campaign_Table[[#This Row],[Date]],"mmmm")</f>
        <v>September</v>
      </c>
      <c r="R1029">
        <f>YEAR(Campaign_Table[[#This Row],[Date]])</f>
        <v>2024</v>
      </c>
      <c r="S1029" t="str">
        <f>TEXT(Campaign_Table[[#This Row],[Date]],"dddd")</f>
        <v>Monday</v>
      </c>
      <c r="T1029" s="3" t="str">
        <f>"Q" &amp; ROUNDUP(MONTH(Campaign_Table[[#This Row],[Date]])/3,0)</f>
        <v>Q3</v>
      </c>
      <c r="U1029" s="5">
        <f t="shared" si="48"/>
        <v>6.3363641033543944E-2</v>
      </c>
      <c r="V1029" s="7">
        <f>IFERROR(Campaign_Table[[#This Row],[Total_Campaign_Cost]]/Campaign_Table[[#This Row],[Clicks]],0)</f>
        <v>79.462728009728409</v>
      </c>
      <c r="W1029" s="5">
        <f t="shared" si="49"/>
        <v>0.28334008917713821</v>
      </c>
      <c r="X1029" s="7">
        <f>IFERROR(Campaign_Table[[#This Row],[Total_Campaign_Cost]]/Campaign_Table[[#This Row],[Leads]],0)</f>
        <v>182.86805037313431</v>
      </c>
      <c r="Y1029" s="7">
        <f t="shared" si="50"/>
        <v>78672.450000000012</v>
      </c>
      <c r="Z1029" s="7" t="str">
        <f>IF(Campaign_Table[[#This Row],[ROI]]&gt;=3,"Excellent",IF(Campaign_Table[[#This Row],[ROI]]&gt;=1,"Good",IF(Campaign_Table[[#This Row],[ROI]]&gt;=0,"Average","Poor")))</f>
        <v>Average</v>
      </c>
    </row>
    <row r="1030" spans="1:26" x14ac:dyDescent="0.3">
      <c r="A1030" t="s">
        <v>1204</v>
      </c>
      <c r="B1030" t="s">
        <v>20</v>
      </c>
      <c r="C1030" t="s">
        <v>17</v>
      </c>
      <c r="D1030">
        <v>17</v>
      </c>
      <c r="E1030" t="s">
        <v>22</v>
      </c>
      <c r="F1030">
        <v>88769</v>
      </c>
      <c r="G1030">
        <v>9881</v>
      </c>
      <c r="H1030">
        <v>3389</v>
      </c>
      <c r="I1030">
        <v>1587</v>
      </c>
      <c r="J1030">
        <v>952200</v>
      </c>
      <c r="K1030">
        <v>75.44</v>
      </c>
      <c r="L1030">
        <f>Campaign_Table[[#This Row],[Conversions]]*Campaign_Table[[#This Row],[Cost_Per_Acquisition]]</f>
        <v>119723.28</v>
      </c>
      <c r="M1030">
        <v>6.95</v>
      </c>
      <c r="N1030">
        <v>16.739999999999998</v>
      </c>
      <c r="O1030" t="s">
        <v>17</v>
      </c>
      <c r="P1030" s="1">
        <v>45681</v>
      </c>
      <c r="Q1030" t="str">
        <f>TEXT(Campaign_Table[[#This Row],[Date]],"mmmm")</f>
        <v>January</v>
      </c>
      <c r="R1030">
        <f>YEAR(Campaign_Table[[#This Row],[Date]])</f>
        <v>2025</v>
      </c>
      <c r="S1030" t="str">
        <f>TEXT(Campaign_Table[[#This Row],[Date]],"dddd")</f>
        <v>Friday</v>
      </c>
      <c r="T1030" s="3" t="str">
        <f>"Q" &amp; ROUNDUP(MONTH(Campaign_Table[[#This Row],[Date]])/3,0)</f>
        <v>Q1</v>
      </c>
      <c r="U1030" s="5">
        <f t="shared" si="48"/>
        <v>0.1113113812254278</v>
      </c>
      <c r="V1030" s="7">
        <f>IFERROR(Campaign_Table[[#This Row],[Total_Campaign_Cost]]/Campaign_Table[[#This Row],[Clicks]],0)</f>
        <v>12.116514522821577</v>
      </c>
      <c r="W1030" s="5">
        <f t="shared" si="49"/>
        <v>0.16061127416253415</v>
      </c>
      <c r="X1030" s="7">
        <f>IFERROR(Campaign_Table[[#This Row],[Total_Campaign_Cost]]/Campaign_Table[[#This Row],[Leads]],0)</f>
        <v>35.327022720566539</v>
      </c>
      <c r="Y1030" s="7">
        <f t="shared" si="50"/>
        <v>832476.72</v>
      </c>
      <c r="Z1030" s="7" t="str">
        <f>IF(Campaign_Table[[#This Row],[ROI]]&gt;=3,"Excellent",IF(Campaign_Table[[#This Row],[ROI]]&gt;=1,"Good",IF(Campaign_Table[[#This Row],[ROI]]&gt;=0,"Average","Poor")))</f>
        <v>Excellent</v>
      </c>
    </row>
    <row r="1031" spans="1:26" x14ac:dyDescent="0.3">
      <c r="A1031" t="s">
        <v>1205</v>
      </c>
      <c r="B1031" t="s">
        <v>28</v>
      </c>
      <c r="C1031" t="s">
        <v>25</v>
      </c>
      <c r="D1031">
        <v>18</v>
      </c>
      <c r="E1031" t="s">
        <v>52</v>
      </c>
      <c r="F1031">
        <v>17562</v>
      </c>
      <c r="G1031">
        <v>649</v>
      </c>
      <c r="H1031">
        <v>374</v>
      </c>
      <c r="I1031">
        <v>189</v>
      </c>
      <c r="J1031">
        <v>74466</v>
      </c>
      <c r="K1031">
        <v>1378.97</v>
      </c>
      <c r="L1031">
        <f>Campaign_Table[[#This Row],[Conversions]]*Campaign_Table[[#This Row],[Cost_Per_Acquisition]]</f>
        <v>260625.33000000002</v>
      </c>
      <c r="M1031">
        <v>-0.71</v>
      </c>
      <c r="N1031">
        <v>6.9</v>
      </c>
      <c r="O1031" t="s">
        <v>29</v>
      </c>
      <c r="P1031" s="1">
        <v>45751</v>
      </c>
      <c r="Q1031" t="str">
        <f>TEXT(Campaign_Table[[#This Row],[Date]],"mmmm")</f>
        <v>April</v>
      </c>
      <c r="R1031">
        <f>YEAR(Campaign_Table[[#This Row],[Date]])</f>
        <v>2025</v>
      </c>
      <c r="S1031" t="str">
        <f>TEXT(Campaign_Table[[#This Row],[Date]],"dddd")</f>
        <v>Friday</v>
      </c>
      <c r="T1031" s="3" t="str">
        <f>"Q" &amp; ROUNDUP(MONTH(Campaign_Table[[#This Row],[Date]])/3,0)</f>
        <v>Q2</v>
      </c>
      <c r="U1031" s="5">
        <f t="shared" si="48"/>
        <v>3.6954788748434123E-2</v>
      </c>
      <c r="V1031" s="7">
        <f>IFERROR(Campaign_Table[[#This Row],[Total_Campaign_Cost]]/Campaign_Table[[#This Row],[Clicks]],0)</f>
        <v>401.57986132511559</v>
      </c>
      <c r="W1031" s="5">
        <f t="shared" si="49"/>
        <v>0.29121725731895226</v>
      </c>
      <c r="X1031" s="7">
        <f>IFERROR(Campaign_Table[[#This Row],[Total_Campaign_Cost]]/Campaign_Table[[#This Row],[Leads]],0)</f>
        <v>696.85917112299467</v>
      </c>
      <c r="Y1031" s="7">
        <f t="shared" si="50"/>
        <v>-186159.33000000002</v>
      </c>
      <c r="Z1031" s="7" t="str">
        <f>IF(Campaign_Table[[#This Row],[ROI]]&gt;=3,"Excellent",IF(Campaign_Table[[#This Row],[ROI]]&gt;=1,"Good",IF(Campaign_Table[[#This Row],[ROI]]&gt;=0,"Average","Poor")))</f>
        <v>Poor</v>
      </c>
    </row>
    <row r="1032" spans="1:26" x14ac:dyDescent="0.3">
      <c r="A1032" t="s">
        <v>1206</v>
      </c>
      <c r="B1032" t="s">
        <v>44</v>
      </c>
      <c r="C1032" t="s">
        <v>25</v>
      </c>
      <c r="D1032">
        <v>23</v>
      </c>
      <c r="E1032" t="s">
        <v>64</v>
      </c>
      <c r="F1032">
        <v>33900</v>
      </c>
      <c r="G1032">
        <v>4498</v>
      </c>
      <c r="H1032">
        <v>1705</v>
      </c>
      <c r="I1032">
        <v>686</v>
      </c>
      <c r="J1032">
        <v>174930</v>
      </c>
      <c r="K1032">
        <v>96.28</v>
      </c>
      <c r="L1032">
        <f>Campaign_Table[[#This Row],[Conversions]]*Campaign_Table[[#This Row],[Cost_Per_Acquisition]]</f>
        <v>66048.08</v>
      </c>
      <c r="M1032">
        <v>1.65</v>
      </c>
      <c r="N1032">
        <v>20.32</v>
      </c>
      <c r="O1032" t="s">
        <v>21</v>
      </c>
      <c r="P1032" s="1">
        <v>45787</v>
      </c>
      <c r="Q1032" t="str">
        <f>TEXT(Campaign_Table[[#This Row],[Date]],"mmmm")</f>
        <v>May</v>
      </c>
      <c r="R1032">
        <f>YEAR(Campaign_Table[[#This Row],[Date]])</f>
        <v>2025</v>
      </c>
      <c r="S1032" t="str">
        <f>TEXT(Campaign_Table[[#This Row],[Date]],"dddd")</f>
        <v>Saturday</v>
      </c>
      <c r="T1032" s="3" t="str">
        <f>"Q" &amp; ROUNDUP(MONTH(Campaign_Table[[#This Row],[Date]])/3,0)</f>
        <v>Q2</v>
      </c>
      <c r="U1032" s="5">
        <f t="shared" si="48"/>
        <v>0.13268436578171092</v>
      </c>
      <c r="V1032" s="7">
        <f>IFERROR(Campaign_Table[[#This Row],[Total_Campaign_Cost]]/Campaign_Table[[#This Row],[Clicks]],0)</f>
        <v>14.683877278790574</v>
      </c>
      <c r="W1032" s="5">
        <f t="shared" si="49"/>
        <v>0.15251222765673633</v>
      </c>
      <c r="X1032" s="7">
        <f>IFERROR(Campaign_Table[[#This Row],[Total_Campaign_Cost]]/Campaign_Table[[#This Row],[Leads]],0)</f>
        <v>38.737876832844577</v>
      </c>
      <c r="Y1032" s="7">
        <f t="shared" si="50"/>
        <v>108881.92</v>
      </c>
      <c r="Z1032" s="7" t="str">
        <f>IF(Campaign_Table[[#This Row],[ROI]]&gt;=3,"Excellent",IF(Campaign_Table[[#This Row],[ROI]]&gt;=1,"Good",IF(Campaign_Table[[#This Row],[ROI]]&gt;=0,"Average","Poor")))</f>
        <v>Good</v>
      </c>
    </row>
    <row r="1033" spans="1:26" x14ac:dyDescent="0.3">
      <c r="A1033" t="s">
        <v>1207</v>
      </c>
      <c r="B1033" t="s">
        <v>24</v>
      </c>
      <c r="C1033" t="s">
        <v>21</v>
      </c>
      <c r="D1033">
        <v>26</v>
      </c>
      <c r="E1033" t="s">
        <v>28</v>
      </c>
      <c r="F1033">
        <v>44955</v>
      </c>
      <c r="G1033">
        <v>2766</v>
      </c>
      <c r="H1033">
        <v>809</v>
      </c>
      <c r="I1033">
        <v>267</v>
      </c>
      <c r="J1033">
        <v>183429</v>
      </c>
      <c r="K1033">
        <v>194.36</v>
      </c>
      <c r="L1033">
        <f>Campaign_Table[[#This Row],[Conversions]]*Campaign_Table[[#This Row],[Cost_Per_Acquisition]]</f>
        <v>51894.12</v>
      </c>
      <c r="M1033">
        <v>2.5299999999999998</v>
      </c>
      <c r="N1033">
        <v>8.5500000000000007</v>
      </c>
      <c r="O1033" t="s">
        <v>25</v>
      </c>
      <c r="P1033" s="1">
        <v>45671</v>
      </c>
      <c r="Q1033" t="str">
        <f>TEXT(Campaign_Table[[#This Row],[Date]],"mmmm")</f>
        <v>January</v>
      </c>
      <c r="R1033">
        <f>YEAR(Campaign_Table[[#This Row],[Date]])</f>
        <v>2025</v>
      </c>
      <c r="S1033" t="str">
        <f>TEXT(Campaign_Table[[#This Row],[Date]],"dddd")</f>
        <v>Tuesday</v>
      </c>
      <c r="T1033" s="3" t="str">
        <f>"Q" &amp; ROUNDUP(MONTH(Campaign_Table[[#This Row],[Date]])/3,0)</f>
        <v>Q1</v>
      </c>
      <c r="U1033" s="5">
        <f t="shared" si="48"/>
        <v>6.1528194861528197E-2</v>
      </c>
      <c r="V1033" s="7">
        <f>IFERROR(Campaign_Table[[#This Row],[Total_Campaign_Cost]]/Campaign_Table[[#This Row],[Clicks]],0)</f>
        <v>18.761431670281997</v>
      </c>
      <c r="W1033" s="5">
        <f t="shared" si="49"/>
        <v>9.6529284164859008E-2</v>
      </c>
      <c r="X1033" s="7">
        <f>IFERROR(Campaign_Table[[#This Row],[Total_Campaign_Cost]]/Campaign_Table[[#This Row],[Leads]],0)</f>
        <v>64.146007416563663</v>
      </c>
      <c r="Y1033" s="7">
        <f t="shared" si="50"/>
        <v>131534.88</v>
      </c>
      <c r="Z1033" s="7" t="str">
        <f>IF(Campaign_Table[[#This Row],[ROI]]&gt;=3,"Excellent",IF(Campaign_Table[[#This Row],[ROI]]&gt;=1,"Good",IF(Campaign_Table[[#This Row],[ROI]]&gt;=0,"Average","Poor")))</f>
        <v>Good</v>
      </c>
    </row>
    <row r="1034" spans="1:26" x14ac:dyDescent="0.3">
      <c r="A1034" t="s">
        <v>1208</v>
      </c>
      <c r="B1034" t="s">
        <v>44</v>
      </c>
      <c r="C1034" t="s">
        <v>35</v>
      </c>
      <c r="D1034">
        <v>12</v>
      </c>
      <c r="E1034" t="s">
        <v>1209</v>
      </c>
      <c r="F1034">
        <v>15271</v>
      </c>
      <c r="G1034">
        <v>747</v>
      </c>
      <c r="H1034">
        <v>278</v>
      </c>
      <c r="I1034">
        <v>125</v>
      </c>
      <c r="J1034">
        <v>97000</v>
      </c>
      <c r="K1034">
        <v>456.44</v>
      </c>
      <c r="L1034">
        <f>Campaign_Table[[#This Row],[Conversions]]*Campaign_Table[[#This Row],[Cost_Per_Acquisition]]</f>
        <v>57055</v>
      </c>
      <c r="M1034">
        <v>0.7</v>
      </c>
      <c r="N1034">
        <v>7.53</v>
      </c>
      <c r="O1034" t="s">
        <v>17</v>
      </c>
      <c r="P1034" s="1">
        <v>45489</v>
      </c>
      <c r="Q1034" t="str">
        <f>TEXT(Campaign_Table[[#This Row],[Date]],"mmmm")</f>
        <v>July</v>
      </c>
      <c r="R1034">
        <f>YEAR(Campaign_Table[[#This Row],[Date]])</f>
        <v>2024</v>
      </c>
      <c r="S1034" t="str">
        <f>TEXT(Campaign_Table[[#This Row],[Date]],"dddd")</f>
        <v>Tuesday</v>
      </c>
      <c r="T1034" s="3" t="str">
        <f>"Q" &amp; ROUNDUP(MONTH(Campaign_Table[[#This Row],[Date]])/3,0)</f>
        <v>Q3</v>
      </c>
      <c r="U1034" s="5">
        <f t="shared" si="48"/>
        <v>4.8916246480256699E-2</v>
      </c>
      <c r="V1034" s="7">
        <f>IFERROR(Campaign_Table[[#This Row],[Total_Campaign_Cost]]/Campaign_Table[[#This Row],[Clicks]],0)</f>
        <v>76.378848728246325</v>
      </c>
      <c r="W1034" s="5">
        <f t="shared" si="49"/>
        <v>0.16733601070950468</v>
      </c>
      <c r="X1034" s="7">
        <f>IFERROR(Campaign_Table[[#This Row],[Total_Campaign_Cost]]/Campaign_Table[[#This Row],[Leads]],0)</f>
        <v>205.23381294964028</v>
      </c>
      <c r="Y1034" s="7">
        <f t="shared" si="50"/>
        <v>39945</v>
      </c>
      <c r="Z1034" s="7" t="str">
        <f>IF(Campaign_Table[[#This Row],[ROI]]&gt;=3,"Excellent",IF(Campaign_Table[[#This Row],[ROI]]&gt;=1,"Good",IF(Campaign_Table[[#This Row],[ROI]]&gt;=0,"Average","Poor")))</f>
        <v>Average</v>
      </c>
    </row>
    <row r="1035" spans="1:26" x14ac:dyDescent="0.3">
      <c r="A1035" t="s">
        <v>1210</v>
      </c>
      <c r="B1035" t="s">
        <v>24</v>
      </c>
      <c r="C1035" t="s">
        <v>21</v>
      </c>
      <c r="D1035">
        <v>18</v>
      </c>
      <c r="E1035" t="s">
        <v>274</v>
      </c>
      <c r="F1035">
        <v>92849</v>
      </c>
      <c r="G1035">
        <v>10074</v>
      </c>
      <c r="H1035">
        <v>2310</v>
      </c>
      <c r="I1035">
        <v>1818</v>
      </c>
      <c r="J1035">
        <v>745380</v>
      </c>
      <c r="K1035">
        <v>156.31</v>
      </c>
      <c r="L1035">
        <f>Campaign_Table[[#This Row],[Conversions]]*Campaign_Table[[#This Row],[Cost_Per_Acquisition]]</f>
        <v>284171.58</v>
      </c>
      <c r="M1035">
        <v>1.62</v>
      </c>
      <c r="N1035">
        <v>15.3</v>
      </c>
      <c r="O1035" t="s">
        <v>21</v>
      </c>
      <c r="P1035" s="1">
        <v>45789</v>
      </c>
      <c r="Q1035" t="str">
        <f>TEXT(Campaign_Table[[#This Row],[Date]],"mmmm")</f>
        <v>May</v>
      </c>
      <c r="R1035">
        <f>YEAR(Campaign_Table[[#This Row],[Date]])</f>
        <v>2025</v>
      </c>
      <c r="S1035" t="str">
        <f>TEXT(Campaign_Table[[#This Row],[Date]],"dddd")</f>
        <v>Monday</v>
      </c>
      <c r="T1035" s="3" t="str">
        <f>"Q" &amp; ROUNDUP(MONTH(Campaign_Table[[#This Row],[Date]])/3,0)</f>
        <v>Q2</v>
      </c>
      <c r="U1035" s="5">
        <f t="shared" si="48"/>
        <v>0.10849874527458561</v>
      </c>
      <c r="V1035" s="7">
        <f>IFERROR(Campaign_Table[[#This Row],[Total_Campaign_Cost]]/Campaign_Table[[#This Row],[Clicks]],0)</f>
        <v>28.208415723645029</v>
      </c>
      <c r="W1035" s="5">
        <f t="shared" si="49"/>
        <v>0.18046456223942822</v>
      </c>
      <c r="X1035" s="7">
        <f>IFERROR(Campaign_Table[[#This Row],[Total_Campaign_Cost]]/Campaign_Table[[#This Row],[Leads]],0)</f>
        <v>123.018</v>
      </c>
      <c r="Y1035" s="7">
        <f t="shared" si="50"/>
        <v>461208.42</v>
      </c>
      <c r="Z1035" s="7" t="str">
        <f>IF(Campaign_Table[[#This Row],[ROI]]&gt;=3,"Excellent",IF(Campaign_Table[[#This Row],[ROI]]&gt;=1,"Good",IF(Campaign_Table[[#This Row],[ROI]]&gt;=0,"Average","Poor")))</f>
        <v>Good</v>
      </c>
    </row>
    <row r="1036" spans="1:26" x14ac:dyDescent="0.3">
      <c r="A1036" t="s">
        <v>1211</v>
      </c>
      <c r="B1036" t="s">
        <v>20</v>
      </c>
      <c r="C1036" t="s">
        <v>35</v>
      </c>
      <c r="D1036">
        <v>6</v>
      </c>
      <c r="E1036" t="s">
        <v>179</v>
      </c>
      <c r="F1036">
        <v>58854</v>
      </c>
      <c r="G1036">
        <v>4183</v>
      </c>
      <c r="H1036">
        <v>1107</v>
      </c>
      <c r="I1036">
        <v>422</v>
      </c>
      <c r="J1036">
        <v>235898</v>
      </c>
      <c r="K1036">
        <v>652.46</v>
      </c>
      <c r="L1036">
        <f>Campaign_Table[[#This Row],[Conversions]]*Campaign_Table[[#This Row],[Cost_Per_Acquisition]]</f>
        <v>275338.12</v>
      </c>
      <c r="M1036">
        <v>-0.14000000000000001</v>
      </c>
      <c r="N1036">
        <v>9.7100000000000009</v>
      </c>
      <c r="O1036" t="s">
        <v>29</v>
      </c>
      <c r="P1036" s="1">
        <v>45540</v>
      </c>
      <c r="Q1036" t="str">
        <f>TEXT(Campaign_Table[[#This Row],[Date]],"mmmm")</f>
        <v>September</v>
      </c>
      <c r="R1036">
        <f>YEAR(Campaign_Table[[#This Row],[Date]])</f>
        <v>2024</v>
      </c>
      <c r="S1036" t="str">
        <f>TEXT(Campaign_Table[[#This Row],[Date]],"dddd")</f>
        <v>Thursday</v>
      </c>
      <c r="T1036" s="3" t="str">
        <f>"Q" &amp; ROUNDUP(MONTH(Campaign_Table[[#This Row],[Date]])/3,0)</f>
        <v>Q3</v>
      </c>
      <c r="U1036" s="5">
        <f t="shared" si="48"/>
        <v>7.1074183572909233E-2</v>
      </c>
      <c r="V1036" s="7">
        <f>IFERROR(Campaign_Table[[#This Row],[Total_Campaign_Cost]]/Campaign_Table[[#This Row],[Clicks]],0)</f>
        <v>65.823122161128381</v>
      </c>
      <c r="W1036" s="5">
        <f t="shared" si="49"/>
        <v>0.10088453263208223</v>
      </c>
      <c r="X1036" s="7">
        <f>IFERROR(Campaign_Table[[#This Row],[Total_Campaign_Cost]]/Campaign_Table[[#This Row],[Leads]],0)</f>
        <v>248.72458897922311</v>
      </c>
      <c r="Y1036" s="7">
        <f t="shared" si="50"/>
        <v>-39440.119999999995</v>
      </c>
      <c r="Z1036" s="7" t="str">
        <f>IF(Campaign_Table[[#This Row],[ROI]]&gt;=3,"Excellent",IF(Campaign_Table[[#This Row],[ROI]]&gt;=1,"Good",IF(Campaign_Table[[#This Row],[ROI]]&gt;=0,"Average","Poor")))</f>
        <v>Poor</v>
      </c>
    </row>
    <row r="1037" spans="1:26" x14ac:dyDescent="0.3">
      <c r="A1037" t="s">
        <v>1212</v>
      </c>
      <c r="B1037" t="s">
        <v>16</v>
      </c>
      <c r="C1037" t="s">
        <v>29</v>
      </c>
      <c r="D1037">
        <v>17</v>
      </c>
      <c r="E1037" t="s">
        <v>28</v>
      </c>
      <c r="F1037">
        <v>14981</v>
      </c>
      <c r="G1037">
        <v>1863</v>
      </c>
      <c r="H1037">
        <v>506</v>
      </c>
      <c r="I1037">
        <v>350</v>
      </c>
      <c r="J1037">
        <v>204400</v>
      </c>
      <c r="K1037">
        <v>845.78</v>
      </c>
      <c r="L1037">
        <f>Campaign_Table[[#This Row],[Conversions]]*Campaign_Table[[#This Row],[Cost_Per_Acquisition]]</f>
        <v>296023</v>
      </c>
      <c r="M1037">
        <v>-0.31</v>
      </c>
      <c r="N1037">
        <v>18.149999999999999</v>
      </c>
      <c r="O1037" t="s">
        <v>21</v>
      </c>
      <c r="P1037" s="1">
        <v>45799</v>
      </c>
      <c r="Q1037" t="str">
        <f>TEXT(Campaign_Table[[#This Row],[Date]],"mmmm")</f>
        <v>May</v>
      </c>
      <c r="R1037">
        <f>YEAR(Campaign_Table[[#This Row],[Date]])</f>
        <v>2025</v>
      </c>
      <c r="S1037" t="str">
        <f>TEXT(Campaign_Table[[#This Row],[Date]],"dddd")</f>
        <v>Thursday</v>
      </c>
      <c r="T1037" s="3" t="str">
        <f>"Q" &amp; ROUNDUP(MONTH(Campaign_Table[[#This Row],[Date]])/3,0)</f>
        <v>Q2</v>
      </c>
      <c r="U1037" s="5">
        <f t="shared" si="48"/>
        <v>0.12435751952473133</v>
      </c>
      <c r="V1037" s="7">
        <f>IFERROR(Campaign_Table[[#This Row],[Total_Campaign_Cost]]/Campaign_Table[[#This Row],[Clicks]],0)</f>
        <v>158.89586688137413</v>
      </c>
      <c r="W1037" s="5">
        <f t="shared" si="49"/>
        <v>0.1878690284487386</v>
      </c>
      <c r="X1037" s="7">
        <f>IFERROR(Campaign_Table[[#This Row],[Total_Campaign_Cost]]/Campaign_Table[[#This Row],[Leads]],0)</f>
        <v>585.02569169960475</v>
      </c>
      <c r="Y1037" s="7">
        <f t="shared" si="50"/>
        <v>-91623</v>
      </c>
      <c r="Z1037" s="7" t="str">
        <f>IF(Campaign_Table[[#This Row],[ROI]]&gt;=3,"Excellent",IF(Campaign_Table[[#This Row],[ROI]]&gt;=1,"Good",IF(Campaign_Table[[#This Row],[ROI]]&gt;=0,"Average","Poor")))</f>
        <v>Poor</v>
      </c>
    </row>
    <row r="1038" spans="1:26" x14ac:dyDescent="0.3">
      <c r="A1038" t="s">
        <v>1213</v>
      </c>
      <c r="B1038" t="s">
        <v>16</v>
      </c>
      <c r="C1038" t="s">
        <v>29</v>
      </c>
      <c r="D1038">
        <v>18</v>
      </c>
      <c r="E1038" t="s">
        <v>365</v>
      </c>
      <c r="F1038">
        <v>52683</v>
      </c>
      <c r="G1038">
        <v>4152</v>
      </c>
      <c r="H1038">
        <v>1962</v>
      </c>
      <c r="I1038">
        <v>805</v>
      </c>
      <c r="J1038">
        <v>469315</v>
      </c>
      <c r="K1038">
        <v>211.68</v>
      </c>
      <c r="L1038">
        <f>Campaign_Table[[#This Row],[Conversions]]*Campaign_Table[[#This Row],[Cost_Per_Acquisition]]</f>
        <v>170402.4</v>
      </c>
      <c r="M1038">
        <v>1.75</v>
      </c>
      <c r="N1038">
        <v>13.13</v>
      </c>
      <c r="O1038" t="s">
        <v>17</v>
      </c>
      <c r="P1038" s="1">
        <v>45769</v>
      </c>
      <c r="Q1038" t="str">
        <f>TEXT(Campaign_Table[[#This Row],[Date]],"mmmm")</f>
        <v>April</v>
      </c>
      <c r="R1038">
        <f>YEAR(Campaign_Table[[#This Row],[Date]])</f>
        <v>2025</v>
      </c>
      <c r="S1038" t="str">
        <f>TEXT(Campaign_Table[[#This Row],[Date]],"dddd")</f>
        <v>Tuesday</v>
      </c>
      <c r="T1038" s="3" t="str">
        <f>"Q" &amp; ROUNDUP(MONTH(Campaign_Table[[#This Row],[Date]])/3,0)</f>
        <v>Q2</v>
      </c>
      <c r="U1038" s="5">
        <f t="shared" si="48"/>
        <v>7.8811001651386589E-2</v>
      </c>
      <c r="V1038" s="7">
        <f>IFERROR(Campaign_Table[[#This Row],[Total_Campaign_Cost]]/Campaign_Table[[#This Row],[Clicks]],0)</f>
        <v>41.041040462427745</v>
      </c>
      <c r="W1038" s="5">
        <f t="shared" si="49"/>
        <v>0.1938824662813102</v>
      </c>
      <c r="X1038" s="7">
        <f>IFERROR(Campaign_Table[[#This Row],[Total_Campaign_Cost]]/Campaign_Table[[#This Row],[Leads]],0)</f>
        <v>86.851376146788994</v>
      </c>
      <c r="Y1038" s="7">
        <f t="shared" si="50"/>
        <v>298912.59999999998</v>
      </c>
      <c r="Z1038" s="7" t="str">
        <f>IF(Campaign_Table[[#This Row],[ROI]]&gt;=3,"Excellent",IF(Campaign_Table[[#This Row],[ROI]]&gt;=1,"Good",IF(Campaign_Table[[#This Row],[ROI]]&gt;=0,"Average","Poor")))</f>
        <v>Good</v>
      </c>
    </row>
    <row r="1039" spans="1:26" x14ac:dyDescent="0.3">
      <c r="A1039" t="s">
        <v>1214</v>
      </c>
      <c r="B1039" t="s">
        <v>24</v>
      </c>
      <c r="C1039" t="s">
        <v>29</v>
      </c>
      <c r="D1039">
        <v>7</v>
      </c>
      <c r="E1039" t="s">
        <v>71</v>
      </c>
      <c r="F1039">
        <v>90261</v>
      </c>
      <c r="G1039">
        <v>8522</v>
      </c>
      <c r="H1039">
        <v>3273</v>
      </c>
      <c r="I1039">
        <v>1587</v>
      </c>
      <c r="J1039">
        <v>520536</v>
      </c>
      <c r="K1039">
        <v>117.41</v>
      </c>
      <c r="L1039">
        <f>Campaign_Table[[#This Row],[Conversions]]*Campaign_Table[[#This Row],[Cost_Per_Acquisition]]</f>
        <v>186329.66999999998</v>
      </c>
      <c r="M1039">
        <v>1.79</v>
      </c>
      <c r="N1039">
        <v>14.83</v>
      </c>
      <c r="O1039" t="s">
        <v>17</v>
      </c>
      <c r="P1039" s="1">
        <v>45573</v>
      </c>
      <c r="Q1039" t="str">
        <f>TEXT(Campaign_Table[[#This Row],[Date]],"mmmm")</f>
        <v>October</v>
      </c>
      <c r="R1039">
        <f>YEAR(Campaign_Table[[#This Row],[Date]])</f>
        <v>2024</v>
      </c>
      <c r="S1039" t="str">
        <f>TEXT(Campaign_Table[[#This Row],[Date]],"dddd")</f>
        <v>Tuesday</v>
      </c>
      <c r="T1039" s="3" t="str">
        <f>"Q" &amp; ROUNDUP(MONTH(Campaign_Table[[#This Row],[Date]])/3,0)</f>
        <v>Q4</v>
      </c>
      <c r="U1039" s="5">
        <f t="shared" si="48"/>
        <v>9.4415085141977162E-2</v>
      </c>
      <c r="V1039" s="7">
        <f>IFERROR(Campaign_Table[[#This Row],[Total_Campaign_Cost]]/Campaign_Table[[#This Row],[Clicks]],0)</f>
        <v>21.864547054681999</v>
      </c>
      <c r="W1039" s="5">
        <f t="shared" si="49"/>
        <v>0.18622389110537432</v>
      </c>
      <c r="X1039" s="7">
        <f>IFERROR(Campaign_Table[[#This Row],[Total_Campaign_Cost]]/Campaign_Table[[#This Row],[Leads]],0)</f>
        <v>56.92932172318973</v>
      </c>
      <c r="Y1039" s="7">
        <f t="shared" si="50"/>
        <v>334206.33</v>
      </c>
      <c r="Z1039" s="7" t="str">
        <f>IF(Campaign_Table[[#This Row],[ROI]]&gt;=3,"Excellent",IF(Campaign_Table[[#This Row],[ROI]]&gt;=1,"Good",IF(Campaign_Table[[#This Row],[ROI]]&gt;=0,"Average","Poor")))</f>
        <v>Good</v>
      </c>
    </row>
    <row r="1040" spans="1:26" x14ac:dyDescent="0.3">
      <c r="A1040" t="s">
        <v>1215</v>
      </c>
      <c r="B1040" t="s">
        <v>28</v>
      </c>
      <c r="C1040" t="s">
        <v>21</v>
      </c>
      <c r="D1040">
        <v>15</v>
      </c>
      <c r="E1040" t="s">
        <v>107</v>
      </c>
      <c r="F1040">
        <v>61058</v>
      </c>
      <c r="G1040">
        <v>6089</v>
      </c>
      <c r="H1040">
        <v>2165</v>
      </c>
      <c r="I1040">
        <v>1515</v>
      </c>
      <c r="J1040">
        <v>412080</v>
      </c>
      <c r="K1040">
        <v>191.3</v>
      </c>
      <c r="L1040">
        <f>Campaign_Table[[#This Row],[Conversions]]*Campaign_Table[[#This Row],[Cost_Per_Acquisition]]</f>
        <v>289819.5</v>
      </c>
      <c r="M1040">
        <v>0.42</v>
      </c>
      <c r="N1040">
        <v>16</v>
      </c>
      <c r="O1040" t="s">
        <v>17</v>
      </c>
      <c r="P1040" s="1">
        <v>45739</v>
      </c>
      <c r="Q1040" t="str">
        <f>TEXT(Campaign_Table[[#This Row],[Date]],"mmmm")</f>
        <v>March</v>
      </c>
      <c r="R1040">
        <f>YEAR(Campaign_Table[[#This Row],[Date]])</f>
        <v>2025</v>
      </c>
      <c r="S1040" t="str">
        <f>TEXT(Campaign_Table[[#This Row],[Date]],"dddd")</f>
        <v>Sunday</v>
      </c>
      <c r="T1040" s="3" t="str">
        <f>"Q" &amp; ROUNDUP(MONTH(Campaign_Table[[#This Row],[Date]])/3,0)</f>
        <v>Q1</v>
      </c>
      <c r="U1040" s="5">
        <f t="shared" si="48"/>
        <v>9.9724851780274487E-2</v>
      </c>
      <c r="V1040" s="7">
        <f>IFERROR(Campaign_Table[[#This Row],[Total_Campaign_Cost]]/Campaign_Table[[#This Row],[Clicks]],0)</f>
        <v>47.597224503202497</v>
      </c>
      <c r="W1040" s="5">
        <f t="shared" si="49"/>
        <v>0.24880932829692889</v>
      </c>
      <c r="X1040" s="7">
        <f>IFERROR(Campaign_Table[[#This Row],[Total_Campaign_Cost]]/Campaign_Table[[#This Row],[Leads]],0)</f>
        <v>133.86581986143187</v>
      </c>
      <c r="Y1040" s="7">
        <f t="shared" si="50"/>
        <v>122260.5</v>
      </c>
      <c r="Z1040" s="7" t="str">
        <f>IF(Campaign_Table[[#This Row],[ROI]]&gt;=3,"Excellent",IF(Campaign_Table[[#This Row],[ROI]]&gt;=1,"Good",IF(Campaign_Table[[#This Row],[ROI]]&gt;=0,"Average","Poor")))</f>
        <v>Average</v>
      </c>
    </row>
    <row r="1041" spans="1:26" x14ac:dyDescent="0.3">
      <c r="A1041" t="s">
        <v>1216</v>
      </c>
      <c r="B1041" t="s">
        <v>16</v>
      </c>
      <c r="C1041" t="s">
        <v>17</v>
      </c>
      <c r="D1041">
        <v>25</v>
      </c>
      <c r="E1041" t="s">
        <v>52</v>
      </c>
      <c r="F1041">
        <v>41633</v>
      </c>
      <c r="G1041">
        <v>5091</v>
      </c>
      <c r="H1041">
        <v>2519</v>
      </c>
      <c r="I1041">
        <v>936</v>
      </c>
      <c r="J1041">
        <v>680472</v>
      </c>
      <c r="K1041">
        <v>202.24</v>
      </c>
      <c r="L1041">
        <f>Campaign_Table[[#This Row],[Conversions]]*Campaign_Table[[#This Row],[Cost_Per_Acquisition]]</f>
        <v>189296.64000000001</v>
      </c>
      <c r="M1041">
        <v>2.59</v>
      </c>
      <c r="N1041">
        <v>20.53</v>
      </c>
      <c r="O1041" t="s">
        <v>35</v>
      </c>
      <c r="P1041" s="1">
        <v>45535</v>
      </c>
      <c r="Q1041" t="str">
        <f>TEXT(Campaign_Table[[#This Row],[Date]],"mmmm")</f>
        <v>August</v>
      </c>
      <c r="R1041">
        <f>YEAR(Campaign_Table[[#This Row],[Date]])</f>
        <v>2024</v>
      </c>
      <c r="S1041" t="str">
        <f>TEXT(Campaign_Table[[#This Row],[Date]],"dddd")</f>
        <v>Saturday</v>
      </c>
      <c r="T1041" s="3" t="str">
        <f>"Q" &amp; ROUNDUP(MONTH(Campaign_Table[[#This Row],[Date]])/3,0)</f>
        <v>Q3</v>
      </c>
      <c r="U1041" s="5">
        <f t="shared" si="48"/>
        <v>0.12228280450604088</v>
      </c>
      <c r="V1041" s="7">
        <f>IFERROR(Campaign_Table[[#This Row],[Total_Campaign_Cost]]/Campaign_Table[[#This Row],[Clicks]],0)</f>
        <v>37.182604596346494</v>
      </c>
      <c r="W1041" s="5">
        <f t="shared" si="49"/>
        <v>0.18385385975250443</v>
      </c>
      <c r="X1041" s="7">
        <f>IFERROR(Campaign_Table[[#This Row],[Total_Campaign_Cost]]/Campaign_Table[[#This Row],[Leads]],0)</f>
        <v>75.147534736006364</v>
      </c>
      <c r="Y1041" s="7">
        <f t="shared" si="50"/>
        <v>491175.36</v>
      </c>
      <c r="Z1041" s="7" t="str">
        <f>IF(Campaign_Table[[#This Row],[ROI]]&gt;=3,"Excellent",IF(Campaign_Table[[#This Row],[ROI]]&gt;=1,"Good",IF(Campaign_Table[[#This Row],[ROI]]&gt;=0,"Average","Poor")))</f>
        <v>Good</v>
      </c>
    </row>
    <row r="1042" spans="1:26" x14ac:dyDescent="0.3">
      <c r="A1042" t="s">
        <v>1217</v>
      </c>
      <c r="B1042" t="s">
        <v>16</v>
      </c>
      <c r="C1042" t="s">
        <v>25</v>
      </c>
      <c r="D1042">
        <v>10</v>
      </c>
      <c r="E1042" t="s">
        <v>130</v>
      </c>
      <c r="F1042">
        <v>77224</v>
      </c>
      <c r="G1042">
        <v>8852</v>
      </c>
      <c r="H1042">
        <v>1865</v>
      </c>
      <c r="I1042">
        <v>1287</v>
      </c>
      <c r="J1042">
        <v>938223</v>
      </c>
      <c r="K1042">
        <v>177.04</v>
      </c>
      <c r="L1042">
        <f>Campaign_Table[[#This Row],[Conversions]]*Campaign_Table[[#This Row],[Cost_Per_Acquisition]]</f>
        <v>227850.47999999998</v>
      </c>
      <c r="M1042">
        <v>3.12</v>
      </c>
      <c r="N1042">
        <v>15.54</v>
      </c>
      <c r="O1042" t="s">
        <v>21</v>
      </c>
      <c r="P1042" s="1">
        <v>45605</v>
      </c>
      <c r="Q1042" t="str">
        <f>TEXT(Campaign_Table[[#This Row],[Date]],"mmmm")</f>
        <v>November</v>
      </c>
      <c r="R1042">
        <f>YEAR(Campaign_Table[[#This Row],[Date]])</f>
        <v>2024</v>
      </c>
      <c r="S1042" t="str">
        <f>TEXT(Campaign_Table[[#This Row],[Date]],"dddd")</f>
        <v>Saturday</v>
      </c>
      <c r="T1042" s="3" t="str">
        <f>"Q" &amp; ROUNDUP(MONTH(Campaign_Table[[#This Row],[Date]])/3,0)</f>
        <v>Q4</v>
      </c>
      <c r="U1042" s="5">
        <f t="shared" si="48"/>
        <v>0.11462757691909251</v>
      </c>
      <c r="V1042" s="7">
        <f>IFERROR(Campaign_Table[[#This Row],[Total_Campaign_Cost]]/Campaign_Table[[#This Row],[Clicks]],0)</f>
        <v>25.74</v>
      </c>
      <c r="W1042" s="5">
        <f t="shared" si="49"/>
        <v>0.14539087211929508</v>
      </c>
      <c r="X1042" s="7">
        <f>IFERROR(Campaign_Table[[#This Row],[Total_Campaign_Cost]]/Campaign_Table[[#This Row],[Leads]],0)</f>
        <v>122.17183914209114</v>
      </c>
      <c r="Y1042" s="7">
        <f t="shared" si="50"/>
        <v>710372.52</v>
      </c>
      <c r="Z1042" s="7" t="str">
        <f>IF(Campaign_Table[[#This Row],[ROI]]&gt;=3,"Excellent",IF(Campaign_Table[[#This Row],[ROI]]&gt;=1,"Good",IF(Campaign_Table[[#This Row],[ROI]]&gt;=0,"Average","Poor")))</f>
        <v>Excellent</v>
      </c>
    </row>
    <row r="1043" spans="1:26" x14ac:dyDescent="0.3">
      <c r="A1043" t="s">
        <v>1218</v>
      </c>
      <c r="B1043" t="s">
        <v>44</v>
      </c>
      <c r="C1043" t="s">
        <v>35</v>
      </c>
      <c r="D1043">
        <v>23</v>
      </c>
      <c r="E1043" t="s">
        <v>363</v>
      </c>
      <c r="F1043">
        <v>42466</v>
      </c>
      <c r="G1043">
        <v>2257</v>
      </c>
      <c r="H1043">
        <v>1044</v>
      </c>
      <c r="I1043">
        <v>389</v>
      </c>
      <c r="J1043">
        <v>254795</v>
      </c>
      <c r="K1043">
        <v>241.53</v>
      </c>
      <c r="L1043">
        <f>Campaign_Table[[#This Row],[Conversions]]*Campaign_Table[[#This Row],[Cost_Per_Acquisition]]</f>
        <v>93955.17</v>
      </c>
      <c r="M1043">
        <v>1.71</v>
      </c>
      <c r="N1043">
        <v>8.69</v>
      </c>
      <c r="O1043" t="s">
        <v>25</v>
      </c>
      <c r="P1043" s="1">
        <v>45579</v>
      </c>
      <c r="Q1043" t="str">
        <f>TEXT(Campaign_Table[[#This Row],[Date]],"mmmm")</f>
        <v>October</v>
      </c>
      <c r="R1043">
        <f>YEAR(Campaign_Table[[#This Row],[Date]])</f>
        <v>2024</v>
      </c>
      <c r="S1043" t="str">
        <f>TEXT(Campaign_Table[[#This Row],[Date]],"dddd")</f>
        <v>Monday</v>
      </c>
      <c r="T1043" s="3" t="str">
        <f>"Q" &amp; ROUNDUP(MONTH(Campaign_Table[[#This Row],[Date]])/3,0)</f>
        <v>Q4</v>
      </c>
      <c r="U1043" s="5">
        <f t="shared" si="48"/>
        <v>5.3148401073800214E-2</v>
      </c>
      <c r="V1043" s="7">
        <f>IFERROR(Campaign_Table[[#This Row],[Total_Campaign_Cost]]/Campaign_Table[[#This Row],[Clicks]],0)</f>
        <v>41.628342933097031</v>
      </c>
      <c r="W1043" s="5">
        <f t="shared" si="49"/>
        <v>0.17235268054940187</v>
      </c>
      <c r="X1043" s="7">
        <f>IFERROR(Campaign_Table[[#This Row],[Total_Campaign_Cost]]/Campaign_Table[[#This Row],[Leads]],0)</f>
        <v>89.995373563218394</v>
      </c>
      <c r="Y1043" s="7">
        <f t="shared" si="50"/>
        <v>160839.83000000002</v>
      </c>
      <c r="Z1043" s="7" t="str">
        <f>IF(Campaign_Table[[#This Row],[ROI]]&gt;=3,"Excellent",IF(Campaign_Table[[#This Row],[ROI]]&gt;=1,"Good",IF(Campaign_Table[[#This Row],[ROI]]&gt;=0,"Average","Poor")))</f>
        <v>Good</v>
      </c>
    </row>
    <row r="1044" spans="1:26" x14ac:dyDescent="0.3">
      <c r="A1044" t="s">
        <v>1219</v>
      </c>
      <c r="B1044" t="s">
        <v>28</v>
      </c>
      <c r="C1044" t="s">
        <v>21</v>
      </c>
      <c r="D1044">
        <v>9</v>
      </c>
      <c r="E1044" t="s">
        <v>22</v>
      </c>
      <c r="F1044">
        <v>12958</v>
      </c>
      <c r="G1044">
        <v>549</v>
      </c>
      <c r="H1044">
        <v>294</v>
      </c>
      <c r="I1044">
        <v>131</v>
      </c>
      <c r="J1044">
        <v>64714</v>
      </c>
      <c r="K1044">
        <v>919.8</v>
      </c>
      <c r="L1044">
        <f>Campaign_Table[[#This Row],[Conversions]]*Campaign_Table[[#This Row],[Cost_Per_Acquisition]]</f>
        <v>120493.79999999999</v>
      </c>
      <c r="M1044">
        <v>-0.46</v>
      </c>
      <c r="N1044">
        <v>7.52</v>
      </c>
      <c r="O1044" t="s">
        <v>25</v>
      </c>
      <c r="P1044" s="1">
        <v>45772</v>
      </c>
      <c r="Q1044" t="str">
        <f>TEXT(Campaign_Table[[#This Row],[Date]],"mmmm")</f>
        <v>April</v>
      </c>
      <c r="R1044">
        <f>YEAR(Campaign_Table[[#This Row],[Date]])</f>
        <v>2025</v>
      </c>
      <c r="S1044" t="str">
        <f>TEXT(Campaign_Table[[#This Row],[Date]],"dddd")</f>
        <v>Friday</v>
      </c>
      <c r="T1044" s="3" t="str">
        <f>"Q" &amp; ROUNDUP(MONTH(Campaign_Table[[#This Row],[Date]])/3,0)</f>
        <v>Q2</v>
      </c>
      <c r="U1044" s="5">
        <f t="shared" si="48"/>
        <v>4.2367649328600092E-2</v>
      </c>
      <c r="V1044" s="7">
        <f>IFERROR(Campaign_Table[[#This Row],[Total_Campaign_Cost]]/Campaign_Table[[#This Row],[Clicks]],0)</f>
        <v>219.47868852459015</v>
      </c>
      <c r="W1044" s="5">
        <f t="shared" si="49"/>
        <v>0.23861566484517305</v>
      </c>
      <c r="X1044" s="7">
        <f>IFERROR(Campaign_Table[[#This Row],[Total_Campaign_Cost]]/Campaign_Table[[#This Row],[Leads]],0)</f>
        <v>409.8428571428571</v>
      </c>
      <c r="Y1044" s="7">
        <f t="shared" si="50"/>
        <v>-55779.799999999988</v>
      </c>
      <c r="Z1044" s="7" t="str">
        <f>IF(Campaign_Table[[#This Row],[ROI]]&gt;=3,"Excellent",IF(Campaign_Table[[#This Row],[ROI]]&gt;=1,"Good",IF(Campaign_Table[[#This Row],[ROI]]&gt;=0,"Average","Poor")))</f>
        <v>Poor</v>
      </c>
    </row>
    <row r="1045" spans="1:26" x14ac:dyDescent="0.3">
      <c r="A1045" t="s">
        <v>1220</v>
      </c>
      <c r="B1045" t="s">
        <v>28</v>
      </c>
      <c r="C1045" t="s">
        <v>17</v>
      </c>
      <c r="D1045">
        <v>5</v>
      </c>
      <c r="E1045" t="s">
        <v>22</v>
      </c>
      <c r="F1045">
        <v>84396</v>
      </c>
      <c r="G1045">
        <v>6979</v>
      </c>
      <c r="H1045">
        <v>1926</v>
      </c>
      <c r="I1045">
        <v>609</v>
      </c>
      <c r="J1045">
        <v>182700</v>
      </c>
      <c r="K1045">
        <v>133.13</v>
      </c>
      <c r="L1045">
        <f>Campaign_Table[[#This Row],[Conversions]]*Campaign_Table[[#This Row],[Cost_Per_Acquisition]]</f>
        <v>81076.17</v>
      </c>
      <c r="M1045">
        <v>1.25</v>
      </c>
      <c r="N1045">
        <v>11.27</v>
      </c>
      <c r="O1045" t="s">
        <v>29</v>
      </c>
      <c r="P1045" s="1">
        <v>45486</v>
      </c>
      <c r="Q1045" t="str">
        <f>TEXT(Campaign_Table[[#This Row],[Date]],"mmmm")</f>
        <v>July</v>
      </c>
      <c r="R1045">
        <f>YEAR(Campaign_Table[[#This Row],[Date]])</f>
        <v>2024</v>
      </c>
      <c r="S1045" t="str">
        <f>TEXT(Campaign_Table[[#This Row],[Date]],"dddd")</f>
        <v>Saturday</v>
      </c>
      <c r="T1045" s="3" t="str">
        <f>"Q" &amp; ROUNDUP(MONTH(Campaign_Table[[#This Row],[Date]])/3,0)</f>
        <v>Q3</v>
      </c>
      <c r="U1045" s="5">
        <f t="shared" si="48"/>
        <v>8.2693492582586847E-2</v>
      </c>
      <c r="V1045" s="7">
        <f>IFERROR(Campaign_Table[[#This Row],[Total_Campaign_Cost]]/Campaign_Table[[#This Row],[Clicks]],0)</f>
        <v>11.61716148445336</v>
      </c>
      <c r="W1045" s="5">
        <f t="shared" si="49"/>
        <v>8.7261785356068211E-2</v>
      </c>
      <c r="X1045" s="7">
        <f>IFERROR(Campaign_Table[[#This Row],[Total_Campaign_Cost]]/Campaign_Table[[#This Row],[Leads]],0)</f>
        <v>42.095623052959503</v>
      </c>
      <c r="Y1045" s="7">
        <f t="shared" si="50"/>
        <v>101623.83</v>
      </c>
      <c r="Z1045" s="7" t="str">
        <f>IF(Campaign_Table[[#This Row],[ROI]]&gt;=3,"Excellent",IF(Campaign_Table[[#This Row],[ROI]]&gt;=1,"Good",IF(Campaign_Table[[#This Row],[ROI]]&gt;=0,"Average","Poor")))</f>
        <v>Good</v>
      </c>
    </row>
    <row r="1046" spans="1:26" x14ac:dyDescent="0.3">
      <c r="A1046" t="s">
        <v>1221</v>
      </c>
      <c r="B1046" t="s">
        <v>24</v>
      </c>
      <c r="C1046" t="s">
        <v>29</v>
      </c>
      <c r="D1046">
        <v>16</v>
      </c>
      <c r="E1046" t="s">
        <v>199</v>
      </c>
      <c r="F1046">
        <v>90601</v>
      </c>
      <c r="G1046">
        <v>6939</v>
      </c>
      <c r="H1046">
        <v>3698</v>
      </c>
      <c r="I1046">
        <v>2865</v>
      </c>
      <c r="J1046">
        <v>1057185</v>
      </c>
      <c r="K1046">
        <v>47.74</v>
      </c>
      <c r="L1046">
        <f>Campaign_Table[[#This Row],[Conversions]]*Campaign_Table[[#This Row],[Cost_Per_Acquisition]]</f>
        <v>136775.1</v>
      </c>
      <c r="M1046">
        <v>6.73</v>
      </c>
      <c r="N1046">
        <v>14.9</v>
      </c>
      <c r="O1046" t="s">
        <v>17</v>
      </c>
      <c r="P1046" s="1">
        <v>45812</v>
      </c>
      <c r="Q1046" t="str">
        <f>TEXT(Campaign_Table[[#This Row],[Date]],"mmmm")</f>
        <v>June</v>
      </c>
      <c r="R1046">
        <f>YEAR(Campaign_Table[[#This Row],[Date]])</f>
        <v>2025</v>
      </c>
      <c r="S1046" t="str">
        <f>TEXT(Campaign_Table[[#This Row],[Date]],"dddd")</f>
        <v>Wednesday</v>
      </c>
      <c r="T1046" s="3" t="str">
        <f>"Q" &amp; ROUNDUP(MONTH(Campaign_Table[[#This Row],[Date]])/3,0)</f>
        <v>Q2</v>
      </c>
      <c r="U1046" s="5">
        <f t="shared" si="48"/>
        <v>7.6588558625180742E-2</v>
      </c>
      <c r="V1046" s="7">
        <f>IFERROR(Campaign_Table[[#This Row],[Total_Campaign_Cost]]/Campaign_Table[[#This Row],[Clicks]],0)</f>
        <v>19.711067877215736</v>
      </c>
      <c r="W1046" s="5">
        <f t="shared" si="49"/>
        <v>0.41288370082144399</v>
      </c>
      <c r="X1046" s="7">
        <f>IFERROR(Campaign_Table[[#This Row],[Total_Campaign_Cost]]/Campaign_Table[[#This Row],[Leads]],0)</f>
        <v>36.986235803136829</v>
      </c>
      <c r="Y1046" s="7">
        <f t="shared" si="50"/>
        <v>920409.9</v>
      </c>
      <c r="Z1046" s="7" t="str">
        <f>IF(Campaign_Table[[#This Row],[ROI]]&gt;=3,"Excellent",IF(Campaign_Table[[#This Row],[ROI]]&gt;=1,"Good",IF(Campaign_Table[[#This Row],[ROI]]&gt;=0,"Average","Poor")))</f>
        <v>Excellent</v>
      </c>
    </row>
    <row r="1047" spans="1:26" x14ac:dyDescent="0.3">
      <c r="A1047" t="s">
        <v>1222</v>
      </c>
      <c r="B1047" t="s">
        <v>24</v>
      </c>
      <c r="C1047" t="s">
        <v>17</v>
      </c>
      <c r="D1047">
        <v>21</v>
      </c>
      <c r="E1047" t="s">
        <v>71</v>
      </c>
      <c r="F1047">
        <v>10794</v>
      </c>
      <c r="G1047">
        <v>549</v>
      </c>
      <c r="H1047">
        <v>203</v>
      </c>
      <c r="I1047">
        <v>87</v>
      </c>
      <c r="J1047">
        <v>46371</v>
      </c>
      <c r="K1047">
        <v>1241.67</v>
      </c>
      <c r="L1047">
        <f>Campaign_Table[[#This Row],[Conversions]]*Campaign_Table[[#This Row],[Cost_Per_Acquisition]]</f>
        <v>108025.29000000001</v>
      </c>
      <c r="M1047">
        <v>-0.56999999999999995</v>
      </c>
      <c r="N1047">
        <v>7.77</v>
      </c>
      <c r="O1047" t="s">
        <v>25</v>
      </c>
      <c r="P1047" s="1">
        <v>45768</v>
      </c>
      <c r="Q1047" t="str">
        <f>TEXT(Campaign_Table[[#This Row],[Date]],"mmmm")</f>
        <v>April</v>
      </c>
      <c r="R1047">
        <f>YEAR(Campaign_Table[[#This Row],[Date]])</f>
        <v>2025</v>
      </c>
      <c r="S1047" t="str">
        <f>TEXT(Campaign_Table[[#This Row],[Date]],"dddd")</f>
        <v>Monday</v>
      </c>
      <c r="T1047" s="3" t="str">
        <f>"Q" &amp; ROUNDUP(MONTH(Campaign_Table[[#This Row],[Date]])/3,0)</f>
        <v>Q2</v>
      </c>
      <c r="U1047" s="5">
        <f t="shared" si="48"/>
        <v>5.0861589772095608E-2</v>
      </c>
      <c r="V1047" s="7">
        <f>IFERROR(Campaign_Table[[#This Row],[Total_Campaign_Cost]]/Campaign_Table[[#This Row],[Clicks]],0)</f>
        <v>196.76737704918034</v>
      </c>
      <c r="W1047" s="5">
        <f t="shared" si="49"/>
        <v>0.15846994535519127</v>
      </c>
      <c r="X1047" s="7">
        <f>IFERROR(Campaign_Table[[#This Row],[Total_Campaign_Cost]]/Campaign_Table[[#This Row],[Leads]],0)</f>
        <v>532.14428571428573</v>
      </c>
      <c r="Y1047" s="7">
        <f t="shared" si="50"/>
        <v>-61654.290000000008</v>
      </c>
      <c r="Z1047" s="7" t="str">
        <f>IF(Campaign_Table[[#This Row],[ROI]]&gt;=3,"Excellent",IF(Campaign_Table[[#This Row],[ROI]]&gt;=1,"Good",IF(Campaign_Table[[#This Row],[ROI]]&gt;=0,"Average","Poor")))</f>
        <v>Poor</v>
      </c>
    </row>
    <row r="1048" spans="1:26" x14ac:dyDescent="0.3">
      <c r="A1048" t="s">
        <v>1223</v>
      </c>
      <c r="B1048" t="s">
        <v>20</v>
      </c>
      <c r="C1048" t="s">
        <v>25</v>
      </c>
      <c r="D1048">
        <v>29</v>
      </c>
      <c r="E1048" t="s">
        <v>107</v>
      </c>
      <c r="F1048">
        <v>63379</v>
      </c>
      <c r="G1048">
        <v>8220</v>
      </c>
      <c r="H1048">
        <v>2614</v>
      </c>
      <c r="I1048">
        <v>1984</v>
      </c>
      <c r="J1048">
        <v>888832</v>
      </c>
      <c r="K1048">
        <v>60.01</v>
      </c>
      <c r="L1048">
        <f>Campaign_Table[[#This Row],[Conversions]]*Campaign_Table[[#This Row],[Cost_Per_Acquisition]]</f>
        <v>119059.84</v>
      </c>
      <c r="M1048">
        <v>6.46</v>
      </c>
      <c r="N1048">
        <v>20.22</v>
      </c>
      <c r="O1048" t="s">
        <v>35</v>
      </c>
      <c r="P1048" s="1">
        <v>45808</v>
      </c>
      <c r="Q1048" t="str">
        <f>TEXT(Campaign_Table[[#This Row],[Date]],"mmmm")</f>
        <v>May</v>
      </c>
      <c r="R1048">
        <f>YEAR(Campaign_Table[[#This Row],[Date]])</f>
        <v>2025</v>
      </c>
      <c r="S1048" t="str">
        <f>TEXT(Campaign_Table[[#This Row],[Date]],"dddd")</f>
        <v>Saturday</v>
      </c>
      <c r="T1048" s="3" t="str">
        <f>"Q" &amp; ROUNDUP(MONTH(Campaign_Table[[#This Row],[Date]])/3,0)</f>
        <v>Q2</v>
      </c>
      <c r="U1048" s="5">
        <f t="shared" si="48"/>
        <v>0.12969595607377837</v>
      </c>
      <c r="V1048" s="7">
        <f>IFERROR(Campaign_Table[[#This Row],[Total_Campaign_Cost]]/Campaign_Table[[#This Row],[Clicks]],0)</f>
        <v>14.484165450121655</v>
      </c>
      <c r="W1048" s="5">
        <f t="shared" si="49"/>
        <v>0.24136253041362529</v>
      </c>
      <c r="X1048" s="7">
        <f>IFERROR(Campaign_Table[[#This Row],[Total_Campaign_Cost]]/Campaign_Table[[#This Row],[Leads]],0)</f>
        <v>45.546993114001531</v>
      </c>
      <c r="Y1048" s="7">
        <f t="shared" si="50"/>
        <v>769772.16</v>
      </c>
      <c r="Z1048" s="7" t="str">
        <f>IF(Campaign_Table[[#This Row],[ROI]]&gt;=3,"Excellent",IF(Campaign_Table[[#This Row],[ROI]]&gt;=1,"Good",IF(Campaign_Table[[#This Row],[ROI]]&gt;=0,"Average","Poor")))</f>
        <v>Excellent</v>
      </c>
    </row>
    <row r="1049" spans="1:26" x14ac:dyDescent="0.3">
      <c r="A1049" t="s">
        <v>1224</v>
      </c>
      <c r="B1049" t="s">
        <v>24</v>
      </c>
      <c r="C1049" t="s">
        <v>29</v>
      </c>
      <c r="D1049">
        <v>8</v>
      </c>
      <c r="E1049" t="s">
        <v>1225</v>
      </c>
      <c r="F1049">
        <v>82733</v>
      </c>
      <c r="G1049">
        <v>1968</v>
      </c>
      <c r="H1049">
        <v>843</v>
      </c>
      <c r="I1049">
        <v>540</v>
      </c>
      <c r="J1049">
        <v>416340</v>
      </c>
      <c r="K1049">
        <v>119.15</v>
      </c>
      <c r="L1049">
        <f>Campaign_Table[[#This Row],[Conversions]]*Campaign_Table[[#This Row],[Cost_Per_Acquisition]]</f>
        <v>64341</v>
      </c>
      <c r="M1049">
        <v>5.47</v>
      </c>
      <c r="N1049">
        <v>4.05</v>
      </c>
      <c r="O1049" t="s">
        <v>21</v>
      </c>
      <c r="P1049" s="1">
        <v>45506</v>
      </c>
      <c r="Q1049" t="str">
        <f>TEXT(Campaign_Table[[#This Row],[Date]],"mmmm")</f>
        <v>August</v>
      </c>
      <c r="R1049">
        <f>YEAR(Campaign_Table[[#This Row],[Date]])</f>
        <v>2024</v>
      </c>
      <c r="S1049" t="str">
        <f>TEXT(Campaign_Table[[#This Row],[Date]],"dddd")</f>
        <v>Friday</v>
      </c>
      <c r="T1049" s="3" t="str">
        <f>"Q" &amp; ROUNDUP(MONTH(Campaign_Table[[#This Row],[Date]])/3,0)</f>
        <v>Q3</v>
      </c>
      <c r="U1049" s="5">
        <f t="shared" si="48"/>
        <v>2.3787364171491424E-2</v>
      </c>
      <c r="V1049" s="7">
        <f>IFERROR(Campaign_Table[[#This Row],[Total_Campaign_Cost]]/Campaign_Table[[#This Row],[Clicks]],0)</f>
        <v>32.693597560975611</v>
      </c>
      <c r="W1049" s="5">
        <f t="shared" si="49"/>
        <v>0.27439024390243905</v>
      </c>
      <c r="X1049" s="7">
        <f>IFERROR(Campaign_Table[[#This Row],[Total_Campaign_Cost]]/Campaign_Table[[#This Row],[Leads]],0)</f>
        <v>76.32384341637011</v>
      </c>
      <c r="Y1049" s="7">
        <f t="shared" si="50"/>
        <v>351999</v>
      </c>
      <c r="Z1049" s="7" t="str">
        <f>IF(Campaign_Table[[#This Row],[ROI]]&gt;=3,"Excellent",IF(Campaign_Table[[#This Row],[ROI]]&gt;=1,"Good",IF(Campaign_Table[[#This Row],[ROI]]&gt;=0,"Average","Poor")))</f>
        <v>Excellent</v>
      </c>
    </row>
    <row r="1050" spans="1:26" x14ac:dyDescent="0.3">
      <c r="A1050" t="s">
        <v>1226</v>
      </c>
      <c r="B1050" t="s">
        <v>24</v>
      </c>
      <c r="C1050" t="s">
        <v>29</v>
      </c>
      <c r="D1050">
        <v>11</v>
      </c>
      <c r="E1050" t="s">
        <v>465</v>
      </c>
      <c r="F1050">
        <v>46445</v>
      </c>
      <c r="G1050">
        <v>5589</v>
      </c>
      <c r="H1050">
        <v>1336</v>
      </c>
      <c r="I1050">
        <v>732</v>
      </c>
      <c r="J1050">
        <v>210816</v>
      </c>
      <c r="K1050">
        <v>210.27</v>
      </c>
      <c r="L1050">
        <f>Campaign_Table[[#This Row],[Conversions]]*Campaign_Table[[#This Row],[Cost_Per_Acquisition]]</f>
        <v>153917.64000000001</v>
      </c>
      <c r="M1050">
        <v>0.37</v>
      </c>
      <c r="N1050">
        <v>16.489999999999998</v>
      </c>
      <c r="O1050" t="s">
        <v>29</v>
      </c>
      <c r="P1050" s="1">
        <v>45483</v>
      </c>
      <c r="Q1050" t="str">
        <f>TEXT(Campaign_Table[[#This Row],[Date]],"mmmm")</f>
        <v>July</v>
      </c>
      <c r="R1050">
        <f>YEAR(Campaign_Table[[#This Row],[Date]])</f>
        <v>2024</v>
      </c>
      <c r="S1050" t="str">
        <f>TEXT(Campaign_Table[[#This Row],[Date]],"dddd")</f>
        <v>Wednesday</v>
      </c>
      <c r="T1050" s="3" t="str">
        <f>"Q" &amp; ROUNDUP(MONTH(Campaign_Table[[#This Row],[Date]])/3,0)</f>
        <v>Q3</v>
      </c>
      <c r="U1050" s="5">
        <f t="shared" si="48"/>
        <v>0.12033588114974701</v>
      </c>
      <c r="V1050" s="7">
        <f>IFERROR(Campaign_Table[[#This Row],[Total_Campaign_Cost]]/Campaign_Table[[#This Row],[Clicks]],0)</f>
        <v>27.539388083735911</v>
      </c>
      <c r="W1050" s="5">
        <f t="shared" si="49"/>
        <v>0.13097155126140633</v>
      </c>
      <c r="X1050" s="7">
        <f>IFERROR(Campaign_Table[[#This Row],[Total_Campaign_Cost]]/Campaign_Table[[#This Row],[Leads]],0)</f>
        <v>115.2078143712575</v>
      </c>
      <c r="Y1050" s="7">
        <f t="shared" si="50"/>
        <v>56898.359999999986</v>
      </c>
      <c r="Z1050" s="7" t="str">
        <f>IF(Campaign_Table[[#This Row],[ROI]]&gt;=3,"Excellent",IF(Campaign_Table[[#This Row],[ROI]]&gt;=1,"Good",IF(Campaign_Table[[#This Row],[ROI]]&gt;=0,"Average","Poor")))</f>
        <v>Average</v>
      </c>
    </row>
    <row r="1051" spans="1:26" x14ac:dyDescent="0.3">
      <c r="A1051" t="s">
        <v>1227</v>
      </c>
      <c r="B1051" t="s">
        <v>20</v>
      </c>
      <c r="C1051" t="s">
        <v>29</v>
      </c>
      <c r="D1051">
        <v>21</v>
      </c>
      <c r="E1051" t="s">
        <v>405</v>
      </c>
      <c r="F1051">
        <v>78951</v>
      </c>
      <c r="G1051">
        <v>4344</v>
      </c>
      <c r="H1051">
        <v>2111</v>
      </c>
      <c r="I1051">
        <v>748</v>
      </c>
      <c r="J1051">
        <v>418132</v>
      </c>
      <c r="K1051">
        <v>84.61</v>
      </c>
      <c r="L1051">
        <f>Campaign_Table[[#This Row],[Conversions]]*Campaign_Table[[#This Row],[Cost_Per_Acquisition]]</f>
        <v>63288.28</v>
      </c>
      <c r="M1051">
        <v>5.61</v>
      </c>
      <c r="N1051">
        <v>9.1199999999999992</v>
      </c>
      <c r="O1051" t="s">
        <v>25</v>
      </c>
      <c r="P1051" s="1">
        <v>45567</v>
      </c>
      <c r="Q1051" t="str">
        <f>TEXT(Campaign_Table[[#This Row],[Date]],"mmmm")</f>
        <v>October</v>
      </c>
      <c r="R1051">
        <f>YEAR(Campaign_Table[[#This Row],[Date]])</f>
        <v>2024</v>
      </c>
      <c r="S1051" t="str">
        <f>TEXT(Campaign_Table[[#This Row],[Date]],"dddd")</f>
        <v>Wednesday</v>
      </c>
      <c r="T1051" s="3" t="str">
        <f>"Q" &amp; ROUNDUP(MONTH(Campaign_Table[[#This Row],[Date]])/3,0)</f>
        <v>Q4</v>
      </c>
      <c r="U1051" s="5">
        <f t="shared" si="48"/>
        <v>5.5021469012425425E-2</v>
      </c>
      <c r="V1051" s="7">
        <f>IFERROR(Campaign_Table[[#This Row],[Total_Campaign_Cost]]/Campaign_Table[[#This Row],[Clicks]],0)</f>
        <v>14.569125230202578</v>
      </c>
      <c r="W1051" s="5">
        <f t="shared" si="49"/>
        <v>0.17219152854511971</v>
      </c>
      <c r="X1051" s="7">
        <f>IFERROR(Campaign_Table[[#This Row],[Total_Campaign_Cost]]/Campaign_Table[[#This Row],[Leads]],0)</f>
        <v>29.980236854571292</v>
      </c>
      <c r="Y1051" s="7">
        <f t="shared" si="50"/>
        <v>354843.72</v>
      </c>
      <c r="Z1051" s="7" t="str">
        <f>IF(Campaign_Table[[#This Row],[ROI]]&gt;=3,"Excellent",IF(Campaign_Table[[#This Row],[ROI]]&gt;=1,"Good",IF(Campaign_Table[[#This Row],[ROI]]&gt;=0,"Average","Poor")))</f>
        <v>Excellent</v>
      </c>
    </row>
    <row r="1052" spans="1:26" x14ac:dyDescent="0.3">
      <c r="A1052" t="s">
        <v>1228</v>
      </c>
      <c r="B1052" t="s">
        <v>44</v>
      </c>
      <c r="C1052" t="s">
        <v>35</v>
      </c>
      <c r="D1052">
        <v>9</v>
      </c>
      <c r="E1052" t="s">
        <v>32</v>
      </c>
      <c r="F1052">
        <v>97179</v>
      </c>
      <c r="G1052">
        <v>9060</v>
      </c>
      <c r="H1052">
        <v>3959</v>
      </c>
      <c r="I1052">
        <v>3089</v>
      </c>
      <c r="J1052">
        <v>2242614</v>
      </c>
      <c r="K1052">
        <v>29.72</v>
      </c>
      <c r="L1052">
        <f>Campaign_Table[[#This Row],[Conversions]]*Campaign_Table[[#This Row],[Cost_Per_Acquisition]]</f>
        <v>91805.08</v>
      </c>
      <c r="M1052">
        <v>23.43</v>
      </c>
      <c r="N1052">
        <v>16.579999999999998</v>
      </c>
      <c r="O1052" t="s">
        <v>35</v>
      </c>
      <c r="P1052" s="1">
        <v>45808</v>
      </c>
      <c r="Q1052" t="str">
        <f>TEXT(Campaign_Table[[#This Row],[Date]],"mmmm")</f>
        <v>May</v>
      </c>
      <c r="R1052">
        <f>YEAR(Campaign_Table[[#This Row],[Date]])</f>
        <v>2025</v>
      </c>
      <c r="S1052" t="str">
        <f>TEXT(Campaign_Table[[#This Row],[Date]],"dddd")</f>
        <v>Saturday</v>
      </c>
      <c r="T1052" s="3" t="str">
        <f>"Q" &amp; ROUNDUP(MONTH(Campaign_Table[[#This Row],[Date]])/3,0)</f>
        <v>Q2</v>
      </c>
      <c r="U1052" s="5">
        <f t="shared" si="48"/>
        <v>9.3230018831228972E-2</v>
      </c>
      <c r="V1052" s="7">
        <f>IFERROR(Campaign_Table[[#This Row],[Total_Campaign_Cost]]/Campaign_Table[[#This Row],[Clicks]],0)</f>
        <v>10.133011037527593</v>
      </c>
      <c r="W1052" s="5">
        <f t="shared" si="49"/>
        <v>0.34094922737306843</v>
      </c>
      <c r="X1052" s="7">
        <f>IFERROR(Campaign_Table[[#This Row],[Total_Campaign_Cost]]/Campaign_Table[[#This Row],[Leads]],0)</f>
        <v>23.188956807274565</v>
      </c>
      <c r="Y1052" s="7">
        <f t="shared" si="50"/>
        <v>2150808.92</v>
      </c>
      <c r="Z1052" s="7" t="str">
        <f>IF(Campaign_Table[[#This Row],[ROI]]&gt;=3,"Excellent",IF(Campaign_Table[[#This Row],[ROI]]&gt;=1,"Good",IF(Campaign_Table[[#This Row],[ROI]]&gt;=0,"Average","Poor")))</f>
        <v>Excellent</v>
      </c>
    </row>
    <row r="1053" spans="1:26" x14ac:dyDescent="0.3">
      <c r="A1053" t="s">
        <v>1229</v>
      </c>
      <c r="B1053" t="s">
        <v>24</v>
      </c>
      <c r="C1053" t="s">
        <v>35</v>
      </c>
      <c r="D1053">
        <v>8</v>
      </c>
      <c r="E1053" t="s">
        <v>365</v>
      </c>
      <c r="F1053">
        <v>68010</v>
      </c>
      <c r="G1053">
        <v>2034</v>
      </c>
      <c r="H1053">
        <v>821</v>
      </c>
      <c r="I1053">
        <v>260</v>
      </c>
      <c r="J1053">
        <v>166920</v>
      </c>
      <c r="K1053">
        <v>388.68</v>
      </c>
      <c r="L1053">
        <f>Campaign_Table[[#This Row],[Conversions]]*Campaign_Table[[#This Row],[Cost_Per_Acquisition]]</f>
        <v>101056.8</v>
      </c>
      <c r="M1053">
        <v>0.65</v>
      </c>
      <c r="N1053">
        <v>4.58</v>
      </c>
      <c r="O1053" t="s">
        <v>29</v>
      </c>
      <c r="P1053" s="1">
        <v>45646</v>
      </c>
      <c r="Q1053" t="str">
        <f>TEXT(Campaign_Table[[#This Row],[Date]],"mmmm")</f>
        <v>December</v>
      </c>
      <c r="R1053">
        <f>YEAR(Campaign_Table[[#This Row],[Date]])</f>
        <v>2024</v>
      </c>
      <c r="S1053" t="str">
        <f>TEXT(Campaign_Table[[#This Row],[Date]],"dddd")</f>
        <v>Friday</v>
      </c>
      <c r="T1053" s="3" t="str">
        <f>"Q" &amp; ROUNDUP(MONTH(Campaign_Table[[#This Row],[Date]])/3,0)</f>
        <v>Q4</v>
      </c>
      <c r="U1053" s="5">
        <f t="shared" si="48"/>
        <v>2.9907366563740625E-2</v>
      </c>
      <c r="V1053" s="7">
        <f>IFERROR(Campaign_Table[[#This Row],[Total_Campaign_Cost]]/Campaign_Table[[#This Row],[Clicks]],0)</f>
        <v>49.683775811209443</v>
      </c>
      <c r="W1053" s="5">
        <f t="shared" si="49"/>
        <v>0.12782694198623401</v>
      </c>
      <c r="X1053" s="7">
        <f>IFERROR(Campaign_Table[[#This Row],[Total_Campaign_Cost]]/Campaign_Table[[#This Row],[Leads]],0)</f>
        <v>123.0898903775883</v>
      </c>
      <c r="Y1053" s="7">
        <f t="shared" si="50"/>
        <v>65863.199999999997</v>
      </c>
      <c r="Z1053" s="7" t="str">
        <f>IF(Campaign_Table[[#This Row],[ROI]]&gt;=3,"Excellent",IF(Campaign_Table[[#This Row],[ROI]]&gt;=1,"Good",IF(Campaign_Table[[#This Row],[ROI]]&gt;=0,"Average","Poor")))</f>
        <v>Average</v>
      </c>
    </row>
    <row r="1054" spans="1:26" x14ac:dyDescent="0.3">
      <c r="A1054" t="s">
        <v>1230</v>
      </c>
      <c r="B1054" t="s">
        <v>24</v>
      </c>
      <c r="C1054" t="s">
        <v>25</v>
      </c>
      <c r="D1054">
        <v>23</v>
      </c>
      <c r="E1054" t="s">
        <v>243</v>
      </c>
      <c r="F1054">
        <v>70350</v>
      </c>
      <c r="G1054">
        <v>2047</v>
      </c>
      <c r="H1054">
        <v>647</v>
      </c>
      <c r="I1054">
        <v>483</v>
      </c>
      <c r="J1054">
        <v>142002</v>
      </c>
      <c r="K1054">
        <v>459.88</v>
      </c>
      <c r="L1054">
        <f>Campaign_Table[[#This Row],[Conversions]]*Campaign_Table[[#This Row],[Cost_Per_Acquisition]]</f>
        <v>222122.04</v>
      </c>
      <c r="M1054">
        <v>-0.36</v>
      </c>
      <c r="N1054">
        <v>4.5199999999999996</v>
      </c>
      <c r="O1054" t="s">
        <v>17</v>
      </c>
      <c r="P1054" s="1">
        <v>45478</v>
      </c>
      <c r="Q1054" t="str">
        <f>TEXT(Campaign_Table[[#This Row],[Date]],"mmmm")</f>
        <v>July</v>
      </c>
      <c r="R1054">
        <f>YEAR(Campaign_Table[[#This Row],[Date]])</f>
        <v>2024</v>
      </c>
      <c r="S1054" t="str">
        <f>TEXT(Campaign_Table[[#This Row],[Date]],"dddd")</f>
        <v>Friday</v>
      </c>
      <c r="T1054" s="3" t="str">
        <f>"Q" &amp; ROUNDUP(MONTH(Campaign_Table[[#This Row],[Date]])/3,0)</f>
        <v>Q3</v>
      </c>
      <c r="U1054" s="5">
        <f t="shared" si="48"/>
        <v>2.9097370291400141E-2</v>
      </c>
      <c r="V1054" s="7">
        <f>IFERROR(Campaign_Table[[#This Row],[Total_Campaign_Cost]]/Campaign_Table[[#This Row],[Clicks]],0)</f>
        <v>108.51101123595507</v>
      </c>
      <c r="W1054" s="5">
        <f t="shared" si="49"/>
        <v>0.23595505617977527</v>
      </c>
      <c r="X1054" s="7">
        <f>IFERROR(Campaign_Table[[#This Row],[Total_Campaign_Cost]]/Campaign_Table[[#This Row],[Leads]],0)</f>
        <v>343.31072642967541</v>
      </c>
      <c r="Y1054" s="7">
        <f t="shared" si="50"/>
        <v>-80120.040000000008</v>
      </c>
      <c r="Z1054" s="7" t="str">
        <f>IF(Campaign_Table[[#This Row],[ROI]]&gt;=3,"Excellent",IF(Campaign_Table[[#This Row],[ROI]]&gt;=1,"Good",IF(Campaign_Table[[#This Row],[ROI]]&gt;=0,"Average","Poor")))</f>
        <v>Poor</v>
      </c>
    </row>
    <row r="1055" spans="1:26" x14ac:dyDescent="0.3">
      <c r="A1055" t="s">
        <v>1231</v>
      </c>
      <c r="B1055" t="s">
        <v>28</v>
      </c>
      <c r="C1055" t="s">
        <v>29</v>
      </c>
      <c r="D1055">
        <v>13</v>
      </c>
      <c r="E1055" t="s">
        <v>52</v>
      </c>
      <c r="F1055">
        <v>82725</v>
      </c>
      <c r="G1055">
        <v>6740</v>
      </c>
      <c r="H1055">
        <v>2827</v>
      </c>
      <c r="I1055">
        <v>1804</v>
      </c>
      <c r="J1055">
        <v>835252</v>
      </c>
      <c r="K1055">
        <v>78.97</v>
      </c>
      <c r="L1055">
        <f>Campaign_Table[[#This Row],[Conversions]]*Campaign_Table[[#This Row],[Cost_Per_Acquisition]]</f>
        <v>142461.88</v>
      </c>
      <c r="M1055">
        <v>4.8600000000000003</v>
      </c>
      <c r="N1055">
        <v>13.75</v>
      </c>
      <c r="O1055" t="s">
        <v>29</v>
      </c>
      <c r="P1055" s="1">
        <v>45502</v>
      </c>
      <c r="Q1055" t="str">
        <f>TEXT(Campaign_Table[[#This Row],[Date]],"mmmm")</f>
        <v>July</v>
      </c>
      <c r="R1055">
        <f>YEAR(Campaign_Table[[#This Row],[Date]])</f>
        <v>2024</v>
      </c>
      <c r="S1055" t="str">
        <f>TEXT(Campaign_Table[[#This Row],[Date]],"dddd")</f>
        <v>Monday</v>
      </c>
      <c r="T1055" s="3" t="str">
        <f>"Q" &amp; ROUNDUP(MONTH(Campaign_Table[[#This Row],[Date]])/3,0)</f>
        <v>Q3</v>
      </c>
      <c r="U1055" s="5">
        <f t="shared" si="48"/>
        <v>8.1474765790268966E-2</v>
      </c>
      <c r="V1055" s="7">
        <f>IFERROR(Campaign_Table[[#This Row],[Total_Campaign_Cost]]/Campaign_Table[[#This Row],[Clicks]],0)</f>
        <v>21.136777448071218</v>
      </c>
      <c r="W1055" s="5">
        <f t="shared" si="49"/>
        <v>0.26765578635014836</v>
      </c>
      <c r="X1055" s="7">
        <f>IFERROR(Campaign_Table[[#This Row],[Total_Campaign_Cost]]/Campaign_Table[[#This Row],[Leads]],0)</f>
        <v>50.393307392996114</v>
      </c>
      <c r="Y1055" s="7">
        <f t="shared" si="50"/>
        <v>692790.12</v>
      </c>
      <c r="Z1055" s="7" t="str">
        <f>IF(Campaign_Table[[#This Row],[ROI]]&gt;=3,"Excellent",IF(Campaign_Table[[#This Row],[ROI]]&gt;=1,"Good",IF(Campaign_Table[[#This Row],[ROI]]&gt;=0,"Average","Poor")))</f>
        <v>Excellent</v>
      </c>
    </row>
    <row r="1056" spans="1:26" x14ac:dyDescent="0.3">
      <c r="A1056" t="s">
        <v>1232</v>
      </c>
      <c r="B1056" t="s">
        <v>44</v>
      </c>
      <c r="C1056" t="s">
        <v>21</v>
      </c>
      <c r="D1056">
        <v>28</v>
      </c>
      <c r="E1056" t="s">
        <v>22</v>
      </c>
      <c r="F1056">
        <v>36737</v>
      </c>
      <c r="G1056">
        <v>4230</v>
      </c>
      <c r="H1056">
        <v>2517</v>
      </c>
      <c r="I1056">
        <v>1021</v>
      </c>
      <c r="J1056">
        <v>238914</v>
      </c>
      <c r="K1056">
        <v>215.86</v>
      </c>
      <c r="L1056">
        <f>Campaign_Table[[#This Row],[Conversions]]*Campaign_Table[[#This Row],[Cost_Per_Acquisition]]</f>
        <v>220393.06000000003</v>
      </c>
      <c r="M1056">
        <v>0.08</v>
      </c>
      <c r="N1056">
        <v>21.14</v>
      </c>
      <c r="O1056" t="s">
        <v>25</v>
      </c>
      <c r="P1056" s="1">
        <v>45499</v>
      </c>
      <c r="Q1056" t="str">
        <f>TEXT(Campaign_Table[[#This Row],[Date]],"mmmm")</f>
        <v>July</v>
      </c>
      <c r="R1056">
        <f>YEAR(Campaign_Table[[#This Row],[Date]])</f>
        <v>2024</v>
      </c>
      <c r="S1056" t="str">
        <f>TEXT(Campaign_Table[[#This Row],[Date]],"dddd")</f>
        <v>Friday</v>
      </c>
      <c r="T1056" s="3" t="str">
        <f>"Q" &amp; ROUNDUP(MONTH(Campaign_Table[[#This Row],[Date]])/3,0)</f>
        <v>Q3</v>
      </c>
      <c r="U1056" s="5">
        <f t="shared" si="48"/>
        <v>0.11514277159267224</v>
      </c>
      <c r="V1056" s="7">
        <f>IFERROR(Campaign_Table[[#This Row],[Total_Campaign_Cost]]/Campaign_Table[[#This Row],[Clicks]],0)</f>
        <v>52.102378250591023</v>
      </c>
      <c r="W1056" s="5">
        <f t="shared" si="49"/>
        <v>0.24137115839243498</v>
      </c>
      <c r="X1056" s="7">
        <f>IFERROR(Campaign_Table[[#This Row],[Total_Campaign_Cost]]/Campaign_Table[[#This Row],[Leads]],0)</f>
        <v>87.561803734604695</v>
      </c>
      <c r="Y1056" s="7">
        <f t="shared" si="50"/>
        <v>18520.939999999973</v>
      </c>
      <c r="Z1056" s="7" t="str">
        <f>IF(Campaign_Table[[#This Row],[ROI]]&gt;=3,"Excellent",IF(Campaign_Table[[#This Row],[ROI]]&gt;=1,"Good",IF(Campaign_Table[[#This Row],[ROI]]&gt;=0,"Average","Poor")))</f>
        <v>Average</v>
      </c>
    </row>
    <row r="1057" spans="1:26" x14ac:dyDescent="0.3">
      <c r="A1057" t="s">
        <v>1233</v>
      </c>
      <c r="B1057" t="s">
        <v>24</v>
      </c>
      <c r="C1057" t="s">
        <v>35</v>
      </c>
      <c r="D1057">
        <v>24</v>
      </c>
      <c r="E1057" t="s">
        <v>195</v>
      </c>
      <c r="F1057">
        <v>94531</v>
      </c>
      <c r="G1057">
        <v>14099</v>
      </c>
      <c r="H1057">
        <v>6112</v>
      </c>
      <c r="I1057">
        <v>3420</v>
      </c>
      <c r="J1057">
        <v>2376900</v>
      </c>
      <c r="K1057">
        <v>59.27</v>
      </c>
      <c r="L1057">
        <f>Campaign_Table[[#This Row],[Conversions]]*Campaign_Table[[#This Row],[Cost_Per_Acquisition]]</f>
        <v>202703.40000000002</v>
      </c>
      <c r="M1057">
        <v>10.73</v>
      </c>
      <c r="N1057">
        <v>25</v>
      </c>
      <c r="O1057" t="s">
        <v>17</v>
      </c>
      <c r="P1057" s="1">
        <v>45612</v>
      </c>
      <c r="Q1057" t="str">
        <f>TEXT(Campaign_Table[[#This Row],[Date]],"mmmm")</f>
        <v>November</v>
      </c>
      <c r="R1057">
        <f>YEAR(Campaign_Table[[#This Row],[Date]])</f>
        <v>2024</v>
      </c>
      <c r="S1057" t="str">
        <f>TEXT(Campaign_Table[[#This Row],[Date]],"dddd")</f>
        <v>Saturday</v>
      </c>
      <c r="T1057" s="3" t="str">
        <f>"Q" &amp; ROUNDUP(MONTH(Campaign_Table[[#This Row],[Date]])/3,0)</f>
        <v>Q4</v>
      </c>
      <c r="U1057" s="5">
        <f t="shared" si="48"/>
        <v>0.14914684071891759</v>
      </c>
      <c r="V1057" s="7">
        <f>IFERROR(Campaign_Table[[#This Row],[Total_Campaign_Cost]]/Campaign_Table[[#This Row],[Clicks]],0)</f>
        <v>14.377147315412442</v>
      </c>
      <c r="W1057" s="5">
        <f t="shared" si="49"/>
        <v>0.24257039506347969</v>
      </c>
      <c r="X1057" s="7">
        <f>IFERROR(Campaign_Table[[#This Row],[Total_Campaign_Cost]]/Campaign_Table[[#This Row],[Leads]],0)</f>
        <v>33.164823298429326</v>
      </c>
      <c r="Y1057" s="7">
        <f t="shared" si="50"/>
        <v>2174196.6</v>
      </c>
      <c r="Z1057" s="7" t="str">
        <f>IF(Campaign_Table[[#This Row],[ROI]]&gt;=3,"Excellent",IF(Campaign_Table[[#This Row],[ROI]]&gt;=1,"Good",IF(Campaign_Table[[#This Row],[ROI]]&gt;=0,"Average","Poor")))</f>
        <v>Excellent</v>
      </c>
    </row>
    <row r="1058" spans="1:26" x14ac:dyDescent="0.3">
      <c r="A1058" t="s">
        <v>1234</v>
      </c>
      <c r="B1058" t="s">
        <v>28</v>
      </c>
      <c r="C1058" t="s">
        <v>17</v>
      </c>
      <c r="D1058">
        <v>20</v>
      </c>
      <c r="E1058" t="s">
        <v>107</v>
      </c>
      <c r="F1058">
        <v>23141</v>
      </c>
      <c r="G1058">
        <v>667</v>
      </c>
      <c r="H1058">
        <v>213</v>
      </c>
      <c r="I1058">
        <v>140</v>
      </c>
      <c r="J1058">
        <v>101780</v>
      </c>
      <c r="K1058">
        <v>1634.76</v>
      </c>
      <c r="L1058">
        <f>Campaign_Table[[#This Row],[Conversions]]*Campaign_Table[[#This Row],[Cost_Per_Acquisition]]</f>
        <v>228866.4</v>
      </c>
      <c r="M1058">
        <v>-0.56000000000000005</v>
      </c>
      <c r="N1058">
        <v>4.41</v>
      </c>
      <c r="O1058" t="s">
        <v>35</v>
      </c>
      <c r="P1058" s="1">
        <v>45694</v>
      </c>
      <c r="Q1058" t="str">
        <f>TEXT(Campaign_Table[[#This Row],[Date]],"mmmm")</f>
        <v>February</v>
      </c>
      <c r="R1058">
        <f>YEAR(Campaign_Table[[#This Row],[Date]])</f>
        <v>2025</v>
      </c>
      <c r="S1058" t="str">
        <f>TEXT(Campaign_Table[[#This Row],[Date]],"dddd")</f>
        <v>Thursday</v>
      </c>
      <c r="T1058" s="3" t="str">
        <f>"Q" &amp; ROUNDUP(MONTH(Campaign_Table[[#This Row],[Date]])/3,0)</f>
        <v>Q1</v>
      </c>
      <c r="U1058" s="5">
        <f t="shared" si="48"/>
        <v>2.8823300635236162E-2</v>
      </c>
      <c r="V1058" s="7">
        <f>IFERROR(Campaign_Table[[#This Row],[Total_Campaign_Cost]]/Campaign_Table[[#This Row],[Clicks]],0)</f>
        <v>343.12803598200901</v>
      </c>
      <c r="W1058" s="5">
        <f t="shared" si="49"/>
        <v>0.20989505247376311</v>
      </c>
      <c r="X1058" s="7">
        <f>IFERROR(Campaign_Table[[#This Row],[Total_Campaign_Cost]]/Campaign_Table[[#This Row],[Leads]],0)</f>
        <v>1074.4901408450703</v>
      </c>
      <c r="Y1058" s="7">
        <f t="shared" si="50"/>
        <v>-127086.39999999999</v>
      </c>
      <c r="Z1058" s="7" t="str">
        <f>IF(Campaign_Table[[#This Row],[ROI]]&gt;=3,"Excellent",IF(Campaign_Table[[#This Row],[ROI]]&gt;=1,"Good",IF(Campaign_Table[[#This Row],[ROI]]&gt;=0,"Average","Poor")))</f>
        <v>Poor</v>
      </c>
    </row>
    <row r="1059" spans="1:26" x14ac:dyDescent="0.3">
      <c r="A1059" t="s">
        <v>1235</v>
      </c>
      <c r="B1059" t="s">
        <v>44</v>
      </c>
      <c r="C1059" t="s">
        <v>29</v>
      </c>
      <c r="D1059">
        <v>17</v>
      </c>
      <c r="E1059" t="s">
        <v>56</v>
      </c>
      <c r="F1059">
        <v>49395</v>
      </c>
      <c r="G1059">
        <v>4075</v>
      </c>
      <c r="H1059">
        <v>1657</v>
      </c>
      <c r="I1059">
        <v>743</v>
      </c>
      <c r="J1059">
        <v>523072</v>
      </c>
      <c r="K1059">
        <v>163.05000000000001</v>
      </c>
      <c r="L1059">
        <f>Campaign_Table[[#This Row],[Conversions]]*Campaign_Table[[#This Row],[Cost_Per_Acquisition]]</f>
        <v>121146.15000000001</v>
      </c>
      <c r="M1059">
        <v>3.32</v>
      </c>
      <c r="N1059">
        <v>13.11</v>
      </c>
      <c r="O1059" t="s">
        <v>21</v>
      </c>
      <c r="P1059" s="1">
        <v>45495</v>
      </c>
      <c r="Q1059" t="str">
        <f>TEXT(Campaign_Table[[#This Row],[Date]],"mmmm")</f>
        <v>July</v>
      </c>
      <c r="R1059">
        <f>YEAR(Campaign_Table[[#This Row],[Date]])</f>
        <v>2024</v>
      </c>
      <c r="S1059" t="str">
        <f>TEXT(Campaign_Table[[#This Row],[Date]],"dddd")</f>
        <v>Monday</v>
      </c>
      <c r="T1059" s="3" t="str">
        <f>"Q" &amp; ROUNDUP(MONTH(Campaign_Table[[#This Row],[Date]])/3,0)</f>
        <v>Q3</v>
      </c>
      <c r="U1059" s="5">
        <f t="shared" si="48"/>
        <v>8.2498228565644302E-2</v>
      </c>
      <c r="V1059" s="7">
        <f>IFERROR(Campaign_Table[[#This Row],[Total_Campaign_Cost]]/Campaign_Table[[#This Row],[Clicks]],0)</f>
        <v>29.729116564417179</v>
      </c>
      <c r="W1059" s="5">
        <f t="shared" si="49"/>
        <v>0.18233128834355827</v>
      </c>
      <c r="X1059" s="7">
        <f>IFERROR(Campaign_Table[[#This Row],[Total_Campaign_Cost]]/Campaign_Table[[#This Row],[Leads]],0)</f>
        <v>73.111738080869046</v>
      </c>
      <c r="Y1059" s="7">
        <f t="shared" si="50"/>
        <v>401925.85</v>
      </c>
      <c r="Z1059" s="7" t="str">
        <f>IF(Campaign_Table[[#This Row],[ROI]]&gt;=3,"Excellent",IF(Campaign_Table[[#This Row],[ROI]]&gt;=1,"Good",IF(Campaign_Table[[#This Row],[ROI]]&gt;=0,"Average","Poor")))</f>
        <v>Excellent</v>
      </c>
    </row>
    <row r="1060" spans="1:26" x14ac:dyDescent="0.3">
      <c r="A1060" t="s">
        <v>1236</v>
      </c>
      <c r="B1060" t="s">
        <v>20</v>
      </c>
      <c r="C1060" t="s">
        <v>29</v>
      </c>
      <c r="D1060">
        <v>16</v>
      </c>
      <c r="E1060" t="s">
        <v>195</v>
      </c>
      <c r="F1060">
        <v>61815</v>
      </c>
      <c r="G1060">
        <v>6712</v>
      </c>
      <c r="H1060">
        <v>2924</v>
      </c>
      <c r="I1060">
        <v>1788</v>
      </c>
      <c r="J1060">
        <v>956580</v>
      </c>
      <c r="K1060">
        <v>50.11</v>
      </c>
      <c r="L1060">
        <f>Campaign_Table[[#This Row],[Conversions]]*Campaign_Table[[#This Row],[Cost_Per_Acquisition]]</f>
        <v>89596.68</v>
      </c>
      <c r="M1060">
        <v>9.68</v>
      </c>
      <c r="N1060">
        <v>18.48</v>
      </c>
      <c r="O1060" t="s">
        <v>21</v>
      </c>
      <c r="P1060" s="1">
        <v>45810</v>
      </c>
      <c r="Q1060" t="str">
        <f>TEXT(Campaign_Table[[#This Row],[Date]],"mmmm")</f>
        <v>June</v>
      </c>
      <c r="R1060">
        <f>YEAR(Campaign_Table[[#This Row],[Date]])</f>
        <v>2025</v>
      </c>
      <c r="S1060" t="str">
        <f>TEXT(Campaign_Table[[#This Row],[Date]],"dddd")</f>
        <v>Monday</v>
      </c>
      <c r="T1060" s="3" t="str">
        <f>"Q" &amp; ROUNDUP(MONTH(Campaign_Table[[#This Row],[Date]])/3,0)</f>
        <v>Q2</v>
      </c>
      <c r="U1060" s="5">
        <f t="shared" si="48"/>
        <v>0.10858205937070291</v>
      </c>
      <c r="V1060" s="7">
        <f>IFERROR(Campaign_Table[[#This Row],[Total_Campaign_Cost]]/Campaign_Table[[#This Row],[Clicks]],0)</f>
        <v>13.348730631704409</v>
      </c>
      <c r="W1060" s="5">
        <f t="shared" si="49"/>
        <v>0.26638855780691301</v>
      </c>
      <c r="X1060" s="7">
        <f>IFERROR(Campaign_Table[[#This Row],[Total_Campaign_Cost]]/Campaign_Table[[#This Row],[Leads]],0)</f>
        <v>30.641819425444595</v>
      </c>
      <c r="Y1060" s="7">
        <f t="shared" si="50"/>
        <v>866983.32000000007</v>
      </c>
      <c r="Z1060" s="7" t="str">
        <f>IF(Campaign_Table[[#This Row],[ROI]]&gt;=3,"Excellent",IF(Campaign_Table[[#This Row],[ROI]]&gt;=1,"Good",IF(Campaign_Table[[#This Row],[ROI]]&gt;=0,"Average","Poor")))</f>
        <v>Excellent</v>
      </c>
    </row>
    <row r="1061" spans="1:26" x14ac:dyDescent="0.3">
      <c r="A1061" t="s">
        <v>1237</v>
      </c>
      <c r="B1061" t="s">
        <v>16</v>
      </c>
      <c r="C1061" t="s">
        <v>21</v>
      </c>
      <c r="D1061">
        <v>28</v>
      </c>
      <c r="E1061" t="s">
        <v>109</v>
      </c>
      <c r="F1061">
        <v>68784</v>
      </c>
      <c r="G1061">
        <v>7325</v>
      </c>
      <c r="H1061">
        <v>2730</v>
      </c>
      <c r="I1061">
        <v>1275</v>
      </c>
      <c r="J1061">
        <v>406725</v>
      </c>
      <c r="K1061">
        <v>232.31</v>
      </c>
      <c r="L1061">
        <f>Campaign_Table[[#This Row],[Conversions]]*Campaign_Table[[#This Row],[Cost_Per_Acquisition]]</f>
        <v>296195.25</v>
      </c>
      <c r="M1061">
        <v>0.37</v>
      </c>
      <c r="N1061">
        <v>16.47</v>
      </c>
      <c r="O1061" t="s">
        <v>29</v>
      </c>
      <c r="P1061" s="1">
        <v>45651</v>
      </c>
      <c r="Q1061" t="str">
        <f>TEXT(Campaign_Table[[#This Row],[Date]],"mmmm")</f>
        <v>December</v>
      </c>
      <c r="R1061">
        <f>YEAR(Campaign_Table[[#This Row],[Date]])</f>
        <v>2024</v>
      </c>
      <c r="S1061" t="str">
        <f>TEXT(Campaign_Table[[#This Row],[Date]],"dddd")</f>
        <v>Wednesday</v>
      </c>
      <c r="T1061" s="3" t="str">
        <f>"Q" &amp; ROUNDUP(MONTH(Campaign_Table[[#This Row],[Date]])/3,0)</f>
        <v>Q4</v>
      </c>
      <c r="U1061" s="5">
        <f t="shared" si="48"/>
        <v>0.10649278902070249</v>
      </c>
      <c r="V1061" s="7">
        <f>IFERROR(Campaign_Table[[#This Row],[Total_Campaign_Cost]]/Campaign_Table[[#This Row],[Clicks]],0)</f>
        <v>40.436211604095561</v>
      </c>
      <c r="W1061" s="5">
        <f t="shared" si="49"/>
        <v>0.17406143344709898</v>
      </c>
      <c r="X1061" s="7">
        <f>IFERROR(Campaign_Table[[#This Row],[Total_Campaign_Cost]]/Campaign_Table[[#This Row],[Leads]],0)</f>
        <v>108.49642857142857</v>
      </c>
      <c r="Y1061" s="7">
        <f t="shared" si="50"/>
        <v>110529.75</v>
      </c>
      <c r="Z1061" s="7" t="str">
        <f>IF(Campaign_Table[[#This Row],[ROI]]&gt;=3,"Excellent",IF(Campaign_Table[[#This Row],[ROI]]&gt;=1,"Good",IF(Campaign_Table[[#This Row],[ROI]]&gt;=0,"Average","Poor")))</f>
        <v>Average</v>
      </c>
    </row>
    <row r="1062" spans="1:26" x14ac:dyDescent="0.3">
      <c r="A1062" t="s">
        <v>1238</v>
      </c>
      <c r="B1062" t="s">
        <v>44</v>
      </c>
      <c r="C1062" t="s">
        <v>25</v>
      </c>
      <c r="D1062">
        <v>26</v>
      </c>
      <c r="E1062" t="s">
        <v>290</v>
      </c>
      <c r="F1062">
        <v>81777</v>
      </c>
      <c r="G1062">
        <v>6017</v>
      </c>
      <c r="H1062">
        <v>2072</v>
      </c>
      <c r="I1062">
        <v>648</v>
      </c>
      <c r="J1062">
        <v>296784</v>
      </c>
      <c r="K1062">
        <v>234.6</v>
      </c>
      <c r="L1062">
        <f>Campaign_Table[[#This Row],[Conversions]]*Campaign_Table[[#This Row],[Cost_Per_Acquisition]]</f>
        <v>152020.79999999999</v>
      </c>
      <c r="M1062">
        <v>0.95</v>
      </c>
      <c r="N1062">
        <v>10.68</v>
      </c>
      <c r="O1062" t="s">
        <v>35</v>
      </c>
      <c r="P1062" s="1">
        <v>45476</v>
      </c>
      <c r="Q1062" t="str">
        <f>TEXT(Campaign_Table[[#This Row],[Date]],"mmmm")</f>
        <v>July</v>
      </c>
      <c r="R1062">
        <f>YEAR(Campaign_Table[[#This Row],[Date]])</f>
        <v>2024</v>
      </c>
      <c r="S1062" t="str">
        <f>TEXT(Campaign_Table[[#This Row],[Date]],"dddd")</f>
        <v>Wednesday</v>
      </c>
      <c r="T1062" s="3" t="str">
        <f>"Q" &amp; ROUNDUP(MONTH(Campaign_Table[[#This Row],[Date]])/3,0)</f>
        <v>Q3</v>
      </c>
      <c r="U1062" s="5">
        <f t="shared" si="48"/>
        <v>7.357814544431808E-2</v>
      </c>
      <c r="V1062" s="7">
        <f>IFERROR(Campaign_Table[[#This Row],[Total_Campaign_Cost]]/Campaign_Table[[#This Row],[Clicks]],0)</f>
        <v>25.265215223533321</v>
      </c>
      <c r="W1062" s="5">
        <f t="shared" si="49"/>
        <v>0.10769486455044042</v>
      </c>
      <c r="X1062" s="7">
        <f>IFERROR(Campaign_Table[[#This Row],[Total_Campaign_Cost]]/Campaign_Table[[#This Row],[Leads]],0)</f>
        <v>73.36911196911197</v>
      </c>
      <c r="Y1062" s="7">
        <f t="shared" si="50"/>
        <v>144763.20000000001</v>
      </c>
      <c r="Z1062" s="7" t="str">
        <f>IF(Campaign_Table[[#This Row],[ROI]]&gt;=3,"Excellent",IF(Campaign_Table[[#This Row],[ROI]]&gt;=1,"Good",IF(Campaign_Table[[#This Row],[ROI]]&gt;=0,"Average","Poor")))</f>
        <v>Average</v>
      </c>
    </row>
    <row r="1063" spans="1:26" x14ac:dyDescent="0.3">
      <c r="A1063" t="s">
        <v>1239</v>
      </c>
      <c r="B1063" t="s">
        <v>20</v>
      </c>
      <c r="C1063" t="s">
        <v>35</v>
      </c>
      <c r="D1063">
        <v>11</v>
      </c>
      <c r="E1063" t="s">
        <v>26</v>
      </c>
      <c r="F1063">
        <v>54781</v>
      </c>
      <c r="G1063">
        <v>6055</v>
      </c>
      <c r="H1063">
        <v>2889</v>
      </c>
      <c r="I1063">
        <v>1229</v>
      </c>
      <c r="J1063">
        <v>468249</v>
      </c>
      <c r="K1063">
        <v>177.31</v>
      </c>
      <c r="L1063">
        <f>Campaign_Table[[#This Row],[Conversions]]*Campaign_Table[[#This Row],[Cost_Per_Acquisition]]</f>
        <v>217913.99</v>
      </c>
      <c r="M1063">
        <v>1.1499999999999999</v>
      </c>
      <c r="N1063">
        <v>18.57</v>
      </c>
      <c r="O1063" t="s">
        <v>17</v>
      </c>
      <c r="P1063" s="1">
        <v>45760</v>
      </c>
      <c r="Q1063" t="str">
        <f>TEXT(Campaign_Table[[#This Row],[Date]],"mmmm")</f>
        <v>April</v>
      </c>
      <c r="R1063">
        <f>YEAR(Campaign_Table[[#This Row],[Date]])</f>
        <v>2025</v>
      </c>
      <c r="S1063" t="str">
        <f>TEXT(Campaign_Table[[#This Row],[Date]],"dddd")</f>
        <v>Sunday</v>
      </c>
      <c r="T1063" s="3" t="str">
        <f>"Q" &amp; ROUNDUP(MONTH(Campaign_Table[[#This Row],[Date]])/3,0)</f>
        <v>Q2</v>
      </c>
      <c r="U1063" s="5">
        <f t="shared" si="48"/>
        <v>0.11053102353005605</v>
      </c>
      <c r="V1063" s="7">
        <f>IFERROR(Campaign_Table[[#This Row],[Total_Campaign_Cost]]/Campaign_Table[[#This Row],[Clicks]],0)</f>
        <v>35.989098265895954</v>
      </c>
      <c r="W1063" s="5">
        <f t="shared" si="49"/>
        <v>0.20297274979355903</v>
      </c>
      <c r="X1063" s="7">
        <f>IFERROR(Campaign_Table[[#This Row],[Total_Campaign_Cost]]/Campaign_Table[[#This Row],[Leads]],0)</f>
        <v>75.42886465905157</v>
      </c>
      <c r="Y1063" s="7">
        <f t="shared" si="50"/>
        <v>250335.01</v>
      </c>
      <c r="Z1063" s="7" t="str">
        <f>IF(Campaign_Table[[#This Row],[ROI]]&gt;=3,"Excellent",IF(Campaign_Table[[#This Row],[ROI]]&gt;=1,"Good",IF(Campaign_Table[[#This Row],[ROI]]&gt;=0,"Average","Poor")))</f>
        <v>Good</v>
      </c>
    </row>
    <row r="1064" spans="1:26" x14ac:dyDescent="0.3">
      <c r="A1064" t="s">
        <v>1240</v>
      </c>
      <c r="B1064" t="s">
        <v>28</v>
      </c>
      <c r="C1064" t="s">
        <v>35</v>
      </c>
      <c r="D1064">
        <v>13</v>
      </c>
      <c r="E1064" t="s">
        <v>154</v>
      </c>
      <c r="F1064">
        <v>18418</v>
      </c>
      <c r="G1064">
        <v>1693</v>
      </c>
      <c r="H1064">
        <v>860</v>
      </c>
      <c r="I1064">
        <v>563</v>
      </c>
      <c r="J1064">
        <v>199302</v>
      </c>
      <c r="K1064">
        <v>282.48</v>
      </c>
      <c r="L1064">
        <f>Campaign_Table[[#This Row],[Conversions]]*Campaign_Table[[#This Row],[Cost_Per_Acquisition]]</f>
        <v>159036.24000000002</v>
      </c>
      <c r="M1064">
        <v>0.25</v>
      </c>
      <c r="N1064">
        <v>16.920000000000002</v>
      </c>
      <c r="O1064" t="s">
        <v>35</v>
      </c>
      <c r="P1064" s="1">
        <v>45483</v>
      </c>
      <c r="Q1064" t="str">
        <f>TEXT(Campaign_Table[[#This Row],[Date]],"mmmm")</f>
        <v>July</v>
      </c>
      <c r="R1064">
        <f>YEAR(Campaign_Table[[#This Row],[Date]])</f>
        <v>2024</v>
      </c>
      <c r="S1064" t="str">
        <f>TEXT(Campaign_Table[[#This Row],[Date]],"dddd")</f>
        <v>Wednesday</v>
      </c>
      <c r="T1064" s="3" t="str">
        <f>"Q" &amp; ROUNDUP(MONTH(Campaign_Table[[#This Row],[Date]])/3,0)</f>
        <v>Q3</v>
      </c>
      <c r="U1064" s="5">
        <f t="shared" si="48"/>
        <v>9.1920946899771969E-2</v>
      </c>
      <c r="V1064" s="7">
        <f>IFERROR(Campaign_Table[[#This Row],[Total_Campaign_Cost]]/Campaign_Table[[#This Row],[Clicks]],0)</f>
        <v>93.937531010041354</v>
      </c>
      <c r="W1064" s="5">
        <f t="shared" si="49"/>
        <v>0.3325457767277023</v>
      </c>
      <c r="X1064" s="7">
        <f>IFERROR(Campaign_Table[[#This Row],[Total_Campaign_Cost]]/Campaign_Table[[#This Row],[Leads]],0)</f>
        <v>184.9258604651163</v>
      </c>
      <c r="Y1064" s="7">
        <f t="shared" si="50"/>
        <v>40265.75999999998</v>
      </c>
      <c r="Z1064" s="7" t="str">
        <f>IF(Campaign_Table[[#This Row],[ROI]]&gt;=3,"Excellent",IF(Campaign_Table[[#This Row],[ROI]]&gt;=1,"Good",IF(Campaign_Table[[#This Row],[ROI]]&gt;=0,"Average","Poor")))</f>
        <v>Average</v>
      </c>
    </row>
    <row r="1065" spans="1:26" x14ac:dyDescent="0.3">
      <c r="A1065" t="s">
        <v>1241</v>
      </c>
      <c r="B1065" t="s">
        <v>24</v>
      </c>
      <c r="C1065" t="s">
        <v>21</v>
      </c>
      <c r="D1065">
        <v>12</v>
      </c>
      <c r="E1065" t="s">
        <v>78</v>
      </c>
      <c r="F1065">
        <v>15358</v>
      </c>
      <c r="G1065">
        <v>604</v>
      </c>
      <c r="H1065">
        <v>122</v>
      </c>
      <c r="I1065">
        <v>45</v>
      </c>
      <c r="J1065">
        <v>22095</v>
      </c>
      <c r="K1065">
        <v>1364.24</v>
      </c>
      <c r="L1065">
        <f>Campaign_Table[[#This Row],[Conversions]]*Campaign_Table[[#This Row],[Cost_Per_Acquisition]]</f>
        <v>61390.8</v>
      </c>
      <c r="M1065">
        <v>-0.64</v>
      </c>
      <c r="N1065">
        <v>5.0199999999999996</v>
      </c>
      <c r="O1065" t="s">
        <v>21</v>
      </c>
      <c r="P1065" s="1">
        <v>45706</v>
      </c>
      <c r="Q1065" t="str">
        <f>TEXT(Campaign_Table[[#This Row],[Date]],"mmmm")</f>
        <v>February</v>
      </c>
      <c r="R1065">
        <f>YEAR(Campaign_Table[[#This Row],[Date]])</f>
        <v>2025</v>
      </c>
      <c r="S1065" t="str">
        <f>TEXT(Campaign_Table[[#This Row],[Date]],"dddd")</f>
        <v>Tuesday</v>
      </c>
      <c r="T1065" s="3" t="str">
        <f>"Q" &amp; ROUNDUP(MONTH(Campaign_Table[[#This Row],[Date]])/3,0)</f>
        <v>Q1</v>
      </c>
      <c r="U1065" s="5">
        <f t="shared" si="48"/>
        <v>3.9328037504883451E-2</v>
      </c>
      <c r="V1065" s="7">
        <f>IFERROR(Campaign_Table[[#This Row],[Total_Campaign_Cost]]/Campaign_Table[[#This Row],[Clicks]],0)</f>
        <v>101.64039735099338</v>
      </c>
      <c r="W1065" s="5">
        <f t="shared" si="49"/>
        <v>7.4503311258278151E-2</v>
      </c>
      <c r="X1065" s="7">
        <f>IFERROR(Campaign_Table[[#This Row],[Total_Campaign_Cost]]/Campaign_Table[[#This Row],[Leads]],0)</f>
        <v>503.20327868852462</v>
      </c>
      <c r="Y1065" s="7">
        <f t="shared" si="50"/>
        <v>-39295.800000000003</v>
      </c>
      <c r="Z1065" s="7" t="str">
        <f>IF(Campaign_Table[[#This Row],[ROI]]&gt;=3,"Excellent",IF(Campaign_Table[[#This Row],[ROI]]&gt;=1,"Good",IF(Campaign_Table[[#This Row],[ROI]]&gt;=0,"Average","Poor")))</f>
        <v>Poor</v>
      </c>
    </row>
    <row r="1066" spans="1:26" x14ac:dyDescent="0.3">
      <c r="A1066" t="s">
        <v>1242</v>
      </c>
      <c r="B1066" t="s">
        <v>16</v>
      </c>
      <c r="C1066" t="s">
        <v>17</v>
      </c>
      <c r="D1066">
        <v>8</v>
      </c>
      <c r="E1066" t="s">
        <v>130</v>
      </c>
      <c r="F1066">
        <v>23206</v>
      </c>
      <c r="G1066">
        <v>3016</v>
      </c>
      <c r="H1066">
        <v>1634</v>
      </c>
      <c r="I1066">
        <v>531</v>
      </c>
      <c r="J1066">
        <v>125847</v>
      </c>
      <c r="K1066">
        <v>406.23</v>
      </c>
      <c r="L1066">
        <f>Campaign_Table[[#This Row],[Conversions]]*Campaign_Table[[#This Row],[Cost_Per_Acquisition]]</f>
        <v>215708.13</v>
      </c>
      <c r="M1066">
        <v>-0.42</v>
      </c>
      <c r="N1066">
        <v>22.33</v>
      </c>
      <c r="O1066" t="s">
        <v>35</v>
      </c>
      <c r="P1066" s="1">
        <v>45764</v>
      </c>
      <c r="Q1066" t="str">
        <f>TEXT(Campaign_Table[[#This Row],[Date]],"mmmm")</f>
        <v>April</v>
      </c>
      <c r="R1066">
        <f>YEAR(Campaign_Table[[#This Row],[Date]])</f>
        <v>2025</v>
      </c>
      <c r="S1066" t="str">
        <f>TEXT(Campaign_Table[[#This Row],[Date]],"dddd")</f>
        <v>Thursday</v>
      </c>
      <c r="T1066" s="3" t="str">
        <f>"Q" &amp; ROUNDUP(MONTH(Campaign_Table[[#This Row],[Date]])/3,0)</f>
        <v>Q2</v>
      </c>
      <c r="U1066" s="5">
        <f t="shared" si="48"/>
        <v>0.12996638800310265</v>
      </c>
      <c r="V1066" s="7">
        <f>IFERROR(Campaign_Table[[#This Row],[Total_Campaign_Cost]]/Campaign_Table[[#This Row],[Clicks]],0)</f>
        <v>71.521263262599476</v>
      </c>
      <c r="W1066" s="5">
        <f t="shared" si="49"/>
        <v>0.17606100795755969</v>
      </c>
      <c r="X1066" s="7">
        <f>IFERROR(Campaign_Table[[#This Row],[Total_Campaign_Cost]]/Campaign_Table[[#This Row],[Leads]],0)</f>
        <v>132.01231946144432</v>
      </c>
      <c r="Y1066" s="7">
        <f t="shared" si="50"/>
        <v>-89861.13</v>
      </c>
      <c r="Z1066" s="7" t="str">
        <f>IF(Campaign_Table[[#This Row],[ROI]]&gt;=3,"Excellent",IF(Campaign_Table[[#This Row],[ROI]]&gt;=1,"Good",IF(Campaign_Table[[#This Row],[ROI]]&gt;=0,"Average","Poor")))</f>
        <v>Poor</v>
      </c>
    </row>
    <row r="1067" spans="1:26" x14ac:dyDescent="0.3">
      <c r="A1067" t="s">
        <v>1243</v>
      </c>
      <c r="B1067" t="s">
        <v>20</v>
      </c>
      <c r="C1067" t="s">
        <v>25</v>
      </c>
      <c r="D1067">
        <v>23</v>
      </c>
      <c r="E1067" t="s">
        <v>52</v>
      </c>
      <c r="F1067">
        <v>93420</v>
      </c>
      <c r="G1067">
        <v>13122</v>
      </c>
      <c r="H1067">
        <v>4735</v>
      </c>
      <c r="I1067">
        <v>1595</v>
      </c>
      <c r="J1067">
        <v>1084600</v>
      </c>
      <c r="K1067">
        <v>43.78</v>
      </c>
      <c r="L1067">
        <f>Campaign_Table[[#This Row],[Conversions]]*Campaign_Table[[#This Row],[Cost_Per_Acquisition]]</f>
        <v>69829.100000000006</v>
      </c>
      <c r="M1067">
        <v>14.53</v>
      </c>
      <c r="N1067">
        <v>20.82</v>
      </c>
      <c r="O1067" t="s">
        <v>25</v>
      </c>
      <c r="P1067" s="1">
        <v>45531</v>
      </c>
      <c r="Q1067" t="str">
        <f>TEXT(Campaign_Table[[#This Row],[Date]],"mmmm")</f>
        <v>August</v>
      </c>
      <c r="R1067">
        <f>YEAR(Campaign_Table[[#This Row],[Date]])</f>
        <v>2024</v>
      </c>
      <c r="S1067" t="str">
        <f>TEXT(Campaign_Table[[#This Row],[Date]],"dddd")</f>
        <v>Tuesday</v>
      </c>
      <c r="T1067" s="3" t="str">
        <f>"Q" &amp; ROUNDUP(MONTH(Campaign_Table[[#This Row],[Date]])/3,0)</f>
        <v>Q3</v>
      </c>
      <c r="U1067" s="5">
        <f t="shared" si="48"/>
        <v>0.14046242774566475</v>
      </c>
      <c r="V1067" s="7">
        <f>IFERROR(Campaign_Table[[#This Row],[Total_Campaign_Cost]]/Campaign_Table[[#This Row],[Clicks]],0)</f>
        <v>5.3215287303764676</v>
      </c>
      <c r="W1067" s="5">
        <f t="shared" si="49"/>
        <v>0.12155159274500839</v>
      </c>
      <c r="X1067" s="7">
        <f>IFERROR(Campaign_Table[[#This Row],[Total_Campaign_Cost]]/Campaign_Table[[#This Row],[Leads]],0)</f>
        <v>14.747434002111934</v>
      </c>
      <c r="Y1067" s="7">
        <f t="shared" si="50"/>
        <v>1014770.9</v>
      </c>
      <c r="Z1067" s="7" t="str">
        <f>IF(Campaign_Table[[#This Row],[ROI]]&gt;=3,"Excellent",IF(Campaign_Table[[#This Row],[ROI]]&gt;=1,"Good",IF(Campaign_Table[[#This Row],[ROI]]&gt;=0,"Average","Poor")))</f>
        <v>Excellent</v>
      </c>
    </row>
    <row r="1068" spans="1:26" x14ac:dyDescent="0.3">
      <c r="A1068" t="s">
        <v>1244</v>
      </c>
      <c r="B1068" t="s">
        <v>44</v>
      </c>
      <c r="C1068" t="s">
        <v>21</v>
      </c>
      <c r="D1068">
        <v>17</v>
      </c>
      <c r="E1068" t="s">
        <v>26</v>
      </c>
      <c r="F1068">
        <v>57101</v>
      </c>
      <c r="G1068">
        <v>6054</v>
      </c>
      <c r="H1068">
        <v>2221</v>
      </c>
      <c r="I1068">
        <v>749</v>
      </c>
      <c r="J1068">
        <v>412699</v>
      </c>
      <c r="K1068">
        <v>141.34</v>
      </c>
      <c r="L1068">
        <f>Campaign_Table[[#This Row],[Conversions]]*Campaign_Table[[#This Row],[Cost_Per_Acquisition]]</f>
        <v>105863.66</v>
      </c>
      <c r="M1068">
        <v>2.9</v>
      </c>
      <c r="N1068">
        <v>15.8</v>
      </c>
      <c r="O1068" t="s">
        <v>35</v>
      </c>
      <c r="P1068" s="1">
        <v>45550</v>
      </c>
      <c r="Q1068" t="str">
        <f>TEXT(Campaign_Table[[#This Row],[Date]],"mmmm")</f>
        <v>September</v>
      </c>
      <c r="R1068">
        <f>YEAR(Campaign_Table[[#This Row],[Date]])</f>
        <v>2024</v>
      </c>
      <c r="S1068" t="str">
        <f>TEXT(Campaign_Table[[#This Row],[Date]],"dddd")</f>
        <v>Sunday</v>
      </c>
      <c r="T1068" s="3" t="str">
        <f>"Q" &amp; ROUNDUP(MONTH(Campaign_Table[[#This Row],[Date]])/3,0)</f>
        <v>Q3</v>
      </c>
      <c r="U1068" s="5">
        <f t="shared" si="48"/>
        <v>0.10602266159962172</v>
      </c>
      <c r="V1068" s="7">
        <f>IFERROR(Campaign_Table[[#This Row],[Total_Campaign_Cost]]/Campaign_Table[[#This Row],[Clicks]],0)</f>
        <v>17.48656425503799</v>
      </c>
      <c r="W1068" s="5">
        <f t="shared" si="49"/>
        <v>0.1237198546415593</v>
      </c>
      <c r="X1068" s="7">
        <f>IFERROR(Campaign_Table[[#This Row],[Total_Campaign_Cost]]/Campaign_Table[[#This Row],[Leads]],0)</f>
        <v>47.66486267447096</v>
      </c>
      <c r="Y1068" s="7">
        <f t="shared" si="50"/>
        <v>306835.33999999997</v>
      </c>
      <c r="Z1068" s="7" t="str">
        <f>IF(Campaign_Table[[#This Row],[ROI]]&gt;=3,"Excellent",IF(Campaign_Table[[#This Row],[ROI]]&gt;=1,"Good",IF(Campaign_Table[[#This Row],[ROI]]&gt;=0,"Average","Poor")))</f>
        <v>Good</v>
      </c>
    </row>
    <row r="1069" spans="1:26" x14ac:dyDescent="0.3">
      <c r="A1069" t="s">
        <v>1245</v>
      </c>
      <c r="B1069" t="s">
        <v>24</v>
      </c>
      <c r="C1069" t="s">
        <v>25</v>
      </c>
      <c r="D1069">
        <v>24</v>
      </c>
      <c r="E1069" t="s">
        <v>52</v>
      </c>
      <c r="F1069">
        <v>52054</v>
      </c>
      <c r="G1069">
        <v>6753</v>
      </c>
      <c r="H1069">
        <v>2617</v>
      </c>
      <c r="I1069">
        <v>908</v>
      </c>
      <c r="J1069">
        <v>600188</v>
      </c>
      <c r="K1069">
        <v>122.56</v>
      </c>
      <c r="L1069">
        <f>Campaign_Table[[#This Row],[Conversions]]*Campaign_Table[[#This Row],[Cost_Per_Acquisition]]</f>
        <v>111284.48</v>
      </c>
      <c r="M1069">
        <v>4.3899999999999997</v>
      </c>
      <c r="N1069">
        <v>19.739999999999998</v>
      </c>
      <c r="O1069" t="s">
        <v>29</v>
      </c>
      <c r="P1069" s="1">
        <v>45597</v>
      </c>
      <c r="Q1069" t="str">
        <f>TEXT(Campaign_Table[[#This Row],[Date]],"mmmm")</f>
        <v>November</v>
      </c>
      <c r="R1069">
        <f>YEAR(Campaign_Table[[#This Row],[Date]])</f>
        <v>2024</v>
      </c>
      <c r="S1069" t="str">
        <f>TEXT(Campaign_Table[[#This Row],[Date]],"dddd")</f>
        <v>Friday</v>
      </c>
      <c r="T1069" s="3" t="str">
        <f>"Q" &amp; ROUNDUP(MONTH(Campaign_Table[[#This Row],[Date]])/3,0)</f>
        <v>Q4</v>
      </c>
      <c r="U1069" s="5">
        <f t="shared" si="48"/>
        <v>0.12973066431013947</v>
      </c>
      <c r="V1069" s="7">
        <f>IFERROR(Campaign_Table[[#This Row],[Total_Campaign_Cost]]/Campaign_Table[[#This Row],[Clicks]],0)</f>
        <v>16.479265511624462</v>
      </c>
      <c r="W1069" s="5">
        <f t="shared" si="49"/>
        <v>0.13445875907004295</v>
      </c>
      <c r="X1069" s="7">
        <f>IFERROR(Campaign_Table[[#This Row],[Total_Campaign_Cost]]/Campaign_Table[[#This Row],[Leads]],0)</f>
        <v>42.523683607183798</v>
      </c>
      <c r="Y1069" s="7">
        <f t="shared" si="50"/>
        <v>488903.52</v>
      </c>
      <c r="Z1069" s="7" t="str">
        <f>IF(Campaign_Table[[#This Row],[ROI]]&gt;=3,"Excellent",IF(Campaign_Table[[#This Row],[ROI]]&gt;=1,"Good",IF(Campaign_Table[[#This Row],[ROI]]&gt;=0,"Average","Poor")))</f>
        <v>Excellent</v>
      </c>
    </row>
    <row r="1070" spans="1:26" x14ac:dyDescent="0.3">
      <c r="A1070" t="s">
        <v>1246</v>
      </c>
      <c r="B1070" t="s">
        <v>20</v>
      </c>
      <c r="C1070" t="s">
        <v>29</v>
      </c>
      <c r="D1070">
        <v>6</v>
      </c>
      <c r="E1070" t="s">
        <v>365</v>
      </c>
      <c r="F1070">
        <v>78019</v>
      </c>
      <c r="G1070">
        <v>2310</v>
      </c>
      <c r="H1070">
        <v>904</v>
      </c>
      <c r="I1070">
        <v>272</v>
      </c>
      <c r="J1070">
        <v>84320</v>
      </c>
      <c r="K1070">
        <v>432.1</v>
      </c>
      <c r="L1070">
        <f>Campaign_Table[[#This Row],[Conversions]]*Campaign_Table[[#This Row],[Cost_Per_Acquisition]]</f>
        <v>117531.20000000001</v>
      </c>
      <c r="M1070">
        <v>-0.28000000000000003</v>
      </c>
      <c r="N1070">
        <v>4.47</v>
      </c>
      <c r="O1070" t="s">
        <v>17</v>
      </c>
      <c r="P1070" s="1">
        <v>45666</v>
      </c>
      <c r="Q1070" t="str">
        <f>TEXT(Campaign_Table[[#This Row],[Date]],"mmmm")</f>
        <v>January</v>
      </c>
      <c r="R1070">
        <f>YEAR(Campaign_Table[[#This Row],[Date]])</f>
        <v>2025</v>
      </c>
      <c r="S1070" t="str">
        <f>TEXT(Campaign_Table[[#This Row],[Date]],"dddd")</f>
        <v>Thursday</v>
      </c>
      <c r="T1070" s="3" t="str">
        <f>"Q" &amp; ROUNDUP(MONTH(Campaign_Table[[#This Row],[Date]])/3,0)</f>
        <v>Q1</v>
      </c>
      <c r="U1070" s="5">
        <f t="shared" si="48"/>
        <v>2.9608172368269268E-2</v>
      </c>
      <c r="V1070" s="7">
        <f>IFERROR(Campaign_Table[[#This Row],[Total_Campaign_Cost]]/Campaign_Table[[#This Row],[Clicks]],0)</f>
        <v>50.879307359307361</v>
      </c>
      <c r="W1070" s="5">
        <f t="shared" si="49"/>
        <v>0.11774891774891776</v>
      </c>
      <c r="X1070" s="7">
        <f>IFERROR(Campaign_Table[[#This Row],[Total_Campaign_Cost]]/Campaign_Table[[#This Row],[Leads]],0)</f>
        <v>130.01238938053098</v>
      </c>
      <c r="Y1070" s="7">
        <f t="shared" si="50"/>
        <v>-33211.200000000012</v>
      </c>
      <c r="Z1070" s="7" t="str">
        <f>IF(Campaign_Table[[#This Row],[ROI]]&gt;=3,"Excellent",IF(Campaign_Table[[#This Row],[ROI]]&gt;=1,"Good",IF(Campaign_Table[[#This Row],[ROI]]&gt;=0,"Average","Poor")))</f>
        <v>Poor</v>
      </c>
    </row>
    <row r="1071" spans="1:26" x14ac:dyDescent="0.3">
      <c r="A1071" t="s">
        <v>1247</v>
      </c>
      <c r="B1071" t="s">
        <v>28</v>
      </c>
      <c r="C1071" t="s">
        <v>25</v>
      </c>
      <c r="D1071">
        <v>5</v>
      </c>
      <c r="E1071" t="s">
        <v>52</v>
      </c>
      <c r="F1071">
        <v>22893</v>
      </c>
      <c r="G1071">
        <v>1275</v>
      </c>
      <c r="H1071">
        <v>323</v>
      </c>
      <c r="I1071">
        <v>187</v>
      </c>
      <c r="J1071">
        <v>111078</v>
      </c>
      <c r="K1071">
        <v>1292.47</v>
      </c>
      <c r="L1071">
        <f>Campaign_Table[[#This Row],[Conversions]]*Campaign_Table[[#This Row],[Cost_Per_Acquisition]]</f>
        <v>241691.89</v>
      </c>
      <c r="M1071">
        <v>-0.54</v>
      </c>
      <c r="N1071">
        <v>7.8</v>
      </c>
      <c r="O1071" t="s">
        <v>35</v>
      </c>
      <c r="P1071" s="1">
        <v>45636</v>
      </c>
      <c r="Q1071" t="str">
        <f>TEXT(Campaign_Table[[#This Row],[Date]],"mmmm")</f>
        <v>December</v>
      </c>
      <c r="R1071">
        <f>YEAR(Campaign_Table[[#This Row],[Date]])</f>
        <v>2024</v>
      </c>
      <c r="S1071" t="str">
        <f>TEXT(Campaign_Table[[#This Row],[Date]],"dddd")</f>
        <v>Tuesday</v>
      </c>
      <c r="T1071" s="3" t="str">
        <f>"Q" &amp; ROUNDUP(MONTH(Campaign_Table[[#This Row],[Date]])/3,0)</f>
        <v>Q4</v>
      </c>
      <c r="U1071" s="5">
        <f t="shared" si="48"/>
        <v>5.5693880225396411E-2</v>
      </c>
      <c r="V1071" s="7">
        <f>IFERROR(Campaign_Table[[#This Row],[Total_Campaign_Cost]]/Campaign_Table[[#This Row],[Clicks]],0)</f>
        <v>189.56226666666669</v>
      </c>
      <c r="W1071" s="5">
        <f t="shared" si="49"/>
        <v>0.14666666666666667</v>
      </c>
      <c r="X1071" s="7">
        <f>IFERROR(Campaign_Table[[#This Row],[Total_Campaign_Cost]]/Campaign_Table[[#This Row],[Leads]],0)</f>
        <v>748.27210526315798</v>
      </c>
      <c r="Y1071" s="7">
        <f t="shared" si="50"/>
        <v>-130613.89000000001</v>
      </c>
      <c r="Z1071" s="7" t="str">
        <f>IF(Campaign_Table[[#This Row],[ROI]]&gt;=3,"Excellent",IF(Campaign_Table[[#This Row],[ROI]]&gt;=1,"Good",IF(Campaign_Table[[#This Row],[ROI]]&gt;=0,"Average","Poor")))</f>
        <v>Poor</v>
      </c>
    </row>
    <row r="1072" spans="1:26" x14ac:dyDescent="0.3">
      <c r="A1072" t="s">
        <v>1248</v>
      </c>
      <c r="B1072" t="s">
        <v>24</v>
      </c>
      <c r="C1072" t="s">
        <v>17</v>
      </c>
      <c r="D1072">
        <v>6</v>
      </c>
      <c r="E1072" t="s">
        <v>195</v>
      </c>
      <c r="F1072">
        <v>94392</v>
      </c>
      <c r="G1072">
        <v>13168</v>
      </c>
      <c r="H1072">
        <v>4394</v>
      </c>
      <c r="I1072">
        <v>3334</v>
      </c>
      <c r="J1072">
        <v>1340268</v>
      </c>
      <c r="K1072">
        <v>32.130000000000003</v>
      </c>
      <c r="L1072">
        <f>Campaign_Table[[#This Row],[Conversions]]*Campaign_Table[[#This Row],[Cost_Per_Acquisition]]</f>
        <v>107121.42000000001</v>
      </c>
      <c r="M1072">
        <v>11.51</v>
      </c>
      <c r="N1072">
        <v>22.14</v>
      </c>
      <c r="O1072" t="s">
        <v>35</v>
      </c>
      <c r="P1072" s="1">
        <v>45591</v>
      </c>
      <c r="Q1072" t="str">
        <f>TEXT(Campaign_Table[[#This Row],[Date]],"mmmm")</f>
        <v>October</v>
      </c>
      <c r="R1072">
        <f>YEAR(Campaign_Table[[#This Row],[Date]])</f>
        <v>2024</v>
      </c>
      <c r="S1072" t="str">
        <f>TEXT(Campaign_Table[[#This Row],[Date]],"dddd")</f>
        <v>Saturday</v>
      </c>
      <c r="T1072" s="3" t="str">
        <f>"Q" &amp; ROUNDUP(MONTH(Campaign_Table[[#This Row],[Date]])/3,0)</f>
        <v>Q4</v>
      </c>
      <c r="U1072" s="5">
        <f t="shared" si="48"/>
        <v>0.13950334774133402</v>
      </c>
      <c r="V1072" s="7">
        <f>IFERROR(Campaign_Table[[#This Row],[Total_Campaign_Cost]]/Campaign_Table[[#This Row],[Clicks]],0)</f>
        <v>8.1349802551640344</v>
      </c>
      <c r="W1072" s="5">
        <f t="shared" si="49"/>
        <v>0.25318955042527341</v>
      </c>
      <c r="X1072" s="7">
        <f>IFERROR(Campaign_Table[[#This Row],[Total_Campaign_Cost]]/Campaign_Table[[#This Row],[Leads]],0)</f>
        <v>24.379021392808379</v>
      </c>
      <c r="Y1072" s="7">
        <f t="shared" si="50"/>
        <v>1233146.58</v>
      </c>
      <c r="Z1072" s="7" t="str">
        <f>IF(Campaign_Table[[#This Row],[ROI]]&gt;=3,"Excellent",IF(Campaign_Table[[#This Row],[ROI]]&gt;=1,"Good",IF(Campaign_Table[[#This Row],[ROI]]&gt;=0,"Average","Poor")))</f>
        <v>Excellent</v>
      </c>
    </row>
    <row r="1073" spans="1:26" x14ac:dyDescent="0.3">
      <c r="A1073" t="s">
        <v>1249</v>
      </c>
      <c r="B1073" t="s">
        <v>24</v>
      </c>
      <c r="C1073" t="s">
        <v>21</v>
      </c>
      <c r="D1073">
        <v>5</v>
      </c>
      <c r="E1073" t="s">
        <v>169</v>
      </c>
      <c r="F1073">
        <v>97557</v>
      </c>
      <c r="G1073">
        <v>8123</v>
      </c>
      <c r="H1073">
        <v>1729</v>
      </c>
      <c r="I1073">
        <v>1132</v>
      </c>
      <c r="J1073">
        <v>491288</v>
      </c>
      <c r="K1073">
        <v>138.88</v>
      </c>
      <c r="L1073">
        <f>Campaign_Table[[#This Row],[Conversions]]*Campaign_Table[[#This Row],[Cost_Per_Acquisition]]</f>
        <v>157212.16</v>
      </c>
      <c r="M1073">
        <v>2.13</v>
      </c>
      <c r="N1073">
        <v>11.26</v>
      </c>
      <c r="O1073" t="s">
        <v>35</v>
      </c>
      <c r="P1073" s="1">
        <v>45661</v>
      </c>
      <c r="Q1073" t="str">
        <f>TEXT(Campaign_Table[[#This Row],[Date]],"mmmm")</f>
        <v>January</v>
      </c>
      <c r="R1073">
        <f>YEAR(Campaign_Table[[#This Row],[Date]])</f>
        <v>2025</v>
      </c>
      <c r="S1073" t="str">
        <f>TEXT(Campaign_Table[[#This Row],[Date]],"dddd")</f>
        <v>Saturday</v>
      </c>
      <c r="T1073" s="3" t="str">
        <f>"Q" &amp; ROUNDUP(MONTH(Campaign_Table[[#This Row],[Date]])/3,0)</f>
        <v>Q1</v>
      </c>
      <c r="U1073" s="5">
        <f t="shared" si="48"/>
        <v>8.3264143013827813E-2</v>
      </c>
      <c r="V1073" s="7">
        <f>IFERROR(Campaign_Table[[#This Row],[Total_Campaign_Cost]]/Campaign_Table[[#This Row],[Clicks]],0)</f>
        <v>19.353952973039519</v>
      </c>
      <c r="W1073" s="5">
        <f t="shared" si="49"/>
        <v>0.13935738027822234</v>
      </c>
      <c r="X1073" s="7">
        <f>IFERROR(Campaign_Table[[#This Row],[Total_Campaign_Cost]]/Campaign_Table[[#This Row],[Leads]],0)</f>
        <v>90.926639676113368</v>
      </c>
      <c r="Y1073" s="7">
        <f t="shared" si="50"/>
        <v>334075.83999999997</v>
      </c>
      <c r="Z1073" s="7" t="str">
        <f>IF(Campaign_Table[[#This Row],[ROI]]&gt;=3,"Excellent",IF(Campaign_Table[[#This Row],[ROI]]&gt;=1,"Good",IF(Campaign_Table[[#This Row],[ROI]]&gt;=0,"Average","Poor")))</f>
        <v>Good</v>
      </c>
    </row>
    <row r="1074" spans="1:26" x14ac:dyDescent="0.3">
      <c r="A1074" t="s">
        <v>1250</v>
      </c>
      <c r="B1074" t="s">
        <v>24</v>
      </c>
      <c r="C1074" t="s">
        <v>25</v>
      </c>
      <c r="D1074">
        <v>17</v>
      </c>
      <c r="E1074" t="s">
        <v>563</v>
      </c>
      <c r="F1074">
        <v>96273</v>
      </c>
      <c r="G1074">
        <v>2503</v>
      </c>
      <c r="H1074">
        <v>1363</v>
      </c>
      <c r="I1074">
        <v>663</v>
      </c>
      <c r="J1074">
        <v>199563</v>
      </c>
      <c r="K1074">
        <v>110.4</v>
      </c>
      <c r="L1074">
        <f>Campaign_Table[[#This Row],[Conversions]]*Campaign_Table[[#This Row],[Cost_Per_Acquisition]]</f>
        <v>73195.199999999997</v>
      </c>
      <c r="M1074">
        <v>1.73</v>
      </c>
      <c r="N1074">
        <v>4.7</v>
      </c>
      <c r="O1074" t="s">
        <v>17</v>
      </c>
      <c r="P1074" s="1">
        <v>45772</v>
      </c>
      <c r="Q1074" t="str">
        <f>TEXT(Campaign_Table[[#This Row],[Date]],"mmmm")</f>
        <v>April</v>
      </c>
      <c r="R1074">
        <f>YEAR(Campaign_Table[[#This Row],[Date]])</f>
        <v>2025</v>
      </c>
      <c r="S1074" t="str">
        <f>TEXT(Campaign_Table[[#This Row],[Date]],"dddd")</f>
        <v>Friday</v>
      </c>
      <c r="T1074" s="3" t="str">
        <f>"Q" &amp; ROUNDUP(MONTH(Campaign_Table[[#This Row],[Date]])/3,0)</f>
        <v>Q2</v>
      </c>
      <c r="U1074" s="5">
        <f t="shared" si="48"/>
        <v>2.5998982061429476E-2</v>
      </c>
      <c r="V1074" s="7">
        <f>IFERROR(Campaign_Table[[#This Row],[Total_Campaign_Cost]]/Campaign_Table[[#This Row],[Clicks]],0)</f>
        <v>29.242988413903316</v>
      </c>
      <c r="W1074" s="5">
        <f t="shared" si="49"/>
        <v>0.26488214143028366</v>
      </c>
      <c r="X1074" s="7">
        <f>IFERROR(Campaign_Table[[#This Row],[Total_Campaign_Cost]]/Campaign_Table[[#This Row],[Leads]],0)</f>
        <v>53.701540719002196</v>
      </c>
      <c r="Y1074" s="7">
        <f t="shared" si="50"/>
        <v>126367.8</v>
      </c>
      <c r="Z1074" s="7" t="str">
        <f>IF(Campaign_Table[[#This Row],[ROI]]&gt;=3,"Excellent",IF(Campaign_Table[[#This Row],[ROI]]&gt;=1,"Good",IF(Campaign_Table[[#This Row],[ROI]]&gt;=0,"Average","Poor")))</f>
        <v>Good</v>
      </c>
    </row>
    <row r="1075" spans="1:26" x14ac:dyDescent="0.3">
      <c r="A1075" t="s">
        <v>1251</v>
      </c>
      <c r="B1075" t="s">
        <v>24</v>
      </c>
      <c r="C1075" t="s">
        <v>29</v>
      </c>
      <c r="D1075">
        <v>15</v>
      </c>
      <c r="E1075" t="s">
        <v>1090</v>
      </c>
      <c r="F1075">
        <v>62158</v>
      </c>
      <c r="G1075">
        <v>4054</v>
      </c>
      <c r="H1075">
        <v>827</v>
      </c>
      <c r="I1075">
        <v>653</v>
      </c>
      <c r="J1075">
        <v>327806</v>
      </c>
      <c r="K1075">
        <v>242.93</v>
      </c>
      <c r="L1075">
        <f>Campaign_Table[[#This Row],[Conversions]]*Campaign_Table[[#This Row],[Cost_Per_Acquisition]]</f>
        <v>158633.29</v>
      </c>
      <c r="M1075">
        <v>1.07</v>
      </c>
      <c r="N1075">
        <v>8.9</v>
      </c>
      <c r="O1075" t="s">
        <v>17</v>
      </c>
      <c r="P1075" s="1">
        <v>45495</v>
      </c>
      <c r="Q1075" t="str">
        <f>TEXT(Campaign_Table[[#This Row],[Date]],"mmmm")</f>
        <v>July</v>
      </c>
      <c r="R1075">
        <f>YEAR(Campaign_Table[[#This Row],[Date]])</f>
        <v>2024</v>
      </c>
      <c r="S1075" t="str">
        <f>TEXT(Campaign_Table[[#This Row],[Date]],"dddd")</f>
        <v>Monday</v>
      </c>
      <c r="T1075" s="3" t="str">
        <f>"Q" &amp; ROUNDUP(MONTH(Campaign_Table[[#This Row],[Date]])/3,0)</f>
        <v>Q3</v>
      </c>
      <c r="U1075" s="5">
        <f t="shared" si="48"/>
        <v>6.5220888702982718E-2</v>
      </c>
      <c r="V1075" s="7">
        <f>IFERROR(Campaign_Table[[#This Row],[Total_Campaign_Cost]]/Campaign_Table[[#This Row],[Clicks]],0)</f>
        <v>39.130066600888014</v>
      </c>
      <c r="W1075" s="5">
        <f t="shared" si="49"/>
        <v>0.16107548100641342</v>
      </c>
      <c r="X1075" s="7">
        <f>IFERROR(Campaign_Table[[#This Row],[Total_Campaign_Cost]]/Campaign_Table[[#This Row],[Leads]],0)</f>
        <v>191.81776299879081</v>
      </c>
      <c r="Y1075" s="7">
        <f t="shared" si="50"/>
        <v>169172.71</v>
      </c>
      <c r="Z1075" s="7" t="str">
        <f>IF(Campaign_Table[[#This Row],[ROI]]&gt;=3,"Excellent",IF(Campaign_Table[[#This Row],[ROI]]&gt;=1,"Good",IF(Campaign_Table[[#This Row],[ROI]]&gt;=0,"Average","Poor")))</f>
        <v>Good</v>
      </c>
    </row>
    <row r="1076" spans="1:26" x14ac:dyDescent="0.3">
      <c r="A1076" t="s">
        <v>1252</v>
      </c>
      <c r="B1076" t="s">
        <v>16</v>
      </c>
      <c r="C1076" t="s">
        <v>25</v>
      </c>
      <c r="D1076">
        <v>16</v>
      </c>
      <c r="E1076" t="s">
        <v>22</v>
      </c>
      <c r="F1076">
        <v>14541</v>
      </c>
      <c r="G1076">
        <v>679</v>
      </c>
      <c r="H1076">
        <v>214</v>
      </c>
      <c r="I1076">
        <v>170</v>
      </c>
      <c r="J1076">
        <v>48450</v>
      </c>
      <c r="K1076">
        <v>880.96</v>
      </c>
      <c r="L1076">
        <f>Campaign_Table[[#This Row],[Conversions]]*Campaign_Table[[#This Row],[Cost_Per_Acquisition]]</f>
        <v>149763.20000000001</v>
      </c>
      <c r="M1076">
        <v>-0.68</v>
      </c>
      <c r="N1076">
        <v>7.31</v>
      </c>
      <c r="O1076" t="s">
        <v>25</v>
      </c>
      <c r="P1076" s="1">
        <v>45492</v>
      </c>
      <c r="Q1076" t="str">
        <f>TEXT(Campaign_Table[[#This Row],[Date]],"mmmm")</f>
        <v>July</v>
      </c>
      <c r="R1076">
        <f>YEAR(Campaign_Table[[#This Row],[Date]])</f>
        <v>2024</v>
      </c>
      <c r="S1076" t="str">
        <f>TEXT(Campaign_Table[[#This Row],[Date]],"dddd")</f>
        <v>Friday</v>
      </c>
      <c r="T1076" s="3" t="str">
        <f>"Q" &amp; ROUNDUP(MONTH(Campaign_Table[[#This Row],[Date]])/3,0)</f>
        <v>Q3</v>
      </c>
      <c r="U1076" s="5">
        <f t="shared" si="48"/>
        <v>4.6695550512344405E-2</v>
      </c>
      <c r="V1076" s="7">
        <f>IFERROR(Campaign_Table[[#This Row],[Total_Campaign_Cost]]/Campaign_Table[[#This Row],[Clicks]],0)</f>
        <v>220.56435935198823</v>
      </c>
      <c r="W1076" s="5">
        <f t="shared" si="49"/>
        <v>0.25036818851251841</v>
      </c>
      <c r="X1076" s="7">
        <f>IFERROR(Campaign_Table[[#This Row],[Total_Campaign_Cost]]/Campaign_Table[[#This Row],[Leads]],0)</f>
        <v>699.82803738317762</v>
      </c>
      <c r="Y1076" s="7">
        <f t="shared" si="50"/>
        <v>-101313.20000000001</v>
      </c>
      <c r="Z1076" s="7" t="str">
        <f>IF(Campaign_Table[[#This Row],[ROI]]&gt;=3,"Excellent",IF(Campaign_Table[[#This Row],[ROI]]&gt;=1,"Good",IF(Campaign_Table[[#This Row],[ROI]]&gt;=0,"Average","Poor")))</f>
        <v>Poor</v>
      </c>
    </row>
    <row r="1077" spans="1:26" x14ac:dyDescent="0.3">
      <c r="A1077" t="s">
        <v>1253</v>
      </c>
      <c r="B1077" t="s">
        <v>24</v>
      </c>
      <c r="C1077" t="s">
        <v>35</v>
      </c>
      <c r="D1077">
        <v>25</v>
      </c>
      <c r="E1077" t="s">
        <v>357</v>
      </c>
      <c r="F1077">
        <v>32384</v>
      </c>
      <c r="G1077">
        <v>2977</v>
      </c>
      <c r="H1077">
        <v>1209</v>
      </c>
      <c r="I1077">
        <v>577</v>
      </c>
      <c r="J1077">
        <v>425826</v>
      </c>
      <c r="K1077">
        <v>134.94999999999999</v>
      </c>
      <c r="L1077">
        <f>Campaign_Table[[#This Row],[Conversions]]*Campaign_Table[[#This Row],[Cost_Per_Acquisition]]</f>
        <v>77866.149999999994</v>
      </c>
      <c r="M1077">
        <v>4.47</v>
      </c>
      <c r="N1077">
        <v>14.71</v>
      </c>
      <c r="O1077" t="s">
        <v>29</v>
      </c>
      <c r="P1077" s="1">
        <v>45640</v>
      </c>
      <c r="Q1077" t="str">
        <f>TEXT(Campaign_Table[[#This Row],[Date]],"mmmm")</f>
        <v>December</v>
      </c>
      <c r="R1077">
        <f>YEAR(Campaign_Table[[#This Row],[Date]])</f>
        <v>2024</v>
      </c>
      <c r="S1077" t="str">
        <f>TEXT(Campaign_Table[[#This Row],[Date]],"dddd")</f>
        <v>Saturday</v>
      </c>
      <c r="T1077" s="3" t="str">
        <f>"Q" &amp; ROUNDUP(MONTH(Campaign_Table[[#This Row],[Date]])/3,0)</f>
        <v>Q4</v>
      </c>
      <c r="U1077" s="5">
        <f t="shared" si="48"/>
        <v>9.1928112648221344E-2</v>
      </c>
      <c r="V1077" s="7">
        <f>IFERROR(Campaign_Table[[#This Row],[Total_Campaign_Cost]]/Campaign_Table[[#This Row],[Clicks]],0)</f>
        <v>26.15591199193819</v>
      </c>
      <c r="W1077" s="5">
        <f t="shared" si="49"/>
        <v>0.19381928115552569</v>
      </c>
      <c r="X1077" s="7">
        <f>IFERROR(Campaign_Table[[#This Row],[Total_Campaign_Cost]]/Campaign_Table[[#This Row],[Leads]],0)</f>
        <v>64.40541770057898</v>
      </c>
      <c r="Y1077" s="7">
        <f t="shared" si="50"/>
        <v>347959.85</v>
      </c>
      <c r="Z1077" s="7" t="str">
        <f>IF(Campaign_Table[[#This Row],[ROI]]&gt;=3,"Excellent",IF(Campaign_Table[[#This Row],[ROI]]&gt;=1,"Good",IF(Campaign_Table[[#This Row],[ROI]]&gt;=0,"Average","Poor")))</f>
        <v>Excellent</v>
      </c>
    </row>
    <row r="1078" spans="1:26" x14ac:dyDescent="0.3">
      <c r="A1078" t="s">
        <v>1254</v>
      </c>
      <c r="B1078" t="s">
        <v>20</v>
      </c>
      <c r="C1078" t="s">
        <v>35</v>
      </c>
      <c r="D1078">
        <v>25</v>
      </c>
      <c r="E1078" t="s">
        <v>32</v>
      </c>
      <c r="F1078">
        <v>48657</v>
      </c>
      <c r="G1078">
        <v>6981</v>
      </c>
      <c r="H1078">
        <v>3621</v>
      </c>
      <c r="I1078">
        <v>2369</v>
      </c>
      <c r="J1078">
        <v>1250832</v>
      </c>
      <c r="K1078">
        <v>100.59</v>
      </c>
      <c r="L1078">
        <f>Campaign_Table[[#This Row],[Conversions]]*Campaign_Table[[#This Row],[Cost_Per_Acquisition]]</f>
        <v>238297.71000000002</v>
      </c>
      <c r="M1078">
        <v>4.25</v>
      </c>
      <c r="N1078">
        <v>26.66</v>
      </c>
      <c r="O1078" t="s">
        <v>29</v>
      </c>
      <c r="P1078" s="1">
        <v>45791</v>
      </c>
      <c r="Q1078" t="str">
        <f>TEXT(Campaign_Table[[#This Row],[Date]],"mmmm")</f>
        <v>May</v>
      </c>
      <c r="R1078">
        <f>YEAR(Campaign_Table[[#This Row],[Date]])</f>
        <v>2025</v>
      </c>
      <c r="S1078" t="str">
        <f>TEXT(Campaign_Table[[#This Row],[Date]],"dddd")</f>
        <v>Wednesday</v>
      </c>
      <c r="T1078" s="3" t="str">
        <f>"Q" &amp; ROUNDUP(MONTH(Campaign_Table[[#This Row],[Date]])/3,0)</f>
        <v>Q2</v>
      </c>
      <c r="U1078" s="5">
        <f t="shared" si="48"/>
        <v>0.14347370368086812</v>
      </c>
      <c r="V1078" s="7">
        <f>IFERROR(Campaign_Table[[#This Row],[Total_Campaign_Cost]]/Campaign_Table[[#This Row],[Clicks]],0)</f>
        <v>34.135182638590464</v>
      </c>
      <c r="W1078" s="5">
        <f t="shared" si="49"/>
        <v>0.33934966337200972</v>
      </c>
      <c r="X1078" s="7">
        <f>IFERROR(Campaign_Table[[#This Row],[Total_Campaign_Cost]]/Campaign_Table[[#This Row],[Leads]],0)</f>
        <v>65.809917149958579</v>
      </c>
      <c r="Y1078" s="7">
        <f t="shared" si="50"/>
        <v>1012534.29</v>
      </c>
      <c r="Z1078" s="7" t="str">
        <f>IF(Campaign_Table[[#This Row],[ROI]]&gt;=3,"Excellent",IF(Campaign_Table[[#This Row],[ROI]]&gt;=1,"Good",IF(Campaign_Table[[#This Row],[ROI]]&gt;=0,"Average","Poor")))</f>
        <v>Excellent</v>
      </c>
    </row>
    <row r="1079" spans="1:26" x14ac:dyDescent="0.3">
      <c r="A1079" t="s">
        <v>1255</v>
      </c>
      <c r="B1079" t="s">
        <v>20</v>
      </c>
      <c r="C1079" t="s">
        <v>17</v>
      </c>
      <c r="D1079">
        <v>22</v>
      </c>
      <c r="E1079" t="s">
        <v>409</v>
      </c>
      <c r="F1079">
        <v>51783</v>
      </c>
      <c r="G1079">
        <v>4994</v>
      </c>
      <c r="H1079">
        <v>1693</v>
      </c>
      <c r="I1079">
        <v>895</v>
      </c>
      <c r="J1079">
        <v>529840</v>
      </c>
      <c r="K1079">
        <v>161.47</v>
      </c>
      <c r="L1079">
        <f>Campaign_Table[[#This Row],[Conversions]]*Campaign_Table[[#This Row],[Cost_Per_Acquisition]]</f>
        <v>144515.65</v>
      </c>
      <c r="M1079">
        <v>2.67</v>
      </c>
      <c r="N1079">
        <v>14.64</v>
      </c>
      <c r="O1079" t="s">
        <v>35</v>
      </c>
      <c r="P1079" s="1">
        <v>45616</v>
      </c>
      <c r="Q1079" t="str">
        <f>TEXT(Campaign_Table[[#This Row],[Date]],"mmmm")</f>
        <v>November</v>
      </c>
      <c r="R1079">
        <f>YEAR(Campaign_Table[[#This Row],[Date]])</f>
        <v>2024</v>
      </c>
      <c r="S1079" t="str">
        <f>TEXT(Campaign_Table[[#This Row],[Date]],"dddd")</f>
        <v>Wednesday</v>
      </c>
      <c r="T1079" s="3" t="str">
        <f>"Q" &amp; ROUNDUP(MONTH(Campaign_Table[[#This Row],[Date]])/3,0)</f>
        <v>Q4</v>
      </c>
      <c r="U1079" s="5">
        <f t="shared" si="48"/>
        <v>9.6440916903230783E-2</v>
      </c>
      <c r="V1079" s="7">
        <f>IFERROR(Campaign_Table[[#This Row],[Total_Campaign_Cost]]/Campaign_Table[[#This Row],[Clicks]],0)</f>
        <v>28.937855426511813</v>
      </c>
      <c r="W1079" s="5">
        <f t="shared" si="49"/>
        <v>0.17921505806968363</v>
      </c>
      <c r="X1079" s="7">
        <f>IFERROR(Campaign_Table[[#This Row],[Total_Campaign_Cost]]/Campaign_Table[[#This Row],[Leads]],0)</f>
        <v>85.360691080921441</v>
      </c>
      <c r="Y1079" s="7">
        <f t="shared" si="50"/>
        <v>385324.35</v>
      </c>
      <c r="Z1079" s="7" t="str">
        <f>IF(Campaign_Table[[#This Row],[ROI]]&gt;=3,"Excellent",IF(Campaign_Table[[#This Row],[ROI]]&gt;=1,"Good",IF(Campaign_Table[[#This Row],[ROI]]&gt;=0,"Average","Poor")))</f>
        <v>Good</v>
      </c>
    </row>
    <row r="1080" spans="1:26" x14ac:dyDescent="0.3">
      <c r="A1080" t="s">
        <v>1256</v>
      </c>
      <c r="B1080" t="s">
        <v>24</v>
      </c>
      <c r="C1080" t="s">
        <v>21</v>
      </c>
      <c r="D1080">
        <v>28</v>
      </c>
      <c r="E1080" t="s">
        <v>52</v>
      </c>
      <c r="F1080">
        <v>16657</v>
      </c>
      <c r="G1080">
        <v>1228</v>
      </c>
      <c r="H1080">
        <v>409</v>
      </c>
      <c r="I1080">
        <v>162</v>
      </c>
      <c r="J1080">
        <v>71928</v>
      </c>
      <c r="K1080">
        <v>1513.42</v>
      </c>
      <c r="L1080">
        <f>Campaign_Table[[#This Row],[Conversions]]*Campaign_Table[[#This Row],[Cost_Per_Acquisition]]</f>
        <v>245174.04</v>
      </c>
      <c r="M1080">
        <v>-0.71</v>
      </c>
      <c r="N1080">
        <v>10.8</v>
      </c>
      <c r="O1080" t="s">
        <v>21</v>
      </c>
      <c r="P1080" s="1">
        <v>45520</v>
      </c>
      <c r="Q1080" t="str">
        <f>TEXT(Campaign_Table[[#This Row],[Date]],"mmmm")</f>
        <v>August</v>
      </c>
      <c r="R1080">
        <f>YEAR(Campaign_Table[[#This Row],[Date]])</f>
        <v>2024</v>
      </c>
      <c r="S1080" t="str">
        <f>TEXT(Campaign_Table[[#This Row],[Date]],"dddd")</f>
        <v>Friday</v>
      </c>
      <c r="T1080" s="3" t="str">
        <f>"Q" &amp; ROUNDUP(MONTH(Campaign_Table[[#This Row],[Date]])/3,0)</f>
        <v>Q3</v>
      </c>
      <c r="U1080" s="5">
        <f t="shared" si="48"/>
        <v>7.3722759200336191E-2</v>
      </c>
      <c r="V1080" s="7">
        <f>IFERROR(Campaign_Table[[#This Row],[Total_Campaign_Cost]]/Campaign_Table[[#This Row],[Clicks]],0)</f>
        <v>199.65312703583064</v>
      </c>
      <c r="W1080" s="5">
        <f t="shared" si="49"/>
        <v>0.13192182410423453</v>
      </c>
      <c r="X1080" s="7">
        <f>IFERROR(Campaign_Table[[#This Row],[Total_Campaign_Cost]]/Campaign_Table[[#This Row],[Leads]],0)</f>
        <v>599.4475305623472</v>
      </c>
      <c r="Y1080" s="7">
        <f t="shared" si="50"/>
        <v>-173246.04</v>
      </c>
      <c r="Z1080" s="7" t="str">
        <f>IF(Campaign_Table[[#This Row],[ROI]]&gt;=3,"Excellent",IF(Campaign_Table[[#This Row],[ROI]]&gt;=1,"Good",IF(Campaign_Table[[#This Row],[ROI]]&gt;=0,"Average","Poor")))</f>
        <v>Poor</v>
      </c>
    </row>
    <row r="1081" spans="1:26" x14ac:dyDescent="0.3">
      <c r="A1081" t="s">
        <v>1257</v>
      </c>
      <c r="B1081" t="s">
        <v>44</v>
      </c>
      <c r="C1081" t="s">
        <v>35</v>
      </c>
      <c r="D1081">
        <v>7</v>
      </c>
      <c r="E1081" t="s">
        <v>597</v>
      </c>
      <c r="F1081">
        <v>44230</v>
      </c>
      <c r="G1081">
        <v>1028</v>
      </c>
      <c r="H1081">
        <v>543</v>
      </c>
      <c r="I1081">
        <v>358</v>
      </c>
      <c r="J1081">
        <v>171840</v>
      </c>
      <c r="K1081">
        <v>393.65</v>
      </c>
      <c r="L1081">
        <f>Campaign_Table[[#This Row],[Conversions]]*Campaign_Table[[#This Row],[Cost_Per_Acquisition]]</f>
        <v>140926.69999999998</v>
      </c>
      <c r="M1081">
        <v>0.22</v>
      </c>
      <c r="N1081">
        <v>4.3600000000000003</v>
      </c>
      <c r="O1081" t="s">
        <v>21</v>
      </c>
      <c r="P1081" s="1">
        <v>45529</v>
      </c>
      <c r="Q1081" t="str">
        <f>TEXT(Campaign_Table[[#This Row],[Date]],"mmmm")</f>
        <v>August</v>
      </c>
      <c r="R1081">
        <f>YEAR(Campaign_Table[[#This Row],[Date]])</f>
        <v>2024</v>
      </c>
      <c r="S1081" t="str">
        <f>TEXT(Campaign_Table[[#This Row],[Date]],"dddd")</f>
        <v>Sunday</v>
      </c>
      <c r="T1081" s="3" t="str">
        <f>"Q" &amp; ROUNDUP(MONTH(Campaign_Table[[#This Row],[Date]])/3,0)</f>
        <v>Q3</v>
      </c>
      <c r="U1081" s="5">
        <f t="shared" si="48"/>
        <v>2.3242143341623334E-2</v>
      </c>
      <c r="V1081" s="7">
        <f>IFERROR(Campaign_Table[[#This Row],[Total_Campaign_Cost]]/Campaign_Table[[#This Row],[Clicks]],0)</f>
        <v>137.08822957198441</v>
      </c>
      <c r="W1081" s="5">
        <f t="shared" si="49"/>
        <v>0.34824902723735407</v>
      </c>
      <c r="X1081" s="7">
        <f>IFERROR(Campaign_Table[[#This Row],[Total_Campaign_Cost]]/Campaign_Table[[#This Row],[Leads]],0)</f>
        <v>259.53351749539593</v>
      </c>
      <c r="Y1081" s="7">
        <f t="shared" si="50"/>
        <v>30913.300000000017</v>
      </c>
      <c r="Z1081" s="7" t="str">
        <f>IF(Campaign_Table[[#This Row],[ROI]]&gt;=3,"Excellent",IF(Campaign_Table[[#This Row],[ROI]]&gt;=1,"Good",IF(Campaign_Table[[#This Row],[ROI]]&gt;=0,"Average","Poor")))</f>
        <v>Average</v>
      </c>
    </row>
    <row r="1082" spans="1:26" x14ac:dyDescent="0.3">
      <c r="A1082" t="s">
        <v>1258</v>
      </c>
      <c r="B1082" t="s">
        <v>20</v>
      </c>
      <c r="C1082" t="s">
        <v>21</v>
      </c>
      <c r="D1082">
        <v>12</v>
      </c>
      <c r="E1082" t="s">
        <v>590</v>
      </c>
      <c r="F1082">
        <v>97037</v>
      </c>
      <c r="G1082">
        <v>4349</v>
      </c>
      <c r="H1082">
        <v>1578</v>
      </c>
      <c r="I1082">
        <v>1242</v>
      </c>
      <c r="J1082">
        <v>931500</v>
      </c>
      <c r="K1082">
        <v>113.61</v>
      </c>
      <c r="L1082">
        <f>Campaign_Table[[#This Row],[Conversions]]*Campaign_Table[[#This Row],[Cost_Per_Acquisition]]</f>
        <v>141103.62</v>
      </c>
      <c r="M1082">
        <v>5.6</v>
      </c>
      <c r="N1082">
        <v>7.39</v>
      </c>
      <c r="O1082" t="s">
        <v>29</v>
      </c>
      <c r="P1082" s="1">
        <v>45490</v>
      </c>
      <c r="Q1082" t="str">
        <f>TEXT(Campaign_Table[[#This Row],[Date]],"mmmm")</f>
        <v>July</v>
      </c>
      <c r="R1082">
        <f>YEAR(Campaign_Table[[#This Row],[Date]])</f>
        <v>2024</v>
      </c>
      <c r="S1082" t="str">
        <f>TEXT(Campaign_Table[[#This Row],[Date]],"dddd")</f>
        <v>Wednesday</v>
      </c>
      <c r="T1082" s="3" t="str">
        <f>"Q" &amp; ROUNDUP(MONTH(Campaign_Table[[#This Row],[Date]])/3,0)</f>
        <v>Q3</v>
      </c>
      <c r="U1082" s="5">
        <f t="shared" si="48"/>
        <v>4.48179560373878E-2</v>
      </c>
      <c r="V1082" s="7">
        <f>IFERROR(Campaign_Table[[#This Row],[Total_Campaign_Cost]]/Campaign_Table[[#This Row],[Clicks]],0)</f>
        <v>32.44507243044378</v>
      </c>
      <c r="W1082" s="5">
        <f t="shared" si="49"/>
        <v>0.28558289261899289</v>
      </c>
      <c r="X1082" s="7">
        <f>IFERROR(Campaign_Table[[#This Row],[Total_Campaign_Cost]]/Campaign_Table[[#This Row],[Leads]],0)</f>
        <v>89.419277566539918</v>
      </c>
      <c r="Y1082" s="7">
        <f t="shared" si="50"/>
        <v>790396.38</v>
      </c>
      <c r="Z1082" s="7" t="str">
        <f>IF(Campaign_Table[[#This Row],[ROI]]&gt;=3,"Excellent",IF(Campaign_Table[[#This Row],[ROI]]&gt;=1,"Good",IF(Campaign_Table[[#This Row],[ROI]]&gt;=0,"Average","Poor")))</f>
        <v>Excellent</v>
      </c>
    </row>
    <row r="1083" spans="1:26" x14ac:dyDescent="0.3">
      <c r="A1083" t="s">
        <v>1259</v>
      </c>
      <c r="B1083" t="s">
        <v>24</v>
      </c>
      <c r="C1083" t="s">
        <v>35</v>
      </c>
      <c r="D1083">
        <v>20</v>
      </c>
      <c r="E1083" t="s">
        <v>195</v>
      </c>
      <c r="F1083">
        <v>79635</v>
      </c>
      <c r="G1083">
        <v>7504</v>
      </c>
      <c r="H1083">
        <v>2163</v>
      </c>
      <c r="I1083">
        <v>1016</v>
      </c>
      <c r="J1083">
        <v>635000</v>
      </c>
      <c r="K1083">
        <v>72.05</v>
      </c>
      <c r="L1083">
        <f>Campaign_Table[[#This Row],[Conversions]]*Campaign_Table[[#This Row],[Cost_Per_Acquisition]]</f>
        <v>73202.8</v>
      </c>
      <c r="M1083">
        <v>7.67</v>
      </c>
      <c r="N1083">
        <v>13.41</v>
      </c>
      <c r="O1083" t="s">
        <v>25</v>
      </c>
      <c r="P1083" s="1">
        <v>45662</v>
      </c>
      <c r="Q1083" t="str">
        <f>TEXT(Campaign_Table[[#This Row],[Date]],"mmmm")</f>
        <v>January</v>
      </c>
      <c r="R1083">
        <f>YEAR(Campaign_Table[[#This Row],[Date]])</f>
        <v>2025</v>
      </c>
      <c r="S1083" t="str">
        <f>TEXT(Campaign_Table[[#This Row],[Date]],"dddd")</f>
        <v>Sunday</v>
      </c>
      <c r="T1083" s="3" t="str">
        <f>"Q" &amp; ROUNDUP(MONTH(Campaign_Table[[#This Row],[Date]])/3,0)</f>
        <v>Q1</v>
      </c>
      <c r="U1083" s="5">
        <f t="shared" si="48"/>
        <v>9.4229924028379486E-2</v>
      </c>
      <c r="V1083" s="7">
        <f>IFERROR(Campaign_Table[[#This Row],[Total_Campaign_Cost]]/Campaign_Table[[#This Row],[Clicks]],0)</f>
        <v>9.755170575692965</v>
      </c>
      <c r="W1083" s="5">
        <f t="shared" si="49"/>
        <v>0.13539445628997868</v>
      </c>
      <c r="X1083" s="7">
        <f>IFERROR(Campaign_Table[[#This Row],[Total_Campaign_Cost]]/Campaign_Table[[#This Row],[Leads]],0)</f>
        <v>33.843180767452615</v>
      </c>
      <c r="Y1083" s="7">
        <f t="shared" si="50"/>
        <v>561797.19999999995</v>
      </c>
      <c r="Z1083" s="7" t="str">
        <f>IF(Campaign_Table[[#This Row],[ROI]]&gt;=3,"Excellent",IF(Campaign_Table[[#This Row],[ROI]]&gt;=1,"Good",IF(Campaign_Table[[#This Row],[ROI]]&gt;=0,"Average","Poor")))</f>
        <v>Excellent</v>
      </c>
    </row>
    <row r="1084" spans="1:26" x14ac:dyDescent="0.3">
      <c r="A1084" t="s">
        <v>1260</v>
      </c>
      <c r="B1084" t="s">
        <v>28</v>
      </c>
      <c r="C1084" t="s">
        <v>25</v>
      </c>
      <c r="D1084">
        <v>30</v>
      </c>
      <c r="E1084" t="s">
        <v>134</v>
      </c>
      <c r="F1084">
        <v>27249</v>
      </c>
      <c r="G1084">
        <v>3967</v>
      </c>
      <c r="H1084">
        <v>1327</v>
      </c>
      <c r="I1084">
        <v>469</v>
      </c>
      <c r="J1084">
        <v>326893</v>
      </c>
      <c r="K1084">
        <v>566.89</v>
      </c>
      <c r="L1084">
        <f>Campaign_Table[[#This Row],[Conversions]]*Campaign_Table[[#This Row],[Cost_Per_Acquisition]]</f>
        <v>265871.40999999997</v>
      </c>
      <c r="M1084">
        <v>0.23</v>
      </c>
      <c r="N1084">
        <v>21.15</v>
      </c>
      <c r="O1084" t="s">
        <v>29</v>
      </c>
      <c r="P1084" s="1">
        <v>45755</v>
      </c>
      <c r="Q1084" t="str">
        <f>TEXT(Campaign_Table[[#This Row],[Date]],"mmmm")</f>
        <v>April</v>
      </c>
      <c r="R1084">
        <f>YEAR(Campaign_Table[[#This Row],[Date]])</f>
        <v>2025</v>
      </c>
      <c r="S1084" t="str">
        <f>TEXT(Campaign_Table[[#This Row],[Date]],"dddd")</f>
        <v>Tuesday</v>
      </c>
      <c r="T1084" s="3" t="str">
        <f>"Q" &amp; ROUNDUP(MONTH(Campaign_Table[[#This Row],[Date]])/3,0)</f>
        <v>Q2</v>
      </c>
      <c r="U1084" s="5">
        <f t="shared" si="48"/>
        <v>0.14558332415868472</v>
      </c>
      <c r="V1084" s="7">
        <f>IFERROR(Campaign_Table[[#This Row],[Total_Campaign_Cost]]/Campaign_Table[[#This Row],[Clicks]],0)</f>
        <v>67.020773884547509</v>
      </c>
      <c r="W1084" s="5">
        <f t="shared" si="49"/>
        <v>0.11822535921351147</v>
      </c>
      <c r="X1084" s="7">
        <f>IFERROR(Campaign_Table[[#This Row],[Total_Campaign_Cost]]/Campaign_Table[[#This Row],[Leads]],0)</f>
        <v>200.35524491333834</v>
      </c>
      <c r="Y1084" s="7">
        <f t="shared" si="50"/>
        <v>61021.590000000026</v>
      </c>
      <c r="Z1084" s="7" t="str">
        <f>IF(Campaign_Table[[#This Row],[ROI]]&gt;=3,"Excellent",IF(Campaign_Table[[#This Row],[ROI]]&gt;=1,"Good",IF(Campaign_Table[[#This Row],[ROI]]&gt;=0,"Average","Poor")))</f>
        <v>Average</v>
      </c>
    </row>
    <row r="1085" spans="1:26" x14ac:dyDescent="0.3">
      <c r="A1085" t="s">
        <v>1261</v>
      </c>
      <c r="B1085" t="s">
        <v>20</v>
      </c>
      <c r="C1085" t="s">
        <v>21</v>
      </c>
      <c r="D1085">
        <v>15</v>
      </c>
      <c r="E1085" t="s">
        <v>56</v>
      </c>
      <c r="F1085">
        <v>93456</v>
      </c>
      <c r="G1085">
        <v>11119</v>
      </c>
      <c r="H1085">
        <v>6583</v>
      </c>
      <c r="I1085">
        <v>5154</v>
      </c>
      <c r="J1085">
        <v>2283222</v>
      </c>
      <c r="K1085">
        <v>34.6</v>
      </c>
      <c r="L1085">
        <f>Campaign_Table[[#This Row],[Conversions]]*Campaign_Table[[#This Row],[Cost_Per_Acquisition]]</f>
        <v>178328.4</v>
      </c>
      <c r="M1085">
        <v>11.8</v>
      </c>
      <c r="N1085">
        <v>24.46</v>
      </c>
      <c r="O1085" t="s">
        <v>29</v>
      </c>
      <c r="P1085" s="1">
        <v>45507</v>
      </c>
      <c r="Q1085" t="str">
        <f>TEXT(Campaign_Table[[#This Row],[Date]],"mmmm")</f>
        <v>August</v>
      </c>
      <c r="R1085">
        <f>YEAR(Campaign_Table[[#This Row],[Date]])</f>
        <v>2024</v>
      </c>
      <c r="S1085" t="str">
        <f>TEXT(Campaign_Table[[#This Row],[Date]],"dddd")</f>
        <v>Saturday</v>
      </c>
      <c r="T1085" s="3" t="str">
        <f>"Q" &amp; ROUNDUP(MONTH(Campaign_Table[[#This Row],[Date]])/3,0)</f>
        <v>Q3</v>
      </c>
      <c r="U1085" s="5">
        <f t="shared" si="48"/>
        <v>0.11897577469611367</v>
      </c>
      <c r="V1085" s="7">
        <f>IFERROR(Campaign_Table[[#This Row],[Total_Campaign_Cost]]/Campaign_Table[[#This Row],[Clicks]],0)</f>
        <v>16.038168900080944</v>
      </c>
      <c r="W1085" s="5">
        <f t="shared" si="49"/>
        <v>0.46353089306592321</v>
      </c>
      <c r="X1085" s="7">
        <f>IFERROR(Campaign_Table[[#This Row],[Total_Campaign_Cost]]/Campaign_Table[[#This Row],[Leads]],0)</f>
        <v>27.089229834421996</v>
      </c>
      <c r="Y1085" s="7">
        <f t="shared" si="50"/>
        <v>2104893.6</v>
      </c>
      <c r="Z1085" s="7" t="str">
        <f>IF(Campaign_Table[[#This Row],[ROI]]&gt;=3,"Excellent",IF(Campaign_Table[[#This Row],[ROI]]&gt;=1,"Good",IF(Campaign_Table[[#This Row],[ROI]]&gt;=0,"Average","Poor")))</f>
        <v>Excellent</v>
      </c>
    </row>
    <row r="1086" spans="1:26" x14ac:dyDescent="0.3">
      <c r="A1086" t="s">
        <v>1262</v>
      </c>
      <c r="B1086" t="s">
        <v>24</v>
      </c>
      <c r="C1086" t="s">
        <v>29</v>
      </c>
      <c r="D1086">
        <v>17</v>
      </c>
      <c r="E1086" t="s">
        <v>56</v>
      </c>
      <c r="F1086">
        <v>74045</v>
      </c>
      <c r="G1086">
        <v>10108</v>
      </c>
      <c r="H1086">
        <v>3225</v>
      </c>
      <c r="I1086">
        <v>2502</v>
      </c>
      <c r="J1086">
        <v>1909026</v>
      </c>
      <c r="K1086">
        <v>67.599999999999994</v>
      </c>
      <c r="L1086">
        <f>Campaign_Table[[#This Row],[Conversions]]*Campaign_Table[[#This Row],[Cost_Per_Acquisition]]</f>
        <v>169135.19999999998</v>
      </c>
      <c r="M1086">
        <v>10.29</v>
      </c>
      <c r="N1086">
        <v>21.39</v>
      </c>
      <c r="O1086" t="s">
        <v>29</v>
      </c>
      <c r="P1086" s="1">
        <v>45584</v>
      </c>
      <c r="Q1086" t="str">
        <f>TEXT(Campaign_Table[[#This Row],[Date]],"mmmm")</f>
        <v>October</v>
      </c>
      <c r="R1086">
        <f>YEAR(Campaign_Table[[#This Row],[Date]])</f>
        <v>2024</v>
      </c>
      <c r="S1086" t="str">
        <f>TEXT(Campaign_Table[[#This Row],[Date]],"dddd")</f>
        <v>Saturday</v>
      </c>
      <c r="T1086" s="3" t="str">
        <f>"Q" &amp; ROUNDUP(MONTH(Campaign_Table[[#This Row],[Date]])/3,0)</f>
        <v>Q4</v>
      </c>
      <c r="U1086" s="5">
        <f t="shared" si="48"/>
        <v>0.13651158079546222</v>
      </c>
      <c r="V1086" s="7">
        <f>IFERROR(Campaign_Table[[#This Row],[Total_Campaign_Cost]]/Campaign_Table[[#This Row],[Clicks]],0)</f>
        <v>16.732805698456666</v>
      </c>
      <c r="W1086" s="5">
        <f t="shared" si="49"/>
        <v>0.24752671151563119</v>
      </c>
      <c r="X1086" s="7">
        <f>IFERROR(Campaign_Table[[#This Row],[Total_Campaign_Cost]]/Campaign_Table[[#This Row],[Leads]],0)</f>
        <v>52.44502325581395</v>
      </c>
      <c r="Y1086" s="7">
        <f t="shared" si="50"/>
        <v>1739890.8</v>
      </c>
      <c r="Z1086" s="7" t="str">
        <f>IF(Campaign_Table[[#This Row],[ROI]]&gt;=3,"Excellent",IF(Campaign_Table[[#This Row],[ROI]]&gt;=1,"Good",IF(Campaign_Table[[#This Row],[ROI]]&gt;=0,"Average","Poor")))</f>
        <v>Excellent</v>
      </c>
    </row>
    <row r="1087" spans="1:26" x14ac:dyDescent="0.3">
      <c r="A1087" t="s">
        <v>1263</v>
      </c>
      <c r="B1087" t="s">
        <v>24</v>
      </c>
      <c r="C1087" t="s">
        <v>35</v>
      </c>
      <c r="D1087">
        <v>9</v>
      </c>
      <c r="E1087" t="s">
        <v>305</v>
      </c>
      <c r="F1087">
        <v>74516</v>
      </c>
      <c r="G1087">
        <v>8870</v>
      </c>
      <c r="H1087">
        <v>5102</v>
      </c>
      <c r="I1087">
        <v>2412</v>
      </c>
      <c r="J1087">
        <v>1690812</v>
      </c>
      <c r="K1087">
        <v>111.71</v>
      </c>
      <c r="L1087">
        <f>Campaign_Table[[#This Row],[Conversions]]*Campaign_Table[[#This Row],[Cost_Per_Acquisition]]</f>
        <v>269444.51999999996</v>
      </c>
      <c r="M1087">
        <v>5.28</v>
      </c>
      <c r="N1087">
        <v>21.99</v>
      </c>
      <c r="O1087" t="s">
        <v>29</v>
      </c>
      <c r="P1087" s="1">
        <v>45825</v>
      </c>
      <c r="Q1087" t="str">
        <f>TEXT(Campaign_Table[[#This Row],[Date]],"mmmm")</f>
        <v>June</v>
      </c>
      <c r="R1087">
        <f>YEAR(Campaign_Table[[#This Row],[Date]])</f>
        <v>2025</v>
      </c>
      <c r="S1087" t="str">
        <f>TEXT(Campaign_Table[[#This Row],[Date]],"dddd")</f>
        <v>Tuesday</v>
      </c>
      <c r="T1087" s="3" t="str">
        <f>"Q" &amp; ROUNDUP(MONTH(Campaign_Table[[#This Row],[Date]])/3,0)</f>
        <v>Q2</v>
      </c>
      <c r="U1087" s="5">
        <f t="shared" si="48"/>
        <v>0.1190348381555639</v>
      </c>
      <c r="V1087" s="7">
        <f>IFERROR(Campaign_Table[[#This Row],[Total_Campaign_Cost]]/Campaign_Table[[#This Row],[Clicks]],0)</f>
        <v>30.377059751972936</v>
      </c>
      <c r="W1087" s="5">
        <f t="shared" si="49"/>
        <v>0.27192784667418263</v>
      </c>
      <c r="X1087" s="7">
        <f>IFERROR(Campaign_Table[[#This Row],[Total_Campaign_Cost]]/Campaign_Table[[#This Row],[Leads]],0)</f>
        <v>52.811548412387289</v>
      </c>
      <c r="Y1087" s="7">
        <f t="shared" si="50"/>
        <v>1421367.48</v>
      </c>
      <c r="Z1087" s="7" t="str">
        <f>IF(Campaign_Table[[#This Row],[ROI]]&gt;=3,"Excellent",IF(Campaign_Table[[#This Row],[ROI]]&gt;=1,"Good",IF(Campaign_Table[[#This Row],[ROI]]&gt;=0,"Average","Poor")))</f>
        <v>Excellent</v>
      </c>
    </row>
    <row r="1088" spans="1:26" x14ac:dyDescent="0.3">
      <c r="A1088" t="s">
        <v>1264</v>
      </c>
      <c r="B1088" t="s">
        <v>44</v>
      </c>
      <c r="C1088" t="s">
        <v>25</v>
      </c>
      <c r="D1088">
        <v>14</v>
      </c>
      <c r="E1088" t="s">
        <v>107</v>
      </c>
      <c r="F1088">
        <v>34909</v>
      </c>
      <c r="G1088">
        <v>864</v>
      </c>
      <c r="H1088">
        <v>477</v>
      </c>
      <c r="I1088">
        <v>326</v>
      </c>
      <c r="J1088">
        <v>111166</v>
      </c>
      <c r="K1088">
        <v>290.86</v>
      </c>
      <c r="L1088">
        <f>Campaign_Table[[#This Row],[Conversions]]*Campaign_Table[[#This Row],[Cost_Per_Acquisition]]</f>
        <v>94820.36</v>
      </c>
      <c r="M1088">
        <v>0.17</v>
      </c>
      <c r="N1088">
        <v>4.78</v>
      </c>
      <c r="O1088" t="s">
        <v>17</v>
      </c>
      <c r="P1088" s="1">
        <v>45611</v>
      </c>
      <c r="Q1088" t="str">
        <f>TEXT(Campaign_Table[[#This Row],[Date]],"mmmm")</f>
        <v>November</v>
      </c>
      <c r="R1088">
        <f>YEAR(Campaign_Table[[#This Row],[Date]])</f>
        <v>2024</v>
      </c>
      <c r="S1088" t="str">
        <f>TEXT(Campaign_Table[[#This Row],[Date]],"dddd")</f>
        <v>Friday</v>
      </c>
      <c r="T1088" s="3" t="str">
        <f>"Q" &amp; ROUNDUP(MONTH(Campaign_Table[[#This Row],[Date]])/3,0)</f>
        <v>Q4</v>
      </c>
      <c r="U1088" s="5">
        <f t="shared" si="48"/>
        <v>2.4750064453292846E-2</v>
      </c>
      <c r="V1088" s="7">
        <f>IFERROR(Campaign_Table[[#This Row],[Total_Campaign_Cost]]/Campaign_Table[[#This Row],[Clicks]],0)</f>
        <v>109.74578703703703</v>
      </c>
      <c r="W1088" s="5">
        <f t="shared" si="49"/>
        <v>0.37731481481481483</v>
      </c>
      <c r="X1088" s="7">
        <f>IFERROR(Campaign_Table[[#This Row],[Total_Campaign_Cost]]/Campaign_Table[[#This Row],[Leads]],0)</f>
        <v>198.784821802935</v>
      </c>
      <c r="Y1088" s="7">
        <f t="shared" si="50"/>
        <v>16345.64</v>
      </c>
      <c r="Z1088" s="7" t="str">
        <f>IF(Campaign_Table[[#This Row],[ROI]]&gt;=3,"Excellent",IF(Campaign_Table[[#This Row],[ROI]]&gt;=1,"Good",IF(Campaign_Table[[#This Row],[ROI]]&gt;=0,"Average","Poor")))</f>
        <v>Average</v>
      </c>
    </row>
    <row r="1089" spans="1:26" x14ac:dyDescent="0.3">
      <c r="A1089" t="s">
        <v>1265</v>
      </c>
      <c r="B1089" t="s">
        <v>16</v>
      </c>
      <c r="C1089" t="s">
        <v>17</v>
      </c>
      <c r="D1089">
        <v>25</v>
      </c>
      <c r="E1089" t="s">
        <v>71</v>
      </c>
      <c r="F1089">
        <v>82974</v>
      </c>
      <c r="G1089">
        <v>12009</v>
      </c>
      <c r="H1089">
        <v>4017</v>
      </c>
      <c r="I1089">
        <v>1345</v>
      </c>
      <c r="J1089">
        <v>484200</v>
      </c>
      <c r="K1089">
        <v>79.27</v>
      </c>
      <c r="L1089">
        <f>Campaign_Table[[#This Row],[Conversions]]*Campaign_Table[[#This Row],[Cost_Per_Acquisition]]</f>
        <v>106618.15</v>
      </c>
      <c r="M1089">
        <v>3.54</v>
      </c>
      <c r="N1089">
        <v>20.94</v>
      </c>
      <c r="O1089" t="s">
        <v>35</v>
      </c>
      <c r="P1089" s="1">
        <v>45636</v>
      </c>
      <c r="Q1089" t="str">
        <f>TEXT(Campaign_Table[[#This Row],[Date]],"mmmm")</f>
        <v>December</v>
      </c>
      <c r="R1089">
        <f>YEAR(Campaign_Table[[#This Row],[Date]])</f>
        <v>2024</v>
      </c>
      <c r="S1089" t="str">
        <f>TEXT(Campaign_Table[[#This Row],[Date]],"dddd")</f>
        <v>Tuesday</v>
      </c>
      <c r="T1089" s="3" t="str">
        <f>"Q" &amp; ROUNDUP(MONTH(Campaign_Table[[#This Row],[Date]])/3,0)</f>
        <v>Q4</v>
      </c>
      <c r="U1089" s="5">
        <f t="shared" si="48"/>
        <v>0.14473208474943958</v>
      </c>
      <c r="V1089" s="7">
        <f>IFERROR(Campaign_Table[[#This Row],[Total_Campaign_Cost]]/Campaign_Table[[#This Row],[Clicks]],0)</f>
        <v>8.8781871929386291</v>
      </c>
      <c r="W1089" s="5">
        <f t="shared" si="49"/>
        <v>0.11199933383295861</v>
      </c>
      <c r="X1089" s="7">
        <f>IFERROR(Campaign_Table[[#This Row],[Total_Campaign_Cost]]/Campaign_Table[[#This Row],[Leads]],0)</f>
        <v>26.541735125715707</v>
      </c>
      <c r="Y1089" s="7">
        <f t="shared" si="50"/>
        <v>377581.85</v>
      </c>
      <c r="Z1089" s="7" t="str">
        <f>IF(Campaign_Table[[#This Row],[ROI]]&gt;=3,"Excellent",IF(Campaign_Table[[#This Row],[ROI]]&gt;=1,"Good",IF(Campaign_Table[[#This Row],[ROI]]&gt;=0,"Average","Poor")))</f>
        <v>Excellent</v>
      </c>
    </row>
    <row r="1090" spans="1:26" x14ac:dyDescent="0.3">
      <c r="A1090" t="s">
        <v>1266</v>
      </c>
      <c r="B1090" t="s">
        <v>20</v>
      </c>
      <c r="C1090" t="s">
        <v>17</v>
      </c>
      <c r="D1090">
        <v>6</v>
      </c>
      <c r="E1090" t="s">
        <v>52</v>
      </c>
      <c r="F1090">
        <v>48575</v>
      </c>
      <c r="G1090">
        <v>3741</v>
      </c>
      <c r="H1090">
        <v>1887</v>
      </c>
      <c r="I1090">
        <v>1001</v>
      </c>
      <c r="J1090">
        <v>784784</v>
      </c>
      <c r="K1090">
        <v>138.52000000000001</v>
      </c>
      <c r="L1090">
        <f>Campaign_Table[[#This Row],[Conversions]]*Campaign_Table[[#This Row],[Cost_Per_Acquisition]]</f>
        <v>138658.52000000002</v>
      </c>
      <c r="M1090">
        <v>4.66</v>
      </c>
      <c r="N1090">
        <v>13.65</v>
      </c>
      <c r="O1090" t="s">
        <v>21</v>
      </c>
      <c r="P1090" s="1">
        <v>45635</v>
      </c>
      <c r="Q1090" t="str">
        <f>TEXT(Campaign_Table[[#This Row],[Date]],"mmmm")</f>
        <v>December</v>
      </c>
      <c r="R1090">
        <f>YEAR(Campaign_Table[[#This Row],[Date]])</f>
        <v>2024</v>
      </c>
      <c r="S1090" t="str">
        <f>TEXT(Campaign_Table[[#This Row],[Date]],"dddd")</f>
        <v>Monday</v>
      </c>
      <c r="T1090" s="3" t="str">
        <f>"Q" &amp; ROUNDUP(MONTH(Campaign_Table[[#This Row],[Date]])/3,0)</f>
        <v>Q4</v>
      </c>
      <c r="U1090" s="5">
        <f t="shared" ref="U1090:U1153" si="51">IFERROR(Clicks/Impressions,0)</f>
        <v>7.7014925373134327E-2</v>
      </c>
      <c r="V1090" s="7">
        <f>IFERROR(Campaign_Table[[#This Row],[Total_Campaign_Cost]]/Campaign_Table[[#This Row],[Clicks]],0)</f>
        <v>37.064560278000542</v>
      </c>
      <c r="W1090" s="5">
        <f t="shared" ref="W1090:W1153" si="52">IFERROR(Conversions/Clicks,0)</f>
        <v>0.26757551456829726</v>
      </c>
      <c r="X1090" s="7">
        <f>IFERROR(Campaign_Table[[#This Row],[Total_Campaign_Cost]]/Campaign_Table[[#This Row],[Leads]],0)</f>
        <v>73.48093269740329</v>
      </c>
      <c r="Y1090" s="7">
        <f t="shared" ref="Y1090:Y1153" si="53">Revenue-Total_Campaign_Cost</f>
        <v>646125.48</v>
      </c>
      <c r="Z1090" s="7" t="str">
        <f>IF(Campaign_Table[[#This Row],[ROI]]&gt;=3,"Excellent",IF(Campaign_Table[[#This Row],[ROI]]&gt;=1,"Good",IF(Campaign_Table[[#This Row],[ROI]]&gt;=0,"Average","Poor")))</f>
        <v>Excellent</v>
      </c>
    </row>
    <row r="1091" spans="1:26" x14ac:dyDescent="0.3">
      <c r="A1091" t="s">
        <v>1267</v>
      </c>
      <c r="B1091" t="s">
        <v>20</v>
      </c>
      <c r="C1091" t="s">
        <v>29</v>
      </c>
      <c r="D1091">
        <v>17</v>
      </c>
      <c r="E1091" t="s">
        <v>56</v>
      </c>
      <c r="F1091">
        <v>95932</v>
      </c>
      <c r="G1091">
        <v>3646</v>
      </c>
      <c r="H1091">
        <v>1755</v>
      </c>
      <c r="I1091">
        <v>918</v>
      </c>
      <c r="J1091">
        <v>415854</v>
      </c>
      <c r="K1091">
        <v>227.23</v>
      </c>
      <c r="L1091">
        <f>Campaign_Table[[#This Row],[Conversions]]*Campaign_Table[[#This Row],[Cost_Per_Acquisition]]</f>
        <v>208597.13999999998</v>
      </c>
      <c r="M1091">
        <v>0.99</v>
      </c>
      <c r="N1091">
        <v>6.59</v>
      </c>
      <c r="O1091" t="s">
        <v>21</v>
      </c>
      <c r="P1091" s="1">
        <v>45558</v>
      </c>
      <c r="Q1091" t="str">
        <f>TEXT(Campaign_Table[[#This Row],[Date]],"mmmm")</f>
        <v>September</v>
      </c>
      <c r="R1091">
        <f>YEAR(Campaign_Table[[#This Row],[Date]])</f>
        <v>2024</v>
      </c>
      <c r="S1091" t="str">
        <f>TEXT(Campaign_Table[[#This Row],[Date]],"dddd")</f>
        <v>Monday</v>
      </c>
      <c r="T1091" s="3" t="str">
        <f>"Q" &amp; ROUNDUP(MONTH(Campaign_Table[[#This Row],[Date]])/3,0)</f>
        <v>Q3</v>
      </c>
      <c r="U1091" s="5">
        <f t="shared" si="51"/>
        <v>3.80060876454155E-2</v>
      </c>
      <c r="V1091" s="7">
        <f>IFERROR(Campaign_Table[[#This Row],[Total_Campaign_Cost]]/Campaign_Table[[#This Row],[Clicks]],0)</f>
        <v>57.212600109709264</v>
      </c>
      <c r="W1091" s="5">
        <f t="shared" si="52"/>
        <v>0.25178277564454199</v>
      </c>
      <c r="X1091" s="7">
        <f>IFERROR(Campaign_Table[[#This Row],[Total_Campaign_Cost]]/Campaign_Table[[#This Row],[Leads]],0)</f>
        <v>118.85876923076923</v>
      </c>
      <c r="Y1091" s="7">
        <f t="shared" si="53"/>
        <v>207256.86000000002</v>
      </c>
      <c r="Z1091" s="7" t="str">
        <f>IF(Campaign_Table[[#This Row],[ROI]]&gt;=3,"Excellent",IF(Campaign_Table[[#This Row],[ROI]]&gt;=1,"Good",IF(Campaign_Table[[#This Row],[ROI]]&gt;=0,"Average","Poor")))</f>
        <v>Average</v>
      </c>
    </row>
    <row r="1092" spans="1:26" x14ac:dyDescent="0.3">
      <c r="A1092" t="s">
        <v>1268</v>
      </c>
      <c r="B1092" t="s">
        <v>20</v>
      </c>
      <c r="C1092" t="s">
        <v>25</v>
      </c>
      <c r="D1092">
        <v>23</v>
      </c>
      <c r="E1092" t="s">
        <v>179</v>
      </c>
      <c r="F1092">
        <v>89088</v>
      </c>
      <c r="G1092">
        <v>11837</v>
      </c>
      <c r="H1092">
        <v>5397</v>
      </c>
      <c r="I1092">
        <v>2083</v>
      </c>
      <c r="J1092">
        <v>787374</v>
      </c>
      <c r="K1092">
        <v>133.84</v>
      </c>
      <c r="L1092">
        <f>Campaign_Table[[#This Row],[Conversions]]*Campaign_Table[[#This Row],[Cost_Per_Acquisition]]</f>
        <v>278788.72000000003</v>
      </c>
      <c r="M1092">
        <v>1.82</v>
      </c>
      <c r="N1092">
        <v>21.68</v>
      </c>
      <c r="O1092" t="s">
        <v>17</v>
      </c>
      <c r="P1092" s="1">
        <v>45641</v>
      </c>
      <c r="Q1092" t="str">
        <f>TEXT(Campaign_Table[[#This Row],[Date]],"mmmm")</f>
        <v>December</v>
      </c>
      <c r="R1092">
        <f>YEAR(Campaign_Table[[#This Row],[Date]])</f>
        <v>2024</v>
      </c>
      <c r="S1092" t="str">
        <f>TEXT(Campaign_Table[[#This Row],[Date]],"dddd")</f>
        <v>Sunday</v>
      </c>
      <c r="T1092" s="3" t="str">
        <f>"Q" &amp; ROUNDUP(MONTH(Campaign_Table[[#This Row],[Date]])/3,0)</f>
        <v>Q4</v>
      </c>
      <c r="U1092" s="5">
        <f t="shared" si="51"/>
        <v>0.1328686242816092</v>
      </c>
      <c r="V1092" s="7">
        <f>IFERROR(Campaign_Table[[#This Row],[Total_Campaign_Cost]]/Campaign_Table[[#This Row],[Clicks]],0)</f>
        <v>23.552312241277352</v>
      </c>
      <c r="W1092" s="5">
        <f t="shared" si="52"/>
        <v>0.17597364197009377</v>
      </c>
      <c r="X1092" s="7">
        <f>IFERROR(Campaign_Table[[#This Row],[Total_Campaign_Cost]]/Campaign_Table[[#This Row],[Leads]],0)</f>
        <v>51.65623865110247</v>
      </c>
      <c r="Y1092" s="7">
        <f t="shared" si="53"/>
        <v>508585.27999999997</v>
      </c>
      <c r="Z1092" s="7" t="str">
        <f>IF(Campaign_Table[[#This Row],[ROI]]&gt;=3,"Excellent",IF(Campaign_Table[[#This Row],[ROI]]&gt;=1,"Good",IF(Campaign_Table[[#This Row],[ROI]]&gt;=0,"Average","Poor")))</f>
        <v>Good</v>
      </c>
    </row>
    <row r="1093" spans="1:26" x14ac:dyDescent="0.3">
      <c r="A1093" t="s">
        <v>1269</v>
      </c>
      <c r="B1093" t="s">
        <v>20</v>
      </c>
      <c r="C1093" t="s">
        <v>25</v>
      </c>
      <c r="D1093">
        <v>19</v>
      </c>
      <c r="E1093" t="s">
        <v>199</v>
      </c>
      <c r="F1093">
        <v>34821</v>
      </c>
      <c r="G1093">
        <v>5026</v>
      </c>
      <c r="H1093">
        <v>2055</v>
      </c>
      <c r="I1093">
        <v>1306</v>
      </c>
      <c r="J1093">
        <v>492362</v>
      </c>
      <c r="K1093">
        <v>121.15</v>
      </c>
      <c r="L1093">
        <f>Campaign_Table[[#This Row],[Conversions]]*Campaign_Table[[#This Row],[Cost_Per_Acquisition]]</f>
        <v>158221.9</v>
      </c>
      <c r="M1093">
        <v>2.11</v>
      </c>
      <c r="N1093">
        <v>24.09</v>
      </c>
      <c r="O1093" t="s">
        <v>25</v>
      </c>
      <c r="P1093" s="1">
        <v>45576</v>
      </c>
      <c r="Q1093" t="str">
        <f>TEXT(Campaign_Table[[#This Row],[Date]],"mmmm")</f>
        <v>October</v>
      </c>
      <c r="R1093">
        <f>YEAR(Campaign_Table[[#This Row],[Date]])</f>
        <v>2024</v>
      </c>
      <c r="S1093" t="str">
        <f>TEXT(Campaign_Table[[#This Row],[Date]],"dddd")</f>
        <v>Friday</v>
      </c>
      <c r="T1093" s="3" t="str">
        <f>"Q" &amp; ROUNDUP(MONTH(Campaign_Table[[#This Row],[Date]])/3,0)</f>
        <v>Q4</v>
      </c>
      <c r="U1093" s="5">
        <f t="shared" si="51"/>
        <v>0.14433818672640072</v>
      </c>
      <c r="V1093" s="7">
        <f>IFERROR(Campaign_Table[[#This Row],[Total_Campaign_Cost]]/Campaign_Table[[#This Row],[Clicks]],0)</f>
        <v>31.480680461599679</v>
      </c>
      <c r="W1093" s="5">
        <f t="shared" si="52"/>
        <v>0.25984878631118186</v>
      </c>
      <c r="X1093" s="7">
        <f>IFERROR(Campaign_Table[[#This Row],[Total_Campaign_Cost]]/Campaign_Table[[#This Row],[Leads]],0)</f>
        <v>76.993625304136245</v>
      </c>
      <c r="Y1093" s="7">
        <f t="shared" si="53"/>
        <v>334140.09999999998</v>
      </c>
      <c r="Z1093" s="7" t="str">
        <f>IF(Campaign_Table[[#This Row],[ROI]]&gt;=3,"Excellent",IF(Campaign_Table[[#This Row],[ROI]]&gt;=1,"Good",IF(Campaign_Table[[#This Row],[ROI]]&gt;=0,"Average","Poor")))</f>
        <v>Good</v>
      </c>
    </row>
    <row r="1094" spans="1:26" x14ac:dyDescent="0.3">
      <c r="A1094" t="s">
        <v>1270</v>
      </c>
      <c r="B1094" t="s">
        <v>44</v>
      </c>
      <c r="C1094" t="s">
        <v>29</v>
      </c>
      <c r="D1094">
        <v>29</v>
      </c>
      <c r="E1094" t="s">
        <v>22</v>
      </c>
      <c r="F1094">
        <v>24715</v>
      </c>
      <c r="G1094">
        <v>1106</v>
      </c>
      <c r="H1094">
        <v>276</v>
      </c>
      <c r="I1094">
        <v>163</v>
      </c>
      <c r="J1094">
        <v>109373</v>
      </c>
      <c r="K1094">
        <v>1245.1500000000001</v>
      </c>
      <c r="L1094">
        <f>Campaign_Table[[#This Row],[Conversions]]*Campaign_Table[[#This Row],[Cost_Per_Acquisition]]</f>
        <v>202959.45</v>
      </c>
      <c r="M1094">
        <v>-0.46</v>
      </c>
      <c r="N1094">
        <v>6.25</v>
      </c>
      <c r="O1094" t="s">
        <v>17</v>
      </c>
      <c r="P1094" s="1">
        <v>45778</v>
      </c>
      <c r="Q1094" t="str">
        <f>TEXT(Campaign_Table[[#This Row],[Date]],"mmmm")</f>
        <v>May</v>
      </c>
      <c r="R1094">
        <f>YEAR(Campaign_Table[[#This Row],[Date]])</f>
        <v>2025</v>
      </c>
      <c r="S1094" t="str">
        <f>TEXT(Campaign_Table[[#This Row],[Date]],"dddd")</f>
        <v>Thursday</v>
      </c>
      <c r="T1094" s="3" t="str">
        <f>"Q" &amp; ROUNDUP(MONTH(Campaign_Table[[#This Row],[Date]])/3,0)</f>
        <v>Q2</v>
      </c>
      <c r="U1094" s="5">
        <f t="shared" si="51"/>
        <v>4.4750151729718794E-2</v>
      </c>
      <c r="V1094" s="7">
        <f>IFERROR(Campaign_Table[[#This Row],[Total_Campaign_Cost]]/Campaign_Table[[#This Row],[Clicks]],0)</f>
        <v>183.50764014466546</v>
      </c>
      <c r="W1094" s="5">
        <f t="shared" si="52"/>
        <v>0.14737793851717904</v>
      </c>
      <c r="X1094" s="7">
        <f>IFERROR(Campaign_Table[[#This Row],[Total_Campaign_Cost]]/Campaign_Table[[#This Row],[Leads]],0)</f>
        <v>735.36032608695655</v>
      </c>
      <c r="Y1094" s="7">
        <f t="shared" si="53"/>
        <v>-93586.450000000012</v>
      </c>
      <c r="Z1094" s="7" t="str">
        <f>IF(Campaign_Table[[#This Row],[ROI]]&gt;=3,"Excellent",IF(Campaign_Table[[#This Row],[ROI]]&gt;=1,"Good",IF(Campaign_Table[[#This Row],[ROI]]&gt;=0,"Average","Poor")))</f>
        <v>Poor</v>
      </c>
    </row>
    <row r="1095" spans="1:26" x14ac:dyDescent="0.3">
      <c r="A1095" t="s">
        <v>1271</v>
      </c>
      <c r="B1095" t="s">
        <v>16</v>
      </c>
      <c r="C1095" t="s">
        <v>17</v>
      </c>
      <c r="D1095">
        <v>14</v>
      </c>
      <c r="E1095" t="s">
        <v>482</v>
      </c>
      <c r="F1095">
        <v>92876</v>
      </c>
      <c r="G1095">
        <v>8722</v>
      </c>
      <c r="H1095">
        <v>3620</v>
      </c>
      <c r="I1095">
        <v>2187</v>
      </c>
      <c r="J1095">
        <v>581742</v>
      </c>
      <c r="K1095">
        <v>33.64</v>
      </c>
      <c r="L1095">
        <f>Campaign_Table[[#This Row],[Conversions]]*Campaign_Table[[#This Row],[Cost_Per_Acquisition]]</f>
        <v>73570.680000000008</v>
      </c>
      <c r="M1095">
        <v>6.91</v>
      </c>
      <c r="N1095">
        <v>15.64</v>
      </c>
      <c r="O1095" t="s">
        <v>17</v>
      </c>
      <c r="P1095" s="1">
        <v>45746</v>
      </c>
      <c r="Q1095" t="str">
        <f>TEXT(Campaign_Table[[#This Row],[Date]],"mmmm")</f>
        <v>March</v>
      </c>
      <c r="R1095">
        <f>YEAR(Campaign_Table[[#This Row],[Date]])</f>
        <v>2025</v>
      </c>
      <c r="S1095" t="str">
        <f>TEXT(Campaign_Table[[#This Row],[Date]],"dddd")</f>
        <v>Sunday</v>
      </c>
      <c r="T1095" s="3" t="str">
        <f>"Q" &amp; ROUNDUP(MONTH(Campaign_Table[[#This Row],[Date]])/3,0)</f>
        <v>Q1</v>
      </c>
      <c r="U1095" s="5">
        <f t="shared" si="51"/>
        <v>9.3910159782936389E-2</v>
      </c>
      <c r="V1095" s="7">
        <f>IFERROR(Campaign_Table[[#This Row],[Total_Campaign_Cost]]/Campaign_Table[[#This Row],[Clicks]],0)</f>
        <v>8.4350699380875955</v>
      </c>
      <c r="W1095" s="5">
        <f t="shared" si="52"/>
        <v>0.25074524191699149</v>
      </c>
      <c r="X1095" s="7">
        <f>IFERROR(Campaign_Table[[#This Row],[Total_Campaign_Cost]]/Campaign_Table[[#This Row],[Leads]],0)</f>
        <v>20.323392265193373</v>
      </c>
      <c r="Y1095" s="7">
        <f t="shared" si="53"/>
        <v>508171.32</v>
      </c>
      <c r="Z1095" s="7" t="str">
        <f>IF(Campaign_Table[[#This Row],[ROI]]&gt;=3,"Excellent",IF(Campaign_Table[[#This Row],[ROI]]&gt;=1,"Good",IF(Campaign_Table[[#This Row],[ROI]]&gt;=0,"Average","Poor")))</f>
        <v>Excellent</v>
      </c>
    </row>
    <row r="1096" spans="1:26" x14ac:dyDescent="0.3">
      <c r="A1096" t="s">
        <v>1272</v>
      </c>
      <c r="B1096" t="s">
        <v>44</v>
      </c>
      <c r="C1096" t="s">
        <v>21</v>
      </c>
      <c r="D1096">
        <v>5</v>
      </c>
      <c r="E1096" t="s">
        <v>179</v>
      </c>
      <c r="F1096">
        <v>48464</v>
      </c>
      <c r="G1096">
        <v>6350</v>
      </c>
      <c r="H1096">
        <v>2981</v>
      </c>
      <c r="I1096">
        <v>1878</v>
      </c>
      <c r="J1096">
        <v>743688</v>
      </c>
      <c r="K1096">
        <v>104.95</v>
      </c>
      <c r="L1096">
        <f>Campaign_Table[[#This Row],[Conversions]]*Campaign_Table[[#This Row],[Cost_Per_Acquisition]]</f>
        <v>197096.1</v>
      </c>
      <c r="M1096">
        <v>2.77</v>
      </c>
      <c r="N1096">
        <v>23.13</v>
      </c>
      <c r="O1096" t="s">
        <v>17</v>
      </c>
      <c r="P1096" s="1">
        <v>45711</v>
      </c>
      <c r="Q1096" t="str">
        <f>TEXT(Campaign_Table[[#This Row],[Date]],"mmmm")</f>
        <v>February</v>
      </c>
      <c r="R1096">
        <f>YEAR(Campaign_Table[[#This Row],[Date]])</f>
        <v>2025</v>
      </c>
      <c r="S1096" t="str">
        <f>TEXT(Campaign_Table[[#This Row],[Date]],"dddd")</f>
        <v>Sunday</v>
      </c>
      <c r="T1096" s="3" t="str">
        <f>"Q" &amp; ROUNDUP(MONTH(Campaign_Table[[#This Row],[Date]])/3,0)</f>
        <v>Q1</v>
      </c>
      <c r="U1096" s="5">
        <f t="shared" si="51"/>
        <v>0.13102509078903929</v>
      </c>
      <c r="V1096" s="7">
        <f>IFERROR(Campaign_Table[[#This Row],[Total_Campaign_Cost]]/Campaign_Table[[#This Row],[Clicks]],0)</f>
        <v>31.038755905511813</v>
      </c>
      <c r="W1096" s="5">
        <f t="shared" si="52"/>
        <v>0.29574803149606299</v>
      </c>
      <c r="X1096" s="7">
        <f>IFERROR(Campaign_Table[[#This Row],[Total_Campaign_Cost]]/Campaign_Table[[#This Row],[Leads]],0)</f>
        <v>66.117443810801745</v>
      </c>
      <c r="Y1096" s="7">
        <f t="shared" si="53"/>
        <v>546591.9</v>
      </c>
      <c r="Z1096" s="7" t="str">
        <f>IF(Campaign_Table[[#This Row],[ROI]]&gt;=3,"Excellent",IF(Campaign_Table[[#This Row],[ROI]]&gt;=1,"Good",IF(Campaign_Table[[#This Row],[ROI]]&gt;=0,"Average","Poor")))</f>
        <v>Good</v>
      </c>
    </row>
    <row r="1097" spans="1:26" x14ac:dyDescent="0.3">
      <c r="A1097" t="s">
        <v>1273</v>
      </c>
      <c r="B1097" t="s">
        <v>28</v>
      </c>
      <c r="C1097" t="s">
        <v>17</v>
      </c>
      <c r="D1097">
        <v>10</v>
      </c>
      <c r="E1097" t="s">
        <v>121</v>
      </c>
      <c r="F1097">
        <v>76690</v>
      </c>
      <c r="G1097">
        <v>2802</v>
      </c>
      <c r="H1097">
        <v>1499</v>
      </c>
      <c r="I1097">
        <v>864</v>
      </c>
      <c r="J1097">
        <v>620352</v>
      </c>
      <c r="K1097">
        <v>220.26</v>
      </c>
      <c r="L1097">
        <f>Campaign_Table[[#This Row],[Conversions]]*Campaign_Table[[#This Row],[Cost_Per_Acquisition]]</f>
        <v>190304.63999999998</v>
      </c>
      <c r="M1097">
        <v>2.2599999999999998</v>
      </c>
      <c r="N1097">
        <v>6.73</v>
      </c>
      <c r="O1097" t="s">
        <v>21</v>
      </c>
      <c r="P1097" s="1">
        <v>45768</v>
      </c>
      <c r="Q1097" t="str">
        <f>TEXT(Campaign_Table[[#This Row],[Date]],"mmmm")</f>
        <v>April</v>
      </c>
      <c r="R1097">
        <f>YEAR(Campaign_Table[[#This Row],[Date]])</f>
        <v>2025</v>
      </c>
      <c r="S1097" t="str">
        <f>TEXT(Campaign_Table[[#This Row],[Date]],"dddd")</f>
        <v>Monday</v>
      </c>
      <c r="T1097" s="3" t="str">
        <f>"Q" &amp; ROUNDUP(MONTH(Campaign_Table[[#This Row],[Date]])/3,0)</f>
        <v>Q2</v>
      </c>
      <c r="U1097" s="5">
        <f t="shared" si="51"/>
        <v>3.6536706219846136E-2</v>
      </c>
      <c r="V1097" s="7">
        <f>IFERROR(Campaign_Table[[#This Row],[Total_Campaign_Cost]]/Campaign_Table[[#This Row],[Clicks]],0)</f>
        <v>67.917430406852247</v>
      </c>
      <c r="W1097" s="5">
        <f t="shared" si="52"/>
        <v>0.30835117773019272</v>
      </c>
      <c r="X1097" s="7">
        <f>IFERROR(Campaign_Table[[#This Row],[Total_Campaign_Cost]]/Campaign_Table[[#This Row],[Leads]],0)</f>
        <v>126.95439626417611</v>
      </c>
      <c r="Y1097" s="7">
        <f t="shared" si="53"/>
        <v>430047.36</v>
      </c>
      <c r="Z1097" s="7" t="str">
        <f>IF(Campaign_Table[[#This Row],[ROI]]&gt;=3,"Excellent",IF(Campaign_Table[[#This Row],[ROI]]&gt;=1,"Good",IF(Campaign_Table[[#This Row],[ROI]]&gt;=0,"Average","Poor")))</f>
        <v>Good</v>
      </c>
    </row>
    <row r="1098" spans="1:26" x14ac:dyDescent="0.3">
      <c r="A1098" t="s">
        <v>1274</v>
      </c>
      <c r="B1098" t="s">
        <v>16</v>
      </c>
      <c r="C1098" t="s">
        <v>25</v>
      </c>
      <c r="D1098">
        <v>17</v>
      </c>
      <c r="E1098" t="s">
        <v>519</v>
      </c>
      <c r="F1098">
        <v>46640</v>
      </c>
      <c r="G1098">
        <v>4362</v>
      </c>
      <c r="H1098">
        <v>944</v>
      </c>
      <c r="I1098">
        <v>321</v>
      </c>
      <c r="J1098">
        <v>252627</v>
      </c>
      <c r="K1098">
        <v>590.4</v>
      </c>
      <c r="L1098">
        <f>Campaign_Table[[#This Row],[Conversions]]*Campaign_Table[[#This Row],[Cost_Per_Acquisition]]</f>
        <v>189518.4</v>
      </c>
      <c r="M1098">
        <v>0.33</v>
      </c>
      <c r="N1098">
        <v>12.06</v>
      </c>
      <c r="O1098" t="s">
        <v>29</v>
      </c>
      <c r="P1098" s="1">
        <v>45493</v>
      </c>
      <c r="Q1098" t="str">
        <f>TEXT(Campaign_Table[[#This Row],[Date]],"mmmm")</f>
        <v>July</v>
      </c>
      <c r="R1098">
        <f>YEAR(Campaign_Table[[#This Row],[Date]])</f>
        <v>2024</v>
      </c>
      <c r="S1098" t="str">
        <f>TEXT(Campaign_Table[[#This Row],[Date]],"dddd")</f>
        <v>Saturday</v>
      </c>
      <c r="T1098" s="3" t="str">
        <f>"Q" &amp; ROUNDUP(MONTH(Campaign_Table[[#This Row],[Date]])/3,0)</f>
        <v>Q3</v>
      </c>
      <c r="U1098" s="5">
        <f t="shared" si="51"/>
        <v>9.3524871355060032E-2</v>
      </c>
      <c r="V1098" s="7">
        <f>IFERROR(Campaign_Table[[#This Row],[Total_Campaign_Cost]]/Campaign_Table[[#This Row],[Clicks]],0)</f>
        <v>43.447592847317743</v>
      </c>
      <c r="W1098" s="5">
        <f t="shared" si="52"/>
        <v>7.3590096286107284E-2</v>
      </c>
      <c r="X1098" s="7">
        <f>IFERROR(Campaign_Table[[#This Row],[Total_Campaign_Cost]]/Campaign_Table[[#This Row],[Leads]],0)</f>
        <v>200.76101694915255</v>
      </c>
      <c r="Y1098" s="7">
        <f t="shared" si="53"/>
        <v>63108.600000000006</v>
      </c>
      <c r="Z1098" s="7" t="str">
        <f>IF(Campaign_Table[[#This Row],[ROI]]&gt;=3,"Excellent",IF(Campaign_Table[[#This Row],[ROI]]&gt;=1,"Good",IF(Campaign_Table[[#This Row],[ROI]]&gt;=0,"Average","Poor")))</f>
        <v>Average</v>
      </c>
    </row>
    <row r="1099" spans="1:26" x14ac:dyDescent="0.3">
      <c r="A1099" t="s">
        <v>1275</v>
      </c>
      <c r="B1099" t="s">
        <v>24</v>
      </c>
      <c r="C1099" t="s">
        <v>17</v>
      </c>
      <c r="D1099">
        <v>15</v>
      </c>
      <c r="E1099" t="s">
        <v>1199</v>
      </c>
      <c r="F1099">
        <v>95893</v>
      </c>
      <c r="G1099">
        <v>12007</v>
      </c>
      <c r="H1099">
        <v>3971</v>
      </c>
      <c r="I1099">
        <v>1666</v>
      </c>
      <c r="J1099">
        <v>874650</v>
      </c>
      <c r="K1099">
        <v>61.57</v>
      </c>
      <c r="L1099">
        <f>Campaign_Table[[#This Row],[Conversions]]*Campaign_Table[[#This Row],[Cost_Per_Acquisition]]</f>
        <v>102575.62</v>
      </c>
      <c r="M1099">
        <v>7.53</v>
      </c>
      <c r="N1099">
        <v>18.399999999999999</v>
      </c>
      <c r="O1099" t="s">
        <v>21</v>
      </c>
      <c r="P1099" s="1">
        <v>45678</v>
      </c>
      <c r="Q1099" t="str">
        <f>TEXT(Campaign_Table[[#This Row],[Date]],"mmmm")</f>
        <v>January</v>
      </c>
      <c r="R1099">
        <f>YEAR(Campaign_Table[[#This Row],[Date]])</f>
        <v>2025</v>
      </c>
      <c r="S1099" t="str">
        <f>TEXT(Campaign_Table[[#This Row],[Date]],"dddd")</f>
        <v>Tuesday</v>
      </c>
      <c r="T1099" s="3" t="str">
        <f>"Q" &amp; ROUNDUP(MONTH(Campaign_Table[[#This Row],[Date]])/3,0)</f>
        <v>Q1</v>
      </c>
      <c r="U1099" s="5">
        <f t="shared" si="51"/>
        <v>0.12521247640599417</v>
      </c>
      <c r="V1099" s="7">
        <f>IFERROR(Campaign_Table[[#This Row],[Total_Campaign_Cost]]/Campaign_Table[[#This Row],[Clicks]],0)</f>
        <v>8.5429849254601482</v>
      </c>
      <c r="W1099" s="5">
        <f t="shared" si="52"/>
        <v>0.13875239443657866</v>
      </c>
      <c r="X1099" s="7">
        <f>IFERROR(Campaign_Table[[#This Row],[Total_Campaign_Cost]]/Campaign_Table[[#This Row],[Leads]],0)</f>
        <v>25.831181062704609</v>
      </c>
      <c r="Y1099" s="7">
        <f t="shared" si="53"/>
        <v>772074.38</v>
      </c>
      <c r="Z1099" s="7" t="str">
        <f>IF(Campaign_Table[[#This Row],[ROI]]&gt;=3,"Excellent",IF(Campaign_Table[[#This Row],[ROI]]&gt;=1,"Good",IF(Campaign_Table[[#This Row],[ROI]]&gt;=0,"Average","Poor")))</f>
        <v>Excellent</v>
      </c>
    </row>
    <row r="1100" spans="1:26" x14ac:dyDescent="0.3">
      <c r="A1100" t="s">
        <v>1276</v>
      </c>
      <c r="B1100" t="s">
        <v>44</v>
      </c>
      <c r="C1100" t="s">
        <v>35</v>
      </c>
      <c r="D1100">
        <v>13</v>
      </c>
      <c r="E1100" t="s">
        <v>107</v>
      </c>
      <c r="F1100">
        <v>29582</v>
      </c>
      <c r="G1100">
        <v>3404</v>
      </c>
      <c r="H1100">
        <v>1614</v>
      </c>
      <c r="I1100">
        <v>547</v>
      </c>
      <c r="J1100">
        <v>243415</v>
      </c>
      <c r="K1100">
        <v>220.05</v>
      </c>
      <c r="L1100">
        <f>Campaign_Table[[#This Row],[Conversions]]*Campaign_Table[[#This Row],[Cost_Per_Acquisition]]</f>
        <v>120367.35</v>
      </c>
      <c r="M1100">
        <v>1.02</v>
      </c>
      <c r="N1100">
        <v>18.809999999999999</v>
      </c>
      <c r="O1100" t="s">
        <v>17</v>
      </c>
      <c r="P1100" s="1">
        <v>45620</v>
      </c>
      <c r="Q1100" t="str">
        <f>TEXT(Campaign_Table[[#This Row],[Date]],"mmmm")</f>
        <v>November</v>
      </c>
      <c r="R1100">
        <f>YEAR(Campaign_Table[[#This Row],[Date]])</f>
        <v>2024</v>
      </c>
      <c r="S1100" t="str">
        <f>TEXT(Campaign_Table[[#This Row],[Date]],"dddd")</f>
        <v>Sunday</v>
      </c>
      <c r="T1100" s="3" t="str">
        <f>"Q" &amp; ROUNDUP(MONTH(Campaign_Table[[#This Row],[Date]])/3,0)</f>
        <v>Q4</v>
      </c>
      <c r="U1100" s="5">
        <f t="shared" si="51"/>
        <v>0.11506997498478805</v>
      </c>
      <c r="V1100" s="7">
        <f>IFERROR(Campaign_Table[[#This Row],[Total_Campaign_Cost]]/Campaign_Table[[#This Row],[Clicks]],0)</f>
        <v>35.360561104582843</v>
      </c>
      <c r="W1100" s="5">
        <f t="shared" si="52"/>
        <v>0.16069330199764983</v>
      </c>
      <c r="X1100" s="7">
        <f>IFERROR(Campaign_Table[[#This Row],[Total_Campaign_Cost]]/Campaign_Table[[#This Row],[Leads]],0)</f>
        <v>74.577044609665435</v>
      </c>
      <c r="Y1100" s="7">
        <f t="shared" si="53"/>
        <v>123047.65</v>
      </c>
      <c r="Z1100" s="7" t="str">
        <f>IF(Campaign_Table[[#This Row],[ROI]]&gt;=3,"Excellent",IF(Campaign_Table[[#This Row],[ROI]]&gt;=1,"Good",IF(Campaign_Table[[#This Row],[ROI]]&gt;=0,"Average","Poor")))</f>
        <v>Good</v>
      </c>
    </row>
    <row r="1101" spans="1:26" x14ac:dyDescent="0.3">
      <c r="A1101" t="s">
        <v>1277</v>
      </c>
      <c r="B1101" t="s">
        <v>28</v>
      </c>
      <c r="C1101" t="s">
        <v>25</v>
      </c>
      <c r="D1101">
        <v>23</v>
      </c>
      <c r="E1101" t="s">
        <v>467</v>
      </c>
      <c r="F1101">
        <v>28718</v>
      </c>
      <c r="G1101">
        <v>1913</v>
      </c>
      <c r="H1101">
        <v>905</v>
      </c>
      <c r="I1101">
        <v>639</v>
      </c>
      <c r="J1101">
        <v>383400</v>
      </c>
      <c r="K1101">
        <v>294.27999999999997</v>
      </c>
      <c r="L1101">
        <f>Campaign_Table[[#This Row],[Conversions]]*Campaign_Table[[#This Row],[Cost_Per_Acquisition]]</f>
        <v>188044.91999999998</v>
      </c>
      <c r="M1101">
        <v>1.04</v>
      </c>
      <c r="N1101">
        <v>12.04</v>
      </c>
      <c r="O1101" t="s">
        <v>17</v>
      </c>
      <c r="P1101" s="1">
        <v>45718</v>
      </c>
      <c r="Q1101" t="str">
        <f>TEXT(Campaign_Table[[#This Row],[Date]],"mmmm")</f>
        <v>March</v>
      </c>
      <c r="R1101">
        <f>YEAR(Campaign_Table[[#This Row],[Date]])</f>
        <v>2025</v>
      </c>
      <c r="S1101" t="str">
        <f>TEXT(Campaign_Table[[#This Row],[Date]],"dddd")</f>
        <v>Sunday</v>
      </c>
      <c r="T1101" s="3" t="str">
        <f>"Q" &amp; ROUNDUP(MONTH(Campaign_Table[[#This Row],[Date]])/3,0)</f>
        <v>Q1</v>
      </c>
      <c r="U1101" s="5">
        <f t="shared" si="51"/>
        <v>6.6613273904868028E-2</v>
      </c>
      <c r="V1101" s="7">
        <f>IFERROR(Campaign_Table[[#This Row],[Total_Campaign_Cost]]/Campaign_Table[[#This Row],[Clicks]],0)</f>
        <v>98.29844223732357</v>
      </c>
      <c r="W1101" s="5">
        <f t="shared" si="52"/>
        <v>0.33403031887088341</v>
      </c>
      <c r="X1101" s="7">
        <f>IFERROR(Campaign_Table[[#This Row],[Total_Campaign_Cost]]/Campaign_Table[[#This Row],[Leads]],0)</f>
        <v>207.78444198895025</v>
      </c>
      <c r="Y1101" s="7">
        <f t="shared" si="53"/>
        <v>195355.08000000002</v>
      </c>
      <c r="Z1101" s="7" t="str">
        <f>IF(Campaign_Table[[#This Row],[ROI]]&gt;=3,"Excellent",IF(Campaign_Table[[#This Row],[ROI]]&gt;=1,"Good",IF(Campaign_Table[[#This Row],[ROI]]&gt;=0,"Average","Poor")))</f>
        <v>Good</v>
      </c>
    </row>
    <row r="1102" spans="1:26" x14ac:dyDescent="0.3">
      <c r="A1102" t="s">
        <v>1278</v>
      </c>
      <c r="B1102" t="s">
        <v>44</v>
      </c>
      <c r="C1102" t="s">
        <v>25</v>
      </c>
      <c r="D1102">
        <v>30</v>
      </c>
      <c r="E1102" t="s">
        <v>369</v>
      </c>
      <c r="F1102">
        <v>33058</v>
      </c>
      <c r="G1102">
        <v>2653</v>
      </c>
      <c r="H1102">
        <v>995</v>
      </c>
      <c r="I1102">
        <v>599</v>
      </c>
      <c r="J1102">
        <v>298901</v>
      </c>
      <c r="K1102">
        <v>159.81</v>
      </c>
      <c r="L1102">
        <f>Campaign_Table[[#This Row],[Conversions]]*Campaign_Table[[#This Row],[Cost_Per_Acquisition]]</f>
        <v>95726.19</v>
      </c>
      <c r="M1102">
        <v>2.12</v>
      </c>
      <c r="N1102">
        <v>12.85</v>
      </c>
      <c r="O1102" t="s">
        <v>35</v>
      </c>
      <c r="P1102" s="1">
        <v>45503</v>
      </c>
      <c r="Q1102" t="str">
        <f>TEXT(Campaign_Table[[#This Row],[Date]],"mmmm")</f>
        <v>July</v>
      </c>
      <c r="R1102">
        <f>YEAR(Campaign_Table[[#This Row],[Date]])</f>
        <v>2024</v>
      </c>
      <c r="S1102" t="str">
        <f>TEXT(Campaign_Table[[#This Row],[Date]],"dddd")</f>
        <v>Tuesday</v>
      </c>
      <c r="T1102" s="3" t="str">
        <f>"Q" &amp; ROUNDUP(MONTH(Campaign_Table[[#This Row],[Date]])/3,0)</f>
        <v>Q3</v>
      </c>
      <c r="U1102" s="5">
        <f t="shared" si="51"/>
        <v>8.0252888862000119E-2</v>
      </c>
      <c r="V1102" s="7">
        <f>IFERROR(Campaign_Table[[#This Row],[Total_Campaign_Cost]]/Campaign_Table[[#This Row],[Clicks]],0)</f>
        <v>36.082242744063322</v>
      </c>
      <c r="W1102" s="5">
        <f t="shared" si="52"/>
        <v>0.22578213343384848</v>
      </c>
      <c r="X1102" s="7">
        <f>IFERROR(Campaign_Table[[#This Row],[Total_Campaign_Cost]]/Campaign_Table[[#This Row],[Leads]],0)</f>
        <v>96.207226130653268</v>
      </c>
      <c r="Y1102" s="7">
        <f t="shared" si="53"/>
        <v>203174.81</v>
      </c>
      <c r="Z1102" s="7" t="str">
        <f>IF(Campaign_Table[[#This Row],[ROI]]&gt;=3,"Excellent",IF(Campaign_Table[[#This Row],[ROI]]&gt;=1,"Good",IF(Campaign_Table[[#This Row],[ROI]]&gt;=0,"Average","Poor")))</f>
        <v>Good</v>
      </c>
    </row>
    <row r="1103" spans="1:26" x14ac:dyDescent="0.3">
      <c r="A1103" t="s">
        <v>1279</v>
      </c>
      <c r="B1103" t="s">
        <v>44</v>
      </c>
      <c r="C1103" t="s">
        <v>17</v>
      </c>
      <c r="D1103">
        <v>25</v>
      </c>
      <c r="E1103" t="s">
        <v>465</v>
      </c>
      <c r="F1103">
        <v>60840</v>
      </c>
      <c r="G1103">
        <v>5543</v>
      </c>
      <c r="H1103">
        <v>2830</v>
      </c>
      <c r="I1103">
        <v>2081</v>
      </c>
      <c r="J1103">
        <v>636786</v>
      </c>
      <c r="K1103">
        <v>24.77</v>
      </c>
      <c r="L1103">
        <f>Campaign_Table[[#This Row],[Conversions]]*Campaign_Table[[#This Row],[Cost_Per_Acquisition]]</f>
        <v>51546.37</v>
      </c>
      <c r="M1103">
        <v>11.35</v>
      </c>
      <c r="N1103">
        <v>17.18</v>
      </c>
      <c r="O1103" t="s">
        <v>29</v>
      </c>
      <c r="P1103" s="1">
        <v>45509</v>
      </c>
      <c r="Q1103" t="str">
        <f>TEXT(Campaign_Table[[#This Row],[Date]],"mmmm")</f>
        <v>August</v>
      </c>
      <c r="R1103">
        <f>YEAR(Campaign_Table[[#This Row],[Date]])</f>
        <v>2024</v>
      </c>
      <c r="S1103" t="str">
        <f>TEXT(Campaign_Table[[#This Row],[Date]],"dddd")</f>
        <v>Monday</v>
      </c>
      <c r="T1103" s="3" t="str">
        <f>"Q" &amp; ROUNDUP(MONTH(Campaign_Table[[#This Row],[Date]])/3,0)</f>
        <v>Q3</v>
      </c>
      <c r="U1103" s="5">
        <f t="shared" si="51"/>
        <v>9.1107823800131493E-2</v>
      </c>
      <c r="V1103" s="7">
        <f>IFERROR(Campaign_Table[[#This Row],[Total_Campaign_Cost]]/Campaign_Table[[#This Row],[Clicks]],0)</f>
        <v>9.2993631607432796</v>
      </c>
      <c r="W1103" s="5">
        <f t="shared" si="52"/>
        <v>0.3754284683384449</v>
      </c>
      <c r="X1103" s="7">
        <f>IFERROR(Campaign_Table[[#This Row],[Total_Campaign_Cost]]/Campaign_Table[[#This Row],[Leads]],0)</f>
        <v>18.214265017667845</v>
      </c>
      <c r="Y1103" s="7">
        <f t="shared" si="53"/>
        <v>585239.63</v>
      </c>
      <c r="Z1103" s="7" t="str">
        <f>IF(Campaign_Table[[#This Row],[ROI]]&gt;=3,"Excellent",IF(Campaign_Table[[#This Row],[ROI]]&gt;=1,"Good",IF(Campaign_Table[[#This Row],[ROI]]&gt;=0,"Average","Poor")))</f>
        <v>Excellent</v>
      </c>
    </row>
    <row r="1104" spans="1:26" x14ac:dyDescent="0.3">
      <c r="A1104" t="s">
        <v>1280</v>
      </c>
      <c r="B1104" t="s">
        <v>28</v>
      </c>
      <c r="C1104" t="s">
        <v>17</v>
      </c>
      <c r="D1104">
        <v>9</v>
      </c>
      <c r="E1104" t="s">
        <v>56</v>
      </c>
      <c r="F1104">
        <v>24966</v>
      </c>
      <c r="G1104">
        <v>1144</v>
      </c>
      <c r="H1104">
        <v>275</v>
      </c>
      <c r="I1104">
        <v>128</v>
      </c>
      <c r="J1104">
        <v>39680</v>
      </c>
      <c r="K1104">
        <v>712.05</v>
      </c>
      <c r="L1104">
        <f>Campaign_Table[[#This Row],[Conversions]]*Campaign_Table[[#This Row],[Cost_Per_Acquisition]]</f>
        <v>91142.399999999994</v>
      </c>
      <c r="M1104">
        <v>-0.56000000000000005</v>
      </c>
      <c r="N1104">
        <v>6.2</v>
      </c>
      <c r="O1104" t="s">
        <v>25</v>
      </c>
      <c r="P1104" s="1">
        <v>45695</v>
      </c>
      <c r="Q1104" t="str">
        <f>TEXT(Campaign_Table[[#This Row],[Date]],"mmmm")</f>
        <v>February</v>
      </c>
      <c r="R1104">
        <f>YEAR(Campaign_Table[[#This Row],[Date]])</f>
        <v>2025</v>
      </c>
      <c r="S1104" t="str">
        <f>TEXT(Campaign_Table[[#This Row],[Date]],"dddd")</f>
        <v>Friday</v>
      </c>
      <c r="T1104" s="3" t="str">
        <f>"Q" &amp; ROUNDUP(MONTH(Campaign_Table[[#This Row],[Date]])/3,0)</f>
        <v>Q1</v>
      </c>
      <c r="U1104" s="5">
        <f t="shared" si="51"/>
        <v>4.5822318352960023E-2</v>
      </c>
      <c r="V1104" s="7">
        <f>IFERROR(Campaign_Table[[#This Row],[Total_Campaign_Cost]]/Campaign_Table[[#This Row],[Clicks]],0)</f>
        <v>79.669930069930061</v>
      </c>
      <c r="W1104" s="5">
        <f t="shared" si="52"/>
        <v>0.11188811188811189</v>
      </c>
      <c r="X1104" s="7">
        <f>IFERROR(Campaign_Table[[#This Row],[Total_Campaign_Cost]]/Campaign_Table[[#This Row],[Leads]],0)</f>
        <v>331.42690909090908</v>
      </c>
      <c r="Y1104" s="7">
        <f t="shared" si="53"/>
        <v>-51462.399999999994</v>
      </c>
      <c r="Z1104" s="7" t="str">
        <f>IF(Campaign_Table[[#This Row],[ROI]]&gt;=3,"Excellent",IF(Campaign_Table[[#This Row],[ROI]]&gt;=1,"Good",IF(Campaign_Table[[#This Row],[ROI]]&gt;=0,"Average","Poor")))</f>
        <v>Poor</v>
      </c>
    </row>
    <row r="1105" spans="1:26" x14ac:dyDescent="0.3">
      <c r="A1105" t="s">
        <v>1281</v>
      </c>
      <c r="B1105" t="s">
        <v>28</v>
      </c>
      <c r="C1105" t="s">
        <v>29</v>
      </c>
      <c r="D1105">
        <v>26</v>
      </c>
      <c r="E1105" t="s">
        <v>679</v>
      </c>
      <c r="F1105">
        <v>48203</v>
      </c>
      <c r="G1105">
        <v>5070</v>
      </c>
      <c r="H1105">
        <v>1341</v>
      </c>
      <c r="I1105">
        <v>896</v>
      </c>
      <c r="J1105">
        <v>385280</v>
      </c>
      <c r="K1105">
        <v>119.05</v>
      </c>
      <c r="L1105">
        <f>Campaign_Table[[#This Row],[Conversions]]*Campaign_Table[[#This Row],[Cost_Per_Acquisition]]</f>
        <v>106668.8</v>
      </c>
      <c r="M1105">
        <v>2.61</v>
      </c>
      <c r="N1105">
        <v>15.16</v>
      </c>
      <c r="O1105" t="s">
        <v>17</v>
      </c>
      <c r="P1105" s="1">
        <v>45650</v>
      </c>
      <c r="Q1105" t="str">
        <f>TEXT(Campaign_Table[[#This Row],[Date]],"mmmm")</f>
        <v>December</v>
      </c>
      <c r="R1105">
        <f>YEAR(Campaign_Table[[#This Row],[Date]])</f>
        <v>2024</v>
      </c>
      <c r="S1105" t="str">
        <f>TEXT(Campaign_Table[[#This Row],[Date]],"dddd")</f>
        <v>Tuesday</v>
      </c>
      <c r="T1105" s="3" t="str">
        <f>"Q" &amp; ROUNDUP(MONTH(Campaign_Table[[#This Row],[Date]])/3,0)</f>
        <v>Q4</v>
      </c>
      <c r="U1105" s="5">
        <f t="shared" si="51"/>
        <v>0.10518017550774848</v>
      </c>
      <c r="V1105" s="7">
        <f>IFERROR(Campaign_Table[[#This Row],[Total_Campaign_Cost]]/Campaign_Table[[#This Row],[Clicks]],0)</f>
        <v>21.03921104536489</v>
      </c>
      <c r="W1105" s="5">
        <f t="shared" si="52"/>
        <v>0.1767258382642998</v>
      </c>
      <c r="X1105" s="7">
        <f>IFERROR(Campaign_Table[[#This Row],[Total_Campaign_Cost]]/Campaign_Table[[#This Row],[Leads]],0)</f>
        <v>79.544220730797917</v>
      </c>
      <c r="Y1105" s="7">
        <f t="shared" si="53"/>
        <v>278611.20000000001</v>
      </c>
      <c r="Z1105" s="7" t="str">
        <f>IF(Campaign_Table[[#This Row],[ROI]]&gt;=3,"Excellent",IF(Campaign_Table[[#This Row],[ROI]]&gt;=1,"Good",IF(Campaign_Table[[#This Row],[ROI]]&gt;=0,"Average","Poor")))</f>
        <v>Good</v>
      </c>
    </row>
    <row r="1106" spans="1:26" x14ac:dyDescent="0.3">
      <c r="A1106" t="s">
        <v>1282</v>
      </c>
      <c r="B1106" t="s">
        <v>28</v>
      </c>
      <c r="C1106" t="s">
        <v>35</v>
      </c>
      <c r="D1106">
        <v>15</v>
      </c>
      <c r="E1106" t="s">
        <v>465</v>
      </c>
      <c r="F1106">
        <v>99040</v>
      </c>
      <c r="G1106">
        <v>4516</v>
      </c>
      <c r="H1106">
        <v>1703</v>
      </c>
      <c r="I1106">
        <v>801</v>
      </c>
      <c r="J1106">
        <v>386883</v>
      </c>
      <c r="K1106">
        <v>186.13</v>
      </c>
      <c r="L1106">
        <f>Campaign_Table[[#This Row],[Conversions]]*Campaign_Table[[#This Row],[Cost_Per_Acquisition]]</f>
        <v>149090.13</v>
      </c>
      <c r="M1106">
        <v>1.59</v>
      </c>
      <c r="N1106">
        <v>7.09</v>
      </c>
      <c r="O1106" t="s">
        <v>25</v>
      </c>
      <c r="P1106" s="1">
        <v>45764</v>
      </c>
      <c r="Q1106" t="str">
        <f>TEXT(Campaign_Table[[#This Row],[Date]],"mmmm")</f>
        <v>April</v>
      </c>
      <c r="R1106">
        <f>YEAR(Campaign_Table[[#This Row],[Date]])</f>
        <v>2025</v>
      </c>
      <c r="S1106" t="str">
        <f>TEXT(Campaign_Table[[#This Row],[Date]],"dddd")</f>
        <v>Thursday</v>
      </c>
      <c r="T1106" s="3" t="str">
        <f>"Q" &amp; ROUNDUP(MONTH(Campaign_Table[[#This Row],[Date]])/3,0)</f>
        <v>Q2</v>
      </c>
      <c r="U1106" s="5">
        <f t="shared" si="51"/>
        <v>4.5597738287560578E-2</v>
      </c>
      <c r="V1106" s="7">
        <f>IFERROR(Campaign_Table[[#This Row],[Total_Campaign_Cost]]/Campaign_Table[[#This Row],[Clicks]],0)</f>
        <v>33.013757750221437</v>
      </c>
      <c r="W1106" s="5">
        <f t="shared" si="52"/>
        <v>0.17736935341009744</v>
      </c>
      <c r="X1106" s="7">
        <f>IFERROR(Campaign_Table[[#This Row],[Total_Campaign_Cost]]/Campaign_Table[[#This Row],[Leads]],0)</f>
        <v>87.54558426306518</v>
      </c>
      <c r="Y1106" s="7">
        <f t="shared" si="53"/>
        <v>237792.87</v>
      </c>
      <c r="Z1106" s="7" t="str">
        <f>IF(Campaign_Table[[#This Row],[ROI]]&gt;=3,"Excellent",IF(Campaign_Table[[#This Row],[ROI]]&gt;=1,"Good",IF(Campaign_Table[[#This Row],[ROI]]&gt;=0,"Average","Poor")))</f>
        <v>Good</v>
      </c>
    </row>
    <row r="1107" spans="1:26" x14ac:dyDescent="0.3">
      <c r="A1107" t="s">
        <v>1283</v>
      </c>
      <c r="B1107" t="s">
        <v>16</v>
      </c>
      <c r="C1107" t="s">
        <v>29</v>
      </c>
      <c r="D1107">
        <v>25</v>
      </c>
      <c r="E1107" t="s">
        <v>704</v>
      </c>
      <c r="F1107">
        <v>58651</v>
      </c>
      <c r="G1107">
        <v>7048</v>
      </c>
      <c r="H1107">
        <v>1869</v>
      </c>
      <c r="I1107">
        <v>849</v>
      </c>
      <c r="J1107">
        <v>586659</v>
      </c>
      <c r="K1107">
        <v>94.52</v>
      </c>
      <c r="L1107">
        <f>Campaign_Table[[#This Row],[Conversions]]*Campaign_Table[[#This Row],[Cost_Per_Acquisition]]</f>
        <v>80247.48</v>
      </c>
      <c r="M1107">
        <v>6.31</v>
      </c>
      <c r="N1107">
        <v>16.649999999999999</v>
      </c>
      <c r="O1107" t="s">
        <v>25</v>
      </c>
      <c r="P1107" s="1">
        <v>45496</v>
      </c>
      <c r="Q1107" t="str">
        <f>TEXT(Campaign_Table[[#This Row],[Date]],"mmmm")</f>
        <v>July</v>
      </c>
      <c r="R1107">
        <f>YEAR(Campaign_Table[[#This Row],[Date]])</f>
        <v>2024</v>
      </c>
      <c r="S1107" t="str">
        <f>TEXT(Campaign_Table[[#This Row],[Date]],"dddd")</f>
        <v>Tuesday</v>
      </c>
      <c r="T1107" s="3" t="str">
        <f>"Q" &amp; ROUNDUP(MONTH(Campaign_Table[[#This Row],[Date]])/3,0)</f>
        <v>Q3</v>
      </c>
      <c r="U1107" s="5">
        <f t="shared" si="51"/>
        <v>0.12016845407580433</v>
      </c>
      <c r="V1107" s="7">
        <f>IFERROR(Campaign_Table[[#This Row],[Total_Campaign_Cost]]/Campaign_Table[[#This Row],[Clicks]],0)</f>
        <v>11.385851305334846</v>
      </c>
      <c r="W1107" s="5">
        <f t="shared" si="52"/>
        <v>0.12045970488081725</v>
      </c>
      <c r="X1107" s="7">
        <f>IFERROR(Campaign_Table[[#This Row],[Total_Campaign_Cost]]/Campaign_Table[[#This Row],[Leads]],0)</f>
        <v>42.936051364365966</v>
      </c>
      <c r="Y1107" s="7">
        <f t="shared" si="53"/>
        <v>506411.52000000002</v>
      </c>
      <c r="Z1107" s="7" t="str">
        <f>IF(Campaign_Table[[#This Row],[ROI]]&gt;=3,"Excellent",IF(Campaign_Table[[#This Row],[ROI]]&gt;=1,"Good",IF(Campaign_Table[[#This Row],[ROI]]&gt;=0,"Average","Poor")))</f>
        <v>Excellent</v>
      </c>
    </row>
    <row r="1108" spans="1:26" x14ac:dyDescent="0.3">
      <c r="A1108" t="s">
        <v>1284</v>
      </c>
      <c r="B1108" t="s">
        <v>44</v>
      </c>
      <c r="C1108" t="s">
        <v>29</v>
      </c>
      <c r="D1108">
        <v>13</v>
      </c>
      <c r="E1108" t="s">
        <v>351</v>
      </c>
      <c r="F1108">
        <v>18484</v>
      </c>
      <c r="G1108">
        <v>1756</v>
      </c>
      <c r="H1108">
        <v>859</v>
      </c>
      <c r="I1108">
        <v>624</v>
      </c>
      <c r="J1108">
        <v>419952</v>
      </c>
      <c r="K1108">
        <v>127.04</v>
      </c>
      <c r="L1108">
        <f>Campaign_Table[[#This Row],[Conversions]]*Campaign_Table[[#This Row],[Cost_Per_Acquisition]]</f>
        <v>79272.960000000006</v>
      </c>
      <c r="M1108">
        <v>4.3</v>
      </c>
      <c r="N1108">
        <v>17.52</v>
      </c>
      <c r="O1108" t="s">
        <v>25</v>
      </c>
      <c r="P1108" s="1">
        <v>45489</v>
      </c>
      <c r="Q1108" t="str">
        <f>TEXT(Campaign_Table[[#This Row],[Date]],"mmmm")</f>
        <v>July</v>
      </c>
      <c r="R1108">
        <f>YEAR(Campaign_Table[[#This Row],[Date]])</f>
        <v>2024</v>
      </c>
      <c r="S1108" t="str">
        <f>TEXT(Campaign_Table[[#This Row],[Date]],"dddd")</f>
        <v>Tuesday</v>
      </c>
      <c r="T1108" s="3" t="str">
        <f>"Q" &amp; ROUNDUP(MONTH(Campaign_Table[[#This Row],[Date]])/3,0)</f>
        <v>Q3</v>
      </c>
      <c r="U1108" s="5">
        <f t="shared" si="51"/>
        <v>9.5001082016879457E-2</v>
      </c>
      <c r="V1108" s="7">
        <f>IFERROR(Campaign_Table[[#This Row],[Total_Campaign_Cost]]/Campaign_Table[[#This Row],[Clicks]],0)</f>
        <v>45.144054669703877</v>
      </c>
      <c r="W1108" s="5">
        <f t="shared" si="52"/>
        <v>0.3553530751708428</v>
      </c>
      <c r="X1108" s="7">
        <f>IFERROR(Campaign_Table[[#This Row],[Total_Campaign_Cost]]/Campaign_Table[[#This Row],[Leads]],0)</f>
        <v>92.285168800931316</v>
      </c>
      <c r="Y1108" s="7">
        <f t="shared" si="53"/>
        <v>340679.04</v>
      </c>
      <c r="Z1108" s="7" t="str">
        <f>IF(Campaign_Table[[#This Row],[ROI]]&gt;=3,"Excellent",IF(Campaign_Table[[#This Row],[ROI]]&gt;=1,"Good",IF(Campaign_Table[[#This Row],[ROI]]&gt;=0,"Average","Poor")))</f>
        <v>Excellent</v>
      </c>
    </row>
    <row r="1109" spans="1:26" x14ac:dyDescent="0.3">
      <c r="A1109" t="s">
        <v>1285</v>
      </c>
      <c r="B1109" t="s">
        <v>16</v>
      </c>
      <c r="C1109" t="s">
        <v>21</v>
      </c>
      <c r="D1109">
        <v>22</v>
      </c>
      <c r="E1109" t="s">
        <v>169</v>
      </c>
      <c r="F1109">
        <v>90860</v>
      </c>
      <c r="G1109">
        <v>4758</v>
      </c>
      <c r="H1109">
        <v>2712</v>
      </c>
      <c r="I1109">
        <v>2153</v>
      </c>
      <c r="J1109">
        <v>740632</v>
      </c>
      <c r="K1109">
        <v>105.72</v>
      </c>
      <c r="L1109">
        <f>Campaign_Table[[#This Row],[Conversions]]*Campaign_Table[[#This Row],[Cost_Per_Acquisition]]</f>
        <v>227615.16</v>
      </c>
      <c r="M1109">
        <v>2.25</v>
      </c>
      <c r="N1109">
        <v>10.59</v>
      </c>
      <c r="O1109" t="s">
        <v>29</v>
      </c>
      <c r="P1109" s="1">
        <v>45681</v>
      </c>
      <c r="Q1109" t="str">
        <f>TEXT(Campaign_Table[[#This Row],[Date]],"mmmm")</f>
        <v>January</v>
      </c>
      <c r="R1109">
        <f>YEAR(Campaign_Table[[#This Row],[Date]])</f>
        <v>2025</v>
      </c>
      <c r="S1109" t="str">
        <f>TEXT(Campaign_Table[[#This Row],[Date]],"dddd")</f>
        <v>Friday</v>
      </c>
      <c r="T1109" s="3" t="str">
        <f>"Q" &amp; ROUNDUP(MONTH(Campaign_Table[[#This Row],[Date]])/3,0)</f>
        <v>Q1</v>
      </c>
      <c r="U1109" s="5">
        <f t="shared" si="51"/>
        <v>5.2366277790006605E-2</v>
      </c>
      <c r="V1109" s="7">
        <f>IFERROR(Campaign_Table[[#This Row],[Total_Campaign_Cost]]/Campaign_Table[[#This Row],[Clicks]],0)</f>
        <v>47.838411097099623</v>
      </c>
      <c r="W1109" s="5">
        <f t="shared" si="52"/>
        <v>0.45250105086170661</v>
      </c>
      <c r="X1109" s="7">
        <f>IFERROR(Campaign_Table[[#This Row],[Total_Campaign_Cost]]/Campaign_Table[[#This Row],[Leads]],0)</f>
        <v>83.928893805309741</v>
      </c>
      <c r="Y1109" s="7">
        <f t="shared" si="53"/>
        <v>513016.83999999997</v>
      </c>
      <c r="Z1109" s="7" t="str">
        <f>IF(Campaign_Table[[#This Row],[ROI]]&gt;=3,"Excellent",IF(Campaign_Table[[#This Row],[ROI]]&gt;=1,"Good",IF(Campaign_Table[[#This Row],[ROI]]&gt;=0,"Average","Poor")))</f>
        <v>Good</v>
      </c>
    </row>
    <row r="1110" spans="1:26" x14ac:dyDescent="0.3">
      <c r="A1110" t="s">
        <v>1286</v>
      </c>
      <c r="B1110" t="s">
        <v>44</v>
      </c>
      <c r="C1110" t="s">
        <v>29</v>
      </c>
      <c r="D1110">
        <v>27</v>
      </c>
      <c r="E1110" t="s">
        <v>88</v>
      </c>
      <c r="F1110">
        <v>17638</v>
      </c>
      <c r="G1110">
        <v>1893</v>
      </c>
      <c r="H1110">
        <v>1121</v>
      </c>
      <c r="I1110">
        <v>559</v>
      </c>
      <c r="J1110">
        <v>237016</v>
      </c>
      <c r="K1110">
        <v>132.71</v>
      </c>
      <c r="L1110">
        <f>Campaign_Table[[#This Row],[Conversions]]*Campaign_Table[[#This Row],[Cost_Per_Acquisition]]</f>
        <v>74184.89</v>
      </c>
      <c r="M1110">
        <v>2.19</v>
      </c>
      <c r="N1110">
        <v>20.260000000000002</v>
      </c>
      <c r="O1110" t="s">
        <v>29</v>
      </c>
      <c r="P1110" s="1">
        <v>45547</v>
      </c>
      <c r="Q1110" t="str">
        <f>TEXT(Campaign_Table[[#This Row],[Date]],"mmmm")</f>
        <v>September</v>
      </c>
      <c r="R1110">
        <f>YEAR(Campaign_Table[[#This Row],[Date]])</f>
        <v>2024</v>
      </c>
      <c r="S1110" t="str">
        <f>TEXT(Campaign_Table[[#This Row],[Date]],"dddd")</f>
        <v>Thursday</v>
      </c>
      <c r="T1110" s="3" t="str">
        <f>"Q" &amp; ROUNDUP(MONTH(Campaign_Table[[#This Row],[Date]])/3,0)</f>
        <v>Q3</v>
      </c>
      <c r="U1110" s="5">
        <f t="shared" si="51"/>
        <v>0.10732509354802132</v>
      </c>
      <c r="V1110" s="7">
        <f>IFERROR(Campaign_Table[[#This Row],[Total_Campaign_Cost]]/Campaign_Table[[#This Row],[Clicks]],0)</f>
        <v>39.18905969360803</v>
      </c>
      <c r="W1110" s="5">
        <f t="shared" si="52"/>
        <v>0.29529846804014792</v>
      </c>
      <c r="X1110" s="7">
        <f>IFERROR(Campaign_Table[[#This Row],[Total_Campaign_Cost]]/Campaign_Table[[#This Row],[Leads]],0)</f>
        <v>66.177421944692242</v>
      </c>
      <c r="Y1110" s="7">
        <f t="shared" si="53"/>
        <v>162831.10999999999</v>
      </c>
      <c r="Z1110" s="7" t="str">
        <f>IF(Campaign_Table[[#This Row],[ROI]]&gt;=3,"Excellent",IF(Campaign_Table[[#This Row],[ROI]]&gt;=1,"Good",IF(Campaign_Table[[#This Row],[ROI]]&gt;=0,"Average","Poor")))</f>
        <v>Good</v>
      </c>
    </row>
    <row r="1111" spans="1:26" x14ac:dyDescent="0.3">
      <c r="A1111" t="s">
        <v>1287</v>
      </c>
      <c r="B1111" t="s">
        <v>20</v>
      </c>
      <c r="C1111" t="s">
        <v>29</v>
      </c>
      <c r="D1111">
        <v>17</v>
      </c>
      <c r="E1111" t="s">
        <v>69</v>
      </c>
      <c r="F1111">
        <v>83808</v>
      </c>
      <c r="G1111">
        <v>1728</v>
      </c>
      <c r="H1111">
        <v>768</v>
      </c>
      <c r="I1111">
        <v>452</v>
      </c>
      <c r="J1111">
        <v>105768</v>
      </c>
      <c r="K1111">
        <v>230.77</v>
      </c>
      <c r="L1111">
        <f>Campaign_Table[[#This Row],[Conversions]]*Campaign_Table[[#This Row],[Cost_Per_Acquisition]]</f>
        <v>104308.04000000001</v>
      </c>
      <c r="M1111">
        <v>0.01</v>
      </c>
      <c r="N1111">
        <v>3.52</v>
      </c>
      <c r="O1111" t="s">
        <v>25</v>
      </c>
      <c r="P1111" s="1">
        <v>45540</v>
      </c>
      <c r="Q1111" t="str">
        <f>TEXT(Campaign_Table[[#This Row],[Date]],"mmmm")</f>
        <v>September</v>
      </c>
      <c r="R1111">
        <f>YEAR(Campaign_Table[[#This Row],[Date]])</f>
        <v>2024</v>
      </c>
      <c r="S1111" t="str">
        <f>TEXT(Campaign_Table[[#This Row],[Date]],"dddd")</f>
        <v>Thursday</v>
      </c>
      <c r="T1111" s="3" t="str">
        <f>"Q" &amp; ROUNDUP(MONTH(Campaign_Table[[#This Row],[Date]])/3,0)</f>
        <v>Q3</v>
      </c>
      <c r="U1111" s="5">
        <f t="shared" si="51"/>
        <v>2.0618556701030927E-2</v>
      </c>
      <c r="V1111" s="7">
        <f>IFERROR(Campaign_Table[[#This Row],[Total_Campaign_Cost]]/Campaign_Table[[#This Row],[Clicks]],0)</f>
        <v>60.363449074074076</v>
      </c>
      <c r="W1111" s="5">
        <f t="shared" si="52"/>
        <v>0.26157407407407407</v>
      </c>
      <c r="X1111" s="7">
        <f>IFERROR(Campaign_Table[[#This Row],[Total_Campaign_Cost]]/Campaign_Table[[#This Row],[Leads]],0)</f>
        <v>135.81776041666669</v>
      </c>
      <c r="Y1111" s="7">
        <f t="shared" si="53"/>
        <v>1459.9599999999919</v>
      </c>
      <c r="Z1111" s="7" t="str">
        <f>IF(Campaign_Table[[#This Row],[ROI]]&gt;=3,"Excellent",IF(Campaign_Table[[#This Row],[ROI]]&gt;=1,"Good",IF(Campaign_Table[[#This Row],[ROI]]&gt;=0,"Average","Poor")))</f>
        <v>Average</v>
      </c>
    </row>
    <row r="1112" spans="1:26" x14ac:dyDescent="0.3">
      <c r="A1112" t="s">
        <v>1288</v>
      </c>
      <c r="B1112" t="s">
        <v>44</v>
      </c>
      <c r="C1112" t="s">
        <v>17</v>
      </c>
      <c r="D1112">
        <v>22</v>
      </c>
      <c r="E1112" t="s">
        <v>56</v>
      </c>
      <c r="F1112">
        <v>22335</v>
      </c>
      <c r="G1112">
        <v>1895</v>
      </c>
      <c r="H1112">
        <v>407</v>
      </c>
      <c r="I1112">
        <v>243</v>
      </c>
      <c r="J1112">
        <v>190269</v>
      </c>
      <c r="K1112">
        <v>599.79999999999995</v>
      </c>
      <c r="L1112">
        <f>Campaign_Table[[#This Row],[Conversions]]*Campaign_Table[[#This Row],[Cost_Per_Acquisition]]</f>
        <v>145751.4</v>
      </c>
      <c r="M1112">
        <v>0.31</v>
      </c>
      <c r="N1112">
        <v>11.39</v>
      </c>
      <c r="O1112" t="s">
        <v>17</v>
      </c>
      <c r="P1112" s="1">
        <v>45766</v>
      </c>
      <c r="Q1112" t="str">
        <f>TEXT(Campaign_Table[[#This Row],[Date]],"mmmm")</f>
        <v>April</v>
      </c>
      <c r="R1112">
        <f>YEAR(Campaign_Table[[#This Row],[Date]])</f>
        <v>2025</v>
      </c>
      <c r="S1112" t="str">
        <f>TEXT(Campaign_Table[[#This Row],[Date]],"dddd")</f>
        <v>Saturday</v>
      </c>
      <c r="T1112" s="3" t="str">
        <f>"Q" &amp; ROUNDUP(MONTH(Campaign_Table[[#This Row],[Date]])/3,0)</f>
        <v>Q2</v>
      </c>
      <c r="U1112" s="5">
        <f t="shared" si="51"/>
        <v>8.4844414595925677E-2</v>
      </c>
      <c r="V1112" s="7">
        <f>IFERROR(Campaign_Table[[#This Row],[Total_Campaign_Cost]]/Campaign_Table[[#This Row],[Clicks]],0)</f>
        <v>76.913667546174139</v>
      </c>
      <c r="W1112" s="5">
        <f t="shared" si="52"/>
        <v>0.12823218997361477</v>
      </c>
      <c r="X1112" s="7">
        <f>IFERROR(Campaign_Table[[#This Row],[Total_Campaign_Cost]]/Campaign_Table[[#This Row],[Leads]],0)</f>
        <v>358.11154791154792</v>
      </c>
      <c r="Y1112" s="7">
        <f t="shared" si="53"/>
        <v>44517.600000000006</v>
      </c>
      <c r="Z1112" s="7" t="str">
        <f>IF(Campaign_Table[[#This Row],[ROI]]&gt;=3,"Excellent",IF(Campaign_Table[[#This Row],[ROI]]&gt;=1,"Good",IF(Campaign_Table[[#This Row],[ROI]]&gt;=0,"Average","Poor")))</f>
        <v>Average</v>
      </c>
    </row>
    <row r="1113" spans="1:26" x14ac:dyDescent="0.3">
      <c r="A1113" t="s">
        <v>1289</v>
      </c>
      <c r="B1113" t="s">
        <v>24</v>
      </c>
      <c r="C1113" t="s">
        <v>17</v>
      </c>
      <c r="D1113">
        <v>25</v>
      </c>
      <c r="E1113" t="s">
        <v>34</v>
      </c>
      <c r="F1113">
        <v>51802</v>
      </c>
      <c r="G1113">
        <v>5467</v>
      </c>
      <c r="H1113">
        <v>2600</v>
      </c>
      <c r="I1113">
        <v>1564</v>
      </c>
      <c r="J1113">
        <v>661572</v>
      </c>
      <c r="K1113">
        <v>111.51</v>
      </c>
      <c r="L1113">
        <f>Campaign_Table[[#This Row],[Conversions]]*Campaign_Table[[#This Row],[Cost_Per_Acquisition]]</f>
        <v>174401.64</v>
      </c>
      <c r="M1113">
        <v>2.79</v>
      </c>
      <c r="N1113">
        <v>18.59</v>
      </c>
      <c r="O1113" t="s">
        <v>17</v>
      </c>
      <c r="P1113" s="1">
        <v>45601</v>
      </c>
      <c r="Q1113" t="str">
        <f>TEXT(Campaign_Table[[#This Row],[Date]],"mmmm")</f>
        <v>November</v>
      </c>
      <c r="R1113">
        <f>YEAR(Campaign_Table[[#This Row],[Date]])</f>
        <v>2024</v>
      </c>
      <c r="S1113" t="str">
        <f>TEXT(Campaign_Table[[#This Row],[Date]],"dddd")</f>
        <v>Tuesday</v>
      </c>
      <c r="T1113" s="3" t="str">
        <f>"Q" &amp; ROUNDUP(MONTH(Campaign_Table[[#This Row],[Date]])/3,0)</f>
        <v>Q4</v>
      </c>
      <c r="U1113" s="5">
        <f t="shared" si="51"/>
        <v>0.10553646577352226</v>
      </c>
      <c r="V1113" s="7">
        <f>IFERROR(Campaign_Table[[#This Row],[Total_Campaign_Cost]]/Campaign_Table[[#This Row],[Clicks]],0)</f>
        <v>31.900793854033292</v>
      </c>
      <c r="W1113" s="5">
        <f t="shared" si="52"/>
        <v>0.28608011706603254</v>
      </c>
      <c r="X1113" s="7">
        <f>IFERROR(Campaign_Table[[#This Row],[Total_Campaign_Cost]]/Campaign_Table[[#This Row],[Leads]],0)</f>
        <v>67.077553846153847</v>
      </c>
      <c r="Y1113" s="7">
        <f t="shared" si="53"/>
        <v>487170.36</v>
      </c>
      <c r="Z1113" s="7" t="str">
        <f>IF(Campaign_Table[[#This Row],[ROI]]&gt;=3,"Excellent",IF(Campaign_Table[[#This Row],[ROI]]&gt;=1,"Good",IF(Campaign_Table[[#This Row],[ROI]]&gt;=0,"Average","Poor")))</f>
        <v>Good</v>
      </c>
    </row>
    <row r="1114" spans="1:26" x14ac:dyDescent="0.3">
      <c r="A1114" t="s">
        <v>1290</v>
      </c>
      <c r="B1114" t="s">
        <v>16</v>
      </c>
      <c r="C1114" t="s">
        <v>21</v>
      </c>
      <c r="D1114">
        <v>7</v>
      </c>
      <c r="E1114" t="s">
        <v>22</v>
      </c>
      <c r="F1114">
        <v>66335</v>
      </c>
      <c r="G1114">
        <v>6844</v>
      </c>
      <c r="H1114">
        <v>2066</v>
      </c>
      <c r="I1114">
        <v>1553</v>
      </c>
      <c r="J1114">
        <v>774947</v>
      </c>
      <c r="K1114">
        <v>127.39</v>
      </c>
      <c r="L1114">
        <f>Campaign_Table[[#This Row],[Conversions]]*Campaign_Table[[#This Row],[Cost_Per_Acquisition]]</f>
        <v>197836.67</v>
      </c>
      <c r="M1114">
        <v>2.92</v>
      </c>
      <c r="N1114">
        <v>15.77</v>
      </c>
      <c r="O1114" t="s">
        <v>35</v>
      </c>
      <c r="P1114" s="1">
        <v>45728</v>
      </c>
      <c r="Q1114" t="str">
        <f>TEXT(Campaign_Table[[#This Row],[Date]],"mmmm")</f>
        <v>March</v>
      </c>
      <c r="R1114">
        <f>YEAR(Campaign_Table[[#This Row],[Date]])</f>
        <v>2025</v>
      </c>
      <c r="S1114" t="str">
        <f>TEXT(Campaign_Table[[#This Row],[Date]],"dddd")</f>
        <v>Wednesday</v>
      </c>
      <c r="T1114" s="3" t="str">
        <f>"Q" &amp; ROUNDUP(MONTH(Campaign_Table[[#This Row],[Date]])/3,0)</f>
        <v>Q1</v>
      </c>
      <c r="U1114" s="5">
        <f t="shared" si="51"/>
        <v>0.10317328710333912</v>
      </c>
      <c r="V1114" s="7">
        <f>IFERROR(Campaign_Table[[#This Row],[Total_Campaign_Cost]]/Campaign_Table[[#This Row],[Clicks]],0)</f>
        <v>28.906585330216249</v>
      </c>
      <c r="W1114" s="5">
        <f t="shared" si="52"/>
        <v>0.22691408533021626</v>
      </c>
      <c r="X1114" s="7">
        <f>IFERROR(Campaign_Table[[#This Row],[Total_Campaign_Cost]]/Campaign_Table[[#This Row],[Leads]],0)</f>
        <v>95.758310745401744</v>
      </c>
      <c r="Y1114" s="7">
        <f t="shared" si="53"/>
        <v>577110.32999999996</v>
      </c>
      <c r="Z1114" s="7" t="str">
        <f>IF(Campaign_Table[[#This Row],[ROI]]&gt;=3,"Excellent",IF(Campaign_Table[[#This Row],[ROI]]&gt;=1,"Good",IF(Campaign_Table[[#This Row],[ROI]]&gt;=0,"Average","Poor")))</f>
        <v>Good</v>
      </c>
    </row>
    <row r="1115" spans="1:26" x14ac:dyDescent="0.3">
      <c r="A1115" t="s">
        <v>1291</v>
      </c>
      <c r="B1115" t="s">
        <v>16</v>
      </c>
      <c r="C1115" t="s">
        <v>25</v>
      </c>
      <c r="D1115">
        <v>11</v>
      </c>
      <c r="E1115" t="s">
        <v>400</v>
      </c>
      <c r="F1115">
        <v>19652</v>
      </c>
      <c r="G1115">
        <v>2162</v>
      </c>
      <c r="H1115">
        <v>815</v>
      </c>
      <c r="I1115">
        <v>432</v>
      </c>
      <c r="J1115">
        <v>190944</v>
      </c>
      <c r="K1115">
        <v>220.36</v>
      </c>
      <c r="L1115">
        <f>Campaign_Table[[#This Row],[Conversions]]*Campaign_Table[[#This Row],[Cost_Per_Acquisition]]</f>
        <v>95195.520000000004</v>
      </c>
      <c r="M1115">
        <v>1.01</v>
      </c>
      <c r="N1115">
        <v>17.350000000000001</v>
      </c>
      <c r="O1115" t="s">
        <v>29</v>
      </c>
      <c r="P1115" s="1">
        <v>45577</v>
      </c>
      <c r="Q1115" t="str">
        <f>TEXT(Campaign_Table[[#This Row],[Date]],"mmmm")</f>
        <v>October</v>
      </c>
      <c r="R1115">
        <f>YEAR(Campaign_Table[[#This Row],[Date]])</f>
        <v>2024</v>
      </c>
      <c r="S1115" t="str">
        <f>TEXT(Campaign_Table[[#This Row],[Date]],"dddd")</f>
        <v>Saturday</v>
      </c>
      <c r="T1115" s="3" t="str">
        <f>"Q" &amp; ROUNDUP(MONTH(Campaign_Table[[#This Row],[Date]])/3,0)</f>
        <v>Q4</v>
      </c>
      <c r="U1115" s="5">
        <f t="shared" si="51"/>
        <v>0.11001424791369835</v>
      </c>
      <c r="V1115" s="7">
        <f>IFERROR(Campaign_Table[[#This Row],[Total_Campaign_Cost]]/Campaign_Table[[#This Row],[Clicks]],0)</f>
        <v>44.03123034227567</v>
      </c>
      <c r="W1115" s="5">
        <f t="shared" si="52"/>
        <v>0.19981498612395929</v>
      </c>
      <c r="X1115" s="7">
        <f>IFERROR(Campaign_Table[[#This Row],[Total_Campaign_Cost]]/Campaign_Table[[#This Row],[Leads]],0)</f>
        <v>116.80431901840491</v>
      </c>
      <c r="Y1115" s="7">
        <f t="shared" si="53"/>
        <v>95748.479999999996</v>
      </c>
      <c r="Z1115" s="7" t="str">
        <f>IF(Campaign_Table[[#This Row],[ROI]]&gt;=3,"Excellent",IF(Campaign_Table[[#This Row],[ROI]]&gt;=1,"Good",IF(Campaign_Table[[#This Row],[ROI]]&gt;=0,"Average","Poor")))</f>
        <v>Good</v>
      </c>
    </row>
    <row r="1116" spans="1:26" x14ac:dyDescent="0.3">
      <c r="A1116" t="s">
        <v>1292</v>
      </c>
      <c r="B1116" t="s">
        <v>24</v>
      </c>
      <c r="C1116" t="s">
        <v>17</v>
      </c>
      <c r="D1116">
        <v>18</v>
      </c>
      <c r="E1116" t="s">
        <v>22</v>
      </c>
      <c r="F1116">
        <v>74072</v>
      </c>
      <c r="G1116">
        <v>2273</v>
      </c>
      <c r="H1116">
        <v>1317</v>
      </c>
      <c r="I1116">
        <v>990</v>
      </c>
      <c r="J1116">
        <v>484110</v>
      </c>
      <c r="K1116">
        <v>294.97000000000003</v>
      </c>
      <c r="L1116">
        <f>Campaign_Table[[#This Row],[Conversions]]*Campaign_Table[[#This Row],[Cost_Per_Acquisition]]</f>
        <v>292020.30000000005</v>
      </c>
      <c r="M1116">
        <v>0.66</v>
      </c>
      <c r="N1116">
        <v>6.18</v>
      </c>
      <c r="O1116" t="s">
        <v>29</v>
      </c>
      <c r="P1116" s="1">
        <v>45619</v>
      </c>
      <c r="Q1116" t="str">
        <f>TEXT(Campaign_Table[[#This Row],[Date]],"mmmm")</f>
        <v>November</v>
      </c>
      <c r="R1116">
        <f>YEAR(Campaign_Table[[#This Row],[Date]])</f>
        <v>2024</v>
      </c>
      <c r="S1116" t="str">
        <f>TEXT(Campaign_Table[[#This Row],[Date]],"dddd")</f>
        <v>Saturday</v>
      </c>
      <c r="T1116" s="3" t="str">
        <f>"Q" &amp; ROUNDUP(MONTH(Campaign_Table[[#This Row],[Date]])/3,0)</f>
        <v>Q4</v>
      </c>
      <c r="U1116" s="5">
        <f t="shared" si="51"/>
        <v>3.0686359218058106E-2</v>
      </c>
      <c r="V1116" s="7">
        <f>IFERROR(Campaign_Table[[#This Row],[Total_Campaign_Cost]]/Campaign_Table[[#This Row],[Clicks]],0)</f>
        <v>128.47351517817864</v>
      </c>
      <c r="W1116" s="5">
        <f t="shared" si="52"/>
        <v>0.43554773427188737</v>
      </c>
      <c r="X1116" s="7">
        <f>IFERROR(Campaign_Table[[#This Row],[Total_Campaign_Cost]]/Campaign_Table[[#This Row],[Leads]],0)</f>
        <v>221.73143507972668</v>
      </c>
      <c r="Y1116" s="7">
        <f t="shared" si="53"/>
        <v>192089.69999999995</v>
      </c>
      <c r="Z1116" s="7" t="str">
        <f>IF(Campaign_Table[[#This Row],[ROI]]&gt;=3,"Excellent",IF(Campaign_Table[[#This Row],[ROI]]&gt;=1,"Good",IF(Campaign_Table[[#This Row],[ROI]]&gt;=0,"Average","Poor")))</f>
        <v>Average</v>
      </c>
    </row>
    <row r="1117" spans="1:26" x14ac:dyDescent="0.3">
      <c r="A1117" t="s">
        <v>1293</v>
      </c>
      <c r="B1117" t="s">
        <v>24</v>
      </c>
      <c r="C1117" t="s">
        <v>35</v>
      </c>
      <c r="D1117">
        <v>27</v>
      </c>
      <c r="E1117" t="s">
        <v>1225</v>
      </c>
      <c r="F1117">
        <v>20800</v>
      </c>
      <c r="G1117">
        <v>1528</v>
      </c>
      <c r="H1117">
        <v>858</v>
      </c>
      <c r="I1117">
        <v>437</v>
      </c>
      <c r="J1117">
        <v>279243</v>
      </c>
      <c r="K1117">
        <v>412.26</v>
      </c>
      <c r="L1117">
        <f>Campaign_Table[[#This Row],[Conversions]]*Campaign_Table[[#This Row],[Cost_Per_Acquisition]]</f>
        <v>180157.62</v>
      </c>
      <c r="M1117">
        <v>0.55000000000000004</v>
      </c>
      <c r="N1117">
        <v>13.57</v>
      </c>
      <c r="O1117" t="s">
        <v>21</v>
      </c>
      <c r="P1117" s="1">
        <v>45758</v>
      </c>
      <c r="Q1117" t="str">
        <f>TEXT(Campaign_Table[[#This Row],[Date]],"mmmm")</f>
        <v>April</v>
      </c>
      <c r="R1117">
        <f>YEAR(Campaign_Table[[#This Row],[Date]])</f>
        <v>2025</v>
      </c>
      <c r="S1117" t="str">
        <f>TEXT(Campaign_Table[[#This Row],[Date]],"dddd")</f>
        <v>Friday</v>
      </c>
      <c r="T1117" s="3" t="str">
        <f>"Q" &amp; ROUNDUP(MONTH(Campaign_Table[[#This Row],[Date]])/3,0)</f>
        <v>Q2</v>
      </c>
      <c r="U1117" s="5">
        <f t="shared" si="51"/>
        <v>7.3461538461538467E-2</v>
      </c>
      <c r="V1117" s="7">
        <f>IFERROR(Campaign_Table[[#This Row],[Total_Campaign_Cost]]/Campaign_Table[[#This Row],[Clicks]],0)</f>
        <v>117.90420157068063</v>
      </c>
      <c r="W1117" s="5">
        <f t="shared" si="52"/>
        <v>0.28599476439790578</v>
      </c>
      <c r="X1117" s="7">
        <f>IFERROR(Campaign_Table[[#This Row],[Total_Campaign_Cost]]/Campaign_Table[[#This Row],[Leads]],0)</f>
        <v>209.97391608391607</v>
      </c>
      <c r="Y1117" s="7">
        <f t="shared" si="53"/>
        <v>99085.38</v>
      </c>
      <c r="Z1117" s="7" t="str">
        <f>IF(Campaign_Table[[#This Row],[ROI]]&gt;=3,"Excellent",IF(Campaign_Table[[#This Row],[ROI]]&gt;=1,"Good",IF(Campaign_Table[[#This Row],[ROI]]&gt;=0,"Average","Poor")))</f>
        <v>Average</v>
      </c>
    </row>
    <row r="1118" spans="1:26" x14ac:dyDescent="0.3">
      <c r="A1118" t="s">
        <v>1294</v>
      </c>
      <c r="B1118" t="s">
        <v>44</v>
      </c>
      <c r="C1118" t="s">
        <v>17</v>
      </c>
      <c r="D1118">
        <v>5</v>
      </c>
      <c r="E1118" t="s">
        <v>88</v>
      </c>
      <c r="F1118">
        <v>15016</v>
      </c>
      <c r="G1118">
        <v>1804</v>
      </c>
      <c r="H1118">
        <v>536</v>
      </c>
      <c r="I1118">
        <v>285</v>
      </c>
      <c r="J1118">
        <v>159600</v>
      </c>
      <c r="K1118">
        <v>808.61</v>
      </c>
      <c r="L1118">
        <f>Campaign_Table[[#This Row],[Conversions]]*Campaign_Table[[#This Row],[Cost_Per_Acquisition]]</f>
        <v>230453.85</v>
      </c>
      <c r="M1118">
        <v>-0.31</v>
      </c>
      <c r="N1118">
        <v>17.48</v>
      </c>
      <c r="O1118" t="s">
        <v>35</v>
      </c>
      <c r="P1118" s="1">
        <v>45633</v>
      </c>
      <c r="Q1118" t="str">
        <f>TEXT(Campaign_Table[[#This Row],[Date]],"mmmm")</f>
        <v>December</v>
      </c>
      <c r="R1118">
        <f>YEAR(Campaign_Table[[#This Row],[Date]])</f>
        <v>2024</v>
      </c>
      <c r="S1118" t="str">
        <f>TEXT(Campaign_Table[[#This Row],[Date]],"dddd")</f>
        <v>Saturday</v>
      </c>
      <c r="T1118" s="3" t="str">
        <f>"Q" &amp; ROUNDUP(MONTH(Campaign_Table[[#This Row],[Date]])/3,0)</f>
        <v>Q4</v>
      </c>
      <c r="U1118" s="5">
        <f t="shared" si="51"/>
        <v>0.1201385189131593</v>
      </c>
      <c r="V1118" s="7">
        <f>IFERROR(Campaign_Table[[#This Row],[Total_Campaign_Cost]]/Campaign_Table[[#This Row],[Clicks]],0)</f>
        <v>127.74603658536586</v>
      </c>
      <c r="W1118" s="5">
        <f t="shared" si="52"/>
        <v>0.15798226164079823</v>
      </c>
      <c r="X1118" s="7">
        <f>IFERROR(Campaign_Table[[#This Row],[Total_Campaign_Cost]]/Campaign_Table[[#This Row],[Leads]],0)</f>
        <v>429.9512126865672</v>
      </c>
      <c r="Y1118" s="7">
        <f t="shared" si="53"/>
        <v>-70853.850000000006</v>
      </c>
      <c r="Z1118" s="7" t="str">
        <f>IF(Campaign_Table[[#This Row],[ROI]]&gt;=3,"Excellent",IF(Campaign_Table[[#This Row],[ROI]]&gt;=1,"Good",IF(Campaign_Table[[#This Row],[ROI]]&gt;=0,"Average","Poor")))</f>
        <v>Poor</v>
      </c>
    </row>
    <row r="1119" spans="1:26" x14ac:dyDescent="0.3">
      <c r="A1119" t="s">
        <v>1295</v>
      </c>
      <c r="B1119" t="s">
        <v>44</v>
      </c>
      <c r="C1119" t="s">
        <v>21</v>
      </c>
      <c r="D1119">
        <v>11</v>
      </c>
      <c r="E1119" t="s">
        <v>529</v>
      </c>
      <c r="F1119">
        <v>93639</v>
      </c>
      <c r="G1119">
        <v>6421</v>
      </c>
      <c r="H1119">
        <v>2701</v>
      </c>
      <c r="I1119">
        <v>1172</v>
      </c>
      <c r="J1119">
        <v>255496</v>
      </c>
      <c r="K1119">
        <v>63.35</v>
      </c>
      <c r="L1119">
        <f>Campaign_Table[[#This Row],[Conversions]]*Campaign_Table[[#This Row],[Cost_Per_Acquisition]]</f>
        <v>74246.2</v>
      </c>
      <c r="M1119">
        <v>2.44</v>
      </c>
      <c r="N1119">
        <v>10.99</v>
      </c>
      <c r="O1119" t="s">
        <v>25</v>
      </c>
      <c r="P1119" s="1">
        <v>45781</v>
      </c>
      <c r="Q1119" t="str">
        <f>TEXT(Campaign_Table[[#This Row],[Date]],"mmmm")</f>
        <v>May</v>
      </c>
      <c r="R1119">
        <f>YEAR(Campaign_Table[[#This Row],[Date]])</f>
        <v>2025</v>
      </c>
      <c r="S1119" t="str">
        <f>TEXT(Campaign_Table[[#This Row],[Date]],"dddd")</f>
        <v>Sunday</v>
      </c>
      <c r="T1119" s="3" t="str">
        <f>"Q" &amp; ROUNDUP(MONTH(Campaign_Table[[#This Row],[Date]])/3,0)</f>
        <v>Q2</v>
      </c>
      <c r="U1119" s="5">
        <f t="shared" si="51"/>
        <v>6.8571855743867399E-2</v>
      </c>
      <c r="V1119" s="7">
        <f>IFERROR(Campaign_Table[[#This Row],[Total_Campaign_Cost]]/Campaign_Table[[#This Row],[Clicks]],0)</f>
        <v>11.56302756579972</v>
      </c>
      <c r="W1119" s="5">
        <f t="shared" si="52"/>
        <v>0.18252608627939573</v>
      </c>
      <c r="X1119" s="7">
        <f>IFERROR(Campaign_Table[[#This Row],[Total_Campaign_Cost]]/Campaign_Table[[#This Row],[Leads]],0)</f>
        <v>27.488411699370602</v>
      </c>
      <c r="Y1119" s="7">
        <f t="shared" si="53"/>
        <v>181249.8</v>
      </c>
      <c r="Z1119" s="7" t="str">
        <f>IF(Campaign_Table[[#This Row],[ROI]]&gt;=3,"Excellent",IF(Campaign_Table[[#This Row],[ROI]]&gt;=1,"Good",IF(Campaign_Table[[#This Row],[ROI]]&gt;=0,"Average","Poor")))</f>
        <v>Good</v>
      </c>
    </row>
    <row r="1120" spans="1:26" x14ac:dyDescent="0.3">
      <c r="A1120" t="s">
        <v>1296</v>
      </c>
      <c r="B1120" t="s">
        <v>20</v>
      </c>
      <c r="C1120" t="s">
        <v>29</v>
      </c>
      <c r="D1120">
        <v>21</v>
      </c>
      <c r="E1120" t="s">
        <v>107</v>
      </c>
      <c r="F1120">
        <v>89576</v>
      </c>
      <c r="G1120">
        <v>9772</v>
      </c>
      <c r="H1120">
        <v>5794</v>
      </c>
      <c r="I1120">
        <v>3779</v>
      </c>
      <c r="J1120">
        <v>1122363</v>
      </c>
      <c r="K1120">
        <v>54.07</v>
      </c>
      <c r="L1120">
        <f>Campaign_Table[[#This Row],[Conversions]]*Campaign_Table[[#This Row],[Cost_Per_Acquisition]]</f>
        <v>204330.53</v>
      </c>
      <c r="M1120">
        <v>4.49</v>
      </c>
      <c r="N1120">
        <v>21.6</v>
      </c>
      <c r="O1120" t="s">
        <v>25</v>
      </c>
      <c r="P1120" s="1">
        <v>45523</v>
      </c>
      <c r="Q1120" t="str">
        <f>TEXT(Campaign_Table[[#This Row],[Date]],"mmmm")</f>
        <v>August</v>
      </c>
      <c r="R1120">
        <f>YEAR(Campaign_Table[[#This Row],[Date]])</f>
        <v>2024</v>
      </c>
      <c r="S1120" t="str">
        <f>TEXT(Campaign_Table[[#This Row],[Date]],"dddd")</f>
        <v>Monday</v>
      </c>
      <c r="T1120" s="3" t="str">
        <f>"Q" &amp; ROUNDUP(MONTH(Campaign_Table[[#This Row],[Date]])/3,0)</f>
        <v>Q3</v>
      </c>
      <c r="U1120" s="5">
        <f t="shared" si="51"/>
        <v>0.10909172099669555</v>
      </c>
      <c r="V1120" s="7">
        <f>IFERROR(Campaign_Table[[#This Row],[Total_Campaign_Cost]]/Campaign_Table[[#This Row],[Clicks]],0)</f>
        <v>20.909796356938191</v>
      </c>
      <c r="W1120" s="5">
        <f t="shared" si="52"/>
        <v>0.38671715104379861</v>
      </c>
      <c r="X1120" s="7">
        <f>IFERROR(Campaign_Table[[#This Row],[Total_Campaign_Cost]]/Campaign_Table[[#This Row],[Leads]],0)</f>
        <v>35.265883672764929</v>
      </c>
      <c r="Y1120" s="7">
        <f t="shared" si="53"/>
        <v>918032.47</v>
      </c>
      <c r="Z1120" s="7" t="str">
        <f>IF(Campaign_Table[[#This Row],[ROI]]&gt;=3,"Excellent",IF(Campaign_Table[[#This Row],[ROI]]&gt;=1,"Good",IF(Campaign_Table[[#This Row],[ROI]]&gt;=0,"Average","Poor")))</f>
        <v>Excellent</v>
      </c>
    </row>
    <row r="1121" spans="1:26" x14ac:dyDescent="0.3">
      <c r="A1121" t="s">
        <v>1297</v>
      </c>
      <c r="B1121" t="s">
        <v>44</v>
      </c>
      <c r="C1121" t="s">
        <v>25</v>
      </c>
      <c r="D1121">
        <v>29</v>
      </c>
      <c r="E1121" t="s">
        <v>73</v>
      </c>
      <c r="F1121">
        <v>94273</v>
      </c>
      <c r="G1121">
        <v>12871</v>
      </c>
      <c r="H1121">
        <v>6575</v>
      </c>
      <c r="I1121">
        <v>2147</v>
      </c>
      <c r="J1121">
        <v>1590927</v>
      </c>
      <c r="K1121">
        <v>54.43</v>
      </c>
      <c r="L1121">
        <f>Campaign_Table[[#This Row],[Conversions]]*Campaign_Table[[#This Row],[Cost_Per_Acquisition]]</f>
        <v>116861.21</v>
      </c>
      <c r="M1121">
        <v>12.61</v>
      </c>
      <c r="N1121">
        <v>22.9</v>
      </c>
      <c r="O1121" t="s">
        <v>21</v>
      </c>
      <c r="P1121" s="1">
        <v>45639</v>
      </c>
      <c r="Q1121" t="str">
        <f>TEXT(Campaign_Table[[#This Row],[Date]],"mmmm")</f>
        <v>December</v>
      </c>
      <c r="R1121">
        <f>YEAR(Campaign_Table[[#This Row],[Date]])</f>
        <v>2024</v>
      </c>
      <c r="S1121" t="str">
        <f>TEXT(Campaign_Table[[#This Row],[Date]],"dddd")</f>
        <v>Friday</v>
      </c>
      <c r="T1121" s="3" t="str">
        <f>"Q" &amp; ROUNDUP(MONTH(Campaign_Table[[#This Row],[Date]])/3,0)</f>
        <v>Q4</v>
      </c>
      <c r="U1121" s="5">
        <f t="shared" si="51"/>
        <v>0.13652901679165827</v>
      </c>
      <c r="V1121" s="7">
        <f>IFERROR(Campaign_Table[[#This Row],[Total_Campaign_Cost]]/Campaign_Table[[#This Row],[Clicks]],0)</f>
        <v>9.0794196255147241</v>
      </c>
      <c r="W1121" s="5">
        <f t="shared" si="52"/>
        <v>0.16680910574158961</v>
      </c>
      <c r="X1121" s="7">
        <f>IFERROR(Campaign_Table[[#This Row],[Total_Campaign_Cost]]/Campaign_Table[[#This Row],[Leads]],0)</f>
        <v>17.773568060836503</v>
      </c>
      <c r="Y1121" s="7">
        <f t="shared" si="53"/>
        <v>1474065.79</v>
      </c>
      <c r="Z1121" s="7" t="str">
        <f>IF(Campaign_Table[[#This Row],[ROI]]&gt;=3,"Excellent",IF(Campaign_Table[[#This Row],[ROI]]&gt;=1,"Good",IF(Campaign_Table[[#This Row],[ROI]]&gt;=0,"Average","Poor")))</f>
        <v>Excellent</v>
      </c>
    </row>
    <row r="1122" spans="1:26" x14ac:dyDescent="0.3">
      <c r="A1122" t="s">
        <v>1298</v>
      </c>
      <c r="B1122" t="s">
        <v>24</v>
      </c>
      <c r="C1122" t="s">
        <v>25</v>
      </c>
      <c r="D1122">
        <v>29</v>
      </c>
      <c r="E1122" t="s">
        <v>569</v>
      </c>
      <c r="F1122">
        <v>73529</v>
      </c>
      <c r="G1122">
        <v>10580</v>
      </c>
      <c r="H1122">
        <v>3706</v>
      </c>
      <c r="I1122">
        <v>2647</v>
      </c>
      <c r="J1122">
        <v>590281</v>
      </c>
      <c r="K1122">
        <v>75.260000000000005</v>
      </c>
      <c r="L1122">
        <f>Campaign_Table[[#This Row],[Conversions]]*Campaign_Table[[#This Row],[Cost_Per_Acquisition]]</f>
        <v>199213.22</v>
      </c>
      <c r="M1122">
        <v>1.96</v>
      </c>
      <c r="N1122">
        <v>23.03</v>
      </c>
      <c r="O1122" t="s">
        <v>25</v>
      </c>
      <c r="P1122" s="1">
        <v>45666</v>
      </c>
      <c r="Q1122" t="str">
        <f>TEXT(Campaign_Table[[#This Row],[Date]],"mmmm")</f>
        <v>January</v>
      </c>
      <c r="R1122">
        <f>YEAR(Campaign_Table[[#This Row],[Date]])</f>
        <v>2025</v>
      </c>
      <c r="S1122" t="str">
        <f>TEXT(Campaign_Table[[#This Row],[Date]],"dddd")</f>
        <v>Thursday</v>
      </c>
      <c r="T1122" s="3" t="str">
        <f>"Q" &amp; ROUNDUP(MONTH(Campaign_Table[[#This Row],[Date]])/3,0)</f>
        <v>Q1</v>
      </c>
      <c r="U1122" s="5">
        <f t="shared" si="51"/>
        <v>0.14388880577731236</v>
      </c>
      <c r="V1122" s="7">
        <f>IFERROR(Campaign_Table[[#This Row],[Total_Campaign_Cost]]/Campaign_Table[[#This Row],[Clicks]],0)</f>
        <v>18.829226843100191</v>
      </c>
      <c r="W1122" s="5">
        <f t="shared" si="52"/>
        <v>0.25018903591682418</v>
      </c>
      <c r="X1122" s="7">
        <f>IFERROR(Campaign_Table[[#This Row],[Total_Campaign_Cost]]/Campaign_Table[[#This Row],[Leads]],0)</f>
        <v>53.754241770102539</v>
      </c>
      <c r="Y1122" s="7">
        <f t="shared" si="53"/>
        <v>391067.78</v>
      </c>
      <c r="Z1122" s="7" t="str">
        <f>IF(Campaign_Table[[#This Row],[ROI]]&gt;=3,"Excellent",IF(Campaign_Table[[#This Row],[ROI]]&gt;=1,"Good",IF(Campaign_Table[[#This Row],[ROI]]&gt;=0,"Average","Poor")))</f>
        <v>Good</v>
      </c>
    </row>
    <row r="1123" spans="1:26" x14ac:dyDescent="0.3">
      <c r="A1123" t="s">
        <v>1299</v>
      </c>
      <c r="B1123" t="s">
        <v>16</v>
      </c>
      <c r="C1123" t="s">
        <v>21</v>
      </c>
      <c r="D1123">
        <v>29</v>
      </c>
      <c r="E1123" t="s">
        <v>1005</v>
      </c>
      <c r="F1123">
        <v>42068</v>
      </c>
      <c r="G1123">
        <v>3065</v>
      </c>
      <c r="H1123">
        <v>1795</v>
      </c>
      <c r="I1123">
        <v>1110</v>
      </c>
      <c r="J1123">
        <v>729270</v>
      </c>
      <c r="K1123">
        <v>246.91</v>
      </c>
      <c r="L1123">
        <f>Campaign_Table[[#This Row],[Conversions]]*Campaign_Table[[#This Row],[Cost_Per_Acquisition]]</f>
        <v>274070.09999999998</v>
      </c>
      <c r="M1123">
        <v>1.66</v>
      </c>
      <c r="N1123">
        <v>14.19</v>
      </c>
      <c r="O1123" t="s">
        <v>35</v>
      </c>
      <c r="P1123" s="1">
        <v>45663</v>
      </c>
      <c r="Q1123" t="str">
        <f>TEXT(Campaign_Table[[#This Row],[Date]],"mmmm")</f>
        <v>January</v>
      </c>
      <c r="R1123">
        <f>YEAR(Campaign_Table[[#This Row],[Date]])</f>
        <v>2025</v>
      </c>
      <c r="S1123" t="str">
        <f>TEXT(Campaign_Table[[#This Row],[Date]],"dddd")</f>
        <v>Monday</v>
      </c>
      <c r="T1123" s="3" t="str">
        <f>"Q" &amp; ROUNDUP(MONTH(Campaign_Table[[#This Row],[Date]])/3,0)</f>
        <v>Q1</v>
      </c>
      <c r="U1123" s="5">
        <f t="shared" si="51"/>
        <v>7.2858229533136823E-2</v>
      </c>
      <c r="V1123" s="7">
        <f>IFERROR(Campaign_Table[[#This Row],[Total_Campaign_Cost]]/Campaign_Table[[#This Row],[Clicks]],0)</f>
        <v>89.419282218597061</v>
      </c>
      <c r="W1123" s="5">
        <f t="shared" si="52"/>
        <v>0.36215334420880912</v>
      </c>
      <c r="X1123" s="7">
        <f>IFERROR(Campaign_Table[[#This Row],[Total_Campaign_Cost]]/Campaign_Table[[#This Row],[Leads]],0)</f>
        <v>152.68529247910863</v>
      </c>
      <c r="Y1123" s="7">
        <f t="shared" si="53"/>
        <v>455199.9</v>
      </c>
      <c r="Z1123" s="7" t="str">
        <f>IF(Campaign_Table[[#This Row],[ROI]]&gt;=3,"Excellent",IF(Campaign_Table[[#This Row],[ROI]]&gt;=1,"Good",IF(Campaign_Table[[#This Row],[ROI]]&gt;=0,"Average","Poor")))</f>
        <v>Good</v>
      </c>
    </row>
    <row r="1124" spans="1:26" x14ac:dyDescent="0.3">
      <c r="A1124" t="s">
        <v>1300</v>
      </c>
      <c r="B1124" t="s">
        <v>24</v>
      </c>
      <c r="C1124" t="s">
        <v>29</v>
      </c>
      <c r="D1124">
        <v>29</v>
      </c>
      <c r="E1124" t="s">
        <v>684</v>
      </c>
      <c r="F1124">
        <v>32211</v>
      </c>
      <c r="G1124">
        <v>1918</v>
      </c>
      <c r="H1124">
        <v>770</v>
      </c>
      <c r="I1124">
        <v>465</v>
      </c>
      <c r="J1124">
        <v>281790</v>
      </c>
      <c r="K1124">
        <v>321.67</v>
      </c>
      <c r="L1124">
        <f>Campaign_Table[[#This Row],[Conversions]]*Campaign_Table[[#This Row],[Cost_Per_Acquisition]]</f>
        <v>149576.55000000002</v>
      </c>
      <c r="M1124">
        <v>0.88</v>
      </c>
      <c r="N1124">
        <v>9.7899999999999991</v>
      </c>
      <c r="O1124" t="s">
        <v>21</v>
      </c>
      <c r="P1124" s="1">
        <v>45727</v>
      </c>
      <c r="Q1124" t="str">
        <f>TEXT(Campaign_Table[[#This Row],[Date]],"mmmm")</f>
        <v>March</v>
      </c>
      <c r="R1124">
        <f>YEAR(Campaign_Table[[#This Row],[Date]])</f>
        <v>2025</v>
      </c>
      <c r="S1124" t="str">
        <f>TEXT(Campaign_Table[[#This Row],[Date]],"dddd")</f>
        <v>Tuesday</v>
      </c>
      <c r="T1124" s="3" t="str">
        <f>"Q" &amp; ROUNDUP(MONTH(Campaign_Table[[#This Row],[Date]])/3,0)</f>
        <v>Q1</v>
      </c>
      <c r="U1124" s="5">
        <f t="shared" si="51"/>
        <v>5.9544875974046133E-2</v>
      </c>
      <c r="V1124" s="7">
        <f>IFERROR(Campaign_Table[[#This Row],[Total_Campaign_Cost]]/Campaign_Table[[#This Row],[Clicks]],0)</f>
        <v>77.985688216892612</v>
      </c>
      <c r="W1124" s="5">
        <f t="shared" si="52"/>
        <v>0.24244004171011471</v>
      </c>
      <c r="X1124" s="7">
        <f>IFERROR(Campaign_Table[[#This Row],[Total_Campaign_Cost]]/Campaign_Table[[#This Row],[Leads]],0)</f>
        <v>194.25525974025976</v>
      </c>
      <c r="Y1124" s="7">
        <f t="shared" si="53"/>
        <v>132213.44999999998</v>
      </c>
      <c r="Z1124" s="7" t="str">
        <f>IF(Campaign_Table[[#This Row],[ROI]]&gt;=3,"Excellent",IF(Campaign_Table[[#This Row],[ROI]]&gt;=1,"Good",IF(Campaign_Table[[#This Row],[ROI]]&gt;=0,"Average","Poor")))</f>
        <v>Average</v>
      </c>
    </row>
    <row r="1125" spans="1:26" x14ac:dyDescent="0.3">
      <c r="A1125" t="s">
        <v>1301</v>
      </c>
      <c r="B1125" t="s">
        <v>24</v>
      </c>
      <c r="C1125" t="s">
        <v>17</v>
      </c>
      <c r="D1125">
        <v>15</v>
      </c>
      <c r="E1125" t="s">
        <v>272</v>
      </c>
      <c r="F1125">
        <v>67790</v>
      </c>
      <c r="G1125">
        <v>7184</v>
      </c>
      <c r="H1125">
        <v>4005</v>
      </c>
      <c r="I1125">
        <v>3088</v>
      </c>
      <c r="J1125">
        <v>2158512</v>
      </c>
      <c r="K1125">
        <v>36.770000000000003</v>
      </c>
      <c r="L1125">
        <f>Campaign_Table[[#This Row],[Conversions]]*Campaign_Table[[#This Row],[Cost_Per_Acquisition]]</f>
        <v>113545.76000000001</v>
      </c>
      <c r="M1125">
        <v>18.010000000000002</v>
      </c>
      <c r="N1125">
        <v>21.06</v>
      </c>
      <c r="O1125" t="s">
        <v>25</v>
      </c>
      <c r="P1125" s="1">
        <v>45755</v>
      </c>
      <c r="Q1125" t="str">
        <f>TEXT(Campaign_Table[[#This Row],[Date]],"mmmm")</f>
        <v>April</v>
      </c>
      <c r="R1125">
        <f>YEAR(Campaign_Table[[#This Row],[Date]])</f>
        <v>2025</v>
      </c>
      <c r="S1125" t="str">
        <f>TEXT(Campaign_Table[[#This Row],[Date]],"dddd")</f>
        <v>Tuesday</v>
      </c>
      <c r="T1125" s="3" t="str">
        <f>"Q" &amp; ROUNDUP(MONTH(Campaign_Table[[#This Row],[Date]])/3,0)</f>
        <v>Q2</v>
      </c>
      <c r="U1125" s="5">
        <f t="shared" si="51"/>
        <v>0.1059743324974185</v>
      </c>
      <c r="V1125" s="7">
        <f>IFERROR(Campaign_Table[[#This Row],[Total_Campaign_Cost]]/Campaign_Table[[#This Row],[Clicks]],0)</f>
        <v>15.805367483296216</v>
      </c>
      <c r="W1125" s="5">
        <f t="shared" si="52"/>
        <v>0.42984409799554568</v>
      </c>
      <c r="X1125" s="7">
        <f>IFERROR(Campaign_Table[[#This Row],[Total_Campaign_Cost]]/Campaign_Table[[#This Row],[Leads]],0)</f>
        <v>28.351001248439452</v>
      </c>
      <c r="Y1125" s="7">
        <f t="shared" si="53"/>
        <v>2044966.24</v>
      </c>
      <c r="Z1125" s="7" t="str">
        <f>IF(Campaign_Table[[#This Row],[ROI]]&gt;=3,"Excellent",IF(Campaign_Table[[#This Row],[ROI]]&gt;=1,"Good",IF(Campaign_Table[[#This Row],[ROI]]&gt;=0,"Average","Poor")))</f>
        <v>Excellent</v>
      </c>
    </row>
    <row r="1126" spans="1:26" x14ac:dyDescent="0.3">
      <c r="A1126" t="s">
        <v>1302</v>
      </c>
      <c r="B1126" t="s">
        <v>20</v>
      </c>
      <c r="C1126" t="s">
        <v>17</v>
      </c>
      <c r="D1126">
        <v>20</v>
      </c>
      <c r="E1126" t="s">
        <v>107</v>
      </c>
      <c r="F1126">
        <v>60607</v>
      </c>
      <c r="G1126">
        <v>1994</v>
      </c>
      <c r="H1126">
        <v>684</v>
      </c>
      <c r="I1126">
        <v>435</v>
      </c>
      <c r="J1126">
        <v>131805</v>
      </c>
      <c r="K1126">
        <v>658.44</v>
      </c>
      <c r="L1126">
        <f>Campaign_Table[[#This Row],[Conversions]]*Campaign_Table[[#This Row],[Cost_Per_Acquisition]]</f>
        <v>286421.40000000002</v>
      </c>
      <c r="M1126">
        <v>-0.54</v>
      </c>
      <c r="N1126">
        <v>5.14</v>
      </c>
      <c r="O1126" t="s">
        <v>29</v>
      </c>
      <c r="P1126" s="1">
        <v>45499</v>
      </c>
      <c r="Q1126" t="str">
        <f>TEXT(Campaign_Table[[#This Row],[Date]],"mmmm")</f>
        <v>July</v>
      </c>
      <c r="R1126">
        <f>YEAR(Campaign_Table[[#This Row],[Date]])</f>
        <v>2024</v>
      </c>
      <c r="S1126" t="str">
        <f>TEXT(Campaign_Table[[#This Row],[Date]],"dddd")</f>
        <v>Friday</v>
      </c>
      <c r="T1126" s="3" t="str">
        <f>"Q" &amp; ROUNDUP(MONTH(Campaign_Table[[#This Row],[Date]])/3,0)</f>
        <v>Q3</v>
      </c>
      <c r="U1126" s="5">
        <f t="shared" si="51"/>
        <v>3.2900490042404341E-2</v>
      </c>
      <c r="V1126" s="7">
        <f>IFERROR(Campaign_Table[[#This Row],[Total_Campaign_Cost]]/Campaign_Table[[#This Row],[Clicks]],0)</f>
        <v>143.64162487462389</v>
      </c>
      <c r="W1126" s="5">
        <f t="shared" si="52"/>
        <v>0.2181544633901705</v>
      </c>
      <c r="X1126" s="7">
        <f>IFERROR(Campaign_Table[[#This Row],[Total_Campaign_Cost]]/Campaign_Table[[#This Row],[Leads]],0)</f>
        <v>418.74473684210528</v>
      </c>
      <c r="Y1126" s="7">
        <f t="shared" si="53"/>
        <v>-154616.40000000002</v>
      </c>
      <c r="Z1126" s="7" t="str">
        <f>IF(Campaign_Table[[#This Row],[ROI]]&gt;=3,"Excellent",IF(Campaign_Table[[#This Row],[ROI]]&gt;=1,"Good",IF(Campaign_Table[[#This Row],[ROI]]&gt;=0,"Average","Poor")))</f>
        <v>Poor</v>
      </c>
    </row>
    <row r="1127" spans="1:26" x14ac:dyDescent="0.3">
      <c r="A1127" t="s">
        <v>1303</v>
      </c>
      <c r="B1127" t="s">
        <v>16</v>
      </c>
      <c r="C1127" t="s">
        <v>21</v>
      </c>
      <c r="D1127">
        <v>29</v>
      </c>
      <c r="E1127" t="s">
        <v>841</v>
      </c>
      <c r="F1127">
        <v>71451</v>
      </c>
      <c r="G1127">
        <v>8632</v>
      </c>
      <c r="H1127">
        <v>3981</v>
      </c>
      <c r="I1127">
        <v>2647</v>
      </c>
      <c r="J1127">
        <v>1199091</v>
      </c>
      <c r="K1127">
        <v>97.64</v>
      </c>
      <c r="L1127">
        <f>Campaign_Table[[#This Row],[Conversions]]*Campaign_Table[[#This Row],[Cost_Per_Acquisition]]</f>
        <v>258453.08</v>
      </c>
      <c r="M1127">
        <v>3.64</v>
      </c>
      <c r="N1127">
        <v>21.36</v>
      </c>
      <c r="O1127" t="s">
        <v>35</v>
      </c>
      <c r="P1127" s="1">
        <v>45499</v>
      </c>
      <c r="Q1127" t="str">
        <f>TEXT(Campaign_Table[[#This Row],[Date]],"mmmm")</f>
        <v>July</v>
      </c>
      <c r="R1127">
        <f>YEAR(Campaign_Table[[#This Row],[Date]])</f>
        <v>2024</v>
      </c>
      <c r="S1127" t="str">
        <f>TEXT(Campaign_Table[[#This Row],[Date]],"dddd")</f>
        <v>Friday</v>
      </c>
      <c r="T1127" s="3" t="str">
        <f>"Q" &amp; ROUNDUP(MONTH(Campaign_Table[[#This Row],[Date]])/3,0)</f>
        <v>Q3</v>
      </c>
      <c r="U1127" s="5">
        <f t="shared" si="51"/>
        <v>0.12081006563938923</v>
      </c>
      <c r="V1127" s="7">
        <f>IFERROR(Campaign_Table[[#This Row],[Total_Campaign_Cost]]/Campaign_Table[[#This Row],[Clicks]],0)</f>
        <v>29.941274328081555</v>
      </c>
      <c r="W1127" s="5">
        <f t="shared" si="52"/>
        <v>0.30664967562557927</v>
      </c>
      <c r="X1127" s="7">
        <f>IFERROR(Campaign_Table[[#This Row],[Total_Campaign_Cost]]/Campaign_Table[[#This Row],[Leads]],0)</f>
        <v>64.9216478271791</v>
      </c>
      <c r="Y1127" s="7">
        <f t="shared" si="53"/>
        <v>940637.92</v>
      </c>
      <c r="Z1127" s="7" t="str">
        <f>IF(Campaign_Table[[#This Row],[ROI]]&gt;=3,"Excellent",IF(Campaign_Table[[#This Row],[ROI]]&gt;=1,"Good",IF(Campaign_Table[[#This Row],[ROI]]&gt;=0,"Average","Poor")))</f>
        <v>Excellent</v>
      </c>
    </row>
    <row r="1128" spans="1:26" x14ac:dyDescent="0.3">
      <c r="A1128" t="s">
        <v>1304</v>
      </c>
      <c r="B1128" t="s">
        <v>16</v>
      </c>
      <c r="C1128" t="s">
        <v>21</v>
      </c>
      <c r="D1128">
        <v>25</v>
      </c>
      <c r="E1128" t="s">
        <v>69</v>
      </c>
      <c r="F1128">
        <v>52177</v>
      </c>
      <c r="G1128">
        <v>6446</v>
      </c>
      <c r="H1128">
        <v>3370</v>
      </c>
      <c r="I1128">
        <v>1212</v>
      </c>
      <c r="J1128">
        <v>322392</v>
      </c>
      <c r="K1128">
        <v>141.24</v>
      </c>
      <c r="L1128">
        <f>Campaign_Table[[#This Row],[Conversions]]*Campaign_Table[[#This Row],[Cost_Per_Acquisition]]</f>
        <v>171182.88</v>
      </c>
      <c r="M1128">
        <v>0.88</v>
      </c>
      <c r="N1128">
        <v>21.14</v>
      </c>
      <c r="O1128" t="s">
        <v>21</v>
      </c>
      <c r="P1128" s="1">
        <v>45619</v>
      </c>
      <c r="Q1128" t="str">
        <f>TEXT(Campaign_Table[[#This Row],[Date]],"mmmm")</f>
        <v>November</v>
      </c>
      <c r="R1128">
        <f>YEAR(Campaign_Table[[#This Row],[Date]])</f>
        <v>2024</v>
      </c>
      <c r="S1128" t="str">
        <f>TEXT(Campaign_Table[[#This Row],[Date]],"dddd")</f>
        <v>Saturday</v>
      </c>
      <c r="T1128" s="3" t="str">
        <f>"Q" &amp; ROUNDUP(MONTH(Campaign_Table[[#This Row],[Date]])/3,0)</f>
        <v>Q4</v>
      </c>
      <c r="U1128" s="5">
        <f t="shared" si="51"/>
        <v>0.12354102382275715</v>
      </c>
      <c r="V1128" s="7">
        <f>IFERROR(Campaign_Table[[#This Row],[Total_Campaign_Cost]]/Campaign_Table[[#This Row],[Clicks]],0)</f>
        <v>26.556450511945393</v>
      </c>
      <c r="W1128" s="5">
        <f t="shared" si="52"/>
        <v>0.18802358051504808</v>
      </c>
      <c r="X1128" s="7">
        <f>IFERROR(Campaign_Table[[#This Row],[Total_Campaign_Cost]]/Campaign_Table[[#This Row],[Leads]],0)</f>
        <v>50.796106824925815</v>
      </c>
      <c r="Y1128" s="7">
        <f t="shared" si="53"/>
        <v>151209.12</v>
      </c>
      <c r="Z1128" s="7" t="str">
        <f>IF(Campaign_Table[[#This Row],[ROI]]&gt;=3,"Excellent",IF(Campaign_Table[[#This Row],[ROI]]&gt;=1,"Good",IF(Campaign_Table[[#This Row],[ROI]]&gt;=0,"Average","Poor")))</f>
        <v>Average</v>
      </c>
    </row>
    <row r="1129" spans="1:26" x14ac:dyDescent="0.3">
      <c r="A1129" t="s">
        <v>1305</v>
      </c>
      <c r="B1129" t="s">
        <v>16</v>
      </c>
      <c r="C1129" t="s">
        <v>25</v>
      </c>
      <c r="D1129">
        <v>24</v>
      </c>
      <c r="E1129" t="s">
        <v>231</v>
      </c>
      <c r="F1129">
        <v>84062</v>
      </c>
      <c r="G1129">
        <v>1962</v>
      </c>
      <c r="H1129">
        <v>647</v>
      </c>
      <c r="I1129">
        <v>351</v>
      </c>
      <c r="J1129">
        <v>193050</v>
      </c>
      <c r="K1129">
        <v>608.08000000000004</v>
      </c>
      <c r="L1129">
        <f>Campaign_Table[[#This Row],[Conversions]]*Campaign_Table[[#This Row],[Cost_Per_Acquisition]]</f>
        <v>213436.08000000002</v>
      </c>
      <c r="M1129">
        <v>-0.1</v>
      </c>
      <c r="N1129">
        <v>3.52</v>
      </c>
      <c r="O1129" t="s">
        <v>29</v>
      </c>
      <c r="P1129" s="1">
        <v>45592</v>
      </c>
      <c r="Q1129" t="str">
        <f>TEXT(Campaign_Table[[#This Row],[Date]],"mmmm")</f>
        <v>October</v>
      </c>
      <c r="R1129">
        <f>YEAR(Campaign_Table[[#This Row],[Date]])</f>
        <v>2024</v>
      </c>
      <c r="S1129" t="str">
        <f>TEXT(Campaign_Table[[#This Row],[Date]],"dddd")</f>
        <v>Sunday</v>
      </c>
      <c r="T1129" s="3" t="str">
        <f>"Q" &amp; ROUNDUP(MONTH(Campaign_Table[[#This Row],[Date]])/3,0)</f>
        <v>Q4</v>
      </c>
      <c r="U1129" s="5">
        <f t="shared" si="51"/>
        <v>2.3339915776450715E-2</v>
      </c>
      <c r="V1129" s="7">
        <f>IFERROR(Campaign_Table[[#This Row],[Total_Campaign_Cost]]/Campaign_Table[[#This Row],[Clicks]],0)</f>
        <v>108.78495412844038</v>
      </c>
      <c r="W1129" s="5">
        <f t="shared" si="52"/>
        <v>0.17889908256880735</v>
      </c>
      <c r="X1129" s="7">
        <f>IFERROR(Campaign_Table[[#This Row],[Total_Campaign_Cost]]/Campaign_Table[[#This Row],[Leads]],0)</f>
        <v>329.88574961360126</v>
      </c>
      <c r="Y1129" s="7">
        <f t="shared" si="53"/>
        <v>-20386.080000000016</v>
      </c>
      <c r="Z1129" s="7" t="str">
        <f>IF(Campaign_Table[[#This Row],[ROI]]&gt;=3,"Excellent",IF(Campaign_Table[[#This Row],[ROI]]&gt;=1,"Good",IF(Campaign_Table[[#This Row],[ROI]]&gt;=0,"Average","Poor")))</f>
        <v>Poor</v>
      </c>
    </row>
    <row r="1130" spans="1:26" x14ac:dyDescent="0.3">
      <c r="A1130" t="s">
        <v>1306</v>
      </c>
      <c r="B1130" t="s">
        <v>44</v>
      </c>
      <c r="C1130" t="s">
        <v>29</v>
      </c>
      <c r="D1130">
        <v>14</v>
      </c>
      <c r="E1130" t="s">
        <v>142</v>
      </c>
      <c r="F1130">
        <v>69323</v>
      </c>
      <c r="G1130">
        <v>9063</v>
      </c>
      <c r="H1130">
        <v>2791</v>
      </c>
      <c r="I1130">
        <v>2038</v>
      </c>
      <c r="J1130">
        <v>900796</v>
      </c>
      <c r="K1130">
        <v>92.9</v>
      </c>
      <c r="L1130">
        <f>Campaign_Table[[#This Row],[Conversions]]*Campaign_Table[[#This Row],[Cost_Per_Acquisition]]</f>
        <v>189330.2</v>
      </c>
      <c r="M1130">
        <v>3.76</v>
      </c>
      <c r="N1130">
        <v>20.04</v>
      </c>
      <c r="O1130" t="s">
        <v>35</v>
      </c>
      <c r="P1130" s="1">
        <v>45595</v>
      </c>
      <c r="Q1130" t="str">
        <f>TEXT(Campaign_Table[[#This Row],[Date]],"mmmm")</f>
        <v>October</v>
      </c>
      <c r="R1130">
        <f>YEAR(Campaign_Table[[#This Row],[Date]])</f>
        <v>2024</v>
      </c>
      <c r="S1130" t="str">
        <f>TEXT(Campaign_Table[[#This Row],[Date]],"dddd")</f>
        <v>Wednesday</v>
      </c>
      <c r="T1130" s="3" t="str">
        <f>"Q" &amp; ROUNDUP(MONTH(Campaign_Table[[#This Row],[Date]])/3,0)</f>
        <v>Q4</v>
      </c>
      <c r="U1130" s="5">
        <f t="shared" si="51"/>
        <v>0.13073583082093965</v>
      </c>
      <c r="V1130" s="7">
        <f>IFERROR(Campaign_Table[[#This Row],[Total_Campaign_Cost]]/Campaign_Table[[#This Row],[Clicks]],0)</f>
        <v>20.890455698995918</v>
      </c>
      <c r="W1130" s="5">
        <f t="shared" si="52"/>
        <v>0.22487035198058039</v>
      </c>
      <c r="X1130" s="7">
        <f>IFERROR(Campaign_Table[[#This Row],[Total_Campaign_Cost]]/Campaign_Table[[#This Row],[Leads]],0)</f>
        <v>67.835972769616632</v>
      </c>
      <c r="Y1130" s="7">
        <f t="shared" si="53"/>
        <v>711465.8</v>
      </c>
      <c r="Z1130" s="7" t="str">
        <f>IF(Campaign_Table[[#This Row],[ROI]]&gt;=3,"Excellent",IF(Campaign_Table[[#This Row],[ROI]]&gt;=1,"Good",IF(Campaign_Table[[#This Row],[ROI]]&gt;=0,"Average","Poor")))</f>
        <v>Excellent</v>
      </c>
    </row>
    <row r="1131" spans="1:26" x14ac:dyDescent="0.3">
      <c r="A1131" t="s">
        <v>1307</v>
      </c>
      <c r="B1131" t="s">
        <v>16</v>
      </c>
      <c r="C1131" t="s">
        <v>35</v>
      </c>
      <c r="D1131">
        <v>7</v>
      </c>
      <c r="E1131" t="s">
        <v>30</v>
      </c>
      <c r="F1131">
        <v>56502</v>
      </c>
      <c r="G1131">
        <v>7652</v>
      </c>
      <c r="H1131">
        <v>4222</v>
      </c>
      <c r="I1131">
        <v>1682</v>
      </c>
      <c r="J1131">
        <v>612248</v>
      </c>
      <c r="K1131">
        <v>170.91</v>
      </c>
      <c r="L1131">
        <f>Campaign_Table[[#This Row],[Conversions]]*Campaign_Table[[#This Row],[Cost_Per_Acquisition]]</f>
        <v>287470.62</v>
      </c>
      <c r="M1131">
        <v>1.1299999999999999</v>
      </c>
      <c r="N1131">
        <v>23.99</v>
      </c>
      <c r="O1131" t="s">
        <v>29</v>
      </c>
      <c r="P1131" s="1">
        <v>45683</v>
      </c>
      <c r="Q1131" t="str">
        <f>TEXT(Campaign_Table[[#This Row],[Date]],"mmmm")</f>
        <v>January</v>
      </c>
      <c r="R1131">
        <f>YEAR(Campaign_Table[[#This Row],[Date]])</f>
        <v>2025</v>
      </c>
      <c r="S1131" t="str">
        <f>TEXT(Campaign_Table[[#This Row],[Date]],"dddd")</f>
        <v>Sunday</v>
      </c>
      <c r="T1131" s="3" t="str">
        <f>"Q" &amp; ROUNDUP(MONTH(Campaign_Table[[#This Row],[Date]])/3,0)</f>
        <v>Q1</v>
      </c>
      <c r="U1131" s="5">
        <f t="shared" si="51"/>
        <v>0.13542883437754416</v>
      </c>
      <c r="V1131" s="7">
        <f>IFERROR(Campaign_Table[[#This Row],[Total_Campaign_Cost]]/Campaign_Table[[#This Row],[Clicks]],0)</f>
        <v>37.568037114479871</v>
      </c>
      <c r="W1131" s="5">
        <f t="shared" si="52"/>
        <v>0.21981181390486149</v>
      </c>
      <c r="X1131" s="7">
        <f>IFERROR(Campaign_Table[[#This Row],[Total_Campaign_Cost]]/Campaign_Table[[#This Row],[Leads]],0)</f>
        <v>68.088730459497867</v>
      </c>
      <c r="Y1131" s="7">
        <f t="shared" si="53"/>
        <v>324777.38</v>
      </c>
      <c r="Z1131" s="7" t="str">
        <f>IF(Campaign_Table[[#This Row],[ROI]]&gt;=3,"Excellent",IF(Campaign_Table[[#This Row],[ROI]]&gt;=1,"Good",IF(Campaign_Table[[#This Row],[ROI]]&gt;=0,"Average","Poor")))</f>
        <v>Good</v>
      </c>
    </row>
    <row r="1132" spans="1:26" x14ac:dyDescent="0.3">
      <c r="A1132" t="s">
        <v>1308</v>
      </c>
      <c r="B1132" t="s">
        <v>20</v>
      </c>
      <c r="C1132" t="s">
        <v>21</v>
      </c>
      <c r="D1132">
        <v>5</v>
      </c>
      <c r="E1132" t="s">
        <v>83</v>
      </c>
      <c r="F1132">
        <v>56535</v>
      </c>
      <c r="G1132">
        <v>3578</v>
      </c>
      <c r="H1132">
        <v>1701</v>
      </c>
      <c r="I1132">
        <v>845</v>
      </c>
      <c r="J1132">
        <v>294905</v>
      </c>
      <c r="K1132">
        <v>230.89</v>
      </c>
      <c r="L1132">
        <f>Campaign_Table[[#This Row],[Conversions]]*Campaign_Table[[#This Row],[Cost_Per_Acquisition]]</f>
        <v>195102.05</v>
      </c>
      <c r="M1132">
        <v>0.51</v>
      </c>
      <c r="N1132">
        <v>10.83</v>
      </c>
      <c r="O1132" t="s">
        <v>29</v>
      </c>
      <c r="P1132" s="1">
        <v>45640</v>
      </c>
      <c r="Q1132" t="str">
        <f>TEXT(Campaign_Table[[#This Row],[Date]],"mmmm")</f>
        <v>December</v>
      </c>
      <c r="R1132">
        <f>YEAR(Campaign_Table[[#This Row],[Date]])</f>
        <v>2024</v>
      </c>
      <c r="S1132" t="str">
        <f>TEXT(Campaign_Table[[#This Row],[Date]],"dddd")</f>
        <v>Saturday</v>
      </c>
      <c r="T1132" s="3" t="str">
        <f>"Q" &amp; ROUNDUP(MONTH(Campaign_Table[[#This Row],[Date]])/3,0)</f>
        <v>Q4</v>
      </c>
      <c r="U1132" s="5">
        <f t="shared" si="51"/>
        <v>6.3288228530998497E-2</v>
      </c>
      <c r="V1132" s="7">
        <f>IFERROR(Campaign_Table[[#This Row],[Total_Campaign_Cost]]/Campaign_Table[[#This Row],[Clicks]],0)</f>
        <v>54.52824203465623</v>
      </c>
      <c r="W1132" s="5">
        <f t="shared" si="52"/>
        <v>0.23616545556176635</v>
      </c>
      <c r="X1132" s="7">
        <f>IFERROR(Campaign_Table[[#This Row],[Total_Campaign_Cost]]/Campaign_Table[[#This Row],[Leads]],0)</f>
        <v>114.69844209288654</v>
      </c>
      <c r="Y1132" s="7">
        <f t="shared" si="53"/>
        <v>99802.950000000012</v>
      </c>
      <c r="Z1132" s="7" t="str">
        <f>IF(Campaign_Table[[#This Row],[ROI]]&gt;=3,"Excellent",IF(Campaign_Table[[#This Row],[ROI]]&gt;=1,"Good",IF(Campaign_Table[[#This Row],[ROI]]&gt;=0,"Average","Poor")))</f>
        <v>Average</v>
      </c>
    </row>
    <row r="1133" spans="1:26" x14ac:dyDescent="0.3">
      <c r="A1133" t="s">
        <v>1309</v>
      </c>
      <c r="B1133" t="s">
        <v>28</v>
      </c>
      <c r="C1133" t="s">
        <v>25</v>
      </c>
      <c r="D1133">
        <v>11</v>
      </c>
      <c r="E1133" t="s">
        <v>142</v>
      </c>
      <c r="F1133">
        <v>53698</v>
      </c>
      <c r="G1133">
        <v>7460</v>
      </c>
      <c r="H1133">
        <v>4118</v>
      </c>
      <c r="I1133">
        <v>2412</v>
      </c>
      <c r="J1133">
        <v>564408</v>
      </c>
      <c r="K1133">
        <v>65.37</v>
      </c>
      <c r="L1133">
        <f>Campaign_Table[[#This Row],[Conversions]]*Campaign_Table[[#This Row],[Cost_Per_Acquisition]]</f>
        <v>157672.44</v>
      </c>
      <c r="M1133">
        <v>2.58</v>
      </c>
      <c r="N1133">
        <v>26.05</v>
      </c>
      <c r="O1133" t="s">
        <v>29</v>
      </c>
      <c r="P1133" s="1">
        <v>45676</v>
      </c>
      <c r="Q1133" t="str">
        <f>TEXT(Campaign_Table[[#This Row],[Date]],"mmmm")</f>
        <v>January</v>
      </c>
      <c r="R1133">
        <f>YEAR(Campaign_Table[[#This Row],[Date]])</f>
        <v>2025</v>
      </c>
      <c r="S1133" t="str">
        <f>TEXT(Campaign_Table[[#This Row],[Date]],"dddd")</f>
        <v>Sunday</v>
      </c>
      <c r="T1133" s="3" t="str">
        <f>"Q" &amp; ROUNDUP(MONTH(Campaign_Table[[#This Row],[Date]])/3,0)</f>
        <v>Q1</v>
      </c>
      <c r="U1133" s="5">
        <f t="shared" si="51"/>
        <v>0.13892509963127117</v>
      </c>
      <c r="V1133" s="7">
        <f>IFERROR(Campaign_Table[[#This Row],[Total_Campaign_Cost]]/Campaign_Table[[#This Row],[Clicks]],0)</f>
        <v>21.135715817694372</v>
      </c>
      <c r="W1133" s="5">
        <f t="shared" si="52"/>
        <v>0.32332439678284181</v>
      </c>
      <c r="X1133" s="7">
        <f>IFERROR(Campaign_Table[[#This Row],[Total_Campaign_Cost]]/Campaign_Table[[#This Row],[Leads]],0)</f>
        <v>38.288596406022343</v>
      </c>
      <c r="Y1133" s="7">
        <f t="shared" si="53"/>
        <v>406735.56</v>
      </c>
      <c r="Z1133" s="7" t="str">
        <f>IF(Campaign_Table[[#This Row],[ROI]]&gt;=3,"Excellent",IF(Campaign_Table[[#This Row],[ROI]]&gt;=1,"Good",IF(Campaign_Table[[#This Row],[ROI]]&gt;=0,"Average","Poor")))</f>
        <v>Good</v>
      </c>
    </row>
    <row r="1134" spans="1:26" x14ac:dyDescent="0.3">
      <c r="A1134" t="s">
        <v>1310</v>
      </c>
      <c r="B1134" t="s">
        <v>16</v>
      </c>
      <c r="C1134" t="s">
        <v>35</v>
      </c>
      <c r="D1134">
        <v>5</v>
      </c>
      <c r="E1134" t="s">
        <v>766</v>
      </c>
      <c r="F1134">
        <v>76905</v>
      </c>
      <c r="G1134">
        <v>4800</v>
      </c>
      <c r="H1134">
        <v>1758</v>
      </c>
      <c r="I1134">
        <v>1055</v>
      </c>
      <c r="J1134">
        <v>502180</v>
      </c>
      <c r="K1134">
        <v>95.66</v>
      </c>
      <c r="L1134">
        <f>Campaign_Table[[#This Row],[Conversions]]*Campaign_Table[[#This Row],[Cost_Per_Acquisition]]</f>
        <v>100921.3</v>
      </c>
      <c r="M1134">
        <v>3.98</v>
      </c>
      <c r="N1134">
        <v>9.9</v>
      </c>
      <c r="O1134" t="s">
        <v>29</v>
      </c>
      <c r="P1134" s="1">
        <v>45722</v>
      </c>
      <c r="Q1134" t="str">
        <f>TEXT(Campaign_Table[[#This Row],[Date]],"mmmm")</f>
        <v>March</v>
      </c>
      <c r="R1134">
        <f>YEAR(Campaign_Table[[#This Row],[Date]])</f>
        <v>2025</v>
      </c>
      <c r="S1134" t="str">
        <f>TEXT(Campaign_Table[[#This Row],[Date]],"dddd")</f>
        <v>Thursday</v>
      </c>
      <c r="T1134" s="3" t="str">
        <f>"Q" &amp; ROUNDUP(MONTH(Campaign_Table[[#This Row],[Date]])/3,0)</f>
        <v>Q1</v>
      </c>
      <c r="U1134" s="5">
        <f t="shared" si="51"/>
        <v>6.2414667446850008E-2</v>
      </c>
      <c r="V1134" s="7">
        <f>IFERROR(Campaign_Table[[#This Row],[Total_Campaign_Cost]]/Campaign_Table[[#This Row],[Clicks]],0)</f>
        <v>21.025270833333334</v>
      </c>
      <c r="W1134" s="5">
        <f t="shared" si="52"/>
        <v>0.21979166666666666</v>
      </c>
      <c r="X1134" s="7">
        <f>IFERROR(Campaign_Table[[#This Row],[Total_Campaign_Cost]]/Campaign_Table[[#This Row],[Leads]],0)</f>
        <v>57.406882821387946</v>
      </c>
      <c r="Y1134" s="7">
        <f t="shared" si="53"/>
        <v>401258.7</v>
      </c>
      <c r="Z1134" s="7" t="str">
        <f>IF(Campaign_Table[[#This Row],[ROI]]&gt;=3,"Excellent",IF(Campaign_Table[[#This Row],[ROI]]&gt;=1,"Good",IF(Campaign_Table[[#This Row],[ROI]]&gt;=0,"Average","Poor")))</f>
        <v>Excellent</v>
      </c>
    </row>
    <row r="1135" spans="1:26" x14ac:dyDescent="0.3">
      <c r="A1135" t="s">
        <v>1311</v>
      </c>
      <c r="B1135" t="s">
        <v>44</v>
      </c>
      <c r="C1135" t="s">
        <v>25</v>
      </c>
      <c r="D1135">
        <v>30</v>
      </c>
      <c r="E1135" t="s">
        <v>107</v>
      </c>
      <c r="F1135">
        <v>81578</v>
      </c>
      <c r="G1135">
        <v>3354</v>
      </c>
      <c r="H1135">
        <v>1536</v>
      </c>
      <c r="I1135">
        <v>1158</v>
      </c>
      <c r="J1135">
        <v>869658</v>
      </c>
      <c r="K1135">
        <v>231.52</v>
      </c>
      <c r="L1135">
        <f>Campaign_Table[[#This Row],[Conversions]]*Campaign_Table[[#This Row],[Cost_Per_Acquisition]]</f>
        <v>268100.16000000003</v>
      </c>
      <c r="M1135">
        <v>2.2400000000000002</v>
      </c>
      <c r="N1135">
        <v>7.41</v>
      </c>
      <c r="O1135" t="s">
        <v>29</v>
      </c>
      <c r="P1135" s="1">
        <v>45477</v>
      </c>
      <c r="Q1135" t="str">
        <f>TEXT(Campaign_Table[[#This Row],[Date]],"mmmm")</f>
        <v>July</v>
      </c>
      <c r="R1135">
        <f>YEAR(Campaign_Table[[#This Row],[Date]])</f>
        <v>2024</v>
      </c>
      <c r="S1135" t="str">
        <f>TEXT(Campaign_Table[[#This Row],[Date]],"dddd")</f>
        <v>Thursday</v>
      </c>
      <c r="T1135" s="3" t="str">
        <f>"Q" &amp; ROUNDUP(MONTH(Campaign_Table[[#This Row],[Date]])/3,0)</f>
        <v>Q3</v>
      </c>
      <c r="U1135" s="5">
        <f t="shared" si="51"/>
        <v>4.1114025840300078E-2</v>
      </c>
      <c r="V1135" s="7">
        <f>IFERROR(Campaign_Table[[#This Row],[Total_Campaign_Cost]]/Campaign_Table[[#This Row],[Clicks]],0)</f>
        <v>79.934454382826488</v>
      </c>
      <c r="W1135" s="5">
        <f t="shared" si="52"/>
        <v>0.34525939177101966</v>
      </c>
      <c r="X1135" s="7">
        <f>IFERROR(Campaign_Table[[#This Row],[Total_Campaign_Cost]]/Campaign_Table[[#This Row],[Leads]],0)</f>
        <v>174.54437500000003</v>
      </c>
      <c r="Y1135" s="7">
        <f t="shared" si="53"/>
        <v>601557.84</v>
      </c>
      <c r="Z1135" s="7" t="str">
        <f>IF(Campaign_Table[[#This Row],[ROI]]&gt;=3,"Excellent",IF(Campaign_Table[[#This Row],[ROI]]&gt;=1,"Good",IF(Campaign_Table[[#This Row],[ROI]]&gt;=0,"Average","Poor")))</f>
        <v>Good</v>
      </c>
    </row>
    <row r="1136" spans="1:26" x14ac:dyDescent="0.3">
      <c r="A1136" t="s">
        <v>1312</v>
      </c>
      <c r="B1136" t="s">
        <v>44</v>
      </c>
      <c r="C1136" t="s">
        <v>29</v>
      </c>
      <c r="D1136">
        <v>19</v>
      </c>
      <c r="E1136" t="s">
        <v>52</v>
      </c>
      <c r="F1136">
        <v>78291</v>
      </c>
      <c r="G1136">
        <v>10690</v>
      </c>
      <c r="H1136">
        <v>4825</v>
      </c>
      <c r="I1136">
        <v>3145</v>
      </c>
      <c r="J1136">
        <v>1050430</v>
      </c>
      <c r="K1136">
        <v>22.42</v>
      </c>
      <c r="L1136">
        <f>Campaign_Table[[#This Row],[Conversions]]*Campaign_Table[[#This Row],[Cost_Per_Acquisition]]</f>
        <v>70510.900000000009</v>
      </c>
      <c r="M1136">
        <v>13.9</v>
      </c>
      <c r="N1136">
        <v>23.83</v>
      </c>
      <c r="O1136" t="s">
        <v>35</v>
      </c>
      <c r="P1136" s="1">
        <v>45774</v>
      </c>
      <c r="Q1136" t="str">
        <f>TEXT(Campaign_Table[[#This Row],[Date]],"mmmm")</f>
        <v>April</v>
      </c>
      <c r="R1136">
        <f>YEAR(Campaign_Table[[#This Row],[Date]])</f>
        <v>2025</v>
      </c>
      <c r="S1136" t="str">
        <f>TEXT(Campaign_Table[[#This Row],[Date]],"dddd")</f>
        <v>Sunday</v>
      </c>
      <c r="T1136" s="3" t="str">
        <f>"Q" &amp; ROUNDUP(MONTH(Campaign_Table[[#This Row],[Date]])/3,0)</f>
        <v>Q2</v>
      </c>
      <c r="U1136" s="5">
        <f t="shared" si="51"/>
        <v>0.13654187582225288</v>
      </c>
      <c r="V1136" s="7">
        <f>IFERROR(Campaign_Table[[#This Row],[Total_Campaign_Cost]]/Campaign_Table[[#This Row],[Clicks]],0)</f>
        <v>6.5959681945743691</v>
      </c>
      <c r="W1136" s="5">
        <f t="shared" si="52"/>
        <v>0.29420018709073903</v>
      </c>
      <c r="X1136" s="7">
        <f>IFERROR(Campaign_Table[[#This Row],[Total_Campaign_Cost]]/Campaign_Table[[#This Row],[Leads]],0)</f>
        <v>14.613658031088084</v>
      </c>
      <c r="Y1136" s="7">
        <f t="shared" si="53"/>
        <v>979919.1</v>
      </c>
      <c r="Z1136" s="7" t="str">
        <f>IF(Campaign_Table[[#This Row],[ROI]]&gt;=3,"Excellent",IF(Campaign_Table[[#This Row],[ROI]]&gt;=1,"Good",IF(Campaign_Table[[#This Row],[ROI]]&gt;=0,"Average","Poor")))</f>
        <v>Excellent</v>
      </c>
    </row>
    <row r="1137" spans="1:26" x14ac:dyDescent="0.3">
      <c r="A1137" t="s">
        <v>1313</v>
      </c>
      <c r="B1137" t="s">
        <v>16</v>
      </c>
      <c r="C1137" t="s">
        <v>29</v>
      </c>
      <c r="D1137">
        <v>17</v>
      </c>
      <c r="E1137" t="s">
        <v>107</v>
      </c>
      <c r="F1137">
        <v>82026</v>
      </c>
      <c r="G1137">
        <v>3253</v>
      </c>
      <c r="H1137">
        <v>1182</v>
      </c>
      <c r="I1137">
        <v>383</v>
      </c>
      <c r="J1137">
        <v>119113</v>
      </c>
      <c r="K1137">
        <v>236.3</v>
      </c>
      <c r="L1137">
        <f>Campaign_Table[[#This Row],[Conversions]]*Campaign_Table[[#This Row],[Cost_Per_Acquisition]]</f>
        <v>90502.900000000009</v>
      </c>
      <c r="M1137">
        <v>0.32</v>
      </c>
      <c r="N1137">
        <v>5.87</v>
      </c>
      <c r="O1137" t="s">
        <v>29</v>
      </c>
      <c r="P1137" s="1">
        <v>45574</v>
      </c>
      <c r="Q1137" t="str">
        <f>TEXT(Campaign_Table[[#This Row],[Date]],"mmmm")</f>
        <v>October</v>
      </c>
      <c r="R1137">
        <f>YEAR(Campaign_Table[[#This Row],[Date]])</f>
        <v>2024</v>
      </c>
      <c r="S1137" t="str">
        <f>TEXT(Campaign_Table[[#This Row],[Date]],"dddd")</f>
        <v>Wednesday</v>
      </c>
      <c r="T1137" s="3" t="str">
        <f>"Q" &amp; ROUNDUP(MONTH(Campaign_Table[[#This Row],[Date]])/3,0)</f>
        <v>Q4</v>
      </c>
      <c r="U1137" s="5">
        <f t="shared" si="51"/>
        <v>3.965815716967791E-2</v>
      </c>
      <c r="V1137" s="7">
        <f>IFERROR(Campaign_Table[[#This Row],[Total_Campaign_Cost]]/Campaign_Table[[#This Row],[Clicks]],0)</f>
        <v>27.821364893944054</v>
      </c>
      <c r="W1137" s="5">
        <f t="shared" si="52"/>
        <v>0.11773747310175223</v>
      </c>
      <c r="X1137" s="7">
        <f>IFERROR(Campaign_Table[[#This Row],[Total_Campaign_Cost]]/Campaign_Table[[#This Row],[Leads]],0)</f>
        <v>76.567597292724201</v>
      </c>
      <c r="Y1137" s="7">
        <f t="shared" si="53"/>
        <v>28610.099999999991</v>
      </c>
      <c r="Z1137" s="7" t="str">
        <f>IF(Campaign_Table[[#This Row],[ROI]]&gt;=3,"Excellent",IF(Campaign_Table[[#This Row],[ROI]]&gt;=1,"Good",IF(Campaign_Table[[#This Row],[ROI]]&gt;=0,"Average","Poor")))</f>
        <v>Average</v>
      </c>
    </row>
    <row r="1138" spans="1:26" x14ac:dyDescent="0.3">
      <c r="A1138" t="s">
        <v>1314</v>
      </c>
      <c r="B1138" t="s">
        <v>16</v>
      </c>
      <c r="C1138" t="s">
        <v>21</v>
      </c>
      <c r="D1138">
        <v>8</v>
      </c>
      <c r="E1138" t="s">
        <v>151</v>
      </c>
      <c r="F1138">
        <v>33440</v>
      </c>
      <c r="G1138">
        <v>843</v>
      </c>
      <c r="H1138">
        <v>449</v>
      </c>
      <c r="I1138">
        <v>352</v>
      </c>
      <c r="J1138">
        <v>126368</v>
      </c>
      <c r="K1138">
        <v>213.74</v>
      </c>
      <c r="L1138">
        <f>Campaign_Table[[#This Row],[Conversions]]*Campaign_Table[[#This Row],[Cost_Per_Acquisition]]</f>
        <v>75236.48000000001</v>
      </c>
      <c r="M1138">
        <v>0.68</v>
      </c>
      <c r="N1138">
        <v>4.92</v>
      </c>
      <c r="O1138" t="s">
        <v>17</v>
      </c>
      <c r="P1138" s="1">
        <v>45606</v>
      </c>
      <c r="Q1138" t="str">
        <f>TEXT(Campaign_Table[[#This Row],[Date]],"mmmm")</f>
        <v>November</v>
      </c>
      <c r="R1138">
        <f>YEAR(Campaign_Table[[#This Row],[Date]])</f>
        <v>2024</v>
      </c>
      <c r="S1138" t="str">
        <f>TEXT(Campaign_Table[[#This Row],[Date]],"dddd")</f>
        <v>Sunday</v>
      </c>
      <c r="T1138" s="3" t="str">
        <f>"Q" &amp; ROUNDUP(MONTH(Campaign_Table[[#This Row],[Date]])/3,0)</f>
        <v>Q4</v>
      </c>
      <c r="U1138" s="5">
        <f t="shared" si="51"/>
        <v>2.5209330143540671E-2</v>
      </c>
      <c r="V1138" s="7">
        <f>IFERROR(Campaign_Table[[#This Row],[Total_Campaign_Cost]]/Campaign_Table[[#This Row],[Clicks]],0)</f>
        <v>89.248493475682096</v>
      </c>
      <c r="W1138" s="5">
        <f t="shared" si="52"/>
        <v>0.41755634638196915</v>
      </c>
      <c r="X1138" s="7">
        <f>IFERROR(Campaign_Table[[#This Row],[Total_Campaign_Cost]]/Campaign_Table[[#This Row],[Leads]],0)</f>
        <v>167.56454342984412</v>
      </c>
      <c r="Y1138" s="7">
        <f t="shared" si="53"/>
        <v>51131.51999999999</v>
      </c>
      <c r="Z1138" s="7" t="str">
        <f>IF(Campaign_Table[[#This Row],[ROI]]&gt;=3,"Excellent",IF(Campaign_Table[[#This Row],[ROI]]&gt;=1,"Good",IF(Campaign_Table[[#This Row],[ROI]]&gt;=0,"Average","Poor")))</f>
        <v>Average</v>
      </c>
    </row>
    <row r="1139" spans="1:26" x14ac:dyDescent="0.3">
      <c r="A1139" t="s">
        <v>1315</v>
      </c>
      <c r="B1139" t="s">
        <v>28</v>
      </c>
      <c r="C1139" t="s">
        <v>17</v>
      </c>
      <c r="D1139">
        <v>21</v>
      </c>
      <c r="E1139" t="s">
        <v>210</v>
      </c>
      <c r="F1139">
        <v>71696</v>
      </c>
      <c r="G1139">
        <v>8549</v>
      </c>
      <c r="H1139">
        <v>3656</v>
      </c>
      <c r="I1139">
        <v>2302</v>
      </c>
      <c r="J1139">
        <v>1687366</v>
      </c>
      <c r="K1139">
        <v>71.790000000000006</v>
      </c>
      <c r="L1139">
        <f>Campaign_Table[[#This Row],[Conversions]]*Campaign_Table[[#This Row],[Cost_Per_Acquisition]]</f>
        <v>165260.58000000002</v>
      </c>
      <c r="M1139">
        <v>9.2100000000000009</v>
      </c>
      <c r="N1139">
        <v>20.23</v>
      </c>
      <c r="O1139" t="s">
        <v>17</v>
      </c>
      <c r="P1139" s="1">
        <v>45543</v>
      </c>
      <c r="Q1139" t="str">
        <f>TEXT(Campaign_Table[[#This Row],[Date]],"mmmm")</f>
        <v>September</v>
      </c>
      <c r="R1139">
        <f>YEAR(Campaign_Table[[#This Row],[Date]])</f>
        <v>2024</v>
      </c>
      <c r="S1139" t="str">
        <f>TEXT(Campaign_Table[[#This Row],[Date]],"dddd")</f>
        <v>Sunday</v>
      </c>
      <c r="T1139" s="3" t="str">
        <f>"Q" &amp; ROUNDUP(MONTH(Campaign_Table[[#This Row],[Date]])/3,0)</f>
        <v>Q3</v>
      </c>
      <c r="U1139" s="5">
        <f t="shared" si="51"/>
        <v>0.1192395670609239</v>
      </c>
      <c r="V1139" s="7">
        <f>IFERROR(Campaign_Table[[#This Row],[Total_Campaign_Cost]]/Campaign_Table[[#This Row],[Clicks]],0)</f>
        <v>19.330983740788398</v>
      </c>
      <c r="W1139" s="5">
        <f t="shared" si="52"/>
        <v>0.26927125979646743</v>
      </c>
      <c r="X1139" s="7">
        <f>IFERROR(Campaign_Table[[#This Row],[Total_Campaign_Cost]]/Campaign_Table[[#This Row],[Leads]],0)</f>
        <v>45.202565645514227</v>
      </c>
      <c r="Y1139" s="7">
        <f t="shared" si="53"/>
        <v>1522105.42</v>
      </c>
      <c r="Z1139" s="7" t="str">
        <f>IF(Campaign_Table[[#This Row],[ROI]]&gt;=3,"Excellent",IF(Campaign_Table[[#This Row],[ROI]]&gt;=1,"Good",IF(Campaign_Table[[#This Row],[ROI]]&gt;=0,"Average","Poor")))</f>
        <v>Excellent</v>
      </c>
    </row>
    <row r="1140" spans="1:26" x14ac:dyDescent="0.3">
      <c r="A1140" t="s">
        <v>1316</v>
      </c>
      <c r="B1140" t="s">
        <v>16</v>
      </c>
      <c r="C1140" t="s">
        <v>17</v>
      </c>
      <c r="D1140">
        <v>25</v>
      </c>
      <c r="E1140" t="s">
        <v>825</v>
      </c>
      <c r="F1140">
        <v>57143</v>
      </c>
      <c r="G1140">
        <v>8071</v>
      </c>
      <c r="H1140">
        <v>1745</v>
      </c>
      <c r="I1140">
        <v>1329</v>
      </c>
      <c r="J1140">
        <v>673803</v>
      </c>
      <c r="K1140">
        <v>121.53</v>
      </c>
      <c r="L1140">
        <f>Campaign_Table[[#This Row],[Conversions]]*Campaign_Table[[#This Row],[Cost_Per_Acquisition]]</f>
        <v>161513.37</v>
      </c>
      <c r="M1140">
        <v>3.17</v>
      </c>
      <c r="N1140">
        <v>19.5</v>
      </c>
      <c r="O1140" t="s">
        <v>21</v>
      </c>
      <c r="P1140" s="1">
        <v>45779</v>
      </c>
      <c r="Q1140" t="str">
        <f>TEXT(Campaign_Table[[#This Row],[Date]],"mmmm")</f>
        <v>May</v>
      </c>
      <c r="R1140">
        <f>YEAR(Campaign_Table[[#This Row],[Date]])</f>
        <v>2025</v>
      </c>
      <c r="S1140" t="str">
        <f>TEXT(Campaign_Table[[#This Row],[Date]],"dddd")</f>
        <v>Friday</v>
      </c>
      <c r="T1140" s="3" t="str">
        <f>"Q" &amp; ROUNDUP(MONTH(Campaign_Table[[#This Row],[Date]])/3,0)</f>
        <v>Q2</v>
      </c>
      <c r="U1140" s="5">
        <f t="shared" si="51"/>
        <v>0.14124214689463277</v>
      </c>
      <c r="V1140" s="7">
        <f>IFERROR(Campaign_Table[[#This Row],[Total_Campaign_Cost]]/Campaign_Table[[#This Row],[Clicks]],0)</f>
        <v>20.011568578862594</v>
      </c>
      <c r="W1140" s="5">
        <f t="shared" si="52"/>
        <v>0.16466361045719241</v>
      </c>
      <c r="X1140" s="7">
        <f>IFERROR(Campaign_Table[[#This Row],[Total_Campaign_Cost]]/Campaign_Table[[#This Row],[Leads]],0)</f>
        <v>92.557805157593123</v>
      </c>
      <c r="Y1140" s="7">
        <f t="shared" si="53"/>
        <v>512289.63</v>
      </c>
      <c r="Z1140" s="7" t="str">
        <f>IF(Campaign_Table[[#This Row],[ROI]]&gt;=3,"Excellent",IF(Campaign_Table[[#This Row],[ROI]]&gt;=1,"Good",IF(Campaign_Table[[#This Row],[ROI]]&gt;=0,"Average","Poor")))</f>
        <v>Excellent</v>
      </c>
    </row>
    <row r="1141" spans="1:26" x14ac:dyDescent="0.3">
      <c r="A1141" t="s">
        <v>1317</v>
      </c>
      <c r="B1141" t="s">
        <v>28</v>
      </c>
      <c r="C1141" t="s">
        <v>29</v>
      </c>
      <c r="D1141">
        <v>29</v>
      </c>
      <c r="E1141" t="s">
        <v>195</v>
      </c>
      <c r="F1141">
        <v>35265</v>
      </c>
      <c r="G1141">
        <v>1164</v>
      </c>
      <c r="H1141">
        <v>559</v>
      </c>
      <c r="I1141">
        <v>265</v>
      </c>
      <c r="J1141">
        <v>90630</v>
      </c>
      <c r="K1141">
        <v>523.57000000000005</v>
      </c>
      <c r="L1141">
        <f>Campaign_Table[[#This Row],[Conversions]]*Campaign_Table[[#This Row],[Cost_Per_Acquisition]]</f>
        <v>138746.05000000002</v>
      </c>
      <c r="M1141">
        <v>-0.35</v>
      </c>
      <c r="N1141">
        <v>5.64</v>
      </c>
      <c r="O1141" t="s">
        <v>35</v>
      </c>
      <c r="P1141" s="1">
        <v>45588</v>
      </c>
      <c r="Q1141" t="str">
        <f>TEXT(Campaign_Table[[#This Row],[Date]],"mmmm")</f>
        <v>October</v>
      </c>
      <c r="R1141">
        <f>YEAR(Campaign_Table[[#This Row],[Date]])</f>
        <v>2024</v>
      </c>
      <c r="S1141" t="str">
        <f>TEXT(Campaign_Table[[#This Row],[Date]],"dddd")</f>
        <v>Wednesday</v>
      </c>
      <c r="T1141" s="3" t="str">
        <f>"Q" &amp; ROUNDUP(MONTH(Campaign_Table[[#This Row],[Date]])/3,0)</f>
        <v>Q4</v>
      </c>
      <c r="U1141" s="5">
        <f t="shared" si="51"/>
        <v>3.3007230965546579E-2</v>
      </c>
      <c r="V1141" s="7">
        <f>IFERROR(Campaign_Table[[#This Row],[Total_Campaign_Cost]]/Campaign_Table[[#This Row],[Clicks]],0)</f>
        <v>119.19763745704469</v>
      </c>
      <c r="W1141" s="5">
        <f t="shared" si="52"/>
        <v>0.22766323024054982</v>
      </c>
      <c r="X1141" s="7">
        <f>IFERROR(Campaign_Table[[#This Row],[Total_Campaign_Cost]]/Campaign_Table[[#This Row],[Leads]],0)</f>
        <v>248.20402504472275</v>
      </c>
      <c r="Y1141" s="7">
        <f t="shared" si="53"/>
        <v>-48116.050000000017</v>
      </c>
      <c r="Z1141" s="7" t="str">
        <f>IF(Campaign_Table[[#This Row],[ROI]]&gt;=3,"Excellent",IF(Campaign_Table[[#This Row],[ROI]]&gt;=1,"Good",IF(Campaign_Table[[#This Row],[ROI]]&gt;=0,"Average","Poor")))</f>
        <v>Poor</v>
      </c>
    </row>
    <row r="1142" spans="1:26" x14ac:dyDescent="0.3">
      <c r="A1142" t="s">
        <v>1318</v>
      </c>
      <c r="B1142" t="s">
        <v>28</v>
      </c>
      <c r="C1142" t="s">
        <v>25</v>
      </c>
      <c r="D1142">
        <v>5</v>
      </c>
      <c r="E1142" t="s">
        <v>109</v>
      </c>
      <c r="F1142">
        <v>69578</v>
      </c>
      <c r="G1142">
        <v>10211</v>
      </c>
      <c r="H1142">
        <v>3969</v>
      </c>
      <c r="I1142">
        <v>1780</v>
      </c>
      <c r="J1142">
        <v>594520</v>
      </c>
      <c r="K1142">
        <v>71.62</v>
      </c>
      <c r="L1142">
        <f>Campaign_Table[[#This Row],[Conversions]]*Campaign_Table[[#This Row],[Cost_Per_Acquisition]]</f>
        <v>127483.6</v>
      </c>
      <c r="M1142">
        <v>3.66</v>
      </c>
      <c r="N1142">
        <v>22.94</v>
      </c>
      <c r="O1142" t="s">
        <v>29</v>
      </c>
      <c r="P1142" s="1">
        <v>45812</v>
      </c>
      <c r="Q1142" t="str">
        <f>TEXT(Campaign_Table[[#This Row],[Date]],"mmmm")</f>
        <v>June</v>
      </c>
      <c r="R1142">
        <f>YEAR(Campaign_Table[[#This Row],[Date]])</f>
        <v>2025</v>
      </c>
      <c r="S1142" t="str">
        <f>TEXT(Campaign_Table[[#This Row],[Date]],"dddd")</f>
        <v>Wednesday</v>
      </c>
      <c r="T1142" s="3" t="str">
        <f>"Q" &amp; ROUNDUP(MONTH(Campaign_Table[[#This Row],[Date]])/3,0)</f>
        <v>Q2</v>
      </c>
      <c r="U1142" s="5">
        <f t="shared" si="51"/>
        <v>0.14675615855586535</v>
      </c>
      <c r="V1142" s="7">
        <f>IFERROR(Campaign_Table[[#This Row],[Total_Campaign_Cost]]/Campaign_Table[[#This Row],[Clicks]],0)</f>
        <v>12.484928018803252</v>
      </c>
      <c r="W1142" s="5">
        <f t="shared" si="52"/>
        <v>0.17432180981294682</v>
      </c>
      <c r="X1142" s="7">
        <f>IFERROR(Campaign_Table[[#This Row],[Total_Campaign_Cost]]/Campaign_Table[[#This Row],[Leads]],0)</f>
        <v>32.119828672209628</v>
      </c>
      <c r="Y1142" s="7">
        <f t="shared" si="53"/>
        <v>467036.4</v>
      </c>
      <c r="Z1142" s="7" t="str">
        <f>IF(Campaign_Table[[#This Row],[ROI]]&gt;=3,"Excellent",IF(Campaign_Table[[#This Row],[ROI]]&gt;=1,"Good",IF(Campaign_Table[[#This Row],[ROI]]&gt;=0,"Average","Poor")))</f>
        <v>Excellent</v>
      </c>
    </row>
    <row r="1143" spans="1:26" x14ac:dyDescent="0.3">
      <c r="A1143" t="s">
        <v>1319</v>
      </c>
      <c r="B1143" t="s">
        <v>28</v>
      </c>
      <c r="C1143" t="s">
        <v>21</v>
      </c>
      <c r="D1143">
        <v>18</v>
      </c>
      <c r="E1143" t="s">
        <v>385</v>
      </c>
      <c r="F1143">
        <v>17015</v>
      </c>
      <c r="G1143">
        <v>1568</v>
      </c>
      <c r="H1143">
        <v>453</v>
      </c>
      <c r="I1143">
        <v>279</v>
      </c>
      <c r="J1143">
        <v>173817</v>
      </c>
      <c r="K1143">
        <v>871.32</v>
      </c>
      <c r="L1143">
        <f>Campaign_Table[[#This Row],[Conversions]]*Campaign_Table[[#This Row],[Cost_Per_Acquisition]]</f>
        <v>243098.28000000003</v>
      </c>
      <c r="M1143">
        <v>-0.28000000000000003</v>
      </c>
      <c r="N1143">
        <v>13.52</v>
      </c>
      <c r="O1143" t="s">
        <v>25</v>
      </c>
      <c r="P1143" s="1">
        <v>45716</v>
      </c>
      <c r="Q1143" t="str">
        <f>TEXT(Campaign_Table[[#This Row],[Date]],"mmmm")</f>
        <v>February</v>
      </c>
      <c r="R1143">
        <f>YEAR(Campaign_Table[[#This Row],[Date]])</f>
        <v>2025</v>
      </c>
      <c r="S1143" t="str">
        <f>TEXT(Campaign_Table[[#This Row],[Date]],"dddd")</f>
        <v>Friday</v>
      </c>
      <c r="T1143" s="3" t="str">
        <f>"Q" &amp; ROUNDUP(MONTH(Campaign_Table[[#This Row],[Date]])/3,0)</f>
        <v>Q1</v>
      </c>
      <c r="U1143" s="5">
        <f t="shared" si="51"/>
        <v>9.2153981780781657E-2</v>
      </c>
      <c r="V1143" s="7">
        <f>IFERROR(Campaign_Table[[#This Row],[Total_Campaign_Cost]]/Campaign_Table[[#This Row],[Clicks]],0)</f>
        <v>155.03716836734696</v>
      </c>
      <c r="W1143" s="5">
        <f t="shared" si="52"/>
        <v>0.17793367346938777</v>
      </c>
      <c r="X1143" s="7">
        <f>IFERROR(Campaign_Table[[#This Row],[Total_Campaign_Cost]]/Campaign_Table[[#This Row],[Leads]],0)</f>
        <v>536.64079470198681</v>
      </c>
      <c r="Y1143" s="7">
        <f t="shared" si="53"/>
        <v>-69281.280000000028</v>
      </c>
      <c r="Z1143" s="7" t="str">
        <f>IF(Campaign_Table[[#This Row],[ROI]]&gt;=3,"Excellent",IF(Campaign_Table[[#This Row],[ROI]]&gt;=1,"Good",IF(Campaign_Table[[#This Row],[ROI]]&gt;=0,"Average","Poor")))</f>
        <v>Poor</v>
      </c>
    </row>
    <row r="1144" spans="1:26" x14ac:dyDescent="0.3">
      <c r="A1144" t="s">
        <v>1320</v>
      </c>
      <c r="B1144" t="s">
        <v>28</v>
      </c>
      <c r="C1144" t="s">
        <v>17</v>
      </c>
      <c r="D1144">
        <v>15</v>
      </c>
      <c r="E1144" t="s">
        <v>56</v>
      </c>
      <c r="F1144">
        <v>28012</v>
      </c>
      <c r="G1144">
        <v>1078</v>
      </c>
      <c r="H1144">
        <v>375</v>
      </c>
      <c r="I1144">
        <v>211</v>
      </c>
      <c r="J1144">
        <v>45998</v>
      </c>
      <c r="K1144">
        <v>246.73</v>
      </c>
      <c r="L1144">
        <f>Campaign_Table[[#This Row],[Conversions]]*Campaign_Table[[#This Row],[Cost_Per_Acquisition]]</f>
        <v>52060.03</v>
      </c>
      <c r="M1144">
        <v>-0.12</v>
      </c>
      <c r="N1144">
        <v>5.94</v>
      </c>
      <c r="O1144" t="s">
        <v>29</v>
      </c>
      <c r="P1144" s="1">
        <v>45731</v>
      </c>
      <c r="Q1144" t="str">
        <f>TEXT(Campaign_Table[[#This Row],[Date]],"mmmm")</f>
        <v>March</v>
      </c>
      <c r="R1144">
        <f>YEAR(Campaign_Table[[#This Row],[Date]])</f>
        <v>2025</v>
      </c>
      <c r="S1144" t="str">
        <f>TEXT(Campaign_Table[[#This Row],[Date]],"dddd")</f>
        <v>Saturday</v>
      </c>
      <c r="T1144" s="3" t="str">
        <f>"Q" &amp; ROUNDUP(MONTH(Campaign_Table[[#This Row],[Date]])/3,0)</f>
        <v>Q1</v>
      </c>
      <c r="U1144" s="5">
        <f t="shared" si="51"/>
        <v>3.8483507068399259E-2</v>
      </c>
      <c r="V1144" s="7">
        <f>IFERROR(Campaign_Table[[#This Row],[Total_Campaign_Cost]]/Campaign_Table[[#This Row],[Clicks]],0)</f>
        <v>48.29316326530612</v>
      </c>
      <c r="W1144" s="5">
        <f t="shared" si="52"/>
        <v>0.19573283858998144</v>
      </c>
      <c r="X1144" s="7">
        <f>IFERROR(Campaign_Table[[#This Row],[Total_Campaign_Cost]]/Campaign_Table[[#This Row],[Leads]],0)</f>
        <v>138.82674666666665</v>
      </c>
      <c r="Y1144" s="7">
        <f t="shared" si="53"/>
        <v>-6062.0299999999988</v>
      </c>
      <c r="Z1144" s="7" t="str">
        <f>IF(Campaign_Table[[#This Row],[ROI]]&gt;=3,"Excellent",IF(Campaign_Table[[#This Row],[ROI]]&gt;=1,"Good",IF(Campaign_Table[[#This Row],[ROI]]&gt;=0,"Average","Poor")))</f>
        <v>Poor</v>
      </c>
    </row>
    <row r="1145" spans="1:26" x14ac:dyDescent="0.3">
      <c r="A1145" t="s">
        <v>1321</v>
      </c>
      <c r="B1145" t="s">
        <v>24</v>
      </c>
      <c r="C1145" t="s">
        <v>35</v>
      </c>
      <c r="D1145">
        <v>25</v>
      </c>
      <c r="E1145" t="s">
        <v>293</v>
      </c>
      <c r="F1145">
        <v>94910</v>
      </c>
      <c r="G1145">
        <v>2940</v>
      </c>
      <c r="H1145">
        <v>725</v>
      </c>
      <c r="I1145">
        <v>266</v>
      </c>
      <c r="J1145">
        <v>170506</v>
      </c>
      <c r="K1145">
        <v>587.33000000000004</v>
      </c>
      <c r="L1145">
        <f>Campaign_Table[[#This Row],[Conversions]]*Campaign_Table[[#This Row],[Cost_Per_Acquisition]]</f>
        <v>156229.78</v>
      </c>
      <c r="M1145">
        <v>0.09</v>
      </c>
      <c r="N1145">
        <v>4.1399999999999997</v>
      </c>
      <c r="O1145" t="s">
        <v>17</v>
      </c>
      <c r="P1145" s="1">
        <v>45497</v>
      </c>
      <c r="Q1145" t="str">
        <f>TEXT(Campaign_Table[[#This Row],[Date]],"mmmm")</f>
        <v>July</v>
      </c>
      <c r="R1145">
        <f>YEAR(Campaign_Table[[#This Row],[Date]])</f>
        <v>2024</v>
      </c>
      <c r="S1145" t="str">
        <f>TEXT(Campaign_Table[[#This Row],[Date]],"dddd")</f>
        <v>Wednesday</v>
      </c>
      <c r="T1145" s="3" t="str">
        <f>"Q" &amp; ROUNDUP(MONTH(Campaign_Table[[#This Row],[Date]])/3,0)</f>
        <v>Q3</v>
      </c>
      <c r="U1145" s="5">
        <f t="shared" si="51"/>
        <v>3.0976714782425457E-2</v>
      </c>
      <c r="V1145" s="7">
        <f>IFERROR(Campaign_Table[[#This Row],[Total_Campaign_Cost]]/Campaign_Table[[#This Row],[Clicks]],0)</f>
        <v>53.139380952380954</v>
      </c>
      <c r="W1145" s="5">
        <f t="shared" si="52"/>
        <v>9.0476190476190474E-2</v>
      </c>
      <c r="X1145" s="7">
        <f>IFERROR(Campaign_Table[[#This Row],[Total_Campaign_Cost]]/Campaign_Table[[#This Row],[Leads]],0)</f>
        <v>215.48935172413792</v>
      </c>
      <c r="Y1145" s="7">
        <f t="shared" si="53"/>
        <v>14276.220000000001</v>
      </c>
      <c r="Z1145" s="7" t="str">
        <f>IF(Campaign_Table[[#This Row],[ROI]]&gt;=3,"Excellent",IF(Campaign_Table[[#This Row],[ROI]]&gt;=1,"Good",IF(Campaign_Table[[#This Row],[ROI]]&gt;=0,"Average","Poor")))</f>
        <v>Average</v>
      </c>
    </row>
    <row r="1146" spans="1:26" x14ac:dyDescent="0.3">
      <c r="A1146" t="s">
        <v>1322</v>
      </c>
      <c r="B1146" t="s">
        <v>20</v>
      </c>
      <c r="C1146" t="s">
        <v>35</v>
      </c>
      <c r="D1146">
        <v>28</v>
      </c>
      <c r="E1146" t="s">
        <v>28</v>
      </c>
      <c r="F1146">
        <v>25795</v>
      </c>
      <c r="G1146">
        <v>1783</v>
      </c>
      <c r="H1146">
        <v>938</v>
      </c>
      <c r="I1146">
        <v>605</v>
      </c>
      <c r="J1146">
        <v>297055</v>
      </c>
      <c r="K1146">
        <v>147.37</v>
      </c>
      <c r="L1146">
        <f>Campaign_Table[[#This Row],[Conversions]]*Campaign_Table[[#This Row],[Cost_Per_Acquisition]]</f>
        <v>89158.85</v>
      </c>
      <c r="M1146">
        <v>2.33</v>
      </c>
      <c r="N1146">
        <v>12.89</v>
      </c>
      <c r="O1146" t="s">
        <v>21</v>
      </c>
      <c r="P1146" s="1">
        <v>45693</v>
      </c>
      <c r="Q1146" t="str">
        <f>TEXT(Campaign_Table[[#This Row],[Date]],"mmmm")</f>
        <v>February</v>
      </c>
      <c r="R1146">
        <f>YEAR(Campaign_Table[[#This Row],[Date]])</f>
        <v>2025</v>
      </c>
      <c r="S1146" t="str">
        <f>TEXT(Campaign_Table[[#This Row],[Date]],"dddd")</f>
        <v>Wednesday</v>
      </c>
      <c r="T1146" s="3" t="str">
        <f>"Q" &amp; ROUNDUP(MONTH(Campaign_Table[[#This Row],[Date]])/3,0)</f>
        <v>Q1</v>
      </c>
      <c r="U1146" s="5">
        <f t="shared" si="51"/>
        <v>6.9121922853266141E-2</v>
      </c>
      <c r="V1146" s="7">
        <f>IFERROR(Campaign_Table[[#This Row],[Total_Campaign_Cost]]/Campaign_Table[[#This Row],[Clicks]],0)</f>
        <v>50.004963544587774</v>
      </c>
      <c r="W1146" s="5">
        <f t="shared" si="52"/>
        <v>0.3393157599551318</v>
      </c>
      <c r="X1146" s="7">
        <f>IFERROR(Campaign_Table[[#This Row],[Total_Campaign_Cost]]/Campaign_Table[[#This Row],[Leads]],0)</f>
        <v>95.052078891258006</v>
      </c>
      <c r="Y1146" s="7">
        <f t="shared" si="53"/>
        <v>207896.15</v>
      </c>
      <c r="Z1146" s="7" t="str">
        <f>IF(Campaign_Table[[#This Row],[ROI]]&gt;=3,"Excellent",IF(Campaign_Table[[#This Row],[ROI]]&gt;=1,"Good",IF(Campaign_Table[[#This Row],[ROI]]&gt;=0,"Average","Poor")))</f>
        <v>Good</v>
      </c>
    </row>
    <row r="1147" spans="1:26" x14ac:dyDescent="0.3">
      <c r="A1147" t="s">
        <v>1323</v>
      </c>
      <c r="B1147" t="s">
        <v>28</v>
      </c>
      <c r="C1147" t="s">
        <v>21</v>
      </c>
      <c r="D1147">
        <v>18</v>
      </c>
      <c r="E1147" t="s">
        <v>274</v>
      </c>
      <c r="F1147">
        <v>35000</v>
      </c>
      <c r="G1147">
        <v>765</v>
      </c>
      <c r="H1147">
        <v>207</v>
      </c>
      <c r="I1147">
        <v>123</v>
      </c>
      <c r="J1147">
        <v>54120</v>
      </c>
      <c r="K1147">
        <v>1038.06</v>
      </c>
      <c r="L1147">
        <f>Campaign_Table[[#This Row],[Conversions]]*Campaign_Table[[#This Row],[Cost_Per_Acquisition]]</f>
        <v>127681.37999999999</v>
      </c>
      <c r="M1147">
        <v>-0.57999999999999996</v>
      </c>
      <c r="N1147">
        <v>3.13</v>
      </c>
      <c r="O1147" t="s">
        <v>25</v>
      </c>
      <c r="P1147" s="1">
        <v>45736</v>
      </c>
      <c r="Q1147" t="str">
        <f>TEXT(Campaign_Table[[#This Row],[Date]],"mmmm")</f>
        <v>March</v>
      </c>
      <c r="R1147">
        <f>YEAR(Campaign_Table[[#This Row],[Date]])</f>
        <v>2025</v>
      </c>
      <c r="S1147" t="str">
        <f>TEXT(Campaign_Table[[#This Row],[Date]],"dddd")</f>
        <v>Thursday</v>
      </c>
      <c r="T1147" s="3" t="str">
        <f>"Q" &amp; ROUNDUP(MONTH(Campaign_Table[[#This Row],[Date]])/3,0)</f>
        <v>Q1</v>
      </c>
      <c r="U1147" s="5">
        <f t="shared" si="51"/>
        <v>2.1857142857142856E-2</v>
      </c>
      <c r="V1147" s="7">
        <f>IFERROR(Campaign_Table[[#This Row],[Total_Campaign_Cost]]/Campaign_Table[[#This Row],[Clicks]],0)</f>
        <v>166.90376470588234</v>
      </c>
      <c r="W1147" s="5">
        <f t="shared" si="52"/>
        <v>0.16078431372549021</v>
      </c>
      <c r="X1147" s="7">
        <f>IFERROR(Campaign_Table[[#This Row],[Total_Campaign_Cost]]/Campaign_Table[[#This Row],[Leads]],0)</f>
        <v>616.81826086956517</v>
      </c>
      <c r="Y1147" s="7">
        <f t="shared" si="53"/>
        <v>-73561.37999999999</v>
      </c>
      <c r="Z1147" s="7" t="str">
        <f>IF(Campaign_Table[[#This Row],[ROI]]&gt;=3,"Excellent",IF(Campaign_Table[[#This Row],[ROI]]&gt;=1,"Good",IF(Campaign_Table[[#This Row],[ROI]]&gt;=0,"Average","Poor")))</f>
        <v>Poor</v>
      </c>
    </row>
    <row r="1148" spans="1:26" x14ac:dyDescent="0.3">
      <c r="A1148" t="s">
        <v>1324</v>
      </c>
      <c r="B1148" t="s">
        <v>44</v>
      </c>
      <c r="C1148" t="s">
        <v>17</v>
      </c>
      <c r="D1148">
        <v>23</v>
      </c>
      <c r="E1148" t="s">
        <v>400</v>
      </c>
      <c r="F1148">
        <v>39223</v>
      </c>
      <c r="G1148">
        <v>5453</v>
      </c>
      <c r="H1148">
        <v>2877</v>
      </c>
      <c r="I1148">
        <v>1146</v>
      </c>
      <c r="J1148">
        <v>780426</v>
      </c>
      <c r="K1148">
        <v>190.08</v>
      </c>
      <c r="L1148">
        <f>Campaign_Table[[#This Row],[Conversions]]*Campaign_Table[[#This Row],[Cost_Per_Acquisition]]</f>
        <v>217831.68000000002</v>
      </c>
      <c r="M1148">
        <v>2.58</v>
      </c>
      <c r="N1148">
        <v>24.16</v>
      </c>
      <c r="O1148" t="s">
        <v>17</v>
      </c>
      <c r="P1148" s="1">
        <v>45573</v>
      </c>
      <c r="Q1148" t="str">
        <f>TEXT(Campaign_Table[[#This Row],[Date]],"mmmm")</f>
        <v>October</v>
      </c>
      <c r="R1148">
        <f>YEAR(Campaign_Table[[#This Row],[Date]])</f>
        <v>2024</v>
      </c>
      <c r="S1148" t="str">
        <f>TEXT(Campaign_Table[[#This Row],[Date]],"dddd")</f>
        <v>Tuesday</v>
      </c>
      <c r="T1148" s="3" t="str">
        <f>"Q" &amp; ROUNDUP(MONTH(Campaign_Table[[#This Row],[Date]])/3,0)</f>
        <v>Q4</v>
      </c>
      <c r="U1148" s="5">
        <f t="shared" si="51"/>
        <v>0.13902557173087218</v>
      </c>
      <c r="V1148" s="7">
        <f>IFERROR(Campaign_Table[[#This Row],[Total_Campaign_Cost]]/Campaign_Table[[#This Row],[Clicks]],0)</f>
        <v>39.947126352466533</v>
      </c>
      <c r="W1148" s="5">
        <f t="shared" si="52"/>
        <v>0.21015954520447461</v>
      </c>
      <c r="X1148" s="7">
        <f>IFERROR(Campaign_Table[[#This Row],[Total_Campaign_Cost]]/Campaign_Table[[#This Row],[Leads]],0)</f>
        <v>75.714869655891562</v>
      </c>
      <c r="Y1148" s="7">
        <f t="shared" si="53"/>
        <v>562594.31999999995</v>
      </c>
      <c r="Z1148" s="7" t="str">
        <f>IF(Campaign_Table[[#This Row],[ROI]]&gt;=3,"Excellent",IF(Campaign_Table[[#This Row],[ROI]]&gt;=1,"Good",IF(Campaign_Table[[#This Row],[ROI]]&gt;=0,"Average","Poor")))</f>
        <v>Good</v>
      </c>
    </row>
    <row r="1149" spans="1:26" x14ac:dyDescent="0.3">
      <c r="A1149" t="s">
        <v>1325</v>
      </c>
      <c r="B1149" t="s">
        <v>44</v>
      </c>
      <c r="C1149" t="s">
        <v>17</v>
      </c>
      <c r="D1149">
        <v>19</v>
      </c>
      <c r="E1149" t="s">
        <v>49</v>
      </c>
      <c r="F1149">
        <v>39865</v>
      </c>
      <c r="G1149">
        <v>4450</v>
      </c>
      <c r="H1149">
        <v>2232</v>
      </c>
      <c r="I1149">
        <v>1508</v>
      </c>
      <c r="J1149">
        <v>478036</v>
      </c>
      <c r="K1149">
        <v>52.91</v>
      </c>
      <c r="L1149">
        <f>Campaign_Table[[#This Row],[Conversions]]*Campaign_Table[[#This Row],[Cost_Per_Acquisition]]</f>
        <v>79788.28</v>
      </c>
      <c r="M1149">
        <v>4.99</v>
      </c>
      <c r="N1149">
        <v>20.54</v>
      </c>
      <c r="O1149" t="s">
        <v>21</v>
      </c>
      <c r="P1149" s="1">
        <v>45504</v>
      </c>
      <c r="Q1149" t="str">
        <f>TEXT(Campaign_Table[[#This Row],[Date]],"mmmm")</f>
        <v>July</v>
      </c>
      <c r="R1149">
        <f>YEAR(Campaign_Table[[#This Row],[Date]])</f>
        <v>2024</v>
      </c>
      <c r="S1149" t="str">
        <f>TEXT(Campaign_Table[[#This Row],[Date]],"dddd")</f>
        <v>Wednesday</v>
      </c>
      <c r="T1149" s="3" t="str">
        <f>"Q" &amp; ROUNDUP(MONTH(Campaign_Table[[#This Row],[Date]])/3,0)</f>
        <v>Q3</v>
      </c>
      <c r="U1149" s="5">
        <f t="shared" si="51"/>
        <v>0.11162674024833814</v>
      </c>
      <c r="V1149" s="7">
        <f>IFERROR(Campaign_Table[[#This Row],[Total_Campaign_Cost]]/Campaign_Table[[#This Row],[Clicks]],0)</f>
        <v>17.929950561797753</v>
      </c>
      <c r="W1149" s="5">
        <f t="shared" si="52"/>
        <v>0.338876404494382</v>
      </c>
      <c r="X1149" s="7">
        <f>IFERROR(Campaign_Table[[#This Row],[Total_Campaign_Cost]]/Campaign_Table[[#This Row],[Leads]],0)</f>
        <v>35.747437275985661</v>
      </c>
      <c r="Y1149" s="7">
        <f t="shared" si="53"/>
        <v>398247.72</v>
      </c>
      <c r="Z1149" s="7" t="str">
        <f>IF(Campaign_Table[[#This Row],[ROI]]&gt;=3,"Excellent",IF(Campaign_Table[[#This Row],[ROI]]&gt;=1,"Good",IF(Campaign_Table[[#This Row],[ROI]]&gt;=0,"Average","Poor")))</f>
        <v>Excellent</v>
      </c>
    </row>
    <row r="1150" spans="1:26" x14ac:dyDescent="0.3">
      <c r="A1150" t="s">
        <v>1326</v>
      </c>
      <c r="B1150" t="s">
        <v>16</v>
      </c>
      <c r="C1150" t="s">
        <v>25</v>
      </c>
      <c r="D1150">
        <v>26</v>
      </c>
      <c r="E1150" t="s">
        <v>22</v>
      </c>
      <c r="F1150">
        <v>34923</v>
      </c>
      <c r="G1150">
        <v>1532</v>
      </c>
      <c r="H1150">
        <v>436</v>
      </c>
      <c r="I1150">
        <v>283</v>
      </c>
      <c r="J1150">
        <v>202062</v>
      </c>
      <c r="K1150">
        <v>354.42</v>
      </c>
      <c r="L1150">
        <f>Campaign_Table[[#This Row],[Conversions]]*Campaign_Table[[#This Row],[Cost_Per_Acquisition]]</f>
        <v>100300.86</v>
      </c>
      <c r="M1150">
        <v>1.01</v>
      </c>
      <c r="N1150">
        <v>6.45</v>
      </c>
      <c r="O1150" t="s">
        <v>25</v>
      </c>
      <c r="P1150" s="1">
        <v>45606</v>
      </c>
      <c r="Q1150" t="str">
        <f>TEXT(Campaign_Table[[#This Row],[Date]],"mmmm")</f>
        <v>November</v>
      </c>
      <c r="R1150">
        <f>YEAR(Campaign_Table[[#This Row],[Date]])</f>
        <v>2024</v>
      </c>
      <c r="S1150" t="str">
        <f>TEXT(Campaign_Table[[#This Row],[Date]],"dddd")</f>
        <v>Sunday</v>
      </c>
      <c r="T1150" s="3" t="str">
        <f>"Q" &amp; ROUNDUP(MONTH(Campaign_Table[[#This Row],[Date]])/3,0)</f>
        <v>Q4</v>
      </c>
      <c r="U1150" s="5">
        <f t="shared" si="51"/>
        <v>4.3867938035105802E-2</v>
      </c>
      <c r="V1150" s="7">
        <f>IFERROR(Campaign_Table[[#This Row],[Total_Campaign_Cost]]/Campaign_Table[[#This Row],[Clicks]],0)</f>
        <v>65.47053524804177</v>
      </c>
      <c r="W1150" s="5">
        <f t="shared" si="52"/>
        <v>0.18472584856396868</v>
      </c>
      <c r="X1150" s="7">
        <f>IFERROR(Campaign_Table[[#This Row],[Total_Campaign_Cost]]/Campaign_Table[[#This Row],[Leads]],0)</f>
        <v>230.04784403669726</v>
      </c>
      <c r="Y1150" s="7">
        <f t="shared" si="53"/>
        <v>101761.14</v>
      </c>
      <c r="Z1150" s="7" t="str">
        <f>IF(Campaign_Table[[#This Row],[ROI]]&gt;=3,"Excellent",IF(Campaign_Table[[#This Row],[ROI]]&gt;=1,"Good",IF(Campaign_Table[[#This Row],[ROI]]&gt;=0,"Average","Poor")))</f>
        <v>Good</v>
      </c>
    </row>
    <row r="1151" spans="1:26" x14ac:dyDescent="0.3">
      <c r="A1151" t="s">
        <v>1327</v>
      </c>
      <c r="B1151" t="s">
        <v>16</v>
      </c>
      <c r="C1151" t="s">
        <v>21</v>
      </c>
      <c r="D1151">
        <v>10</v>
      </c>
      <c r="E1151" t="s">
        <v>544</v>
      </c>
      <c r="F1151">
        <v>84663</v>
      </c>
      <c r="G1151">
        <v>9283</v>
      </c>
      <c r="H1151">
        <v>3688</v>
      </c>
      <c r="I1151">
        <v>2680</v>
      </c>
      <c r="J1151">
        <v>1567800</v>
      </c>
      <c r="K1151">
        <v>27.89</v>
      </c>
      <c r="L1151">
        <f>Campaign_Table[[#This Row],[Conversions]]*Campaign_Table[[#This Row],[Cost_Per_Acquisition]]</f>
        <v>74745.2</v>
      </c>
      <c r="M1151">
        <v>19.97</v>
      </c>
      <c r="N1151">
        <v>18.489999999999998</v>
      </c>
      <c r="O1151" t="s">
        <v>35</v>
      </c>
      <c r="P1151" s="1">
        <v>45649</v>
      </c>
      <c r="Q1151" t="str">
        <f>TEXT(Campaign_Table[[#This Row],[Date]],"mmmm")</f>
        <v>December</v>
      </c>
      <c r="R1151">
        <f>YEAR(Campaign_Table[[#This Row],[Date]])</f>
        <v>2024</v>
      </c>
      <c r="S1151" t="str">
        <f>TEXT(Campaign_Table[[#This Row],[Date]],"dddd")</f>
        <v>Monday</v>
      </c>
      <c r="T1151" s="3" t="str">
        <f>"Q" &amp; ROUNDUP(MONTH(Campaign_Table[[#This Row],[Date]])/3,0)</f>
        <v>Q4</v>
      </c>
      <c r="U1151" s="5">
        <f t="shared" si="51"/>
        <v>0.10964648075310349</v>
      </c>
      <c r="V1151" s="7">
        <f>IFERROR(Campaign_Table[[#This Row],[Total_Campaign_Cost]]/Campaign_Table[[#This Row],[Clicks]],0)</f>
        <v>8.051836690724981</v>
      </c>
      <c r="W1151" s="5">
        <f t="shared" si="52"/>
        <v>0.28869977378002804</v>
      </c>
      <c r="X1151" s="7">
        <f>IFERROR(Campaign_Table[[#This Row],[Total_Campaign_Cost]]/Campaign_Table[[#This Row],[Leads]],0)</f>
        <v>20.267136659436009</v>
      </c>
      <c r="Y1151" s="7">
        <f t="shared" si="53"/>
        <v>1493054.8</v>
      </c>
      <c r="Z1151" s="7" t="str">
        <f>IF(Campaign_Table[[#This Row],[ROI]]&gt;=3,"Excellent",IF(Campaign_Table[[#This Row],[ROI]]&gt;=1,"Good",IF(Campaign_Table[[#This Row],[ROI]]&gt;=0,"Average","Poor")))</f>
        <v>Excellent</v>
      </c>
    </row>
    <row r="1152" spans="1:26" x14ac:dyDescent="0.3">
      <c r="A1152" t="s">
        <v>1328</v>
      </c>
      <c r="B1152" t="s">
        <v>16</v>
      </c>
      <c r="C1152" t="s">
        <v>35</v>
      </c>
      <c r="D1152">
        <v>9</v>
      </c>
      <c r="E1152" t="s">
        <v>121</v>
      </c>
      <c r="F1152">
        <v>17932</v>
      </c>
      <c r="G1152">
        <v>2363</v>
      </c>
      <c r="H1152">
        <v>1045</v>
      </c>
      <c r="I1152">
        <v>540</v>
      </c>
      <c r="J1152">
        <v>351540</v>
      </c>
      <c r="K1152">
        <v>486.1</v>
      </c>
      <c r="L1152">
        <f>Campaign_Table[[#This Row],[Conversions]]*Campaign_Table[[#This Row],[Cost_Per_Acquisition]]</f>
        <v>262494</v>
      </c>
      <c r="M1152">
        <v>0.34</v>
      </c>
      <c r="N1152">
        <v>22.02</v>
      </c>
      <c r="O1152" t="s">
        <v>35</v>
      </c>
      <c r="P1152" s="1">
        <v>45797</v>
      </c>
      <c r="Q1152" t="str">
        <f>TEXT(Campaign_Table[[#This Row],[Date]],"mmmm")</f>
        <v>May</v>
      </c>
      <c r="R1152">
        <f>YEAR(Campaign_Table[[#This Row],[Date]])</f>
        <v>2025</v>
      </c>
      <c r="S1152" t="str">
        <f>TEXT(Campaign_Table[[#This Row],[Date]],"dddd")</f>
        <v>Tuesday</v>
      </c>
      <c r="T1152" s="3" t="str">
        <f>"Q" &amp; ROUNDUP(MONTH(Campaign_Table[[#This Row],[Date]])/3,0)</f>
        <v>Q2</v>
      </c>
      <c r="U1152" s="5">
        <f t="shared" si="51"/>
        <v>0.13177559669863931</v>
      </c>
      <c r="V1152" s="7">
        <f>IFERROR(Campaign_Table[[#This Row],[Total_Campaign_Cost]]/Campaign_Table[[#This Row],[Clicks]],0)</f>
        <v>111.08506136267457</v>
      </c>
      <c r="W1152" s="5">
        <f t="shared" si="52"/>
        <v>0.22852306390181973</v>
      </c>
      <c r="X1152" s="7">
        <f>IFERROR(Campaign_Table[[#This Row],[Total_Campaign_Cost]]/Campaign_Table[[#This Row],[Leads]],0)</f>
        <v>251.19043062200956</v>
      </c>
      <c r="Y1152" s="7">
        <f t="shared" si="53"/>
        <v>89046</v>
      </c>
      <c r="Z1152" s="7" t="str">
        <f>IF(Campaign_Table[[#This Row],[ROI]]&gt;=3,"Excellent",IF(Campaign_Table[[#This Row],[ROI]]&gt;=1,"Good",IF(Campaign_Table[[#This Row],[ROI]]&gt;=0,"Average","Poor")))</f>
        <v>Average</v>
      </c>
    </row>
    <row r="1153" spans="1:26" x14ac:dyDescent="0.3">
      <c r="A1153" t="s">
        <v>1329</v>
      </c>
      <c r="B1153" t="s">
        <v>16</v>
      </c>
      <c r="C1153" t="s">
        <v>17</v>
      </c>
      <c r="D1153">
        <v>12</v>
      </c>
      <c r="E1153" t="s">
        <v>195</v>
      </c>
      <c r="F1153">
        <v>32957</v>
      </c>
      <c r="G1153">
        <v>1186</v>
      </c>
      <c r="H1153">
        <v>551</v>
      </c>
      <c r="I1153">
        <v>356</v>
      </c>
      <c r="J1153">
        <v>245284</v>
      </c>
      <c r="K1153">
        <v>407.3</v>
      </c>
      <c r="L1153">
        <f>Campaign_Table[[#This Row],[Conversions]]*Campaign_Table[[#This Row],[Cost_Per_Acquisition]]</f>
        <v>144998.80000000002</v>
      </c>
      <c r="M1153">
        <v>0.69</v>
      </c>
      <c r="N1153">
        <v>6.35</v>
      </c>
      <c r="O1153" t="s">
        <v>25</v>
      </c>
      <c r="P1153" s="1">
        <v>45724</v>
      </c>
      <c r="Q1153" t="str">
        <f>TEXT(Campaign_Table[[#This Row],[Date]],"mmmm")</f>
        <v>March</v>
      </c>
      <c r="R1153">
        <f>YEAR(Campaign_Table[[#This Row],[Date]])</f>
        <v>2025</v>
      </c>
      <c r="S1153" t="str">
        <f>TEXT(Campaign_Table[[#This Row],[Date]],"dddd")</f>
        <v>Saturday</v>
      </c>
      <c r="T1153" s="3" t="str">
        <f>"Q" &amp; ROUNDUP(MONTH(Campaign_Table[[#This Row],[Date]])/3,0)</f>
        <v>Q1</v>
      </c>
      <c r="U1153" s="5">
        <f t="shared" si="51"/>
        <v>3.5986285159450196E-2</v>
      </c>
      <c r="V1153" s="7">
        <f>IFERROR(Campaign_Table[[#This Row],[Total_Campaign_Cost]]/Campaign_Table[[#This Row],[Clicks]],0)</f>
        <v>122.25868465430018</v>
      </c>
      <c r="W1153" s="5">
        <f t="shared" si="52"/>
        <v>0.30016863406408095</v>
      </c>
      <c r="X1153" s="7">
        <f>IFERROR(Campaign_Table[[#This Row],[Total_Campaign_Cost]]/Campaign_Table[[#This Row],[Leads]],0)</f>
        <v>263.15571687840293</v>
      </c>
      <c r="Y1153" s="7">
        <f t="shared" si="53"/>
        <v>100285.19999999998</v>
      </c>
      <c r="Z1153" s="7" t="str">
        <f>IF(Campaign_Table[[#This Row],[ROI]]&gt;=3,"Excellent",IF(Campaign_Table[[#This Row],[ROI]]&gt;=1,"Good",IF(Campaign_Table[[#This Row],[ROI]]&gt;=0,"Average","Poor")))</f>
        <v>Average</v>
      </c>
    </row>
    <row r="1154" spans="1:26" x14ac:dyDescent="0.3">
      <c r="A1154" t="s">
        <v>1330</v>
      </c>
      <c r="B1154" t="s">
        <v>20</v>
      </c>
      <c r="C1154" t="s">
        <v>35</v>
      </c>
      <c r="D1154">
        <v>24</v>
      </c>
      <c r="E1154" t="s">
        <v>52</v>
      </c>
      <c r="F1154">
        <v>64354</v>
      </c>
      <c r="G1154">
        <v>3388</v>
      </c>
      <c r="H1154">
        <v>2010</v>
      </c>
      <c r="I1154">
        <v>1203</v>
      </c>
      <c r="J1154">
        <v>363306</v>
      </c>
      <c r="K1154">
        <v>217.91</v>
      </c>
      <c r="L1154">
        <f>Campaign_Table[[#This Row],[Conversions]]*Campaign_Table[[#This Row],[Cost_Per_Acquisition]]</f>
        <v>262145.73</v>
      </c>
      <c r="M1154">
        <v>0.39</v>
      </c>
      <c r="N1154">
        <v>10.26</v>
      </c>
      <c r="O1154" t="s">
        <v>17</v>
      </c>
      <c r="P1154" s="1">
        <v>45573</v>
      </c>
      <c r="Q1154" t="str">
        <f>TEXT(Campaign_Table[[#This Row],[Date]],"mmmm")</f>
        <v>October</v>
      </c>
      <c r="R1154">
        <f>YEAR(Campaign_Table[[#This Row],[Date]])</f>
        <v>2024</v>
      </c>
      <c r="S1154" t="str">
        <f>TEXT(Campaign_Table[[#This Row],[Date]],"dddd")</f>
        <v>Tuesday</v>
      </c>
      <c r="T1154" s="3" t="str">
        <f>"Q" &amp; ROUNDUP(MONTH(Campaign_Table[[#This Row],[Date]])/3,0)</f>
        <v>Q4</v>
      </c>
      <c r="U1154" s="5">
        <f t="shared" ref="U1154:U1217" si="54">IFERROR(Clicks/Impressions,0)</f>
        <v>5.2646300152282687E-2</v>
      </c>
      <c r="V1154" s="7">
        <f>IFERROR(Campaign_Table[[#This Row],[Total_Campaign_Cost]]/Campaign_Table[[#This Row],[Clicks]],0)</f>
        <v>77.374772727272727</v>
      </c>
      <c r="W1154" s="5">
        <f t="shared" ref="W1154:W1217" si="55">IFERROR(Conversions/Clicks,0)</f>
        <v>0.35507674144037782</v>
      </c>
      <c r="X1154" s="7">
        <f>IFERROR(Campaign_Table[[#This Row],[Total_Campaign_Cost]]/Campaign_Table[[#This Row],[Leads]],0)</f>
        <v>130.42076119402984</v>
      </c>
      <c r="Y1154" s="7">
        <f t="shared" ref="Y1154:Y1217" si="56">Revenue-Total_Campaign_Cost</f>
        <v>101160.27000000002</v>
      </c>
      <c r="Z1154" s="7" t="str">
        <f>IF(Campaign_Table[[#This Row],[ROI]]&gt;=3,"Excellent",IF(Campaign_Table[[#This Row],[ROI]]&gt;=1,"Good",IF(Campaign_Table[[#This Row],[ROI]]&gt;=0,"Average","Poor")))</f>
        <v>Average</v>
      </c>
    </row>
    <row r="1155" spans="1:26" x14ac:dyDescent="0.3">
      <c r="A1155" t="s">
        <v>1331</v>
      </c>
      <c r="B1155" t="s">
        <v>16</v>
      </c>
      <c r="C1155" t="s">
        <v>25</v>
      </c>
      <c r="D1155">
        <v>29</v>
      </c>
      <c r="E1155" t="s">
        <v>222</v>
      </c>
      <c r="F1155">
        <v>77736</v>
      </c>
      <c r="G1155">
        <v>8150</v>
      </c>
      <c r="H1155">
        <v>4261</v>
      </c>
      <c r="I1155">
        <v>2486</v>
      </c>
      <c r="J1155">
        <v>1879416</v>
      </c>
      <c r="K1155">
        <v>61.31</v>
      </c>
      <c r="L1155">
        <f>Campaign_Table[[#This Row],[Conversions]]*Campaign_Table[[#This Row],[Cost_Per_Acquisition]]</f>
        <v>152416.66</v>
      </c>
      <c r="M1155">
        <v>11.33</v>
      </c>
      <c r="N1155">
        <v>19.16</v>
      </c>
      <c r="O1155" t="s">
        <v>29</v>
      </c>
      <c r="P1155" s="1">
        <v>45808</v>
      </c>
      <c r="Q1155" t="str">
        <f>TEXT(Campaign_Table[[#This Row],[Date]],"mmmm")</f>
        <v>May</v>
      </c>
      <c r="R1155">
        <f>YEAR(Campaign_Table[[#This Row],[Date]])</f>
        <v>2025</v>
      </c>
      <c r="S1155" t="str">
        <f>TEXT(Campaign_Table[[#This Row],[Date]],"dddd")</f>
        <v>Saturday</v>
      </c>
      <c r="T1155" s="3" t="str">
        <f>"Q" &amp; ROUNDUP(MONTH(Campaign_Table[[#This Row],[Date]])/3,0)</f>
        <v>Q2</v>
      </c>
      <c r="U1155" s="5">
        <f t="shared" si="54"/>
        <v>0.10484202943295255</v>
      </c>
      <c r="V1155" s="7">
        <f>IFERROR(Campaign_Table[[#This Row],[Total_Campaign_Cost]]/Campaign_Table[[#This Row],[Clicks]],0)</f>
        <v>18.701430674846627</v>
      </c>
      <c r="W1155" s="5">
        <f t="shared" si="55"/>
        <v>0.30503067484662577</v>
      </c>
      <c r="X1155" s="7">
        <f>IFERROR(Campaign_Table[[#This Row],[Total_Campaign_Cost]]/Campaign_Table[[#This Row],[Leads]],0)</f>
        <v>35.770161933818351</v>
      </c>
      <c r="Y1155" s="7">
        <f t="shared" si="56"/>
        <v>1726999.34</v>
      </c>
      <c r="Z1155" s="7" t="str">
        <f>IF(Campaign_Table[[#This Row],[ROI]]&gt;=3,"Excellent",IF(Campaign_Table[[#This Row],[ROI]]&gt;=1,"Good",IF(Campaign_Table[[#This Row],[ROI]]&gt;=0,"Average","Poor")))</f>
        <v>Excellent</v>
      </c>
    </row>
    <row r="1156" spans="1:26" x14ac:dyDescent="0.3">
      <c r="A1156" t="s">
        <v>1332</v>
      </c>
      <c r="B1156" t="s">
        <v>16</v>
      </c>
      <c r="C1156" t="s">
        <v>21</v>
      </c>
      <c r="D1156">
        <v>28</v>
      </c>
      <c r="E1156" t="s">
        <v>52</v>
      </c>
      <c r="F1156">
        <v>78058</v>
      </c>
      <c r="G1156">
        <v>7750</v>
      </c>
      <c r="H1156">
        <v>3053</v>
      </c>
      <c r="I1156">
        <v>2389</v>
      </c>
      <c r="J1156">
        <v>1853864</v>
      </c>
      <c r="K1156">
        <v>39.22</v>
      </c>
      <c r="L1156">
        <f>Campaign_Table[[#This Row],[Conversions]]*Campaign_Table[[#This Row],[Cost_Per_Acquisition]]</f>
        <v>93696.58</v>
      </c>
      <c r="M1156">
        <v>18.79</v>
      </c>
      <c r="N1156">
        <v>16.899999999999999</v>
      </c>
      <c r="O1156" t="s">
        <v>21</v>
      </c>
      <c r="P1156" s="1">
        <v>45687</v>
      </c>
      <c r="Q1156" t="str">
        <f>TEXT(Campaign_Table[[#This Row],[Date]],"mmmm")</f>
        <v>January</v>
      </c>
      <c r="R1156">
        <f>YEAR(Campaign_Table[[#This Row],[Date]])</f>
        <v>2025</v>
      </c>
      <c r="S1156" t="str">
        <f>TEXT(Campaign_Table[[#This Row],[Date]],"dddd")</f>
        <v>Thursday</v>
      </c>
      <c r="T1156" s="3" t="str">
        <f>"Q" &amp; ROUNDUP(MONTH(Campaign_Table[[#This Row],[Date]])/3,0)</f>
        <v>Q1</v>
      </c>
      <c r="U1156" s="5">
        <f t="shared" si="54"/>
        <v>9.9285146942017469E-2</v>
      </c>
      <c r="V1156" s="7">
        <f>IFERROR(Campaign_Table[[#This Row],[Total_Campaign_Cost]]/Campaign_Table[[#This Row],[Clicks]],0)</f>
        <v>12.08988129032258</v>
      </c>
      <c r="W1156" s="5">
        <f t="shared" si="55"/>
        <v>0.30825806451612903</v>
      </c>
      <c r="X1156" s="7">
        <f>IFERROR(Campaign_Table[[#This Row],[Total_Campaign_Cost]]/Campaign_Table[[#This Row],[Leads]],0)</f>
        <v>30.690003275466754</v>
      </c>
      <c r="Y1156" s="7">
        <f t="shared" si="56"/>
        <v>1760167.42</v>
      </c>
      <c r="Z1156" s="7" t="str">
        <f>IF(Campaign_Table[[#This Row],[ROI]]&gt;=3,"Excellent",IF(Campaign_Table[[#This Row],[ROI]]&gt;=1,"Good",IF(Campaign_Table[[#This Row],[ROI]]&gt;=0,"Average","Poor")))</f>
        <v>Excellent</v>
      </c>
    </row>
    <row r="1157" spans="1:26" x14ac:dyDescent="0.3">
      <c r="A1157" t="s">
        <v>1333</v>
      </c>
      <c r="B1157" t="s">
        <v>16</v>
      </c>
      <c r="C1157" t="s">
        <v>35</v>
      </c>
      <c r="D1157">
        <v>8</v>
      </c>
      <c r="E1157" t="s">
        <v>195</v>
      </c>
      <c r="F1157">
        <v>27599</v>
      </c>
      <c r="G1157">
        <v>1056</v>
      </c>
      <c r="H1157">
        <v>270</v>
      </c>
      <c r="I1157">
        <v>182</v>
      </c>
      <c r="J1157">
        <v>59878</v>
      </c>
      <c r="K1157">
        <v>821.36</v>
      </c>
      <c r="L1157">
        <f>Campaign_Table[[#This Row],[Conversions]]*Campaign_Table[[#This Row],[Cost_Per_Acquisition]]</f>
        <v>149487.51999999999</v>
      </c>
      <c r="M1157">
        <v>-0.6</v>
      </c>
      <c r="N1157">
        <v>5.46</v>
      </c>
      <c r="O1157" t="s">
        <v>25</v>
      </c>
      <c r="P1157" s="1">
        <v>45707</v>
      </c>
      <c r="Q1157" t="str">
        <f>TEXT(Campaign_Table[[#This Row],[Date]],"mmmm")</f>
        <v>February</v>
      </c>
      <c r="R1157">
        <f>YEAR(Campaign_Table[[#This Row],[Date]])</f>
        <v>2025</v>
      </c>
      <c r="S1157" t="str">
        <f>TEXT(Campaign_Table[[#This Row],[Date]],"dddd")</f>
        <v>Wednesday</v>
      </c>
      <c r="T1157" s="3" t="str">
        <f>"Q" &amp; ROUNDUP(MONTH(Campaign_Table[[#This Row],[Date]])/3,0)</f>
        <v>Q1</v>
      </c>
      <c r="U1157" s="5">
        <f t="shared" si="54"/>
        <v>3.8262255878836186E-2</v>
      </c>
      <c r="V1157" s="7">
        <f>IFERROR(Campaign_Table[[#This Row],[Total_Campaign_Cost]]/Campaign_Table[[#This Row],[Clicks]],0)</f>
        <v>141.56015151515152</v>
      </c>
      <c r="W1157" s="5">
        <f t="shared" si="55"/>
        <v>0.17234848484848486</v>
      </c>
      <c r="X1157" s="7">
        <f>IFERROR(Campaign_Table[[#This Row],[Total_Campaign_Cost]]/Campaign_Table[[#This Row],[Leads]],0)</f>
        <v>553.65748148148145</v>
      </c>
      <c r="Y1157" s="7">
        <f t="shared" si="56"/>
        <v>-89609.51999999999</v>
      </c>
      <c r="Z1157" s="7" t="str">
        <f>IF(Campaign_Table[[#This Row],[ROI]]&gt;=3,"Excellent",IF(Campaign_Table[[#This Row],[ROI]]&gt;=1,"Good",IF(Campaign_Table[[#This Row],[ROI]]&gt;=0,"Average","Poor")))</f>
        <v>Poor</v>
      </c>
    </row>
    <row r="1158" spans="1:26" x14ac:dyDescent="0.3">
      <c r="A1158" t="s">
        <v>1334</v>
      </c>
      <c r="B1158" t="s">
        <v>20</v>
      </c>
      <c r="C1158" t="s">
        <v>35</v>
      </c>
      <c r="D1158">
        <v>19</v>
      </c>
      <c r="E1158" t="s">
        <v>22</v>
      </c>
      <c r="F1158">
        <v>43244</v>
      </c>
      <c r="G1158">
        <v>3423</v>
      </c>
      <c r="H1158">
        <v>1958</v>
      </c>
      <c r="I1158">
        <v>1455</v>
      </c>
      <c r="J1158">
        <v>539805</v>
      </c>
      <c r="K1158">
        <v>172.76</v>
      </c>
      <c r="L1158">
        <f>Campaign_Table[[#This Row],[Conversions]]*Campaign_Table[[#This Row],[Cost_Per_Acquisition]]</f>
        <v>251365.8</v>
      </c>
      <c r="M1158">
        <v>1.1499999999999999</v>
      </c>
      <c r="N1158">
        <v>15.81</v>
      </c>
      <c r="O1158" t="s">
        <v>21</v>
      </c>
      <c r="P1158" s="1">
        <v>45641</v>
      </c>
      <c r="Q1158" t="str">
        <f>TEXT(Campaign_Table[[#This Row],[Date]],"mmmm")</f>
        <v>December</v>
      </c>
      <c r="R1158">
        <f>YEAR(Campaign_Table[[#This Row],[Date]])</f>
        <v>2024</v>
      </c>
      <c r="S1158" t="str">
        <f>TEXT(Campaign_Table[[#This Row],[Date]],"dddd")</f>
        <v>Sunday</v>
      </c>
      <c r="T1158" s="3" t="str">
        <f>"Q" &amp; ROUNDUP(MONTH(Campaign_Table[[#This Row],[Date]])/3,0)</f>
        <v>Q4</v>
      </c>
      <c r="U1158" s="5">
        <f t="shared" si="54"/>
        <v>7.9155489778928875E-2</v>
      </c>
      <c r="V1158" s="7">
        <f>IFERROR(Campaign_Table[[#This Row],[Total_Campaign_Cost]]/Campaign_Table[[#This Row],[Clicks]],0)</f>
        <v>73.434355828220859</v>
      </c>
      <c r="W1158" s="5">
        <f t="shared" si="55"/>
        <v>0.42506573181419804</v>
      </c>
      <c r="X1158" s="7">
        <f>IFERROR(Campaign_Table[[#This Row],[Total_Campaign_Cost]]/Campaign_Table[[#This Row],[Leads]],0)</f>
        <v>128.37885597548518</v>
      </c>
      <c r="Y1158" s="7">
        <f t="shared" si="56"/>
        <v>288439.2</v>
      </c>
      <c r="Z1158" s="7" t="str">
        <f>IF(Campaign_Table[[#This Row],[ROI]]&gt;=3,"Excellent",IF(Campaign_Table[[#This Row],[ROI]]&gt;=1,"Good",IF(Campaign_Table[[#This Row],[ROI]]&gt;=0,"Average","Poor")))</f>
        <v>Good</v>
      </c>
    </row>
    <row r="1159" spans="1:26" x14ac:dyDescent="0.3">
      <c r="A1159" t="s">
        <v>1335</v>
      </c>
      <c r="B1159" t="s">
        <v>16</v>
      </c>
      <c r="C1159" t="s">
        <v>25</v>
      </c>
      <c r="D1159">
        <v>30</v>
      </c>
      <c r="E1159" t="s">
        <v>465</v>
      </c>
      <c r="F1159">
        <v>83553</v>
      </c>
      <c r="G1159">
        <v>5178</v>
      </c>
      <c r="H1159">
        <v>1633</v>
      </c>
      <c r="I1159">
        <v>1244</v>
      </c>
      <c r="J1159">
        <v>558556</v>
      </c>
      <c r="K1159">
        <v>167.92</v>
      </c>
      <c r="L1159">
        <f>Campaign_Table[[#This Row],[Conversions]]*Campaign_Table[[#This Row],[Cost_Per_Acquisition]]</f>
        <v>208892.47999999998</v>
      </c>
      <c r="M1159">
        <v>1.67</v>
      </c>
      <c r="N1159">
        <v>9.64</v>
      </c>
      <c r="O1159" t="s">
        <v>25</v>
      </c>
      <c r="P1159" s="1">
        <v>45549</v>
      </c>
      <c r="Q1159" t="str">
        <f>TEXT(Campaign_Table[[#This Row],[Date]],"mmmm")</f>
        <v>September</v>
      </c>
      <c r="R1159">
        <f>YEAR(Campaign_Table[[#This Row],[Date]])</f>
        <v>2024</v>
      </c>
      <c r="S1159" t="str">
        <f>TEXT(Campaign_Table[[#This Row],[Date]],"dddd")</f>
        <v>Saturday</v>
      </c>
      <c r="T1159" s="3" t="str">
        <f>"Q" &amp; ROUNDUP(MONTH(Campaign_Table[[#This Row],[Date]])/3,0)</f>
        <v>Q3</v>
      </c>
      <c r="U1159" s="5">
        <f t="shared" si="54"/>
        <v>6.1972640120641985E-2</v>
      </c>
      <c r="V1159" s="7">
        <f>IFERROR(Campaign_Table[[#This Row],[Total_Campaign_Cost]]/Campaign_Table[[#This Row],[Clicks]],0)</f>
        <v>40.342309772112785</v>
      </c>
      <c r="W1159" s="5">
        <f t="shared" si="55"/>
        <v>0.24024719969100039</v>
      </c>
      <c r="X1159" s="7">
        <f>IFERROR(Campaign_Table[[#This Row],[Total_Campaign_Cost]]/Campaign_Table[[#This Row],[Leads]],0)</f>
        <v>127.91946111451315</v>
      </c>
      <c r="Y1159" s="7">
        <f t="shared" si="56"/>
        <v>349663.52</v>
      </c>
      <c r="Z1159" s="7" t="str">
        <f>IF(Campaign_Table[[#This Row],[ROI]]&gt;=3,"Excellent",IF(Campaign_Table[[#This Row],[ROI]]&gt;=1,"Good",IF(Campaign_Table[[#This Row],[ROI]]&gt;=0,"Average","Poor")))</f>
        <v>Good</v>
      </c>
    </row>
    <row r="1160" spans="1:26" x14ac:dyDescent="0.3">
      <c r="A1160" t="s">
        <v>1336</v>
      </c>
      <c r="B1160" t="s">
        <v>28</v>
      </c>
      <c r="C1160" t="s">
        <v>17</v>
      </c>
      <c r="D1160">
        <v>25</v>
      </c>
      <c r="E1160" t="s">
        <v>236</v>
      </c>
      <c r="F1160">
        <v>60225</v>
      </c>
      <c r="G1160">
        <v>9023</v>
      </c>
      <c r="H1160">
        <v>3770</v>
      </c>
      <c r="I1160">
        <v>1988</v>
      </c>
      <c r="J1160">
        <v>1471120</v>
      </c>
      <c r="K1160">
        <v>62.88</v>
      </c>
      <c r="L1160">
        <f>Campaign_Table[[#This Row],[Conversions]]*Campaign_Table[[#This Row],[Cost_Per_Acquisition]]</f>
        <v>125005.44</v>
      </c>
      <c r="M1160">
        <v>10.77</v>
      </c>
      <c r="N1160">
        <v>24.54</v>
      </c>
      <c r="O1160" t="s">
        <v>29</v>
      </c>
      <c r="P1160" s="1">
        <v>45520</v>
      </c>
      <c r="Q1160" t="str">
        <f>TEXT(Campaign_Table[[#This Row],[Date]],"mmmm")</f>
        <v>August</v>
      </c>
      <c r="R1160">
        <f>YEAR(Campaign_Table[[#This Row],[Date]])</f>
        <v>2024</v>
      </c>
      <c r="S1160" t="str">
        <f>TEXT(Campaign_Table[[#This Row],[Date]],"dddd")</f>
        <v>Friday</v>
      </c>
      <c r="T1160" s="3" t="str">
        <f>"Q" &amp; ROUNDUP(MONTH(Campaign_Table[[#This Row],[Date]])/3,0)</f>
        <v>Q3</v>
      </c>
      <c r="U1160" s="5">
        <f t="shared" si="54"/>
        <v>0.14982150269821504</v>
      </c>
      <c r="V1160" s="7">
        <f>IFERROR(Campaign_Table[[#This Row],[Total_Campaign_Cost]]/Campaign_Table[[#This Row],[Clicks]],0)</f>
        <v>13.854088440651669</v>
      </c>
      <c r="W1160" s="5">
        <f t="shared" si="55"/>
        <v>0.22032583397982933</v>
      </c>
      <c r="X1160" s="7">
        <f>IFERROR(Campaign_Table[[#This Row],[Total_Campaign_Cost]]/Campaign_Table[[#This Row],[Leads]],0)</f>
        <v>33.157941644562335</v>
      </c>
      <c r="Y1160" s="7">
        <f t="shared" si="56"/>
        <v>1346114.5600000001</v>
      </c>
      <c r="Z1160" s="7" t="str">
        <f>IF(Campaign_Table[[#This Row],[ROI]]&gt;=3,"Excellent",IF(Campaign_Table[[#This Row],[ROI]]&gt;=1,"Good",IF(Campaign_Table[[#This Row],[ROI]]&gt;=0,"Average","Poor")))</f>
        <v>Excellent</v>
      </c>
    </row>
    <row r="1161" spans="1:26" x14ac:dyDescent="0.3">
      <c r="A1161" t="s">
        <v>1337</v>
      </c>
      <c r="B1161" t="s">
        <v>16</v>
      </c>
      <c r="C1161" t="s">
        <v>35</v>
      </c>
      <c r="D1161">
        <v>7</v>
      </c>
      <c r="E1161" t="s">
        <v>56</v>
      </c>
      <c r="F1161">
        <v>60915</v>
      </c>
      <c r="G1161">
        <v>1486</v>
      </c>
      <c r="H1161">
        <v>817</v>
      </c>
      <c r="I1161">
        <v>348</v>
      </c>
      <c r="J1161">
        <v>209148</v>
      </c>
      <c r="K1161">
        <v>732.29</v>
      </c>
      <c r="L1161">
        <f>Campaign_Table[[#This Row],[Conversions]]*Campaign_Table[[#This Row],[Cost_Per_Acquisition]]</f>
        <v>254836.91999999998</v>
      </c>
      <c r="M1161">
        <v>-0.18</v>
      </c>
      <c r="N1161">
        <v>4.3499999999999996</v>
      </c>
      <c r="O1161" t="s">
        <v>29</v>
      </c>
      <c r="P1161" s="1">
        <v>45527</v>
      </c>
      <c r="Q1161" t="str">
        <f>TEXT(Campaign_Table[[#This Row],[Date]],"mmmm")</f>
        <v>August</v>
      </c>
      <c r="R1161">
        <f>YEAR(Campaign_Table[[#This Row],[Date]])</f>
        <v>2024</v>
      </c>
      <c r="S1161" t="str">
        <f>TEXT(Campaign_Table[[#This Row],[Date]],"dddd")</f>
        <v>Friday</v>
      </c>
      <c r="T1161" s="3" t="str">
        <f>"Q" &amp; ROUNDUP(MONTH(Campaign_Table[[#This Row],[Date]])/3,0)</f>
        <v>Q3</v>
      </c>
      <c r="U1161" s="5">
        <f t="shared" si="54"/>
        <v>2.4394648280390709E-2</v>
      </c>
      <c r="V1161" s="7">
        <f>IFERROR(Campaign_Table[[#This Row],[Total_Campaign_Cost]]/Campaign_Table[[#This Row],[Clicks]],0)</f>
        <v>171.49187079407804</v>
      </c>
      <c r="W1161" s="5">
        <f t="shared" si="55"/>
        <v>0.23418573351278602</v>
      </c>
      <c r="X1161" s="7">
        <f>IFERROR(Campaign_Table[[#This Row],[Total_Campaign_Cost]]/Campaign_Table[[#This Row],[Leads]],0)</f>
        <v>311.91789473684207</v>
      </c>
      <c r="Y1161" s="7">
        <f t="shared" si="56"/>
        <v>-45688.919999999984</v>
      </c>
      <c r="Z1161" s="7" t="str">
        <f>IF(Campaign_Table[[#This Row],[ROI]]&gt;=3,"Excellent",IF(Campaign_Table[[#This Row],[ROI]]&gt;=1,"Good",IF(Campaign_Table[[#This Row],[ROI]]&gt;=0,"Average","Poor")))</f>
        <v>Poor</v>
      </c>
    </row>
    <row r="1162" spans="1:26" x14ac:dyDescent="0.3">
      <c r="A1162" t="s">
        <v>1338</v>
      </c>
      <c r="B1162" t="s">
        <v>28</v>
      </c>
      <c r="C1162" t="s">
        <v>35</v>
      </c>
      <c r="D1162">
        <v>21</v>
      </c>
      <c r="E1162" t="s">
        <v>544</v>
      </c>
      <c r="F1162">
        <v>84950</v>
      </c>
      <c r="G1162">
        <v>2759</v>
      </c>
      <c r="H1162">
        <v>593</v>
      </c>
      <c r="I1162">
        <v>411</v>
      </c>
      <c r="J1162">
        <v>88365</v>
      </c>
      <c r="K1162">
        <v>131.84</v>
      </c>
      <c r="L1162">
        <f>Campaign_Table[[#This Row],[Conversions]]*Campaign_Table[[#This Row],[Cost_Per_Acquisition]]</f>
        <v>54186.239999999998</v>
      </c>
      <c r="M1162">
        <v>0.63</v>
      </c>
      <c r="N1162">
        <v>4.43</v>
      </c>
      <c r="O1162" t="s">
        <v>29</v>
      </c>
      <c r="P1162" s="1">
        <v>45630</v>
      </c>
      <c r="Q1162" t="str">
        <f>TEXT(Campaign_Table[[#This Row],[Date]],"mmmm")</f>
        <v>December</v>
      </c>
      <c r="R1162">
        <f>YEAR(Campaign_Table[[#This Row],[Date]])</f>
        <v>2024</v>
      </c>
      <c r="S1162" t="str">
        <f>TEXT(Campaign_Table[[#This Row],[Date]],"dddd")</f>
        <v>Wednesday</v>
      </c>
      <c r="T1162" s="3" t="str">
        <f>"Q" &amp; ROUNDUP(MONTH(Campaign_Table[[#This Row],[Date]])/3,0)</f>
        <v>Q4</v>
      </c>
      <c r="U1162" s="5">
        <f t="shared" si="54"/>
        <v>3.2477928193054735E-2</v>
      </c>
      <c r="V1162" s="7">
        <f>IFERROR(Campaign_Table[[#This Row],[Total_Campaign_Cost]]/Campaign_Table[[#This Row],[Clicks]],0)</f>
        <v>19.639811525915185</v>
      </c>
      <c r="W1162" s="5">
        <f t="shared" si="55"/>
        <v>0.14896701703515766</v>
      </c>
      <c r="X1162" s="7">
        <f>IFERROR(Campaign_Table[[#This Row],[Total_Campaign_Cost]]/Campaign_Table[[#This Row],[Leads]],0)</f>
        <v>91.376458684654295</v>
      </c>
      <c r="Y1162" s="7">
        <f t="shared" si="56"/>
        <v>34178.76</v>
      </c>
      <c r="Z1162" s="7" t="str">
        <f>IF(Campaign_Table[[#This Row],[ROI]]&gt;=3,"Excellent",IF(Campaign_Table[[#This Row],[ROI]]&gt;=1,"Good",IF(Campaign_Table[[#This Row],[ROI]]&gt;=0,"Average","Poor")))</f>
        <v>Average</v>
      </c>
    </row>
    <row r="1163" spans="1:26" x14ac:dyDescent="0.3">
      <c r="A1163" t="s">
        <v>1339</v>
      </c>
      <c r="B1163" t="s">
        <v>44</v>
      </c>
      <c r="C1163" t="s">
        <v>21</v>
      </c>
      <c r="D1163">
        <v>12</v>
      </c>
      <c r="E1163" t="s">
        <v>187</v>
      </c>
      <c r="F1163">
        <v>44269</v>
      </c>
      <c r="G1163">
        <v>1816</v>
      </c>
      <c r="H1163">
        <v>609</v>
      </c>
      <c r="I1163">
        <v>403</v>
      </c>
      <c r="J1163">
        <v>301041</v>
      </c>
      <c r="K1163">
        <v>381.28</v>
      </c>
      <c r="L1163">
        <f>Campaign_Table[[#This Row],[Conversions]]*Campaign_Table[[#This Row],[Cost_Per_Acquisition]]</f>
        <v>153655.84</v>
      </c>
      <c r="M1163">
        <v>0.96</v>
      </c>
      <c r="N1163">
        <v>6.39</v>
      </c>
      <c r="O1163" t="s">
        <v>25</v>
      </c>
      <c r="P1163" s="1">
        <v>45601</v>
      </c>
      <c r="Q1163" t="str">
        <f>TEXT(Campaign_Table[[#This Row],[Date]],"mmmm")</f>
        <v>November</v>
      </c>
      <c r="R1163">
        <f>YEAR(Campaign_Table[[#This Row],[Date]])</f>
        <v>2024</v>
      </c>
      <c r="S1163" t="str">
        <f>TEXT(Campaign_Table[[#This Row],[Date]],"dddd")</f>
        <v>Tuesday</v>
      </c>
      <c r="T1163" s="3" t="str">
        <f>"Q" &amp; ROUNDUP(MONTH(Campaign_Table[[#This Row],[Date]])/3,0)</f>
        <v>Q4</v>
      </c>
      <c r="U1163" s="5">
        <f t="shared" si="54"/>
        <v>4.1021934084799747E-2</v>
      </c>
      <c r="V1163" s="7">
        <f>IFERROR(Campaign_Table[[#This Row],[Total_Campaign_Cost]]/Campaign_Table[[#This Row],[Clicks]],0)</f>
        <v>84.612246696035243</v>
      </c>
      <c r="W1163" s="5">
        <f t="shared" si="55"/>
        <v>0.22191629955947137</v>
      </c>
      <c r="X1163" s="7">
        <f>IFERROR(Campaign_Table[[#This Row],[Total_Campaign_Cost]]/Campaign_Table[[#This Row],[Leads]],0)</f>
        <v>252.30844006568145</v>
      </c>
      <c r="Y1163" s="7">
        <f t="shared" si="56"/>
        <v>147385.16</v>
      </c>
      <c r="Z1163" s="7" t="str">
        <f>IF(Campaign_Table[[#This Row],[ROI]]&gt;=3,"Excellent",IF(Campaign_Table[[#This Row],[ROI]]&gt;=1,"Good",IF(Campaign_Table[[#This Row],[ROI]]&gt;=0,"Average","Poor")))</f>
        <v>Average</v>
      </c>
    </row>
    <row r="1164" spans="1:26" x14ac:dyDescent="0.3">
      <c r="A1164" t="s">
        <v>1340</v>
      </c>
      <c r="B1164" t="s">
        <v>28</v>
      </c>
      <c r="C1164" t="s">
        <v>17</v>
      </c>
      <c r="D1164">
        <v>27</v>
      </c>
      <c r="E1164" t="s">
        <v>442</v>
      </c>
      <c r="F1164">
        <v>24625</v>
      </c>
      <c r="G1164">
        <v>2681</v>
      </c>
      <c r="H1164">
        <v>1302</v>
      </c>
      <c r="I1164">
        <v>911</v>
      </c>
      <c r="J1164">
        <v>527469</v>
      </c>
      <c r="K1164">
        <v>131.78</v>
      </c>
      <c r="L1164">
        <f>Campaign_Table[[#This Row],[Conversions]]*Campaign_Table[[#This Row],[Cost_Per_Acquisition]]</f>
        <v>120051.58</v>
      </c>
      <c r="M1164">
        <v>3.39</v>
      </c>
      <c r="N1164">
        <v>19.87</v>
      </c>
      <c r="O1164" t="s">
        <v>29</v>
      </c>
      <c r="P1164" s="1">
        <v>45710</v>
      </c>
      <c r="Q1164" t="str">
        <f>TEXT(Campaign_Table[[#This Row],[Date]],"mmmm")</f>
        <v>February</v>
      </c>
      <c r="R1164">
        <f>YEAR(Campaign_Table[[#This Row],[Date]])</f>
        <v>2025</v>
      </c>
      <c r="S1164" t="str">
        <f>TEXT(Campaign_Table[[#This Row],[Date]],"dddd")</f>
        <v>Saturday</v>
      </c>
      <c r="T1164" s="3" t="str">
        <f>"Q" &amp; ROUNDUP(MONTH(Campaign_Table[[#This Row],[Date]])/3,0)</f>
        <v>Q1</v>
      </c>
      <c r="U1164" s="5">
        <f t="shared" si="54"/>
        <v>0.10887309644670051</v>
      </c>
      <c r="V1164" s="7">
        <f>IFERROR(Campaign_Table[[#This Row],[Total_Campaign_Cost]]/Campaign_Table[[#This Row],[Clicks]],0)</f>
        <v>44.778657217456171</v>
      </c>
      <c r="W1164" s="5">
        <f t="shared" si="55"/>
        <v>0.33979858261842594</v>
      </c>
      <c r="X1164" s="7">
        <f>IFERROR(Campaign_Table[[#This Row],[Total_Campaign_Cost]]/Campaign_Table[[#This Row],[Leads]],0)</f>
        <v>92.205514592933952</v>
      </c>
      <c r="Y1164" s="7">
        <f t="shared" si="56"/>
        <v>407417.42</v>
      </c>
      <c r="Z1164" s="7" t="str">
        <f>IF(Campaign_Table[[#This Row],[ROI]]&gt;=3,"Excellent",IF(Campaign_Table[[#This Row],[ROI]]&gt;=1,"Good",IF(Campaign_Table[[#This Row],[ROI]]&gt;=0,"Average","Poor")))</f>
        <v>Excellent</v>
      </c>
    </row>
    <row r="1165" spans="1:26" x14ac:dyDescent="0.3">
      <c r="A1165" t="s">
        <v>1341</v>
      </c>
      <c r="B1165" t="s">
        <v>24</v>
      </c>
      <c r="C1165" t="s">
        <v>17</v>
      </c>
      <c r="D1165">
        <v>7</v>
      </c>
      <c r="E1165" t="s">
        <v>56</v>
      </c>
      <c r="F1165">
        <v>67650</v>
      </c>
      <c r="G1165">
        <v>5301</v>
      </c>
      <c r="H1165">
        <v>1824</v>
      </c>
      <c r="I1165">
        <v>1272</v>
      </c>
      <c r="J1165">
        <v>970536</v>
      </c>
      <c r="K1165">
        <v>193.82</v>
      </c>
      <c r="L1165">
        <f>Campaign_Table[[#This Row],[Conversions]]*Campaign_Table[[#This Row],[Cost_Per_Acquisition]]</f>
        <v>246539.03999999998</v>
      </c>
      <c r="M1165">
        <v>2.94</v>
      </c>
      <c r="N1165">
        <v>12.41</v>
      </c>
      <c r="O1165" t="s">
        <v>35</v>
      </c>
      <c r="P1165" s="1">
        <v>45642</v>
      </c>
      <c r="Q1165" t="str">
        <f>TEXT(Campaign_Table[[#This Row],[Date]],"mmmm")</f>
        <v>December</v>
      </c>
      <c r="R1165">
        <f>YEAR(Campaign_Table[[#This Row],[Date]])</f>
        <v>2024</v>
      </c>
      <c r="S1165" t="str">
        <f>TEXT(Campaign_Table[[#This Row],[Date]],"dddd")</f>
        <v>Monday</v>
      </c>
      <c r="T1165" s="3" t="str">
        <f>"Q" &amp; ROUNDUP(MONTH(Campaign_Table[[#This Row],[Date]])/3,0)</f>
        <v>Q4</v>
      </c>
      <c r="U1165" s="5">
        <f t="shared" si="54"/>
        <v>7.8359201773835915E-2</v>
      </c>
      <c r="V1165" s="7">
        <f>IFERROR(Campaign_Table[[#This Row],[Total_Campaign_Cost]]/Campaign_Table[[#This Row],[Clicks]],0)</f>
        <v>46.508024900962077</v>
      </c>
      <c r="W1165" s="5">
        <f t="shared" si="55"/>
        <v>0.23995472552348612</v>
      </c>
      <c r="X1165" s="7">
        <f>IFERROR(Campaign_Table[[#This Row],[Total_Campaign_Cost]]/Campaign_Table[[#This Row],[Leads]],0)</f>
        <v>135.16394736842105</v>
      </c>
      <c r="Y1165" s="7">
        <f t="shared" si="56"/>
        <v>723996.96</v>
      </c>
      <c r="Z1165" s="7" t="str">
        <f>IF(Campaign_Table[[#This Row],[ROI]]&gt;=3,"Excellent",IF(Campaign_Table[[#This Row],[ROI]]&gt;=1,"Good",IF(Campaign_Table[[#This Row],[ROI]]&gt;=0,"Average","Poor")))</f>
        <v>Good</v>
      </c>
    </row>
    <row r="1166" spans="1:26" x14ac:dyDescent="0.3">
      <c r="A1166" t="s">
        <v>1342</v>
      </c>
      <c r="B1166" t="s">
        <v>44</v>
      </c>
      <c r="C1166" t="s">
        <v>29</v>
      </c>
      <c r="D1166">
        <v>29</v>
      </c>
      <c r="E1166" t="s">
        <v>326</v>
      </c>
      <c r="F1166">
        <v>80303</v>
      </c>
      <c r="G1166">
        <v>5412</v>
      </c>
      <c r="H1166">
        <v>1464</v>
      </c>
      <c r="I1166">
        <v>741</v>
      </c>
      <c r="J1166">
        <v>299364</v>
      </c>
      <c r="K1166">
        <v>96.5</v>
      </c>
      <c r="L1166">
        <f>Campaign_Table[[#This Row],[Conversions]]*Campaign_Table[[#This Row],[Cost_Per_Acquisition]]</f>
        <v>71506.5</v>
      </c>
      <c r="M1166">
        <v>3.19</v>
      </c>
      <c r="N1166">
        <v>9.49</v>
      </c>
      <c r="O1166" t="s">
        <v>17</v>
      </c>
      <c r="P1166" s="1">
        <v>45483</v>
      </c>
      <c r="Q1166" t="str">
        <f>TEXT(Campaign_Table[[#This Row],[Date]],"mmmm")</f>
        <v>July</v>
      </c>
      <c r="R1166">
        <f>YEAR(Campaign_Table[[#This Row],[Date]])</f>
        <v>2024</v>
      </c>
      <c r="S1166" t="str">
        <f>TEXT(Campaign_Table[[#This Row],[Date]],"dddd")</f>
        <v>Wednesday</v>
      </c>
      <c r="T1166" s="3" t="str">
        <f>"Q" &amp; ROUNDUP(MONTH(Campaign_Table[[#This Row],[Date]])/3,0)</f>
        <v>Q3</v>
      </c>
      <c r="U1166" s="5">
        <f t="shared" si="54"/>
        <v>6.7394742413110345E-2</v>
      </c>
      <c r="V1166" s="7">
        <f>IFERROR(Campaign_Table[[#This Row],[Total_Campaign_Cost]]/Campaign_Table[[#This Row],[Clicks]],0)</f>
        <v>13.212583148558759</v>
      </c>
      <c r="W1166" s="5">
        <f t="shared" si="55"/>
        <v>0.13691796008869181</v>
      </c>
      <c r="X1166" s="7">
        <f>IFERROR(Campaign_Table[[#This Row],[Total_Campaign_Cost]]/Campaign_Table[[#This Row],[Leads]],0)</f>
        <v>48.843237704918032</v>
      </c>
      <c r="Y1166" s="7">
        <f t="shared" si="56"/>
        <v>227857.5</v>
      </c>
      <c r="Z1166" s="7" t="str">
        <f>IF(Campaign_Table[[#This Row],[ROI]]&gt;=3,"Excellent",IF(Campaign_Table[[#This Row],[ROI]]&gt;=1,"Good",IF(Campaign_Table[[#This Row],[ROI]]&gt;=0,"Average","Poor")))</f>
        <v>Excellent</v>
      </c>
    </row>
    <row r="1167" spans="1:26" x14ac:dyDescent="0.3">
      <c r="A1167" t="s">
        <v>1343</v>
      </c>
      <c r="B1167" t="s">
        <v>20</v>
      </c>
      <c r="C1167" t="s">
        <v>25</v>
      </c>
      <c r="D1167">
        <v>19</v>
      </c>
      <c r="E1167" t="s">
        <v>22</v>
      </c>
      <c r="F1167">
        <v>10989</v>
      </c>
      <c r="G1167">
        <v>398</v>
      </c>
      <c r="H1167">
        <v>139</v>
      </c>
      <c r="I1167">
        <v>78</v>
      </c>
      <c r="J1167">
        <v>31122</v>
      </c>
      <c r="K1167">
        <v>2869.63</v>
      </c>
      <c r="L1167">
        <f>Campaign_Table[[#This Row],[Conversions]]*Campaign_Table[[#This Row],[Cost_Per_Acquisition]]</f>
        <v>223831.14</v>
      </c>
      <c r="M1167">
        <v>-0.86</v>
      </c>
      <c r="N1167">
        <v>5.6</v>
      </c>
      <c r="O1167" t="s">
        <v>35</v>
      </c>
      <c r="P1167" s="1">
        <v>45545</v>
      </c>
      <c r="Q1167" t="str">
        <f>TEXT(Campaign_Table[[#This Row],[Date]],"mmmm")</f>
        <v>September</v>
      </c>
      <c r="R1167">
        <f>YEAR(Campaign_Table[[#This Row],[Date]])</f>
        <v>2024</v>
      </c>
      <c r="S1167" t="str">
        <f>TEXT(Campaign_Table[[#This Row],[Date]],"dddd")</f>
        <v>Tuesday</v>
      </c>
      <c r="T1167" s="3" t="str">
        <f>"Q" &amp; ROUNDUP(MONTH(Campaign_Table[[#This Row],[Date]])/3,0)</f>
        <v>Q3</v>
      </c>
      <c r="U1167" s="5">
        <f t="shared" si="54"/>
        <v>3.6218036218036216E-2</v>
      </c>
      <c r="V1167" s="7">
        <f>IFERROR(Campaign_Table[[#This Row],[Total_Campaign_Cost]]/Campaign_Table[[#This Row],[Clicks]],0)</f>
        <v>562.38979899497485</v>
      </c>
      <c r="W1167" s="5">
        <f t="shared" si="55"/>
        <v>0.19597989949748743</v>
      </c>
      <c r="X1167" s="7">
        <f>IFERROR(Campaign_Table[[#This Row],[Total_Campaign_Cost]]/Campaign_Table[[#This Row],[Leads]],0)</f>
        <v>1610.2959712230218</v>
      </c>
      <c r="Y1167" s="7">
        <f t="shared" si="56"/>
        <v>-192709.14</v>
      </c>
      <c r="Z1167" s="7" t="str">
        <f>IF(Campaign_Table[[#This Row],[ROI]]&gt;=3,"Excellent",IF(Campaign_Table[[#This Row],[ROI]]&gt;=1,"Good",IF(Campaign_Table[[#This Row],[ROI]]&gt;=0,"Average","Poor")))</f>
        <v>Poor</v>
      </c>
    </row>
    <row r="1168" spans="1:26" x14ac:dyDescent="0.3">
      <c r="A1168" t="s">
        <v>1344</v>
      </c>
      <c r="B1168" t="s">
        <v>24</v>
      </c>
      <c r="C1168" t="s">
        <v>21</v>
      </c>
      <c r="D1168">
        <v>20</v>
      </c>
      <c r="E1168" t="s">
        <v>45</v>
      </c>
      <c r="F1168">
        <v>49391</v>
      </c>
      <c r="G1168">
        <v>3696</v>
      </c>
      <c r="H1168">
        <v>906</v>
      </c>
      <c r="I1168">
        <v>629</v>
      </c>
      <c r="J1168">
        <v>177378</v>
      </c>
      <c r="K1168">
        <v>157.1</v>
      </c>
      <c r="L1168">
        <f>Campaign_Table[[#This Row],[Conversions]]*Campaign_Table[[#This Row],[Cost_Per_Acquisition]]</f>
        <v>98815.9</v>
      </c>
      <c r="M1168">
        <v>0.8</v>
      </c>
      <c r="N1168">
        <v>10.59</v>
      </c>
      <c r="O1168" t="s">
        <v>29</v>
      </c>
      <c r="P1168" s="1">
        <v>45490</v>
      </c>
      <c r="Q1168" t="str">
        <f>TEXT(Campaign_Table[[#This Row],[Date]],"mmmm")</f>
        <v>July</v>
      </c>
      <c r="R1168">
        <f>YEAR(Campaign_Table[[#This Row],[Date]])</f>
        <v>2024</v>
      </c>
      <c r="S1168" t="str">
        <f>TEXT(Campaign_Table[[#This Row],[Date]],"dddd")</f>
        <v>Wednesday</v>
      </c>
      <c r="T1168" s="3" t="str">
        <f>"Q" &amp; ROUNDUP(MONTH(Campaign_Table[[#This Row],[Date]])/3,0)</f>
        <v>Q3</v>
      </c>
      <c r="U1168" s="5">
        <f t="shared" si="54"/>
        <v>7.4831447024761591E-2</v>
      </c>
      <c r="V1168" s="7">
        <f>IFERROR(Campaign_Table[[#This Row],[Total_Campaign_Cost]]/Campaign_Table[[#This Row],[Clicks]],0)</f>
        <v>26.735903679653678</v>
      </c>
      <c r="W1168" s="5">
        <f t="shared" si="55"/>
        <v>0.17018398268398269</v>
      </c>
      <c r="X1168" s="7">
        <f>IFERROR(Campaign_Table[[#This Row],[Total_Campaign_Cost]]/Campaign_Table[[#This Row],[Leads]],0)</f>
        <v>109.06832229580573</v>
      </c>
      <c r="Y1168" s="7">
        <f t="shared" si="56"/>
        <v>78562.100000000006</v>
      </c>
      <c r="Z1168" s="7" t="str">
        <f>IF(Campaign_Table[[#This Row],[ROI]]&gt;=3,"Excellent",IF(Campaign_Table[[#This Row],[ROI]]&gt;=1,"Good",IF(Campaign_Table[[#This Row],[ROI]]&gt;=0,"Average","Poor")))</f>
        <v>Average</v>
      </c>
    </row>
    <row r="1169" spans="1:26" x14ac:dyDescent="0.3">
      <c r="A1169" t="s">
        <v>1345</v>
      </c>
      <c r="B1169" t="s">
        <v>24</v>
      </c>
      <c r="C1169" t="s">
        <v>35</v>
      </c>
      <c r="D1169">
        <v>24</v>
      </c>
      <c r="E1169" t="s">
        <v>343</v>
      </c>
      <c r="F1169">
        <v>88637</v>
      </c>
      <c r="G1169">
        <v>7735</v>
      </c>
      <c r="H1169">
        <v>4545</v>
      </c>
      <c r="I1169">
        <v>2723</v>
      </c>
      <c r="J1169">
        <v>691642</v>
      </c>
      <c r="K1169">
        <v>73.290000000000006</v>
      </c>
      <c r="L1169">
        <f>Campaign_Table[[#This Row],[Conversions]]*Campaign_Table[[#This Row],[Cost_Per_Acquisition]]</f>
        <v>199568.67</v>
      </c>
      <c r="M1169">
        <v>2.4700000000000002</v>
      </c>
      <c r="N1169">
        <v>16.93</v>
      </c>
      <c r="O1169" t="s">
        <v>35</v>
      </c>
      <c r="P1169" s="1">
        <v>45633</v>
      </c>
      <c r="Q1169" t="str">
        <f>TEXT(Campaign_Table[[#This Row],[Date]],"mmmm")</f>
        <v>December</v>
      </c>
      <c r="R1169">
        <f>YEAR(Campaign_Table[[#This Row],[Date]])</f>
        <v>2024</v>
      </c>
      <c r="S1169" t="str">
        <f>TEXT(Campaign_Table[[#This Row],[Date]],"dddd")</f>
        <v>Saturday</v>
      </c>
      <c r="T1169" s="3" t="str">
        <f>"Q" &amp; ROUNDUP(MONTH(Campaign_Table[[#This Row],[Date]])/3,0)</f>
        <v>Q4</v>
      </c>
      <c r="U1169" s="5">
        <f t="shared" si="54"/>
        <v>8.7266040141250265E-2</v>
      </c>
      <c r="V1169" s="7">
        <f>IFERROR(Campaign_Table[[#This Row],[Total_Campaign_Cost]]/Campaign_Table[[#This Row],[Clicks]],0)</f>
        <v>25.800733031674209</v>
      </c>
      <c r="W1169" s="5">
        <f t="shared" si="55"/>
        <v>0.35203619909502265</v>
      </c>
      <c r="X1169" s="7">
        <f>IFERROR(Campaign_Table[[#This Row],[Total_Campaign_Cost]]/Campaign_Table[[#This Row],[Leads]],0)</f>
        <v>43.909498349834983</v>
      </c>
      <c r="Y1169" s="7">
        <f t="shared" si="56"/>
        <v>492073.32999999996</v>
      </c>
      <c r="Z1169" s="7" t="str">
        <f>IF(Campaign_Table[[#This Row],[ROI]]&gt;=3,"Excellent",IF(Campaign_Table[[#This Row],[ROI]]&gt;=1,"Good",IF(Campaign_Table[[#This Row],[ROI]]&gt;=0,"Average","Poor")))</f>
        <v>Good</v>
      </c>
    </row>
    <row r="1170" spans="1:26" x14ac:dyDescent="0.3">
      <c r="A1170" t="s">
        <v>1346</v>
      </c>
      <c r="B1170" t="s">
        <v>24</v>
      </c>
      <c r="C1170" t="s">
        <v>21</v>
      </c>
      <c r="D1170">
        <v>6</v>
      </c>
      <c r="E1170" t="s">
        <v>695</v>
      </c>
      <c r="F1170">
        <v>28784</v>
      </c>
      <c r="G1170">
        <v>3057</v>
      </c>
      <c r="H1170">
        <v>757</v>
      </c>
      <c r="I1170">
        <v>597</v>
      </c>
      <c r="J1170">
        <v>185070</v>
      </c>
      <c r="K1170">
        <v>257.89999999999998</v>
      </c>
      <c r="L1170">
        <f>Campaign_Table[[#This Row],[Conversions]]*Campaign_Table[[#This Row],[Cost_Per_Acquisition]]</f>
        <v>153966.29999999999</v>
      </c>
      <c r="M1170">
        <v>0.2</v>
      </c>
      <c r="N1170">
        <v>15.32</v>
      </c>
      <c r="O1170" t="s">
        <v>29</v>
      </c>
      <c r="P1170" s="1">
        <v>45594</v>
      </c>
      <c r="Q1170" t="str">
        <f>TEXT(Campaign_Table[[#This Row],[Date]],"mmmm")</f>
        <v>October</v>
      </c>
      <c r="R1170">
        <f>YEAR(Campaign_Table[[#This Row],[Date]])</f>
        <v>2024</v>
      </c>
      <c r="S1170" t="str">
        <f>TEXT(Campaign_Table[[#This Row],[Date]],"dddd")</f>
        <v>Tuesday</v>
      </c>
      <c r="T1170" s="3" t="str">
        <f>"Q" &amp; ROUNDUP(MONTH(Campaign_Table[[#This Row],[Date]])/3,0)</f>
        <v>Q4</v>
      </c>
      <c r="U1170" s="5">
        <f t="shared" si="54"/>
        <v>0.10620483602001111</v>
      </c>
      <c r="V1170" s="7">
        <f>IFERROR(Campaign_Table[[#This Row],[Total_Campaign_Cost]]/Campaign_Table[[#This Row],[Clicks]],0)</f>
        <v>50.365161923454366</v>
      </c>
      <c r="W1170" s="5">
        <f t="shared" si="55"/>
        <v>0.19528949950932287</v>
      </c>
      <c r="X1170" s="7">
        <f>IFERROR(Campaign_Table[[#This Row],[Total_Campaign_Cost]]/Campaign_Table[[#This Row],[Leads]],0)</f>
        <v>203.39009247027741</v>
      </c>
      <c r="Y1170" s="7">
        <f t="shared" si="56"/>
        <v>31103.700000000012</v>
      </c>
      <c r="Z1170" s="7" t="str">
        <f>IF(Campaign_Table[[#This Row],[ROI]]&gt;=3,"Excellent",IF(Campaign_Table[[#This Row],[ROI]]&gt;=1,"Good",IF(Campaign_Table[[#This Row],[ROI]]&gt;=0,"Average","Poor")))</f>
        <v>Average</v>
      </c>
    </row>
    <row r="1171" spans="1:26" x14ac:dyDescent="0.3">
      <c r="A1171" t="s">
        <v>1347</v>
      </c>
      <c r="B1171" t="s">
        <v>28</v>
      </c>
      <c r="C1171" t="s">
        <v>35</v>
      </c>
      <c r="D1171">
        <v>30</v>
      </c>
      <c r="E1171" t="s">
        <v>67</v>
      </c>
      <c r="F1171">
        <v>24010</v>
      </c>
      <c r="G1171">
        <v>1192</v>
      </c>
      <c r="H1171">
        <v>274</v>
      </c>
      <c r="I1171">
        <v>115</v>
      </c>
      <c r="J1171">
        <v>33580</v>
      </c>
      <c r="K1171">
        <v>1745.43</v>
      </c>
      <c r="L1171">
        <f>Campaign_Table[[#This Row],[Conversions]]*Campaign_Table[[#This Row],[Cost_Per_Acquisition]]</f>
        <v>200724.45</v>
      </c>
      <c r="M1171">
        <v>-0.83</v>
      </c>
      <c r="N1171">
        <v>6.58</v>
      </c>
      <c r="O1171" t="s">
        <v>35</v>
      </c>
      <c r="P1171" s="1">
        <v>45805</v>
      </c>
      <c r="Q1171" t="str">
        <f>TEXT(Campaign_Table[[#This Row],[Date]],"mmmm")</f>
        <v>May</v>
      </c>
      <c r="R1171">
        <f>YEAR(Campaign_Table[[#This Row],[Date]])</f>
        <v>2025</v>
      </c>
      <c r="S1171" t="str">
        <f>TEXT(Campaign_Table[[#This Row],[Date]],"dddd")</f>
        <v>Wednesday</v>
      </c>
      <c r="T1171" s="3" t="str">
        <f>"Q" &amp; ROUNDUP(MONTH(Campaign_Table[[#This Row],[Date]])/3,0)</f>
        <v>Q2</v>
      </c>
      <c r="U1171" s="5">
        <f t="shared" si="54"/>
        <v>4.964598084131612E-2</v>
      </c>
      <c r="V1171" s="7">
        <f>IFERROR(Campaign_Table[[#This Row],[Total_Campaign_Cost]]/Campaign_Table[[#This Row],[Clicks]],0)</f>
        <v>168.39299496644296</v>
      </c>
      <c r="W1171" s="5">
        <f t="shared" si="55"/>
        <v>9.6476510067114093E-2</v>
      </c>
      <c r="X1171" s="7">
        <f>IFERROR(Campaign_Table[[#This Row],[Total_Campaign_Cost]]/Campaign_Table[[#This Row],[Leads]],0)</f>
        <v>732.57098540145989</v>
      </c>
      <c r="Y1171" s="7">
        <f t="shared" si="56"/>
        <v>-167144.45000000001</v>
      </c>
      <c r="Z1171" s="7" t="str">
        <f>IF(Campaign_Table[[#This Row],[ROI]]&gt;=3,"Excellent",IF(Campaign_Table[[#This Row],[ROI]]&gt;=1,"Good",IF(Campaign_Table[[#This Row],[ROI]]&gt;=0,"Average","Poor")))</f>
        <v>Poor</v>
      </c>
    </row>
    <row r="1172" spans="1:26" x14ac:dyDescent="0.3">
      <c r="A1172" t="s">
        <v>1348</v>
      </c>
      <c r="B1172" t="s">
        <v>16</v>
      </c>
      <c r="C1172" t="s">
        <v>17</v>
      </c>
      <c r="D1172">
        <v>25</v>
      </c>
      <c r="E1172" t="s">
        <v>343</v>
      </c>
      <c r="F1172">
        <v>24763</v>
      </c>
      <c r="G1172">
        <v>2463</v>
      </c>
      <c r="H1172">
        <v>1012</v>
      </c>
      <c r="I1172">
        <v>539</v>
      </c>
      <c r="J1172">
        <v>272734</v>
      </c>
      <c r="K1172">
        <v>367.32</v>
      </c>
      <c r="L1172">
        <f>Campaign_Table[[#This Row],[Conversions]]*Campaign_Table[[#This Row],[Cost_Per_Acquisition]]</f>
        <v>197985.48</v>
      </c>
      <c r="M1172">
        <v>0.38</v>
      </c>
      <c r="N1172">
        <v>16.21</v>
      </c>
      <c r="O1172" t="s">
        <v>29</v>
      </c>
      <c r="P1172" s="1">
        <v>45804</v>
      </c>
      <c r="Q1172" t="str">
        <f>TEXT(Campaign_Table[[#This Row],[Date]],"mmmm")</f>
        <v>May</v>
      </c>
      <c r="R1172">
        <f>YEAR(Campaign_Table[[#This Row],[Date]])</f>
        <v>2025</v>
      </c>
      <c r="S1172" t="str">
        <f>TEXT(Campaign_Table[[#This Row],[Date]],"dddd")</f>
        <v>Tuesday</v>
      </c>
      <c r="T1172" s="3" t="str">
        <f>"Q" &amp; ROUNDUP(MONTH(Campaign_Table[[#This Row],[Date]])/3,0)</f>
        <v>Q2</v>
      </c>
      <c r="U1172" s="5">
        <f t="shared" si="54"/>
        <v>9.9462908371360501E-2</v>
      </c>
      <c r="V1172" s="7">
        <f>IFERROR(Campaign_Table[[#This Row],[Total_Campaign_Cost]]/Campaign_Table[[#This Row],[Clicks]],0)</f>
        <v>80.383873325213159</v>
      </c>
      <c r="W1172" s="5">
        <f t="shared" si="55"/>
        <v>0.21883881445391798</v>
      </c>
      <c r="X1172" s="7">
        <f>IFERROR(Campaign_Table[[#This Row],[Total_Campaign_Cost]]/Campaign_Table[[#This Row],[Leads]],0)</f>
        <v>195.63782608695652</v>
      </c>
      <c r="Y1172" s="7">
        <f t="shared" si="56"/>
        <v>74748.51999999999</v>
      </c>
      <c r="Z1172" s="7" t="str">
        <f>IF(Campaign_Table[[#This Row],[ROI]]&gt;=3,"Excellent",IF(Campaign_Table[[#This Row],[ROI]]&gt;=1,"Good",IF(Campaign_Table[[#This Row],[ROI]]&gt;=0,"Average","Poor")))</f>
        <v>Average</v>
      </c>
    </row>
    <row r="1173" spans="1:26" x14ac:dyDescent="0.3">
      <c r="A1173" t="s">
        <v>1349</v>
      </c>
      <c r="B1173" t="s">
        <v>28</v>
      </c>
      <c r="C1173" t="s">
        <v>35</v>
      </c>
      <c r="D1173">
        <v>16</v>
      </c>
      <c r="E1173" t="s">
        <v>467</v>
      </c>
      <c r="F1173">
        <v>24817</v>
      </c>
      <c r="G1173">
        <v>3243</v>
      </c>
      <c r="H1173">
        <v>1049</v>
      </c>
      <c r="I1173">
        <v>736</v>
      </c>
      <c r="J1173">
        <v>377568</v>
      </c>
      <c r="K1173">
        <v>268.67</v>
      </c>
      <c r="L1173">
        <f>Campaign_Table[[#This Row],[Conversions]]*Campaign_Table[[#This Row],[Cost_Per_Acquisition]]</f>
        <v>197741.12000000002</v>
      </c>
      <c r="M1173">
        <v>0.91</v>
      </c>
      <c r="N1173">
        <v>20.260000000000002</v>
      </c>
      <c r="O1173" t="s">
        <v>25</v>
      </c>
      <c r="P1173" s="1">
        <v>45767</v>
      </c>
      <c r="Q1173" t="str">
        <f>TEXT(Campaign_Table[[#This Row],[Date]],"mmmm")</f>
        <v>April</v>
      </c>
      <c r="R1173">
        <f>YEAR(Campaign_Table[[#This Row],[Date]])</f>
        <v>2025</v>
      </c>
      <c r="S1173" t="str">
        <f>TEXT(Campaign_Table[[#This Row],[Date]],"dddd")</f>
        <v>Sunday</v>
      </c>
      <c r="T1173" s="3" t="str">
        <f>"Q" &amp; ROUNDUP(MONTH(Campaign_Table[[#This Row],[Date]])/3,0)</f>
        <v>Q2</v>
      </c>
      <c r="U1173" s="5">
        <f t="shared" si="54"/>
        <v>0.13067655236329936</v>
      </c>
      <c r="V1173" s="7">
        <f>IFERROR(Campaign_Table[[#This Row],[Total_Campaign_Cost]]/Campaign_Table[[#This Row],[Clicks]],0)</f>
        <v>60.974751773049654</v>
      </c>
      <c r="W1173" s="5">
        <f t="shared" si="55"/>
        <v>0.22695035460992907</v>
      </c>
      <c r="X1173" s="7">
        <f>IFERROR(Campaign_Table[[#This Row],[Total_Campaign_Cost]]/Campaign_Table[[#This Row],[Leads]],0)</f>
        <v>188.50440419447094</v>
      </c>
      <c r="Y1173" s="7">
        <f t="shared" si="56"/>
        <v>179826.87999999998</v>
      </c>
      <c r="Z1173" s="7" t="str">
        <f>IF(Campaign_Table[[#This Row],[ROI]]&gt;=3,"Excellent",IF(Campaign_Table[[#This Row],[ROI]]&gt;=1,"Good",IF(Campaign_Table[[#This Row],[ROI]]&gt;=0,"Average","Poor")))</f>
        <v>Average</v>
      </c>
    </row>
    <row r="1174" spans="1:26" x14ac:dyDescent="0.3">
      <c r="A1174" t="s">
        <v>1350</v>
      </c>
      <c r="B1174" t="s">
        <v>20</v>
      </c>
      <c r="C1174" t="s">
        <v>29</v>
      </c>
      <c r="D1174">
        <v>11</v>
      </c>
      <c r="E1174" t="s">
        <v>501</v>
      </c>
      <c r="F1174">
        <v>99839</v>
      </c>
      <c r="G1174">
        <v>10592</v>
      </c>
      <c r="H1174">
        <v>2523</v>
      </c>
      <c r="I1174">
        <v>785</v>
      </c>
      <c r="J1174">
        <v>617010</v>
      </c>
      <c r="K1174">
        <v>133.66999999999999</v>
      </c>
      <c r="L1174">
        <f>Campaign_Table[[#This Row],[Conversions]]*Campaign_Table[[#This Row],[Cost_Per_Acquisition]]</f>
        <v>104930.95</v>
      </c>
      <c r="M1174">
        <v>4.88</v>
      </c>
      <c r="N1174">
        <v>13.92</v>
      </c>
      <c r="O1174" t="s">
        <v>25</v>
      </c>
      <c r="P1174" s="1">
        <v>45755</v>
      </c>
      <c r="Q1174" t="str">
        <f>TEXT(Campaign_Table[[#This Row],[Date]],"mmmm")</f>
        <v>April</v>
      </c>
      <c r="R1174">
        <f>YEAR(Campaign_Table[[#This Row],[Date]])</f>
        <v>2025</v>
      </c>
      <c r="S1174" t="str">
        <f>TEXT(Campaign_Table[[#This Row],[Date]],"dddd")</f>
        <v>Tuesday</v>
      </c>
      <c r="T1174" s="3" t="str">
        <f>"Q" &amp; ROUNDUP(MONTH(Campaign_Table[[#This Row],[Date]])/3,0)</f>
        <v>Q2</v>
      </c>
      <c r="U1174" s="5">
        <f t="shared" si="54"/>
        <v>0.10609080619797874</v>
      </c>
      <c r="V1174" s="7">
        <f>IFERROR(Campaign_Table[[#This Row],[Total_Campaign_Cost]]/Campaign_Table[[#This Row],[Clicks]],0)</f>
        <v>9.9066229229607252</v>
      </c>
      <c r="W1174" s="5">
        <f t="shared" si="55"/>
        <v>7.411253776435045E-2</v>
      </c>
      <c r="X1174" s="7">
        <f>IFERROR(Campaign_Table[[#This Row],[Total_Campaign_Cost]]/Campaign_Table[[#This Row],[Leads]],0)</f>
        <v>41.589754260800632</v>
      </c>
      <c r="Y1174" s="7">
        <f t="shared" si="56"/>
        <v>512079.05</v>
      </c>
      <c r="Z1174" s="7" t="str">
        <f>IF(Campaign_Table[[#This Row],[ROI]]&gt;=3,"Excellent",IF(Campaign_Table[[#This Row],[ROI]]&gt;=1,"Good",IF(Campaign_Table[[#This Row],[ROI]]&gt;=0,"Average","Poor")))</f>
        <v>Excellent</v>
      </c>
    </row>
    <row r="1175" spans="1:26" x14ac:dyDescent="0.3">
      <c r="A1175" t="s">
        <v>1351</v>
      </c>
      <c r="B1175" t="s">
        <v>16</v>
      </c>
      <c r="C1175" t="s">
        <v>29</v>
      </c>
      <c r="D1175">
        <v>17</v>
      </c>
      <c r="E1175" t="s">
        <v>52</v>
      </c>
      <c r="F1175">
        <v>49684</v>
      </c>
      <c r="G1175">
        <v>4651</v>
      </c>
      <c r="H1175">
        <v>2151</v>
      </c>
      <c r="I1175">
        <v>1330</v>
      </c>
      <c r="J1175">
        <v>876470</v>
      </c>
      <c r="K1175">
        <v>89.28</v>
      </c>
      <c r="L1175">
        <f>Campaign_Table[[#This Row],[Conversions]]*Campaign_Table[[#This Row],[Cost_Per_Acquisition]]</f>
        <v>118742.40000000001</v>
      </c>
      <c r="M1175">
        <v>6.38</v>
      </c>
      <c r="N1175">
        <v>16.37</v>
      </c>
      <c r="O1175" t="s">
        <v>21</v>
      </c>
      <c r="P1175" s="1">
        <v>45670</v>
      </c>
      <c r="Q1175" t="str">
        <f>TEXT(Campaign_Table[[#This Row],[Date]],"mmmm")</f>
        <v>January</v>
      </c>
      <c r="R1175">
        <f>YEAR(Campaign_Table[[#This Row],[Date]])</f>
        <v>2025</v>
      </c>
      <c r="S1175" t="str">
        <f>TEXT(Campaign_Table[[#This Row],[Date]],"dddd")</f>
        <v>Monday</v>
      </c>
      <c r="T1175" s="3" t="str">
        <f>"Q" &amp; ROUNDUP(MONTH(Campaign_Table[[#This Row],[Date]])/3,0)</f>
        <v>Q1</v>
      </c>
      <c r="U1175" s="5">
        <f t="shared" si="54"/>
        <v>9.361162547298929E-2</v>
      </c>
      <c r="V1175" s="7">
        <f>IFERROR(Campaign_Table[[#This Row],[Total_Campaign_Cost]]/Campaign_Table[[#This Row],[Clicks]],0)</f>
        <v>25.530509567834876</v>
      </c>
      <c r="W1175" s="5">
        <f t="shared" si="55"/>
        <v>0.28596000860030102</v>
      </c>
      <c r="X1175" s="7">
        <f>IFERROR(Campaign_Table[[#This Row],[Total_Campaign_Cost]]/Campaign_Table[[#This Row],[Leads]],0)</f>
        <v>55.203347280334732</v>
      </c>
      <c r="Y1175" s="7">
        <f t="shared" si="56"/>
        <v>757727.6</v>
      </c>
      <c r="Z1175" s="7" t="str">
        <f>IF(Campaign_Table[[#This Row],[ROI]]&gt;=3,"Excellent",IF(Campaign_Table[[#This Row],[ROI]]&gt;=1,"Good",IF(Campaign_Table[[#This Row],[ROI]]&gt;=0,"Average","Poor")))</f>
        <v>Excellent</v>
      </c>
    </row>
    <row r="1176" spans="1:26" x14ac:dyDescent="0.3">
      <c r="A1176" t="s">
        <v>1352</v>
      </c>
      <c r="B1176" t="s">
        <v>24</v>
      </c>
      <c r="C1176" t="s">
        <v>17</v>
      </c>
      <c r="D1176">
        <v>30</v>
      </c>
      <c r="E1176" t="s">
        <v>56</v>
      </c>
      <c r="F1176">
        <v>97028</v>
      </c>
      <c r="G1176">
        <v>14251</v>
      </c>
      <c r="H1176">
        <v>7739</v>
      </c>
      <c r="I1176">
        <v>4050</v>
      </c>
      <c r="J1176">
        <v>3126600</v>
      </c>
      <c r="K1176">
        <v>13.72</v>
      </c>
      <c r="L1176">
        <f>Campaign_Table[[#This Row],[Conversions]]*Campaign_Table[[#This Row],[Cost_Per_Acquisition]]</f>
        <v>55566</v>
      </c>
      <c r="M1176">
        <v>55.27</v>
      </c>
      <c r="N1176">
        <v>26.84</v>
      </c>
      <c r="O1176" t="s">
        <v>17</v>
      </c>
      <c r="P1176" s="1">
        <v>45765</v>
      </c>
      <c r="Q1176" t="str">
        <f>TEXT(Campaign_Table[[#This Row],[Date]],"mmmm")</f>
        <v>April</v>
      </c>
      <c r="R1176">
        <f>YEAR(Campaign_Table[[#This Row],[Date]])</f>
        <v>2025</v>
      </c>
      <c r="S1176" t="str">
        <f>TEXT(Campaign_Table[[#This Row],[Date]],"dddd")</f>
        <v>Friday</v>
      </c>
      <c r="T1176" s="3" t="str">
        <f>"Q" &amp; ROUNDUP(MONTH(Campaign_Table[[#This Row],[Date]])/3,0)</f>
        <v>Q2</v>
      </c>
      <c r="U1176" s="5">
        <f t="shared" si="54"/>
        <v>0.1468751288287917</v>
      </c>
      <c r="V1176" s="7">
        <f>IFERROR(Campaign_Table[[#This Row],[Total_Campaign_Cost]]/Campaign_Table[[#This Row],[Clicks]],0)</f>
        <v>3.8990948003648866</v>
      </c>
      <c r="W1176" s="5">
        <f t="shared" si="55"/>
        <v>0.28419058311697426</v>
      </c>
      <c r="X1176" s="7">
        <f>IFERROR(Campaign_Table[[#This Row],[Total_Campaign_Cost]]/Campaign_Table[[#This Row],[Leads]],0)</f>
        <v>7.1799974156867812</v>
      </c>
      <c r="Y1176" s="7">
        <f t="shared" si="56"/>
        <v>3071034</v>
      </c>
      <c r="Z1176" s="7" t="str">
        <f>IF(Campaign_Table[[#This Row],[ROI]]&gt;=3,"Excellent",IF(Campaign_Table[[#This Row],[ROI]]&gt;=1,"Good",IF(Campaign_Table[[#This Row],[ROI]]&gt;=0,"Average","Poor")))</f>
        <v>Excellent</v>
      </c>
    </row>
    <row r="1177" spans="1:26" x14ac:dyDescent="0.3">
      <c r="A1177" t="s">
        <v>1353</v>
      </c>
      <c r="B1177" t="s">
        <v>28</v>
      </c>
      <c r="C1177" t="s">
        <v>25</v>
      </c>
      <c r="D1177">
        <v>13</v>
      </c>
      <c r="E1177" t="s">
        <v>169</v>
      </c>
      <c r="F1177">
        <v>15010</v>
      </c>
      <c r="G1177">
        <v>507</v>
      </c>
      <c r="H1177">
        <v>195</v>
      </c>
      <c r="I1177">
        <v>148</v>
      </c>
      <c r="J1177">
        <v>115736</v>
      </c>
      <c r="K1177">
        <v>867.76</v>
      </c>
      <c r="L1177">
        <f>Campaign_Table[[#This Row],[Conversions]]*Campaign_Table[[#This Row],[Cost_Per_Acquisition]]</f>
        <v>128428.48</v>
      </c>
      <c r="M1177">
        <v>-0.1</v>
      </c>
      <c r="N1177">
        <v>5.66</v>
      </c>
      <c r="O1177" t="s">
        <v>17</v>
      </c>
      <c r="P1177" s="1">
        <v>45532</v>
      </c>
      <c r="Q1177" t="str">
        <f>TEXT(Campaign_Table[[#This Row],[Date]],"mmmm")</f>
        <v>August</v>
      </c>
      <c r="R1177">
        <f>YEAR(Campaign_Table[[#This Row],[Date]])</f>
        <v>2024</v>
      </c>
      <c r="S1177" t="str">
        <f>TEXT(Campaign_Table[[#This Row],[Date]],"dddd")</f>
        <v>Wednesday</v>
      </c>
      <c r="T1177" s="3" t="str">
        <f>"Q" &amp; ROUNDUP(MONTH(Campaign_Table[[#This Row],[Date]])/3,0)</f>
        <v>Q3</v>
      </c>
      <c r="U1177" s="5">
        <f t="shared" si="54"/>
        <v>3.3777481678880748E-2</v>
      </c>
      <c r="V1177" s="7">
        <f>IFERROR(Campaign_Table[[#This Row],[Total_Campaign_Cost]]/Campaign_Table[[#This Row],[Clicks]],0)</f>
        <v>253.31061143984221</v>
      </c>
      <c r="W1177" s="5">
        <f t="shared" si="55"/>
        <v>0.29191321499013806</v>
      </c>
      <c r="X1177" s="7">
        <f>IFERROR(Campaign_Table[[#This Row],[Total_Campaign_Cost]]/Campaign_Table[[#This Row],[Leads]],0)</f>
        <v>658.60758974358976</v>
      </c>
      <c r="Y1177" s="7">
        <f t="shared" si="56"/>
        <v>-12692.479999999996</v>
      </c>
      <c r="Z1177" s="7" t="str">
        <f>IF(Campaign_Table[[#This Row],[ROI]]&gt;=3,"Excellent",IF(Campaign_Table[[#This Row],[ROI]]&gt;=1,"Good",IF(Campaign_Table[[#This Row],[ROI]]&gt;=0,"Average","Poor")))</f>
        <v>Poor</v>
      </c>
    </row>
    <row r="1178" spans="1:26" x14ac:dyDescent="0.3">
      <c r="A1178" t="s">
        <v>1354</v>
      </c>
      <c r="B1178" t="s">
        <v>28</v>
      </c>
      <c r="C1178" t="s">
        <v>21</v>
      </c>
      <c r="D1178">
        <v>28</v>
      </c>
      <c r="E1178" t="s">
        <v>309</v>
      </c>
      <c r="F1178">
        <v>50554</v>
      </c>
      <c r="G1178">
        <v>7406</v>
      </c>
      <c r="H1178">
        <v>2682</v>
      </c>
      <c r="I1178">
        <v>1847</v>
      </c>
      <c r="J1178">
        <v>953052</v>
      </c>
      <c r="K1178">
        <v>88.51</v>
      </c>
      <c r="L1178">
        <f>Campaign_Table[[#This Row],[Conversions]]*Campaign_Table[[#This Row],[Cost_Per_Acquisition]]</f>
        <v>163477.97</v>
      </c>
      <c r="M1178">
        <v>4.83</v>
      </c>
      <c r="N1178">
        <v>23.61</v>
      </c>
      <c r="O1178" t="s">
        <v>17</v>
      </c>
      <c r="P1178" s="1">
        <v>45503</v>
      </c>
      <c r="Q1178" t="str">
        <f>TEXT(Campaign_Table[[#This Row],[Date]],"mmmm")</f>
        <v>July</v>
      </c>
      <c r="R1178">
        <f>YEAR(Campaign_Table[[#This Row],[Date]])</f>
        <v>2024</v>
      </c>
      <c r="S1178" t="str">
        <f>TEXT(Campaign_Table[[#This Row],[Date]],"dddd")</f>
        <v>Tuesday</v>
      </c>
      <c r="T1178" s="3" t="str">
        <f>"Q" &amp; ROUNDUP(MONTH(Campaign_Table[[#This Row],[Date]])/3,0)</f>
        <v>Q3</v>
      </c>
      <c r="U1178" s="5">
        <f t="shared" si="54"/>
        <v>0.1464968152866242</v>
      </c>
      <c r="V1178" s="7">
        <f>IFERROR(Campaign_Table[[#This Row],[Total_Campaign_Cost]]/Campaign_Table[[#This Row],[Clicks]],0)</f>
        <v>22.073719956791791</v>
      </c>
      <c r="W1178" s="5">
        <f t="shared" si="55"/>
        <v>0.24939238455306509</v>
      </c>
      <c r="X1178" s="7">
        <f>IFERROR(Campaign_Table[[#This Row],[Total_Campaign_Cost]]/Campaign_Table[[#This Row],[Leads]],0)</f>
        <v>60.953754660700973</v>
      </c>
      <c r="Y1178" s="7">
        <f t="shared" si="56"/>
        <v>789574.03</v>
      </c>
      <c r="Z1178" s="7" t="str">
        <f>IF(Campaign_Table[[#This Row],[ROI]]&gt;=3,"Excellent",IF(Campaign_Table[[#This Row],[ROI]]&gt;=1,"Good",IF(Campaign_Table[[#This Row],[ROI]]&gt;=0,"Average","Poor")))</f>
        <v>Excellent</v>
      </c>
    </row>
    <row r="1179" spans="1:26" x14ac:dyDescent="0.3">
      <c r="A1179" t="s">
        <v>1355</v>
      </c>
      <c r="B1179" t="s">
        <v>16</v>
      </c>
      <c r="C1179" t="s">
        <v>29</v>
      </c>
      <c r="D1179">
        <v>20</v>
      </c>
      <c r="E1179" t="s">
        <v>22</v>
      </c>
      <c r="F1179">
        <v>69324</v>
      </c>
      <c r="G1179">
        <v>8778</v>
      </c>
      <c r="H1179">
        <v>2878</v>
      </c>
      <c r="I1179">
        <v>1116</v>
      </c>
      <c r="J1179">
        <v>727632</v>
      </c>
      <c r="K1179">
        <v>104.77</v>
      </c>
      <c r="L1179">
        <f>Campaign_Table[[#This Row],[Conversions]]*Campaign_Table[[#This Row],[Cost_Per_Acquisition]]</f>
        <v>116923.31999999999</v>
      </c>
      <c r="M1179">
        <v>5.22</v>
      </c>
      <c r="N1179">
        <v>18.420000000000002</v>
      </c>
      <c r="O1179" t="s">
        <v>21</v>
      </c>
      <c r="P1179" s="1">
        <v>45696</v>
      </c>
      <c r="Q1179" t="str">
        <f>TEXT(Campaign_Table[[#This Row],[Date]],"mmmm")</f>
        <v>February</v>
      </c>
      <c r="R1179">
        <f>YEAR(Campaign_Table[[#This Row],[Date]])</f>
        <v>2025</v>
      </c>
      <c r="S1179" t="str">
        <f>TEXT(Campaign_Table[[#This Row],[Date]],"dddd")</f>
        <v>Saturday</v>
      </c>
      <c r="T1179" s="3" t="str">
        <f>"Q" &amp; ROUNDUP(MONTH(Campaign_Table[[#This Row],[Date]])/3,0)</f>
        <v>Q1</v>
      </c>
      <c r="U1179" s="5">
        <f t="shared" si="54"/>
        <v>0.12662281460965899</v>
      </c>
      <c r="V1179" s="7">
        <f>IFERROR(Campaign_Table[[#This Row],[Total_Campaign_Cost]]/Campaign_Table[[#This Row],[Clicks]],0)</f>
        <v>13.320041011619958</v>
      </c>
      <c r="W1179" s="5">
        <f t="shared" si="55"/>
        <v>0.12713602187286399</v>
      </c>
      <c r="X1179" s="7">
        <f>IFERROR(Campaign_Table[[#This Row],[Total_Campaign_Cost]]/Campaign_Table[[#This Row],[Leads]],0)</f>
        <v>40.626587908269627</v>
      </c>
      <c r="Y1179" s="7">
        <f t="shared" si="56"/>
        <v>610708.68000000005</v>
      </c>
      <c r="Z1179" s="7" t="str">
        <f>IF(Campaign_Table[[#This Row],[ROI]]&gt;=3,"Excellent",IF(Campaign_Table[[#This Row],[ROI]]&gt;=1,"Good",IF(Campaign_Table[[#This Row],[ROI]]&gt;=0,"Average","Poor")))</f>
        <v>Excellent</v>
      </c>
    </row>
    <row r="1180" spans="1:26" x14ac:dyDescent="0.3">
      <c r="A1180" t="s">
        <v>1356</v>
      </c>
      <c r="B1180" t="s">
        <v>24</v>
      </c>
      <c r="C1180" t="s">
        <v>21</v>
      </c>
      <c r="D1180">
        <v>11</v>
      </c>
      <c r="E1180" t="s">
        <v>52</v>
      </c>
      <c r="F1180">
        <v>15721</v>
      </c>
      <c r="G1180">
        <v>2304</v>
      </c>
      <c r="H1180">
        <v>847</v>
      </c>
      <c r="I1180">
        <v>647</v>
      </c>
      <c r="J1180">
        <v>180513</v>
      </c>
      <c r="K1180">
        <v>87.15</v>
      </c>
      <c r="L1180">
        <f>Campaign_Table[[#This Row],[Conversions]]*Campaign_Table[[#This Row],[Cost_Per_Acquisition]]</f>
        <v>56386.05</v>
      </c>
      <c r="M1180">
        <v>2.2000000000000002</v>
      </c>
      <c r="N1180">
        <v>24.16</v>
      </c>
      <c r="O1180" t="s">
        <v>17</v>
      </c>
      <c r="P1180" s="1">
        <v>45655</v>
      </c>
      <c r="Q1180" t="str">
        <f>TEXT(Campaign_Table[[#This Row],[Date]],"mmmm")</f>
        <v>December</v>
      </c>
      <c r="R1180">
        <f>YEAR(Campaign_Table[[#This Row],[Date]])</f>
        <v>2024</v>
      </c>
      <c r="S1180" t="str">
        <f>TEXT(Campaign_Table[[#This Row],[Date]],"dddd")</f>
        <v>Sunday</v>
      </c>
      <c r="T1180" s="3" t="str">
        <f>"Q" &amp; ROUNDUP(MONTH(Campaign_Table[[#This Row],[Date]])/3,0)</f>
        <v>Q4</v>
      </c>
      <c r="U1180" s="5">
        <f t="shared" si="54"/>
        <v>0.14655556262324279</v>
      </c>
      <c r="V1180" s="7">
        <f>IFERROR(Campaign_Table[[#This Row],[Total_Campaign_Cost]]/Campaign_Table[[#This Row],[Clicks]],0)</f>
        <v>24.473111979166667</v>
      </c>
      <c r="W1180" s="5">
        <f t="shared" si="55"/>
        <v>0.28081597222222221</v>
      </c>
      <c r="X1180" s="7">
        <f>IFERROR(Campaign_Table[[#This Row],[Total_Campaign_Cost]]/Campaign_Table[[#This Row],[Leads]],0)</f>
        <v>66.571487603305783</v>
      </c>
      <c r="Y1180" s="7">
        <f t="shared" si="56"/>
        <v>124126.95</v>
      </c>
      <c r="Z1180" s="7" t="str">
        <f>IF(Campaign_Table[[#This Row],[ROI]]&gt;=3,"Excellent",IF(Campaign_Table[[#This Row],[ROI]]&gt;=1,"Good",IF(Campaign_Table[[#This Row],[ROI]]&gt;=0,"Average","Poor")))</f>
        <v>Good</v>
      </c>
    </row>
    <row r="1181" spans="1:26" x14ac:dyDescent="0.3">
      <c r="A1181" t="s">
        <v>1357</v>
      </c>
      <c r="B1181" t="s">
        <v>20</v>
      </c>
      <c r="C1181" t="s">
        <v>35</v>
      </c>
      <c r="D1181">
        <v>11</v>
      </c>
      <c r="E1181" t="s">
        <v>56</v>
      </c>
      <c r="F1181">
        <v>98002</v>
      </c>
      <c r="G1181">
        <v>11666</v>
      </c>
      <c r="H1181">
        <v>4026</v>
      </c>
      <c r="I1181">
        <v>1345</v>
      </c>
      <c r="J1181">
        <v>899805</v>
      </c>
      <c r="K1181">
        <v>161.96</v>
      </c>
      <c r="L1181">
        <f>Campaign_Table[[#This Row],[Conversions]]*Campaign_Table[[#This Row],[Cost_Per_Acquisition]]</f>
        <v>217836.2</v>
      </c>
      <c r="M1181">
        <v>3.13</v>
      </c>
      <c r="N1181">
        <v>17.38</v>
      </c>
      <c r="O1181" t="s">
        <v>25</v>
      </c>
      <c r="P1181" s="1">
        <v>45514</v>
      </c>
      <c r="Q1181" t="str">
        <f>TEXT(Campaign_Table[[#This Row],[Date]],"mmmm")</f>
        <v>August</v>
      </c>
      <c r="R1181">
        <f>YEAR(Campaign_Table[[#This Row],[Date]])</f>
        <v>2024</v>
      </c>
      <c r="S1181" t="str">
        <f>TEXT(Campaign_Table[[#This Row],[Date]],"dddd")</f>
        <v>Saturday</v>
      </c>
      <c r="T1181" s="3" t="str">
        <f>"Q" &amp; ROUNDUP(MONTH(Campaign_Table[[#This Row],[Date]])/3,0)</f>
        <v>Q3</v>
      </c>
      <c r="U1181" s="5">
        <f t="shared" si="54"/>
        <v>0.11903838697169446</v>
      </c>
      <c r="V1181" s="7">
        <f>IFERROR(Campaign_Table[[#This Row],[Total_Campaign_Cost]]/Campaign_Table[[#This Row],[Clicks]],0)</f>
        <v>18.672741299502828</v>
      </c>
      <c r="W1181" s="5">
        <f t="shared" si="55"/>
        <v>0.11529230241728099</v>
      </c>
      <c r="X1181" s="7">
        <f>IFERROR(Campaign_Table[[#This Row],[Total_Campaign_Cost]]/Campaign_Table[[#This Row],[Leads]],0)</f>
        <v>54.1073522106309</v>
      </c>
      <c r="Y1181" s="7">
        <f t="shared" si="56"/>
        <v>681968.8</v>
      </c>
      <c r="Z1181" s="7" t="str">
        <f>IF(Campaign_Table[[#This Row],[ROI]]&gt;=3,"Excellent",IF(Campaign_Table[[#This Row],[ROI]]&gt;=1,"Good",IF(Campaign_Table[[#This Row],[ROI]]&gt;=0,"Average","Poor")))</f>
        <v>Excellent</v>
      </c>
    </row>
    <row r="1182" spans="1:26" x14ac:dyDescent="0.3">
      <c r="A1182" t="s">
        <v>1358</v>
      </c>
      <c r="B1182" t="s">
        <v>16</v>
      </c>
      <c r="C1182" t="s">
        <v>29</v>
      </c>
      <c r="D1182">
        <v>7</v>
      </c>
      <c r="E1182" t="s">
        <v>18</v>
      </c>
      <c r="F1182">
        <v>13249</v>
      </c>
      <c r="G1182">
        <v>529</v>
      </c>
      <c r="H1182">
        <v>129</v>
      </c>
      <c r="I1182">
        <v>57</v>
      </c>
      <c r="J1182">
        <v>36252</v>
      </c>
      <c r="K1182">
        <v>1824.47</v>
      </c>
      <c r="L1182">
        <f>Campaign_Table[[#This Row],[Conversions]]*Campaign_Table[[#This Row],[Cost_Per_Acquisition]]</f>
        <v>103994.79000000001</v>
      </c>
      <c r="M1182">
        <v>-0.65</v>
      </c>
      <c r="N1182">
        <v>5.4</v>
      </c>
      <c r="O1182" t="s">
        <v>35</v>
      </c>
      <c r="P1182" s="1">
        <v>45775</v>
      </c>
      <c r="Q1182" t="str">
        <f>TEXT(Campaign_Table[[#This Row],[Date]],"mmmm")</f>
        <v>April</v>
      </c>
      <c r="R1182">
        <f>YEAR(Campaign_Table[[#This Row],[Date]])</f>
        <v>2025</v>
      </c>
      <c r="S1182" t="str">
        <f>TEXT(Campaign_Table[[#This Row],[Date]],"dddd")</f>
        <v>Monday</v>
      </c>
      <c r="T1182" s="3" t="str">
        <f>"Q" &amp; ROUNDUP(MONTH(Campaign_Table[[#This Row],[Date]])/3,0)</f>
        <v>Q2</v>
      </c>
      <c r="U1182" s="5">
        <f t="shared" si="54"/>
        <v>3.992754170126047E-2</v>
      </c>
      <c r="V1182" s="7">
        <f>IFERROR(Campaign_Table[[#This Row],[Total_Campaign_Cost]]/Campaign_Table[[#This Row],[Clicks]],0)</f>
        <v>196.58750472589793</v>
      </c>
      <c r="W1182" s="5">
        <f t="shared" si="55"/>
        <v>0.10775047258979206</v>
      </c>
      <c r="X1182" s="7">
        <f>IFERROR(Campaign_Table[[#This Row],[Total_Campaign_Cost]]/Campaign_Table[[#This Row],[Leads]],0)</f>
        <v>806.16116279069774</v>
      </c>
      <c r="Y1182" s="7">
        <f t="shared" si="56"/>
        <v>-67742.790000000008</v>
      </c>
      <c r="Z1182" s="7" t="str">
        <f>IF(Campaign_Table[[#This Row],[ROI]]&gt;=3,"Excellent",IF(Campaign_Table[[#This Row],[ROI]]&gt;=1,"Good",IF(Campaign_Table[[#This Row],[ROI]]&gt;=0,"Average","Poor")))</f>
        <v>Poor</v>
      </c>
    </row>
    <row r="1183" spans="1:26" x14ac:dyDescent="0.3">
      <c r="A1183" t="s">
        <v>1359</v>
      </c>
      <c r="B1183" t="s">
        <v>16</v>
      </c>
      <c r="C1183" t="s">
        <v>21</v>
      </c>
      <c r="D1183">
        <v>29</v>
      </c>
      <c r="E1183" t="s">
        <v>351</v>
      </c>
      <c r="F1183">
        <v>34663</v>
      </c>
      <c r="G1183">
        <v>4782</v>
      </c>
      <c r="H1183">
        <v>1188</v>
      </c>
      <c r="I1183">
        <v>360</v>
      </c>
      <c r="J1183">
        <v>96480</v>
      </c>
      <c r="K1183">
        <v>279.56</v>
      </c>
      <c r="L1183">
        <f>Campaign_Table[[#This Row],[Conversions]]*Campaign_Table[[#This Row],[Cost_Per_Acquisition]]</f>
        <v>100641.60000000001</v>
      </c>
      <c r="M1183">
        <v>-0.04</v>
      </c>
      <c r="N1183">
        <v>18.260000000000002</v>
      </c>
      <c r="O1183" t="s">
        <v>29</v>
      </c>
      <c r="P1183" s="1">
        <v>45573</v>
      </c>
      <c r="Q1183" t="str">
        <f>TEXT(Campaign_Table[[#This Row],[Date]],"mmmm")</f>
        <v>October</v>
      </c>
      <c r="R1183">
        <f>YEAR(Campaign_Table[[#This Row],[Date]])</f>
        <v>2024</v>
      </c>
      <c r="S1183" t="str">
        <f>TEXT(Campaign_Table[[#This Row],[Date]],"dddd")</f>
        <v>Tuesday</v>
      </c>
      <c r="T1183" s="3" t="str">
        <f>"Q" &amp; ROUNDUP(MONTH(Campaign_Table[[#This Row],[Date]])/3,0)</f>
        <v>Q4</v>
      </c>
      <c r="U1183" s="5">
        <f t="shared" si="54"/>
        <v>0.13795689928742463</v>
      </c>
      <c r="V1183" s="7">
        <f>IFERROR(Campaign_Table[[#This Row],[Total_Campaign_Cost]]/Campaign_Table[[#This Row],[Clicks]],0)</f>
        <v>21.045922208281056</v>
      </c>
      <c r="W1183" s="5">
        <f t="shared" si="55"/>
        <v>7.5282308657465491E-2</v>
      </c>
      <c r="X1183" s="7">
        <f>IFERROR(Campaign_Table[[#This Row],[Total_Campaign_Cost]]/Campaign_Table[[#This Row],[Leads]],0)</f>
        <v>84.715151515151518</v>
      </c>
      <c r="Y1183" s="7">
        <f t="shared" si="56"/>
        <v>-4161.6000000000058</v>
      </c>
      <c r="Z1183" s="7" t="str">
        <f>IF(Campaign_Table[[#This Row],[ROI]]&gt;=3,"Excellent",IF(Campaign_Table[[#This Row],[ROI]]&gt;=1,"Good",IF(Campaign_Table[[#This Row],[ROI]]&gt;=0,"Average","Poor")))</f>
        <v>Poor</v>
      </c>
    </row>
    <row r="1184" spans="1:26" x14ac:dyDescent="0.3">
      <c r="A1184" t="s">
        <v>1360</v>
      </c>
      <c r="B1184" t="s">
        <v>16</v>
      </c>
      <c r="C1184" t="s">
        <v>25</v>
      </c>
      <c r="D1184">
        <v>8</v>
      </c>
      <c r="E1184" t="s">
        <v>73</v>
      </c>
      <c r="F1184">
        <v>32076</v>
      </c>
      <c r="G1184">
        <v>4611</v>
      </c>
      <c r="H1184">
        <v>1081</v>
      </c>
      <c r="I1184">
        <v>330</v>
      </c>
      <c r="J1184">
        <v>136290</v>
      </c>
      <c r="K1184">
        <v>731.82</v>
      </c>
      <c r="L1184">
        <f>Campaign_Table[[#This Row],[Conversions]]*Campaign_Table[[#This Row],[Cost_Per_Acquisition]]</f>
        <v>241500.6</v>
      </c>
      <c r="M1184">
        <v>-0.44</v>
      </c>
      <c r="N1184">
        <v>18.77</v>
      </c>
      <c r="O1184" t="s">
        <v>29</v>
      </c>
      <c r="P1184" s="1">
        <v>45829</v>
      </c>
      <c r="Q1184" t="str">
        <f>TEXT(Campaign_Table[[#This Row],[Date]],"mmmm")</f>
        <v>June</v>
      </c>
      <c r="R1184">
        <f>YEAR(Campaign_Table[[#This Row],[Date]])</f>
        <v>2025</v>
      </c>
      <c r="S1184" t="str">
        <f>TEXT(Campaign_Table[[#This Row],[Date]],"dddd")</f>
        <v>Saturday</v>
      </c>
      <c r="T1184" s="3" t="str">
        <f>"Q" &amp; ROUNDUP(MONTH(Campaign_Table[[#This Row],[Date]])/3,0)</f>
        <v>Q2</v>
      </c>
      <c r="U1184" s="5">
        <f t="shared" si="54"/>
        <v>0.14375233819678265</v>
      </c>
      <c r="V1184" s="7">
        <f>IFERROR(Campaign_Table[[#This Row],[Total_Campaign_Cost]]/Campaign_Table[[#This Row],[Clicks]],0)</f>
        <v>52.374886141834743</v>
      </c>
      <c r="W1184" s="5">
        <f t="shared" si="55"/>
        <v>7.1567989590110612E-2</v>
      </c>
      <c r="X1184" s="7">
        <f>IFERROR(Campaign_Table[[#This Row],[Total_Campaign_Cost]]/Campaign_Table[[#This Row],[Leads]],0)</f>
        <v>223.40481036077708</v>
      </c>
      <c r="Y1184" s="7">
        <f t="shared" si="56"/>
        <v>-105210.6</v>
      </c>
      <c r="Z1184" s="7" t="str">
        <f>IF(Campaign_Table[[#This Row],[ROI]]&gt;=3,"Excellent",IF(Campaign_Table[[#This Row],[ROI]]&gt;=1,"Good",IF(Campaign_Table[[#This Row],[ROI]]&gt;=0,"Average","Poor")))</f>
        <v>Poor</v>
      </c>
    </row>
    <row r="1185" spans="1:26" x14ac:dyDescent="0.3">
      <c r="A1185" t="s">
        <v>1361</v>
      </c>
      <c r="B1185" t="s">
        <v>16</v>
      </c>
      <c r="C1185" t="s">
        <v>25</v>
      </c>
      <c r="D1185">
        <v>26</v>
      </c>
      <c r="E1185" t="s">
        <v>121</v>
      </c>
      <c r="F1185">
        <v>16104</v>
      </c>
      <c r="G1185">
        <v>2261</v>
      </c>
      <c r="H1185">
        <v>519</v>
      </c>
      <c r="I1185">
        <v>349</v>
      </c>
      <c r="J1185">
        <v>233481</v>
      </c>
      <c r="K1185">
        <v>414.63</v>
      </c>
      <c r="L1185">
        <f>Campaign_Table[[#This Row],[Conversions]]*Campaign_Table[[#This Row],[Cost_Per_Acquisition]]</f>
        <v>144705.87</v>
      </c>
      <c r="M1185">
        <v>0.61</v>
      </c>
      <c r="N1185">
        <v>19.43</v>
      </c>
      <c r="O1185" t="s">
        <v>29</v>
      </c>
      <c r="P1185" s="1">
        <v>45495</v>
      </c>
      <c r="Q1185" t="str">
        <f>TEXT(Campaign_Table[[#This Row],[Date]],"mmmm")</f>
        <v>July</v>
      </c>
      <c r="R1185">
        <f>YEAR(Campaign_Table[[#This Row],[Date]])</f>
        <v>2024</v>
      </c>
      <c r="S1185" t="str">
        <f>TEXT(Campaign_Table[[#This Row],[Date]],"dddd")</f>
        <v>Monday</v>
      </c>
      <c r="T1185" s="3" t="str">
        <f>"Q" &amp; ROUNDUP(MONTH(Campaign_Table[[#This Row],[Date]])/3,0)</f>
        <v>Q3</v>
      </c>
      <c r="U1185" s="5">
        <f t="shared" si="54"/>
        <v>0.14039990064580229</v>
      </c>
      <c r="V1185" s="7">
        <f>IFERROR(Campaign_Table[[#This Row],[Total_Campaign_Cost]]/Campaign_Table[[#This Row],[Clicks]],0)</f>
        <v>64.000827067669178</v>
      </c>
      <c r="W1185" s="5">
        <f t="shared" si="55"/>
        <v>0.15435647943387881</v>
      </c>
      <c r="X1185" s="7">
        <f>IFERROR(Campaign_Table[[#This Row],[Total_Campaign_Cost]]/Campaign_Table[[#This Row],[Leads]],0)</f>
        <v>278.81670520231211</v>
      </c>
      <c r="Y1185" s="7">
        <f t="shared" si="56"/>
        <v>88775.13</v>
      </c>
      <c r="Z1185" s="7" t="str">
        <f>IF(Campaign_Table[[#This Row],[ROI]]&gt;=3,"Excellent",IF(Campaign_Table[[#This Row],[ROI]]&gt;=1,"Good",IF(Campaign_Table[[#This Row],[ROI]]&gt;=0,"Average","Poor")))</f>
        <v>Average</v>
      </c>
    </row>
    <row r="1186" spans="1:26" x14ac:dyDescent="0.3">
      <c r="A1186" t="s">
        <v>1362</v>
      </c>
      <c r="B1186" t="s">
        <v>44</v>
      </c>
      <c r="C1186" t="s">
        <v>21</v>
      </c>
      <c r="D1186">
        <v>13</v>
      </c>
      <c r="E1186" t="s">
        <v>56</v>
      </c>
      <c r="F1186">
        <v>89134</v>
      </c>
      <c r="G1186">
        <v>8011</v>
      </c>
      <c r="H1186">
        <v>4207</v>
      </c>
      <c r="I1186">
        <v>3051</v>
      </c>
      <c r="J1186">
        <v>878688</v>
      </c>
      <c r="K1186">
        <v>26.18</v>
      </c>
      <c r="L1186">
        <f>Campaign_Table[[#This Row],[Conversions]]*Campaign_Table[[#This Row],[Cost_Per_Acquisition]]</f>
        <v>79875.179999999993</v>
      </c>
      <c r="M1186">
        <v>10</v>
      </c>
      <c r="N1186">
        <v>17.13</v>
      </c>
      <c r="O1186" t="s">
        <v>35</v>
      </c>
      <c r="P1186" s="1">
        <v>45483</v>
      </c>
      <c r="Q1186" t="str">
        <f>TEXT(Campaign_Table[[#This Row],[Date]],"mmmm")</f>
        <v>July</v>
      </c>
      <c r="R1186">
        <f>YEAR(Campaign_Table[[#This Row],[Date]])</f>
        <v>2024</v>
      </c>
      <c r="S1186" t="str">
        <f>TEXT(Campaign_Table[[#This Row],[Date]],"dddd")</f>
        <v>Wednesday</v>
      </c>
      <c r="T1186" s="3" t="str">
        <f>"Q" &amp; ROUNDUP(MONTH(Campaign_Table[[#This Row],[Date]])/3,0)</f>
        <v>Q3</v>
      </c>
      <c r="U1186" s="5">
        <f t="shared" si="54"/>
        <v>8.9875917158435611E-2</v>
      </c>
      <c r="V1186" s="7">
        <f>IFERROR(Campaign_Table[[#This Row],[Total_Campaign_Cost]]/Campaign_Table[[#This Row],[Clicks]],0)</f>
        <v>9.9706878042691294</v>
      </c>
      <c r="W1186" s="5">
        <f t="shared" si="55"/>
        <v>0.38085132942204469</v>
      </c>
      <c r="X1186" s="7">
        <f>IFERROR(Campaign_Table[[#This Row],[Total_Campaign_Cost]]/Campaign_Table[[#This Row],[Leads]],0)</f>
        <v>18.986256239600664</v>
      </c>
      <c r="Y1186" s="7">
        <f t="shared" si="56"/>
        <v>798812.82000000007</v>
      </c>
      <c r="Z1186" s="7" t="str">
        <f>IF(Campaign_Table[[#This Row],[ROI]]&gt;=3,"Excellent",IF(Campaign_Table[[#This Row],[ROI]]&gt;=1,"Good",IF(Campaign_Table[[#This Row],[ROI]]&gt;=0,"Average","Poor")))</f>
        <v>Excellent</v>
      </c>
    </row>
    <row r="1187" spans="1:26" x14ac:dyDescent="0.3">
      <c r="A1187" t="s">
        <v>1363</v>
      </c>
      <c r="B1187" t="s">
        <v>20</v>
      </c>
      <c r="C1187" t="s">
        <v>25</v>
      </c>
      <c r="D1187">
        <v>20</v>
      </c>
      <c r="E1187" t="s">
        <v>22</v>
      </c>
      <c r="F1187">
        <v>43207</v>
      </c>
      <c r="G1187">
        <v>3855</v>
      </c>
      <c r="H1187">
        <v>1559</v>
      </c>
      <c r="I1187">
        <v>496</v>
      </c>
      <c r="J1187">
        <v>242048</v>
      </c>
      <c r="K1187">
        <v>548.1</v>
      </c>
      <c r="L1187">
        <f>Campaign_Table[[#This Row],[Conversions]]*Campaign_Table[[#This Row],[Cost_Per_Acquisition]]</f>
        <v>271857.60000000003</v>
      </c>
      <c r="M1187">
        <v>-0.11</v>
      </c>
      <c r="N1187">
        <v>13.68</v>
      </c>
      <c r="O1187" t="s">
        <v>21</v>
      </c>
      <c r="P1187" s="1">
        <v>45588</v>
      </c>
      <c r="Q1187" t="str">
        <f>TEXT(Campaign_Table[[#This Row],[Date]],"mmmm")</f>
        <v>October</v>
      </c>
      <c r="R1187">
        <f>YEAR(Campaign_Table[[#This Row],[Date]])</f>
        <v>2024</v>
      </c>
      <c r="S1187" t="str">
        <f>TEXT(Campaign_Table[[#This Row],[Date]],"dddd")</f>
        <v>Wednesday</v>
      </c>
      <c r="T1187" s="3" t="str">
        <f>"Q" &amp; ROUNDUP(MONTH(Campaign_Table[[#This Row],[Date]])/3,0)</f>
        <v>Q4</v>
      </c>
      <c r="U1187" s="5">
        <f t="shared" si="54"/>
        <v>8.9221653898673828E-2</v>
      </c>
      <c r="V1187" s="7">
        <f>IFERROR(Campaign_Table[[#This Row],[Total_Campaign_Cost]]/Campaign_Table[[#This Row],[Clicks]],0)</f>
        <v>70.520778210116745</v>
      </c>
      <c r="W1187" s="5">
        <f t="shared" si="55"/>
        <v>0.12866407263294422</v>
      </c>
      <c r="X1187" s="7">
        <f>IFERROR(Campaign_Table[[#This Row],[Total_Campaign_Cost]]/Campaign_Table[[#This Row],[Leads]],0)</f>
        <v>174.37947402180887</v>
      </c>
      <c r="Y1187" s="7">
        <f t="shared" si="56"/>
        <v>-29809.600000000035</v>
      </c>
      <c r="Z1187" s="7" t="str">
        <f>IF(Campaign_Table[[#This Row],[ROI]]&gt;=3,"Excellent",IF(Campaign_Table[[#This Row],[ROI]]&gt;=1,"Good",IF(Campaign_Table[[#This Row],[ROI]]&gt;=0,"Average","Poor")))</f>
        <v>Poor</v>
      </c>
    </row>
    <row r="1188" spans="1:26" x14ac:dyDescent="0.3">
      <c r="A1188" t="s">
        <v>1364</v>
      </c>
      <c r="B1188" t="s">
        <v>16</v>
      </c>
      <c r="C1188" t="s">
        <v>21</v>
      </c>
      <c r="D1188">
        <v>14</v>
      </c>
      <c r="E1188" t="s">
        <v>130</v>
      </c>
      <c r="F1188">
        <v>46626</v>
      </c>
      <c r="G1188">
        <v>3150</v>
      </c>
      <c r="H1188">
        <v>1330</v>
      </c>
      <c r="I1188">
        <v>720</v>
      </c>
      <c r="J1188">
        <v>249120</v>
      </c>
      <c r="K1188">
        <v>244.16</v>
      </c>
      <c r="L1188">
        <f>Campaign_Table[[#This Row],[Conversions]]*Campaign_Table[[#This Row],[Cost_Per_Acquisition]]</f>
        <v>175795.20000000001</v>
      </c>
      <c r="M1188">
        <v>0.42</v>
      </c>
      <c r="N1188">
        <v>11.15</v>
      </c>
      <c r="O1188" t="s">
        <v>21</v>
      </c>
      <c r="P1188" s="1">
        <v>45736</v>
      </c>
      <c r="Q1188" t="str">
        <f>TEXT(Campaign_Table[[#This Row],[Date]],"mmmm")</f>
        <v>March</v>
      </c>
      <c r="R1188">
        <f>YEAR(Campaign_Table[[#This Row],[Date]])</f>
        <v>2025</v>
      </c>
      <c r="S1188" t="str">
        <f>TEXT(Campaign_Table[[#This Row],[Date]],"dddd")</f>
        <v>Thursday</v>
      </c>
      <c r="T1188" s="3" t="str">
        <f>"Q" &amp; ROUNDUP(MONTH(Campaign_Table[[#This Row],[Date]])/3,0)</f>
        <v>Q1</v>
      </c>
      <c r="U1188" s="5">
        <f t="shared" si="54"/>
        <v>6.755887273195213E-2</v>
      </c>
      <c r="V1188" s="7">
        <f>IFERROR(Campaign_Table[[#This Row],[Total_Campaign_Cost]]/Campaign_Table[[#This Row],[Clicks]],0)</f>
        <v>55.808000000000007</v>
      </c>
      <c r="W1188" s="5">
        <f t="shared" si="55"/>
        <v>0.22857142857142856</v>
      </c>
      <c r="X1188" s="7">
        <f>IFERROR(Campaign_Table[[#This Row],[Total_Campaign_Cost]]/Campaign_Table[[#This Row],[Leads]],0)</f>
        <v>132.17684210526318</v>
      </c>
      <c r="Y1188" s="7">
        <f t="shared" si="56"/>
        <v>73324.799999999988</v>
      </c>
      <c r="Z1188" s="7" t="str">
        <f>IF(Campaign_Table[[#This Row],[ROI]]&gt;=3,"Excellent",IF(Campaign_Table[[#This Row],[ROI]]&gt;=1,"Good",IF(Campaign_Table[[#This Row],[ROI]]&gt;=0,"Average","Poor")))</f>
        <v>Average</v>
      </c>
    </row>
    <row r="1189" spans="1:26" x14ac:dyDescent="0.3">
      <c r="A1189" t="s">
        <v>1365</v>
      </c>
      <c r="B1189" t="s">
        <v>28</v>
      </c>
      <c r="C1189" t="s">
        <v>21</v>
      </c>
      <c r="D1189">
        <v>30</v>
      </c>
      <c r="E1189" t="s">
        <v>28</v>
      </c>
      <c r="F1189">
        <v>26599</v>
      </c>
      <c r="G1189">
        <v>3031</v>
      </c>
      <c r="H1189">
        <v>1415</v>
      </c>
      <c r="I1189">
        <v>768</v>
      </c>
      <c r="J1189">
        <v>241920</v>
      </c>
      <c r="K1189">
        <v>190.11</v>
      </c>
      <c r="L1189">
        <f>Campaign_Table[[#This Row],[Conversions]]*Campaign_Table[[#This Row],[Cost_Per_Acquisition]]</f>
        <v>146004.48000000001</v>
      </c>
      <c r="M1189">
        <v>0.66</v>
      </c>
      <c r="N1189">
        <v>19.600000000000001</v>
      </c>
      <c r="O1189" t="s">
        <v>35</v>
      </c>
      <c r="P1189" s="1">
        <v>45614</v>
      </c>
      <c r="Q1189" t="str">
        <f>TEXT(Campaign_Table[[#This Row],[Date]],"mmmm")</f>
        <v>November</v>
      </c>
      <c r="R1189">
        <f>YEAR(Campaign_Table[[#This Row],[Date]])</f>
        <v>2024</v>
      </c>
      <c r="S1189" t="str">
        <f>TEXT(Campaign_Table[[#This Row],[Date]],"dddd")</f>
        <v>Monday</v>
      </c>
      <c r="T1189" s="3" t="str">
        <f>"Q" &amp; ROUNDUP(MONTH(Campaign_Table[[#This Row],[Date]])/3,0)</f>
        <v>Q4</v>
      </c>
      <c r="U1189" s="5">
        <f t="shared" si="54"/>
        <v>0.11395165231775631</v>
      </c>
      <c r="V1189" s="7">
        <f>IFERROR(Campaign_Table[[#This Row],[Total_Campaign_Cost]]/Campaign_Table[[#This Row],[Clicks]],0)</f>
        <v>48.170399208182118</v>
      </c>
      <c r="W1189" s="5">
        <f t="shared" si="55"/>
        <v>0.2533817222038931</v>
      </c>
      <c r="X1189" s="7">
        <f>IFERROR(Campaign_Table[[#This Row],[Total_Campaign_Cost]]/Campaign_Table[[#This Row],[Leads]],0)</f>
        <v>103.1833780918728</v>
      </c>
      <c r="Y1189" s="7">
        <f t="shared" si="56"/>
        <v>95915.51999999999</v>
      </c>
      <c r="Z1189" s="7" t="str">
        <f>IF(Campaign_Table[[#This Row],[ROI]]&gt;=3,"Excellent",IF(Campaign_Table[[#This Row],[ROI]]&gt;=1,"Good",IF(Campaign_Table[[#This Row],[ROI]]&gt;=0,"Average","Poor")))</f>
        <v>Average</v>
      </c>
    </row>
    <row r="1190" spans="1:26" x14ac:dyDescent="0.3">
      <c r="A1190" t="s">
        <v>1366</v>
      </c>
      <c r="B1190" t="s">
        <v>20</v>
      </c>
      <c r="C1190" t="s">
        <v>35</v>
      </c>
      <c r="D1190">
        <v>18</v>
      </c>
      <c r="E1190" t="s">
        <v>351</v>
      </c>
      <c r="F1190">
        <v>98102</v>
      </c>
      <c r="G1190">
        <v>5559</v>
      </c>
      <c r="H1190">
        <v>1198</v>
      </c>
      <c r="I1190">
        <v>493</v>
      </c>
      <c r="J1190">
        <v>113390</v>
      </c>
      <c r="K1190">
        <v>221.37</v>
      </c>
      <c r="L1190">
        <f>Campaign_Table[[#This Row],[Conversions]]*Campaign_Table[[#This Row],[Cost_Per_Acquisition]]</f>
        <v>109135.41</v>
      </c>
      <c r="M1190">
        <v>0.04</v>
      </c>
      <c r="N1190">
        <v>7.39</v>
      </c>
      <c r="O1190" t="s">
        <v>29</v>
      </c>
      <c r="P1190" s="1">
        <v>45770</v>
      </c>
      <c r="Q1190" t="str">
        <f>TEXT(Campaign_Table[[#This Row],[Date]],"mmmm")</f>
        <v>April</v>
      </c>
      <c r="R1190">
        <f>YEAR(Campaign_Table[[#This Row],[Date]])</f>
        <v>2025</v>
      </c>
      <c r="S1190" t="str">
        <f>TEXT(Campaign_Table[[#This Row],[Date]],"dddd")</f>
        <v>Wednesday</v>
      </c>
      <c r="T1190" s="3" t="str">
        <f>"Q" &amp; ROUNDUP(MONTH(Campaign_Table[[#This Row],[Date]])/3,0)</f>
        <v>Q2</v>
      </c>
      <c r="U1190" s="5">
        <f t="shared" si="54"/>
        <v>5.6665511406495284E-2</v>
      </c>
      <c r="V1190" s="7">
        <f>IFERROR(Campaign_Table[[#This Row],[Total_Campaign_Cost]]/Campaign_Table[[#This Row],[Clicks]],0)</f>
        <v>19.632201834862386</v>
      </c>
      <c r="W1190" s="5">
        <f t="shared" si="55"/>
        <v>8.8685015290519878E-2</v>
      </c>
      <c r="X1190" s="7">
        <f>IFERROR(Campaign_Table[[#This Row],[Total_Campaign_Cost]]/Campaign_Table[[#This Row],[Leads]],0)</f>
        <v>91.098005008347243</v>
      </c>
      <c r="Y1190" s="7">
        <f t="shared" si="56"/>
        <v>4254.5899999999965</v>
      </c>
      <c r="Z1190" s="7" t="str">
        <f>IF(Campaign_Table[[#This Row],[ROI]]&gt;=3,"Excellent",IF(Campaign_Table[[#This Row],[ROI]]&gt;=1,"Good",IF(Campaign_Table[[#This Row],[ROI]]&gt;=0,"Average","Poor")))</f>
        <v>Average</v>
      </c>
    </row>
    <row r="1191" spans="1:26" x14ac:dyDescent="0.3">
      <c r="A1191" t="s">
        <v>1367</v>
      </c>
      <c r="B1191" t="s">
        <v>44</v>
      </c>
      <c r="C1191" t="s">
        <v>29</v>
      </c>
      <c r="D1191">
        <v>21</v>
      </c>
      <c r="E1191" t="s">
        <v>179</v>
      </c>
      <c r="F1191">
        <v>70506</v>
      </c>
      <c r="G1191">
        <v>3061</v>
      </c>
      <c r="H1191">
        <v>1085</v>
      </c>
      <c r="I1191">
        <v>374</v>
      </c>
      <c r="J1191">
        <v>133518</v>
      </c>
      <c r="K1191">
        <v>610.61</v>
      </c>
      <c r="L1191">
        <f>Campaign_Table[[#This Row],[Conversions]]*Campaign_Table[[#This Row],[Cost_Per_Acquisition]]</f>
        <v>228368.14</v>
      </c>
      <c r="M1191">
        <v>-0.42</v>
      </c>
      <c r="N1191">
        <v>6.41</v>
      </c>
      <c r="O1191" t="s">
        <v>35</v>
      </c>
      <c r="P1191" s="1">
        <v>45744</v>
      </c>
      <c r="Q1191" t="str">
        <f>TEXT(Campaign_Table[[#This Row],[Date]],"mmmm")</f>
        <v>March</v>
      </c>
      <c r="R1191">
        <f>YEAR(Campaign_Table[[#This Row],[Date]])</f>
        <v>2025</v>
      </c>
      <c r="S1191" t="str">
        <f>TEXT(Campaign_Table[[#This Row],[Date]],"dddd")</f>
        <v>Friday</v>
      </c>
      <c r="T1191" s="3" t="str">
        <f>"Q" &amp; ROUNDUP(MONTH(Campaign_Table[[#This Row],[Date]])/3,0)</f>
        <v>Q1</v>
      </c>
      <c r="U1191" s="5">
        <f t="shared" si="54"/>
        <v>4.3414744844410408E-2</v>
      </c>
      <c r="V1191" s="7">
        <f>IFERROR(Campaign_Table[[#This Row],[Total_Campaign_Cost]]/Campaign_Table[[#This Row],[Clicks]],0)</f>
        <v>74.605730153544599</v>
      </c>
      <c r="W1191" s="5">
        <f t="shared" si="55"/>
        <v>0.12218229336818033</v>
      </c>
      <c r="X1191" s="7">
        <f>IFERROR(Campaign_Table[[#This Row],[Total_Campaign_Cost]]/Campaign_Table[[#This Row],[Leads]],0)</f>
        <v>210.47754838709679</v>
      </c>
      <c r="Y1191" s="7">
        <f t="shared" si="56"/>
        <v>-94850.140000000014</v>
      </c>
      <c r="Z1191" s="7" t="str">
        <f>IF(Campaign_Table[[#This Row],[ROI]]&gt;=3,"Excellent",IF(Campaign_Table[[#This Row],[ROI]]&gt;=1,"Good",IF(Campaign_Table[[#This Row],[ROI]]&gt;=0,"Average","Poor")))</f>
        <v>Poor</v>
      </c>
    </row>
    <row r="1192" spans="1:26" x14ac:dyDescent="0.3">
      <c r="A1192" t="s">
        <v>1368</v>
      </c>
      <c r="B1192" t="s">
        <v>16</v>
      </c>
      <c r="C1192" t="s">
        <v>25</v>
      </c>
      <c r="D1192">
        <v>28</v>
      </c>
      <c r="E1192" t="s">
        <v>22</v>
      </c>
      <c r="F1192">
        <v>23529</v>
      </c>
      <c r="G1192">
        <v>1756</v>
      </c>
      <c r="H1192">
        <v>550</v>
      </c>
      <c r="I1192">
        <v>408</v>
      </c>
      <c r="J1192">
        <v>259896</v>
      </c>
      <c r="K1192">
        <v>442.52</v>
      </c>
      <c r="L1192">
        <f>Campaign_Table[[#This Row],[Conversions]]*Campaign_Table[[#This Row],[Cost_Per_Acquisition]]</f>
        <v>180548.16</v>
      </c>
      <c r="M1192">
        <v>0.44</v>
      </c>
      <c r="N1192">
        <v>11.53</v>
      </c>
      <c r="O1192" t="s">
        <v>35</v>
      </c>
      <c r="P1192" s="1">
        <v>45576</v>
      </c>
      <c r="Q1192" t="str">
        <f>TEXT(Campaign_Table[[#This Row],[Date]],"mmmm")</f>
        <v>October</v>
      </c>
      <c r="R1192">
        <f>YEAR(Campaign_Table[[#This Row],[Date]])</f>
        <v>2024</v>
      </c>
      <c r="S1192" t="str">
        <f>TEXT(Campaign_Table[[#This Row],[Date]],"dddd")</f>
        <v>Friday</v>
      </c>
      <c r="T1192" s="3" t="str">
        <f>"Q" &amp; ROUNDUP(MONTH(Campaign_Table[[#This Row],[Date]])/3,0)</f>
        <v>Q4</v>
      </c>
      <c r="U1192" s="5">
        <f t="shared" si="54"/>
        <v>7.4631306047855839E-2</v>
      </c>
      <c r="V1192" s="7">
        <f>IFERROR(Campaign_Table[[#This Row],[Total_Campaign_Cost]]/Campaign_Table[[#This Row],[Clicks]],0)</f>
        <v>102.81785876993166</v>
      </c>
      <c r="W1192" s="5">
        <f t="shared" si="55"/>
        <v>0.23234624145785876</v>
      </c>
      <c r="X1192" s="7">
        <f>IFERROR(Campaign_Table[[#This Row],[Total_Campaign_Cost]]/Campaign_Table[[#This Row],[Leads]],0)</f>
        <v>328.26938181818184</v>
      </c>
      <c r="Y1192" s="7">
        <f t="shared" si="56"/>
        <v>79347.839999999997</v>
      </c>
      <c r="Z1192" s="7" t="str">
        <f>IF(Campaign_Table[[#This Row],[ROI]]&gt;=3,"Excellent",IF(Campaign_Table[[#This Row],[ROI]]&gt;=1,"Good",IF(Campaign_Table[[#This Row],[ROI]]&gt;=0,"Average","Poor")))</f>
        <v>Average</v>
      </c>
    </row>
    <row r="1193" spans="1:26" x14ac:dyDescent="0.3">
      <c r="A1193" t="s">
        <v>1369</v>
      </c>
      <c r="B1193" t="s">
        <v>24</v>
      </c>
      <c r="C1193" t="s">
        <v>21</v>
      </c>
      <c r="D1193">
        <v>5</v>
      </c>
      <c r="E1193" t="s">
        <v>18</v>
      </c>
      <c r="F1193">
        <v>13214</v>
      </c>
      <c r="G1193">
        <v>1861</v>
      </c>
      <c r="H1193">
        <v>668</v>
      </c>
      <c r="I1193">
        <v>383</v>
      </c>
      <c r="J1193">
        <v>168137</v>
      </c>
      <c r="K1193">
        <v>780.45</v>
      </c>
      <c r="L1193">
        <f>Campaign_Table[[#This Row],[Conversions]]*Campaign_Table[[#This Row],[Cost_Per_Acquisition]]</f>
        <v>298912.35000000003</v>
      </c>
      <c r="M1193">
        <v>-0.44</v>
      </c>
      <c r="N1193">
        <v>22.04</v>
      </c>
      <c r="O1193" t="s">
        <v>21</v>
      </c>
      <c r="P1193" s="1">
        <v>45772</v>
      </c>
      <c r="Q1193" t="str">
        <f>TEXT(Campaign_Table[[#This Row],[Date]],"mmmm")</f>
        <v>April</v>
      </c>
      <c r="R1193">
        <f>YEAR(Campaign_Table[[#This Row],[Date]])</f>
        <v>2025</v>
      </c>
      <c r="S1193" t="str">
        <f>TEXT(Campaign_Table[[#This Row],[Date]],"dddd")</f>
        <v>Friday</v>
      </c>
      <c r="T1193" s="3" t="str">
        <f>"Q" &amp; ROUNDUP(MONTH(Campaign_Table[[#This Row],[Date]])/3,0)</f>
        <v>Q2</v>
      </c>
      <c r="U1193" s="5">
        <f t="shared" si="54"/>
        <v>0.14083547752383835</v>
      </c>
      <c r="V1193" s="7">
        <f>IFERROR(Campaign_Table[[#This Row],[Total_Campaign_Cost]]/Campaign_Table[[#This Row],[Clicks]],0)</f>
        <v>160.61921010209568</v>
      </c>
      <c r="W1193" s="5">
        <f t="shared" si="55"/>
        <v>0.20580333154218161</v>
      </c>
      <c r="X1193" s="7">
        <f>IFERROR(Campaign_Table[[#This Row],[Total_Campaign_Cost]]/Campaign_Table[[#This Row],[Leads]],0)</f>
        <v>447.47357784431142</v>
      </c>
      <c r="Y1193" s="7">
        <f t="shared" si="56"/>
        <v>-130775.35000000003</v>
      </c>
      <c r="Z1193" s="7" t="str">
        <f>IF(Campaign_Table[[#This Row],[ROI]]&gt;=3,"Excellent",IF(Campaign_Table[[#This Row],[ROI]]&gt;=1,"Good",IF(Campaign_Table[[#This Row],[ROI]]&gt;=0,"Average","Poor")))</f>
        <v>Poor</v>
      </c>
    </row>
    <row r="1194" spans="1:26" x14ac:dyDescent="0.3">
      <c r="A1194" t="s">
        <v>1370</v>
      </c>
      <c r="B1194" t="s">
        <v>24</v>
      </c>
      <c r="C1194" t="s">
        <v>25</v>
      </c>
      <c r="D1194">
        <v>5</v>
      </c>
      <c r="E1194" t="s">
        <v>326</v>
      </c>
      <c r="F1194">
        <v>78988</v>
      </c>
      <c r="G1194">
        <v>6529</v>
      </c>
      <c r="H1194">
        <v>2736</v>
      </c>
      <c r="I1194">
        <v>1405</v>
      </c>
      <c r="J1194">
        <v>944160</v>
      </c>
      <c r="K1194">
        <v>120.16</v>
      </c>
      <c r="L1194">
        <f>Campaign_Table[[#This Row],[Conversions]]*Campaign_Table[[#This Row],[Cost_Per_Acquisition]]</f>
        <v>168824.8</v>
      </c>
      <c r="M1194">
        <v>4.59</v>
      </c>
      <c r="N1194">
        <v>13.51</v>
      </c>
      <c r="O1194" t="s">
        <v>35</v>
      </c>
      <c r="P1194" s="1">
        <v>45521</v>
      </c>
      <c r="Q1194" t="str">
        <f>TEXT(Campaign_Table[[#This Row],[Date]],"mmmm")</f>
        <v>August</v>
      </c>
      <c r="R1194">
        <f>YEAR(Campaign_Table[[#This Row],[Date]])</f>
        <v>2024</v>
      </c>
      <c r="S1194" t="str">
        <f>TEXT(Campaign_Table[[#This Row],[Date]],"dddd")</f>
        <v>Saturday</v>
      </c>
      <c r="T1194" s="3" t="str">
        <f>"Q" &amp; ROUNDUP(MONTH(Campaign_Table[[#This Row],[Date]])/3,0)</f>
        <v>Q3</v>
      </c>
      <c r="U1194" s="5">
        <f t="shared" si="54"/>
        <v>8.265812528485339E-2</v>
      </c>
      <c r="V1194" s="7">
        <f>IFERROR(Campaign_Table[[#This Row],[Total_Campaign_Cost]]/Campaign_Table[[#This Row],[Clicks]],0)</f>
        <v>25.857681115025269</v>
      </c>
      <c r="W1194" s="5">
        <f t="shared" si="55"/>
        <v>0.21519375095726759</v>
      </c>
      <c r="X1194" s="7">
        <f>IFERROR(Campaign_Table[[#This Row],[Total_Campaign_Cost]]/Campaign_Table[[#This Row],[Leads]],0)</f>
        <v>61.704970760233913</v>
      </c>
      <c r="Y1194" s="7">
        <f t="shared" si="56"/>
        <v>775335.2</v>
      </c>
      <c r="Z1194" s="7" t="str">
        <f>IF(Campaign_Table[[#This Row],[ROI]]&gt;=3,"Excellent",IF(Campaign_Table[[#This Row],[ROI]]&gt;=1,"Good",IF(Campaign_Table[[#This Row],[ROI]]&gt;=0,"Average","Poor")))</f>
        <v>Excellent</v>
      </c>
    </row>
    <row r="1195" spans="1:26" x14ac:dyDescent="0.3">
      <c r="A1195" t="s">
        <v>1371</v>
      </c>
      <c r="B1195" t="s">
        <v>20</v>
      </c>
      <c r="C1195" t="s">
        <v>29</v>
      </c>
      <c r="D1195">
        <v>7</v>
      </c>
      <c r="E1195" t="s">
        <v>274</v>
      </c>
      <c r="F1195">
        <v>60437</v>
      </c>
      <c r="G1195">
        <v>2836</v>
      </c>
      <c r="H1195">
        <v>1565</v>
      </c>
      <c r="I1195">
        <v>508</v>
      </c>
      <c r="J1195">
        <v>171196</v>
      </c>
      <c r="K1195">
        <v>557.92999999999995</v>
      </c>
      <c r="L1195">
        <f>Campaign_Table[[#This Row],[Conversions]]*Campaign_Table[[#This Row],[Cost_Per_Acquisition]]</f>
        <v>283428.44</v>
      </c>
      <c r="M1195">
        <v>-0.4</v>
      </c>
      <c r="N1195">
        <v>8.1199999999999992</v>
      </c>
      <c r="O1195" t="s">
        <v>35</v>
      </c>
      <c r="P1195" s="1">
        <v>45617</v>
      </c>
      <c r="Q1195" t="str">
        <f>TEXT(Campaign_Table[[#This Row],[Date]],"mmmm")</f>
        <v>November</v>
      </c>
      <c r="R1195">
        <f>YEAR(Campaign_Table[[#This Row],[Date]])</f>
        <v>2024</v>
      </c>
      <c r="S1195" t="str">
        <f>TEXT(Campaign_Table[[#This Row],[Date]],"dddd")</f>
        <v>Thursday</v>
      </c>
      <c r="T1195" s="3" t="str">
        <f>"Q" &amp; ROUNDUP(MONTH(Campaign_Table[[#This Row],[Date]])/3,0)</f>
        <v>Q4</v>
      </c>
      <c r="U1195" s="5">
        <f t="shared" si="54"/>
        <v>4.6924897000182007E-2</v>
      </c>
      <c r="V1195" s="7">
        <f>IFERROR(Campaign_Table[[#This Row],[Total_Campaign_Cost]]/Campaign_Table[[#This Row],[Clicks]],0)</f>
        <v>99.939506346967562</v>
      </c>
      <c r="W1195" s="5">
        <f t="shared" si="55"/>
        <v>0.17912552891396333</v>
      </c>
      <c r="X1195" s="7">
        <f>IFERROR(Campaign_Table[[#This Row],[Total_Campaign_Cost]]/Campaign_Table[[#This Row],[Leads]],0)</f>
        <v>181.10443450479232</v>
      </c>
      <c r="Y1195" s="7">
        <f t="shared" si="56"/>
        <v>-112232.44</v>
      </c>
      <c r="Z1195" s="7" t="str">
        <f>IF(Campaign_Table[[#This Row],[ROI]]&gt;=3,"Excellent",IF(Campaign_Table[[#This Row],[ROI]]&gt;=1,"Good",IF(Campaign_Table[[#This Row],[ROI]]&gt;=0,"Average","Poor")))</f>
        <v>Poor</v>
      </c>
    </row>
    <row r="1196" spans="1:26" x14ac:dyDescent="0.3">
      <c r="A1196" t="s">
        <v>1372</v>
      </c>
      <c r="B1196" t="s">
        <v>44</v>
      </c>
      <c r="C1196" t="s">
        <v>21</v>
      </c>
      <c r="D1196">
        <v>7</v>
      </c>
      <c r="E1196" t="s">
        <v>274</v>
      </c>
      <c r="F1196">
        <v>45615</v>
      </c>
      <c r="G1196">
        <v>5721</v>
      </c>
      <c r="H1196">
        <v>2568</v>
      </c>
      <c r="I1196">
        <v>1379</v>
      </c>
      <c r="J1196">
        <v>317170</v>
      </c>
      <c r="K1196">
        <v>46.81</v>
      </c>
      <c r="L1196">
        <f>Campaign_Table[[#This Row],[Conversions]]*Campaign_Table[[#This Row],[Cost_Per_Acquisition]]</f>
        <v>64550.990000000005</v>
      </c>
      <c r="M1196">
        <v>3.91</v>
      </c>
      <c r="N1196">
        <v>21.19</v>
      </c>
      <c r="O1196" t="s">
        <v>21</v>
      </c>
      <c r="P1196" s="1">
        <v>45540</v>
      </c>
      <c r="Q1196" t="str">
        <f>TEXT(Campaign_Table[[#This Row],[Date]],"mmmm")</f>
        <v>September</v>
      </c>
      <c r="R1196">
        <f>YEAR(Campaign_Table[[#This Row],[Date]])</f>
        <v>2024</v>
      </c>
      <c r="S1196" t="str">
        <f>TEXT(Campaign_Table[[#This Row],[Date]],"dddd")</f>
        <v>Thursday</v>
      </c>
      <c r="T1196" s="3" t="str">
        <f>"Q" &amp; ROUNDUP(MONTH(Campaign_Table[[#This Row],[Date]])/3,0)</f>
        <v>Q3</v>
      </c>
      <c r="U1196" s="5">
        <f t="shared" si="54"/>
        <v>0.12541926997698125</v>
      </c>
      <c r="V1196" s="7">
        <f>IFERROR(Campaign_Table[[#This Row],[Total_Campaign_Cost]]/Campaign_Table[[#This Row],[Clicks]],0)</f>
        <v>11.283165530501661</v>
      </c>
      <c r="W1196" s="5">
        <f t="shared" si="55"/>
        <v>0.24104177591330186</v>
      </c>
      <c r="X1196" s="7">
        <f>IFERROR(Campaign_Table[[#This Row],[Total_Campaign_Cost]]/Campaign_Table[[#This Row],[Leads]],0)</f>
        <v>25.136678348909658</v>
      </c>
      <c r="Y1196" s="7">
        <f t="shared" si="56"/>
        <v>252619.01</v>
      </c>
      <c r="Z1196" s="7" t="str">
        <f>IF(Campaign_Table[[#This Row],[ROI]]&gt;=3,"Excellent",IF(Campaign_Table[[#This Row],[ROI]]&gt;=1,"Good",IF(Campaign_Table[[#This Row],[ROI]]&gt;=0,"Average","Poor")))</f>
        <v>Excellent</v>
      </c>
    </row>
    <row r="1197" spans="1:26" x14ac:dyDescent="0.3">
      <c r="A1197" t="s">
        <v>1373</v>
      </c>
      <c r="B1197" t="s">
        <v>20</v>
      </c>
      <c r="C1197" t="s">
        <v>29</v>
      </c>
      <c r="D1197">
        <v>13</v>
      </c>
      <c r="E1197" t="s">
        <v>199</v>
      </c>
      <c r="F1197">
        <v>14906</v>
      </c>
      <c r="G1197">
        <v>1206</v>
      </c>
      <c r="H1197">
        <v>653</v>
      </c>
      <c r="I1197">
        <v>408</v>
      </c>
      <c r="J1197">
        <v>283560</v>
      </c>
      <c r="K1197">
        <v>612.61</v>
      </c>
      <c r="L1197">
        <f>Campaign_Table[[#This Row],[Conversions]]*Campaign_Table[[#This Row],[Cost_Per_Acquisition]]</f>
        <v>249944.88</v>
      </c>
      <c r="M1197">
        <v>0.13</v>
      </c>
      <c r="N1197">
        <v>15.21</v>
      </c>
      <c r="O1197" t="s">
        <v>21</v>
      </c>
      <c r="P1197" s="1">
        <v>45669</v>
      </c>
      <c r="Q1197" t="str">
        <f>TEXT(Campaign_Table[[#This Row],[Date]],"mmmm")</f>
        <v>January</v>
      </c>
      <c r="R1197">
        <f>YEAR(Campaign_Table[[#This Row],[Date]])</f>
        <v>2025</v>
      </c>
      <c r="S1197" t="str">
        <f>TEXT(Campaign_Table[[#This Row],[Date]],"dddd")</f>
        <v>Sunday</v>
      </c>
      <c r="T1197" s="3" t="str">
        <f>"Q" &amp; ROUNDUP(MONTH(Campaign_Table[[#This Row],[Date]])/3,0)</f>
        <v>Q1</v>
      </c>
      <c r="U1197" s="5">
        <f t="shared" si="54"/>
        <v>8.0907017308466389E-2</v>
      </c>
      <c r="V1197" s="7">
        <f>IFERROR(Campaign_Table[[#This Row],[Total_Campaign_Cost]]/Campaign_Table[[#This Row],[Clicks]],0)</f>
        <v>207.25114427860697</v>
      </c>
      <c r="W1197" s="5">
        <f t="shared" si="55"/>
        <v>0.3383084577114428</v>
      </c>
      <c r="X1197" s="7">
        <f>IFERROR(Campaign_Table[[#This Row],[Total_Campaign_Cost]]/Campaign_Table[[#This Row],[Leads]],0)</f>
        <v>382.76398162327718</v>
      </c>
      <c r="Y1197" s="7">
        <f t="shared" si="56"/>
        <v>33615.119999999995</v>
      </c>
      <c r="Z1197" s="7" t="str">
        <f>IF(Campaign_Table[[#This Row],[ROI]]&gt;=3,"Excellent",IF(Campaign_Table[[#This Row],[ROI]]&gt;=1,"Good",IF(Campaign_Table[[#This Row],[ROI]]&gt;=0,"Average","Poor")))</f>
        <v>Average</v>
      </c>
    </row>
    <row r="1198" spans="1:26" x14ac:dyDescent="0.3">
      <c r="A1198" t="s">
        <v>1374</v>
      </c>
      <c r="B1198" t="s">
        <v>28</v>
      </c>
      <c r="C1198" t="s">
        <v>29</v>
      </c>
      <c r="D1198">
        <v>20</v>
      </c>
      <c r="E1198" t="s">
        <v>357</v>
      </c>
      <c r="F1198">
        <v>86942</v>
      </c>
      <c r="G1198">
        <v>10322</v>
      </c>
      <c r="H1198">
        <v>5050</v>
      </c>
      <c r="I1198">
        <v>3768</v>
      </c>
      <c r="J1198">
        <v>2656440</v>
      </c>
      <c r="K1198">
        <v>42.47</v>
      </c>
      <c r="L1198">
        <f>Campaign_Table[[#This Row],[Conversions]]*Campaign_Table[[#This Row],[Cost_Per_Acquisition]]</f>
        <v>160026.96</v>
      </c>
      <c r="M1198">
        <v>15.6</v>
      </c>
      <c r="N1198">
        <v>22.01</v>
      </c>
      <c r="O1198" t="s">
        <v>29</v>
      </c>
      <c r="P1198" s="1">
        <v>45497</v>
      </c>
      <c r="Q1198" t="str">
        <f>TEXT(Campaign_Table[[#This Row],[Date]],"mmmm")</f>
        <v>July</v>
      </c>
      <c r="R1198">
        <f>YEAR(Campaign_Table[[#This Row],[Date]])</f>
        <v>2024</v>
      </c>
      <c r="S1198" t="str">
        <f>TEXT(Campaign_Table[[#This Row],[Date]],"dddd")</f>
        <v>Wednesday</v>
      </c>
      <c r="T1198" s="3" t="str">
        <f>"Q" &amp; ROUNDUP(MONTH(Campaign_Table[[#This Row],[Date]])/3,0)</f>
        <v>Q3</v>
      </c>
      <c r="U1198" s="5">
        <f t="shared" si="54"/>
        <v>0.11872282671206091</v>
      </c>
      <c r="V1198" s="7">
        <f>IFERROR(Campaign_Table[[#This Row],[Total_Campaign_Cost]]/Campaign_Table[[#This Row],[Clicks]],0)</f>
        <v>15.503483820964929</v>
      </c>
      <c r="W1198" s="5">
        <f t="shared" si="55"/>
        <v>0.36504553381127686</v>
      </c>
      <c r="X1198" s="7">
        <f>IFERROR(Campaign_Table[[#This Row],[Total_Campaign_Cost]]/Campaign_Table[[#This Row],[Leads]],0)</f>
        <v>31.688506930693066</v>
      </c>
      <c r="Y1198" s="7">
        <f t="shared" si="56"/>
        <v>2496413.04</v>
      </c>
      <c r="Z1198" s="7" t="str">
        <f>IF(Campaign_Table[[#This Row],[ROI]]&gt;=3,"Excellent",IF(Campaign_Table[[#This Row],[ROI]]&gt;=1,"Good",IF(Campaign_Table[[#This Row],[ROI]]&gt;=0,"Average","Poor")))</f>
        <v>Excellent</v>
      </c>
    </row>
    <row r="1199" spans="1:26" x14ac:dyDescent="0.3">
      <c r="A1199" t="s">
        <v>1375</v>
      </c>
      <c r="B1199" t="s">
        <v>20</v>
      </c>
      <c r="C1199" t="s">
        <v>29</v>
      </c>
      <c r="D1199">
        <v>26</v>
      </c>
      <c r="E1199" t="s">
        <v>69</v>
      </c>
      <c r="F1199">
        <v>24276</v>
      </c>
      <c r="G1199">
        <v>2779</v>
      </c>
      <c r="H1199">
        <v>1416</v>
      </c>
      <c r="I1199">
        <v>663</v>
      </c>
      <c r="J1199">
        <v>415701</v>
      </c>
      <c r="K1199">
        <v>412.29</v>
      </c>
      <c r="L1199">
        <f>Campaign_Table[[#This Row],[Conversions]]*Campaign_Table[[#This Row],[Cost_Per_Acquisition]]</f>
        <v>273348.27</v>
      </c>
      <c r="M1199">
        <v>0.52</v>
      </c>
      <c r="N1199">
        <v>20.010000000000002</v>
      </c>
      <c r="O1199" t="s">
        <v>35</v>
      </c>
      <c r="P1199" s="1">
        <v>45687</v>
      </c>
      <c r="Q1199" t="str">
        <f>TEXT(Campaign_Table[[#This Row],[Date]],"mmmm")</f>
        <v>January</v>
      </c>
      <c r="R1199">
        <f>YEAR(Campaign_Table[[#This Row],[Date]])</f>
        <v>2025</v>
      </c>
      <c r="S1199" t="str">
        <f>TEXT(Campaign_Table[[#This Row],[Date]],"dddd")</f>
        <v>Thursday</v>
      </c>
      <c r="T1199" s="3" t="str">
        <f>"Q" &amp; ROUNDUP(MONTH(Campaign_Table[[#This Row],[Date]])/3,0)</f>
        <v>Q1</v>
      </c>
      <c r="U1199" s="5">
        <f t="shared" si="54"/>
        <v>0.11447520184544406</v>
      </c>
      <c r="V1199" s="7">
        <f>IFERROR(Campaign_Table[[#This Row],[Total_Campaign_Cost]]/Campaign_Table[[#This Row],[Clicks]],0)</f>
        <v>98.362097876934158</v>
      </c>
      <c r="W1199" s="5">
        <f t="shared" si="55"/>
        <v>0.23857502698812522</v>
      </c>
      <c r="X1199" s="7">
        <f>IFERROR(Campaign_Table[[#This Row],[Total_Campaign_Cost]]/Campaign_Table[[#This Row],[Leads]],0)</f>
        <v>193.04256355932205</v>
      </c>
      <c r="Y1199" s="7">
        <f t="shared" si="56"/>
        <v>142352.72999999998</v>
      </c>
      <c r="Z1199" s="7" t="str">
        <f>IF(Campaign_Table[[#This Row],[ROI]]&gt;=3,"Excellent",IF(Campaign_Table[[#This Row],[ROI]]&gt;=1,"Good",IF(Campaign_Table[[#This Row],[ROI]]&gt;=0,"Average","Poor")))</f>
        <v>Average</v>
      </c>
    </row>
    <row r="1200" spans="1:26" x14ac:dyDescent="0.3">
      <c r="A1200" t="s">
        <v>1376</v>
      </c>
      <c r="B1200" t="s">
        <v>44</v>
      </c>
      <c r="C1200" t="s">
        <v>25</v>
      </c>
      <c r="D1200">
        <v>17</v>
      </c>
      <c r="E1200" t="s">
        <v>1077</v>
      </c>
      <c r="F1200">
        <v>54557</v>
      </c>
      <c r="G1200">
        <v>2631</v>
      </c>
      <c r="H1200">
        <v>1029</v>
      </c>
      <c r="I1200">
        <v>599</v>
      </c>
      <c r="J1200">
        <v>187487</v>
      </c>
      <c r="K1200">
        <v>238.39</v>
      </c>
      <c r="L1200">
        <f>Campaign_Table[[#This Row],[Conversions]]*Campaign_Table[[#This Row],[Cost_Per_Acquisition]]</f>
        <v>142795.60999999999</v>
      </c>
      <c r="M1200">
        <v>0.31</v>
      </c>
      <c r="N1200">
        <v>7.81</v>
      </c>
      <c r="O1200" t="s">
        <v>35</v>
      </c>
      <c r="P1200" s="1">
        <v>45663</v>
      </c>
      <c r="Q1200" t="str">
        <f>TEXT(Campaign_Table[[#This Row],[Date]],"mmmm")</f>
        <v>January</v>
      </c>
      <c r="R1200">
        <f>YEAR(Campaign_Table[[#This Row],[Date]])</f>
        <v>2025</v>
      </c>
      <c r="S1200" t="str">
        <f>TEXT(Campaign_Table[[#This Row],[Date]],"dddd")</f>
        <v>Monday</v>
      </c>
      <c r="T1200" s="3" t="str">
        <f>"Q" &amp; ROUNDUP(MONTH(Campaign_Table[[#This Row],[Date]])/3,0)</f>
        <v>Q1</v>
      </c>
      <c r="U1200" s="5">
        <f t="shared" si="54"/>
        <v>4.8224792418937991E-2</v>
      </c>
      <c r="V1200" s="7">
        <f>IFERROR(Campaign_Table[[#This Row],[Total_Campaign_Cost]]/Campaign_Table[[#This Row],[Clicks]],0)</f>
        <v>54.274272139870767</v>
      </c>
      <c r="W1200" s="5">
        <f t="shared" si="55"/>
        <v>0.22767008741923223</v>
      </c>
      <c r="X1200" s="7">
        <f>IFERROR(Campaign_Table[[#This Row],[Total_Campaign_Cost]]/Campaign_Table[[#This Row],[Leads]],0)</f>
        <v>138.77124392614186</v>
      </c>
      <c r="Y1200" s="7">
        <f t="shared" si="56"/>
        <v>44691.390000000014</v>
      </c>
      <c r="Z1200" s="7" t="str">
        <f>IF(Campaign_Table[[#This Row],[ROI]]&gt;=3,"Excellent",IF(Campaign_Table[[#This Row],[ROI]]&gt;=1,"Good",IF(Campaign_Table[[#This Row],[ROI]]&gt;=0,"Average","Poor")))</f>
        <v>Average</v>
      </c>
    </row>
    <row r="1201" spans="1:26" x14ac:dyDescent="0.3">
      <c r="A1201" t="s">
        <v>1377</v>
      </c>
      <c r="B1201" t="s">
        <v>16</v>
      </c>
      <c r="C1201" t="s">
        <v>21</v>
      </c>
      <c r="D1201">
        <v>30</v>
      </c>
      <c r="E1201" t="s">
        <v>69</v>
      </c>
      <c r="F1201">
        <v>31384</v>
      </c>
      <c r="G1201">
        <v>2409</v>
      </c>
      <c r="H1201">
        <v>919</v>
      </c>
      <c r="I1201">
        <v>538</v>
      </c>
      <c r="J1201">
        <v>338402</v>
      </c>
      <c r="K1201">
        <v>113.75</v>
      </c>
      <c r="L1201">
        <f>Campaign_Table[[#This Row],[Conversions]]*Campaign_Table[[#This Row],[Cost_Per_Acquisition]]</f>
        <v>61197.5</v>
      </c>
      <c r="M1201">
        <v>4.53</v>
      </c>
      <c r="N1201">
        <v>12.32</v>
      </c>
      <c r="O1201" t="s">
        <v>35</v>
      </c>
      <c r="P1201" s="1">
        <v>45598</v>
      </c>
      <c r="Q1201" t="str">
        <f>TEXT(Campaign_Table[[#This Row],[Date]],"mmmm")</f>
        <v>November</v>
      </c>
      <c r="R1201">
        <f>YEAR(Campaign_Table[[#This Row],[Date]])</f>
        <v>2024</v>
      </c>
      <c r="S1201" t="str">
        <f>TEXT(Campaign_Table[[#This Row],[Date]],"dddd")</f>
        <v>Saturday</v>
      </c>
      <c r="T1201" s="3" t="str">
        <f>"Q" &amp; ROUNDUP(MONTH(Campaign_Table[[#This Row],[Date]])/3,0)</f>
        <v>Q4</v>
      </c>
      <c r="U1201" s="5">
        <f t="shared" si="54"/>
        <v>7.6758858016823861E-2</v>
      </c>
      <c r="V1201" s="7">
        <f>IFERROR(Campaign_Table[[#This Row],[Total_Campaign_Cost]]/Campaign_Table[[#This Row],[Clicks]],0)</f>
        <v>25.403694479036943</v>
      </c>
      <c r="W1201" s="5">
        <f t="shared" si="55"/>
        <v>0.22332918223329182</v>
      </c>
      <c r="X1201" s="7">
        <f>IFERROR(Campaign_Table[[#This Row],[Total_Campaign_Cost]]/Campaign_Table[[#This Row],[Leads]],0)</f>
        <v>66.591403699673563</v>
      </c>
      <c r="Y1201" s="7">
        <f t="shared" si="56"/>
        <v>277204.5</v>
      </c>
      <c r="Z1201" s="7" t="str">
        <f>IF(Campaign_Table[[#This Row],[ROI]]&gt;=3,"Excellent",IF(Campaign_Table[[#This Row],[ROI]]&gt;=1,"Good",IF(Campaign_Table[[#This Row],[ROI]]&gt;=0,"Average","Poor")))</f>
        <v>Excellent</v>
      </c>
    </row>
    <row r="1202" spans="1:26" x14ac:dyDescent="0.3">
      <c r="A1202" t="s">
        <v>1378</v>
      </c>
      <c r="B1202" t="s">
        <v>16</v>
      </c>
      <c r="C1202" t="s">
        <v>29</v>
      </c>
      <c r="D1202">
        <v>19</v>
      </c>
      <c r="E1202" t="s">
        <v>348</v>
      </c>
      <c r="F1202">
        <v>55887</v>
      </c>
      <c r="G1202">
        <v>2259</v>
      </c>
      <c r="H1202">
        <v>510</v>
      </c>
      <c r="I1202">
        <v>297</v>
      </c>
      <c r="J1202">
        <v>82566</v>
      </c>
      <c r="K1202">
        <v>472.86</v>
      </c>
      <c r="L1202">
        <f>Campaign_Table[[#This Row],[Conversions]]*Campaign_Table[[#This Row],[Cost_Per_Acquisition]]</f>
        <v>140439.42000000001</v>
      </c>
      <c r="M1202">
        <v>-0.41</v>
      </c>
      <c r="N1202">
        <v>5.49</v>
      </c>
      <c r="O1202" t="s">
        <v>29</v>
      </c>
      <c r="P1202" s="1">
        <v>45764</v>
      </c>
      <c r="Q1202" t="str">
        <f>TEXT(Campaign_Table[[#This Row],[Date]],"mmmm")</f>
        <v>April</v>
      </c>
      <c r="R1202">
        <f>YEAR(Campaign_Table[[#This Row],[Date]])</f>
        <v>2025</v>
      </c>
      <c r="S1202" t="str">
        <f>TEXT(Campaign_Table[[#This Row],[Date]],"dddd")</f>
        <v>Thursday</v>
      </c>
      <c r="T1202" s="3" t="str">
        <f>"Q" &amp; ROUNDUP(MONTH(Campaign_Table[[#This Row],[Date]])/3,0)</f>
        <v>Q2</v>
      </c>
      <c r="U1202" s="5">
        <f t="shared" si="54"/>
        <v>4.0420849213591709E-2</v>
      </c>
      <c r="V1202" s="7">
        <f>IFERROR(Campaign_Table[[#This Row],[Total_Campaign_Cost]]/Campaign_Table[[#This Row],[Clicks]],0)</f>
        <v>62.168844621513948</v>
      </c>
      <c r="W1202" s="5">
        <f t="shared" si="55"/>
        <v>0.13147410358565736</v>
      </c>
      <c r="X1202" s="7">
        <f>IFERROR(Campaign_Table[[#This Row],[Total_Campaign_Cost]]/Campaign_Table[[#This Row],[Leads]],0)</f>
        <v>275.3714117647059</v>
      </c>
      <c r="Y1202" s="7">
        <f t="shared" si="56"/>
        <v>-57873.420000000013</v>
      </c>
      <c r="Z1202" s="7" t="str">
        <f>IF(Campaign_Table[[#This Row],[ROI]]&gt;=3,"Excellent",IF(Campaign_Table[[#This Row],[ROI]]&gt;=1,"Good",IF(Campaign_Table[[#This Row],[ROI]]&gt;=0,"Average","Poor")))</f>
        <v>Poor</v>
      </c>
    </row>
    <row r="1203" spans="1:26" x14ac:dyDescent="0.3">
      <c r="A1203" t="s">
        <v>1379</v>
      </c>
      <c r="B1203" t="s">
        <v>44</v>
      </c>
      <c r="C1203" t="s">
        <v>25</v>
      </c>
      <c r="D1203">
        <v>26</v>
      </c>
      <c r="E1203" t="s">
        <v>107</v>
      </c>
      <c r="F1203">
        <v>35426</v>
      </c>
      <c r="G1203">
        <v>3964</v>
      </c>
      <c r="H1203">
        <v>1965</v>
      </c>
      <c r="I1203">
        <v>1344</v>
      </c>
      <c r="J1203">
        <v>307776</v>
      </c>
      <c r="K1203">
        <v>121.98</v>
      </c>
      <c r="L1203">
        <f>Campaign_Table[[#This Row],[Conversions]]*Campaign_Table[[#This Row],[Cost_Per_Acquisition]]</f>
        <v>163941.12</v>
      </c>
      <c r="M1203">
        <v>0.88</v>
      </c>
      <c r="N1203">
        <v>20.53</v>
      </c>
      <c r="O1203" t="s">
        <v>29</v>
      </c>
      <c r="P1203" s="1">
        <v>45625</v>
      </c>
      <c r="Q1203" t="str">
        <f>TEXT(Campaign_Table[[#This Row],[Date]],"mmmm")</f>
        <v>November</v>
      </c>
      <c r="R1203">
        <f>YEAR(Campaign_Table[[#This Row],[Date]])</f>
        <v>2024</v>
      </c>
      <c r="S1203" t="str">
        <f>TEXT(Campaign_Table[[#This Row],[Date]],"dddd")</f>
        <v>Friday</v>
      </c>
      <c r="T1203" s="3" t="str">
        <f>"Q" &amp; ROUNDUP(MONTH(Campaign_Table[[#This Row],[Date]])/3,0)</f>
        <v>Q4</v>
      </c>
      <c r="U1203" s="5">
        <f t="shared" si="54"/>
        <v>0.11189521820132106</v>
      </c>
      <c r="V1203" s="7">
        <f>IFERROR(Campaign_Table[[#This Row],[Total_Campaign_Cost]]/Campaign_Table[[#This Row],[Clicks]],0)</f>
        <v>41.357497477295659</v>
      </c>
      <c r="W1203" s="5">
        <f t="shared" si="55"/>
        <v>0.33905146316851664</v>
      </c>
      <c r="X1203" s="7">
        <f>IFERROR(Campaign_Table[[#This Row],[Total_Campaign_Cost]]/Campaign_Table[[#This Row],[Leads]],0)</f>
        <v>83.430595419847322</v>
      </c>
      <c r="Y1203" s="7">
        <f t="shared" si="56"/>
        <v>143834.88</v>
      </c>
      <c r="Z1203" s="7" t="str">
        <f>IF(Campaign_Table[[#This Row],[ROI]]&gt;=3,"Excellent",IF(Campaign_Table[[#This Row],[ROI]]&gt;=1,"Good",IF(Campaign_Table[[#This Row],[ROI]]&gt;=0,"Average","Poor")))</f>
        <v>Average</v>
      </c>
    </row>
    <row r="1204" spans="1:26" x14ac:dyDescent="0.3">
      <c r="A1204" t="s">
        <v>1380</v>
      </c>
      <c r="B1204" t="s">
        <v>20</v>
      </c>
      <c r="C1204" t="s">
        <v>25</v>
      </c>
      <c r="D1204">
        <v>15</v>
      </c>
      <c r="E1204" t="s">
        <v>277</v>
      </c>
      <c r="F1204">
        <v>28830</v>
      </c>
      <c r="G1204">
        <v>2829</v>
      </c>
      <c r="H1204">
        <v>606</v>
      </c>
      <c r="I1204">
        <v>462</v>
      </c>
      <c r="J1204">
        <v>352044</v>
      </c>
      <c r="K1204">
        <v>431.1</v>
      </c>
      <c r="L1204">
        <f>Campaign_Table[[#This Row],[Conversions]]*Campaign_Table[[#This Row],[Cost_Per_Acquisition]]</f>
        <v>199168.2</v>
      </c>
      <c r="M1204">
        <v>0.77</v>
      </c>
      <c r="N1204">
        <v>13.52</v>
      </c>
      <c r="O1204" t="s">
        <v>21</v>
      </c>
      <c r="P1204" s="1">
        <v>45565</v>
      </c>
      <c r="Q1204" t="str">
        <f>TEXT(Campaign_Table[[#This Row],[Date]],"mmmm")</f>
        <v>September</v>
      </c>
      <c r="R1204">
        <f>YEAR(Campaign_Table[[#This Row],[Date]])</f>
        <v>2024</v>
      </c>
      <c r="S1204" t="str">
        <f>TEXT(Campaign_Table[[#This Row],[Date]],"dddd")</f>
        <v>Monday</v>
      </c>
      <c r="T1204" s="3" t="str">
        <f>"Q" &amp; ROUNDUP(MONTH(Campaign_Table[[#This Row],[Date]])/3,0)</f>
        <v>Q3</v>
      </c>
      <c r="U1204" s="5">
        <f t="shared" si="54"/>
        <v>9.8126951092611867E-2</v>
      </c>
      <c r="V1204" s="7">
        <f>IFERROR(Campaign_Table[[#This Row],[Total_Campaign_Cost]]/Campaign_Table[[#This Row],[Clicks]],0)</f>
        <v>70.402332979851536</v>
      </c>
      <c r="W1204" s="5">
        <f t="shared" si="55"/>
        <v>0.1633085896076352</v>
      </c>
      <c r="X1204" s="7">
        <f>IFERROR(Campaign_Table[[#This Row],[Total_Campaign_Cost]]/Campaign_Table[[#This Row],[Leads]],0)</f>
        <v>328.660396039604</v>
      </c>
      <c r="Y1204" s="7">
        <f t="shared" si="56"/>
        <v>152875.79999999999</v>
      </c>
      <c r="Z1204" s="7" t="str">
        <f>IF(Campaign_Table[[#This Row],[ROI]]&gt;=3,"Excellent",IF(Campaign_Table[[#This Row],[ROI]]&gt;=1,"Good",IF(Campaign_Table[[#This Row],[ROI]]&gt;=0,"Average","Poor")))</f>
        <v>Average</v>
      </c>
    </row>
    <row r="1205" spans="1:26" x14ac:dyDescent="0.3">
      <c r="A1205" t="s">
        <v>1381</v>
      </c>
      <c r="B1205" t="s">
        <v>16</v>
      </c>
      <c r="C1205" t="s">
        <v>29</v>
      </c>
      <c r="D1205">
        <v>16</v>
      </c>
      <c r="E1205" t="s">
        <v>56</v>
      </c>
      <c r="F1205">
        <v>90012</v>
      </c>
      <c r="G1205">
        <v>8118</v>
      </c>
      <c r="H1205">
        <v>4810</v>
      </c>
      <c r="I1205">
        <v>3443</v>
      </c>
      <c r="J1205">
        <v>1084545</v>
      </c>
      <c r="K1205">
        <v>54.52</v>
      </c>
      <c r="L1205">
        <f>Campaign_Table[[#This Row],[Conversions]]*Campaign_Table[[#This Row],[Cost_Per_Acquisition]]</f>
        <v>187712.36000000002</v>
      </c>
      <c r="M1205">
        <v>4.78</v>
      </c>
      <c r="N1205">
        <v>18.190000000000001</v>
      </c>
      <c r="O1205" t="s">
        <v>29</v>
      </c>
      <c r="P1205" s="1">
        <v>45797</v>
      </c>
      <c r="Q1205" t="str">
        <f>TEXT(Campaign_Table[[#This Row],[Date]],"mmmm")</f>
        <v>May</v>
      </c>
      <c r="R1205">
        <f>YEAR(Campaign_Table[[#This Row],[Date]])</f>
        <v>2025</v>
      </c>
      <c r="S1205" t="str">
        <f>TEXT(Campaign_Table[[#This Row],[Date]],"dddd")</f>
        <v>Tuesday</v>
      </c>
      <c r="T1205" s="3" t="str">
        <f>"Q" &amp; ROUNDUP(MONTH(Campaign_Table[[#This Row],[Date]])/3,0)</f>
        <v>Q2</v>
      </c>
      <c r="U1205" s="5">
        <f t="shared" si="54"/>
        <v>9.0187974936675117E-2</v>
      </c>
      <c r="V1205" s="7">
        <f>IFERROR(Campaign_Table[[#This Row],[Total_Campaign_Cost]]/Campaign_Table[[#This Row],[Clicks]],0)</f>
        <v>23.122981029810301</v>
      </c>
      <c r="W1205" s="5">
        <f t="shared" si="55"/>
        <v>0.4241192411924119</v>
      </c>
      <c r="X1205" s="7">
        <f>IFERROR(Campaign_Table[[#This Row],[Total_Campaign_Cost]]/Campaign_Table[[#This Row],[Leads]],0)</f>
        <v>39.025438669438671</v>
      </c>
      <c r="Y1205" s="7">
        <f t="shared" si="56"/>
        <v>896832.64</v>
      </c>
      <c r="Z1205" s="7" t="str">
        <f>IF(Campaign_Table[[#This Row],[ROI]]&gt;=3,"Excellent",IF(Campaign_Table[[#This Row],[ROI]]&gt;=1,"Good",IF(Campaign_Table[[#This Row],[ROI]]&gt;=0,"Average","Poor")))</f>
        <v>Excellent</v>
      </c>
    </row>
    <row r="1206" spans="1:26" x14ac:dyDescent="0.3">
      <c r="A1206" t="s">
        <v>1382</v>
      </c>
      <c r="B1206" t="s">
        <v>44</v>
      </c>
      <c r="C1206" t="s">
        <v>35</v>
      </c>
      <c r="D1206">
        <v>18</v>
      </c>
      <c r="E1206" t="s">
        <v>137</v>
      </c>
      <c r="F1206">
        <v>38573</v>
      </c>
      <c r="G1206">
        <v>4621</v>
      </c>
      <c r="H1206">
        <v>1212</v>
      </c>
      <c r="I1206">
        <v>640</v>
      </c>
      <c r="J1206">
        <v>323200</v>
      </c>
      <c r="K1206">
        <v>260.02999999999997</v>
      </c>
      <c r="L1206">
        <f>Campaign_Table[[#This Row],[Conversions]]*Campaign_Table[[#This Row],[Cost_Per_Acquisition]]</f>
        <v>166419.19999999998</v>
      </c>
      <c r="M1206">
        <v>0.94</v>
      </c>
      <c r="N1206">
        <v>16.78</v>
      </c>
      <c r="O1206" t="s">
        <v>17</v>
      </c>
      <c r="P1206" s="1">
        <v>45632</v>
      </c>
      <c r="Q1206" t="str">
        <f>TEXT(Campaign_Table[[#This Row],[Date]],"mmmm")</f>
        <v>December</v>
      </c>
      <c r="R1206">
        <f>YEAR(Campaign_Table[[#This Row],[Date]])</f>
        <v>2024</v>
      </c>
      <c r="S1206" t="str">
        <f>TEXT(Campaign_Table[[#This Row],[Date]],"dddd")</f>
        <v>Friday</v>
      </c>
      <c r="T1206" s="3" t="str">
        <f>"Q" &amp; ROUNDUP(MONTH(Campaign_Table[[#This Row],[Date]])/3,0)</f>
        <v>Q4</v>
      </c>
      <c r="U1206" s="5">
        <f t="shared" si="54"/>
        <v>0.11979882301091437</v>
      </c>
      <c r="V1206" s="7">
        <f>IFERROR(Campaign_Table[[#This Row],[Total_Campaign_Cost]]/Campaign_Table[[#This Row],[Clicks]],0)</f>
        <v>36.013676693356416</v>
      </c>
      <c r="W1206" s="5">
        <f t="shared" si="55"/>
        <v>0.1384981605713049</v>
      </c>
      <c r="X1206" s="7">
        <f>IFERROR(Campaign_Table[[#This Row],[Total_Campaign_Cost]]/Campaign_Table[[#This Row],[Leads]],0)</f>
        <v>137.3095709570957</v>
      </c>
      <c r="Y1206" s="7">
        <f t="shared" si="56"/>
        <v>156780.80000000002</v>
      </c>
      <c r="Z1206" s="7" t="str">
        <f>IF(Campaign_Table[[#This Row],[ROI]]&gt;=3,"Excellent",IF(Campaign_Table[[#This Row],[ROI]]&gt;=1,"Good",IF(Campaign_Table[[#This Row],[ROI]]&gt;=0,"Average","Poor")))</f>
        <v>Average</v>
      </c>
    </row>
    <row r="1207" spans="1:26" x14ac:dyDescent="0.3">
      <c r="A1207" t="s">
        <v>1383</v>
      </c>
      <c r="B1207" t="s">
        <v>20</v>
      </c>
      <c r="C1207" t="s">
        <v>25</v>
      </c>
      <c r="D1207">
        <v>20</v>
      </c>
      <c r="E1207" t="s">
        <v>357</v>
      </c>
      <c r="F1207">
        <v>92916</v>
      </c>
      <c r="G1207">
        <v>3809</v>
      </c>
      <c r="H1207">
        <v>2027</v>
      </c>
      <c r="I1207">
        <v>761</v>
      </c>
      <c r="J1207">
        <v>381261</v>
      </c>
      <c r="K1207">
        <v>393.35</v>
      </c>
      <c r="L1207">
        <f>Campaign_Table[[#This Row],[Conversions]]*Campaign_Table[[#This Row],[Cost_Per_Acquisition]]</f>
        <v>299339.35000000003</v>
      </c>
      <c r="M1207">
        <v>0.27</v>
      </c>
      <c r="N1207">
        <v>7.1</v>
      </c>
      <c r="O1207" t="s">
        <v>21</v>
      </c>
      <c r="P1207" s="1">
        <v>45620</v>
      </c>
      <c r="Q1207" t="str">
        <f>TEXT(Campaign_Table[[#This Row],[Date]],"mmmm")</f>
        <v>November</v>
      </c>
      <c r="R1207">
        <f>YEAR(Campaign_Table[[#This Row],[Date]])</f>
        <v>2024</v>
      </c>
      <c r="S1207" t="str">
        <f>TEXT(Campaign_Table[[#This Row],[Date]],"dddd")</f>
        <v>Sunday</v>
      </c>
      <c r="T1207" s="3" t="str">
        <f>"Q" &amp; ROUNDUP(MONTH(Campaign_Table[[#This Row],[Date]])/3,0)</f>
        <v>Q4</v>
      </c>
      <c r="U1207" s="5">
        <f t="shared" si="54"/>
        <v>4.0994016100563947E-2</v>
      </c>
      <c r="V1207" s="7">
        <f>IFERROR(Campaign_Table[[#This Row],[Total_Campaign_Cost]]/Campaign_Table[[#This Row],[Clicks]],0)</f>
        <v>78.587385140456817</v>
      </c>
      <c r="W1207" s="5">
        <f t="shared" si="55"/>
        <v>0.19978997112102914</v>
      </c>
      <c r="X1207" s="7">
        <f>IFERROR(Campaign_Table[[#This Row],[Total_Campaign_Cost]]/Campaign_Table[[#This Row],[Leads]],0)</f>
        <v>147.67604834731131</v>
      </c>
      <c r="Y1207" s="7">
        <f t="shared" si="56"/>
        <v>81921.649999999965</v>
      </c>
      <c r="Z1207" s="7" t="str">
        <f>IF(Campaign_Table[[#This Row],[ROI]]&gt;=3,"Excellent",IF(Campaign_Table[[#This Row],[ROI]]&gt;=1,"Good",IF(Campaign_Table[[#This Row],[ROI]]&gt;=0,"Average","Poor")))</f>
        <v>Average</v>
      </c>
    </row>
    <row r="1208" spans="1:26" x14ac:dyDescent="0.3">
      <c r="A1208" t="s">
        <v>1384</v>
      </c>
      <c r="B1208" t="s">
        <v>28</v>
      </c>
      <c r="C1208" t="s">
        <v>25</v>
      </c>
      <c r="D1208">
        <v>16</v>
      </c>
      <c r="E1208" t="s">
        <v>22</v>
      </c>
      <c r="F1208">
        <v>93928</v>
      </c>
      <c r="G1208">
        <v>7987</v>
      </c>
      <c r="H1208">
        <v>2674</v>
      </c>
      <c r="I1208">
        <v>1955</v>
      </c>
      <c r="J1208">
        <v>506345</v>
      </c>
      <c r="K1208">
        <v>77.010000000000005</v>
      </c>
      <c r="L1208">
        <f>Campaign_Table[[#This Row],[Conversions]]*Campaign_Table[[#This Row],[Cost_Per_Acquisition]]</f>
        <v>150554.55000000002</v>
      </c>
      <c r="M1208">
        <v>2.36</v>
      </c>
      <c r="N1208">
        <v>13.43</v>
      </c>
      <c r="O1208" t="s">
        <v>29</v>
      </c>
      <c r="P1208" s="1">
        <v>45676</v>
      </c>
      <c r="Q1208" t="str">
        <f>TEXT(Campaign_Table[[#This Row],[Date]],"mmmm")</f>
        <v>January</v>
      </c>
      <c r="R1208">
        <f>YEAR(Campaign_Table[[#This Row],[Date]])</f>
        <v>2025</v>
      </c>
      <c r="S1208" t="str">
        <f>TEXT(Campaign_Table[[#This Row],[Date]],"dddd")</f>
        <v>Sunday</v>
      </c>
      <c r="T1208" s="3" t="str">
        <f>"Q" &amp; ROUNDUP(MONTH(Campaign_Table[[#This Row],[Date]])/3,0)</f>
        <v>Q1</v>
      </c>
      <c r="U1208" s="5">
        <f t="shared" si="54"/>
        <v>8.5033216932118225E-2</v>
      </c>
      <c r="V1208" s="7">
        <f>IFERROR(Campaign_Table[[#This Row],[Total_Campaign_Cost]]/Campaign_Table[[#This Row],[Clicks]],0)</f>
        <v>18.849949918617757</v>
      </c>
      <c r="W1208" s="5">
        <f t="shared" si="55"/>
        <v>0.24477275572805809</v>
      </c>
      <c r="X1208" s="7">
        <f>IFERROR(Campaign_Table[[#This Row],[Total_Campaign_Cost]]/Campaign_Table[[#This Row],[Leads]],0)</f>
        <v>56.303122662677644</v>
      </c>
      <c r="Y1208" s="7">
        <f t="shared" si="56"/>
        <v>355790.44999999995</v>
      </c>
      <c r="Z1208" s="7" t="str">
        <f>IF(Campaign_Table[[#This Row],[ROI]]&gt;=3,"Excellent",IF(Campaign_Table[[#This Row],[ROI]]&gt;=1,"Good",IF(Campaign_Table[[#This Row],[ROI]]&gt;=0,"Average","Poor")))</f>
        <v>Good</v>
      </c>
    </row>
    <row r="1209" spans="1:26" x14ac:dyDescent="0.3">
      <c r="A1209" t="s">
        <v>1385</v>
      </c>
      <c r="B1209" t="s">
        <v>16</v>
      </c>
      <c r="C1209" t="s">
        <v>21</v>
      </c>
      <c r="D1209">
        <v>28</v>
      </c>
      <c r="E1209" t="s">
        <v>52</v>
      </c>
      <c r="F1209">
        <v>95245</v>
      </c>
      <c r="G1209">
        <v>11838</v>
      </c>
      <c r="H1209">
        <v>2475</v>
      </c>
      <c r="I1209">
        <v>1785</v>
      </c>
      <c r="J1209">
        <v>1344105</v>
      </c>
      <c r="K1209">
        <v>120.12</v>
      </c>
      <c r="L1209">
        <f>Campaign_Table[[#This Row],[Conversions]]*Campaign_Table[[#This Row],[Cost_Per_Acquisition]]</f>
        <v>214414.2</v>
      </c>
      <c r="M1209">
        <v>5.27</v>
      </c>
      <c r="N1209">
        <v>16.899999999999999</v>
      </c>
      <c r="O1209" t="s">
        <v>17</v>
      </c>
      <c r="P1209" s="1">
        <v>45697</v>
      </c>
      <c r="Q1209" t="str">
        <f>TEXT(Campaign_Table[[#This Row],[Date]],"mmmm")</f>
        <v>February</v>
      </c>
      <c r="R1209">
        <f>YEAR(Campaign_Table[[#This Row],[Date]])</f>
        <v>2025</v>
      </c>
      <c r="S1209" t="str">
        <f>TEXT(Campaign_Table[[#This Row],[Date]],"dddd")</f>
        <v>Sunday</v>
      </c>
      <c r="T1209" s="3" t="str">
        <f>"Q" &amp; ROUNDUP(MONTH(Campaign_Table[[#This Row],[Date]])/3,0)</f>
        <v>Q1</v>
      </c>
      <c r="U1209" s="5">
        <f t="shared" si="54"/>
        <v>0.12428998897579925</v>
      </c>
      <c r="V1209" s="7">
        <f>IFERROR(Campaign_Table[[#This Row],[Total_Campaign_Cost]]/Campaign_Table[[#This Row],[Clicks]],0)</f>
        <v>18.112366953877345</v>
      </c>
      <c r="W1209" s="5">
        <f t="shared" si="55"/>
        <v>0.15078560567663457</v>
      </c>
      <c r="X1209" s="7">
        <f>IFERROR(Campaign_Table[[#This Row],[Total_Campaign_Cost]]/Campaign_Table[[#This Row],[Leads]],0)</f>
        <v>86.632000000000005</v>
      </c>
      <c r="Y1209" s="7">
        <f t="shared" si="56"/>
        <v>1129690.8</v>
      </c>
      <c r="Z1209" s="7" t="str">
        <f>IF(Campaign_Table[[#This Row],[ROI]]&gt;=3,"Excellent",IF(Campaign_Table[[#This Row],[ROI]]&gt;=1,"Good",IF(Campaign_Table[[#This Row],[ROI]]&gt;=0,"Average","Poor")))</f>
        <v>Excellent</v>
      </c>
    </row>
    <row r="1210" spans="1:26" x14ac:dyDescent="0.3">
      <c r="A1210" t="s">
        <v>1386</v>
      </c>
      <c r="B1210" t="s">
        <v>24</v>
      </c>
      <c r="C1210" t="s">
        <v>21</v>
      </c>
      <c r="D1210">
        <v>22</v>
      </c>
      <c r="E1210" t="s">
        <v>130</v>
      </c>
      <c r="F1210">
        <v>57927</v>
      </c>
      <c r="G1210">
        <v>7065</v>
      </c>
      <c r="H1210">
        <v>1502</v>
      </c>
      <c r="I1210">
        <v>1093</v>
      </c>
      <c r="J1210">
        <v>578197</v>
      </c>
      <c r="K1210">
        <v>98.88</v>
      </c>
      <c r="L1210">
        <f>Campaign_Table[[#This Row],[Conversions]]*Campaign_Table[[#This Row],[Cost_Per_Acquisition]]</f>
        <v>108075.84</v>
      </c>
      <c r="M1210">
        <v>4.3499999999999996</v>
      </c>
      <c r="N1210">
        <v>16.68</v>
      </c>
      <c r="O1210" t="s">
        <v>29</v>
      </c>
      <c r="P1210" s="1">
        <v>45501</v>
      </c>
      <c r="Q1210" t="str">
        <f>TEXT(Campaign_Table[[#This Row],[Date]],"mmmm")</f>
        <v>July</v>
      </c>
      <c r="R1210">
        <f>YEAR(Campaign_Table[[#This Row],[Date]])</f>
        <v>2024</v>
      </c>
      <c r="S1210" t="str">
        <f>TEXT(Campaign_Table[[#This Row],[Date]],"dddd")</f>
        <v>Sunday</v>
      </c>
      <c r="T1210" s="3" t="str">
        <f>"Q" &amp; ROUNDUP(MONTH(Campaign_Table[[#This Row],[Date]])/3,0)</f>
        <v>Q3</v>
      </c>
      <c r="U1210" s="5">
        <f t="shared" si="54"/>
        <v>0.12196385105391268</v>
      </c>
      <c r="V1210" s="7">
        <f>IFERROR(Campaign_Table[[#This Row],[Total_Campaign_Cost]]/Campaign_Table[[#This Row],[Clicks]],0)</f>
        <v>15.29735881104034</v>
      </c>
      <c r="W1210" s="5">
        <f t="shared" si="55"/>
        <v>0.15470629865534324</v>
      </c>
      <c r="X1210" s="7">
        <f>IFERROR(Campaign_Table[[#This Row],[Total_Campaign_Cost]]/Campaign_Table[[#This Row],[Leads]],0)</f>
        <v>71.954620505992011</v>
      </c>
      <c r="Y1210" s="7">
        <f t="shared" si="56"/>
        <v>470121.16000000003</v>
      </c>
      <c r="Z1210" s="7" t="str">
        <f>IF(Campaign_Table[[#This Row],[ROI]]&gt;=3,"Excellent",IF(Campaign_Table[[#This Row],[ROI]]&gt;=1,"Good",IF(Campaign_Table[[#This Row],[ROI]]&gt;=0,"Average","Poor")))</f>
        <v>Excellent</v>
      </c>
    </row>
    <row r="1211" spans="1:26" x14ac:dyDescent="0.3">
      <c r="A1211" t="s">
        <v>1387</v>
      </c>
      <c r="B1211" t="s">
        <v>20</v>
      </c>
      <c r="C1211" t="s">
        <v>25</v>
      </c>
      <c r="D1211">
        <v>10</v>
      </c>
      <c r="E1211" t="s">
        <v>123</v>
      </c>
      <c r="F1211">
        <v>82365</v>
      </c>
      <c r="G1211">
        <v>8891</v>
      </c>
      <c r="H1211">
        <v>4328</v>
      </c>
      <c r="I1211">
        <v>1814</v>
      </c>
      <c r="J1211">
        <v>923326</v>
      </c>
      <c r="K1211">
        <v>83.35</v>
      </c>
      <c r="L1211">
        <f>Campaign_Table[[#This Row],[Conversions]]*Campaign_Table[[#This Row],[Cost_Per_Acquisition]]</f>
        <v>151196.9</v>
      </c>
      <c r="M1211">
        <v>5.1100000000000003</v>
      </c>
      <c r="N1211">
        <v>18.25</v>
      </c>
      <c r="O1211" t="s">
        <v>29</v>
      </c>
      <c r="P1211" s="1">
        <v>45477</v>
      </c>
      <c r="Q1211" t="str">
        <f>TEXT(Campaign_Table[[#This Row],[Date]],"mmmm")</f>
        <v>July</v>
      </c>
      <c r="R1211">
        <f>YEAR(Campaign_Table[[#This Row],[Date]])</f>
        <v>2024</v>
      </c>
      <c r="S1211" t="str">
        <f>TEXT(Campaign_Table[[#This Row],[Date]],"dddd")</f>
        <v>Thursday</v>
      </c>
      <c r="T1211" s="3" t="str">
        <f>"Q" &amp; ROUNDUP(MONTH(Campaign_Table[[#This Row],[Date]])/3,0)</f>
        <v>Q3</v>
      </c>
      <c r="U1211" s="5">
        <f t="shared" si="54"/>
        <v>0.10794633642930856</v>
      </c>
      <c r="V1211" s="7">
        <f>IFERROR(Campaign_Table[[#This Row],[Total_Campaign_Cost]]/Campaign_Table[[#This Row],[Clicks]],0)</f>
        <v>17.005612417050951</v>
      </c>
      <c r="W1211" s="5">
        <f t="shared" si="55"/>
        <v>0.20402654369587223</v>
      </c>
      <c r="X1211" s="7">
        <f>IFERROR(Campaign_Table[[#This Row],[Total_Campaign_Cost]]/Campaign_Table[[#This Row],[Leads]],0)</f>
        <v>34.934588724584103</v>
      </c>
      <c r="Y1211" s="7">
        <f t="shared" si="56"/>
        <v>772129.1</v>
      </c>
      <c r="Z1211" s="7" t="str">
        <f>IF(Campaign_Table[[#This Row],[ROI]]&gt;=3,"Excellent",IF(Campaign_Table[[#This Row],[ROI]]&gt;=1,"Good",IF(Campaign_Table[[#This Row],[ROI]]&gt;=0,"Average","Poor")))</f>
        <v>Excellent</v>
      </c>
    </row>
    <row r="1212" spans="1:26" x14ac:dyDescent="0.3">
      <c r="A1212" t="s">
        <v>1388</v>
      </c>
      <c r="B1212" t="s">
        <v>28</v>
      </c>
      <c r="C1212" t="s">
        <v>35</v>
      </c>
      <c r="D1212">
        <v>6</v>
      </c>
      <c r="E1212" t="s">
        <v>222</v>
      </c>
      <c r="F1212">
        <v>47067</v>
      </c>
      <c r="G1212">
        <v>4614</v>
      </c>
      <c r="H1212">
        <v>2480</v>
      </c>
      <c r="I1212">
        <v>1949</v>
      </c>
      <c r="J1212">
        <v>945265</v>
      </c>
      <c r="K1212">
        <v>122.02</v>
      </c>
      <c r="L1212">
        <f>Campaign_Table[[#This Row],[Conversions]]*Campaign_Table[[#This Row],[Cost_Per_Acquisition]]</f>
        <v>237816.97999999998</v>
      </c>
      <c r="M1212">
        <v>2.97</v>
      </c>
      <c r="N1212">
        <v>19.21</v>
      </c>
      <c r="O1212" t="s">
        <v>35</v>
      </c>
      <c r="P1212" s="1">
        <v>45655</v>
      </c>
      <c r="Q1212" t="str">
        <f>TEXT(Campaign_Table[[#This Row],[Date]],"mmmm")</f>
        <v>December</v>
      </c>
      <c r="R1212">
        <f>YEAR(Campaign_Table[[#This Row],[Date]])</f>
        <v>2024</v>
      </c>
      <c r="S1212" t="str">
        <f>TEXT(Campaign_Table[[#This Row],[Date]],"dddd")</f>
        <v>Sunday</v>
      </c>
      <c r="T1212" s="3" t="str">
        <f>"Q" &amp; ROUNDUP(MONTH(Campaign_Table[[#This Row],[Date]])/3,0)</f>
        <v>Q4</v>
      </c>
      <c r="U1212" s="5">
        <f t="shared" si="54"/>
        <v>9.8030467206322899E-2</v>
      </c>
      <c r="V1212" s="7">
        <f>IFERROR(Campaign_Table[[#This Row],[Total_Campaign_Cost]]/Campaign_Table[[#This Row],[Clicks]],0)</f>
        <v>51.542475075856089</v>
      </c>
      <c r="W1212" s="5">
        <f t="shared" si="55"/>
        <v>0.42241005635023843</v>
      </c>
      <c r="X1212" s="7">
        <f>IFERROR(Campaign_Table[[#This Row],[Total_Campaign_Cost]]/Campaign_Table[[#This Row],[Leads]],0)</f>
        <v>95.893943548387085</v>
      </c>
      <c r="Y1212" s="7">
        <f t="shared" si="56"/>
        <v>707448.02</v>
      </c>
      <c r="Z1212" s="7" t="str">
        <f>IF(Campaign_Table[[#This Row],[ROI]]&gt;=3,"Excellent",IF(Campaign_Table[[#This Row],[ROI]]&gt;=1,"Good",IF(Campaign_Table[[#This Row],[ROI]]&gt;=0,"Average","Poor")))</f>
        <v>Good</v>
      </c>
    </row>
    <row r="1213" spans="1:26" x14ac:dyDescent="0.3">
      <c r="A1213" t="s">
        <v>1389</v>
      </c>
      <c r="B1213" t="s">
        <v>44</v>
      </c>
      <c r="C1213" t="s">
        <v>21</v>
      </c>
      <c r="D1213">
        <v>20</v>
      </c>
      <c r="E1213" t="s">
        <v>369</v>
      </c>
      <c r="F1213">
        <v>48375</v>
      </c>
      <c r="G1213">
        <v>4133</v>
      </c>
      <c r="H1213">
        <v>2259</v>
      </c>
      <c r="I1213">
        <v>820</v>
      </c>
      <c r="J1213">
        <v>597780</v>
      </c>
      <c r="K1213">
        <v>260.88</v>
      </c>
      <c r="L1213">
        <f>Campaign_Table[[#This Row],[Conversions]]*Campaign_Table[[#This Row],[Cost_Per_Acquisition]]</f>
        <v>213921.6</v>
      </c>
      <c r="M1213">
        <v>1.79</v>
      </c>
      <c r="N1213">
        <v>14.91</v>
      </c>
      <c r="O1213" t="s">
        <v>17</v>
      </c>
      <c r="P1213" s="1">
        <v>45581</v>
      </c>
      <c r="Q1213" t="str">
        <f>TEXT(Campaign_Table[[#This Row],[Date]],"mmmm")</f>
        <v>October</v>
      </c>
      <c r="R1213">
        <f>YEAR(Campaign_Table[[#This Row],[Date]])</f>
        <v>2024</v>
      </c>
      <c r="S1213" t="str">
        <f>TEXT(Campaign_Table[[#This Row],[Date]],"dddd")</f>
        <v>Wednesday</v>
      </c>
      <c r="T1213" s="3" t="str">
        <f>"Q" &amp; ROUNDUP(MONTH(Campaign_Table[[#This Row],[Date]])/3,0)</f>
        <v>Q4</v>
      </c>
      <c r="U1213" s="5">
        <f t="shared" si="54"/>
        <v>8.5436692506459952E-2</v>
      </c>
      <c r="V1213" s="7">
        <f>IFERROR(Campaign_Table[[#This Row],[Total_Campaign_Cost]]/Campaign_Table[[#This Row],[Clicks]],0)</f>
        <v>51.759399951609005</v>
      </c>
      <c r="W1213" s="5">
        <f t="shared" si="55"/>
        <v>0.19840309702395353</v>
      </c>
      <c r="X1213" s="7">
        <f>IFERROR(Campaign_Table[[#This Row],[Total_Campaign_Cost]]/Campaign_Table[[#This Row],[Leads]],0)</f>
        <v>94.697476759628159</v>
      </c>
      <c r="Y1213" s="7">
        <f t="shared" si="56"/>
        <v>383858.4</v>
      </c>
      <c r="Z1213" s="7" t="str">
        <f>IF(Campaign_Table[[#This Row],[ROI]]&gt;=3,"Excellent",IF(Campaign_Table[[#This Row],[ROI]]&gt;=1,"Good",IF(Campaign_Table[[#This Row],[ROI]]&gt;=0,"Average","Poor")))</f>
        <v>Good</v>
      </c>
    </row>
    <row r="1214" spans="1:26" x14ac:dyDescent="0.3">
      <c r="A1214" t="s">
        <v>1390</v>
      </c>
      <c r="B1214" t="s">
        <v>24</v>
      </c>
      <c r="C1214" t="s">
        <v>25</v>
      </c>
      <c r="D1214">
        <v>8</v>
      </c>
      <c r="E1214" t="s">
        <v>28</v>
      </c>
      <c r="F1214">
        <v>51556</v>
      </c>
      <c r="G1214">
        <v>3543</v>
      </c>
      <c r="H1214">
        <v>1326</v>
      </c>
      <c r="I1214">
        <v>416</v>
      </c>
      <c r="J1214">
        <v>114816</v>
      </c>
      <c r="K1214">
        <v>583.23</v>
      </c>
      <c r="L1214">
        <f>Campaign_Table[[#This Row],[Conversions]]*Campaign_Table[[#This Row],[Cost_Per_Acquisition]]</f>
        <v>242623.68</v>
      </c>
      <c r="M1214">
        <v>-0.53</v>
      </c>
      <c r="N1214">
        <v>10.25</v>
      </c>
      <c r="O1214" t="s">
        <v>35</v>
      </c>
      <c r="P1214" s="1">
        <v>45480</v>
      </c>
      <c r="Q1214" t="str">
        <f>TEXT(Campaign_Table[[#This Row],[Date]],"mmmm")</f>
        <v>July</v>
      </c>
      <c r="R1214">
        <f>YEAR(Campaign_Table[[#This Row],[Date]])</f>
        <v>2024</v>
      </c>
      <c r="S1214" t="str">
        <f>TEXT(Campaign_Table[[#This Row],[Date]],"dddd")</f>
        <v>Sunday</v>
      </c>
      <c r="T1214" s="3" t="str">
        <f>"Q" &amp; ROUNDUP(MONTH(Campaign_Table[[#This Row],[Date]])/3,0)</f>
        <v>Q3</v>
      </c>
      <c r="U1214" s="5">
        <f t="shared" si="54"/>
        <v>6.8721390332841956E-2</v>
      </c>
      <c r="V1214" s="7">
        <f>IFERROR(Campaign_Table[[#This Row],[Total_Campaign_Cost]]/Campaign_Table[[#This Row],[Clicks]],0)</f>
        <v>68.479729043183738</v>
      </c>
      <c r="W1214" s="5">
        <f t="shared" si="55"/>
        <v>0.11741462037821056</v>
      </c>
      <c r="X1214" s="7">
        <f>IFERROR(Campaign_Table[[#This Row],[Total_Campaign_Cost]]/Campaign_Table[[#This Row],[Leads]],0)</f>
        <v>182.97411764705882</v>
      </c>
      <c r="Y1214" s="7">
        <f t="shared" si="56"/>
        <v>-127807.67999999999</v>
      </c>
      <c r="Z1214" s="7" t="str">
        <f>IF(Campaign_Table[[#This Row],[ROI]]&gt;=3,"Excellent",IF(Campaign_Table[[#This Row],[ROI]]&gt;=1,"Good",IF(Campaign_Table[[#This Row],[ROI]]&gt;=0,"Average","Poor")))</f>
        <v>Poor</v>
      </c>
    </row>
    <row r="1215" spans="1:26" x14ac:dyDescent="0.3">
      <c r="A1215" t="s">
        <v>1391</v>
      </c>
      <c r="B1215" t="s">
        <v>16</v>
      </c>
      <c r="C1215" t="s">
        <v>29</v>
      </c>
      <c r="D1215">
        <v>8</v>
      </c>
      <c r="E1215" t="s">
        <v>195</v>
      </c>
      <c r="F1215">
        <v>42301</v>
      </c>
      <c r="G1215">
        <v>6012</v>
      </c>
      <c r="H1215">
        <v>3289</v>
      </c>
      <c r="I1215">
        <v>2318</v>
      </c>
      <c r="J1215">
        <v>1423252</v>
      </c>
      <c r="K1215">
        <v>71.63</v>
      </c>
      <c r="L1215">
        <f>Campaign_Table[[#This Row],[Conversions]]*Campaign_Table[[#This Row],[Cost_Per_Acquisition]]</f>
        <v>166038.34</v>
      </c>
      <c r="M1215">
        <v>7.57</v>
      </c>
      <c r="N1215">
        <v>27.47</v>
      </c>
      <c r="O1215" t="s">
        <v>29</v>
      </c>
      <c r="P1215" s="1">
        <v>45828</v>
      </c>
      <c r="Q1215" t="str">
        <f>TEXT(Campaign_Table[[#This Row],[Date]],"mmmm")</f>
        <v>June</v>
      </c>
      <c r="R1215">
        <f>YEAR(Campaign_Table[[#This Row],[Date]])</f>
        <v>2025</v>
      </c>
      <c r="S1215" t="str">
        <f>TEXT(Campaign_Table[[#This Row],[Date]],"dddd")</f>
        <v>Friday</v>
      </c>
      <c r="T1215" s="3" t="str">
        <f>"Q" &amp; ROUNDUP(MONTH(Campaign_Table[[#This Row],[Date]])/3,0)</f>
        <v>Q2</v>
      </c>
      <c r="U1215" s="5">
        <f t="shared" si="54"/>
        <v>0.14212429966194653</v>
      </c>
      <c r="V1215" s="7">
        <f>IFERROR(Campaign_Table[[#This Row],[Total_Campaign_Cost]]/Campaign_Table[[#This Row],[Clicks]],0)</f>
        <v>27.617821024617431</v>
      </c>
      <c r="W1215" s="5">
        <f t="shared" si="55"/>
        <v>0.3855622089155023</v>
      </c>
      <c r="X1215" s="7">
        <f>IFERROR(Campaign_Table[[#This Row],[Total_Campaign_Cost]]/Campaign_Table[[#This Row],[Leads]],0)</f>
        <v>50.482924901185768</v>
      </c>
      <c r="Y1215" s="7">
        <f t="shared" si="56"/>
        <v>1257213.6599999999</v>
      </c>
      <c r="Z1215" s="7" t="str">
        <f>IF(Campaign_Table[[#This Row],[ROI]]&gt;=3,"Excellent",IF(Campaign_Table[[#This Row],[ROI]]&gt;=1,"Good",IF(Campaign_Table[[#This Row],[ROI]]&gt;=0,"Average","Poor")))</f>
        <v>Excellent</v>
      </c>
    </row>
    <row r="1216" spans="1:26" x14ac:dyDescent="0.3">
      <c r="A1216" t="s">
        <v>1392</v>
      </c>
      <c r="B1216" t="s">
        <v>44</v>
      </c>
      <c r="C1216" t="s">
        <v>29</v>
      </c>
      <c r="D1216">
        <v>10</v>
      </c>
      <c r="E1216" t="s">
        <v>864</v>
      </c>
      <c r="F1216">
        <v>41864</v>
      </c>
      <c r="G1216">
        <v>1790</v>
      </c>
      <c r="H1216">
        <v>407</v>
      </c>
      <c r="I1216">
        <v>160</v>
      </c>
      <c r="J1216">
        <v>117120</v>
      </c>
      <c r="K1216">
        <v>313.99</v>
      </c>
      <c r="L1216">
        <f>Campaign_Table[[#This Row],[Conversions]]*Campaign_Table[[#This Row],[Cost_Per_Acquisition]]</f>
        <v>50238.400000000001</v>
      </c>
      <c r="M1216">
        <v>1.33</v>
      </c>
      <c r="N1216">
        <v>5.63</v>
      </c>
      <c r="O1216" t="s">
        <v>35</v>
      </c>
      <c r="P1216" s="1">
        <v>45479</v>
      </c>
      <c r="Q1216" t="str">
        <f>TEXT(Campaign_Table[[#This Row],[Date]],"mmmm")</f>
        <v>July</v>
      </c>
      <c r="R1216">
        <f>YEAR(Campaign_Table[[#This Row],[Date]])</f>
        <v>2024</v>
      </c>
      <c r="S1216" t="str">
        <f>TEXT(Campaign_Table[[#This Row],[Date]],"dddd")</f>
        <v>Saturday</v>
      </c>
      <c r="T1216" s="3" t="str">
        <f>"Q" &amp; ROUNDUP(MONTH(Campaign_Table[[#This Row],[Date]])/3,0)</f>
        <v>Q3</v>
      </c>
      <c r="U1216" s="5">
        <f t="shared" si="54"/>
        <v>4.2757500477737437E-2</v>
      </c>
      <c r="V1216" s="7">
        <f>IFERROR(Campaign_Table[[#This Row],[Total_Campaign_Cost]]/Campaign_Table[[#This Row],[Clicks]],0)</f>
        <v>28.066145251396648</v>
      </c>
      <c r="W1216" s="5">
        <f t="shared" si="55"/>
        <v>8.9385474860335198E-2</v>
      </c>
      <c r="X1216" s="7">
        <f>IFERROR(Campaign_Table[[#This Row],[Total_Campaign_Cost]]/Campaign_Table[[#This Row],[Leads]],0)</f>
        <v>123.43587223587224</v>
      </c>
      <c r="Y1216" s="7">
        <f t="shared" si="56"/>
        <v>66881.600000000006</v>
      </c>
      <c r="Z1216" s="7" t="str">
        <f>IF(Campaign_Table[[#This Row],[ROI]]&gt;=3,"Excellent",IF(Campaign_Table[[#This Row],[ROI]]&gt;=1,"Good",IF(Campaign_Table[[#This Row],[ROI]]&gt;=0,"Average","Poor")))</f>
        <v>Good</v>
      </c>
    </row>
    <row r="1217" spans="1:26" x14ac:dyDescent="0.3">
      <c r="A1217" t="s">
        <v>1393</v>
      </c>
      <c r="B1217" t="s">
        <v>44</v>
      </c>
      <c r="C1217" t="s">
        <v>25</v>
      </c>
      <c r="D1217">
        <v>13</v>
      </c>
      <c r="E1217" t="s">
        <v>22</v>
      </c>
      <c r="F1217">
        <v>33283</v>
      </c>
      <c r="G1217">
        <v>2798</v>
      </c>
      <c r="H1217">
        <v>887</v>
      </c>
      <c r="I1217">
        <v>479</v>
      </c>
      <c r="J1217">
        <v>304644</v>
      </c>
      <c r="K1217">
        <v>417.23</v>
      </c>
      <c r="L1217">
        <f>Campaign_Table[[#This Row],[Conversions]]*Campaign_Table[[#This Row],[Cost_Per_Acquisition]]</f>
        <v>199853.17</v>
      </c>
      <c r="M1217">
        <v>0.52</v>
      </c>
      <c r="N1217">
        <v>12.51</v>
      </c>
      <c r="O1217" t="s">
        <v>29</v>
      </c>
      <c r="P1217" s="1">
        <v>45662</v>
      </c>
      <c r="Q1217" t="str">
        <f>TEXT(Campaign_Table[[#This Row],[Date]],"mmmm")</f>
        <v>January</v>
      </c>
      <c r="R1217">
        <f>YEAR(Campaign_Table[[#This Row],[Date]])</f>
        <v>2025</v>
      </c>
      <c r="S1217" t="str">
        <f>TEXT(Campaign_Table[[#This Row],[Date]],"dddd")</f>
        <v>Sunday</v>
      </c>
      <c r="T1217" s="3" t="str">
        <f>"Q" &amp; ROUNDUP(MONTH(Campaign_Table[[#This Row],[Date]])/3,0)</f>
        <v>Q1</v>
      </c>
      <c r="U1217" s="5">
        <f t="shared" si="54"/>
        <v>8.4066941081032354E-2</v>
      </c>
      <c r="V1217" s="7">
        <f>IFERROR(Campaign_Table[[#This Row],[Total_Campaign_Cost]]/Campaign_Table[[#This Row],[Clicks]],0)</f>
        <v>71.427151536812019</v>
      </c>
      <c r="W1217" s="5">
        <f t="shared" si="55"/>
        <v>0.17119370979270906</v>
      </c>
      <c r="X1217" s="7">
        <f>IFERROR(Campaign_Table[[#This Row],[Total_Campaign_Cost]]/Campaign_Table[[#This Row],[Leads]],0)</f>
        <v>225.31360766629089</v>
      </c>
      <c r="Y1217" s="7">
        <f t="shared" si="56"/>
        <v>104790.82999999999</v>
      </c>
      <c r="Z1217" s="7" t="str">
        <f>IF(Campaign_Table[[#This Row],[ROI]]&gt;=3,"Excellent",IF(Campaign_Table[[#This Row],[ROI]]&gt;=1,"Good",IF(Campaign_Table[[#This Row],[ROI]]&gt;=0,"Average","Poor")))</f>
        <v>Average</v>
      </c>
    </row>
    <row r="1218" spans="1:26" x14ac:dyDescent="0.3">
      <c r="A1218" t="s">
        <v>1394</v>
      </c>
      <c r="B1218" t="s">
        <v>24</v>
      </c>
      <c r="C1218" t="s">
        <v>25</v>
      </c>
      <c r="D1218">
        <v>26</v>
      </c>
      <c r="E1218" t="s">
        <v>34</v>
      </c>
      <c r="F1218">
        <v>73880</v>
      </c>
      <c r="G1218">
        <v>8434</v>
      </c>
      <c r="H1218">
        <v>1821</v>
      </c>
      <c r="I1218">
        <v>562</v>
      </c>
      <c r="J1218">
        <v>324836</v>
      </c>
      <c r="K1218">
        <v>299.45999999999998</v>
      </c>
      <c r="L1218">
        <f>Campaign_Table[[#This Row],[Conversions]]*Campaign_Table[[#This Row],[Cost_Per_Acquisition]]</f>
        <v>168296.52</v>
      </c>
      <c r="M1218">
        <v>0.93</v>
      </c>
      <c r="N1218">
        <v>14.64</v>
      </c>
      <c r="O1218" t="s">
        <v>35</v>
      </c>
      <c r="P1218" s="1">
        <v>45524</v>
      </c>
      <c r="Q1218" t="str">
        <f>TEXT(Campaign_Table[[#This Row],[Date]],"mmmm")</f>
        <v>August</v>
      </c>
      <c r="R1218">
        <f>YEAR(Campaign_Table[[#This Row],[Date]])</f>
        <v>2024</v>
      </c>
      <c r="S1218" t="str">
        <f>TEXT(Campaign_Table[[#This Row],[Date]],"dddd")</f>
        <v>Tuesday</v>
      </c>
      <c r="T1218" s="3" t="str">
        <f>"Q" &amp; ROUNDUP(MONTH(Campaign_Table[[#This Row],[Date]])/3,0)</f>
        <v>Q3</v>
      </c>
      <c r="U1218" s="5">
        <f t="shared" ref="U1218:U1281" si="57">IFERROR(Clicks/Impressions,0)</f>
        <v>0.11415809420682187</v>
      </c>
      <c r="V1218" s="7">
        <f>IFERROR(Campaign_Table[[#This Row],[Total_Campaign_Cost]]/Campaign_Table[[#This Row],[Clicks]],0)</f>
        <v>19.954531657576474</v>
      </c>
      <c r="W1218" s="5">
        <f t="shared" ref="W1218:W1281" si="58">IFERROR(Conversions/Clicks,0)</f>
        <v>6.6635048612757888E-2</v>
      </c>
      <c r="X1218" s="7">
        <f>IFERROR(Campaign_Table[[#This Row],[Total_Campaign_Cost]]/Campaign_Table[[#This Row],[Leads]],0)</f>
        <v>92.419835255354201</v>
      </c>
      <c r="Y1218" s="7">
        <f t="shared" ref="Y1218:Y1281" si="59">Revenue-Total_Campaign_Cost</f>
        <v>156539.48000000001</v>
      </c>
      <c r="Z1218" s="7" t="str">
        <f>IF(Campaign_Table[[#This Row],[ROI]]&gt;=3,"Excellent",IF(Campaign_Table[[#This Row],[ROI]]&gt;=1,"Good",IF(Campaign_Table[[#This Row],[ROI]]&gt;=0,"Average","Poor")))</f>
        <v>Average</v>
      </c>
    </row>
    <row r="1219" spans="1:26" x14ac:dyDescent="0.3">
      <c r="A1219" t="s">
        <v>1395</v>
      </c>
      <c r="B1219" t="s">
        <v>28</v>
      </c>
      <c r="C1219" t="s">
        <v>25</v>
      </c>
      <c r="D1219">
        <v>16</v>
      </c>
      <c r="E1219" t="s">
        <v>28</v>
      </c>
      <c r="F1219">
        <v>56141</v>
      </c>
      <c r="G1219">
        <v>6439</v>
      </c>
      <c r="H1219">
        <v>2032</v>
      </c>
      <c r="I1219">
        <v>1583</v>
      </c>
      <c r="J1219">
        <v>911808</v>
      </c>
      <c r="K1219">
        <v>148.97999999999999</v>
      </c>
      <c r="L1219">
        <f>Campaign_Table[[#This Row],[Conversions]]*Campaign_Table[[#This Row],[Cost_Per_Acquisition]]</f>
        <v>235835.34</v>
      </c>
      <c r="M1219">
        <v>2.87</v>
      </c>
      <c r="N1219">
        <v>17.91</v>
      </c>
      <c r="O1219" t="s">
        <v>35</v>
      </c>
      <c r="P1219" s="1">
        <v>45763</v>
      </c>
      <c r="Q1219" t="str">
        <f>TEXT(Campaign_Table[[#This Row],[Date]],"mmmm")</f>
        <v>April</v>
      </c>
      <c r="R1219">
        <f>YEAR(Campaign_Table[[#This Row],[Date]])</f>
        <v>2025</v>
      </c>
      <c r="S1219" t="str">
        <f>TEXT(Campaign_Table[[#This Row],[Date]],"dddd")</f>
        <v>Wednesday</v>
      </c>
      <c r="T1219" s="3" t="str">
        <f>"Q" &amp; ROUNDUP(MONTH(Campaign_Table[[#This Row],[Date]])/3,0)</f>
        <v>Q2</v>
      </c>
      <c r="U1219" s="5">
        <f t="shared" si="57"/>
        <v>0.1146933613580093</v>
      </c>
      <c r="V1219" s="7">
        <f>IFERROR(Campaign_Table[[#This Row],[Total_Campaign_Cost]]/Campaign_Table[[#This Row],[Clicks]],0)</f>
        <v>36.626081689703369</v>
      </c>
      <c r="W1219" s="5">
        <f t="shared" si="58"/>
        <v>0.24584562820313713</v>
      </c>
      <c r="X1219" s="7">
        <f>IFERROR(Campaign_Table[[#This Row],[Total_Campaign_Cost]]/Campaign_Table[[#This Row],[Leads]],0)</f>
        <v>116.06069881889763</v>
      </c>
      <c r="Y1219" s="7">
        <f t="shared" si="59"/>
        <v>675972.66</v>
      </c>
      <c r="Z1219" s="7" t="str">
        <f>IF(Campaign_Table[[#This Row],[ROI]]&gt;=3,"Excellent",IF(Campaign_Table[[#This Row],[ROI]]&gt;=1,"Good",IF(Campaign_Table[[#This Row],[ROI]]&gt;=0,"Average","Poor")))</f>
        <v>Good</v>
      </c>
    </row>
    <row r="1220" spans="1:26" x14ac:dyDescent="0.3">
      <c r="A1220" t="s">
        <v>1396</v>
      </c>
      <c r="B1220" t="s">
        <v>44</v>
      </c>
      <c r="C1220" t="s">
        <v>35</v>
      </c>
      <c r="D1220">
        <v>10</v>
      </c>
      <c r="E1220" t="s">
        <v>864</v>
      </c>
      <c r="F1220">
        <v>10036</v>
      </c>
      <c r="G1220">
        <v>1332</v>
      </c>
      <c r="H1220">
        <v>506</v>
      </c>
      <c r="I1220">
        <v>287</v>
      </c>
      <c r="J1220">
        <v>184254</v>
      </c>
      <c r="K1220">
        <v>249.29</v>
      </c>
      <c r="L1220">
        <f>Campaign_Table[[#This Row],[Conversions]]*Campaign_Table[[#This Row],[Cost_Per_Acquisition]]</f>
        <v>71546.23</v>
      </c>
      <c r="M1220">
        <v>1.58</v>
      </c>
      <c r="N1220">
        <v>21.17</v>
      </c>
      <c r="O1220" t="s">
        <v>25</v>
      </c>
      <c r="P1220" s="1">
        <v>45826</v>
      </c>
      <c r="Q1220" t="str">
        <f>TEXT(Campaign_Table[[#This Row],[Date]],"mmmm")</f>
        <v>June</v>
      </c>
      <c r="R1220">
        <f>YEAR(Campaign_Table[[#This Row],[Date]])</f>
        <v>2025</v>
      </c>
      <c r="S1220" t="str">
        <f>TEXT(Campaign_Table[[#This Row],[Date]],"dddd")</f>
        <v>Wednesday</v>
      </c>
      <c r="T1220" s="3" t="str">
        <f>"Q" &amp; ROUNDUP(MONTH(Campaign_Table[[#This Row],[Date]])/3,0)</f>
        <v>Q2</v>
      </c>
      <c r="U1220" s="5">
        <f t="shared" si="57"/>
        <v>0.13272220007971303</v>
      </c>
      <c r="V1220" s="7">
        <f>IFERROR(Campaign_Table[[#This Row],[Total_Campaign_Cost]]/Campaign_Table[[#This Row],[Clicks]],0)</f>
        <v>53.713385885885884</v>
      </c>
      <c r="W1220" s="5">
        <f t="shared" si="58"/>
        <v>0.21546546546546547</v>
      </c>
      <c r="X1220" s="7">
        <f>IFERROR(Campaign_Table[[#This Row],[Total_Campaign_Cost]]/Campaign_Table[[#This Row],[Leads]],0)</f>
        <v>141.39571146245058</v>
      </c>
      <c r="Y1220" s="7">
        <f t="shared" si="59"/>
        <v>112707.77</v>
      </c>
      <c r="Z1220" s="7" t="str">
        <f>IF(Campaign_Table[[#This Row],[ROI]]&gt;=3,"Excellent",IF(Campaign_Table[[#This Row],[ROI]]&gt;=1,"Good",IF(Campaign_Table[[#This Row],[ROI]]&gt;=0,"Average","Poor")))</f>
        <v>Good</v>
      </c>
    </row>
    <row r="1221" spans="1:26" x14ac:dyDescent="0.3">
      <c r="A1221" t="s">
        <v>1397</v>
      </c>
      <c r="B1221" t="s">
        <v>24</v>
      </c>
      <c r="C1221" t="s">
        <v>25</v>
      </c>
      <c r="D1221">
        <v>13</v>
      </c>
      <c r="E1221" t="s">
        <v>300</v>
      </c>
      <c r="F1221">
        <v>58368</v>
      </c>
      <c r="G1221">
        <v>2667</v>
      </c>
      <c r="H1221">
        <v>1367</v>
      </c>
      <c r="I1221">
        <v>899</v>
      </c>
      <c r="J1221">
        <v>493551</v>
      </c>
      <c r="K1221">
        <v>188.17</v>
      </c>
      <c r="L1221">
        <f>Campaign_Table[[#This Row],[Conversions]]*Campaign_Table[[#This Row],[Cost_Per_Acquisition]]</f>
        <v>169164.83</v>
      </c>
      <c r="M1221">
        <v>1.92</v>
      </c>
      <c r="N1221">
        <v>8.4499999999999993</v>
      </c>
      <c r="O1221" t="s">
        <v>35</v>
      </c>
      <c r="P1221" s="1">
        <v>45487</v>
      </c>
      <c r="Q1221" t="str">
        <f>TEXT(Campaign_Table[[#This Row],[Date]],"mmmm")</f>
        <v>July</v>
      </c>
      <c r="R1221">
        <f>YEAR(Campaign_Table[[#This Row],[Date]])</f>
        <v>2024</v>
      </c>
      <c r="S1221" t="str">
        <f>TEXT(Campaign_Table[[#This Row],[Date]],"dddd")</f>
        <v>Sunday</v>
      </c>
      <c r="T1221" s="3" t="str">
        <f>"Q" &amp; ROUNDUP(MONTH(Campaign_Table[[#This Row],[Date]])/3,0)</f>
        <v>Q3</v>
      </c>
      <c r="U1221" s="5">
        <f t="shared" si="57"/>
        <v>4.5692845394736843E-2</v>
      </c>
      <c r="V1221" s="7">
        <f>IFERROR(Campaign_Table[[#This Row],[Total_Campaign_Cost]]/Campaign_Table[[#This Row],[Clicks]],0)</f>
        <v>63.428882639670036</v>
      </c>
      <c r="W1221" s="5">
        <f t="shared" si="58"/>
        <v>0.33708286464191978</v>
      </c>
      <c r="X1221" s="7">
        <f>IFERROR(Campaign_Table[[#This Row],[Total_Campaign_Cost]]/Campaign_Table[[#This Row],[Leads]],0)</f>
        <v>123.74896122896854</v>
      </c>
      <c r="Y1221" s="7">
        <f t="shared" si="59"/>
        <v>324386.17000000004</v>
      </c>
      <c r="Z1221" s="7" t="str">
        <f>IF(Campaign_Table[[#This Row],[ROI]]&gt;=3,"Excellent",IF(Campaign_Table[[#This Row],[ROI]]&gt;=1,"Good",IF(Campaign_Table[[#This Row],[ROI]]&gt;=0,"Average","Poor")))</f>
        <v>Good</v>
      </c>
    </row>
    <row r="1222" spans="1:26" x14ac:dyDescent="0.3">
      <c r="A1222" t="s">
        <v>1398</v>
      </c>
      <c r="B1222" t="s">
        <v>16</v>
      </c>
      <c r="C1222" t="s">
        <v>21</v>
      </c>
      <c r="D1222">
        <v>29</v>
      </c>
      <c r="E1222" t="s">
        <v>195</v>
      </c>
      <c r="F1222">
        <v>31299</v>
      </c>
      <c r="G1222">
        <v>2467</v>
      </c>
      <c r="H1222">
        <v>819</v>
      </c>
      <c r="I1222">
        <v>466</v>
      </c>
      <c r="J1222">
        <v>228340</v>
      </c>
      <c r="K1222">
        <v>153.99</v>
      </c>
      <c r="L1222">
        <f>Campaign_Table[[#This Row],[Conversions]]*Campaign_Table[[#This Row],[Cost_Per_Acquisition]]</f>
        <v>71759.340000000011</v>
      </c>
      <c r="M1222">
        <v>2.1800000000000002</v>
      </c>
      <c r="N1222">
        <v>11.99</v>
      </c>
      <c r="O1222" t="s">
        <v>17</v>
      </c>
      <c r="P1222" s="1">
        <v>45742</v>
      </c>
      <c r="Q1222" t="str">
        <f>TEXT(Campaign_Table[[#This Row],[Date]],"mmmm")</f>
        <v>March</v>
      </c>
      <c r="R1222">
        <f>YEAR(Campaign_Table[[#This Row],[Date]])</f>
        <v>2025</v>
      </c>
      <c r="S1222" t="str">
        <f>TEXT(Campaign_Table[[#This Row],[Date]],"dddd")</f>
        <v>Wednesday</v>
      </c>
      <c r="T1222" s="3" t="str">
        <f>"Q" &amp; ROUNDUP(MONTH(Campaign_Table[[#This Row],[Date]])/3,0)</f>
        <v>Q1</v>
      </c>
      <c r="U1222" s="5">
        <f t="shared" si="57"/>
        <v>7.8820409597750732E-2</v>
      </c>
      <c r="V1222" s="7">
        <f>IFERROR(Campaign_Table[[#This Row],[Total_Campaign_Cost]]/Campaign_Table[[#This Row],[Clicks]],0)</f>
        <v>29.087693554925014</v>
      </c>
      <c r="W1222" s="5">
        <f t="shared" si="58"/>
        <v>0.18889339278475881</v>
      </c>
      <c r="X1222" s="7">
        <f>IFERROR(Campaign_Table[[#This Row],[Total_Campaign_Cost]]/Campaign_Table[[#This Row],[Leads]],0)</f>
        <v>87.618241758241766</v>
      </c>
      <c r="Y1222" s="7">
        <f t="shared" si="59"/>
        <v>156580.65999999997</v>
      </c>
      <c r="Z1222" s="7" t="str">
        <f>IF(Campaign_Table[[#This Row],[ROI]]&gt;=3,"Excellent",IF(Campaign_Table[[#This Row],[ROI]]&gt;=1,"Good",IF(Campaign_Table[[#This Row],[ROI]]&gt;=0,"Average","Poor")))</f>
        <v>Good</v>
      </c>
    </row>
    <row r="1223" spans="1:26" x14ac:dyDescent="0.3">
      <c r="A1223" t="s">
        <v>1399</v>
      </c>
      <c r="B1223" t="s">
        <v>44</v>
      </c>
      <c r="C1223" t="s">
        <v>21</v>
      </c>
      <c r="D1223">
        <v>24</v>
      </c>
      <c r="E1223" t="s">
        <v>52</v>
      </c>
      <c r="F1223">
        <v>60401</v>
      </c>
      <c r="G1223">
        <v>1284</v>
      </c>
      <c r="H1223">
        <v>539</v>
      </c>
      <c r="I1223">
        <v>253</v>
      </c>
      <c r="J1223">
        <v>199111</v>
      </c>
      <c r="K1223">
        <v>536.25</v>
      </c>
      <c r="L1223">
        <f>Campaign_Table[[#This Row],[Conversions]]*Campaign_Table[[#This Row],[Cost_Per_Acquisition]]</f>
        <v>135671.25</v>
      </c>
      <c r="M1223">
        <v>0.47</v>
      </c>
      <c r="N1223">
        <v>3.44</v>
      </c>
      <c r="O1223" t="s">
        <v>25</v>
      </c>
      <c r="P1223" s="1">
        <v>45474</v>
      </c>
      <c r="Q1223" t="str">
        <f>TEXT(Campaign_Table[[#This Row],[Date]],"mmmm")</f>
        <v>July</v>
      </c>
      <c r="R1223">
        <f>YEAR(Campaign_Table[[#This Row],[Date]])</f>
        <v>2024</v>
      </c>
      <c r="S1223" t="str">
        <f>TEXT(Campaign_Table[[#This Row],[Date]],"dddd")</f>
        <v>Monday</v>
      </c>
      <c r="T1223" s="3" t="str">
        <f>"Q" &amp; ROUNDUP(MONTH(Campaign_Table[[#This Row],[Date]])/3,0)</f>
        <v>Q3</v>
      </c>
      <c r="U1223" s="5">
        <f t="shared" si="57"/>
        <v>2.1257926193274945E-2</v>
      </c>
      <c r="V1223" s="7">
        <f>IFERROR(Campaign_Table[[#This Row],[Total_Campaign_Cost]]/Campaign_Table[[#This Row],[Clicks]],0)</f>
        <v>105.66296728971963</v>
      </c>
      <c r="W1223" s="5">
        <f t="shared" si="58"/>
        <v>0.1970404984423676</v>
      </c>
      <c r="X1223" s="7">
        <f>IFERROR(Campaign_Table[[#This Row],[Total_Campaign_Cost]]/Campaign_Table[[#This Row],[Leads]],0)</f>
        <v>251.7091836734694</v>
      </c>
      <c r="Y1223" s="7">
        <f t="shared" si="59"/>
        <v>63439.75</v>
      </c>
      <c r="Z1223" s="7" t="str">
        <f>IF(Campaign_Table[[#This Row],[ROI]]&gt;=3,"Excellent",IF(Campaign_Table[[#This Row],[ROI]]&gt;=1,"Good",IF(Campaign_Table[[#This Row],[ROI]]&gt;=0,"Average","Poor")))</f>
        <v>Average</v>
      </c>
    </row>
    <row r="1224" spans="1:26" x14ac:dyDescent="0.3">
      <c r="A1224" t="s">
        <v>1400</v>
      </c>
      <c r="B1224" t="s">
        <v>44</v>
      </c>
      <c r="C1224" t="s">
        <v>25</v>
      </c>
      <c r="D1224">
        <v>17</v>
      </c>
      <c r="E1224" t="s">
        <v>26</v>
      </c>
      <c r="F1224">
        <v>13711</v>
      </c>
      <c r="G1224">
        <v>633</v>
      </c>
      <c r="H1224">
        <v>332</v>
      </c>
      <c r="I1224">
        <v>258</v>
      </c>
      <c r="J1224">
        <v>173376</v>
      </c>
      <c r="K1224">
        <v>1016.35</v>
      </c>
      <c r="L1224">
        <f>Campaign_Table[[#This Row],[Conversions]]*Campaign_Table[[#This Row],[Cost_Per_Acquisition]]</f>
        <v>262218.3</v>
      </c>
      <c r="M1224">
        <v>-0.34</v>
      </c>
      <c r="N1224">
        <v>8.92</v>
      </c>
      <c r="O1224" t="s">
        <v>21</v>
      </c>
      <c r="P1224" s="1">
        <v>45623</v>
      </c>
      <c r="Q1224" t="str">
        <f>TEXT(Campaign_Table[[#This Row],[Date]],"mmmm")</f>
        <v>November</v>
      </c>
      <c r="R1224">
        <f>YEAR(Campaign_Table[[#This Row],[Date]])</f>
        <v>2024</v>
      </c>
      <c r="S1224" t="str">
        <f>TEXT(Campaign_Table[[#This Row],[Date]],"dddd")</f>
        <v>Wednesday</v>
      </c>
      <c r="T1224" s="3" t="str">
        <f>"Q" &amp; ROUNDUP(MONTH(Campaign_Table[[#This Row],[Date]])/3,0)</f>
        <v>Q4</v>
      </c>
      <c r="U1224" s="5">
        <f t="shared" si="57"/>
        <v>4.6167310918240827E-2</v>
      </c>
      <c r="V1224" s="7">
        <f>IFERROR(Campaign_Table[[#This Row],[Total_Campaign_Cost]]/Campaign_Table[[#This Row],[Clicks]],0)</f>
        <v>414.24691943127959</v>
      </c>
      <c r="W1224" s="5">
        <f t="shared" si="58"/>
        <v>0.40758293838862558</v>
      </c>
      <c r="X1224" s="7">
        <f>IFERROR(Campaign_Table[[#This Row],[Total_Campaign_Cost]]/Campaign_Table[[#This Row],[Leads]],0)</f>
        <v>789.81415662650602</v>
      </c>
      <c r="Y1224" s="7">
        <f t="shared" si="59"/>
        <v>-88842.299999999988</v>
      </c>
      <c r="Z1224" s="7" t="str">
        <f>IF(Campaign_Table[[#This Row],[ROI]]&gt;=3,"Excellent",IF(Campaign_Table[[#This Row],[ROI]]&gt;=1,"Good",IF(Campaign_Table[[#This Row],[ROI]]&gt;=0,"Average","Poor")))</f>
        <v>Poor</v>
      </c>
    </row>
    <row r="1225" spans="1:26" x14ac:dyDescent="0.3">
      <c r="A1225" t="s">
        <v>1401</v>
      </c>
      <c r="B1225" t="s">
        <v>28</v>
      </c>
      <c r="C1225" t="s">
        <v>17</v>
      </c>
      <c r="D1225">
        <v>17</v>
      </c>
      <c r="E1225" t="s">
        <v>107</v>
      </c>
      <c r="F1225">
        <v>90142</v>
      </c>
      <c r="G1225">
        <v>10926</v>
      </c>
      <c r="H1225">
        <v>3687</v>
      </c>
      <c r="I1225">
        <v>2588</v>
      </c>
      <c r="J1225">
        <v>1286236</v>
      </c>
      <c r="K1225">
        <v>91.28</v>
      </c>
      <c r="L1225">
        <f>Campaign_Table[[#This Row],[Conversions]]*Campaign_Table[[#This Row],[Cost_Per_Acquisition]]</f>
        <v>236232.64</v>
      </c>
      <c r="M1225">
        <v>4.4400000000000004</v>
      </c>
      <c r="N1225">
        <v>19.079999999999998</v>
      </c>
      <c r="O1225" t="s">
        <v>29</v>
      </c>
      <c r="P1225" s="1">
        <v>45586</v>
      </c>
      <c r="Q1225" t="str">
        <f>TEXT(Campaign_Table[[#This Row],[Date]],"mmmm")</f>
        <v>October</v>
      </c>
      <c r="R1225">
        <f>YEAR(Campaign_Table[[#This Row],[Date]])</f>
        <v>2024</v>
      </c>
      <c r="S1225" t="str">
        <f>TEXT(Campaign_Table[[#This Row],[Date]],"dddd")</f>
        <v>Monday</v>
      </c>
      <c r="T1225" s="3" t="str">
        <f>"Q" &amp; ROUNDUP(MONTH(Campaign_Table[[#This Row],[Date]])/3,0)</f>
        <v>Q4</v>
      </c>
      <c r="U1225" s="5">
        <f t="shared" si="57"/>
        <v>0.12120875951276874</v>
      </c>
      <c r="V1225" s="7">
        <f>IFERROR(Campaign_Table[[#This Row],[Total_Campaign_Cost]]/Campaign_Table[[#This Row],[Clicks]],0)</f>
        <v>21.621145890536337</v>
      </c>
      <c r="W1225" s="5">
        <f t="shared" si="58"/>
        <v>0.23686619073768991</v>
      </c>
      <c r="X1225" s="7">
        <f>IFERROR(Campaign_Table[[#This Row],[Total_Campaign_Cost]]/Campaign_Table[[#This Row],[Leads]],0)</f>
        <v>64.071776512069434</v>
      </c>
      <c r="Y1225" s="7">
        <f t="shared" si="59"/>
        <v>1050003.3599999999</v>
      </c>
      <c r="Z1225" s="7" t="str">
        <f>IF(Campaign_Table[[#This Row],[ROI]]&gt;=3,"Excellent",IF(Campaign_Table[[#This Row],[ROI]]&gt;=1,"Good",IF(Campaign_Table[[#This Row],[ROI]]&gt;=0,"Average","Poor")))</f>
        <v>Excellent</v>
      </c>
    </row>
    <row r="1226" spans="1:26" x14ac:dyDescent="0.3">
      <c r="A1226" t="s">
        <v>1402</v>
      </c>
      <c r="B1226" t="s">
        <v>24</v>
      </c>
      <c r="C1226" t="s">
        <v>29</v>
      </c>
      <c r="D1226">
        <v>30</v>
      </c>
      <c r="E1226" t="s">
        <v>56</v>
      </c>
      <c r="F1226">
        <v>68371</v>
      </c>
      <c r="G1226">
        <v>1464</v>
      </c>
      <c r="H1226">
        <v>668</v>
      </c>
      <c r="I1226">
        <v>415</v>
      </c>
      <c r="J1226">
        <v>305855</v>
      </c>
      <c r="K1226">
        <v>615.49</v>
      </c>
      <c r="L1226">
        <f>Campaign_Table[[#This Row],[Conversions]]*Campaign_Table[[#This Row],[Cost_Per_Acquisition]]</f>
        <v>255428.35</v>
      </c>
      <c r="M1226">
        <v>0.2</v>
      </c>
      <c r="N1226">
        <v>3.73</v>
      </c>
      <c r="O1226" t="s">
        <v>25</v>
      </c>
      <c r="P1226" s="1">
        <v>45552</v>
      </c>
      <c r="Q1226" t="str">
        <f>TEXT(Campaign_Table[[#This Row],[Date]],"mmmm")</f>
        <v>September</v>
      </c>
      <c r="R1226">
        <f>YEAR(Campaign_Table[[#This Row],[Date]])</f>
        <v>2024</v>
      </c>
      <c r="S1226" t="str">
        <f>TEXT(Campaign_Table[[#This Row],[Date]],"dddd")</f>
        <v>Tuesday</v>
      </c>
      <c r="T1226" s="3" t="str">
        <f>"Q" &amp; ROUNDUP(MONTH(Campaign_Table[[#This Row],[Date]])/3,0)</f>
        <v>Q3</v>
      </c>
      <c r="U1226" s="5">
        <f t="shared" si="57"/>
        <v>2.1412587208026794E-2</v>
      </c>
      <c r="V1226" s="7">
        <f>IFERROR(Campaign_Table[[#This Row],[Total_Campaign_Cost]]/Campaign_Table[[#This Row],[Clicks]],0)</f>
        <v>174.47291666666666</v>
      </c>
      <c r="W1226" s="5">
        <f t="shared" si="58"/>
        <v>0.28346994535519127</v>
      </c>
      <c r="X1226" s="7">
        <f>IFERROR(Campaign_Table[[#This Row],[Total_Campaign_Cost]]/Campaign_Table[[#This Row],[Leads]],0)</f>
        <v>382.37776946107783</v>
      </c>
      <c r="Y1226" s="7">
        <f t="shared" si="59"/>
        <v>50426.649999999994</v>
      </c>
      <c r="Z1226" s="7" t="str">
        <f>IF(Campaign_Table[[#This Row],[ROI]]&gt;=3,"Excellent",IF(Campaign_Table[[#This Row],[ROI]]&gt;=1,"Good",IF(Campaign_Table[[#This Row],[ROI]]&gt;=0,"Average","Poor")))</f>
        <v>Average</v>
      </c>
    </row>
    <row r="1227" spans="1:26" x14ac:dyDescent="0.3">
      <c r="A1227" t="s">
        <v>1403</v>
      </c>
      <c r="B1227" t="s">
        <v>28</v>
      </c>
      <c r="C1227" t="s">
        <v>21</v>
      </c>
      <c r="D1227">
        <v>14</v>
      </c>
      <c r="E1227" t="s">
        <v>195</v>
      </c>
      <c r="F1227">
        <v>13814</v>
      </c>
      <c r="G1227">
        <v>678</v>
      </c>
      <c r="H1227">
        <v>286</v>
      </c>
      <c r="I1227">
        <v>183</v>
      </c>
      <c r="J1227">
        <v>136884</v>
      </c>
      <c r="K1227">
        <v>1098.06</v>
      </c>
      <c r="L1227">
        <f>Campaign_Table[[#This Row],[Conversions]]*Campaign_Table[[#This Row],[Cost_Per_Acquisition]]</f>
        <v>200944.97999999998</v>
      </c>
      <c r="M1227">
        <v>-0.32</v>
      </c>
      <c r="N1227">
        <v>8.3000000000000007</v>
      </c>
      <c r="O1227" t="s">
        <v>29</v>
      </c>
      <c r="P1227" s="1">
        <v>45649</v>
      </c>
      <c r="Q1227" t="str">
        <f>TEXT(Campaign_Table[[#This Row],[Date]],"mmmm")</f>
        <v>December</v>
      </c>
      <c r="R1227">
        <f>YEAR(Campaign_Table[[#This Row],[Date]])</f>
        <v>2024</v>
      </c>
      <c r="S1227" t="str">
        <f>TEXT(Campaign_Table[[#This Row],[Date]],"dddd")</f>
        <v>Monday</v>
      </c>
      <c r="T1227" s="3" t="str">
        <f>"Q" &amp; ROUNDUP(MONTH(Campaign_Table[[#This Row],[Date]])/3,0)</f>
        <v>Q4</v>
      </c>
      <c r="U1227" s="5">
        <f t="shared" si="57"/>
        <v>4.9080642826118431E-2</v>
      </c>
      <c r="V1227" s="7">
        <f>IFERROR(Campaign_Table[[#This Row],[Total_Campaign_Cost]]/Campaign_Table[[#This Row],[Clicks]],0)</f>
        <v>296.37902654867253</v>
      </c>
      <c r="W1227" s="5">
        <f t="shared" si="58"/>
        <v>0.26991150442477874</v>
      </c>
      <c r="X1227" s="7">
        <f>IFERROR(Campaign_Table[[#This Row],[Total_Campaign_Cost]]/Campaign_Table[[#This Row],[Leads]],0)</f>
        <v>702.60482517482512</v>
      </c>
      <c r="Y1227" s="7">
        <f t="shared" si="59"/>
        <v>-64060.979999999981</v>
      </c>
      <c r="Z1227" s="7" t="str">
        <f>IF(Campaign_Table[[#This Row],[ROI]]&gt;=3,"Excellent",IF(Campaign_Table[[#This Row],[ROI]]&gt;=1,"Good",IF(Campaign_Table[[#This Row],[ROI]]&gt;=0,"Average","Poor")))</f>
        <v>Poor</v>
      </c>
    </row>
    <row r="1228" spans="1:26" x14ac:dyDescent="0.3">
      <c r="A1228" t="s">
        <v>1404</v>
      </c>
      <c r="B1228" t="s">
        <v>20</v>
      </c>
      <c r="C1228" t="s">
        <v>29</v>
      </c>
      <c r="D1228">
        <v>15</v>
      </c>
      <c r="E1228" t="s">
        <v>195</v>
      </c>
      <c r="F1228">
        <v>68151</v>
      </c>
      <c r="G1228">
        <v>2970</v>
      </c>
      <c r="H1228">
        <v>1133</v>
      </c>
      <c r="I1228">
        <v>897</v>
      </c>
      <c r="J1228">
        <v>642252</v>
      </c>
      <c r="K1228">
        <v>286.25</v>
      </c>
      <c r="L1228">
        <f>Campaign_Table[[#This Row],[Conversions]]*Campaign_Table[[#This Row],[Cost_Per_Acquisition]]</f>
        <v>256766.25</v>
      </c>
      <c r="M1228">
        <v>1.5</v>
      </c>
      <c r="N1228">
        <v>7.34</v>
      </c>
      <c r="O1228" t="s">
        <v>21</v>
      </c>
      <c r="P1228" s="1">
        <v>45589</v>
      </c>
      <c r="Q1228" t="str">
        <f>TEXT(Campaign_Table[[#This Row],[Date]],"mmmm")</f>
        <v>October</v>
      </c>
      <c r="R1228">
        <f>YEAR(Campaign_Table[[#This Row],[Date]])</f>
        <v>2024</v>
      </c>
      <c r="S1228" t="str">
        <f>TEXT(Campaign_Table[[#This Row],[Date]],"dddd")</f>
        <v>Thursday</v>
      </c>
      <c r="T1228" s="3" t="str">
        <f>"Q" &amp; ROUNDUP(MONTH(Campaign_Table[[#This Row],[Date]])/3,0)</f>
        <v>Q4</v>
      </c>
      <c r="U1228" s="5">
        <f t="shared" si="57"/>
        <v>4.3579698023506627E-2</v>
      </c>
      <c r="V1228" s="7">
        <f>IFERROR(Campaign_Table[[#This Row],[Total_Campaign_Cost]]/Campaign_Table[[#This Row],[Clicks]],0)</f>
        <v>86.453282828282823</v>
      </c>
      <c r="W1228" s="5">
        <f t="shared" si="58"/>
        <v>0.30202020202020202</v>
      </c>
      <c r="X1228" s="7">
        <f>IFERROR(Campaign_Table[[#This Row],[Total_Campaign_Cost]]/Campaign_Table[[#This Row],[Leads]],0)</f>
        <v>226.62511032656664</v>
      </c>
      <c r="Y1228" s="7">
        <f t="shared" si="59"/>
        <v>385485.75</v>
      </c>
      <c r="Z1228" s="7" t="str">
        <f>IF(Campaign_Table[[#This Row],[ROI]]&gt;=3,"Excellent",IF(Campaign_Table[[#This Row],[ROI]]&gt;=1,"Good",IF(Campaign_Table[[#This Row],[ROI]]&gt;=0,"Average","Poor")))</f>
        <v>Good</v>
      </c>
    </row>
    <row r="1229" spans="1:26" x14ac:dyDescent="0.3">
      <c r="A1229" t="s">
        <v>1405</v>
      </c>
      <c r="B1229" t="s">
        <v>24</v>
      </c>
      <c r="C1229" t="s">
        <v>29</v>
      </c>
      <c r="D1229">
        <v>25</v>
      </c>
      <c r="E1229" t="s">
        <v>137</v>
      </c>
      <c r="F1229">
        <v>83653</v>
      </c>
      <c r="G1229">
        <v>3376</v>
      </c>
      <c r="H1229">
        <v>684</v>
      </c>
      <c r="I1229">
        <v>294</v>
      </c>
      <c r="J1229">
        <v>165816</v>
      </c>
      <c r="K1229">
        <v>787.92</v>
      </c>
      <c r="L1229">
        <f>Campaign_Table[[#This Row],[Conversions]]*Campaign_Table[[#This Row],[Cost_Per_Acquisition]]</f>
        <v>231648.47999999998</v>
      </c>
      <c r="M1229">
        <v>-0.28000000000000003</v>
      </c>
      <c r="N1229">
        <v>5.2</v>
      </c>
      <c r="O1229" t="s">
        <v>25</v>
      </c>
      <c r="P1229" s="1">
        <v>45693</v>
      </c>
      <c r="Q1229" t="str">
        <f>TEXT(Campaign_Table[[#This Row],[Date]],"mmmm")</f>
        <v>February</v>
      </c>
      <c r="R1229">
        <f>YEAR(Campaign_Table[[#This Row],[Date]])</f>
        <v>2025</v>
      </c>
      <c r="S1229" t="str">
        <f>TEXT(Campaign_Table[[#This Row],[Date]],"dddd")</f>
        <v>Wednesday</v>
      </c>
      <c r="T1229" s="3" t="str">
        <f>"Q" &amp; ROUNDUP(MONTH(Campaign_Table[[#This Row],[Date]])/3,0)</f>
        <v>Q1</v>
      </c>
      <c r="U1229" s="5">
        <f t="shared" si="57"/>
        <v>4.035718981985105E-2</v>
      </c>
      <c r="V1229" s="7">
        <f>IFERROR(Campaign_Table[[#This Row],[Total_Campaign_Cost]]/Campaign_Table[[#This Row],[Clicks]],0)</f>
        <v>68.616255924170616</v>
      </c>
      <c r="W1229" s="5">
        <f t="shared" si="58"/>
        <v>8.7085308056872035E-2</v>
      </c>
      <c r="X1229" s="7">
        <f>IFERROR(Campaign_Table[[#This Row],[Total_Campaign_Cost]]/Campaign_Table[[#This Row],[Leads]],0)</f>
        <v>338.66736842105263</v>
      </c>
      <c r="Y1229" s="7">
        <f t="shared" si="59"/>
        <v>-65832.479999999981</v>
      </c>
      <c r="Z1229" s="7" t="str">
        <f>IF(Campaign_Table[[#This Row],[ROI]]&gt;=3,"Excellent",IF(Campaign_Table[[#This Row],[ROI]]&gt;=1,"Good",IF(Campaign_Table[[#This Row],[ROI]]&gt;=0,"Average","Poor")))</f>
        <v>Poor</v>
      </c>
    </row>
    <row r="1230" spans="1:26" x14ac:dyDescent="0.3">
      <c r="A1230" t="s">
        <v>1406</v>
      </c>
      <c r="B1230" t="s">
        <v>20</v>
      </c>
      <c r="C1230" t="s">
        <v>35</v>
      </c>
      <c r="D1230">
        <v>24</v>
      </c>
      <c r="E1230" t="s">
        <v>365</v>
      </c>
      <c r="F1230">
        <v>11374</v>
      </c>
      <c r="G1230">
        <v>642</v>
      </c>
      <c r="H1230">
        <v>193</v>
      </c>
      <c r="I1230">
        <v>138</v>
      </c>
      <c r="J1230">
        <v>44298</v>
      </c>
      <c r="K1230">
        <v>1804.51</v>
      </c>
      <c r="L1230">
        <f>Campaign_Table[[#This Row],[Conversions]]*Campaign_Table[[#This Row],[Cost_Per_Acquisition]]</f>
        <v>249022.38</v>
      </c>
      <c r="M1230">
        <v>-0.82</v>
      </c>
      <c r="N1230">
        <v>8.5500000000000007</v>
      </c>
      <c r="O1230" t="s">
        <v>21</v>
      </c>
      <c r="P1230" s="1">
        <v>45798</v>
      </c>
      <c r="Q1230" t="str">
        <f>TEXT(Campaign_Table[[#This Row],[Date]],"mmmm")</f>
        <v>May</v>
      </c>
      <c r="R1230">
        <f>YEAR(Campaign_Table[[#This Row],[Date]])</f>
        <v>2025</v>
      </c>
      <c r="S1230" t="str">
        <f>TEXT(Campaign_Table[[#This Row],[Date]],"dddd")</f>
        <v>Wednesday</v>
      </c>
      <c r="T1230" s="3" t="str">
        <f>"Q" &amp; ROUNDUP(MONTH(Campaign_Table[[#This Row],[Date]])/3,0)</f>
        <v>Q2</v>
      </c>
      <c r="U1230" s="5">
        <f t="shared" si="57"/>
        <v>5.6444522595393003E-2</v>
      </c>
      <c r="V1230" s="7">
        <f>IFERROR(Campaign_Table[[#This Row],[Total_Campaign_Cost]]/Campaign_Table[[#This Row],[Clicks]],0)</f>
        <v>387.88532710280373</v>
      </c>
      <c r="W1230" s="5">
        <f t="shared" si="58"/>
        <v>0.21495327102803738</v>
      </c>
      <c r="X1230" s="7">
        <f>IFERROR(Campaign_Table[[#This Row],[Total_Campaign_Cost]]/Campaign_Table[[#This Row],[Leads]],0)</f>
        <v>1290.2713989637307</v>
      </c>
      <c r="Y1230" s="7">
        <f t="shared" si="59"/>
        <v>-204724.38</v>
      </c>
      <c r="Z1230" s="7" t="str">
        <f>IF(Campaign_Table[[#This Row],[ROI]]&gt;=3,"Excellent",IF(Campaign_Table[[#This Row],[ROI]]&gt;=1,"Good",IF(Campaign_Table[[#This Row],[ROI]]&gt;=0,"Average","Poor")))</f>
        <v>Poor</v>
      </c>
    </row>
    <row r="1231" spans="1:26" x14ac:dyDescent="0.3">
      <c r="A1231" t="s">
        <v>1407</v>
      </c>
      <c r="B1231" t="s">
        <v>24</v>
      </c>
      <c r="C1231" t="s">
        <v>17</v>
      </c>
      <c r="D1231">
        <v>23</v>
      </c>
      <c r="E1231" t="s">
        <v>277</v>
      </c>
      <c r="F1231">
        <v>89642</v>
      </c>
      <c r="G1231">
        <v>5751</v>
      </c>
      <c r="H1231">
        <v>2978</v>
      </c>
      <c r="I1231">
        <v>1858</v>
      </c>
      <c r="J1231">
        <v>1051628</v>
      </c>
      <c r="K1231">
        <v>102.26</v>
      </c>
      <c r="L1231">
        <f>Campaign_Table[[#This Row],[Conversions]]*Campaign_Table[[#This Row],[Cost_Per_Acquisition]]</f>
        <v>189999.08000000002</v>
      </c>
      <c r="M1231">
        <v>4.54</v>
      </c>
      <c r="N1231">
        <v>11.81</v>
      </c>
      <c r="O1231" t="s">
        <v>35</v>
      </c>
      <c r="P1231" s="1">
        <v>45536</v>
      </c>
      <c r="Q1231" t="str">
        <f>TEXT(Campaign_Table[[#This Row],[Date]],"mmmm")</f>
        <v>September</v>
      </c>
      <c r="R1231">
        <f>YEAR(Campaign_Table[[#This Row],[Date]])</f>
        <v>2024</v>
      </c>
      <c r="S1231" t="str">
        <f>TEXT(Campaign_Table[[#This Row],[Date]],"dddd")</f>
        <v>Sunday</v>
      </c>
      <c r="T1231" s="3" t="str">
        <f>"Q" &amp; ROUNDUP(MONTH(Campaign_Table[[#This Row],[Date]])/3,0)</f>
        <v>Q3</v>
      </c>
      <c r="U1231" s="5">
        <f t="shared" si="57"/>
        <v>6.4155195109435306E-2</v>
      </c>
      <c r="V1231" s="7">
        <f>IFERROR(Campaign_Table[[#This Row],[Total_Campaign_Cost]]/Campaign_Table[[#This Row],[Clicks]],0)</f>
        <v>33.037572596070248</v>
      </c>
      <c r="W1231" s="5">
        <f t="shared" si="58"/>
        <v>0.32307424795687706</v>
      </c>
      <c r="X1231" s="7">
        <f>IFERROR(Campaign_Table[[#This Row],[Total_Campaign_Cost]]/Campaign_Table[[#This Row],[Leads]],0)</f>
        <v>63.800899932840835</v>
      </c>
      <c r="Y1231" s="7">
        <f t="shared" si="59"/>
        <v>861628.91999999993</v>
      </c>
      <c r="Z1231" s="7" t="str">
        <f>IF(Campaign_Table[[#This Row],[ROI]]&gt;=3,"Excellent",IF(Campaign_Table[[#This Row],[ROI]]&gt;=1,"Good",IF(Campaign_Table[[#This Row],[ROI]]&gt;=0,"Average","Poor")))</f>
        <v>Excellent</v>
      </c>
    </row>
    <row r="1232" spans="1:26" x14ac:dyDescent="0.3">
      <c r="A1232" t="s">
        <v>1408</v>
      </c>
      <c r="B1232" t="s">
        <v>28</v>
      </c>
      <c r="C1232" t="s">
        <v>29</v>
      </c>
      <c r="D1232">
        <v>15</v>
      </c>
      <c r="E1232" t="s">
        <v>195</v>
      </c>
      <c r="F1232">
        <v>82418</v>
      </c>
      <c r="G1232">
        <v>6558</v>
      </c>
      <c r="H1232">
        <v>1818</v>
      </c>
      <c r="I1232">
        <v>1317</v>
      </c>
      <c r="J1232">
        <v>525483</v>
      </c>
      <c r="K1232">
        <v>182.6</v>
      </c>
      <c r="L1232">
        <f>Campaign_Table[[#This Row],[Conversions]]*Campaign_Table[[#This Row],[Cost_Per_Acquisition]]</f>
        <v>240484.19999999998</v>
      </c>
      <c r="M1232">
        <v>1.19</v>
      </c>
      <c r="N1232">
        <v>11.76</v>
      </c>
      <c r="O1232" t="s">
        <v>29</v>
      </c>
      <c r="P1232" s="1">
        <v>45822</v>
      </c>
      <c r="Q1232" t="str">
        <f>TEXT(Campaign_Table[[#This Row],[Date]],"mmmm")</f>
        <v>June</v>
      </c>
      <c r="R1232">
        <f>YEAR(Campaign_Table[[#This Row],[Date]])</f>
        <v>2025</v>
      </c>
      <c r="S1232" t="str">
        <f>TEXT(Campaign_Table[[#This Row],[Date]],"dddd")</f>
        <v>Saturday</v>
      </c>
      <c r="T1232" s="3" t="str">
        <f>"Q" &amp; ROUNDUP(MONTH(Campaign_Table[[#This Row],[Date]])/3,0)</f>
        <v>Q2</v>
      </c>
      <c r="U1232" s="5">
        <f t="shared" si="57"/>
        <v>7.9569996845349322E-2</v>
      </c>
      <c r="V1232" s="7">
        <f>IFERROR(Campaign_Table[[#This Row],[Total_Campaign_Cost]]/Campaign_Table[[#This Row],[Clicks]],0)</f>
        <v>36.670356816102469</v>
      </c>
      <c r="W1232" s="5">
        <f t="shared" si="58"/>
        <v>0.20082342177493137</v>
      </c>
      <c r="X1232" s="7">
        <f>IFERROR(Campaign_Table[[#This Row],[Total_Campaign_Cost]]/Campaign_Table[[#This Row],[Leads]],0)</f>
        <v>132.27953795379537</v>
      </c>
      <c r="Y1232" s="7">
        <f t="shared" si="59"/>
        <v>284998.80000000005</v>
      </c>
      <c r="Z1232" s="7" t="str">
        <f>IF(Campaign_Table[[#This Row],[ROI]]&gt;=3,"Excellent",IF(Campaign_Table[[#This Row],[ROI]]&gt;=1,"Good",IF(Campaign_Table[[#This Row],[ROI]]&gt;=0,"Average","Poor")))</f>
        <v>Good</v>
      </c>
    </row>
    <row r="1233" spans="1:26" x14ac:dyDescent="0.3">
      <c r="A1233" t="s">
        <v>1409</v>
      </c>
      <c r="B1233" t="s">
        <v>44</v>
      </c>
      <c r="C1233" t="s">
        <v>25</v>
      </c>
      <c r="D1233">
        <v>25</v>
      </c>
      <c r="E1233" t="s">
        <v>704</v>
      </c>
      <c r="F1233">
        <v>30454</v>
      </c>
      <c r="G1233">
        <v>1590</v>
      </c>
      <c r="H1233">
        <v>751</v>
      </c>
      <c r="I1233">
        <v>435</v>
      </c>
      <c r="J1233">
        <v>285360</v>
      </c>
      <c r="K1233">
        <v>310.60000000000002</v>
      </c>
      <c r="L1233">
        <f>Campaign_Table[[#This Row],[Conversions]]*Campaign_Table[[#This Row],[Cost_Per_Acquisition]]</f>
        <v>135111</v>
      </c>
      <c r="M1233">
        <v>1.1100000000000001</v>
      </c>
      <c r="N1233">
        <v>9.1199999999999992</v>
      </c>
      <c r="O1233" t="s">
        <v>21</v>
      </c>
      <c r="P1233" s="1">
        <v>45801</v>
      </c>
      <c r="Q1233" t="str">
        <f>TEXT(Campaign_Table[[#This Row],[Date]],"mmmm")</f>
        <v>May</v>
      </c>
      <c r="R1233">
        <f>YEAR(Campaign_Table[[#This Row],[Date]])</f>
        <v>2025</v>
      </c>
      <c r="S1233" t="str">
        <f>TEXT(Campaign_Table[[#This Row],[Date]],"dddd")</f>
        <v>Saturday</v>
      </c>
      <c r="T1233" s="3" t="str">
        <f>"Q" &amp; ROUNDUP(MONTH(Campaign_Table[[#This Row],[Date]])/3,0)</f>
        <v>Q2</v>
      </c>
      <c r="U1233" s="5">
        <f t="shared" si="57"/>
        <v>5.2209890326393907E-2</v>
      </c>
      <c r="V1233" s="7">
        <f>IFERROR(Campaign_Table[[#This Row],[Total_Campaign_Cost]]/Campaign_Table[[#This Row],[Clicks]],0)</f>
        <v>84.975471698113211</v>
      </c>
      <c r="W1233" s="5">
        <f t="shared" si="58"/>
        <v>0.27358490566037735</v>
      </c>
      <c r="X1233" s="7">
        <f>IFERROR(Campaign_Table[[#This Row],[Total_Campaign_Cost]]/Campaign_Table[[#This Row],[Leads]],0)</f>
        <v>179.90812250332888</v>
      </c>
      <c r="Y1233" s="7">
        <f t="shared" si="59"/>
        <v>150249</v>
      </c>
      <c r="Z1233" s="7" t="str">
        <f>IF(Campaign_Table[[#This Row],[ROI]]&gt;=3,"Excellent",IF(Campaign_Table[[#This Row],[ROI]]&gt;=1,"Good",IF(Campaign_Table[[#This Row],[ROI]]&gt;=0,"Average","Poor")))</f>
        <v>Good</v>
      </c>
    </row>
    <row r="1234" spans="1:26" x14ac:dyDescent="0.3">
      <c r="A1234" t="s">
        <v>1410</v>
      </c>
      <c r="B1234" t="s">
        <v>28</v>
      </c>
      <c r="C1234" t="s">
        <v>21</v>
      </c>
      <c r="D1234">
        <v>28</v>
      </c>
      <c r="E1234" t="s">
        <v>28</v>
      </c>
      <c r="F1234">
        <v>23741</v>
      </c>
      <c r="G1234">
        <v>2189</v>
      </c>
      <c r="H1234">
        <v>716</v>
      </c>
      <c r="I1234">
        <v>421</v>
      </c>
      <c r="J1234">
        <v>254284</v>
      </c>
      <c r="K1234">
        <v>483.47</v>
      </c>
      <c r="L1234">
        <f>Campaign_Table[[#This Row],[Conversions]]*Campaign_Table[[#This Row],[Cost_Per_Acquisition]]</f>
        <v>203540.87000000002</v>
      </c>
      <c r="M1234">
        <v>0.25</v>
      </c>
      <c r="N1234">
        <v>14.01</v>
      </c>
      <c r="O1234" t="s">
        <v>35</v>
      </c>
      <c r="P1234" s="1">
        <v>45769</v>
      </c>
      <c r="Q1234" t="str">
        <f>TEXT(Campaign_Table[[#This Row],[Date]],"mmmm")</f>
        <v>April</v>
      </c>
      <c r="R1234">
        <f>YEAR(Campaign_Table[[#This Row],[Date]])</f>
        <v>2025</v>
      </c>
      <c r="S1234" t="str">
        <f>TEXT(Campaign_Table[[#This Row],[Date]],"dddd")</f>
        <v>Tuesday</v>
      </c>
      <c r="T1234" s="3" t="str">
        <f>"Q" &amp; ROUNDUP(MONTH(Campaign_Table[[#This Row],[Date]])/3,0)</f>
        <v>Q2</v>
      </c>
      <c r="U1234" s="5">
        <f t="shared" si="57"/>
        <v>9.2203361273745843E-2</v>
      </c>
      <c r="V1234" s="7">
        <f>IFERROR(Campaign_Table[[#This Row],[Total_Campaign_Cost]]/Campaign_Table[[#This Row],[Clicks]],0)</f>
        <v>92.983494746459584</v>
      </c>
      <c r="W1234" s="5">
        <f t="shared" si="58"/>
        <v>0.19232526267702146</v>
      </c>
      <c r="X1234" s="7">
        <f>IFERROR(Campaign_Table[[#This Row],[Total_Campaign_Cost]]/Campaign_Table[[#This Row],[Leads]],0)</f>
        <v>284.27495810055871</v>
      </c>
      <c r="Y1234" s="7">
        <f t="shared" si="59"/>
        <v>50743.129999999976</v>
      </c>
      <c r="Z1234" s="7" t="str">
        <f>IF(Campaign_Table[[#This Row],[ROI]]&gt;=3,"Excellent",IF(Campaign_Table[[#This Row],[ROI]]&gt;=1,"Good",IF(Campaign_Table[[#This Row],[ROI]]&gt;=0,"Average","Poor")))</f>
        <v>Average</v>
      </c>
    </row>
    <row r="1235" spans="1:26" x14ac:dyDescent="0.3">
      <c r="A1235" t="s">
        <v>1411</v>
      </c>
      <c r="B1235" t="s">
        <v>16</v>
      </c>
      <c r="C1235" t="s">
        <v>29</v>
      </c>
      <c r="D1235">
        <v>10</v>
      </c>
      <c r="E1235" t="s">
        <v>134</v>
      </c>
      <c r="F1235">
        <v>70539</v>
      </c>
      <c r="G1235">
        <v>2589</v>
      </c>
      <c r="H1235">
        <v>1331</v>
      </c>
      <c r="I1235">
        <v>732</v>
      </c>
      <c r="J1235">
        <v>272304</v>
      </c>
      <c r="K1235">
        <v>267.64</v>
      </c>
      <c r="L1235">
        <f>Campaign_Table[[#This Row],[Conversions]]*Campaign_Table[[#This Row],[Cost_Per_Acquisition]]</f>
        <v>195912.47999999998</v>
      </c>
      <c r="M1235">
        <v>0.39</v>
      </c>
      <c r="N1235">
        <v>6.59</v>
      </c>
      <c r="O1235" t="s">
        <v>25</v>
      </c>
      <c r="P1235" s="1">
        <v>45724</v>
      </c>
      <c r="Q1235" t="str">
        <f>TEXT(Campaign_Table[[#This Row],[Date]],"mmmm")</f>
        <v>March</v>
      </c>
      <c r="R1235">
        <f>YEAR(Campaign_Table[[#This Row],[Date]])</f>
        <v>2025</v>
      </c>
      <c r="S1235" t="str">
        <f>TEXT(Campaign_Table[[#This Row],[Date]],"dddd")</f>
        <v>Saturday</v>
      </c>
      <c r="T1235" s="3" t="str">
        <f>"Q" &amp; ROUNDUP(MONTH(Campaign_Table[[#This Row],[Date]])/3,0)</f>
        <v>Q1</v>
      </c>
      <c r="U1235" s="5">
        <f t="shared" si="57"/>
        <v>3.6703100412537742E-2</v>
      </c>
      <c r="V1235" s="7">
        <f>IFERROR(Campaign_Table[[#This Row],[Total_Campaign_Cost]]/Campaign_Table[[#This Row],[Clicks]],0)</f>
        <v>75.671100811123978</v>
      </c>
      <c r="W1235" s="5">
        <f t="shared" si="58"/>
        <v>0.28273464658169178</v>
      </c>
      <c r="X1235" s="7">
        <f>IFERROR(Campaign_Table[[#This Row],[Total_Campaign_Cost]]/Campaign_Table[[#This Row],[Leads]],0)</f>
        <v>147.19194590533431</v>
      </c>
      <c r="Y1235" s="7">
        <f t="shared" si="59"/>
        <v>76391.520000000019</v>
      </c>
      <c r="Z1235" s="7" t="str">
        <f>IF(Campaign_Table[[#This Row],[ROI]]&gt;=3,"Excellent",IF(Campaign_Table[[#This Row],[ROI]]&gt;=1,"Good",IF(Campaign_Table[[#This Row],[ROI]]&gt;=0,"Average","Poor")))</f>
        <v>Average</v>
      </c>
    </row>
    <row r="1236" spans="1:26" x14ac:dyDescent="0.3">
      <c r="A1236" t="s">
        <v>1412</v>
      </c>
      <c r="B1236" t="s">
        <v>44</v>
      </c>
      <c r="C1236" t="s">
        <v>35</v>
      </c>
      <c r="D1236">
        <v>5</v>
      </c>
      <c r="E1236" t="s">
        <v>142</v>
      </c>
      <c r="F1236">
        <v>54267</v>
      </c>
      <c r="G1236">
        <v>5409</v>
      </c>
      <c r="H1236">
        <v>1758</v>
      </c>
      <c r="I1236">
        <v>599</v>
      </c>
      <c r="J1236">
        <v>374974</v>
      </c>
      <c r="K1236">
        <v>399.36</v>
      </c>
      <c r="L1236">
        <f>Campaign_Table[[#This Row],[Conversions]]*Campaign_Table[[#This Row],[Cost_Per_Acquisition]]</f>
        <v>239216.64000000001</v>
      </c>
      <c r="M1236">
        <v>0.56999999999999995</v>
      </c>
      <c r="N1236">
        <v>14.31</v>
      </c>
      <c r="O1236" t="s">
        <v>17</v>
      </c>
      <c r="P1236" s="1">
        <v>45625</v>
      </c>
      <c r="Q1236" t="str">
        <f>TEXT(Campaign_Table[[#This Row],[Date]],"mmmm")</f>
        <v>November</v>
      </c>
      <c r="R1236">
        <f>YEAR(Campaign_Table[[#This Row],[Date]])</f>
        <v>2024</v>
      </c>
      <c r="S1236" t="str">
        <f>TEXT(Campaign_Table[[#This Row],[Date]],"dddd")</f>
        <v>Friday</v>
      </c>
      <c r="T1236" s="3" t="str">
        <f>"Q" &amp; ROUNDUP(MONTH(Campaign_Table[[#This Row],[Date]])/3,0)</f>
        <v>Q4</v>
      </c>
      <c r="U1236" s="5">
        <f t="shared" si="57"/>
        <v>9.9673834927303889E-2</v>
      </c>
      <c r="V1236" s="7">
        <f>IFERROR(Campaign_Table[[#This Row],[Total_Campaign_Cost]]/Campaign_Table[[#This Row],[Clicks]],0)</f>
        <v>44.225668330560183</v>
      </c>
      <c r="W1236" s="5">
        <f t="shared" si="58"/>
        <v>0.1107413569975966</v>
      </c>
      <c r="X1236" s="7">
        <f>IFERROR(Campaign_Table[[#This Row],[Total_Campaign_Cost]]/Campaign_Table[[#This Row],[Leads]],0)</f>
        <v>136.07317406143346</v>
      </c>
      <c r="Y1236" s="7">
        <f t="shared" si="59"/>
        <v>135757.35999999999</v>
      </c>
      <c r="Z1236" s="7" t="str">
        <f>IF(Campaign_Table[[#This Row],[ROI]]&gt;=3,"Excellent",IF(Campaign_Table[[#This Row],[ROI]]&gt;=1,"Good",IF(Campaign_Table[[#This Row],[ROI]]&gt;=0,"Average","Poor")))</f>
        <v>Average</v>
      </c>
    </row>
    <row r="1237" spans="1:26" x14ac:dyDescent="0.3">
      <c r="A1237" t="s">
        <v>1413</v>
      </c>
      <c r="B1237" t="s">
        <v>24</v>
      </c>
      <c r="C1237" t="s">
        <v>29</v>
      </c>
      <c r="D1237">
        <v>15</v>
      </c>
      <c r="E1237" t="s">
        <v>130</v>
      </c>
      <c r="F1237">
        <v>76478</v>
      </c>
      <c r="G1237">
        <v>9622</v>
      </c>
      <c r="H1237">
        <v>3214</v>
      </c>
      <c r="I1237">
        <v>1279</v>
      </c>
      <c r="J1237">
        <v>274985</v>
      </c>
      <c r="K1237">
        <v>217.81</v>
      </c>
      <c r="L1237">
        <f>Campaign_Table[[#This Row],[Conversions]]*Campaign_Table[[#This Row],[Cost_Per_Acquisition]]</f>
        <v>278578.99</v>
      </c>
      <c r="M1237">
        <v>-0.01</v>
      </c>
      <c r="N1237">
        <v>18.46</v>
      </c>
      <c r="O1237" t="s">
        <v>35</v>
      </c>
      <c r="P1237" s="1">
        <v>45479</v>
      </c>
      <c r="Q1237" t="str">
        <f>TEXT(Campaign_Table[[#This Row],[Date]],"mmmm")</f>
        <v>July</v>
      </c>
      <c r="R1237">
        <f>YEAR(Campaign_Table[[#This Row],[Date]])</f>
        <v>2024</v>
      </c>
      <c r="S1237" t="str">
        <f>TEXT(Campaign_Table[[#This Row],[Date]],"dddd")</f>
        <v>Saturday</v>
      </c>
      <c r="T1237" s="3" t="str">
        <f>"Q" &amp; ROUNDUP(MONTH(Campaign_Table[[#This Row],[Date]])/3,0)</f>
        <v>Q3</v>
      </c>
      <c r="U1237" s="5">
        <f t="shared" si="57"/>
        <v>0.12581395957007244</v>
      </c>
      <c r="V1237" s="7">
        <f>IFERROR(Campaign_Table[[#This Row],[Total_Campaign_Cost]]/Campaign_Table[[#This Row],[Clicks]],0)</f>
        <v>28.952295780503015</v>
      </c>
      <c r="W1237" s="5">
        <f t="shared" si="58"/>
        <v>0.13292454791103719</v>
      </c>
      <c r="X1237" s="7">
        <f>IFERROR(Campaign_Table[[#This Row],[Total_Campaign_Cost]]/Campaign_Table[[#This Row],[Leads]],0)</f>
        <v>86.676723708774105</v>
      </c>
      <c r="Y1237" s="7">
        <f t="shared" si="59"/>
        <v>-3593.9899999999907</v>
      </c>
      <c r="Z1237" s="7" t="str">
        <f>IF(Campaign_Table[[#This Row],[ROI]]&gt;=3,"Excellent",IF(Campaign_Table[[#This Row],[ROI]]&gt;=1,"Good",IF(Campaign_Table[[#This Row],[ROI]]&gt;=0,"Average","Poor")))</f>
        <v>Poor</v>
      </c>
    </row>
    <row r="1238" spans="1:26" x14ac:dyDescent="0.3">
      <c r="A1238" t="s">
        <v>1414</v>
      </c>
      <c r="B1238" t="s">
        <v>24</v>
      </c>
      <c r="C1238" t="s">
        <v>17</v>
      </c>
      <c r="D1238">
        <v>6</v>
      </c>
      <c r="E1238" t="s">
        <v>45</v>
      </c>
      <c r="F1238">
        <v>75288</v>
      </c>
      <c r="G1238">
        <v>10291</v>
      </c>
      <c r="H1238">
        <v>3650</v>
      </c>
      <c r="I1238">
        <v>1890</v>
      </c>
      <c r="J1238">
        <v>941220</v>
      </c>
      <c r="K1238">
        <v>118.36</v>
      </c>
      <c r="L1238">
        <f>Campaign_Table[[#This Row],[Conversions]]*Campaign_Table[[#This Row],[Cost_Per_Acquisition]]</f>
        <v>223700.4</v>
      </c>
      <c r="M1238">
        <v>3.21</v>
      </c>
      <c r="N1238">
        <v>21.03</v>
      </c>
      <c r="O1238" t="s">
        <v>29</v>
      </c>
      <c r="P1238" s="1">
        <v>45793</v>
      </c>
      <c r="Q1238" t="str">
        <f>TEXT(Campaign_Table[[#This Row],[Date]],"mmmm")</f>
        <v>May</v>
      </c>
      <c r="R1238">
        <f>YEAR(Campaign_Table[[#This Row],[Date]])</f>
        <v>2025</v>
      </c>
      <c r="S1238" t="str">
        <f>TEXT(Campaign_Table[[#This Row],[Date]],"dddd")</f>
        <v>Friday</v>
      </c>
      <c r="T1238" s="3" t="str">
        <f>"Q" &amp; ROUNDUP(MONTH(Campaign_Table[[#This Row],[Date]])/3,0)</f>
        <v>Q2</v>
      </c>
      <c r="U1238" s="5">
        <f t="shared" si="57"/>
        <v>0.13668844968653704</v>
      </c>
      <c r="V1238" s="7">
        <f>IFERROR(Campaign_Table[[#This Row],[Total_Campaign_Cost]]/Campaign_Table[[#This Row],[Clicks]],0)</f>
        <v>21.737479350889124</v>
      </c>
      <c r="W1238" s="5">
        <f t="shared" si="58"/>
        <v>0.18365562141677194</v>
      </c>
      <c r="X1238" s="7">
        <f>IFERROR(Campaign_Table[[#This Row],[Total_Campaign_Cost]]/Campaign_Table[[#This Row],[Leads]],0)</f>
        <v>61.287780821917806</v>
      </c>
      <c r="Y1238" s="7">
        <f t="shared" si="59"/>
        <v>717519.6</v>
      </c>
      <c r="Z1238" s="7" t="str">
        <f>IF(Campaign_Table[[#This Row],[ROI]]&gt;=3,"Excellent",IF(Campaign_Table[[#This Row],[ROI]]&gt;=1,"Good",IF(Campaign_Table[[#This Row],[ROI]]&gt;=0,"Average","Poor")))</f>
        <v>Excellent</v>
      </c>
    </row>
    <row r="1239" spans="1:26" x14ac:dyDescent="0.3">
      <c r="A1239" t="s">
        <v>1415</v>
      </c>
      <c r="B1239" t="s">
        <v>16</v>
      </c>
      <c r="C1239" t="s">
        <v>25</v>
      </c>
      <c r="D1239">
        <v>14</v>
      </c>
      <c r="E1239" t="s">
        <v>32</v>
      </c>
      <c r="F1239">
        <v>14549</v>
      </c>
      <c r="G1239">
        <v>617</v>
      </c>
      <c r="H1239">
        <v>276</v>
      </c>
      <c r="I1239">
        <v>204</v>
      </c>
      <c r="J1239">
        <v>107508</v>
      </c>
      <c r="K1239">
        <v>797.99</v>
      </c>
      <c r="L1239">
        <f>Campaign_Table[[#This Row],[Conversions]]*Campaign_Table[[#This Row],[Cost_Per_Acquisition]]</f>
        <v>162789.96</v>
      </c>
      <c r="M1239">
        <v>-0.34</v>
      </c>
      <c r="N1239">
        <v>7.54</v>
      </c>
      <c r="O1239" t="s">
        <v>29</v>
      </c>
      <c r="P1239" s="1">
        <v>45720</v>
      </c>
      <c r="Q1239" t="str">
        <f>TEXT(Campaign_Table[[#This Row],[Date]],"mmmm")</f>
        <v>March</v>
      </c>
      <c r="R1239">
        <f>YEAR(Campaign_Table[[#This Row],[Date]])</f>
        <v>2025</v>
      </c>
      <c r="S1239" t="str">
        <f>TEXT(Campaign_Table[[#This Row],[Date]],"dddd")</f>
        <v>Tuesday</v>
      </c>
      <c r="T1239" s="3" t="str">
        <f>"Q" &amp; ROUNDUP(MONTH(Campaign_Table[[#This Row],[Date]])/3,0)</f>
        <v>Q1</v>
      </c>
      <c r="U1239" s="5">
        <f t="shared" si="57"/>
        <v>4.2408412949343596E-2</v>
      </c>
      <c r="V1239" s="7">
        <f>IFERROR(Campaign_Table[[#This Row],[Total_Campaign_Cost]]/Campaign_Table[[#This Row],[Clicks]],0)</f>
        <v>263.84110210696917</v>
      </c>
      <c r="W1239" s="5">
        <f t="shared" si="58"/>
        <v>0.33063209076175043</v>
      </c>
      <c r="X1239" s="7">
        <f>IFERROR(Campaign_Table[[#This Row],[Total_Campaign_Cost]]/Campaign_Table[[#This Row],[Leads]],0)</f>
        <v>589.81869565217391</v>
      </c>
      <c r="Y1239" s="7">
        <f t="shared" si="59"/>
        <v>-55281.959999999992</v>
      </c>
      <c r="Z1239" s="7" t="str">
        <f>IF(Campaign_Table[[#This Row],[ROI]]&gt;=3,"Excellent",IF(Campaign_Table[[#This Row],[ROI]]&gt;=1,"Good",IF(Campaign_Table[[#This Row],[ROI]]&gt;=0,"Average","Poor")))</f>
        <v>Poor</v>
      </c>
    </row>
    <row r="1240" spans="1:26" x14ac:dyDescent="0.3">
      <c r="A1240" t="s">
        <v>1416</v>
      </c>
      <c r="B1240" t="s">
        <v>20</v>
      </c>
      <c r="C1240" t="s">
        <v>35</v>
      </c>
      <c r="D1240">
        <v>8</v>
      </c>
      <c r="E1240" t="s">
        <v>107</v>
      </c>
      <c r="F1240">
        <v>23014</v>
      </c>
      <c r="G1240">
        <v>947</v>
      </c>
      <c r="H1240">
        <v>411</v>
      </c>
      <c r="I1240">
        <v>191</v>
      </c>
      <c r="J1240">
        <v>84231</v>
      </c>
      <c r="K1240">
        <v>794.35</v>
      </c>
      <c r="L1240">
        <f>Campaign_Table[[#This Row],[Conversions]]*Campaign_Table[[#This Row],[Cost_Per_Acquisition]]</f>
        <v>151720.85</v>
      </c>
      <c r="M1240">
        <v>-0.44</v>
      </c>
      <c r="N1240">
        <v>6.73</v>
      </c>
      <c r="O1240" t="s">
        <v>21</v>
      </c>
      <c r="P1240" s="1">
        <v>45552</v>
      </c>
      <c r="Q1240" t="str">
        <f>TEXT(Campaign_Table[[#This Row],[Date]],"mmmm")</f>
        <v>September</v>
      </c>
      <c r="R1240">
        <f>YEAR(Campaign_Table[[#This Row],[Date]])</f>
        <v>2024</v>
      </c>
      <c r="S1240" t="str">
        <f>TEXT(Campaign_Table[[#This Row],[Date]],"dddd")</f>
        <v>Tuesday</v>
      </c>
      <c r="T1240" s="3" t="str">
        <f>"Q" &amp; ROUNDUP(MONTH(Campaign_Table[[#This Row],[Date]])/3,0)</f>
        <v>Q3</v>
      </c>
      <c r="U1240" s="5">
        <f t="shared" si="57"/>
        <v>4.1148865907708353E-2</v>
      </c>
      <c r="V1240" s="7">
        <f>IFERROR(Campaign_Table[[#This Row],[Total_Campaign_Cost]]/Campaign_Table[[#This Row],[Clicks]],0)</f>
        <v>160.21209081309399</v>
      </c>
      <c r="W1240" s="5">
        <f t="shared" si="58"/>
        <v>0.20168954593453009</v>
      </c>
      <c r="X1240" s="7">
        <f>IFERROR(Campaign_Table[[#This Row],[Total_Campaign_Cost]]/Campaign_Table[[#This Row],[Leads]],0)</f>
        <v>369.15048661800489</v>
      </c>
      <c r="Y1240" s="7">
        <f t="shared" si="59"/>
        <v>-67489.850000000006</v>
      </c>
      <c r="Z1240" s="7" t="str">
        <f>IF(Campaign_Table[[#This Row],[ROI]]&gt;=3,"Excellent",IF(Campaign_Table[[#This Row],[ROI]]&gt;=1,"Good",IF(Campaign_Table[[#This Row],[ROI]]&gt;=0,"Average","Poor")))</f>
        <v>Poor</v>
      </c>
    </row>
    <row r="1241" spans="1:26" x14ac:dyDescent="0.3">
      <c r="A1241" t="s">
        <v>1417</v>
      </c>
      <c r="B1241" t="s">
        <v>44</v>
      </c>
      <c r="C1241" t="s">
        <v>17</v>
      </c>
      <c r="D1241">
        <v>20</v>
      </c>
      <c r="E1241" t="s">
        <v>28</v>
      </c>
      <c r="F1241">
        <v>30999</v>
      </c>
      <c r="G1241">
        <v>2249</v>
      </c>
      <c r="H1241">
        <v>760</v>
      </c>
      <c r="I1241">
        <v>505</v>
      </c>
      <c r="J1241">
        <v>292395</v>
      </c>
      <c r="K1241">
        <v>415.63</v>
      </c>
      <c r="L1241">
        <f>Campaign_Table[[#This Row],[Conversions]]*Campaign_Table[[#This Row],[Cost_Per_Acquisition]]</f>
        <v>209893.15</v>
      </c>
      <c r="M1241">
        <v>0.39</v>
      </c>
      <c r="N1241">
        <v>11.34</v>
      </c>
      <c r="O1241" t="s">
        <v>21</v>
      </c>
      <c r="P1241" s="1">
        <v>45810</v>
      </c>
      <c r="Q1241" t="str">
        <f>TEXT(Campaign_Table[[#This Row],[Date]],"mmmm")</f>
        <v>June</v>
      </c>
      <c r="R1241">
        <f>YEAR(Campaign_Table[[#This Row],[Date]])</f>
        <v>2025</v>
      </c>
      <c r="S1241" t="str">
        <f>TEXT(Campaign_Table[[#This Row],[Date]],"dddd")</f>
        <v>Monday</v>
      </c>
      <c r="T1241" s="3" t="str">
        <f>"Q" &amp; ROUNDUP(MONTH(Campaign_Table[[#This Row],[Date]])/3,0)</f>
        <v>Q2</v>
      </c>
      <c r="U1241" s="5">
        <f t="shared" si="57"/>
        <v>7.2550727442820734E-2</v>
      </c>
      <c r="V1241" s="7">
        <f>IFERROR(Campaign_Table[[#This Row],[Total_Campaign_Cost]]/Campaign_Table[[#This Row],[Clicks]],0)</f>
        <v>93.327323254779898</v>
      </c>
      <c r="W1241" s="5">
        <f t="shared" si="58"/>
        <v>0.22454424188528235</v>
      </c>
      <c r="X1241" s="7">
        <f>IFERROR(Campaign_Table[[#This Row],[Total_Campaign_Cost]]/Campaign_Table[[#This Row],[Leads]],0)</f>
        <v>276.17519736842104</v>
      </c>
      <c r="Y1241" s="7">
        <f t="shared" si="59"/>
        <v>82501.850000000006</v>
      </c>
      <c r="Z1241" s="7" t="str">
        <f>IF(Campaign_Table[[#This Row],[ROI]]&gt;=3,"Excellent",IF(Campaign_Table[[#This Row],[ROI]]&gt;=1,"Good",IF(Campaign_Table[[#This Row],[ROI]]&gt;=0,"Average","Poor")))</f>
        <v>Average</v>
      </c>
    </row>
    <row r="1242" spans="1:26" x14ac:dyDescent="0.3">
      <c r="A1242" t="s">
        <v>1418</v>
      </c>
      <c r="B1242" t="s">
        <v>20</v>
      </c>
      <c r="C1242" t="s">
        <v>35</v>
      </c>
      <c r="D1242">
        <v>20</v>
      </c>
      <c r="E1242" t="s">
        <v>334</v>
      </c>
      <c r="F1242">
        <v>48927</v>
      </c>
      <c r="G1242">
        <v>4762</v>
      </c>
      <c r="H1242">
        <v>2006</v>
      </c>
      <c r="I1242">
        <v>650</v>
      </c>
      <c r="J1242">
        <v>410150</v>
      </c>
      <c r="K1242">
        <v>221.23</v>
      </c>
      <c r="L1242">
        <f>Campaign_Table[[#This Row],[Conversions]]*Campaign_Table[[#This Row],[Cost_Per_Acquisition]]</f>
        <v>143799.5</v>
      </c>
      <c r="M1242">
        <v>1.85</v>
      </c>
      <c r="N1242">
        <v>15.16</v>
      </c>
      <c r="O1242" t="s">
        <v>29</v>
      </c>
      <c r="P1242" s="1">
        <v>45510</v>
      </c>
      <c r="Q1242" t="str">
        <f>TEXT(Campaign_Table[[#This Row],[Date]],"mmmm")</f>
        <v>August</v>
      </c>
      <c r="R1242">
        <f>YEAR(Campaign_Table[[#This Row],[Date]])</f>
        <v>2024</v>
      </c>
      <c r="S1242" t="str">
        <f>TEXT(Campaign_Table[[#This Row],[Date]],"dddd")</f>
        <v>Tuesday</v>
      </c>
      <c r="T1242" s="3" t="str">
        <f>"Q" &amp; ROUNDUP(MONTH(Campaign_Table[[#This Row],[Date]])/3,0)</f>
        <v>Q3</v>
      </c>
      <c r="U1242" s="5">
        <f t="shared" si="57"/>
        <v>9.7328673329654378E-2</v>
      </c>
      <c r="V1242" s="7">
        <f>IFERROR(Campaign_Table[[#This Row],[Total_Campaign_Cost]]/Campaign_Table[[#This Row],[Clicks]],0)</f>
        <v>30.197291054178915</v>
      </c>
      <c r="W1242" s="5">
        <f t="shared" si="58"/>
        <v>0.13649727005459891</v>
      </c>
      <c r="X1242" s="7">
        <f>IFERROR(Campaign_Table[[#This Row],[Total_Campaign_Cost]]/Campaign_Table[[#This Row],[Leads]],0)</f>
        <v>71.684695912263209</v>
      </c>
      <c r="Y1242" s="7">
        <f t="shared" si="59"/>
        <v>266350.5</v>
      </c>
      <c r="Z1242" s="7" t="str">
        <f>IF(Campaign_Table[[#This Row],[ROI]]&gt;=3,"Excellent",IF(Campaign_Table[[#This Row],[ROI]]&gt;=1,"Good",IF(Campaign_Table[[#This Row],[ROI]]&gt;=0,"Average","Poor")))</f>
        <v>Good</v>
      </c>
    </row>
    <row r="1243" spans="1:26" x14ac:dyDescent="0.3">
      <c r="A1243" t="s">
        <v>1419</v>
      </c>
      <c r="B1243" t="s">
        <v>44</v>
      </c>
      <c r="C1243" t="s">
        <v>29</v>
      </c>
      <c r="D1243">
        <v>26</v>
      </c>
      <c r="E1243" t="s">
        <v>845</v>
      </c>
      <c r="F1243">
        <v>95468</v>
      </c>
      <c r="G1243">
        <v>7513</v>
      </c>
      <c r="H1243">
        <v>1670</v>
      </c>
      <c r="I1243">
        <v>1184</v>
      </c>
      <c r="J1243">
        <v>601472</v>
      </c>
      <c r="K1243">
        <v>165.45</v>
      </c>
      <c r="L1243">
        <f>Campaign_Table[[#This Row],[Conversions]]*Campaign_Table[[#This Row],[Cost_Per_Acquisition]]</f>
        <v>195892.8</v>
      </c>
      <c r="M1243">
        <v>2.0699999999999998</v>
      </c>
      <c r="N1243">
        <v>10.86</v>
      </c>
      <c r="O1243" t="s">
        <v>29</v>
      </c>
      <c r="P1243" s="1">
        <v>45729</v>
      </c>
      <c r="Q1243" t="str">
        <f>TEXT(Campaign_Table[[#This Row],[Date]],"mmmm")</f>
        <v>March</v>
      </c>
      <c r="R1243">
        <f>YEAR(Campaign_Table[[#This Row],[Date]])</f>
        <v>2025</v>
      </c>
      <c r="S1243" t="str">
        <f>TEXT(Campaign_Table[[#This Row],[Date]],"dddd")</f>
        <v>Thursday</v>
      </c>
      <c r="T1243" s="3" t="str">
        <f>"Q" &amp; ROUNDUP(MONTH(Campaign_Table[[#This Row],[Date]])/3,0)</f>
        <v>Q1</v>
      </c>
      <c r="U1243" s="5">
        <f t="shared" si="57"/>
        <v>7.8696526584824233E-2</v>
      </c>
      <c r="V1243" s="7">
        <f>IFERROR(Campaign_Table[[#This Row],[Total_Campaign_Cost]]/Campaign_Table[[#This Row],[Clicks]],0)</f>
        <v>26.073845334753091</v>
      </c>
      <c r="W1243" s="5">
        <f t="shared" si="58"/>
        <v>0.15759350459204047</v>
      </c>
      <c r="X1243" s="7">
        <f>IFERROR(Campaign_Table[[#This Row],[Total_Campaign_Cost]]/Campaign_Table[[#This Row],[Leads]],0)</f>
        <v>117.30107784431137</v>
      </c>
      <c r="Y1243" s="7">
        <f t="shared" si="59"/>
        <v>405579.2</v>
      </c>
      <c r="Z1243" s="7" t="str">
        <f>IF(Campaign_Table[[#This Row],[ROI]]&gt;=3,"Excellent",IF(Campaign_Table[[#This Row],[ROI]]&gt;=1,"Good",IF(Campaign_Table[[#This Row],[ROI]]&gt;=0,"Average","Poor")))</f>
        <v>Good</v>
      </c>
    </row>
    <row r="1244" spans="1:26" x14ac:dyDescent="0.3">
      <c r="A1244" t="s">
        <v>1420</v>
      </c>
      <c r="B1244" t="s">
        <v>20</v>
      </c>
      <c r="C1244" t="s">
        <v>17</v>
      </c>
      <c r="D1244">
        <v>5</v>
      </c>
      <c r="E1244" t="s">
        <v>195</v>
      </c>
      <c r="F1244">
        <v>25824</v>
      </c>
      <c r="G1244">
        <v>2889</v>
      </c>
      <c r="H1244">
        <v>988</v>
      </c>
      <c r="I1244">
        <v>319</v>
      </c>
      <c r="J1244">
        <v>70180</v>
      </c>
      <c r="K1244">
        <v>509.15</v>
      </c>
      <c r="L1244">
        <f>Campaign_Table[[#This Row],[Conversions]]*Campaign_Table[[#This Row],[Cost_Per_Acquisition]]</f>
        <v>162418.85</v>
      </c>
      <c r="M1244">
        <v>-0.56999999999999995</v>
      </c>
      <c r="N1244">
        <v>16.25</v>
      </c>
      <c r="O1244" t="s">
        <v>21</v>
      </c>
      <c r="P1244" s="1">
        <v>45659</v>
      </c>
      <c r="Q1244" t="str">
        <f>TEXT(Campaign_Table[[#This Row],[Date]],"mmmm")</f>
        <v>January</v>
      </c>
      <c r="R1244">
        <f>YEAR(Campaign_Table[[#This Row],[Date]])</f>
        <v>2025</v>
      </c>
      <c r="S1244" t="str">
        <f>TEXT(Campaign_Table[[#This Row],[Date]],"dddd")</f>
        <v>Thursday</v>
      </c>
      <c r="T1244" s="3" t="str">
        <f>"Q" &amp; ROUNDUP(MONTH(Campaign_Table[[#This Row],[Date]])/3,0)</f>
        <v>Q1</v>
      </c>
      <c r="U1244" s="5">
        <f t="shared" si="57"/>
        <v>0.11187267657992565</v>
      </c>
      <c r="V1244" s="7">
        <f>IFERROR(Campaign_Table[[#This Row],[Total_Campaign_Cost]]/Campaign_Table[[#This Row],[Clicks]],0)</f>
        <v>56.219747317410871</v>
      </c>
      <c r="W1244" s="5">
        <f t="shared" si="58"/>
        <v>0.11041883004499826</v>
      </c>
      <c r="X1244" s="7">
        <f>IFERROR(Campaign_Table[[#This Row],[Total_Campaign_Cost]]/Campaign_Table[[#This Row],[Leads]],0)</f>
        <v>164.39154858299597</v>
      </c>
      <c r="Y1244" s="7">
        <f t="shared" si="59"/>
        <v>-92238.85</v>
      </c>
      <c r="Z1244" s="7" t="str">
        <f>IF(Campaign_Table[[#This Row],[ROI]]&gt;=3,"Excellent",IF(Campaign_Table[[#This Row],[ROI]]&gt;=1,"Good",IF(Campaign_Table[[#This Row],[ROI]]&gt;=0,"Average","Poor")))</f>
        <v>Poor</v>
      </c>
    </row>
    <row r="1245" spans="1:26" x14ac:dyDescent="0.3">
      <c r="A1245" t="s">
        <v>1421</v>
      </c>
      <c r="B1245" t="s">
        <v>28</v>
      </c>
      <c r="C1245" t="s">
        <v>25</v>
      </c>
      <c r="D1245">
        <v>9</v>
      </c>
      <c r="E1245" t="s">
        <v>56</v>
      </c>
      <c r="F1245">
        <v>78421</v>
      </c>
      <c r="G1245">
        <v>2912</v>
      </c>
      <c r="H1245">
        <v>758</v>
      </c>
      <c r="I1245">
        <v>514</v>
      </c>
      <c r="J1245">
        <v>364426</v>
      </c>
      <c r="K1245">
        <v>446.6</v>
      </c>
      <c r="L1245">
        <f>Campaign_Table[[#This Row],[Conversions]]*Campaign_Table[[#This Row],[Cost_Per_Acquisition]]</f>
        <v>229552.40000000002</v>
      </c>
      <c r="M1245">
        <v>0.59</v>
      </c>
      <c r="N1245">
        <v>5.34</v>
      </c>
      <c r="O1245" t="s">
        <v>29</v>
      </c>
      <c r="P1245" s="1">
        <v>45581</v>
      </c>
      <c r="Q1245" t="str">
        <f>TEXT(Campaign_Table[[#This Row],[Date]],"mmmm")</f>
        <v>October</v>
      </c>
      <c r="R1245">
        <f>YEAR(Campaign_Table[[#This Row],[Date]])</f>
        <v>2024</v>
      </c>
      <c r="S1245" t="str">
        <f>TEXT(Campaign_Table[[#This Row],[Date]],"dddd")</f>
        <v>Wednesday</v>
      </c>
      <c r="T1245" s="3" t="str">
        <f>"Q" &amp; ROUNDUP(MONTH(Campaign_Table[[#This Row],[Date]])/3,0)</f>
        <v>Q4</v>
      </c>
      <c r="U1245" s="5">
        <f t="shared" si="57"/>
        <v>3.7132910827456934E-2</v>
      </c>
      <c r="V1245" s="7">
        <f>IFERROR(Campaign_Table[[#This Row],[Total_Campaign_Cost]]/Campaign_Table[[#This Row],[Clicks]],0)</f>
        <v>78.829807692307696</v>
      </c>
      <c r="W1245" s="5">
        <f t="shared" si="58"/>
        <v>0.17651098901098902</v>
      </c>
      <c r="X1245" s="7">
        <f>IFERROR(Campaign_Table[[#This Row],[Total_Campaign_Cost]]/Campaign_Table[[#This Row],[Leads]],0)</f>
        <v>302.83957783641165</v>
      </c>
      <c r="Y1245" s="7">
        <f t="shared" si="59"/>
        <v>134873.59999999998</v>
      </c>
      <c r="Z1245" s="7" t="str">
        <f>IF(Campaign_Table[[#This Row],[ROI]]&gt;=3,"Excellent",IF(Campaign_Table[[#This Row],[ROI]]&gt;=1,"Good",IF(Campaign_Table[[#This Row],[ROI]]&gt;=0,"Average","Poor")))</f>
        <v>Average</v>
      </c>
    </row>
    <row r="1246" spans="1:26" x14ac:dyDescent="0.3">
      <c r="A1246" t="s">
        <v>1422</v>
      </c>
      <c r="B1246" t="s">
        <v>24</v>
      </c>
      <c r="C1246" t="s">
        <v>17</v>
      </c>
      <c r="D1246">
        <v>28</v>
      </c>
      <c r="E1246" t="s">
        <v>277</v>
      </c>
      <c r="F1246">
        <v>16408</v>
      </c>
      <c r="G1246">
        <v>2206</v>
      </c>
      <c r="H1246">
        <v>891</v>
      </c>
      <c r="I1246">
        <v>521</v>
      </c>
      <c r="J1246">
        <v>242265</v>
      </c>
      <c r="K1246">
        <v>295.44</v>
      </c>
      <c r="L1246">
        <f>Campaign_Table[[#This Row],[Conversions]]*Campaign_Table[[#This Row],[Cost_Per_Acquisition]]</f>
        <v>153924.24</v>
      </c>
      <c r="M1246">
        <v>0.56999999999999995</v>
      </c>
      <c r="N1246">
        <v>22.05</v>
      </c>
      <c r="O1246" t="s">
        <v>25</v>
      </c>
      <c r="P1246" s="1">
        <v>45791</v>
      </c>
      <c r="Q1246" t="str">
        <f>TEXT(Campaign_Table[[#This Row],[Date]],"mmmm")</f>
        <v>May</v>
      </c>
      <c r="R1246">
        <f>YEAR(Campaign_Table[[#This Row],[Date]])</f>
        <v>2025</v>
      </c>
      <c r="S1246" t="str">
        <f>TEXT(Campaign_Table[[#This Row],[Date]],"dddd")</f>
        <v>Wednesday</v>
      </c>
      <c r="T1246" s="3" t="str">
        <f>"Q" &amp; ROUNDUP(MONTH(Campaign_Table[[#This Row],[Date]])/3,0)</f>
        <v>Q2</v>
      </c>
      <c r="U1246" s="5">
        <f t="shared" si="57"/>
        <v>0.13444661140906874</v>
      </c>
      <c r="V1246" s="7">
        <f>IFERROR(Campaign_Table[[#This Row],[Total_Campaign_Cost]]/Campaign_Table[[#This Row],[Clicks]],0)</f>
        <v>69.775267452402531</v>
      </c>
      <c r="W1246" s="5">
        <f t="shared" si="58"/>
        <v>0.23617407071622848</v>
      </c>
      <c r="X1246" s="7">
        <f>IFERROR(Campaign_Table[[#This Row],[Total_Campaign_Cost]]/Campaign_Table[[#This Row],[Leads]],0)</f>
        <v>172.7544781144781</v>
      </c>
      <c r="Y1246" s="7">
        <f t="shared" si="59"/>
        <v>88340.760000000009</v>
      </c>
      <c r="Z1246" s="7" t="str">
        <f>IF(Campaign_Table[[#This Row],[ROI]]&gt;=3,"Excellent",IF(Campaign_Table[[#This Row],[ROI]]&gt;=1,"Good",IF(Campaign_Table[[#This Row],[ROI]]&gt;=0,"Average","Poor")))</f>
        <v>Average</v>
      </c>
    </row>
    <row r="1247" spans="1:26" x14ac:dyDescent="0.3">
      <c r="A1247" t="s">
        <v>1423</v>
      </c>
      <c r="B1247" t="s">
        <v>20</v>
      </c>
      <c r="C1247" t="s">
        <v>35</v>
      </c>
      <c r="D1247">
        <v>6</v>
      </c>
      <c r="E1247" t="s">
        <v>125</v>
      </c>
      <c r="F1247">
        <v>79038</v>
      </c>
      <c r="G1247">
        <v>5634</v>
      </c>
      <c r="H1247">
        <v>2987</v>
      </c>
      <c r="I1247">
        <v>1429</v>
      </c>
      <c r="J1247">
        <v>924563</v>
      </c>
      <c r="K1247">
        <v>185.9</v>
      </c>
      <c r="L1247">
        <f>Campaign_Table[[#This Row],[Conversions]]*Campaign_Table[[#This Row],[Cost_Per_Acquisition]]</f>
        <v>265651.10000000003</v>
      </c>
      <c r="M1247">
        <v>2.48</v>
      </c>
      <c r="N1247">
        <v>12.72</v>
      </c>
      <c r="O1247" t="s">
        <v>25</v>
      </c>
      <c r="P1247" s="1">
        <v>45787</v>
      </c>
      <c r="Q1247" t="str">
        <f>TEXT(Campaign_Table[[#This Row],[Date]],"mmmm")</f>
        <v>May</v>
      </c>
      <c r="R1247">
        <f>YEAR(Campaign_Table[[#This Row],[Date]])</f>
        <v>2025</v>
      </c>
      <c r="S1247" t="str">
        <f>TEXT(Campaign_Table[[#This Row],[Date]],"dddd")</f>
        <v>Saturday</v>
      </c>
      <c r="T1247" s="3" t="str">
        <f>"Q" &amp; ROUNDUP(MONTH(Campaign_Table[[#This Row],[Date]])/3,0)</f>
        <v>Q2</v>
      </c>
      <c r="U1247" s="5">
        <f t="shared" si="57"/>
        <v>7.1282168071054433E-2</v>
      </c>
      <c r="V1247" s="7">
        <f>IFERROR(Campaign_Table[[#This Row],[Total_Campaign_Cost]]/Campaign_Table[[#This Row],[Clicks]],0)</f>
        <v>47.151419950301744</v>
      </c>
      <c r="W1247" s="5">
        <f t="shared" si="58"/>
        <v>0.2536386226482073</v>
      </c>
      <c r="X1247" s="7">
        <f>IFERROR(Campaign_Table[[#This Row],[Total_Campaign_Cost]]/Campaign_Table[[#This Row],[Leads]],0)</f>
        <v>88.93575493806496</v>
      </c>
      <c r="Y1247" s="7">
        <f t="shared" si="59"/>
        <v>658911.89999999991</v>
      </c>
      <c r="Z1247" s="7" t="str">
        <f>IF(Campaign_Table[[#This Row],[ROI]]&gt;=3,"Excellent",IF(Campaign_Table[[#This Row],[ROI]]&gt;=1,"Good",IF(Campaign_Table[[#This Row],[ROI]]&gt;=0,"Average","Poor")))</f>
        <v>Good</v>
      </c>
    </row>
    <row r="1248" spans="1:26" x14ac:dyDescent="0.3">
      <c r="A1248" t="s">
        <v>1424</v>
      </c>
      <c r="B1248" t="s">
        <v>16</v>
      </c>
      <c r="C1248" t="s">
        <v>29</v>
      </c>
      <c r="D1248">
        <v>19</v>
      </c>
      <c r="E1248" t="s">
        <v>125</v>
      </c>
      <c r="F1248">
        <v>57756</v>
      </c>
      <c r="G1248">
        <v>7262</v>
      </c>
      <c r="H1248">
        <v>3950</v>
      </c>
      <c r="I1248">
        <v>1214</v>
      </c>
      <c r="J1248">
        <v>821878</v>
      </c>
      <c r="K1248">
        <v>127.6</v>
      </c>
      <c r="L1248">
        <f>Campaign_Table[[#This Row],[Conversions]]*Campaign_Table[[#This Row],[Cost_Per_Acquisition]]</f>
        <v>154906.4</v>
      </c>
      <c r="M1248">
        <v>4.3099999999999996</v>
      </c>
      <c r="N1248">
        <v>21.51</v>
      </c>
      <c r="O1248" t="s">
        <v>25</v>
      </c>
      <c r="P1248" s="1">
        <v>45571</v>
      </c>
      <c r="Q1248" t="str">
        <f>TEXT(Campaign_Table[[#This Row],[Date]],"mmmm")</f>
        <v>October</v>
      </c>
      <c r="R1248">
        <f>YEAR(Campaign_Table[[#This Row],[Date]])</f>
        <v>2024</v>
      </c>
      <c r="S1248" t="str">
        <f>TEXT(Campaign_Table[[#This Row],[Date]],"dddd")</f>
        <v>Sunday</v>
      </c>
      <c r="T1248" s="3" t="str">
        <f>"Q" &amp; ROUNDUP(MONTH(Campaign_Table[[#This Row],[Date]])/3,0)</f>
        <v>Q4</v>
      </c>
      <c r="U1248" s="5">
        <f t="shared" si="57"/>
        <v>0.12573585428353765</v>
      </c>
      <c r="V1248" s="7">
        <f>IFERROR(Campaign_Table[[#This Row],[Total_Campaign_Cost]]/Campaign_Table[[#This Row],[Clicks]],0)</f>
        <v>21.331093362709996</v>
      </c>
      <c r="W1248" s="5">
        <f t="shared" si="58"/>
        <v>0.16717157807766456</v>
      </c>
      <c r="X1248" s="7">
        <f>IFERROR(Campaign_Table[[#This Row],[Total_Campaign_Cost]]/Campaign_Table[[#This Row],[Leads]],0)</f>
        <v>39.216810126582274</v>
      </c>
      <c r="Y1248" s="7">
        <f t="shared" si="59"/>
        <v>666971.6</v>
      </c>
      <c r="Z1248" s="7" t="str">
        <f>IF(Campaign_Table[[#This Row],[ROI]]&gt;=3,"Excellent",IF(Campaign_Table[[#This Row],[ROI]]&gt;=1,"Good",IF(Campaign_Table[[#This Row],[ROI]]&gt;=0,"Average","Poor")))</f>
        <v>Excellent</v>
      </c>
    </row>
    <row r="1249" spans="1:26" x14ac:dyDescent="0.3">
      <c r="A1249" t="s">
        <v>1425</v>
      </c>
      <c r="B1249" t="s">
        <v>16</v>
      </c>
      <c r="C1249" t="s">
        <v>21</v>
      </c>
      <c r="D1249">
        <v>19</v>
      </c>
      <c r="E1249" t="s">
        <v>28</v>
      </c>
      <c r="F1249">
        <v>13360</v>
      </c>
      <c r="G1249">
        <v>1244</v>
      </c>
      <c r="H1249">
        <v>340</v>
      </c>
      <c r="I1249">
        <v>141</v>
      </c>
      <c r="J1249">
        <v>46530</v>
      </c>
      <c r="K1249">
        <v>1671.89</v>
      </c>
      <c r="L1249">
        <f>Campaign_Table[[#This Row],[Conversions]]*Campaign_Table[[#This Row],[Cost_Per_Acquisition]]</f>
        <v>235736.49000000002</v>
      </c>
      <c r="M1249">
        <v>-0.8</v>
      </c>
      <c r="N1249">
        <v>12.91</v>
      </c>
      <c r="O1249" t="s">
        <v>25</v>
      </c>
      <c r="P1249" s="1">
        <v>45675</v>
      </c>
      <c r="Q1249" t="str">
        <f>TEXT(Campaign_Table[[#This Row],[Date]],"mmmm")</f>
        <v>January</v>
      </c>
      <c r="R1249">
        <f>YEAR(Campaign_Table[[#This Row],[Date]])</f>
        <v>2025</v>
      </c>
      <c r="S1249" t="str">
        <f>TEXT(Campaign_Table[[#This Row],[Date]],"dddd")</f>
        <v>Saturday</v>
      </c>
      <c r="T1249" s="3" t="str">
        <f>"Q" &amp; ROUNDUP(MONTH(Campaign_Table[[#This Row],[Date]])/3,0)</f>
        <v>Q1</v>
      </c>
      <c r="U1249" s="5">
        <f t="shared" si="57"/>
        <v>9.3113772455089824E-2</v>
      </c>
      <c r="V1249" s="7">
        <f>IFERROR(Campaign_Table[[#This Row],[Total_Campaign_Cost]]/Campaign_Table[[#This Row],[Clicks]],0)</f>
        <v>189.49878617363345</v>
      </c>
      <c r="W1249" s="5">
        <f t="shared" si="58"/>
        <v>0.11334405144694534</v>
      </c>
      <c r="X1249" s="7">
        <f>IFERROR(Campaign_Table[[#This Row],[Total_Campaign_Cost]]/Campaign_Table[[#This Row],[Leads]],0)</f>
        <v>693.34261764705889</v>
      </c>
      <c r="Y1249" s="7">
        <f t="shared" si="59"/>
        <v>-189206.49000000002</v>
      </c>
      <c r="Z1249" s="7" t="str">
        <f>IF(Campaign_Table[[#This Row],[ROI]]&gt;=3,"Excellent",IF(Campaign_Table[[#This Row],[ROI]]&gt;=1,"Good",IF(Campaign_Table[[#This Row],[ROI]]&gt;=0,"Average","Poor")))</f>
        <v>Poor</v>
      </c>
    </row>
    <row r="1250" spans="1:26" x14ac:dyDescent="0.3">
      <c r="A1250" t="s">
        <v>1426</v>
      </c>
      <c r="B1250" t="s">
        <v>44</v>
      </c>
      <c r="C1250" t="s">
        <v>21</v>
      </c>
      <c r="D1250">
        <v>23</v>
      </c>
      <c r="E1250" t="s">
        <v>32</v>
      </c>
      <c r="F1250">
        <v>82400</v>
      </c>
      <c r="G1250">
        <v>8240</v>
      </c>
      <c r="H1250">
        <v>2783</v>
      </c>
      <c r="I1250">
        <v>939</v>
      </c>
      <c r="J1250">
        <v>669507</v>
      </c>
      <c r="K1250">
        <v>213.34</v>
      </c>
      <c r="L1250">
        <f>Campaign_Table[[#This Row],[Conversions]]*Campaign_Table[[#This Row],[Cost_Per_Acquisition]]</f>
        <v>200326.26</v>
      </c>
      <c r="M1250">
        <v>2.34</v>
      </c>
      <c r="N1250">
        <v>14.52</v>
      </c>
      <c r="O1250" t="s">
        <v>25</v>
      </c>
      <c r="P1250" s="1">
        <v>45590</v>
      </c>
      <c r="Q1250" t="str">
        <f>TEXT(Campaign_Table[[#This Row],[Date]],"mmmm")</f>
        <v>October</v>
      </c>
      <c r="R1250">
        <f>YEAR(Campaign_Table[[#This Row],[Date]])</f>
        <v>2024</v>
      </c>
      <c r="S1250" t="str">
        <f>TEXT(Campaign_Table[[#This Row],[Date]],"dddd")</f>
        <v>Friday</v>
      </c>
      <c r="T1250" s="3" t="str">
        <f>"Q" &amp; ROUNDUP(MONTH(Campaign_Table[[#This Row],[Date]])/3,0)</f>
        <v>Q4</v>
      </c>
      <c r="U1250" s="5">
        <f t="shared" si="57"/>
        <v>0.1</v>
      </c>
      <c r="V1250" s="7">
        <f>IFERROR(Campaign_Table[[#This Row],[Total_Campaign_Cost]]/Campaign_Table[[#This Row],[Clicks]],0)</f>
        <v>24.311439320388352</v>
      </c>
      <c r="W1250" s="5">
        <f t="shared" si="58"/>
        <v>0.11395631067961165</v>
      </c>
      <c r="X1250" s="7">
        <f>IFERROR(Campaign_Table[[#This Row],[Total_Campaign_Cost]]/Campaign_Table[[#This Row],[Leads]],0)</f>
        <v>71.982127200862379</v>
      </c>
      <c r="Y1250" s="7">
        <f t="shared" si="59"/>
        <v>469180.74</v>
      </c>
      <c r="Z1250" s="7" t="str">
        <f>IF(Campaign_Table[[#This Row],[ROI]]&gt;=3,"Excellent",IF(Campaign_Table[[#This Row],[ROI]]&gt;=1,"Good",IF(Campaign_Table[[#This Row],[ROI]]&gt;=0,"Average","Poor")))</f>
        <v>Good</v>
      </c>
    </row>
    <row r="1251" spans="1:26" x14ac:dyDescent="0.3">
      <c r="A1251" t="s">
        <v>1427</v>
      </c>
      <c r="B1251" t="s">
        <v>20</v>
      </c>
      <c r="C1251" t="s">
        <v>21</v>
      </c>
      <c r="D1251">
        <v>19</v>
      </c>
      <c r="E1251" t="s">
        <v>67</v>
      </c>
      <c r="F1251">
        <v>24541</v>
      </c>
      <c r="G1251">
        <v>1405</v>
      </c>
      <c r="H1251">
        <v>777</v>
      </c>
      <c r="I1251">
        <v>323</v>
      </c>
      <c r="J1251">
        <v>211242</v>
      </c>
      <c r="K1251">
        <v>704.14</v>
      </c>
      <c r="L1251">
        <f>Campaign_Table[[#This Row],[Conversions]]*Campaign_Table[[#This Row],[Cost_Per_Acquisition]]</f>
        <v>227437.22</v>
      </c>
      <c r="M1251">
        <v>-7.0000000000000007E-2</v>
      </c>
      <c r="N1251">
        <v>10.210000000000001</v>
      </c>
      <c r="O1251" t="s">
        <v>35</v>
      </c>
      <c r="P1251" s="1">
        <v>45509</v>
      </c>
      <c r="Q1251" t="str">
        <f>TEXT(Campaign_Table[[#This Row],[Date]],"mmmm")</f>
        <v>August</v>
      </c>
      <c r="R1251">
        <f>YEAR(Campaign_Table[[#This Row],[Date]])</f>
        <v>2024</v>
      </c>
      <c r="S1251" t="str">
        <f>TEXT(Campaign_Table[[#This Row],[Date]],"dddd")</f>
        <v>Monday</v>
      </c>
      <c r="T1251" s="3" t="str">
        <f>"Q" &amp; ROUNDUP(MONTH(Campaign_Table[[#This Row],[Date]])/3,0)</f>
        <v>Q3</v>
      </c>
      <c r="U1251" s="5">
        <f t="shared" si="57"/>
        <v>5.7251130760767696E-2</v>
      </c>
      <c r="V1251" s="7">
        <f>IFERROR(Campaign_Table[[#This Row],[Total_Campaign_Cost]]/Campaign_Table[[#This Row],[Clicks]],0)</f>
        <v>161.87702491103204</v>
      </c>
      <c r="W1251" s="5">
        <f t="shared" si="58"/>
        <v>0.2298932384341637</v>
      </c>
      <c r="X1251" s="7">
        <f>IFERROR(Campaign_Table[[#This Row],[Total_Campaign_Cost]]/Campaign_Table[[#This Row],[Leads]],0)</f>
        <v>292.71199485199486</v>
      </c>
      <c r="Y1251" s="7">
        <f t="shared" si="59"/>
        <v>-16195.220000000001</v>
      </c>
      <c r="Z1251" s="7" t="str">
        <f>IF(Campaign_Table[[#This Row],[ROI]]&gt;=3,"Excellent",IF(Campaign_Table[[#This Row],[ROI]]&gt;=1,"Good",IF(Campaign_Table[[#This Row],[ROI]]&gt;=0,"Average","Poor")))</f>
        <v>Poor</v>
      </c>
    </row>
    <row r="1252" spans="1:26" x14ac:dyDescent="0.3">
      <c r="A1252" t="s">
        <v>1428</v>
      </c>
      <c r="B1252" t="s">
        <v>16</v>
      </c>
      <c r="C1252" t="s">
        <v>29</v>
      </c>
      <c r="D1252">
        <v>5</v>
      </c>
      <c r="E1252" t="s">
        <v>56</v>
      </c>
      <c r="F1252">
        <v>96999</v>
      </c>
      <c r="G1252">
        <v>13239</v>
      </c>
      <c r="H1252">
        <v>5770</v>
      </c>
      <c r="I1252">
        <v>2356</v>
      </c>
      <c r="J1252">
        <v>1559672</v>
      </c>
      <c r="K1252">
        <v>35.049999999999997</v>
      </c>
      <c r="L1252">
        <f>Campaign_Table[[#This Row],[Conversions]]*Campaign_Table[[#This Row],[Cost_Per_Acquisition]]</f>
        <v>82577.799999999988</v>
      </c>
      <c r="M1252">
        <v>17.89</v>
      </c>
      <c r="N1252">
        <v>22.03</v>
      </c>
      <c r="O1252" t="s">
        <v>17</v>
      </c>
      <c r="P1252" s="1">
        <v>45523</v>
      </c>
      <c r="Q1252" t="str">
        <f>TEXT(Campaign_Table[[#This Row],[Date]],"mmmm")</f>
        <v>August</v>
      </c>
      <c r="R1252">
        <f>YEAR(Campaign_Table[[#This Row],[Date]])</f>
        <v>2024</v>
      </c>
      <c r="S1252" t="str">
        <f>TEXT(Campaign_Table[[#This Row],[Date]],"dddd")</f>
        <v>Monday</v>
      </c>
      <c r="T1252" s="3" t="str">
        <f>"Q" &amp; ROUNDUP(MONTH(Campaign_Table[[#This Row],[Date]])/3,0)</f>
        <v>Q3</v>
      </c>
      <c r="U1252" s="5">
        <f t="shared" si="57"/>
        <v>0.13648594315405313</v>
      </c>
      <c r="V1252" s="7">
        <f>IFERROR(Campaign_Table[[#This Row],[Total_Campaign_Cost]]/Campaign_Table[[#This Row],[Clicks]],0)</f>
        <v>6.2374650653372603</v>
      </c>
      <c r="W1252" s="5">
        <f t="shared" si="58"/>
        <v>0.17795906035199033</v>
      </c>
      <c r="X1252" s="7">
        <f>IFERROR(Campaign_Table[[#This Row],[Total_Campaign_Cost]]/Campaign_Table[[#This Row],[Leads]],0)</f>
        <v>14.311577123050258</v>
      </c>
      <c r="Y1252" s="7">
        <f t="shared" si="59"/>
        <v>1477094.2</v>
      </c>
      <c r="Z1252" s="7" t="str">
        <f>IF(Campaign_Table[[#This Row],[ROI]]&gt;=3,"Excellent",IF(Campaign_Table[[#This Row],[ROI]]&gt;=1,"Good",IF(Campaign_Table[[#This Row],[ROI]]&gt;=0,"Average","Poor")))</f>
        <v>Excellent</v>
      </c>
    </row>
    <row r="1253" spans="1:26" x14ac:dyDescent="0.3">
      <c r="A1253" t="s">
        <v>1429</v>
      </c>
      <c r="B1253" t="s">
        <v>44</v>
      </c>
      <c r="C1253" t="s">
        <v>29</v>
      </c>
      <c r="D1253">
        <v>16</v>
      </c>
      <c r="E1253" t="s">
        <v>107</v>
      </c>
      <c r="F1253">
        <v>68217</v>
      </c>
      <c r="G1253">
        <v>5009</v>
      </c>
      <c r="H1253">
        <v>1764</v>
      </c>
      <c r="I1253">
        <v>1231</v>
      </c>
      <c r="J1253">
        <v>957718</v>
      </c>
      <c r="K1253">
        <v>42.67</v>
      </c>
      <c r="L1253">
        <f>Campaign_Table[[#This Row],[Conversions]]*Campaign_Table[[#This Row],[Cost_Per_Acquisition]]</f>
        <v>52526.770000000004</v>
      </c>
      <c r="M1253">
        <v>17.23</v>
      </c>
      <c r="N1253">
        <v>11.73</v>
      </c>
      <c r="O1253" t="s">
        <v>21</v>
      </c>
      <c r="P1253" s="1">
        <v>45687</v>
      </c>
      <c r="Q1253" t="str">
        <f>TEXT(Campaign_Table[[#This Row],[Date]],"mmmm")</f>
        <v>January</v>
      </c>
      <c r="R1253">
        <f>YEAR(Campaign_Table[[#This Row],[Date]])</f>
        <v>2025</v>
      </c>
      <c r="S1253" t="str">
        <f>TEXT(Campaign_Table[[#This Row],[Date]],"dddd")</f>
        <v>Thursday</v>
      </c>
      <c r="T1253" s="3" t="str">
        <f>"Q" &amp; ROUNDUP(MONTH(Campaign_Table[[#This Row],[Date]])/3,0)</f>
        <v>Q1</v>
      </c>
      <c r="U1253" s="5">
        <f t="shared" si="57"/>
        <v>7.3427444771831066E-2</v>
      </c>
      <c r="V1253" s="7">
        <f>IFERROR(Campaign_Table[[#This Row],[Total_Campaign_Cost]]/Campaign_Table[[#This Row],[Clicks]],0)</f>
        <v>10.486478338989819</v>
      </c>
      <c r="W1253" s="5">
        <f t="shared" si="58"/>
        <v>0.24575763625474145</v>
      </c>
      <c r="X1253" s="7">
        <f>IFERROR(Campaign_Table[[#This Row],[Total_Campaign_Cost]]/Campaign_Table[[#This Row],[Leads]],0)</f>
        <v>29.777080498866216</v>
      </c>
      <c r="Y1253" s="7">
        <f t="shared" si="59"/>
        <v>905191.23</v>
      </c>
      <c r="Z1253" s="7" t="str">
        <f>IF(Campaign_Table[[#This Row],[ROI]]&gt;=3,"Excellent",IF(Campaign_Table[[#This Row],[ROI]]&gt;=1,"Good",IF(Campaign_Table[[#This Row],[ROI]]&gt;=0,"Average","Poor")))</f>
        <v>Excellent</v>
      </c>
    </row>
    <row r="1254" spans="1:26" x14ac:dyDescent="0.3">
      <c r="A1254" t="s">
        <v>1430</v>
      </c>
      <c r="B1254" t="s">
        <v>20</v>
      </c>
      <c r="C1254" t="s">
        <v>35</v>
      </c>
      <c r="D1254">
        <v>29</v>
      </c>
      <c r="E1254" t="s">
        <v>357</v>
      </c>
      <c r="F1254">
        <v>42252</v>
      </c>
      <c r="G1254">
        <v>3779</v>
      </c>
      <c r="H1254">
        <v>2066</v>
      </c>
      <c r="I1254">
        <v>1092</v>
      </c>
      <c r="J1254">
        <v>440076</v>
      </c>
      <c r="K1254">
        <v>57.67</v>
      </c>
      <c r="L1254">
        <f>Campaign_Table[[#This Row],[Conversions]]*Campaign_Table[[#This Row],[Cost_Per_Acquisition]]</f>
        <v>62975.64</v>
      </c>
      <c r="M1254">
        <v>5.99</v>
      </c>
      <c r="N1254">
        <v>16.420000000000002</v>
      </c>
      <c r="O1254" t="s">
        <v>21</v>
      </c>
      <c r="P1254" s="1">
        <v>45513</v>
      </c>
      <c r="Q1254" t="str">
        <f>TEXT(Campaign_Table[[#This Row],[Date]],"mmmm")</f>
        <v>August</v>
      </c>
      <c r="R1254">
        <f>YEAR(Campaign_Table[[#This Row],[Date]])</f>
        <v>2024</v>
      </c>
      <c r="S1254" t="str">
        <f>TEXT(Campaign_Table[[#This Row],[Date]],"dddd")</f>
        <v>Friday</v>
      </c>
      <c r="T1254" s="3" t="str">
        <f>"Q" &amp; ROUNDUP(MONTH(Campaign_Table[[#This Row],[Date]])/3,0)</f>
        <v>Q3</v>
      </c>
      <c r="U1254" s="5">
        <f t="shared" si="57"/>
        <v>8.9439553157246998E-2</v>
      </c>
      <c r="V1254" s="7">
        <f>IFERROR(Campaign_Table[[#This Row],[Total_Campaign_Cost]]/Campaign_Table[[#This Row],[Clicks]],0)</f>
        <v>16.664630854723473</v>
      </c>
      <c r="W1254" s="5">
        <f t="shared" si="58"/>
        <v>0.28896533474464142</v>
      </c>
      <c r="X1254" s="7">
        <f>IFERROR(Campaign_Table[[#This Row],[Total_Campaign_Cost]]/Campaign_Table[[#This Row],[Leads]],0)</f>
        <v>30.481916747337852</v>
      </c>
      <c r="Y1254" s="7">
        <f t="shared" si="59"/>
        <v>377100.36</v>
      </c>
      <c r="Z1254" s="7" t="str">
        <f>IF(Campaign_Table[[#This Row],[ROI]]&gt;=3,"Excellent",IF(Campaign_Table[[#This Row],[ROI]]&gt;=1,"Good",IF(Campaign_Table[[#This Row],[ROI]]&gt;=0,"Average","Poor")))</f>
        <v>Excellent</v>
      </c>
    </row>
    <row r="1255" spans="1:26" x14ac:dyDescent="0.3">
      <c r="A1255" t="s">
        <v>1431</v>
      </c>
      <c r="B1255" t="s">
        <v>20</v>
      </c>
      <c r="C1255" t="s">
        <v>29</v>
      </c>
      <c r="D1255">
        <v>16</v>
      </c>
      <c r="E1255" t="s">
        <v>34</v>
      </c>
      <c r="F1255">
        <v>65574</v>
      </c>
      <c r="G1255">
        <v>9025</v>
      </c>
      <c r="H1255">
        <v>1839</v>
      </c>
      <c r="I1255">
        <v>593</v>
      </c>
      <c r="J1255">
        <v>148250</v>
      </c>
      <c r="K1255">
        <v>437.18</v>
      </c>
      <c r="L1255">
        <f>Campaign_Table[[#This Row],[Conversions]]*Campaign_Table[[#This Row],[Cost_Per_Acquisition]]</f>
        <v>259247.74</v>
      </c>
      <c r="M1255">
        <v>-0.43</v>
      </c>
      <c r="N1255">
        <v>17.47</v>
      </c>
      <c r="O1255" t="s">
        <v>29</v>
      </c>
      <c r="P1255" s="1">
        <v>45783</v>
      </c>
      <c r="Q1255" t="str">
        <f>TEXT(Campaign_Table[[#This Row],[Date]],"mmmm")</f>
        <v>May</v>
      </c>
      <c r="R1255">
        <f>YEAR(Campaign_Table[[#This Row],[Date]])</f>
        <v>2025</v>
      </c>
      <c r="S1255" t="str">
        <f>TEXT(Campaign_Table[[#This Row],[Date]],"dddd")</f>
        <v>Tuesday</v>
      </c>
      <c r="T1255" s="3" t="str">
        <f>"Q" &amp; ROUNDUP(MONTH(Campaign_Table[[#This Row],[Date]])/3,0)</f>
        <v>Q2</v>
      </c>
      <c r="U1255" s="5">
        <f t="shared" si="57"/>
        <v>0.13763076829231097</v>
      </c>
      <c r="V1255" s="7">
        <f>IFERROR(Campaign_Table[[#This Row],[Total_Campaign_Cost]]/Campaign_Table[[#This Row],[Clicks]],0)</f>
        <v>28.725511357340718</v>
      </c>
      <c r="W1255" s="5">
        <f t="shared" si="58"/>
        <v>6.5706371191135732E-2</v>
      </c>
      <c r="X1255" s="7">
        <f>IFERROR(Campaign_Table[[#This Row],[Total_Campaign_Cost]]/Campaign_Table[[#This Row],[Leads]],0)</f>
        <v>140.97212615551931</v>
      </c>
      <c r="Y1255" s="7">
        <f t="shared" si="59"/>
        <v>-110997.73999999999</v>
      </c>
      <c r="Z1255" s="7" t="str">
        <f>IF(Campaign_Table[[#This Row],[ROI]]&gt;=3,"Excellent",IF(Campaign_Table[[#This Row],[ROI]]&gt;=1,"Good",IF(Campaign_Table[[#This Row],[ROI]]&gt;=0,"Average","Poor")))</f>
        <v>Poor</v>
      </c>
    </row>
    <row r="1256" spans="1:26" x14ac:dyDescent="0.3">
      <c r="A1256" t="s">
        <v>1432</v>
      </c>
      <c r="B1256" t="s">
        <v>20</v>
      </c>
      <c r="C1256" t="s">
        <v>29</v>
      </c>
      <c r="D1256">
        <v>23</v>
      </c>
      <c r="E1256" t="s">
        <v>54</v>
      </c>
      <c r="F1256">
        <v>50034</v>
      </c>
      <c r="G1256">
        <v>3108</v>
      </c>
      <c r="H1256">
        <v>976</v>
      </c>
      <c r="I1256">
        <v>482</v>
      </c>
      <c r="J1256">
        <v>318120</v>
      </c>
      <c r="K1256">
        <v>272.99</v>
      </c>
      <c r="L1256">
        <f>Campaign_Table[[#This Row],[Conversions]]*Campaign_Table[[#This Row],[Cost_Per_Acquisition]]</f>
        <v>131581.18</v>
      </c>
      <c r="M1256">
        <v>1.42</v>
      </c>
      <c r="N1256">
        <v>9.1300000000000008</v>
      </c>
      <c r="O1256" t="s">
        <v>21</v>
      </c>
      <c r="P1256" s="1">
        <v>45668</v>
      </c>
      <c r="Q1256" t="str">
        <f>TEXT(Campaign_Table[[#This Row],[Date]],"mmmm")</f>
        <v>January</v>
      </c>
      <c r="R1256">
        <f>YEAR(Campaign_Table[[#This Row],[Date]])</f>
        <v>2025</v>
      </c>
      <c r="S1256" t="str">
        <f>TEXT(Campaign_Table[[#This Row],[Date]],"dddd")</f>
        <v>Saturday</v>
      </c>
      <c r="T1256" s="3" t="str">
        <f>"Q" &amp; ROUNDUP(MONTH(Campaign_Table[[#This Row],[Date]])/3,0)</f>
        <v>Q1</v>
      </c>
      <c r="U1256" s="5">
        <f t="shared" si="57"/>
        <v>6.2117759923252192E-2</v>
      </c>
      <c r="V1256" s="7">
        <f>IFERROR(Campaign_Table[[#This Row],[Total_Campaign_Cost]]/Campaign_Table[[#This Row],[Clicks]],0)</f>
        <v>42.336287001286998</v>
      </c>
      <c r="W1256" s="5">
        <f t="shared" si="58"/>
        <v>0.15508365508365507</v>
      </c>
      <c r="X1256" s="7">
        <f>IFERROR(Campaign_Table[[#This Row],[Total_Campaign_Cost]]/Campaign_Table[[#This Row],[Leads]],0)</f>
        <v>134.81678278688523</v>
      </c>
      <c r="Y1256" s="7">
        <f t="shared" si="59"/>
        <v>186538.82</v>
      </c>
      <c r="Z1256" s="7" t="str">
        <f>IF(Campaign_Table[[#This Row],[ROI]]&gt;=3,"Excellent",IF(Campaign_Table[[#This Row],[ROI]]&gt;=1,"Good",IF(Campaign_Table[[#This Row],[ROI]]&gt;=0,"Average","Poor")))</f>
        <v>Good</v>
      </c>
    </row>
    <row r="1257" spans="1:26" x14ac:dyDescent="0.3">
      <c r="A1257" t="s">
        <v>1433</v>
      </c>
      <c r="B1257" t="s">
        <v>44</v>
      </c>
      <c r="C1257" t="s">
        <v>17</v>
      </c>
      <c r="D1257">
        <v>13</v>
      </c>
      <c r="E1257" t="s">
        <v>277</v>
      </c>
      <c r="F1257">
        <v>44561</v>
      </c>
      <c r="G1257">
        <v>2533</v>
      </c>
      <c r="H1257">
        <v>1006</v>
      </c>
      <c r="I1257">
        <v>440</v>
      </c>
      <c r="J1257">
        <v>208560</v>
      </c>
      <c r="K1257">
        <v>348.4</v>
      </c>
      <c r="L1257">
        <f>Campaign_Table[[#This Row],[Conversions]]*Campaign_Table[[#This Row],[Cost_Per_Acquisition]]</f>
        <v>153296</v>
      </c>
      <c r="M1257">
        <v>0.36</v>
      </c>
      <c r="N1257">
        <v>8.93</v>
      </c>
      <c r="O1257" t="s">
        <v>17</v>
      </c>
      <c r="P1257" s="1">
        <v>45712</v>
      </c>
      <c r="Q1257" t="str">
        <f>TEXT(Campaign_Table[[#This Row],[Date]],"mmmm")</f>
        <v>February</v>
      </c>
      <c r="R1257">
        <f>YEAR(Campaign_Table[[#This Row],[Date]])</f>
        <v>2025</v>
      </c>
      <c r="S1257" t="str">
        <f>TEXT(Campaign_Table[[#This Row],[Date]],"dddd")</f>
        <v>Monday</v>
      </c>
      <c r="T1257" s="3" t="str">
        <f>"Q" &amp; ROUNDUP(MONTH(Campaign_Table[[#This Row],[Date]])/3,0)</f>
        <v>Q1</v>
      </c>
      <c r="U1257" s="5">
        <f t="shared" si="57"/>
        <v>5.6843428109782095E-2</v>
      </c>
      <c r="V1257" s="7">
        <f>IFERROR(Campaign_Table[[#This Row],[Total_Campaign_Cost]]/Campaign_Table[[#This Row],[Clicks]],0)</f>
        <v>60.51954204500592</v>
      </c>
      <c r="W1257" s="5">
        <f t="shared" si="58"/>
        <v>0.17370706671930516</v>
      </c>
      <c r="X1257" s="7">
        <f>IFERROR(Campaign_Table[[#This Row],[Total_Campaign_Cost]]/Campaign_Table[[#This Row],[Leads]],0)</f>
        <v>152.38170974155071</v>
      </c>
      <c r="Y1257" s="7">
        <f t="shared" si="59"/>
        <v>55264</v>
      </c>
      <c r="Z1257" s="7" t="str">
        <f>IF(Campaign_Table[[#This Row],[ROI]]&gt;=3,"Excellent",IF(Campaign_Table[[#This Row],[ROI]]&gt;=1,"Good",IF(Campaign_Table[[#This Row],[ROI]]&gt;=0,"Average","Poor")))</f>
        <v>Average</v>
      </c>
    </row>
    <row r="1258" spans="1:26" x14ac:dyDescent="0.3">
      <c r="A1258" t="s">
        <v>1434</v>
      </c>
      <c r="B1258" t="s">
        <v>16</v>
      </c>
      <c r="C1258" t="s">
        <v>25</v>
      </c>
      <c r="D1258">
        <v>20</v>
      </c>
      <c r="E1258" t="s">
        <v>22</v>
      </c>
      <c r="F1258">
        <v>35618</v>
      </c>
      <c r="G1258">
        <v>4386</v>
      </c>
      <c r="H1258">
        <v>1036</v>
      </c>
      <c r="I1258">
        <v>321</v>
      </c>
      <c r="J1258">
        <v>219564</v>
      </c>
      <c r="K1258">
        <v>654.37</v>
      </c>
      <c r="L1258">
        <f>Campaign_Table[[#This Row],[Conversions]]*Campaign_Table[[#This Row],[Cost_Per_Acquisition]]</f>
        <v>210052.77</v>
      </c>
      <c r="M1258">
        <v>0.05</v>
      </c>
      <c r="N1258">
        <v>16.12</v>
      </c>
      <c r="O1258" t="s">
        <v>29</v>
      </c>
      <c r="P1258" s="1">
        <v>45723</v>
      </c>
      <c r="Q1258" t="str">
        <f>TEXT(Campaign_Table[[#This Row],[Date]],"mmmm")</f>
        <v>March</v>
      </c>
      <c r="R1258">
        <f>YEAR(Campaign_Table[[#This Row],[Date]])</f>
        <v>2025</v>
      </c>
      <c r="S1258" t="str">
        <f>TEXT(Campaign_Table[[#This Row],[Date]],"dddd")</f>
        <v>Friday</v>
      </c>
      <c r="T1258" s="3" t="str">
        <f>"Q" &amp; ROUNDUP(MONTH(Campaign_Table[[#This Row],[Date]])/3,0)</f>
        <v>Q1</v>
      </c>
      <c r="U1258" s="5">
        <f t="shared" si="57"/>
        <v>0.12313998540064013</v>
      </c>
      <c r="V1258" s="7">
        <f>IFERROR(Campaign_Table[[#This Row],[Total_Campaign_Cost]]/Campaign_Table[[#This Row],[Clicks]],0)</f>
        <v>47.89164842681258</v>
      </c>
      <c r="W1258" s="5">
        <f t="shared" si="58"/>
        <v>7.3187414500684E-2</v>
      </c>
      <c r="X1258" s="7">
        <f>IFERROR(Campaign_Table[[#This Row],[Total_Campaign_Cost]]/Campaign_Table[[#This Row],[Leads]],0)</f>
        <v>202.75363899613899</v>
      </c>
      <c r="Y1258" s="7">
        <f t="shared" si="59"/>
        <v>9511.2300000000105</v>
      </c>
      <c r="Z1258" s="7" t="str">
        <f>IF(Campaign_Table[[#This Row],[ROI]]&gt;=3,"Excellent",IF(Campaign_Table[[#This Row],[ROI]]&gt;=1,"Good",IF(Campaign_Table[[#This Row],[ROI]]&gt;=0,"Average","Poor")))</f>
        <v>Average</v>
      </c>
    </row>
    <row r="1259" spans="1:26" x14ac:dyDescent="0.3">
      <c r="A1259" t="s">
        <v>1435</v>
      </c>
      <c r="B1259" t="s">
        <v>16</v>
      </c>
      <c r="C1259" t="s">
        <v>17</v>
      </c>
      <c r="D1259">
        <v>15</v>
      </c>
      <c r="E1259" t="s">
        <v>195</v>
      </c>
      <c r="F1259">
        <v>57892</v>
      </c>
      <c r="G1259">
        <v>4673</v>
      </c>
      <c r="H1259">
        <v>2313</v>
      </c>
      <c r="I1259">
        <v>846</v>
      </c>
      <c r="J1259">
        <v>437382</v>
      </c>
      <c r="K1259">
        <v>276.77</v>
      </c>
      <c r="L1259">
        <f>Campaign_Table[[#This Row],[Conversions]]*Campaign_Table[[#This Row],[Cost_Per_Acquisition]]</f>
        <v>234147.41999999998</v>
      </c>
      <c r="M1259">
        <v>0.87</v>
      </c>
      <c r="N1259">
        <v>13.53</v>
      </c>
      <c r="O1259" t="s">
        <v>29</v>
      </c>
      <c r="P1259" s="1">
        <v>45722</v>
      </c>
      <c r="Q1259" t="str">
        <f>TEXT(Campaign_Table[[#This Row],[Date]],"mmmm")</f>
        <v>March</v>
      </c>
      <c r="R1259">
        <f>YEAR(Campaign_Table[[#This Row],[Date]])</f>
        <v>2025</v>
      </c>
      <c r="S1259" t="str">
        <f>TEXT(Campaign_Table[[#This Row],[Date]],"dddd")</f>
        <v>Thursday</v>
      </c>
      <c r="T1259" s="3" t="str">
        <f>"Q" &amp; ROUNDUP(MONTH(Campaign_Table[[#This Row],[Date]])/3,0)</f>
        <v>Q1</v>
      </c>
      <c r="U1259" s="5">
        <f t="shared" si="57"/>
        <v>8.0719270365508189E-2</v>
      </c>
      <c r="V1259" s="7">
        <f>IFERROR(Campaign_Table[[#This Row],[Total_Campaign_Cost]]/Campaign_Table[[#This Row],[Clicks]],0)</f>
        <v>50.106445538198159</v>
      </c>
      <c r="W1259" s="5">
        <f t="shared" si="58"/>
        <v>0.18104001711962336</v>
      </c>
      <c r="X1259" s="7">
        <f>IFERROR(Campaign_Table[[#This Row],[Total_Campaign_Cost]]/Campaign_Table[[#This Row],[Leads]],0)</f>
        <v>101.23105058365758</v>
      </c>
      <c r="Y1259" s="7">
        <f t="shared" si="59"/>
        <v>203234.58000000002</v>
      </c>
      <c r="Z1259" s="7" t="str">
        <f>IF(Campaign_Table[[#This Row],[ROI]]&gt;=3,"Excellent",IF(Campaign_Table[[#This Row],[ROI]]&gt;=1,"Good",IF(Campaign_Table[[#This Row],[ROI]]&gt;=0,"Average","Poor")))</f>
        <v>Average</v>
      </c>
    </row>
    <row r="1260" spans="1:26" x14ac:dyDescent="0.3">
      <c r="A1260" t="s">
        <v>1436</v>
      </c>
      <c r="B1260" t="s">
        <v>24</v>
      </c>
      <c r="C1260" t="s">
        <v>17</v>
      </c>
      <c r="D1260">
        <v>24</v>
      </c>
      <c r="E1260" t="s">
        <v>28</v>
      </c>
      <c r="F1260">
        <v>91967</v>
      </c>
      <c r="G1260">
        <v>6358</v>
      </c>
      <c r="H1260">
        <v>1950</v>
      </c>
      <c r="I1260">
        <v>1015</v>
      </c>
      <c r="J1260">
        <v>747040</v>
      </c>
      <c r="K1260">
        <v>132.97</v>
      </c>
      <c r="L1260">
        <f>Campaign_Table[[#This Row],[Conversions]]*Campaign_Table[[#This Row],[Cost_Per_Acquisition]]</f>
        <v>134964.54999999999</v>
      </c>
      <c r="M1260">
        <v>4.53</v>
      </c>
      <c r="N1260">
        <v>10.14</v>
      </c>
      <c r="O1260" t="s">
        <v>21</v>
      </c>
      <c r="P1260" s="1">
        <v>45518</v>
      </c>
      <c r="Q1260" t="str">
        <f>TEXT(Campaign_Table[[#This Row],[Date]],"mmmm")</f>
        <v>August</v>
      </c>
      <c r="R1260">
        <f>YEAR(Campaign_Table[[#This Row],[Date]])</f>
        <v>2024</v>
      </c>
      <c r="S1260" t="str">
        <f>TEXT(Campaign_Table[[#This Row],[Date]],"dddd")</f>
        <v>Wednesday</v>
      </c>
      <c r="T1260" s="3" t="str">
        <f>"Q" &amp; ROUNDUP(MONTH(Campaign_Table[[#This Row],[Date]])/3,0)</f>
        <v>Q3</v>
      </c>
      <c r="U1260" s="5">
        <f t="shared" si="57"/>
        <v>6.9133493535724774E-2</v>
      </c>
      <c r="V1260" s="7">
        <f>IFERROR(Campaign_Table[[#This Row],[Total_Campaign_Cost]]/Campaign_Table[[#This Row],[Clicks]],0)</f>
        <v>21.22751651462724</v>
      </c>
      <c r="W1260" s="5">
        <f t="shared" si="58"/>
        <v>0.15964139666561811</v>
      </c>
      <c r="X1260" s="7">
        <f>IFERROR(Campaign_Table[[#This Row],[Total_Campaign_Cost]]/Campaign_Table[[#This Row],[Leads]],0)</f>
        <v>69.212589743589731</v>
      </c>
      <c r="Y1260" s="7">
        <f t="shared" si="59"/>
        <v>612075.44999999995</v>
      </c>
      <c r="Z1260" s="7" t="str">
        <f>IF(Campaign_Table[[#This Row],[ROI]]&gt;=3,"Excellent",IF(Campaign_Table[[#This Row],[ROI]]&gt;=1,"Good",IF(Campaign_Table[[#This Row],[ROI]]&gt;=0,"Average","Poor")))</f>
        <v>Excellent</v>
      </c>
    </row>
    <row r="1261" spans="1:26" x14ac:dyDescent="0.3">
      <c r="A1261" t="s">
        <v>1437</v>
      </c>
      <c r="B1261" t="s">
        <v>44</v>
      </c>
      <c r="C1261" t="s">
        <v>29</v>
      </c>
      <c r="D1261">
        <v>26</v>
      </c>
      <c r="E1261" t="s">
        <v>277</v>
      </c>
      <c r="F1261">
        <v>32176</v>
      </c>
      <c r="G1261">
        <v>3873</v>
      </c>
      <c r="H1261">
        <v>1824</v>
      </c>
      <c r="I1261">
        <v>814</v>
      </c>
      <c r="J1261">
        <v>454212</v>
      </c>
      <c r="K1261">
        <v>98.07</v>
      </c>
      <c r="L1261">
        <f>Campaign_Table[[#This Row],[Conversions]]*Campaign_Table[[#This Row],[Cost_Per_Acquisition]]</f>
        <v>79828.98</v>
      </c>
      <c r="M1261">
        <v>4.6900000000000004</v>
      </c>
      <c r="N1261">
        <v>20.239999999999998</v>
      </c>
      <c r="O1261" t="s">
        <v>25</v>
      </c>
      <c r="P1261" s="1">
        <v>45535</v>
      </c>
      <c r="Q1261" t="str">
        <f>TEXT(Campaign_Table[[#This Row],[Date]],"mmmm")</f>
        <v>August</v>
      </c>
      <c r="R1261">
        <f>YEAR(Campaign_Table[[#This Row],[Date]])</f>
        <v>2024</v>
      </c>
      <c r="S1261" t="str">
        <f>TEXT(Campaign_Table[[#This Row],[Date]],"dddd")</f>
        <v>Saturday</v>
      </c>
      <c r="T1261" s="3" t="str">
        <f>"Q" &amp; ROUNDUP(MONTH(Campaign_Table[[#This Row],[Date]])/3,0)</f>
        <v>Q3</v>
      </c>
      <c r="U1261" s="5">
        <f t="shared" si="57"/>
        <v>0.12036921929388364</v>
      </c>
      <c r="V1261" s="7">
        <f>IFERROR(Campaign_Table[[#This Row],[Total_Campaign_Cost]]/Campaign_Table[[#This Row],[Clicks]],0)</f>
        <v>20.611665375677767</v>
      </c>
      <c r="W1261" s="5">
        <f t="shared" si="58"/>
        <v>0.2101729925122644</v>
      </c>
      <c r="X1261" s="7">
        <f>IFERROR(Campaign_Table[[#This Row],[Total_Campaign_Cost]]/Campaign_Table[[#This Row],[Leads]],0)</f>
        <v>43.765888157894736</v>
      </c>
      <c r="Y1261" s="7">
        <f t="shared" si="59"/>
        <v>374383.02</v>
      </c>
      <c r="Z1261" s="7" t="str">
        <f>IF(Campaign_Table[[#This Row],[ROI]]&gt;=3,"Excellent",IF(Campaign_Table[[#This Row],[ROI]]&gt;=1,"Good",IF(Campaign_Table[[#This Row],[ROI]]&gt;=0,"Average","Poor")))</f>
        <v>Excellent</v>
      </c>
    </row>
    <row r="1262" spans="1:26" x14ac:dyDescent="0.3">
      <c r="A1262" t="s">
        <v>1438</v>
      </c>
      <c r="B1262" t="s">
        <v>24</v>
      </c>
      <c r="C1262" t="s">
        <v>17</v>
      </c>
      <c r="D1262">
        <v>25</v>
      </c>
      <c r="E1262" t="s">
        <v>109</v>
      </c>
      <c r="F1262">
        <v>27708</v>
      </c>
      <c r="G1262">
        <v>3734</v>
      </c>
      <c r="H1262">
        <v>1503</v>
      </c>
      <c r="I1262">
        <v>1121</v>
      </c>
      <c r="J1262">
        <v>735376</v>
      </c>
      <c r="K1262">
        <v>45.55</v>
      </c>
      <c r="L1262">
        <f>Campaign_Table[[#This Row],[Conversions]]*Campaign_Table[[#This Row],[Cost_Per_Acquisition]]</f>
        <v>51061.549999999996</v>
      </c>
      <c r="M1262">
        <v>13.4</v>
      </c>
      <c r="N1262">
        <v>22.95</v>
      </c>
      <c r="O1262" t="s">
        <v>17</v>
      </c>
      <c r="P1262" s="1">
        <v>45663</v>
      </c>
      <c r="Q1262" t="str">
        <f>TEXT(Campaign_Table[[#This Row],[Date]],"mmmm")</f>
        <v>January</v>
      </c>
      <c r="R1262">
        <f>YEAR(Campaign_Table[[#This Row],[Date]])</f>
        <v>2025</v>
      </c>
      <c r="S1262" t="str">
        <f>TEXT(Campaign_Table[[#This Row],[Date]],"dddd")</f>
        <v>Monday</v>
      </c>
      <c r="T1262" s="3" t="str">
        <f>"Q" &amp; ROUNDUP(MONTH(Campaign_Table[[#This Row],[Date]])/3,0)</f>
        <v>Q1</v>
      </c>
      <c r="U1262" s="5">
        <f t="shared" si="57"/>
        <v>0.13476252345892883</v>
      </c>
      <c r="V1262" s="7">
        <f>IFERROR(Campaign_Table[[#This Row],[Total_Campaign_Cost]]/Campaign_Table[[#This Row],[Clicks]],0)</f>
        <v>13.674758971612212</v>
      </c>
      <c r="W1262" s="5">
        <f t="shared" si="58"/>
        <v>0.30021424745581149</v>
      </c>
      <c r="X1262" s="7">
        <f>IFERROR(Campaign_Table[[#This Row],[Total_Campaign_Cost]]/Campaign_Table[[#This Row],[Leads]],0)</f>
        <v>33.9730871590153</v>
      </c>
      <c r="Y1262" s="7">
        <f t="shared" si="59"/>
        <v>684314.45</v>
      </c>
      <c r="Z1262" s="7" t="str">
        <f>IF(Campaign_Table[[#This Row],[ROI]]&gt;=3,"Excellent",IF(Campaign_Table[[#This Row],[ROI]]&gt;=1,"Good",IF(Campaign_Table[[#This Row],[ROI]]&gt;=0,"Average","Poor")))</f>
        <v>Excellent</v>
      </c>
    </row>
    <row r="1263" spans="1:26" x14ac:dyDescent="0.3">
      <c r="A1263" t="s">
        <v>1439</v>
      </c>
      <c r="B1263" t="s">
        <v>20</v>
      </c>
      <c r="C1263" t="s">
        <v>35</v>
      </c>
      <c r="D1263">
        <v>30</v>
      </c>
      <c r="E1263" t="s">
        <v>121</v>
      </c>
      <c r="F1263">
        <v>89598</v>
      </c>
      <c r="G1263">
        <v>11862</v>
      </c>
      <c r="H1263">
        <v>6516</v>
      </c>
      <c r="I1263">
        <v>2601</v>
      </c>
      <c r="J1263">
        <v>1334313</v>
      </c>
      <c r="K1263">
        <v>77.650000000000006</v>
      </c>
      <c r="L1263">
        <f>Campaign_Table[[#This Row],[Conversions]]*Campaign_Table[[#This Row],[Cost_Per_Acquisition]]</f>
        <v>201967.65000000002</v>
      </c>
      <c r="M1263">
        <v>5.61</v>
      </c>
      <c r="N1263">
        <v>23.41</v>
      </c>
      <c r="O1263" t="s">
        <v>29</v>
      </c>
      <c r="P1263" s="1">
        <v>45504</v>
      </c>
      <c r="Q1263" t="str">
        <f>TEXT(Campaign_Table[[#This Row],[Date]],"mmmm")</f>
        <v>July</v>
      </c>
      <c r="R1263">
        <f>YEAR(Campaign_Table[[#This Row],[Date]])</f>
        <v>2024</v>
      </c>
      <c r="S1263" t="str">
        <f>TEXT(Campaign_Table[[#This Row],[Date]],"dddd")</f>
        <v>Wednesday</v>
      </c>
      <c r="T1263" s="3" t="str">
        <f>"Q" &amp; ROUNDUP(MONTH(Campaign_Table[[#This Row],[Date]])/3,0)</f>
        <v>Q3</v>
      </c>
      <c r="U1263" s="5">
        <f t="shared" si="57"/>
        <v>0.13239134802116118</v>
      </c>
      <c r="V1263" s="7">
        <f>IFERROR(Campaign_Table[[#This Row],[Total_Campaign_Cost]]/Campaign_Table[[#This Row],[Clicks]],0)</f>
        <v>17.026441578148713</v>
      </c>
      <c r="W1263" s="5">
        <f t="shared" si="58"/>
        <v>0.21927162367223066</v>
      </c>
      <c r="X1263" s="7">
        <f>IFERROR(Campaign_Table[[#This Row],[Total_Campaign_Cost]]/Campaign_Table[[#This Row],[Leads]],0)</f>
        <v>30.995649171270721</v>
      </c>
      <c r="Y1263" s="7">
        <f t="shared" si="59"/>
        <v>1132345.3500000001</v>
      </c>
      <c r="Z1263" s="7" t="str">
        <f>IF(Campaign_Table[[#This Row],[ROI]]&gt;=3,"Excellent",IF(Campaign_Table[[#This Row],[ROI]]&gt;=1,"Good",IF(Campaign_Table[[#This Row],[ROI]]&gt;=0,"Average","Poor")))</f>
        <v>Excellent</v>
      </c>
    </row>
    <row r="1264" spans="1:26" x14ac:dyDescent="0.3">
      <c r="A1264" t="s">
        <v>1440</v>
      </c>
      <c r="B1264" t="s">
        <v>16</v>
      </c>
      <c r="C1264" t="s">
        <v>29</v>
      </c>
      <c r="D1264">
        <v>25</v>
      </c>
      <c r="E1264" t="s">
        <v>263</v>
      </c>
      <c r="F1264">
        <v>48438</v>
      </c>
      <c r="G1264">
        <v>991</v>
      </c>
      <c r="H1264">
        <v>524</v>
      </c>
      <c r="I1264">
        <v>324</v>
      </c>
      <c r="J1264">
        <v>159084</v>
      </c>
      <c r="K1264">
        <v>371.66</v>
      </c>
      <c r="L1264">
        <f>Campaign_Table[[#This Row],[Conversions]]*Campaign_Table[[#This Row],[Cost_Per_Acquisition]]</f>
        <v>120417.84000000001</v>
      </c>
      <c r="M1264">
        <v>0.32</v>
      </c>
      <c r="N1264">
        <v>3.8</v>
      </c>
      <c r="O1264" t="s">
        <v>17</v>
      </c>
      <c r="P1264" s="1">
        <v>45736</v>
      </c>
      <c r="Q1264" t="str">
        <f>TEXT(Campaign_Table[[#This Row],[Date]],"mmmm")</f>
        <v>March</v>
      </c>
      <c r="R1264">
        <f>YEAR(Campaign_Table[[#This Row],[Date]])</f>
        <v>2025</v>
      </c>
      <c r="S1264" t="str">
        <f>TEXT(Campaign_Table[[#This Row],[Date]],"dddd")</f>
        <v>Thursday</v>
      </c>
      <c r="T1264" s="3" t="str">
        <f>"Q" &amp; ROUNDUP(MONTH(Campaign_Table[[#This Row],[Date]])/3,0)</f>
        <v>Q1</v>
      </c>
      <c r="U1264" s="5">
        <f t="shared" si="57"/>
        <v>2.0459143647549444E-2</v>
      </c>
      <c r="V1264" s="7">
        <f>IFERROR(Campaign_Table[[#This Row],[Total_Campaign_Cost]]/Campaign_Table[[#This Row],[Clicks]],0)</f>
        <v>121.51144298688195</v>
      </c>
      <c r="W1264" s="5">
        <f t="shared" si="58"/>
        <v>0.32694248234106965</v>
      </c>
      <c r="X1264" s="7">
        <f>IFERROR(Campaign_Table[[#This Row],[Total_Campaign_Cost]]/Campaign_Table[[#This Row],[Leads]],0)</f>
        <v>229.80503816793896</v>
      </c>
      <c r="Y1264" s="7">
        <f t="shared" si="59"/>
        <v>38666.159999999989</v>
      </c>
      <c r="Z1264" s="7" t="str">
        <f>IF(Campaign_Table[[#This Row],[ROI]]&gt;=3,"Excellent",IF(Campaign_Table[[#This Row],[ROI]]&gt;=1,"Good",IF(Campaign_Table[[#This Row],[ROI]]&gt;=0,"Average","Poor")))</f>
        <v>Average</v>
      </c>
    </row>
    <row r="1265" spans="1:26" x14ac:dyDescent="0.3">
      <c r="A1265" t="s">
        <v>1441</v>
      </c>
      <c r="B1265" t="s">
        <v>24</v>
      </c>
      <c r="C1265" t="s">
        <v>29</v>
      </c>
      <c r="D1265">
        <v>28</v>
      </c>
      <c r="E1265" t="s">
        <v>22</v>
      </c>
      <c r="F1265">
        <v>40894</v>
      </c>
      <c r="G1265">
        <v>1656</v>
      </c>
      <c r="H1265">
        <v>442</v>
      </c>
      <c r="I1265">
        <v>217</v>
      </c>
      <c r="J1265">
        <v>105245</v>
      </c>
      <c r="K1265">
        <v>970.54</v>
      </c>
      <c r="L1265">
        <f>Campaign_Table[[#This Row],[Conversions]]*Campaign_Table[[#This Row],[Cost_Per_Acquisition]]</f>
        <v>210607.18</v>
      </c>
      <c r="M1265">
        <v>-0.5</v>
      </c>
      <c r="N1265">
        <v>5.66</v>
      </c>
      <c r="O1265" t="s">
        <v>29</v>
      </c>
      <c r="P1265" s="1">
        <v>45603</v>
      </c>
      <c r="Q1265" t="str">
        <f>TEXT(Campaign_Table[[#This Row],[Date]],"mmmm")</f>
        <v>November</v>
      </c>
      <c r="R1265">
        <f>YEAR(Campaign_Table[[#This Row],[Date]])</f>
        <v>2024</v>
      </c>
      <c r="S1265" t="str">
        <f>TEXT(Campaign_Table[[#This Row],[Date]],"dddd")</f>
        <v>Thursday</v>
      </c>
      <c r="T1265" s="3" t="str">
        <f>"Q" &amp; ROUNDUP(MONTH(Campaign_Table[[#This Row],[Date]])/3,0)</f>
        <v>Q4</v>
      </c>
      <c r="U1265" s="5">
        <f t="shared" si="57"/>
        <v>4.0494938132733409E-2</v>
      </c>
      <c r="V1265" s="7">
        <f>IFERROR(Campaign_Table[[#This Row],[Total_Campaign_Cost]]/Campaign_Table[[#This Row],[Clicks]],0)</f>
        <v>127.17824879227052</v>
      </c>
      <c r="W1265" s="5">
        <f t="shared" si="58"/>
        <v>0.13103864734299517</v>
      </c>
      <c r="X1265" s="7">
        <f>IFERROR(Campaign_Table[[#This Row],[Total_Campaign_Cost]]/Campaign_Table[[#This Row],[Leads]],0)</f>
        <v>476.48683257918549</v>
      </c>
      <c r="Y1265" s="7">
        <f t="shared" si="59"/>
        <v>-105362.18</v>
      </c>
      <c r="Z1265" s="7" t="str">
        <f>IF(Campaign_Table[[#This Row],[ROI]]&gt;=3,"Excellent",IF(Campaign_Table[[#This Row],[ROI]]&gt;=1,"Good",IF(Campaign_Table[[#This Row],[ROI]]&gt;=0,"Average","Poor")))</f>
        <v>Poor</v>
      </c>
    </row>
    <row r="1266" spans="1:26" x14ac:dyDescent="0.3">
      <c r="A1266" t="s">
        <v>1442</v>
      </c>
      <c r="B1266" t="s">
        <v>20</v>
      </c>
      <c r="C1266" t="s">
        <v>29</v>
      </c>
      <c r="D1266">
        <v>13</v>
      </c>
      <c r="E1266" t="s">
        <v>28</v>
      </c>
      <c r="F1266">
        <v>24222</v>
      </c>
      <c r="G1266">
        <v>2760</v>
      </c>
      <c r="H1266">
        <v>1121</v>
      </c>
      <c r="I1266">
        <v>863</v>
      </c>
      <c r="J1266">
        <v>252859</v>
      </c>
      <c r="K1266">
        <v>277.79000000000002</v>
      </c>
      <c r="L1266">
        <f>Campaign_Table[[#This Row],[Conversions]]*Campaign_Table[[#This Row],[Cost_Per_Acquisition]]</f>
        <v>239732.77000000002</v>
      </c>
      <c r="M1266">
        <v>0.05</v>
      </c>
      <c r="N1266">
        <v>19.59</v>
      </c>
      <c r="O1266" t="s">
        <v>35</v>
      </c>
      <c r="P1266" s="1">
        <v>45490</v>
      </c>
      <c r="Q1266" t="str">
        <f>TEXT(Campaign_Table[[#This Row],[Date]],"mmmm")</f>
        <v>July</v>
      </c>
      <c r="R1266">
        <f>YEAR(Campaign_Table[[#This Row],[Date]])</f>
        <v>2024</v>
      </c>
      <c r="S1266" t="str">
        <f>TEXT(Campaign_Table[[#This Row],[Date]],"dddd")</f>
        <v>Wednesday</v>
      </c>
      <c r="T1266" s="3" t="str">
        <f>"Q" &amp; ROUNDUP(MONTH(Campaign_Table[[#This Row],[Date]])/3,0)</f>
        <v>Q3</v>
      </c>
      <c r="U1266" s="5">
        <f t="shared" si="57"/>
        <v>0.1139459995045826</v>
      </c>
      <c r="V1266" s="7">
        <f>IFERROR(Campaign_Table[[#This Row],[Total_Campaign_Cost]]/Campaign_Table[[#This Row],[Clicks]],0)</f>
        <v>86.859699275362331</v>
      </c>
      <c r="W1266" s="5">
        <f t="shared" si="58"/>
        <v>0.31268115942028984</v>
      </c>
      <c r="X1266" s="7">
        <f>IFERROR(Campaign_Table[[#This Row],[Total_Campaign_Cost]]/Campaign_Table[[#This Row],[Leads]],0)</f>
        <v>213.85617305976808</v>
      </c>
      <c r="Y1266" s="7">
        <f t="shared" si="59"/>
        <v>13126.229999999981</v>
      </c>
      <c r="Z1266" s="7" t="str">
        <f>IF(Campaign_Table[[#This Row],[ROI]]&gt;=3,"Excellent",IF(Campaign_Table[[#This Row],[ROI]]&gt;=1,"Good",IF(Campaign_Table[[#This Row],[ROI]]&gt;=0,"Average","Poor")))</f>
        <v>Average</v>
      </c>
    </row>
    <row r="1267" spans="1:26" x14ac:dyDescent="0.3">
      <c r="A1267" t="s">
        <v>1443</v>
      </c>
      <c r="B1267" t="s">
        <v>44</v>
      </c>
      <c r="C1267" t="s">
        <v>29</v>
      </c>
      <c r="D1267">
        <v>5</v>
      </c>
      <c r="E1267" t="s">
        <v>351</v>
      </c>
      <c r="F1267">
        <v>56107</v>
      </c>
      <c r="G1267">
        <v>2527</v>
      </c>
      <c r="H1267">
        <v>1174</v>
      </c>
      <c r="I1267">
        <v>357</v>
      </c>
      <c r="J1267">
        <v>99246</v>
      </c>
      <c r="K1267">
        <v>223.7</v>
      </c>
      <c r="L1267">
        <f>Campaign_Table[[#This Row],[Conversions]]*Campaign_Table[[#This Row],[Cost_Per_Acquisition]]</f>
        <v>79860.899999999994</v>
      </c>
      <c r="M1267">
        <v>0.24</v>
      </c>
      <c r="N1267">
        <v>7.23</v>
      </c>
      <c r="O1267" t="s">
        <v>21</v>
      </c>
      <c r="P1267" s="1">
        <v>45654</v>
      </c>
      <c r="Q1267" t="str">
        <f>TEXT(Campaign_Table[[#This Row],[Date]],"mmmm")</f>
        <v>December</v>
      </c>
      <c r="R1267">
        <f>YEAR(Campaign_Table[[#This Row],[Date]])</f>
        <v>2024</v>
      </c>
      <c r="S1267" t="str">
        <f>TEXT(Campaign_Table[[#This Row],[Date]],"dddd")</f>
        <v>Saturday</v>
      </c>
      <c r="T1267" s="3" t="str">
        <f>"Q" &amp; ROUNDUP(MONTH(Campaign_Table[[#This Row],[Date]])/3,0)</f>
        <v>Q4</v>
      </c>
      <c r="U1267" s="5">
        <f t="shared" si="57"/>
        <v>4.5038943447341689E-2</v>
      </c>
      <c r="V1267" s="7">
        <f>IFERROR(Campaign_Table[[#This Row],[Total_Campaign_Cost]]/Campaign_Table[[#This Row],[Clicks]],0)</f>
        <v>31.603047091412741</v>
      </c>
      <c r="W1267" s="5">
        <f t="shared" si="58"/>
        <v>0.14127423822714683</v>
      </c>
      <c r="X1267" s="7">
        <f>IFERROR(Campaign_Table[[#This Row],[Total_Campaign_Cost]]/Campaign_Table[[#This Row],[Leads]],0)</f>
        <v>68.02461669505962</v>
      </c>
      <c r="Y1267" s="7">
        <f t="shared" si="59"/>
        <v>19385.100000000006</v>
      </c>
      <c r="Z1267" s="7" t="str">
        <f>IF(Campaign_Table[[#This Row],[ROI]]&gt;=3,"Excellent",IF(Campaign_Table[[#This Row],[ROI]]&gt;=1,"Good",IF(Campaign_Table[[#This Row],[ROI]]&gt;=0,"Average","Poor")))</f>
        <v>Average</v>
      </c>
    </row>
    <row r="1268" spans="1:26" x14ac:dyDescent="0.3">
      <c r="A1268" t="s">
        <v>1444</v>
      </c>
      <c r="B1268" t="s">
        <v>20</v>
      </c>
      <c r="C1268" t="s">
        <v>21</v>
      </c>
      <c r="D1268">
        <v>5</v>
      </c>
      <c r="E1268" t="s">
        <v>195</v>
      </c>
      <c r="F1268">
        <v>96948</v>
      </c>
      <c r="G1268">
        <v>13726</v>
      </c>
      <c r="H1268">
        <v>5154</v>
      </c>
      <c r="I1268">
        <v>3244</v>
      </c>
      <c r="J1268">
        <v>2225384</v>
      </c>
      <c r="K1268">
        <v>72.03</v>
      </c>
      <c r="L1268">
        <f>Campaign_Table[[#This Row],[Conversions]]*Campaign_Table[[#This Row],[Cost_Per_Acquisition]]</f>
        <v>233665.32</v>
      </c>
      <c r="M1268">
        <v>8.52</v>
      </c>
      <c r="N1268">
        <v>22.82</v>
      </c>
      <c r="O1268" t="s">
        <v>17</v>
      </c>
      <c r="P1268" s="1">
        <v>45775</v>
      </c>
      <c r="Q1268" t="str">
        <f>TEXT(Campaign_Table[[#This Row],[Date]],"mmmm")</f>
        <v>April</v>
      </c>
      <c r="R1268">
        <f>YEAR(Campaign_Table[[#This Row],[Date]])</f>
        <v>2025</v>
      </c>
      <c r="S1268" t="str">
        <f>TEXT(Campaign_Table[[#This Row],[Date]],"dddd")</f>
        <v>Monday</v>
      </c>
      <c r="T1268" s="3" t="str">
        <f>"Q" &amp; ROUNDUP(MONTH(Campaign_Table[[#This Row],[Date]])/3,0)</f>
        <v>Q2</v>
      </c>
      <c r="U1268" s="5">
        <f t="shared" si="57"/>
        <v>0.14158105376077898</v>
      </c>
      <c r="V1268" s="7">
        <f>IFERROR(Campaign_Table[[#This Row],[Total_Campaign_Cost]]/Campaign_Table[[#This Row],[Clicks]],0)</f>
        <v>17.023555296517557</v>
      </c>
      <c r="W1268" s="5">
        <f t="shared" si="58"/>
        <v>0.23633979309339939</v>
      </c>
      <c r="X1268" s="7">
        <f>IFERROR(Campaign_Table[[#This Row],[Total_Campaign_Cost]]/Campaign_Table[[#This Row],[Leads]],0)</f>
        <v>45.336693830034925</v>
      </c>
      <c r="Y1268" s="7">
        <f t="shared" si="59"/>
        <v>1991718.68</v>
      </c>
      <c r="Z1268" s="7" t="str">
        <f>IF(Campaign_Table[[#This Row],[ROI]]&gt;=3,"Excellent",IF(Campaign_Table[[#This Row],[ROI]]&gt;=1,"Good",IF(Campaign_Table[[#This Row],[ROI]]&gt;=0,"Average","Poor")))</f>
        <v>Excellent</v>
      </c>
    </row>
    <row r="1269" spans="1:26" x14ac:dyDescent="0.3">
      <c r="A1269" t="s">
        <v>1445</v>
      </c>
      <c r="B1269" t="s">
        <v>28</v>
      </c>
      <c r="C1269" t="s">
        <v>21</v>
      </c>
      <c r="D1269">
        <v>18</v>
      </c>
      <c r="E1269" t="s">
        <v>52</v>
      </c>
      <c r="F1269">
        <v>77931</v>
      </c>
      <c r="G1269">
        <v>10332</v>
      </c>
      <c r="H1269">
        <v>6095</v>
      </c>
      <c r="I1269">
        <v>4251</v>
      </c>
      <c r="J1269">
        <v>2036229</v>
      </c>
      <c r="K1269">
        <v>68.989999999999995</v>
      </c>
      <c r="L1269">
        <f>Campaign_Table[[#This Row],[Conversions]]*Campaign_Table[[#This Row],[Cost_Per_Acquisition]]</f>
        <v>293276.49</v>
      </c>
      <c r="M1269">
        <v>5.94</v>
      </c>
      <c r="N1269">
        <v>26.53</v>
      </c>
      <c r="O1269" t="s">
        <v>25</v>
      </c>
      <c r="P1269" s="1">
        <v>45663</v>
      </c>
      <c r="Q1269" t="str">
        <f>TEXT(Campaign_Table[[#This Row],[Date]],"mmmm")</f>
        <v>January</v>
      </c>
      <c r="R1269">
        <f>YEAR(Campaign_Table[[#This Row],[Date]])</f>
        <v>2025</v>
      </c>
      <c r="S1269" t="str">
        <f>TEXT(Campaign_Table[[#This Row],[Date]],"dddd")</f>
        <v>Monday</v>
      </c>
      <c r="T1269" s="3" t="str">
        <f>"Q" &amp; ROUNDUP(MONTH(Campaign_Table[[#This Row],[Date]])/3,0)</f>
        <v>Q1</v>
      </c>
      <c r="U1269" s="5">
        <f t="shared" si="57"/>
        <v>0.13257881972514146</v>
      </c>
      <c r="V1269" s="7">
        <f>IFERROR(Campaign_Table[[#This Row],[Total_Campaign_Cost]]/Campaign_Table[[#This Row],[Clicks]],0)</f>
        <v>28.385258420441346</v>
      </c>
      <c r="W1269" s="5">
        <f t="shared" si="58"/>
        <v>0.41144018583042974</v>
      </c>
      <c r="X1269" s="7">
        <f>IFERROR(Campaign_Table[[#This Row],[Total_Campaign_Cost]]/Campaign_Table[[#This Row],[Leads]],0)</f>
        <v>48.117553732567679</v>
      </c>
      <c r="Y1269" s="7">
        <f t="shared" si="59"/>
        <v>1742952.51</v>
      </c>
      <c r="Z1269" s="7" t="str">
        <f>IF(Campaign_Table[[#This Row],[ROI]]&gt;=3,"Excellent",IF(Campaign_Table[[#This Row],[ROI]]&gt;=1,"Good",IF(Campaign_Table[[#This Row],[ROI]]&gt;=0,"Average","Poor")))</f>
        <v>Excellent</v>
      </c>
    </row>
    <row r="1270" spans="1:26" x14ac:dyDescent="0.3">
      <c r="A1270" t="s">
        <v>1446</v>
      </c>
      <c r="B1270" t="s">
        <v>20</v>
      </c>
      <c r="C1270" t="s">
        <v>29</v>
      </c>
      <c r="D1270">
        <v>29</v>
      </c>
      <c r="E1270" t="s">
        <v>195</v>
      </c>
      <c r="F1270">
        <v>85692</v>
      </c>
      <c r="G1270">
        <v>8171</v>
      </c>
      <c r="H1270">
        <v>3462</v>
      </c>
      <c r="I1270">
        <v>2675</v>
      </c>
      <c r="J1270">
        <v>1420425</v>
      </c>
      <c r="K1270">
        <v>107.41</v>
      </c>
      <c r="L1270">
        <f>Campaign_Table[[#This Row],[Conversions]]*Campaign_Table[[#This Row],[Cost_Per_Acquisition]]</f>
        <v>287321.75</v>
      </c>
      <c r="M1270">
        <v>3.94</v>
      </c>
      <c r="N1270">
        <v>16.7</v>
      </c>
      <c r="O1270" t="s">
        <v>35</v>
      </c>
      <c r="P1270" s="1">
        <v>45639</v>
      </c>
      <c r="Q1270" t="str">
        <f>TEXT(Campaign_Table[[#This Row],[Date]],"mmmm")</f>
        <v>December</v>
      </c>
      <c r="R1270">
        <f>YEAR(Campaign_Table[[#This Row],[Date]])</f>
        <v>2024</v>
      </c>
      <c r="S1270" t="str">
        <f>TEXT(Campaign_Table[[#This Row],[Date]],"dddd")</f>
        <v>Friday</v>
      </c>
      <c r="T1270" s="3" t="str">
        <f>"Q" &amp; ROUNDUP(MONTH(Campaign_Table[[#This Row],[Date]])/3,0)</f>
        <v>Q4</v>
      </c>
      <c r="U1270" s="5">
        <f t="shared" si="57"/>
        <v>9.5353125145871256E-2</v>
      </c>
      <c r="V1270" s="7">
        <f>IFERROR(Campaign_Table[[#This Row],[Total_Campaign_Cost]]/Campaign_Table[[#This Row],[Clicks]],0)</f>
        <v>35.163596866968547</v>
      </c>
      <c r="W1270" s="5">
        <f t="shared" si="58"/>
        <v>0.32737730999877618</v>
      </c>
      <c r="X1270" s="7">
        <f>IFERROR(Campaign_Table[[#This Row],[Total_Campaign_Cost]]/Campaign_Table[[#This Row],[Leads]],0)</f>
        <v>82.992995378393985</v>
      </c>
      <c r="Y1270" s="7">
        <f t="shared" si="59"/>
        <v>1133103.25</v>
      </c>
      <c r="Z1270" s="7" t="str">
        <f>IF(Campaign_Table[[#This Row],[ROI]]&gt;=3,"Excellent",IF(Campaign_Table[[#This Row],[ROI]]&gt;=1,"Good",IF(Campaign_Table[[#This Row],[ROI]]&gt;=0,"Average","Poor")))</f>
        <v>Excellent</v>
      </c>
    </row>
    <row r="1271" spans="1:26" x14ac:dyDescent="0.3">
      <c r="A1271" t="s">
        <v>1447</v>
      </c>
      <c r="B1271" t="s">
        <v>16</v>
      </c>
      <c r="C1271" t="s">
        <v>17</v>
      </c>
      <c r="D1271">
        <v>13</v>
      </c>
      <c r="E1271" t="s">
        <v>309</v>
      </c>
      <c r="F1271">
        <v>59809</v>
      </c>
      <c r="G1271">
        <v>1964</v>
      </c>
      <c r="H1271">
        <v>428</v>
      </c>
      <c r="I1271">
        <v>327</v>
      </c>
      <c r="J1271">
        <v>87636</v>
      </c>
      <c r="K1271">
        <v>326.12</v>
      </c>
      <c r="L1271">
        <f>Campaign_Table[[#This Row],[Conversions]]*Campaign_Table[[#This Row],[Cost_Per_Acquisition]]</f>
        <v>106641.24</v>
      </c>
      <c r="M1271">
        <v>-0.18</v>
      </c>
      <c r="N1271">
        <v>4.55</v>
      </c>
      <c r="O1271" t="s">
        <v>21</v>
      </c>
      <c r="P1271" s="1">
        <v>45618</v>
      </c>
      <c r="Q1271" t="str">
        <f>TEXT(Campaign_Table[[#This Row],[Date]],"mmmm")</f>
        <v>November</v>
      </c>
      <c r="R1271">
        <f>YEAR(Campaign_Table[[#This Row],[Date]])</f>
        <v>2024</v>
      </c>
      <c r="S1271" t="str">
        <f>TEXT(Campaign_Table[[#This Row],[Date]],"dddd")</f>
        <v>Friday</v>
      </c>
      <c r="T1271" s="3" t="str">
        <f>"Q" &amp; ROUNDUP(MONTH(Campaign_Table[[#This Row],[Date]])/3,0)</f>
        <v>Q4</v>
      </c>
      <c r="U1271" s="5">
        <f t="shared" si="57"/>
        <v>3.2837867210620472E-2</v>
      </c>
      <c r="V1271" s="7">
        <f>IFERROR(Campaign_Table[[#This Row],[Total_Campaign_Cost]]/Campaign_Table[[#This Row],[Clicks]],0)</f>
        <v>54.297983706720977</v>
      </c>
      <c r="W1271" s="5">
        <f t="shared" si="58"/>
        <v>0.16649694501018331</v>
      </c>
      <c r="X1271" s="7">
        <f>IFERROR(Campaign_Table[[#This Row],[Total_Campaign_Cost]]/Campaign_Table[[#This Row],[Leads]],0)</f>
        <v>249.16177570093458</v>
      </c>
      <c r="Y1271" s="7">
        <f t="shared" si="59"/>
        <v>-19005.240000000005</v>
      </c>
      <c r="Z1271" s="7" t="str">
        <f>IF(Campaign_Table[[#This Row],[ROI]]&gt;=3,"Excellent",IF(Campaign_Table[[#This Row],[ROI]]&gt;=1,"Good",IF(Campaign_Table[[#This Row],[ROI]]&gt;=0,"Average","Poor")))</f>
        <v>Poor</v>
      </c>
    </row>
    <row r="1272" spans="1:26" x14ac:dyDescent="0.3">
      <c r="A1272" t="s">
        <v>1448</v>
      </c>
      <c r="B1272" t="s">
        <v>16</v>
      </c>
      <c r="C1272" t="s">
        <v>29</v>
      </c>
      <c r="D1272">
        <v>27</v>
      </c>
      <c r="E1272" t="s">
        <v>637</v>
      </c>
      <c r="F1272">
        <v>98499</v>
      </c>
      <c r="G1272">
        <v>3687</v>
      </c>
      <c r="H1272">
        <v>852</v>
      </c>
      <c r="I1272">
        <v>359</v>
      </c>
      <c r="J1272">
        <v>241966</v>
      </c>
      <c r="K1272">
        <v>660.54</v>
      </c>
      <c r="L1272">
        <f>Campaign_Table[[#This Row],[Conversions]]*Campaign_Table[[#This Row],[Cost_Per_Acquisition]]</f>
        <v>237133.86</v>
      </c>
      <c r="M1272">
        <v>0.02</v>
      </c>
      <c r="N1272">
        <v>4.97</v>
      </c>
      <c r="O1272" t="s">
        <v>25</v>
      </c>
      <c r="P1272" s="1">
        <v>45690</v>
      </c>
      <c r="Q1272" t="str">
        <f>TEXT(Campaign_Table[[#This Row],[Date]],"mmmm")</f>
        <v>February</v>
      </c>
      <c r="R1272">
        <f>YEAR(Campaign_Table[[#This Row],[Date]])</f>
        <v>2025</v>
      </c>
      <c r="S1272" t="str">
        <f>TEXT(Campaign_Table[[#This Row],[Date]],"dddd")</f>
        <v>Sunday</v>
      </c>
      <c r="T1272" s="3" t="str">
        <f>"Q" &amp; ROUNDUP(MONTH(Campaign_Table[[#This Row],[Date]])/3,0)</f>
        <v>Q1</v>
      </c>
      <c r="U1272" s="5">
        <f t="shared" si="57"/>
        <v>3.7431852100021319E-2</v>
      </c>
      <c r="V1272" s="7">
        <f>IFERROR(Campaign_Table[[#This Row],[Total_Campaign_Cost]]/Campaign_Table[[#This Row],[Clicks]],0)</f>
        <v>64.316208299430428</v>
      </c>
      <c r="W1272" s="5">
        <f t="shared" si="58"/>
        <v>9.7369134797938697E-2</v>
      </c>
      <c r="X1272" s="7">
        <f>IFERROR(Campaign_Table[[#This Row],[Total_Campaign_Cost]]/Campaign_Table[[#This Row],[Leads]],0)</f>
        <v>278.32612676056334</v>
      </c>
      <c r="Y1272" s="7">
        <f t="shared" si="59"/>
        <v>4832.140000000014</v>
      </c>
      <c r="Z1272" s="7" t="str">
        <f>IF(Campaign_Table[[#This Row],[ROI]]&gt;=3,"Excellent",IF(Campaign_Table[[#This Row],[ROI]]&gt;=1,"Good",IF(Campaign_Table[[#This Row],[ROI]]&gt;=0,"Average","Poor")))</f>
        <v>Average</v>
      </c>
    </row>
    <row r="1273" spans="1:26" x14ac:dyDescent="0.3">
      <c r="A1273" t="s">
        <v>1449</v>
      </c>
      <c r="B1273" t="s">
        <v>16</v>
      </c>
      <c r="C1273" t="s">
        <v>35</v>
      </c>
      <c r="D1273">
        <v>22</v>
      </c>
      <c r="E1273" t="s">
        <v>357</v>
      </c>
      <c r="F1273">
        <v>98680</v>
      </c>
      <c r="G1273">
        <v>14640</v>
      </c>
      <c r="H1273">
        <v>5159</v>
      </c>
      <c r="I1273">
        <v>1732</v>
      </c>
      <c r="J1273">
        <v>730904</v>
      </c>
      <c r="K1273">
        <v>102.79</v>
      </c>
      <c r="L1273">
        <f>Campaign_Table[[#This Row],[Conversions]]*Campaign_Table[[#This Row],[Cost_Per_Acquisition]]</f>
        <v>178032.28</v>
      </c>
      <c r="M1273">
        <v>3.11</v>
      </c>
      <c r="N1273">
        <v>21.82</v>
      </c>
      <c r="O1273" t="s">
        <v>25</v>
      </c>
      <c r="P1273" s="1">
        <v>45609</v>
      </c>
      <c r="Q1273" t="str">
        <f>TEXT(Campaign_Table[[#This Row],[Date]],"mmmm")</f>
        <v>November</v>
      </c>
      <c r="R1273">
        <f>YEAR(Campaign_Table[[#This Row],[Date]])</f>
        <v>2024</v>
      </c>
      <c r="S1273" t="str">
        <f>TEXT(Campaign_Table[[#This Row],[Date]],"dddd")</f>
        <v>Wednesday</v>
      </c>
      <c r="T1273" s="3" t="str">
        <f>"Q" &amp; ROUNDUP(MONTH(Campaign_Table[[#This Row],[Date]])/3,0)</f>
        <v>Q4</v>
      </c>
      <c r="U1273" s="5">
        <f t="shared" si="57"/>
        <v>0.14835832995541143</v>
      </c>
      <c r="V1273" s="7">
        <f>IFERROR(Campaign_Table[[#This Row],[Total_Campaign_Cost]]/Campaign_Table[[#This Row],[Clicks]],0)</f>
        <v>12.160674863387978</v>
      </c>
      <c r="W1273" s="5">
        <f t="shared" si="58"/>
        <v>0.11830601092896174</v>
      </c>
      <c r="X1273" s="7">
        <f>IFERROR(Campaign_Table[[#This Row],[Total_Campaign_Cost]]/Campaign_Table[[#This Row],[Leads]],0)</f>
        <v>34.50906764876914</v>
      </c>
      <c r="Y1273" s="7">
        <f t="shared" si="59"/>
        <v>552871.72</v>
      </c>
      <c r="Z1273" s="7" t="str">
        <f>IF(Campaign_Table[[#This Row],[ROI]]&gt;=3,"Excellent",IF(Campaign_Table[[#This Row],[ROI]]&gt;=1,"Good",IF(Campaign_Table[[#This Row],[ROI]]&gt;=0,"Average","Poor")))</f>
        <v>Excellent</v>
      </c>
    </row>
    <row r="1274" spans="1:26" x14ac:dyDescent="0.3">
      <c r="A1274" t="s">
        <v>1450</v>
      </c>
      <c r="B1274" t="s">
        <v>28</v>
      </c>
      <c r="C1274" t="s">
        <v>17</v>
      </c>
      <c r="D1274">
        <v>7</v>
      </c>
      <c r="E1274" t="s">
        <v>103</v>
      </c>
      <c r="F1274">
        <v>79540</v>
      </c>
      <c r="G1274">
        <v>7262</v>
      </c>
      <c r="H1274">
        <v>4186</v>
      </c>
      <c r="I1274">
        <v>3092</v>
      </c>
      <c r="J1274">
        <v>627676</v>
      </c>
      <c r="K1274">
        <v>22.18</v>
      </c>
      <c r="L1274">
        <f>Campaign_Table[[#This Row],[Conversions]]*Campaign_Table[[#This Row],[Cost_Per_Acquisition]]</f>
        <v>68580.56</v>
      </c>
      <c r="M1274">
        <v>8.15</v>
      </c>
      <c r="N1274">
        <v>18.28</v>
      </c>
      <c r="O1274" t="s">
        <v>29</v>
      </c>
      <c r="P1274" s="1">
        <v>45810</v>
      </c>
      <c r="Q1274" t="str">
        <f>TEXT(Campaign_Table[[#This Row],[Date]],"mmmm")</f>
        <v>June</v>
      </c>
      <c r="R1274">
        <f>YEAR(Campaign_Table[[#This Row],[Date]])</f>
        <v>2025</v>
      </c>
      <c r="S1274" t="str">
        <f>TEXT(Campaign_Table[[#This Row],[Date]],"dddd")</f>
        <v>Monday</v>
      </c>
      <c r="T1274" s="3" t="str">
        <f>"Q" &amp; ROUNDUP(MONTH(Campaign_Table[[#This Row],[Date]])/3,0)</f>
        <v>Q2</v>
      </c>
      <c r="U1274" s="5">
        <f t="shared" si="57"/>
        <v>9.1299974855418659E-2</v>
      </c>
      <c r="V1274" s="7">
        <f>IFERROR(Campaign_Table[[#This Row],[Total_Campaign_Cost]]/Campaign_Table[[#This Row],[Clicks]],0)</f>
        <v>9.4437565408978248</v>
      </c>
      <c r="W1274" s="5">
        <f t="shared" si="58"/>
        <v>0.42577802258331038</v>
      </c>
      <c r="X1274" s="7">
        <f>IFERROR(Campaign_Table[[#This Row],[Total_Campaign_Cost]]/Campaign_Table[[#This Row],[Leads]],0)</f>
        <v>16.383315814620161</v>
      </c>
      <c r="Y1274" s="7">
        <f t="shared" si="59"/>
        <v>559095.43999999994</v>
      </c>
      <c r="Z1274" s="7" t="str">
        <f>IF(Campaign_Table[[#This Row],[ROI]]&gt;=3,"Excellent",IF(Campaign_Table[[#This Row],[ROI]]&gt;=1,"Good",IF(Campaign_Table[[#This Row],[ROI]]&gt;=0,"Average","Poor")))</f>
        <v>Excellent</v>
      </c>
    </row>
    <row r="1275" spans="1:26" x14ac:dyDescent="0.3">
      <c r="A1275" t="s">
        <v>1451</v>
      </c>
      <c r="B1275" t="s">
        <v>20</v>
      </c>
      <c r="C1275" t="s">
        <v>17</v>
      </c>
      <c r="D1275">
        <v>24</v>
      </c>
      <c r="E1275" t="s">
        <v>326</v>
      </c>
      <c r="F1275">
        <v>51682</v>
      </c>
      <c r="G1275">
        <v>4960</v>
      </c>
      <c r="H1275">
        <v>2803</v>
      </c>
      <c r="I1275">
        <v>1163</v>
      </c>
      <c r="J1275">
        <v>719897</v>
      </c>
      <c r="K1275">
        <v>222.89</v>
      </c>
      <c r="L1275">
        <f>Campaign_Table[[#This Row],[Conversions]]*Campaign_Table[[#This Row],[Cost_Per_Acquisition]]</f>
        <v>259221.06999999998</v>
      </c>
      <c r="M1275">
        <v>1.78</v>
      </c>
      <c r="N1275">
        <v>17.27</v>
      </c>
      <c r="O1275" t="s">
        <v>21</v>
      </c>
      <c r="P1275" s="1">
        <v>45790</v>
      </c>
      <c r="Q1275" t="str">
        <f>TEXT(Campaign_Table[[#This Row],[Date]],"mmmm")</f>
        <v>May</v>
      </c>
      <c r="R1275">
        <f>YEAR(Campaign_Table[[#This Row],[Date]])</f>
        <v>2025</v>
      </c>
      <c r="S1275" t="str">
        <f>TEXT(Campaign_Table[[#This Row],[Date]],"dddd")</f>
        <v>Tuesday</v>
      </c>
      <c r="T1275" s="3" t="str">
        <f>"Q" &amp; ROUNDUP(MONTH(Campaign_Table[[#This Row],[Date]])/3,0)</f>
        <v>Q2</v>
      </c>
      <c r="U1275" s="5">
        <f t="shared" si="57"/>
        <v>9.5971518130103323E-2</v>
      </c>
      <c r="V1275" s="7">
        <f>IFERROR(Campaign_Table[[#This Row],[Total_Campaign_Cost]]/Campaign_Table[[#This Row],[Clicks]],0)</f>
        <v>52.262312499999993</v>
      </c>
      <c r="W1275" s="5">
        <f t="shared" si="58"/>
        <v>0.23447580645161289</v>
      </c>
      <c r="X1275" s="7">
        <f>IFERROR(Campaign_Table[[#This Row],[Total_Campaign_Cost]]/Campaign_Table[[#This Row],[Leads]],0)</f>
        <v>92.479867998572956</v>
      </c>
      <c r="Y1275" s="7">
        <f t="shared" si="59"/>
        <v>460675.93000000005</v>
      </c>
      <c r="Z1275" s="7" t="str">
        <f>IF(Campaign_Table[[#This Row],[ROI]]&gt;=3,"Excellent",IF(Campaign_Table[[#This Row],[ROI]]&gt;=1,"Good",IF(Campaign_Table[[#This Row],[ROI]]&gt;=0,"Average","Poor")))</f>
        <v>Good</v>
      </c>
    </row>
    <row r="1276" spans="1:26" x14ac:dyDescent="0.3">
      <c r="A1276" t="s">
        <v>1452</v>
      </c>
      <c r="B1276" t="s">
        <v>44</v>
      </c>
      <c r="C1276" t="s">
        <v>17</v>
      </c>
      <c r="D1276">
        <v>30</v>
      </c>
      <c r="E1276" t="s">
        <v>222</v>
      </c>
      <c r="F1276">
        <v>66121</v>
      </c>
      <c r="G1276">
        <v>2062</v>
      </c>
      <c r="H1276">
        <v>560</v>
      </c>
      <c r="I1276">
        <v>226</v>
      </c>
      <c r="J1276">
        <v>177636</v>
      </c>
      <c r="K1276">
        <v>411.83</v>
      </c>
      <c r="L1276">
        <f>Campaign_Table[[#This Row],[Conversions]]*Campaign_Table[[#This Row],[Cost_Per_Acquisition]]</f>
        <v>93073.58</v>
      </c>
      <c r="M1276">
        <v>0.91</v>
      </c>
      <c r="N1276">
        <v>4.3099999999999996</v>
      </c>
      <c r="O1276" t="s">
        <v>25</v>
      </c>
      <c r="P1276" s="1">
        <v>45553</v>
      </c>
      <c r="Q1276" t="str">
        <f>TEXT(Campaign_Table[[#This Row],[Date]],"mmmm")</f>
        <v>September</v>
      </c>
      <c r="R1276">
        <f>YEAR(Campaign_Table[[#This Row],[Date]])</f>
        <v>2024</v>
      </c>
      <c r="S1276" t="str">
        <f>TEXT(Campaign_Table[[#This Row],[Date]],"dddd")</f>
        <v>Wednesday</v>
      </c>
      <c r="T1276" s="3" t="str">
        <f>"Q" &amp; ROUNDUP(MONTH(Campaign_Table[[#This Row],[Date]])/3,0)</f>
        <v>Q3</v>
      </c>
      <c r="U1276" s="5">
        <f t="shared" si="57"/>
        <v>3.1185251281741051E-2</v>
      </c>
      <c r="V1276" s="7">
        <f>IFERROR(Campaign_Table[[#This Row],[Total_Campaign_Cost]]/Campaign_Table[[#This Row],[Clicks]],0)</f>
        <v>45.137526673132882</v>
      </c>
      <c r="W1276" s="5">
        <f t="shared" si="58"/>
        <v>0.1096023278370514</v>
      </c>
      <c r="X1276" s="7">
        <f>IFERROR(Campaign_Table[[#This Row],[Total_Campaign_Cost]]/Campaign_Table[[#This Row],[Leads]],0)</f>
        <v>166.20282142857144</v>
      </c>
      <c r="Y1276" s="7">
        <f t="shared" si="59"/>
        <v>84562.42</v>
      </c>
      <c r="Z1276" s="7" t="str">
        <f>IF(Campaign_Table[[#This Row],[ROI]]&gt;=3,"Excellent",IF(Campaign_Table[[#This Row],[ROI]]&gt;=1,"Good",IF(Campaign_Table[[#This Row],[ROI]]&gt;=0,"Average","Poor")))</f>
        <v>Average</v>
      </c>
    </row>
    <row r="1277" spans="1:26" x14ac:dyDescent="0.3">
      <c r="A1277" t="s">
        <v>1453</v>
      </c>
      <c r="B1277" t="s">
        <v>24</v>
      </c>
      <c r="C1277" t="s">
        <v>21</v>
      </c>
      <c r="D1277">
        <v>11</v>
      </c>
      <c r="E1277" t="s">
        <v>142</v>
      </c>
      <c r="F1277">
        <v>89103</v>
      </c>
      <c r="G1277">
        <v>11516</v>
      </c>
      <c r="H1277">
        <v>3519</v>
      </c>
      <c r="I1277">
        <v>1943</v>
      </c>
      <c r="J1277">
        <v>446890</v>
      </c>
      <c r="K1277">
        <v>39.14</v>
      </c>
      <c r="L1277">
        <f>Campaign_Table[[#This Row],[Conversions]]*Campaign_Table[[#This Row],[Cost_Per_Acquisition]]</f>
        <v>76049.02</v>
      </c>
      <c r="M1277">
        <v>4.88</v>
      </c>
      <c r="N1277">
        <v>19.05</v>
      </c>
      <c r="O1277" t="s">
        <v>25</v>
      </c>
      <c r="P1277" s="1">
        <v>45635</v>
      </c>
      <c r="Q1277" t="str">
        <f>TEXT(Campaign_Table[[#This Row],[Date]],"mmmm")</f>
        <v>December</v>
      </c>
      <c r="R1277">
        <f>YEAR(Campaign_Table[[#This Row],[Date]])</f>
        <v>2024</v>
      </c>
      <c r="S1277" t="str">
        <f>TEXT(Campaign_Table[[#This Row],[Date]],"dddd")</f>
        <v>Monday</v>
      </c>
      <c r="T1277" s="3" t="str">
        <f>"Q" &amp; ROUNDUP(MONTH(Campaign_Table[[#This Row],[Date]])/3,0)</f>
        <v>Q4</v>
      </c>
      <c r="U1277" s="5">
        <f t="shared" si="57"/>
        <v>0.1292436842755014</v>
      </c>
      <c r="V1277" s="7">
        <f>IFERROR(Campaign_Table[[#This Row],[Total_Campaign_Cost]]/Campaign_Table[[#This Row],[Clicks]],0)</f>
        <v>6.6037704063911082</v>
      </c>
      <c r="W1277" s="5">
        <f t="shared" si="58"/>
        <v>0.16872177839527613</v>
      </c>
      <c r="X1277" s="7">
        <f>IFERROR(Campaign_Table[[#This Row],[Total_Campaign_Cost]]/Campaign_Table[[#This Row],[Leads]],0)</f>
        <v>21.610974708724072</v>
      </c>
      <c r="Y1277" s="7">
        <f t="shared" si="59"/>
        <v>370840.98</v>
      </c>
      <c r="Z1277" s="7" t="str">
        <f>IF(Campaign_Table[[#This Row],[ROI]]&gt;=3,"Excellent",IF(Campaign_Table[[#This Row],[ROI]]&gt;=1,"Good",IF(Campaign_Table[[#This Row],[ROI]]&gt;=0,"Average","Poor")))</f>
        <v>Excellent</v>
      </c>
    </row>
    <row r="1278" spans="1:26" x14ac:dyDescent="0.3">
      <c r="A1278" t="s">
        <v>1454</v>
      </c>
      <c r="B1278" t="s">
        <v>20</v>
      </c>
      <c r="C1278" t="s">
        <v>35</v>
      </c>
      <c r="D1278">
        <v>8</v>
      </c>
      <c r="E1278" t="s">
        <v>174</v>
      </c>
      <c r="F1278">
        <v>34138</v>
      </c>
      <c r="G1278">
        <v>865</v>
      </c>
      <c r="H1278">
        <v>350</v>
      </c>
      <c r="I1278">
        <v>265</v>
      </c>
      <c r="J1278">
        <v>157940</v>
      </c>
      <c r="K1278">
        <v>1058.1500000000001</v>
      </c>
      <c r="L1278">
        <f>Campaign_Table[[#This Row],[Conversions]]*Campaign_Table[[#This Row],[Cost_Per_Acquisition]]</f>
        <v>280409.75</v>
      </c>
      <c r="M1278">
        <v>-0.44</v>
      </c>
      <c r="N1278">
        <v>4.34</v>
      </c>
      <c r="O1278" t="s">
        <v>25</v>
      </c>
      <c r="P1278" s="1">
        <v>45661</v>
      </c>
      <c r="Q1278" t="str">
        <f>TEXT(Campaign_Table[[#This Row],[Date]],"mmmm")</f>
        <v>January</v>
      </c>
      <c r="R1278">
        <f>YEAR(Campaign_Table[[#This Row],[Date]])</f>
        <v>2025</v>
      </c>
      <c r="S1278" t="str">
        <f>TEXT(Campaign_Table[[#This Row],[Date]],"dddd")</f>
        <v>Saturday</v>
      </c>
      <c r="T1278" s="3" t="str">
        <f>"Q" &amp; ROUNDUP(MONTH(Campaign_Table[[#This Row],[Date]])/3,0)</f>
        <v>Q1</v>
      </c>
      <c r="U1278" s="5">
        <f t="shared" si="57"/>
        <v>2.5338332649833029E-2</v>
      </c>
      <c r="V1278" s="7">
        <f>IFERROR(Campaign_Table[[#This Row],[Total_Campaign_Cost]]/Campaign_Table[[#This Row],[Clicks]],0)</f>
        <v>324.17312138728323</v>
      </c>
      <c r="W1278" s="5">
        <f t="shared" si="58"/>
        <v>0.30635838150289019</v>
      </c>
      <c r="X1278" s="7">
        <f>IFERROR(Campaign_Table[[#This Row],[Total_Campaign_Cost]]/Campaign_Table[[#This Row],[Leads]],0)</f>
        <v>801.17071428571433</v>
      </c>
      <c r="Y1278" s="7">
        <f t="shared" si="59"/>
        <v>-122469.75</v>
      </c>
      <c r="Z1278" s="7" t="str">
        <f>IF(Campaign_Table[[#This Row],[ROI]]&gt;=3,"Excellent",IF(Campaign_Table[[#This Row],[ROI]]&gt;=1,"Good",IF(Campaign_Table[[#This Row],[ROI]]&gt;=0,"Average","Poor")))</f>
        <v>Poor</v>
      </c>
    </row>
    <row r="1279" spans="1:26" x14ac:dyDescent="0.3">
      <c r="A1279" t="s">
        <v>1455</v>
      </c>
      <c r="B1279" t="s">
        <v>44</v>
      </c>
      <c r="C1279" t="s">
        <v>35</v>
      </c>
      <c r="D1279">
        <v>29</v>
      </c>
      <c r="E1279" t="s">
        <v>295</v>
      </c>
      <c r="F1279">
        <v>58356</v>
      </c>
      <c r="G1279">
        <v>8528</v>
      </c>
      <c r="H1279">
        <v>4567</v>
      </c>
      <c r="I1279">
        <v>1868</v>
      </c>
      <c r="J1279">
        <v>592156</v>
      </c>
      <c r="K1279">
        <v>60.28</v>
      </c>
      <c r="L1279">
        <f>Campaign_Table[[#This Row],[Conversions]]*Campaign_Table[[#This Row],[Cost_Per_Acquisition]]</f>
        <v>112603.04000000001</v>
      </c>
      <c r="M1279">
        <v>4.26</v>
      </c>
      <c r="N1279">
        <v>25.64</v>
      </c>
      <c r="O1279" t="s">
        <v>17</v>
      </c>
      <c r="P1279" s="1">
        <v>45582</v>
      </c>
      <c r="Q1279" t="str">
        <f>TEXT(Campaign_Table[[#This Row],[Date]],"mmmm")</f>
        <v>October</v>
      </c>
      <c r="R1279">
        <f>YEAR(Campaign_Table[[#This Row],[Date]])</f>
        <v>2024</v>
      </c>
      <c r="S1279" t="str">
        <f>TEXT(Campaign_Table[[#This Row],[Date]],"dddd")</f>
        <v>Thursday</v>
      </c>
      <c r="T1279" s="3" t="str">
        <f>"Q" &amp; ROUNDUP(MONTH(Campaign_Table[[#This Row],[Date]])/3,0)</f>
        <v>Q4</v>
      </c>
      <c r="U1279" s="5">
        <f t="shared" si="57"/>
        <v>0.14613750085680993</v>
      </c>
      <c r="V1279" s="7">
        <f>IFERROR(Campaign_Table[[#This Row],[Total_Campaign_Cost]]/Campaign_Table[[#This Row],[Clicks]],0)</f>
        <v>13.20392120075047</v>
      </c>
      <c r="W1279" s="5">
        <f t="shared" si="58"/>
        <v>0.21904315196998123</v>
      </c>
      <c r="X1279" s="7">
        <f>IFERROR(Campaign_Table[[#This Row],[Total_Campaign_Cost]]/Campaign_Table[[#This Row],[Leads]],0)</f>
        <v>24.655800306546968</v>
      </c>
      <c r="Y1279" s="7">
        <f t="shared" si="59"/>
        <v>479552.95999999996</v>
      </c>
      <c r="Z1279" s="7" t="str">
        <f>IF(Campaign_Table[[#This Row],[ROI]]&gt;=3,"Excellent",IF(Campaign_Table[[#This Row],[ROI]]&gt;=1,"Good",IF(Campaign_Table[[#This Row],[ROI]]&gt;=0,"Average","Poor")))</f>
        <v>Excellent</v>
      </c>
    </row>
    <row r="1280" spans="1:26" x14ac:dyDescent="0.3">
      <c r="A1280" t="s">
        <v>1456</v>
      </c>
      <c r="B1280" t="s">
        <v>16</v>
      </c>
      <c r="C1280" t="s">
        <v>17</v>
      </c>
      <c r="D1280">
        <v>19</v>
      </c>
      <c r="E1280" t="s">
        <v>195</v>
      </c>
      <c r="F1280">
        <v>32683</v>
      </c>
      <c r="G1280">
        <v>4673</v>
      </c>
      <c r="H1280">
        <v>1001</v>
      </c>
      <c r="I1280">
        <v>466</v>
      </c>
      <c r="J1280">
        <v>189662</v>
      </c>
      <c r="K1280">
        <v>616.86</v>
      </c>
      <c r="L1280">
        <f>Campaign_Table[[#This Row],[Conversions]]*Campaign_Table[[#This Row],[Cost_Per_Acquisition]]</f>
        <v>287456.76</v>
      </c>
      <c r="M1280">
        <v>-0.34</v>
      </c>
      <c r="N1280">
        <v>18.79</v>
      </c>
      <c r="O1280" t="s">
        <v>21</v>
      </c>
      <c r="P1280" s="1">
        <v>45491</v>
      </c>
      <c r="Q1280" t="str">
        <f>TEXT(Campaign_Table[[#This Row],[Date]],"mmmm")</f>
        <v>July</v>
      </c>
      <c r="R1280">
        <f>YEAR(Campaign_Table[[#This Row],[Date]])</f>
        <v>2024</v>
      </c>
      <c r="S1280" t="str">
        <f>TEXT(Campaign_Table[[#This Row],[Date]],"dddd")</f>
        <v>Thursday</v>
      </c>
      <c r="T1280" s="3" t="str">
        <f>"Q" &amp; ROUNDUP(MONTH(Campaign_Table[[#This Row],[Date]])/3,0)</f>
        <v>Q3</v>
      </c>
      <c r="U1280" s="5">
        <f t="shared" si="57"/>
        <v>0.14297953064284186</v>
      </c>
      <c r="V1280" s="7">
        <f>IFERROR(Campaign_Table[[#This Row],[Total_Campaign_Cost]]/Campaign_Table[[#This Row],[Clicks]],0)</f>
        <v>61.514393323346887</v>
      </c>
      <c r="W1280" s="5">
        <f t="shared" si="58"/>
        <v>9.9721806120265349E-2</v>
      </c>
      <c r="X1280" s="7">
        <f>IFERROR(Campaign_Table[[#This Row],[Total_Campaign_Cost]]/Campaign_Table[[#This Row],[Leads]],0)</f>
        <v>287.1695904095904</v>
      </c>
      <c r="Y1280" s="7">
        <f t="shared" si="59"/>
        <v>-97794.760000000009</v>
      </c>
      <c r="Z1280" s="7" t="str">
        <f>IF(Campaign_Table[[#This Row],[ROI]]&gt;=3,"Excellent",IF(Campaign_Table[[#This Row],[ROI]]&gt;=1,"Good",IF(Campaign_Table[[#This Row],[ROI]]&gt;=0,"Average","Poor")))</f>
        <v>Poor</v>
      </c>
    </row>
    <row r="1281" spans="1:26" x14ac:dyDescent="0.3">
      <c r="A1281" t="s">
        <v>1457</v>
      </c>
      <c r="B1281" t="s">
        <v>28</v>
      </c>
      <c r="C1281" t="s">
        <v>21</v>
      </c>
      <c r="D1281">
        <v>28</v>
      </c>
      <c r="E1281" t="s">
        <v>78</v>
      </c>
      <c r="F1281">
        <v>31523</v>
      </c>
      <c r="G1281">
        <v>2503</v>
      </c>
      <c r="H1281">
        <v>1014</v>
      </c>
      <c r="I1281">
        <v>720</v>
      </c>
      <c r="J1281">
        <v>529200</v>
      </c>
      <c r="K1281">
        <v>324.43</v>
      </c>
      <c r="L1281">
        <f>Campaign_Table[[#This Row],[Conversions]]*Campaign_Table[[#This Row],[Cost_Per_Acquisition]]</f>
        <v>233589.6</v>
      </c>
      <c r="M1281">
        <v>1.27</v>
      </c>
      <c r="N1281">
        <v>13.44</v>
      </c>
      <c r="O1281" t="s">
        <v>35</v>
      </c>
      <c r="P1281" s="1">
        <v>45598</v>
      </c>
      <c r="Q1281" t="str">
        <f>TEXT(Campaign_Table[[#This Row],[Date]],"mmmm")</f>
        <v>November</v>
      </c>
      <c r="R1281">
        <f>YEAR(Campaign_Table[[#This Row],[Date]])</f>
        <v>2024</v>
      </c>
      <c r="S1281" t="str">
        <f>TEXT(Campaign_Table[[#This Row],[Date]],"dddd")</f>
        <v>Saturday</v>
      </c>
      <c r="T1281" s="3" t="str">
        <f>"Q" &amp; ROUNDUP(MONTH(Campaign_Table[[#This Row],[Date]])/3,0)</f>
        <v>Q4</v>
      </c>
      <c r="U1281" s="5">
        <f t="shared" si="57"/>
        <v>7.9402341147733396E-2</v>
      </c>
      <c r="V1281" s="7">
        <f>IFERROR(Campaign_Table[[#This Row],[Total_Campaign_Cost]]/Campaign_Table[[#This Row],[Clicks]],0)</f>
        <v>93.323851378345992</v>
      </c>
      <c r="W1281" s="5">
        <f t="shared" si="58"/>
        <v>0.28765481422293249</v>
      </c>
      <c r="X1281" s="7">
        <f>IFERROR(Campaign_Table[[#This Row],[Total_Campaign_Cost]]/Campaign_Table[[#This Row],[Leads]],0)</f>
        <v>230.36449704142012</v>
      </c>
      <c r="Y1281" s="7">
        <f t="shared" si="59"/>
        <v>295610.40000000002</v>
      </c>
      <c r="Z1281" s="7" t="str">
        <f>IF(Campaign_Table[[#This Row],[ROI]]&gt;=3,"Excellent",IF(Campaign_Table[[#This Row],[ROI]]&gt;=1,"Good",IF(Campaign_Table[[#This Row],[ROI]]&gt;=0,"Average","Poor")))</f>
        <v>Good</v>
      </c>
    </row>
    <row r="1282" spans="1:26" x14ac:dyDescent="0.3">
      <c r="A1282" t="s">
        <v>1458</v>
      </c>
      <c r="B1282" t="s">
        <v>24</v>
      </c>
      <c r="C1282" t="s">
        <v>29</v>
      </c>
      <c r="D1282">
        <v>22</v>
      </c>
      <c r="E1282" t="s">
        <v>107</v>
      </c>
      <c r="F1282">
        <v>51799</v>
      </c>
      <c r="G1282">
        <v>2828</v>
      </c>
      <c r="H1282">
        <v>1671</v>
      </c>
      <c r="I1282">
        <v>811</v>
      </c>
      <c r="J1282">
        <v>510119</v>
      </c>
      <c r="K1282">
        <v>184.88</v>
      </c>
      <c r="L1282">
        <f>Campaign_Table[[#This Row],[Conversions]]*Campaign_Table[[#This Row],[Cost_Per_Acquisition]]</f>
        <v>149937.68</v>
      </c>
      <c r="M1282">
        <v>2.4</v>
      </c>
      <c r="N1282">
        <v>10.25</v>
      </c>
      <c r="O1282" t="s">
        <v>21</v>
      </c>
      <c r="P1282" s="1">
        <v>45732</v>
      </c>
      <c r="Q1282" t="str">
        <f>TEXT(Campaign_Table[[#This Row],[Date]],"mmmm")</f>
        <v>March</v>
      </c>
      <c r="R1282">
        <f>YEAR(Campaign_Table[[#This Row],[Date]])</f>
        <v>2025</v>
      </c>
      <c r="S1282" t="str">
        <f>TEXT(Campaign_Table[[#This Row],[Date]],"dddd")</f>
        <v>Sunday</v>
      </c>
      <c r="T1282" s="3" t="str">
        <f>"Q" &amp; ROUNDUP(MONTH(Campaign_Table[[#This Row],[Date]])/3,0)</f>
        <v>Q1</v>
      </c>
      <c r="U1282" s="5">
        <f t="shared" ref="U1282:U1345" si="60">IFERROR(Clicks/Impressions,0)</f>
        <v>5.4595648564644106E-2</v>
      </c>
      <c r="V1282" s="7">
        <f>IFERROR(Campaign_Table[[#This Row],[Total_Campaign_Cost]]/Campaign_Table[[#This Row],[Clicks]],0)</f>
        <v>53.018981612446957</v>
      </c>
      <c r="W1282" s="5">
        <f t="shared" ref="W1282:W1345" si="61">IFERROR(Conversions/Clicks,0)</f>
        <v>0.28677510608203677</v>
      </c>
      <c r="X1282" s="7">
        <f>IFERROR(Campaign_Table[[#This Row],[Total_Campaign_Cost]]/Campaign_Table[[#This Row],[Leads]],0)</f>
        <v>89.72931178934769</v>
      </c>
      <c r="Y1282" s="7">
        <f t="shared" ref="Y1282:Y1345" si="62">Revenue-Total_Campaign_Cost</f>
        <v>360181.32</v>
      </c>
      <c r="Z1282" s="7" t="str">
        <f>IF(Campaign_Table[[#This Row],[ROI]]&gt;=3,"Excellent",IF(Campaign_Table[[#This Row],[ROI]]&gt;=1,"Good",IF(Campaign_Table[[#This Row],[ROI]]&gt;=0,"Average","Poor")))</f>
        <v>Good</v>
      </c>
    </row>
    <row r="1283" spans="1:26" x14ac:dyDescent="0.3">
      <c r="A1283" t="s">
        <v>1459</v>
      </c>
      <c r="B1283" t="s">
        <v>28</v>
      </c>
      <c r="C1283" t="s">
        <v>35</v>
      </c>
      <c r="D1283">
        <v>24</v>
      </c>
      <c r="E1283" t="s">
        <v>841</v>
      </c>
      <c r="F1283">
        <v>12640</v>
      </c>
      <c r="G1283">
        <v>1685</v>
      </c>
      <c r="H1283">
        <v>986</v>
      </c>
      <c r="I1283">
        <v>461</v>
      </c>
      <c r="J1283">
        <v>191315</v>
      </c>
      <c r="K1283">
        <v>503.66</v>
      </c>
      <c r="L1283">
        <f>Campaign_Table[[#This Row],[Conversions]]*Campaign_Table[[#This Row],[Cost_Per_Acquisition]]</f>
        <v>232187.26</v>
      </c>
      <c r="M1283">
        <v>-0.18</v>
      </c>
      <c r="N1283">
        <v>24.78</v>
      </c>
      <c r="O1283" t="s">
        <v>35</v>
      </c>
      <c r="P1283" s="1">
        <v>45648</v>
      </c>
      <c r="Q1283" t="str">
        <f>TEXT(Campaign_Table[[#This Row],[Date]],"mmmm")</f>
        <v>December</v>
      </c>
      <c r="R1283">
        <f>YEAR(Campaign_Table[[#This Row],[Date]])</f>
        <v>2024</v>
      </c>
      <c r="S1283" t="str">
        <f>TEXT(Campaign_Table[[#This Row],[Date]],"dddd")</f>
        <v>Sunday</v>
      </c>
      <c r="T1283" s="3" t="str">
        <f>"Q" &amp; ROUNDUP(MONTH(Campaign_Table[[#This Row],[Date]])/3,0)</f>
        <v>Q4</v>
      </c>
      <c r="U1283" s="5">
        <f t="shared" si="60"/>
        <v>0.13330696202531644</v>
      </c>
      <c r="V1283" s="7">
        <f>IFERROR(Campaign_Table[[#This Row],[Total_Campaign_Cost]]/Campaign_Table[[#This Row],[Clicks]],0)</f>
        <v>137.7965934718101</v>
      </c>
      <c r="W1283" s="5">
        <f t="shared" si="61"/>
        <v>0.27359050445103855</v>
      </c>
      <c r="X1283" s="7">
        <f>IFERROR(Campaign_Table[[#This Row],[Total_Campaign_Cost]]/Campaign_Table[[#This Row],[Leads]],0)</f>
        <v>235.48403651115621</v>
      </c>
      <c r="Y1283" s="7">
        <f t="shared" si="62"/>
        <v>-40872.260000000009</v>
      </c>
      <c r="Z1283" s="7" t="str">
        <f>IF(Campaign_Table[[#This Row],[ROI]]&gt;=3,"Excellent",IF(Campaign_Table[[#This Row],[ROI]]&gt;=1,"Good",IF(Campaign_Table[[#This Row],[ROI]]&gt;=0,"Average","Poor")))</f>
        <v>Poor</v>
      </c>
    </row>
    <row r="1284" spans="1:26" x14ac:dyDescent="0.3">
      <c r="A1284" t="s">
        <v>1460</v>
      </c>
      <c r="B1284" t="s">
        <v>28</v>
      </c>
      <c r="C1284" t="s">
        <v>29</v>
      </c>
      <c r="D1284">
        <v>12</v>
      </c>
      <c r="E1284" t="s">
        <v>56</v>
      </c>
      <c r="F1284">
        <v>96856</v>
      </c>
      <c r="G1284">
        <v>11436</v>
      </c>
      <c r="H1284">
        <v>5322</v>
      </c>
      <c r="I1284">
        <v>4051</v>
      </c>
      <c r="J1284">
        <v>875016</v>
      </c>
      <c r="K1284">
        <v>37.49</v>
      </c>
      <c r="L1284">
        <f>Campaign_Table[[#This Row],[Conversions]]*Campaign_Table[[#This Row],[Cost_Per_Acquisition]]</f>
        <v>151871.99000000002</v>
      </c>
      <c r="M1284">
        <v>4.76</v>
      </c>
      <c r="N1284">
        <v>21.48</v>
      </c>
      <c r="O1284" t="s">
        <v>35</v>
      </c>
      <c r="P1284" s="1">
        <v>45732</v>
      </c>
      <c r="Q1284" t="str">
        <f>TEXT(Campaign_Table[[#This Row],[Date]],"mmmm")</f>
        <v>March</v>
      </c>
      <c r="R1284">
        <f>YEAR(Campaign_Table[[#This Row],[Date]])</f>
        <v>2025</v>
      </c>
      <c r="S1284" t="str">
        <f>TEXT(Campaign_Table[[#This Row],[Date]],"dddd")</f>
        <v>Sunday</v>
      </c>
      <c r="T1284" s="3" t="str">
        <f>"Q" &amp; ROUNDUP(MONTH(Campaign_Table[[#This Row],[Date]])/3,0)</f>
        <v>Q1</v>
      </c>
      <c r="U1284" s="5">
        <f t="shared" si="60"/>
        <v>0.11807218964235566</v>
      </c>
      <c r="V1284" s="7">
        <f>IFERROR(Campaign_Table[[#This Row],[Total_Campaign_Cost]]/Campaign_Table[[#This Row],[Clicks]],0)</f>
        <v>13.280167016439316</v>
      </c>
      <c r="W1284" s="5">
        <f t="shared" si="61"/>
        <v>0.35423224903812522</v>
      </c>
      <c r="X1284" s="7">
        <f>IFERROR(Campaign_Table[[#This Row],[Total_Campaign_Cost]]/Campaign_Table[[#This Row],[Leads]],0)</f>
        <v>28.536638481773775</v>
      </c>
      <c r="Y1284" s="7">
        <f t="shared" si="62"/>
        <v>723144.01</v>
      </c>
      <c r="Z1284" s="7" t="str">
        <f>IF(Campaign_Table[[#This Row],[ROI]]&gt;=3,"Excellent",IF(Campaign_Table[[#This Row],[ROI]]&gt;=1,"Good",IF(Campaign_Table[[#This Row],[ROI]]&gt;=0,"Average","Poor")))</f>
        <v>Excellent</v>
      </c>
    </row>
    <row r="1285" spans="1:26" x14ac:dyDescent="0.3">
      <c r="A1285" t="s">
        <v>1461</v>
      </c>
      <c r="B1285" t="s">
        <v>44</v>
      </c>
      <c r="C1285" t="s">
        <v>35</v>
      </c>
      <c r="D1285">
        <v>9</v>
      </c>
      <c r="E1285" t="s">
        <v>107</v>
      </c>
      <c r="F1285">
        <v>40437</v>
      </c>
      <c r="G1285">
        <v>1159</v>
      </c>
      <c r="H1285">
        <v>562</v>
      </c>
      <c r="I1285">
        <v>245</v>
      </c>
      <c r="J1285">
        <v>131320</v>
      </c>
      <c r="K1285">
        <v>562.4</v>
      </c>
      <c r="L1285">
        <f>Campaign_Table[[#This Row],[Conversions]]*Campaign_Table[[#This Row],[Cost_Per_Acquisition]]</f>
        <v>137788</v>
      </c>
      <c r="M1285">
        <v>-0.05</v>
      </c>
      <c r="N1285">
        <v>4.8600000000000003</v>
      </c>
      <c r="O1285" t="s">
        <v>17</v>
      </c>
      <c r="P1285" s="1">
        <v>45563</v>
      </c>
      <c r="Q1285" t="str">
        <f>TEXT(Campaign_Table[[#This Row],[Date]],"mmmm")</f>
        <v>September</v>
      </c>
      <c r="R1285">
        <f>YEAR(Campaign_Table[[#This Row],[Date]])</f>
        <v>2024</v>
      </c>
      <c r="S1285" t="str">
        <f>TEXT(Campaign_Table[[#This Row],[Date]],"dddd")</f>
        <v>Saturday</v>
      </c>
      <c r="T1285" s="3" t="str">
        <f>"Q" &amp; ROUNDUP(MONTH(Campaign_Table[[#This Row],[Date]])/3,0)</f>
        <v>Q3</v>
      </c>
      <c r="U1285" s="5">
        <f t="shared" si="60"/>
        <v>2.8661869080297747E-2</v>
      </c>
      <c r="V1285" s="7">
        <f>IFERROR(Campaign_Table[[#This Row],[Total_Campaign_Cost]]/Campaign_Table[[#This Row],[Clicks]],0)</f>
        <v>118.88524590163935</v>
      </c>
      <c r="W1285" s="5">
        <f t="shared" si="61"/>
        <v>0.21138912855910266</v>
      </c>
      <c r="X1285" s="7">
        <f>IFERROR(Campaign_Table[[#This Row],[Total_Campaign_Cost]]/Campaign_Table[[#This Row],[Leads]],0)</f>
        <v>245.17437722419928</v>
      </c>
      <c r="Y1285" s="7">
        <f t="shared" si="62"/>
        <v>-6468</v>
      </c>
      <c r="Z1285" s="7" t="str">
        <f>IF(Campaign_Table[[#This Row],[ROI]]&gt;=3,"Excellent",IF(Campaign_Table[[#This Row],[ROI]]&gt;=1,"Good",IF(Campaign_Table[[#This Row],[ROI]]&gt;=0,"Average","Poor")))</f>
        <v>Poor</v>
      </c>
    </row>
    <row r="1286" spans="1:26" x14ac:dyDescent="0.3">
      <c r="A1286" t="s">
        <v>1462</v>
      </c>
      <c r="B1286" t="s">
        <v>16</v>
      </c>
      <c r="C1286" t="s">
        <v>29</v>
      </c>
      <c r="D1286">
        <v>25</v>
      </c>
      <c r="E1286" t="s">
        <v>195</v>
      </c>
      <c r="F1286">
        <v>47042</v>
      </c>
      <c r="G1286">
        <v>2881</v>
      </c>
      <c r="H1286">
        <v>1214</v>
      </c>
      <c r="I1286">
        <v>741</v>
      </c>
      <c r="J1286">
        <v>472758</v>
      </c>
      <c r="K1286">
        <v>330.17</v>
      </c>
      <c r="L1286">
        <f>Campaign_Table[[#This Row],[Conversions]]*Campaign_Table[[#This Row],[Cost_Per_Acquisition]]</f>
        <v>244655.97</v>
      </c>
      <c r="M1286">
        <v>0.93</v>
      </c>
      <c r="N1286">
        <v>10.28</v>
      </c>
      <c r="O1286" t="s">
        <v>29</v>
      </c>
      <c r="P1286" s="1">
        <v>45733</v>
      </c>
      <c r="Q1286" t="str">
        <f>TEXT(Campaign_Table[[#This Row],[Date]],"mmmm")</f>
        <v>March</v>
      </c>
      <c r="R1286">
        <f>YEAR(Campaign_Table[[#This Row],[Date]])</f>
        <v>2025</v>
      </c>
      <c r="S1286" t="str">
        <f>TEXT(Campaign_Table[[#This Row],[Date]],"dddd")</f>
        <v>Monday</v>
      </c>
      <c r="T1286" s="3" t="str">
        <f>"Q" &amp; ROUNDUP(MONTH(Campaign_Table[[#This Row],[Date]])/3,0)</f>
        <v>Q1</v>
      </c>
      <c r="U1286" s="5">
        <f t="shared" si="60"/>
        <v>6.1243144424131625E-2</v>
      </c>
      <c r="V1286" s="7">
        <f>IFERROR(Campaign_Table[[#This Row],[Total_Campaign_Cost]]/Campaign_Table[[#This Row],[Clicks]],0)</f>
        <v>84.920503297466155</v>
      </c>
      <c r="W1286" s="5">
        <f t="shared" si="61"/>
        <v>0.2572023602915654</v>
      </c>
      <c r="X1286" s="7">
        <f>IFERROR(Campaign_Table[[#This Row],[Total_Campaign_Cost]]/Campaign_Table[[#This Row],[Leads]],0)</f>
        <v>201.52880560131797</v>
      </c>
      <c r="Y1286" s="7">
        <f t="shared" si="62"/>
        <v>228102.03</v>
      </c>
      <c r="Z1286" s="7" t="str">
        <f>IF(Campaign_Table[[#This Row],[ROI]]&gt;=3,"Excellent",IF(Campaign_Table[[#This Row],[ROI]]&gt;=1,"Good",IF(Campaign_Table[[#This Row],[ROI]]&gt;=0,"Average","Poor")))</f>
        <v>Average</v>
      </c>
    </row>
    <row r="1287" spans="1:26" x14ac:dyDescent="0.3">
      <c r="A1287" t="s">
        <v>1463</v>
      </c>
      <c r="B1287" t="s">
        <v>16</v>
      </c>
      <c r="C1287" t="s">
        <v>35</v>
      </c>
      <c r="D1287">
        <v>24</v>
      </c>
      <c r="E1287" t="s">
        <v>761</v>
      </c>
      <c r="F1287">
        <v>24506</v>
      </c>
      <c r="G1287">
        <v>2009</v>
      </c>
      <c r="H1287">
        <v>519</v>
      </c>
      <c r="I1287">
        <v>358</v>
      </c>
      <c r="J1287">
        <v>218022</v>
      </c>
      <c r="K1287">
        <v>447.19</v>
      </c>
      <c r="L1287">
        <f>Campaign_Table[[#This Row],[Conversions]]*Campaign_Table[[#This Row],[Cost_Per_Acquisition]]</f>
        <v>160094.01999999999</v>
      </c>
      <c r="M1287">
        <v>0.36</v>
      </c>
      <c r="N1287">
        <v>11.78</v>
      </c>
      <c r="O1287" t="s">
        <v>29</v>
      </c>
      <c r="P1287" s="1">
        <v>45734</v>
      </c>
      <c r="Q1287" t="str">
        <f>TEXT(Campaign_Table[[#This Row],[Date]],"mmmm")</f>
        <v>March</v>
      </c>
      <c r="R1287">
        <f>YEAR(Campaign_Table[[#This Row],[Date]])</f>
        <v>2025</v>
      </c>
      <c r="S1287" t="str">
        <f>TEXT(Campaign_Table[[#This Row],[Date]],"dddd")</f>
        <v>Tuesday</v>
      </c>
      <c r="T1287" s="3" t="str">
        <f>"Q" &amp; ROUNDUP(MONTH(Campaign_Table[[#This Row],[Date]])/3,0)</f>
        <v>Q1</v>
      </c>
      <c r="U1287" s="5">
        <f t="shared" si="60"/>
        <v>8.1979923284093689E-2</v>
      </c>
      <c r="V1287" s="7">
        <f>IFERROR(Campaign_Table[[#This Row],[Total_Campaign_Cost]]/Campaign_Table[[#This Row],[Clicks]],0)</f>
        <v>79.688412145345936</v>
      </c>
      <c r="W1287" s="5">
        <f t="shared" si="61"/>
        <v>0.17819810851169737</v>
      </c>
      <c r="X1287" s="7">
        <f>IFERROR(Campaign_Table[[#This Row],[Total_Campaign_Cost]]/Campaign_Table[[#This Row],[Leads]],0)</f>
        <v>308.46631984585741</v>
      </c>
      <c r="Y1287" s="7">
        <f t="shared" si="62"/>
        <v>57927.98000000001</v>
      </c>
      <c r="Z1287" s="7" t="str">
        <f>IF(Campaign_Table[[#This Row],[ROI]]&gt;=3,"Excellent",IF(Campaign_Table[[#This Row],[ROI]]&gt;=1,"Good",IF(Campaign_Table[[#This Row],[ROI]]&gt;=0,"Average","Poor")))</f>
        <v>Average</v>
      </c>
    </row>
    <row r="1288" spans="1:26" x14ac:dyDescent="0.3">
      <c r="A1288" t="s">
        <v>1464</v>
      </c>
      <c r="B1288" t="s">
        <v>16</v>
      </c>
      <c r="C1288" t="s">
        <v>17</v>
      </c>
      <c r="D1288">
        <v>27</v>
      </c>
      <c r="E1288" t="s">
        <v>154</v>
      </c>
      <c r="F1288">
        <v>87341</v>
      </c>
      <c r="G1288">
        <v>6808</v>
      </c>
      <c r="H1288">
        <v>3721</v>
      </c>
      <c r="I1288">
        <v>1742</v>
      </c>
      <c r="J1288">
        <v>1085266</v>
      </c>
      <c r="K1288">
        <v>129.03</v>
      </c>
      <c r="L1288">
        <f>Campaign_Table[[#This Row],[Conversions]]*Campaign_Table[[#This Row],[Cost_Per_Acquisition]]</f>
        <v>224770.26</v>
      </c>
      <c r="M1288">
        <v>3.83</v>
      </c>
      <c r="N1288">
        <v>14.05</v>
      </c>
      <c r="O1288" t="s">
        <v>29</v>
      </c>
      <c r="P1288" s="1">
        <v>45549</v>
      </c>
      <c r="Q1288" t="str">
        <f>TEXT(Campaign_Table[[#This Row],[Date]],"mmmm")</f>
        <v>September</v>
      </c>
      <c r="R1288">
        <f>YEAR(Campaign_Table[[#This Row],[Date]])</f>
        <v>2024</v>
      </c>
      <c r="S1288" t="str">
        <f>TEXT(Campaign_Table[[#This Row],[Date]],"dddd")</f>
        <v>Saturday</v>
      </c>
      <c r="T1288" s="3" t="str">
        <f>"Q" &amp; ROUNDUP(MONTH(Campaign_Table[[#This Row],[Date]])/3,0)</f>
        <v>Q3</v>
      </c>
      <c r="U1288" s="5">
        <f t="shared" si="60"/>
        <v>7.7947355766478515E-2</v>
      </c>
      <c r="V1288" s="7">
        <f>IFERROR(Campaign_Table[[#This Row],[Total_Campaign_Cost]]/Campaign_Table[[#This Row],[Clicks]],0)</f>
        <v>33.015608108108111</v>
      </c>
      <c r="W1288" s="5">
        <f t="shared" si="61"/>
        <v>0.25587544065804935</v>
      </c>
      <c r="X1288" s="7">
        <f>IFERROR(Campaign_Table[[#This Row],[Total_Campaign_Cost]]/Campaign_Table[[#This Row],[Leads]],0)</f>
        <v>60.405874764848164</v>
      </c>
      <c r="Y1288" s="7">
        <f t="shared" si="62"/>
        <v>860495.74</v>
      </c>
      <c r="Z1288" s="7" t="str">
        <f>IF(Campaign_Table[[#This Row],[ROI]]&gt;=3,"Excellent",IF(Campaign_Table[[#This Row],[ROI]]&gt;=1,"Good",IF(Campaign_Table[[#This Row],[ROI]]&gt;=0,"Average","Poor")))</f>
        <v>Excellent</v>
      </c>
    </row>
    <row r="1289" spans="1:26" x14ac:dyDescent="0.3">
      <c r="A1289" t="s">
        <v>1465</v>
      </c>
      <c r="B1289" t="s">
        <v>28</v>
      </c>
      <c r="C1289" t="s">
        <v>25</v>
      </c>
      <c r="D1289">
        <v>13</v>
      </c>
      <c r="E1289" t="s">
        <v>28</v>
      </c>
      <c r="F1289">
        <v>69377</v>
      </c>
      <c r="G1289">
        <v>6455</v>
      </c>
      <c r="H1289">
        <v>3390</v>
      </c>
      <c r="I1289">
        <v>2041</v>
      </c>
      <c r="J1289">
        <v>1185821</v>
      </c>
      <c r="K1289">
        <v>116.12</v>
      </c>
      <c r="L1289">
        <f>Campaign_Table[[#This Row],[Conversions]]*Campaign_Table[[#This Row],[Cost_Per_Acquisition]]</f>
        <v>237000.92</v>
      </c>
      <c r="M1289">
        <v>4</v>
      </c>
      <c r="N1289">
        <v>17.13</v>
      </c>
      <c r="O1289" t="s">
        <v>29</v>
      </c>
      <c r="P1289" s="1">
        <v>45682</v>
      </c>
      <c r="Q1289" t="str">
        <f>TEXT(Campaign_Table[[#This Row],[Date]],"mmmm")</f>
        <v>January</v>
      </c>
      <c r="R1289">
        <f>YEAR(Campaign_Table[[#This Row],[Date]])</f>
        <v>2025</v>
      </c>
      <c r="S1289" t="str">
        <f>TEXT(Campaign_Table[[#This Row],[Date]],"dddd")</f>
        <v>Saturday</v>
      </c>
      <c r="T1289" s="3" t="str">
        <f>"Q" &amp; ROUNDUP(MONTH(Campaign_Table[[#This Row],[Date]])/3,0)</f>
        <v>Q1</v>
      </c>
      <c r="U1289" s="5">
        <f t="shared" si="60"/>
        <v>9.30423627426957E-2</v>
      </c>
      <c r="V1289" s="7">
        <f>IFERROR(Campaign_Table[[#This Row],[Total_Campaign_Cost]]/Campaign_Table[[#This Row],[Clicks]],0)</f>
        <v>36.715866769945784</v>
      </c>
      <c r="W1289" s="5">
        <f t="shared" si="61"/>
        <v>0.31618900077459333</v>
      </c>
      <c r="X1289" s="7">
        <f>IFERROR(Campaign_Table[[#This Row],[Total_Campaign_Cost]]/Campaign_Table[[#This Row],[Leads]],0)</f>
        <v>69.911775811209438</v>
      </c>
      <c r="Y1289" s="7">
        <f t="shared" si="62"/>
        <v>948820.08</v>
      </c>
      <c r="Z1289" s="7" t="str">
        <f>IF(Campaign_Table[[#This Row],[ROI]]&gt;=3,"Excellent",IF(Campaign_Table[[#This Row],[ROI]]&gt;=1,"Good",IF(Campaign_Table[[#This Row],[ROI]]&gt;=0,"Average","Poor")))</f>
        <v>Excellent</v>
      </c>
    </row>
    <row r="1290" spans="1:26" x14ac:dyDescent="0.3">
      <c r="A1290" t="s">
        <v>1466</v>
      </c>
      <c r="B1290" t="s">
        <v>16</v>
      </c>
      <c r="C1290" t="s">
        <v>17</v>
      </c>
      <c r="D1290">
        <v>11</v>
      </c>
      <c r="E1290" t="s">
        <v>52</v>
      </c>
      <c r="F1290">
        <v>26474</v>
      </c>
      <c r="G1290">
        <v>2153</v>
      </c>
      <c r="H1290">
        <v>817</v>
      </c>
      <c r="I1290">
        <v>518</v>
      </c>
      <c r="J1290">
        <v>205128</v>
      </c>
      <c r="K1290">
        <v>339.73</v>
      </c>
      <c r="L1290">
        <f>Campaign_Table[[#This Row],[Conversions]]*Campaign_Table[[#This Row],[Cost_Per_Acquisition]]</f>
        <v>175980.14</v>
      </c>
      <c r="M1290">
        <v>0.17</v>
      </c>
      <c r="N1290">
        <v>13.18</v>
      </c>
      <c r="O1290" t="s">
        <v>29</v>
      </c>
      <c r="P1290" s="1">
        <v>45694</v>
      </c>
      <c r="Q1290" t="str">
        <f>TEXT(Campaign_Table[[#This Row],[Date]],"mmmm")</f>
        <v>February</v>
      </c>
      <c r="R1290">
        <f>YEAR(Campaign_Table[[#This Row],[Date]])</f>
        <v>2025</v>
      </c>
      <c r="S1290" t="str">
        <f>TEXT(Campaign_Table[[#This Row],[Date]],"dddd")</f>
        <v>Thursday</v>
      </c>
      <c r="T1290" s="3" t="str">
        <f>"Q" &amp; ROUNDUP(MONTH(Campaign_Table[[#This Row],[Date]])/3,0)</f>
        <v>Q1</v>
      </c>
      <c r="U1290" s="5">
        <f t="shared" si="60"/>
        <v>8.1325073657173078E-2</v>
      </c>
      <c r="V1290" s="7">
        <f>IFERROR(Campaign_Table[[#This Row],[Total_Campaign_Cost]]/Campaign_Table[[#This Row],[Clicks]],0)</f>
        <v>81.737176033441713</v>
      </c>
      <c r="W1290" s="5">
        <f t="shared" si="61"/>
        <v>0.24059451927542963</v>
      </c>
      <c r="X1290" s="7">
        <f>IFERROR(Campaign_Table[[#This Row],[Total_Campaign_Cost]]/Campaign_Table[[#This Row],[Leads]],0)</f>
        <v>215.39796817625461</v>
      </c>
      <c r="Y1290" s="7">
        <f t="shared" si="62"/>
        <v>29147.859999999986</v>
      </c>
      <c r="Z1290" s="7" t="str">
        <f>IF(Campaign_Table[[#This Row],[ROI]]&gt;=3,"Excellent",IF(Campaign_Table[[#This Row],[ROI]]&gt;=1,"Good",IF(Campaign_Table[[#This Row],[ROI]]&gt;=0,"Average","Poor")))</f>
        <v>Average</v>
      </c>
    </row>
    <row r="1291" spans="1:26" x14ac:dyDescent="0.3">
      <c r="A1291" t="s">
        <v>1467</v>
      </c>
      <c r="B1291" t="s">
        <v>20</v>
      </c>
      <c r="C1291" t="s">
        <v>21</v>
      </c>
      <c r="D1291">
        <v>30</v>
      </c>
      <c r="E1291" t="s">
        <v>563</v>
      </c>
      <c r="F1291">
        <v>66468</v>
      </c>
      <c r="G1291">
        <v>1355</v>
      </c>
      <c r="H1291">
        <v>331</v>
      </c>
      <c r="I1291">
        <v>251</v>
      </c>
      <c r="J1291">
        <v>181724</v>
      </c>
      <c r="K1291">
        <v>684.94</v>
      </c>
      <c r="L1291">
        <f>Campaign_Table[[#This Row],[Conversions]]*Campaign_Table[[#This Row],[Cost_Per_Acquisition]]</f>
        <v>171919.94</v>
      </c>
      <c r="M1291">
        <v>0.06</v>
      </c>
      <c r="N1291">
        <v>2.91</v>
      </c>
      <c r="O1291" t="s">
        <v>25</v>
      </c>
      <c r="P1291" s="1">
        <v>45775</v>
      </c>
      <c r="Q1291" t="str">
        <f>TEXT(Campaign_Table[[#This Row],[Date]],"mmmm")</f>
        <v>April</v>
      </c>
      <c r="R1291">
        <f>YEAR(Campaign_Table[[#This Row],[Date]])</f>
        <v>2025</v>
      </c>
      <c r="S1291" t="str">
        <f>TEXT(Campaign_Table[[#This Row],[Date]],"dddd")</f>
        <v>Monday</v>
      </c>
      <c r="T1291" s="3" t="str">
        <f>"Q" &amp; ROUNDUP(MONTH(Campaign_Table[[#This Row],[Date]])/3,0)</f>
        <v>Q2</v>
      </c>
      <c r="U1291" s="5">
        <f t="shared" si="60"/>
        <v>2.0385749533610158E-2</v>
      </c>
      <c r="V1291" s="7">
        <f>IFERROR(Campaign_Table[[#This Row],[Total_Campaign_Cost]]/Campaign_Table[[#This Row],[Clicks]],0)</f>
        <v>126.87818450184503</v>
      </c>
      <c r="W1291" s="5">
        <f t="shared" si="61"/>
        <v>0.18523985239852397</v>
      </c>
      <c r="X1291" s="7">
        <f>IFERROR(Campaign_Table[[#This Row],[Total_Campaign_Cost]]/Campaign_Table[[#This Row],[Leads]],0)</f>
        <v>519.39558912386713</v>
      </c>
      <c r="Y1291" s="7">
        <f t="shared" si="62"/>
        <v>9804.0599999999977</v>
      </c>
      <c r="Z1291" s="7" t="str">
        <f>IF(Campaign_Table[[#This Row],[ROI]]&gt;=3,"Excellent",IF(Campaign_Table[[#This Row],[ROI]]&gt;=1,"Good",IF(Campaign_Table[[#This Row],[ROI]]&gt;=0,"Average","Poor")))</f>
        <v>Average</v>
      </c>
    </row>
    <row r="1292" spans="1:26" x14ac:dyDescent="0.3">
      <c r="A1292" t="s">
        <v>1468</v>
      </c>
      <c r="B1292" t="s">
        <v>16</v>
      </c>
      <c r="C1292" t="s">
        <v>17</v>
      </c>
      <c r="D1292">
        <v>15</v>
      </c>
      <c r="E1292" t="s">
        <v>81</v>
      </c>
      <c r="F1292">
        <v>39298</v>
      </c>
      <c r="G1292">
        <v>4433</v>
      </c>
      <c r="H1292">
        <v>2534</v>
      </c>
      <c r="I1292">
        <v>1910</v>
      </c>
      <c r="J1292">
        <v>1212850</v>
      </c>
      <c r="K1292">
        <v>28.07</v>
      </c>
      <c r="L1292">
        <f>Campaign_Table[[#This Row],[Conversions]]*Campaign_Table[[#This Row],[Cost_Per_Acquisition]]</f>
        <v>53613.7</v>
      </c>
      <c r="M1292">
        <v>21.62</v>
      </c>
      <c r="N1292">
        <v>22.59</v>
      </c>
      <c r="O1292" t="s">
        <v>17</v>
      </c>
      <c r="P1292" s="1">
        <v>45795</v>
      </c>
      <c r="Q1292" t="str">
        <f>TEXT(Campaign_Table[[#This Row],[Date]],"mmmm")</f>
        <v>May</v>
      </c>
      <c r="R1292">
        <f>YEAR(Campaign_Table[[#This Row],[Date]])</f>
        <v>2025</v>
      </c>
      <c r="S1292" t="str">
        <f>TEXT(Campaign_Table[[#This Row],[Date]],"dddd")</f>
        <v>Sunday</v>
      </c>
      <c r="T1292" s="3" t="str">
        <f>"Q" &amp; ROUNDUP(MONTH(Campaign_Table[[#This Row],[Date]])/3,0)</f>
        <v>Q2</v>
      </c>
      <c r="U1292" s="5">
        <f t="shared" si="60"/>
        <v>0.11280472288666089</v>
      </c>
      <c r="V1292" s="7">
        <f>IFERROR(Campaign_Table[[#This Row],[Total_Campaign_Cost]]/Campaign_Table[[#This Row],[Clicks]],0)</f>
        <v>12.094225129709001</v>
      </c>
      <c r="W1292" s="5">
        <f t="shared" si="61"/>
        <v>0.43085946311752765</v>
      </c>
      <c r="X1292" s="7">
        <f>IFERROR(Campaign_Table[[#This Row],[Total_Campaign_Cost]]/Campaign_Table[[#This Row],[Leads]],0)</f>
        <v>21.157734806629833</v>
      </c>
      <c r="Y1292" s="7">
        <f t="shared" si="62"/>
        <v>1159236.3</v>
      </c>
      <c r="Z1292" s="7" t="str">
        <f>IF(Campaign_Table[[#This Row],[ROI]]&gt;=3,"Excellent",IF(Campaign_Table[[#This Row],[ROI]]&gt;=1,"Good",IF(Campaign_Table[[#This Row],[ROI]]&gt;=0,"Average","Poor")))</f>
        <v>Excellent</v>
      </c>
    </row>
    <row r="1293" spans="1:26" x14ac:dyDescent="0.3">
      <c r="A1293" t="s">
        <v>1469</v>
      </c>
      <c r="B1293" t="s">
        <v>24</v>
      </c>
      <c r="C1293" t="s">
        <v>25</v>
      </c>
      <c r="D1293">
        <v>9</v>
      </c>
      <c r="E1293" t="s">
        <v>195</v>
      </c>
      <c r="F1293">
        <v>91976</v>
      </c>
      <c r="G1293">
        <v>5914</v>
      </c>
      <c r="H1293">
        <v>2353</v>
      </c>
      <c r="I1293">
        <v>1388</v>
      </c>
      <c r="J1293">
        <v>374760</v>
      </c>
      <c r="K1293">
        <v>163.12</v>
      </c>
      <c r="L1293">
        <f>Campaign_Table[[#This Row],[Conversions]]*Campaign_Table[[#This Row],[Cost_Per_Acquisition]]</f>
        <v>226410.56</v>
      </c>
      <c r="M1293">
        <v>0.66</v>
      </c>
      <c r="N1293">
        <v>10.5</v>
      </c>
      <c r="O1293" t="s">
        <v>25</v>
      </c>
      <c r="P1293" s="1">
        <v>45474</v>
      </c>
      <c r="Q1293" t="str">
        <f>TEXT(Campaign_Table[[#This Row],[Date]],"mmmm")</f>
        <v>July</v>
      </c>
      <c r="R1293">
        <f>YEAR(Campaign_Table[[#This Row],[Date]])</f>
        <v>2024</v>
      </c>
      <c r="S1293" t="str">
        <f>TEXT(Campaign_Table[[#This Row],[Date]],"dddd")</f>
        <v>Monday</v>
      </c>
      <c r="T1293" s="3" t="str">
        <f>"Q" &amp; ROUNDUP(MONTH(Campaign_Table[[#This Row],[Date]])/3,0)</f>
        <v>Q3</v>
      </c>
      <c r="U1293" s="5">
        <f t="shared" si="60"/>
        <v>6.4299382447595019E-2</v>
      </c>
      <c r="V1293" s="7">
        <f>IFERROR(Campaign_Table[[#This Row],[Total_Campaign_Cost]]/Campaign_Table[[#This Row],[Clicks]],0)</f>
        <v>38.283828204261077</v>
      </c>
      <c r="W1293" s="5">
        <f t="shared" si="61"/>
        <v>0.23469732837335136</v>
      </c>
      <c r="X1293" s="7">
        <f>IFERROR(Campaign_Table[[#This Row],[Total_Campaign_Cost]]/Campaign_Table[[#This Row],[Leads]],0)</f>
        <v>96.222082447938803</v>
      </c>
      <c r="Y1293" s="7">
        <f t="shared" si="62"/>
        <v>148349.44</v>
      </c>
      <c r="Z1293" s="7" t="str">
        <f>IF(Campaign_Table[[#This Row],[ROI]]&gt;=3,"Excellent",IF(Campaign_Table[[#This Row],[ROI]]&gt;=1,"Good",IF(Campaign_Table[[#This Row],[ROI]]&gt;=0,"Average","Poor")))</f>
        <v>Average</v>
      </c>
    </row>
    <row r="1294" spans="1:26" x14ac:dyDescent="0.3">
      <c r="A1294" t="s">
        <v>1470</v>
      </c>
      <c r="B1294" t="s">
        <v>24</v>
      </c>
      <c r="C1294" t="s">
        <v>25</v>
      </c>
      <c r="D1294">
        <v>10</v>
      </c>
      <c r="E1294" t="s">
        <v>52</v>
      </c>
      <c r="F1294">
        <v>77626</v>
      </c>
      <c r="G1294">
        <v>4318</v>
      </c>
      <c r="H1294">
        <v>2433</v>
      </c>
      <c r="I1294">
        <v>1688</v>
      </c>
      <c r="J1294">
        <v>1176536</v>
      </c>
      <c r="K1294">
        <v>167.23</v>
      </c>
      <c r="L1294">
        <f>Campaign_Table[[#This Row],[Conversions]]*Campaign_Table[[#This Row],[Cost_Per_Acquisition]]</f>
        <v>282284.24</v>
      </c>
      <c r="M1294">
        <v>3.17</v>
      </c>
      <c r="N1294">
        <v>10.87</v>
      </c>
      <c r="O1294" t="s">
        <v>17</v>
      </c>
      <c r="P1294" s="1">
        <v>45701</v>
      </c>
      <c r="Q1294" t="str">
        <f>TEXT(Campaign_Table[[#This Row],[Date]],"mmmm")</f>
        <v>February</v>
      </c>
      <c r="R1294">
        <f>YEAR(Campaign_Table[[#This Row],[Date]])</f>
        <v>2025</v>
      </c>
      <c r="S1294" t="str">
        <f>TEXT(Campaign_Table[[#This Row],[Date]],"dddd")</f>
        <v>Thursday</v>
      </c>
      <c r="T1294" s="3" t="str">
        <f>"Q" &amp; ROUNDUP(MONTH(Campaign_Table[[#This Row],[Date]])/3,0)</f>
        <v>Q1</v>
      </c>
      <c r="U1294" s="5">
        <f t="shared" si="60"/>
        <v>5.5625692422641898E-2</v>
      </c>
      <c r="V1294" s="7">
        <f>IFERROR(Campaign_Table[[#This Row],[Total_Campaign_Cost]]/Campaign_Table[[#This Row],[Clicks]],0)</f>
        <v>65.373839740620653</v>
      </c>
      <c r="W1294" s="5">
        <f t="shared" si="61"/>
        <v>0.39092172301991662</v>
      </c>
      <c r="X1294" s="7">
        <f>IFERROR(Campaign_Table[[#This Row],[Total_Campaign_Cost]]/Campaign_Table[[#This Row],[Leads]],0)</f>
        <v>116.02311549527332</v>
      </c>
      <c r="Y1294" s="7">
        <f t="shared" si="62"/>
        <v>894251.76</v>
      </c>
      <c r="Z1294" s="7" t="str">
        <f>IF(Campaign_Table[[#This Row],[ROI]]&gt;=3,"Excellent",IF(Campaign_Table[[#This Row],[ROI]]&gt;=1,"Good",IF(Campaign_Table[[#This Row],[ROI]]&gt;=0,"Average","Poor")))</f>
        <v>Excellent</v>
      </c>
    </row>
    <row r="1295" spans="1:26" x14ac:dyDescent="0.3">
      <c r="A1295" t="s">
        <v>1471</v>
      </c>
      <c r="B1295" t="s">
        <v>44</v>
      </c>
      <c r="C1295" t="s">
        <v>17</v>
      </c>
      <c r="D1295">
        <v>25</v>
      </c>
      <c r="E1295" t="s">
        <v>52</v>
      </c>
      <c r="F1295">
        <v>99277</v>
      </c>
      <c r="G1295">
        <v>5991</v>
      </c>
      <c r="H1295">
        <v>1583</v>
      </c>
      <c r="I1295">
        <v>927</v>
      </c>
      <c r="J1295">
        <v>209502</v>
      </c>
      <c r="K1295">
        <v>208</v>
      </c>
      <c r="L1295">
        <f>Campaign_Table[[#This Row],[Conversions]]*Campaign_Table[[#This Row],[Cost_Per_Acquisition]]</f>
        <v>192816</v>
      </c>
      <c r="M1295">
        <v>0.09</v>
      </c>
      <c r="N1295">
        <v>8.56</v>
      </c>
      <c r="O1295" t="s">
        <v>29</v>
      </c>
      <c r="P1295" s="1">
        <v>45684</v>
      </c>
      <c r="Q1295" t="str">
        <f>TEXT(Campaign_Table[[#This Row],[Date]],"mmmm")</f>
        <v>January</v>
      </c>
      <c r="R1295">
        <f>YEAR(Campaign_Table[[#This Row],[Date]])</f>
        <v>2025</v>
      </c>
      <c r="S1295" t="str">
        <f>TEXT(Campaign_Table[[#This Row],[Date]],"dddd")</f>
        <v>Monday</v>
      </c>
      <c r="T1295" s="3" t="str">
        <f>"Q" &amp; ROUNDUP(MONTH(Campaign_Table[[#This Row],[Date]])/3,0)</f>
        <v>Q1</v>
      </c>
      <c r="U1295" s="5">
        <f t="shared" si="60"/>
        <v>6.0346303776302665E-2</v>
      </c>
      <c r="V1295" s="7">
        <f>IFERROR(Campaign_Table[[#This Row],[Total_Campaign_Cost]]/Campaign_Table[[#This Row],[Clicks]],0)</f>
        <v>32.184276414621934</v>
      </c>
      <c r="W1295" s="5">
        <f t="shared" si="61"/>
        <v>0.15473209814722083</v>
      </c>
      <c r="X1295" s="7">
        <f>IFERROR(Campaign_Table[[#This Row],[Total_Campaign_Cost]]/Campaign_Table[[#This Row],[Leads]],0)</f>
        <v>121.80416929879975</v>
      </c>
      <c r="Y1295" s="7">
        <f t="shared" si="62"/>
        <v>16686</v>
      </c>
      <c r="Z1295" s="7" t="str">
        <f>IF(Campaign_Table[[#This Row],[ROI]]&gt;=3,"Excellent",IF(Campaign_Table[[#This Row],[ROI]]&gt;=1,"Good",IF(Campaign_Table[[#This Row],[ROI]]&gt;=0,"Average","Poor")))</f>
        <v>Average</v>
      </c>
    </row>
    <row r="1296" spans="1:26" x14ac:dyDescent="0.3">
      <c r="A1296" t="s">
        <v>1472</v>
      </c>
      <c r="B1296" t="s">
        <v>28</v>
      </c>
      <c r="C1296" t="s">
        <v>25</v>
      </c>
      <c r="D1296">
        <v>30</v>
      </c>
      <c r="E1296" t="s">
        <v>45</v>
      </c>
      <c r="F1296">
        <v>46724</v>
      </c>
      <c r="G1296">
        <v>4707</v>
      </c>
      <c r="H1296">
        <v>1329</v>
      </c>
      <c r="I1296">
        <v>792</v>
      </c>
      <c r="J1296">
        <v>170280</v>
      </c>
      <c r="K1296">
        <v>213.69</v>
      </c>
      <c r="L1296">
        <f>Campaign_Table[[#This Row],[Conversions]]*Campaign_Table[[#This Row],[Cost_Per_Acquisition]]</f>
        <v>169242.48</v>
      </c>
      <c r="M1296">
        <v>0.01</v>
      </c>
      <c r="N1296">
        <v>14.61</v>
      </c>
      <c r="O1296" t="s">
        <v>29</v>
      </c>
      <c r="P1296" s="1">
        <v>45513</v>
      </c>
      <c r="Q1296" t="str">
        <f>TEXT(Campaign_Table[[#This Row],[Date]],"mmmm")</f>
        <v>August</v>
      </c>
      <c r="R1296">
        <f>YEAR(Campaign_Table[[#This Row],[Date]])</f>
        <v>2024</v>
      </c>
      <c r="S1296" t="str">
        <f>TEXT(Campaign_Table[[#This Row],[Date]],"dddd")</f>
        <v>Friday</v>
      </c>
      <c r="T1296" s="3" t="str">
        <f>"Q" &amp; ROUNDUP(MONTH(Campaign_Table[[#This Row],[Date]])/3,0)</f>
        <v>Q3</v>
      </c>
      <c r="U1296" s="5">
        <f t="shared" si="60"/>
        <v>0.10074051879119938</v>
      </c>
      <c r="V1296" s="7">
        <f>IFERROR(Campaign_Table[[#This Row],[Total_Campaign_Cost]]/Campaign_Table[[#This Row],[Clicks]],0)</f>
        <v>35.955487571701724</v>
      </c>
      <c r="W1296" s="5">
        <f t="shared" si="61"/>
        <v>0.16826003824091779</v>
      </c>
      <c r="X1296" s="7">
        <f>IFERROR(Campaign_Table[[#This Row],[Total_Campaign_Cost]]/Campaign_Table[[#This Row],[Leads]],0)</f>
        <v>127.34573363431151</v>
      </c>
      <c r="Y1296" s="7">
        <f t="shared" si="62"/>
        <v>1037.5199999999895</v>
      </c>
      <c r="Z1296" s="7" t="str">
        <f>IF(Campaign_Table[[#This Row],[ROI]]&gt;=3,"Excellent",IF(Campaign_Table[[#This Row],[ROI]]&gt;=1,"Good",IF(Campaign_Table[[#This Row],[ROI]]&gt;=0,"Average","Poor")))</f>
        <v>Average</v>
      </c>
    </row>
    <row r="1297" spans="1:26" x14ac:dyDescent="0.3">
      <c r="A1297" t="s">
        <v>1473</v>
      </c>
      <c r="B1297" t="s">
        <v>24</v>
      </c>
      <c r="C1297" t="s">
        <v>35</v>
      </c>
      <c r="D1297">
        <v>29</v>
      </c>
      <c r="E1297" t="s">
        <v>130</v>
      </c>
      <c r="F1297">
        <v>57388</v>
      </c>
      <c r="G1297">
        <v>6942</v>
      </c>
      <c r="H1297">
        <v>3813</v>
      </c>
      <c r="I1297">
        <v>2494</v>
      </c>
      <c r="J1297">
        <v>1611124</v>
      </c>
      <c r="K1297">
        <v>22.4</v>
      </c>
      <c r="L1297">
        <f>Campaign_Table[[#This Row],[Conversions]]*Campaign_Table[[#This Row],[Cost_Per_Acquisition]]</f>
        <v>55865.599999999999</v>
      </c>
      <c r="M1297">
        <v>27.84</v>
      </c>
      <c r="N1297">
        <v>23.09</v>
      </c>
      <c r="O1297" t="s">
        <v>35</v>
      </c>
      <c r="P1297" s="1">
        <v>45764</v>
      </c>
      <c r="Q1297" t="str">
        <f>TEXT(Campaign_Table[[#This Row],[Date]],"mmmm")</f>
        <v>April</v>
      </c>
      <c r="R1297">
        <f>YEAR(Campaign_Table[[#This Row],[Date]])</f>
        <v>2025</v>
      </c>
      <c r="S1297" t="str">
        <f>TEXT(Campaign_Table[[#This Row],[Date]],"dddd")</f>
        <v>Thursday</v>
      </c>
      <c r="T1297" s="3" t="str">
        <f>"Q" &amp; ROUNDUP(MONTH(Campaign_Table[[#This Row],[Date]])/3,0)</f>
        <v>Q2</v>
      </c>
      <c r="U1297" s="5">
        <f t="shared" si="60"/>
        <v>0.12096605562138427</v>
      </c>
      <c r="V1297" s="7">
        <f>IFERROR(Campaign_Table[[#This Row],[Total_Campaign_Cost]]/Campaign_Table[[#This Row],[Clicks]],0)</f>
        <v>8.0474791126476521</v>
      </c>
      <c r="W1297" s="5">
        <f t="shared" si="61"/>
        <v>0.35926246038605592</v>
      </c>
      <c r="X1297" s="7">
        <f>IFERROR(Campaign_Table[[#This Row],[Total_Campaign_Cost]]/Campaign_Table[[#This Row],[Leads]],0)</f>
        <v>14.651350642538683</v>
      </c>
      <c r="Y1297" s="7">
        <f t="shared" si="62"/>
        <v>1555258.4</v>
      </c>
      <c r="Z1297" s="7" t="str">
        <f>IF(Campaign_Table[[#This Row],[ROI]]&gt;=3,"Excellent",IF(Campaign_Table[[#This Row],[ROI]]&gt;=1,"Good",IF(Campaign_Table[[#This Row],[ROI]]&gt;=0,"Average","Poor")))</f>
        <v>Excellent</v>
      </c>
    </row>
    <row r="1298" spans="1:26" x14ac:dyDescent="0.3">
      <c r="A1298" t="s">
        <v>1474</v>
      </c>
      <c r="B1298" t="s">
        <v>28</v>
      </c>
      <c r="C1298" t="s">
        <v>35</v>
      </c>
      <c r="D1298">
        <v>13</v>
      </c>
      <c r="E1298" t="s">
        <v>22</v>
      </c>
      <c r="F1298">
        <v>79146</v>
      </c>
      <c r="G1298">
        <v>5797</v>
      </c>
      <c r="H1298">
        <v>1912</v>
      </c>
      <c r="I1298">
        <v>1298</v>
      </c>
      <c r="J1298">
        <v>785290</v>
      </c>
      <c r="K1298">
        <v>96.63</v>
      </c>
      <c r="L1298">
        <f>Campaign_Table[[#This Row],[Conversions]]*Campaign_Table[[#This Row],[Cost_Per_Acquisition]]</f>
        <v>125425.73999999999</v>
      </c>
      <c r="M1298">
        <v>5.26</v>
      </c>
      <c r="N1298">
        <v>11.38</v>
      </c>
      <c r="O1298" t="s">
        <v>29</v>
      </c>
      <c r="P1298" s="1">
        <v>45475</v>
      </c>
      <c r="Q1298" t="str">
        <f>TEXT(Campaign_Table[[#This Row],[Date]],"mmmm")</f>
        <v>July</v>
      </c>
      <c r="R1298">
        <f>YEAR(Campaign_Table[[#This Row],[Date]])</f>
        <v>2024</v>
      </c>
      <c r="S1298" t="str">
        <f>TEXT(Campaign_Table[[#This Row],[Date]],"dddd")</f>
        <v>Tuesday</v>
      </c>
      <c r="T1298" s="3" t="str">
        <f>"Q" &amp; ROUNDUP(MONTH(Campaign_Table[[#This Row],[Date]])/3,0)</f>
        <v>Q3</v>
      </c>
      <c r="U1298" s="5">
        <f t="shared" si="60"/>
        <v>7.3244383797033324E-2</v>
      </c>
      <c r="V1298" s="7">
        <f>IFERROR(Campaign_Table[[#This Row],[Total_Campaign_Cost]]/Campaign_Table[[#This Row],[Clicks]],0)</f>
        <v>21.636318785578744</v>
      </c>
      <c r="W1298" s="5">
        <f t="shared" si="61"/>
        <v>0.2239089184060721</v>
      </c>
      <c r="X1298" s="7">
        <f>IFERROR(Campaign_Table[[#This Row],[Total_Campaign_Cost]]/Campaign_Table[[#This Row],[Leads]],0)</f>
        <v>65.599236401673636</v>
      </c>
      <c r="Y1298" s="7">
        <f t="shared" si="62"/>
        <v>659864.26</v>
      </c>
      <c r="Z1298" s="7" t="str">
        <f>IF(Campaign_Table[[#This Row],[ROI]]&gt;=3,"Excellent",IF(Campaign_Table[[#This Row],[ROI]]&gt;=1,"Good",IF(Campaign_Table[[#This Row],[ROI]]&gt;=0,"Average","Poor")))</f>
        <v>Excellent</v>
      </c>
    </row>
    <row r="1299" spans="1:26" x14ac:dyDescent="0.3">
      <c r="A1299" t="s">
        <v>1475</v>
      </c>
      <c r="B1299" t="s">
        <v>44</v>
      </c>
      <c r="C1299" t="s">
        <v>29</v>
      </c>
      <c r="D1299">
        <v>11</v>
      </c>
      <c r="E1299" t="s">
        <v>309</v>
      </c>
      <c r="F1299">
        <v>63125</v>
      </c>
      <c r="G1299">
        <v>3884</v>
      </c>
      <c r="H1299">
        <v>1359</v>
      </c>
      <c r="I1299">
        <v>1027</v>
      </c>
      <c r="J1299">
        <v>332748</v>
      </c>
      <c r="K1299">
        <v>86.95</v>
      </c>
      <c r="L1299">
        <f>Campaign_Table[[#This Row],[Conversions]]*Campaign_Table[[#This Row],[Cost_Per_Acquisition]]</f>
        <v>89297.650000000009</v>
      </c>
      <c r="M1299">
        <v>2.73</v>
      </c>
      <c r="N1299">
        <v>9.93</v>
      </c>
      <c r="O1299" t="s">
        <v>25</v>
      </c>
      <c r="P1299" s="1">
        <v>45760</v>
      </c>
      <c r="Q1299" t="str">
        <f>TEXT(Campaign_Table[[#This Row],[Date]],"mmmm")</f>
        <v>April</v>
      </c>
      <c r="R1299">
        <f>YEAR(Campaign_Table[[#This Row],[Date]])</f>
        <v>2025</v>
      </c>
      <c r="S1299" t="str">
        <f>TEXT(Campaign_Table[[#This Row],[Date]],"dddd")</f>
        <v>Sunday</v>
      </c>
      <c r="T1299" s="3" t="str">
        <f>"Q" &amp; ROUNDUP(MONTH(Campaign_Table[[#This Row],[Date]])/3,0)</f>
        <v>Q2</v>
      </c>
      <c r="U1299" s="5">
        <f t="shared" si="60"/>
        <v>6.1528712871287132E-2</v>
      </c>
      <c r="V1299" s="7">
        <f>IFERROR(Campaign_Table[[#This Row],[Total_Campaign_Cost]]/Campaign_Table[[#This Row],[Clicks]],0)</f>
        <v>22.991156024716791</v>
      </c>
      <c r="W1299" s="5">
        <f t="shared" si="61"/>
        <v>0.26441812564366635</v>
      </c>
      <c r="X1299" s="7">
        <f>IFERROR(Campaign_Table[[#This Row],[Total_Campaign_Cost]]/Campaign_Table[[#This Row],[Leads]],0)</f>
        <v>65.708351729212666</v>
      </c>
      <c r="Y1299" s="7">
        <f t="shared" si="62"/>
        <v>243450.34999999998</v>
      </c>
      <c r="Z1299" s="7" t="str">
        <f>IF(Campaign_Table[[#This Row],[ROI]]&gt;=3,"Excellent",IF(Campaign_Table[[#This Row],[ROI]]&gt;=1,"Good",IF(Campaign_Table[[#This Row],[ROI]]&gt;=0,"Average","Poor")))</f>
        <v>Good</v>
      </c>
    </row>
    <row r="1300" spans="1:26" x14ac:dyDescent="0.3">
      <c r="A1300" t="s">
        <v>1476</v>
      </c>
      <c r="B1300" t="s">
        <v>44</v>
      </c>
      <c r="C1300" t="s">
        <v>35</v>
      </c>
      <c r="D1300">
        <v>24</v>
      </c>
      <c r="E1300" t="s">
        <v>343</v>
      </c>
      <c r="F1300">
        <v>69114</v>
      </c>
      <c r="G1300">
        <v>3489</v>
      </c>
      <c r="H1300">
        <v>916</v>
      </c>
      <c r="I1300">
        <v>657</v>
      </c>
      <c r="J1300">
        <v>267399</v>
      </c>
      <c r="K1300">
        <v>418.76</v>
      </c>
      <c r="L1300">
        <f>Campaign_Table[[#This Row],[Conversions]]*Campaign_Table[[#This Row],[Cost_Per_Acquisition]]</f>
        <v>275125.32</v>
      </c>
      <c r="M1300">
        <v>-0.03</v>
      </c>
      <c r="N1300">
        <v>7.32</v>
      </c>
      <c r="O1300" t="s">
        <v>25</v>
      </c>
      <c r="P1300" s="1">
        <v>45789</v>
      </c>
      <c r="Q1300" t="str">
        <f>TEXT(Campaign_Table[[#This Row],[Date]],"mmmm")</f>
        <v>May</v>
      </c>
      <c r="R1300">
        <f>YEAR(Campaign_Table[[#This Row],[Date]])</f>
        <v>2025</v>
      </c>
      <c r="S1300" t="str">
        <f>TEXT(Campaign_Table[[#This Row],[Date]],"dddd")</f>
        <v>Monday</v>
      </c>
      <c r="T1300" s="3" t="str">
        <f>"Q" &amp; ROUNDUP(MONTH(Campaign_Table[[#This Row],[Date]])/3,0)</f>
        <v>Q2</v>
      </c>
      <c r="U1300" s="5">
        <f t="shared" si="60"/>
        <v>5.0481812657348725E-2</v>
      </c>
      <c r="V1300" s="7">
        <f>IFERROR(Campaign_Table[[#This Row],[Total_Campaign_Cost]]/Campaign_Table[[#This Row],[Clicks]],0)</f>
        <v>78.855064488392088</v>
      </c>
      <c r="W1300" s="5">
        <f t="shared" si="61"/>
        <v>0.18830610490111779</v>
      </c>
      <c r="X1300" s="7">
        <f>IFERROR(Campaign_Table[[#This Row],[Total_Campaign_Cost]]/Campaign_Table[[#This Row],[Leads]],0)</f>
        <v>300.35515283842795</v>
      </c>
      <c r="Y1300" s="7">
        <f t="shared" si="62"/>
        <v>-7726.320000000007</v>
      </c>
      <c r="Z1300" s="7" t="str">
        <f>IF(Campaign_Table[[#This Row],[ROI]]&gt;=3,"Excellent",IF(Campaign_Table[[#This Row],[ROI]]&gt;=1,"Good",IF(Campaign_Table[[#This Row],[ROI]]&gt;=0,"Average","Poor")))</f>
        <v>Poor</v>
      </c>
    </row>
    <row r="1301" spans="1:26" x14ac:dyDescent="0.3">
      <c r="A1301" t="s">
        <v>1477</v>
      </c>
      <c r="B1301" t="s">
        <v>20</v>
      </c>
      <c r="C1301" t="s">
        <v>35</v>
      </c>
      <c r="D1301">
        <v>25</v>
      </c>
      <c r="E1301" t="s">
        <v>343</v>
      </c>
      <c r="F1301">
        <v>84580</v>
      </c>
      <c r="G1301">
        <v>1901</v>
      </c>
      <c r="H1301">
        <v>937</v>
      </c>
      <c r="I1301">
        <v>659</v>
      </c>
      <c r="J1301">
        <v>191110</v>
      </c>
      <c r="K1301">
        <v>285.95</v>
      </c>
      <c r="L1301">
        <f>Campaign_Table[[#This Row],[Conversions]]*Campaign_Table[[#This Row],[Cost_Per_Acquisition]]</f>
        <v>188441.05</v>
      </c>
      <c r="M1301">
        <v>0.01</v>
      </c>
      <c r="N1301">
        <v>4.13</v>
      </c>
      <c r="O1301" t="s">
        <v>29</v>
      </c>
      <c r="P1301" s="1">
        <v>45477</v>
      </c>
      <c r="Q1301" t="str">
        <f>TEXT(Campaign_Table[[#This Row],[Date]],"mmmm")</f>
        <v>July</v>
      </c>
      <c r="R1301">
        <f>YEAR(Campaign_Table[[#This Row],[Date]])</f>
        <v>2024</v>
      </c>
      <c r="S1301" t="str">
        <f>TEXT(Campaign_Table[[#This Row],[Date]],"dddd")</f>
        <v>Thursday</v>
      </c>
      <c r="T1301" s="3" t="str">
        <f>"Q" &amp; ROUNDUP(MONTH(Campaign_Table[[#This Row],[Date]])/3,0)</f>
        <v>Q3</v>
      </c>
      <c r="U1301" s="5">
        <f t="shared" si="60"/>
        <v>2.2475762591629228E-2</v>
      </c>
      <c r="V1301" s="7">
        <f>IFERROR(Campaign_Table[[#This Row],[Total_Campaign_Cost]]/Campaign_Table[[#This Row],[Clicks]],0)</f>
        <v>99.127327722251437</v>
      </c>
      <c r="W1301" s="5">
        <f t="shared" si="61"/>
        <v>0.34665965281430827</v>
      </c>
      <c r="X1301" s="7">
        <f>IFERROR(Campaign_Table[[#This Row],[Total_Campaign_Cost]]/Campaign_Table[[#This Row],[Leads]],0)</f>
        <v>201.11104589114194</v>
      </c>
      <c r="Y1301" s="7">
        <f t="shared" si="62"/>
        <v>2668.9500000000116</v>
      </c>
      <c r="Z1301" s="7" t="str">
        <f>IF(Campaign_Table[[#This Row],[ROI]]&gt;=3,"Excellent",IF(Campaign_Table[[#This Row],[ROI]]&gt;=1,"Good",IF(Campaign_Table[[#This Row],[ROI]]&gt;=0,"Average","Poor")))</f>
        <v>Average</v>
      </c>
    </row>
    <row r="1302" spans="1:26" x14ac:dyDescent="0.3">
      <c r="A1302" t="s">
        <v>1478</v>
      </c>
      <c r="B1302" t="s">
        <v>24</v>
      </c>
      <c r="C1302" t="s">
        <v>25</v>
      </c>
      <c r="D1302">
        <v>30</v>
      </c>
      <c r="E1302" t="s">
        <v>1029</v>
      </c>
      <c r="F1302">
        <v>74336</v>
      </c>
      <c r="G1302">
        <v>10405</v>
      </c>
      <c r="H1302">
        <v>3204</v>
      </c>
      <c r="I1302">
        <v>1393</v>
      </c>
      <c r="J1302">
        <v>908236</v>
      </c>
      <c r="K1302">
        <v>90.73</v>
      </c>
      <c r="L1302">
        <f>Campaign_Table[[#This Row],[Conversions]]*Campaign_Table[[#This Row],[Cost_Per_Acquisition]]</f>
        <v>126386.89</v>
      </c>
      <c r="M1302">
        <v>6.19</v>
      </c>
      <c r="N1302">
        <v>20.18</v>
      </c>
      <c r="O1302" t="s">
        <v>35</v>
      </c>
      <c r="P1302" s="1">
        <v>45696</v>
      </c>
      <c r="Q1302" t="str">
        <f>TEXT(Campaign_Table[[#This Row],[Date]],"mmmm")</f>
        <v>February</v>
      </c>
      <c r="R1302">
        <f>YEAR(Campaign_Table[[#This Row],[Date]])</f>
        <v>2025</v>
      </c>
      <c r="S1302" t="str">
        <f>TEXT(Campaign_Table[[#This Row],[Date]],"dddd")</f>
        <v>Saturday</v>
      </c>
      <c r="T1302" s="3" t="str">
        <f>"Q" &amp; ROUNDUP(MONTH(Campaign_Table[[#This Row],[Date]])/3,0)</f>
        <v>Q1</v>
      </c>
      <c r="U1302" s="5">
        <f t="shared" si="60"/>
        <v>0.13997255703831252</v>
      </c>
      <c r="V1302" s="7">
        <f>IFERROR(Campaign_Table[[#This Row],[Total_Campaign_Cost]]/Campaign_Table[[#This Row],[Clicks]],0)</f>
        <v>12.146745795290725</v>
      </c>
      <c r="W1302" s="5">
        <f t="shared" si="61"/>
        <v>0.13387794329649208</v>
      </c>
      <c r="X1302" s="7">
        <f>IFERROR(Campaign_Table[[#This Row],[Total_Campaign_Cost]]/Campaign_Table[[#This Row],[Leads]],0)</f>
        <v>39.446594881398255</v>
      </c>
      <c r="Y1302" s="7">
        <f t="shared" si="62"/>
        <v>781849.11</v>
      </c>
      <c r="Z1302" s="7" t="str">
        <f>IF(Campaign_Table[[#This Row],[ROI]]&gt;=3,"Excellent",IF(Campaign_Table[[#This Row],[ROI]]&gt;=1,"Good",IF(Campaign_Table[[#This Row],[ROI]]&gt;=0,"Average","Poor")))</f>
        <v>Excellent</v>
      </c>
    </row>
    <row r="1303" spans="1:26" x14ac:dyDescent="0.3">
      <c r="A1303" t="s">
        <v>1479</v>
      </c>
      <c r="B1303" t="s">
        <v>20</v>
      </c>
      <c r="C1303" t="s">
        <v>17</v>
      </c>
      <c r="D1303">
        <v>27</v>
      </c>
      <c r="E1303" t="s">
        <v>28</v>
      </c>
      <c r="F1303">
        <v>14266</v>
      </c>
      <c r="G1303">
        <v>1455</v>
      </c>
      <c r="H1303">
        <v>404</v>
      </c>
      <c r="I1303">
        <v>290</v>
      </c>
      <c r="J1303">
        <v>125570</v>
      </c>
      <c r="K1303">
        <v>643.08000000000004</v>
      </c>
      <c r="L1303">
        <f>Campaign_Table[[#This Row],[Conversions]]*Campaign_Table[[#This Row],[Cost_Per_Acquisition]]</f>
        <v>186493.2</v>
      </c>
      <c r="M1303">
        <v>-0.33</v>
      </c>
      <c r="N1303">
        <v>15.06</v>
      </c>
      <c r="O1303" t="s">
        <v>25</v>
      </c>
      <c r="P1303" s="1">
        <v>45774</v>
      </c>
      <c r="Q1303" t="str">
        <f>TEXT(Campaign_Table[[#This Row],[Date]],"mmmm")</f>
        <v>April</v>
      </c>
      <c r="R1303">
        <f>YEAR(Campaign_Table[[#This Row],[Date]])</f>
        <v>2025</v>
      </c>
      <c r="S1303" t="str">
        <f>TEXT(Campaign_Table[[#This Row],[Date]],"dddd")</f>
        <v>Sunday</v>
      </c>
      <c r="T1303" s="3" t="str">
        <f>"Q" &amp; ROUNDUP(MONTH(Campaign_Table[[#This Row],[Date]])/3,0)</f>
        <v>Q2</v>
      </c>
      <c r="U1303" s="5">
        <f t="shared" si="60"/>
        <v>0.10199074723117903</v>
      </c>
      <c r="V1303" s="7">
        <f>IFERROR(Campaign_Table[[#This Row],[Total_Campaign_Cost]]/Campaign_Table[[#This Row],[Clicks]],0)</f>
        <v>128.17402061855671</v>
      </c>
      <c r="W1303" s="5">
        <f t="shared" si="61"/>
        <v>0.19931271477663232</v>
      </c>
      <c r="X1303" s="7">
        <f>IFERROR(Campaign_Table[[#This Row],[Total_Campaign_Cost]]/Campaign_Table[[#This Row],[Leads]],0)</f>
        <v>461.61683168316836</v>
      </c>
      <c r="Y1303" s="7">
        <f t="shared" si="62"/>
        <v>-60923.200000000012</v>
      </c>
      <c r="Z1303" s="7" t="str">
        <f>IF(Campaign_Table[[#This Row],[ROI]]&gt;=3,"Excellent",IF(Campaign_Table[[#This Row],[ROI]]&gt;=1,"Good",IF(Campaign_Table[[#This Row],[ROI]]&gt;=0,"Average","Poor")))</f>
        <v>Poor</v>
      </c>
    </row>
    <row r="1304" spans="1:26" x14ac:dyDescent="0.3">
      <c r="A1304" t="s">
        <v>1480</v>
      </c>
      <c r="B1304" t="s">
        <v>24</v>
      </c>
      <c r="C1304" t="s">
        <v>17</v>
      </c>
      <c r="D1304">
        <v>29</v>
      </c>
      <c r="E1304" t="s">
        <v>34</v>
      </c>
      <c r="F1304">
        <v>47211</v>
      </c>
      <c r="G1304">
        <v>3210</v>
      </c>
      <c r="H1304">
        <v>853</v>
      </c>
      <c r="I1304">
        <v>352</v>
      </c>
      <c r="J1304">
        <v>278432</v>
      </c>
      <c r="K1304">
        <v>674.03</v>
      </c>
      <c r="L1304">
        <f>Campaign_Table[[#This Row],[Conversions]]*Campaign_Table[[#This Row],[Cost_Per_Acquisition]]</f>
        <v>237258.56</v>
      </c>
      <c r="M1304">
        <v>0.17</v>
      </c>
      <c r="N1304">
        <v>9.35</v>
      </c>
      <c r="O1304" t="s">
        <v>25</v>
      </c>
      <c r="P1304" s="1">
        <v>45708</v>
      </c>
      <c r="Q1304" t="str">
        <f>TEXT(Campaign_Table[[#This Row],[Date]],"mmmm")</f>
        <v>February</v>
      </c>
      <c r="R1304">
        <f>YEAR(Campaign_Table[[#This Row],[Date]])</f>
        <v>2025</v>
      </c>
      <c r="S1304" t="str">
        <f>TEXT(Campaign_Table[[#This Row],[Date]],"dddd")</f>
        <v>Thursday</v>
      </c>
      <c r="T1304" s="3" t="str">
        <f>"Q" &amp; ROUNDUP(MONTH(Campaign_Table[[#This Row],[Date]])/3,0)</f>
        <v>Q1</v>
      </c>
      <c r="U1304" s="5">
        <f t="shared" si="60"/>
        <v>6.7992628836499966E-2</v>
      </c>
      <c r="V1304" s="7">
        <f>IFERROR(Campaign_Table[[#This Row],[Total_Campaign_Cost]]/Campaign_Table[[#This Row],[Clicks]],0)</f>
        <v>73.91232398753894</v>
      </c>
      <c r="W1304" s="5">
        <f t="shared" si="61"/>
        <v>0.10965732087227414</v>
      </c>
      <c r="X1304" s="7">
        <f>IFERROR(Campaign_Table[[#This Row],[Total_Campaign_Cost]]/Campaign_Table[[#This Row],[Leads]],0)</f>
        <v>278.14602579132475</v>
      </c>
      <c r="Y1304" s="7">
        <f t="shared" si="62"/>
        <v>41173.440000000002</v>
      </c>
      <c r="Z1304" s="7" t="str">
        <f>IF(Campaign_Table[[#This Row],[ROI]]&gt;=3,"Excellent",IF(Campaign_Table[[#This Row],[ROI]]&gt;=1,"Good",IF(Campaign_Table[[#This Row],[ROI]]&gt;=0,"Average","Poor")))</f>
        <v>Average</v>
      </c>
    </row>
    <row r="1305" spans="1:26" x14ac:dyDescent="0.3">
      <c r="A1305" t="s">
        <v>1481</v>
      </c>
      <c r="B1305" t="s">
        <v>44</v>
      </c>
      <c r="C1305" t="s">
        <v>29</v>
      </c>
      <c r="D1305">
        <v>13</v>
      </c>
      <c r="E1305" t="s">
        <v>22</v>
      </c>
      <c r="F1305">
        <v>31328</v>
      </c>
      <c r="G1305">
        <v>2061</v>
      </c>
      <c r="H1305">
        <v>650</v>
      </c>
      <c r="I1305">
        <v>487</v>
      </c>
      <c r="J1305">
        <v>351127</v>
      </c>
      <c r="K1305">
        <v>137.87</v>
      </c>
      <c r="L1305">
        <f>Campaign_Table[[#This Row],[Conversions]]*Campaign_Table[[#This Row],[Cost_Per_Acquisition]]</f>
        <v>67142.69</v>
      </c>
      <c r="M1305">
        <v>4.2300000000000004</v>
      </c>
      <c r="N1305">
        <v>10.210000000000001</v>
      </c>
      <c r="O1305" t="s">
        <v>17</v>
      </c>
      <c r="P1305" s="1">
        <v>45810</v>
      </c>
      <c r="Q1305" t="str">
        <f>TEXT(Campaign_Table[[#This Row],[Date]],"mmmm")</f>
        <v>June</v>
      </c>
      <c r="R1305">
        <f>YEAR(Campaign_Table[[#This Row],[Date]])</f>
        <v>2025</v>
      </c>
      <c r="S1305" t="str">
        <f>TEXT(Campaign_Table[[#This Row],[Date]],"dddd")</f>
        <v>Monday</v>
      </c>
      <c r="T1305" s="3" t="str">
        <f>"Q" &amp; ROUNDUP(MONTH(Campaign_Table[[#This Row],[Date]])/3,0)</f>
        <v>Q2</v>
      </c>
      <c r="U1305" s="5">
        <f t="shared" si="60"/>
        <v>6.5787793667007155E-2</v>
      </c>
      <c r="V1305" s="7">
        <f>IFERROR(Campaign_Table[[#This Row],[Total_Campaign_Cost]]/Campaign_Table[[#This Row],[Clicks]],0)</f>
        <v>32.577724405628338</v>
      </c>
      <c r="W1305" s="5">
        <f t="shared" si="61"/>
        <v>0.23629306162057254</v>
      </c>
      <c r="X1305" s="7">
        <f>IFERROR(Campaign_Table[[#This Row],[Total_Campaign_Cost]]/Campaign_Table[[#This Row],[Leads]],0)</f>
        <v>103.29644615384616</v>
      </c>
      <c r="Y1305" s="7">
        <f t="shared" si="62"/>
        <v>283984.31</v>
      </c>
      <c r="Z1305" s="7" t="str">
        <f>IF(Campaign_Table[[#This Row],[ROI]]&gt;=3,"Excellent",IF(Campaign_Table[[#This Row],[ROI]]&gt;=1,"Good",IF(Campaign_Table[[#This Row],[ROI]]&gt;=0,"Average","Poor")))</f>
        <v>Excellent</v>
      </c>
    </row>
    <row r="1306" spans="1:26" x14ac:dyDescent="0.3">
      <c r="A1306" t="s">
        <v>1482</v>
      </c>
      <c r="B1306" t="s">
        <v>28</v>
      </c>
      <c r="C1306" t="s">
        <v>25</v>
      </c>
      <c r="D1306">
        <v>11</v>
      </c>
      <c r="E1306" t="s">
        <v>137</v>
      </c>
      <c r="F1306">
        <v>70479</v>
      </c>
      <c r="G1306">
        <v>5351</v>
      </c>
      <c r="H1306">
        <v>2709</v>
      </c>
      <c r="I1306">
        <v>1266</v>
      </c>
      <c r="J1306">
        <v>630468</v>
      </c>
      <c r="K1306">
        <v>173.57</v>
      </c>
      <c r="L1306">
        <f>Campaign_Table[[#This Row],[Conversions]]*Campaign_Table[[#This Row],[Cost_Per_Acquisition]]</f>
        <v>219739.62</v>
      </c>
      <c r="M1306">
        <v>1.87</v>
      </c>
      <c r="N1306">
        <v>13.23</v>
      </c>
      <c r="O1306" t="s">
        <v>21</v>
      </c>
      <c r="P1306" s="1">
        <v>45647</v>
      </c>
      <c r="Q1306" t="str">
        <f>TEXT(Campaign_Table[[#This Row],[Date]],"mmmm")</f>
        <v>December</v>
      </c>
      <c r="R1306">
        <f>YEAR(Campaign_Table[[#This Row],[Date]])</f>
        <v>2024</v>
      </c>
      <c r="S1306" t="str">
        <f>TEXT(Campaign_Table[[#This Row],[Date]],"dddd")</f>
        <v>Saturday</v>
      </c>
      <c r="T1306" s="3" t="str">
        <f>"Q" &amp; ROUNDUP(MONTH(Campaign_Table[[#This Row],[Date]])/3,0)</f>
        <v>Q4</v>
      </c>
      <c r="U1306" s="5">
        <f t="shared" si="60"/>
        <v>7.5923324678272966E-2</v>
      </c>
      <c r="V1306" s="7">
        <f>IFERROR(Campaign_Table[[#This Row],[Total_Campaign_Cost]]/Campaign_Table[[#This Row],[Clicks]],0)</f>
        <v>41.065150439170246</v>
      </c>
      <c r="W1306" s="5">
        <f t="shared" si="61"/>
        <v>0.23659129134741169</v>
      </c>
      <c r="X1306" s="7">
        <f>IFERROR(Campaign_Table[[#This Row],[Total_Campaign_Cost]]/Campaign_Table[[#This Row],[Leads]],0)</f>
        <v>81.114662236987812</v>
      </c>
      <c r="Y1306" s="7">
        <f t="shared" si="62"/>
        <v>410728.38</v>
      </c>
      <c r="Z1306" s="7" t="str">
        <f>IF(Campaign_Table[[#This Row],[ROI]]&gt;=3,"Excellent",IF(Campaign_Table[[#This Row],[ROI]]&gt;=1,"Good",IF(Campaign_Table[[#This Row],[ROI]]&gt;=0,"Average","Poor")))</f>
        <v>Good</v>
      </c>
    </row>
    <row r="1307" spans="1:26" x14ac:dyDescent="0.3">
      <c r="A1307" t="s">
        <v>1483</v>
      </c>
      <c r="B1307" t="s">
        <v>20</v>
      </c>
      <c r="C1307" t="s">
        <v>21</v>
      </c>
      <c r="D1307">
        <v>14</v>
      </c>
      <c r="E1307" t="s">
        <v>52</v>
      </c>
      <c r="F1307">
        <v>41265</v>
      </c>
      <c r="G1307">
        <v>2020</v>
      </c>
      <c r="H1307">
        <v>406</v>
      </c>
      <c r="I1307">
        <v>227</v>
      </c>
      <c r="J1307">
        <v>168207</v>
      </c>
      <c r="K1307">
        <v>548.15</v>
      </c>
      <c r="L1307">
        <f>Campaign_Table[[#This Row],[Conversions]]*Campaign_Table[[#This Row],[Cost_Per_Acquisition]]</f>
        <v>124430.04999999999</v>
      </c>
      <c r="M1307">
        <v>0.35</v>
      </c>
      <c r="N1307">
        <v>6.43</v>
      </c>
      <c r="O1307" t="s">
        <v>25</v>
      </c>
      <c r="P1307" s="1">
        <v>45632</v>
      </c>
      <c r="Q1307" t="str">
        <f>TEXT(Campaign_Table[[#This Row],[Date]],"mmmm")</f>
        <v>December</v>
      </c>
      <c r="R1307">
        <f>YEAR(Campaign_Table[[#This Row],[Date]])</f>
        <v>2024</v>
      </c>
      <c r="S1307" t="str">
        <f>TEXT(Campaign_Table[[#This Row],[Date]],"dddd")</f>
        <v>Friday</v>
      </c>
      <c r="T1307" s="3" t="str">
        <f>"Q" &amp; ROUNDUP(MONTH(Campaign_Table[[#This Row],[Date]])/3,0)</f>
        <v>Q4</v>
      </c>
      <c r="U1307" s="5">
        <f t="shared" si="60"/>
        <v>4.8951896280140558E-2</v>
      </c>
      <c r="V1307" s="7">
        <f>IFERROR(Campaign_Table[[#This Row],[Total_Campaign_Cost]]/Campaign_Table[[#This Row],[Clicks]],0)</f>
        <v>61.599034653465338</v>
      </c>
      <c r="W1307" s="5">
        <f t="shared" si="61"/>
        <v>0.11237623762376238</v>
      </c>
      <c r="X1307" s="7">
        <f>IFERROR(Campaign_Table[[#This Row],[Total_Campaign_Cost]]/Campaign_Table[[#This Row],[Leads]],0)</f>
        <v>306.47795566502458</v>
      </c>
      <c r="Y1307" s="7">
        <f t="shared" si="62"/>
        <v>43776.950000000012</v>
      </c>
      <c r="Z1307" s="7" t="str">
        <f>IF(Campaign_Table[[#This Row],[ROI]]&gt;=3,"Excellent",IF(Campaign_Table[[#This Row],[ROI]]&gt;=1,"Good",IF(Campaign_Table[[#This Row],[ROI]]&gt;=0,"Average","Poor")))</f>
        <v>Average</v>
      </c>
    </row>
    <row r="1308" spans="1:26" x14ac:dyDescent="0.3">
      <c r="A1308" t="s">
        <v>1484</v>
      </c>
      <c r="B1308" t="s">
        <v>16</v>
      </c>
      <c r="C1308" t="s">
        <v>21</v>
      </c>
      <c r="D1308">
        <v>8</v>
      </c>
      <c r="E1308" t="s">
        <v>274</v>
      </c>
      <c r="F1308">
        <v>53660</v>
      </c>
      <c r="G1308">
        <v>6718</v>
      </c>
      <c r="H1308">
        <v>3427</v>
      </c>
      <c r="I1308">
        <v>2592</v>
      </c>
      <c r="J1308">
        <v>1156032</v>
      </c>
      <c r="K1308">
        <v>89.86</v>
      </c>
      <c r="L1308">
        <f>Campaign_Table[[#This Row],[Conversions]]*Campaign_Table[[#This Row],[Cost_Per_Acquisition]]</f>
        <v>232917.12</v>
      </c>
      <c r="M1308">
        <v>3.96</v>
      </c>
      <c r="N1308">
        <v>23.74</v>
      </c>
      <c r="O1308" t="s">
        <v>25</v>
      </c>
      <c r="P1308" s="1">
        <v>45723</v>
      </c>
      <c r="Q1308" t="str">
        <f>TEXT(Campaign_Table[[#This Row],[Date]],"mmmm")</f>
        <v>March</v>
      </c>
      <c r="R1308">
        <f>YEAR(Campaign_Table[[#This Row],[Date]])</f>
        <v>2025</v>
      </c>
      <c r="S1308" t="str">
        <f>TEXT(Campaign_Table[[#This Row],[Date]],"dddd")</f>
        <v>Friday</v>
      </c>
      <c r="T1308" s="3" t="str">
        <f>"Q" &amp; ROUNDUP(MONTH(Campaign_Table[[#This Row],[Date]])/3,0)</f>
        <v>Q1</v>
      </c>
      <c r="U1308" s="5">
        <f t="shared" si="60"/>
        <v>0.1251956764815505</v>
      </c>
      <c r="V1308" s="7">
        <f>IFERROR(Campaign_Table[[#This Row],[Total_Campaign_Cost]]/Campaign_Table[[#This Row],[Clicks]],0)</f>
        <v>34.670604346531704</v>
      </c>
      <c r="W1308" s="5">
        <f t="shared" si="61"/>
        <v>0.38582911580827628</v>
      </c>
      <c r="X1308" s="7">
        <f>IFERROR(Campaign_Table[[#This Row],[Total_Campaign_Cost]]/Campaign_Table[[#This Row],[Leads]],0)</f>
        <v>67.965310767435071</v>
      </c>
      <c r="Y1308" s="7">
        <f t="shared" si="62"/>
        <v>923114.88</v>
      </c>
      <c r="Z1308" s="7" t="str">
        <f>IF(Campaign_Table[[#This Row],[ROI]]&gt;=3,"Excellent",IF(Campaign_Table[[#This Row],[ROI]]&gt;=1,"Good",IF(Campaign_Table[[#This Row],[ROI]]&gt;=0,"Average","Poor")))</f>
        <v>Excellent</v>
      </c>
    </row>
    <row r="1309" spans="1:26" x14ac:dyDescent="0.3">
      <c r="A1309" t="s">
        <v>1485</v>
      </c>
      <c r="B1309" t="s">
        <v>20</v>
      </c>
      <c r="C1309" t="s">
        <v>25</v>
      </c>
      <c r="D1309">
        <v>10</v>
      </c>
      <c r="E1309" t="s">
        <v>400</v>
      </c>
      <c r="F1309">
        <v>22877</v>
      </c>
      <c r="G1309">
        <v>1739</v>
      </c>
      <c r="H1309">
        <v>565</v>
      </c>
      <c r="I1309">
        <v>283</v>
      </c>
      <c r="J1309">
        <v>199232</v>
      </c>
      <c r="K1309">
        <v>1002.09</v>
      </c>
      <c r="L1309">
        <f>Campaign_Table[[#This Row],[Conversions]]*Campaign_Table[[#This Row],[Cost_Per_Acquisition]]</f>
        <v>283591.47000000003</v>
      </c>
      <c r="M1309">
        <v>-0.3</v>
      </c>
      <c r="N1309">
        <v>11.31</v>
      </c>
      <c r="O1309" t="s">
        <v>35</v>
      </c>
      <c r="P1309" s="1">
        <v>45577</v>
      </c>
      <c r="Q1309" t="str">
        <f>TEXT(Campaign_Table[[#This Row],[Date]],"mmmm")</f>
        <v>October</v>
      </c>
      <c r="R1309">
        <f>YEAR(Campaign_Table[[#This Row],[Date]])</f>
        <v>2024</v>
      </c>
      <c r="S1309" t="str">
        <f>TEXT(Campaign_Table[[#This Row],[Date]],"dddd")</f>
        <v>Saturday</v>
      </c>
      <c r="T1309" s="3" t="str">
        <f>"Q" &amp; ROUNDUP(MONTH(Campaign_Table[[#This Row],[Date]])/3,0)</f>
        <v>Q4</v>
      </c>
      <c r="U1309" s="5">
        <f t="shared" si="60"/>
        <v>7.6015211784761991E-2</v>
      </c>
      <c r="V1309" s="7">
        <f>IFERROR(Campaign_Table[[#This Row],[Total_Campaign_Cost]]/Campaign_Table[[#This Row],[Clicks]],0)</f>
        <v>163.07732604945372</v>
      </c>
      <c r="W1309" s="5">
        <f t="shared" si="61"/>
        <v>0.16273720529039679</v>
      </c>
      <c r="X1309" s="7">
        <f>IFERROR(Campaign_Table[[#This Row],[Total_Campaign_Cost]]/Campaign_Table[[#This Row],[Leads]],0)</f>
        <v>501.93180530973456</v>
      </c>
      <c r="Y1309" s="7">
        <f t="shared" si="62"/>
        <v>-84359.47000000003</v>
      </c>
      <c r="Z1309" s="7" t="str">
        <f>IF(Campaign_Table[[#This Row],[ROI]]&gt;=3,"Excellent",IF(Campaign_Table[[#This Row],[ROI]]&gt;=1,"Good",IF(Campaign_Table[[#This Row],[ROI]]&gt;=0,"Average","Poor")))</f>
        <v>Poor</v>
      </c>
    </row>
    <row r="1310" spans="1:26" x14ac:dyDescent="0.3">
      <c r="A1310" t="s">
        <v>1486</v>
      </c>
      <c r="B1310" t="s">
        <v>24</v>
      </c>
      <c r="C1310" t="s">
        <v>29</v>
      </c>
      <c r="D1310">
        <v>15</v>
      </c>
      <c r="E1310" t="s">
        <v>125</v>
      </c>
      <c r="F1310">
        <v>79180</v>
      </c>
      <c r="G1310">
        <v>4728</v>
      </c>
      <c r="H1310">
        <v>2123</v>
      </c>
      <c r="I1310">
        <v>1688</v>
      </c>
      <c r="J1310">
        <v>1056688</v>
      </c>
      <c r="K1310">
        <v>40.549999999999997</v>
      </c>
      <c r="L1310">
        <f>Campaign_Table[[#This Row],[Conversions]]*Campaign_Table[[#This Row],[Cost_Per_Acquisition]]</f>
        <v>68448.399999999994</v>
      </c>
      <c r="M1310">
        <v>14.44</v>
      </c>
      <c r="N1310">
        <v>10.78</v>
      </c>
      <c r="O1310" t="s">
        <v>29</v>
      </c>
      <c r="P1310" s="1">
        <v>45657</v>
      </c>
      <c r="Q1310" t="str">
        <f>TEXT(Campaign_Table[[#This Row],[Date]],"mmmm")</f>
        <v>December</v>
      </c>
      <c r="R1310">
        <f>YEAR(Campaign_Table[[#This Row],[Date]])</f>
        <v>2024</v>
      </c>
      <c r="S1310" t="str">
        <f>TEXT(Campaign_Table[[#This Row],[Date]],"dddd")</f>
        <v>Tuesday</v>
      </c>
      <c r="T1310" s="3" t="str">
        <f>"Q" &amp; ROUNDUP(MONTH(Campaign_Table[[#This Row],[Date]])/3,0)</f>
        <v>Q4</v>
      </c>
      <c r="U1310" s="5">
        <f t="shared" si="60"/>
        <v>5.9712048497095223E-2</v>
      </c>
      <c r="V1310" s="7">
        <f>IFERROR(Campaign_Table[[#This Row],[Total_Campaign_Cost]]/Campaign_Table[[#This Row],[Clicks]],0)</f>
        <v>14.477241962774956</v>
      </c>
      <c r="W1310" s="5">
        <f t="shared" si="61"/>
        <v>0.35702199661590522</v>
      </c>
      <c r="X1310" s="7">
        <f>IFERROR(Campaign_Table[[#This Row],[Total_Campaign_Cost]]/Campaign_Table[[#This Row],[Leads]],0)</f>
        <v>32.241356570890247</v>
      </c>
      <c r="Y1310" s="7">
        <f t="shared" si="62"/>
        <v>988239.6</v>
      </c>
      <c r="Z1310" s="7" t="str">
        <f>IF(Campaign_Table[[#This Row],[ROI]]&gt;=3,"Excellent",IF(Campaign_Table[[#This Row],[ROI]]&gt;=1,"Good",IF(Campaign_Table[[#This Row],[ROI]]&gt;=0,"Average","Poor")))</f>
        <v>Excellent</v>
      </c>
    </row>
    <row r="1311" spans="1:26" x14ac:dyDescent="0.3">
      <c r="A1311" t="s">
        <v>1487</v>
      </c>
      <c r="B1311" t="s">
        <v>16</v>
      </c>
      <c r="C1311" t="s">
        <v>35</v>
      </c>
      <c r="D1311">
        <v>7</v>
      </c>
      <c r="E1311" t="s">
        <v>71</v>
      </c>
      <c r="F1311">
        <v>94143</v>
      </c>
      <c r="G1311">
        <v>5167</v>
      </c>
      <c r="H1311">
        <v>1068</v>
      </c>
      <c r="I1311">
        <v>337</v>
      </c>
      <c r="J1311">
        <v>116265</v>
      </c>
      <c r="K1311">
        <v>867.18</v>
      </c>
      <c r="L1311">
        <f>Campaign_Table[[#This Row],[Conversions]]*Campaign_Table[[#This Row],[Cost_Per_Acquisition]]</f>
        <v>292239.65999999997</v>
      </c>
      <c r="M1311">
        <v>-0.6</v>
      </c>
      <c r="N1311">
        <v>6.98</v>
      </c>
      <c r="O1311" t="s">
        <v>29</v>
      </c>
      <c r="P1311" s="1">
        <v>45700</v>
      </c>
      <c r="Q1311" t="str">
        <f>TEXT(Campaign_Table[[#This Row],[Date]],"mmmm")</f>
        <v>February</v>
      </c>
      <c r="R1311">
        <f>YEAR(Campaign_Table[[#This Row],[Date]])</f>
        <v>2025</v>
      </c>
      <c r="S1311" t="str">
        <f>TEXT(Campaign_Table[[#This Row],[Date]],"dddd")</f>
        <v>Wednesday</v>
      </c>
      <c r="T1311" s="3" t="str">
        <f>"Q" &amp; ROUNDUP(MONTH(Campaign_Table[[#This Row],[Date]])/3,0)</f>
        <v>Q1</v>
      </c>
      <c r="U1311" s="5">
        <f t="shared" si="60"/>
        <v>5.4884590463443912E-2</v>
      </c>
      <c r="V1311" s="7">
        <f>IFERROR(Campaign_Table[[#This Row],[Total_Campaign_Cost]]/Campaign_Table[[#This Row],[Clicks]],0)</f>
        <v>56.558865879620662</v>
      </c>
      <c r="W1311" s="5">
        <f t="shared" si="61"/>
        <v>6.5221598606541517E-2</v>
      </c>
      <c r="X1311" s="7">
        <f>IFERROR(Campaign_Table[[#This Row],[Total_Campaign_Cost]]/Campaign_Table[[#This Row],[Leads]],0)</f>
        <v>273.63264044943816</v>
      </c>
      <c r="Y1311" s="7">
        <f t="shared" si="62"/>
        <v>-175974.65999999997</v>
      </c>
      <c r="Z1311" s="7" t="str">
        <f>IF(Campaign_Table[[#This Row],[ROI]]&gt;=3,"Excellent",IF(Campaign_Table[[#This Row],[ROI]]&gt;=1,"Good",IF(Campaign_Table[[#This Row],[ROI]]&gt;=0,"Average","Poor")))</f>
        <v>Poor</v>
      </c>
    </row>
    <row r="1312" spans="1:26" x14ac:dyDescent="0.3">
      <c r="A1312" t="s">
        <v>1488</v>
      </c>
      <c r="B1312" t="s">
        <v>28</v>
      </c>
      <c r="C1312" t="s">
        <v>21</v>
      </c>
      <c r="D1312">
        <v>8</v>
      </c>
      <c r="E1312" t="s">
        <v>32</v>
      </c>
      <c r="F1312">
        <v>56546</v>
      </c>
      <c r="G1312">
        <v>4393</v>
      </c>
      <c r="H1312">
        <v>1891</v>
      </c>
      <c r="I1312">
        <v>1505</v>
      </c>
      <c r="J1312">
        <v>412370</v>
      </c>
      <c r="K1312">
        <v>81.23</v>
      </c>
      <c r="L1312">
        <f>Campaign_Table[[#This Row],[Conversions]]*Campaign_Table[[#This Row],[Cost_Per_Acquisition]]</f>
        <v>122251.15000000001</v>
      </c>
      <c r="M1312">
        <v>2.37</v>
      </c>
      <c r="N1312">
        <v>13.77</v>
      </c>
      <c r="O1312" t="s">
        <v>17</v>
      </c>
      <c r="P1312" s="1">
        <v>45556</v>
      </c>
      <c r="Q1312" t="str">
        <f>TEXT(Campaign_Table[[#This Row],[Date]],"mmmm")</f>
        <v>September</v>
      </c>
      <c r="R1312">
        <f>YEAR(Campaign_Table[[#This Row],[Date]])</f>
        <v>2024</v>
      </c>
      <c r="S1312" t="str">
        <f>TEXT(Campaign_Table[[#This Row],[Date]],"dddd")</f>
        <v>Saturday</v>
      </c>
      <c r="T1312" s="3" t="str">
        <f>"Q" &amp; ROUNDUP(MONTH(Campaign_Table[[#This Row],[Date]])/3,0)</f>
        <v>Q3</v>
      </c>
      <c r="U1312" s="5">
        <f t="shared" si="60"/>
        <v>7.7688961199731191E-2</v>
      </c>
      <c r="V1312" s="7">
        <f>IFERROR(Campaign_Table[[#This Row],[Total_Campaign_Cost]]/Campaign_Table[[#This Row],[Clicks]],0)</f>
        <v>27.828625085363079</v>
      </c>
      <c r="W1312" s="5">
        <f t="shared" si="61"/>
        <v>0.34259048486228089</v>
      </c>
      <c r="X1312" s="7">
        <f>IFERROR(Campaign_Table[[#This Row],[Total_Campaign_Cost]]/Campaign_Table[[#This Row],[Leads]],0)</f>
        <v>64.648942358540452</v>
      </c>
      <c r="Y1312" s="7">
        <f t="shared" si="62"/>
        <v>290118.84999999998</v>
      </c>
      <c r="Z1312" s="7" t="str">
        <f>IF(Campaign_Table[[#This Row],[ROI]]&gt;=3,"Excellent",IF(Campaign_Table[[#This Row],[ROI]]&gt;=1,"Good",IF(Campaign_Table[[#This Row],[ROI]]&gt;=0,"Average","Poor")))</f>
        <v>Good</v>
      </c>
    </row>
    <row r="1313" spans="1:26" x14ac:dyDescent="0.3">
      <c r="A1313" t="s">
        <v>1489</v>
      </c>
      <c r="B1313" t="s">
        <v>44</v>
      </c>
      <c r="C1313" t="s">
        <v>35</v>
      </c>
      <c r="D1313">
        <v>16</v>
      </c>
      <c r="E1313" t="s">
        <v>69</v>
      </c>
      <c r="F1313">
        <v>20305</v>
      </c>
      <c r="G1313">
        <v>481</v>
      </c>
      <c r="H1313">
        <v>99</v>
      </c>
      <c r="I1313">
        <v>50</v>
      </c>
      <c r="J1313">
        <v>12700</v>
      </c>
      <c r="K1313">
        <v>2342.42</v>
      </c>
      <c r="L1313">
        <f>Campaign_Table[[#This Row],[Conversions]]*Campaign_Table[[#This Row],[Cost_Per_Acquisition]]</f>
        <v>117121</v>
      </c>
      <c r="M1313">
        <v>-0.89</v>
      </c>
      <c r="N1313">
        <v>3.1</v>
      </c>
      <c r="O1313" t="s">
        <v>35</v>
      </c>
      <c r="P1313" s="1">
        <v>45637</v>
      </c>
      <c r="Q1313" t="str">
        <f>TEXT(Campaign_Table[[#This Row],[Date]],"mmmm")</f>
        <v>December</v>
      </c>
      <c r="R1313">
        <f>YEAR(Campaign_Table[[#This Row],[Date]])</f>
        <v>2024</v>
      </c>
      <c r="S1313" t="str">
        <f>TEXT(Campaign_Table[[#This Row],[Date]],"dddd")</f>
        <v>Wednesday</v>
      </c>
      <c r="T1313" s="3" t="str">
        <f>"Q" &amp; ROUNDUP(MONTH(Campaign_Table[[#This Row],[Date]])/3,0)</f>
        <v>Q4</v>
      </c>
      <c r="U1313" s="5">
        <f t="shared" si="60"/>
        <v>2.3688746614134448E-2</v>
      </c>
      <c r="V1313" s="7">
        <f>IFERROR(Campaign_Table[[#This Row],[Total_Campaign_Cost]]/Campaign_Table[[#This Row],[Clicks]],0)</f>
        <v>243.49480249480249</v>
      </c>
      <c r="W1313" s="5">
        <f t="shared" si="61"/>
        <v>0.10395010395010396</v>
      </c>
      <c r="X1313" s="7">
        <f>IFERROR(Campaign_Table[[#This Row],[Total_Campaign_Cost]]/Campaign_Table[[#This Row],[Leads]],0)</f>
        <v>1183.0404040404039</v>
      </c>
      <c r="Y1313" s="7">
        <f t="shared" si="62"/>
        <v>-104421</v>
      </c>
      <c r="Z1313" s="7" t="str">
        <f>IF(Campaign_Table[[#This Row],[ROI]]&gt;=3,"Excellent",IF(Campaign_Table[[#This Row],[ROI]]&gt;=1,"Good",IF(Campaign_Table[[#This Row],[ROI]]&gt;=0,"Average","Poor")))</f>
        <v>Poor</v>
      </c>
    </row>
    <row r="1314" spans="1:26" x14ac:dyDescent="0.3">
      <c r="A1314" t="s">
        <v>1490</v>
      </c>
      <c r="B1314" t="s">
        <v>28</v>
      </c>
      <c r="C1314" t="s">
        <v>21</v>
      </c>
      <c r="D1314">
        <v>5</v>
      </c>
      <c r="E1314" t="s">
        <v>112</v>
      </c>
      <c r="F1314">
        <v>68794</v>
      </c>
      <c r="G1314">
        <v>8465</v>
      </c>
      <c r="H1314">
        <v>3713</v>
      </c>
      <c r="I1314">
        <v>1365</v>
      </c>
      <c r="J1314">
        <v>803985</v>
      </c>
      <c r="K1314">
        <v>157.29</v>
      </c>
      <c r="L1314">
        <f>Campaign_Table[[#This Row],[Conversions]]*Campaign_Table[[#This Row],[Cost_Per_Acquisition]]</f>
        <v>214700.84999999998</v>
      </c>
      <c r="M1314">
        <v>2.74</v>
      </c>
      <c r="N1314">
        <v>19.690000000000001</v>
      </c>
      <c r="O1314" t="s">
        <v>21</v>
      </c>
      <c r="P1314" s="1">
        <v>45706</v>
      </c>
      <c r="Q1314" t="str">
        <f>TEXT(Campaign_Table[[#This Row],[Date]],"mmmm")</f>
        <v>February</v>
      </c>
      <c r="R1314">
        <f>YEAR(Campaign_Table[[#This Row],[Date]])</f>
        <v>2025</v>
      </c>
      <c r="S1314" t="str">
        <f>TEXT(Campaign_Table[[#This Row],[Date]],"dddd")</f>
        <v>Tuesday</v>
      </c>
      <c r="T1314" s="3" t="str">
        <f>"Q" &amp; ROUNDUP(MONTH(Campaign_Table[[#This Row],[Date]])/3,0)</f>
        <v>Q1</v>
      </c>
      <c r="U1314" s="5">
        <f t="shared" si="60"/>
        <v>0.12304852167340175</v>
      </c>
      <c r="V1314" s="7">
        <f>IFERROR(Campaign_Table[[#This Row],[Total_Campaign_Cost]]/Campaign_Table[[#This Row],[Clicks]],0)</f>
        <v>25.363360897814527</v>
      </c>
      <c r="W1314" s="5">
        <f t="shared" si="61"/>
        <v>0.16125221500295334</v>
      </c>
      <c r="X1314" s="7">
        <f>IFERROR(Campaign_Table[[#This Row],[Total_Campaign_Cost]]/Campaign_Table[[#This Row],[Leads]],0)</f>
        <v>57.824091031510903</v>
      </c>
      <c r="Y1314" s="7">
        <f t="shared" si="62"/>
        <v>589284.15</v>
      </c>
      <c r="Z1314" s="7" t="str">
        <f>IF(Campaign_Table[[#This Row],[ROI]]&gt;=3,"Excellent",IF(Campaign_Table[[#This Row],[ROI]]&gt;=1,"Good",IF(Campaign_Table[[#This Row],[ROI]]&gt;=0,"Average","Poor")))</f>
        <v>Good</v>
      </c>
    </row>
    <row r="1315" spans="1:26" x14ac:dyDescent="0.3">
      <c r="A1315" t="s">
        <v>1491</v>
      </c>
      <c r="B1315" t="s">
        <v>16</v>
      </c>
      <c r="C1315" t="s">
        <v>35</v>
      </c>
      <c r="D1315">
        <v>16</v>
      </c>
      <c r="E1315" t="s">
        <v>169</v>
      </c>
      <c r="F1315">
        <v>37458</v>
      </c>
      <c r="G1315">
        <v>2595</v>
      </c>
      <c r="H1315">
        <v>1226</v>
      </c>
      <c r="I1315">
        <v>490</v>
      </c>
      <c r="J1315">
        <v>300860</v>
      </c>
      <c r="K1315">
        <v>167.35</v>
      </c>
      <c r="L1315">
        <f>Campaign_Table[[#This Row],[Conversions]]*Campaign_Table[[#This Row],[Cost_Per_Acquisition]]</f>
        <v>82001.5</v>
      </c>
      <c r="M1315">
        <v>2.67</v>
      </c>
      <c r="N1315">
        <v>11.51</v>
      </c>
      <c r="O1315" t="s">
        <v>35</v>
      </c>
      <c r="P1315" s="1">
        <v>45676</v>
      </c>
      <c r="Q1315" t="str">
        <f>TEXT(Campaign_Table[[#This Row],[Date]],"mmmm")</f>
        <v>January</v>
      </c>
      <c r="R1315">
        <f>YEAR(Campaign_Table[[#This Row],[Date]])</f>
        <v>2025</v>
      </c>
      <c r="S1315" t="str">
        <f>TEXT(Campaign_Table[[#This Row],[Date]],"dddd")</f>
        <v>Sunday</v>
      </c>
      <c r="T1315" s="3" t="str">
        <f>"Q" &amp; ROUNDUP(MONTH(Campaign_Table[[#This Row],[Date]])/3,0)</f>
        <v>Q1</v>
      </c>
      <c r="U1315" s="5">
        <f t="shared" si="60"/>
        <v>6.9277590901810029E-2</v>
      </c>
      <c r="V1315" s="7">
        <f>IFERROR(Campaign_Table[[#This Row],[Total_Campaign_Cost]]/Campaign_Table[[#This Row],[Clicks]],0)</f>
        <v>31.599807321772641</v>
      </c>
      <c r="W1315" s="5">
        <f t="shared" si="61"/>
        <v>0.18882466281310212</v>
      </c>
      <c r="X1315" s="7">
        <f>IFERROR(Campaign_Table[[#This Row],[Total_Campaign_Cost]]/Campaign_Table[[#This Row],[Leads]],0)</f>
        <v>66.885399673735719</v>
      </c>
      <c r="Y1315" s="7">
        <f t="shared" si="62"/>
        <v>218858.5</v>
      </c>
      <c r="Z1315" s="7" t="str">
        <f>IF(Campaign_Table[[#This Row],[ROI]]&gt;=3,"Excellent",IF(Campaign_Table[[#This Row],[ROI]]&gt;=1,"Good",IF(Campaign_Table[[#This Row],[ROI]]&gt;=0,"Average","Poor")))</f>
        <v>Good</v>
      </c>
    </row>
    <row r="1316" spans="1:26" x14ac:dyDescent="0.3">
      <c r="A1316" t="s">
        <v>1492</v>
      </c>
      <c r="B1316" t="s">
        <v>16</v>
      </c>
      <c r="C1316" t="s">
        <v>25</v>
      </c>
      <c r="D1316">
        <v>17</v>
      </c>
      <c r="E1316" t="s">
        <v>195</v>
      </c>
      <c r="F1316">
        <v>27615</v>
      </c>
      <c r="G1316">
        <v>3821</v>
      </c>
      <c r="H1316">
        <v>1889</v>
      </c>
      <c r="I1316">
        <v>1443</v>
      </c>
      <c r="J1316">
        <v>1070706</v>
      </c>
      <c r="K1316">
        <v>116.51</v>
      </c>
      <c r="L1316">
        <f>Campaign_Table[[#This Row],[Conversions]]*Campaign_Table[[#This Row],[Cost_Per_Acquisition]]</f>
        <v>168123.93</v>
      </c>
      <c r="M1316">
        <v>5.37</v>
      </c>
      <c r="N1316">
        <v>25.9</v>
      </c>
      <c r="O1316" t="s">
        <v>29</v>
      </c>
      <c r="P1316" s="1">
        <v>45567</v>
      </c>
      <c r="Q1316" t="str">
        <f>TEXT(Campaign_Table[[#This Row],[Date]],"mmmm")</f>
        <v>October</v>
      </c>
      <c r="R1316">
        <f>YEAR(Campaign_Table[[#This Row],[Date]])</f>
        <v>2024</v>
      </c>
      <c r="S1316" t="str">
        <f>TEXT(Campaign_Table[[#This Row],[Date]],"dddd")</f>
        <v>Wednesday</v>
      </c>
      <c r="T1316" s="3" t="str">
        <f>"Q" &amp; ROUNDUP(MONTH(Campaign_Table[[#This Row],[Date]])/3,0)</f>
        <v>Q4</v>
      </c>
      <c r="U1316" s="5">
        <f t="shared" si="60"/>
        <v>0.13836682962158248</v>
      </c>
      <c r="V1316" s="7">
        <f>IFERROR(Campaign_Table[[#This Row],[Total_Campaign_Cost]]/Campaign_Table[[#This Row],[Clicks]],0)</f>
        <v>43.999981680188434</v>
      </c>
      <c r="W1316" s="5">
        <f t="shared" si="61"/>
        <v>0.37764982988746404</v>
      </c>
      <c r="X1316" s="7">
        <f>IFERROR(Campaign_Table[[#This Row],[Total_Campaign_Cost]]/Campaign_Table[[#This Row],[Leads]],0)</f>
        <v>89.001551085230275</v>
      </c>
      <c r="Y1316" s="7">
        <f t="shared" si="62"/>
        <v>902582.07000000007</v>
      </c>
      <c r="Z1316" s="7" t="str">
        <f>IF(Campaign_Table[[#This Row],[ROI]]&gt;=3,"Excellent",IF(Campaign_Table[[#This Row],[ROI]]&gt;=1,"Good",IF(Campaign_Table[[#This Row],[ROI]]&gt;=0,"Average","Poor")))</f>
        <v>Excellent</v>
      </c>
    </row>
    <row r="1317" spans="1:26" x14ac:dyDescent="0.3">
      <c r="A1317" t="s">
        <v>1493</v>
      </c>
      <c r="B1317" t="s">
        <v>24</v>
      </c>
      <c r="C1317" t="s">
        <v>25</v>
      </c>
      <c r="D1317">
        <v>15</v>
      </c>
      <c r="E1317" t="s">
        <v>22</v>
      </c>
      <c r="F1317">
        <v>20849</v>
      </c>
      <c r="G1317">
        <v>479</v>
      </c>
      <c r="H1317">
        <v>238</v>
      </c>
      <c r="I1317">
        <v>110</v>
      </c>
      <c r="J1317">
        <v>56650</v>
      </c>
      <c r="K1317">
        <v>2136.79</v>
      </c>
      <c r="L1317">
        <f>Campaign_Table[[#This Row],[Conversions]]*Campaign_Table[[#This Row],[Cost_Per_Acquisition]]</f>
        <v>235046.9</v>
      </c>
      <c r="M1317">
        <v>-0.76</v>
      </c>
      <c r="N1317">
        <v>3.97</v>
      </c>
      <c r="O1317" t="s">
        <v>21</v>
      </c>
      <c r="P1317" s="1">
        <v>45772</v>
      </c>
      <c r="Q1317" t="str">
        <f>TEXT(Campaign_Table[[#This Row],[Date]],"mmmm")</f>
        <v>April</v>
      </c>
      <c r="R1317">
        <f>YEAR(Campaign_Table[[#This Row],[Date]])</f>
        <v>2025</v>
      </c>
      <c r="S1317" t="str">
        <f>TEXT(Campaign_Table[[#This Row],[Date]],"dddd")</f>
        <v>Friday</v>
      </c>
      <c r="T1317" s="3" t="str">
        <f>"Q" &amp; ROUNDUP(MONTH(Campaign_Table[[#This Row],[Date]])/3,0)</f>
        <v>Q2</v>
      </c>
      <c r="U1317" s="5">
        <f t="shared" si="60"/>
        <v>2.2974723008297761E-2</v>
      </c>
      <c r="V1317" s="7">
        <f>IFERROR(Campaign_Table[[#This Row],[Total_Campaign_Cost]]/Campaign_Table[[#This Row],[Clicks]],0)</f>
        <v>490.70334029227558</v>
      </c>
      <c r="W1317" s="5">
        <f t="shared" si="61"/>
        <v>0.22964509394572025</v>
      </c>
      <c r="X1317" s="7">
        <f>IFERROR(Campaign_Table[[#This Row],[Total_Campaign_Cost]]/Campaign_Table[[#This Row],[Leads]],0)</f>
        <v>987.59201680672265</v>
      </c>
      <c r="Y1317" s="7">
        <f t="shared" si="62"/>
        <v>-178396.9</v>
      </c>
      <c r="Z1317" s="7" t="str">
        <f>IF(Campaign_Table[[#This Row],[ROI]]&gt;=3,"Excellent",IF(Campaign_Table[[#This Row],[ROI]]&gt;=1,"Good",IF(Campaign_Table[[#This Row],[ROI]]&gt;=0,"Average","Poor")))</f>
        <v>Poor</v>
      </c>
    </row>
    <row r="1318" spans="1:26" x14ac:dyDescent="0.3">
      <c r="A1318" t="s">
        <v>1494</v>
      </c>
      <c r="B1318" t="s">
        <v>24</v>
      </c>
      <c r="C1318" t="s">
        <v>21</v>
      </c>
      <c r="D1318">
        <v>19</v>
      </c>
      <c r="E1318" t="s">
        <v>415</v>
      </c>
      <c r="F1318">
        <v>19458</v>
      </c>
      <c r="G1318">
        <v>1229</v>
      </c>
      <c r="H1318">
        <v>581</v>
      </c>
      <c r="I1318">
        <v>434</v>
      </c>
      <c r="J1318">
        <v>157542</v>
      </c>
      <c r="K1318">
        <v>202.81</v>
      </c>
      <c r="L1318">
        <f>Campaign_Table[[#This Row],[Conversions]]*Campaign_Table[[#This Row],[Cost_Per_Acquisition]]</f>
        <v>88019.540000000008</v>
      </c>
      <c r="M1318">
        <v>0.79</v>
      </c>
      <c r="N1318">
        <v>11.53</v>
      </c>
      <c r="O1318" t="s">
        <v>17</v>
      </c>
      <c r="P1318" s="1">
        <v>45677</v>
      </c>
      <c r="Q1318" t="str">
        <f>TEXT(Campaign_Table[[#This Row],[Date]],"mmmm")</f>
        <v>January</v>
      </c>
      <c r="R1318">
        <f>YEAR(Campaign_Table[[#This Row],[Date]])</f>
        <v>2025</v>
      </c>
      <c r="S1318" t="str">
        <f>TEXT(Campaign_Table[[#This Row],[Date]],"dddd")</f>
        <v>Monday</v>
      </c>
      <c r="T1318" s="3" t="str">
        <f>"Q" &amp; ROUNDUP(MONTH(Campaign_Table[[#This Row],[Date]])/3,0)</f>
        <v>Q1</v>
      </c>
      <c r="U1318" s="5">
        <f t="shared" si="60"/>
        <v>6.3161681570562234E-2</v>
      </c>
      <c r="V1318" s="7">
        <f>IFERROR(Campaign_Table[[#This Row],[Total_Campaign_Cost]]/Campaign_Table[[#This Row],[Clicks]],0)</f>
        <v>71.618828315703837</v>
      </c>
      <c r="W1318" s="5">
        <f t="shared" si="61"/>
        <v>0.35313262815296992</v>
      </c>
      <c r="X1318" s="7">
        <f>IFERROR(Campaign_Table[[#This Row],[Total_Campaign_Cost]]/Campaign_Table[[#This Row],[Leads]],0)</f>
        <v>151.49662650602411</v>
      </c>
      <c r="Y1318" s="7">
        <f t="shared" si="62"/>
        <v>69522.459999999992</v>
      </c>
      <c r="Z1318" s="7" t="str">
        <f>IF(Campaign_Table[[#This Row],[ROI]]&gt;=3,"Excellent",IF(Campaign_Table[[#This Row],[ROI]]&gt;=1,"Good",IF(Campaign_Table[[#This Row],[ROI]]&gt;=0,"Average","Poor")))</f>
        <v>Average</v>
      </c>
    </row>
    <row r="1319" spans="1:26" x14ac:dyDescent="0.3">
      <c r="A1319" t="s">
        <v>1495</v>
      </c>
      <c r="B1319" t="s">
        <v>28</v>
      </c>
      <c r="C1319" t="s">
        <v>25</v>
      </c>
      <c r="D1319">
        <v>29</v>
      </c>
      <c r="E1319" t="s">
        <v>107</v>
      </c>
      <c r="F1319">
        <v>31768</v>
      </c>
      <c r="G1319">
        <v>3501</v>
      </c>
      <c r="H1319">
        <v>1657</v>
      </c>
      <c r="I1319">
        <v>1091</v>
      </c>
      <c r="J1319">
        <v>830251</v>
      </c>
      <c r="K1319">
        <v>46.39</v>
      </c>
      <c r="L1319">
        <f>Campaign_Table[[#This Row],[Conversions]]*Campaign_Table[[#This Row],[Cost_Per_Acquisition]]</f>
        <v>50611.49</v>
      </c>
      <c r="M1319">
        <v>15.4</v>
      </c>
      <c r="N1319">
        <v>19.670000000000002</v>
      </c>
      <c r="O1319" t="s">
        <v>17</v>
      </c>
      <c r="P1319" s="1">
        <v>45618</v>
      </c>
      <c r="Q1319" t="str">
        <f>TEXT(Campaign_Table[[#This Row],[Date]],"mmmm")</f>
        <v>November</v>
      </c>
      <c r="R1319">
        <f>YEAR(Campaign_Table[[#This Row],[Date]])</f>
        <v>2024</v>
      </c>
      <c r="S1319" t="str">
        <f>TEXT(Campaign_Table[[#This Row],[Date]],"dddd")</f>
        <v>Friday</v>
      </c>
      <c r="T1319" s="3" t="str">
        <f>"Q" &amp; ROUNDUP(MONTH(Campaign_Table[[#This Row],[Date]])/3,0)</f>
        <v>Q4</v>
      </c>
      <c r="U1319" s="5">
        <f t="shared" si="60"/>
        <v>0.11020523797532107</v>
      </c>
      <c r="V1319" s="7">
        <f>IFERROR(Campaign_Table[[#This Row],[Total_Campaign_Cost]]/Campaign_Table[[#This Row],[Clicks]],0)</f>
        <v>14.456295344187374</v>
      </c>
      <c r="W1319" s="5">
        <f t="shared" si="61"/>
        <v>0.31162524992859181</v>
      </c>
      <c r="X1319" s="7">
        <f>IFERROR(Campaign_Table[[#This Row],[Total_Campaign_Cost]]/Campaign_Table[[#This Row],[Leads]],0)</f>
        <v>30.544049487024743</v>
      </c>
      <c r="Y1319" s="7">
        <f t="shared" si="62"/>
        <v>779639.51</v>
      </c>
      <c r="Z1319" s="7" t="str">
        <f>IF(Campaign_Table[[#This Row],[ROI]]&gt;=3,"Excellent",IF(Campaign_Table[[#This Row],[ROI]]&gt;=1,"Good",IF(Campaign_Table[[#This Row],[ROI]]&gt;=0,"Average","Poor")))</f>
        <v>Excellent</v>
      </c>
    </row>
    <row r="1320" spans="1:26" x14ac:dyDescent="0.3">
      <c r="A1320" t="s">
        <v>1496</v>
      </c>
      <c r="B1320" t="s">
        <v>20</v>
      </c>
      <c r="C1320" t="s">
        <v>35</v>
      </c>
      <c r="D1320">
        <v>22</v>
      </c>
      <c r="E1320" t="s">
        <v>326</v>
      </c>
      <c r="F1320">
        <v>57613</v>
      </c>
      <c r="G1320">
        <v>6771</v>
      </c>
      <c r="H1320">
        <v>3010</v>
      </c>
      <c r="I1320">
        <v>1702</v>
      </c>
      <c r="J1320">
        <v>565064</v>
      </c>
      <c r="K1320">
        <v>127.15</v>
      </c>
      <c r="L1320">
        <f>Campaign_Table[[#This Row],[Conversions]]*Campaign_Table[[#This Row],[Cost_Per_Acquisition]]</f>
        <v>216409.30000000002</v>
      </c>
      <c r="M1320">
        <v>1.61</v>
      </c>
      <c r="N1320">
        <v>19.93</v>
      </c>
      <c r="O1320" t="s">
        <v>21</v>
      </c>
      <c r="P1320" s="1">
        <v>45482</v>
      </c>
      <c r="Q1320" t="str">
        <f>TEXT(Campaign_Table[[#This Row],[Date]],"mmmm")</f>
        <v>July</v>
      </c>
      <c r="R1320">
        <f>YEAR(Campaign_Table[[#This Row],[Date]])</f>
        <v>2024</v>
      </c>
      <c r="S1320" t="str">
        <f>TEXT(Campaign_Table[[#This Row],[Date]],"dddd")</f>
        <v>Tuesday</v>
      </c>
      <c r="T1320" s="3" t="str">
        <f>"Q" &amp; ROUNDUP(MONTH(Campaign_Table[[#This Row],[Date]])/3,0)</f>
        <v>Q3</v>
      </c>
      <c r="U1320" s="5">
        <f t="shared" si="60"/>
        <v>0.11752555846770694</v>
      </c>
      <c r="V1320" s="7">
        <f>IFERROR(Campaign_Table[[#This Row],[Total_Campaign_Cost]]/Campaign_Table[[#This Row],[Clicks]],0)</f>
        <v>31.961202185792352</v>
      </c>
      <c r="W1320" s="5">
        <f t="shared" si="61"/>
        <v>0.25136612021857924</v>
      </c>
      <c r="X1320" s="7">
        <f>IFERROR(Campaign_Table[[#This Row],[Total_Campaign_Cost]]/Campaign_Table[[#This Row],[Leads]],0)</f>
        <v>71.896777408637874</v>
      </c>
      <c r="Y1320" s="7">
        <f t="shared" si="62"/>
        <v>348654.69999999995</v>
      </c>
      <c r="Z1320" s="7" t="str">
        <f>IF(Campaign_Table[[#This Row],[ROI]]&gt;=3,"Excellent",IF(Campaign_Table[[#This Row],[ROI]]&gt;=1,"Good",IF(Campaign_Table[[#This Row],[ROI]]&gt;=0,"Average","Poor")))</f>
        <v>Good</v>
      </c>
    </row>
    <row r="1321" spans="1:26" x14ac:dyDescent="0.3">
      <c r="A1321" t="s">
        <v>1497</v>
      </c>
      <c r="B1321" t="s">
        <v>44</v>
      </c>
      <c r="C1321" t="s">
        <v>35</v>
      </c>
      <c r="D1321">
        <v>17</v>
      </c>
      <c r="E1321" t="s">
        <v>56</v>
      </c>
      <c r="F1321">
        <v>52917</v>
      </c>
      <c r="G1321">
        <v>4813</v>
      </c>
      <c r="H1321">
        <v>1868</v>
      </c>
      <c r="I1321">
        <v>779</v>
      </c>
      <c r="J1321">
        <v>610736</v>
      </c>
      <c r="K1321">
        <v>149.03</v>
      </c>
      <c r="L1321">
        <f>Campaign_Table[[#This Row],[Conversions]]*Campaign_Table[[#This Row],[Cost_Per_Acquisition]]</f>
        <v>116094.37</v>
      </c>
      <c r="M1321">
        <v>4.26</v>
      </c>
      <c r="N1321">
        <v>14.1</v>
      </c>
      <c r="O1321" t="s">
        <v>25</v>
      </c>
      <c r="P1321" s="1">
        <v>45622</v>
      </c>
      <c r="Q1321" t="str">
        <f>TEXT(Campaign_Table[[#This Row],[Date]],"mmmm")</f>
        <v>November</v>
      </c>
      <c r="R1321">
        <f>YEAR(Campaign_Table[[#This Row],[Date]])</f>
        <v>2024</v>
      </c>
      <c r="S1321" t="str">
        <f>TEXT(Campaign_Table[[#This Row],[Date]],"dddd")</f>
        <v>Tuesday</v>
      </c>
      <c r="T1321" s="3" t="str">
        <f>"Q" &amp; ROUNDUP(MONTH(Campaign_Table[[#This Row],[Date]])/3,0)</f>
        <v>Q4</v>
      </c>
      <c r="U1321" s="5">
        <f t="shared" si="60"/>
        <v>9.0953757771604582E-2</v>
      </c>
      <c r="V1321" s="7">
        <f>IFERROR(Campaign_Table[[#This Row],[Total_Campaign_Cost]]/Campaign_Table[[#This Row],[Clicks]],0)</f>
        <v>24.120999376688136</v>
      </c>
      <c r="W1321" s="5">
        <f t="shared" si="61"/>
        <v>0.16185331394140867</v>
      </c>
      <c r="X1321" s="7">
        <f>IFERROR(Campaign_Table[[#This Row],[Total_Campaign_Cost]]/Campaign_Table[[#This Row],[Leads]],0)</f>
        <v>62.149020342612417</v>
      </c>
      <c r="Y1321" s="7">
        <f t="shared" si="62"/>
        <v>494641.63</v>
      </c>
      <c r="Z1321" s="7" t="str">
        <f>IF(Campaign_Table[[#This Row],[ROI]]&gt;=3,"Excellent",IF(Campaign_Table[[#This Row],[ROI]]&gt;=1,"Good",IF(Campaign_Table[[#This Row],[ROI]]&gt;=0,"Average","Poor")))</f>
        <v>Excellent</v>
      </c>
    </row>
    <row r="1322" spans="1:26" x14ac:dyDescent="0.3">
      <c r="A1322" t="s">
        <v>1498</v>
      </c>
      <c r="B1322" t="s">
        <v>20</v>
      </c>
      <c r="C1322" t="s">
        <v>17</v>
      </c>
      <c r="D1322">
        <v>9</v>
      </c>
      <c r="E1322" t="s">
        <v>195</v>
      </c>
      <c r="F1322">
        <v>34590</v>
      </c>
      <c r="G1322">
        <v>3410</v>
      </c>
      <c r="H1322">
        <v>811</v>
      </c>
      <c r="I1322">
        <v>404</v>
      </c>
      <c r="J1322">
        <v>207656</v>
      </c>
      <c r="K1322">
        <v>285.14999999999998</v>
      </c>
      <c r="L1322">
        <f>Campaign_Table[[#This Row],[Conversions]]*Campaign_Table[[#This Row],[Cost_Per_Acquisition]]</f>
        <v>115200.59999999999</v>
      </c>
      <c r="M1322">
        <v>0.8</v>
      </c>
      <c r="N1322">
        <v>13.37</v>
      </c>
      <c r="O1322" t="s">
        <v>29</v>
      </c>
      <c r="P1322" s="1">
        <v>45629</v>
      </c>
      <c r="Q1322" t="str">
        <f>TEXT(Campaign_Table[[#This Row],[Date]],"mmmm")</f>
        <v>December</v>
      </c>
      <c r="R1322">
        <f>YEAR(Campaign_Table[[#This Row],[Date]])</f>
        <v>2024</v>
      </c>
      <c r="S1322" t="str">
        <f>TEXT(Campaign_Table[[#This Row],[Date]],"dddd")</f>
        <v>Tuesday</v>
      </c>
      <c r="T1322" s="3" t="str">
        <f>"Q" &amp; ROUNDUP(MONTH(Campaign_Table[[#This Row],[Date]])/3,0)</f>
        <v>Q4</v>
      </c>
      <c r="U1322" s="5">
        <f t="shared" si="60"/>
        <v>9.8583405608557384E-2</v>
      </c>
      <c r="V1322" s="7">
        <f>IFERROR(Campaign_Table[[#This Row],[Total_Campaign_Cost]]/Campaign_Table[[#This Row],[Clicks]],0)</f>
        <v>33.783167155425218</v>
      </c>
      <c r="W1322" s="5">
        <f t="shared" si="61"/>
        <v>0.11847507331378299</v>
      </c>
      <c r="X1322" s="7">
        <f>IFERROR(Campaign_Table[[#This Row],[Total_Campaign_Cost]]/Campaign_Table[[#This Row],[Leads]],0)</f>
        <v>142.04759556103573</v>
      </c>
      <c r="Y1322" s="7">
        <f t="shared" si="62"/>
        <v>92455.400000000009</v>
      </c>
      <c r="Z1322" s="7" t="str">
        <f>IF(Campaign_Table[[#This Row],[ROI]]&gt;=3,"Excellent",IF(Campaign_Table[[#This Row],[ROI]]&gt;=1,"Good",IF(Campaign_Table[[#This Row],[ROI]]&gt;=0,"Average","Poor")))</f>
        <v>Average</v>
      </c>
    </row>
    <row r="1323" spans="1:26" x14ac:dyDescent="0.3">
      <c r="A1323" t="s">
        <v>1499</v>
      </c>
      <c r="B1323" t="s">
        <v>16</v>
      </c>
      <c r="C1323" t="s">
        <v>25</v>
      </c>
      <c r="D1323">
        <v>21</v>
      </c>
      <c r="E1323" t="s">
        <v>34</v>
      </c>
      <c r="F1323">
        <v>78685</v>
      </c>
      <c r="G1323">
        <v>4264</v>
      </c>
      <c r="H1323">
        <v>859</v>
      </c>
      <c r="I1323">
        <v>616</v>
      </c>
      <c r="J1323">
        <v>172480</v>
      </c>
      <c r="K1323">
        <v>240.53</v>
      </c>
      <c r="L1323">
        <f>Campaign_Table[[#This Row],[Conversions]]*Campaign_Table[[#This Row],[Cost_Per_Acquisition]]</f>
        <v>148166.48000000001</v>
      </c>
      <c r="M1323">
        <v>0.16</v>
      </c>
      <c r="N1323">
        <v>7.29</v>
      </c>
      <c r="O1323" t="s">
        <v>25</v>
      </c>
      <c r="P1323" s="1">
        <v>45589</v>
      </c>
      <c r="Q1323" t="str">
        <f>TEXT(Campaign_Table[[#This Row],[Date]],"mmmm")</f>
        <v>October</v>
      </c>
      <c r="R1323">
        <f>YEAR(Campaign_Table[[#This Row],[Date]])</f>
        <v>2024</v>
      </c>
      <c r="S1323" t="str">
        <f>TEXT(Campaign_Table[[#This Row],[Date]],"dddd")</f>
        <v>Thursday</v>
      </c>
      <c r="T1323" s="3" t="str">
        <f>"Q" &amp; ROUNDUP(MONTH(Campaign_Table[[#This Row],[Date]])/3,0)</f>
        <v>Q4</v>
      </c>
      <c r="U1323" s="5">
        <f t="shared" si="60"/>
        <v>5.4190760627819787E-2</v>
      </c>
      <c r="V1323" s="7">
        <f>IFERROR(Campaign_Table[[#This Row],[Total_Campaign_Cost]]/Campaign_Table[[#This Row],[Clicks]],0)</f>
        <v>34.748236397748599</v>
      </c>
      <c r="W1323" s="5">
        <f t="shared" si="61"/>
        <v>0.14446529080675422</v>
      </c>
      <c r="X1323" s="7">
        <f>IFERROR(Campaign_Table[[#This Row],[Total_Campaign_Cost]]/Campaign_Table[[#This Row],[Leads]],0)</f>
        <v>172.48717112922003</v>
      </c>
      <c r="Y1323" s="7">
        <f t="shared" si="62"/>
        <v>24313.51999999999</v>
      </c>
      <c r="Z1323" s="7" t="str">
        <f>IF(Campaign_Table[[#This Row],[ROI]]&gt;=3,"Excellent",IF(Campaign_Table[[#This Row],[ROI]]&gt;=1,"Good",IF(Campaign_Table[[#This Row],[ROI]]&gt;=0,"Average","Poor")))</f>
        <v>Average</v>
      </c>
    </row>
    <row r="1324" spans="1:26" x14ac:dyDescent="0.3">
      <c r="A1324" t="s">
        <v>1500</v>
      </c>
      <c r="B1324" t="s">
        <v>16</v>
      </c>
      <c r="C1324" t="s">
        <v>17</v>
      </c>
      <c r="D1324">
        <v>30</v>
      </c>
      <c r="E1324" t="s">
        <v>405</v>
      </c>
      <c r="F1324">
        <v>83199</v>
      </c>
      <c r="G1324">
        <v>9536</v>
      </c>
      <c r="H1324">
        <v>2702</v>
      </c>
      <c r="I1324">
        <v>1016</v>
      </c>
      <c r="J1324">
        <v>538480</v>
      </c>
      <c r="K1324">
        <v>224.25</v>
      </c>
      <c r="L1324">
        <f>Campaign_Table[[#This Row],[Conversions]]*Campaign_Table[[#This Row],[Cost_Per_Acquisition]]</f>
        <v>227838</v>
      </c>
      <c r="M1324">
        <v>1.36</v>
      </c>
      <c r="N1324">
        <v>15.93</v>
      </c>
      <c r="O1324" t="s">
        <v>35</v>
      </c>
      <c r="P1324" s="1">
        <v>45734</v>
      </c>
      <c r="Q1324" t="str">
        <f>TEXT(Campaign_Table[[#This Row],[Date]],"mmmm")</f>
        <v>March</v>
      </c>
      <c r="R1324">
        <f>YEAR(Campaign_Table[[#This Row],[Date]])</f>
        <v>2025</v>
      </c>
      <c r="S1324" t="str">
        <f>TEXT(Campaign_Table[[#This Row],[Date]],"dddd")</f>
        <v>Tuesday</v>
      </c>
      <c r="T1324" s="3" t="str">
        <f>"Q" &amp; ROUNDUP(MONTH(Campaign_Table[[#This Row],[Date]])/3,0)</f>
        <v>Q1</v>
      </c>
      <c r="U1324" s="5">
        <f t="shared" si="60"/>
        <v>0.11461676222069977</v>
      </c>
      <c r="V1324" s="7">
        <f>IFERROR(Campaign_Table[[#This Row],[Total_Campaign_Cost]]/Campaign_Table[[#This Row],[Clicks]],0)</f>
        <v>23.892407718120804</v>
      </c>
      <c r="W1324" s="5">
        <f t="shared" si="61"/>
        <v>0.10654362416107382</v>
      </c>
      <c r="X1324" s="7">
        <f>IFERROR(Campaign_Table[[#This Row],[Total_Campaign_Cost]]/Campaign_Table[[#This Row],[Leads]],0)</f>
        <v>84.321983715766095</v>
      </c>
      <c r="Y1324" s="7">
        <f t="shared" si="62"/>
        <v>310642</v>
      </c>
      <c r="Z1324" s="7" t="str">
        <f>IF(Campaign_Table[[#This Row],[ROI]]&gt;=3,"Excellent",IF(Campaign_Table[[#This Row],[ROI]]&gt;=1,"Good",IF(Campaign_Table[[#This Row],[ROI]]&gt;=0,"Average","Poor")))</f>
        <v>Good</v>
      </c>
    </row>
    <row r="1325" spans="1:26" x14ac:dyDescent="0.3">
      <c r="A1325" t="s">
        <v>1501</v>
      </c>
      <c r="B1325" t="s">
        <v>28</v>
      </c>
      <c r="C1325" t="s">
        <v>25</v>
      </c>
      <c r="D1325">
        <v>7</v>
      </c>
      <c r="E1325" t="s">
        <v>277</v>
      </c>
      <c r="F1325">
        <v>97335</v>
      </c>
      <c r="G1325">
        <v>7467</v>
      </c>
      <c r="H1325">
        <v>2780</v>
      </c>
      <c r="I1325">
        <v>1983</v>
      </c>
      <c r="J1325">
        <v>880452</v>
      </c>
      <c r="K1325">
        <v>146.27000000000001</v>
      </c>
      <c r="L1325">
        <f>Campaign_Table[[#This Row],[Conversions]]*Campaign_Table[[#This Row],[Cost_Per_Acquisition]]</f>
        <v>290053.41000000003</v>
      </c>
      <c r="M1325">
        <v>2.04</v>
      </c>
      <c r="N1325">
        <v>12.56</v>
      </c>
      <c r="O1325" t="s">
        <v>25</v>
      </c>
      <c r="P1325" s="1">
        <v>45619</v>
      </c>
      <c r="Q1325" t="str">
        <f>TEXT(Campaign_Table[[#This Row],[Date]],"mmmm")</f>
        <v>November</v>
      </c>
      <c r="R1325">
        <f>YEAR(Campaign_Table[[#This Row],[Date]])</f>
        <v>2024</v>
      </c>
      <c r="S1325" t="str">
        <f>TEXT(Campaign_Table[[#This Row],[Date]],"dddd")</f>
        <v>Saturday</v>
      </c>
      <c r="T1325" s="3" t="str">
        <f>"Q" &amp; ROUNDUP(MONTH(Campaign_Table[[#This Row],[Date]])/3,0)</f>
        <v>Q4</v>
      </c>
      <c r="U1325" s="5">
        <f t="shared" si="60"/>
        <v>7.6714439821235936E-2</v>
      </c>
      <c r="V1325" s="7">
        <f>IFERROR(Campaign_Table[[#This Row],[Total_Campaign_Cost]]/Campaign_Table[[#This Row],[Clicks]],0)</f>
        <v>38.84470470068301</v>
      </c>
      <c r="W1325" s="5">
        <f t="shared" si="61"/>
        <v>0.26556850140618721</v>
      </c>
      <c r="X1325" s="7">
        <f>IFERROR(Campaign_Table[[#This Row],[Total_Campaign_Cost]]/Campaign_Table[[#This Row],[Leads]],0)</f>
        <v>104.33575899280576</v>
      </c>
      <c r="Y1325" s="7">
        <f t="shared" si="62"/>
        <v>590398.59</v>
      </c>
      <c r="Z1325" s="7" t="str">
        <f>IF(Campaign_Table[[#This Row],[ROI]]&gt;=3,"Excellent",IF(Campaign_Table[[#This Row],[ROI]]&gt;=1,"Good",IF(Campaign_Table[[#This Row],[ROI]]&gt;=0,"Average","Poor")))</f>
        <v>Good</v>
      </c>
    </row>
    <row r="1326" spans="1:26" x14ac:dyDescent="0.3">
      <c r="A1326" t="s">
        <v>1502</v>
      </c>
      <c r="B1326" t="s">
        <v>20</v>
      </c>
      <c r="C1326" t="s">
        <v>21</v>
      </c>
      <c r="D1326">
        <v>10</v>
      </c>
      <c r="E1326" t="s">
        <v>258</v>
      </c>
      <c r="F1326">
        <v>20133</v>
      </c>
      <c r="G1326">
        <v>1992</v>
      </c>
      <c r="H1326">
        <v>857</v>
      </c>
      <c r="I1326">
        <v>486</v>
      </c>
      <c r="J1326">
        <v>175446</v>
      </c>
      <c r="K1326">
        <v>461.02</v>
      </c>
      <c r="L1326">
        <f>Campaign_Table[[#This Row],[Conversions]]*Campaign_Table[[#This Row],[Cost_Per_Acquisition]]</f>
        <v>224055.72</v>
      </c>
      <c r="M1326">
        <v>-0.22</v>
      </c>
      <c r="N1326">
        <v>16.559999999999999</v>
      </c>
      <c r="O1326" t="s">
        <v>25</v>
      </c>
      <c r="P1326" s="1">
        <v>45541</v>
      </c>
      <c r="Q1326" t="str">
        <f>TEXT(Campaign_Table[[#This Row],[Date]],"mmmm")</f>
        <v>September</v>
      </c>
      <c r="R1326">
        <f>YEAR(Campaign_Table[[#This Row],[Date]])</f>
        <v>2024</v>
      </c>
      <c r="S1326" t="str">
        <f>TEXT(Campaign_Table[[#This Row],[Date]],"dddd")</f>
        <v>Friday</v>
      </c>
      <c r="T1326" s="3" t="str">
        <f>"Q" &amp; ROUNDUP(MONTH(Campaign_Table[[#This Row],[Date]])/3,0)</f>
        <v>Q3</v>
      </c>
      <c r="U1326" s="5">
        <f t="shared" si="60"/>
        <v>9.8942035464163317E-2</v>
      </c>
      <c r="V1326" s="7">
        <f>IFERROR(Campaign_Table[[#This Row],[Total_Campaign_Cost]]/Campaign_Table[[#This Row],[Clicks]],0)</f>
        <v>112.47777108433735</v>
      </c>
      <c r="W1326" s="5">
        <f t="shared" si="61"/>
        <v>0.24397590361445784</v>
      </c>
      <c r="X1326" s="7">
        <f>IFERROR(Campaign_Table[[#This Row],[Total_Campaign_Cost]]/Campaign_Table[[#This Row],[Leads]],0)</f>
        <v>261.44191365227539</v>
      </c>
      <c r="Y1326" s="7">
        <f t="shared" si="62"/>
        <v>-48609.72</v>
      </c>
      <c r="Z1326" s="7" t="str">
        <f>IF(Campaign_Table[[#This Row],[ROI]]&gt;=3,"Excellent",IF(Campaign_Table[[#This Row],[ROI]]&gt;=1,"Good",IF(Campaign_Table[[#This Row],[ROI]]&gt;=0,"Average","Poor")))</f>
        <v>Poor</v>
      </c>
    </row>
    <row r="1327" spans="1:26" x14ac:dyDescent="0.3">
      <c r="A1327" t="s">
        <v>1503</v>
      </c>
      <c r="B1327" t="s">
        <v>28</v>
      </c>
      <c r="C1327" t="s">
        <v>21</v>
      </c>
      <c r="D1327">
        <v>9</v>
      </c>
      <c r="E1327" t="s">
        <v>32</v>
      </c>
      <c r="F1327">
        <v>82486</v>
      </c>
      <c r="G1327">
        <v>5871</v>
      </c>
      <c r="H1327">
        <v>3497</v>
      </c>
      <c r="I1327">
        <v>1120</v>
      </c>
      <c r="J1327">
        <v>480480</v>
      </c>
      <c r="K1327">
        <v>192.52</v>
      </c>
      <c r="L1327">
        <f>Campaign_Table[[#This Row],[Conversions]]*Campaign_Table[[#This Row],[Cost_Per_Acquisition]]</f>
        <v>215622.40000000002</v>
      </c>
      <c r="M1327">
        <v>1.23</v>
      </c>
      <c r="N1327">
        <v>12.71</v>
      </c>
      <c r="O1327" t="s">
        <v>35</v>
      </c>
      <c r="P1327" s="1">
        <v>45764</v>
      </c>
      <c r="Q1327" t="str">
        <f>TEXT(Campaign_Table[[#This Row],[Date]],"mmmm")</f>
        <v>April</v>
      </c>
      <c r="R1327">
        <f>YEAR(Campaign_Table[[#This Row],[Date]])</f>
        <v>2025</v>
      </c>
      <c r="S1327" t="str">
        <f>TEXT(Campaign_Table[[#This Row],[Date]],"dddd")</f>
        <v>Thursday</v>
      </c>
      <c r="T1327" s="3" t="str">
        <f>"Q" &amp; ROUNDUP(MONTH(Campaign_Table[[#This Row],[Date]])/3,0)</f>
        <v>Q2</v>
      </c>
      <c r="U1327" s="5">
        <f t="shared" si="60"/>
        <v>7.1175714666731324E-2</v>
      </c>
      <c r="V1327" s="7">
        <f>IFERROR(Campaign_Table[[#This Row],[Total_Campaign_Cost]]/Campaign_Table[[#This Row],[Clicks]],0)</f>
        <v>36.726690512689494</v>
      </c>
      <c r="W1327" s="5">
        <f t="shared" si="61"/>
        <v>0.19076818259240333</v>
      </c>
      <c r="X1327" s="7">
        <f>IFERROR(Campaign_Table[[#This Row],[Total_Campaign_Cost]]/Campaign_Table[[#This Row],[Leads]],0)</f>
        <v>61.659250786388341</v>
      </c>
      <c r="Y1327" s="7">
        <f t="shared" si="62"/>
        <v>264857.59999999998</v>
      </c>
      <c r="Z1327" s="7" t="str">
        <f>IF(Campaign_Table[[#This Row],[ROI]]&gt;=3,"Excellent",IF(Campaign_Table[[#This Row],[ROI]]&gt;=1,"Good",IF(Campaign_Table[[#This Row],[ROI]]&gt;=0,"Average","Poor")))</f>
        <v>Good</v>
      </c>
    </row>
    <row r="1328" spans="1:26" x14ac:dyDescent="0.3">
      <c r="A1328" t="s">
        <v>1504</v>
      </c>
      <c r="B1328" t="s">
        <v>24</v>
      </c>
      <c r="C1328" t="s">
        <v>35</v>
      </c>
      <c r="D1328">
        <v>28</v>
      </c>
      <c r="E1328" t="s">
        <v>49</v>
      </c>
      <c r="F1328">
        <v>36978</v>
      </c>
      <c r="G1328">
        <v>3506</v>
      </c>
      <c r="H1328">
        <v>802</v>
      </c>
      <c r="I1328">
        <v>610</v>
      </c>
      <c r="J1328">
        <v>326350</v>
      </c>
      <c r="K1328">
        <v>238.75</v>
      </c>
      <c r="L1328">
        <f>Campaign_Table[[#This Row],[Conversions]]*Campaign_Table[[#This Row],[Cost_Per_Acquisition]]</f>
        <v>145637.5</v>
      </c>
      <c r="M1328">
        <v>1.24</v>
      </c>
      <c r="N1328">
        <v>13.3</v>
      </c>
      <c r="O1328" t="s">
        <v>25</v>
      </c>
      <c r="P1328" s="1">
        <v>45596</v>
      </c>
      <c r="Q1328" t="str">
        <f>TEXT(Campaign_Table[[#This Row],[Date]],"mmmm")</f>
        <v>October</v>
      </c>
      <c r="R1328">
        <f>YEAR(Campaign_Table[[#This Row],[Date]])</f>
        <v>2024</v>
      </c>
      <c r="S1328" t="str">
        <f>TEXT(Campaign_Table[[#This Row],[Date]],"dddd")</f>
        <v>Thursday</v>
      </c>
      <c r="T1328" s="3" t="str">
        <f>"Q" &amp; ROUNDUP(MONTH(Campaign_Table[[#This Row],[Date]])/3,0)</f>
        <v>Q4</v>
      </c>
      <c r="U1328" s="5">
        <f t="shared" si="60"/>
        <v>9.4813132132619396E-2</v>
      </c>
      <c r="V1328" s="7">
        <f>IFERROR(Campaign_Table[[#This Row],[Total_Campaign_Cost]]/Campaign_Table[[#This Row],[Clicks]],0)</f>
        <v>41.539503707929263</v>
      </c>
      <c r="W1328" s="5">
        <f t="shared" si="61"/>
        <v>0.1739874500855676</v>
      </c>
      <c r="X1328" s="7">
        <f>IFERROR(Campaign_Table[[#This Row],[Total_Campaign_Cost]]/Campaign_Table[[#This Row],[Leads]],0)</f>
        <v>181.59289276807979</v>
      </c>
      <c r="Y1328" s="7">
        <f t="shared" si="62"/>
        <v>180712.5</v>
      </c>
      <c r="Z1328" s="7" t="str">
        <f>IF(Campaign_Table[[#This Row],[ROI]]&gt;=3,"Excellent",IF(Campaign_Table[[#This Row],[ROI]]&gt;=1,"Good",IF(Campaign_Table[[#This Row],[ROI]]&gt;=0,"Average","Poor")))</f>
        <v>Good</v>
      </c>
    </row>
    <row r="1329" spans="1:26" x14ac:dyDescent="0.3">
      <c r="A1329" t="s">
        <v>1505</v>
      </c>
      <c r="B1329" t="s">
        <v>20</v>
      </c>
      <c r="C1329" t="s">
        <v>21</v>
      </c>
      <c r="D1329">
        <v>30</v>
      </c>
      <c r="E1329" t="s">
        <v>179</v>
      </c>
      <c r="F1329">
        <v>51117</v>
      </c>
      <c r="G1329">
        <v>7330</v>
      </c>
      <c r="H1329">
        <v>1680</v>
      </c>
      <c r="I1329">
        <v>854</v>
      </c>
      <c r="J1329">
        <v>450058</v>
      </c>
      <c r="K1329">
        <v>331.4</v>
      </c>
      <c r="L1329">
        <f>Campaign_Table[[#This Row],[Conversions]]*Campaign_Table[[#This Row],[Cost_Per_Acquisition]]</f>
        <v>283015.59999999998</v>
      </c>
      <c r="M1329">
        <v>0.59</v>
      </c>
      <c r="N1329">
        <v>19.3</v>
      </c>
      <c r="O1329" t="s">
        <v>25</v>
      </c>
      <c r="P1329" s="1">
        <v>45495</v>
      </c>
      <c r="Q1329" t="str">
        <f>TEXT(Campaign_Table[[#This Row],[Date]],"mmmm")</f>
        <v>July</v>
      </c>
      <c r="R1329">
        <f>YEAR(Campaign_Table[[#This Row],[Date]])</f>
        <v>2024</v>
      </c>
      <c r="S1329" t="str">
        <f>TEXT(Campaign_Table[[#This Row],[Date]],"dddd")</f>
        <v>Monday</v>
      </c>
      <c r="T1329" s="3" t="str">
        <f>"Q" &amp; ROUNDUP(MONTH(Campaign_Table[[#This Row],[Date]])/3,0)</f>
        <v>Q3</v>
      </c>
      <c r="U1329" s="5">
        <f t="shared" si="60"/>
        <v>0.14339652170510789</v>
      </c>
      <c r="V1329" s="7">
        <f>IFERROR(Campaign_Table[[#This Row],[Total_Campaign_Cost]]/Campaign_Table[[#This Row],[Clicks]],0)</f>
        <v>38.610586630286491</v>
      </c>
      <c r="W1329" s="5">
        <f t="shared" si="61"/>
        <v>0.1165075034106412</v>
      </c>
      <c r="X1329" s="7">
        <f>IFERROR(Campaign_Table[[#This Row],[Total_Campaign_Cost]]/Campaign_Table[[#This Row],[Leads]],0)</f>
        <v>168.46166666666664</v>
      </c>
      <c r="Y1329" s="7">
        <f t="shared" si="62"/>
        <v>167042.40000000002</v>
      </c>
      <c r="Z1329" s="7" t="str">
        <f>IF(Campaign_Table[[#This Row],[ROI]]&gt;=3,"Excellent",IF(Campaign_Table[[#This Row],[ROI]]&gt;=1,"Good",IF(Campaign_Table[[#This Row],[ROI]]&gt;=0,"Average","Poor")))</f>
        <v>Average</v>
      </c>
    </row>
    <row r="1330" spans="1:26" x14ac:dyDescent="0.3">
      <c r="A1330" t="s">
        <v>1506</v>
      </c>
      <c r="B1330" t="s">
        <v>20</v>
      </c>
      <c r="C1330" t="s">
        <v>21</v>
      </c>
      <c r="D1330">
        <v>7</v>
      </c>
      <c r="E1330" t="s">
        <v>107</v>
      </c>
      <c r="F1330">
        <v>80012</v>
      </c>
      <c r="G1330">
        <v>7226</v>
      </c>
      <c r="H1330">
        <v>3248</v>
      </c>
      <c r="I1330">
        <v>2591</v>
      </c>
      <c r="J1330">
        <v>1230725</v>
      </c>
      <c r="K1330">
        <v>88.88</v>
      </c>
      <c r="L1330">
        <f>Campaign_Table[[#This Row],[Conversions]]*Campaign_Table[[#This Row],[Cost_Per_Acquisition]]</f>
        <v>230288.08</v>
      </c>
      <c r="M1330">
        <v>4.34</v>
      </c>
      <c r="N1330">
        <v>16.329999999999998</v>
      </c>
      <c r="O1330" t="s">
        <v>25</v>
      </c>
      <c r="P1330" s="1">
        <v>45502</v>
      </c>
      <c r="Q1330" t="str">
        <f>TEXT(Campaign_Table[[#This Row],[Date]],"mmmm")</f>
        <v>July</v>
      </c>
      <c r="R1330">
        <f>YEAR(Campaign_Table[[#This Row],[Date]])</f>
        <v>2024</v>
      </c>
      <c r="S1330" t="str">
        <f>TEXT(Campaign_Table[[#This Row],[Date]],"dddd")</f>
        <v>Monday</v>
      </c>
      <c r="T1330" s="3" t="str">
        <f>"Q" &amp; ROUNDUP(MONTH(Campaign_Table[[#This Row],[Date]])/3,0)</f>
        <v>Q3</v>
      </c>
      <c r="U1330" s="5">
        <f t="shared" si="60"/>
        <v>9.0311453282007695E-2</v>
      </c>
      <c r="V1330" s="7">
        <f>IFERROR(Campaign_Table[[#This Row],[Total_Campaign_Cost]]/Campaign_Table[[#This Row],[Clicks]],0)</f>
        <v>31.869371713257678</v>
      </c>
      <c r="W1330" s="5">
        <f t="shared" si="61"/>
        <v>0.35856628840298921</v>
      </c>
      <c r="X1330" s="7">
        <f>IFERROR(Campaign_Table[[#This Row],[Total_Campaign_Cost]]/Campaign_Table[[#This Row],[Leads]],0)</f>
        <v>70.901502463054186</v>
      </c>
      <c r="Y1330" s="7">
        <f t="shared" si="62"/>
        <v>1000436.92</v>
      </c>
      <c r="Z1330" s="7" t="str">
        <f>IF(Campaign_Table[[#This Row],[ROI]]&gt;=3,"Excellent",IF(Campaign_Table[[#This Row],[ROI]]&gt;=1,"Good",IF(Campaign_Table[[#This Row],[ROI]]&gt;=0,"Average","Poor")))</f>
        <v>Excellent</v>
      </c>
    </row>
    <row r="1331" spans="1:26" x14ac:dyDescent="0.3">
      <c r="A1331" t="s">
        <v>1507</v>
      </c>
      <c r="B1331" t="s">
        <v>28</v>
      </c>
      <c r="C1331" t="s">
        <v>25</v>
      </c>
      <c r="D1331">
        <v>6</v>
      </c>
      <c r="E1331" t="s">
        <v>169</v>
      </c>
      <c r="F1331">
        <v>91805</v>
      </c>
      <c r="G1331">
        <v>11177</v>
      </c>
      <c r="H1331">
        <v>5008</v>
      </c>
      <c r="I1331">
        <v>3373</v>
      </c>
      <c r="J1331">
        <v>2681535</v>
      </c>
      <c r="K1331">
        <v>38.36</v>
      </c>
      <c r="L1331">
        <f>Campaign_Table[[#This Row],[Conversions]]*Campaign_Table[[#This Row],[Cost_Per_Acquisition]]</f>
        <v>129388.28</v>
      </c>
      <c r="M1331">
        <v>19.73</v>
      </c>
      <c r="N1331">
        <v>21.3</v>
      </c>
      <c r="O1331" t="s">
        <v>17</v>
      </c>
      <c r="P1331" s="1">
        <v>45603</v>
      </c>
      <c r="Q1331" t="str">
        <f>TEXT(Campaign_Table[[#This Row],[Date]],"mmmm")</f>
        <v>November</v>
      </c>
      <c r="R1331">
        <f>YEAR(Campaign_Table[[#This Row],[Date]])</f>
        <v>2024</v>
      </c>
      <c r="S1331" t="str">
        <f>TEXT(Campaign_Table[[#This Row],[Date]],"dddd")</f>
        <v>Thursday</v>
      </c>
      <c r="T1331" s="3" t="str">
        <f>"Q" &amp; ROUNDUP(MONTH(Campaign_Table[[#This Row],[Date]])/3,0)</f>
        <v>Q4</v>
      </c>
      <c r="U1331" s="5">
        <f t="shared" si="60"/>
        <v>0.12174718152606068</v>
      </c>
      <c r="V1331" s="7">
        <f>IFERROR(Campaign_Table[[#This Row],[Total_Campaign_Cost]]/Campaign_Table[[#This Row],[Clicks]],0)</f>
        <v>11.576297754316901</v>
      </c>
      <c r="W1331" s="5">
        <f t="shared" si="61"/>
        <v>0.30178044197906417</v>
      </c>
      <c r="X1331" s="7">
        <f>IFERROR(Campaign_Table[[#This Row],[Total_Campaign_Cost]]/Campaign_Table[[#This Row],[Leads]],0)</f>
        <v>25.836317891373803</v>
      </c>
      <c r="Y1331" s="7">
        <f t="shared" si="62"/>
        <v>2552146.7200000002</v>
      </c>
      <c r="Z1331" s="7" t="str">
        <f>IF(Campaign_Table[[#This Row],[ROI]]&gt;=3,"Excellent",IF(Campaign_Table[[#This Row],[ROI]]&gt;=1,"Good",IF(Campaign_Table[[#This Row],[ROI]]&gt;=0,"Average","Poor")))</f>
        <v>Excellent</v>
      </c>
    </row>
    <row r="1332" spans="1:26" x14ac:dyDescent="0.3">
      <c r="A1332" t="s">
        <v>1508</v>
      </c>
      <c r="B1332" t="s">
        <v>16</v>
      </c>
      <c r="C1332" t="s">
        <v>21</v>
      </c>
      <c r="D1332">
        <v>21</v>
      </c>
      <c r="E1332" t="s">
        <v>52</v>
      </c>
      <c r="F1332">
        <v>27795</v>
      </c>
      <c r="G1332">
        <v>3332</v>
      </c>
      <c r="H1332">
        <v>899</v>
      </c>
      <c r="I1332">
        <v>320</v>
      </c>
      <c r="J1332">
        <v>132480</v>
      </c>
      <c r="K1332">
        <v>848.2</v>
      </c>
      <c r="L1332">
        <f>Campaign_Table[[#This Row],[Conversions]]*Campaign_Table[[#This Row],[Cost_Per_Acquisition]]</f>
        <v>271424</v>
      </c>
      <c r="M1332">
        <v>-0.51</v>
      </c>
      <c r="N1332">
        <v>16.37</v>
      </c>
      <c r="O1332" t="s">
        <v>21</v>
      </c>
      <c r="P1332" s="1">
        <v>45798</v>
      </c>
      <c r="Q1332" t="str">
        <f>TEXT(Campaign_Table[[#This Row],[Date]],"mmmm")</f>
        <v>May</v>
      </c>
      <c r="R1332">
        <f>YEAR(Campaign_Table[[#This Row],[Date]])</f>
        <v>2025</v>
      </c>
      <c r="S1332" t="str">
        <f>TEXT(Campaign_Table[[#This Row],[Date]],"dddd")</f>
        <v>Wednesday</v>
      </c>
      <c r="T1332" s="3" t="str">
        <f>"Q" &amp; ROUNDUP(MONTH(Campaign_Table[[#This Row],[Date]])/3,0)</f>
        <v>Q2</v>
      </c>
      <c r="U1332" s="5">
        <f t="shared" si="60"/>
        <v>0.1198776758409786</v>
      </c>
      <c r="V1332" s="7">
        <f>IFERROR(Campaign_Table[[#This Row],[Total_Campaign_Cost]]/Campaign_Table[[#This Row],[Clicks]],0)</f>
        <v>81.459783913565431</v>
      </c>
      <c r="W1332" s="5">
        <f t="shared" si="61"/>
        <v>9.6038415366146462E-2</v>
      </c>
      <c r="X1332" s="7">
        <f>IFERROR(Campaign_Table[[#This Row],[Total_Campaign_Cost]]/Campaign_Table[[#This Row],[Leads]],0)</f>
        <v>301.91768631813125</v>
      </c>
      <c r="Y1332" s="7">
        <f t="shared" si="62"/>
        <v>-138944</v>
      </c>
      <c r="Z1332" s="7" t="str">
        <f>IF(Campaign_Table[[#This Row],[ROI]]&gt;=3,"Excellent",IF(Campaign_Table[[#This Row],[ROI]]&gt;=1,"Good",IF(Campaign_Table[[#This Row],[ROI]]&gt;=0,"Average","Poor")))</f>
        <v>Poor</v>
      </c>
    </row>
    <row r="1333" spans="1:26" x14ac:dyDescent="0.3">
      <c r="A1333" t="s">
        <v>1509</v>
      </c>
      <c r="B1333" t="s">
        <v>24</v>
      </c>
      <c r="C1333" t="s">
        <v>35</v>
      </c>
      <c r="D1333">
        <v>8</v>
      </c>
      <c r="E1333" t="s">
        <v>864</v>
      </c>
      <c r="F1333">
        <v>37391</v>
      </c>
      <c r="G1333">
        <v>2825</v>
      </c>
      <c r="H1333">
        <v>1305</v>
      </c>
      <c r="I1333">
        <v>726</v>
      </c>
      <c r="J1333">
        <v>334686</v>
      </c>
      <c r="K1333">
        <v>231.4</v>
      </c>
      <c r="L1333">
        <f>Campaign_Table[[#This Row],[Conversions]]*Campaign_Table[[#This Row],[Cost_Per_Acquisition]]</f>
        <v>167996.4</v>
      </c>
      <c r="M1333">
        <v>0.99</v>
      </c>
      <c r="N1333">
        <v>12.99</v>
      </c>
      <c r="O1333" t="s">
        <v>35</v>
      </c>
      <c r="P1333" s="1">
        <v>45787</v>
      </c>
      <c r="Q1333" t="str">
        <f>TEXT(Campaign_Table[[#This Row],[Date]],"mmmm")</f>
        <v>May</v>
      </c>
      <c r="R1333">
        <f>YEAR(Campaign_Table[[#This Row],[Date]])</f>
        <v>2025</v>
      </c>
      <c r="S1333" t="str">
        <f>TEXT(Campaign_Table[[#This Row],[Date]],"dddd")</f>
        <v>Saturday</v>
      </c>
      <c r="T1333" s="3" t="str">
        <f>"Q" &amp; ROUNDUP(MONTH(Campaign_Table[[#This Row],[Date]])/3,0)</f>
        <v>Q2</v>
      </c>
      <c r="U1333" s="5">
        <f t="shared" si="60"/>
        <v>7.55529405471905E-2</v>
      </c>
      <c r="V1333" s="7">
        <f>IFERROR(Campaign_Table[[#This Row],[Total_Campaign_Cost]]/Campaign_Table[[#This Row],[Clicks]],0)</f>
        <v>59.467752212389378</v>
      </c>
      <c r="W1333" s="5">
        <f t="shared" si="61"/>
        <v>0.25699115044247789</v>
      </c>
      <c r="X1333" s="7">
        <f>IFERROR(Campaign_Table[[#This Row],[Total_Campaign_Cost]]/Campaign_Table[[#This Row],[Leads]],0)</f>
        <v>128.73287356321839</v>
      </c>
      <c r="Y1333" s="7">
        <f t="shared" si="62"/>
        <v>166689.60000000001</v>
      </c>
      <c r="Z1333" s="7" t="str">
        <f>IF(Campaign_Table[[#This Row],[ROI]]&gt;=3,"Excellent",IF(Campaign_Table[[#This Row],[ROI]]&gt;=1,"Good",IF(Campaign_Table[[#This Row],[ROI]]&gt;=0,"Average","Poor")))</f>
        <v>Average</v>
      </c>
    </row>
    <row r="1334" spans="1:26" x14ac:dyDescent="0.3">
      <c r="A1334" t="s">
        <v>1510</v>
      </c>
      <c r="B1334" t="s">
        <v>20</v>
      </c>
      <c r="C1334" t="s">
        <v>35</v>
      </c>
      <c r="D1334">
        <v>30</v>
      </c>
      <c r="E1334" t="s">
        <v>243</v>
      </c>
      <c r="F1334">
        <v>20699</v>
      </c>
      <c r="G1334">
        <v>1724</v>
      </c>
      <c r="H1334">
        <v>646</v>
      </c>
      <c r="I1334">
        <v>503</v>
      </c>
      <c r="J1334">
        <v>365178</v>
      </c>
      <c r="K1334">
        <v>504.7</v>
      </c>
      <c r="L1334">
        <f>Campaign_Table[[#This Row],[Conversions]]*Campaign_Table[[#This Row],[Cost_Per_Acquisition]]</f>
        <v>253864.1</v>
      </c>
      <c r="M1334">
        <v>0.44</v>
      </c>
      <c r="N1334">
        <v>13.88</v>
      </c>
      <c r="O1334" t="s">
        <v>21</v>
      </c>
      <c r="P1334" s="1">
        <v>45594</v>
      </c>
      <c r="Q1334" t="str">
        <f>TEXT(Campaign_Table[[#This Row],[Date]],"mmmm")</f>
        <v>October</v>
      </c>
      <c r="R1334">
        <f>YEAR(Campaign_Table[[#This Row],[Date]])</f>
        <v>2024</v>
      </c>
      <c r="S1334" t="str">
        <f>TEXT(Campaign_Table[[#This Row],[Date]],"dddd")</f>
        <v>Tuesday</v>
      </c>
      <c r="T1334" s="3" t="str">
        <f>"Q" &amp; ROUNDUP(MONTH(Campaign_Table[[#This Row],[Date]])/3,0)</f>
        <v>Q4</v>
      </c>
      <c r="U1334" s="5">
        <f t="shared" si="60"/>
        <v>8.3289047780086001E-2</v>
      </c>
      <c r="V1334" s="7">
        <f>IFERROR(Campaign_Table[[#This Row],[Total_Campaign_Cost]]/Campaign_Table[[#This Row],[Clicks]],0)</f>
        <v>147.25295823665894</v>
      </c>
      <c r="W1334" s="5">
        <f t="shared" si="61"/>
        <v>0.29176334106728541</v>
      </c>
      <c r="X1334" s="7">
        <f>IFERROR(Campaign_Table[[#This Row],[Total_Campaign_Cost]]/Campaign_Table[[#This Row],[Leads]],0)</f>
        <v>392.97848297213625</v>
      </c>
      <c r="Y1334" s="7">
        <f t="shared" si="62"/>
        <v>111313.9</v>
      </c>
      <c r="Z1334" s="7" t="str">
        <f>IF(Campaign_Table[[#This Row],[ROI]]&gt;=3,"Excellent",IF(Campaign_Table[[#This Row],[ROI]]&gt;=1,"Good",IF(Campaign_Table[[#This Row],[ROI]]&gt;=0,"Average","Poor")))</f>
        <v>Average</v>
      </c>
    </row>
    <row r="1335" spans="1:26" x14ac:dyDescent="0.3">
      <c r="A1335" t="s">
        <v>1511</v>
      </c>
      <c r="B1335" t="s">
        <v>44</v>
      </c>
      <c r="C1335" t="s">
        <v>35</v>
      </c>
      <c r="D1335">
        <v>18</v>
      </c>
      <c r="E1335" t="s">
        <v>56</v>
      </c>
      <c r="F1335">
        <v>87000</v>
      </c>
      <c r="G1335">
        <v>6519</v>
      </c>
      <c r="H1335">
        <v>3347</v>
      </c>
      <c r="I1335">
        <v>2184</v>
      </c>
      <c r="J1335">
        <v>1292928</v>
      </c>
      <c r="K1335">
        <v>30.51</v>
      </c>
      <c r="L1335">
        <f>Campaign_Table[[#This Row],[Conversions]]*Campaign_Table[[#This Row],[Cost_Per_Acquisition]]</f>
        <v>66633.84</v>
      </c>
      <c r="M1335">
        <v>18.41</v>
      </c>
      <c r="N1335">
        <v>13.85</v>
      </c>
      <c r="O1335" t="s">
        <v>35</v>
      </c>
      <c r="P1335" s="1">
        <v>45568</v>
      </c>
      <c r="Q1335" t="str">
        <f>TEXT(Campaign_Table[[#This Row],[Date]],"mmmm")</f>
        <v>October</v>
      </c>
      <c r="R1335">
        <f>YEAR(Campaign_Table[[#This Row],[Date]])</f>
        <v>2024</v>
      </c>
      <c r="S1335" t="str">
        <f>TEXT(Campaign_Table[[#This Row],[Date]],"dddd")</f>
        <v>Thursday</v>
      </c>
      <c r="T1335" s="3" t="str">
        <f>"Q" &amp; ROUNDUP(MONTH(Campaign_Table[[#This Row],[Date]])/3,0)</f>
        <v>Q4</v>
      </c>
      <c r="U1335" s="5">
        <f t="shared" si="60"/>
        <v>7.4931034482758618E-2</v>
      </c>
      <c r="V1335" s="7">
        <f>IFERROR(Campaign_Table[[#This Row],[Total_Campaign_Cost]]/Campaign_Table[[#This Row],[Clicks]],0)</f>
        <v>10.221481822365392</v>
      </c>
      <c r="W1335" s="5">
        <f t="shared" si="61"/>
        <v>0.33502070869765299</v>
      </c>
      <c r="X1335" s="7">
        <f>IFERROR(Campaign_Table[[#This Row],[Total_Campaign_Cost]]/Campaign_Table[[#This Row],[Leads]],0)</f>
        <v>19.908527039139528</v>
      </c>
      <c r="Y1335" s="7">
        <f t="shared" si="62"/>
        <v>1226294.1599999999</v>
      </c>
      <c r="Z1335" s="7" t="str">
        <f>IF(Campaign_Table[[#This Row],[ROI]]&gt;=3,"Excellent",IF(Campaign_Table[[#This Row],[ROI]]&gt;=1,"Good",IF(Campaign_Table[[#This Row],[ROI]]&gt;=0,"Average","Poor")))</f>
        <v>Excellent</v>
      </c>
    </row>
    <row r="1336" spans="1:26" x14ac:dyDescent="0.3">
      <c r="A1336" t="s">
        <v>1512</v>
      </c>
      <c r="B1336" t="s">
        <v>16</v>
      </c>
      <c r="C1336" t="s">
        <v>29</v>
      </c>
      <c r="D1336">
        <v>28</v>
      </c>
      <c r="E1336" t="s">
        <v>839</v>
      </c>
      <c r="F1336">
        <v>57819</v>
      </c>
      <c r="G1336">
        <v>1405</v>
      </c>
      <c r="H1336">
        <v>678</v>
      </c>
      <c r="I1336">
        <v>455</v>
      </c>
      <c r="J1336">
        <v>223860</v>
      </c>
      <c r="K1336">
        <v>346.51</v>
      </c>
      <c r="L1336">
        <f>Campaign_Table[[#This Row],[Conversions]]*Campaign_Table[[#This Row],[Cost_Per_Acquisition]]</f>
        <v>157662.04999999999</v>
      </c>
      <c r="M1336">
        <v>0.42</v>
      </c>
      <c r="N1336">
        <v>4.3899999999999997</v>
      </c>
      <c r="O1336" t="s">
        <v>35</v>
      </c>
      <c r="P1336" s="1">
        <v>45769</v>
      </c>
      <c r="Q1336" t="str">
        <f>TEXT(Campaign_Table[[#This Row],[Date]],"mmmm")</f>
        <v>April</v>
      </c>
      <c r="R1336">
        <f>YEAR(Campaign_Table[[#This Row],[Date]])</f>
        <v>2025</v>
      </c>
      <c r="S1336" t="str">
        <f>TEXT(Campaign_Table[[#This Row],[Date]],"dddd")</f>
        <v>Tuesday</v>
      </c>
      <c r="T1336" s="3" t="str">
        <f>"Q" &amp; ROUNDUP(MONTH(Campaign_Table[[#This Row],[Date]])/3,0)</f>
        <v>Q2</v>
      </c>
      <c r="U1336" s="5">
        <f t="shared" si="60"/>
        <v>2.4299970597900344E-2</v>
      </c>
      <c r="V1336" s="7">
        <f>IFERROR(Campaign_Table[[#This Row],[Total_Campaign_Cost]]/Campaign_Table[[#This Row],[Clicks]],0)</f>
        <v>112.21498220640568</v>
      </c>
      <c r="W1336" s="5">
        <f t="shared" si="61"/>
        <v>0.32384341637010677</v>
      </c>
      <c r="X1336" s="7">
        <f>IFERROR(Campaign_Table[[#This Row],[Total_Campaign_Cost]]/Campaign_Table[[#This Row],[Leads]],0)</f>
        <v>232.53989675516223</v>
      </c>
      <c r="Y1336" s="7">
        <f t="shared" si="62"/>
        <v>66197.950000000012</v>
      </c>
      <c r="Z1336" s="7" t="str">
        <f>IF(Campaign_Table[[#This Row],[ROI]]&gt;=3,"Excellent",IF(Campaign_Table[[#This Row],[ROI]]&gt;=1,"Good",IF(Campaign_Table[[#This Row],[ROI]]&gt;=0,"Average","Poor")))</f>
        <v>Average</v>
      </c>
    </row>
    <row r="1337" spans="1:26" x14ac:dyDescent="0.3">
      <c r="A1337" t="s">
        <v>1513</v>
      </c>
      <c r="B1337" t="s">
        <v>24</v>
      </c>
      <c r="C1337" t="s">
        <v>29</v>
      </c>
      <c r="D1337">
        <v>12</v>
      </c>
      <c r="E1337" t="s">
        <v>56</v>
      </c>
      <c r="F1337">
        <v>52628</v>
      </c>
      <c r="G1337">
        <v>4568</v>
      </c>
      <c r="H1337">
        <v>982</v>
      </c>
      <c r="I1337">
        <v>725</v>
      </c>
      <c r="J1337">
        <v>204450</v>
      </c>
      <c r="K1337">
        <v>135.6</v>
      </c>
      <c r="L1337">
        <f>Campaign_Table[[#This Row],[Conversions]]*Campaign_Table[[#This Row],[Cost_Per_Acquisition]]</f>
        <v>98310</v>
      </c>
      <c r="M1337">
        <v>1.08</v>
      </c>
      <c r="N1337">
        <v>11.92</v>
      </c>
      <c r="O1337" t="s">
        <v>25</v>
      </c>
      <c r="P1337" s="1">
        <v>45521</v>
      </c>
      <c r="Q1337" t="str">
        <f>TEXT(Campaign_Table[[#This Row],[Date]],"mmmm")</f>
        <v>August</v>
      </c>
      <c r="R1337">
        <f>YEAR(Campaign_Table[[#This Row],[Date]])</f>
        <v>2024</v>
      </c>
      <c r="S1337" t="str">
        <f>TEXT(Campaign_Table[[#This Row],[Date]],"dddd")</f>
        <v>Saturday</v>
      </c>
      <c r="T1337" s="3" t="str">
        <f>"Q" &amp; ROUNDUP(MONTH(Campaign_Table[[#This Row],[Date]])/3,0)</f>
        <v>Q3</v>
      </c>
      <c r="U1337" s="5">
        <f t="shared" si="60"/>
        <v>8.6797902257353496E-2</v>
      </c>
      <c r="V1337" s="7">
        <f>IFERROR(Campaign_Table[[#This Row],[Total_Campaign_Cost]]/Campaign_Table[[#This Row],[Clicks]],0)</f>
        <v>21.521453590192646</v>
      </c>
      <c r="W1337" s="5">
        <f t="shared" si="61"/>
        <v>0.15871278458844132</v>
      </c>
      <c r="X1337" s="7">
        <f>IFERROR(Campaign_Table[[#This Row],[Total_Campaign_Cost]]/Campaign_Table[[#This Row],[Leads]],0)</f>
        <v>100.11201629327903</v>
      </c>
      <c r="Y1337" s="7">
        <f t="shared" si="62"/>
        <v>106140</v>
      </c>
      <c r="Z1337" s="7" t="str">
        <f>IF(Campaign_Table[[#This Row],[ROI]]&gt;=3,"Excellent",IF(Campaign_Table[[#This Row],[ROI]]&gt;=1,"Good",IF(Campaign_Table[[#This Row],[ROI]]&gt;=0,"Average","Poor")))</f>
        <v>Good</v>
      </c>
    </row>
    <row r="1338" spans="1:26" x14ac:dyDescent="0.3">
      <c r="A1338" t="s">
        <v>1514</v>
      </c>
      <c r="B1338" t="s">
        <v>28</v>
      </c>
      <c r="C1338" t="s">
        <v>21</v>
      </c>
      <c r="D1338">
        <v>24</v>
      </c>
      <c r="E1338" t="s">
        <v>112</v>
      </c>
      <c r="F1338">
        <v>45982</v>
      </c>
      <c r="G1338">
        <v>1945</v>
      </c>
      <c r="H1338">
        <v>481</v>
      </c>
      <c r="I1338">
        <v>360</v>
      </c>
      <c r="J1338">
        <v>284760</v>
      </c>
      <c r="K1338">
        <v>423.43</v>
      </c>
      <c r="L1338">
        <f>Campaign_Table[[#This Row],[Conversions]]*Campaign_Table[[#This Row],[Cost_Per_Acquisition]]</f>
        <v>152434.79999999999</v>
      </c>
      <c r="M1338">
        <v>0.87</v>
      </c>
      <c r="N1338">
        <v>6.06</v>
      </c>
      <c r="O1338" t="s">
        <v>25</v>
      </c>
      <c r="P1338" s="1">
        <v>45552</v>
      </c>
      <c r="Q1338" t="str">
        <f>TEXT(Campaign_Table[[#This Row],[Date]],"mmmm")</f>
        <v>September</v>
      </c>
      <c r="R1338">
        <f>YEAR(Campaign_Table[[#This Row],[Date]])</f>
        <v>2024</v>
      </c>
      <c r="S1338" t="str">
        <f>TEXT(Campaign_Table[[#This Row],[Date]],"dddd")</f>
        <v>Tuesday</v>
      </c>
      <c r="T1338" s="3" t="str">
        <f>"Q" &amp; ROUNDUP(MONTH(Campaign_Table[[#This Row],[Date]])/3,0)</f>
        <v>Q3</v>
      </c>
      <c r="U1338" s="5">
        <f t="shared" si="60"/>
        <v>4.2299160541081293E-2</v>
      </c>
      <c r="V1338" s="7">
        <f>IFERROR(Campaign_Table[[#This Row],[Total_Campaign_Cost]]/Campaign_Table[[#This Row],[Clicks]],0)</f>
        <v>78.372647814910025</v>
      </c>
      <c r="W1338" s="5">
        <f t="shared" si="61"/>
        <v>0.18508997429305912</v>
      </c>
      <c r="X1338" s="7">
        <f>IFERROR(Campaign_Table[[#This Row],[Total_Campaign_Cost]]/Campaign_Table[[#This Row],[Leads]],0)</f>
        <v>316.91226611226608</v>
      </c>
      <c r="Y1338" s="7">
        <f t="shared" si="62"/>
        <v>132325.20000000001</v>
      </c>
      <c r="Z1338" s="7" t="str">
        <f>IF(Campaign_Table[[#This Row],[ROI]]&gt;=3,"Excellent",IF(Campaign_Table[[#This Row],[ROI]]&gt;=1,"Good",IF(Campaign_Table[[#This Row],[ROI]]&gt;=0,"Average","Poor")))</f>
        <v>Average</v>
      </c>
    </row>
    <row r="1339" spans="1:26" x14ac:dyDescent="0.3">
      <c r="A1339" t="s">
        <v>1515</v>
      </c>
      <c r="B1339" t="s">
        <v>20</v>
      </c>
      <c r="C1339" t="s">
        <v>25</v>
      </c>
      <c r="D1339">
        <v>9</v>
      </c>
      <c r="E1339" t="s">
        <v>28</v>
      </c>
      <c r="F1339">
        <v>35025</v>
      </c>
      <c r="G1339">
        <v>4443</v>
      </c>
      <c r="H1339">
        <v>996</v>
      </c>
      <c r="I1339">
        <v>359</v>
      </c>
      <c r="J1339">
        <v>215400</v>
      </c>
      <c r="K1339">
        <v>316.5</v>
      </c>
      <c r="L1339">
        <f>Campaign_Table[[#This Row],[Conversions]]*Campaign_Table[[#This Row],[Cost_Per_Acquisition]]</f>
        <v>113623.5</v>
      </c>
      <c r="M1339">
        <v>0.9</v>
      </c>
      <c r="N1339">
        <v>16.55</v>
      </c>
      <c r="O1339" t="s">
        <v>29</v>
      </c>
      <c r="P1339" s="1">
        <v>45566</v>
      </c>
      <c r="Q1339" t="str">
        <f>TEXT(Campaign_Table[[#This Row],[Date]],"mmmm")</f>
        <v>October</v>
      </c>
      <c r="R1339">
        <f>YEAR(Campaign_Table[[#This Row],[Date]])</f>
        <v>2024</v>
      </c>
      <c r="S1339" t="str">
        <f>TEXT(Campaign_Table[[#This Row],[Date]],"dddd")</f>
        <v>Tuesday</v>
      </c>
      <c r="T1339" s="3" t="str">
        <f>"Q" &amp; ROUNDUP(MONTH(Campaign_Table[[#This Row],[Date]])/3,0)</f>
        <v>Q4</v>
      </c>
      <c r="U1339" s="5">
        <f t="shared" si="60"/>
        <v>0.12685224839400427</v>
      </c>
      <c r="V1339" s="7">
        <f>IFERROR(Campaign_Table[[#This Row],[Total_Campaign_Cost]]/Campaign_Table[[#This Row],[Clicks]],0)</f>
        <v>25.573598919648887</v>
      </c>
      <c r="W1339" s="5">
        <f t="shared" si="61"/>
        <v>8.0801260409633133E-2</v>
      </c>
      <c r="X1339" s="7">
        <f>IFERROR(Campaign_Table[[#This Row],[Total_Campaign_Cost]]/Campaign_Table[[#This Row],[Leads]],0)</f>
        <v>114.07981927710843</v>
      </c>
      <c r="Y1339" s="7">
        <f t="shared" si="62"/>
        <v>101776.5</v>
      </c>
      <c r="Z1339" s="7" t="str">
        <f>IF(Campaign_Table[[#This Row],[ROI]]&gt;=3,"Excellent",IF(Campaign_Table[[#This Row],[ROI]]&gt;=1,"Good",IF(Campaign_Table[[#This Row],[ROI]]&gt;=0,"Average","Poor")))</f>
        <v>Average</v>
      </c>
    </row>
    <row r="1340" spans="1:26" x14ac:dyDescent="0.3">
      <c r="A1340" t="s">
        <v>1516</v>
      </c>
      <c r="B1340" t="s">
        <v>16</v>
      </c>
      <c r="C1340" t="s">
        <v>17</v>
      </c>
      <c r="D1340">
        <v>7</v>
      </c>
      <c r="E1340" t="s">
        <v>351</v>
      </c>
      <c r="F1340">
        <v>83159</v>
      </c>
      <c r="G1340">
        <v>4742</v>
      </c>
      <c r="H1340">
        <v>1961</v>
      </c>
      <c r="I1340">
        <v>1565</v>
      </c>
      <c r="J1340">
        <v>643215</v>
      </c>
      <c r="K1340">
        <v>47.66</v>
      </c>
      <c r="L1340">
        <f>Campaign_Table[[#This Row],[Conversions]]*Campaign_Table[[#This Row],[Cost_Per_Acquisition]]</f>
        <v>74587.899999999994</v>
      </c>
      <c r="M1340">
        <v>7.62</v>
      </c>
      <c r="N1340">
        <v>9.94</v>
      </c>
      <c r="O1340" t="s">
        <v>25</v>
      </c>
      <c r="P1340" s="1">
        <v>45518</v>
      </c>
      <c r="Q1340" t="str">
        <f>TEXT(Campaign_Table[[#This Row],[Date]],"mmmm")</f>
        <v>August</v>
      </c>
      <c r="R1340">
        <f>YEAR(Campaign_Table[[#This Row],[Date]])</f>
        <v>2024</v>
      </c>
      <c r="S1340" t="str">
        <f>TEXT(Campaign_Table[[#This Row],[Date]],"dddd")</f>
        <v>Wednesday</v>
      </c>
      <c r="T1340" s="3" t="str">
        <f>"Q" &amp; ROUNDUP(MONTH(Campaign_Table[[#This Row],[Date]])/3,0)</f>
        <v>Q3</v>
      </c>
      <c r="U1340" s="5">
        <f t="shared" si="60"/>
        <v>5.7023292728387784E-2</v>
      </c>
      <c r="V1340" s="7">
        <f>IFERROR(Campaign_Table[[#This Row],[Total_Campaign_Cost]]/Campaign_Table[[#This Row],[Clicks]],0)</f>
        <v>15.729207085617881</v>
      </c>
      <c r="W1340" s="5">
        <f t="shared" si="61"/>
        <v>0.3300295234078448</v>
      </c>
      <c r="X1340" s="7">
        <f>IFERROR(Campaign_Table[[#This Row],[Total_Campaign_Cost]]/Campaign_Table[[#This Row],[Leads]],0)</f>
        <v>38.035645079041302</v>
      </c>
      <c r="Y1340" s="7">
        <f t="shared" si="62"/>
        <v>568627.1</v>
      </c>
      <c r="Z1340" s="7" t="str">
        <f>IF(Campaign_Table[[#This Row],[ROI]]&gt;=3,"Excellent",IF(Campaign_Table[[#This Row],[ROI]]&gt;=1,"Good",IF(Campaign_Table[[#This Row],[ROI]]&gt;=0,"Average","Poor")))</f>
        <v>Excellent</v>
      </c>
    </row>
    <row r="1341" spans="1:26" x14ac:dyDescent="0.3">
      <c r="A1341" t="s">
        <v>1517</v>
      </c>
      <c r="B1341" t="s">
        <v>24</v>
      </c>
      <c r="C1341" t="s">
        <v>17</v>
      </c>
      <c r="D1341">
        <v>13</v>
      </c>
      <c r="E1341" t="s">
        <v>56</v>
      </c>
      <c r="F1341">
        <v>44776</v>
      </c>
      <c r="G1341">
        <v>4578</v>
      </c>
      <c r="H1341">
        <v>1077</v>
      </c>
      <c r="I1341">
        <v>370</v>
      </c>
      <c r="J1341">
        <v>265660</v>
      </c>
      <c r="K1341">
        <v>347.03</v>
      </c>
      <c r="L1341">
        <f>Campaign_Table[[#This Row],[Conversions]]*Campaign_Table[[#This Row],[Cost_Per_Acquisition]]</f>
        <v>128401.09999999999</v>
      </c>
      <c r="M1341">
        <v>1.07</v>
      </c>
      <c r="N1341">
        <v>13.46</v>
      </c>
      <c r="O1341" t="s">
        <v>21</v>
      </c>
      <c r="P1341" s="1">
        <v>45685</v>
      </c>
      <c r="Q1341" t="str">
        <f>TEXT(Campaign_Table[[#This Row],[Date]],"mmmm")</f>
        <v>January</v>
      </c>
      <c r="R1341">
        <f>YEAR(Campaign_Table[[#This Row],[Date]])</f>
        <v>2025</v>
      </c>
      <c r="S1341" t="str">
        <f>TEXT(Campaign_Table[[#This Row],[Date]],"dddd")</f>
        <v>Tuesday</v>
      </c>
      <c r="T1341" s="3" t="str">
        <f>"Q" &amp; ROUNDUP(MONTH(Campaign_Table[[#This Row],[Date]])/3,0)</f>
        <v>Q1</v>
      </c>
      <c r="U1341" s="5">
        <f t="shared" si="60"/>
        <v>0.10224227264606039</v>
      </c>
      <c r="V1341" s="7">
        <f>IFERROR(Campaign_Table[[#This Row],[Total_Campaign_Cost]]/Campaign_Table[[#This Row],[Clicks]],0)</f>
        <v>28.047422455220619</v>
      </c>
      <c r="W1341" s="5">
        <f t="shared" si="61"/>
        <v>8.0821319353429441E-2</v>
      </c>
      <c r="X1341" s="7">
        <f>IFERROR(Campaign_Table[[#This Row],[Total_Campaign_Cost]]/Campaign_Table[[#This Row],[Leads]],0)</f>
        <v>119.22107706592385</v>
      </c>
      <c r="Y1341" s="7">
        <f t="shared" si="62"/>
        <v>137258.90000000002</v>
      </c>
      <c r="Z1341" s="7" t="str">
        <f>IF(Campaign_Table[[#This Row],[ROI]]&gt;=3,"Excellent",IF(Campaign_Table[[#This Row],[ROI]]&gt;=1,"Good",IF(Campaign_Table[[#This Row],[ROI]]&gt;=0,"Average","Poor")))</f>
        <v>Good</v>
      </c>
    </row>
    <row r="1342" spans="1:26" x14ac:dyDescent="0.3">
      <c r="A1342" t="s">
        <v>1518</v>
      </c>
      <c r="B1342" t="s">
        <v>44</v>
      </c>
      <c r="C1342" t="s">
        <v>21</v>
      </c>
      <c r="D1342">
        <v>8</v>
      </c>
      <c r="E1342" t="s">
        <v>28</v>
      </c>
      <c r="F1342">
        <v>14183</v>
      </c>
      <c r="G1342">
        <v>1711</v>
      </c>
      <c r="H1342">
        <v>406</v>
      </c>
      <c r="I1342">
        <v>309</v>
      </c>
      <c r="J1342">
        <v>172422</v>
      </c>
      <c r="K1342">
        <v>884.93</v>
      </c>
      <c r="L1342">
        <f>Campaign_Table[[#This Row],[Conversions]]*Campaign_Table[[#This Row],[Cost_Per_Acquisition]]</f>
        <v>273443.37</v>
      </c>
      <c r="M1342">
        <v>-0.37</v>
      </c>
      <c r="N1342">
        <v>17.100000000000001</v>
      </c>
      <c r="O1342" t="s">
        <v>17</v>
      </c>
      <c r="P1342" s="1">
        <v>45514</v>
      </c>
      <c r="Q1342" t="str">
        <f>TEXT(Campaign_Table[[#This Row],[Date]],"mmmm")</f>
        <v>August</v>
      </c>
      <c r="R1342">
        <f>YEAR(Campaign_Table[[#This Row],[Date]])</f>
        <v>2024</v>
      </c>
      <c r="S1342" t="str">
        <f>TEXT(Campaign_Table[[#This Row],[Date]],"dddd")</f>
        <v>Saturday</v>
      </c>
      <c r="T1342" s="3" t="str">
        <f>"Q" &amp; ROUNDUP(MONTH(Campaign_Table[[#This Row],[Date]])/3,0)</f>
        <v>Q3</v>
      </c>
      <c r="U1342" s="5">
        <f t="shared" si="60"/>
        <v>0.12063738278220405</v>
      </c>
      <c r="V1342" s="7">
        <f>IFERROR(Campaign_Table[[#This Row],[Total_Campaign_Cost]]/Campaign_Table[[#This Row],[Clicks]],0)</f>
        <v>159.81494447691409</v>
      </c>
      <c r="W1342" s="5">
        <f t="shared" si="61"/>
        <v>0.18059614260666276</v>
      </c>
      <c r="X1342" s="7">
        <f>IFERROR(Campaign_Table[[#This Row],[Total_Campaign_Cost]]/Campaign_Table[[#This Row],[Leads]],0)</f>
        <v>673.50583743842367</v>
      </c>
      <c r="Y1342" s="7">
        <f t="shared" si="62"/>
        <v>-101021.37</v>
      </c>
      <c r="Z1342" s="7" t="str">
        <f>IF(Campaign_Table[[#This Row],[ROI]]&gt;=3,"Excellent",IF(Campaign_Table[[#This Row],[ROI]]&gt;=1,"Good",IF(Campaign_Table[[#This Row],[ROI]]&gt;=0,"Average","Poor")))</f>
        <v>Poor</v>
      </c>
    </row>
    <row r="1343" spans="1:26" x14ac:dyDescent="0.3">
      <c r="A1343" t="s">
        <v>1519</v>
      </c>
      <c r="B1343" t="s">
        <v>16</v>
      </c>
      <c r="C1343" t="s">
        <v>17</v>
      </c>
      <c r="D1343">
        <v>25</v>
      </c>
      <c r="E1343" t="s">
        <v>169</v>
      </c>
      <c r="F1343">
        <v>56926</v>
      </c>
      <c r="G1343">
        <v>4365</v>
      </c>
      <c r="H1343">
        <v>1107</v>
      </c>
      <c r="I1343">
        <v>515</v>
      </c>
      <c r="J1343">
        <v>118965</v>
      </c>
      <c r="K1343">
        <v>352.86</v>
      </c>
      <c r="L1343">
        <f>Campaign_Table[[#This Row],[Conversions]]*Campaign_Table[[#This Row],[Cost_Per_Acquisition]]</f>
        <v>181722.9</v>
      </c>
      <c r="M1343">
        <v>-0.35</v>
      </c>
      <c r="N1343">
        <v>10.52</v>
      </c>
      <c r="O1343" t="s">
        <v>29</v>
      </c>
      <c r="P1343" s="1">
        <v>45752</v>
      </c>
      <c r="Q1343" t="str">
        <f>TEXT(Campaign_Table[[#This Row],[Date]],"mmmm")</f>
        <v>April</v>
      </c>
      <c r="R1343">
        <f>YEAR(Campaign_Table[[#This Row],[Date]])</f>
        <v>2025</v>
      </c>
      <c r="S1343" t="str">
        <f>TEXT(Campaign_Table[[#This Row],[Date]],"dddd")</f>
        <v>Saturday</v>
      </c>
      <c r="T1343" s="3" t="str">
        <f>"Q" &amp; ROUNDUP(MONTH(Campaign_Table[[#This Row],[Date]])/3,0)</f>
        <v>Q2</v>
      </c>
      <c r="U1343" s="5">
        <f t="shared" si="60"/>
        <v>7.6678494888100343E-2</v>
      </c>
      <c r="V1343" s="7">
        <f>IFERROR(Campaign_Table[[#This Row],[Total_Campaign_Cost]]/Campaign_Table[[#This Row],[Clicks]],0)</f>
        <v>41.631821305841925</v>
      </c>
      <c r="W1343" s="5">
        <f t="shared" si="61"/>
        <v>0.11798396334478808</v>
      </c>
      <c r="X1343" s="7">
        <f>IFERROR(Campaign_Table[[#This Row],[Total_Campaign_Cost]]/Campaign_Table[[#This Row],[Leads]],0)</f>
        <v>164.15799457994581</v>
      </c>
      <c r="Y1343" s="7">
        <f t="shared" si="62"/>
        <v>-62757.899999999994</v>
      </c>
      <c r="Z1343" s="7" t="str">
        <f>IF(Campaign_Table[[#This Row],[ROI]]&gt;=3,"Excellent",IF(Campaign_Table[[#This Row],[ROI]]&gt;=1,"Good",IF(Campaign_Table[[#This Row],[ROI]]&gt;=0,"Average","Poor")))</f>
        <v>Poor</v>
      </c>
    </row>
    <row r="1344" spans="1:26" x14ac:dyDescent="0.3">
      <c r="A1344" t="s">
        <v>1520</v>
      </c>
      <c r="B1344" t="s">
        <v>16</v>
      </c>
      <c r="C1344" t="s">
        <v>35</v>
      </c>
      <c r="D1344">
        <v>7</v>
      </c>
      <c r="E1344" t="s">
        <v>47</v>
      </c>
      <c r="F1344">
        <v>28771</v>
      </c>
      <c r="G1344">
        <v>850</v>
      </c>
      <c r="H1344">
        <v>394</v>
      </c>
      <c r="I1344">
        <v>308</v>
      </c>
      <c r="J1344">
        <v>68376</v>
      </c>
      <c r="K1344">
        <v>696.25</v>
      </c>
      <c r="L1344">
        <f>Campaign_Table[[#This Row],[Conversions]]*Campaign_Table[[#This Row],[Cost_Per_Acquisition]]</f>
        <v>214445</v>
      </c>
      <c r="M1344">
        <v>-0.68</v>
      </c>
      <c r="N1344">
        <v>5.39</v>
      </c>
      <c r="O1344" t="s">
        <v>17</v>
      </c>
      <c r="P1344" s="1">
        <v>45524</v>
      </c>
      <c r="Q1344" t="str">
        <f>TEXT(Campaign_Table[[#This Row],[Date]],"mmmm")</f>
        <v>August</v>
      </c>
      <c r="R1344">
        <f>YEAR(Campaign_Table[[#This Row],[Date]])</f>
        <v>2024</v>
      </c>
      <c r="S1344" t="str">
        <f>TEXT(Campaign_Table[[#This Row],[Date]],"dddd")</f>
        <v>Tuesday</v>
      </c>
      <c r="T1344" s="3" t="str">
        <f>"Q" &amp; ROUNDUP(MONTH(Campaign_Table[[#This Row],[Date]])/3,0)</f>
        <v>Q3</v>
      </c>
      <c r="U1344" s="5">
        <f t="shared" si="60"/>
        <v>2.9543637690730248E-2</v>
      </c>
      <c r="V1344" s="7">
        <f>IFERROR(Campaign_Table[[#This Row],[Total_Campaign_Cost]]/Campaign_Table[[#This Row],[Clicks]],0)</f>
        <v>252.28823529411764</v>
      </c>
      <c r="W1344" s="5">
        <f t="shared" si="61"/>
        <v>0.3623529411764706</v>
      </c>
      <c r="X1344" s="7">
        <f>IFERROR(Campaign_Table[[#This Row],[Total_Campaign_Cost]]/Campaign_Table[[#This Row],[Leads]],0)</f>
        <v>544.2766497461929</v>
      </c>
      <c r="Y1344" s="7">
        <f t="shared" si="62"/>
        <v>-146069</v>
      </c>
      <c r="Z1344" s="7" t="str">
        <f>IF(Campaign_Table[[#This Row],[ROI]]&gt;=3,"Excellent",IF(Campaign_Table[[#This Row],[ROI]]&gt;=1,"Good",IF(Campaign_Table[[#This Row],[ROI]]&gt;=0,"Average","Poor")))</f>
        <v>Poor</v>
      </c>
    </row>
    <row r="1345" spans="1:26" x14ac:dyDescent="0.3">
      <c r="A1345" t="s">
        <v>1521</v>
      </c>
      <c r="B1345" t="s">
        <v>20</v>
      </c>
      <c r="C1345" t="s">
        <v>29</v>
      </c>
      <c r="D1345">
        <v>22</v>
      </c>
      <c r="E1345" t="s">
        <v>195</v>
      </c>
      <c r="F1345">
        <v>57962</v>
      </c>
      <c r="G1345">
        <v>6555</v>
      </c>
      <c r="H1345">
        <v>2949</v>
      </c>
      <c r="I1345">
        <v>1770</v>
      </c>
      <c r="J1345">
        <v>1315110</v>
      </c>
      <c r="K1345">
        <v>93.52</v>
      </c>
      <c r="L1345">
        <f>Campaign_Table[[#This Row],[Conversions]]*Campaign_Table[[#This Row],[Cost_Per_Acquisition]]</f>
        <v>165530.4</v>
      </c>
      <c r="M1345">
        <v>6.94</v>
      </c>
      <c r="N1345">
        <v>19.45</v>
      </c>
      <c r="O1345" t="s">
        <v>17</v>
      </c>
      <c r="P1345" s="1">
        <v>45760</v>
      </c>
      <c r="Q1345" t="str">
        <f>TEXT(Campaign_Table[[#This Row],[Date]],"mmmm")</f>
        <v>April</v>
      </c>
      <c r="R1345">
        <f>YEAR(Campaign_Table[[#This Row],[Date]])</f>
        <v>2025</v>
      </c>
      <c r="S1345" t="str">
        <f>TEXT(Campaign_Table[[#This Row],[Date]],"dddd")</f>
        <v>Sunday</v>
      </c>
      <c r="T1345" s="3" t="str">
        <f>"Q" &amp; ROUNDUP(MONTH(Campaign_Table[[#This Row],[Date]])/3,0)</f>
        <v>Q2</v>
      </c>
      <c r="U1345" s="5">
        <f t="shared" si="60"/>
        <v>0.11309133570270177</v>
      </c>
      <c r="V1345" s="7">
        <f>IFERROR(Campaign_Table[[#This Row],[Total_Campaign_Cost]]/Campaign_Table[[#This Row],[Clicks]],0)</f>
        <v>25.25254004576659</v>
      </c>
      <c r="W1345" s="5">
        <f t="shared" si="61"/>
        <v>0.27002288329519453</v>
      </c>
      <c r="X1345" s="7">
        <f>IFERROR(Campaign_Table[[#This Row],[Total_Campaign_Cost]]/Campaign_Table[[#This Row],[Leads]],0)</f>
        <v>56.131027466937944</v>
      </c>
      <c r="Y1345" s="7">
        <f t="shared" si="62"/>
        <v>1149579.6000000001</v>
      </c>
      <c r="Z1345" s="7" t="str">
        <f>IF(Campaign_Table[[#This Row],[ROI]]&gt;=3,"Excellent",IF(Campaign_Table[[#This Row],[ROI]]&gt;=1,"Good",IF(Campaign_Table[[#This Row],[ROI]]&gt;=0,"Average","Poor")))</f>
        <v>Excellent</v>
      </c>
    </row>
    <row r="1346" spans="1:26" x14ac:dyDescent="0.3">
      <c r="A1346" t="s">
        <v>1522</v>
      </c>
      <c r="B1346" t="s">
        <v>20</v>
      </c>
      <c r="C1346" t="s">
        <v>17</v>
      </c>
      <c r="D1346">
        <v>26</v>
      </c>
      <c r="E1346" t="s">
        <v>195</v>
      </c>
      <c r="F1346">
        <v>58192</v>
      </c>
      <c r="G1346">
        <v>7964</v>
      </c>
      <c r="H1346">
        <v>4641</v>
      </c>
      <c r="I1346">
        <v>2366</v>
      </c>
      <c r="J1346">
        <v>1322594</v>
      </c>
      <c r="K1346">
        <v>108.88</v>
      </c>
      <c r="L1346">
        <f>Campaign_Table[[#This Row],[Conversions]]*Campaign_Table[[#This Row],[Cost_Per_Acquisition]]</f>
        <v>257610.08</v>
      </c>
      <c r="M1346">
        <v>4.13</v>
      </c>
      <c r="N1346">
        <v>25.73</v>
      </c>
      <c r="O1346" t="s">
        <v>25</v>
      </c>
      <c r="P1346" s="1">
        <v>45677</v>
      </c>
      <c r="Q1346" t="str">
        <f>TEXT(Campaign_Table[[#This Row],[Date]],"mmmm")</f>
        <v>January</v>
      </c>
      <c r="R1346">
        <f>YEAR(Campaign_Table[[#This Row],[Date]])</f>
        <v>2025</v>
      </c>
      <c r="S1346" t="str">
        <f>TEXT(Campaign_Table[[#This Row],[Date]],"dddd")</f>
        <v>Monday</v>
      </c>
      <c r="T1346" s="3" t="str">
        <f>"Q" &amp; ROUNDUP(MONTH(Campaign_Table[[#This Row],[Date]])/3,0)</f>
        <v>Q1</v>
      </c>
      <c r="U1346" s="5">
        <f t="shared" ref="U1346:U1409" si="63">IFERROR(Clicks/Impressions,0)</f>
        <v>0.13685729997250481</v>
      </c>
      <c r="V1346" s="7">
        <f>IFERROR(Campaign_Table[[#This Row],[Total_Campaign_Cost]]/Campaign_Table[[#This Row],[Clicks]],0)</f>
        <v>32.346820693119035</v>
      </c>
      <c r="W1346" s="5">
        <f t="shared" ref="W1346:W1409" si="64">IFERROR(Conversions/Clicks,0)</f>
        <v>0.29708689100954294</v>
      </c>
      <c r="X1346" s="7">
        <f>IFERROR(Campaign_Table[[#This Row],[Total_Campaign_Cost]]/Campaign_Table[[#This Row],[Leads]],0)</f>
        <v>55.507450980392157</v>
      </c>
      <c r="Y1346" s="7">
        <f t="shared" ref="Y1346:Y1409" si="65">Revenue-Total_Campaign_Cost</f>
        <v>1064983.92</v>
      </c>
      <c r="Z1346" s="7" t="str">
        <f>IF(Campaign_Table[[#This Row],[ROI]]&gt;=3,"Excellent",IF(Campaign_Table[[#This Row],[ROI]]&gt;=1,"Good",IF(Campaign_Table[[#This Row],[ROI]]&gt;=0,"Average","Poor")))</f>
        <v>Excellent</v>
      </c>
    </row>
    <row r="1347" spans="1:26" x14ac:dyDescent="0.3">
      <c r="A1347" t="s">
        <v>1523</v>
      </c>
      <c r="B1347" t="s">
        <v>20</v>
      </c>
      <c r="C1347" t="s">
        <v>35</v>
      </c>
      <c r="D1347">
        <v>19</v>
      </c>
      <c r="E1347" t="s">
        <v>351</v>
      </c>
      <c r="F1347">
        <v>62438</v>
      </c>
      <c r="G1347">
        <v>3433</v>
      </c>
      <c r="H1347">
        <v>1517</v>
      </c>
      <c r="I1347">
        <v>856</v>
      </c>
      <c r="J1347">
        <v>464808</v>
      </c>
      <c r="K1347">
        <v>67</v>
      </c>
      <c r="L1347">
        <f>Campaign_Table[[#This Row],[Conversions]]*Campaign_Table[[#This Row],[Cost_Per_Acquisition]]</f>
        <v>57352</v>
      </c>
      <c r="M1347">
        <v>7.1</v>
      </c>
      <c r="N1347">
        <v>9.3000000000000007</v>
      </c>
      <c r="O1347" t="s">
        <v>25</v>
      </c>
      <c r="P1347" s="1">
        <v>45730</v>
      </c>
      <c r="Q1347" t="str">
        <f>TEXT(Campaign_Table[[#This Row],[Date]],"mmmm")</f>
        <v>March</v>
      </c>
      <c r="R1347">
        <f>YEAR(Campaign_Table[[#This Row],[Date]])</f>
        <v>2025</v>
      </c>
      <c r="S1347" t="str">
        <f>TEXT(Campaign_Table[[#This Row],[Date]],"dddd")</f>
        <v>Friday</v>
      </c>
      <c r="T1347" s="3" t="str">
        <f>"Q" &amp; ROUNDUP(MONTH(Campaign_Table[[#This Row],[Date]])/3,0)</f>
        <v>Q1</v>
      </c>
      <c r="U1347" s="5">
        <f t="shared" si="63"/>
        <v>5.4982542682340881E-2</v>
      </c>
      <c r="V1347" s="7">
        <f>IFERROR(Campaign_Table[[#This Row],[Total_Campaign_Cost]]/Campaign_Table[[#This Row],[Clicks]],0)</f>
        <v>16.706087969705795</v>
      </c>
      <c r="W1347" s="5">
        <f t="shared" si="64"/>
        <v>0.24934459656277308</v>
      </c>
      <c r="X1347" s="7">
        <f>IFERROR(Campaign_Table[[#This Row],[Total_Campaign_Cost]]/Campaign_Table[[#This Row],[Leads]],0)</f>
        <v>37.806196440342781</v>
      </c>
      <c r="Y1347" s="7">
        <f t="shared" si="65"/>
        <v>407456</v>
      </c>
      <c r="Z1347" s="7" t="str">
        <f>IF(Campaign_Table[[#This Row],[ROI]]&gt;=3,"Excellent",IF(Campaign_Table[[#This Row],[ROI]]&gt;=1,"Good",IF(Campaign_Table[[#This Row],[ROI]]&gt;=0,"Average","Poor")))</f>
        <v>Excellent</v>
      </c>
    </row>
    <row r="1348" spans="1:26" x14ac:dyDescent="0.3">
      <c r="A1348" t="s">
        <v>1524</v>
      </c>
      <c r="B1348" t="s">
        <v>20</v>
      </c>
      <c r="C1348" t="s">
        <v>35</v>
      </c>
      <c r="D1348">
        <v>22</v>
      </c>
      <c r="E1348" t="s">
        <v>222</v>
      </c>
      <c r="F1348">
        <v>83810</v>
      </c>
      <c r="G1348">
        <v>11841</v>
      </c>
      <c r="H1348">
        <v>3365</v>
      </c>
      <c r="I1348">
        <v>2258</v>
      </c>
      <c r="J1348">
        <v>1795110</v>
      </c>
      <c r="K1348">
        <v>57</v>
      </c>
      <c r="L1348">
        <f>Campaign_Table[[#This Row],[Conversions]]*Campaign_Table[[#This Row],[Cost_Per_Acquisition]]</f>
        <v>128706</v>
      </c>
      <c r="M1348">
        <v>12.95</v>
      </c>
      <c r="N1348">
        <v>20.84</v>
      </c>
      <c r="O1348" t="s">
        <v>29</v>
      </c>
      <c r="P1348" s="1">
        <v>45529</v>
      </c>
      <c r="Q1348" t="str">
        <f>TEXT(Campaign_Table[[#This Row],[Date]],"mmmm")</f>
        <v>August</v>
      </c>
      <c r="R1348">
        <f>YEAR(Campaign_Table[[#This Row],[Date]])</f>
        <v>2024</v>
      </c>
      <c r="S1348" t="str">
        <f>TEXT(Campaign_Table[[#This Row],[Date]],"dddd")</f>
        <v>Sunday</v>
      </c>
      <c r="T1348" s="3" t="str">
        <f>"Q" &amp; ROUNDUP(MONTH(Campaign_Table[[#This Row],[Date]])/3,0)</f>
        <v>Q3</v>
      </c>
      <c r="U1348" s="5">
        <f t="shared" si="63"/>
        <v>0.14128385634172533</v>
      </c>
      <c r="V1348" s="7">
        <f>IFERROR(Campaign_Table[[#This Row],[Total_Campaign_Cost]]/Campaign_Table[[#This Row],[Clicks]],0)</f>
        <v>10.869521155307829</v>
      </c>
      <c r="W1348" s="5">
        <f t="shared" si="64"/>
        <v>0.19069335360189174</v>
      </c>
      <c r="X1348" s="7">
        <f>IFERROR(Campaign_Table[[#This Row],[Total_Campaign_Cost]]/Campaign_Table[[#This Row],[Leads]],0)</f>
        <v>38.248439821693907</v>
      </c>
      <c r="Y1348" s="7">
        <f t="shared" si="65"/>
        <v>1666404</v>
      </c>
      <c r="Z1348" s="7" t="str">
        <f>IF(Campaign_Table[[#This Row],[ROI]]&gt;=3,"Excellent",IF(Campaign_Table[[#This Row],[ROI]]&gt;=1,"Good",IF(Campaign_Table[[#This Row],[ROI]]&gt;=0,"Average","Poor")))</f>
        <v>Excellent</v>
      </c>
    </row>
    <row r="1349" spans="1:26" x14ac:dyDescent="0.3">
      <c r="A1349" t="s">
        <v>1525</v>
      </c>
      <c r="B1349" t="s">
        <v>28</v>
      </c>
      <c r="C1349" t="s">
        <v>35</v>
      </c>
      <c r="D1349">
        <v>10</v>
      </c>
      <c r="E1349" t="s">
        <v>76</v>
      </c>
      <c r="F1349">
        <v>80382</v>
      </c>
      <c r="G1349">
        <v>9662</v>
      </c>
      <c r="H1349">
        <v>3659</v>
      </c>
      <c r="I1349">
        <v>2193</v>
      </c>
      <c r="J1349">
        <v>864042</v>
      </c>
      <c r="K1349">
        <v>83.07</v>
      </c>
      <c r="L1349">
        <f>Campaign_Table[[#This Row],[Conversions]]*Campaign_Table[[#This Row],[Cost_Per_Acquisition]]</f>
        <v>182172.50999999998</v>
      </c>
      <c r="M1349">
        <v>3.74</v>
      </c>
      <c r="N1349">
        <v>19.3</v>
      </c>
      <c r="O1349" t="s">
        <v>21</v>
      </c>
      <c r="P1349" s="1">
        <v>45515</v>
      </c>
      <c r="Q1349" t="str">
        <f>TEXT(Campaign_Table[[#This Row],[Date]],"mmmm")</f>
        <v>August</v>
      </c>
      <c r="R1349">
        <f>YEAR(Campaign_Table[[#This Row],[Date]])</f>
        <v>2024</v>
      </c>
      <c r="S1349" t="str">
        <f>TEXT(Campaign_Table[[#This Row],[Date]],"dddd")</f>
        <v>Sunday</v>
      </c>
      <c r="T1349" s="3" t="str">
        <f>"Q" &amp; ROUNDUP(MONTH(Campaign_Table[[#This Row],[Date]])/3,0)</f>
        <v>Q3</v>
      </c>
      <c r="U1349" s="5">
        <f t="shared" si="63"/>
        <v>0.12020104003383843</v>
      </c>
      <c r="V1349" s="7">
        <f>IFERROR(Campaign_Table[[#This Row],[Total_Campaign_Cost]]/Campaign_Table[[#This Row],[Clicks]],0)</f>
        <v>18.854534257917614</v>
      </c>
      <c r="W1349" s="5">
        <f t="shared" si="64"/>
        <v>0.22697164148209481</v>
      </c>
      <c r="X1349" s="7">
        <f>IFERROR(Campaign_Table[[#This Row],[Total_Campaign_Cost]]/Campaign_Table[[#This Row],[Leads]],0)</f>
        <v>49.787512981688984</v>
      </c>
      <c r="Y1349" s="7">
        <f t="shared" si="65"/>
        <v>681869.49</v>
      </c>
      <c r="Z1349" s="7" t="str">
        <f>IF(Campaign_Table[[#This Row],[ROI]]&gt;=3,"Excellent",IF(Campaign_Table[[#This Row],[ROI]]&gt;=1,"Good",IF(Campaign_Table[[#This Row],[ROI]]&gt;=0,"Average","Poor")))</f>
        <v>Excellent</v>
      </c>
    </row>
    <row r="1350" spans="1:26" x14ac:dyDescent="0.3">
      <c r="A1350" t="s">
        <v>1526</v>
      </c>
      <c r="B1350" t="s">
        <v>16</v>
      </c>
      <c r="C1350" t="s">
        <v>29</v>
      </c>
      <c r="D1350">
        <v>15</v>
      </c>
      <c r="E1350" t="s">
        <v>179</v>
      </c>
      <c r="F1350">
        <v>19413</v>
      </c>
      <c r="G1350">
        <v>2256</v>
      </c>
      <c r="H1350">
        <v>1348</v>
      </c>
      <c r="I1350">
        <v>669</v>
      </c>
      <c r="J1350">
        <v>264924</v>
      </c>
      <c r="K1350">
        <v>382.49</v>
      </c>
      <c r="L1350">
        <f>Campaign_Table[[#This Row],[Conversions]]*Campaign_Table[[#This Row],[Cost_Per_Acquisition]]</f>
        <v>255885.81</v>
      </c>
      <c r="M1350">
        <v>0.04</v>
      </c>
      <c r="N1350">
        <v>22.01</v>
      </c>
      <c r="O1350" t="s">
        <v>25</v>
      </c>
      <c r="P1350" s="1">
        <v>45660</v>
      </c>
      <c r="Q1350" t="str">
        <f>TEXT(Campaign_Table[[#This Row],[Date]],"mmmm")</f>
        <v>January</v>
      </c>
      <c r="R1350">
        <f>YEAR(Campaign_Table[[#This Row],[Date]])</f>
        <v>2025</v>
      </c>
      <c r="S1350" t="str">
        <f>TEXT(Campaign_Table[[#This Row],[Date]],"dddd")</f>
        <v>Friday</v>
      </c>
      <c r="T1350" s="3" t="str">
        <f>"Q" &amp; ROUNDUP(MONTH(Campaign_Table[[#This Row],[Date]])/3,0)</f>
        <v>Q1</v>
      </c>
      <c r="U1350" s="5">
        <f t="shared" si="63"/>
        <v>0.11621078658630814</v>
      </c>
      <c r="V1350" s="7">
        <f>IFERROR(Campaign_Table[[#This Row],[Total_Campaign_Cost]]/Campaign_Table[[#This Row],[Clicks]],0)</f>
        <v>113.42456117021277</v>
      </c>
      <c r="W1350" s="5">
        <f t="shared" si="64"/>
        <v>0.29654255319148937</v>
      </c>
      <c r="X1350" s="7">
        <f>IFERROR(Campaign_Table[[#This Row],[Total_Campaign_Cost]]/Campaign_Table[[#This Row],[Leads]],0)</f>
        <v>189.82626854599405</v>
      </c>
      <c r="Y1350" s="7">
        <f t="shared" si="65"/>
        <v>9038.1900000000023</v>
      </c>
      <c r="Z1350" s="7" t="str">
        <f>IF(Campaign_Table[[#This Row],[ROI]]&gt;=3,"Excellent",IF(Campaign_Table[[#This Row],[ROI]]&gt;=1,"Good",IF(Campaign_Table[[#This Row],[ROI]]&gt;=0,"Average","Poor")))</f>
        <v>Average</v>
      </c>
    </row>
    <row r="1351" spans="1:26" x14ac:dyDescent="0.3">
      <c r="A1351" t="s">
        <v>1527</v>
      </c>
      <c r="B1351" t="s">
        <v>20</v>
      </c>
      <c r="C1351" t="s">
        <v>21</v>
      </c>
      <c r="D1351">
        <v>24</v>
      </c>
      <c r="E1351" t="s">
        <v>295</v>
      </c>
      <c r="F1351">
        <v>11708</v>
      </c>
      <c r="G1351">
        <v>723</v>
      </c>
      <c r="H1351">
        <v>381</v>
      </c>
      <c r="I1351">
        <v>172</v>
      </c>
      <c r="J1351">
        <v>77400</v>
      </c>
      <c r="K1351">
        <v>719.13</v>
      </c>
      <c r="L1351">
        <f>Campaign_Table[[#This Row],[Conversions]]*Campaign_Table[[#This Row],[Cost_Per_Acquisition]]</f>
        <v>123690.36</v>
      </c>
      <c r="M1351">
        <v>-0.37</v>
      </c>
      <c r="N1351">
        <v>10.9</v>
      </c>
      <c r="O1351" t="s">
        <v>25</v>
      </c>
      <c r="P1351" s="1">
        <v>45692</v>
      </c>
      <c r="Q1351" t="str">
        <f>TEXT(Campaign_Table[[#This Row],[Date]],"mmmm")</f>
        <v>February</v>
      </c>
      <c r="R1351">
        <f>YEAR(Campaign_Table[[#This Row],[Date]])</f>
        <v>2025</v>
      </c>
      <c r="S1351" t="str">
        <f>TEXT(Campaign_Table[[#This Row],[Date]],"dddd")</f>
        <v>Tuesday</v>
      </c>
      <c r="T1351" s="3" t="str">
        <f>"Q" &amp; ROUNDUP(MONTH(Campaign_Table[[#This Row],[Date]])/3,0)</f>
        <v>Q1</v>
      </c>
      <c r="U1351" s="5">
        <f t="shared" si="63"/>
        <v>6.1752647762213869E-2</v>
      </c>
      <c r="V1351" s="7">
        <f>IFERROR(Campaign_Table[[#This Row],[Total_Campaign_Cost]]/Campaign_Table[[#This Row],[Clicks]],0)</f>
        <v>171.07933609958505</v>
      </c>
      <c r="W1351" s="5">
        <f t="shared" si="64"/>
        <v>0.23789764868603042</v>
      </c>
      <c r="X1351" s="7">
        <f>IFERROR(Campaign_Table[[#This Row],[Total_Campaign_Cost]]/Campaign_Table[[#This Row],[Leads]],0)</f>
        <v>324.64661417322833</v>
      </c>
      <c r="Y1351" s="7">
        <f t="shared" si="65"/>
        <v>-46290.36</v>
      </c>
      <c r="Z1351" s="7" t="str">
        <f>IF(Campaign_Table[[#This Row],[ROI]]&gt;=3,"Excellent",IF(Campaign_Table[[#This Row],[ROI]]&gt;=1,"Good",IF(Campaign_Table[[#This Row],[ROI]]&gt;=0,"Average","Poor")))</f>
        <v>Poor</v>
      </c>
    </row>
    <row r="1352" spans="1:26" x14ac:dyDescent="0.3">
      <c r="A1352" t="s">
        <v>1528</v>
      </c>
      <c r="B1352" t="s">
        <v>24</v>
      </c>
      <c r="C1352" t="s">
        <v>29</v>
      </c>
      <c r="D1352">
        <v>11</v>
      </c>
      <c r="E1352" t="s">
        <v>159</v>
      </c>
      <c r="F1352">
        <v>90198</v>
      </c>
      <c r="G1352">
        <v>6809</v>
      </c>
      <c r="H1352">
        <v>1681</v>
      </c>
      <c r="I1352">
        <v>1057</v>
      </c>
      <c r="J1352">
        <v>598262</v>
      </c>
      <c r="K1352">
        <v>224.49</v>
      </c>
      <c r="L1352">
        <f>Campaign_Table[[#This Row],[Conversions]]*Campaign_Table[[#This Row],[Cost_Per_Acquisition]]</f>
        <v>237285.93000000002</v>
      </c>
      <c r="M1352">
        <v>1.52</v>
      </c>
      <c r="N1352">
        <v>10.58</v>
      </c>
      <c r="O1352" t="s">
        <v>25</v>
      </c>
      <c r="P1352" s="1">
        <v>45812</v>
      </c>
      <c r="Q1352" t="str">
        <f>TEXT(Campaign_Table[[#This Row],[Date]],"mmmm")</f>
        <v>June</v>
      </c>
      <c r="R1352">
        <f>YEAR(Campaign_Table[[#This Row],[Date]])</f>
        <v>2025</v>
      </c>
      <c r="S1352" t="str">
        <f>TEXT(Campaign_Table[[#This Row],[Date]],"dddd")</f>
        <v>Wednesday</v>
      </c>
      <c r="T1352" s="3" t="str">
        <f>"Q" &amp; ROUNDUP(MONTH(Campaign_Table[[#This Row],[Date]])/3,0)</f>
        <v>Q2</v>
      </c>
      <c r="U1352" s="5">
        <f t="shared" si="63"/>
        <v>7.5489478702410254E-2</v>
      </c>
      <c r="V1352" s="7">
        <f>IFERROR(Campaign_Table[[#This Row],[Total_Campaign_Cost]]/Campaign_Table[[#This Row],[Clicks]],0)</f>
        <v>34.848866206491415</v>
      </c>
      <c r="W1352" s="5">
        <f t="shared" si="64"/>
        <v>0.15523571743280951</v>
      </c>
      <c r="X1352" s="7">
        <f>IFERROR(Campaign_Table[[#This Row],[Total_Campaign_Cost]]/Campaign_Table[[#This Row],[Leads]],0)</f>
        <v>141.1576026174896</v>
      </c>
      <c r="Y1352" s="7">
        <f t="shared" si="65"/>
        <v>360976.06999999995</v>
      </c>
      <c r="Z1352" s="7" t="str">
        <f>IF(Campaign_Table[[#This Row],[ROI]]&gt;=3,"Excellent",IF(Campaign_Table[[#This Row],[ROI]]&gt;=1,"Good",IF(Campaign_Table[[#This Row],[ROI]]&gt;=0,"Average","Poor")))</f>
        <v>Good</v>
      </c>
    </row>
    <row r="1353" spans="1:26" x14ac:dyDescent="0.3">
      <c r="A1353" t="s">
        <v>1529</v>
      </c>
      <c r="B1353" t="s">
        <v>44</v>
      </c>
      <c r="C1353" t="s">
        <v>17</v>
      </c>
      <c r="D1353">
        <v>29</v>
      </c>
      <c r="E1353" t="s">
        <v>199</v>
      </c>
      <c r="F1353">
        <v>71192</v>
      </c>
      <c r="G1353">
        <v>10151</v>
      </c>
      <c r="H1353">
        <v>3889</v>
      </c>
      <c r="I1353">
        <v>2036</v>
      </c>
      <c r="J1353">
        <v>842904</v>
      </c>
      <c r="K1353">
        <v>56.51</v>
      </c>
      <c r="L1353">
        <f>Campaign_Table[[#This Row],[Conversions]]*Campaign_Table[[#This Row],[Cost_Per_Acquisition]]</f>
        <v>115054.36</v>
      </c>
      <c r="M1353">
        <v>6.33</v>
      </c>
      <c r="N1353">
        <v>22.58</v>
      </c>
      <c r="O1353" t="s">
        <v>17</v>
      </c>
      <c r="P1353" s="1">
        <v>45693</v>
      </c>
      <c r="Q1353" t="str">
        <f>TEXT(Campaign_Table[[#This Row],[Date]],"mmmm")</f>
        <v>February</v>
      </c>
      <c r="R1353">
        <f>YEAR(Campaign_Table[[#This Row],[Date]])</f>
        <v>2025</v>
      </c>
      <c r="S1353" t="str">
        <f>TEXT(Campaign_Table[[#This Row],[Date]],"dddd")</f>
        <v>Wednesday</v>
      </c>
      <c r="T1353" s="3" t="str">
        <f>"Q" &amp; ROUNDUP(MONTH(Campaign_Table[[#This Row],[Date]])/3,0)</f>
        <v>Q1</v>
      </c>
      <c r="U1353" s="5">
        <f t="shared" si="63"/>
        <v>0.14258624564557815</v>
      </c>
      <c r="V1353" s="7">
        <f>IFERROR(Campaign_Table[[#This Row],[Total_Campaign_Cost]]/Campaign_Table[[#This Row],[Clicks]],0)</f>
        <v>11.334288247463304</v>
      </c>
      <c r="W1353" s="5">
        <f t="shared" si="64"/>
        <v>0.20057137227859323</v>
      </c>
      <c r="X1353" s="7">
        <f>IFERROR(Campaign_Table[[#This Row],[Total_Campaign_Cost]]/Campaign_Table[[#This Row],[Leads]],0)</f>
        <v>29.584561583954745</v>
      </c>
      <c r="Y1353" s="7">
        <f t="shared" si="65"/>
        <v>727849.64</v>
      </c>
      <c r="Z1353" s="7" t="str">
        <f>IF(Campaign_Table[[#This Row],[ROI]]&gt;=3,"Excellent",IF(Campaign_Table[[#This Row],[ROI]]&gt;=1,"Good",IF(Campaign_Table[[#This Row],[ROI]]&gt;=0,"Average","Poor")))</f>
        <v>Excellent</v>
      </c>
    </row>
    <row r="1354" spans="1:26" x14ac:dyDescent="0.3">
      <c r="A1354" t="s">
        <v>1530</v>
      </c>
      <c r="B1354" t="s">
        <v>28</v>
      </c>
      <c r="C1354" t="s">
        <v>29</v>
      </c>
      <c r="D1354">
        <v>11</v>
      </c>
      <c r="E1354" t="s">
        <v>652</v>
      </c>
      <c r="F1354">
        <v>53452</v>
      </c>
      <c r="G1354">
        <v>1391</v>
      </c>
      <c r="H1354">
        <v>484</v>
      </c>
      <c r="I1354">
        <v>323</v>
      </c>
      <c r="J1354">
        <v>235144</v>
      </c>
      <c r="K1354">
        <v>628.88</v>
      </c>
      <c r="L1354">
        <f>Campaign_Table[[#This Row],[Conversions]]*Campaign_Table[[#This Row],[Cost_Per_Acquisition]]</f>
        <v>203128.24</v>
      </c>
      <c r="M1354">
        <v>0.16</v>
      </c>
      <c r="N1354">
        <v>4.1100000000000003</v>
      </c>
      <c r="O1354" t="s">
        <v>25</v>
      </c>
      <c r="P1354" s="1">
        <v>45677</v>
      </c>
      <c r="Q1354" t="str">
        <f>TEXT(Campaign_Table[[#This Row],[Date]],"mmmm")</f>
        <v>January</v>
      </c>
      <c r="R1354">
        <f>YEAR(Campaign_Table[[#This Row],[Date]])</f>
        <v>2025</v>
      </c>
      <c r="S1354" t="str">
        <f>TEXT(Campaign_Table[[#This Row],[Date]],"dddd")</f>
        <v>Monday</v>
      </c>
      <c r="T1354" s="3" t="str">
        <f>"Q" &amp; ROUNDUP(MONTH(Campaign_Table[[#This Row],[Date]])/3,0)</f>
        <v>Q1</v>
      </c>
      <c r="U1354" s="5">
        <f t="shared" si="63"/>
        <v>2.6023348050587442E-2</v>
      </c>
      <c r="V1354" s="7">
        <f>IFERROR(Campaign_Table[[#This Row],[Total_Campaign_Cost]]/Campaign_Table[[#This Row],[Clicks]],0)</f>
        <v>146.03036664270309</v>
      </c>
      <c r="W1354" s="5">
        <f t="shared" si="64"/>
        <v>0.23220704529115743</v>
      </c>
      <c r="X1354" s="7">
        <f>IFERROR(Campaign_Table[[#This Row],[Total_Campaign_Cost]]/Campaign_Table[[#This Row],[Leads]],0)</f>
        <v>419.68644628099173</v>
      </c>
      <c r="Y1354" s="7">
        <f t="shared" si="65"/>
        <v>32015.760000000009</v>
      </c>
      <c r="Z1354" s="7" t="str">
        <f>IF(Campaign_Table[[#This Row],[ROI]]&gt;=3,"Excellent",IF(Campaign_Table[[#This Row],[ROI]]&gt;=1,"Good",IF(Campaign_Table[[#This Row],[ROI]]&gt;=0,"Average","Poor")))</f>
        <v>Average</v>
      </c>
    </row>
    <row r="1355" spans="1:26" x14ac:dyDescent="0.3">
      <c r="A1355" t="s">
        <v>1531</v>
      </c>
      <c r="B1355" t="s">
        <v>24</v>
      </c>
      <c r="C1355" t="s">
        <v>25</v>
      </c>
      <c r="D1355">
        <v>16</v>
      </c>
      <c r="E1355" t="s">
        <v>107</v>
      </c>
      <c r="F1355">
        <v>31923</v>
      </c>
      <c r="G1355">
        <v>3378</v>
      </c>
      <c r="H1355">
        <v>1046</v>
      </c>
      <c r="I1355">
        <v>531</v>
      </c>
      <c r="J1355">
        <v>142308</v>
      </c>
      <c r="K1355">
        <v>454.82</v>
      </c>
      <c r="L1355">
        <f>Campaign_Table[[#This Row],[Conversions]]*Campaign_Table[[#This Row],[Cost_Per_Acquisition]]</f>
        <v>241509.41999999998</v>
      </c>
      <c r="M1355">
        <v>-0.41</v>
      </c>
      <c r="N1355">
        <v>15.52</v>
      </c>
      <c r="O1355" t="s">
        <v>21</v>
      </c>
      <c r="P1355" s="1">
        <v>45789</v>
      </c>
      <c r="Q1355" t="str">
        <f>TEXT(Campaign_Table[[#This Row],[Date]],"mmmm")</f>
        <v>May</v>
      </c>
      <c r="R1355">
        <f>YEAR(Campaign_Table[[#This Row],[Date]])</f>
        <v>2025</v>
      </c>
      <c r="S1355" t="str">
        <f>TEXT(Campaign_Table[[#This Row],[Date]],"dddd")</f>
        <v>Monday</v>
      </c>
      <c r="T1355" s="3" t="str">
        <f>"Q" &amp; ROUNDUP(MONTH(Campaign_Table[[#This Row],[Date]])/3,0)</f>
        <v>Q2</v>
      </c>
      <c r="U1355" s="5">
        <f t="shared" si="63"/>
        <v>0.10581712245089747</v>
      </c>
      <c r="V1355" s="7">
        <f>IFERROR(Campaign_Table[[#This Row],[Total_Campaign_Cost]]/Campaign_Table[[#This Row],[Clicks]],0)</f>
        <v>71.494795737122558</v>
      </c>
      <c r="W1355" s="5">
        <f t="shared" si="64"/>
        <v>0.15719360568383658</v>
      </c>
      <c r="X1355" s="7">
        <f>IFERROR(Campaign_Table[[#This Row],[Total_Campaign_Cost]]/Campaign_Table[[#This Row],[Leads]],0)</f>
        <v>230.88854684512427</v>
      </c>
      <c r="Y1355" s="7">
        <f t="shared" si="65"/>
        <v>-99201.419999999984</v>
      </c>
      <c r="Z1355" s="7" t="str">
        <f>IF(Campaign_Table[[#This Row],[ROI]]&gt;=3,"Excellent",IF(Campaign_Table[[#This Row],[ROI]]&gt;=1,"Good",IF(Campaign_Table[[#This Row],[ROI]]&gt;=0,"Average","Poor")))</f>
        <v>Poor</v>
      </c>
    </row>
    <row r="1356" spans="1:26" x14ac:dyDescent="0.3">
      <c r="A1356" t="s">
        <v>1532</v>
      </c>
      <c r="B1356" t="s">
        <v>24</v>
      </c>
      <c r="C1356" t="s">
        <v>35</v>
      </c>
      <c r="D1356">
        <v>11</v>
      </c>
      <c r="E1356" t="s">
        <v>563</v>
      </c>
      <c r="F1356">
        <v>14965</v>
      </c>
      <c r="G1356">
        <v>1331</v>
      </c>
      <c r="H1356">
        <v>540</v>
      </c>
      <c r="I1356">
        <v>295</v>
      </c>
      <c r="J1356">
        <v>230395</v>
      </c>
      <c r="K1356">
        <v>929.01</v>
      </c>
      <c r="L1356">
        <f>Campaign_Table[[#This Row],[Conversions]]*Campaign_Table[[#This Row],[Cost_Per_Acquisition]]</f>
        <v>274057.95</v>
      </c>
      <c r="M1356">
        <v>-0.16</v>
      </c>
      <c r="N1356">
        <v>14.47</v>
      </c>
      <c r="O1356" t="s">
        <v>17</v>
      </c>
      <c r="P1356" s="1">
        <v>45516</v>
      </c>
      <c r="Q1356" t="str">
        <f>TEXT(Campaign_Table[[#This Row],[Date]],"mmmm")</f>
        <v>August</v>
      </c>
      <c r="R1356">
        <f>YEAR(Campaign_Table[[#This Row],[Date]])</f>
        <v>2024</v>
      </c>
      <c r="S1356" t="str">
        <f>TEXT(Campaign_Table[[#This Row],[Date]],"dddd")</f>
        <v>Monday</v>
      </c>
      <c r="T1356" s="3" t="str">
        <f>"Q" &amp; ROUNDUP(MONTH(Campaign_Table[[#This Row],[Date]])/3,0)</f>
        <v>Q3</v>
      </c>
      <c r="U1356" s="5">
        <f t="shared" si="63"/>
        <v>8.8940862011359839E-2</v>
      </c>
      <c r="V1356" s="7">
        <f>IFERROR(Campaign_Table[[#This Row],[Total_Campaign_Cost]]/Campaign_Table[[#This Row],[Clicks]],0)</f>
        <v>205.90379413974455</v>
      </c>
      <c r="W1356" s="5">
        <f t="shared" si="64"/>
        <v>0.22163786626596543</v>
      </c>
      <c r="X1356" s="7">
        <f>IFERROR(Campaign_Table[[#This Row],[Total_Campaign_Cost]]/Campaign_Table[[#This Row],[Leads]],0)</f>
        <v>507.51472222222225</v>
      </c>
      <c r="Y1356" s="7">
        <f t="shared" si="65"/>
        <v>-43662.950000000012</v>
      </c>
      <c r="Z1356" s="7" t="str">
        <f>IF(Campaign_Table[[#This Row],[ROI]]&gt;=3,"Excellent",IF(Campaign_Table[[#This Row],[ROI]]&gt;=1,"Good",IF(Campaign_Table[[#This Row],[ROI]]&gt;=0,"Average","Poor")))</f>
        <v>Poor</v>
      </c>
    </row>
    <row r="1357" spans="1:26" x14ac:dyDescent="0.3">
      <c r="A1357" t="s">
        <v>1533</v>
      </c>
      <c r="B1357" t="s">
        <v>24</v>
      </c>
      <c r="C1357" t="s">
        <v>21</v>
      </c>
      <c r="D1357">
        <v>30</v>
      </c>
      <c r="E1357" t="s">
        <v>130</v>
      </c>
      <c r="F1357">
        <v>22881</v>
      </c>
      <c r="G1357">
        <v>2637</v>
      </c>
      <c r="H1357">
        <v>1551</v>
      </c>
      <c r="I1357">
        <v>914</v>
      </c>
      <c r="J1357">
        <v>310760</v>
      </c>
      <c r="K1357">
        <v>271.08</v>
      </c>
      <c r="L1357">
        <f>Campaign_Table[[#This Row],[Conversions]]*Campaign_Table[[#This Row],[Cost_Per_Acquisition]]</f>
        <v>247767.12</v>
      </c>
      <c r="M1357">
        <v>0.25</v>
      </c>
      <c r="N1357">
        <v>22.3</v>
      </c>
      <c r="O1357" t="s">
        <v>25</v>
      </c>
      <c r="P1357" s="1">
        <v>45671</v>
      </c>
      <c r="Q1357" t="str">
        <f>TEXT(Campaign_Table[[#This Row],[Date]],"mmmm")</f>
        <v>January</v>
      </c>
      <c r="R1357">
        <f>YEAR(Campaign_Table[[#This Row],[Date]])</f>
        <v>2025</v>
      </c>
      <c r="S1357" t="str">
        <f>TEXT(Campaign_Table[[#This Row],[Date]],"dddd")</f>
        <v>Tuesday</v>
      </c>
      <c r="T1357" s="3" t="str">
        <f>"Q" &amp; ROUNDUP(MONTH(Campaign_Table[[#This Row],[Date]])/3,0)</f>
        <v>Q1</v>
      </c>
      <c r="U1357" s="5">
        <f t="shared" si="63"/>
        <v>0.11524845942047987</v>
      </c>
      <c r="V1357" s="7">
        <f>IFERROR(Campaign_Table[[#This Row],[Total_Campaign_Cost]]/Campaign_Table[[#This Row],[Clicks]],0)</f>
        <v>93.957952218430037</v>
      </c>
      <c r="W1357" s="5">
        <f t="shared" si="64"/>
        <v>0.3466059916571862</v>
      </c>
      <c r="X1357" s="7">
        <f>IFERROR(Campaign_Table[[#This Row],[Total_Campaign_Cost]]/Campaign_Table[[#This Row],[Leads]],0)</f>
        <v>159.74669245647968</v>
      </c>
      <c r="Y1357" s="7">
        <f t="shared" si="65"/>
        <v>62992.880000000005</v>
      </c>
      <c r="Z1357" s="7" t="str">
        <f>IF(Campaign_Table[[#This Row],[ROI]]&gt;=3,"Excellent",IF(Campaign_Table[[#This Row],[ROI]]&gt;=1,"Good",IF(Campaign_Table[[#This Row],[ROI]]&gt;=0,"Average","Poor")))</f>
        <v>Average</v>
      </c>
    </row>
    <row r="1358" spans="1:26" x14ac:dyDescent="0.3">
      <c r="A1358" t="s">
        <v>1534</v>
      </c>
      <c r="B1358" t="s">
        <v>44</v>
      </c>
      <c r="C1358" t="s">
        <v>29</v>
      </c>
      <c r="D1358">
        <v>5</v>
      </c>
      <c r="E1358" t="s">
        <v>52</v>
      </c>
      <c r="F1358">
        <v>87674</v>
      </c>
      <c r="G1358">
        <v>9345</v>
      </c>
      <c r="H1358">
        <v>4179</v>
      </c>
      <c r="I1358">
        <v>1639</v>
      </c>
      <c r="J1358">
        <v>840807</v>
      </c>
      <c r="K1358">
        <v>59.43</v>
      </c>
      <c r="L1358">
        <f>Campaign_Table[[#This Row],[Conversions]]*Campaign_Table[[#This Row],[Cost_Per_Acquisition]]</f>
        <v>97405.77</v>
      </c>
      <c r="M1358">
        <v>7.63</v>
      </c>
      <c r="N1358">
        <v>17.29</v>
      </c>
      <c r="O1358" t="s">
        <v>29</v>
      </c>
      <c r="P1358" s="1">
        <v>45609</v>
      </c>
      <c r="Q1358" t="str">
        <f>TEXT(Campaign_Table[[#This Row],[Date]],"mmmm")</f>
        <v>November</v>
      </c>
      <c r="R1358">
        <f>YEAR(Campaign_Table[[#This Row],[Date]])</f>
        <v>2024</v>
      </c>
      <c r="S1358" t="str">
        <f>TEXT(Campaign_Table[[#This Row],[Date]],"dddd")</f>
        <v>Wednesday</v>
      </c>
      <c r="T1358" s="3" t="str">
        <f>"Q" &amp; ROUNDUP(MONTH(Campaign_Table[[#This Row],[Date]])/3,0)</f>
        <v>Q4</v>
      </c>
      <c r="U1358" s="5">
        <f t="shared" si="63"/>
        <v>0.10658804206492233</v>
      </c>
      <c r="V1358" s="7">
        <f>IFERROR(Campaign_Table[[#This Row],[Total_Campaign_Cost]]/Campaign_Table[[#This Row],[Clicks]],0)</f>
        <v>10.423303370786517</v>
      </c>
      <c r="W1358" s="5">
        <f t="shared" si="64"/>
        <v>0.17538790797217763</v>
      </c>
      <c r="X1358" s="7">
        <f>IFERROR(Campaign_Table[[#This Row],[Total_Campaign_Cost]]/Campaign_Table[[#This Row],[Leads]],0)</f>
        <v>23.308391959798996</v>
      </c>
      <c r="Y1358" s="7">
        <f t="shared" si="65"/>
        <v>743401.23</v>
      </c>
      <c r="Z1358" s="7" t="str">
        <f>IF(Campaign_Table[[#This Row],[ROI]]&gt;=3,"Excellent",IF(Campaign_Table[[#This Row],[ROI]]&gt;=1,"Good",IF(Campaign_Table[[#This Row],[ROI]]&gt;=0,"Average","Poor")))</f>
        <v>Excellent</v>
      </c>
    </row>
    <row r="1359" spans="1:26" x14ac:dyDescent="0.3">
      <c r="A1359" t="s">
        <v>1535</v>
      </c>
      <c r="B1359" t="s">
        <v>24</v>
      </c>
      <c r="C1359" t="s">
        <v>25</v>
      </c>
      <c r="D1359">
        <v>19</v>
      </c>
      <c r="E1359" t="s">
        <v>210</v>
      </c>
      <c r="F1359">
        <v>51467</v>
      </c>
      <c r="G1359">
        <v>2582</v>
      </c>
      <c r="H1359">
        <v>1450</v>
      </c>
      <c r="I1359">
        <v>1107</v>
      </c>
      <c r="J1359">
        <v>745011</v>
      </c>
      <c r="K1359">
        <v>54.58</v>
      </c>
      <c r="L1359">
        <f>Campaign_Table[[#This Row],[Conversions]]*Campaign_Table[[#This Row],[Cost_Per_Acquisition]]</f>
        <v>60420.06</v>
      </c>
      <c r="M1359">
        <v>11.33</v>
      </c>
      <c r="N1359">
        <v>9.99</v>
      </c>
      <c r="O1359" t="s">
        <v>17</v>
      </c>
      <c r="P1359" s="1">
        <v>45600</v>
      </c>
      <c r="Q1359" t="str">
        <f>TEXT(Campaign_Table[[#This Row],[Date]],"mmmm")</f>
        <v>November</v>
      </c>
      <c r="R1359">
        <f>YEAR(Campaign_Table[[#This Row],[Date]])</f>
        <v>2024</v>
      </c>
      <c r="S1359" t="str">
        <f>TEXT(Campaign_Table[[#This Row],[Date]],"dddd")</f>
        <v>Monday</v>
      </c>
      <c r="T1359" s="3" t="str">
        <f>"Q" &amp; ROUNDUP(MONTH(Campaign_Table[[#This Row],[Date]])/3,0)</f>
        <v>Q4</v>
      </c>
      <c r="U1359" s="5">
        <f t="shared" si="63"/>
        <v>5.0168068859657647E-2</v>
      </c>
      <c r="V1359" s="7">
        <f>IFERROR(Campaign_Table[[#This Row],[Total_Campaign_Cost]]/Campaign_Table[[#This Row],[Clicks]],0)</f>
        <v>23.400487993803253</v>
      </c>
      <c r="W1359" s="5">
        <f t="shared" si="64"/>
        <v>0.4287374128582494</v>
      </c>
      <c r="X1359" s="7">
        <f>IFERROR(Campaign_Table[[#This Row],[Total_Campaign_Cost]]/Campaign_Table[[#This Row],[Leads]],0)</f>
        <v>41.669006896551721</v>
      </c>
      <c r="Y1359" s="7">
        <f t="shared" si="65"/>
        <v>684590.94</v>
      </c>
      <c r="Z1359" s="7" t="str">
        <f>IF(Campaign_Table[[#This Row],[ROI]]&gt;=3,"Excellent",IF(Campaign_Table[[#This Row],[ROI]]&gt;=1,"Good",IF(Campaign_Table[[#This Row],[ROI]]&gt;=0,"Average","Poor")))</f>
        <v>Excellent</v>
      </c>
    </row>
    <row r="1360" spans="1:26" x14ac:dyDescent="0.3">
      <c r="A1360" t="s">
        <v>1536</v>
      </c>
      <c r="B1360" t="s">
        <v>44</v>
      </c>
      <c r="C1360" t="s">
        <v>29</v>
      </c>
      <c r="D1360">
        <v>25</v>
      </c>
      <c r="E1360" t="s">
        <v>1090</v>
      </c>
      <c r="F1360">
        <v>56546</v>
      </c>
      <c r="G1360">
        <v>2624</v>
      </c>
      <c r="H1360">
        <v>1417</v>
      </c>
      <c r="I1360">
        <v>444</v>
      </c>
      <c r="J1360">
        <v>227772</v>
      </c>
      <c r="K1360">
        <v>170.28</v>
      </c>
      <c r="L1360">
        <f>Campaign_Table[[#This Row],[Conversions]]*Campaign_Table[[#This Row],[Cost_Per_Acquisition]]</f>
        <v>75604.320000000007</v>
      </c>
      <c r="M1360">
        <v>2.0099999999999998</v>
      </c>
      <c r="N1360">
        <v>7.93</v>
      </c>
      <c r="O1360" t="s">
        <v>21</v>
      </c>
      <c r="P1360" s="1">
        <v>45747</v>
      </c>
      <c r="Q1360" t="str">
        <f>TEXT(Campaign_Table[[#This Row],[Date]],"mmmm")</f>
        <v>March</v>
      </c>
      <c r="R1360">
        <f>YEAR(Campaign_Table[[#This Row],[Date]])</f>
        <v>2025</v>
      </c>
      <c r="S1360" t="str">
        <f>TEXT(Campaign_Table[[#This Row],[Date]],"dddd")</f>
        <v>Monday</v>
      </c>
      <c r="T1360" s="3" t="str">
        <f>"Q" &amp; ROUNDUP(MONTH(Campaign_Table[[#This Row],[Date]])/3,0)</f>
        <v>Q1</v>
      </c>
      <c r="U1360" s="5">
        <f t="shared" si="63"/>
        <v>4.6404697060800054E-2</v>
      </c>
      <c r="V1360" s="7">
        <f>IFERROR(Campaign_Table[[#This Row],[Total_Campaign_Cost]]/Campaign_Table[[#This Row],[Clicks]],0)</f>
        <v>28.812621951219516</v>
      </c>
      <c r="W1360" s="5">
        <f t="shared" si="64"/>
        <v>0.16920731707317074</v>
      </c>
      <c r="X1360" s="7">
        <f>IFERROR(Campaign_Table[[#This Row],[Total_Campaign_Cost]]/Campaign_Table[[#This Row],[Leads]],0)</f>
        <v>53.355201129146089</v>
      </c>
      <c r="Y1360" s="7">
        <f t="shared" si="65"/>
        <v>152167.67999999999</v>
      </c>
      <c r="Z1360" s="7" t="str">
        <f>IF(Campaign_Table[[#This Row],[ROI]]&gt;=3,"Excellent",IF(Campaign_Table[[#This Row],[ROI]]&gt;=1,"Good",IF(Campaign_Table[[#This Row],[ROI]]&gt;=0,"Average","Poor")))</f>
        <v>Good</v>
      </c>
    </row>
    <row r="1361" spans="1:26" x14ac:dyDescent="0.3">
      <c r="A1361" t="s">
        <v>1537</v>
      </c>
      <c r="B1361" t="s">
        <v>20</v>
      </c>
      <c r="C1361" t="s">
        <v>29</v>
      </c>
      <c r="D1361">
        <v>10</v>
      </c>
      <c r="E1361" t="s">
        <v>290</v>
      </c>
      <c r="F1361">
        <v>86937</v>
      </c>
      <c r="G1361">
        <v>7116</v>
      </c>
      <c r="H1361">
        <v>4147</v>
      </c>
      <c r="I1361">
        <v>1547</v>
      </c>
      <c r="J1361">
        <v>674492</v>
      </c>
      <c r="K1361">
        <v>42.96</v>
      </c>
      <c r="L1361">
        <f>Campaign_Table[[#This Row],[Conversions]]*Campaign_Table[[#This Row],[Cost_Per_Acquisition]]</f>
        <v>66459.12</v>
      </c>
      <c r="M1361">
        <v>9.15</v>
      </c>
      <c r="N1361">
        <v>14.73</v>
      </c>
      <c r="O1361" t="s">
        <v>17</v>
      </c>
      <c r="P1361" s="1">
        <v>45497</v>
      </c>
      <c r="Q1361" t="str">
        <f>TEXT(Campaign_Table[[#This Row],[Date]],"mmmm")</f>
        <v>July</v>
      </c>
      <c r="R1361">
        <f>YEAR(Campaign_Table[[#This Row],[Date]])</f>
        <v>2024</v>
      </c>
      <c r="S1361" t="str">
        <f>TEXT(Campaign_Table[[#This Row],[Date]],"dddd")</f>
        <v>Wednesday</v>
      </c>
      <c r="T1361" s="3" t="str">
        <f>"Q" &amp; ROUNDUP(MONTH(Campaign_Table[[#This Row],[Date]])/3,0)</f>
        <v>Q3</v>
      </c>
      <c r="U1361" s="5">
        <f t="shared" si="63"/>
        <v>8.1852375858380205E-2</v>
      </c>
      <c r="V1361" s="7">
        <f>IFERROR(Campaign_Table[[#This Row],[Total_Campaign_Cost]]/Campaign_Table[[#This Row],[Clicks]],0)</f>
        <v>9.3393929173693078</v>
      </c>
      <c r="W1361" s="5">
        <f t="shared" si="64"/>
        <v>0.21739741427768408</v>
      </c>
      <c r="X1361" s="7">
        <f>IFERROR(Campaign_Table[[#This Row],[Total_Campaign_Cost]]/Campaign_Table[[#This Row],[Leads]],0)</f>
        <v>16.025830721003135</v>
      </c>
      <c r="Y1361" s="7">
        <f t="shared" si="65"/>
        <v>608032.88</v>
      </c>
      <c r="Z1361" s="7" t="str">
        <f>IF(Campaign_Table[[#This Row],[ROI]]&gt;=3,"Excellent",IF(Campaign_Table[[#This Row],[ROI]]&gt;=1,"Good",IF(Campaign_Table[[#This Row],[ROI]]&gt;=0,"Average","Poor")))</f>
        <v>Excellent</v>
      </c>
    </row>
    <row r="1362" spans="1:26" x14ac:dyDescent="0.3">
      <c r="A1362" t="s">
        <v>1538</v>
      </c>
      <c r="B1362" t="s">
        <v>28</v>
      </c>
      <c r="C1362" t="s">
        <v>35</v>
      </c>
      <c r="D1362">
        <v>5</v>
      </c>
      <c r="E1362" t="s">
        <v>195</v>
      </c>
      <c r="F1362">
        <v>70234</v>
      </c>
      <c r="G1362">
        <v>9703</v>
      </c>
      <c r="H1362">
        <v>5734</v>
      </c>
      <c r="I1362">
        <v>4216</v>
      </c>
      <c r="J1362">
        <v>1926712</v>
      </c>
      <c r="K1362">
        <v>12.93</v>
      </c>
      <c r="L1362">
        <f>Campaign_Table[[#This Row],[Conversions]]*Campaign_Table[[#This Row],[Cost_Per_Acquisition]]</f>
        <v>54512.88</v>
      </c>
      <c r="M1362">
        <v>34.340000000000003</v>
      </c>
      <c r="N1362">
        <v>27.98</v>
      </c>
      <c r="O1362" t="s">
        <v>17</v>
      </c>
      <c r="P1362" s="1">
        <v>45760</v>
      </c>
      <c r="Q1362" t="str">
        <f>TEXT(Campaign_Table[[#This Row],[Date]],"mmmm")</f>
        <v>April</v>
      </c>
      <c r="R1362">
        <f>YEAR(Campaign_Table[[#This Row],[Date]])</f>
        <v>2025</v>
      </c>
      <c r="S1362" t="str">
        <f>TEXT(Campaign_Table[[#This Row],[Date]],"dddd")</f>
        <v>Sunday</v>
      </c>
      <c r="T1362" s="3" t="str">
        <f>"Q" &amp; ROUNDUP(MONTH(Campaign_Table[[#This Row],[Date]])/3,0)</f>
        <v>Q2</v>
      </c>
      <c r="U1362" s="5">
        <f t="shared" si="63"/>
        <v>0.13815246177065238</v>
      </c>
      <c r="V1362" s="7">
        <f>IFERROR(Campaign_Table[[#This Row],[Total_Campaign_Cost]]/Campaign_Table[[#This Row],[Clicks]],0)</f>
        <v>5.6181469648562299</v>
      </c>
      <c r="W1362" s="5">
        <f t="shared" si="64"/>
        <v>0.43450479233226835</v>
      </c>
      <c r="X1362" s="7">
        <f>IFERROR(Campaign_Table[[#This Row],[Total_Campaign_Cost]]/Campaign_Table[[#This Row],[Leads]],0)</f>
        <v>9.5069550052319496</v>
      </c>
      <c r="Y1362" s="7">
        <f t="shared" si="65"/>
        <v>1872199.12</v>
      </c>
      <c r="Z1362" s="7" t="str">
        <f>IF(Campaign_Table[[#This Row],[ROI]]&gt;=3,"Excellent",IF(Campaign_Table[[#This Row],[ROI]]&gt;=1,"Good",IF(Campaign_Table[[#This Row],[ROI]]&gt;=0,"Average","Poor")))</f>
        <v>Excellent</v>
      </c>
    </row>
    <row r="1363" spans="1:26" x14ac:dyDescent="0.3">
      <c r="A1363" t="s">
        <v>1539</v>
      </c>
      <c r="B1363" t="s">
        <v>16</v>
      </c>
      <c r="C1363" t="s">
        <v>35</v>
      </c>
      <c r="D1363">
        <v>21</v>
      </c>
      <c r="E1363" t="s">
        <v>118</v>
      </c>
      <c r="F1363">
        <v>73197</v>
      </c>
      <c r="G1363">
        <v>8144</v>
      </c>
      <c r="H1363">
        <v>1690</v>
      </c>
      <c r="I1363">
        <v>769</v>
      </c>
      <c r="J1363">
        <v>406032</v>
      </c>
      <c r="K1363">
        <v>269.25</v>
      </c>
      <c r="L1363">
        <f>Campaign_Table[[#This Row],[Conversions]]*Campaign_Table[[#This Row],[Cost_Per_Acquisition]]</f>
        <v>207053.25</v>
      </c>
      <c r="M1363">
        <v>0.96</v>
      </c>
      <c r="N1363">
        <v>14.49</v>
      </c>
      <c r="O1363" t="s">
        <v>29</v>
      </c>
      <c r="P1363" s="1">
        <v>45698</v>
      </c>
      <c r="Q1363" t="str">
        <f>TEXT(Campaign_Table[[#This Row],[Date]],"mmmm")</f>
        <v>February</v>
      </c>
      <c r="R1363">
        <f>YEAR(Campaign_Table[[#This Row],[Date]])</f>
        <v>2025</v>
      </c>
      <c r="S1363" t="str">
        <f>TEXT(Campaign_Table[[#This Row],[Date]],"dddd")</f>
        <v>Monday</v>
      </c>
      <c r="T1363" s="3" t="str">
        <f>"Q" &amp; ROUNDUP(MONTH(Campaign_Table[[#This Row],[Date]])/3,0)</f>
        <v>Q1</v>
      </c>
      <c r="U1363" s="5">
        <f t="shared" si="63"/>
        <v>0.11126139049414593</v>
      </c>
      <c r="V1363" s="7">
        <f>IFERROR(Campaign_Table[[#This Row],[Total_Campaign_Cost]]/Campaign_Table[[#This Row],[Clicks]],0)</f>
        <v>25.424023821218075</v>
      </c>
      <c r="W1363" s="5">
        <f t="shared" si="64"/>
        <v>9.4425343811394891E-2</v>
      </c>
      <c r="X1363" s="7">
        <f>IFERROR(Campaign_Table[[#This Row],[Total_Campaign_Cost]]/Campaign_Table[[#This Row],[Leads]],0)</f>
        <v>122.51671597633135</v>
      </c>
      <c r="Y1363" s="7">
        <f t="shared" si="65"/>
        <v>198978.75</v>
      </c>
      <c r="Z1363" s="7" t="str">
        <f>IF(Campaign_Table[[#This Row],[ROI]]&gt;=3,"Excellent",IF(Campaign_Table[[#This Row],[ROI]]&gt;=1,"Good",IF(Campaign_Table[[#This Row],[ROI]]&gt;=0,"Average","Poor")))</f>
        <v>Average</v>
      </c>
    </row>
    <row r="1364" spans="1:26" x14ac:dyDescent="0.3">
      <c r="A1364" t="s">
        <v>1540</v>
      </c>
      <c r="B1364" t="s">
        <v>20</v>
      </c>
      <c r="C1364" t="s">
        <v>25</v>
      </c>
      <c r="D1364">
        <v>24</v>
      </c>
      <c r="E1364" t="s">
        <v>199</v>
      </c>
      <c r="F1364">
        <v>23725</v>
      </c>
      <c r="G1364">
        <v>3050</v>
      </c>
      <c r="H1364">
        <v>1714</v>
      </c>
      <c r="I1364">
        <v>1024</v>
      </c>
      <c r="J1364">
        <v>368640</v>
      </c>
      <c r="K1364">
        <v>212.35</v>
      </c>
      <c r="L1364">
        <f>Campaign_Table[[#This Row],[Conversions]]*Campaign_Table[[#This Row],[Cost_Per_Acquisition]]</f>
        <v>217446.39999999999</v>
      </c>
      <c r="M1364">
        <v>0.7</v>
      </c>
      <c r="N1364">
        <v>24.4</v>
      </c>
      <c r="O1364" t="s">
        <v>29</v>
      </c>
      <c r="P1364" s="1">
        <v>45726</v>
      </c>
      <c r="Q1364" t="str">
        <f>TEXT(Campaign_Table[[#This Row],[Date]],"mmmm")</f>
        <v>March</v>
      </c>
      <c r="R1364">
        <f>YEAR(Campaign_Table[[#This Row],[Date]])</f>
        <v>2025</v>
      </c>
      <c r="S1364" t="str">
        <f>TEXT(Campaign_Table[[#This Row],[Date]],"dddd")</f>
        <v>Monday</v>
      </c>
      <c r="T1364" s="3" t="str">
        <f>"Q" &amp; ROUNDUP(MONTH(Campaign_Table[[#This Row],[Date]])/3,0)</f>
        <v>Q1</v>
      </c>
      <c r="U1364" s="5">
        <f t="shared" si="63"/>
        <v>0.12855637513171761</v>
      </c>
      <c r="V1364" s="7">
        <f>IFERROR(Campaign_Table[[#This Row],[Total_Campaign_Cost]]/Campaign_Table[[#This Row],[Clicks]],0)</f>
        <v>71.293901639344256</v>
      </c>
      <c r="W1364" s="5">
        <f t="shared" si="64"/>
        <v>0.33573770491803279</v>
      </c>
      <c r="X1364" s="7">
        <f>IFERROR(Campaign_Table[[#This Row],[Total_Campaign_Cost]]/Campaign_Table[[#This Row],[Leads]],0)</f>
        <v>126.86487747957993</v>
      </c>
      <c r="Y1364" s="7">
        <f t="shared" si="65"/>
        <v>151193.60000000001</v>
      </c>
      <c r="Z1364" s="7" t="str">
        <f>IF(Campaign_Table[[#This Row],[ROI]]&gt;=3,"Excellent",IF(Campaign_Table[[#This Row],[ROI]]&gt;=1,"Good",IF(Campaign_Table[[#This Row],[ROI]]&gt;=0,"Average","Poor")))</f>
        <v>Average</v>
      </c>
    </row>
    <row r="1365" spans="1:26" x14ac:dyDescent="0.3">
      <c r="A1365" t="s">
        <v>1541</v>
      </c>
      <c r="B1365" t="s">
        <v>24</v>
      </c>
      <c r="C1365" t="s">
        <v>25</v>
      </c>
      <c r="D1365">
        <v>19</v>
      </c>
      <c r="E1365" t="s">
        <v>137</v>
      </c>
      <c r="F1365">
        <v>69887</v>
      </c>
      <c r="G1365">
        <v>7679</v>
      </c>
      <c r="H1365">
        <v>4269</v>
      </c>
      <c r="I1365">
        <v>1471</v>
      </c>
      <c r="J1365">
        <v>632530</v>
      </c>
      <c r="K1365">
        <v>88.99</v>
      </c>
      <c r="L1365">
        <f>Campaign_Table[[#This Row],[Conversions]]*Campaign_Table[[#This Row],[Cost_Per_Acquisition]]</f>
        <v>130904.29</v>
      </c>
      <c r="M1365">
        <v>3.83</v>
      </c>
      <c r="N1365">
        <v>19.2</v>
      </c>
      <c r="O1365" t="s">
        <v>17</v>
      </c>
      <c r="P1365" s="1">
        <v>45581</v>
      </c>
      <c r="Q1365" t="str">
        <f>TEXT(Campaign_Table[[#This Row],[Date]],"mmmm")</f>
        <v>October</v>
      </c>
      <c r="R1365">
        <f>YEAR(Campaign_Table[[#This Row],[Date]])</f>
        <v>2024</v>
      </c>
      <c r="S1365" t="str">
        <f>TEXT(Campaign_Table[[#This Row],[Date]],"dddd")</f>
        <v>Wednesday</v>
      </c>
      <c r="T1365" s="3" t="str">
        <f>"Q" &amp; ROUNDUP(MONTH(Campaign_Table[[#This Row],[Date]])/3,0)</f>
        <v>Q4</v>
      </c>
      <c r="U1365" s="5">
        <f t="shared" si="63"/>
        <v>0.10987737347432283</v>
      </c>
      <c r="V1365" s="7">
        <f>IFERROR(Campaign_Table[[#This Row],[Total_Campaign_Cost]]/Campaign_Table[[#This Row],[Clicks]],0)</f>
        <v>17.047049094934234</v>
      </c>
      <c r="W1365" s="5">
        <f t="shared" si="64"/>
        <v>0.19156140122411772</v>
      </c>
      <c r="X1365" s="7">
        <f>IFERROR(Campaign_Table[[#This Row],[Total_Campaign_Cost]]/Campaign_Table[[#This Row],[Leads]],0)</f>
        <v>30.663923635511829</v>
      </c>
      <c r="Y1365" s="7">
        <f t="shared" si="65"/>
        <v>501625.71</v>
      </c>
      <c r="Z1365" s="7" t="str">
        <f>IF(Campaign_Table[[#This Row],[ROI]]&gt;=3,"Excellent",IF(Campaign_Table[[#This Row],[ROI]]&gt;=1,"Good",IF(Campaign_Table[[#This Row],[ROI]]&gt;=0,"Average","Poor")))</f>
        <v>Excellent</v>
      </c>
    </row>
    <row r="1366" spans="1:26" x14ac:dyDescent="0.3">
      <c r="A1366" t="s">
        <v>1542</v>
      </c>
      <c r="B1366" t="s">
        <v>16</v>
      </c>
      <c r="C1366" t="s">
        <v>29</v>
      </c>
      <c r="D1366">
        <v>15</v>
      </c>
      <c r="E1366" t="s">
        <v>107</v>
      </c>
      <c r="F1366">
        <v>14251</v>
      </c>
      <c r="G1366">
        <v>1978</v>
      </c>
      <c r="H1366">
        <v>1123</v>
      </c>
      <c r="I1366">
        <v>440</v>
      </c>
      <c r="J1366">
        <v>295240</v>
      </c>
      <c r="K1366">
        <v>336.48</v>
      </c>
      <c r="L1366">
        <f>Campaign_Table[[#This Row],[Conversions]]*Campaign_Table[[#This Row],[Cost_Per_Acquisition]]</f>
        <v>148051.20000000001</v>
      </c>
      <c r="M1366">
        <v>0.99</v>
      </c>
      <c r="N1366">
        <v>24.85</v>
      </c>
      <c r="O1366" t="s">
        <v>21</v>
      </c>
      <c r="P1366" s="1">
        <v>45477</v>
      </c>
      <c r="Q1366" t="str">
        <f>TEXT(Campaign_Table[[#This Row],[Date]],"mmmm")</f>
        <v>July</v>
      </c>
      <c r="R1366">
        <f>YEAR(Campaign_Table[[#This Row],[Date]])</f>
        <v>2024</v>
      </c>
      <c r="S1366" t="str">
        <f>TEXT(Campaign_Table[[#This Row],[Date]],"dddd")</f>
        <v>Thursday</v>
      </c>
      <c r="T1366" s="3" t="str">
        <f>"Q" &amp; ROUNDUP(MONTH(Campaign_Table[[#This Row],[Date]])/3,0)</f>
        <v>Q3</v>
      </c>
      <c r="U1366" s="5">
        <f t="shared" si="63"/>
        <v>0.13879727738404324</v>
      </c>
      <c r="V1366" s="7">
        <f>IFERROR(Campaign_Table[[#This Row],[Total_Campaign_Cost]]/Campaign_Table[[#This Row],[Clicks]],0)</f>
        <v>74.848938321536906</v>
      </c>
      <c r="W1366" s="5">
        <f t="shared" si="64"/>
        <v>0.2224469160768453</v>
      </c>
      <c r="X1366" s="7">
        <f>IFERROR(Campaign_Table[[#This Row],[Total_Campaign_Cost]]/Campaign_Table[[#This Row],[Leads]],0)</f>
        <v>131.83544078361533</v>
      </c>
      <c r="Y1366" s="7">
        <f t="shared" si="65"/>
        <v>147188.79999999999</v>
      </c>
      <c r="Z1366" s="7" t="str">
        <f>IF(Campaign_Table[[#This Row],[ROI]]&gt;=3,"Excellent",IF(Campaign_Table[[#This Row],[ROI]]&gt;=1,"Good",IF(Campaign_Table[[#This Row],[ROI]]&gt;=0,"Average","Poor")))</f>
        <v>Average</v>
      </c>
    </row>
    <row r="1367" spans="1:26" x14ac:dyDescent="0.3">
      <c r="A1367" t="s">
        <v>1543</v>
      </c>
      <c r="B1367" t="s">
        <v>28</v>
      </c>
      <c r="C1367" t="s">
        <v>35</v>
      </c>
      <c r="D1367">
        <v>20</v>
      </c>
      <c r="E1367" t="s">
        <v>381</v>
      </c>
      <c r="F1367">
        <v>18322</v>
      </c>
      <c r="G1367">
        <v>1603</v>
      </c>
      <c r="H1367">
        <v>554</v>
      </c>
      <c r="I1367">
        <v>405</v>
      </c>
      <c r="J1367">
        <v>313065</v>
      </c>
      <c r="K1367">
        <v>162.91</v>
      </c>
      <c r="L1367">
        <f>Campaign_Table[[#This Row],[Conversions]]*Campaign_Table[[#This Row],[Cost_Per_Acquisition]]</f>
        <v>65978.55</v>
      </c>
      <c r="M1367">
        <v>3.74</v>
      </c>
      <c r="N1367">
        <v>13.98</v>
      </c>
      <c r="O1367" t="s">
        <v>29</v>
      </c>
      <c r="P1367" s="1">
        <v>45650</v>
      </c>
      <c r="Q1367" t="str">
        <f>TEXT(Campaign_Table[[#This Row],[Date]],"mmmm")</f>
        <v>December</v>
      </c>
      <c r="R1367">
        <f>YEAR(Campaign_Table[[#This Row],[Date]])</f>
        <v>2024</v>
      </c>
      <c r="S1367" t="str">
        <f>TEXT(Campaign_Table[[#This Row],[Date]],"dddd")</f>
        <v>Tuesday</v>
      </c>
      <c r="T1367" s="3" t="str">
        <f>"Q" &amp; ROUNDUP(MONTH(Campaign_Table[[#This Row],[Date]])/3,0)</f>
        <v>Q4</v>
      </c>
      <c r="U1367" s="5">
        <f t="shared" si="63"/>
        <v>8.7490448640978061E-2</v>
      </c>
      <c r="V1367" s="7">
        <f>IFERROR(Campaign_Table[[#This Row],[Total_Campaign_Cost]]/Campaign_Table[[#This Row],[Clicks]],0)</f>
        <v>41.159419837804116</v>
      </c>
      <c r="W1367" s="5">
        <f t="shared" si="64"/>
        <v>0.25265127885215222</v>
      </c>
      <c r="X1367" s="7">
        <f>IFERROR(Campaign_Table[[#This Row],[Total_Campaign_Cost]]/Campaign_Table[[#This Row],[Leads]],0)</f>
        <v>119.09485559566788</v>
      </c>
      <c r="Y1367" s="7">
        <f t="shared" si="65"/>
        <v>247086.45</v>
      </c>
      <c r="Z1367" s="7" t="str">
        <f>IF(Campaign_Table[[#This Row],[ROI]]&gt;=3,"Excellent",IF(Campaign_Table[[#This Row],[ROI]]&gt;=1,"Good",IF(Campaign_Table[[#This Row],[ROI]]&gt;=0,"Average","Poor")))</f>
        <v>Excellent</v>
      </c>
    </row>
    <row r="1368" spans="1:26" x14ac:dyDescent="0.3">
      <c r="A1368" t="s">
        <v>1544</v>
      </c>
      <c r="B1368" t="s">
        <v>20</v>
      </c>
      <c r="C1368" t="s">
        <v>21</v>
      </c>
      <c r="D1368">
        <v>8</v>
      </c>
      <c r="E1368" t="s">
        <v>137</v>
      </c>
      <c r="F1368">
        <v>49051</v>
      </c>
      <c r="G1368">
        <v>4217</v>
      </c>
      <c r="H1368">
        <v>1911</v>
      </c>
      <c r="I1368">
        <v>1375</v>
      </c>
      <c r="J1368">
        <v>512875</v>
      </c>
      <c r="K1368">
        <v>143.97999999999999</v>
      </c>
      <c r="L1368">
        <f>Campaign_Table[[#This Row],[Conversions]]*Campaign_Table[[#This Row],[Cost_Per_Acquisition]]</f>
        <v>197972.5</v>
      </c>
      <c r="M1368">
        <v>1.59</v>
      </c>
      <c r="N1368">
        <v>15.3</v>
      </c>
      <c r="O1368" t="s">
        <v>35</v>
      </c>
      <c r="P1368" s="1">
        <v>45590</v>
      </c>
      <c r="Q1368" t="str">
        <f>TEXT(Campaign_Table[[#This Row],[Date]],"mmmm")</f>
        <v>October</v>
      </c>
      <c r="R1368">
        <f>YEAR(Campaign_Table[[#This Row],[Date]])</f>
        <v>2024</v>
      </c>
      <c r="S1368" t="str">
        <f>TEXT(Campaign_Table[[#This Row],[Date]],"dddd")</f>
        <v>Friday</v>
      </c>
      <c r="T1368" s="3" t="str">
        <f>"Q" &amp; ROUNDUP(MONTH(Campaign_Table[[#This Row],[Date]])/3,0)</f>
        <v>Q4</v>
      </c>
      <c r="U1368" s="5">
        <f t="shared" si="63"/>
        <v>8.5971743695337499E-2</v>
      </c>
      <c r="V1368" s="7">
        <f>IFERROR(Campaign_Table[[#This Row],[Total_Campaign_Cost]]/Campaign_Table[[#This Row],[Clicks]],0)</f>
        <v>46.946288830922455</v>
      </c>
      <c r="W1368" s="5">
        <f t="shared" si="64"/>
        <v>0.32606118093431347</v>
      </c>
      <c r="X1368" s="7">
        <f>IFERROR(Campaign_Table[[#This Row],[Total_Campaign_Cost]]/Campaign_Table[[#This Row],[Leads]],0)</f>
        <v>103.59628466771323</v>
      </c>
      <c r="Y1368" s="7">
        <f t="shared" si="65"/>
        <v>314902.5</v>
      </c>
      <c r="Z1368" s="7" t="str">
        <f>IF(Campaign_Table[[#This Row],[ROI]]&gt;=3,"Excellent",IF(Campaign_Table[[#This Row],[ROI]]&gt;=1,"Good",IF(Campaign_Table[[#This Row],[ROI]]&gt;=0,"Average","Poor")))</f>
        <v>Good</v>
      </c>
    </row>
    <row r="1369" spans="1:26" x14ac:dyDescent="0.3">
      <c r="A1369" t="s">
        <v>1545</v>
      </c>
      <c r="B1369" t="s">
        <v>24</v>
      </c>
      <c r="C1369" t="s">
        <v>29</v>
      </c>
      <c r="D1369">
        <v>18</v>
      </c>
      <c r="E1369" t="s">
        <v>363</v>
      </c>
      <c r="F1369">
        <v>30819</v>
      </c>
      <c r="G1369">
        <v>3690</v>
      </c>
      <c r="H1369">
        <v>1416</v>
      </c>
      <c r="I1369">
        <v>772</v>
      </c>
      <c r="J1369">
        <v>186824</v>
      </c>
      <c r="K1369">
        <v>112.56</v>
      </c>
      <c r="L1369">
        <f>Campaign_Table[[#This Row],[Conversions]]*Campaign_Table[[#This Row],[Cost_Per_Acquisition]]</f>
        <v>86896.320000000007</v>
      </c>
      <c r="M1369">
        <v>1.1499999999999999</v>
      </c>
      <c r="N1369">
        <v>19.07</v>
      </c>
      <c r="O1369" t="s">
        <v>29</v>
      </c>
      <c r="P1369" s="1">
        <v>45530</v>
      </c>
      <c r="Q1369" t="str">
        <f>TEXT(Campaign_Table[[#This Row],[Date]],"mmmm")</f>
        <v>August</v>
      </c>
      <c r="R1369">
        <f>YEAR(Campaign_Table[[#This Row],[Date]])</f>
        <v>2024</v>
      </c>
      <c r="S1369" t="str">
        <f>TEXT(Campaign_Table[[#This Row],[Date]],"dddd")</f>
        <v>Monday</v>
      </c>
      <c r="T1369" s="3" t="str">
        <f>"Q" &amp; ROUNDUP(MONTH(Campaign_Table[[#This Row],[Date]])/3,0)</f>
        <v>Q3</v>
      </c>
      <c r="U1369" s="5">
        <f t="shared" si="63"/>
        <v>0.11973133456633894</v>
      </c>
      <c r="V1369" s="7">
        <f>IFERROR(Campaign_Table[[#This Row],[Total_Campaign_Cost]]/Campaign_Table[[#This Row],[Clicks]],0)</f>
        <v>23.549138211382115</v>
      </c>
      <c r="W1369" s="5">
        <f t="shared" si="64"/>
        <v>0.2092140921409214</v>
      </c>
      <c r="X1369" s="7">
        <f>IFERROR(Campaign_Table[[#This Row],[Total_Campaign_Cost]]/Campaign_Table[[#This Row],[Leads]],0)</f>
        <v>61.367457627118647</v>
      </c>
      <c r="Y1369" s="7">
        <f t="shared" si="65"/>
        <v>99927.679999999993</v>
      </c>
      <c r="Z1369" s="7" t="str">
        <f>IF(Campaign_Table[[#This Row],[ROI]]&gt;=3,"Excellent",IF(Campaign_Table[[#This Row],[ROI]]&gt;=1,"Good",IF(Campaign_Table[[#This Row],[ROI]]&gt;=0,"Average","Poor")))</f>
        <v>Good</v>
      </c>
    </row>
    <row r="1370" spans="1:26" x14ac:dyDescent="0.3">
      <c r="A1370" t="s">
        <v>1546</v>
      </c>
      <c r="B1370" t="s">
        <v>20</v>
      </c>
      <c r="C1370" t="s">
        <v>17</v>
      </c>
      <c r="D1370">
        <v>29</v>
      </c>
      <c r="E1370" t="s">
        <v>52</v>
      </c>
      <c r="F1370">
        <v>56142</v>
      </c>
      <c r="G1370">
        <v>7850</v>
      </c>
      <c r="H1370">
        <v>3207</v>
      </c>
      <c r="I1370">
        <v>2310</v>
      </c>
      <c r="J1370">
        <v>1113420</v>
      </c>
      <c r="K1370">
        <v>101.89</v>
      </c>
      <c r="L1370">
        <f>Campaign_Table[[#This Row],[Conversions]]*Campaign_Table[[#This Row],[Cost_Per_Acquisition]]</f>
        <v>235365.9</v>
      </c>
      <c r="M1370">
        <v>3.73</v>
      </c>
      <c r="N1370">
        <v>23.81</v>
      </c>
      <c r="O1370" t="s">
        <v>29</v>
      </c>
      <c r="P1370" s="1">
        <v>45601</v>
      </c>
      <c r="Q1370" t="str">
        <f>TEXT(Campaign_Table[[#This Row],[Date]],"mmmm")</f>
        <v>November</v>
      </c>
      <c r="R1370">
        <f>YEAR(Campaign_Table[[#This Row],[Date]])</f>
        <v>2024</v>
      </c>
      <c r="S1370" t="str">
        <f>TEXT(Campaign_Table[[#This Row],[Date]],"dddd")</f>
        <v>Tuesday</v>
      </c>
      <c r="T1370" s="3" t="str">
        <f>"Q" &amp; ROUNDUP(MONTH(Campaign_Table[[#This Row],[Date]])/3,0)</f>
        <v>Q4</v>
      </c>
      <c r="U1370" s="5">
        <f t="shared" si="63"/>
        <v>0.13982401766948097</v>
      </c>
      <c r="V1370" s="7">
        <f>IFERROR(Campaign_Table[[#This Row],[Total_Campaign_Cost]]/Campaign_Table[[#This Row],[Clicks]],0)</f>
        <v>29.982917197452227</v>
      </c>
      <c r="W1370" s="5">
        <f t="shared" si="64"/>
        <v>0.29426751592356687</v>
      </c>
      <c r="X1370" s="7">
        <f>IFERROR(Campaign_Table[[#This Row],[Total_Campaign_Cost]]/Campaign_Table[[#This Row],[Leads]],0)</f>
        <v>73.391300280636102</v>
      </c>
      <c r="Y1370" s="7">
        <f t="shared" si="65"/>
        <v>878054.1</v>
      </c>
      <c r="Z1370" s="7" t="str">
        <f>IF(Campaign_Table[[#This Row],[ROI]]&gt;=3,"Excellent",IF(Campaign_Table[[#This Row],[ROI]]&gt;=1,"Good",IF(Campaign_Table[[#This Row],[ROI]]&gt;=0,"Average","Poor")))</f>
        <v>Excellent</v>
      </c>
    </row>
    <row r="1371" spans="1:26" x14ac:dyDescent="0.3">
      <c r="A1371" t="s">
        <v>1547</v>
      </c>
      <c r="B1371" t="s">
        <v>20</v>
      </c>
      <c r="C1371" t="s">
        <v>21</v>
      </c>
      <c r="D1371">
        <v>6</v>
      </c>
      <c r="E1371" t="s">
        <v>109</v>
      </c>
      <c r="F1371">
        <v>53497</v>
      </c>
      <c r="G1371">
        <v>6569</v>
      </c>
      <c r="H1371">
        <v>1787</v>
      </c>
      <c r="I1371">
        <v>926</v>
      </c>
      <c r="J1371">
        <v>696352</v>
      </c>
      <c r="K1371">
        <v>135.77000000000001</v>
      </c>
      <c r="L1371">
        <f>Campaign_Table[[#This Row],[Conversions]]*Campaign_Table[[#This Row],[Cost_Per_Acquisition]]</f>
        <v>125723.02</v>
      </c>
      <c r="M1371">
        <v>4.54</v>
      </c>
      <c r="N1371">
        <v>17.350000000000001</v>
      </c>
      <c r="O1371" t="s">
        <v>21</v>
      </c>
      <c r="P1371" s="1">
        <v>45689</v>
      </c>
      <c r="Q1371" t="str">
        <f>TEXT(Campaign_Table[[#This Row],[Date]],"mmmm")</f>
        <v>February</v>
      </c>
      <c r="R1371">
        <f>YEAR(Campaign_Table[[#This Row],[Date]])</f>
        <v>2025</v>
      </c>
      <c r="S1371" t="str">
        <f>TEXT(Campaign_Table[[#This Row],[Date]],"dddd")</f>
        <v>Saturday</v>
      </c>
      <c r="T1371" s="3" t="str">
        <f>"Q" &amp; ROUNDUP(MONTH(Campaign_Table[[#This Row],[Date]])/3,0)</f>
        <v>Q1</v>
      </c>
      <c r="U1371" s="5">
        <f t="shared" si="63"/>
        <v>0.12279193225788362</v>
      </c>
      <c r="V1371" s="7">
        <f>IFERROR(Campaign_Table[[#This Row],[Total_Campaign_Cost]]/Campaign_Table[[#This Row],[Clicks]],0)</f>
        <v>19.138836961485769</v>
      </c>
      <c r="W1371" s="5">
        <f t="shared" si="64"/>
        <v>0.14096513929060739</v>
      </c>
      <c r="X1371" s="7">
        <f>IFERROR(Campaign_Table[[#This Row],[Total_Campaign_Cost]]/Campaign_Table[[#This Row],[Leads]],0)</f>
        <v>70.354236149972024</v>
      </c>
      <c r="Y1371" s="7">
        <f t="shared" si="65"/>
        <v>570628.98</v>
      </c>
      <c r="Z1371" s="7" t="str">
        <f>IF(Campaign_Table[[#This Row],[ROI]]&gt;=3,"Excellent",IF(Campaign_Table[[#This Row],[ROI]]&gt;=1,"Good",IF(Campaign_Table[[#This Row],[ROI]]&gt;=0,"Average","Poor")))</f>
        <v>Excellent</v>
      </c>
    </row>
    <row r="1372" spans="1:26" x14ac:dyDescent="0.3">
      <c r="A1372" t="s">
        <v>1548</v>
      </c>
      <c r="B1372" t="s">
        <v>24</v>
      </c>
      <c r="C1372" t="s">
        <v>17</v>
      </c>
      <c r="D1372">
        <v>14</v>
      </c>
      <c r="E1372" t="s">
        <v>210</v>
      </c>
      <c r="F1372">
        <v>96684</v>
      </c>
      <c r="G1372">
        <v>5049</v>
      </c>
      <c r="H1372">
        <v>1465</v>
      </c>
      <c r="I1372">
        <v>525</v>
      </c>
      <c r="J1372">
        <v>282450</v>
      </c>
      <c r="K1372">
        <v>210.8</v>
      </c>
      <c r="L1372">
        <f>Campaign_Table[[#This Row],[Conversions]]*Campaign_Table[[#This Row],[Cost_Per_Acquisition]]</f>
        <v>110670</v>
      </c>
      <c r="M1372">
        <v>1.55</v>
      </c>
      <c r="N1372">
        <v>7.28</v>
      </c>
      <c r="O1372" t="s">
        <v>25</v>
      </c>
      <c r="P1372" s="1">
        <v>45805</v>
      </c>
      <c r="Q1372" t="str">
        <f>TEXT(Campaign_Table[[#This Row],[Date]],"mmmm")</f>
        <v>May</v>
      </c>
      <c r="R1372">
        <f>YEAR(Campaign_Table[[#This Row],[Date]])</f>
        <v>2025</v>
      </c>
      <c r="S1372" t="str">
        <f>TEXT(Campaign_Table[[#This Row],[Date]],"dddd")</f>
        <v>Wednesday</v>
      </c>
      <c r="T1372" s="3" t="str">
        <f>"Q" &amp; ROUNDUP(MONTH(Campaign_Table[[#This Row],[Date]])/3,0)</f>
        <v>Q2</v>
      </c>
      <c r="U1372" s="5">
        <f t="shared" si="63"/>
        <v>5.2221670596996402E-2</v>
      </c>
      <c r="V1372" s="7">
        <f>IFERROR(Campaign_Table[[#This Row],[Total_Campaign_Cost]]/Campaign_Table[[#This Row],[Clicks]],0)</f>
        <v>21.91919191919192</v>
      </c>
      <c r="W1372" s="5">
        <f t="shared" si="64"/>
        <v>0.10398098633392751</v>
      </c>
      <c r="X1372" s="7">
        <f>IFERROR(Campaign_Table[[#This Row],[Total_Campaign_Cost]]/Campaign_Table[[#This Row],[Leads]],0)</f>
        <v>75.542662116040958</v>
      </c>
      <c r="Y1372" s="7">
        <f t="shared" si="65"/>
        <v>171780</v>
      </c>
      <c r="Z1372" s="7" t="str">
        <f>IF(Campaign_Table[[#This Row],[ROI]]&gt;=3,"Excellent",IF(Campaign_Table[[#This Row],[ROI]]&gt;=1,"Good",IF(Campaign_Table[[#This Row],[ROI]]&gt;=0,"Average","Poor")))</f>
        <v>Good</v>
      </c>
    </row>
    <row r="1373" spans="1:26" x14ac:dyDescent="0.3">
      <c r="A1373" t="s">
        <v>1549</v>
      </c>
      <c r="B1373" t="s">
        <v>28</v>
      </c>
      <c r="C1373" t="s">
        <v>21</v>
      </c>
      <c r="D1373">
        <v>26</v>
      </c>
      <c r="E1373" t="s">
        <v>147</v>
      </c>
      <c r="F1373">
        <v>87079</v>
      </c>
      <c r="G1373">
        <v>10484</v>
      </c>
      <c r="H1373">
        <v>4612</v>
      </c>
      <c r="I1373">
        <v>3121</v>
      </c>
      <c r="J1373">
        <v>2346992</v>
      </c>
      <c r="K1373">
        <v>70.290000000000006</v>
      </c>
      <c r="L1373">
        <f>Campaign_Table[[#This Row],[Conversions]]*Campaign_Table[[#This Row],[Cost_Per_Acquisition]]</f>
        <v>219375.09000000003</v>
      </c>
      <c r="M1373">
        <v>9.6999999999999993</v>
      </c>
      <c r="N1373">
        <v>20.92</v>
      </c>
      <c r="O1373" t="s">
        <v>17</v>
      </c>
      <c r="P1373" s="1">
        <v>45629</v>
      </c>
      <c r="Q1373" t="str">
        <f>TEXT(Campaign_Table[[#This Row],[Date]],"mmmm")</f>
        <v>December</v>
      </c>
      <c r="R1373">
        <f>YEAR(Campaign_Table[[#This Row],[Date]])</f>
        <v>2024</v>
      </c>
      <c r="S1373" t="str">
        <f>TEXT(Campaign_Table[[#This Row],[Date]],"dddd")</f>
        <v>Tuesday</v>
      </c>
      <c r="T1373" s="3" t="str">
        <f>"Q" &amp; ROUNDUP(MONTH(Campaign_Table[[#This Row],[Date]])/3,0)</f>
        <v>Q4</v>
      </c>
      <c r="U1373" s="5">
        <f t="shared" si="63"/>
        <v>0.12039642164011989</v>
      </c>
      <c r="V1373" s="7">
        <f>IFERROR(Campaign_Table[[#This Row],[Total_Campaign_Cost]]/Campaign_Table[[#This Row],[Clicks]],0)</f>
        <v>20.924751049217857</v>
      </c>
      <c r="W1373" s="5">
        <f t="shared" si="64"/>
        <v>0.2976917207172835</v>
      </c>
      <c r="X1373" s="7">
        <f>IFERROR(Campaign_Table[[#This Row],[Total_Campaign_Cost]]/Campaign_Table[[#This Row],[Leads]],0)</f>
        <v>47.566151344319174</v>
      </c>
      <c r="Y1373" s="7">
        <f t="shared" si="65"/>
        <v>2127616.91</v>
      </c>
      <c r="Z1373" s="7" t="str">
        <f>IF(Campaign_Table[[#This Row],[ROI]]&gt;=3,"Excellent",IF(Campaign_Table[[#This Row],[ROI]]&gt;=1,"Good",IF(Campaign_Table[[#This Row],[ROI]]&gt;=0,"Average","Poor")))</f>
        <v>Excellent</v>
      </c>
    </row>
    <row r="1374" spans="1:26" x14ac:dyDescent="0.3">
      <c r="A1374" t="s">
        <v>1550</v>
      </c>
      <c r="B1374" t="s">
        <v>44</v>
      </c>
      <c r="C1374" t="s">
        <v>25</v>
      </c>
      <c r="D1374">
        <v>23</v>
      </c>
      <c r="E1374" t="s">
        <v>130</v>
      </c>
      <c r="F1374">
        <v>74451</v>
      </c>
      <c r="G1374">
        <v>1962</v>
      </c>
      <c r="H1374">
        <v>637</v>
      </c>
      <c r="I1374">
        <v>197</v>
      </c>
      <c r="J1374">
        <v>102834</v>
      </c>
      <c r="K1374">
        <v>985.76</v>
      </c>
      <c r="L1374">
        <f>Campaign_Table[[#This Row],[Conversions]]*Campaign_Table[[#This Row],[Cost_Per_Acquisition]]</f>
        <v>194194.72</v>
      </c>
      <c r="M1374">
        <v>-0.47</v>
      </c>
      <c r="N1374">
        <v>3.76</v>
      </c>
      <c r="O1374" t="s">
        <v>25</v>
      </c>
      <c r="P1374" s="1">
        <v>45618</v>
      </c>
      <c r="Q1374" t="str">
        <f>TEXT(Campaign_Table[[#This Row],[Date]],"mmmm")</f>
        <v>November</v>
      </c>
      <c r="R1374">
        <f>YEAR(Campaign_Table[[#This Row],[Date]])</f>
        <v>2024</v>
      </c>
      <c r="S1374" t="str">
        <f>TEXT(Campaign_Table[[#This Row],[Date]],"dddd")</f>
        <v>Friday</v>
      </c>
      <c r="T1374" s="3" t="str">
        <f>"Q" &amp; ROUNDUP(MONTH(Campaign_Table[[#This Row],[Date]])/3,0)</f>
        <v>Q4</v>
      </c>
      <c r="U1374" s="5">
        <f t="shared" si="63"/>
        <v>2.63529032518032E-2</v>
      </c>
      <c r="V1374" s="7">
        <f>IFERROR(Campaign_Table[[#This Row],[Total_Campaign_Cost]]/Campaign_Table[[#This Row],[Clicks]],0)</f>
        <v>98.977940876656476</v>
      </c>
      <c r="W1374" s="5">
        <f t="shared" si="64"/>
        <v>0.10040774719673802</v>
      </c>
      <c r="X1374" s="7">
        <f>IFERROR(Campaign_Table[[#This Row],[Total_Campaign_Cost]]/Campaign_Table[[#This Row],[Leads]],0)</f>
        <v>304.85827315541599</v>
      </c>
      <c r="Y1374" s="7">
        <f t="shared" si="65"/>
        <v>-91360.72</v>
      </c>
      <c r="Z1374" s="7" t="str">
        <f>IF(Campaign_Table[[#This Row],[ROI]]&gt;=3,"Excellent",IF(Campaign_Table[[#This Row],[ROI]]&gt;=1,"Good",IF(Campaign_Table[[#This Row],[ROI]]&gt;=0,"Average","Poor")))</f>
        <v>Poor</v>
      </c>
    </row>
    <row r="1375" spans="1:26" x14ac:dyDescent="0.3">
      <c r="A1375" t="s">
        <v>1551</v>
      </c>
      <c r="B1375" t="s">
        <v>20</v>
      </c>
      <c r="C1375" t="s">
        <v>25</v>
      </c>
      <c r="D1375">
        <v>18</v>
      </c>
      <c r="E1375" t="s">
        <v>52</v>
      </c>
      <c r="F1375">
        <v>41213</v>
      </c>
      <c r="G1375">
        <v>4546</v>
      </c>
      <c r="H1375">
        <v>1287</v>
      </c>
      <c r="I1375">
        <v>601</v>
      </c>
      <c r="J1375">
        <v>346777</v>
      </c>
      <c r="K1375">
        <v>348.22</v>
      </c>
      <c r="L1375">
        <f>Campaign_Table[[#This Row],[Conversions]]*Campaign_Table[[#This Row],[Cost_Per_Acquisition]]</f>
        <v>209280.22000000003</v>
      </c>
      <c r="M1375">
        <v>0.66</v>
      </c>
      <c r="N1375">
        <v>15.61</v>
      </c>
      <c r="O1375" t="s">
        <v>17</v>
      </c>
      <c r="P1375" s="1">
        <v>45613</v>
      </c>
      <c r="Q1375" t="str">
        <f>TEXT(Campaign_Table[[#This Row],[Date]],"mmmm")</f>
        <v>November</v>
      </c>
      <c r="R1375">
        <f>YEAR(Campaign_Table[[#This Row],[Date]])</f>
        <v>2024</v>
      </c>
      <c r="S1375" t="str">
        <f>TEXT(Campaign_Table[[#This Row],[Date]],"dddd")</f>
        <v>Sunday</v>
      </c>
      <c r="T1375" s="3" t="str">
        <f>"Q" &amp; ROUNDUP(MONTH(Campaign_Table[[#This Row],[Date]])/3,0)</f>
        <v>Q4</v>
      </c>
      <c r="U1375" s="5">
        <f t="shared" si="63"/>
        <v>0.1103050008492466</v>
      </c>
      <c r="V1375" s="7">
        <f>IFERROR(Campaign_Table[[#This Row],[Total_Campaign_Cost]]/Campaign_Table[[#This Row],[Clicks]],0)</f>
        <v>46.03612406511219</v>
      </c>
      <c r="W1375" s="5">
        <f t="shared" si="64"/>
        <v>0.13220413550373955</v>
      </c>
      <c r="X1375" s="7">
        <f>IFERROR(Campaign_Table[[#This Row],[Total_Campaign_Cost]]/Campaign_Table[[#This Row],[Leads]],0)</f>
        <v>162.61089355089356</v>
      </c>
      <c r="Y1375" s="7">
        <f t="shared" si="65"/>
        <v>137496.77999999997</v>
      </c>
      <c r="Z1375" s="7" t="str">
        <f>IF(Campaign_Table[[#This Row],[ROI]]&gt;=3,"Excellent",IF(Campaign_Table[[#This Row],[ROI]]&gt;=1,"Good",IF(Campaign_Table[[#This Row],[ROI]]&gt;=0,"Average","Poor")))</f>
        <v>Average</v>
      </c>
    </row>
    <row r="1376" spans="1:26" x14ac:dyDescent="0.3">
      <c r="A1376" t="s">
        <v>1552</v>
      </c>
      <c r="B1376" t="s">
        <v>44</v>
      </c>
      <c r="C1376" t="s">
        <v>29</v>
      </c>
      <c r="D1376">
        <v>29</v>
      </c>
      <c r="E1376" t="s">
        <v>22</v>
      </c>
      <c r="F1376">
        <v>32779</v>
      </c>
      <c r="G1376">
        <v>3072</v>
      </c>
      <c r="H1376">
        <v>1830</v>
      </c>
      <c r="I1376">
        <v>1297</v>
      </c>
      <c r="J1376">
        <v>712053</v>
      </c>
      <c r="K1376">
        <v>109.57</v>
      </c>
      <c r="L1376">
        <f>Campaign_Table[[#This Row],[Conversions]]*Campaign_Table[[#This Row],[Cost_Per_Acquisition]]</f>
        <v>142112.28999999998</v>
      </c>
      <c r="M1376">
        <v>4.01</v>
      </c>
      <c r="N1376">
        <v>18.91</v>
      </c>
      <c r="O1376" t="s">
        <v>17</v>
      </c>
      <c r="P1376" s="1">
        <v>45545</v>
      </c>
      <c r="Q1376" t="str">
        <f>TEXT(Campaign_Table[[#This Row],[Date]],"mmmm")</f>
        <v>September</v>
      </c>
      <c r="R1376">
        <f>YEAR(Campaign_Table[[#This Row],[Date]])</f>
        <v>2024</v>
      </c>
      <c r="S1376" t="str">
        <f>TEXT(Campaign_Table[[#This Row],[Date]],"dddd")</f>
        <v>Tuesday</v>
      </c>
      <c r="T1376" s="3" t="str">
        <f>"Q" &amp; ROUNDUP(MONTH(Campaign_Table[[#This Row],[Date]])/3,0)</f>
        <v>Q3</v>
      </c>
      <c r="U1376" s="5">
        <f t="shared" si="63"/>
        <v>9.3718539308703747E-2</v>
      </c>
      <c r="V1376" s="7">
        <f>IFERROR(Campaign_Table[[#This Row],[Total_Campaign_Cost]]/Campaign_Table[[#This Row],[Clicks]],0)</f>
        <v>46.260511067708329</v>
      </c>
      <c r="W1376" s="5">
        <f t="shared" si="64"/>
        <v>0.42220052083333331</v>
      </c>
      <c r="X1376" s="7">
        <f>IFERROR(Campaign_Table[[#This Row],[Total_Campaign_Cost]]/Campaign_Table[[#This Row],[Leads]],0)</f>
        <v>77.65698907103824</v>
      </c>
      <c r="Y1376" s="7">
        <f t="shared" si="65"/>
        <v>569940.71</v>
      </c>
      <c r="Z1376" s="7" t="str">
        <f>IF(Campaign_Table[[#This Row],[ROI]]&gt;=3,"Excellent",IF(Campaign_Table[[#This Row],[ROI]]&gt;=1,"Good",IF(Campaign_Table[[#This Row],[ROI]]&gt;=0,"Average","Poor")))</f>
        <v>Excellent</v>
      </c>
    </row>
    <row r="1377" spans="1:26" x14ac:dyDescent="0.3">
      <c r="A1377" t="s">
        <v>1553</v>
      </c>
      <c r="B1377" t="s">
        <v>28</v>
      </c>
      <c r="C1377" t="s">
        <v>25</v>
      </c>
      <c r="D1377">
        <v>29</v>
      </c>
      <c r="E1377" t="s">
        <v>134</v>
      </c>
      <c r="F1377">
        <v>34835</v>
      </c>
      <c r="G1377">
        <v>1440</v>
      </c>
      <c r="H1377">
        <v>462</v>
      </c>
      <c r="I1377">
        <v>308</v>
      </c>
      <c r="J1377">
        <v>204512</v>
      </c>
      <c r="K1377">
        <v>519.47</v>
      </c>
      <c r="L1377">
        <f>Campaign_Table[[#This Row],[Conversions]]*Campaign_Table[[#This Row],[Cost_Per_Acquisition]]</f>
        <v>159996.76</v>
      </c>
      <c r="M1377">
        <v>0.28000000000000003</v>
      </c>
      <c r="N1377">
        <v>6.34</v>
      </c>
      <c r="O1377" t="s">
        <v>25</v>
      </c>
      <c r="P1377" s="1">
        <v>45544</v>
      </c>
      <c r="Q1377" t="str">
        <f>TEXT(Campaign_Table[[#This Row],[Date]],"mmmm")</f>
        <v>September</v>
      </c>
      <c r="R1377">
        <f>YEAR(Campaign_Table[[#This Row],[Date]])</f>
        <v>2024</v>
      </c>
      <c r="S1377" t="str">
        <f>TEXT(Campaign_Table[[#This Row],[Date]],"dddd")</f>
        <v>Monday</v>
      </c>
      <c r="T1377" s="3" t="str">
        <f>"Q" &amp; ROUNDUP(MONTH(Campaign_Table[[#This Row],[Date]])/3,0)</f>
        <v>Q3</v>
      </c>
      <c r="U1377" s="5">
        <f t="shared" si="63"/>
        <v>4.1337735036601118E-2</v>
      </c>
      <c r="V1377" s="7">
        <f>IFERROR(Campaign_Table[[#This Row],[Total_Campaign_Cost]]/Campaign_Table[[#This Row],[Clicks]],0)</f>
        <v>111.10886111111111</v>
      </c>
      <c r="W1377" s="5">
        <f t="shared" si="64"/>
        <v>0.21388888888888888</v>
      </c>
      <c r="X1377" s="7">
        <f>IFERROR(Campaign_Table[[#This Row],[Total_Campaign_Cost]]/Campaign_Table[[#This Row],[Leads]],0)</f>
        <v>346.31333333333333</v>
      </c>
      <c r="Y1377" s="7">
        <f t="shared" si="65"/>
        <v>44515.239999999991</v>
      </c>
      <c r="Z1377" s="7" t="str">
        <f>IF(Campaign_Table[[#This Row],[ROI]]&gt;=3,"Excellent",IF(Campaign_Table[[#This Row],[ROI]]&gt;=1,"Good",IF(Campaign_Table[[#This Row],[ROI]]&gt;=0,"Average","Poor")))</f>
        <v>Average</v>
      </c>
    </row>
    <row r="1378" spans="1:26" x14ac:dyDescent="0.3">
      <c r="A1378" t="s">
        <v>1554</v>
      </c>
      <c r="B1378" t="s">
        <v>20</v>
      </c>
      <c r="C1378" t="s">
        <v>35</v>
      </c>
      <c r="D1378">
        <v>8</v>
      </c>
      <c r="E1378" t="s">
        <v>73</v>
      </c>
      <c r="F1378">
        <v>70531</v>
      </c>
      <c r="G1378">
        <v>4800</v>
      </c>
      <c r="H1378">
        <v>962</v>
      </c>
      <c r="I1378">
        <v>718</v>
      </c>
      <c r="J1378">
        <v>395618</v>
      </c>
      <c r="K1378">
        <v>129.59</v>
      </c>
      <c r="L1378">
        <f>Campaign_Table[[#This Row],[Conversions]]*Campaign_Table[[#This Row],[Cost_Per_Acquisition]]</f>
        <v>93045.62</v>
      </c>
      <c r="M1378">
        <v>3.25</v>
      </c>
      <c r="N1378">
        <v>9.19</v>
      </c>
      <c r="O1378" t="s">
        <v>35</v>
      </c>
      <c r="P1378" s="1">
        <v>45601</v>
      </c>
      <c r="Q1378" t="str">
        <f>TEXT(Campaign_Table[[#This Row],[Date]],"mmmm")</f>
        <v>November</v>
      </c>
      <c r="R1378">
        <f>YEAR(Campaign_Table[[#This Row],[Date]])</f>
        <v>2024</v>
      </c>
      <c r="S1378" t="str">
        <f>TEXT(Campaign_Table[[#This Row],[Date]],"dddd")</f>
        <v>Tuesday</v>
      </c>
      <c r="T1378" s="3" t="str">
        <f>"Q" &amp; ROUNDUP(MONTH(Campaign_Table[[#This Row],[Date]])/3,0)</f>
        <v>Q4</v>
      </c>
      <c r="U1378" s="5">
        <f t="shared" si="63"/>
        <v>6.8055181409592949E-2</v>
      </c>
      <c r="V1378" s="7">
        <f>IFERROR(Campaign_Table[[#This Row],[Total_Campaign_Cost]]/Campaign_Table[[#This Row],[Clicks]],0)</f>
        <v>19.384504166666666</v>
      </c>
      <c r="W1378" s="5">
        <f t="shared" si="64"/>
        <v>0.14958333333333335</v>
      </c>
      <c r="X1378" s="7">
        <f>IFERROR(Campaign_Table[[#This Row],[Total_Campaign_Cost]]/Campaign_Table[[#This Row],[Leads]],0)</f>
        <v>96.721018711018701</v>
      </c>
      <c r="Y1378" s="7">
        <f t="shared" si="65"/>
        <v>302572.38</v>
      </c>
      <c r="Z1378" s="7" t="str">
        <f>IF(Campaign_Table[[#This Row],[ROI]]&gt;=3,"Excellent",IF(Campaign_Table[[#This Row],[ROI]]&gt;=1,"Good",IF(Campaign_Table[[#This Row],[ROI]]&gt;=0,"Average","Poor")))</f>
        <v>Excellent</v>
      </c>
    </row>
    <row r="1379" spans="1:26" x14ac:dyDescent="0.3">
      <c r="A1379" t="s">
        <v>1555</v>
      </c>
      <c r="B1379" t="s">
        <v>16</v>
      </c>
      <c r="C1379" t="s">
        <v>29</v>
      </c>
      <c r="D1379">
        <v>29</v>
      </c>
      <c r="E1379" t="s">
        <v>876</v>
      </c>
      <c r="F1379">
        <v>58758</v>
      </c>
      <c r="G1379">
        <v>3017</v>
      </c>
      <c r="H1379">
        <v>709</v>
      </c>
      <c r="I1379">
        <v>456</v>
      </c>
      <c r="J1379">
        <v>246696</v>
      </c>
      <c r="K1379">
        <v>230.79</v>
      </c>
      <c r="L1379">
        <f>Campaign_Table[[#This Row],[Conversions]]*Campaign_Table[[#This Row],[Cost_Per_Acquisition]]</f>
        <v>105240.23999999999</v>
      </c>
      <c r="M1379">
        <v>1.34</v>
      </c>
      <c r="N1379">
        <v>7.12</v>
      </c>
      <c r="O1379" t="s">
        <v>21</v>
      </c>
      <c r="P1379" s="1">
        <v>45689</v>
      </c>
      <c r="Q1379" t="str">
        <f>TEXT(Campaign_Table[[#This Row],[Date]],"mmmm")</f>
        <v>February</v>
      </c>
      <c r="R1379">
        <f>YEAR(Campaign_Table[[#This Row],[Date]])</f>
        <v>2025</v>
      </c>
      <c r="S1379" t="str">
        <f>TEXT(Campaign_Table[[#This Row],[Date]],"dddd")</f>
        <v>Saturday</v>
      </c>
      <c r="T1379" s="3" t="str">
        <f>"Q" &amp; ROUNDUP(MONTH(Campaign_Table[[#This Row],[Date]])/3,0)</f>
        <v>Q1</v>
      </c>
      <c r="U1379" s="5">
        <f t="shared" si="63"/>
        <v>5.1346199666428401E-2</v>
      </c>
      <c r="V1379" s="7">
        <f>IFERROR(Campaign_Table[[#This Row],[Total_Campaign_Cost]]/Campaign_Table[[#This Row],[Clicks]],0)</f>
        <v>34.882412993039438</v>
      </c>
      <c r="W1379" s="5">
        <f t="shared" si="64"/>
        <v>0.1511435200530328</v>
      </c>
      <c r="X1379" s="7">
        <f>IFERROR(Campaign_Table[[#This Row],[Total_Campaign_Cost]]/Campaign_Table[[#This Row],[Leads]],0)</f>
        <v>148.43475317348376</v>
      </c>
      <c r="Y1379" s="7">
        <f t="shared" si="65"/>
        <v>141455.76</v>
      </c>
      <c r="Z1379" s="7" t="str">
        <f>IF(Campaign_Table[[#This Row],[ROI]]&gt;=3,"Excellent",IF(Campaign_Table[[#This Row],[ROI]]&gt;=1,"Good",IF(Campaign_Table[[#This Row],[ROI]]&gt;=0,"Average","Poor")))</f>
        <v>Good</v>
      </c>
    </row>
    <row r="1380" spans="1:26" x14ac:dyDescent="0.3">
      <c r="A1380" t="s">
        <v>1556</v>
      </c>
      <c r="B1380" t="s">
        <v>44</v>
      </c>
      <c r="C1380" t="s">
        <v>29</v>
      </c>
      <c r="D1380">
        <v>29</v>
      </c>
      <c r="E1380" t="s">
        <v>704</v>
      </c>
      <c r="F1380">
        <v>88314</v>
      </c>
      <c r="G1380">
        <v>4250</v>
      </c>
      <c r="H1380">
        <v>1077</v>
      </c>
      <c r="I1380">
        <v>602</v>
      </c>
      <c r="J1380">
        <v>229362</v>
      </c>
      <c r="K1380">
        <v>464.08</v>
      </c>
      <c r="L1380">
        <f>Campaign_Table[[#This Row],[Conversions]]*Campaign_Table[[#This Row],[Cost_Per_Acquisition]]</f>
        <v>279376.15999999997</v>
      </c>
      <c r="M1380">
        <v>-0.18</v>
      </c>
      <c r="N1380">
        <v>6.71</v>
      </c>
      <c r="O1380" t="s">
        <v>35</v>
      </c>
      <c r="P1380" s="1">
        <v>45644</v>
      </c>
      <c r="Q1380" t="str">
        <f>TEXT(Campaign_Table[[#This Row],[Date]],"mmmm")</f>
        <v>December</v>
      </c>
      <c r="R1380">
        <f>YEAR(Campaign_Table[[#This Row],[Date]])</f>
        <v>2024</v>
      </c>
      <c r="S1380" t="str">
        <f>TEXT(Campaign_Table[[#This Row],[Date]],"dddd")</f>
        <v>Wednesday</v>
      </c>
      <c r="T1380" s="3" t="str">
        <f>"Q" &amp; ROUNDUP(MONTH(Campaign_Table[[#This Row],[Date]])/3,0)</f>
        <v>Q4</v>
      </c>
      <c r="U1380" s="5">
        <f t="shared" si="63"/>
        <v>4.8123740290327698E-2</v>
      </c>
      <c r="V1380" s="7">
        <f>IFERROR(Campaign_Table[[#This Row],[Total_Campaign_Cost]]/Campaign_Table[[#This Row],[Clicks]],0)</f>
        <v>65.73556705882352</v>
      </c>
      <c r="W1380" s="5">
        <f t="shared" si="64"/>
        <v>0.1416470588235294</v>
      </c>
      <c r="X1380" s="7">
        <f>IFERROR(Campaign_Table[[#This Row],[Total_Campaign_Cost]]/Campaign_Table[[#This Row],[Leads]],0)</f>
        <v>259.40219127205199</v>
      </c>
      <c r="Y1380" s="7">
        <f t="shared" si="65"/>
        <v>-50014.159999999974</v>
      </c>
      <c r="Z1380" s="7" t="str">
        <f>IF(Campaign_Table[[#This Row],[ROI]]&gt;=3,"Excellent",IF(Campaign_Table[[#This Row],[ROI]]&gt;=1,"Good",IF(Campaign_Table[[#This Row],[ROI]]&gt;=0,"Average","Poor")))</f>
        <v>Poor</v>
      </c>
    </row>
    <row r="1381" spans="1:26" x14ac:dyDescent="0.3">
      <c r="A1381" t="s">
        <v>1557</v>
      </c>
      <c r="B1381" t="s">
        <v>44</v>
      </c>
      <c r="C1381" t="s">
        <v>25</v>
      </c>
      <c r="D1381">
        <v>26</v>
      </c>
      <c r="E1381" t="s">
        <v>1045</v>
      </c>
      <c r="F1381">
        <v>88963</v>
      </c>
      <c r="G1381">
        <v>3382</v>
      </c>
      <c r="H1381">
        <v>1717</v>
      </c>
      <c r="I1381">
        <v>631</v>
      </c>
      <c r="J1381">
        <v>223374</v>
      </c>
      <c r="K1381">
        <v>228.3</v>
      </c>
      <c r="L1381">
        <f>Campaign_Table[[#This Row],[Conversions]]*Campaign_Table[[#This Row],[Cost_Per_Acquisition]]</f>
        <v>144057.30000000002</v>
      </c>
      <c r="M1381">
        <v>0.55000000000000004</v>
      </c>
      <c r="N1381">
        <v>6.44</v>
      </c>
      <c r="O1381" t="s">
        <v>29</v>
      </c>
      <c r="P1381" s="1">
        <v>45708</v>
      </c>
      <c r="Q1381" t="str">
        <f>TEXT(Campaign_Table[[#This Row],[Date]],"mmmm")</f>
        <v>February</v>
      </c>
      <c r="R1381">
        <f>YEAR(Campaign_Table[[#This Row],[Date]])</f>
        <v>2025</v>
      </c>
      <c r="S1381" t="str">
        <f>TEXT(Campaign_Table[[#This Row],[Date]],"dddd")</f>
        <v>Thursday</v>
      </c>
      <c r="T1381" s="3" t="str">
        <f>"Q" &amp; ROUNDUP(MONTH(Campaign_Table[[#This Row],[Date]])/3,0)</f>
        <v>Q1</v>
      </c>
      <c r="U1381" s="5">
        <f t="shared" si="63"/>
        <v>3.801580432314558E-2</v>
      </c>
      <c r="V1381" s="7">
        <f>IFERROR(Campaign_Table[[#This Row],[Total_Campaign_Cost]]/Campaign_Table[[#This Row],[Clicks]],0)</f>
        <v>42.595298639858079</v>
      </c>
      <c r="W1381" s="5">
        <f t="shared" si="64"/>
        <v>0.18657599053814311</v>
      </c>
      <c r="X1381" s="7">
        <f>IFERROR(Campaign_Table[[#This Row],[Total_Campaign_Cost]]/Campaign_Table[[#This Row],[Leads]],0)</f>
        <v>83.900582411182299</v>
      </c>
      <c r="Y1381" s="7">
        <f t="shared" si="65"/>
        <v>79316.699999999983</v>
      </c>
      <c r="Z1381" s="7" t="str">
        <f>IF(Campaign_Table[[#This Row],[ROI]]&gt;=3,"Excellent",IF(Campaign_Table[[#This Row],[ROI]]&gt;=1,"Good",IF(Campaign_Table[[#This Row],[ROI]]&gt;=0,"Average","Poor")))</f>
        <v>Average</v>
      </c>
    </row>
    <row r="1382" spans="1:26" x14ac:dyDescent="0.3">
      <c r="A1382" t="s">
        <v>1558</v>
      </c>
      <c r="B1382" t="s">
        <v>28</v>
      </c>
      <c r="C1382" t="s">
        <v>25</v>
      </c>
      <c r="D1382">
        <v>17</v>
      </c>
      <c r="E1382" t="s">
        <v>405</v>
      </c>
      <c r="F1382">
        <v>48039</v>
      </c>
      <c r="G1382">
        <v>2530</v>
      </c>
      <c r="H1382">
        <v>1014</v>
      </c>
      <c r="I1382">
        <v>723</v>
      </c>
      <c r="J1382">
        <v>315951</v>
      </c>
      <c r="K1382">
        <v>168.55</v>
      </c>
      <c r="L1382">
        <f>Campaign_Table[[#This Row],[Conversions]]*Campaign_Table[[#This Row],[Cost_Per_Acquisition]]</f>
        <v>121861.65000000001</v>
      </c>
      <c r="M1382">
        <v>1.59</v>
      </c>
      <c r="N1382">
        <v>8.8800000000000008</v>
      </c>
      <c r="O1382" t="s">
        <v>17</v>
      </c>
      <c r="P1382" s="1">
        <v>45505</v>
      </c>
      <c r="Q1382" t="str">
        <f>TEXT(Campaign_Table[[#This Row],[Date]],"mmmm")</f>
        <v>August</v>
      </c>
      <c r="R1382">
        <f>YEAR(Campaign_Table[[#This Row],[Date]])</f>
        <v>2024</v>
      </c>
      <c r="S1382" t="str">
        <f>TEXT(Campaign_Table[[#This Row],[Date]],"dddd")</f>
        <v>Thursday</v>
      </c>
      <c r="T1382" s="3" t="str">
        <f>"Q" &amp; ROUNDUP(MONTH(Campaign_Table[[#This Row],[Date]])/3,0)</f>
        <v>Q3</v>
      </c>
      <c r="U1382" s="5">
        <f t="shared" si="63"/>
        <v>5.2665542579987096E-2</v>
      </c>
      <c r="V1382" s="7">
        <f>IFERROR(Campaign_Table[[#This Row],[Total_Campaign_Cost]]/Campaign_Table[[#This Row],[Clicks]],0)</f>
        <v>48.16666007905139</v>
      </c>
      <c r="W1382" s="5">
        <f t="shared" si="64"/>
        <v>0.28577075098814231</v>
      </c>
      <c r="X1382" s="7">
        <f>IFERROR(Campaign_Table[[#This Row],[Total_Campaign_Cost]]/Campaign_Table[[#This Row],[Leads]],0)</f>
        <v>120.17914201183433</v>
      </c>
      <c r="Y1382" s="7">
        <f t="shared" si="65"/>
        <v>194089.34999999998</v>
      </c>
      <c r="Z1382" s="7" t="str">
        <f>IF(Campaign_Table[[#This Row],[ROI]]&gt;=3,"Excellent",IF(Campaign_Table[[#This Row],[ROI]]&gt;=1,"Good",IF(Campaign_Table[[#This Row],[ROI]]&gt;=0,"Average","Poor")))</f>
        <v>Good</v>
      </c>
    </row>
    <row r="1383" spans="1:26" x14ac:dyDescent="0.3">
      <c r="A1383" t="s">
        <v>1559</v>
      </c>
      <c r="B1383" t="s">
        <v>44</v>
      </c>
      <c r="C1383" t="s">
        <v>25</v>
      </c>
      <c r="D1383">
        <v>20</v>
      </c>
      <c r="E1383" t="s">
        <v>22</v>
      </c>
      <c r="F1383">
        <v>38940</v>
      </c>
      <c r="G1383">
        <v>1144</v>
      </c>
      <c r="H1383">
        <v>348</v>
      </c>
      <c r="I1383">
        <v>183</v>
      </c>
      <c r="J1383">
        <v>64416</v>
      </c>
      <c r="K1383">
        <v>577.54</v>
      </c>
      <c r="L1383">
        <f>Campaign_Table[[#This Row],[Conversions]]*Campaign_Table[[#This Row],[Cost_Per_Acquisition]]</f>
        <v>105689.81999999999</v>
      </c>
      <c r="M1383">
        <v>-0.39</v>
      </c>
      <c r="N1383">
        <v>4.3</v>
      </c>
      <c r="O1383" t="s">
        <v>17</v>
      </c>
      <c r="P1383" s="1">
        <v>45536</v>
      </c>
      <c r="Q1383" t="str">
        <f>TEXT(Campaign_Table[[#This Row],[Date]],"mmmm")</f>
        <v>September</v>
      </c>
      <c r="R1383">
        <f>YEAR(Campaign_Table[[#This Row],[Date]])</f>
        <v>2024</v>
      </c>
      <c r="S1383" t="str">
        <f>TEXT(Campaign_Table[[#This Row],[Date]],"dddd")</f>
        <v>Sunday</v>
      </c>
      <c r="T1383" s="3" t="str">
        <f>"Q" &amp; ROUNDUP(MONTH(Campaign_Table[[#This Row],[Date]])/3,0)</f>
        <v>Q3</v>
      </c>
      <c r="U1383" s="5">
        <f t="shared" si="63"/>
        <v>2.9378531073446328E-2</v>
      </c>
      <c r="V1383" s="7">
        <f>IFERROR(Campaign_Table[[#This Row],[Total_Campaign_Cost]]/Campaign_Table[[#This Row],[Clicks]],0)</f>
        <v>92.38620629370628</v>
      </c>
      <c r="W1383" s="5">
        <f t="shared" si="64"/>
        <v>0.15996503496503497</v>
      </c>
      <c r="X1383" s="7">
        <f>IFERROR(Campaign_Table[[#This Row],[Total_Campaign_Cost]]/Campaign_Table[[#This Row],[Leads]],0)</f>
        <v>303.7063793103448</v>
      </c>
      <c r="Y1383" s="7">
        <f t="shared" si="65"/>
        <v>-41273.819999999992</v>
      </c>
      <c r="Z1383" s="7" t="str">
        <f>IF(Campaign_Table[[#This Row],[ROI]]&gt;=3,"Excellent",IF(Campaign_Table[[#This Row],[ROI]]&gt;=1,"Good",IF(Campaign_Table[[#This Row],[ROI]]&gt;=0,"Average","Poor")))</f>
        <v>Poor</v>
      </c>
    </row>
    <row r="1384" spans="1:26" x14ac:dyDescent="0.3">
      <c r="A1384" t="s">
        <v>1560</v>
      </c>
      <c r="B1384" t="s">
        <v>24</v>
      </c>
      <c r="C1384" t="s">
        <v>35</v>
      </c>
      <c r="D1384">
        <v>6</v>
      </c>
      <c r="E1384" t="s">
        <v>71</v>
      </c>
      <c r="F1384">
        <v>76388</v>
      </c>
      <c r="G1384">
        <v>5630</v>
      </c>
      <c r="H1384">
        <v>2470</v>
      </c>
      <c r="I1384">
        <v>1440</v>
      </c>
      <c r="J1384">
        <v>663840</v>
      </c>
      <c r="K1384">
        <v>77.290000000000006</v>
      </c>
      <c r="L1384">
        <f>Campaign_Table[[#This Row],[Conversions]]*Campaign_Table[[#This Row],[Cost_Per_Acquisition]]</f>
        <v>111297.60000000001</v>
      </c>
      <c r="M1384">
        <v>4.96</v>
      </c>
      <c r="N1384">
        <v>12.49</v>
      </c>
      <c r="O1384" t="s">
        <v>21</v>
      </c>
      <c r="P1384" s="1">
        <v>45738</v>
      </c>
      <c r="Q1384" t="str">
        <f>TEXT(Campaign_Table[[#This Row],[Date]],"mmmm")</f>
        <v>March</v>
      </c>
      <c r="R1384">
        <f>YEAR(Campaign_Table[[#This Row],[Date]])</f>
        <v>2025</v>
      </c>
      <c r="S1384" t="str">
        <f>TEXT(Campaign_Table[[#This Row],[Date]],"dddd")</f>
        <v>Saturday</v>
      </c>
      <c r="T1384" s="3" t="str">
        <f>"Q" &amp; ROUNDUP(MONTH(Campaign_Table[[#This Row],[Date]])/3,0)</f>
        <v>Q1</v>
      </c>
      <c r="U1384" s="5">
        <f t="shared" si="63"/>
        <v>7.3702675812954921E-2</v>
      </c>
      <c r="V1384" s="7">
        <f>IFERROR(Campaign_Table[[#This Row],[Total_Campaign_Cost]]/Campaign_Table[[#This Row],[Clicks]],0)</f>
        <v>19.768667850799289</v>
      </c>
      <c r="W1384" s="5">
        <f t="shared" si="64"/>
        <v>0.25577264653641207</v>
      </c>
      <c r="X1384" s="7">
        <f>IFERROR(Campaign_Table[[#This Row],[Total_Campaign_Cost]]/Campaign_Table[[#This Row],[Leads]],0)</f>
        <v>45.059757085020244</v>
      </c>
      <c r="Y1384" s="7">
        <f t="shared" si="65"/>
        <v>552542.4</v>
      </c>
      <c r="Z1384" s="7" t="str">
        <f>IF(Campaign_Table[[#This Row],[ROI]]&gt;=3,"Excellent",IF(Campaign_Table[[#This Row],[ROI]]&gt;=1,"Good",IF(Campaign_Table[[#This Row],[ROI]]&gt;=0,"Average","Poor")))</f>
        <v>Excellent</v>
      </c>
    </row>
    <row r="1385" spans="1:26" x14ac:dyDescent="0.3">
      <c r="A1385" t="s">
        <v>1561</v>
      </c>
      <c r="B1385" t="s">
        <v>44</v>
      </c>
      <c r="C1385" t="s">
        <v>25</v>
      </c>
      <c r="D1385">
        <v>21</v>
      </c>
      <c r="E1385" t="s">
        <v>270</v>
      </c>
      <c r="F1385">
        <v>15604</v>
      </c>
      <c r="G1385">
        <v>2208</v>
      </c>
      <c r="H1385">
        <v>856</v>
      </c>
      <c r="I1385">
        <v>521</v>
      </c>
      <c r="J1385">
        <v>118267</v>
      </c>
      <c r="K1385">
        <v>495.62</v>
      </c>
      <c r="L1385">
        <f>Campaign_Table[[#This Row],[Conversions]]*Campaign_Table[[#This Row],[Cost_Per_Acquisition]]</f>
        <v>258218.02</v>
      </c>
      <c r="M1385">
        <v>-0.54</v>
      </c>
      <c r="N1385">
        <v>22.97</v>
      </c>
      <c r="O1385" t="s">
        <v>21</v>
      </c>
      <c r="P1385" s="1">
        <v>45474</v>
      </c>
      <c r="Q1385" t="str">
        <f>TEXT(Campaign_Table[[#This Row],[Date]],"mmmm")</f>
        <v>July</v>
      </c>
      <c r="R1385">
        <f>YEAR(Campaign_Table[[#This Row],[Date]])</f>
        <v>2024</v>
      </c>
      <c r="S1385" t="str">
        <f>TEXT(Campaign_Table[[#This Row],[Date]],"dddd")</f>
        <v>Monday</v>
      </c>
      <c r="T1385" s="3" t="str">
        <f>"Q" &amp; ROUNDUP(MONTH(Campaign_Table[[#This Row],[Date]])/3,0)</f>
        <v>Q3</v>
      </c>
      <c r="U1385" s="5">
        <f t="shared" si="63"/>
        <v>0.14150217892847988</v>
      </c>
      <c r="V1385" s="7">
        <f>IFERROR(Campaign_Table[[#This Row],[Total_Campaign_Cost]]/Campaign_Table[[#This Row],[Clicks]],0)</f>
        <v>116.9465670289855</v>
      </c>
      <c r="W1385" s="5">
        <f t="shared" si="64"/>
        <v>0.23596014492753623</v>
      </c>
      <c r="X1385" s="7">
        <f>IFERROR(Campaign_Table[[#This Row],[Total_Campaign_Cost]]/Campaign_Table[[#This Row],[Leads]],0)</f>
        <v>301.65656542056075</v>
      </c>
      <c r="Y1385" s="7">
        <f t="shared" si="65"/>
        <v>-139951.01999999999</v>
      </c>
      <c r="Z1385" s="7" t="str">
        <f>IF(Campaign_Table[[#This Row],[ROI]]&gt;=3,"Excellent",IF(Campaign_Table[[#This Row],[ROI]]&gt;=1,"Good",IF(Campaign_Table[[#This Row],[ROI]]&gt;=0,"Average","Poor")))</f>
        <v>Poor</v>
      </c>
    </row>
    <row r="1386" spans="1:26" x14ac:dyDescent="0.3">
      <c r="A1386" t="s">
        <v>1562</v>
      </c>
      <c r="B1386" t="s">
        <v>24</v>
      </c>
      <c r="C1386" t="s">
        <v>35</v>
      </c>
      <c r="D1386">
        <v>5</v>
      </c>
      <c r="E1386" t="s">
        <v>45</v>
      </c>
      <c r="F1386">
        <v>97083</v>
      </c>
      <c r="G1386">
        <v>4436</v>
      </c>
      <c r="H1386">
        <v>2180</v>
      </c>
      <c r="I1386">
        <v>1554</v>
      </c>
      <c r="J1386">
        <v>368298</v>
      </c>
      <c r="K1386">
        <v>119.75</v>
      </c>
      <c r="L1386">
        <f>Campaign_Table[[#This Row],[Conversions]]*Campaign_Table[[#This Row],[Cost_Per_Acquisition]]</f>
        <v>186091.5</v>
      </c>
      <c r="M1386">
        <v>0.98</v>
      </c>
      <c r="N1386">
        <v>8.42</v>
      </c>
      <c r="O1386" t="s">
        <v>25</v>
      </c>
      <c r="P1386" s="1">
        <v>45674</v>
      </c>
      <c r="Q1386" t="str">
        <f>TEXT(Campaign_Table[[#This Row],[Date]],"mmmm")</f>
        <v>January</v>
      </c>
      <c r="R1386">
        <f>YEAR(Campaign_Table[[#This Row],[Date]])</f>
        <v>2025</v>
      </c>
      <c r="S1386" t="str">
        <f>TEXT(Campaign_Table[[#This Row],[Date]],"dddd")</f>
        <v>Friday</v>
      </c>
      <c r="T1386" s="3" t="str">
        <f>"Q" &amp; ROUNDUP(MONTH(Campaign_Table[[#This Row],[Date]])/3,0)</f>
        <v>Q1</v>
      </c>
      <c r="U1386" s="5">
        <f t="shared" si="63"/>
        <v>4.5692860748019738E-2</v>
      </c>
      <c r="V1386" s="7">
        <f>IFERROR(Campaign_Table[[#This Row],[Total_Campaign_Cost]]/Campaign_Table[[#This Row],[Clicks]],0)</f>
        <v>41.950293056807936</v>
      </c>
      <c r="W1386" s="5">
        <f t="shared" si="64"/>
        <v>0.35031559963931469</v>
      </c>
      <c r="X1386" s="7">
        <f>IFERROR(Campaign_Table[[#This Row],[Total_Campaign_Cost]]/Campaign_Table[[#This Row],[Leads]],0)</f>
        <v>85.363073394495416</v>
      </c>
      <c r="Y1386" s="7">
        <f t="shared" si="65"/>
        <v>182206.5</v>
      </c>
      <c r="Z1386" s="7" t="str">
        <f>IF(Campaign_Table[[#This Row],[ROI]]&gt;=3,"Excellent",IF(Campaign_Table[[#This Row],[ROI]]&gt;=1,"Good",IF(Campaign_Table[[#This Row],[ROI]]&gt;=0,"Average","Poor")))</f>
        <v>Average</v>
      </c>
    </row>
    <row r="1387" spans="1:26" x14ac:dyDescent="0.3">
      <c r="A1387" t="s">
        <v>1563</v>
      </c>
      <c r="B1387" t="s">
        <v>28</v>
      </c>
      <c r="C1387" t="s">
        <v>21</v>
      </c>
      <c r="D1387">
        <v>15</v>
      </c>
      <c r="E1387" t="s">
        <v>28</v>
      </c>
      <c r="F1387">
        <v>28640</v>
      </c>
      <c r="G1387">
        <v>4164</v>
      </c>
      <c r="H1387">
        <v>994</v>
      </c>
      <c r="I1387">
        <v>477</v>
      </c>
      <c r="J1387">
        <v>255195</v>
      </c>
      <c r="K1387">
        <v>212.76</v>
      </c>
      <c r="L1387">
        <f>Campaign_Table[[#This Row],[Conversions]]*Campaign_Table[[#This Row],[Cost_Per_Acquisition]]</f>
        <v>101486.51999999999</v>
      </c>
      <c r="M1387">
        <v>1.51</v>
      </c>
      <c r="N1387">
        <v>19.68</v>
      </c>
      <c r="O1387" t="s">
        <v>17</v>
      </c>
      <c r="P1387" s="1">
        <v>45773</v>
      </c>
      <c r="Q1387" t="str">
        <f>TEXT(Campaign_Table[[#This Row],[Date]],"mmmm")</f>
        <v>April</v>
      </c>
      <c r="R1387">
        <f>YEAR(Campaign_Table[[#This Row],[Date]])</f>
        <v>2025</v>
      </c>
      <c r="S1387" t="str">
        <f>TEXT(Campaign_Table[[#This Row],[Date]],"dddd")</f>
        <v>Saturday</v>
      </c>
      <c r="T1387" s="3" t="str">
        <f>"Q" &amp; ROUNDUP(MONTH(Campaign_Table[[#This Row],[Date]])/3,0)</f>
        <v>Q2</v>
      </c>
      <c r="U1387" s="5">
        <f t="shared" si="63"/>
        <v>0.14539106145251396</v>
      </c>
      <c r="V1387" s="7">
        <f>IFERROR(Campaign_Table[[#This Row],[Total_Campaign_Cost]]/Campaign_Table[[#This Row],[Clicks]],0)</f>
        <v>24.372363112391927</v>
      </c>
      <c r="W1387" s="5">
        <f t="shared" si="64"/>
        <v>0.11455331412103746</v>
      </c>
      <c r="X1387" s="7">
        <f>IFERROR(Campaign_Table[[#This Row],[Total_Campaign_Cost]]/Campaign_Table[[#This Row],[Leads]],0)</f>
        <v>102.09911468812876</v>
      </c>
      <c r="Y1387" s="7">
        <f t="shared" si="65"/>
        <v>153708.48000000001</v>
      </c>
      <c r="Z1387" s="7" t="str">
        <f>IF(Campaign_Table[[#This Row],[ROI]]&gt;=3,"Excellent",IF(Campaign_Table[[#This Row],[ROI]]&gt;=1,"Good",IF(Campaign_Table[[#This Row],[ROI]]&gt;=0,"Average","Poor")))</f>
        <v>Good</v>
      </c>
    </row>
    <row r="1388" spans="1:26" x14ac:dyDescent="0.3">
      <c r="A1388" t="s">
        <v>1564</v>
      </c>
      <c r="B1388" t="s">
        <v>16</v>
      </c>
      <c r="C1388" t="s">
        <v>25</v>
      </c>
      <c r="D1388">
        <v>20</v>
      </c>
      <c r="E1388" t="s">
        <v>121</v>
      </c>
      <c r="F1388">
        <v>75858</v>
      </c>
      <c r="G1388">
        <v>6438</v>
      </c>
      <c r="H1388">
        <v>2543</v>
      </c>
      <c r="I1388">
        <v>802</v>
      </c>
      <c r="J1388">
        <v>203708</v>
      </c>
      <c r="K1388">
        <v>166.41</v>
      </c>
      <c r="L1388">
        <f>Campaign_Table[[#This Row],[Conversions]]*Campaign_Table[[#This Row],[Cost_Per_Acquisition]]</f>
        <v>133460.82</v>
      </c>
      <c r="M1388">
        <v>0.53</v>
      </c>
      <c r="N1388">
        <v>12.9</v>
      </c>
      <c r="O1388" t="s">
        <v>25</v>
      </c>
      <c r="P1388" s="1">
        <v>45650</v>
      </c>
      <c r="Q1388" t="str">
        <f>TEXT(Campaign_Table[[#This Row],[Date]],"mmmm")</f>
        <v>December</v>
      </c>
      <c r="R1388">
        <f>YEAR(Campaign_Table[[#This Row],[Date]])</f>
        <v>2024</v>
      </c>
      <c r="S1388" t="str">
        <f>TEXT(Campaign_Table[[#This Row],[Date]],"dddd")</f>
        <v>Tuesday</v>
      </c>
      <c r="T1388" s="3" t="str">
        <f>"Q" &amp; ROUNDUP(MONTH(Campaign_Table[[#This Row],[Date]])/3,0)</f>
        <v>Q4</v>
      </c>
      <c r="U1388" s="5">
        <f t="shared" si="63"/>
        <v>8.4869097524321757E-2</v>
      </c>
      <c r="V1388" s="7">
        <f>IFERROR(Campaign_Table[[#This Row],[Total_Campaign_Cost]]/Campaign_Table[[#This Row],[Clicks]],0)</f>
        <v>20.73016775396086</v>
      </c>
      <c r="W1388" s="5">
        <f t="shared" si="64"/>
        <v>0.12457284871077974</v>
      </c>
      <c r="X1388" s="7">
        <f>IFERROR(Campaign_Table[[#This Row],[Total_Campaign_Cost]]/Campaign_Table[[#This Row],[Leads]],0)</f>
        <v>52.48164372788046</v>
      </c>
      <c r="Y1388" s="7">
        <f t="shared" si="65"/>
        <v>70247.179999999993</v>
      </c>
      <c r="Z1388" s="7" t="str">
        <f>IF(Campaign_Table[[#This Row],[ROI]]&gt;=3,"Excellent",IF(Campaign_Table[[#This Row],[ROI]]&gt;=1,"Good",IF(Campaign_Table[[#This Row],[ROI]]&gt;=0,"Average","Poor")))</f>
        <v>Average</v>
      </c>
    </row>
    <row r="1389" spans="1:26" x14ac:dyDescent="0.3">
      <c r="A1389" t="s">
        <v>1565</v>
      </c>
      <c r="B1389" t="s">
        <v>16</v>
      </c>
      <c r="C1389" t="s">
        <v>25</v>
      </c>
      <c r="D1389">
        <v>15</v>
      </c>
      <c r="E1389" t="s">
        <v>81</v>
      </c>
      <c r="F1389">
        <v>75376</v>
      </c>
      <c r="G1389">
        <v>5140</v>
      </c>
      <c r="H1389">
        <v>1708</v>
      </c>
      <c r="I1389">
        <v>1021</v>
      </c>
      <c r="J1389">
        <v>497227</v>
      </c>
      <c r="K1389">
        <v>76.66</v>
      </c>
      <c r="L1389">
        <f>Campaign_Table[[#This Row],[Conversions]]*Campaign_Table[[#This Row],[Cost_Per_Acquisition]]</f>
        <v>78269.86</v>
      </c>
      <c r="M1389">
        <v>5.35</v>
      </c>
      <c r="N1389">
        <v>10.44</v>
      </c>
      <c r="O1389" t="s">
        <v>17</v>
      </c>
      <c r="P1389" s="1">
        <v>45628</v>
      </c>
      <c r="Q1389" t="str">
        <f>TEXT(Campaign_Table[[#This Row],[Date]],"mmmm")</f>
        <v>December</v>
      </c>
      <c r="R1389">
        <f>YEAR(Campaign_Table[[#This Row],[Date]])</f>
        <v>2024</v>
      </c>
      <c r="S1389" t="str">
        <f>TEXT(Campaign_Table[[#This Row],[Date]],"dddd")</f>
        <v>Monday</v>
      </c>
      <c r="T1389" s="3" t="str">
        <f>"Q" &amp; ROUNDUP(MONTH(Campaign_Table[[#This Row],[Date]])/3,0)</f>
        <v>Q4</v>
      </c>
      <c r="U1389" s="5">
        <f t="shared" si="63"/>
        <v>6.8191466779876878E-2</v>
      </c>
      <c r="V1389" s="7">
        <f>IFERROR(Campaign_Table[[#This Row],[Total_Campaign_Cost]]/Campaign_Table[[#This Row],[Clicks]],0)</f>
        <v>15.227599221789884</v>
      </c>
      <c r="W1389" s="5">
        <f t="shared" si="64"/>
        <v>0.19863813229571983</v>
      </c>
      <c r="X1389" s="7">
        <f>IFERROR(Campaign_Table[[#This Row],[Total_Campaign_Cost]]/Campaign_Table[[#This Row],[Leads]],0)</f>
        <v>45.825444964871195</v>
      </c>
      <c r="Y1389" s="7">
        <f t="shared" si="65"/>
        <v>418957.14</v>
      </c>
      <c r="Z1389" s="7" t="str">
        <f>IF(Campaign_Table[[#This Row],[ROI]]&gt;=3,"Excellent",IF(Campaign_Table[[#This Row],[ROI]]&gt;=1,"Good",IF(Campaign_Table[[#This Row],[ROI]]&gt;=0,"Average","Poor")))</f>
        <v>Excellent</v>
      </c>
    </row>
    <row r="1390" spans="1:26" x14ac:dyDescent="0.3">
      <c r="A1390" t="s">
        <v>1566</v>
      </c>
      <c r="B1390" t="s">
        <v>28</v>
      </c>
      <c r="C1390" t="s">
        <v>17</v>
      </c>
      <c r="D1390">
        <v>13</v>
      </c>
      <c r="E1390" t="s">
        <v>56</v>
      </c>
      <c r="F1390">
        <v>73557</v>
      </c>
      <c r="G1390">
        <v>4058</v>
      </c>
      <c r="H1390">
        <v>842</v>
      </c>
      <c r="I1390">
        <v>294</v>
      </c>
      <c r="J1390">
        <v>77616</v>
      </c>
      <c r="K1390">
        <v>714.51</v>
      </c>
      <c r="L1390">
        <f>Campaign_Table[[#This Row],[Conversions]]*Campaign_Table[[#This Row],[Cost_Per_Acquisition]]</f>
        <v>210065.94</v>
      </c>
      <c r="M1390">
        <v>-0.63</v>
      </c>
      <c r="N1390">
        <v>7.06</v>
      </c>
      <c r="O1390" t="s">
        <v>35</v>
      </c>
      <c r="P1390" s="1">
        <v>45672</v>
      </c>
      <c r="Q1390" t="str">
        <f>TEXT(Campaign_Table[[#This Row],[Date]],"mmmm")</f>
        <v>January</v>
      </c>
      <c r="R1390">
        <f>YEAR(Campaign_Table[[#This Row],[Date]])</f>
        <v>2025</v>
      </c>
      <c r="S1390" t="str">
        <f>TEXT(Campaign_Table[[#This Row],[Date]],"dddd")</f>
        <v>Wednesday</v>
      </c>
      <c r="T1390" s="3" t="str">
        <f>"Q" &amp; ROUNDUP(MONTH(Campaign_Table[[#This Row],[Date]])/3,0)</f>
        <v>Q1</v>
      </c>
      <c r="U1390" s="5">
        <f t="shared" si="63"/>
        <v>5.5168100928531617E-2</v>
      </c>
      <c r="V1390" s="7">
        <f>IFERROR(Campaign_Table[[#This Row],[Total_Campaign_Cost]]/Campaign_Table[[#This Row],[Clicks]],0)</f>
        <v>51.76587974371612</v>
      </c>
      <c r="W1390" s="5">
        <f t="shared" si="64"/>
        <v>7.24494825036964E-2</v>
      </c>
      <c r="X1390" s="7">
        <f>IFERROR(Campaign_Table[[#This Row],[Total_Campaign_Cost]]/Campaign_Table[[#This Row],[Leads]],0)</f>
        <v>249.48448931116391</v>
      </c>
      <c r="Y1390" s="7">
        <f t="shared" si="65"/>
        <v>-132449.94</v>
      </c>
      <c r="Z1390" s="7" t="str">
        <f>IF(Campaign_Table[[#This Row],[ROI]]&gt;=3,"Excellent",IF(Campaign_Table[[#This Row],[ROI]]&gt;=1,"Good",IF(Campaign_Table[[#This Row],[ROI]]&gt;=0,"Average","Poor")))</f>
        <v>Poor</v>
      </c>
    </row>
    <row r="1391" spans="1:26" x14ac:dyDescent="0.3">
      <c r="A1391" t="s">
        <v>1567</v>
      </c>
      <c r="B1391" t="s">
        <v>44</v>
      </c>
      <c r="C1391" t="s">
        <v>17</v>
      </c>
      <c r="D1391">
        <v>23</v>
      </c>
      <c r="E1391" t="s">
        <v>130</v>
      </c>
      <c r="F1391">
        <v>83504</v>
      </c>
      <c r="G1391">
        <v>1707</v>
      </c>
      <c r="H1391">
        <v>834</v>
      </c>
      <c r="I1391">
        <v>561</v>
      </c>
      <c r="J1391">
        <v>288915</v>
      </c>
      <c r="K1391">
        <v>484.89</v>
      </c>
      <c r="L1391">
        <f>Campaign_Table[[#This Row],[Conversions]]*Campaign_Table[[#This Row],[Cost_Per_Acquisition]]</f>
        <v>272023.28999999998</v>
      </c>
      <c r="M1391">
        <v>0.06</v>
      </c>
      <c r="N1391">
        <v>3.71</v>
      </c>
      <c r="O1391" t="s">
        <v>25</v>
      </c>
      <c r="P1391" s="1">
        <v>45500</v>
      </c>
      <c r="Q1391" t="str">
        <f>TEXT(Campaign_Table[[#This Row],[Date]],"mmmm")</f>
        <v>July</v>
      </c>
      <c r="R1391">
        <f>YEAR(Campaign_Table[[#This Row],[Date]])</f>
        <v>2024</v>
      </c>
      <c r="S1391" t="str">
        <f>TEXT(Campaign_Table[[#This Row],[Date]],"dddd")</f>
        <v>Saturday</v>
      </c>
      <c r="T1391" s="3" t="str">
        <f>"Q" &amp; ROUNDUP(MONTH(Campaign_Table[[#This Row],[Date]])/3,0)</f>
        <v>Q3</v>
      </c>
      <c r="U1391" s="5">
        <f t="shared" si="63"/>
        <v>2.0442134508526538E-2</v>
      </c>
      <c r="V1391" s="7">
        <f>IFERROR(Campaign_Table[[#This Row],[Total_Campaign_Cost]]/Campaign_Table[[#This Row],[Clicks]],0)</f>
        <v>159.35752196836555</v>
      </c>
      <c r="W1391" s="5">
        <f t="shared" si="64"/>
        <v>0.32864674868189808</v>
      </c>
      <c r="X1391" s="7">
        <f>IFERROR(Campaign_Table[[#This Row],[Total_Campaign_Cost]]/Campaign_Table[[#This Row],[Leads]],0)</f>
        <v>326.16701438848918</v>
      </c>
      <c r="Y1391" s="7">
        <f t="shared" si="65"/>
        <v>16891.710000000021</v>
      </c>
      <c r="Z1391" s="7" t="str">
        <f>IF(Campaign_Table[[#This Row],[ROI]]&gt;=3,"Excellent",IF(Campaign_Table[[#This Row],[ROI]]&gt;=1,"Good",IF(Campaign_Table[[#This Row],[ROI]]&gt;=0,"Average","Poor")))</f>
        <v>Average</v>
      </c>
    </row>
    <row r="1392" spans="1:26" x14ac:dyDescent="0.3">
      <c r="A1392" t="s">
        <v>1568</v>
      </c>
      <c r="B1392" t="s">
        <v>44</v>
      </c>
      <c r="C1392" t="s">
        <v>17</v>
      </c>
      <c r="D1392">
        <v>8</v>
      </c>
      <c r="E1392" t="s">
        <v>98</v>
      </c>
      <c r="F1392">
        <v>74665</v>
      </c>
      <c r="G1392">
        <v>10239</v>
      </c>
      <c r="H1392">
        <v>2286</v>
      </c>
      <c r="I1392">
        <v>1502</v>
      </c>
      <c r="J1392">
        <v>1114484</v>
      </c>
      <c r="K1392">
        <v>45.09</v>
      </c>
      <c r="L1392">
        <f>Campaign_Table[[#This Row],[Conversions]]*Campaign_Table[[#This Row],[Cost_Per_Acquisition]]</f>
        <v>67725.180000000008</v>
      </c>
      <c r="M1392">
        <v>15.46</v>
      </c>
      <c r="N1392">
        <v>18.79</v>
      </c>
      <c r="O1392" t="s">
        <v>25</v>
      </c>
      <c r="P1392" s="1">
        <v>45591</v>
      </c>
      <c r="Q1392" t="str">
        <f>TEXT(Campaign_Table[[#This Row],[Date]],"mmmm")</f>
        <v>October</v>
      </c>
      <c r="R1392">
        <f>YEAR(Campaign_Table[[#This Row],[Date]])</f>
        <v>2024</v>
      </c>
      <c r="S1392" t="str">
        <f>TEXT(Campaign_Table[[#This Row],[Date]],"dddd")</f>
        <v>Saturday</v>
      </c>
      <c r="T1392" s="3" t="str">
        <f>"Q" &amp; ROUNDUP(MONTH(Campaign_Table[[#This Row],[Date]])/3,0)</f>
        <v>Q4</v>
      </c>
      <c r="U1392" s="5">
        <f t="shared" si="63"/>
        <v>0.13713252527958214</v>
      </c>
      <c r="V1392" s="7">
        <f>IFERROR(Campaign_Table[[#This Row],[Total_Campaign_Cost]]/Campaign_Table[[#This Row],[Clicks]],0)</f>
        <v>6.6144330501025497</v>
      </c>
      <c r="W1392" s="5">
        <f t="shared" si="64"/>
        <v>0.14669401308721555</v>
      </c>
      <c r="X1392" s="7">
        <f>IFERROR(Campaign_Table[[#This Row],[Total_Campaign_Cost]]/Campaign_Table[[#This Row],[Leads]],0)</f>
        <v>29.626062992125988</v>
      </c>
      <c r="Y1392" s="7">
        <f t="shared" si="65"/>
        <v>1046758.82</v>
      </c>
      <c r="Z1392" s="7" t="str">
        <f>IF(Campaign_Table[[#This Row],[ROI]]&gt;=3,"Excellent",IF(Campaign_Table[[#This Row],[ROI]]&gt;=1,"Good",IF(Campaign_Table[[#This Row],[ROI]]&gt;=0,"Average","Poor")))</f>
        <v>Excellent</v>
      </c>
    </row>
    <row r="1393" spans="1:26" x14ac:dyDescent="0.3">
      <c r="A1393" t="s">
        <v>1569</v>
      </c>
      <c r="B1393" t="s">
        <v>28</v>
      </c>
      <c r="C1393" t="s">
        <v>17</v>
      </c>
      <c r="D1393">
        <v>28</v>
      </c>
      <c r="E1393" t="s">
        <v>47</v>
      </c>
      <c r="F1393">
        <v>10653</v>
      </c>
      <c r="G1393">
        <v>547</v>
      </c>
      <c r="H1393">
        <v>257</v>
      </c>
      <c r="I1393">
        <v>186</v>
      </c>
      <c r="J1393">
        <v>58590</v>
      </c>
      <c r="K1393">
        <v>1395.95</v>
      </c>
      <c r="L1393">
        <f>Campaign_Table[[#This Row],[Conversions]]*Campaign_Table[[#This Row],[Cost_Per_Acquisition]]</f>
        <v>259646.7</v>
      </c>
      <c r="M1393">
        <v>-0.77</v>
      </c>
      <c r="N1393">
        <v>9.2899999999999991</v>
      </c>
      <c r="O1393" t="s">
        <v>21</v>
      </c>
      <c r="P1393" s="1">
        <v>45641</v>
      </c>
      <c r="Q1393" t="str">
        <f>TEXT(Campaign_Table[[#This Row],[Date]],"mmmm")</f>
        <v>December</v>
      </c>
      <c r="R1393">
        <f>YEAR(Campaign_Table[[#This Row],[Date]])</f>
        <v>2024</v>
      </c>
      <c r="S1393" t="str">
        <f>TEXT(Campaign_Table[[#This Row],[Date]],"dddd")</f>
        <v>Sunday</v>
      </c>
      <c r="T1393" s="3" t="str">
        <f>"Q" &amp; ROUNDUP(MONTH(Campaign_Table[[#This Row],[Date]])/3,0)</f>
        <v>Q4</v>
      </c>
      <c r="U1393" s="5">
        <f t="shared" si="63"/>
        <v>5.1347038392940955E-2</v>
      </c>
      <c r="V1393" s="7">
        <f>IFERROR(Campaign_Table[[#This Row],[Total_Campaign_Cost]]/Campaign_Table[[#This Row],[Clicks]],0)</f>
        <v>474.67404021937847</v>
      </c>
      <c r="W1393" s="5">
        <f t="shared" si="64"/>
        <v>0.34003656307129798</v>
      </c>
      <c r="X1393" s="7">
        <f>IFERROR(Campaign_Table[[#This Row],[Total_Campaign_Cost]]/Campaign_Table[[#This Row],[Leads]],0)</f>
        <v>1010.2984435797666</v>
      </c>
      <c r="Y1393" s="7">
        <f t="shared" si="65"/>
        <v>-201056.7</v>
      </c>
      <c r="Z1393" s="7" t="str">
        <f>IF(Campaign_Table[[#This Row],[ROI]]&gt;=3,"Excellent",IF(Campaign_Table[[#This Row],[ROI]]&gt;=1,"Good",IF(Campaign_Table[[#This Row],[ROI]]&gt;=0,"Average","Poor")))</f>
        <v>Poor</v>
      </c>
    </row>
    <row r="1394" spans="1:26" x14ac:dyDescent="0.3">
      <c r="A1394" t="s">
        <v>1570</v>
      </c>
      <c r="B1394" t="s">
        <v>24</v>
      </c>
      <c r="C1394" t="s">
        <v>21</v>
      </c>
      <c r="D1394">
        <v>24</v>
      </c>
      <c r="E1394" t="s">
        <v>179</v>
      </c>
      <c r="F1394">
        <v>16282</v>
      </c>
      <c r="G1394">
        <v>948</v>
      </c>
      <c r="H1394">
        <v>320</v>
      </c>
      <c r="I1394">
        <v>255</v>
      </c>
      <c r="J1394">
        <v>139995</v>
      </c>
      <c r="K1394">
        <v>866.2</v>
      </c>
      <c r="L1394">
        <f>Campaign_Table[[#This Row],[Conversions]]*Campaign_Table[[#This Row],[Cost_Per_Acquisition]]</f>
        <v>220881</v>
      </c>
      <c r="M1394">
        <v>-0.37</v>
      </c>
      <c r="N1394">
        <v>9.35</v>
      </c>
      <c r="O1394" t="s">
        <v>21</v>
      </c>
      <c r="P1394" s="1">
        <v>45574</v>
      </c>
      <c r="Q1394" t="str">
        <f>TEXT(Campaign_Table[[#This Row],[Date]],"mmmm")</f>
        <v>October</v>
      </c>
      <c r="R1394">
        <f>YEAR(Campaign_Table[[#This Row],[Date]])</f>
        <v>2024</v>
      </c>
      <c r="S1394" t="str">
        <f>TEXT(Campaign_Table[[#This Row],[Date]],"dddd")</f>
        <v>Wednesday</v>
      </c>
      <c r="T1394" s="3" t="str">
        <f>"Q" &amp; ROUNDUP(MONTH(Campaign_Table[[#This Row],[Date]])/3,0)</f>
        <v>Q4</v>
      </c>
      <c r="U1394" s="5">
        <f t="shared" si="63"/>
        <v>5.8223805429308439E-2</v>
      </c>
      <c r="V1394" s="7">
        <f>IFERROR(Campaign_Table[[#This Row],[Total_Campaign_Cost]]/Campaign_Table[[#This Row],[Clicks]],0)</f>
        <v>232.99683544303798</v>
      </c>
      <c r="W1394" s="5">
        <f t="shared" si="64"/>
        <v>0.26898734177215189</v>
      </c>
      <c r="X1394" s="7">
        <f>IFERROR(Campaign_Table[[#This Row],[Total_Campaign_Cost]]/Campaign_Table[[#This Row],[Leads]],0)</f>
        <v>690.25312499999995</v>
      </c>
      <c r="Y1394" s="7">
        <f t="shared" si="65"/>
        <v>-80886</v>
      </c>
      <c r="Z1394" s="7" t="str">
        <f>IF(Campaign_Table[[#This Row],[ROI]]&gt;=3,"Excellent",IF(Campaign_Table[[#This Row],[ROI]]&gt;=1,"Good",IF(Campaign_Table[[#This Row],[ROI]]&gt;=0,"Average","Poor")))</f>
        <v>Poor</v>
      </c>
    </row>
    <row r="1395" spans="1:26" x14ac:dyDescent="0.3">
      <c r="A1395" t="s">
        <v>1571</v>
      </c>
      <c r="B1395" t="s">
        <v>20</v>
      </c>
      <c r="C1395" t="s">
        <v>29</v>
      </c>
      <c r="D1395">
        <v>18</v>
      </c>
      <c r="E1395" t="s">
        <v>300</v>
      </c>
      <c r="F1395">
        <v>13787</v>
      </c>
      <c r="G1395">
        <v>983</v>
      </c>
      <c r="H1395">
        <v>521</v>
      </c>
      <c r="I1395">
        <v>231</v>
      </c>
      <c r="J1395">
        <v>56364</v>
      </c>
      <c r="K1395">
        <v>671.43</v>
      </c>
      <c r="L1395">
        <f>Campaign_Table[[#This Row],[Conversions]]*Campaign_Table[[#This Row],[Cost_Per_Acquisition]]</f>
        <v>155100.32999999999</v>
      </c>
      <c r="M1395">
        <v>-0.64</v>
      </c>
      <c r="N1395">
        <v>12.58</v>
      </c>
      <c r="O1395" t="s">
        <v>25</v>
      </c>
      <c r="P1395" s="1">
        <v>45529</v>
      </c>
      <c r="Q1395" t="str">
        <f>TEXT(Campaign_Table[[#This Row],[Date]],"mmmm")</f>
        <v>August</v>
      </c>
      <c r="R1395">
        <f>YEAR(Campaign_Table[[#This Row],[Date]])</f>
        <v>2024</v>
      </c>
      <c r="S1395" t="str">
        <f>TEXT(Campaign_Table[[#This Row],[Date]],"dddd")</f>
        <v>Sunday</v>
      </c>
      <c r="T1395" s="3" t="str">
        <f>"Q" &amp; ROUNDUP(MONTH(Campaign_Table[[#This Row],[Date]])/3,0)</f>
        <v>Q3</v>
      </c>
      <c r="U1395" s="5">
        <f t="shared" si="63"/>
        <v>7.1299049829549571E-2</v>
      </c>
      <c r="V1395" s="7">
        <f>IFERROR(Campaign_Table[[#This Row],[Total_Campaign_Cost]]/Campaign_Table[[#This Row],[Clicks]],0)</f>
        <v>157.78263479145471</v>
      </c>
      <c r="W1395" s="5">
        <f t="shared" si="64"/>
        <v>0.23499491353001017</v>
      </c>
      <c r="X1395" s="7">
        <f>IFERROR(Campaign_Table[[#This Row],[Total_Campaign_Cost]]/Campaign_Table[[#This Row],[Leads]],0)</f>
        <v>297.6973704414587</v>
      </c>
      <c r="Y1395" s="7">
        <f t="shared" si="65"/>
        <v>-98736.329999999987</v>
      </c>
      <c r="Z1395" s="7" t="str">
        <f>IF(Campaign_Table[[#This Row],[ROI]]&gt;=3,"Excellent",IF(Campaign_Table[[#This Row],[ROI]]&gt;=1,"Good",IF(Campaign_Table[[#This Row],[ROI]]&gt;=0,"Average","Poor")))</f>
        <v>Poor</v>
      </c>
    </row>
    <row r="1396" spans="1:26" x14ac:dyDescent="0.3">
      <c r="A1396" t="s">
        <v>1572</v>
      </c>
      <c r="B1396" t="s">
        <v>16</v>
      </c>
      <c r="C1396" t="s">
        <v>17</v>
      </c>
      <c r="D1396">
        <v>28</v>
      </c>
      <c r="E1396" t="s">
        <v>151</v>
      </c>
      <c r="F1396">
        <v>84363</v>
      </c>
      <c r="G1396">
        <v>9870</v>
      </c>
      <c r="H1396">
        <v>3701</v>
      </c>
      <c r="I1396">
        <v>2515</v>
      </c>
      <c r="J1396">
        <v>676535</v>
      </c>
      <c r="K1396">
        <v>93.6</v>
      </c>
      <c r="L1396">
        <f>Campaign_Table[[#This Row],[Conversions]]*Campaign_Table[[#This Row],[Cost_Per_Acquisition]]</f>
        <v>235404</v>
      </c>
      <c r="M1396">
        <v>1.87</v>
      </c>
      <c r="N1396">
        <v>19.07</v>
      </c>
      <c r="O1396" t="s">
        <v>17</v>
      </c>
      <c r="P1396" s="1">
        <v>45597</v>
      </c>
      <c r="Q1396" t="str">
        <f>TEXT(Campaign_Table[[#This Row],[Date]],"mmmm")</f>
        <v>November</v>
      </c>
      <c r="R1396">
        <f>YEAR(Campaign_Table[[#This Row],[Date]])</f>
        <v>2024</v>
      </c>
      <c r="S1396" t="str">
        <f>TEXT(Campaign_Table[[#This Row],[Date]],"dddd")</f>
        <v>Friday</v>
      </c>
      <c r="T1396" s="3" t="str">
        <f>"Q" &amp; ROUNDUP(MONTH(Campaign_Table[[#This Row],[Date]])/3,0)</f>
        <v>Q4</v>
      </c>
      <c r="U1396" s="5">
        <f t="shared" si="63"/>
        <v>0.11699441698374879</v>
      </c>
      <c r="V1396" s="7">
        <f>IFERROR(Campaign_Table[[#This Row],[Total_Campaign_Cost]]/Campaign_Table[[#This Row],[Clicks]],0)</f>
        <v>23.850455927051673</v>
      </c>
      <c r="W1396" s="5">
        <f t="shared" si="64"/>
        <v>0.25481256332320162</v>
      </c>
      <c r="X1396" s="7">
        <f>IFERROR(Campaign_Table[[#This Row],[Total_Campaign_Cost]]/Campaign_Table[[#This Row],[Leads]],0)</f>
        <v>63.605512023777358</v>
      </c>
      <c r="Y1396" s="7">
        <f t="shared" si="65"/>
        <v>441131</v>
      </c>
      <c r="Z1396" s="7" t="str">
        <f>IF(Campaign_Table[[#This Row],[ROI]]&gt;=3,"Excellent",IF(Campaign_Table[[#This Row],[ROI]]&gt;=1,"Good",IF(Campaign_Table[[#This Row],[ROI]]&gt;=0,"Average","Poor")))</f>
        <v>Good</v>
      </c>
    </row>
    <row r="1397" spans="1:26" x14ac:dyDescent="0.3">
      <c r="A1397" t="s">
        <v>1573</v>
      </c>
      <c r="B1397" t="s">
        <v>24</v>
      </c>
      <c r="C1397" t="s">
        <v>17</v>
      </c>
      <c r="D1397">
        <v>16</v>
      </c>
      <c r="E1397" t="s">
        <v>28</v>
      </c>
      <c r="F1397">
        <v>58022</v>
      </c>
      <c r="G1397">
        <v>7355</v>
      </c>
      <c r="H1397">
        <v>2493</v>
      </c>
      <c r="I1397">
        <v>838</v>
      </c>
      <c r="J1397">
        <v>215366</v>
      </c>
      <c r="K1397">
        <v>351.13</v>
      </c>
      <c r="L1397">
        <f>Campaign_Table[[#This Row],[Conversions]]*Campaign_Table[[#This Row],[Cost_Per_Acquisition]]</f>
        <v>294246.94</v>
      </c>
      <c r="M1397">
        <v>-0.27</v>
      </c>
      <c r="N1397">
        <v>18.420000000000002</v>
      </c>
      <c r="O1397" t="s">
        <v>17</v>
      </c>
      <c r="P1397" s="1">
        <v>45717</v>
      </c>
      <c r="Q1397" t="str">
        <f>TEXT(Campaign_Table[[#This Row],[Date]],"mmmm")</f>
        <v>March</v>
      </c>
      <c r="R1397">
        <f>YEAR(Campaign_Table[[#This Row],[Date]])</f>
        <v>2025</v>
      </c>
      <c r="S1397" t="str">
        <f>TEXT(Campaign_Table[[#This Row],[Date]],"dddd")</f>
        <v>Saturday</v>
      </c>
      <c r="T1397" s="3" t="str">
        <f>"Q" &amp; ROUNDUP(MONTH(Campaign_Table[[#This Row],[Date]])/3,0)</f>
        <v>Q1</v>
      </c>
      <c r="U1397" s="5">
        <f t="shared" si="63"/>
        <v>0.12676226259005205</v>
      </c>
      <c r="V1397" s="7">
        <f>IFERROR(Campaign_Table[[#This Row],[Total_Campaign_Cost]]/Campaign_Table[[#This Row],[Clicks]],0)</f>
        <v>40.006382053025156</v>
      </c>
      <c r="W1397" s="5">
        <f t="shared" si="64"/>
        <v>0.11393609789259007</v>
      </c>
      <c r="X1397" s="7">
        <f>IFERROR(Campaign_Table[[#This Row],[Total_Campaign_Cost]]/Campaign_Table[[#This Row],[Leads]],0)</f>
        <v>118.02925792218211</v>
      </c>
      <c r="Y1397" s="7">
        <f t="shared" si="65"/>
        <v>-78880.94</v>
      </c>
      <c r="Z1397" s="7" t="str">
        <f>IF(Campaign_Table[[#This Row],[ROI]]&gt;=3,"Excellent",IF(Campaign_Table[[#This Row],[ROI]]&gt;=1,"Good",IF(Campaign_Table[[#This Row],[ROI]]&gt;=0,"Average","Poor")))</f>
        <v>Poor</v>
      </c>
    </row>
    <row r="1398" spans="1:26" x14ac:dyDescent="0.3">
      <c r="A1398" t="s">
        <v>1574</v>
      </c>
      <c r="B1398" t="s">
        <v>44</v>
      </c>
      <c r="C1398" t="s">
        <v>25</v>
      </c>
      <c r="D1398">
        <v>15</v>
      </c>
      <c r="E1398" t="s">
        <v>256</v>
      </c>
      <c r="F1398">
        <v>37636</v>
      </c>
      <c r="G1398">
        <v>4722</v>
      </c>
      <c r="H1398">
        <v>1194</v>
      </c>
      <c r="I1398">
        <v>804</v>
      </c>
      <c r="J1398">
        <v>381096</v>
      </c>
      <c r="K1398">
        <v>185.01</v>
      </c>
      <c r="L1398">
        <f>Campaign_Table[[#This Row],[Conversions]]*Campaign_Table[[#This Row],[Cost_Per_Acquisition]]</f>
        <v>148748.03999999998</v>
      </c>
      <c r="M1398">
        <v>1.56</v>
      </c>
      <c r="N1398">
        <v>17.86</v>
      </c>
      <c r="O1398" t="s">
        <v>21</v>
      </c>
      <c r="P1398" s="1">
        <v>45614</v>
      </c>
      <c r="Q1398" t="str">
        <f>TEXT(Campaign_Table[[#This Row],[Date]],"mmmm")</f>
        <v>November</v>
      </c>
      <c r="R1398">
        <f>YEAR(Campaign_Table[[#This Row],[Date]])</f>
        <v>2024</v>
      </c>
      <c r="S1398" t="str">
        <f>TEXT(Campaign_Table[[#This Row],[Date]],"dddd")</f>
        <v>Monday</v>
      </c>
      <c r="T1398" s="3" t="str">
        <f>"Q" &amp; ROUNDUP(MONTH(Campaign_Table[[#This Row],[Date]])/3,0)</f>
        <v>Q4</v>
      </c>
      <c r="U1398" s="5">
        <f t="shared" si="63"/>
        <v>0.12546498033797429</v>
      </c>
      <c r="V1398" s="7">
        <f>IFERROR(Campaign_Table[[#This Row],[Total_Campaign_Cost]]/Campaign_Table[[#This Row],[Clicks]],0)</f>
        <v>31.501067344345611</v>
      </c>
      <c r="W1398" s="5">
        <f t="shared" si="64"/>
        <v>0.17026683608640406</v>
      </c>
      <c r="X1398" s="7">
        <f>IFERROR(Campaign_Table[[#This Row],[Total_Campaign_Cost]]/Campaign_Table[[#This Row],[Leads]],0)</f>
        <v>124.57959798994973</v>
      </c>
      <c r="Y1398" s="7">
        <f t="shared" si="65"/>
        <v>232347.96000000002</v>
      </c>
      <c r="Z1398" s="7" t="str">
        <f>IF(Campaign_Table[[#This Row],[ROI]]&gt;=3,"Excellent",IF(Campaign_Table[[#This Row],[ROI]]&gt;=1,"Good",IF(Campaign_Table[[#This Row],[ROI]]&gt;=0,"Average","Poor")))</f>
        <v>Good</v>
      </c>
    </row>
    <row r="1399" spans="1:26" x14ac:dyDescent="0.3">
      <c r="A1399" t="s">
        <v>1575</v>
      </c>
      <c r="B1399" t="s">
        <v>20</v>
      </c>
      <c r="C1399" t="s">
        <v>21</v>
      </c>
      <c r="D1399">
        <v>5</v>
      </c>
      <c r="E1399" t="s">
        <v>118</v>
      </c>
      <c r="F1399">
        <v>22154</v>
      </c>
      <c r="G1399">
        <v>2283</v>
      </c>
      <c r="H1399">
        <v>883</v>
      </c>
      <c r="I1399">
        <v>455</v>
      </c>
      <c r="J1399">
        <v>226590</v>
      </c>
      <c r="K1399">
        <v>550.91999999999996</v>
      </c>
      <c r="L1399">
        <f>Campaign_Table[[#This Row],[Conversions]]*Campaign_Table[[#This Row],[Cost_Per_Acquisition]]</f>
        <v>250668.59999999998</v>
      </c>
      <c r="M1399">
        <v>-0.1</v>
      </c>
      <c r="N1399">
        <v>16.34</v>
      </c>
      <c r="O1399" t="s">
        <v>21</v>
      </c>
      <c r="P1399" s="1">
        <v>45477</v>
      </c>
      <c r="Q1399" t="str">
        <f>TEXT(Campaign_Table[[#This Row],[Date]],"mmmm")</f>
        <v>July</v>
      </c>
      <c r="R1399">
        <f>YEAR(Campaign_Table[[#This Row],[Date]])</f>
        <v>2024</v>
      </c>
      <c r="S1399" t="str">
        <f>TEXT(Campaign_Table[[#This Row],[Date]],"dddd")</f>
        <v>Thursday</v>
      </c>
      <c r="T1399" s="3" t="str">
        <f>"Q" &amp; ROUNDUP(MONTH(Campaign_Table[[#This Row],[Date]])/3,0)</f>
        <v>Q3</v>
      </c>
      <c r="U1399" s="5">
        <f t="shared" si="63"/>
        <v>0.10305136769883542</v>
      </c>
      <c r="V1399" s="7">
        <f>IFERROR(Campaign_Table[[#This Row],[Total_Campaign_Cost]]/Campaign_Table[[#This Row],[Clicks]],0)</f>
        <v>109.79789750328514</v>
      </c>
      <c r="W1399" s="5">
        <f t="shared" si="64"/>
        <v>0.19929916776171705</v>
      </c>
      <c r="X1399" s="7">
        <f>IFERROR(Campaign_Table[[#This Row],[Total_Campaign_Cost]]/Campaign_Table[[#This Row],[Leads]],0)</f>
        <v>283.88289920724799</v>
      </c>
      <c r="Y1399" s="7">
        <f t="shared" si="65"/>
        <v>-24078.599999999977</v>
      </c>
      <c r="Z1399" s="7" t="str">
        <f>IF(Campaign_Table[[#This Row],[ROI]]&gt;=3,"Excellent",IF(Campaign_Table[[#This Row],[ROI]]&gt;=1,"Good",IF(Campaign_Table[[#This Row],[ROI]]&gt;=0,"Average","Poor")))</f>
        <v>Poor</v>
      </c>
    </row>
    <row r="1400" spans="1:26" x14ac:dyDescent="0.3">
      <c r="A1400" t="s">
        <v>1576</v>
      </c>
      <c r="B1400" t="s">
        <v>44</v>
      </c>
      <c r="C1400" t="s">
        <v>21</v>
      </c>
      <c r="D1400">
        <v>26</v>
      </c>
      <c r="E1400" t="s">
        <v>121</v>
      </c>
      <c r="F1400">
        <v>78983</v>
      </c>
      <c r="G1400">
        <v>10669</v>
      </c>
      <c r="H1400">
        <v>4644</v>
      </c>
      <c r="I1400">
        <v>1681</v>
      </c>
      <c r="J1400">
        <v>1015324</v>
      </c>
      <c r="K1400">
        <v>154.69</v>
      </c>
      <c r="L1400">
        <f>Campaign_Table[[#This Row],[Conversions]]*Campaign_Table[[#This Row],[Cost_Per_Acquisition]]</f>
        <v>260033.88999999998</v>
      </c>
      <c r="M1400">
        <v>2.9</v>
      </c>
      <c r="N1400">
        <v>21.52</v>
      </c>
      <c r="O1400" t="s">
        <v>29</v>
      </c>
      <c r="P1400" s="1">
        <v>45645</v>
      </c>
      <c r="Q1400" t="str">
        <f>TEXT(Campaign_Table[[#This Row],[Date]],"mmmm")</f>
        <v>December</v>
      </c>
      <c r="R1400">
        <f>YEAR(Campaign_Table[[#This Row],[Date]])</f>
        <v>2024</v>
      </c>
      <c r="S1400" t="str">
        <f>TEXT(Campaign_Table[[#This Row],[Date]],"dddd")</f>
        <v>Thursday</v>
      </c>
      <c r="T1400" s="3" t="str">
        <f>"Q" &amp; ROUNDUP(MONTH(Campaign_Table[[#This Row],[Date]])/3,0)</f>
        <v>Q4</v>
      </c>
      <c r="U1400" s="5">
        <f t="shared" si="63"/>
        <v>0.13507970069508629</v>
      </c>
      <c r="V1400" s="7">
        <f>IFERROR(Campaign_Table[[#This Row],[Total_Campaign_Cost]]/Campaign_Table[[#This Row],[Clicks]],0)</f>
        <v>24.372845627518977</v>
      </c>
      <c r="W1400" s="5">
        <f t="shared" si="64"/>
        <v>0.15755928390664542</v>
      </c>
      <c r="X1400" s="7">
        <f>IFERROR(Campaign_Table[[#This Row],[Total_Campaign_Cost]]/Campaign_Table[[#This Row],[Leads]],0)</f>
        <v>55.99351636520241</v>
      </c>
      <c r="Y1400" s="7">
        <f t="shared" si="65"/>
        <v>755290.11</v>
      </c>
      <c r="Z1400" s="7" t="str">
        <f>IF(Campaign_Table[[#This Row],[ROI]]&gt;=3,"Excellent",IF(Campaign_Table[[#This Row],[ROI]]&gt;=1,"Good",IF(Campaign_Table[[#This Row],[ROI]]&gt;=0,"Average","Poor")))</f>
        <v>Good</v>
      </c>
    </row>
    <row r="1401" spans="1:26" x14ac:dyDescent="0.3">
      <c r="A1401" t="s">
        <v>1577</v>
      </c>
      <c r="B1401" t="s">
        <v>28</v>
      </c>
      <c r="C1401" t="s">
        <v>17</v>
      </c>
      <c r="D1401">
        <v>24</v>
      </c>
      <c r="E1401" t="s">
        <v>199</v>
      </c>
      <c r="F1401">
        <v>46106</v>
      </c>
      <c r="G1401">
        <v>2980</v>
      </c>
      <c r="H1401">
        <v>1123</v>
      </c>
      <c r="I1401">
        <v>807</v>
      </c>
      <c r="J1401">
        <v>198522</v>
      </c>
      <c r="K1401">
        <v>156.18</v>
      </c>
      <c r="L1401">
        <f>Campaign_Table[[#This Row],[Conversions]]*Campaign_Table[[#This Row],[Cost_Per_Acquisition]]</f>
        <v>126037.26000000001</v>
      </c>
      <c r="M1401">
        <v>0.57999999999999996</v>
      </c>
      <c r="N1401">
        <v>10.65</v>
      </c>
      <c r="O1401" t="s">
        <v>29</v>
      </c>
      <c r="P1401" s="1">
        <v>45662</v>
      </c>
      <c r="Q1401" t="str">
        <f>TEXT(Campaign_Table[[#This Row],[Date]],"mmmm")</f>
        <v>January</v>
      </c>
      <c r="R1401">
        <f>YEAR(Campaign_Table[[#This Row],[Date]])</f>
        <v>2025</v>
      </c>
      <c r="S1401" t="str">
        <f>TEXT(Campaign_Table[[#This Row],[Date]],"dddd")</f>
        <v>Sunday</v>
      </c>
      <c r="T1401" s="3" t="str">
        <f>"Q" &amp; ROUNDUP(MONTH(Campaign_Table[[#This Row],[Date]])/3,0)</f>
        <v>Q1</v>
      </c>
      <c r="U1401" s="5">
        <f t="shared" si="63"/>
        <v>6.4633670238146881E-2</v>
      </c>
      <c r="V1401" s="7">
        <f>IFERROR(Campaign_Table[[#This Row],[Total_Campaign_Cost]]/Campaign_Table[[#This Row],[Clicks]],0)</f>
        <v>42.294382550335577</v>
      </c>
      <c r="W1401" s="5">
        <f t="shared" si="64"/>
        <v>0.27080536912751679</v>
      </c>
      <c r="X1401" s="7">
        <f>IFERROR(Campaign_Table[[#This Row],[Total_Campaign_Cost]]/Campaign_Table[[#This Row],[Leads]],0)</f>
        <v>112.23264470169191</v>
      </c>
      <c r="Y1401" s="7">
        <f t="shared" si="65"/>
        <v>72484.739999999991</v>
      </c>
      <c r="Z1401" s="7" t="str">
        <f>IF(Campaign_Table[[#This Row],[ROI]]&gt;=3,"Excellent",IF(Campaign_Table[[#This Row],[ROI]]&gt;=1,"Good",IF(Campaign_Table[[#This Row],[ROI]]&gt;=0,"Average","Poor")))</f>
        <v>Average</v>
      </c>
    </row>
    <row r="1402" spans="1:26" x14ac:dyDescent="0.3">
      <c r="A1402" t="s">
        <v>1578</v>
      </c>
      <c r="B1402" t="s">
        <v>16</v>
      </c>
      <c r="C1402" t="s">
        <v>21</v>
      </c>
      <c r="D1402">
        <v>18</v>
      </c>
      <c r="E1402" t="s">
        <v>365</v>
      </c>
      <c r="F1402">
        <v>13606</v>
      </c>
      <c r="G1402">
        <v>417</v>
      </c>
      <c r="H1402">
        <v>219</v>
      </c>
      <c r="I1402">
        <v>122</v>
      </c>
      <c r="J1402">
        <v>24644</v>
      </c>
      <c r="K1402">
        <v>1317.16</v>
      </c>
      <c r="L1402">
        <f>Campaign_Table[[#This Row],[Conversions]]*Campaign_Table[[#This Row],[Cost_Per_Acquisition]]</f>
        <v>160693.52000000002</v>
      </c>
      <c r="M1402">
        <v>-0.85</v>
      </c>
      <c r="N1402">
        <v>5.57</v>
      </c>
      <c r="O1402" t="s">
        <v>21</v>
      </c>
      <c r="P1402" s="1">
        <v>45763</v>
      </c>
      <c r="Q1402" t="str">
        <f>TEXT(Campaign_Table[[#This Row],[Date]],"mmmm")</f>
        <v>April</v>
      </c>
      <c r="R1402">
        <f>YEAR(Campaign_Table[[#This Row],[Date]])</f>
        <v>2025</v>
      </c>
      <c r="S1402" t="str">
        <f>TEXT(Campaign_Table[[#This Row],[Date]],"dddd")</f>
        <v>Wednesday</v>
      </c>
      <c r="T1402" s="3" t="str">
        <f>"Q" &amp; ROUNDUP(MONTH(Campaign_Table[[#This Row],[Date]])/3,0)</f>
        <v>Q2</v>
      </c>
      <c r="U1402" s="5">
        <f t="shared" si="63"/>
        <v>3.0648243422019696E-2</v>
      </c>
      <c r="V1402" s="7">
        <f>IFERROR(Campaign_Table[[#This Row],[Total_Campaign_Cost]]/Campaign_Table[[#This Row],[Clicks]],0)</f>
        <v>385.35616306954444</v>
      </c>
      <c r="W1402" s="5">
        <f t="shared" si="64"/>
        <v>0.29256594724220625</v>
      </c>
      <c r="X1402" s="7">
        <f>IFERROR(Campaign_Table[[#This Row],[Total_Campaign_Cost]]/Campaign_Table[[#This Row],[Leads]],0)</f>
        <v>733.76036529680368</v>
      </c>
      <c r="Y1402" s="7">
        <f t="shared" si="65"/>
        <v>-136049.52000000002</v>
      </c>
      <c r="Z1402" s="7" t="str">
        <f>IF(Campaign_Table[[#This Row],[ROI]]&gt;=3,"Excellent",IF(Campaign_Table[[#This Row],[ROI]]&gt;=1,"Good",IF(Campaign_Table[[#This Row],[ROI]]&gt;=0,"Average","Poor")))</f>
        <v>Poor</v>
      </c>
    </row>
    <row r="1403" spans="1:26" x14ac:dyDescent="0.3">
      <c r="A1403" t="s">
        <v>1579</v>
      </c>
      <c r="B1403" t="s">
        <v>16</v>
      </c>
      <c r="C1403" t="s">
        <v>29</v>
      </c>
      <c r="D1403">
        <v>15</v>
      </c>
      <c r="E1403" t="s">
        <v>1225</v>
      </c>
      <c r="F1403">
        <v>74264</v>
      </c>
      <c r="G1403">
        <v>9778</v>
      </c>
      <c r="H1403">
        <v>5293</v>
      </c>
      <c r="I1403">
        <v>2208</v>
      </c>
      <c r="J1403">
        <v>1318176</v>
      </c>
      <c r="K1403">
        <v>33.29</v>
      </c>
      <c r="L1403">
        <f>Campaign_Table[[#This Row],[Conversions]]*Campaign_Table[[#This Row],[Cost_Per_Acquisition]]</f>
        <v>73504.319999999992</v>
      </c>
      <c r="M1403">
        <v>16.93</v>
      </c>
      <c r="N1403">
        <v>23.27</v>
      </c>
      <c r="O1403" t="s">
        <v>25</v>
      </c>
      <c r="P1403" s="1">
        <v>45616</v>
      </c>
      <c r="Q1403" t="str">
        <f>TEXT(Campaign_Table[[#This Row],[Date]],"mmmm")</f>
        <v>November</v>
      </c>
      <c r="R1403">
        <f>YEAR(Campaign_Table[[#This Row],[Date]])</f>
        <v>2024</v>
      </c>
      <c r="S1403" t="str">
        <f>TEXT(Campaign_Table[[#This Row],[Date]],"dddd")</f>
        <v>Wednesday</v>
      </c>
      <c r="T1403" s="3" t="str">
        <f>"Q" &amp; ROUNDUP(MONTH(Campaign_Table[[#This Row],[Date]])/3,0)</f>
        <v>Q4</v>
      </c>
      <c r="U1403" s="5">
        <f t="shared" si="63"/>
        <v>0.13166540988904449</v>
      </c>
      <c r="V1403" s="7">
        <f>IFERROR(Campaign_Table[[#This Row],[Total_Campaign_Cost]]/Campaign_Table[[#This Row],[Clicks]],0)</f>
        <v>7.5173164246267126</v>
      </c>
      <c r="W1403" s="5">
        <f t="shared" si="64"/>
        <v>0.22581304970341584</v>
      </c>
      <c r="X1403" s="7">
        <f>IFERROR(Campaign_Table[[#This Row],[Total_Campaign_Cost]]/Campaign_Table[[#This Row],[Leads]],0)</f>
        <v>13.887081050443982</v>
      </c>
      <c r="Y1403" s="7">
        <f t="shared" si="65"/>
        <v>1244671.68</v>
      </c>
      <c r="Z1403" s="7" t="str">
        <f>IF(Campaign_Table[[#This Row],[ROI]]&gt;=3,"Excellent",IF(Campaign_Table[[#This Row],[ROI]]&gt;=1,"Good",IF(Campaign_Table[[#This Row],[ROI]]&gt;=0,"Average","Poor")))</f>
        <v>Excellent</v>
      </c>
    </row>
    <row r="1404" spans="1:26" x14ac:dyDescent="0.3">
      <c r="A1404" t="s">
        <v>1580</v>
      </c>
      <c r="B1404" t="s">
        <v>28</v>
      </c>
      <c r="C1404" t="s">
        <v>25</v>
      </c>
      <c r="D1404">
        <v>5</v>
      </c>
      <c r="E1404" t="s">
        <v>28</v>
      </c>
      <c r="F1404">
        <v>33359</v>
      </c>
      <c r="G1404">
        <v>2537</v>
      </c>
      <c r="H1404">
        <v>1361</v>
      </c>
      <c r="I1404">
        <v>540</v>
      </c>
      <c r="J1404">
        <v>192780</v>
      </c>
      <c r="K1404">
        <v>404.45</v>
      </c>
      <c r="L1404">
        <f>Campaign_Table[[#This Row],[Conversions]]*Campaign_Table[[#This Row],[Cost_Per_Acquisition]]</f>
        <v>218403</v>
      </c>
      <c r="M1404">
        <v>-0.12</v>
      </c>
      <c r="N1404">
        <v>13.3</v>
      </c>
      <c r="O1404" t="s">
        <v>29</v>
      </c>
      <c r="P1404" s="1">
        <v>45710</v>
      </c>
      <c r="Q1404" t="str">
        <f>TEXT(Campaign_Table[[#This Row],[Date]],"mmmm")</f>
        <v>February</v>
      </c>
      <c r="R1404">
        <f>YEAR(Campaign_Table[[#This Row],[Date]])</f>
        <v>2025</v>
      </c>
      <c r="S1404" t="str">
        <f>TEXT(Campaign_Table[[#This Row],[Date]],"dddd")</f>
        <v>Saturday</v>
      </c>
      <c r="T1404" s="3" t="str">
        <f>"Q" &amp; ROUNDUP(MONTH(Campaign_Table[[#This Row],[Date]])/3,0)</f>
        <v>Q1</v>
      </c>
      <c r="U1404" s="5">
        <f t="shared" si="63"/>
        <v>7.6051440390899006E-2</v>
      </c>
      <c r="V1404" s="7">
        <f>IFERROR(Campaign_Table[[#This Row],[Total_Campaign_Cost]]/Campaign_Table[[#This Row],[Clicks]],0)</f>
        <v>86.087110760741027</v>
      </c>
      <c r="W1404" s="5">
        <f t="shared" si="64"/>
        <v>0.21284982262514782</v>
      </c>
      <c r="X1404" s="7">
        <f>IFERROR(Campaign_Table[[#This Row],[Total_Campaign_Cost]]/Campaign_Table[[#This Row],[Leads]],0)</f>
        <v>160.47244673034533</v>
      </c>
      <c r="Y1404" s="7">
        <f t="shared" si="65"/>
        <v>-25623</v>
      </c>
      <c r="Z1404" s="7" t="str">
        <f>IF(Campaign_Table[[#This Row],[ROI]]&gt;=3,"Excellent",IF(Campaign_Table[[#This Row],[ROI]]&gt;=1,"Good",IF(Campaign_Table[[#This Row],[ROI]]&gt;=0,"Average","Poor")))</f>
        <v>Poor</v>
      </c>
    </row>
    <row r="1405" spans="1:26" x14ac:dyDescent="0.3">
      <c r="A1405" t="s">
        <v>1581</v>
      </c>
      <c r="B1405" t="s">
        <v>44</v>
      </c>
      <c r="C1405" t="s">
        <v>35</v>
      </c>
      <c r="D1405">
        <v>24</v>
      </c>
      <c r="E1405" t="s">
        <v>512</v>
      </c>
      <c r="F1405">
        <v>43875</v>
      </c>
      <c r="G1405">
        <v>5017</v>
      </c>
      <c r="H1405">
        <v>1149</v>
      </c>
      <c r="I1405">
        <v>556</v>
      </c>
      <c r="J1405">
        <v>348056</v>
      </c>
      <c r="K1405">
        <v>121.06</v>
      </c>
      <c r="L1405">
        <f>Campaign_Table[[#This Row],[Conversions]]*Campaign_Table[[#This Row],[Cost_Per_Acquisition]]</f>
        <v>67309.36</v>
      </c>
      <c r="M1405">
        <v>4.17</v>
      </c>
      <c r="N1405">
        <v>15.32</v>
      </c>
      <c r="O1405" t="s">
        <v>35</v>
      </c>
      <c r="P1405" s="1">
        <v>45641</v>
      </c>
      <c r="Q1405" t="str">
        <f>TEXT(Campaign_Table[[#This Row],[Date]],"mmmm")</f>
        <v>December</v>
      </c>
      <c r="R1405">
        <f>YEAR(Campaign_Table[[#This Row],[Date]])</f>
        <v>2024</v>
      </c>
      <c r="S1405" t="str">
        <f>TEXT(Campaign_Table[[#This Row],[Date]],"dddd")</f>
        <v>Sunday</v>
      </c>
      <c r="T1405" s="3" t="str">
        <f>"Q" &amp; ROUNDUP(MONTH(Campaign_Table[[#This Row],[Date]])/3,0)</f>
        <v>Q4</v>
      </c>
      <c r="U1405" s="5">
        <f t="shared" si="63"/>
        <v>0.11434757834757835</v>
      </c>
      <c r="V1405" s="7">
        <f>IFERROR(Campaign_Table[[#This Row],[Total_Campaign_Cost]]/Campaign_Table[[#This Row],[Clicks]],0)</f>
        <v>13.416256727127765</v>
      </c>
      <c r="W1405" s="5">
        <f t="shared" si="64"/>
        <v>0.1108232011162049</v>
      </c>
      <c r="X1405" s="7">
        <f>IFERROR(Campaign_Table[[#This Row],[Total_Campaign_Cost]]/Campaign_Table[[#This Row],[Leads]],0)</f>
        <v>58.580818102697997</v>
      </c>
      <c r="Y1405" s="7">
        <f t="shared" si="65"/>
        <v>280746.64</v>
      </c>
      <c r="Z1405" s="7" t="str">
        <f>IF(Campaign_Table[[#This Row],[ROI]]&gt;=3,"Excellent",IF(Campaign_Table[[#This Row],[ROI]]&gt;=1,"Good",IF(Campaign_Table[[#This Row],[ROI]]&gt;=0,"Average","Poor")))</f>
        <v>Excellent</v>
      </c>
    </row>
    <row r="1406" spans="1:26" x14ac:dyDescent="0.3">
      <c r="A1406" t="s">
        <v>1582</v>
      </c>
      <c r="B1406" t="s">
        <v>28</v>
      </c>
      <c r="C1406" t="s">
        <v>25</v>
      </c>
      <c r="D1406">
        <v>26</v>
      </c>
      <c r="E1406" t="s">
        <v>107</v>
      </c>
      <c r="F1406">
        <v>92803</v>
      </c>
      <c r="G1406">
        <v>11548</v>
      </c>
      <c r="H1406">
        <v>5815</v>
      </c>
      <c r="I1406">
        <v>4297</v>
      </c>
      <c r="J1406">
        <v>3123919</v>
      </c>
      <c r="K1406">
        <v>66.98</v>
      </c>
      <c r="L1406">
        <f>Campaign_Table[[#This Row],[Conversions]]*Campaign_Table[[#This Row],[Cost_Per_Acquisition]]</f>
        <v>287813.06</v>
      </c>
      <c r="M1406">
        <v>9.85</v>
      </c>
      <c r="N1406">
        <v>23.34</v>
      </c>
      <c r="O1406" t="s">
        <v>21</v>
      </c>
      <c r="P1406" s="1">
        <v>45561</v>
      </c>
      <c r="Q1406" t="str">
        <f>TEXT(Campaign_Table[[#This Row],[Date]],"mmmm")</f>
        <v>September</v>
      </c>
      <c r="R1406">
        <f>YEAR(Campaign_Table[[#This Row],[Date]])</f>
        <v>2024</v>
      </c>
      <c r="S1406" t="str">
        <f>TEXT(Campaign_Table[[#This Row],[Date]],"dddd")</f>
        <v>Thursday</v>
      </c>
      <c r="T1406" s="3" t="str">
        <f>"Q" &amp; ROUNDUP(MONTH(Campaign_Table[[#This Row],[Date]])/3,0)</f>
        <v>Q3</v>
      </c>
      <c r="U1406" s="5">
        <f t="shared" si="63"/>
        <v>0.12443563246877795</v>
      </c>
      <c r="V1406" s="7">
        <f>IFERROR(Campaign_Table[[#This Row],[Total_Campaign_Cost]]/Campaign_Table[[#This Row],[Clicks]],0)</f>
        <v>24.923195358503637</v>
      </c>
      <c r="W1406" s="5">
        <f t="shared" si="64"/>
        <v>0.37209906477312088</v>
      </c>
      <c r="X1406" s="7">
        <f>IFERROR(Campaign_Table[[#This Row],[Total_Campaign_Cost]]/Campaign_Table[[#This Row],[Leads]],0)</f>
        <v>49.494937231298366</v>
      </c>
      <c r="Y1406" s="7">
        <f t="shared" si="65"/>
        <v>2836105.94</v>
      </c>
      <c r="Z1406" s="7" t="str">
        <f>IF(Campaign_Table[[#This Row],[ROI]]&gt;=3,"Excellent",IF(Campaign_Table[[#This Row],[ROI]]&gt;=1,"Good",IF(Campaign_Table[[#This Row],[ROI]]&gt;=0,"Average","Poor")))</f>
        <v>Excellent</v>
      </c>
    </row>
    <row r="1407" spans="1:26" x14ac:dyDescent="0.3">
      <c r="A1407" t="s">
        <v>1583</v>
      </c>
      <c r="B1407" t="s">
        <v>24</v>
      </c>
      <c r="C1407" t="s">
        <v>35</v>
      </c>
      <c r="D1407">
        <v>12</v>
      </c>
      <c r="E1407" t="s">
        <v>18</v>
      </c>
      <c r="F1407">
        <v>22493</v>
      </c>
      <c r="G1407">
        <v>2357</v>
      </c>
      <c r="H1407">
        <v>1212</v>
      </c>
      <c r="I1407">
        <v>420</v>
      </c>
      <c r="J1407">
        <v>301140</v>
      </c>
      <c r="K1407">
        <v>394.23</v>
      </c>
      <c r="L1407">
        <f>Campaign_Table[[#This Row],[Conversions]]*Campaign_Table[[#This Row],[Cost_Per_Acquisition]]</f>
        <v>165576.6</v>
      </c>
      <c r="M1407">
        <v>0.82</v>
      </c>
      <c r="N1407">
        <v>17.73</v>
      </c>
      <c r="O1407" t="s">
        <v>29</v>
      </c>
      <c r="P1407" s="1">
        <v>45486</v>
      </c>
      <c r="Q1407" t="str">
        <f>TEXT(Campaign_Table[[#This Row],[Date]],"mmmm")</f>
        <v>July</v>
      </c>
      <c r="R1407">
        <f>YEAR(Campaign_Table[[#This Row],[Date]])</f>
        <v>2024</v>
      </c>
      <c r="S1407" t="str">
        <f>TEXT(Campaign_Table[[#This Row],[Date]],"dddd")</f>
        <v>Saturday</v>
      </c>
      <c r="T1407" s="3" t="str">
        <f>"Q" &amp; ROUNDUP(MONTH(Campaign_Table[[#This Row],[Date]])/3,0)</f>
        <v>Q3</v>
      </c>
      <c r="U1407" s="5">
        <f t="shared" si="63"/>
        <v>0.10478815631529809</v>
      </c>
      <c r="V1407" s="7">
        <f>IFERROR(Campaign_Table[[#This Row],[Total_Campaign_Cost]]/Campaign_Table[[#This Row],[Clicks]],0)</f>
        <v>70.248875689435721</v>
      </c>
      <c r="W1407" s="5">
        <f t="shared" si="64"/>
        <v>0.17819261773440814</v>
      </c>
      <c r="X1407" s="7">
        <f>IFERROR(Campaign_Table[[#This Row],[Total_Campaign_Cost]]/Campaign_Table[[#This Row],[Leads]],0)</f>
        <v>136.61435643564357</v>
      </c>
      <c r="Y1407" s="7">
        <f t="shared" si="65"/>
        <v>135563.4</v>
      </c>
      <c r="Z1407" s="7" t="str">
        <f>IF(Campaign_Table[[#This Row],[ROI]]&gt;=3,"Excellent",IF(Campaign_Table[[#This Row],[ROI]]&gt;=1,"Good",IF(Campaign_Table[[#This Row],[ROI]]&gt;=0,"Average","Poor")))</f>
        <v>Average</v>
      </c>
    </row>
    <row r="1408" spans="1:26" x14ac:dyDescent="0.3">
      <c r="A1408" t="s">
        <v>1584</v>
      </c>
      <c r="B1408" t="s">
        <v>16</v>
      </c>
      <c r="C1408" t="s">
        <v>17</v>
      </c>
      <c r="D1408">
        <v>21</v>
      </c>
      <c r="E1408" t="s">
        <v>144</v>
      </c>
      <c r="F1408">
        <v>17871</v>
      </c>
      <c r="G1408">
        <v>1270</v>
      </c>
      <c r="H1408">
        <v>463</v>
      </c>
      <c r="I1408">
        <v>170</v>
      </c>
      <c r="J1408">
        <v>60860</v>
      </c>
      <c r="K1408">
        <v>1062.4100000000001</v>
      </c>
      <c r="L1408">
        <f>Campaign_Table[[#This Row],[Conversions]]*Campaign_Table[[#This Row],[Cost_Per_Acquisition]]</f>
        <v>180609.7</v>
      </c>
      <c r="M1408">
        <v>-0.66</v>
      </c>
      <c r="N1408">
        <v>10.65</v>
      </c>
      <c r="O1408" t="s">
        <v>21</v>
      </c>
      <c r="P1408" s="1">
        <v>45535</v>
      </c>
      <c r="Q1408" t="str">
        <f>TEXT(Campaign_Table[[#This Row],[Date]],"mmmm")</f>
        <v>August</v>
      </c>
      <c r="R1408">
        <f>YEAR(Campaign_Table[[#This Row],[Date]])</f>
        <v>2024</v>
      </c>
      <c r="S1408" t="str">
        <f>TEXT(Campaign_Table[[#This Row],[Date]],"dddd")</f>
        <v>Saturday</v>
      </c>
      <c r="T1408" s="3" t="str">
        <f>"Q" &amp; ROUNDUP(MONTH(Campaign_Table[[#This Row],[Date]])/3,0)</f>
        <v>Q3</v>
      </c>
      <c r="U1408" s="5">
        <f t="shared" si="63"/>
        <v>7.1064853673549325E-2</v>
      </c>
      <c r="V1408" s="7">
        <f>IFERROR(Campaign_Table[[#This Row],[Total_Campaign_Cost]]/Campaign_Table[[#This Row],[Clicks]],0)</f>
        <v>142.21236220472443</v>
      </c>
      <c r="W1408" s="5">
        <f t="shared" si="64"/>
        <v>0.13385826771653545</v>
      </c>
      <c r="X1408" s="7">
        <f>IFERROR(Campaign_Table[[#This Row],[Total_Campaign_Cost]]/Campaign_Table[[#This Row],[Leads]],0)</f>
        <v>390.08574514038878</v>
      </c>
      <c r="Y1408" s="7">
        <f t="shared" si="65"/>
        <v>-119749.70000000001</v>
      </c>
      <c r="Z1408" s="7" t="str">
        <f>IF(Campaign_Table[[#This Row],[ROI]]&gt;=3,"Excellent",IF(Campaign_Table[[#This Row],[ROI]]&gt;=1,"Good",IF(Campaign_Table[[#This Row],[ROI]]&gt;=0,"Average","Poor")))</f>
        <v>Poor</v>
      </c>
    </row>
    <row r="1409" spans="1:26" x14ac:dyDescent="0.3">
      <c r="A1409" t="s">
        <v>1585</v>
      </c>
      <c r="B1409" t="s">
        <v>24</v>
      </c>
      <c r="C1409" t="s">
        <v>29</v>
      </c>
      <c r="D1409">
        <v>21</v>
      </c>
      <c r="E1409" t="s">
        <v>357</v>
      </c>
      <c r="F1409">
        <v>68528</v>
      </c>
      <c r="G1409">
        <v>7261</v>
      </c>
      <c r="H1409">
        <v>3971</v>
      </c>
      <c r="I1409">
        <v>1640</v>
      </c>
      <c r="J1409">
        <v>1079120</v>
      </c>
      <c r="K1409">
        <v>32.6</v>
      </c>
      <c r="L1409">
        <f>Campaign_Table[[#This Row],[Conversions]]*Campaign_Table[[#This Row],[Cost_Per_Acquisition]]</f>
        <v>53464</v>
      </c>
      <c r="M1409">
        <v>19.190000000000001</v>
      </c>
      <c r="N1409">
        <v>18.78</v>
      </c>
      <c r="O1409" t="s">
        <v>29</v>
      </c>
      <c r="P1409" s="1">
        <v>45780</v>
      </c>
      <c r="Q1409" t="str">
        <f>TEXT(Campaign_Table[[#This Row],[Date]],"mmmm")</f>
        <v>May</v>
      </c>
      <c r="R1409">
        <f>YEAR(Campaign_Table[[#This Row],[Date]])</f>
        <v>2025</v>
      </c>
      <c r="S1409" t="str">
        <f>TEXT(Campaign_Table[[#This Row],[Date]],"dddd")</f>
        <v>Saturday</v>
      </c>
      <c r="T1409" s="3" t="str">
        <f>"Q" &amp; ROUNDUP(MONTH(Campaign_Table[[#This Row],[Date]])/3,0)</f>
        <v>Q2</v>
      </c>
      <c r="U1409" s="5">
        <f t="shared" si="63"/>
        <v>0.10595668923651647</v>
      </c>
      <c r="V1409" s="7">
        <f>IFERROR(Campaign_Table[[#This Row],[Total_Campaign_Cost]]/Campaign_Table[[#This Row],[Clicks]],0)</f>
        <v>7.3631731166505991</v>
      </c>
      <c r="W1409" s="5">
        <f t="shared" si="64"/>
        <v>0.22586420603222696</v>
      </c>
      <c r="X1409" s="7">
        <f>IFERROR(Campaign_Table[[#This Row],[Total_Campaign_Cost]]/Campaign_Table[[#This Row],[Leads]],0)</f>
        <v>13.463611181062705</v>
      </c>
      <c r="Y1409" s="7">
        <f t="shared" si="65"/>
        <v>1025656</v>
      </c>
      <c r="Z1409" s="7" t="str">
        <f>IF(Campaign_Table[[#This Row],[ROI]]&gt;=3,"Excellent",IF(Campaign_Table[[#This Row],[ROI]]&gt;=1,"Good",IF(Campaign_Table[[#This Row],[ROI]]&gt;=0,"Average","Poor")))</f>
        <v>Excellent</v>
      </c>
    </row>
    <row r="1410" spans="1:26" x14ac:dyDescent="0.3">
      <c r="A1410" t="s">
        <v>1586</v>
      </c>
      <c r="B1410" t="s">
        <v>24</v>
      </c>
      <c r="C1410" t="s">
        <v>21</v>
      </c>
      <c r="D1410">
        <v>13</v>
      </c>
      <c r="E1410" t="s">
        <v>405</v>
      </c>
      <c r="F1410">
        <v>20538</v>
      </c>
      <c r="G1410">
        <v>534</v>
      </c>
      <c r="H1410">
        <v>311</v>
      </c>
      <c r="I1410">
        <v>182</v>
      </c>
      <c r="J1410">
        <v>136500</v>
      </c>
      <c r="K1410">
        <v>540.4</v>
      </c>
      <c r="L1410">
        <f>Campaign_Table[[#This Row],[Conversions]]*Campaign_Table[[#This Row],[Cost_Per_Acquisition]]</f>
        <v>98352.8</v>
      </c>
      <c r="M1410">
        <v>0.39</v>
      </c>
      <c r="N1410">
        <v>5</v>
      </c>
      <c r="O1410" t="s">
        <v>25</v>
      </c>
      <c r="P1410" s="1">
        <v>45558</v>
      </c>
      <c r="Q1410" t="str">
        <f>TEXT(Campaign_Table[[#This Row],[Date]],"mmmm")</f>
        <v>September</v>
      </c>
      <c r="R1410">
        <f>YEAR(Campaign_Table[[#This Row],[Date]])</f>
        <v>2024</v>
      </c>
      <c r="S1410" t="str">
        <f>TEXT(Campaign_Table[[#This Row],[Date]],"dddd")</f>
        <v>Monday</v>
      </c>
      <c r="T1410" s="3" t="str">
        <f>"Q" &amp; ROUNDUP(MONTH(Campaign_Table[[#This Row],[Date]])/3,0)</f>
        <v>Q3</v>
      </c>
      <c r="U1410" s="5">
        <f t="shared" ref="U1410:U1473" si="66">IFERROR(Clicks/Impressions,0)</f>
        <v>2.6000584282792873E-2</v>
      </c>
      <c r="V1410" s="7">
        <f>IFERROR(Campaign_Table[[#This Row],[Total_Campaign_Cost]]/Campaign_Table[[#This Row],[Clicks]],0)</f>
        <v>184.18127340823972</v>
      </c>
      <c r="W1410" s="5">
        <f t="shared" ref="W1410:W1473" si="67">IFERROR(Conversions/Clicks,0)</f>
        <v>0.34082397003745318</v>
      </c>
      <c r="X1410" s="7">
        <f>IFERROR(Campaign_Table[[#This Row],[Total_Campaign_Cost]]/Campaign_Table[[#This Row],[Leads]],0)</f>
        <v>316.24694533762062</v>
      </c>
      <c r="Y1410" s="7">
        <f t="shared" ref="Y1410:Y1473" si="68">Revenue-Total_Campaign_Cost</f>
        <v>38147.199999999997</v>
      </c>
      <c r="Z1410" s="7" t="str">
        <f>IF(Campaign_Table[[#This Row],[ROI]]&gt;=3,"Excellent",IF(Campaign_Table[[#This Row],[ROI]]&gt;=1,"Good",IF(Campaign_Table[[#This Row],[ROI]]&gt;=0,"Average","Poor")))</f>
        <v>Average</v>
      </c>
    </row>
    <row r="1411" spans="1:26" x14ac:dyDescent="0.3">
      <c r="A1411" t="s">
        <v>1587</v>
      </c>
      <c r="B1411" t="s">
        <v>24</v>
      </c>
      <c r="C1411" t="s">
        <v>25</v>
      </c>
      <c r="D1411">
        <v>19</v>
      </c>
      <c r="E1411" t="s">
        <v>83</v>
      </c>
      <c r="F1411">
        <v>88735</v>
      </c>
      <c r="G1411">
        <v>11810</v>
      </c>
      <c r="H1411">
        <v>6478</v>
      </c>
      <c r="I1411">
        <v>2163</v>
      </c>
      <c r="J1411">
        <v>969024</v>
      </c>
      <c r="K1411">
        <v>104.38</v>
      </c>
      <c r="L1411">
        <f>Campaign_Table[[#This Row],[Conversions]]*Campaign_Table[[#This Row],[Cost_Per_Acquisition]]</f>
        <v>225773.94</v>
      </c>
      <c r="M1411">
        <v>3.29</v>
      </c>
      <c r="N1411">
        <v>23.05</v>
      </c>
      <c r="O1411" t="s">
        <v>17</v>
      </c>
      <c r="P1411" s="1">
        <v>45728</v>
      </c>
      <c r="Q1411" t="str">
        <f>TEXT(Campaign_Table[[#This Row],[Date]],"mmmm")</f>
        <v>March</v>
      </c>
      <c r="R1411">
        <f>YEAR(Campaign_Table[[#This Row],[Date]])</f>
        <v>2025</v>
      </c>
      <c r="S1411" t="str">
        <f>TEXT(Campaign_Table[[#This Row],[Date]],"dddd")</f>
        <v>Wednesday</v>
      </c>
      <c r="T1411" s="3" t="str">
        <f>"Q" &amp; ROUNDUP(MONTH(Campaign_Table[[#This Row],[Date]])/3,0)</f>
        <v>Q1</v>
      </c>
      <c r="U1411" s="5">
        <f t="shared" si="66"/>
        <v>0.13309291711275145</v>
      </c>
      <c r="V1411" s="7">
        <f>IFERROR(Campaign_Table[[#This Row],[Total_Campaign_Cost]]/Campaign_Table[[#This Row],[Clicks]],0)</f>
        <v>19.117183742591024</v>
      </c>
      <c r="W1411" s="5">
        <f t="shared" si="67"/>
        <v>0.18314987298899238</v>
      </c>
      <c r="X1411" s="7">
        <f>IFERROR(Campaign_Table[[#This Row],[Total_Campaign_Cost]]/Campaign_Table[[#This Row],[Leads]],0)</f>
        <v>34.852414325409079</v>
      </c>
      <c r="Y1411" s="7">
        <f t="shared" si="68"/>
        <v>743250.06</v>
      </c>
      <c r="Z1411" s="7" t="str">
        <f>IF(Campaign_Table[[#This Row],[ROI]]&gt;=3,"Excellent",IF(Campaign_Table[[#This Row],[ROI]]&gt;=1,"Good",IF(Campaign_Table[[#This Row],[ROI]]&gt;=0,"Average","Poor")))</f>
        <v>Excellent</v>
      </c>
    </row>
    <row r="1412" spans="1:26" x14ac:dyDescent="0.3">
      <c r="A1412" t="s">
        <v>1588</v>
      </c>
      <c r="B1412" t="s">
        <v>16</v>
      </c>
      <c r="C1412" t="s">
        <v>21</v>
      </c>
      <c r="D1412">
        <v>17</v>
      </c>
      <c r="E1412" t="s">
        <v>28</v>
      </c>
      <c r="F1412">
        <v>12924</v>
      </c>
      <c r="G1412">
        <v>1240</v>
      </c>
      <c r="H1412">
        <v>399</v>
      </c>
      <c r="I1412">
        <v>298</v>
      </c>
      <c r="J1412">
        <v>61686</v>
      </c>
      <c r="K1412">
        <v>991.99</v>
      </c>
      <c r="L1412">
        <f>Campaign_Table[[#This Row],[Conversions]]*Campaign_Table[[#This Row],[Cost_Per_Acquisition]]</f>
        <v>295613.02</v>
      </c>
      <c r="M1412">
        <v>-0.79</v>
      </c>
      <c r="N1412">
        <v>14.99</v>
      </c>
      <c r="O1412" t="s">
        <v>25</v>
      </c>
      <c r="P1412" s="1">
        <v>45786</v>
      </c>
      <c r="Q1412" t="str">
        <f>TEXT(Campaign_Table[[#This Row],[Date]],"mmmm")</f>
        <v>May</v>
      </c>
      <c r="R1412">
        <f>YEAR(Campaign_Table[[#This Row],[Date]])</f>
        <v>2025</v>
      </c>
      <c r="S1412" t="str">
        <f>TEXT(Campaign_Table[[#This Row],[Date]],"dddd")</f>
        <v>Friday</v>
      </c>
      <c r="T1412" s="3" t="str">
        <f>"Q" &amp; ROUNDUP(MONTH(Campaign_Table[[#This Row],[Date]])/3,0)</f>
        <v>Q2</v>
      </c>
      <c r="U1412" s="5">
        <f t="shared" si="66"/>
        <v>9.594552770040235E-2</v>
      </c>
      <c r="V1412" s="7">
        <f>IFERROR(Campaign_Table[[#This Row],[Total_Campaign_Cost]]/Campaign_Table[[#This Row],[Clicks]],0)</f>
        <v>238.39759677419357</v>
      </c>
      <c r="W1412" s="5">
        <f t="shared" si="67"/>
        <v>0.24032258064516129</v>
      </c>
      <c r="X1412" s="7">
        <f>IFERROR(Campaign_Table[[#This Row],[Total_Campaign_Cost]]/Campaign_Table[[#This Row],[Leads]],0)</f>
        <v>740.88476190476194</v>
      </c>
      <c r="Y1412" s="7">
        <f t="shared" si="68"/>
        <v>-233927.02000000002</v>
      </c>
      <c r="Z1412" s="7" t="str">
        <f>IF(Campaign_Table[[#This Row],[ROI]]&gt;=3,"Excellent",IF(Campaign_Table[[#This Row],[ROI]]&gt;=1,"Good",IF(Campaign_Table[[#This Row],[ROI]]&gt;=0,"Average","Poor")))</f>
        <v>Poor</v>
      </c>
    </row>
    <row r="1413" spans="1:26" x14ac:dyDescent="0.3">
      <c r="A1413" t="s">
        <v>1589</v>
      </c>
      <c r="B1413" t="s">
        <v>28</v>
      </c>
      <c r="C1413" t="s">
        <v>35</v>
      </c>
      <c r="D1413">
        <v>11</v>
      </c>
      <c r="E1413" t="s">
        <v>78</v>
      </c>
      <c r="F1413">
        <v>44592</v>
      </c>
      <c r="G1413">
        <v>4677</v>
      </c>
      <c r="H1413">
        <v>1952</v>
      </c>
      <c r="I1413">
        <v>807</v>
      </c>
      <c r="J1413">
        <v>558444</v>
      </c>
      <c r="K1413">
        <v>151.16</v>
      </c>
      <c r="L1413">
        <f>Campaign_Table[[#This Row],[Conversions]]*Campaign_Table[[#This Row],[Cost_Per_Acquisition]]</f>
        <v>121986.12</v>
      </c>
      <c r="M1413">
        <v>3.58</v>
      </c>
      <c r="N1413">
        <v>16.68</v>
      </c>
      <c r="O1413" t="s">
        <v>29</v>
      </c>
      <c r="P1413" s="1">
        <v>45741</v>
      </c>
      <c r="Q1413" t="str">
        <f>TEXT(Campaign_Table[[#This Row],[Date]],"mmmm")</f>
        <v>March</v>
      </c>
      <c r="R1413">
        <f>YEAR(Campaign_Table[[#This Row],[Date]])</f>
        <v>2025</v>
      </c>
      <c r="S1413" t="str">
        <f>TEXT(Campaign_Table[[#This Row],[Date]],"dddd")</f>
        <v>Tuesday</v>
      </c>
      <c r="T1413" s="3" t="str">
        <f>"Q" &amp; ROUNDUP(MONTH(Campaign_Table[[#This Row],[Date]])/3,0)</f>
        <v>Q1</v>
      </c>
      <c r="U1413" s="5">
        <f t="shared" si="66"/>
        <v>0.10488428417653391</v>
      </c>
      <c r="V1413" s="7">
        <f>IFERROR(Campaign_Table[[#This Row],[Total_Campaign_Cost]]/Campaign_Table[[#This Row],[Clicks]],0)</f>
        <v>26.082129570237331</v>
      </c>
      <c r="W1413" s="5">
        <f t="shared" si="67"/>
        <v>0.17254650416933931</v>
      </c>
      <c r="X1413" s="7">
        <f>IFERROR(Campaign_Table[[#This Row],[Total_Campaign_Cost]]/Campaign_Table[[#This Row],[Leads]],0)</f>
        <v>62.492889344262295</v>
      </c>
      <c r="Y1413" s="7">
        <f t="shared" si="68"/>
        <v>436457.88</v>
      </c>
      <c r="Z1413" s="7" t="str">
        <f>IF(Campaign_Table[[#This Row],[ROI]]&gt;=3,"Excellent",IF(Campaign_Table[[#This Row],[ROI]]&gt;=1,"Good",IF(Campaign_Table[[#This Row],[ROI]]&gt;=0,"Average","Poor")))</f>
        <v>Excellent</v>
      </c>
    </row>
    <row r="1414" spans="1:26" x14ac:dyDescent="0.3">
      <c r="A1414" t="s">
        <v>1590</v>
      </c>
      <c r="B1414" t="s">
        <v>24</v>
      </c>
      <c r="C1414" t="s">
        <v>25</v>
      </c>
      <c r="D1414">
        <v>23</v>
      </c>
      <c r="E1414" t="s">
        <v>56</v>
      </c>
      <c r="F1414">
        <v>92891</v>
      </c>
      <c r="G1414">
        <v>2294</v>
      </c>
      <c r="H1414">
        <v>818</v>
      </c>
      <c r="I1414">
        <v>479</v>
      </c>
      <c r="J1414">
        <v>305602</v>
      </c>
      <c r="K1414">
        <v>309.04000000000002</v>
      </c>
      <c r="L1414">
        <f>Campaign_Table[[#This Row],[Conversions]]*Campaign_Table[[#This Row],[Cost_Per_Acquisition]]</f>
        <v>148030.16</v>
      </c>
      <c r="M1414">
        <v>1.06</v>
      </c>
      <c r="N1414">
        <v>3.87</v>
      </c>
      <c r="O1414" t="s">
        <v>29</v>
      </c>
      <c r="P1414" s="1">
        <v>45664</v>
      </c>
      <c r="Q1414" t="str">
        <f>TEXT(Campaign_Table[[#This Row],[Date]],"mmmm")</f>
        <v>January</v>
      </c>
      <c r="R1414">
        <f>YEAR(Campaign_Table[[#This Row],[Date]])</f>
        <v>2025</v>
      </c>
      <c r="S1414" t="str">
        <f>TEXT(Campaign_Table[[#This Row],[Date]],"dddd")</f>
        <v>Tuesday</v>
      </c>
      <c r="T1414" s="3" t="str">
        <f>"Q" &amp; ROUNDUP(MONTH(Campaign_Table[[#This Row],[Date]])/3,0)</f>
        <v>Q1</v>
      </c>
      <c r="U1414" s="5">
        <f t="shared" si="66"/>
        <v>2.4695610984917807E-2</v>
      </c>
      <c r="V1414" s="7">
        <f>IFERROR(Campaign_Table[[#This Row],[Total_Campaign_Cost]]/Campaign_Table[[#This Row],[Clicks]],0)</f>
        <v>64.52927637314734</v>
      </c>
      <c r="W1414" s="5">
        <f t="shared" si="67"/>
        <v>0.2088055797733217</v>
      </c>
      <c r="X1414" s="7">
        <f>IFERROR(Campaign_Table[[#This Row],[Total_Campaign_Cost]]/Campaign_Table[[#This Row],[Leads]],0)</f>
        <v>180.96596577017115</v>
      </c>
      <c r="Y1414" s="7">
        <f t="shared" si="68"/>
        <v>157571.84</v>
      </c>
      <c r="Z1414" s="7" t="str">
        <f>IF(Campaign_Table[[#This Row],[ROI]]&gt;=3,"Excellent",IF(Campaign_Table[[#This Row],[ROI]]&gt;=1,"Good",IF(Campaign_Table[[#This Row],[ROI]]&gt;=0,"Average","Poor")))</f>
        <v>Good</v>
      </c>
    </row>
    <row r="1415" spans="1:26" x14ac:dyDescent="0.3">
      <c r="A1415" t="s">
        <v>1591</v>
      </c>
      <c r="B1415" t="s">
        <v>44</v>
      </c>
      <c r="C1415" t="s">
        <v>17</v>
      </c>
      <c r="D1415">
        <v>19</v>
      </c>
      <c r="E1415" t="s">
        <v>52</v>
      </c>
      <c r="F1415">
        <v>99715</v>
      </c>
      <c r="G1415">
        <v>11848</v>
      </c>
      <c r="H1415">
        <v>5788</v>
      </c>
      <c r="I1415">
        <v>4474</v>
      </c>
      <c r="J1415">
        <v>2532284</v>
      </c>
      <c r="K1415">
        <v>27.17</v>
      </c>
      <c r="L1415">
        <f>Campaign_Table[[#This Row],[Conversions]]*Campaign_Table[[#This Row],[Cost_Per_Acquisition]]</f>
        <v>121558.58</v>
      </c>
      <c r="M1415">
        <v>19.829999999999998</v>
      </c>
      <c r="N1415">
        <v>22.17</v>
      </c>
      <c r="O1415" t="s">
        <v>21</v>
      </c>
      <c r="P1415" s="1">
        <v>45800</v>
      </c>
      <c r="Q1415" t="str">
        <f>TEXT(Campaign_Table[[#This Row],[Date]],"mmmm")</f>
        <v>May</v>
      </c>
      <c r="R1415">
        <f>YEAR(Campaign_Table[[#This Row],[Date]])</f>
        <v>2025</v>
      </c>
      <c r="S1415" t="str">
        <f>TEXT(Campaign_Table[[#This Row],[Date]],"dddd")</f>
        <v>Friday</v>
      </c>
      <c r="T1415" s="3" t="str">
        <f>"Q" &amp; ROUNDUP(MONTH(Campaign_Table[[#This Row],[Date]])/3,0)</f>
        <v>Q2</v>
      </c>
      <c r="U1415" s="5">
        <f t="shared" si="66"/>
        <v>0.11881863310434738</v>
      </c>
      <c r="V1415" s="7">
        <f>IFERROR(Campaign_Table[[#This Row],[Total_Campaign_Cost]]/Campaign_Table[[#This Row],[Clicks]],0)</f>
        <v>10.2598396353815</v>
      </c>
      <c r="W1415" s="5">
        <f t="shared" si="67"/>
        <v>0.37761647535449022</v>
      </c>
      <c r="X1415" s="7">
        <f>IFERROR(Campaign_Table[[#This Row],[Total_Campaign_Cost]]/Campaign_Table[[#This Row],[Leads]],0)</f>
        <v>21.001827919834138</v>
      </c>
      <c r="Y1415" s="7">
        <f t="shared" si="68"/>
        <v>2410725.42</v>
      </c>
      <c r="Z1415" s="7" t="str">
        <f>IF(Campaign_Table[[#This Row],[ROI]]&gt;=3,"Excellent",IF(Campaign_Table[[#This Row],[ROI]]&gt;=1,"Good",IF(Campaign_Table[[#This Row],[ROI]]&gt;=0,"Average","Poor")))</f>
        <v>Excellent</v>
      </c>
    </row>
    <row r="1416" spans="1:26" x14ac:dyDescent="0.3">
      <c r="A1416" t="s">
        <v>1592</v>
      </c>
      <c r="B1416" t="s">
        <v>24</v>
      </c>
      <c r="C1416" t="s">
        <v>17</v>
      </c>
      <c r="D1416">
        <v>13</v>
      </c>
      <c r="E1416" t="s">
        <v>107</v>
      </c>
      <c r="F1416">
        <v>54793</v>
      </c>
      <c r="G1416">
        <v>8172</v>
      </c>
      <c r="H1416">
        <v>4745</v>
      </c>
      <c r="I1416">
        <v>3090</v>
      </c>
      <c r="J1416">
        <v>1489380</v>
      </c>
      <c r="K1416">
        <v>89.17</v>
      </c>
      <c r="L1416">
        <f>Campaign_Table[[#This Row],[Conversions]]*Campaign_Table[[#This Row],[Cost_Per_Acquisition]]</f>
        <v>275535.3</v>
      </c>
      <c r="M1416">
        <v>4.41</v>
      </c>
      <c r="N1416">
        <v>29.21</v>
      </c>
      <c r="O1416" t="s">
        <v>35</v>
      </c>
      <c r="P1416" s="1">
        <v>45742</v>
      </c>
      <c r="Q1416" t="str">
        <f>TEXT(Campaign_Table[[#This Row],[Date]],"mmmm")</f>
        <v>March</v>
      </c>
      <c r="R1416">
        <f>YEAR(Campaign_Table[[#This Row],[Date]])</f>
        <v>2025</v>
      </c>
      <c r="S1416" t="str">
        <f>TEXT(Campaign_Table[[#This Row],[Date]],"dddd")</f>
        <v>Wednesday</v>
      </c>
      <c r="T1416" s="3" t="str">
        <f>"Q" &amp; ROUNDUP(MONTH(Campaign_Table[[#This Row],[Date]])/3,0)</f>
        <v>Q1</v>
      </c>
      <c r="U1416" s="5">
        <f t="shared" si="66"/>
        <v>0.14914313872209953</v>
      </c>
      <c r="V1416" s="7">
        <f>IFERROR(Campaign_Table[[#This Row],[Total_Campaign_Cost]]/Campaign_Table[[#This Row],[Clicks]],0)</f>
        <v>33.716997063142436</v>
      </c>
      <c r="W1416" s="5">
        <f t="shared" si="67"/>
        <v>0.37812041116005873</v>
      </c>
      <c r="X1416" s="7">
        <f>IFERROR(Campaign_Table[[#This Row],[Total_Campaign_Cost]]/Campaign_Table[[#This Row],[Leads]],0)</f>
        <v>58.068556375131713</v>
      </c>
      <c r="Y1416" s="7">
        <f t="shared" si="68"/>
        <v>1213844.7</v>
      </c>
      <c r="Z1416" s="7" t="str">
        <f>IF(Campaign_Table[[#This Row],[ROI]]&gt;=3,"Excellent",IF(Campaign_Table[[#This Row],[ROI]]&gt;=1,"Good",IF(Campaign_Table[[#This Row],[ROI]]&gt;=0,"Average","Poor")))</f>
        <v>Excellent</v>
      </c>
    </row>
    <row r="1417" spans="1:26" x14ac:dyDescent="0.3">
      <c r="A1417" t="s">
        <v>1593</v>
      </c>
      <c r="B1417" t="s">
        <v>28</v>
      </c>
      <c r="C1417" t="s">
        <v>25</v>
      </c>
      <c r="D1417">
        <v>26</v>
      </c>
      <c r="E1417" t="s">
        <v>45</v>
      </c>
      <c r="F1417">
        <v>71063</v>
      </c>
      <c r="G1417">
        <v>9458</v>
      </c>
      <c r="H1417">
        <v>2704</v>
      </c>
      <c r="I1417">
        <v>1692</v>
      </c>
      <c r="J1417">
        <v>463608</v>
      </c>
      <c r="K1417">
        <v>32.71</v>
      </c>
      <c r="L1417">
        <f>Campaign_Table[[#This Row],[Conversions]]*Campaign_Table[[#This Row],[Cost_Per_Acquisition]]</f>
        <v>55345.32</v>
      </c>
      <c r="M1417">
        <v>7.38</v>
      </c>
      <c r="N1417">
        <v>19.5</v>
      </c>
      <c r="O1417" t="s">
        <v>17</v>
      </c>
      <c r="P1417" s="1">
        <v>45647</v>
      </c>
      <c r="Q1417" t="str">
        <f>TEXT(Campaign_Table[[#This Row],[Date]],"mmmm")</f>
        <v>December</v>
      </c>
      <c r="R1417">
        <f>YEAR(Campaign_Table[[#This Row],[Date]])</f>
        <v>2024</v>
      </c>
      <c r="S1417" t="str">
        <f>TEXT(Campaign_Table[[#This Row],[Date]],"dddd")</f>
        <v>Saturday</v>
      </c>
      <c r="T1417" s="3" t="str">
        <f>"Q" &amp; ROUNDUP(MONTH(Campaign_Table[[#This Row],[Date]])/3,0)</f>
        <v>Q4</v>
      </c>
      <c r="U1417" s="5">
        <f t="shared" si="66"/>
        <v>0.13309317084840211</v>
      </c>
      <c r="V1417" s="7">
        <f>IFERROR(Campaign_Table[[#This Row],[Total_Campaign_Cost]]/Campaign_Table[[#This Row],[Clicks]],0)</f>
        <v>5.8516938041869313</v>
      </c>
      <c r="W1417" s="5">
        <f t="shared" si="67"/>
        <v>0.17889617255233664</v>
      </c>
      <c r="X1417" s="7">
        <f>IFERROR(Campaign_Table[[#This Row],[Total_Campaign_Cost]]/Campaign_Table[[#This Row],[Leads]],0)</f>
        <v>20.46794378698225</v>
      </c>
      <c r="Y1417" s="7">
        <f t="shared" si="68"/>
        <v>408262.68</v>
      </c>
      <c r="Z1417" s="7" t="str">
        <f>IF(Campaign_Table[[#This Row],[ROI]]&gt;=3,"Excellent",IF(Campaign_Table[[#This Row],[ROI]]&gt;=1,"Good",IF(Campaign_Table[[#This Row],[ROI]]&gt;=0,"Average","Poor")))</f>
        <v>Excellent</v>
      </c>
    </row>
    <row r="1418" spans="1:26" x14ac:dyDescent="0.3">
      <c r="A1418" t="s">
        <v>1594</v>
      </c>
      <c r="B1418" t="s">
        <v>24</v>
      </c>
      <c r="C1418" t="s">
        <v>25</v>
      </c>
      <c r="D1418">
        <v>22</v>
      </c>
      <c r="E1418" t="s">
        <v>28</v>
      </c>
      <c r="F1418">
        <v>25805</v>
      </c>
      <c r="G1418">
        <v>1521</v>
      </c>
      <c r="H1418">
        <v>503</v>
      </c>
      <c r="I1418">
        <v>251</v>
      </c>
      <c r="J1418">
        <v>139556</v>
      </c>
      <c r="K1418">
        <v>405.43</v>
      </c>
      <c r="L1418">
        <f>Campaign_Table[[#This Row],[Conversions]]*Campaign_Table[[#This Row],[Cost_Per_Acquisition]]</f>
        <v>101762.93000000001</v>
      </c>
      <c r="M1418">
        <v>0.37</v>
      </c>
      <c r="N1418">
        <v>8.82</v>
      </c>
      <c r="O1418" t="s">
        <v>29</v>
      </c>
      <c r="P1418" s="1">
        <v>45492</v>
      </c>
      <c r="Q1418" t="str">
        <f>TEXT(Campaign_Table[[#This Row],[Date]],"mmmm")</f>
        <v>July</v>
      </c>
      <c r="R1418">
        <f>YEAR(Campaign_Table[[#This Row],[Date]])</f>
        <v>2024</v>
      </c>
      <c r="S1418" t="str">
        <f>TEXT(Campaign_Table[[#This Row],[Date]],"dddd")</f>
        <v>Friday</v>
      </c>
      <c r="T1418" s="3" t="str">
        <f>"Q" &amp; ROUNDUP(MONTH(Campaign_Table[[#This Row],[Date]])/3,0)</f>
        <v>Q3</v>
      </c>
      <c r="U1418" s="5">
        <f t="shared" si="66"/>
        <v>5.894206549118388E-2</v>
      </c>
      <c r="V1418" s="7">
        <f>IFERROR(Campaign_Table[[#This Row],[Total_Campaign_Cost]]/Campaign_Table[[#This Row],[Clicks]],0)</f>
        <v>66.905279421433278</v>
      </c>
      <c r="W1418" s="5">
        <f t="shared" si="67"/>
        <v>0.16502301117685733</v>
      </c>
      <c r="X1418" s="7">
        <f>IFERROR(Campaign_Table[[#This Row],[Total_Campaign_Cost]]/Campaign_Table[[#This Row],[Leads]],0)</f>
        <v>202.3119880715706</v>
      </c>
      <c r="Y1418" s="7">
        <f t="shared" si="68"/>
        <v>37793.069999999992</v>
      </c>
      <c r="Z1418" s="7" t="str">
        <f>IF(Campaign_Table[[#This Row],[ROI]]&gt;=3,"Excellent",IF(Campaign_Table[[#This Row],[ROI]]&gt;=1,"Good",IF(Campaign_Table[[#This Row],[ROI]]&gt;=0,"Average","Poor")))</f>
        <v>Average</v>
      </c>
    </row>
    <row r="1419" spans="1:26" x14ac:dyDescent="0.3">
      <c r="A1419" t="s">
        <v>1595</v>
      </c>
      <c r="B1419" t="s">
        <v>20</v>
      </c>
      <c r="C1419" t="s">
        <v>21</v>
      </c>
      <c r="D1419">
        <v>21</v>
      </c>
      <c r="E1419" t="s">
        <v>123</v>
      </c>
      <c r="F1419">
        <v>81372</v>
      </c>
      <c r="G1419">
        <v>10888</v>
      </c>
      <c r="H1419">
        <v>2626</v>
      </c>
      <c r="I1419">
        <v>1361</v>
      </c>
      <c r="J1419">
        <v>1037082</v>
      </c>
      <c r="K1419">
        <v>158.9</v>
      </c>
      <c r="L1419">
        <f>Campaign_Table[[#This Row],[Conversions]]*Campaign_Table[[#This Row],[Cost_Per_Acquisition]]</f>
        <v>216262.9</v>
      </c>
      <c r="M1419">
        <v>3.8</v>
      </c>
      <c r="N1419">
        <v>18.28</v>
      </c>
      <c r="O1419" t="s">
        <v>29</v>
      </c>
      <c r="P1419" s="1">
        <v>45635</v>
      </c>
      <c r="Q1419" t="str">
        <f>TEXT(Campaign_Table[[#This Row],[Date]],"mmmm")</f>
        <v>December</v>
      </c>
      <c r="R1419">
        <f>YEAR(Campaign_Table[[#This Row],[Date]])</f>
        <v>2024</v>
      </c>
      <c r="S1419" t="str">
        <f>TEXT(Campaign_Table[[#This Row],[Date]],"dddd")</f>
        <v>Monday</v>
      </c>
      <c r="T1419" s="3" t="str">
        <f>"Q" &amp; ROUNDUP(MONTH(Campaign_Table[[#This Row],[Date]])/3,0)</f>
        <v>Q4</v>
      </c>
      <c r="U1419" s="5">
        <f t="shared" si="66"/>
        <v>0.13380524013174064</v>
      </c>
      <c r="V1419" s="7">
        <f>IFERROR(Campaign_Table[[#This Row],[Total_Campaign_Cost]]/Campaign_Table[[#This Row],[Clicks]],0)</f>
        <v>19.862500000000001</v>
      </c>
      <c r="W1419" s="5">
        <f t="shared" si="67"/>
        <v>0.125</v>
      </c>
      <c r="X1419" s="7">
        <f>IFERROR(Campaign_Table[[#This Row],[Total_Campaign_Cost]]/Campaign_Table[[#This Row],[Leads]],0)</f>
        <v>82.354493526275704</v>
      </c>
      <c r="Y1419" s="7">
        <f t="shared" si="68"/>
        <v>820819.1</v>
      </c>
      <c r="Z1419" s="7" t="str">
        <f>IF(Campaign_Table[[#This Row],[ROI]]&gt;=3,"Excellent",IF(Campaign_Table[[#This Row],[ROI]]&gt;=1,"Good",IF(Campaign_Table[[#This Row],[ROI]]&gt;=0,"Average","Poor")))</f>
        <v>Excellent</v>
      </c>
    </row>
    <row r="1420" spans="1:26" x14ac:dyDescent="0.3">
      <c r="A1420" t="s">
        <v>1596</v>
      </c>
      <c r="B1420" t="s">
        <v>28</v>
      </c>
      <c r="C1420" t="s">
        <v>21</v>
      </c>
      <c r="D1420">
        <v>24</v>
      </c>
      <c r="E1420" t="s">
        <v>71</v>
      </c>
      <c r="F1420">
        <v>82623</v>
      </c>
      <c r="G1420">
        <v>7124</v>
      </c>
      <c r="H1420">
        <v>4118</v>
      </c>
      <c r="I1420">
        <v>1630</v>
      </c>
      <c r="J1420">
        <v>1271400</v>
      </c>
      <c r="K1420">
        <v>40.799999999999997</v>
      </c>
      <c r="L1420">
        <f>Campaign_Table[[#This Row],[Conversions]]*Campaign_Table[[#This Row],[Cost_Per_Acquisition]]</f>
        <v>66504</v>
      </c>
      <c r="M1420">
        <v>18.12</v>
      </c>
      <c r="N1420">
        <v>15.58</v>
      </c>
      <c r="O1420" t="s">
        <v>35</v>
      </c>
      <c r="P1420" s="1">
        <v>45587</v>
      </c>
      <c r="Q1420" t="str">
        <f>TEXT(Campaign_Table[[#This Row],[Date]],"mmmm")</f>
        <v>October</v>
      </c>
      <c r="R1420">
        <f>YEAR(Campaign_Table[[#This Row],[Date]])</f>
        <v>2024</v>
      </c>
      <c r="S1420" t="str">
        <f>TEXT(Campaign_Table[[#This Row],[Date]],"dddd")</f>
        <v>Tuesday</v>
      </c>
      <c r="T1420" s="3" t="str">
        <f>"Q" &amp; ROUNDUP(MONTH(Campaign_Table[[#This Row],[Date]])/3,0)</f>
        <v>Q4</v>
      </c>
      <c r="U1420" s="5">
        <f t="shared" si="66"/>
        <v>8.6222964549822687E-2</v>
      </c>
      <c r="V1420" s="7">
        <f>IFERROR(Campaign_Table[[#This Row],[Total_Campaign_Cost]]/Campaign_Table[[#This Row],[Clicks]],0)</f>
        <v>9.3352049410443563</v>
      </c>
      <c r="W1420" s="5">
        <f t="shared" si="67"/>
        <v>0.22880404267265581</v>
      </c>
      <c r="X1420" s="7">
        <f>IFERROR(Campaign_Table[[#This Row],[Total_Campaign_Cost]]/Campaign_Table[[#This Row],[Leads]],0)</f>
        <v>16.149587178241866</v>
      </c>
      <c r="Y1420" s="7">
        <f t="shared" si="68"/>
        <v>1204896</v>
      </c>
      <c r="Z1420" s="7" t="str">
        <f>IF(Campaign_Table[[#This Row],[ROI]]&gt;=3,"Excellent",IF(Campaign_Table[[#This Row],[ROI]]&gt;=1,"Good",IF(Campaign_Table[[#This Row],[ROI]]&gt;=0,"Average","Poor")))</f>
        <v>Excellent</v>
      </c>
    </row>
    <row r="1421" spans="1:26" x14ac:dyDescent="0.3">
      <c r="A1421" t="s">
        <v>1597</v>
      </c>
      <c r="B1421" t="s">
        <v>28</v>
      </c>
      <c r="C1421" t="s">
        <v>29</v>
      </c>
      <c r="D1421">
        <v>29</v>
      </c>
      <c r="E1421" t="s">
        <v>195</v>
      </c>
      <c r="F1421">
        <v>94045</v>
      </c>
      <c r="G1421">
        <v>11829</v>
      </c>
      <c r="H1421">
        <v>3458</v>
      </c>
      <c r="I1421">
        <v>2625</v>
      </c>
      <c r="J1421">
        <v>1000125</v>
      </c>
      <c r="K1421">
        <v>65.150000000000006</v>
      </c>
      <c r="L1421">
        <f>Campaign_Table[[#This Row],[Conversions]]*Campaign_Table[[#This Row],[Cost_Per_Acquisition]]</f>
        <v>171018.75000000003</v>
      </c>
      <c r="M1421">
        <v>4.8499999999999996</v>
      </c>
      <c r="N1421">
        <v>19.05</v>
      </c>
      <c r="O1421" t="s">
        <v>29</v>
      </c>
      <c r="P1421" s="1">
        <v>45505</v>
      </c>
      <c r="Q1421" t="str">
        <f>TEXT(Campaign_Table[[#This Row],[Date]],"mmmm")</f>
        <v>August</v>
      </c>
      <c r="R1421">
        <f>YEAR(Campaign_Table[[#This Row],[Date]])</f>
        <v>2024</v>
      </c>
      <c r="S1421" t="str">
        <f>TEXT(Campaign_Table[[#This Row],[Date]],"dddd")</f>
        <v>Thursday</v>
      </c>
      <c r="T1421" s="3" t="str">
        <f>"Q" &amp; ROUNDUP(MONTH(Campaign_Table[[#This Row],[Date]])/3,0)</f>
        <v>Q3</v>
      </c>
      <c r="U1421" s="5">
        <f t="shared" si="66"/>
        <v>0.12578021160082939</v>
      </c>
      <c r="V1421" s="7">
        <f>IFERROR(Campaign_Table[[#This Row],[Total_Campaign_Cost]]/Campaign_Table[[#This Row],[Clicks]],0)</f>
        <v>14.457583058584836</v>
      </c>
      <c r="W1421" s="5">
        <f t="shared" si="67"/>
        <v>0.2219122495561755</v>
      </c>
      <c r="X1421" s="7">
        <f>IFERROR(Campaign_Table[[#This Row],[Total_Campaign_Cost]]/Campaign_Table[[#This Row],[Leads]],0)</f>
        <v>49.455971659919037</v>
      </c>
      <c r="Y1421" s="7">
        <f t="shared" si="68"/>
        <v>829106.25</v>
      </c>
      <c r="Z1421" s="7" t="str">
        <f>IF(Campaign_Table[[#This Row],[ROI]]&gt;=3,"Excellent",IF(Campaign_Table[[#This Row],[ROI]]&gt;=1,"Good",IF(Campaign_Table[[#This Row],[ROI]]&gt;=0,"Average","Poor")))</f>
        <v>Excellent</v>
      </c>
    </row>
    <row r="1422" spans="1:26" x14ac:dyDescent="0.3">
      <c r="A1422" t="s">
        <v>1598</v>
      </c>
      <c r="B1422" t="s">
        <v>16</v>
      </c>
      <c r="C1422" t="s">
        <v>29</v>
      </c>
      <c r="D1422">
        <v>11</v>
      </c>
      <c r="E1422" t="s">
        <v>107</v>
      </c>
      <c r="F1422">
        <v>84543</v>
      </c>
      <c r="G1422">
        <v>9384</v>
      </c>
      <c r="H1422">
        <v>3304</v>
      </c>
      <c r="I1422">
        <v>1248</v>
      </c>
      <c r="J1422">
        <v>356928</v>
      </c>
      <c r="K1422">
        <v>168.88</v>
      </c>
      <c r="L1422">
        <f>Campaign_Table[[#This Row],[Conversions]]*Campaign_Table[[#This Row],[Cost_Per_Acquisition]]</f>
        <v>210762.23999999999</v>
      </c>
      <c r="M1422">
        <v>0.69</v>
      </c>
      <c r="N1422">
        <v>16.48</v>
      </c>
      <c r="O1422" t="s">
        <v>29</v>
      </c>
      <c r="P1422" s="1">
        <v>45819</v>
      </c>
      <c r="Q1422" t="str">
        <f>TEXT(Campaign_Table[[#This Row],[Date]],"mmmm")</f>
        <v>June</v>
      </c>
      <c r="R1422">
        <f>YEAR(Campaign_Table[[#This Row],[Date]])</f>
        <v>2025</v>
      </c>
      <c r="S1422" t="str">
        <f>TEXT(Campaign_Table[[#This Row],[Date]],"dddd")</f>
        <v>Wednesday</v>
      </c>
      <c r="T1422" s="3" t="str">
        <f>"Q" &amp; ROUNDUP(MONTH(Campaign_Table[[#This Row],[Date]])/3,0)</f>
        <v>Q2</v>
      </c>
      <c r="U1422" s="5">
        <f t="shared" si="66"/>
        <v>0.11099677087399312</v>
      </c>
      <c r="V1422" s="7">
        <f>IFERROR(Campaign_Table[[#This Row],[Total_Campaign_Cost]]/Campaign_Table[[#This Row],[Clicks]],0)</f>
        <v>22.459744245524295</v>
      </c>
      <c r="W1422" s="5">
        <f t="shared" si="67"/>
        <v>0.13299232736572891</v>
      </c>
      <c r="X1422" s="7">
        <f>IFERROR(Campaign_Table[[#This Row],[Total_Campaign_Cost]]/Campaign_Table[[#This Row],[Leads]],0)</f>
        <v>63.790024213075057</v>
      </c>
      <c r="Y1422" s="7">
        <f t="shared" si="68"/>
        <v>146165.76000000001</v>
      </c>
      <c r="Z1422" s="7" t="str">
        <f>IF(Campaign_Table[[#This Row],[ROI]]&gt;=3,"Excellent",IF(Campaign_Table[[#This Row],[ROI]]&gt;=1,"Good",IF(Campaign_Table[[#This Row],[ROI]]&gt;=0,"Average","Poor")))</f>
        <v>Average</v>
      </c>
    </row>
    <row r="1423" spans="1:26" x14ac:dyDescent="0.3">
      <c r="A1423" t="s">
        <v>1599</v>
      </c>
      <c r="B1423" t="s">
        <v>16</v>
      </c>
      <c r="C1423" t="s">
        <v>17</v>
      </c>
      <c r="D1423">
        <v>22</v>
      </c>
      <c r="E1423" t="s">
        <v>351</v>
      </c>
      <c r="F1423">
        <v>35691</v>
      </c>
      <c r="G1423">
        <v>3491</v>
      </c>
      <c r="H1423">
        <v>1158</v>
      </c>
      <c r="I1423">
        <v>407</v>
      </c>
      <c r="J1423">
        <v>123321</v>
      </c>
      <c r="K1423">
        <v>525.51</v>
      </c>
      <c r="L1423">
        <f>Campaign_Table[[#This Row],[Conversions]]*Campaign_Table[[#This Row],[Cost_Per_Acquisition]]</f>
        <v>213882.57</v>
      </c>
      <c r="M1423">
        <v>-0.42</v>
      </c>
      <c r="N1423">
        <v>14.17</v>
      </c>
      <c r="O1423" t="s">
        <v>17</v>
      </c>
      <c r="P1423" s="1">
        <v>45506</v>
      </c>
      <c r="Q1423" t="str">
        <f>TEXT(Campaign_Table[[#This Row],[Date]],"mmmm")</f>
        <v>August</v>
      </c>
      <c r="R1423">
        <f>YEAR(Campaign_Table[[#This Row],[Date]])</f>
        <v>2024</v>
      </c>
      <c r="S1423" t="str">
        <f>TEXT(Campaign_Table[[#This Row],[Date]],"dddd")</f>
        <v>Friday</v>
      </c>
      <c r="T1423" s="3" t="str">
        <f>"Q" &amp; ROUNDUP(MONTH(Campaign_Table[[#This Row],[Date]])/3,0)</f>
        <v>Q3</v>
      </c>
      <c r="U1423" s="5">
        <f t="shared" si="66"/>
        <v>9.7811773276176073E-2</v>
      </c>
      <c r="V1423" s="7">
        <f>IFERROR(Campaign_Table[[#This Row],[Total_Campaign_Cost]]/Campaign_Table[[#This Row],[Clicks]],0)</f>
        <v>61.266849040389573</v>
      </c>
      <c r="W1423" s="5">
        <f t="shared" si="67"/>
        <v>0.11658550558579203</v>
      </c>
      <c r="X1423" s="7">
        <f>IFERROR(Campaign_Table[[#This Row],[Total_Campaign_Cost]]/Campaign_Table[[#This Row],[Leads]],0)</f>
        <v>184.69997409326425</v>
      </c>
      <c r="Y1423" s="7">
        <f t="shared" si="68"/>
        <v>-90561.57</v>
      </c>
      <c r="Z1423" s="7" t="str">
        <f>IF(Campaign_Table[[#This Row],[ROI]]&gt;=3,"Excellent",IF(Campaign_Table[[#This Row],[ROI]]&gt;=1,"Good",IF(Campaign_Table[[#This Row],[ROI]]&gt;=0,"Average","Poor")))</f>
        <v>Poor</v>
      </c>
    </row>
    <row r="1424" spans="1:26" x14ac:dyDescent="0.3">
      <c r="A1424" t="s">
        <v>1600</v>
      </c>
      <c r="B1424" t="s">
        <v>24</v>
      </c>
      <c r="C1424" t="s">
        <v>35</v>
      </c>
      <c r="D1424">
        <v>23</v>
      </c>
      <c r="E1424" t="s">
        <v>52</v>
      </c>
      <c r="F1424">
        <v>31999</v>
      </c>
      <c r="G1424">
        <v>2332</v>
      </c>
      <c r="H1424">
        <v>1220</v>
      </c>
      <c r="I1424">
        <v>733</v>
      </c>
      <c r="J1424">
        <v>458125</v>
      </c>
      <c r="K1424">
        <v>302.91000000000003</v>
      </c>
      <c r="L1424">
        <f>Campaign_Table[[#This Row],[Conversions]]*Campaign_Table[[#This Row],[Cost_Per_Acquisition]]</f>
        <v>222033.03000000003</v>
      </c>
      <c r="M1424">
        <v>1.06</v>
      </c>
      <c r="N1424">
        <v>13.39</v>
      </c>
      <c r="O1424" t="s">
        <v>21</v>
      </c>
      <c r="P1424" s="1">
        <v>45556</v>
      </c>
      <c r="Q1424" t="str">
        <f>TEXT(Campaign_Table[[#This Row],[Date]],"mmmm")</f>
        <v>September</v>
      </c>
      <c r="R1424">
        <f>YEAR(Campaign_Table[[#This Row],[Date]])</f>
        <v>2024</v>
      </c>
      <c r="S1424" t="str">
        <f>TEXT(Campaign_Table[[#This Row],[Date]],"dddd")</f>
        <v>Saturday</v>
      </c>
      <c r="T1424" s="3" t="str">
        <f>"Q" &amp; ROUNDUP(MONTH(Campaign_Table[[#This Row],[Date]])/3,0)</f>
        <v>Q3</v>
      </c>
      <c r="U1424" s="5">
        <f t="shared" si="66"/>
        <v>7.2877277414919214E-2</v>
      </c>
      <c r="V1424" s="7">
        <f>IFERROR(Campaign_Table[[#This Row],[Total_Campaign_Cost]]/Campaign_Table[[#This Row],[Clicks]],0)</f>
        <v>95.211419382504303</v>
      </c>
      <c r="W1424" s="5">
        <f t="shared" si="67"/>
        <v>0.31432246998284735</v>
      </c>
      <c r="X1424" s="7">
        <f>IFERROR(Campaign_Table[[#This Row],[Total_Campaign_Cost]]/Campaign_Table[[#This Row],[Leads]],0)</f>
        <v>181.99428688524591</v>
      </c>
      <c r="Y1424" s="7">
        <f t="shared" si="68"/>
        <v>236091.96999999997</v>
      </c>
      <c r="Z1424" s="7" t="str">
        <f>IF(Campaign_Table[[#This Row],[ROI]]&gt;=3,"Excellent",IF(Campaign_Table[[#This Row],[ROI]]&gt;=1,"Good",IF(Campaign_Table[[#This Row],[ROI]]&gt;=0,"Average","Poor")))</f>
        <v>Good</v>
      </c>
    </row>
    <row r="1425" spans="1:26" x14ac:dyDescent="0.3">
      <c r="A1425" t="s">
        <v>1601</v>
      </c>
      <c r="B1425" t="s">
        <v>28</v>
      </c>
      <c r="C1425" t="s">
        <v>17</v>
      </c>
      <c r="D1425">
        <v>26</v>
      </c>
      <c r="E1425" t="s">
        <v>22</v>
      </c>
      <c r="F1425">
        <v>53907</v>
      </c>
      <c r="G1425">
        <v>4274</v>
      </c>
      <c r="H1425">
        <v>966</v>
      </c>
      <c r="I1425">
        <v>549</v>
      </c>
      <c r="J1425">
        <v>356850</v>
      </c>
      <c r="K1425">
        <v>287.68</v>
      </c>
      <c r="L1425">
        <f>Campaign_Table[[#This Row],[Conversions]]*Campaign_Table[[#This Row],[Cost_Per_Acquisition]]</f>
        <v>157936.32000000001</v>
      </c>
      <c r="M1425">
        <v>1.26</v>
      </c>
      <c r="N1425">
        <v>10.74</v>
      </c>
      <c r="O1425" t="s">
        <v>35</v>
      </c>
      <c r="P1425" s="1">
        <v>45488</v>
      </c>
      <c r="Q1425" t="str">
        <f>TEXT(Campaign_Table[[#This Row],[Date]],"mmmm")</f>
        <v>July</v>
      </c>
      <c r="R1425">
        <f>YEAR(Campaign_Table[[#This Row],[Date]])</f>
        <v>2024</v>
      </c>
      <c r="S1425" t="str">
        <f>TEXT(Campaign_Table[[#This Row],[Date]],"dddd")</f>
        <v>Monday</v>
      </c>
      <c r="T1425" s="3" t="str">
        <f>"Q" &amp; ROUNDUP(MONTH(Campaign_Table[[#This Row],[Date]])/3,0)</f>
        <v>Q3</v>
      </c>
      <c r="U1425" s="5">
        <f t="shared" si="66"/>
        <v>7.9284694010054349E-2</v>
      </c>
      <c r="V1425" s="7">
        <f>IFERROR(Campaign_Table[[#This Row],[Total_Campaign_Cost]]/Campaign_Table[[#This Row],[Clicks]],0)</f>
        <v>36.952812353766966</v>
      </c>
      <c r="W1425" s="5">
        <f t="shared" si="67"/>
        <v>0.12845109967243801</v>
      </c>
      <c r="X1425" s="7">
        <f>IFERROR(Campaign_Table[[#This Row],[Total_Campaign_Cost]]/Campaign_Table[[#This Row],[Leads]],0)</f>
        <v>163.49515527950311</v>
      </c>
      <c r="Y1425" s="7">
        <f t="shared" si="68"/>
        <v>198913.68</v>
      </c>
      <c r="Z1425" s="7" t="str">
        <f>IF(Campaign_Table[[#This Row],[ROI]]&gt;=3,"Excellent",IF(Campaign_Table[[#This Row],[ROI]]&gt;=1,"Good",IF(Campaign_Table[[#This Row],[ROI]]&gt;=0,"Average","Poor")))</f>
        <v>Good</v>
      </c>
    </row>
    <row r="1426" spans="1:26" x14ac:dyDescent="0.3">
      <c r="A1426" t="s">
        <v>1602</v>
      </c>
      <c r="B1426" t="s">
        <v>16</v>
      </c>
      <c r="C1426" t="s">
        <v>17</v>
      </c>
      <c r="D1426">
        <v>6</v>
      </c>
      <c r="E1426" t="s">
        <v>326</v>
      </c>
      <c r="F1426">
        <v>37341</v>
      </c>
      <c r="G1426">
        <v>2663</v>
      </c>
      <c r="H1426">
        <v>903</v>
      </c>
      <c r="I1426">
        <v>404</v>
      </c>
      <c r="J1426">
        <v>294516</v>
      </c>
      <c r="K1426">
        <v>671.84</v>
      </c>
      <c r="L1426">
        <f>Campaign_Table[[#This Row],[Conversions]]*Campaign_Table[[#This Row],[Cost_Per_Acquisition]]</f>
        <v>271423.35999999999</v>
      </c>
      <c r="M1426">
        <v>0.09</v>
      </c>
      <c r="N1426">
        <v>10.63</v>
      </c>
      <c r="O1426" t="s">
        <v>29</v>
      </c>
      <c r="P1426" s="1">
        <v>45492</v>
      </c>
      <c r="Q1426" t="str">
        <f>TEXT(Campaign_Table[[#This Row],[Date]],"mmmm")</f>
        <v>July</v>
      </c>
      <c r="R1426">
        <f>YEAR(Campaign_Table[[#This Row],[Date]])</f>
        <v>2024</v>
      </c>
      <c r="S1426" t="str">
        <f>TEXT(Campaign_Table[[#This Row],[Date]],"dddd")</f>
        <v>Friday</v>
      </c>
      <c r="T1426" s="3" t="str">
        <f>"Q" &amp; ROUNDUP(MONTH(Campaign_Table[[#This Row],[Date]])/3,0)</f>
        <v>Q3</v>
      </c>
      <c r="U1426" s="5">
        <f t="shared" si="66"/>
        <v>7.131571195200985E-2</v>
      </c>
      <c r="V1426" s="7">
        <f>IFERROR(Campaign_Table[[#This Row],[Total_Campaign_Cost]]/Campaign_Table[[#This Row],[Clicks]],0)</f>
        <v>101.92390536988358</v>
      </c>
      <c r="W1426" s="5">
        <f t="shared" si="67"/>
        <v>0.1517085993240706</v>
      </c>
      <c r="X1426" s="7">
        <f>IFERROR(Campaign_Table[[#This Row],[Total_Campaign_Cost]]/Campaign_Table[[#This Row],[Leads]],0)</f>
        <v>300.57957918050937</v>
      </c>
      <c r="Y1426" s="7">
        <f t="shared" si="68"/>
        <v>23092.640000000014</v>
      </c>
      <c r="Z1426" s="7" t="str">
        <f>IF(Campaign_Table[[#This Row],[ROI]]&gt;=3,"Excellent",IF(Campaign_Table[[#This Row],[ROI]]&gt;=1,"Good",IF(Campaign_Table[[#This Row],[ROI]]&gt;=0,"Average","Poor")))</f>
        <v>Average</v>
      </c>
    </row>
    <row r="1427" spans="1:26" x14ac:dyDescent="0.3">
      <c r="A1427" t="s">
        <v>1603</v>
      </c>
      <c r="B1427" t="s">
        <v>16</v>
      </c>
      <c r="C1427" t="s">
        <v>21</v>
      </c>
      <c r="D1427">
        <v>8</v>
      </c>
      <c r="E1427" t="s">
        <v>309</v>
      </c>
      <c r="F1427">
        <v>36540</v>
      </c>
      <c r="G1427">
        <v>4676</v>
      </c>
      <c r="H1427">
        <v>2555</v>
      </c>
      <c r="I1427">
        <v>1520</v>
      </c>
      <c r="J1427">
        <v>322240</v>
      </c>
      <c r="K1427">
        <v>176.65</v>
      </c>
      <c r="L1427">
        <f>Campaign_Table[[#This Row],[Conversions]]*Campaign_Table[[#This Row],[Cost_Per_Acquisition]]</f>
        <v>268508</v>
      </c>
      <c r="M1427">
        <v>0.2</v>
      </c>
      <c r="N1427">
        <v>23.95</v>
      </c>
      <c r="O1427" t="s">
        <v>29</v>
      </c>
      <c r="P1427" s="1">
        <v>45510</v>
      </c>
      <c r="Q1427" t="str">
        <f>TEXT(Campaign_Table[[#This Row],[Date]],"mmmm")</f>
        <v>August</v>
      </c>
      <c r="R1427">
        <f>YEAR(Campaign_Table[[#This Row],[Date]])</f>
        <v>2024</v>
      </c>
      <c r="S1427" t="str">
        <f>TEXT(Campaign_Table[[#This Row],[Date]],"dddd")</f>
        <v>Tuesday</v>
      </c>
      <c r="T1427" s="3" t="str">
        <f>"Q" &amp; ROUNDUP(MONTH(Campaign_Table[[#This Row],[Date]])/3,0)</f>
        <v>Q3</v>
      </c>
      <c r="U1427" s="5">
        <f t="shared" si="66"/>
        <v>0.12796934865900383</v>
      </c>
      <c r="V1427" s="7">
        <f>IFERROR(Campaign_Table[[#This Row],[Total_Campaign_Cost]]/Campaign_Table[[#This Row],[Clicks]],0)</f>
        <v>57.422583404619331</v>
      </c>
      <c r="W1427" s="5">
        <f t="shared" si="67"/>
        <v>0.32506415739948674</v>
      </c>
      <c r="X1427" s="7">
        <f>IFERROR(Campaign_Table[[#This Row],[Total_Campaign_Cost]]/Campaign_Table[[#This Row],[Leads]],0)</f>
        <v>105.09119373776907</v>
      </c>
      <c r="Y1427" s="7">
        <f t="shared" si="68"/>
        <v>53732</v>
      </c>
      <c r="Z1427" s="7" t="str">
        <f>IF(Campaign_Table[[#This Row],[ROI]]&gt;=3,"Excellent",IF(Campaign_Table[[#This Row],[ROI]]&gt;=1,"Good",IF(Campaign_Table[[#This Row],[ROI]]&gt;=0,"Average","Poor")))</f>
        <v>Average</v>
      </c>
    </row>
    <row r="1428" spans="1:26" x14ac:dyDescent="0.3">
      <c r="A1428" t="s">
        <v>1604</v>
      </c>
      <c r="B1428" t="s">
        <v>28</v>
      </c>
      <c r="C1428" t="s">
        <v>21</v>
      </c>
      <c r="D1428">
        <v>18</v>
      </c>
      <c r="E1428" t="s">
        <v>357</v>
      </c>
      <c r="F1428">
        <v>38437</v>
      </c>
      <c r="G1428">
        <v>1300</v>
      </c>
      <c r="H1428">
        <v>556</v>
      </c>
      <c r="I1428">
        <v>305</v>
      </c>
      <c r="J1428">
        <v>62220</v>
      </c>
      <c r="K1428">
        <v>826.37</v>
      </c>
      <c r="L1428">
        <f>Campaign_Table[[#This Row],[Conversions]]*Campaign_Table[[#This Row],[Cost_Per_Acquisition]]</f>
        <v>252042.85</v>
      </c>
      <c r="M1428">
        <v>-0.75</v>
      </c>
      <c r="N1428">
        <v>5.62</v>
      </c>
      <c r="O1428" t="s">
        <v>21</v>
      </c>
      <c r="P1428" s="1">
        <v>45797</v>
      </c>
      <c r="Q1428" t="str">
        <f>TEXT(Campaign_Table[[#This Row],[Date]],"mmmm")</f>
        <v>May</v>
      </c>
      <c r="R1428">
        <f>YEAR(Campaign_Table[[#This Row],[Date]])</f>
        <v>2025</v>
      </c>
      <c r="S1428" t="str">
        <f>TEXT(Campaign_Table[[#This Row],[Date]],"dddd")</f>
        <v>Tuesday</v>
      </c>
      <c r="T1428" s="3" t="str">
        <f>"Q" &amp; ROUNDUP(MONTH(Campaign_Table[[#This Row],[Date]])/3,0)</f>
        <v>Q2</v>
      </c>
      <c r="U1428" s="5">
        <f t="shared" si="66"/>
        <v>3.3821578166870467E-2</v>
      </c>
      <c r="V1428" s="7">
        <f>IFERROR(Campaign_Table[[#This Row],[Total_Campaign_Cost]]/Campaign_Table[[#This Row],[Clicks]],0)</f>
        <v>193.8791153846154</v>
      </c>
      <c r="W1428" s="5">
        <f t="shared" si="67"/>
        <v>0.23461538461538461</v>
      </c>
      <c r="X1428" s="7">
        <f>IFERROR(Campaign_Table[[#This Row],[Total_Campaign_Cost]]/Campaign_Table[[#This Row],[Leads]],0)</f>
        <v>453.31447841726617</v>
      </c>
      <c r="Y1428" s="7">
        <f t="shared" si="68"/>
        <v>-189822.85</v>
      </c>
      <c r="Z1428" s="7" t="str">
        <f>IF(Campaign_Table[[#This Row],[ROI]]&gt;=3,"Excellent",IF(Campaign_Table[[#This Row],[ROI]]&gt;=1,"Good",IF(Campaign_Table[[#This Row],[ROI]]&gt;=0,"Average","Poor")))</f>
        <v>Poor</v>
      </c>
    </row>
    <row r="1429" spans="1:26" x14ac:dyDescent="0.3">
      <c r="A1429" t="s">
        <v>1605</v>
      </c>
      <c r="B1429" t="s">
        <v>28</v>
      </c>
      <c r="C1429" t="s">
        <v>25</v>
      </c>
      <c r="D1429">
        <v>11</v>
      </c>
      <c r="E1429" t="s">
        <v>30</v>
      </c>
      <c r="F1429">
        <v>95236</v>
      </c>
      <c r="G1429">
        <v>7793</v>
      </c>
      <c r="H1429">
        <v>3236</v>
      </c>
      <c r="I1429">
        <v>2180</v>
      </c>
      <c r="J1429">
        <v>1170660</v>
      </c>
      <c r="K1429">
        <v>101.44</v>
      </c>
      <c r="L1429">
        <f>Campaign_Table[[#This Row],[Conversions]]*Campaign_Table[[#This Row],[Cost_Per_Acquisition]]</f>
        <v>221139.19999999998</v>
      </c>
      <c r="M1429">
        <v>4.29</v>
      </c>
      <c r="N1429">
        <v>13.87</v>
      </c>
      <c r="O1429" t="s">
        <v>21</v>
      </c>
      <c r="P1429" s="1">
        <v>45502</v>
      </c>
      <c r="Q1429" t="str">
        <f>TEXT(Campaign_Table[[#This Row],[Date]],"mmmm")</f>
        <v>July</v>
      </c>
      <c r="R1429">
        <f>YEAR(Campaign_Table[[#This Row],[Date]])</f>
        <v>2024</v>
      </c>
      <c r="S1429" t="str">
        <f>TEXT(Campaign_Table[[#This Row],[Date]],"dddd")</f>
        <v>Monday</v>
      </c>
      <c r="T1429" s="3" t="str">
        <f>"Q" &amp; ROUNDUP(MONTH(Campaign_Table[[#This Row],[Date]])/3,0)</f>
        <v>Q3</v>
      </c>
      <c r="U1429" s="5">
        <f t="shared" si="66"/>
        <v>8.1828300222604899E-2</v>
      </c>
      <c r="V1429" s="7">
        <f>IFERROR(Campaign_Table[[#This Row],[Total_Campaign_Cost]]/Campaign_Table[[#This Row],[Clicks]],0)</f>
        <v>28.376645707686382</v>
      </c>
      <c r="W1429" s="5">
        <f t="shared" si="67"/>
        <v>0.27973822661362763</v>
      </c>
      <c r="X1429" s="7">
        <f>IFERROR(Campaign_Table[[#This Row],[Total_Campaign_Cost]]/Campaign_Table[[#This Row],[Leads]],0)</f>
        <v>68.3372064276885</v>
      </c>
      <c r="Y1429" s="7">
        <f t="shared" si="68"/>
        <v>949520.8</v>
      </c>
      <c r="Z1429" s="7" t="str">
        <f>IF(Campaign_Table[[#This Row],[ROI]]&gt;=3,"Excellent",IF(Campaign_Table[[#This Row],[ROI]]&gt;=1,"Good",IF(Campaign_Table[[#This Row],[ROI]]&gt;=0,"Average","Poor")))</f>
        <v>Excellent</v>
      </c>
    </row>
    <row r="1430" spans="1:26" x14ac:dyDescent="0.3">
      <c r="A1430" t="s">
        <v>1606</v>
      </c>
      <c r="B1430" t="s">
        <v>16</v>
      </c>
      <c r="C1430" t="s">
        <v>29</v>
      </c>
      <c r="D1430">
        <v>6</v>
      </c>
      <c r="E1430" t="s">
        <v>300</v>
      </c>
      <c r="F1430">
        <v>51904</v>
      </c>
      <c r="G1430">
        <v>2340</v>
      </c>
      <c r="H1430">
        <v>700</v>
      </c>
      <c r="I1430">
        <v>478</v>
      </c>
      <c r="J1430">
        <v>239478</v>
      </c>
      <c r="K1430">
        <v>113.94</v>
      </c>
      <c r="L1430">
        <f>Campaign_Table[[#This Row],[Conversions]]*Campaign_Table[[#This Row],[Cost_Per_Acquisition]]</f>
        <v>54463.32</v>
      </c>
      <c r="M1430">
        <v>3.4</v>
      </c>
      <c r="N1430">
        <v>6.78</v>
      </c>
      <c r="O1430" t="s">
        <v>25</v>
      </c>
      <c r="P1430" s="1">
        <v>45508</v>
      </c>
      <c r="Q1430" t="str">
        <f>TEXT(Campaign_Table[[#This Row],[Date]],"mmmm")</f>
        <v>August</v>
      </c>
      <c r="R1430">
        <f>YEAR(Campaign_Table[[#This Row],[Date]])</f>
        <v>2024</v>
      </c>
      <c r="S1430" t="str">
        <f>TEXT(Campaign_Table[[#This Row],[Date]],"dddd")</f>
        <v>Sunday</v>
      </c>
      <c r="T1430" s="3" t="str">
        <f>"Q" &amp; ROUNDUP(MONTH(Campaign_Table[[#This Row],[Date]])/3,0)</f>
        <v>Q3</v>
      </c>
      <c r="U1430" s="5">
        <f t="shared" si="66"/>
        <v>4.5083230579531446E-2</v>
      </c>
      <c r="V1430" s="7">
        <f>IFERROR(Campaign_Table[[#This Row],[Total_Campaign_Cost]]/Campaign_Table[[#This Row],[Clicks]],0)</f>
        <v>23.274923076923077</v>
      </c>
      <c r="W1430" s="5">
        <f t="shared" si="67"/>
        <v>0.20427350427350427</v>
      </c>
      <c r="X1430" s="7">
        <f>IFERROR(Campaign_Table[[#This Row],[Total_Campaign_Cost]]/Campaign_Table[[#This Row],[Leads]],0)</f>
        <v>77.804742857142855</v>
      </c>
      <c r="Y1430" s="7">
        <f t="shared" si="68"/>
        <v>185014.68</v>
      </c>
      <c r="Z1430" s="7" t="str">
        <f>IF(Campaign_Table[[#This Row],[ROI]]&gt;=3,"Excellent",IF(Campaign_Table[[#This Row],[ROI]]&gt;=1,"Good",IF(Campaign_Table[[#This Row],[ROI]]&gt;=0,"Average","Poor")))</f>
        <v>Excellent</v>
      </c>
    </row>
    <row r="1431" spans="1:26" x14ac:dyDescent="0.3">
      <c r="A1431" t="s">
        <v>1607</v>
      </c>
      <c r="B1431" t="s">
        <v>44</v>
      </c>
      <c r="C1431" t="s">
        <v>29</v>
      </c>
      <c r="D1431">
        <v>7</v>
      </c>
      <c r="E1431" t="s">
        <v>179</v>
      </c>
      <c r="F1431">
        <v>72188</v>
      </c>
      <c r="G1431">
        <v>7473</v>
      </c>
      <c r="H1431">
        <v>3576</v>
      </c>
      <c r="I1431">
        <v>1586</v>
      </c>
      <c r="J1431">
        <v>1178398</v>
      </c>
      <c r="K1431">
        <v>64.739999999999995</v>
      </c>
      <c r="L1431">
        <f>Campaign_Table[[#This Row],[Conversions]]*Campaign_Table[[#This Row],[Cost_Per_Acquisition]]</f>
        <v>102677.63999999998</v>
      </c>
      <c r="M1431">
        <v>10.48</v>
      </c>
      <c r="N1431">
        <v>17.5</v>
      </c>
      <c r="O1431" t="s">
        <v>17</v>
      </c>
      <c r="P1431" s="1">
        <v>45672</v>
      </c>
      <c r="Q1431" t="str">
        <f>TEXT(Campaign_Table[[#This Row],[Date]],"mmmm")</f>
        <v>January</v>
      </c>
      <c r="R1431">
        <f>YEAR(Campaign_Table[[#This Row],[Date]])</f>
        <v>2025</v>
      </c>
      <c r="S1431" t="str">
        <f>TEXT(Campaign_Table[[#This Row],[Date]],"dddd")</f>
        <v>Wednesday</v>
      </c>
      <c r="T1431" s="3" t="str">
        <f>"Q" &amp; ROUNDUP(MONTH(Campaign_Table[[#This Row],[Date]])/3,0)</f>
        <v>Q1</v>
      </c>
      <c r="U1431" s="5">
        <f t="shared" si="66"/>
        <v>0.10352136089100682</v>
      </c>
      <c r="V1431" s="7">
        <f>IFERROR(Campaign_Table[[#This Row],[Total_Campaign_Cost]]/Campaign_Table[[#This Row],[Clicks]],0)</f>
        <v>13.739815335206742</v>
      </c>
      <c r="W1431" s="5">
        <f t="shared" si="67"/>
        <v>0.21223069717650209</v>
      </c>
      <c r="X1431" s="7">
        <f>IFERROR(Campaign_Table[[#This Row],[Total_Campaign_Cost]]/Campaign_Table[[#This Row],[Leads]],0)</f>
        <v>28.712986577181205</v>
      </c>
      <c r="Y1431" s="7">
        <f t="shared" si="68"/>
        <v>1075720.3600000001</v>
      </c>
      <c r="Z1431" s="7" t="str">
        <f>IF(Campaign_Table[[#This Row],[ROI]]&gt;=3,"Excellent",IF(Campaign_Table[[#This Row],[ROI]]&gt;=1,"Good",IF(Campaign_Table[[#This Row],[ROI]]&gt;=0,"Average","Poor")))</f>
        <v>Excellent</v>
      </c>
    </row>
    <row r="1432" spans="1:26" x14ac:dyDescent="0.3">
      <c r="A1432" t="s">
        <v>1608</v>
      </c>
      <c r="B1432" t="s">
        <v>16</v>
      </c>
      <c r="C1432" t="s">
        <v>25</v>
      </c>
      <c r="D1432">
        <v>7</v>
      </c>
      <c r="E1432" t="s">
        <v>199</v>
      </c>
      <c r="F1432">
        <v>75740</v>
      </c>
      <c r="G1432">
        <v>1528</v>
      </c>
      <c r="H1432">
        <v>608</v>
      </c>
      <c r="I1432">
        <v>389</v>
      </c>
      <c r="J1432">
        <v>308866</v>
      </c>
      <c r="K1432">
        <v>317.41000000000003</v>
      </c>
      <c r="L1432">
        <f>Campaign_Table[[#This Row],[Conversions]]*Campaign_Table[[#This Row],[Cost_Per_Acquisition]]</f>
        <v>123472.49</v>
      </c>
      <c r="M1432">
        <v>1.5</v>
      </c>
      <c r="N1432">
        <v>3.33</v>
      </c>
      <c r="O1432" t="s">
        <v>17</v>
      </c>
      <c r="P1432" s="1">
        <v>45752</v>
      </c>
      <c r="Q1432" t="str">
        <f>TEXT(Campaign_Table[[#This Row],[Date]],"mmmm")</f>
        <v>April</v>
      </c>
      <c r="R1432">
        <f>YEAR(Campaign_Table[[#This Row],[Date]])</f>
        <v>2025</v>
      </c>
      <c r="S1432" t="str">
        <f>TEXT(Campaign_Table[[#This Row],[Date]],"dddd")</f>
        <v>Saturday</v>
      </c>
      <c r="T1432" s="3" t="str">
        <f>"Q" &amp; ROUNDUP(MONTH(Campaign_Table[[#This Row],[Date]])/3,0)</f>
        <v>Q2</v>
      </c>
      <c r="U1432" s="5">
        <f t="shared" si="66"/>
        <v>2.0174280433060469E-2</v>
      </c>
      <c r="V1432" s="7">
        <f>IFERROR(Campaign_Table[[#This Row],[Total_Campaign_Cost]]/Campaign_Table[[#This Row],[Clicks]],0)</f>
        <v>80.806603403141366</v>
      </c>
      <c r="W1432" s="5">
        <f t="shared" si="67"/>
        <v>0.25458115183246072</v>
      </c>
      <c r="X1432" s="7">
        <f>IFERROR(Campaign_Table[[#This Row],[Total_Campaign_Cost]]/Campaign_Table[[#This Row],[Leads]],0)</f>
        <v>203.0797532894737</v>
      </c>
      <c r="Y1432" s="7">
        <f t="shared" si="68"/>
        <v>185393.51</v>
      </c>
      <c r="Z1432" s="7" t="str">
        <f>IF(Campaign_Table[[#This Row],[ROI]]&gt;=3,"Excellent",IF(Campaign_Table[[#This Row],[ROI]]&gt;=1,"Good",IF(Campaign_Table[[#This Row],[ROI]]&gt;=0,"Average","Poor")))</f>
        <v>Good</v>
      </c>
    </row>
    <row r="1433" spans="1:26" x14ac:dyDescent="0.3">
      <c r="A1433" t="s">
        <v>1609</v>
      </c>
      <c r="B1433" t="s">
        <v>24</v>
      </c>
      <c r="C1433" t="s">
        <v>35</v>
      </c>
      <c r="D1433">
        <v>28</v>
      </c>
      <c r="E1433" t="s">
        <v>28</v>
      </c>
      <c r="F1433">
        <v>72946</v>
      </c>
      <c r="G1433">
        <v>7170</v>
      </c>
      <c r="H1433">
        <v>2532</v>
      </c>
      <c r="I1433">
        <v>1797</v>
      </c>
      <c r="J1433">
        <v>533709</v>
      </c>
      <c r="K1433">
        <v>104.81</v>
      </c>
      <c r="L1433">
        <f>Campaign_Table[[#This Row],[Conversions]]*Campaign_Table[[#This Row],[Cost_Per_Acquisition]]</f>
        <v>188343.57</v>
      </c>
      <c r="M1433">
        <v>1.83</v>
      </c>
      <c r="N1433">
        <v>15.76</v>
      </c>
      <c r="O1433" t="s">
        <v>29</v>
      </c>
      <c r="P1433" s="1">
        <v>45630</v>
      </c>
      <c r="Q1433" t="str">
        <f>TEXT(Campaign_Table[[#This Row],[Date]],"mmmm")</f>
        <v>December</v>
      </c>
      <c r="R1433">
        <f>YEAR(Campaign_Table[[#This Row],[Date]])</f>
        <v>2024</v>
      </c>
      <c r="S1433" t="str">
        <f>TEXT(Campaign_Table[[#This Row],[Date]],"dddd")</f>
        <v>Wednesday</v>
      </c>
      <c r="T1433" s="3" t="str">
        <f>"Q" &amp; ROUNDUP(MONTH(Campaign_Table[[#This Row],[Date]])/3,0)</f>
        <v>Q4</v>
      </c>
      <c r="U1433" s="5">
        <f t="shared" si="66"/>
        <v>9.8291887149398183E-2</v>
      </c>
      <c r="V1433" s="7">
        <f>IFERROR(Campaign_Table[[#This Row],[Total_Campaign_Cost]]/Campaign_Table[[#This Row],[Clicks]],0)</f>
        <v>26.268280334728033</v>
      </c>
      <c r="W1433" s="5">
        <f t="shared" si="67"/>
        <v>0.25062761506276149</v>
      </c>
      <c r="X1433" s="7">
        <f>IFERROR(Campaign_Table[[#This Row],[Total_Campaign_Cost]]/Campaign_Table[[#This Row],[Leads]],0)</f>
        <v>74.385296208530804</v>
      </c>
      <c r="Y1433" s="7">
        <f t="shared" si="68"/>
        <v>345365.43</v>
      </c>
      <c r="Z1433" s="7" t="str">
        <f>IF(Campaign_Table[[#This Row],[ROI]]&gt;=3,"Excellent",IF(Campaign_Table[[#This Row],[ROI]]&gt;=1,"Good",IF(Campaign_Table[[#This Row],[ROI]]&gt;=0,"Average","Poor")))</f>
        <v>Good</v>
      </c>
    </row>
    <row r="1434" spans="1:26" x14ac:dyDescent="0.3">
      <c r="A1434" t="s">
        <v>1610</v>
      </c>
      <c r="B1434" t="s">
        <v>44</v>
      </c>
      <c r="C1434" t="s">
        <v>25</v>
      </c>
      <c r="D1434">
        <v>17</v>
      </c>
      <c r="E1434" t="s">
        <v>270</v>
      </c>
      <c r="F1434">
        <v>41962</v>
      </c>
      <c r="G1434">
        <v>4472</v>
      </c>
      <c r="H1434">
        <v>1450</v>
      </c>
      <c r="I1434">
        <v>1089</v>
      </c>
      <c r="J1434">
        <v>543411</v>
      </c>
      <c r="K1434">
        <v>232.6</v>
      </c>
      <c r="L1434">
        <f>Campaign_Table[[#This Row],[Conversions]]*Campaign_Table[[#This Row],[Cost_Per_Acquisition]]</f>
        <v>253301.4</v>
      </c>
      <c r="M1434">
        <v>1.1499999999999999</v>
      </c>
      <c r="N1434">
        <v>16.71</v>
      </c>
      <c r="O1434" t="s">
        <v>35</v>
      </c>
      <c r="P1434" s="1">
        <v>45510</v>
      </c>
      <c r="Q1434" t="str">
        <f>TEXT(Campaign_Table[[#This Row],[Date]],"mmmm")</f>
        <v>August</v>
      </c>
      <c r="R1434">
        <f>YEAR(Campaign_Table[[#This Row],[Date]])</f>
        <v>2024</v>
      </c>
      <c r="S1434" t="str">
        <f>TEXT(Campaign_Table[[#This Row],[Date]],"dddd")</f>
        <v>Tuesday</v>
      </c>
      <c r="T1434" s="3" t="str">
        <f>"Q" &amp; ROUNDUP(MONTH(Campaign_Table[[#This Row],[Date]])/3,0)</f>
        <v>Q3</v>
      </c>
      <c r="U1434" s="5">
        <f t="shared" si="66"/>
        <v>0.10657261331681045</v>
      </c>
      <c r="V1434" s="7">
        <f>IFERROR(Campaign_Table[[#This Row],[Total_Campaign_Cost]]/Campaign_Table[[#This Row],[Clicks]],0)</f>
        <v>56.641636851520573</v>
      </c>
      <c r="W1434" s="5">
        <f t="shared" si="67"/>
        <v>0.24351520572450805</v>
      </c>
      <c r="X1434" s="7">
        <f>IFERROR(Campaign_Table[[#This Row],[Total_Campaign_Cost]]/Campaign_Table[[#This Row],[Leads]],0)</f>
        <v>174.69062068965516</v>
      </c>
      <c r="Y1434" s="7">
        <f t="shared" si="68"/>
        <v>290109.59999999998</v>
      </c>
      <c r="Z1434" s="7" t="str">
        <f>IF(Campaign_Table[[#This Row],[ROI]]&gt;=3,"Excellent",IF(Campaign_Table[[#This Row],[ROI]]&gt;=1,"Good",IF(Campaign_Table[[#This Row],[ROI]]&gt;=0,"Average","Poor")))</f>
        <v>Good</v>
      </c>
    </row>
    <row r="1435" spans="1:26" x14ac:dyDescent="0.3">
      <c r="A1435" t="s">
        <v>1611</v>
      </c>
      <c r="B1435" t="s">
        <v>28</v>
      </c>
      <c r="C1435" t="s">
        <v>29</v>
      </c>
      <c r="D1435">
        <v>24</v>
      </c>
      <c r="E1435" t="s">
        <v>28</v>
      </c>
      <c r="F1435">
        <v>86014</v>
      </c>
      <c r="G1435">
        <v>8416</v>
      </c>
      <c r="H1435">
        <v>1790</v>
      </c>
      <c r="I1435">
        <v>1343</v>
      </c>
      <c r="J1435">
        <v>972332</v>
      </c>
      <c r="K1435">
        <v>144.35</v>
      </c>
      <c r="L1435">
        <f>Campaign_Table[[#This Row],[Conversions]]*Campaign_Table[[#This Row],[Cost_Per_Acquisition]]</f>
        <v>193862.05</v>
      </c>
      <c r="M1435">
        <v>4.0199999999999996</v>
      </c>
      <c r="N1435">
        <v>13.43</v>
      </c>
      <c r="O1435" t="s">
        <v>35</v>
      </c>
      <c r="P1435" s="1">
        <v>45484</v>
      </c>
      <c r="Q1435" t="str">
        <f>TEXT(Campaign_Table[[#This Row],[Date]],"mmmm")</f>
        <v>July</v>
      </c>
      <c r="R1435">
        <f>YEAR(Campaign_Table[[#This Row],[Date]])</f>
        <v>2024</v>
      </c>
      <c r="S1435" t="str">
        <f>TEXT(Campaign_Table[[#This Row],[Date]],"dddd")</f>
        <v>Thursday</v>
      </c>
      <c r="T1435" s="3" t="str">
        <f>"Q" &amp; ROUNDUP(MONTH(Campaign_Table[[#This Row],[Date]])/3,0)</f>
        <v>Q3</v>
      </c>
      <c r="U1435" s="5">
        <f t="shared" si="66"/>
        <v>9.7844536935847659E-2</v>
      </c>
      <c r="V1435" s="7">
        <f>IFERROR(Campaign_Table[[#This Row],[Total_Campaign_Cost]]/Campaign_Table[[#This Row],[Clicks]],0)</f>
        <v>23.034939401140683</v>
      </c>
      <c r="W1435" s="5">
        <f t="shared" si="67"/>
        <v>0.15957699619771862</v>
      </c>
      <c r="X1435" s="7">
        <f>IFERROR(Campaign_Table[[#This Row],[Total_Campaign_Cost]]/Campaign_Table[[#This Row],[Leads]],0)</f>
        <v>108.30282122905027</v>
      </c>
      <c r="Y1435" s="7">
        <f t="shared" si="68"/>
        <v>778469.95</v>
      </c>
      <c r="Z1435" s="7" t="str">
        <f>IF(Campaign_Table[[#This Row],[ROI]]&gt;=3,"Excellent",IF(Campaign_Table[[#This Row],[ROI]]&gt;=1,"Good",IF(Campaign_Table[[#This Row],[ROI]]&gt;=0,"Average","Poor")))</f>
        <v>Excellent</v>
      </c>
    </row>
    <row r="1436" spans="1:26" x14ac:dyDescent="0.3">
      <c r="A1436" t="s">
        <v>1612</v>
      </c>
      <c r="B1436" t="s">
        <v>16</v>
      </c>
      <c r="C1436" t="s">
        <v>21</v>
      </c>
      <c r="D1436">
        <v>19</v>
      </c>
      <c r="E1436" t="s">
        <v>22</v>
      </c>
      <c r="F1436">
        <v>61827</v>
      </c>
      <c r="G1436">
        <v>8391</v>
      </c>
      <c r="H1436">
        <v>3873</v>
      </c>
      <c r="I1436">
        <v>2717</v>
      </c>
      <c r="J1436">
        <v>1410123</v>
      </c>
      <c r="K1436">
        <v>54.41</v>
      </c>
      <c r="L1436">
        <f>Campaign_Table[[#This Row],[Conversions]]*Campaign_Table[[#This Row],[Cost_Per_Acquisition]]</f>
        <v>147831.97</v>
      </c>
      <c r="M1436">
        <v>8.5399999999999991</v>
      </c>
      <c r="N1436">
        <v>24.23</v>
      </c>
      <c r="O1436" t="s">
        <v>17</v>
      </c>
      <c r="P1436" s="1">
        <v>45749</v>
      </c>
      <c r="Q1436" t="str">
        <f>TEXT(Campaign_Table[[#This Row],[Date]],"mmmm")</f>
        <v>April</v>
      </c>
      <c r="R1436">
        <f>YEAR(Campaign_Table[[#This Row],[Date]])</f>
        <v>2025</v>
      </c>
      <c r="S1436" t="str">
        <f>TEXT(Campaign_Table[[#This Row],[Date]],"dddd")</f>
        <v>Wednesday</v>
      </c>
      <c r="T1436" s="3" t="str">
        <f>"Q" &amp; ROUNDUP(MONTH(Campaign_Table[[#This Row],[Date]])/3,0)</f>
        <v>Q2</v>
      </c>
      <c r="U1436" s="5">
        <f t="shared" si="66"/>
        <v>0.13571740501722548</v>
      </c>
      <c r="V1436" s="7">
        <f>IFERROR(Campaign_Table[[#This Row],[Total_Campaign_Cost]]/Campaign_Table[[#This Row],[Clicks]],0)</f>
        <v>17.617920390895005</v>
      </c>
      <c r="W1436" s="5">
        <f t="shared" si="67"/>
        <v>0.32379930878322011</v>
      </c>
      <c r="X1436" s="7">
        <f>IFERROR(Campaign_Table[[#This Row],[Total_Campaign_Cost]]/Campaign_Table[[#This Row],[Leads]],0)</f>
        <v>38.16988639297702</v>
      </c>
      <c r="Y1436" s="7">
        <f t="shared" si="68"/>
        <v>1262291.03</v>
      </c>
      <c r="Z1436" s="7" t="str">
        <f>IF(Campaign_Table[[#This Row],[ROI]]&gt;=3,"Excellent",IF(Campaign_Table[[#This Row],[ROI]]&gt;=1,"Good",IF(Campaign_Table[[#This Row],[ROI]]&gt;=0,"Average","Poor")))</f>
        <v>Excellent</v>
      </c>
    </row>
    <row r="1437" spans="1:26" x14ac:dyDescent="0.3">
      <c r="A1437" t="s">
        <v>1613</v>
      </c>
      <c r="B1437" t="s">
        <v>20</v>
      </c>
      <c r="C1437" t="s">
        <v>17</v>
      </c>
      <c r="D1437">
        <v>6</v>
      </c>
      <c r="E1437" t="s">
        <v>18</v>
      </c>
      <c r="F1437">
        <v>30099</v>
      </c>
      <c r="G1437">
        <v>4243</v>
      </c>
      <c r="H1437">
        <v>1339</v>
      </c>
      <c r="I1437">
        <v>722</v>
      </c>
      <c r="J1437">
        <v>446918</v>
      </c>
      <c r="K1437">
        <v>237.07</v>
      </c>
      <c r="L1437">
        <f>Campaign_Table[[#This Row],[Conversions]]*Campaign_Table[[#This Row],[Cost_Per_Acquisition]]</f>
        <v>171164.54</v>
      </c>
      <c r="M1437">
        <v>1.61</v>
      </c>
      <c r="N1437">
        <v>20.94</v>
      </c>
      <c r="O1437" t="s">
        <v>21</v>
      </c>
      <c r="P1437" s="1">
        <v>45735</v>
      </c>
      <c r="Q1437" t="str">
        <f>TEXT(Campaign_Table[[#This Row],[Date]],"mmmm")</f>
        <v>March</v>
      </c>
      <c r="R1437">
        <f>YEAR(Campaign_Table[[#This Row],[Date]])</f>
        <v>2025</v>
      </c>
      <c r="S1437" t="str">
        <f>TEXT(Campaign_Table[[#This Row],[Date]],"dddd")</f>
        <v>Wednesday</v>
      </c>
      <c r="T1437" s="3" t="str">
        <f>"Q" &amp; ROUNDUP(MONTH(Campaign_Table[[#This Row],[Date]])/3,0)</f>
        <v>Q1</v>
      </c>
      <c r="U1437" s="5">
        <f t="shared" si="66"/>
        <v>0.14096813847636133</v>
      </c>
      <c r="V1437" s="7">
        <f>IFERROR(Campaign_Table[[#This Row],[Total_Campaign_Cost]]/Campaign_Table[[#This Row],[Clicks]],0)</f>
        <v>40.340452510016497</v>
      </c>
      <c r="W1437" s="5">
        <f t="shared" si="67"/>
        <v>0.17016262078717889</v>
      </c>
      <c r="X1437" s="7">
        <f>IFERROR(Campaign_Table[[#This Row],[Total_Campaign_Cost]]/Campaign_Table[[#This Row],[Leads]],0)</f>
        <v>127.83012696041823</v>
      </c>
      <c r="Y1437" s="7">
        <f t="shared" si="68"/>
        <v>275753.45999999996</v>
      </c>
      <c r="Z1437" s="7" t="str">
        <f>IF(Campaign_Table[[#This Row],[ROI]]&gt;=3,"Excellent",IF(Campaign_Table[[#This Row],[ROI]]&gt;=1,"Good",IF(Campaign_Table[[#This Row],[ROI]]&gt;=0,"Average","Poor")))</f>
        <v>Good</v>
      </c>
    </row>
    <row r="1438" spans="1:26" x14ac:dyDescent="0.3">
      <c r="A1438" t="s">
        <v>1614</v>
      </c>
      <c r="B1438" t="s">
        <v>28</v>
      </c>
      <c r="C1438" t="s">
        <v>21</v>
      </c>
      <c r="D1438">
        <v>13</v>
      </c>
      <c r="E1438" t="s">
        <v>76</v>
      </c>
      <c r="F1438">
        <v>80023</v>
      </c>
      <c r="G1438">
        <v>5451</v>
      </c>
      <c r="H1438">
        <v>1570</v>
      </c>
      <c r="I1438">
        <v>901</v>
      </c>
      <c r="J1438">
        <v>389232</v>
      </c>
      <c r="K1438">
        <v>228.91</v>
      </c>
      <c r="L1438">
        <f>Campaign_Table[[#This Row],[Conversions]]*Campaign_Table[[#This Row],[Cost_Per_Acquisition]]</f>
        <v>206247.91</v>
      </c>
      <c r="M1438">
        <v>0.89</v>
      </c>
      <c r="N1438">
        <v>9.9</v>
      </c>
      <c r="O1438" t="s">
        <v>21</v>
      </c>
      <c r="P1438" s="1">
        <v>45776</v>
      </c>
      <c r="Q1438" t="str">
        <f>TEXT(Campaign_Table[[#This Row],[Date]],"mmmm")</f>
        <v>April</v>
      </c>
      <c r="R1438">
        <f>YEAR(Campaign_Table[[#This Row],[Date]])</f>
        <v>2025</v>
      </c>
      <c r="S1438" t="str">
        <f>TEXT(Campaign_Table[[#This Row],[Date]],"dddd")</f>
        <v>Tuesday</v>
      </c>
      <c r="T1438" s="3" t="str">
        <f>"Q" &amp; ROUNDUP(MONTH(Campaign_Table[[#This Row],[Date]])/3,0)</f>
        <v>Q2</v>
      </c>
      <c r="U1438" s="5">
        <f t="shared" si="66"/>
        <v>6.8117916099121503E-2</v>
      </c>
      <c r="V1438" s="7">
        <f>IFERROR(Campaign_Table[[#This Row],[Total_Campaign_Cost]]/Campaign_Table[[#This Row],[Clicks]],0)</f>
        <v>37.836710695285269</v>
      </c>
      <c r="W1438" s="5">
        <f t="shared" si="67"/>
        <v>0.1652907723353513</v>
      </c>
      <c r="X1438" s="7">
        <f>IFERROR(Campaign_Table[[#This Row],[Total_Campaign_Cost]]/Campaign_Table[[#This Row],[Leads]],0)</f>
        <v>131.36809554140129</v>
      </c>
      <c r="Y1438" s="7">
        <f t="shared" si="68"/>
        <v>182984.09</v>
      </c>
      <c r="Z1438" s="7" t="str">
        <f>IF(Campaign_Table[[#This Row],[ROI]]&gt;=3,"Excellent",IF(Campaign_Table[[#This Row],[ROI]]&gt;=1,"Good",IF(Campaign_Table[[#This Row],[ROI]]&gt;=0,"Average","Poor")))</f>
        <v>Average</v>
      </c>
    </row>
    <row r="1439" spans="1:26" x14ac:dyDescent="0.3">
      <c r="A1439" t="s">
        <v>1615</v>
      </c>
      <c r="B1439" t="s">
        <v>44</v>
      </c>
      <c r="C1439" t="s">
        <v>21</v>
      </c>
      <c r="D1439">
        <v>6</v>
      </c>
      <c r="E1439" t="s">
        <v>357</v>
      </c>
      <c r="F1439">
        <v>32553</v>
      </c>
      <c r="G1439">
        <v>3508</v>
      </c>
      <c r="H1439">
        <v>850</v>
      </c>
      <c r="I1439">
        <v>593</v>
      </c>
      <c r="J1439">
        <v>209922</v>
      </c>
      <c r="K1439">
        <v>376.92</v>
      </c>
      <c r="L1439">
        <f>Campaign_Table[[#This Row],[Conversions]]*Campaign_Table[[#This Row],[Cost_Per_Acquisition]]</f>
        <v>223513.56</v>
      </c>
      <c r="M1439">
        <v>-0.06</v>
      </c>
      <c r="N1439">
        <v>15.21</v>
      </c>
      <c r="O1439" t="s">
        <v>17</v>
      </c>
      <c r="P1439" s="1">
        <v>45746</v>
      </c>
      <c r="Q1439" t="str">
        <f>TEXT(Campaign_Table[[#This Row],[Date]],"mmmm")</f>
        <v>March</v>
      </c>
      <c r="R1439">
        <f>YEAR(Campaign_Table[[#This Row],[Date]])</f>
        <v>2025</v>
      </c>
      <c r="S1439" t="str">
        <f>TEXT(Campaign_Table[[#This Row],[Date]],"dddd")</f>
        <v>Sunday</v>
      </c>
      <c r="T1439" s="3" t="str">
        <f>"Q" &amp; ROUNDUP(MONTH(Campaign_Table[[#This Row],[Date]])/3,0)</f>
        <v>Q1</v>
      </c>
      <c r="U1439" s="5">
        <f t="shared" si="66"/>
        <v>0.10776272540165269</v>
      </c>
      <c r="V1439" s="7">
        <f>IFERROR(Campaign_Table[[#This Row],[Total_Campaign_Cost]]/Campaign_Table[[#This Row],[Clicks]],0)</f>
        <v>63.71538198403649</v>
      </c>
      <c r="W1439" s="5">
        <f t="shared" si="67"/>
        <v>0.16904218928164197</v>
      </c>
      <c r="X1439" s="7">
        <f>IFERROR(Campaign_Table[[#This Row],[Total_Campaign_Cost]]/Campaign_Table[[#This Row],[Leads]],0)</f>
        <v>262.9571294117647</v>
      </c>
      <c r="Y1439" s="7">
        <f t="shared" si="68"/>
        <v>-13591.559999999998</v>
      </c>
      <c r="Z1439" s="7" t="str">
        <f>IF(Campaign_Table[[#This Row],[ROI]]&gt;=3,"Excellent",IF(Campaign_Table[[#This Row],[ROI]]&gt;=1,"Good",IF(Campaign_Table[[#This Row],[ROI]]&gt;=0,"Average","Poor")))</f>
        <v>Poor</v>
      </c>
    </row>
    <row r="1440" spans="1:26" x14ac:dyDescent="0.3">
      <c r="A1440" t="s">
        <v>1616</v>
      </c>
      <c r="B1440" t="s">
        <v>16</v>
      </c>
      <c r="C1440" t="s">
        <v>35</v>
      </c>
      <c r="D1440">
        <v>28</v>
      </c>
      <c r="E1440" t="s">
        <v>107</v>
      </c>
      <c r="F1440">
        <v>98194</v>
      </c>
      <c r="G1440">
        <v>9746</v>
      </c>
      <c r="H1440">
        <v>3632</v>
      </c>
      <c r="I1440">
        <v>2515</v>
      </c>
      <c r="J1440">
        <v>1556785</v>
      </c>
      <c r="K1440">
        <v>61.66</v>
      </c>
      <c r="L1440">
        <f>Campaign_Table[[#This Row],[Conversions]]*Campaign_Table[[#This Row],[Cost_Per_Acquisition]]</f>
        <v>155074.9</v>
      </c>
      <c r="M1440">
        <v>9.0399999999999991</v>
      </c>
      <c r="N1440">
        <v>16.190000000000001</v>
      </c>
      <c r="O1440" t="s">
        <v>17</v>
      </c>
      <c r="P1440" s="1">
        <v>45764</v>
      </c>
      <c r="Q1440" t="str">
        <f>TEXT(Campaign_Table[[#This Row],[Date]],"mmmm")</f>
        <v>April</v>
      </c>
      <c r="R1440">
        <f>YEAR(Campaign_Table[[#This Row],[Date]])</f>
        <v>2025</v>
      </c>
      <c r="S1440" t="str">
        <f>TEXT(Campaign_Table[[#This Row],[Date]],"dddd")</f>
        <v>Thursday</v>
      </c>
      <c r="T1440" s="3" t="str">
        <f>"Q" &amp; ROUNDUP(MONTH(Campaign_Table[[#This Row],[Date]])/3,0)</f>
        <v>Q2</v>
      </c>
      <c r="U1440" s="5">
        <f t="shared" si="66"/>
        <v>9.9252500152758827E-2</v>
      </c>
      <c r="V1440" s="7">
        <f>IFERROR(Campaign_Table[[#This Row],[Total_Campaign_Cost]]/Campaign_Table[[#This Row],[Clicks]],0)</f>
        <v>15.911645803406525</v>
      </c>
      <c r="W1440" s="5">
        <f t="shared" si="67"/>
        <v>0.2580545864970244</v>
      </c>
      <c r="X1440" s="7">
        <f>IFERROR(Campaign_Table[[#This Row],[Total_Campaign_Cost]]/Campaign_Table[[#This Row],[Leads]],0)</f>
        <v>42.696833700440529</v>
      </c>
      <c r="Y1440" s="7">
        <f t="shared" si="68"/>
        <v>1401710.1</v>
      </c>
      <c r="Z1440" s="7" t="str">
        <f>IF(Campaign_Table[[#This Row],[ROI]]&gt;=3,"Excellent",IF(Campaign_Table[[#This Row],[ROI]]&gt;=1,"Good",IF(Campaign_Table[[#This Row],[ROI]]&gt;=0,"Average","Poor")))</f>
        <v>Excellent</v>
      </c>
    </row>
    <row r="1441" spans="1:26" x14ac:dyDescent="0.3">
      <c r="A1441" t="s">
        <v>1617</v>
      </c>
      <c r="B1441" t="s">
        <v>28</v>
      </c>
      <c r="C1441" t="s">
        <v>29</v>
      </c>
      <c r="D1441">
        <v>28</v>
      </c>
      <c r="E1441" t="s">
        <v>52</v>
      </c>
      <c r="F1441">
        <v>27633</v>
      </c>
      <c r="G1441">
        <v>775</v>
      </c>
      <c r="H1441">
        <v>402</v>
      </c>
      <c r="I1441">
        <v>291</v>
      </c>
      <c r="J1441">
        <v>207483</v>
      </c>
      <c r="K1441">
        <v>805.48</v>
      </c>
      <c r="L1441">
        <f>Campaign_Table[[#This Row],[Conversions]]*Campaign_Table[[#This Row],[Cost_Per_Acquisition]]</f>
        <v>234394.68</v>
      </c>
      <c r="M1441">
        <v>-0.11</v>
      </c>
      <c r="N1441">
        <v>5.31</v>
      </c>
      <c r="O1441" t="s">
        <v>21</v>
      </c>
      <c r="P1441" s="1">
        <v>45773</v>
      </c>
      <c r="Q1441" t="str">
        <f>TEXT(Campaign_Table[[#This Row],[Date]],"mmmm")</f>
        <v>April</v>
      </c>
      <c r="R1441">
        <f>YEAR(Campaign_Table[[#This Row],[Date]])</f>
        <v>2025</v>
      </c>
      <c r="S1441" t="str">
        <f>TEXT(Campaign_Table[[#This Row],[Date]],"dddd")</f>
        <v>Saturday</v>
      </c>
      <c r="T1441" s="3" t="str">
        <f>"Q" &amp; ROUNDUP(MONTH(Campaign_Table[[#This Row],[Date]])/3,0)</f>
        <v>Q2</v>
      </c>
      <c r="U1441" s="5">
        <f t="shared" si="66"/>
        <v>2.804617667281873E-2</v>
      </c>
      <c r="V1441" s="7">
        <f>IFERROR(Campaign_Table[[#This Row],[Total_Campaign_Cost]]/Campaign_Table[[#This Row],[Clicks]],0)</f>
        <v>302.44474838709675</v>
      </c>
      <c r="W1441" s="5">
        <f t="shared" si="67"/>
        <v>0.37548387096774194</v>
      </c>
      <c r="X1441" s="7">
        <f>IFERROR(Campaign_Table[[#This Row],[Total_Campaign_Cost]]/Campaign_Table[[#This Row],[Leads]],0)</f>
        <v>583.07134328358211</v>
      </c>
      <c r="Y1441" s="7">
        <f t="shared" si="68"/>
        <v>-26911.679999999993</v>
      </c>
      <c r="Z1441" s="7" t="str">
        <f>IF(Campaign_Table[[#This Row],[ROI]]&gt;=3,"Excellent",IF(Campaign_Table[[#This Row],[ROI]]&gt;=1,"Good",IF(Campaign_Table[[#This Row],[ROI]]&gt;=0,"Average","Poor")))</f>
        <v>Poor</v>
      </c>
    </row>
    <row r="1442" spans="1:26" x14ac:dyDescent="0.3">
      <c r="A1442" t="s">
        <v>1618</v>
      </c>
      <c r="B1442" t="s">
        <v>20</v>
      </c>
      <c r="C1442" t="s">
        <v>17</v>
      </c>
      <c r="D1442">
        <v>30</v>
      </c>
      <c r="E1442" t="s">
        <v>107</v>
      </c>
      <c r="F1442">
        <v>39221</v>
      </c>
      <c r="G1442">
        <v>3633</v>
      </c>
      <c r="H1442">
        <v>960</v>
      </c>
      <c r="I1442">
        <v>597</v>
      </c>
      <c r="J1442">
        <v>263277</v>
      </c>
      <c r="K1442">
        <v>434.14</v>
      </c>
      <c r="L1442">
        <f>Campaign_Table[[#This Row],[Conversions]]*Campaign_Table[[#This Row],[Cost_Per_Acquisition]]</f>
        <v>259181.58</v>
      </c>
      <c r="M1442">
        <v>0.02</v>
      </c>
      <c r="N1442">
        <v>13.23</v>
      </c>
      <c r="O1442" t="s">
        <v>21</v>
      </c>
      <c r="P1442" s="1">
        <v>45645</v>
      </c>
      <c r="Q1442" t="str">
        <f>TEXT(Campaign_Table[[#This Row],[Date]],"mmmm")</f>
        <v>December</v>
      </c>
      <c r="R1442">
        <f>YEAR(Campaign_Table[[#This Row],[Date]])</f>
        <v>2024</v>
      </c>
      <c r="S1442" t="str">
        <f>TEXT(Campaign_Table[[#This Row],[Date]],"dddd")</f>
        <v>Thursday</v>
      </c>
      <c r="T1442" s="3" t="str">
        <f>"Q" &amp; ROUNDUP(MONTH(Campaign_Table[[#This Row],[Date]])/3,0)</f>
        <v>Q4</v>
      </c>
      <c r="U1442" s="5">
        <f t="shared" si="66"/>
        <v>9.2628948777440656E-2</v>
      </c>
      <c r="V1442" s="7">
        <f>IFERROR(Campaign_Table[[#This Row],[Total_Campaign_Cost]]/Campaign_Table[[#This Row],[Clicks]],0)</f>
        <v>71.340924855491323</v>
      </c>
      <c r="W1442" s="5">
        <f t="shared" si="67"/>
        <v>0.16432700247729148</v>
      </c>
      <c r="X1442" s="7">
        <f>IFERROR(Campaign_Table[[#This Row],[Total_Campaign_Cost]]/Campaign_Table[[#This Row],[Leads]],0)</f>
        <v>269.98081250000001</v>
      </c>
      <c r="Y1442" s="7">
        <f t="shared" si="68"/>
        <v>4095.4200000000128</v>
      </c>
      <c r="Z1442" s="7" t="str">
        <f>IF(Campaign_Table[[#This Row],[ROI]]&gt;=3,"Excellent",IF(Campaign_Table[[#This Row],[ROI]]&gt;=1,"Good",IF(Campaign_Table[[#This Row],[ROI]]&gt;=0,"Average","Poor")))</f>
        <v>Average</v>
      </c>
    </row>
    <row r="1443" spans="1:26" x14ac:dyDescent="0.3">
      <c r="A1443" t="s">
        <v>1619</v>
      </c>
      <c r="B1443" t="s">
        <v>44</v>
      </c>
      <c r="C1443" t="s">
        <v>25</v>
      </c>
      <c r="D1443">
        <v>26</v>
      </c>
      <c r="E1443" t="s">
        <v>467</v>
      </c>
      <c r="F1443">
        <v>52091</v>
      </c>
      <c r="G1443">
        <v>2883</v>
      </c>
      <c r="H1443">
        <v>870</v>
      </c>
      <c r="I1443">
        <v>474</v>
      </c>
      <c r="J1443">
        <v>291984</v>
      </c>
      <c r="K1443">
        <v>300.64</v>
      </c>
      <c r="L1443">
        <f>Campaign_Table[[#This Row],[Conversions]]*Campaign_Table[[#This Row],[Cost_Per_Acquisition]]</f>
        <v>142503.35999999999</v>
      </c>
      <c r="M1443">
        <v>1.05</v>
      </c>
      <c r="N1443">
        <v>8.11</v>
      </c>
      <c r="O1443" t="s">
        <v>35</v>
      </c>
      <c r="P1443" s="1">
        <v>45672</v>
      </c>
      <c r="Q1443" t="str">
        <f>TEXT(Campaign_Table[[#This Row],[Date]],"mmmm")</f>
        <v>January</v>
      </c>
      <c r="R1443">
        <f>YEAR(Campaign_Table[[#This Row],[Date]])</f>
        <v>2025</v>
      </c>
      <c r="S1443" t="str">
        <f>TEXT(Campaign_Table[[#This Row],[Date]],"dddd")</f>
        <v>Wednesday</v>
      </c>
      <c r="T1443" s="3" t="str">
        <f>"Q" &amp; ROUNDUP(MONTH(Campaign_Table[[#This Row],[Date]])/3,0)</f>
        <v>Q1</v>
      </c>
      <c r="U1443" s="5">
        <f t="shared" si="66"/>
        <v>5.5345453149296425E-2</v>
      </c>
      <c r="V1443" s="7">
        <f>IFERROR(Campaign_Table[[#This Row],[Total_Campaign_Cost]]/Campaign_Table[[#This Row],[Clicks]],0)</f>
        <v>49.428844953173773</v>
      </c>
      <c r="W1443" s="5">
        <f t="shared" si="67"/>
        <v>0.16441207075962538</v>
      </c>
      <c r="X1443" s="7">
        <f>IFERROR(Campaign_Table[[#This Row],[Total_Campaign_Cost]]/Campaign_Table[[#This Row],[Leads]],0)</f>
        <v>163.79696551724138</v>
      </c>
      <c r="Y1443" s="7">
        <f t="shared" si="68"/>
        <v>149480.64000000001</v>
      </c>
      <c r="Z1443" s="7" t="str">
        <f>IF(Campaign_Table[[#This Row],[ROI]]&gt;=3,"Excellent",IF(Campaign_Table[[#This Row],[ROI]]&gt;=1,"Good",IF(Campaign_Table[[#This Row],[ROI]]&gt;=0,"Average","Poor")))</f>
        <v>Good</v>
      </c>
    </row>
    <row r="1444" spans="1:26" x14ac:dyDescent="0.3">
      <c r="A1444" t="s">
        <v>1620</v>
      </c>
      <c r="B1444" t="s">
        <v>44</v>
      </c>
      <c r="C1444" t="s">
        <v>29</v>
      </c>
      <c r="D1444">
        <v>8</v>
      </c>
      <c r="E1444" t="s">
        <v>284</v>
      </c>
      <c r="F1444">
        <v>53842</v>
      </c>
      <c r="G1444">
        <v>1340</v>
      </c>
      <c r="H1444">
        <v>604</v>
      </c>
      <c r="I1444">
        <v>437</v>
      </c>
      <c r="J1444">
        <v>167371</v>
      </c>
      <c r="K1444">
        <v>573.85</v>
      </c>
      <c r="L1444">
        <f>Campaign_Table[[#This Row],[Conversions]]*Campaign_Table[[#This Row],[Cost_Per_Acquisition]]</f>
        <v>250772.45</v>
      </c>
      <c r="M1444">
        <v>-0.33</v>
      </c>
      <c r="N1444">
        <v>4.42</v>
      </c>
      <c r="O1444" t="s">
        <v>17</v>
      </c>
      <c r="P1444" s="1">
        <v>45742</v>
      </c>
      <c r="Q1444" t="str">
        <f>TEXT(Campaign_Table[[#This Row],[Date]],"mmmm")</f>
        <v>March</v>
      </c>
      <c r="R1444">
        <f>YEAR(Campaign_Table[[#This Row],[Date]])</f>
        <v>2025</v>
      </c>
      <c r="S1444" t="str">
        <f>TEXT(Campaign_Table[[#This Row],[Date]],"dddd")</f>
        <v>Wednesday</v>
      </c>
      <c r="T1444" s="3" t="str">
        <f>"Q" &amp; ROUNDUP(MONTH(Campaign_Table[[#This Row],[Date]])/3,0)</f>
        <v>Q1</v>
      </c>
      <c r="U1444" s="5">
        <f t="shared" si="66"/>
        <v>2.4887634188923147E-2</v>
      </c>
      <c r="V1444" s="7">
        <f>IFERROR(Campaign_Table[[#This Row],[Total_Campaign_Cost]]/Campaign_Table[[#This Row],[Clicks]],0)</f>
        <v>187.14361940298508</v>
      </c>
      <c r="W1444" s="5">
        <f t="shared" si="67"/>
        <v>0.32611940298507464</v>
      </c>
      <c r="X1444" s="7">
        <f>IFERROR(Campaign_Table[[#This Row],[Total_Campaign_Cost]]/Campaign_Table[[#This Row],[Leads]],0)</f>
        <v>415.18617549668875</v>
      </c>
      <c r="Y1444" s="7">
        <f t="shared" si="68"/>
        <v>-83401.450000000012</v>
      </c>
      <c r="Z1444" s="7" t="str">
        <f>IF(Campaign_Table[[#This Row],[ROI]]&gt;=3,"Excellent",IF(Campaign_Table[[#This Row],[ROI]]&gt;=1,"Good",IF(Campaign_Table[[#This Row],[ROI]]&gt;=0,"Average","Poor")))</f>
        <v>Poor</v>
      </c>
    </row>
    <row r="1445" spans="1:26" x14ac:dyDescent="0.3">
      <c r="A1445" t="s">
        <v>1621</v>
      </c>
      <c r="B1445" t="s">
        <v>20</v>
      </c>
      <c r="C1445" t="s">
        <v>29</v>
      </c>
      <c r="D1445">
        <v>9</v>
      </c>
      <c r="E1445" t="s">
        <v>45</v>
      </c>
      <c r="F1445">
        <v>57165</v>
      </c>
      <c r="G1445">
        <v>6782</v>
      </c>
      <c r="H1445">
        <v>3199</v>
      </c>
      <c r="I1445">
        <v>1382</v>
      </c>
      <c r="J1445">
        <v>458824</v>
      </c>
      <c r="K1445">
        <v>199.57</v>
      </c>
      <c r="L1445">
        <f>Campaign_Table[[#This Row],[Conversions]]*Campaign_Table[[#This Row],[Cost_Per_Acquisition]]</f>
        <v>275805.74</v>
      </c>
      <c r="M1445">
        <v>0.66</v>
      </c>
      <c r="N1445">
        <v>19.88</v>
      </c>
      <c r="O1445" t="s">
        <v>21</v>
      </c>
      <c r="P1445" s="1">
        <v>45662</v>
      </c>
      <c r="Q1445" t="str">
        <f>TEXT(Campaign_Table[[#This Row],[Date]],"mmmm")</f>
        <v>January</v>
      </c>
      <c r="R1445">
        <f>YEAR(Campaign_Table[[#This Row],[Date]])</f>
        <v>2025</v>
      </c>
      <c r="S1445" t="str">
        <f>TEXT(Campaign_Table[[#This Row],[Date]],"dddd")</f>
        <v>Sunday</v>
      </c>
      <c r="T1445" s="3" t="str">
        <f>"Q" &amp; ROUNDUP(MONTH(Campaign_Table[[#This Row],[Date]])/3,0)</f>
        <v>Q1</v>
      </c>
      <c r="U1445" s="5">
        <f t="shared" si="66"/>
        <v>0.11863902737689146</v>
      </c>
      <c r="V1445" s="7">
        <f>IFERROR(Campaign_Table[[#This Row],[Total_Campaign_Cost]]/Campaign_Table[[#This Row],[Clicks]],0)</f>
        <v>40.667316425833086</v>
      </c>
      <c r="W1445" s="5">
        <f t="shared" si="67"/>
        <v>0.20377469772928339</v>
      </c>
      <c r="X1445" s="7">
        <f>IFERROR(Campaign_Table[[#This Row],[Total_Campaign_Cost]]/Campaign_Table[[#This Row],[Leads]],0)</f>
        <v>86.216236323851206</v>
      </c>
      <c r="Y1445" s="7">
        <f t="shared" si="68"/>
        <v>183018.26</v>
      </c>
      <c r="Z1445" s="7" t="str">
        <f>IF(Campaign_Table[[#This Row],[ROI]]&gt;=3,"Excellent",IF(Campaign_Table[[#This Row],[ROI]]&gt;=1,"Good",IF(Campaign_Table[[#This Row],[ROI]]&gt;=0,"Average","Poor")))</f>
        <v>Average</v>
      </c>
    </row>
    <row r="1446" spans="1:26" x14ac:dyDescent="0.3">
      <c r="A1446" t="s">
        <v>1622</v>
      </c>
      <c r="B1446" t="s">
        <v>28</v>
      </c>
      <c r="C1446" t="s">
        <v>17</v>
      </c>
      <c r="D1446">
        <v>18</v>
      </c>
      <c r="E1446" t="s">
        <v>151</v>
      </c>
      <c r="F1446">
        <v>57282</v>
      </c>
      <c r="G1446">
        <v>1988</v>
      </c>
      <c r="H1446">
        <v>942</v>
      </c>
      <c r="I1446">
        <v>685</v>
      </c>
      <c r="J1446">
        <v>467170</v>
      </c>
      <c r="K1446">
        <v>141.66999999999999</v>
      </c>
      <c r="L1446">
        <f>Campaign_Table[[#This Row],[Conversions]]*Campaign_Table[[#This Row],[Cost_Per_Acquisition]]</f>
        <v>97043.95</v>
      </c>
      <c r="M1446">
        <v>3.81</v>
      </c>
      <c r="N1446">
        <v>6.31</v>
      </c>
      <c r="O1446" t="s">
        <v>21</v>
      </c>
      <c r="P1446" s="1">
        <v>45684</v>
      </c>
      <c r="Q1446" t="str">
        <f>TEXT(Campaign_Table[[#This Row],[Date]],"mmmm")</f>
        <v>January</v>
      </c>
      <c r="R1446">
        <f>YEAR(Campaign_Table[[#This Row],[Date]])</f>
        <v>2025</v>
      </c>
      <c r="S1446" t="str">
        <f>TEXT(Campaign_Table[[#This Row],[Date]],"dddd")</f>
        <v>Monday</v>
      </c>
      <c r="T1446" s="3" t="str">
        <f>"Q" &amp; ROUNDUP(MONTH(Campaign_Table[[#This Row],[Date]])/3,0)</f>
        <v>Q1</v>
      </c>
      <c r="U1446" s="5">
        <f t="shared" si="66"/>
        <v>3.4705492126671553E-2</v>
      </c>
      <c r="V1446" s="7">
        <f>IFERROR(Campaign_Table[[#This Row],[Total_Campaign_Cost]]/Campaign_Table[[#This Row],[Clicks]],0)</f>
        <v>48.814864185110665</v>
      </c>
      <c r="W1446" s="5">
        <f t="shared" si="67"/>
        <v>0.34456740442655936</v>
      </c>
      <c r="X1446" s="7">
        <f>IFERROR(Campaign_Table[[#This Row],[Total_Campaign_Cost]]/Campaign_Table[[#This Row],[Leads]],0)</f>
        <v>103.01905520169851</v>
      </c>
      <c r="Y1446" s="7">
        <f t="shared" si="68"/>
        <v>370126.05</v>
      </c>
      <c r="Z1446" s="7" t="str">
        <f>IF(Campaign_Table[[#This Row],[ROI]]&gt;=3,"Excellent",IF(Campaign_Table[[#This Row],[ROI]]&gt;=1,"Good",IF(Campaign_Table[[#This Row],[ROI]]&gt;=0,"Average","Poor")))</f>
        <v>Excellent</v>
      </c>
    </row>
    <row r="1447" spans="1:26" x14ac:dyDescent="0.3">
      <c r="A1447" t="s">
        <v>1623</v>
      </c>
      <c r="B1447" t="s">
        <v>44</v>
      </c>
      <c r="C1447" t="s">
        <v>25</v>
      </c>
      <c r="D1447">
        <v>8</v>
      </c>
      <c r="E1447" t="s">
        <v>210</v>
      </c>
      <c r="F1447">
        <v>80628</v>
      </c>
      <c r="G1447">
        <v>8268</v>
      </c>
      <c r="H1447">
        <v>4176</v>
      </c>
      <c r="I1447">
        <v>2770</v>
      </c>
      <c r="J1447">
        <v>1457020</v>
      </c>
      <c r="K1447">
        <v>58.43</v>
      </c>
      <c r="L1447">
        <f>Campaign_Table[[#This Row],[Conversions]]*Campaign_Table[[#This Row],[Cost_Per_Acquisition]]</f>
        <v>161851.1</v>
      </c>
      <c r="M1447">
        <v>8</v>
      </c>
      <c r="N1447">
        <v>18.87</v>
      </c>
      <c r="O1447" t="s">
        <v>35</v>
      </c>
      <c r="P1447" s="1">
        <v>45517</v>
      </c>
      <c r="Q1447" t="str">
        <f>TEXT(Campaign_Table[[#This Row],[Date]],"mmmm")</f>
        <v>August</v>
      </c>
      <c r="R1447">
        <f>YEAR(Campaign_Table[[#This Row],[Date]])</f>
        <v>2024</v>
      </c>
      <c r="S1447" t="str">
        <f>TEXT(Campaign_Table[[#This Row],[Date]],"dddd")</f>
        <v>Tuesday</v>
      </c>
      <c r="T1447" s="3" t="str">
        <f>"Q" &amp; ROUNDUP(MONTH(Campaign_Table[[#This Row],[Date]])/3,0)</f>
        <v>Q3</v>
      </c>
      <c r="U1447" s="5">
        <f t="shared" si="66"/>
        <v>0.10254502158059235</v>
      </c>
      <c r="V1447" s="7">
        <f>IFERROR(Campaign_Table[[#This Row],[Total_Campaign_Cost]]/Campaign_Table[[#This Row],[Clicks]],0)</f>
        <v>19.575604741170778</v>
      </c>
      <c r="W1447" s="5">
        <f t="shared" si="67"/>
        <v>0.33502660861151429</v>
      </c>
      <c r="X1447" s="7">
        <f>IFERROR(Campaign_Table[[#This Row],[Total_Campaign_Cost]]/Campaign_Table[[#This Row],[Leads]],0)</f>
        <v>38.757447318007664</v>
      </c>
      <c r="Y1447" s="7">
        <f t="shared" si="68"/>
        <v>1295168.8999999999</v>
      </c>
      <c r="Z1447" s="7" t="str">
        <f>IF(Campaign_Table[[#This Row],[ROI]]&gt;=3,"Excellent",IF(Campaign_Table[[#This Row],[ROI]]&gt;=1,"Good",IF(Campaign_Table[[#This Row],[ROI]]&gt;=0,"Average","Poor")))</f>
        <v>Excellent</v>
      </c>
    </row>
    <row r="1448" spans="1:26" x14ac:dyDescent="0.3">
      <c r="A1448" t="s">
        <v>1624</v>
      </c>
      <c r="B1448" t="s">
        <v>44</v>
      </c>
      <c r="C1448" t="s">
        <v>21</v>
      </c>
      <c r="D1448">
        <v>9</v>
      </c>
      <c r="E1448" t="s">
        <v>195</v>
      </c>
      <c r="F1448">
        <v>29858</v>
      </c>
      <c r="G1448">
        <v>1871</v>
      </c>
      <c r="H1448">
        <v>722</v>
      </c>
      <c r="I1448">
        <v>220</v>
      </c>
      <c r="J1448">
        <v>111540</v>
      </c>
      <c r="K1448">
        <v>1008.32</v>
      </c>
      <c r="L1448">
        <f>Campaign_Table[[#This Row],[Conversions]]*Campaign_Table[[#This Row],[Cost_Per_Acquisition]]</f>
        <v>221830.40000000002</v>
      </c>
      <c r="M1448">
        <v>-0.5</v>
      </c>
      <c r="N1448">
        <v>9.42</v>
      </c>
      <c r="O1448" t="s">
        <v>25</v>
      </c>
      <c r="P1448" s="1">
        <v>45489</v>
      </c>
      <c r="Q1448" t="str">
        <f>TEXT(Campaign_Table[[#This Row],[Date]],"mmmm")</f>
        <v>July</v>
      </c>
      <c r="R1448">
        <f>YEAR(Campaign_Table[[#This Row],[Date]])</f>
        <v>2024</v>
      </c>
      <c r="S1448" t="str">
        <f>TEXT(Campaign_Table[[#This Row],[Date]],"dddd")</f>
        <v>Tuesday</v>
      </c>
      <c r="T1448" s="3" t="str">
        <f>"Q" &amp; ROUNDUP(MONTH(Campaign_Table[[#This Row],[Date]])/3,0)</f>
        <v>Q3</v>
      </c>
      <c r="U1448" s="5">
        <f t="shared" si="66"/>
        <v>6.2663272824703603E-2</v>
      </c>
      <c r="V1448" s="7">
        <f>IFERROR(Campaign_Table[[#This Row],[Total_Campaign_Cost]]/Campaign_Table[[#This Row],[Clicks]],0)</f>
        <v>118.56247995724213</v>
      </c>
      <c r="W1448" s="5">
        <f t="shared" si="67"/>
        <v>0.11758417958311064</v>
      </c>
      <c r="X1448" s="7">
        <f>IFERROR(Campaign_Table[[#This Row],[Total_Campaign_Cost]]/Campaign_Table[[#This Row],[Leads]],0)</f>
        <v>307.24432132963994</v>
      </c>
      <c r="Y1448" s="7">
        <f t="shared" si="68"/>
        <v>-110290.40000000002</v>
      </c>
      <c r="Z1448" s="7" t="str">
        <f>IF(Campaign_Table[[#This Row],[ROI]]&gt;=3,"Excellent",IF(Campaign_Table[[#This Row],[ROI]]&gt;=1,"Good",IF(Campaign_Table[[#This Row],[ROI]]&gt;=0,"Average","Poor")))</f>
        <v>Poor</v>
      </c>
    </row>
    <row r="1449" spans="1:26" x14ac:dyDescent="0.3">
      <c r="A1449" t="s">
        <v>1625</v>
      </c>
      <c r="B1449" t="s">
        <v>20</v>
      </c>
      <c r="C1449" t="s">
        <v>17</v>
      </c>
      <c r="D1449">
        <v>24</v>
      </c>
      <c r="E1449" t="s">
        <v>195</v>
      </c>
      <c r="F1449">
        <v>69308</v>
      </c>
      <c r="G1449">
        <v>6528</v>
      </c>
      <c r="H1449">
        <v>1571</v>
      </c>
      <c r="I1449">
        <v>1177</v>
      </c>
      <c r="J1449">
        <v>346038</v>
      </c>
      <c r="K1449">
        <v>102.8</v>
      </c>
      <c r="L1449">
        <f>Campaign_Table[[#This Row],[Conversions]]*Campaign_Table[[#This Row],[Cost_Per_Acquisition]]</f>
        <v>120995.59999999999</v>
      </c>
      <c r="M1449">
        <v>1.86</v>
      </c>
      <c r="N1449">
        <v>13.38</v>
      </c>
      <c r="O1449" t="s">
        <v>29</v>
      </c>
      <c r="P1449" s="1">
        <v>45782</v>
      </c>
      <c r="Q1449" t="str">
        <f>TEXT(Campaign_Table[[#This Row],[Date]],"mmmm")</f>
        <v>May</v>
      </c>
      <c r="R1449">
        <f>YEAR(Campaign_Table[[#This Row],[Date]])</f>
        <v>2025</v>
      </c>
      <c r="S1449" t="str">
        <f>TEXT(Campaign_Table[[#This Row],[Date]],"dddd")</f>
        <v>Monday</v>
      </c>
      <c r="T1449" s="3" t="str">
        <f>"Q" &amp; ROUNDUP(MONTH(Campaign_Table[[#This Row],[Date]])/3,0)</f>
        <v>Q2</v>
      </c>
      <c r="U1449" s="5">
        <f t="shared" si="66"/>
        <v>9.4188261095400239E-2</v>
      </c>
      <c r="V1449" s="7">
        <f>IFERROR(Campaign_Table[[#This Row],[Total_Campaign_Cost]]/Campaign_Table[[#This Row],[Clicks]],0)</f>
        <v>18.534865196078432</v>
      </c>
      <c r="W1449" s="5">
        <f t="shared" si="67"/>
        <v>0.18030024509803921</v>
      </c>
      <c r="X1449" s="7">
        <f>IFERROR(Campaign_Table[[#This Row],[Total_Campaign_Cost]]/Campaign_Table[[#This Row],[Leads]],0)</f>
        <v>77.018204964990446</v>
      </c>
      <c r="Y1449" s="7">
        <f t="shared" si="68"/>
        <v>225042.40000000002</v>
      </c>
      <c r="Z1449" s="7" t="str">
        <f>IF(Campaign_Table[[#This Row],[ROI]]&gt;=3,"Excellent",IF(Campaign_Table[[#This Row],[ROI]]&gt;=1,"Good",IF(Campaign_Table[[#This Row],[ROI]]&gt;=0,"Average","Poor")))</f>
        <v>Good</v>
      </c>
    </row>
    <row r="1450" spans="1:26" x14ac:dyDescent="0.3">
      <c r="A1450" t="s">
        <v>1626</v>
      </c>
      <c r="B1450" t="s">
        <v>28</v>
      </c>
      <c r="C1450" t="s">
        <v>17</v>
      </c>
      <c r="D1450">
        <v>15</v>
      </c>
      <c r="E1450" t="s">
        <v>1005</v>
      </c>
      <c r="F1450">
        <v>61799</v>
      </c>
      <c r="G1450">
        <v>8822</v>
      </c>
      <c r="H1450">
        <v>4313</v>
      </c>
      <c r="I1450">
        <v>1990</v>
      </c>
      <c r="J1450">
        <v>1361160</v>
      </c>
      <c r="K1450">
        <v>27.29</v>
      </c>
      <c r="L1450">
        <f>Campaign_Table[[#This Row],[Conversions]]*Campaign_Table[[#This Row],[Cost_Per_Acquisition]]</f>
        <v>54307.1</v>
      </c>
      <c r="M1450">
        <v>24.06</v>
      </c>
      <c r="N1450">
        <v>24.47</v>
      </c>
      <c r="O1450" t="s">
        <v>17</v>
      </c>
      <c r="P1450" s="1">
        <v>45657</v>
      </c>
      <c r="Q1450" t="str">
        <f>TEXT(Campaign_Table[[#This Row],[Date]],"mmmm")</f>
        <v>December</v>
      </c>
      <c r="R1450">
        <f>YEAR(Campaign_Table[[#This Row],[Date]])</f>
        <v>2024</v>
      </c>
      <c r="S1450" t="str">
        <f>TEXT(Campaign_Table[[#This Row],[Date]],"dddd")</f>
        <v>Tuesday</v>
      </c>
      <c r="T1450" s="3" t="str">
        <f>"Q" &amp; ROUNDUP(MONTH(Campaign_Table[[#This Row],[Date]])/3,0)</f>
        <v>Q4</v>
      </c>
      <c r="U1450" s="5">
        <f t="shared" si="66"/>
        <v>0.14275311898250781</v>
      </c>
      <c r="V1450" s="7">
        <f>IFERROR(Campaign_Table[[#This Row],[Total_Campaign_Cost]]/Campaign_Table[[#This Row],[Clicks]],0)</f>
        <v>6.1558716844252999</v>
      </c>
      <c r="W1450" s="5">
        <f t="shared" si="67"/>
        <v>0.22557243255497619</v>
      </c>
      <c r="X1450" s="7">
        <f>IFERROR(Campaign_Table[[#This Row],[Total_Campaign_Cost]]/Campaign_Table[[#This Row],[Leads]],0)</f>
        <v>12.591490841641548</v>
      </c>
      <c r="Y1450" s="7">
        <f t="shared" si="68"/>
        <v>1306852.8999999999</v>
      </c>
      <c r="Z1450" s="7" t="str">
        <f>IF(Campaign_Table[[#This Row],[ROI]]&gt;=3,"Excellent",IF(Campaign_Table[[#This Row],[ROI]]&gt;=1,"Good",IF(Campaign_Table[[#This Row],[ROI]]&gt;=0,"Average","Poor")))</f>
        <v>Excellent</v>
      </c>
    </row>
    <row r="1451" spans="1:26" x14ac:dyDescent="0.3">
      <c r="A1451" t="s">
        <v>1627</v>
      </c>
      <c r="B1451" t="s">
        <v>24</v>
      </c>
      <c r="C1451" t="s">
        <v>35</v>
      </c>
      <c r="D1451">
        <v>17</v>
      </c>
      <c r="E1451" t="s">
        <v>162</v>
      </c>
      <c r="F1451">
        <v>88066</v>
      </c>
      <c r="G1451">
        <v>8889</v>
      </c>
      <c r="H1451">
        <v>3852</v>
      </c>
      <c r="I1451">
        <v>1868</v>
      </c>
      <c r="J1451">
        <v>762144</v>
      </c>
      <c r="K1451">
        <v>53.6</v>
      </c>
      <c r="L1451">
        <f>Campaign_Table[[#This Row],[Conversions]]*Campaign_Table[[#This Row],[Cost_Per_Acquisition]]</f>
        <v>100124.8</v>
      </c>
      <c r="M1451">
        <v>6.61</v>
      </c>
      <c r="N1451">
        <v>16.59</v>
      </c>
      <c r="O1451" t="s">
        <v>29</v>
      </c>
      <c r="P1451" s="1">
        <v>45714</v>
      </c>
      <c r="Q1451" t="str">
        <f>TEXT(Campaign_Table[[#This Row],[Date]],"mmmm")</f>
        <v>February</v>
      </c>
      <c r="R1451">
        <f>YEAR(Campaign_Table[[#This Row],[Date]])</f>
        <v>2025</v>
      </c>
      <c r="S1451" t="str">
        <f>TEXT(Campaign_Table[[#This Row],[Date]],"dddd")</f>
        <v>Wednesday</v>
      </c>
      <c r="T1451" s="3" t="str">
        <f>"Q" &amp; ROUNDUP(MONTH(Campaign_Table[[#This Row],[Date]])/3,0)</f>
        <v>Q1</v>
      </c>
      <c r="U1451" s="5">
        <f t="shared" si="66"/>
        <v>0.10093566188994618</v>
      </c>
      <c r="V1451" s="7">
        <f>IFERROR(Campaign_Table[[#This Row],[Total_Campaign_Cost]]/Campaign_Table[[#This Row],[Clicks]],0)</f>
        <v>11.263899201259985</v>
      </c>
      <c r="W1451" s="5">
        <f t="shared" si="67"/>
        <v>0.21014737315783552</v>
      </c>
      <c r="X1451" s="7">
        <f>IFERROR(Campaign_Table[[#This Row],[Total_Campaign_Cost]]/Campaign_Table[[#This Row],[Leads]],0)</f>
        <v>25.992938733125651</v>
      </c>
      <c r="Y1451" s="7">
        <f t="shared" si="68"/>
        <v>662019.19999999995</v>
      </c>
      <c r="Z1451" s="7" t="str">
        <f>IF(Campaign_Table[[#This Row],[ROI]]&gt;=3,"Excellent",IF(Campaign_Table[[#This Row],[ROI]]&gt;=1,"Good",IF(Campaign_Table[[#This Row],[ROI]]&gt;=0,"Average","Poor")))</f>
        <v>Excellent</v>
      </c>
    </row>
    <row r="1452" spans="1:26" x14ac:dyDescent="0.3">
      <c r="A1452" t="s">
        <v>1628</v>
      </c>
      <c r="B1452" t="s">
        <v>16</v>
      </c>
      <c r="C1452" t="s">
        <v>17</v>
      </c>
      <c r="D1452">
        <v>16</v>
      </c>
      <c r="E1452" t="s">
        <v>467</v>
      </c>
      <c r="F1452">
        <v>59219</v>
      </c>
      <c r="G1452">
        <v>6404</v>
      </c>
      <c r="H1452">
        <v>2597</v>
      </c>
      <c r="I1452">
        <v>1615</v>
      </c>
      <c r="J1452">
        <v>1254855</v>
      </c>
      <c r="K1452">
        <v>185.75</v>
      </c>
      <c r="L1452">
        <f>Campaign_Table[[#This Row],[Conversions]]*Campaign_Table[[#This Row],[Cost_Per_Acquisition]]</f>
        <v>299986.25</v>
      </c>
      <c r="M1452">
        <v>3.18</v>
      </c>
      <c r="N1452">
        <v>17.93</v>
      </c>
      <c r="O1452" t="s">
        <v>25</v>
      </c>
      <c r="P1452" s="1">
        <v>45796</v>
      </c>
      <c r="Q1452" t="str">
        <f>TEXT(Campaign_Table[[#This Row],[Date]],"mmmm")</f>
        <v>May</v>
      </c>
      <c r="R1452">
        <f>YEAR(Campaign_Table[[#This Row],[Date]])</f>
        <v>2025</v>
      </c>
      <c r="S1452" t="str">
        <f>TEXT(Campaign_Table[[#This Row],[Date]],"dddd")</f>
        <v>Monday</v>
      </c>
      <c r="T1452" s="3" t="str">
        <f>"Q" &amp; ROUNDUP(MONTH(Campaign_Table[[#This Row],[Date]])/3,0)</f>
        <v>Q2</v>
      </c>
      <c r="U1452" s="5">
        <f t="shared" si="66"/>
        <v>0.10814096827031865</v>
      </c>
      <c r="V1452" s="7">
        <f>IFERROR(Campaign_Table[[#This Row],[Total_Campaign_Cost]]/Campaign_Table[[#This Row],[Clicks]],0)</f>
        <v>46.843574328544662</v>
      </c>
      <c r="W1452" s="5">
        <f t="shared" si="67"/>
        <v>0.25218613366645848</v>
      </c>
      <c r="X1452" s="7">
        <f>IFERROR(Campaign_Table[[#This Row],[Total_Campaign_Cost]]/Campaign_Table[[#This Row],[Leads]],0)</f>
        <v>115.51261070465922</v>
      </c>
      <c r="Y1452" s="7">
        <f t="shared" si="68"/>
        <v>954868.75</v>
      </c>
      <c r="Z1452" s="7" t="str">
        <f>IF(Campaign_Table[[#This Row],[ROI]]&gt;=3,"Excellent",IF(Campaign_Table[[#This Row],[ROI]]&gt;=1,"Good",IF(Campaign_Table[[#This Row],[ROI]]&gt;=0,"Average","Poor")))</f>
        <v>Excellent</v>
      </c>
    </row>
    <row r="1453" spans="1:26" x14ac:dyDescent="0.3">
      <c r="A1453" t="s">
        <v>1629</v>
      </c>
      <c r="B1453" t="s">
        <v>16</v>
      </c>
      <c r="C1453" t="s">
        <v>35</v>
      </c>
      <c r="D1453">
        <v>10</v>
      </c>
      <c r="E1453" t="s">
        <v>357</v>
      </c>
      <c r="F1453">
        <v>61557</v>
      </c>
      <c r="G1453">
        <v>7632</v>
      </c>
      <c r="H1453">
        <v>2913</v>
      </c>
      <c r="I1453">
        <v>2040</v>
      </c>
      <c r="J1453">
        <v>911880</v>
      </c>
      <c r="K1453">
        <v>129.16</v>
      </c>
      <c r="L1453">
        <f>Campaign_Table[[#This Row],[Conversions]]*Campaign_Table[[#This Row],[Cost_Per_Acquisition]]</f>
        <v>263486.39999999997</v>
      </c>
      <c r="M1453">
        <v>2.46</v>
      </c>
      <c r="N1453">
        <v>20.440000000000001</v>
      </c>
      <c r="O1453" t="s">
        <v>29</v>
      </c>
      <c r="P1453" s="1">
        <v>45530</v>
      </c>
      <c r="Q1453" t="str">
        <f>TEXT(Campaign_Table[[#This Row],[Date]],"mmmm")</f>
        <v>August</v>
      </c>
      <c r="R1453">
        <f>YEAR(Campaign_Table[[#This Row],[Date]])</f>
        <v>2024</v>
      </c>
      <c r="S1453" t="str">
        <f>TEXT(Campaign_Table[[#This Row],[Date]],"dddd")</f>
        <v>Monday</v>
      </c>
      <c r="T1453" s="3" t="str">
        <f>"Q" &amp; ROUNDUP(MONTH(Campaign_Table[[#This Row],[Date]])/3,0)</f>
        <v>Q3</v>
      </c>
      <c r="U1453" s="5">
        <f t="shared" si="66"/>
        <v>0.12398265022661924</v>
      </c>
      <c r="V1453" s="7">
        <f>IFERROR(Campaign_Table[[#This Row],[Total_Campaign_Cost]]/Campaign_Table[[#This Row],[Clicks]],0)</f>
        <v>34.523899371069177</v>
      </c>
      <c r="W1453" s="5">
        <f t="shared" si="67"/>
        <v>0.26729559748427673</v>
      </c>
      <c r="X1453" s="7">
        <f>IFERROR(Campaign_Table[[#This Row],[Total_Campaign_Cost]]/Campaign_Table[[#This Row],[Leads]],0)</f>
        <v>90.451905252317189</v>
      </c>
      <c r="Y1453" s="7">
        <f t="shared" si="68"/>
        <v>648393.60000000009</v>
      </c>
      <c r="Z1453" s="7" t="str">
        <f>IF(Campaign_Table[[#This Row],[ROI]]&gt;=3,"Excellent",IF(Campaign_Table[[#This Row],[ROI]]&gt;=1,"Good",IF(Campaign_Table[[#This Row],[ROI]]&gt;=0,"Average","Poor")))</f>
        <v>Good</v>
      </c>
    </row>
    <row r="1454" spans="1:26" x14ac:dyDescent="0.3">
      <c r="A1454" t="s">
        <v>1630</v>
      </c>
      <c r="B1454" t="s">
        <v>20</v>
      </c>
      <c r="C1454" t="s">
        <v>29</v>
      </c>
      <c r="D1454">
        <v>13</v>
      </c>
      <c r="E1454" t="s">
        <v>81</v>
      </c>
      <c r="F1454">
        <v>10623</v>
      </c>
      <c r="G1454">
        <v>1230</v>
      </c>
      <c r="H1454">
        <v>643</v>
      </c>
      <c r="I1454">
        <v>251</v>
      </c>
      <c r="J1454">
        <v>88352</v>
      </c>
      <c r="K1454">
        <v>324.08</v>
      </c>
      <c r="L1454">
        <f>Campaign_Table[[#This Row],[Conversions]]*Campaign_Table[[#This Row],[Cost_Per_Acquisition]]</f>
        <v>81344.08</v>
      </c>
      <c r="M1454">
        <v>0.09</v>
      </c>
      <c r="N1454">
        <v>19.989999999999998</v>
      </c>
      <c r="O1454" t="s">
        <v>35</v>
      </c>
      <c r="P1454" s="1">
        <v>45517</v>
      </c>
      <c r="Q1454" t="str">
        <f>TEXT(Campaign_Table[[#This Row],[Date]],"mmmm")</f>
        <v>August</v>
      </c>
      <c r="R1454">
        <f>YEAR(Campaign_Table[[#This Row],[Date]])</f>
        <v>2024</v>
      </c>
      <c r="S1454" t="str">
        <f>TEXT(Campaign_Table[[#This Row],[Date]],"dddd")</f>
        <v>Tuesday</v>
      </c>
      <c r="T1454" s="3" t="str">
        <f>"Q" &amp; ROUNDUP(MONTH(Campaign_Table[[#This Row],[Date]])/3,0)</f>
        <v>Q3</v>
      </c>
      <c r="U1454" s="5">
        <f t="shared" si="66"/>
        <v>0.11578650098842135</v>
      </c>
      <c r="V1454" s="7">
        <f>IFERROR(Campaign_Table[[#This Row],[Total_Campaign_Cost]]/Campaign_Table[[#This Row],[Clicks]],0)</f>
        <v>66.133398373983738</v>
      </c>
      <c r="W1454" s="5">
        <f t="shared" si="67"/>
        <v>0.20406504065040651</v>
      </c>
      <c r="X1454" s="7">
        <f>IFERROR(Campaign_Table[[#This Row],[Total_Campaign_Cost]]/Campaign_Table[[#This Row],[Leads]],0)</f>
        <v>126.50712286158631</v>
      </c>
      <c r="Y1454" s="7">
        <f t="shared" si="68"/>
        <v>7007.9199999999983</v>
      </c>
      <c r="Z1454" s="7" t="str">
        <f>IF(Campaign_Table[[#This Row],[ROI]]&gt;=3,"Excellent",IF(Campaign_Table[[#This Row],[ROI]]&gt;=1,"Good",IF(Campaign_Table[[#This Row],[ROI]]&gt;=0,"Average","Poor")))</f>
        <v>Average</v>
      </c>
    </row>
    <row r="1455" spans="1:26" x14ac:dyDescent="0.3">
      <c r="A1455" t="s">
        <v>1631</v>
      </c>
      <c r="B1455" t="s">
        <v>28</v>
      </c>
      <c r="C1455" t="s">
        <v>17</v>
      </c>
      <c r="D1455">
        <v>17</v>
      </c>
      <c r="E1455" t="s">
        <v>274</v>
      </c>
      <c r="F1455">
        <v>74310</v>
      </c>
      <c r="G1455">
        <v>7457</v>
      </c>
      <c r="H1455">
        <v>3489</v>
      </c>
      <c r="I1455">
        <v>1302</v>
      </c>
      <c r="J1455">
        <v>291648</v>
      </c>
      <c r="K1455">
        <v>160.63999999999999</v>
      </c>
      <c r="L1455">
        <f>Campaign_Table[[#This Row],[Conversions]]*Campaign_Table[[#This Row],[Cost_Per_Acquisition]]</f>
        <v>209153.27999999997</v>
      </c>
      <c r="M1455">
        <v>0.39</v>
      </c>
      <c r="N1455">
        <v>16.48</v>
      </c>
      <c r="O1455" t="s">
        <v>35</v>
      </c>
      <c r="P1455" s="1">
        <v>45545</v>
      </c>
      <c r="Q1455" t="str">
        <f>TEXT(Campaign_Table[[#This Row],[Date]],"mmmm")</f>
        <v>September</v>
      </c>
      <c r="R1455">
        <f>YEAR(Campaign_Table[[#This Row],[Date]])</f>
        <v>2024</v>
      </c>
      <c r="S1455" t="str">
        <f>TEXT(Campaign_Table[[#This Row],[Date]],"dddd")</f>
        <v>Tuesday</v>
      </c>
      <c r="T1455" s="3" t="str">
        <f>"Q" &amp; ROUNDUP(MONTH(Campaign_Table[[#This Row],[Date]])/3,0)</f>
        <v>Q3</v>
      </c>
      <c r="U1455" s="5">
        <f t="shared" si="66"/>
        <v>0.1003498856143184</v>
      </c>
      <c r="V1455" s="7">
        <f>IFERROR(Campaign_Table[[#This Row],[Total_Campaign_Cost]]/Campaign_Table[[#This Row],[Clicks]],0)</f>
        <v>28.047912028966067</v>
      </c>
      <c r="W1455" s="5">
        <f t="shared" si="67"/>
        <v>0.17460104599704976</v>
      </c>
      <c r="X1455" s="7">
        <f>IFERROR(Campaign_Table[[#This Row],[Total_Campaign_Cost]]/Campaign_Table[[#This Row],[Leads]],0)</f>
        <v>59.94648323301805</v>
      </c>
      <c r="Y1455" s="7">
        <f t="shared" si="68"/>
        <v>82494.72000000003</v>
      </c>
      <c r="Z1455" s="7" t="str">
        <f>IF(Campaign_Table[[#This Row],[ROI]]&gt;=3,"Excellent",IF(Campaign_Table[[#This Row],[ROI]]&gt;=1,"Good",IF(Campaign_Table[[#This Row],[ROI]]&gt;=0,"Average","Poor")))</f>
        <v>Average</v>
      </c>
    </row>
    <row r="1456" spans="1:26" x14ac:dyDescent="0.3">
      <c r="A1456" t="s">
        <v>1632</v>
      </c>
      <c r="B1456" t="s">
        <v>28</v>
      </c>
      <c r="C1456" t="s">
        <v>29</v>
      </c>
      <c r="D1456">
        <v>23</v>
      </c>
      <c r="E1456" t="s">
        <v>52</v>
      </c>
      <c r="F1456">
        <v>46510</v>
      </c>
      <c r="G1456">
        <v>2078</v>
      </c>
      <c r="H1456">
        <v>1132</v>
      </c>
      <c r="I1456">
        <v>392</v>
      </c>
      <c r="J1456">
        <v>98784</v>
      </c>
      <c r="K1456">
        <v>484.54</v>
      </c>
      <c r="L1456">
        <f>Campaign_Table[[#This Row],[Conversions]]*Campaign_Table[[#This Row],[Cost_Per_Acquisition]]</f>
        <v>189939.68000000002</v>
      </c>
      <c r="M1456">
        <v>-0.48</v>
      </c>
      <c r="N1456">
        <v>7.74</v>
      </c>
      <c r="O1456" t="s">
        <v>25</v>
      </c>
      <c r="P1456" s="1">
        <v>45796</v>
      </c>
      <c r="Q1456" t="str">
        <f>TEXT(Campaign_Table[[#This Row],[Date]],"mmmm")</f>
        <v>May</v>
      </c>
      <c r="R1456">
        <f>YEAR(Campaign_Table[[#This Row],[Date]])</f>
        <v>2025</v>
      </c>
      <c r="S1456" t="str">
        <f>TEXT(Campaign_Table[[#This Row],[Date]],"dddd")</f>
        <v>Monday</v>
      </c>
      <c r="T1456" s="3" t="str">
        <f>"Q" &amp; ROUNDUP(MONTH(Campaign_Table[[#This Row],[Date]])/3,0)</f>
        <v>Q2</v>
      </c>
      <c r="U1456" s="5">
        <f t="shared" si="66"/>
        <v>4.467856374973124E-2</v>
      </c>
      <c r="V1456" s="7">
        <f>IFERROR(Campaign_Table[[#This Row],[Total_Campaign_Cost]]/Campaign_Table[[#This Row],[Clicks]],0)</f>
        <v>91.405043310875854</v>
      </c>
      <c r="W1456" s="5">
        <f t="shared" si="67"/>
        <v>0.18864292589027912</v>
      </c>
      <c r="X1456" s="7">
        <f>IFERROR(Campaign_Table[[#This Row],[Total_Campaign_Cost]]/Campaign_Table[[#This Row],[Leads]],0)</f>
        <v>167.79123674911662</v>
      </c>
      <c r="Y1456" s="7">
        <f t="shared" si="68"/>
        <v>-91155.680000000022</v>
      </c>
      <c r="Z1456" s="7" t="str">
        <f>IF(Campaign_Table[[#This Row],[ROI]]&gt;=3,"Excellent",IF(Campaign_Table[[#This Row],[ROI]]&gt;=1,"Good",IF(Campaign_Table[[#This Row],[ROI]]&gt;=0,"Average","Poor")))</f>
        <v>Poor</v>
      </c>
    </row>
    <row r="1457" spans="1:26" x14ac:dyDescent="0.3">
      <c r="A1457" t="s">
        <v>1633</v>
      </c>
      <c r="B1457" t="s">
        <v>16</v>
      </c>
      <c r="C1457" t="s">
        <v>35</v>
      </c>
      <c r="D1457">
        <v>25</v>
      </c>
      <c r="E1457" t="s">
        <v>56</v>
      </c>
      <c r="F1457">
        <v>10802</v>
      </c>
      <c r="G1457">
        <v>1079</v>
      </c>
      <c r="H1457">
        <v>368</v>
      </c>
      <c r="I1457">
        <v>146</v>
      </c>
      <c r="J1457">
        <v>96360</v>
      </c>
      <c r="K1457">
        <v>1243.3599999999999</v>
      </c>
      <c r="L1457">
        <f>Campaign_Table[[#This Row],[Conversions]]*Campaign_Table[[#This Row],[Cost_Per_Acquisition]]</f>
        <v>181530.56</v>
      </c>
      <c r="M1457">
        <v>-0.47</v>
      </c>
      <c r="N1457">
        <v>14.75</v>
      </c>
      <c r="O1457" t="s">
        <v>21</v>
      </c>
      <c r="P1457" s="1">
        <v>45737</v>
      </c>
      <c r="Q1457" t="str">
        <f>TEXT(Campaign_Table[[#This Row],[Date]],"mmmm")</f>
        <v>March</v>
      </c>
      <c r="R1457">
        <f>YEAR(Campaign_Table[[#This Row],[Date]])</f>
        <v>2025</v>
      </c>
      <c r="S1457" t="str">
        <f>TEXT(Campaign_Table[[#This Row],[Date]],"dddd")</f>
        <v>Friday</v>
      </c>
      <c r="T1457" s="3" t="str">
        <f>"Q" &amp; ROUNDUP(MONTH(Campaign_Table[[#This Row],[Date]])/3,0)</f>
        <v>Q1</v>
      </c>
      <c r="U1457" s="5">
        <f t="shared" si="66"/>
        <v>9.9888909461210887E-2</v>
      </c>
      <c r="V1457" s="7">
        <f>IFERROR(Campaign_Table[[#This Row],[Total_Campaign_Cost]]/Campaign_Table[[#This Row],[Clicks]],0)</f>
        <v>168.23962928637627</v>
      </c>
      <c r="W1457" s="5">
        <f t="shared" si="67"/>
        <v>0.13531047265987026</v>
      </c>
      <c r="X1457" s="7">
        <f>IFERROR(Campaign_Table[[#This Row],[Total_Campaign_Cost]]/Campaign_Table[[#This Row],[Leads]],0)</f>
        <v>493.28956521739127</v>
      </c>
      <c r="Y1457" s="7">
        <f t="shared" si="68"/>
        <v>-85170.559999999998</v>
      </c>
      <c r="Z1457" s="7" t="str">
        <f>IF(Campaign_Table[[#This Row],[ROI]]&gt;=3,"Excellent",IF(Campaign_Table[[#This Row],[ROI]]&gt;=1,"Good",IF(Campaign_Table[[#This Row],[ROI]]&gt;=0,"Average","Poor")))</f>
        <v>Poor</v>
      </c>
    </row>
    <row r="1458" spans="1:26" x14ac:dyDescent="0.3">
      <c r="A1458" t="s">
        <v>1634</v>
      </c>
      <c r="B1458" t="s">
        <v>28</v>
      </c>
      <c r="C1458" t="s">
        <v>17</v>
      </c>
      <c r="D1458">
        <v>5</v>
      </c>
      <c r="E1458" t="s">
        <v>28</v>
      </c>
      <c r="F1458">
        <v>26994</v>
      </c>
      <c r="G1458">
        <v>1939</v>
      </c>
      <c r="H1458">
        <v>1004</v>
      </c>
      <c r="I1458">
        <v>362</v>
      </c>
      <c r="J1458">
        <v>197290</v>
      </c>
      <c r="K1458">
        <v>186.96</v>
      </c>
      <c r="L1458">
        <f>Campaign_Table[[#This Row],[Conversions]]*Campaign_Table[[#This Row],[Cost_Per_Acquisition]]</f>
        <v>67679.520000000004</v>
      </c>
      <c r="M1458">
        <v>1.92</v>
      </c>
      <c r="N1458">
        <v>12.24</v>
      </c>
      <c r="O1458" t="s">
        <v>25</v>
      </c>
      <c r="P1458" s="1">
        <v>45620</v>
      </c>
      <c r="Q1458" t="str">
        <f>TEXT(Campaign_Table[[#This Row],[Date]],"mmmm")</f>
        <v>November</v>
      </c>
      <c r="R1458">
        <f>YEAR(Campaign_Table[[#This Row],[Date]])</f>
        <v>2024</v>
      </c>
      <c r="S1458" t="str">
        <f>TEXT(Campaign_Table[[#This Row],[Date]],"dddd")</f>
        <v>Sunday</v>
      </c>
      <c r="T1458" s="3" t="str">
        <f>"Q" &amp; ROUNDUP(MONTH(Campaign_Table[[#This Row],[Date]])/3,0)</f>
        <v>Q4</v>
      </c>
      <c r="U1458" s="5">
        <f t="shared" si="66"/>
        <v>7.1830777209750313E-2</v>
      </c>
      <c r="V1458" s="7">
        <f>IFERROR(Campaign_Table[[#This Row],[Total_Campaign_Cost]]/Campaign_Table[[#This Row],[Clicks]],0)</f>
        <v>34.904342444559056</v>
      </c>
      <c r="W1458" s="5">
        <f t="shared" si="67"/>
        <v>0.18669417225373905</v>
      </c>
      <c r="X1458" s="7">
        <f>IFERROR(Campaign_Table[[#This Row],[Total_Campaign_Cost]]/Campaign_Table[[#This Row],[Leads]],0)</f>
        <v>67.409880478087658</v>
      </c>
      <c r="Y1458" s="7">
        <f t="shared" si="68"/>
        <v>129610.48</v>
      </c>
      <c r="Z1458" s="7" t="str">
        <f>IF(Campaign_Table[[#This Row],[ROI]]&gt;=3,"Excellent",IF(Campaign_Table[[#This Row],[ROI]]&gt;=1,"Good",IF(Campaign_Table[[#This Row],[ROI]]&gt;=0,"Average","Poor")))</f>
        <v>Good</v>
      </c>
    </row>
    <row r="1459" spans="1:26" x14ac:dyDescent="0.3">
      <c r="A1459" t="s">
        <v>1635</v>
      </c>
      <c r="B1459" t="s">
        <v>20</v>
      </c>
      <c r="C1459" t="s">
        <v>17</v>
      </c>
      <c r="D1459">
        <v>6</v>
      </c>
      <c r="E1459" t="s">
        <v>56</v>
      </c>
      <c r="F1459">
        <v>70195</v>
      </c>
      <c r="G1459">
        <v>5920</v>
      </c>
      <c r="H1459">
        <v>3433</v>
      </c>
      <c r="I1459">
        <v>1717</v>
      </c>
      <c r="J1459">
        <v>1104031</v>
      </c>
      <c r="K1459">
        <v>81.34</v>
      </c>
      <c r="L1459">
        <f>Campaign_Table[[#This Row],[Conversions]]*Campaign_Table[[#This Row],[Cost_Per_Acquisition]]</f>
        <v>139660.78</v>
      </c>
      <c r="M1459">
        <v>6.91</v>
      </c>
      <c r="N1459">
        <v>15.77</v>
      </c>
      <c r="O1459" t="s">
        <v>29</v>
      </c>
      <c r="P1459" s="1">
        <v>45697</v>
      </c>
      <c r="Q1459" t="str">
        <f>TEXT(Campaign_Table[[#This Row],[Date]],"mmmm")</f>
        <v>February</v>
      </c>
      <c r="R1459">
        <f>YEAR(Campaign_Table[[#This Row],[Date]])</f>
        <v>2025</v>
      </c>
      <c r="S1459" t="str">
        <f>TEXT(Campaign_Table[[#This Row],[Date]],"dddd")</f>
        <v>Sunday</v>
      </c>
      <c r="T1459" s="3" t="str">
        <f>"Q" &amp; ROUNDUP(MONTH(Campaign_Table[[#This Row],[Date]])/3,0)</f>
        <v>Q1</v>
      </c>
      <c r="U1459" s="5">
        <f t="shared" si="66"/>
        <v>8.4336491203077138E-2</v>
      </c>
      <c r="V1459" s="7">
        <f>IFERROR(Campaign_Table[[#This Row],[Total_Campaign_Cost]]/Campaign_Table[[#This Row],[Clicks]],0)</f>
        <v>23.591347972972972</v>
      </c>
      <c r="W1459" s="5">
        <f t="shared" si="67"/>
        <v>0.29003378378378381</v>
      </c>
      <c r="X1459" s="7">
        <f>IFERROR(Campaign_Table[[#This Row],[Total_Campaign_Cost]]/Campaign_Table[[#This Row],[Leads]],0)</f>
        <v>40.6818467812409</v>
      </c>
      <c r="Y1459" s="7">
        <f t="shared" si="68"/>
        <v>964370.22</v>
      </c>
      <c r="Z1459" s="7" t="str">
        <f>IF(Campaign_Table[[#This Row],[ROI]]&gt;=3,"Excellent",IF(Campaign_Table[[#This Row],[ROI]]&gt;=1,"Good",IF(Campaign_Table[[#This Row],[ROI]]&gt;=0,"Average","Poor")))</f>
        <v>Excellent</v>
      </c>
    </row>
    <row r="1460" spans="1:26" x14ac:dyDescent="0.3">
      <c r="A1460" t="s">
        <v>1636</v>
      </c>
      <c r="B1460" t="s">
        <v>20</v>
      </c>
      <c r="C1460" t="s">
        <v>29</v>
      </c>
      <c r="D1460">
        <v>18</v>
      </c>
      <c r="E1460" t="s">
        <v>32</v>
      </c>
      <c r="F1460">
        <v>47290</v>
      </c>
      <c r="G1460">
        <v>1962</v>
      </c>
      <c r="H1460">
        <v>475</v>
      </c>
      <c r="I1460">
        <v>356</v>
      </c>
      <c r="J1460">
        <v>244216</v>
      </c>
      <c r="K1460">
        <v>751.34</v>
      </c>
      <c r="L1460">
        <f>Campaign_Table[[#This Row],[Conversions]]*Campaign_Table[[#This Row],[Cost_Per_Acquisition]]</f>
        <v>267477.04000000004</v>
      </c>
      <c r="M1460">
        <v>-0.09</v>
      </c>
      <c r="N1460">
        <v>5.91</v>
      </c>
      <c r="O1460" t="s">
        <v>25</v>
      </c>
      <c r="P1460" s="1">
        <v>45682</v>
      </c>
      <c r="Q1460" t="str">
        <f>TEXT(Campaign_Table[[#This Row],[Date]],"mmmm")</f>
        <v>January</v>
      </c>
      <c r="R1460">
        <f>YEAR(Campaign_Table[[#This Row],[Date]])</f>
        <v>2025</v>
      </c>
      <c r="S1460" t="str">
        <f>TEXT(Campaign_Table[[#This Row],[Date]],"dddd")</f>
        <v>Saturday</v>
      </c>
      <c r="T1460" s="3" t="str">
        <f>"Q" &amp; ROUNDUP(MONTH(Campaign_Table[[#This Row],[Date]])/3,0)</f>
        <v>Q1</v>
      </c>
      <c r="U1460" s="5">
        <f t="shared" si="66"/>
        <v>4.1488686825967437E-2</v>
      </c>
      <c r="V1460" s="7">
        <f>IFERROR(Campaign_Table[[#This Row],[Total_Campaign_Cost]]/Campaign_Table[[#This Row],[Clicks]],0)</f>
        <v>136.32876656472988</v>
      </c>
      <c r="W1460" s="5">
        <f t="shared" si="67"/>
        <v>0.18144750254841999</v>
      </c>
      <c r="X1460" s="7">
        <f>IFERROR(Campaign_Table[[#This Row],[Total_Campaign_Cost]]/Campaign_Table[[#This Row],[Leads]],0)</f>
        <v>563.10955789473689</v>
      </c>
      <c r="Y1460" s="7">
        <f t="shared" si="68"/>
        <v>-23261.040000000037</v>
      </c>
      <c r="Z1460" s="7" t="str">
        <f>IF(Campaign_Table[[#This Row],[ROI]]&gt;=3,"Excellent",IF(Campaign_Table[[#This Row],[ROI]]&gt;=1,"Good",IF(Campaign_Table[[#This Row],[ROI]]&gt;=0,"Average","Poor")))</f>
        <v>Poor</v>
      </c>
    </row>
    <row r="1461" spans="1:26" x14ac:dyDescent="0.3">
      <c r="A1461" t="s">
        <v>1637</v>
      </c>
      <c r="B1461" t="s">
        <v>16</v>
      </c>
      <c r="C1461" t="s">
        <v>35</v>
      </c>
      <c r="D1461">
        <v>17</v>
      </c>
      <c r="E1461" t="s">
        <v>107</v>
      </c>
      <c r="F1461">
        <v>34348</v>
      </c>
      <c r="G1461">
        <v>3161</v>
      </c>
      <c r="H1461">
        <v>645</v>
      </c>
      <c r="I1461">
        <v>315</v>
      </c>
      <c r="J1461">
        <v>227115</v>
      </c>
      <c r="K1461">
        <v>346.48</v>
      </c>
      <c r="L1461">
        <f>Campaign_Table[[#This Row],[Conversions]]*Campaign_Table[[#This Row],[Cost_Per_Acquisition]]</f>
        <v>109141.20000000001</v>
      </c>
      <c r="M1461">
        <v>1.08</v>
      </c>
      <c r="N1461">
        <v>12</v>
      </c>
      <c r="O1461" t="s">
        <v>21</v>
      </c>
      <c r="P1461" s="1">
        <v>45492</v>
      </c>
      <c r="Q1461" t="str">
        <f>TEXT(Campaign_Table[[#This Row],[Date]],"mmmm")</f>
        <v>July</v>
      </c>
      <c r="R1461">
        <f>YEAR(Campaign_Table[[#This Row],[Date]])</f>
        <v>2024</v>
      </c>
      <c r="S1461" t="str">
        <f>TEXT(Campaign_Table[[#This Row],[Date]],"dddd")</f>
        <v>Friday</v>
      </c>
      <c r="T1461" s="3" t="str">
        <f>"Q" &amp; ROUNDUP(MONTH(Campaign_Table[[#This Row],[Date]])/3,0)</f>
        <v>Q3</v>
      </c>
      <c r="U1461" s="5">
        <f t="shared" si="66"/>
        <v>9.2028647956212878E-2</v>
      </c>
      <c r="V1461" s="7">
        <f>IFERROR(Campaign_Table[[#This Row],[Total_Campaign_Cost]]/Campaign_Table[[#This Row],[Clicks]],0)</f>
        <v>34.527428029104719</v>
      </c>
      <c r="W1461" s="5">
        <f t="shared" si="67"/>
        <v>9.9652008857956345E-2</v>
      </c>
      <c r="X1461" s="7">
        <f>IFERROR(Campaign_Table[[#This Row],[Total_Campaign_Cost]]/Campaign_Table[[#This Row],[Leads]],0)</f>
        <v>169.2111627906977</v>
      </c>
      <c r="Y1461" s="7">
        <f t="shared" si="68"/>
        <v>117973.79999999999</v>
      </c>
      <c r="Z1461" s="7" t="str">
        <f>IF(Campaign_Table[[#This Row],[ROI]]&gt;=3,"Excellent",IF(Campaign_Table[[#This Row],[ROI]]&gt;=1,"Good",IF(Campaign_Table[[#This Row],[ROI]]&gt;=0,"Average","Poor")))</f>
        <v>Good</v>
      </c>
    </row>
    <row r="1462" spans="1:26" x14ac:dyDescent="0.3">
      <c r="A1462" t="s">
        <v>1638</v>
      </c>
      <c r="B1462" t="s">
        <v>20</v>
      </c>
      <c r="C1462" t="s">
        <v>17</v>
      </c>
      <c r="D1462">
        <v>13</v>
      </c>
      <c r="E1462" t="s">
        <v>28</v>
      </c>
      <c r="F1462">
        <v>56312</v>
      </c>
      <c r="G1462">
        <v>1743</v>
      </c>
      <c r="H1462">
        <v>372</v>
      </c>
      <c r="I1462">
        <v>257</v>
      </c>
      <c r="J1462">
        <v>178101</v>
      </c>
      <c r="K1462">
        <v>859.45</v>
      </c>
      <c r="L1462">
        <f>Campaign_Table[[#This Row],[Conversions]]*Campaign_Table[[#This Row],[Cost_Per_Acquisition]]</f>
        <v>220878.65000000002</v>
      </c>
      <c r="M1462">
        <v>-0.19</v>
      </c>
      <c r="N1462">
        <v>4.21</v>
      </c>
      <c r="O1462" t="s">
        <v>21</v>
      </c>
      <c r="P1462" s="1">
        <v>45686</v>
      </c>
      <c r="Q1462" t="str">
        <f>TEXT(Campaign_Table[[#This Row],[Date]],"mmmm")</f>
        <v>January</v>
      </c>
      <c r="R1462">
        <f>YEAR(Campaign_Table[[#This Row],[Date]])</f>
        <v>2025</v>
      </c>
      <c r="S1462" t="str">
        <f>TEXT(Campaign_Table[[#This Row],[Date]],"dddd")</f>
        <v>Wednesday</v>
      </c>
      <c r="T1462" s="3" t="str">
        <f>"Q" &amp; ROUNDUP(MONTH(Campaign_Table[[#This Row],[Date]])/3,0)</f>
        <v>Q1</v>
      </c>
      <c r="U1462" s="5">
        <f t="shared" si="66"/>
        <v>3.0952550078136101E-2</v>
      </c>
      <c r="V1462" s="7">
        <f>IFERROR(Campaign_Table[[#This Row],[Total_Campaign_Cost]]/Campaign_Table[[#This Row],[Clicks]],0)</f>
        <v>126.72326448651751</v>
      </c>
      <c r="W1462" s="5">
        <f t="shared" si="67"/>
        <v>0.14744693057946071</v>
      </c>
      <c r="X1462" s="7">
        <f>IFERROR(Campaign_Table[[#This Row],[Total_Campaign_Cost]]/Campaign_Table[[#This Row],[Leads]],0)</f>
        <v>593.75981182795704</v>
      </c>
      <c r="Y1462" s="7">
        <f t="shared" si="68"/>
        <v>-42777.650000000023</v>
      </c>
      <c r="Z1462" s="7" t="str">
        <f>IF(Campaign_Table[[#This Row],[ROI]]&gt;=3,"Excellent",IF(Campaign_Table[[#This Row],[ROI]]&gt;=1,"Good",IF(Campaign_Table[[#This Row],[ROI]]&gt;=0,"Average","Poor")))</f>
        <v>Poor</v>
      </c>
    </row>
    <row r="1463" spans="1:26" x14ac:dyDescent="0.3">
      <c r="A1463" t="s">
        <v>1639</v>
      </c>
      <c r="B1463" t="s">
        <v>20</v>
      </c>
      <c r="C1463" t="s">
        <v>21</v>
      </c>
      <c r="D1463">
        <v>20</v>
      </c>
      <c r="E1463" t="s">
        <v>28</v>
      </c>
      <c r="F1463">
        <v>58447</v>
      </c>
      <c r="G1463">
        <v>2250</v>
      </c>
      <c r="H1463">
        <v>1136</v>
      </c>
      <c r="I1463">
        <v>723</v>
      </c>
      <c r="J1463">
        <v>206055</v>
      </c>
      <c r="K1463">
        <v>373.44</v>
      </c>
      <c r="L1463">
        <f>Campaign_Table[[#This Row],[Conversions]]*Campaign_Table[[#This Row],[Cost_Per_Acquisition]]</f>
        <v>269997.12</v>
      </c>
      <c r="M1463">
        <v>-0.24</v>
      </c>
      <c r="N1463">
        <v>7.03</v>
      </c>
      <c r="O1463" t="s">
        <v>21</v>
      </c>
      <c r="P1463" s="1">
        <v>45737</v>
      </c>
      <c r="Q1463" t="str">
        <f>TEXT(Campaign_Table[[#This Row],[Date]],"mmmm")</f>
        <v>March</v>
      </c>
      <c r="R1463">
        <f>YEAR(Campaign_Table[[#This Row],[Date]])</f>
        <v>2025</v>
      </c>
      <c r="S1463" t="str">
        <f>TEXT(Campaign_Table[[#This Row],[Date]],"dddd")</f>
        <v>Friday</v>
      </c>
      <c r="T1463" s="3" t="str">
        <f>"Q" &amp; ROUNDUP(MONTH(Campaign_Table[[#This Row],[Date]])/3,0)</f>
        <v>Q1</v>
      </c>
      <c r="U1463" s="5">
        <f t="shared" si="66"/>
        <v>3.8496415555973787E-2</v>
      </c>
      <c r="V1463" s="7">
        <f>IFERROR(Campaign_Table[[#This Row],[Total_Campaign_Cost]]/Campaign_Table[[#This Row],[Clicks]],0)</f>
        <v>119.99871999999999</v>
      </c>
      <c r="W1463" s="5">
        <f t="shared" si="67"/>
        <v>0.32133333333333336</v>
      </c>
      <c r="X1463" s="7">
        <f>IFERROR(Campaign_Table[[#This Row],[Total_Campaign_Cost]]/Campaign_Table[[#This Row],[Leads]],0)</f>
        <v>237.67352112676056</v>
      </c>
      <c r="Y1463" s="7">
        <f t="shared" si="68"/>
        <v>-63942.119999999995</v>
      </c>
      <c r="Z1463" s="7" t="str">
        <f>IF(Campaign_Table[[#This Row],[ROI]]&gt;=3,"Excellent",IF(Campaign_Table[[#This Row],[ROI]]&gt;=1,"Good",IF(Campaign_Table[[#This Row],[ROI]]&gt;=0,"Average","Poor")))</f>
        <v>Poor</v>
      </c>
    </row>
    <row r="1464" spans="1:26" x14ac:dyDescent="0.3">
      <c r="A1464" t="s">
        <v>1640</v>
      </c>
      <c r="B1464" t="s">
        <v>44</v>
      </c>
      <c r="C1464" t="s">
        <v>35</v>
      </c>
      <c r="D1464">
        <v>11</v>
      </c>
      <c r="E1464" t="s">
        <v>56</v>
      </c>
      <c r="F1464">
        <v>93727</v>
      </c>
      <c r="G1464">
        <v>9595</v>
      </c>
      <c r="H1464">
        <v>2646</v>
      </c>
      <c r="I1464">
        <v>1235</v>
      </c>
      <c r="J1464">
        <v>275405</v>
      </c>
      <c r="K1464">
        <v>91.97</v>
      </c>
      <c r="L1464">
        <f>Campaign_Table[[#This Row],[Conversions]]*Campaign_Table[[#This Row],[Cost_Per_Acquisition]]</f>
        <v>113582.95</v>
      </c>
      <c r="M1464">
        <v>1.42</v>
      </c>
      <c r="N1464">
        <v>14.38</v>
      </c>
      <c r="O1464" t="s">
        <v>29</v>
      </c>
      <c r="P1464" s="1">
        <v>45693</v>
      </c>
      <c r="Q1464" t="str">
        <f>TEXT(Campaign_Table[[#This Row],[Date]],"mmmm")</f>
        <v>February</v>
      </c>
      <c r="R1464">
        <f>YEAR(Campaign_Table[[#This Row],[Date]])</f>
        <v>2025</v>
      </c>
      <c r="S1464" t="str">
        <f>TEXT(Campaign_Table[[#This Row],[Date]],"dddd")</f>
        <v>Wednesday</v>
      </c>
      <c r="T1464" s="3" t="str">
        <f>"Q" &amp; ROUNDUP(MONTH(Campaign_Table[[#This Row],[Date]])/3,0)</f>
        <v>Q1</v>
      </c>
      <c r="U1464" s="5">
        <f t="shared" si="66"/>
        <v>0.10237178187715386</v>
      </c>
      <c r="V1464" s="7">
        <f>IFERROR(Campaign_Table[[#This Row],[Total_Campaign_Cost]]/Campaign_Table[[#This Row],[Clicks]],0)</f>
        <v>11.837722772277228</v>
      </c>
      <c r="W1464" s="5">
        <f t="shared" si="67"/>
        <v>0.12871287128712872</v>
      </c>
      <c r="X1464" s="7">
        <f>IFERROR(Campaign_Table[[#This Row],[Total_Campaign_Cost]]/Campaign_Table[[#This Row],[Leads]],0)</f>
        <v>42.926284958427814</v>
      </c>
      <c r="Y1464" s="7">
        <f t="shared" si="68"/>
        <v>161822.04999999999</v>
      </c>
      <c r="Z1464" s="7" t="str">
        <f>IF(Campaign_Table[[#This Row],[ROI]]&gt;=3,"Excellent",IF(Campaign_Table[[#This Row],[ROI]]&gt;=1,"Good",IF(Campaign_Table[[#This Row],[ROI]]&gt;=0,"Average","Poor")))</f>
        <v>Good</v>
      </c>
    </row>
    <row r="1465" spans="1:26" x14ac:dyDescent="0.3">
      <c r="A1465" t="s">
        <v>1641</v>
      </c>
      <c r="B1465" t="s">
        <v>44</v>
      </c>
      <c r="C1465" t="s">
        <v>35</v>
      </c>
      <c r="D1465">
        <v>12</v>
      </c>
      <c r="E1465" t="s">
        <v>45</v>
      </c>
      <c r="F1465">
        <v>38471</v>
      </c>
      <c r="G1465">
        <v>5434</v>
      </c>
      <c r="H1465">
        <v>1884</v>
      </c>
      <c r="I1465">
        <v>813</v>
      </c>
      <c r="J1465">
        <v>547149</v>
      </c>
      <c r="K1465">
        <v>174.61</v>
      </c>
      <c r="L1465">
        <f>Campaign_Table[[#This Row],[Conversions]]*Campaign_Table[[#This Row],[Cost_Per_Acquisition]]</f>
        <v>141957.93000000002</v>
      </c>
      <c r="M1465">
        <v>2.85</v>
      </c>
      <c r="N1465">
        <v>21.14</v>
      </c>
      <c r="O1465" t="s">
        <v>25</v>
      </c>
      <c r="P1465" s="1">
        <v>45593</v>
      </c>
      <c r="Q1465" t="str">
        <f>TEXT(Campaign_Table[[#This Row],[Date]],"mmmm")</f>
        <v>October</v>
      </c>
      <c r="R1465">
        <f>YEAR(Campaign_Table[[#This Row],[Date]])</f>
        <v>2024</v>
      </c>
      <c r="S1465" t="str">
        <f>TEXT(Campaign_Table[[#This Row],[Date]],"dddd")</f>
        <v>Monday</v>
      </c>
      <c r="T1465" s="3" t="str">
        <f>"Q" &amp; ROUNDUP(MONTH(Campaign_Table[[#This Row],[Date]])/3,0)</f>
        <v>Q4</v>
      </c>
      <c r="U1465" s="5">
        <f t="shared" si="66"/>
        <v>0.14124925268383978</v>
      </c>
      <c r="V1465" s="7">
        <f>IFERROR(Campaign_Table[[#This Row],[Total_Campaign_Cost]]/Campaign_Table[[#This Row],[Clicks]],0)</f>
        <v>26.124020979020983</v>
      </c>
      <c r="W1465" s="5">
        <f t="shared" si="67"/>
        <v>0.14961354435038646</v>
      </c>
      <c r="X1465" s="7">
        <f>IFERROR(Campaign_Table[[#This Row],[Total_Campaign_Cost]]/Campaign_Table[[#This Row],[Leads]],0)</f>
        <v>75.349219745222939</v>
      </c>
      <c r="Y1465" s="7">
        <f t="shared" si="68"/>
        <v>405191.06999999995</v>
      </c>
      <c r="Z1465" s="7" t="str">
        <f>IF(Campaign_Table[[#This Row],[ROI]]&gt;=3,"Excellent",IF(Campaign_Table[[#This Row],[ROI]]&gt;=1,"Good",IF(Campaign_Table[[#This Row],[ROI]]&gt;=0,"Average","Poor")))</f>
        <v>Good</v>
      </c>
    </row>
    <row r="1466" spans="1:26" x14ac:dyDescent="0.3">
      <c r="A1466" t="s">
        <v>1642</v>
      </c>
      <c r="B1466" t="s">
        <v>24</v>
      </c>
      <c r="C1466" t="s">
        <v>25</v>
      </c>
      <c r="D1466">
        <v>19</v>
      </c>
      <c r="E1466" t="s">
        <v>222</v>
      </c>
      <c r="F1466">
        <v>66454</v>
      </c>
      <c r="G1466">
        <v>6893</v>
      </c>
      <c r="H1466">
        <v>1850</v>
      </c>
      <c r="I1466">
        <v>966</v>
      </c>
      <c r="J1466">
        <v>464646</v>
      </c>
      <c r="K1466">
        <v>125.74</v>
      </c>
      <c r="L1466">
        <f>Campaign_Table[[#This Row],[Conversions]]*Campaign_Table[[#This Row],[Cost_Per_Acquisition]]</f>
        <v>121464.84</v>
      </c>
      <c r="M1466">
        <v>2.83</v>
      </c>
      <c r="N1466">
        <v>14.61</v>
      </c>
      <c r="O1466" t="s">
        <v>29</v>
      </c>
      <c r="P1466" s="1">
        <v>45709</v>
      </c>
      <c r="Q1466" t="str">
        <f>TEXT(Campaign_Table[[#This Row],[Date]],"mmmm")</f>
        <v>February</v>
      </c>
      <c r="R1466">
        <f>YEAR(Campaign_Table[[#This Row],[Date]])</f>
        <v>2025</v>
      </c>
      <c r="S1466" t="str">
        <f>TEXT(Campaign_Table[[#This Row],[Date]],"dddd")</f>
        <v>Friday</v>
      </c>
      <c r="T1466" s="3" t="str">
        <f>"Q" &amp; ROUNDUP(MONTH(Campaign_Table[[#This Row],[Date]])/3,0)</f>
        <v>Q1</v>
      </c>
      <c r="U1466" s="5">
        <f t="shared" si="66"/>
        <v>0.1037258855749842</v>
      </c>
      <c r="V1466" s="7">
        <f>IFERROR(Campaign_Table[[#This Row],[Total_Campaign_Cost]]/Campaign_Table[[#This Row],[Clicks]],0)</f>
        <v>17.621476860583201</v>
      </c>
      <c r="W1466" s="5">
        <f t="shared" si="67"/>
        <v>0.14014217321920788</v>
      </c>
      <c r="X1466" s="7">
        <f>IFERROR(Campaign_Table[[#This Row],[Total_Campaign_Cost]]/Campaign_Table[[#This Row],[Leads]],0)</f>
        <v>65.656670270270268</v>
      </c>
      <c r="Y1466" s="7">
        <f t="shared" si="68"/>
        <v>343181.16000000003</v>
      </c>
      <c r="Z1466" s="7" t="str">
        <f>IF(Campaign_Table[[#This Row],[ROI]]&gt;=3,"Excellent",IF(Campaign_Table[[#This Row],[ROI]]&gt;=1,"Good",IF(Campaign_Table[[#This Row],[ROI]]&gt;=0,"Average","Poor")))</f>
        <v>Good</v>
      </c>
    </row>
    <row r="1467" spans="1:26" x14ac:dyDescent="0.3">
      <c r="A1467" t="s">
        <v>1643</v>
      </c>
      <c r="B1467" t="s">
        <v>16</v>
      </c>
      <c r="C1467" t="s">
        <v>35</v>
      </c>
      <c r="D1467">
        <v>19</v>
      </c>
      <c r="E1467" t="s">
        <v>425</v>
      </c>
      <c r="F1467">
        <v>61205</v>
      </c>
      <c r="G1467">
        <v>1313</v>
      </c>
      <c r="H1467">
        <v>634</v>
      </c>
      <c r="I1467">
        <v>321</v>
      </c>
      <c r="J1467">
        <v>124869</v>
      </c>
      <c r="K1467">
        <v>909.17</v>
      </c>
      <c r="L1467">
        <f>Campaign_Table[[#This Row],[Conversions]]*Campaign_Table[[#This Row],[Cost_Per_Acquisition]]</f>
        <v>291843.57</v>
      </c>
      <c r="M1467">
        <v>-0.56999999999999995</v>
      </c>
      <c r="N1467">
        <v>3.71</v>
      </c>
      <c r="O1467" t="s">
        <v>25</v>
      </c>
      <c r="P1467" s="1">
        <v>45768</v>
      </c>
      <c r="Q1467" t="str">
        <f>TEXT(Campaign_Table[[#This Row],[Date]],"mmmm")</f>
        <v>April</v>
      </c>
      <c r="R1467">
        <f>YEAR(Campaign_Table[[#This Row],[Date]])</f>
        <v>2025</v>
      </c>
      <c r="S1467" t="str">
        <f>TEXT(Campaign_Table[[#This Row],[Date]],"dddd")</f>
        <v>Monday</v>
      </c>
      <c r="T1467" s="3" t="str">
        <f>"Q" &amp; ROUNDUP(MONTH(Campaign_Table[[#This Row],[Date]])/3,0)</f>
        <v>Q2</v>
      </c>
      <c r="U1467" s="5">
        <f t="shared" si="66"/>
        <v>2.1452495711134712E-2</v>
      </c>
      <c r="V1467" s="7">
        <f>IFERROR(Campaign_Table[[#This Row],[Total_Campaign_Cost]]/Campaign_Table[[#This Row],[Clicks]],0)</f>
        <v>222.2723305407464</v>
      </c>
      <c r="W1467" s="5">
        <f t="shared" si="67"/>
        <v>0.24447829398324447</v>
      </c>
      <c r="X1467" s="7">
        <f>IFERROR(Campaign_Table[[#This Row],[Total_Campaign_Cost]]/Campaign_Table[[#This Row],[Leads]],0)</f>
        <v>460.32108832807575</v>
      </c>
      <c r="Y1467" s="7">
        <f t="shared" si="68"/>
        <v>-166974.57</v>
      </c>
      <c r="Z1467" s="7" t="str">
        <f>IF(Campaign_Table[[#This Row],[ROI]]&gt;=3,"Excellent",IF(Campaign_Table[[#This Row],[ROI]]&gt;=1,"Good",IF(Campaign_Table[[#This Row],[ROI]]&gt;=0,"Average","Poor")))</f>
        <v>Poor</v>
      </c>
    </row>
    <row r="1468" spans="1:26" x14ac:dyDescent="0.3">
      <c r="A1468" t="s">
        <v>1644</v>
      </c>
      <c r="B1468" t="s">
        <v>44</v>
      </c>
      <c r="C1468" t="s">
        <v>29</v>
      </c>
      <c r="D1468">
        <v>25</v>
      </c>
      <c r="E1468" t="s">
        <v>28</v>
      </c>
      <c r="F1468">
        <v>74922</v>
      </c>
      <c r="G1468">
        <v>4912</v>
      </c>
      <c r="H1468">
        <v>1045</v>
      </c>
      <c r="I1468">
        <v>811</v>
      </c>
      <c r="J1468">
        <v>264386</v>
      </c>
      <c r="K1468">
        <v>334.4</v>
      </c>
      <c r="L1468">
        <f>Campaign_Table[[#This Row],[Conversions]]*Campaign_Table[[#This Row],[Cost_Per_Acquisition]]</f>
        <v>271198.39999999997</v>
      </c>
      <c r="M1468">
        <v>-0.03</v>
      </c>
      <c r="N1468">
        <v>9.0299999999999994</v>
      </c>
      <c r="O1468" t="s">
        <v>29</v>
      </c>
      <c r="P1468" s="1">
        <v>45640</v>
      </c>
      <c r="Q1468" t="str">
        <f>TEXT(Campaign_Table[[#This Row],[Date]],"mmmm")</f>
        <v>December</v>
      </c>
      <c r="R1468">
        <f>YEAR(Campaign_Table[[#This Row],[Date]])</f>
        <v>2024</v>
      </c>
      <c r="S1468" t="str">
        <f>TEXT(Campaign_Table[[#This Row],[Date]],"dddd")</f>
        <v>Saturday</v>
      </c>
      <c r="T1468" s="3" t="str">
        <f>"Q" &amp; ROUNDUP(MONTH(Campaign_Table[[#This Row],[Date]])/3,0)</f>
        <v>Q4</v>
      </c>
      <c r="U1468" s="5">
        <f t="shared" si="66"/>
        <v>6.5561517311337122E-2</v>
      </c>
      <c r="V1468" s="7">
        <f>IFERROR(Campaign_Table[[#This Row],[Total_Campaign_Cost]]/Campaign_Table[[#This Row],[Clicks]],0)</f>
        <v>55.211400651465794</v>
      </c>
      <c r="W1468" s="5">
        <f t="shared" si="67"/>
        <v>0.1651058631921824</v>
      </c>
      <c r="X1468" s="7">
        <f>IFERROR(Campaign_Table[[#This Row],[Total_Campaign_Cost]]/Campaign_Table[[#This Row],[Leads]],0)</f>
        <v>259.52</v>
      </c>
      <c r="Y1468" s="7">
        <f t="shared" si="68"/>
        <v>-6812.3999999999651</v>
      </c>
      <c r="Z1468" s="7" t="str">
        <f>IF(Campaign_Table[[#This Row],[ROI]]&gt;=3,"Excellent",IF(Campaign_Table[[#This Row],[ROI]]&gt;=1,"Good",IF(Campaign_Table[[#This Row],[ROI]]&gt;=0,"Average","Poor")))</f>
        <v>Poor</v>
      </c>
    </row>
    <row r="1469" spans="1:26" x14ac:dyDescent="0.3">
      <c r="A1469" t="s">
        <v>1645</v>
      </c>
      <c r="B1469" t="s">
        <v>28</v>
      </c>
      <c r="C1469" t="s">
        <v>35</v>
      </c>
      <c r="D1469">
        <v>9</v>
      </c>
      <c r="E1469" t="s">
        <v>22</v>
      </c>
      <c r="F1469">
        <v>70884</v>
      </c>
      <c r="G1469">
        <v>4924</v>
      </c>
      <c r="H1469">
        <v>2278</v>
      </c>
      <c r="I1469">
        <v>858</v>
      </c>
      <c r="J1469">
        <v>260832</v>
      </c>
      <c r="K1469">
        <v>89.06</v>
      </c>
      <c r="L1469">
        <f>Campaign_Table[[#This Row],[Conversions]]*Campaign_Table[[#This Row],[Cost_Per_Acquisition]]</f>
        <v>76413.48</v>
      </c>
      <c r="M1469">
        <v>2.41</v>
      </c>
      <c r="N1469">
        <v>11.37</v>
      </c>
      <c r="O1469" t="s">
        <v>21</v>
      </c>
      <c r="P1469" s="1">
        <v>45646</v>
      </c>
      <c r="Q1469" t="str">
        <f>TEXT(Campaign_Table[[#This Row],[Date]],"mmmm")</f>
        <v>December</v>
      </c>
      <c r="R1469">
        <f>YEAR(Campaign_Table[[#This Row],[Date]])</f>
        <v>2024</v>
      </c>
      <c r="S1469" t="str">
        <f>TEXT(Campaign_Table[[#This Row],[Date]],"dddd")</f>
        <v>Friday</v>
      </c>
      <c r="T1469" s="3" t="str">
        <f>"Q" &amp; ROUNDUP(MONTH(Campaign_Table[[#This Row],[Date]])/3,0)</f>
        <v>Q4</v>
      </c>
      <c r="U1469" s="5">
        <f t="shared" si="66"/>
        <v>6.9465605778454939E-2</v>
      </c>
      <c r="V1469" s="7">
        <f>IFERROR(Campaign_Table[[#This Row],[Total_Campaign_Cost]]/Campaign_Table[[#This Row],[Clicks]],0)</f>
        <v>15.518578391551584</v>
      </c>
      <c r="W1469" s="5">
        <f t="shared" si="67"/>
        <v>0.17424857839155158</v>
      </c>
      <c r="X1469" s="7">
        <f>IFERROR(Campaign_Table[[#This Row],[Total_Campaign_Cost]]/Campaign_Table[[#This Row],[Leads]],0)</f>
        <v>33.544108867427568</v>
      </c>
      <c r="Y1469" s="7">
        <f t="shared" si="68"/>
        <v>184418.52000000002</v>
      </c>
      <c r="Z1469" s="7" t="str">
        <f>IF(Campaign_Table[[#This Row],[ROI]]&gt;=3,"Excellent",IF(Campaign_Table[[#This Row],[ROI]]&gt;=1,"Good",IF(Campaign_Table[[#This Row],[ROI]]&gt;=0,"Average","Poor")))</f>
        <v>Good</v>
      </c>
    </row>
    <row r="1470" spans="1:26" x14ac:dyDescent="0.3">
      <c r="A1470" t="s">
        <v>1646</v>
      </c>
      <c r="B1470" t="s">
        <v>44</v>
      </c>
      <c r="C1470" t="s">
        <v>21</v>
      </c>
      <c r="D1470">
        <v>15</v>
      </c>
      <c r="E1470" t="s">
        <v>52</v>
      </c>
      <c r="F1470">
        <v>57953</v>
      </c>
      <c r="G1470">
        <v>1897</v>
      </c>
      <c r="H1470">
        <v>379</v>
      </c>
      <c r="I1470">
        <v>264</v>
      </c>
      <c r="J1470">
        <v>154704</v>
      </c>
      <c r="K1470">
        <v>920.47</v>
      </c>
      <c r="L1470">
        <f>Campaign_Table[[#This Row],[Conversions]]*Campaign_Table[[#This Row],[Cost_Per_Acquisition]]</f>
        <v>243004.08000000002</v>
      </c>
      <c r="M1470">
        <v>-0.36</v>
      </c>
      <c r="N1470">
        <v>4.38</v>
      </c>
      <c r="O1470" t="s">
        <v>17</v>
      </c>
      <c r="P1470" s="1">
        <v>45755</v>
      </c>
      <c r="Q1470" t="str">
        <f>TEXT(Campaign_Table[[#This Row],[Date]],"mmmm")</f>
        <v>April</v>
      </c>
      <c r="R1470">
        <f>YEAR(Campaign_Table[[#This Row],[Date]])</f>
        <v>2025</v>
      </c>
      <c r="S1470" t="str">
        <f>TEXT(Campaign_Table[[#This Row],[Date]],"dddd")</f>
        <v>Tuesday</v>
      </c>
      <c r="T1470" s="3" t="str">
        <f>"Q" &amp; ROUNDUP(MONTH(Campaign_Table[[#This Row],[Date]])/3,0)</f>
        <v>Q2</v>
      </c>
      <c r="U1470" s="5">
        <f t="shared" si="66"/>
        <v>3.2733421910858797E-2</v>
      </c>
      <c r="V1470" s="7">
        <f>IFERROR(Campaign_Table[[#This Row],[Total_Campaign_Cost]]/Campaign_Table[[#This Row],[Clicks]],0)</f>
        <v>128.09914602003164</v>
      </c>
      <c r="W1470" s="5">
        <f t="shared" si="67"/>
        <v>0.13916710595677384</v>
      </c>
      <c r="X1470" s="7">
        <f>IFERROR(Campaign_Table[[#This Row],[Total_Campaign_Cost]]/Campaign_Table[[#This Row],[Leads]],0)</f>
        <v>641.17171503957786</v>
      </c>
      <c r="Y1470" s="7">
        <f t="shared" si="68"/>
        <v>-88300.080000000016</v>
      </c>
      <c r="Z1470" s="7" t="str">
        <f>IF(Campaign_Table[[#This Row],[ROI]]&gt;=3,"Excellent",IF(Campaign_Table[[#This Row],[ROI]]&gt;=1,"Good",IF(Campaign_Table[[#This Row],[ROI]]&gt;=0,"Average","Poor")))</f>
        <v>Poor</v>
      </c>
    </row>
    <row r="1471" spans="1:26" x14ac:dyDescent="0.3">
      <c r="A1471" t="s">
        <v>1647</v>
      </c>
      <c r="B1471" t="s">
        <v>24</v>
      </c>
      <c r="C1471" t="s">
        <v>21</v>
      </c>
      <c r="D1471">
        <v>30</v>
      </c>
      <c r="E1471" t="s">
        <v>405</v>
      </c>
      <c r="F1471">
        <v>58362</v>
      </c>
      <c r="G1471">
        <v>1656</v>
      </c>
      <c r="H1471">
        <v>666</v>
      </c>
      <c r="I1471">
        <v>272</v>
      </c>
      <c r="J1471">
        <v>125120</v>
      </c>
      <c r="K1471">
        <v>404.5</v>
      </c>
      <c r="L1471">
        <f>Campaign_Table[[#This Row],[Conversions]]*Campaign_Table[[#This Row],[Cost_Per_Acquisition]]</f>
        <v>110024</v>
      </c>
      <c r="M1471">
        <v>0.14000000000000001</v>
      </c>
      <c r="N1471">
        <v>4.4400000000000004</v>
      </c>
      <c r="O1471" t="s">
        <v>35</v>
      </c>
      <c r="P1471" s="1">
        <v>45751</v>
      </c>
      <c r="Q1471" t="str">
        <f>TEXT(Campaign_Table[[#This Row],[Date]],"mmmm")</f>
        <v>April</v>
      </c>
      <c r="R1471">
        <f>YEAR(Campaign_Table[[#This Row],[Date]])</f>
        <v>2025</v>
      </c>
      <c r="S1471" t="str">
        <f>TEXT(Campaign_Table[[#This Row],[Date]],"dddd")</f>
        <v>Friday</v>
      </c>
      <c r="T1471" s="3" t="str">
        <f>"Q" &amp; ROUNDUP(MONTH(Campaign_Table[[#This Row],[Date]])/3,0)</f>
        <v>Q2</v>
      </c>
      <c r="U1471" s="5">
        <f t="shared" si="66"/>
        <v>2.8374627325999796E-2</v>
      </c>
      <c r="V1471" s="7">
        <f>IFERROR(Campaign_Table[[#This Row],[Total_Campaign_Cost]]/Campaign_Table[[#This Row],[Clicks]],0)</f>
        <v>66.439613526570042</v>
      </c>
      <c r="W1471" s="5">
        <f t="shared" si="67"/>
        <v>0.16425120772946861</v>
      </c>
      <c r="X1471" s="7">
        <f>IFERROR(Campaign_Table[[#This Row],[Total_Campaign_Cost]]/Campaign_Table[[#This Row],[Leads]],0)</f>
        <v>165.2012012012012</v>
      </c>
      <c r="Y1471" s="7">
        <f t="shared" si="68"/>
        <v>15096</v>
      </c>
      <c r="Z1471" s="7" t="str">
        <f>IF(Campaign_Table[[#This Row],[ROI]]&gt;=3,"Excellent",IF(Campaign_Table[[#This Row],[ROI]]&gt;=1,"Good",IF(Campaign_Table[[#This Row],[ROI]]&gt;=0,"Average","Poor")))</f>
        <v>Average</v>
      </c>
    </row>
    <row r="1472" spans="1:26" x14ac:dyDescent="0.3">
      <c r="A1472" t="s">
        <v>1648</v>
      </c>
      <c r="B1472" t="s">
        <v>44</v>
      </c>
      <c r="C1472" t="s">
        <v>35</v>
      </c>
      <c r="D1472">
        <v>11</v>
      </c>
      <c r="E1472" t="s">
        <v>137</v>
      </c>
      <c r="F1472">
        <v>44471</v>
      </c>
      <c r="G1472">
        <v>3681</v>
      </c>
      <c r="H1472">
        <v>1419</v>
      </c>
      <c r="I1472">
        <v>464</v>
      </c>
      <c r="J1472">
        <v>210192</v>
      </c>
      <c r="K1472">
        <v>221.59</v>
      </c>
      <c r="L1472">
        <f>Campaign_Table[[#This Row],[Conversions]]*Campaign_Table[[#This Row],[Cost_Per_Acquisition]]</f>
        <v>102817.76</v>
      </c>
      <c r="M1472">
        <v>1.04</v>
      </c>
      <c r="N1472">
        <v>12.51</v>
      </c>
      <c r="O1472" t="s">
        <v>25</v>
      </c>
      <c r="P1472" s="1">
        <v>45583</v>
      </c>
      <c r="Q1472" t="str">
        <f>TEXT(Campaign_Table[[#This Row],[Date]],"mmmm")</f>
        <v>October</v>
      </c>
      <c r="R1472">
        <f>YEAR(Campaign_Table[[#This Row],[Date]])</f>
        <v>2024</v>
      </c>
      <c r="S1472" t="str">
        <f>TEXT(Campaign_Table[[#This Row],[Date]],"dddd")</f>
        <v>Friday</v>
      </c>
      <c r="T1472" s="3" t="str">
        <f>"Q" &amp; ROUNDUP(MONTH(Campaign_Table[[#This Row],[Date]])/3,0)</f>
        <v>Q4</v>
      </c>
      <c r="U1472" s="5">
        <f t="shared" si="66"/>
        <v>8.2773043106743716E-2</v>
      </c>
      <c r="V1472" s="7">
        <f>IFERROR(Campaign_Table[[#This Row],[Total_Campaign_Cost]]/Campaign_Table[[#This Row],[Clicks]],0)</f>
        <v>27.932018473240966</v>
      </c>
      <c r="W1472" s="5">
        <f t="shared" si="67"/>
        <v>0.12605270306981797</v>
      </c>
      <c r="X1472" s="7">
        <f>IFERROR(Campaign_Table[[#This Row],[Total_Campaign_Cost]]/Campaign_Table[[#This Row],[Leads]],0)</f>
        <v>72.457899929527827</v>
      </c>
      <c r="Y1472" s="7">
        <f t="shared" si="68"/>
        <v>107374.24</v>
      </c>
      <c r="Z1472" s="7" t="str">
        <f>IF(Campaign_Table[[#This Row],[ROI]]&gt;=3,"Excellent",IF(Campaign_Table[[#This Row],[ROI]]&gt;=1,"Good",IF(Campaign_Table[[#This Row],[ROI]]&gt;=0,"Average","Poor")))</f>
        <v>Good</v>
      </c>
    </row>
    <row r="1473" spans="1:26" x14ac:dyDescent="0.3">
      <c r="A1473" t="s">
        <v>1649</v>
      </c>
      <c r="B1473" t="s">
        <v>28</v>
      </c>
      <c r="C1473" t="s">
        <v>21</v>
      </c>
      <c r="D1473">
        <v>5</v>
      </c>
      <c r="E1473" t="s">
        <v>451</v>
      </c>
      <c r="F1473">
        <v>79995</v>
      </c>
      <c r="G1473">
        <v>2746</v>
      </c>
      <c r="H1473">
        <v>1250</v>
      </c>
      <c r="I1473">
        <v>555</v>
      </c>
      <c r="J1473">
        <v>268620</v>
      </c>
      <c r="K1473">
        <v>169.63</v>
      </c>
      <c r="L1473">
        <f>Campaign_Table[[#This Row],[Conversions]]*Campaign_Table[[#This Row],[Cost_Per_Acquisition]]</f>
        <v>94144.65</v>
      </c>
      <c r="M1473">
        <v>1.85</v>
      </c>
      <c r="N1473">
        <v>5.69</v>
      </c>
      <c r="O1473" t="s">
        <v>25</v>
      </c>
      <c r="P1473" s="1">
        <v>45724</v>
      </c>
      <c r="Q1473" t="str">
        <f>TEXT(Campaign_Table[[#This Row],[Date]],"mmmm")</f>
        <v>March</v>
      </c>
      <c r="R1473">
        <f>YEAR(Campaign_Table[[#This Row],[Date]])</f>
        <v>2025</v>
      </c>
      <c r="S1473" t="str">
        <f>TEXT(Campaign_Table[[#This Row],[Date]],"dddd")</f>
        <v>Saturday</v>
      </c>
      <c r="T1473" s="3" t="str">
        <f>"Q" &amp; ROUNDUP(MONTH(Campaign_Table[[#This Row],[Date]])/3,0)</f>
        <v>Q1</v>
      </c>
      <c r="U1473" s="5">
        <f t="shared" si="66"/>
        <v>3.4327145446590414E-2</v>
      </c>
      <c r="V1473" s="7">
        <f>IFERROR(Campaign_Table[[#This Row],[Total_Campaign_Cost]]/Campaign_Table[[#This Row],[Clicks]],0)</f>
        <v>34.284286234522938</v>
      </c>
      <c r="W1473" s="5">
        <f t="shared" si="67"/>
        <v>0.20211216314639477</v>
      </c>
      <c r="X1473" s="7">
        <f>IFERROR(Campaign_Table[[#This Row],[Total_Campaign_Cost]]/Campaign_Table[[#This Row],[Leads]],0)</f>
        <v>75.315719999999999</v>
      </c>
      <c r="Y1473" s="7">
        <f t="shared" si="68"/>
        <v>174475.35</v>
      </c>
      <c r="Z1473" s="7" t="str">
        <f>IF(Campaign_Table[[#This Row],[ROI]]&gt;=3,"Excellent",IF(Campaign_Table[[#This Row],[ROI]]&gt;=1,"Good",IF(Campaign_Table[[#This Row],[ROI]]&gt;=0,"Average","Poor")))</f>
        <v>Good</v>
      </c>
    </row>
    <row r="1474" spans="1:26" x14ac:dyDescent="0.3">
      <c r="A1474" t="s">
        <v>1650</v>
      </c>
      <c r="B1474" t="s">
        <v>16</v>
      </c>
      <c r="C1474" t="s">
        <v>29</v>
      </c>
      <c r="D1474">
        <v>19</v>
      </c>
      <c r="E1474" t="s">
        <v>22</v>
      </c>
      <c r="F1474">
        <v>17353</v>
      </c>
      <c r="G1474">
        <v>657</v>
      </c>
      <c r="H1474">
        <v>235</v>
      </c>
      <c r="I1474">
        <v>157</v>
      </c>
      <c r="J1474">
        <v>48356</v>
      </c>
      <c r="K1474">
        <v>1037.6300000000001</v>
      </c>
      <c r="L1474">
        <f>Campaign_Table[[#This Row],[Conversions]]*Campaign_Table[[#This Row],[Cost_Per_Acquisition]]</f>
        <v>162907.91</v>
      </c>
      <c r="M1474">
        <v>-0.7</v>
      </c>
      <c r="N1474">
        <v>6.05</v>
      </c>
      <c r="O1474" t="s">
        <v>29</v>
      </c>
      <c r="P1474" s="1">
        <v>45492</v>
      </c>
      <c r="Q1474" t="str">
        <f>TEXT(Campaign_Table[[#This Row],[Date]],"mmmm")</f>
        <v>July</v>
      </c>
      <c r="R1474">
        <f>YEAR(Campaign_Table[[#This Row],[Date]])</f>
        <v>2024</v>
      </c>
      <c r="S1474" t="str">
        <f>TEXT(Campaign_Table[[#This Row],[Date]],"dddd")</f>
        <v>Friday</v>
      </c>
      <c r="T1474" s="3" t="str">
        <f>"Q" &amp; ROUNDUP(MONTH(Campaign_Table[[#This Row],[Date]])/3,0)</f>
        <v>Q3</v>
      </c>
      <c r="U1474" s="5">
        <f t="shared" ref="U1474:U1537" si="69">IFERROR(Clicks/Impressions,0)</f>
        <v>3.7860888607157264E-2</v>
      </c>
      <c r="V1474" s="7">
        <f>IFERROR(Campaign_Table[[#This Row],[Total_Campaign_Cost]]/Campaign_Table[[#This Row],[Clicks]],0)</f>
        <v>247.95724505327246</v>
      </c>
      <c r="W1474" s="5">
        <f t="shared" ref="W1474:W1537" si="70">IFERROR(Conversions/Clicks,0)</f>
        <v>0.23896499238964991</v>
      </c>
      <c r="X1474" s="7">
        <f>IFERROR(Campaign_Table[[#This Row],[Total_Campaign_Cost]]/Campaign_Table[[#This Row],[Leads]],0)</f>
        <v>693.22514893617017</v>
      </c>
      <c r="Y1474" s="7">
        <f t="shared" ref="Y1474:Y1537" si="71">Revenue-Total_Campaign_Cost</f>
        <v>-114551.91</v>
      </c>
      <c r="Z1474" s="7" t="str">
        <f>IF(Campaign_Table[[#This Row],[ROI]]&gt;=3,"Excellent",IF(Campaign_Table[[#This Row],[ROI]]&gt;=1,"Good",IF(Campaign_Table[[#This Row],[ROI]]&gt;=0,"Average","Poor")))</f>
        <v>Poor</v>
      </c>
    </row>
    <row r="1475" spans="1:26" x14ac:dyDescent="0.3">
      <c r="A1475" t="s">
        <v>1651</v>
      </c>
      <c r="B1475" t="s">
        <v>20</v>
      </c>
      <c r="C1475" t="s">
        <v>29</v>
      </c>
      <c r="D1475">
        <v>21</v>
      </c>
      <c r="E1475" t="s">
        <v>684</v>
      </c>
      <c r="F1475">
        <v>39579</v>
      </c>
      <c r="G1475">
        <v>2516</v>
      </c>
      <c r="H1475">
        <v>1069</v>
      </c>
      <c r="I1475">
        <v>346</v>
      </c>
      <c r="J1475">
        <v>261576</v>
      </c>
      <c r="K1475">
        <v>221.73</v>
      </c>
      <c r="L1475">
        <f>Campaign_Table[[#This Row],[Conversions]]*Campaign_Table[[#This Row],[Cost_Per_Acquisition]]</f>
        <v>76718.58</v>
      </c>
      <c r="M1475">
        <v>2.41</v>
      </c>
      <c r="N1475">
        <v>9.93</v>
      </c>
      <c r="O1475" t="s">
        <v>25</v>
      </c>
      <c r="P1475" s="1">
        <v>45484</v>
      </c>
      <c r="Q1475" t="str">
        <f>TEXT(Campaign_Table[[#This Row],[Date]],"mmmm")</f>
        <v>July</v>
      </c>
      <c r="R1475">
        <f>YEAR(Campaign_Table[[#This Row],[Date]])</f>
        <v>2024</v>
      </c>
      <c r="S1475" t="str">
        <f>TEXT(Campaign_Table[[#This Row],[Date]],"dddd")</f>
        <v>Thursday</v>
      </c>
      <c r="T1475" s="3" t="str">
        <f>"Q" &amp; ROUNDUP(MONTH(Campaign_Table[[#This Row],[Date]])/3,0)</f>
        <v>Q3</v>
      </c>
      <c r="U1475" s="5">
        <f t="shared" si="69"/>
        <v>6.3569064402839895E-2</v>
      </c>
      <c r="V1475" s="7">
        <f>IFERROR(Campaign_Table[[#This Row],[Total_Campaign_Cost]]/Campaign_Table[[#This Row],[Clicks]],0)</f>
        <v>30.492281399046107</v>
      </c>
      <c r="W1475" s="5">
        <f t="shared" si="70"/>
        <v>0.13751987281399047</v>
      </c>
      <c r="X1475" s="7">
        <f>IFERROR(Campaign_Table[[#This Row],[Total_Campaign_Cost]]/Campaign_Table[[#This Row],[Leads]],0)</f>
        <v>71.766679139382603</v>
      </c>
      <c r="Y1475" s="7">
        <f t="shared" si="71"/>
        <v>184857.41999999998</v>
      </c>
      <c r="Z1475" s="7" t="str">
        <f>IF(Campaign_Table[[#This Row],[ROI]]&gt;=3,"Excellent",IF(Campaign_Table[[#This Row],[ROI]]&gt;=1,"Good",IF(Campaign_Table[[#This Row],[ROI]]&gt;=0,"Average","Poor")))</f>
        <v>Good</v>
      </c>
    </row>
    <row r="1476" spans="1:26" x14ac:dyDescent="0.3">
      <c r="A1476" t="s">
        <v>1652</v>
      </c>
      <c r="B1476" t="s">
        <v>44</v>
      </c>
      <c r="C1476" t="s">
        <v>29</v>
      </c>
      <c r="D1476">
        <v>12</v>
      </c>
      <c r="E1476" t="s">
        <v>142</v>
      </c>
      <c r="F1476">
        <v>62639</v>
      </c>
      <c r="G1476">
        <v>7976</v>
      </c>
      <c r="H1476">
        <v>2972</v>
      </c>
      <c r="I1476">
        <v>1254</v>
      </c>
      <c r="J1476">
        <v>485298</v>
      </c>
      <c r="K1476">
        <v>200.38</v>
      </c>
      <c r="L1476">
        <f>Campaign_Table[[#This Row],[Conversions]]*Campaign_Table[[#This Row],[Cost_Per_Acquisition]]</f>
        <v>251276.52</v>
      </c>
      <c r="M1476">
        <v>0.93</v>
      </c>
      <c r="N1476">
        <v>19.48</v>
      </c>
      <c r="O1476" t="s">
        <v>35</v>
      </c>
      <c r="P1476" s="1">
        <v>45581</v>
      </c>
      <c r="Q1476" t="str">
        <f>TEXT(Campaign_Table[[#This Row],[Date]],"mmmm")</f>
        <v>October</v>
      </c>
      <c r="R1476">
        <f>YEAR(Campaign_Table[[#This Row],[Date]])</f>
        <v>2024</v>
      </c>
      <c r="S1476" t="str">
        <f>TEXT(Campaign_Table[[#This Row],[Date]],"dddd")</f>
        <v>Wednesday</v>
      </c>
      <c r="T1476" s="3" t="str">
        <f>"Q" &amp; ROUNDUP(MONTH(Campaign_Table[[#This Row],[Date]])/3,0)</f>
        <v>Q4</v>
      </c>
      <c r="U1476" s="5">
        <f t="shared" si="69"/>
        <v>0.12733281182649786</v>
      </c>
      <c r="V1476" s="7">
        <f>IFERROR(Campaign_Table[[#This Row],[Total_Campaign_Cost]]/Campaign_Table[[#This Row],[Clicks]],0)</f>
        <v>31.504077231695085</v>
      </c>
      <c r="W1476" s="5">
        <f t="shared" si="70"/>
        <v>0.15722166499498497</v>
      </c>
      <c r="X1476" s="7">
        <f>IFERROR(Campaign_Table[[#This Row],[Total_Campaign_Cost]]/Campaign_Table[[#This Row],[Leads]],0)</f>
        <v>84.547954239569307</v>
      </c>
      <c r="Y1476" s="7">
        <f t="shared" si="71"/>
        <v>234021.48</v>
      </c>
      <c r="Z1476" s="7" t="str">
        <f>IF(Campaign_Table[[#This Row],[ROI]]&gt;=3,"Excellent",IF(Campaign_Table[[#This Row],[ROI]]&gt;=1,"Good",IF(Campaign_Table[[#This Row],[ROI]]&gt;=0,"Average","Poor")))</f>
        <v>Average</v>
      </c>
    </row>
    <row r="1477" spans="1:26" x14ac:dyDescent="0.3">
      <c r="A1477" t="s">
        <v>1653</v>
      </c>
      <c r="B1477" t="s">
        <v>20</v>
      </c>
      <c r="C1477" t="s">
        <v>29</v>
      </c>
      <c r="D1477">
        <v>16</v>
      </c>
      <c r="E1477" t="s">
        <v>1045</v>
      </c>
      <c r="F1477">
        <v>19962</v>
      </c>
      <c r="G1477">
        <v>2775</v>
      </c>
      <c r="H1477">
        <v>1055</v>
      </c>
      <c r="I1477">
        <v>384</v>
      </c>
      <c r="J1477">
        <v>228096</v>
      </c>
      <c r="K1477">
        <v>299.22000000000003</v>
      </c>
      <c r="L1477">
        <f>Campaign_Table[[#This Row],[Conversions]]*Campaign_Table[[#This Row],[Cost_Per_Acquisition]]</f>
        <v>114900.48000000001</v>
      </c>
      <c r="M1477">
        <v>0.99</v>
      </c>
      <c r="N1477">
        <v>21.11</v>
      </c>
      <c r="O1477" t="s">
        <v>25</v>
      </c>
      <c r="P1477" s="1">
        <v>45562</v>
      </c>
      <c r="Q1477" t="str">
        <f>TEXT(Campaign_Table[[#This Row],[Date]],"mmmm")</f>
        <v>September</v>
      </c>
      <c r="R1477">
        <f>YEAR(Campaign_Table[[#This Row],[Date]])</f>
        <v>2024</v>
      </c>
      <c r="S1477" t="str">
        <f>TEXT(Campaign_Table[[#This Row],[Date]],"dddd")</f>
        <v>Friday</v>
      </c>
      <c r="T1477" s="3" t="str">
        <f>"Q" &amp; ROUNDUP(MONTH(Campaign_Table[[#This Row],[Date]])/3,0)</f>
        <v>Q3</v>
      </c>
      <c r="U1477" s="5">
        <f t="shared" si="69"/>
        <v>0.1390141268409979</v>
      </c>
      <c r="V1477" s="7">
        <f>IFERROR(Campaign_Table[[#This Row],[Total_Campaign_Cost]]/Campaign_Table[[#This Row],[Clicks]],0)</f>
        <v>41.40557837837838</v>
      </c>
      <c r="W1477" s="5">
        <f t="shared" si="70"/>
        <v>0.13837837837837838</v>
      </c>
      <c r="X1477" s="7">
        <f>IFERROR(Campaign_Table[[#This Row],[Total_Campaign_Cost]]/Campaign_Table[[#This Row],[Leads]],0)</f>
        <v>108.9104075829384</v>
      </c>
      <c r="Y1477" s="7">
        <f t="shared" si="71"/>
        <v>113195.51999999999</v>
      </c>
      <c r="Z1477" s="7" t="str">
        <f>IF(Campaign_Table[[#This Row],[ROI]]&gt;=3,"Excellent",IF(Campaign_Table[[#This Row],[ROI]]&gt;=1,"Good",IF(Campaign_Table[[#This Row],[ROI]]&gt;=0,"Average","Poor")))</f>
        <v>Average</v>
      </c>
    </row>
    <row r="1478" spans="1:26" x14ac:dyDescent="0.3">
      <c r="A1478" t="s">
        <v>1654</v>
      </c>
      <c r="B1478" t="s">
        <v>24</v>
      </c>
      <c r="C1478" t="s">
        <v>35</v>
      </c>
      <c r="D1478">
        <v>20</v>
      </c>
      <c r="E1478" t="s">
        <v>22</v>
      </c>
      <c r="F1478">
        <v>25537</v>
      </c>
      <c r="G1478">
        <v>798</v>
      </c>
      <c r="H1478">
        <v>376</v>
      </c>
      <c r="I1478">
        <v>133</v>
      </c>
      <c r="J1478">
        <v>61712</v>
      </c>
      <c r="K1478">
        <v>1994.42</v>
      </c>
      <c r="L1478">
        <f>Campaign_Table[[#This Row],[Conversions]]*Campaign_Table[[#This Row],[Cost_Per_Acquisition]]</f>
        <v>265257.86</v>
      </c>
      <c r="M1478">
        <v>-0.77</v>
      </c>
      <c r="N1478">
        <v>5.12</v>
      </c>
      <c r="O1478" t="s">
        <v>21</v>
      </c>
      <c r="P1478" s="1">
        <v>45505</v>
      </c>
      <c r="Q1478" t="str">
        <f>TEXT(Campaign_Table[[#This Row],[Date]],"mmmm")</f>
        <v>August</v>
      </c>
      <c r="R1478">
        <f>YEAR(Campaign_Table[[#This Row],[Date]])</f>
        <v>2024</v>
      </c>
      <c r="S1478" t="str">
        <f>TEXT(Campaign_Table[[#This Row],[Date]],"dddd")</f>
        <v>Thursday</v>
      </c>
      <c r="T1478" s="3" t="str">
        <f>"Q" &amp; ROUNDUP(MONTH(Campaign_Table[[#This Row],[Date]])/3,0)</f>
        <v>Q3</v>
      </c>
      <c r="U1478" s="5">
        <f t="shared" si="69"/>
        <v>3.1248776285389825E-2</v>
      </c>
      <c r="V1478" s="7">
        <f>IFERROR(Campaign_Table[[#This Row],[Total_Campaign_Cost]]/Campaign_Table[[#This Row],[Clicks]],0)</f>
        <v>332.40333333333331</v>
      </c>
      <c r="W1478" s="5">
        <f t="shared" si="70"/>
        <v>0.16666666666666666</v>
      </c>
      <c r="X1478" s="7">
        <f>IFERROR(Campaign_Table[[#This Row],[Total_Campaign_Cost]]/Campaign_Table[[#This Row],[Leads]],0)</f>
        <v>705.47303191489357</v>
      </c>
      <c r="Y1478" s="7">
        <f t="shared" si="71"/>
        <v>-203545.86</v>
      </c>
      <c r="Z1478" s="7" t="str">
        <f>IF(Campaign_Table[[#This Row],[ROI]]&gt;=3,"Excellent",IF(Campaign_Table[[#This Row],[ROI]]&gt;=1,"Good",IF(Campaign_Table[[#This Row],[ROI]]&gt;=0,"Average","Poor")))</f>
        <v>Poor</v>
      </c>
    </row>
    <row r="1479" spans="1:26" x14ac:dyDescent="0.3">
      <c r="A1479" t="s">
        <v>1655</v>
      </c>
      <c r="B1479" t="s">
        <v>24</v>
      </c>
      <c r="C1479" t="s">
        <v>21</v>
      </c>
      <c r="D1479">
        <v>22</v>
      </c>
      <c r="E1479" t="s">
        <v>351</v>
      </c>
      <c r="F1479">
        <v>70915</v>
      </c>
      <c r="G1479">
        <v>5701</v>
      </c>
      <c r="H1479">
        <v>1914</v>
      </c>
      <c r="I1479">
        <v>987</v>
      </c>
      <c r="J1479">
        <v>449085</v>
      </c>
      <c r="K1479">
        <v>140.22</v>
      </c>
      <c r="L1479">
        <f>Campaign_Table[[#This Row],[Conversions]]*Campaign_Table[[#This Row],[Cost_Per_Acquisition]]</f>
        <v>138397.13999999998</v>
      </c>
      <c r="M1479">
        <v>2.2400000000000002</v>
      </c>
      <c r="N1479">
        <v>12.13</v>
      </c>
      <c r="O1479" t="s">
        <v>29</v>
      </c>
      <c r="P1479" s="1">
        <v>45488</v>
      </c>
      <c r="Q1479" t="str">
        <f>TEXT(Campaign_Table[[#This Row],[Date]],"mmmm")</f>
        <v>July</v>
      </c>
      <c r="R1479">
        <f>YEAR(Campaign_Table[[#This Row],[Date]])</f>
        <v>2024</v>
      </c>
      <c r="S1479" t="str">
        <f>TEXT(Campaign_Table[[#This Row],[Date]],"dddd")</f>
        <v>Monday</v>
      </c>
      <c r="T1479" s="3" t="str">
        <f>"Q" &amp; ROUNDUP(MONTH(Campaign_Table[[#This Row],[Date]])/3,0)</f>
        <v>Q3</v>
      </c>
      <c r="U1479" s="5">
        <f t="shared" si="69"/>
        <v>8.0392018613833466E-2</v>
      </c>
      <c r="V1479" s="7">
        <f>IFERROR(Campaign_Table[[#This Row],[Total_Campaign_Cost]]/Campaign_Table[[#This Row],[Clicks]],0)</f>
        <v>24.275941062971405</v>
      </c>
      <c r="W1479" s="5">
        <f t="shared" si="70"/>
        <v>0.17312752148745833</v>
      </c>
      <c r="X1479" s="7">
        <f>IFERROR(Campaign_Table[[#This Row],[Total_Campaign_Cost]]/Campaign_Table[[#This Row],[Leads]],0)</f>
        <v>72.307805642633227</v>
      </c>
      <c r="Y1479" s="7">
        <f t="shared" si="71"/>
        <v>310687.86</v>
      </c>
      <c r="Z1479" s="7" t="str">
        <f>IF(Campaign_Table[[#This Row],[ROI]]&gt;=3,"Excellent",IF(Campaign_Table[[#This Row],[ROI]]&gt;=1,"Good",IF(Campaign_Table[[#This Row],[ROI]]&gt;=0,"Average","Poor")))</f>
        <v>Good</v>
      </c>
    </row>
    <row r="1480" spans="1:26" x14ac:dyDescent="0.3">
      <c r="A1480" t="s">
        <v>1656</v>
      </c>
      <c r="B1480" t="s">
        <v>16</v>
      </c>
      <c r="C1480" t="s">
        <v>25</v>
      </c>
      <c r="D1480">
        <v>23</v>
      </c>
      <c r="E1480" t="s">
        <v>142</v>
      </c>
      <c r="F1480">
        <v>61220</v>
      </c>
      <c r="G1480">
        <v>9039</v>
      </c>
      <c r="H1480">
        <v>5145</v>
      </c>
      <c r="I1480">
        <v>2982</v>
      </c>
      <c r="J1480">
        <v>1279278</v>
      </c>
      <c r="K1480">
        <v>96.78</v>
      </c>
      <c r="L1480">
        <f>Campaign_Table[[#This Row],[Conversions]]*Campaign_Table[[#This Row],[Cost_Per_Acquisition]]</f>
        <v>288597.96000000002</v>
      </c>
      <c r="M1480">
        <v>3.43</v>
      </c>
      <c r="N1480">
        <v>28.04</v>
      </c>
      <c r="O1480" t="s">
        <v>25</v>
      </c>
      <c r="P1480" s="1">
        <v>45548</v>
      </c>
      <c r="Q1480" t="str">
        <f>TEXT(Campaign_Table[[#This Row],[Date]],"mmmm")</f>
        <v>September</v>
      </c>
      <c r="R1480">
        <f>YEAR(Campaign_Table[[#This Row],[Date]])</f>
        <v>2024</v>
      </c>
      <c r="S1480" t="str">
        <f>TEXT(Campaign_Table[[#This Row],[Date]],"dddd")</f>
        <v>Friday</v>
      </c>
      <c r="T1480" s="3" t="str">
        <f>"Q" &amp; ROUNDUP(MONTH(Campaign_Table[[#This Row],[Date]])/3,0)</f>
        <v>Q3</v>
      </c>
      <c r="U1480" s="5">
        <f t="shared" si="69"/>
        <v>0.14764782750735053</v>
      </c>
      <c r="V1480" s="7">
        <f>IFERROR(Campaign_Table[[#This Row],[Total_Campaign_Cost]]/Campaign_Table[[#This Row],[Clicks]],0)</f>
        <v>31.928084965151015</v>
      </c>
      <c r="W1480" s="5">
        <f t="shared" si="70"/>
        <v>0.32990375041486891</v>
      </c>
      <c r="X1480" s="7">
        <f>IFERROR(Campaign_Table[[#This Row],[Total_Campaign_Cost]]/Campaign_Table[[#This Row],[Leads]],0)</f>
        <v>56.092897959183681</v>
      </c>
      <c r="Y1480" s="7">
        <f t="shared" si="71"/>
        <v>990680.04</v>
      </c>
      <c r="Z1480" s="7" t="str">
        <f>IF(Campaign_Table[[#This Row],[ROI]]&gt;=3,"Excellent",IF(Campaign_Table[[#This Row],[ROI]]&gt;=1,"Good",IF(Campaign_Table[[#This Row],[ROI]]&gt;=0,"Average","Poor")))</f>
        <v>Excellent</v>
      </c>
    </row>
    <row r="1481" spans="1:26" x14ac:dyDescent="0.3">
      <c r="A1481" t="s">
        <v>1657</v>
      </c>
      <c r="B1481" t="s">
        <v>20</v>
      </c>
      <c r="C1481" t="s">
        <v>25</v>
      </c>
      <c r="D1481">
        <v>24</v>
      </c>
      <c r="E1481" t="s">
        <v>130</v>
      </c>
      <c r="F1481">
        <v>84853</v>
      </c>
      <c r="G1481">
        <v>3849</v>
      </c>
      <c r="H1481">
        <v>2012</v>
      </c>
      <c r="I1481">
        <v>1577</v>
      </c>
      <c r="J1481">
        <v>411597</v>
      </c>
      <c r="K1481">
        <v>178.98</v>
      </c>
      <c r="L1481">
        <f>Campaign_Table[[#This Row],[Conversions]]*Campaign_Table[[#This Row],[Cost_Per_Acquisition]]</f>
        <v>282251.45999999996</v>
      </c>
      <c r="M1481">
        <v>0.46</v>
      </c>
      <c r="N1481">
        <v>8.77</v>
      </c>
      <c r="O1481" t="s">
        <v>29</v>
      </c>
      <c r="P1481" s="1">
        <v>45751</v>
      </c>
      <c r="Q1481" t="str">
        <f>TEXT(Campaign_Table[[#This Row],[Date]],"mmmm")</f>
        <v>April</v>
      </c>
      <c r="R1481">
        <f>YEAR(Campaign_Table[[#This Row],[Date]])</f>
        <v>2025</v>
      </c>
      <c r="S1481" t="str">
        <f>TEXT(Campaign_Table[[#This Row],[Date]],"dddd")</f>
        <v>Friday</v>
      </c>
      <c r="T1481" s="3" t="str">
        <f>"Q" &amp; ROUNDUP(MONTH(Campaign_Table[[#This Row],[Date]])/3,0)</f>
        <v>Q2</v>
      </c>
      <c r="U1481" s="5">
        <f t="shared" si="69"/>
        <v>4.5360800443119277E-2</v>
      </c>
      <c r="V1481" s="7">
        <f>IFERROR(Campaign_Table[[#This Row],[Total_Campaign_Cost]]/Campaign_Table[[#This Row],[Clicks]],0)</f>
        <v>73.331114575214329</v>
      </c>
      <c r="W1481" s="5">
        <f t="shared" si="70"/>
        <v>0.40971680956092493</v>
      </c>
      <c r="X1481" s="7">
        <f>IFERROR(Campaign_Table[[#This Row],[Total_Campaign_Cost]]/Campaign_Table[[#This Row],[Leads]],0)</f>
        <v>140.2840258449304</v>
      </c>
      <c r="Y1481" s="7">
        <f t="shared" si="71"/>
        <v>129345.54000000004</v>
      </c>
      <c r="Z1481" s="7" t="str">
        <f>IF(Campaign_Table[[#This Row],[ROI]]&gt;=3,"Excellent",IF(Campaign_Table[[#This Row],[ROI]]&gt;=1,"Good",IF(Campaign_Table[[#This Row],[ROI]]&gt;=0,"Average","Poor")))</f>
        <v>Average</v>
      </c>
    </row>
    <row r="1482" spans="1:26" x14ac:dyDescent="0.3">
      <c r="A1482" t="s">
        <v>1658</v>
      </c>
      <c r="B1482" t="s">
        <v>16</v>
      </c>
      <c r="C1482" t="s">
        <v>17</v>
      </c>
      <c r="D1482">
        <v>15</v>
      </c>
      <c r="E1482" t="s">
        <v>201</v>
      </c>
      <c r="F1482">
        <v>74682</v>
      </c>
      <c r="G1482">
        <v>10156</v>
      </c>
      <c r="H1482">
        <v>5810</v>
      </c>
      <c r="I1482">
        <v>3792</v>
      </c>
      <c r="J1482">
        <v>1641936</v>
      </c>
      <c r="K1482">
        <v>35.32</v>
      </c>
      <c r="L1482">
        <f>Campaign_Table[[#This Row],[Conversions]]*Campaign_Table[[#This Row],[Cost_Per_Acquisition]]</f>
        <v>133933.44</v>
      </c>
      <c r="M1482">
        <v>11.26</v>
      </c>
      <c r="N1482">
        <v>26.46</v>
      </c>
      <c r="O1482" t="s">
        <v>35</v>
      </c>
      <c r="P1482" s="1">
        <v>45762</v>
      </c>
      <c r="Q1482" t="str">
        <f>TEXT(Campaign_Table[[#This Row],[Date]],"mmmm")</f>
        <v>April</v>
      </c>
      <c r="R1482">
        <f>YEAR(Campaign_Table[[#This Row],[Date]])</f>
        <v>2025</v>
      </c>
      <c r="S1482" t="str">
        <f>TEXT(Campaign_Table[[#This Row],[Date]],"dddd")</f>
        <v>Tuesday</v>
      </c>
      <c r="T1482" s="3" t="str">
        <f>"Q" &amp; ROUNDUP(MONTH(Campaign_Table[[#This Row],[Date]])/3,0)</f>
        <v>Q2</v>
      </c>
      <c r="U1482" s="5">
        <f t="shared" si="69"/>
        <v>0.13598993063924372</v>
      </c>
      <c r="V1482" s="7">
        <f>IFERROR(Campaign_Table[[#This Row],[Total_Campaign_Cost]]/Campaign_Table[[#This Row],[Clicks]],0)</f>
        <v>13.187617172115006</v>
      </c>
      <c r="W1482" s="5">
        <f t="shared" si="70"/>
        <v>0.37337534462386768</v>
      </c>
      <c r="X1482" s="7">
        <f>IFERROR(Campaign_Table[[#This Row],[Total_Campaign_Cost]]/Campaign_Table[[#This Row],[Leads]],0)</f>
        <v>23.052227194492254</v>
      </c>
      <c r="Y1482" s="7">
        <f t="shared" si="71"/>
        <v>1508002.56</v>
      </c>
      <c r="Z1482" s="7" t="str">
        <f>IF(Campaign_Table[[#This Row],[ROI]]&gt;=3,"Excellent",IF(Campaign_Table[[#This Row],[ROI]]&gt;=1,"Good",IF(Campaign_Table[[#This Row],[ROI]]&gt;=0,"Average","Poor")))</f>
        <v>Excellent</v>
      </c>
    </row>
    <row r="1483" spans="1:26" x14ac:dyDescent="0.3">
      <c r="A1483" t="s">
        <v>1659</v>
      </c>
      <c r="B1483" t="s">
        <v>20</v>
      </c>
      <c r="C1483" t="s">
        <v>25</v>
      </c>
      <c r="D1483">
        <v>27</v>
      </c>
      <c r="E1483" t="s">
        <v>195</v>
      </c>
      <c r="F1483">
        <v>60751</v>
      </c>
      <c r="G1483">
        <v>6820</v>
      </c>
      <c r="H1483">
        <v>1635</v>
      </c>
      <c r="I1483">
        <v>921</v>
      </c>
      <c r="J1483">
        <v>263406</v>
      </c>
      <c r="K1483">
        <v>104.36</v>
      </c>
      <c r="L1483">
        <f>Campaign_Table[[#This Row],[Conversions]]*Campaign_Table[[#This Row],[Cost_Per_Acquisition]]</f>
        <v>96115.56</v>
      </c>
      <c r="M1483">
        <v>1.74</v>
      </c>
      <c r="N1483">
        <v>15.43</v>
      </c>
      <c r="O1483" t="s">
        <v>29</v>
      </c>
      <c r="P1483" s="1">
        <v>45726</v>
      </c>
      <c r="Q1483" t="str">
        <f>TEXT(Campaign_Table[[#This Row],[Date]],"mmmm")</f>
        <v>March</v>
      </c>
      <c r="R1483">
        <f>YEAR(Campaign_Table[[#This Row],[Date]])</f>
        <v>2025</v>
      </c>
      <c r="S1483" t="str">
        <f>TEXT(Campaign_Table[[#This Row],[Date]],"dddd")</f>
        <v>Monday</v>
      </c>
      <c r="T1483" s="3" t="str">
        <f>"Q" &amp; ROUNDUP(MONTH(Campaign_Table[[#This Row],[Date]])/3,0)</f>
        <v>Q1</v>
      </c>
      <c r="U1483" s="5">
        <f t="shared" si="69"/>
        <v>0.11226152655923359</v>
      </c>
      <c r="V1483" s="7">
        <f>IFERROR(Campaign_Table[[#This Row],[Total_Campaign_Cost]]/Campaign_Table[[#This Row],[Clicks]],0)</f>
        <v>14.093190615835777</v>
      </c>
      <c r="W1483" s="5">
        <f t="shared" si="70"/>
        <v>0.13504398826979472</v>
      </c>
      <c r="X1483" s="7">
        <f>IFERROR(Campaign_Table[[#This Row],[Total_Campaign_Cost]]/Campaign_Table[[#This Row],[Leads]],0)</f>
        <v>58.786275229357798</v>
      </c>
      <c r="Y1483" s="7">
        <f t="shared" si="71"/>
        <v>167290.44</v>
      </c>
      <c r="Z1483" s="7" t="str">
        <f>IF(Campaign_Table[[#This Row],[ROI]]&gt;=3,"Excellent",IF(Campaign_Table[[#This Row],[ROI]]&gt;=1,"Good",IF(Campaign_Table[[#This Row],[ROI]]&gt;=0,"Average","Poor")))</f>
        <v>Good</v>
      </c>
    </row>
    <row r="1484" spans="1:26" x14ac:dyDescent="0.3">
      <c r="A1484" t="s">
        <v>1660</v>
      </c>
      <c r="B1484" t="s">
        <v>24</v>
      </c>
      <c r="C1484" t="s">
        <v>29</v>
      </c>
      <c r="D1484">
        <v>6</v>
      </c>
      <c r="E1484" t="s">
        <v>103</v>
      </c>
      <c r="F1484">
        <v>14303</v>
      </c>
      <c r="G1484">
        <v>444</v>
      </c>
      <c r="H1484">
        <v>214</v>
      </c>
      <c r="I1484">
        <v>136</v>
      </c>
      <c r="J1484">
        <v>77384</v>
      </c>
      <c r="K1484">
        <v>1671.74</v>
      </c>
      <c r="L1484">
        <f>Campaign_Table[[#This Row],[Conversions]]*Campaign_Table[[#This Row],[Cost_Per_Acquisition]]</f>
        <v>227356.64</v>
      </c>
      <c r="M1484">
        <v>-0.66</v>
      </c>
      <c r="N1484">
        <v>5.55</v>
      </c>
      <c r="O1484" t="s">
        <v>25</v>
      </c>
      <c r="P1484" s="1">
        <v>45739</v>
      </c>
      <c r="Q1484" t="str">
        <f>TEXT(Campaign_Table[[#This Row],[Date]],"mmmm")</f>
        <v>March</v>
      </c>
      <c r="R1484">
        <f>YEAR(Campaign_Table[[#This Row],[Date]])</f>
        <v>2025</v>
      </c>
      <c r="S1484" t="str">
        <f>TEXT(Campaign_Table[[#This Row],[Date]],"dddd")</f>
        <v>Sunday</v>
      </c>
      <c r="T1484" s="3" t="str">
        <f>"Q" &amp; ROUNDUP(MONTH(Campaign_Table[[#This Row],[Date]])/3,0)</f>
        <v>Q1</v>
      </c>
      <c r="U1484" s="5">
        <f t="shared" si="69"/>
        <v>3.1042438649234425E-2</v>
      </c>
      <c r="V1484" s="7">
        <f>IFERROR(Campaign_Table[[#This Row],[Total_Campaign_Cost]]/Campaign_Table[[#This Row],[Clicks]],0)</f>
        <v>512.0645045045045</v>
      </c>
      <c r="W1484" s="5">
        <f t="shared" si="70"/>
        <v>0.30630630630630629</v>
      </c>
      <c r="X1484" s="7">
        <f>IFERROR(Campaign_Table[[#This Row],[Total_Campaign_Cost]]/Campaign_Table[[#This Row],[Leads]],0)</f>
        <v>1062.4142056074768</v>
      </c>
      <c r="Y1484" s="7">
        <f t="shared" si="71"/>
        <v>-149972.64000000001</v>
      </c>
      <c r="Z1484" s="7" t="str">
        <f>IF(Campaign_Table[[#This Row],[ROI]]&gt;=3,"Excellent",IF(Campaign_Table[[#This Row],[ROI]]&gt;=1,"Good",IF(Campaign_Table[[#This Row],[ROI]]&gt;=0,"Average","Poor")))</f>
        <v>Poor</v>
      </c>
    </row>
    <row r="1485" spans="1:26" x14ac:dyDescent="0.3">
      <c r="A1485" t="s">
        <v>1661</v>
      </c>
      <c r="B1485" t="s">
        <v>44</v>
      </c>
      <c r="C1485" t="s">
        <v>25</v>
      </c>
      <c r="D1485">
        <v>21</v>
      </c>
      <c r="E1485" t="s">
        <v>107</v>
      </c>
      <c r="F1485">
        <v>97399</v>
      </c>
      <c r="G1485">
        <v>8416</v>
      </c>
      <c r="H1485">
        <v>5019</v>
      </c>
      <c r="I1485">
        <v>2590</v>
      </c>
      <c r="J1485">
        <v>1649830</v>
      </c>
      <c r="K1485">
        <v>23.24</v>
      </c>
      <c r="L1485">
        <f>Campaign_Table[[#This Row],[Conversions]]*Campaign_Table[[#This Row],[Cost_Per_Acquisition]]</f>
        <v>60191.6</v>
      </c>
      <c r="M1485">
        <v>26.41</v>
      </c>
      <c r="N1485">
        <v>16.45</v>
      </c>
      <c r="O1485" t="s">
        <v>21</v>
      </c>
      <c r="P1485" s="1">
        <v>45532</v>
      </c>
      <c r="Q1485" t="str">
        <f>TEXT(Campaign_Table[[#This Row],[Date]],"mmmm")</f>
        <v>August</v>
      </c>
      <c r="R1485">
        <f>YEAR(Campaign_Table[[#This Row],[Date]])</f>
        <v>2024</v>
      </c>
      <c r="S1485" t="str">
        <f>TEXT(Campaign_Table[[#This Row],[Date]],"dddd")</f>
        <v>Wednesday</v>
      </c>
      <c r="T1485" s="3" t="str">
        <f>"Q" &amp; ROUNDUP(MONTH(Campaign_Table[[#This Row],[Date]])/3,0)</f>
        <v>Q3</v>
      </c>
      <c r="U1485" s="5">
        <f t="shared" si="69"/>
        <v>8.6407457982114799E-2</v>
      </c>
      <c r="V1485" s="7">
        <f>IFERROR(Campaign_Table[[#This Row],[Total_Campaign_Cost]]/Campaign_Table[[#This Row],[Clicks]],0)</f>
        <v>7.1520437262357417</v>
      </c>
      <c r="W1485" s="5">
        <f t="shared" si="70"/>
        <v>0.30774714828897337</v>
      </c>
      <c r="X1485" s="7">
        <f>IFERROR(Campaign_Table[[#This Row],[Total_Campaign_Cost]]/Campaign_Table[[#This Row],[Leads]],0)</f>
        <v>11.992747559274756</v>
      </c>
      <c r="Y1485" s="7">
        <f t="shared" si="71"/>
        <v>1589638.4</v>
      </c>
      <c r="Z1485" s="7" t="str">
        <f>IF(Campaign_Table[[#This Row],[ROI]]&gt;=3,"Excellent",IF(Campaign_Table[[#This Row],[ROI]]&gt;=1,"Good",IF(Campaign_Table[[#This Row],[ROI]]&gt;=0,"Average","Poor")))</f>
        <v>Excellent</v>
      </c>
    </row>
    <row r="1486" spans="1:26" x14ac:dyDescent="0.3">
      <c r="A1486" t="s">
        <v>1662</v>
      </c>
      <c r="B1486" t="s">
        <v>44</v>
      </c>
      <c r="C1486" t="s">
        <v>29</v>
      </c>
      <c r="D1486">
        <v>22</v>
      </c>
      <c r="E1486" t="s">
        <v>28</v>
      </c>
      <c r="F1486">
        <v>90833</v>
      </c>
      <c r="G1486">
        <v>9083</v>
      </c>
      <c r="H1486">
        <v>4430</v>
      </c>
      <c r="I1486">
        <v>2720</v>
      </c>
      <c r="J1486">
        <v>2048160</v>
      </c>
      <c r="K1486">
        <v>27.02</v>
      </c>
      <c r="L1486">
        <f>Campaign_Table[[#This Row],[Conversions]]*Campaign_Table[[#This Row],[Cost_Per_Acquisition]]</f>
        <v>73494.399999999994</v>
      </c>
      <c r="M1486">
        <v>26.87</v>
      </c>
      <c r="N1486">
        <v>17.87</v>
      </c>
      <c r="O1486" t="s">
        <v>35</v>
      </c>
      <c r="P1486" s="1">
        <v>45804</v>
      </c>
      <c r="Q1486" t="str">
        <f>TEXT(Campaign_Table[[#This Row],[Date]],"mmmm")</f>
        <v>May</v>
      </c>
      <c r="R1486">
        <f>YEAR(Campaign_Table[[#This Row],[Date]])</f>
        <v>2025</v>
      </c>
      <c r="S1486" t="str">
        <f>TEXT(Campaign_Table[[#This Row],[Date]],"dddd")</f>
        <v>Tuesday</v>
      </c>
      <c r="T1486" s="3" t="str">
        <f>"Q" &amp; ROUNDUP(MONTH(Campaign_Table[[#This Row],[Date]])/3,0)</f>
        <v>Q2</v>
      </c>
      <c r="U1486" s="5">
        <f t="shared" si="69"/>
        <v>9.9996697235586185E-2</v>
      </c>
      <c r="V1486" s="7">
        <f>IFERROR(Campaign_Table[[#This Row],[Total_Campaign_Cost]]/Campaign_Table[[#This Row],[Clicks]],0)</f>
        <v>8.091423538478475</v>
      </c>
      <c r="W1486" s="5">
        <f t="shared" si="70"/>
        <v>0.29946053066167566</v>
      </c>
      <c r="X1486" s="7">
        <f>IFERROR(Campaign_Table[[#This Row],[Total_Campaign_Cost]]/Campaign_Table[[#This Row],[Leads]],0)</f>
        <v>16.590158013544016</v>
      </c>
      <c r="Y1486" s="7">
        <f t="shared" si="71"/>
        <v>1974665.6</v>
      </c>
      <c r="Z1486" s="7" t="str">
        <f>IF(Campaign_Table[[#This Row],[ROI]]&gt;=3,"Excellent",IF(Campaign_Table[[#This Row],[ROI]]&gt;=1,"Good",IF(Campaign_Table[[#This Row],[ROI]]&gt;=0,"Average","Poor")))</f>
        <v>Excellent</v>
      </c>
    </row>
    <row r="1487" spans="1:26" x14ac:dyDescent="0.3">
      <c r="A1487" t="s">
        <v>1663</v>
      </c>
      <c r="B1487" t="s">
        <v>16</v>
      </c>
      <c r="C1487" t="s">
        <v>29</v>
      </c>
      <c r="D1487">
        <v>20</v>
      </c>
      <c r="E1487" t="s">
        <v>28</v>
      </c>
      <c r="F1487">
        <v>52960</v>
      </c>
      <c r="G1487">
        <v>7352</v>
      </c>
      <c r="H1487">
        <v>3121</v>
      </c>
      <c r="I1487">
        <v>1406</v>
      </c>
      <c r="J1487">
        <v>1057312</v>
      </c>
      <c r="K1487">
        <v>199.1</v>
      </c>
      <c r="L1487">
        <f>Campaign_Table[[#This Row],[Conversions]]*Campaign_Table[[#This Row],[Cost_Per_Acquisition]]</f>
        <v>279934.59999999998</v>
      </c>
      <c r="M1487">
        <v>2.78</v>
      </c>
      <c r="N1487">
        <v>22.43</v>
      </c>
      <c r="O1487" t="s">
        <v>17</v>
      </c>
      <c r="P1487" s="1">
        <v>45524</v>
      </c>
      <c r="Q1487" t="str">
        <f>TEXT(Campaign_Table[[#This Row],[Date]],"mmmm")</f>
        <v>August</v>
      </c>
      <c r="R1487">
        <f>YEAR(Campaign_Table[[#This Row],[Date]])</f>
        <v>2024</v>
      </c>
      <c r="S1487" t="str">
        <f>TEXT(Campaign_Table[[#This Row],[Date]],"dddd")</f>
        <v>Tuesday</v>
      </c>
      <c r="T1487" s="3" t="str">
        <f>"Q" &amp; ROUNDUP(MONTH(Campaign_Table[[#This Row],[Date]])/3,0)</f>
        <v>Q3</v>
      </c>
      <c r="U1487" s="5">
        <f t="shared" si="69"/>
        <v>0.13882175226586102</v>
      </c>
      <c r="V1487" s="7">
        <f>IFERROR(Campaign_Table[[#This Row],[Total_Campaign_Cost]]/Campaign_Table[[#This Row],[Clicks]],0)</f>
        <v>38.075979325353643</v>
      </c>
      <c r="W1487" s="5">
        <f t="shared" si="70"/>
        <v>0.191240478781284</v>
      </c>
      <c r="X1487" s="7">
        <f>IFERROR(Campaign_Table[[#This Row],[Total_Campaign_Cost]]/Campaign_Table[[#This Row],[Leads]],0)</f>
        <v>89.693880166613255</v>
      </c>
      <c r="Y1487" s="7">
        <f t="shared" si="71"/>
        <v>777377.4</v>
      </c>
      <c r="Z1487" s="7" t="str">
        <f>IF(Campaign_Table[[#This Row],[ROI]]&gt;=3,"Excellent",IF(Campaign_Table[[#This Row],[ROI]]&gt;=1,"Good",IF(Campaign_Table[[#This Row],[ROI]]&gt;=0,"Average","Poor")))</f>
        <v>Good</v>
      </c>
    </row>
    <row r="1488" spans="1:26" x14ac:dyDescent="0.3">
      <c r="A1488" t="s">
        <v>1664</v>
      </c>
      <c r="B1488" t="s">
        <v>16</v>
      </c>
      <c r="C1488" t="s">
        <v>17</v>
      </c>
      <c r="D1488">
        <v>21</v>
      </c>
      <c r="E1488" t="s">
        <v>766</v>
      </c>
      <c r="F1488">
        <v>26744</v>
      </c>
      <c r="G1488">
        <v>1017</v>
      </c>
      <c r="H1488">
        <v>569</v>
      </c>
      <c r="I1488">
        <v>269</v>
      </c>
      <c r="J1488">
        <v>161131</v>
      </c>
      <c r="K1488">
        <v>646.77</v>
      </c>
      <c r="L1488">
        <f>Campaign_Table[[#This Row],[Conversions]]*Campaign_Table[[#This Row],[Cost_Per_Acquisition]]</f>
        <v>173981.13</v>
      </c>
      <c r="M1488">
        <v>-7.0000000000000007E-2</v>
      </c>
      <c r="N1488">
        <v>6.94</v>
      </c>
      <c r="O1488" t="s">
        <v>29</v>
      </c>
      <c r="P1488" s="1">
        <v>45746</v>
      </c>
      <c r="Q1488" t="str">
        <f>TEXT(Campaign_Table[[#This Row],[Date]],"mmmm")</f>
        <v>March</v>
      </c>
      <c r="R1488">
        <f>YEAR(Campaign_Table[[#This Row],[Date]])</f>
        <v>2025</v>
      </c>
      <c r="S1488" t="str">
        <f>TEXT(Campaign_Table[[#This Row],[Date]],"dddd")</f>
        <v>Sunday</v>
      </c>
      <c r="T1488" s="3" t="str">
        <f>"Q" &amp; ROUNDUP(MONTH(Campaign_Table[[#This Row],[Date]])/3,0)</f>
        <v>Q1</v>
      </c>
      <c r="U1488" s="5">
        <f t="shared" si="69"/>
        <v>3.8027221058929105E-2</v>
      </c>
      <c r="V1488" s="7">
        <f>IFERROR(Campaign_Table[[#This Row],[Total_Campaign_Cost]]/Campaign_Table[[#This Row],[Clicks]],0)</f>
        <v>171.07289085545725</v>
      </c>
      <c r="W1488" s="5">
        <f t="shared" si="70"/>
        <v>0.26450344149459193</v>
      </c>
      <c r="X1488" s="7">
        <f>IFERROR(Campaign_Table[[#This Row],[Total_Campaign_Cost]]/Campaign_Table[[#This Row],[Leads]],0)</f>
        <v>305.76648506151145</v>
      </c>
      <c r="Y1488" s="7">
        <f t="shared" si="71"/>
        <v>-12850.130000000005</v>
      </c>
      <c r="Z1488" s="7" t="str">
        <f>IF(Campaign_Table[[#This Row],[ROI]]&gt;=3,"Excellent",IF(Campaign_Table[[#This Row],[ROI]]&gt;=1,"Good",IF(Campaign_Table[[#This Row],[ROI]]&gt;=0,"Average","Poor")))</f>
        <v>Poor</v>
      </c>
    </row>
    <row r="1489" spans="1:26" x14ac:dyDescent="0.3">
      <c r="A1489" t="s">
        <v>1665</v>
      </c>
      <c r="B1489" t="s">
        <v>24</v>
      </c>
      <c r="C1489" t="s">
        <v>21</v>
      </c>
      <c r="D1489">
        <v>15</v>
      </c>
      <c r="E1489" t="s">
        <v>274</v>
      </c>
      <c r="F1489">
        <v>78702</v>
      </c>
      <c r="G1489">
        <v>1821</v>
      </c>
      <c r="H1489">
        <v>590</v>
      </c>
      <c r="I1489">
        <v>361</v>
      </c>
      <c r="J1489">
        <v>226347</v>
      </c>
      <c r="K1489">
        <v>813.51</v>
      </c>
      <c r="L1489">
        <f>Campaign_Table[[#This Row],[Conversions]]*Campaign_Table[[#This Row],[Cost_Per_Acquisition]]</f>
        <v>293677.11</v>
      </c>
      <c r="M1489">
        <v>-0.23</v>
      </c>
      <c r="N1489">
        <v>3.52</v>
      </c>
      <c r="O1489" t="s">
        <v>25</v>
      </c>
      <c r="P1489" s="1">
        <v>45615</v>
      </c>
      <c r="Q1489" t="str">
        <f>TEXT(Campaign_Table[[#This Row],[Date]],"mmmm")</f>
        <v>November</v>
      </c>
      <c r="R1489">
        <f>YEAR(Campaign_Table[[#This Row],[Date]])</f>
        <v>2024</v>
      </c>
      <c r="S1489" t="str">
        <f>TEXT(Campaign_Table[[#This Row],[Date]],"dddd")</f>
        <v>Tuesday</v>
      </c>
      <c r="T1489" s="3" t="str">
        <f>"Q" &amp; ROUNDUP(MONTH(Campaign_Table[[#This Row],[Date]])/3,0)</f>
        <v>Q4</v>
      </c>
      <c r="U1489" s="5">
        <f t="shared" si="69"/>
        <v>2.3137912632461691E-2</v>
      </c>
      <c r="V1489" s="7">
        <f>IFERROR(Campaign_Table[[#This Row],[Total_Campaign_Cost]]/Campaign_Table[[#This Row],[Clicks]],0)</f>
        <v>161.27243822075781</v>
      </c>
      <c r="W1489" s="5">
        <f t="shared" si="70"/>
        <v>0.19824272377814386</v>
      </c>
      <c r="X1489" s="7">
        <f>IFERROR(Campaign_Table[[#This Row],[Total_Campaign_Cost]]/Campaign_Table[[#This Row],[Leads]],0)</f>
        <v>497.75781355932202</v>
      </c>
      <c r="Y1489" s="7">
        <f t="shared" si="71"/>
        <v>-67330.109999999986</v>
      </c>
      <c r="Z1489" s="7" t="str">
        <f>IF(Campaign_Table[[#This Row],[ROI]]&gt;=3,"Excellent",IF(Campaign_Table[[#This Row],[ROI]]&gt;=1,"Good",IF(Campaign_Table[[#This Row],[ROI]]&gt;=0,"Average","Poor")))</f>
        <v>Poor</v>
      </c>
    </row>
    <row r="1490" spans="1:26" x14ac:dyDescent="0.3">
      <c r="A1490" t="s">
        <v>1666</v>
      </c>
      <c r="B1490" t="s">
        <v>20</v>
      </c>
      <c r="C1490" t="s">
        <v>29</v>
      </c>
      <c r="D1490">
        <v>14</v>
      </c>
      <c r="E1490" t="s">
        <v>295</v>
      </c>
      <c r="F1490">
        <v>22692</v>
      </c>
      <c r="G1490">
        <v>1551</v>
      </c>
      <c r="H1490">
        <v>366</v>
      </c>
      <c r="I1490">
        <v>122</v>
      </c>
      <c r="J1490">
        <v>85400</v>
      </c>
      <c r="K1490">
        <v>1408.08</v>
      </c>
      <c r="L1490">
        <f>Campaign_Table[[#This Row],[Conversions]]*Campaign_Table[[#This Row],[Cost_Per_Acquisition]]</f>
        <v>171785.75999999998</v>
      </c>
      <c r="M1490">
        <v>-0.5</v>
      </c>
      <c r="N1490">
        <v>8.99</v>
      </c>
      <c r="O1490" t="s">
        <v>35</v>
      </c>
      <c r="P1490" s="1">
        <v>45605</v>
      </c>
      <c r="Q1490" t="str">
        <f>TEXT(Campaign_Table[[#This Row],[Date]],"mmmm")</f>
        <v>November</v>
      </c>
      <c r="R1490">
        <f>YEAR(Campaign_Table[[#This Row],[Date]])</f>
        <v>2024</v>
      </c>
      <c r="S1490" t="str">
        <f>TEXT(Campaign_Table[[#This Row],[Date]],"dddd")</f>
        <v>Saturday</v>
      </c>
      <c r="T1490" s="3" t="str">
        <f>"Q" &amp; ROUNDUP(MONTH(Campaign_Table[[#This Row],[Date]])/3,0)</f>
        <v>Q4</v>
      </c>
      <c r="U1490" s="5">
        <f t="shared" si="69"/>
        <v>6.8350079323109464E-2</v>
      </c>
      <c r="V1490" s="7">
        <f>IFERROR(Campaign_Table[[#This Row],[Total_Campaign_Cost]]/Campaign_Table[[#This Row],[Clicks]],0)</f>
        <v>110.7580657640232</v>
      </c>
      <c r="W1490" s="5">
        <f t="shared" si="70"/>
        <v>7.8658929722759507E-2</v>
      </c>
      <c r="X1490" s="7">
        <f>IFERROR(Campaign_Table[[#This Row],[Total_Campaign_Cost]]/Campaign_Table[[#This Row],[Leads]],0)</f>
        <v>469.35999999999996</v>
      </c>
      <c r="Y1490" s="7">
        <f t="shared" si="71"/>
        <v>-86385.75999999998</v>
      </c>
      <c r="Z1490" s="7" t="str">
        <f>IF(Campaign_Table[[#This Row],[ROI]]&gt;=3,"Excellent",IF(Campaign_Table[[#This Row],[ROI]]&gt;=1,"Good",IF(Campaign_Table[[#This Row],[ROI]]&gt;=0,"Average","Poor")))</f>
        <v>Poor</v>
      </c>
    </row>
    <row r="1491" spans="1:26" x14ac:dyDescent="0.3">
      <c r="A1491" t="s">
        <v>1667</v>
      </c>
      <c r="B1491" t="s">
        <v>16</v>
      </c>
      <c r="C1491" t="s">
        <v>25</v>
      </c>
      <c r="D1491">
        <v>8</v>
      </c>
      <c r="E1491" t="s">
        <v>788</v>
      </c>
      <c r="F1491">
        <v>89718</v>
      </c>
      <c r="G1491">
        <v>4918</v>
      </c>
      <c r="H1491">
        <v>1389</v>
      </c>
      <c r="I1491">
        <v>806</v>
      </c>
      <c r="J1491">
        <v>596440</v>
      </c>
      <c r="K1491">
        <v>64.95</v>
      </c>
      <c r="L1491">
        <f>Campaign_Table[[#This Row],[Conversions]]*Campaign_Table[[#This Row],[Cost_Per_Acquisition]]</f>
        <v>52349.700000000004</v>
      </c>
      <c r="M1491">
        <v>10.39</v>
      </c>
      <c r="N1491">
        <v>7.93</v>
      </c>
      <c r="O1491" t="s">
        <v>35</v>
      </c>
      <c r="P1491" s="1">
        <v>45659</v>
      </c>
      <c r="Q1491" t="str">
        <f>TEXT(Campaign_Table[[#This Row],[Date]],"mmmm")</f>
        <v>January</v>
      </c>
      <c r="R1491">
        <f>YEAR(Campaign_Table[[#This Row],[Date]])</f>
        <v>2025</v>
      </c>
      <c r="S1491" t="str">
        <f>TEXT(Campaign_Table[[#This Row],[Date]],"dddd")</f>
        <v>Thursday</v>
      </c>
      <c r="T1491" s="3" t="str">
        <f>"Q" &amp; ROUNDUP(MONTH(Campaign_Table[[#This Row],[Date]])/3,0)</f>
        <v>Q1</v>
      </c>
      <c r="U1491" s="5">
        <f t="shared" si="69"/>
        <v>5.4816201876992356E-2</v>
      </c>
      <c r="V1491" s="7">
        <f>IFERROR(Campaign_Table[[#This Row],[Total_Campaign_Cost]]/Campaign_Table[[#This Row],[Clicks]],0)</f>
        <v>10.644509963399758</v>
      </c>
      <c r="W1491" s="5">
        <f t="shared" si="70"/>
        <v>0.16388775925172835</v>
      </c>
      <c r="X1491" s="7">
        <f>IFERROR(Campaign_Table[[#This Row],[Total_Campaign_Cost]]/Campaign_Table[[#This Row],[Leads]],0)</f>
        <v>37.688768898488121</v>
      </c>
      <c r="Y1491" s="7">
        <f t="shared" si="71"/>
        <v>544090.30000000005</v>
      </c>
      <c r="Z1491" s="7" t="str">
        <f>IF(Campaign_Table[[#This Row],[ROI]]&gt;=3,"Excellent",IF(Campaign_Table[[#This Row],[ROI]]&gt;=1,"Good",IF(Campaign_Table[[#This Row],[ROI]]&gt;=0,"Average","Poor")))</f>
        <v>Excellent</v>
      </c>
    </row>
    <row r="1492" spans="1:26" x14ac:dyDescent="0.3">
      <c r="A1492" t="s">
        <v>1668</v>
      </c>
      <c r="B1492" t="s">
        <v>28</v>
      </c>
      <c r="C1492" t="s">
        <v>29</v>
      </c>
      <c r="D1492">
        <v>19</v>
      </c>
      <c r="E1492" t="s">
        <v>174</v>
      </c>
      <c r="F1492">
        <v>55497</v>
      </c>
      <c r="G1492">
        <v>6676</v>
      </c>
      <c r="H1492">
        <v>1837</v>
      </c>
      <c r="I1492">
        <v>1460</v>
      </c>
      <c r="J1492">
        <v>821980</v>
      </c>
      <c r="K1492">
        <v>43.62</v>
      </c>
      <c r="L1492">
        <f>Campaign_Table[[#This Row],[Conversions]]*Campaign_Table[[#This Row],[Cost_Per_Acquisition]]</f>
        <v>63685.2</v>
      </c>
      <c r="M1492">
        <v>11.91</v>
      </c>
      <c r="N1492">
        <v>17.97</v>
      </c>
      <c r="O1492" t="s">
        <v>17</v>
      </c>
      <c r="P1492" s="1">
        <v>45813</v>
      </c>
      <c r="Q1492" t="str">
        <f>TEXT(Campaign_Table[[#This Row],[Date]],"mmmm")</f>
        <v>June</v>
      </c>
      <c r="R1492">
        <f>YEAR(Campaign_Table[[#This Row],[Date]])</f>
        <v>2025</v>
      </c>
      <c r="S1492" t="str">
        <f>TEXT(Campaign_Table[[#This Row],[Date]],"dddd")</f>
        <v>Thursday</v>
      </c>
      <c r="T1492" s="3" t="str">
        <f>"Q" &amp; ROUNDUP(MONTH(Campaign_Table[[#This Row],[Date]])/3,0)</f>
        <v>Q2</v>
      </c>
      <c r="U1492" s="5">
        <f t="shared" si="69"/>
        <v>0.12029479070940771</v>
      </c>
      <c r="V1492" s="7">
        <f>IFERROR(Campaign_Table[[#This Row],[Total_Campaign_Cost]]/Campaign_Table[[#This Row],[Clicks]],0)</f>
        <v>9.5394248052726187</v>
      </c>
      <c r="W1492" s="5">
        <f t="shared" si="70"/>
        <v>0.21869382863990414</v>
      </c>
      <c r="X1492" s="7">
        <f>IFERROR(Campaign_Table[[#This Row],[Total_Campaign_Cost]]/Campaign_Table[[#This Row],[Leads]],0)</f>
        <v>34.668045726728359</v>
      </c>
      <c r="Y1492" s="7">
        <f t="shared" si="71"/>
        <v>758294.8</v>
      </c>
      <c r="Z1492" s="7" t="str">
        <f>IF(Campaign_Table[[#This Row],[ROI]]&gt;=3,"Excellent",IF(Campaign_Table[[#This Row],[ROI]]&gt;=1,"Good",IF(Campaign_Table[[#This Row],[ROI]]&gt;=0,"Average","Poor")))</f>
        <v>Excellent</v>
      </c>
    </row>
    <row r="1493" spans="1:26" x14ac:dyDescent="0.3">
      <c r="A1493" t="s">
        <v>1669</v>
      </c>
      <c r="B1493" t="s">
        <v>20</v>
      </c>
      <c r="C1493" t="s">
        <v>35</v>
      </c>
      <c r="D1493">
        <v>19</v>
      </c>
      <c r="E1493" t="s">
        <v>277</v>
      </c>
      <c r="F1493">
        <v>37745</v>
      </c>
      <c r="G1493">
        <v>4691</v>
      </c>
      <c r="H1493">
        <v>1513</v>
      </c>
      <c r="I1493">
        <v>638</v>
      </c>
      <c r="J1493">
        <v>510400</v>
      </c>
      <c r="K1493">
        <v>451.18</v>
      </c>
      <c r="L1493">
        <f>Campaign_Table[[#This Row],[Conversions]]*Campaign_Table[[#This Row],[Cost_Per_Acquisition]]</f>
        <v>287852.84000000003</v>
      </c>
      <c r="M1493">
        <v>0.77</v>
      </c>
      <c r="N1493">
        <v>18.13</v>
      </c>
      <c r="O1493" t="s">
        <v>35</v>
      </c>
      <c r="P1493" s="1">
        <v>45688</v>
      </c>
      <c r="Q1493" t="str">
        <f>TEXT(Campaign_Table[[#This Row],[Date]],"mmmm")</f>
        <v>January</v>
      </c>
      <c r="R1493">
        <f>YEAR(Campaign_Table[[#This Row],[Date]])</f>
        <v>2025</v>
      </c>
      <c r="S1493" t="str">
        <f>TEXT(Campaign_Table[[#This Row],[Date]],"dddd")</f>
        <v>Friday</v>
      </c>
      <c r="T1493" s="3" t="str">
        <f>"Q" &amp; ROUNDUP(MONTH(Campaign_Table[[#This Row],[Date]])/3,0)</f>
        <v>Q1</v>
      </c>
      <c r="U1493" s="5">
        <f t="shared" si="69"/>
        <v>0.12428136176977084</v>
      </c>
      <c r="V1493" s="7">
        <f>IFERROR(Campaign_Table[[#This Row],[Total_Campaign_Cost]]/Campaign_Table[[#This Row],[Clicks]],0)</f>
        <v>61.362788318055856</v>
      </c>
      <c r="W1493" s="5">
        <f t="shared" si="70"/>
        <v>0.13600511617991901</v>
      </c>
      <c r="X1493" s="7">
        <f>IFERROR(Campaign_Table[[#This Row],[Total_Campaign_Cost]]/Campaign_Table[[#This Row],[Leads]],0)</f>
        <v>190.2530337078652</v>
      </c>
      <c r="Y1493" s="7">
        <f t="shared" si="71"/>
        <v>222547.15999999997</v>
      </c>
      <c r="Z1493" s="7" t="str">
        <f>IF(Campaign_Table[[#This Row],[ROI]]&gt;=3,"Excellent",IF(Campaign_Table[[#This Row],[ROI]]&gt;=1,"Good",IF(Campaign_Table[[#This Row],[ROI]]&gt;=0,"Average","Poor")))</f>
        <v>Average</v>
      </c>
    </row>
    <row r="1494" spans="1:26" x14ac:dyDescent="0.3">
      <c r="A1494" t="s">
        <v>1670</v>
      </c>
      <c r="B1494" t="s">
        <v>24</v>
      </c>
      <c r="C1494" t="s">
        <v>29</v>
      </c>
      <c r="D1494">
        <v>22</v>
      </c>
      <c r="E1494" t="s">
        <v>107</v>
      </c>
      <c r="F1494">
        <v>73741</v>
      </c>
      <c r="G1494">
        <v>1747</v>
      </c>
      <c r="H1494">
        <v>823</v>
      </c>
      <c r="I1494">
        <v>550</v>
      </c>
      <c r="J1494">
        <v>409200</v>
      </c>
      <c r="K1494">
        <v>462.73</v>
      </c>
      <c r="L1494">
        <f>Campaign_Table[[#This Row],[Conversions]]*Campaign_Table[[#This Row],[Cost_Per_Acquisition]]</f>
        <v>254501.5</v>
      </c>
      <c r="M1494">
        <v>0.61</v>
      </c>
      <c r="N1494">
        <v>4.2300000000000004</v>
      </c>
      <c r="O1494" t="s">
        <v>29</v>
      </c>
      <c r="P1494" s="1">
        <v>45780</v>
      </c>
      <c r="Q1494" t="str">
        <f>TEXT(Campaign_Table[[#This Row],[Date]],"mmmm")</f>
        <v>May</v>
      </c>
      <c r="R1494">
        <f>YEAR(Campaign_Table[[#This Row],[Date]])</f>
        <v>2025</v>
      </c>
      <c r="S1494" t="str">
        <f>TEXT(Campaign_Table[[#This Row],[Date]],"dddd")</f>
        <v>Saturday</v>
      </c>
      <c r="T1494" s="3" t="str">
        <f>"Q" &amp; ROUNDUP(MONTH(Campaign_Table[[#This Row],[Date]])/3,0)</f>
        <v>Q2</v>
      </c>
      <c r="U1494" s="5">
        <f t="shared" si="69"/>
        <v>2.3691026701563582E-2</v>
      </c>
      <c r="V1494" s="7">
        <f>IFERROR(Campaign_Table[[#This Row],[Total_Campaign_Cost]]/Campaign_Table[[#This Row],[Clicks]],0)</f>
        <v>145.67916428162565</v>
      </c>
      <c r="W1494" s="5">
        <f t="shared" si="70"/>
        <v>0.31482541499713795</v>
      </c>
      <c r="X1494" s="7">
        <f>IFERROR(Campaign_Table[[#This Row],[Total_Campaign_Cost]]/Campaign_Table[[#This Row],[Leads]],0)</f>
        <v>309.23633049817738</v>
      </c>
      <c r="Y1494" s="7">
        <f t="shared" si="71"/>
        <v>154698.5</v>
      </c>
      <c r="Z1494" s="7" t="str">
        <f>IF(Campaign_Table[[#This Row],[ROI]]&gt;=3,"Excellent",IF(Campaign_Table[[#This Row],[ROI]]&gt;=1,"Good",IF(Campaign_Table[[#This Row],[ROI]]&gt;=0,"Average","Poor")))</f>
        <v>Average</v>
      </c>
    </row>
    <row r="1495" spans="1:26" x14ac:dyDescent="0.3">
      <c r="A1495" t="s">
        <v>1671</v>
      </c>
      <c r="B1495" t="s">
        <v>28</v>
      </c>
      <c r="C1495" t="s">
        <v>35</v>
      </c>
      <c r="D1495">
        <v>9</v>
      </c>
      <c r="E1495" t="s">
        <v>81</v>
      </c>
      <c r="F1495">
        <v>98304</v>
      </c>
      <c r="G1495">
        <v>3204</v>
      </c>
      <c r="H1495">
        <v>790</v>
      </c>
      <c r="I1495">
        <v>562</v>
      </c>
      <c r="J1495">
        <v>396210</v>
      </c>
      <c r="K1495">
        <v>335.31</v>
      </c>
      <c r="L1495">
        <f>Campaign_Table[[#This Row],[Conversions]]*Campaign_Table[[#This Row],[Cost_Per_Acquisition]]</f>
        <v>188444.22</v>
      </c>
      <c r="M1495">
        <v>1.1000000000000001</v>
      </c>
      <c r="N1495">
        <v>4.63</v>
      </c>
      <c r="O1495" t="s">
        <v>25</v>
      </c>
      <c r="P1495" s="1">
        <v>45694</v>
      </c>
      <c r="Q1495" t="str">
        <f>TEXT(Campaign_Table[[#This Row],[Date]],"mmmm")</f>
        <v>February</v>
      </c>
      <c r="R1495">
        <f>YEAR(Campaign_Table[[#This Row],[Date]])</f>
        <v>2025</v>
      </c>
      <c r="S1495" t="str">
        <f>TEXT(Campaign_Table[[#This Row],[Date]],"dddd")</f>
        <v>Thursday</v>
      </c>
      <c r="T1495" s="3" t="str">
        <f>"Q" &amp; ROUNDUP(MONTH(Campaign_Table[[#This Row],[Date]])/3,0)</f>
        <v>Q1</v>
      </c>
      <c r="U1495" s="5">
        <f t="shared" si="69"/>
        <v>3.25927734375E-2</v>
      </c>
      <c r="V1495" s="7">
        <f>IFERROR(Campaign_Table[[#This Row],[Total_Campaign_Cost]]/Campaign_Table[[#This Row],[Clicks]],0)</f>
        <v>58.815299625468164</v>
      </c>
      <c r="W1495" s="5">
        <f t="shared" si="70"/>
        <v>0.17540574282147317</v>
      </c>
      <c r="X1495" s="7">
        <f>IFERROR(Campaign_Table[[#This Row],[Total_Campaign_Cost]]/Campaign_Table[[#This Row],[Leads]],0)</f>
        <v>238.53698734177215</v>
      </c>
      <c r="Y1495" s="7">
        <f t="shared" si="71"/>
        <v>207765.78</v>
      </c>
      <c r="Z1495" s="7" t="str">
        <f>IF(Campaign_Table[[#This Row],[ROI]]&gt;=3,"Excellent",IF(Campaign_Table[[#This Row],[ROI]]&gt;=1,"Good",IF(Campaign_Table[[#This Row],[ROI]]&gt;=0,"Average","Poor")))</f>
        <v>Good</v>
      </c>
    </row>
    <row r="1496" spans="1:26" x14ac:dyDescent="0.3">
      <c r="A1496" t="s">
        <v>1672</v>
      </c>
      <c r="B1496" t="s">
        <v>28</v>
      </c>
      <c r="C1496" t="s">
        <v>21</v>
      </c>
      <c r="D1496">
        <v>22</v>
      </c>
      <c r="E1496" t="s">
        <v>22</v>
      </c>
      <c r="F1496">
        <v>16592</v>
      </c>
      <c r="G1496">
        <v>2066</v>
      </c>
      <c r="H1496">
        <v>776</v>
      </c>
      <c r="I1496">
        <v>283</v>
      </c>
      <c r="J1496">
        <v>87164</v>
      </c>
      <c r="K1496">
        <v>779.73</v>
      </c>
      <c r="L1496">
        <f>Campaign_Table[[#This Row],[Conversions]]*Campaign_Table[[#This Row],[Cost_Per_Acquisition]]</f>
        <v>220663.59</v>
      </c>
      <c r="M1496">
        <v>-0.6</v>
      </c>
      <c r="N1496">
        <v>18.829999999999998</v>
      </c>
      <c r="O1496" t="s">
        <v>29</v>
      </c>
      <c r="P1496" s="1">
        <v>45478</v>
      </c>
      <c r="Q1496" t="str">
        <f>TEXT(Campaign_Table[[#This Row],[Date]],"mmmm")</f>
        <v>July</v>
      </c>
      <c r="R1496">
        <f>YEAR(Campaign_Table[[#This Row],[Date]])</f>
        <v>2024</v>
      </c>
      <c r="S1496" t="str">
        <f>TEXT(Campaign_Table[[#This Row],[Date]],"dddd")</f>
        <v>Friday</v>
      </c>
      <c r="T1496" s="3" t="str">
        <f>"Q" &amp; ROUNDUP(MONTH(Campaign_Table[[#This Row],[Date]])/3,0)</f>
        <v>Q3</v>
      </c>
      <c r="U1496" s="5">
        <f t="shared" si="69"/>
        <v>0.12451783992285438</v>
      </c>
      <c r="V1496" s="7">
        <f>IFERROR(Campaign_Table[[#This Row],[Total_Campaign_Cost]]/Campaign_Table[[#This Row],[Clicks]],0)</f>
        <v>106.8071587608906</v>
      </c>
      <c r="W1496" s="5">
        <f t="shared" si="70"/>
        <v>0.13697967086156826</v>
      </c>
      <c r="X1496" s="7">
        <f>IFERROR(Campaign_Table[[#This Row],[Total_Campaign_Cost]]/Campaign_Table[[#This Row],[Leads]],0)</f>
        <v>284.36029639175257</v>
      </c>
      <c r="Y1496" s="7">
        <f t="shared" si="71"/>
        <v>-133499.59</v>
      </c>
      <c r="Z1496" s="7" t="str">
        <f>IF(Campaign_Table[[#This Row],[ROI]]&gt;=3,"Excellent",IF(Campaign_Table[[#This Row],[ROI]]&gt;=1,"Good",IF(Campaign_Table[[#This Row],[ROI]]&gt;=0,"Average","Poor")))</f>
        <v>Poor</v>
      </c>
    </row>
    <row r="1497" spans="1:26" x14ac:dyDescent="0.3">
      <c r="A1497" t="s">
        <v>1673</v>
      </c>
      <c r="B1497" t="s">
        <v>20</v>
      </c>
      <c r="C1497" t="s">
        <v>21</v>
      </c>
      <c r="D1497">
        <v>16</v>
      </c>
      <c r="E1497" t="s">
        <v>137</v>
      </c>
      <c r="F1497">
        <v>32375</v>
      </c>
      <c r="G1497">
        <v>4150</v>
      </c>
      <c r="H1497">
        <v>1725</v>
      </c>
      <c r="I1497">
        <v>1218</v>
      </c>
      <c r="J1497">
        <v>404376</v>
      </c>
      <c r="K1497">
        <v>103.73</v>
      </c>
      <c r="L1497">
        <f>Campaign_Table[[#This Row],[Conversions]]*Campaign_Table[[#This Row],[Cost_Per_Acquisition]]</f>
        <v>126343.14</v>
      </c>
      <c r="M1497">
        <v>2.2000000000000002</v>
      </c>
      <c r="N1497">
        <v>21.91</v>
      </c>
      <c r="O1497" t="s">
        <v>35</v>
      </c>
      <c r="P1497" s="1">
        <v>45565</v>
      </c>
      <c r="Q1497" t="str">
        <f>TEXT(Campaign_Table[[#This Row],[Date]],"mmmm")</f>
        <v>September</v>
      </c>
      <c r="R1497">
        <f>YEAR(Campaign_Table[[#This Row],[Date]])</f>
        <v>2024</v>
      </c>
      <c r="S1497" t="str">
        <f>TEXT(Campaign_Table[[#This Row],[Date]],"dddd")</f>
        <v>Monday</v>
      </c>
      <c r="T1497" s="3" t="str">
        <f>"Q" &amp; ROUNDUP(MONTH(Campaign_Table[[#This Row],[Date]])/3,0)</f>
        <v>Q3</v>
      </c>
      <c r="U1497" s="5">
        <f t="shared" si="69"/>
        <v>0.12818532818532818</v>
      </c>
      <c r="V1497" s="7">
        <f>IFERROR(Campaign_Table[[#This Row],[Total_Campaign_Cost]]/Campaign_Table[[#This Row],[Clicks]],0)</f>
        <v>30.444130120481926</v>
      </c>
      <c r="W1497" s="5">
        <f t="shared" si="70"/>
        <v>0.29349397590361448</v>
      </c>
      <c r="X1497" s="7">
        <f>IFERROR(Campaign_Table[[#This Row],[Total_Campaign_Cost]]/Campaign_Table[[#This Row],[Leads]],0)</f>
        <v>73.242400000000004</v>
      </c>
      <c r="Y1497" s="7">
        <f t="shared" si="71"/>
        <v>278032.86</v>
      </c>
      <c r="Z1497" s="7" t="str">
        <f>IF(Campaign_Table[[#This Row],[ROI]]&gt;=3,"Excellent",IF(Campaign_Table[[#This Row],[ROI]]&gt;=1,"Good",IF(Campaign_Table[[#This Row],[ROI]]&gt;=0,"Average","Poor")))</f>
        <v>Good</v>
      </c>
    </row>
    <row r="1498" spans="1:26" x14ac:dyDescent="0.3">
      <c r="A1498" t="s">
        <v>1674</v>
      </c>
      <c r="B1498" t="s">
        <v>28</v>
      </c>
      <c r="C1498" t="s">
        <v>17</v>
      </c>
      <c r="D1498">
        <v>5</v>
      </c>
      <c r="E1498" t="s">
        <v>56</v>
      </c>
      <c r="F1498">
        <v>37452</v>
      </c>
      <c r="G1498">
        <v>5146</v>
      </c>
      <c r="H1498">
        <v>2501</v>
      </c>
      <c r="I1498">
        <v>834</v>
      </c>
      <c r="J1498">
        <v>474546</v>
      </c>
      <c r="K1498">
        <v>91.54</v>
      </c>
      <c r="L1498">
        <f>Campaign_Table[[#This Row],[Conversions]]*Campaign_Table[[#This Row],[Cost_Per_Acquisition]]</f>
        <v>76344.36</v>
      </c>
      <c r="M1498">
        <v>5.22</v>
      </c>
      <c r="N1498">
        <v>22.64</v>
      </c>
      <c r="O1498" t="s">
        <v>35</v>
      </c>
      <c r="P1498" s="1">
        <v>45582</v>
      </c>
      <c r="Q1498" t="str">
        <f>TEXT(Campaign_Table[[#This Row],[Date]],"mmmm")</f>
        <v>October</v>
      </c>
      <c r="R1498">
        <f>YEAR(Campaign_Table[[#This Row],[Date]])</f>
        <v>2024</v>
      </c>
      <c r="S1498" t="str">
        <f>TEXT(Campaign_Table[[#This Row],[Date]],"dddd")</f>
        <v>Thursday</v>
      </c>
      <c r="T1498" s="3" t="str">
        <f>"Q" &amp; ROUNDUP(MONTH(Campaign_Table[[#This Row],[Date]])/3,0)</f>
        <v>Q4</v>
      </c>
      <c r="U1498" s="5">
        <f t="shared" si="69"/>
        <v>0.13740254192032469</v>
      </c>
      <c r="V1498" s="7">
        <f>IFERROR(Campaign_Table[[#This Row],[Total_Campaign_Cost]]/Campaign_Table[[#This Row],[Clicks]],0)</f>
        <v>14.835670423630004</v>
      </c>
      <c r="W1498" s="5">
        <f t="shared" si="70"/>
        <v>0.16206762534006997</v>
      </c>
      <c r="X1498" s="7">
        <f>IFERROR(Campaign_Table[[#This Row],[Total_Campaign_Cost]]/Campaign_Table[[#This Row],[Leads]],0)</f>
        <v>30.525533786485408</v>
      </c>
      <c r="Y1498" s="7">
        <f t="shared" si="71"/>
        <v>398201.64</v>
      </c>
      <c r="Z1498" s="7" t="str">
        <f>IF(Campaign_Table[[#This Row],[ROI]]&gt;=3,"Excellent",IF(Campaign_Table[[#This Row],[ROI]]&gt;=1,"Good",IF(Campaign_Table[[#This Row],[ROI]]&gt;=0,"Average","Poor")))</f>
        <v>Excellent</v>
      </c>
    </row>
    <row r="1499" spans="1:26" x14ac:dyDescent="0.3">
      <c r="A1499" t="s">
        <v>1675</v>
      </c>
      <c r="B1499" t="s">
        <v>24</v>
      </c>
      <c r="C1499" t="s">
        <v>25</v>
      </c>
      <c r="D1499">
        <v>17</v>
      </c>
      <c r="E1499" t="s">
        <v>71</v>
      </c>
      <c r="F1499">
        <v>79437</v>
      </c>
      <c r="G1499">
        <v>11821</v>
      </c>
      <c r="H1499">
        <v>3334</v>
      </c>
      <c r="I1499">
        <v>2520</v>
      </c>
      <c r="J1499">
        <v>1202040</v>
      </c>
      <c r="K1499">
        <v>31.57</v>
      </c>
      <c r="L1499">
        <f>Campaign_Table[[#This Row],[Conversions]]*Campaign_Table[[#This Row],[Cost_Per_Acquisition]]</f>
        <v>79556.399999999994</v>
      </c>
      <c r="M1499">
        <v>14.11</v>
      </c>
      <c r="N1499">
        <v>22.25</v>
      </c>
      <c r="O1499" t="s">
        <v>29</v>
      </c>
      <c r="P1499" s="1">
        <v>45606</v>
      </c>
      <c r="Q1499" t="str">
        <f>TEXT(Campaign_Table[[#This Row],[Date]],"mmmm")</f>
        <v>November</v>
      </c>
      <c r="R1499">
        <f>YEAR(Campaign_Table[[#This Row],[Date]])</f>
        <v>2024</v>
      </c>
      <c r="S1499" t="str">
        <f>TEXT(Campaign_Table[[#This Row],[Date]],"dddd")</f>
        <v>Sunday</v>
      </c>
      <c r="T1499" s="3" t="str">
        <f>"Q" &amp; ROUNDUP(MONTH(Campaign_Table[[#This Row],[Date]])/3,0)</f>
        <v>Q4</v>
      </c>
      <c r="U1499" s="5">
        <f t="shared" si="69"/>
        <v>0.14880974860581342</v>
      </c>
      <c r="V1499" s="7">
        <f>IFERROR(Campaign_Table[[#This Row],[Total_Campaign_Cost]]/Campaign_Table[[#This Row],[Clicks]],0)</f>
        <v>6.7300905168767446</v>
      </c>
      <c r="W1499" s="5">
        <f t="shared" si="70"/>
        <v>0.21317993401573471</v>
      </c>
      <c r="X1499" s="7">
        <f>IFERROR(Campaign_Table[[#This Row],[Total_Campaign_Cost]]/Campaign_Table[[#This Row],[Leads]],0)</f>
        <v>23.862147570485902</v>
      </c>
      <c r="Y1499" s="7">
        <f t="shared" si="71"/>
        <v>1122483.6000000001</v>
      </c>
      <c r="Z1499" s="7" t="str">
        <f>IF(Campaign_Table[[#This Row],[ROI]]&gt;=3,"Excellent",IF(Campaign_Table[[#This Row],[ROI]]&gt;=1,"Good",IF(Campaign_Table[[#This Row],[ROI]]&gt;=0,"Average","Poor")))</f>
        <v>Excellent</v>
      </c>
    </row>
    <row r="1500" spans="1:26" x14ac:dyDescent="0.3">
      <c r="A1500" t="s">
        <v>1676</v>
      </c>
      <c r="B1500" t="s">
        <v>24</v>
      </c>
      <c r="C1500" t="s">
        <v>29</v>
      </c>
      <c r="D1500">
        <v>6</v>
      </c>
      <c r="E1500" t="s">
        <v>45</v>
      </c>
      <c r="F1500">
        <v>82224</v>
      </c>
      <c r="G1500">
        <v>7154</v>
      </c>
      <c r="H1500">
        <v>2875</v>
      </c>
      <c r="I1500">
        <v>1343</v>
      </c>
      <c r="J1500">
        <v>457963</v>
      </c>
      <c r="K1500">
        <v>127.47</v>
      </c>
      <c r="L1500">
        <f>Campaign_Table[[#This Row],[Conversions]]*Campaign_Table[[#This Row],[Cost_Per_Acquisition]]</f>
        <v>171192.21</v>
      </c>
      <c r="M1500">
        <v>1.68</v>
      </c>
      <c r="N1500">
        <v>13.83</v>
      </c>
      <c r="O1500" t="s">
        <v>21</v>
      </c>
      <c r="P1500" s="1">
        <v>45522</v>
      </c>
      <c r="Q1500" t="str">
        <f>TEXT(Campaign_Table[[#This Row],[Date]],"mmmm")</f>
        <v>August</v>
      </c>
      <c r="R1500">
        <f>YEAR(Campaign_Table[[#This Row],[Date]])</f>
        <v>2024</v>
      </c>
      <c r="S1500" t="str">
        <f>TEXT(Campaign_Table[[#This Row],[Date]],"dddd")</f>
        <v>Sunday</v>
      </c>
      <c r="T1500" s="3" t="str">
        <f>"Q" &amp; ROUNDUP(MONTH(Campaign_Table[[#This Row],[Date]])/3,0)</f>
        <v>Q3</v>
      </c>
      <c r="U1500" s="5">
        <f t="shared" si="69"/>
        <v>8.7006226892391514E-2</v>
      </c>
      <c r="V1500" s="7">
        <f>IFERROR(Campaign_Table[[#This Row],[Total_Campaign_Cost]]/Campaign_Table[[#This Row],[Clicks]],0)</f>
        <v>23.929579256360078</v>
      </c>
      <c r="W1500" s="5">
        <f t="shared" si="70"/>
        <v>0.18772714565278167</v>
      </c>
      <c r="X1500" s="7">
        <f>IFERROR(Campaign_Table[[#This Row],[Total_Campaign_Cost]]/Campaign_Table[[#This Row],[Leads]],0)</f>
        <v>59.545116521739125</v>
      </c>
      <c r="Y1500" s="7">
        <f t="shared" si="71"/>
        <v>286770.79000000004</v>
      </c>
      <c r="Z1500" s="7" t="str">
        <f>IF(Campaign_Table[[#This Row],[ROI]]&gt;=3,"Excellent",IF(Campaign_Table[[#This Row],[ROI]]&gt;=1,"Good",IF(Campaign_Table[[#This Row],[ROI]]&gt;=0,"Average","Poor")))</f>
        <v>Good</v>
      </c>
    </row>
    <row r="1501" spans="1:26" x14ac:dyDescent="0.3">
      <c r="A1501" t="s">
        <v>1677</v>
      </c>
      <c r="B1501" t="s">
        <v>24</v>
      </c>
      <c r="C1501" t="s">
        <v>21</v>
      </c>
      <c r="D1501">
        <v>22</v>
      </c>
      <c r="E1501" t="s">
        <v>56</v>
      </c>
      <c r="F1501">
        <v>17561</v>
      </c>
      <c r="G1501">
        <v>620</v>
      </c>
      <c r="H1501">
        <v>364</v>
      </c>
      <c r="I1501">
        <v>259</v>
      </c>
      <c r="J1501">
        <v>188034</v>
      </c>
      <c r="K1501">
        <v>552.64</v>
      </c>
      <c r="L1501">
        <f>Campaign_Table[[#This Row],[Conversions]]*Campaign_Table[[#This Row],[Cost_Per_Acquisition]]</f>
        <v>143133.76000000001</v>
      </c>
      <c r="M1501">
        <v>0.31</v>
      </c>
      <c r="N1501">
        <v>7.08</v>
      </c>
      <c r="O1501" t="s">
        <v>25</v>
      </c>
      <c r="P1501" s="1">
        <v>45654</v>
      </c>
      <c r="Q1501" t="str">
        <f>TEXT(Campaign_Table[[#This Row],[Date]],"mmmm")</f>
        <v>December</v>
      </c>
      <c r="R1501">
        <f>YEAR(Campaign_Table[[#This Row],[Date]])</f>
        <v>2024</v>
      </c>
      <c r="S1501" t="str">
        <f>TEXT(Campaign_Table[[#This Row],[Date]],"dddd")</f>
        <v>Saturday</v>
      </c>
      <c r="T1501" s="3" t="str">
        <f>"Q" &amp; ROUNDUP(MONTH(Campaign_Table[[#This Row],[Date]])/3,0)</f>
        <v>Q4</v>
      </c>
      <c r="U1501" s="5">
        <f t="shared" si="69"/>
        <v>3.5305506520129835E-2</v>
      </c>
      <c r="V1501" s="7">
        <f>IFERROR(Campaign_Table[[#This Row],[Total_Campaign_Cost]]/Campaign_Table[[#This Row],[Clicks]],0)</f>
        <v>230.86090322580645</v>
      </c>
      <c r="W1501" s="5">
        <f t="shared" si="70"/>
        <v>0.41774193548387095</v>
      </c>
      <c r="X1501" s="7">
        <f>IFERROR(Campaign_Table[[#This Row],[Total_Campaign_Cost]]/Campaign_Table[[#This Row],[Leads]],0)</f>
        <v>393.22461538461539</v>
      </c>
      <c r="Y1501" s="7">
        <f t="shared" si="71"/>
        <v>44900.239999999991</v>
      </c>
      <c r="Z1501" s="7" t="str">
        <f>IF(Campaign_Table[[#This Row],[ROI]]&gt;=3,"Excellent",IF(Campaign_Table[[#This Row],[ROI]]&gt;=1,"Good",IF(Campaign_Table[[#This Row],[ROI]]&gt;=0,"Average","Poor")))</f>
        <v>Average</v>
      </c>
    </row>
    <row r="1502" spans="1:26" x14ac:dyDescent="0.3">
      <c r="A1502" t="s">
        <v>1678</v>
      </c>
      <c r="B1502" t="s">
        <v>16</v>
      </c>
      <c r="C1502" t="s">
        <v>25</v>
      </c>
      <c r="D1502">
        <v>20</v>
      </c>
      <c r="E1502" t="s">
        <v>142</v>
      </c>
      <c r="F1502">
        <v>74573</v>
      </c>
      <c r="G1502">
        <v>6015</v>
      </c>
      <c r="H1502">
        <v>2394</v>
      </c>
      <c r="I1502">
        <v>1254</v>
      </c>
      <c r="J1502">
        <v>546744</v>
      </c>
      <c r="K1502">
        <v>92.05</v>
      </c>
      <c r="L1502">
        <f>Campaign_Table[[#This Row],[Conversions]]*Campaign_Table[[#This Row],[Cost_Per_Acquisition]]</f>
        <v>115430.7</v>
      </c>
      <c r="M1502">
        <v>3.74</v>
      </c>
      <c r="N1502">
        <v>12.96</v>
      </c>
      <c r="O1502" t="s">
        <v>29</v>
      </c>
      <c r="P1502" s="1">
        <v>45783</v>
      </c>
      <c r="Q1502" t="str">
        <f>TEXT(Campaign_Table[[#This Row],[Date]],"mmmm")</f>
        <v>May</v>
      </c>
      <c r="R1502">
        <f>YEAR(Campaign_Table[[#This Row],[Date]])</f>
        <v>2025</v>
      </c>
      <c r="S1502" t="str">
        <f>TEXT(Campaign_Table[[#This Row],[Date]],"dddd")</f>
        <v>Tuesday</v>
      </c>
      <c r="T1502" s="3" t="str">
        <f>"Q" &amp; ROUNDUP(MONTH(Campaign_Table[[#This Row],[Date]])/3,0)</f>
        <v>Q2</v>
      </c>
      <c r="U1502" s="5">
        <f t="shared" si="69"/>
        <v>8.0659219824869594E-2</v>
      </c>
      <c r="V1502" s="7">
        <f>IFERROR(Campaign_Table[[#This Row],[Total_Campaign_Cost]]/Campaign_Table[[#This Row],[Clicks]],0)</f>
        <v>19.190473815461345</v>
      </c>
      <c r="W1502" s="5">
        <f t="shared" si="70"/>
        <v>0.2084788029925187</v>
      </c>
      <c r="X1502" s="7">
        <f>IFERROR(Campaign_Table[[#This Row],[Total_Campaign_Cost]]/Campaign_Table[[#This Row],[Leads]],0)</f>
        <v>48.216666666666669</v>
      </c>
      <c r="Y1502" s="7">
        <f t="shared" si="71"/>
        <v>431313.3</v>
      </c>
      <c r="Z1502" s="7" t="str">
        <f>IF(Campaign_Table[[#This Row],[ROI]]&gt;=3,"Excellent",IF(Campaign_Table[[#This Row],[ROI]]&gt;=1,"Good",IF(Campaign_Table[[#This Row],[ROI]]&gt;=0,"Average","Poor")))</f>
        <v>Excellent</v>
      </c>
    </row>
    <row r="1503" spans="1:26" x14ac:dyDescent="0.3">
      <c r="A1503" t="s">
        <v>1679</v>
      </c>
      <c r="B1503" t="s">
        <v>16</v>
      </c>
      <c r="C1503" t="s">
        <v>35</v>
      </c>
      <c r="D1503">
        <v>24</v>
      </c>
      <c r="E1503" t="s">
        <v>363</v>
      </c>
      <c r="F1503">
        <v>79856</v>
      </c>
      <c r="G1503">
        <v>10079</v>
      </c>
      <c r="H1503">
        <v>5604</v>
      </c>
      <c r="I1503">
        <v>2235</v>
      </c>
      <c r="J1503">
        <v>1410285</v>
      </c>
      <c r="K1503">
        <v>24.39</v>
      </c>
      <c r="L1503">
        <f>Campaign_Table[[#This Row],[Conversions]]*Campaign_Table[[#This Row],[Cost_Per_Acquisition]]</f>
        <v>54511.65</v>
      </c>
      <c r="M1503">
        <v>24.87</v>
      </c>
      <c r="N1503">
        <v>22.44</v>
      </c>
      <c r="O1503" t="s">
        <v>17</v>
      </c>
      <c r="P1503" s="1">
        <v>45810</v>
      </c>
      <c r="Q1503" t="str">
        <f>TEXT(Campaign_Table[[#This Row],[Date]],"mmmm")</f>
        <v>June</v>
      </c>
      <c r="R1503">
        <f>YEAR(Campaign_Table[[#This Row],[Date]])</f>
        <v>2025</v>
      </c>
      <c r="S1503" t="str">
        <f>TEXT(Campaign_Table[[#This Row],[Date]],"dddd")</f>
        <v>Monday</v>
      </c>
      <c r="T1503" s="3" t="str">
        <f>"Q" &amp; ROUNDUP(MONTH(Campaign_Table[[#This Row],[Date]])/3,0)</f>
        <v>Q2</v>
      </c>
      <c r="U1503" s="5">
        <f t="shared" si="69"/>
        <v>0.12621468643558406</v>
      </c>
      <c r="V1503" s="7">
        <f>IFERROR(Campaign_Table[[#This Row],[Total_Campaign_Cost]]/Campaign_Table[[#This Row],[Clicks]],0)</f>
        <v>5.4084383371366211</v>
      </c>
      <c r="W1503" s="5">
        <f t="shared" si="70"/>
        <v>0.2217481893044945</v>
      </c>
      <c r="X1503" s="7">
        <f>IFERROR(Campaign_Table[[#This Row],[Total_Campaign_Cost]]/Campaign_Table[[#This Row],[Leads]],0)</f>
        <v>9.7272751605995715</v>
      </c>
      <c r="Y1503" s="7">
        <f t="shared" si="71"/>
        <v>1355773.35</v>
      </c>
      <c r="Z1503" s="7" t="str">
        <f>IF(Campaign_Table[[#This Row],[ROI]]&gt;=3,"Excellent",IF(Campaign_Table[[#This Row],[ROI]]&gt;=1,"Good",IF(Campaign_Table[[#This Row],[ROI]]&gt;=0,"Average","Poor")))</f>
        <v>Excellent</v>
      </c>
    </row>
    <row r="1504" spans="1:26" x14ac:dyDescent="0.3">
      <c r="A1504" t="s">
        <v>1680</v>
      </c>
      <c r="B1504" t="s">
        <v>16</v>
      </c>
      <c r="C1504" t="s">
        <v>17</v>
      </c>
      <c r="D1504">
        <v>23</v>
      </c>
      <c r="E1504" t="s">
        <v>187</v>
      </c>
      <c r="F1504">
        <v>13710</v>
      </c>
      <c r="G1504">
        <v>1156</v>
      </c>
      <c r="H1504">
        <v>273</v>
      </c>
      <c r="I1504">
        <v>206</v>
      </c>
      <c r="J1504">
        <v>48822</v>
      </c>
      <c r="K1504">
        <v>846.57</v>
      </c>
      <c r="L1504">
        <f>Campaign_Table[[#This Row],[Conversions]]*Campaign_Table[[#This Row],[Cost_Per_Acquisition]]</f>
        <v>174393.42</v>
      </c>
      <c r="M1504">
        <v>-0.72</v>
      </c>
      <c r="N1504">
        <v>11.93</v>
      </c>
      <c r="O1504" t="s">
        <v>25</v>
      </c>
      <c r="P1504" s="1">
        <v>45626</v>
      </c>
      <c r="Q1504" t="str">
        <f>TEXT(Campaign_Table[[#This Row],[Date]],"mmmm")</f>
        <v>November</v>
      </c>
      <c r="R1504">
        <f>YEAR(Campaign_Table[[#This Row],[Date]])</f>
        <v>2024</v>
      </c>
      <c r="S1504" t="str">
        <f>TEXT(Campaign_Table[[#This Row],[Date]],"dddd")</f>
        <v>Saturday</v>
      </c>
      <c r="T1504" s="3" t="str">
        <f>"Q" &amp; ROUNDUP(MONTH(Campaign_Table[[#This Row],[Date]])/3,0)</f>
        <v>Q4</v>
      </c>
      <c r="U1504" s="5">
        <f t="shared" si="69"/>
        <v>8.4318016046681252E-2</v>
      </c>
      <c r="V1504" s="7">
        <f>IFERROR(Campaign_Table[[#This Row],[Total_Campaign_Cost]]/Campaign_Table[[#This Row],[Clicks]],0)</f>
        <v>150.85935986159171</v>
      </c>
      <c r="W1504" s="5">
        <f t="shared" si="70"/>
        <v>0.1782006920415225</v>
      </c>
      <c r="X1504" s="7">
        <f>IFERROR(Campaign_Table[[#This Row],[Total_Campaign_Cost]]/Campaign_Table[[#This Row],[Leads]],0)</f>
        <v>638.80373626373625</v>
      </c>
      <c r="Y1504" s="7">
        <f t="shared" si="71"/>
        <v>-125571.42000000001</v>
      </c>
      <c r="Z1504" s="7" t="str">
        <f>IF(Campaign_Table[[#This Row],[ROI]]&gt;=3,"Excellent",IF(Campaign_Table[[#This Row],[ROI]]&gt;=1,"Good",IF(Campaign_Table[[#This Row],[ROI]]&gt;=0,"Average","Poor")))</f>
        <v>Poor</v>
      </c>
    </row>
    <row r="1505" spans="1:26" x14ac:dyDescent="0.3">
      <c r="A1505" t="s">
        <v>1681</v>
      </c>
      <c r="B1505" t="s">
        <v>44</v>
      </c>
      <c r="C1505" t="s">
        <v>25</v>
      </c>
      <c r="D1505">
        <v>12</v>
      </c>
      <c r="E1505" t="s">
        <v>52</v>
      </c>
      <c r="F1505">
        <v>88470</v>
      </c>
      <c r="G1505">
        <v>7105</v>
      </c>
      <c r="H1505">
        <v>3598</v>
      </c>
      <c r="I1505">
        <v>2846</v>
      </c>
      <c r="J1505">
        <v>1423000</v>
      </c>
      <c r="K1505">
        <v>41.75</v>
      </c>
      <c r="L1505">
        <f>Campaign_Table[[#This Row],[Conversions]]*Campaign_Table[[#This Row],[Cost_Per_Acquisition]]</f>
        <v>118820.5</v>
      </c>
      <c r="M1505">
        <v>10.98</v>
      </c>
      <c r="N1505">
        <v>15.31</v>
      </c>
      <c r="O1505" t="s">
        <v>25</v>
      </c>
      <c r="P1505" s="1">
        <v>45616</v>
      </c>
      <c r="Q1505" t="str">
        <f>TEXT(Campaign_Table[[#This Row],[Date]],"mmmm")</f>
        <v>November</v>
      </c>
      <c r="R1505">
        <f>YEAR(Campaign_Table[[#This Row],[Date]])</f>
        <v>2024</v>
      </c>
      <c r="S1505" t="str">
        <f>TEXT(Campaign_Table[[#This Row],[Date]],"dddd")</f>
        <v>Wednesday</v>
      </c>
      <c r="T1505" s="3" t="str">
        <f>"Q" &amp; ROUNDUP(MONTH(Campaign_Table[[#This Row],[Date]])/3,0)</f>
        <v>Q4</v>
      </c>
      <c r="U1505" s="5">
        <f t="shared" si="69"/>
        <v>8.0309709506047253E-2</v>
      </c>
      <c r="V1505" s="7">
        <f>IFERROR(Campaign_Table[[#This Row],[Total_Campaign_Cost]]/Campaign_Table[[#This Row],[Clicks]],0)</f>
        <v>16.723504574243492</v>
      </c>
      <c r="W1505" s="5">
        <f t="shared" si="70"/>
        <v>0.40056298381421535</v>
      </c>
      <c r="X1505" s="7">
        <f>IFERROR(Campaign_Table[[#This Row],[Total_Campaign_Cost]]/Campaign_Table[[#This Row],[Leads]],0)</f>
        <v>33.024041133963316</v>
      </c>
      <c r="Y1505" s="7">
        <f t="shared" si="71"/>
        <v>1304179.5</v>
      </c>
      <c r="Z1505" s="7" t="str">
        <f>IF(Campaign_Table[[#This Row],[ROI]]&gt;=3,"Excellent",IF(Campaign_Table[[#This Row],[ROI]]&gt;=1,"Good",IF(Campaign_Table[[#This Row],[ROI]]&gt;=0,"Average","Poor")))</f>
        <v>Excellent</v>
      </c>
    </row>
    <row r="1506" spans="1:26" x14ac:dyDescent="0.3">
      <c r="A1506" t="s">
        <v>1682</v>
      </c>
      <c r="B1506" t="s">
        <v>44</v>
      </c>
      <c r="C1506" t="s">
        <v>35</v>
      </c>
      <c r="D1506">
        <v>6</v>
      </c>
      <c r="E1506" t="s">
        <v>326</v>
      </c>
      <c r="F1506">
        <v>54236</v>
      </c>
      <c r="G1506">
        <v>6698</v>
      </c>
      <c r="H1506">
        <v>1937</v>
      </c>
      <c r="I1506">
        <v>1439</v>
      </c>
      <c r="J1506">
        <v>692159</v>
      </c>
      <c r="K1506">
        <v>66.67</v>
      </c>
      <c r="L1506">
        <f>Campaign_Table[[#This Row],[Conversions]]*Campaign_Table[[#This Row],[Cost_Per_Acquisition]]</f>
        <v>95938.13</v>
      </c>
      <c r="M1506">
        <v>6.22</v>
      </c>
      <c r="N1506">
        <v>18.57</v>
      </c>
      <c r="O1506" t="s">
        <v>25</v>
      </c>
      <c r="P1506" s="1">
        <v>45582</v>
      </c>
      <c r="Q1506" t="str">
        <f>TEXT(Campaign_Table[[#This Row],[Date]],"mmmm")</f>
        <v>October</v>
      </c>
      <c r="R1506">
        <f>YEAR(Campaign_Table[[#This Row],[Date]])</f>
        <v>2024</v>
      </c>
      <c r="S1506" t="str">
        <f>TEXT(Campaign_Table[[#This Row],[Date]],"dddd")</f>
        <v>Thursday</v>
      </c>
      <c r="T1506" s="3" t="str">
        <f>"Q" &amp; ROUNDUP(MONTH(Campaign_Table[[#This Row],[Date]])/3,0)</f>
        <v>Q4</v>
      </c>
      <c r="U1506" s="5">
        <f t="shared" si="69"/>
        <v>0.12349730806106644</v>
      </c>
      <c r="V1506" s="7">
        <f>IFERROR(Campaign_Table[[#This Row],[Total_Campaign_Cost]]/Campaign_Table[[#This Row],[Clicks]],0)</f>
        <v>14.323399522245447</v>
      </c>
      <c r="W1506" s="5">
        <f t="shared" si="70"/>
        <v>0.21484025082114064</v>
      </c>
      <c r="X1506" s="7">
        <f>IFERROR(Campaign_Table[[#This Row],[Total_Campaign_Cost]]/Campaign_Table[[#This Row],[Leads]],0)</f>
        <v>49.529235931853385</v>
      </c>
      <c r="Y1506" s="7">
        <f t="shared" si="71"/>
        <v>596220.87</v>
      </c>
      <c r="Z1506" s="7" t="str">
        <f>IF(Campaign_Table[[#This Row],[ROI]]&gt;=3,"Excellent",IF(Campaign_Table[[#This Row],[ROI]]&gt;=1,"Good",IF(Campaign_Table[[#This Row],[ROI]]&gt;=0,"Average","Poor")))</f>
        <v>Excellent</v>
      </c>
    </row>
    <row r="1507" spans="1:26" x14ac:dyDescent="0.3">
      <c r="A1507" t="s">
        <v>1683</v>
      </c>
      <c r="B1507" t="s">
        <v>24</v>
      </c>
      <c r="C1507" t="s">
        <v>17</v>
      </c>
      <c r="D1507">
        <v>10</v>
      </c>
      <c r="E1507" t="s">
        <v>465</v>
      </c>
      <c r="F1507">
        <v>66684</v>
      </c>
      <c r="G1507">
        <v>4084</v>
      </c>
      <c r="H1507">
        <v>1566</v>
      </c>
      <c r="I1507">
        <v>473</v>
      </c>
      <c r="J1507">
        <v>241230</v>
      </c>
      <c r="K1507">
        <v>438.71</v>
      </c>
      <c r="L1507">
        <f>Campaign_Table[[#This Row],[Conversions]]*Campaign_Table[[#This Row],[Cost_Per_Acquisition]]</f>
        <v>207509.83</v>
      </c>
      <c r="M1507">
        <v>0.16</v>
      </c>
      <c r="N1507">
        <v>9.18</v>
      </c>
      <c r="O1507" t="s">
        <v>21</v>
      </c>
      <c r="P1507" s="1">
        <v>45545</v>
      </c>
      <c r="Q1507" t="str">
        <f>TEXT(Campaign_Table[[#This Row],[Date]],"mmmm")</f>
        <v>September</v>
      </c>
      <c r="R1507">
        <f>YEAR(Campaign_Table[[#This Row],[Date]])</f>
        <v>2024</v>
      </c>
      <c r="S1507" t="str">
        <f>TEXT(Campaign_Table[[#This Row],[Date]],"dddd")</f>
        <v>Tuesday</v>
      </c>
      <c r="T1507" s="3" t="str">
        <f>"Q" &amp; ROUNDUP(MONTH(Campaign_Table[[#This Row],[Date]])/3,0)</f>
        <v>Q3</v>
      </c>
      <c r="U1507" s="5">
        <f t="shared" si="69"/>
        <v>6.1244076540099571E-2</v>
      </c>
      <c r="V1507" s="7">
        <f>IFERROR(Campaign_Table[[#This Row],[Total_Campaign_Cost]]/Campaign_Table[[#This Row],[Clicks]],0)</f>
        <v>50.810438295788437</v>
      </c>
      <c r="W1507" s="5">
        <f t="shared" si="70"/>
        <v>0.11581782566111655</v>
      </c>
      <c r="X1507" s="7">
        <f>IFERROR(Campaign_Table[[#This Row],[Total_Campaign_Cost]]/Campaign_Table[[#This Row],[Leads]],0)</f>
        <v>132.50946998722861</v>
      </c>
      <c r="Y1507" s="7">
        <f t="shared" si="71"/>
        <v>33720.170000000013</v>
      </c>
      <c r="Z1507" s="7" t="str">
        <f>IF(Campaign_Table[[#This Row],[ROI]]&gt;=3,"Excellent",IF(Campaign_Table[[#This Row],[ROI]]&gt;=1,"Good",IF(Campaign_Table[[#This Row],[ROI]]&gt;=0,"Average","Poor")))</f>
        <v>Average</v>
      </c>
    </row>
    <row r="1508" spans="1:26" x14ac:dyDescent="0.3">
      <c r="A1508" t="s">
        <v>1684</v>
      </c>
      <c r="B1508" t="s">
        <v>28</v>
      </c>
      <c r="C1508" t="s">
        <v>17</v>
      </c>
      <c r="D1508">
        <v>9</v>
      </c>
      <c r="E1508" t="s">
        <v>315</v>
      </c>
      <c r="F1508">
        <v>29528</v>
      </c>
      <c r="G1508">
        <v>4288</v>
      </c>
      <c r="H1508">
        <v>2473</v>
      </c>
      <c r="I1508">
        <v>1563</v>
      </c>
      <c r="J1508">
        <v>768996</v>
      </c>
      <c r="K1508">
        <v>92.02</v>
      </c>
      <c r="L1508">
        <f>Campaign_Table[[#This Row],[Conversions]]*Campaign_Table[[#This Row],[Cost_Per_Acquisition]]</f>
        <v>143827.25999999998</v>
      </c>
      <c r="M1508">
        <v>4.3499999999999996</v>
      </c>
      <c r="N1508">
        <v>28.19</v>
      </c>
      <c r="O1508" t="s">
        <v>21</v>
      </c>
      <c r="P1508" s="1">
        <v>45573</v>
      </c>
      <c r="Q1508" t="str">
        <f>TEXT(Campaign_Table[[#This Row],[Date]],"mmmm")</f>
        <v>October</v>
      </c>
      <c r="R1508">
        <f>YEAR(Campaign_Table[[#This Row],[Date]])</f>
        <v>2024</v>
      </c>
      <c r="S1508" t="str">
        <f>TEXT(Campaign_Table[[#This Row],[Date]],"dddd")</f>
        <v>Tuesday</v>
      </c>
      <c r="T1508" s="3" t="str">
        <f>"Q" &amp; ROUNDUP(MONTH(Campaign_Table[[#This Row],[Date]])/3,0)</f>
        <v>Q4</v>
      </c>
      <c r="U1508" s="5">
        <f t="shared" si="69"/>
        <v>0.14521809807640207</v>
      </c>
      <c r="V1508" s="7">
        <f>IFERROR(Campaign_Table[[#This Row],[Total_Campaign_Cost]]/Campaign_Table[[#This Row],[Clicks]],0)</f>
        <v>33.541805037313431</v>
      </c>
      <c r="W1508" s="5">
        <f t="shared" si="70"/>
        <v>0.36450559701492535</v>
      </c>
      <c r="X1508" s="7">
        <f>IFERROR(Campaign_Table[[#This Row],[Total_Campaign_Cost]]/Campaign_Table[[#This Row],[Leads]],0)</f>
        <v>58.159021431459756</v>
      </c>
      <c r="Y1508" s="7">
        <f t="shared" si="71"/>
        <v>625168.74</v>
      </c>
      <c r="Z1508" s="7" t="str">
        <f>IF(Campaign_Table[[#This Row],[ROI]]&gt;=3,"Excellent",IF(Campaign_Table[[#This Row],[ROI]]&gt;=1,"Good",IF(Campaign_Table[[#This Row],[ROI]]&gt;=0,"Average","Poor")))</f>
        <v>Excellent</v>
      </c>
    </row>
    <row r="1509" spans="1:26" x14ac:dyDescent="0.3">
      <c r="A1509" t="s">
        <v>1685</v>
      </c>
      <c r="B1509" t="s">
        <v>16</v>
      </c>
      <c r="C1509" t="s">
        <v>21</v>
      </c>
      <c r="D1509">
        <v>24</v>
      </c>
      <c r="E1509" t="s">
        <v>1043</v>
      </c>
      <c r="F1509">
        <v>90530</v>
      </c>
      <c r="G1509">
        <v>2037</v>
      </c>
      <c r="H1509">
        <v>1004</v>
      </c>
      <c r="I1509">
        <v>709</v>
      </c>
      <c r="J1509">
        <v>369389</v>
      </c>
      <c r="K1509">
        <v>131.63999999999999</v>
      </c>
      <c r="L1509">
        <f>Campaign_Table[[#This Row],[Conversions]]*Campaign_Table[[#This Row],[Cost_Per_Acquisition]]</f>
        <v>93332.76</v>
      </c>
      <c r="M1509">
        <v>2.96</v>
      </c>
      <c r="N1509">
        <v>4.1399999999999997</v>
      </c>
      <c r="O1509" t="s">
        <v>29</v>
      </c>
      <c r="P1509" s="1">
        <v>45717</v>
      </c>
      <c r="Q1509" t="str">
        <f>TEXT(Campaign_Table[[#This Row],[Date]],"mmmm")</f>
        <v>March</v>
      </c>
      <c r="R1509">
        <f>YEAR(Campaign_Table[[#This Row],[Date]])</f>
        <v>2025</v>
      </c>
      <c r="S1509" t="str">
        <f>TEXT(Campaign_Table[[#This Row],[Date]],"dddd")</f>
        <v>Saturday</v>
      </c>
      <c r="T1509" s="3" t="str">
        <f>"Q" &amp; ROUNDUP(MONTH(Campaign_Table[[#This Row],[Date]])/3,0)</f>
        <v>Q1</v>
      </c>
      <c r="U1509" s="5">
        <f t="shared" si="69"/>
        <v>2.2500828454655914E-2</v>
      </c>
      <c r="V1509" s="7">
        <f>IFERROR(Campaign_Table[[#This Row],[Total_Campaign_Cost]]/Campaign_Table[[#This Row],[Clicks]],0)</f>
        <v>45.818733431516932</v>
      </c>
      <c r="W1509" s="5">
        <f t="shared" si="70"/>
        <v>0.3480608738340697</v>
      </c>
      <c r="X1509" s="7">
        <f>IFERROR(Campaign_Table[[#This Row],[Total_Campaign_Cost]]/Campaign_Table[[#This Row],[Leads]],0)</f>
        <v>92.960916334661349</v>
      </c>
      <c r="Y1509" s="7">
        <f t="shared" si="71"/>
        <v>276056.24</v>
      </c>
      <c r="Z1509" s="7" t="str">
        <f>IF(Campaign_Table[[#This Row],[ROI]]&gt;=3,"Excellent",IF(Campaign_Table[[#This Row],[ROI]]&gt;=1,"Good",IF(Campaign_Table[[#This Row],[ROI]]&gt;=0,"Average","Poor")))</f>
        <v>Good</v>
      </c>
    </row>
    <row r="1510" spans="1:26" x14ac:dyDescent="0.3">
      <c r="A1510" t="s">
        <v>1686</v>
      </c>
      <c r="B1510" t="s">
        <v>28</v>
      </c>
      <c r="C1510" t="s">
        <v>21</v>
      </c>
      <c r="D1510">
        <v>9</v>
      </c>
      <c r="E1510" t="s">
        <v>343</v>
      </c>
      <c r="F1510">
        <v>90114</v>
      </c>
      <c r="G1510">
        <v>10695</v>
      </c>
      <c r="H1510">
        <v>4528</v>
      </c>
      <c r="I1510">
        <v>2882</v>
      </c>
      <c r="J1510">
        <v>1031756</v>
      </c>
      <c r="K1510">
        <v>86.17</v>
      </c>
      <c r="L1510">
        <f>Campaign_Table[[#This Row],[Conversions]]*Campaign_Table[[#This Row],[Cost_Per_Acquisition]]</f>
        <v>248341.94</v>
      </c>
      <c r="M1510">
        <v>3.15</v>
      </c>
      <c r="N1510">
        <v>20.09</v>
      </c>
      <c r="O1510" t="s">
        <v>17</v>
      </c>
      <c r="P1510" s="1">
        <v>45782</v>
      </c>
      <c r="Q1510" t="str">
        <f>TEXT(Campaign_Table[[#This Row],[Date]],"mmmm")</f>
        <v>May</v>
      </c>
      <c r="R1510">
        <f>YEAR(Campaign_Table[[#This Row],[Date]])</f>
        <v>2025</v>
      </c>
      <c r="S1510" t="str">
        <f>TEXT(Campaign_Table[[#This Row],[Date]],"dddd")</f>
        <v>Monday</v>
      </c>
      <c r="T1510" s="3" t="str">
        <f>"Q" &amp; ROUNDUP(MONTH(Campaign_Table[[#This Row],[Date]])/3,0)</f>
        <v>Q2</v>
      </c>
      <c r="U1510" s="5">
        <f t="shared" si="69"/>
        <v>0.11868300153139356</v>
      </c>
      <c r="V1510" s="7">
        <f>IFERROR(Campaign_Table[[#This Row],[Total_Campaign_Cost]]/Campaign_Table[[#This Row],[Clicks]],0)</f>
        <v>23.220377746610566</v>
      </c>
      <c r="W1510" s="5">
        <f t="shared" si="70"/>
        <v>0.26947171575502571</v>
      </c>
      <c r="X1510" s="7">
        <f>IFERROR(Campaign_Table[[#This Row],[Total_Campaign_Cost]]/Campaign_Table[[#This Row],[Leads]],0)</f>
        <v>54.845834805653709</v>
      </c>
      <c r="Y1510" s="7">
        <f t="shared" si="71"/>
        <v>783414.06</v>
      </c>
      <c r="Z1510" s="7" t="str">
        <f>IF(Campaign_Table[[#This Row],[ROI]]&gt;=3,"Excellent",IF(Campaign_Table[[#This Row],[ROI]]&gt;=1,"Good",IF(Campaign_Table[[#This Row],[ROI]]&gt;=0,"Average","Poor")))</f>
        <v>Excellent</v>
      </c>
    </row>
    <row r="1511" spans="1:26" x14ac:dyDescent="0.3">
      <c r="A1511" t="s">
        <v>1687</v>
      </c>
      <c r="B1511" t="s">
        <v>44</v>
      </c>
      <c r="C1511" t="s">
        <v>17</v>
      </c>
      <c r="D1511">
        <v>7</v>
      </c>
      <c r="E1511" t="s">
        <v>52</v>
      </c>
      <c r="F1511">
        <v>52356</v>
      </c>
      <c r="G1511">
        <v>1800</v>
      </c>
      <c r="H1511">
        <v>825</v>
      </c>
      <c r="I1511">
        <v>419</v>
      </c>
      <c r="J1511">
        <v>279054</v>
      </c>
      <c r="K1511">
        <v>333.98</v>
      </c>
      <c r="L1511">
        <f>Campaign_Table[[#This Row],[Conversions]]*Campaign_Table[[#This Row],[Cost_Per_Acquisition]]</f>
        <v>139937.62</v>
      </c>
      <c r="M1511">
        <v>0.99</v>
      </c>
      <c r="N1511">
        <v>5.81</v>
      </c>
      <c r="O1511" t="s">
        <v>21</v>
      </c>
      <c r="P1511" s="1">
        <v>45583</v>
      </c>
      <c r="Q1511" t="str">
        <f>TEXT(Campaign_Table[[#This Row],[Date]],"mmmm")</f>
        <v>October</v>
      </c>
      <c r="R1511">
        <f>YEAR(Campaign_Table[[#This Row],[Date]])</f>
        <v>2024</v>
      </c>
      <c r="S1511" t="str">
        <f>TEXT(Campaign_Table[[#This Row],[Date]],"dddd")</f>
        <v>Friday</v>
      </c>
      <c r="T1511" s="3" t="str">
        <f>"Q" &amp; ROUNDUP(MONTH(Campaign_Table[[#This Row],[Date]])/3,0)</f>
        <v>Q4</v>
      </c>
      <c r="U1511" s="5">
        <f t="shared" si="69"/>
        <v>3.43800137520055E-2</v>
      </c>
      <c r="V1511" s="7">
        <f>IFERROR(Campaign_Table[[#This Row],[Total_Campaign_Cost]]/Campaign_Table[[#This Row],[Clicks]],0)</f>
        <v>77.743122222222226</v>
      </c>
      <c r="W1511" s="5">
        <f t="shared" si="70"/>
        <v>0.23277777777777778</v>
      </c>
      <c r="X1511" s="7">
        <f>IFERROR(Campaign_Table[[#This Row],[Total_Campaign_Cost]]/Campaign_Table[[#This Row],[Leads]],0)</f>
        <v>169.62135757575757</v>
      </c>
      <c r="Y1511" s="7">
        <f t="shared" si="71"/>
        <v>139116.38</v>
      </c>
      <c r="Z1511" s="7" t="str">
        <f>IF(Campaign_Table[[#This Row],[ROI]]&gt;=3,"Excellent",IF(Campaign_Table[[#This Row],[ROI]]&gt;=1,"Good",IF(Campaign_Table[[#This Row],[ROI]]&gt;=0,"Average","Poor")))</f>
        <v>Average</v>
      </c>
    </row>
    <row r="1512" spans="1:26" x14ac:dyDescent="0.3">
      <c r="A1512" t="s">
        <v>1688</v>
      </c>
      <c r="B1512" t="s">
        <v>28</v>
      </c>
      <c r="C1512" t="s">
        <v>21</v>
      </c>
      <c r="D1512">
        <v>8</v>
      </c>
      <c r="E1512" t="s">
        <v>28</v>
      </c>
      <c r="F1512">
        <v>14012</v>
      </c>
      <c r="G1512">
        <v>1367</v>
      </c>
      <c r="H1512">
        <v>582</v>
      </c>
      <c r="I1512">
        <v>211</v>
      </c>
      <c r="J1512">
        <v>98748</v>
      </c>
      <c r="K1512">
        <v>779.41</v>
      </c>
      <c r="L1512">
        <f>Campaign_Table[[#This Row],[Conversions]]*Campaign_Table[[#This Row],[Cost_Per_Acquisition]]</f>
        <v>164455.50999999998</v>
      </c>
      <c r="M1512">
        <v>-0.4</v>
      </c>
      <c r="N1512">
        <v>15.42</v>
      </c>
      <c r="O1512" t="s">
        <v>21</v>
      </c>
      <c r="P1512" s="1">
        <v>45708</v>
      </c>
      <c r="Q1512" t="str">
        <f>TEXT(Campaign_Table[[#This Row],[Date]],"mmmm")</f>
        <v>February</v>
      </c>
      <c r="R1512">
        <f>YEAR(Campaign_Table[[#This Row],[Date]])</f>
        <v>2025</v>
      </c>
      <c r="S1512" t="str">
        <f>TEXT(Campaign_Table[[#This Row],[Date]],"dddd")</f>
        <v>Thursday</v>
      </c>
      <c r="T1512" s="3" t="str">
        <f>"Q" &amp; ROUNDUP(MONTH(Campaign_Table[[#This Row],[Date]])/3,0)</f>
        <v>Q1</v>
      </c>
      <c r="U1512" s="5">
        <f t="shared" si="69"/>
        <v>9.7559234941478737E-2</v>
      </c>
      <c r="V1512" s="7">
        <f>IFERROR(Campaign_Table[[#This Row],[Total_Campaign_Cost]]/Campaign_Table[[#This Row],[Clicks]],0)</f>
        <v>120.30395757132405</v>
      </c>
      <c r="W1512" s="5">
        <f t="shared" si="70"/>
        <v>0.15435259692757863</v>
      </c>
      <c r="X1512" s="7">
        <f>IFERROR(Campaign_Table[[#This Row],[Total_Campaign_Cost]]/Campaign_Table[[#This Row],[Leads]],0)</f>
        <v>282.56960481099651</v>
      </c>
      <c r="Y1512" s="7">
        <f t="shared" si="71"/>
        <v>-65707.50999999998</v>
      </c>
      <c r="Z1512" s="7" t="str">
        <f>IF(Campaign_Table[[#This Row],[ROI]]&gt;=3,"Excellent",IF(Campaign_Table[[#This Row],[ROI]]&gt;=1,"Good",IF(Campaign_Table[[#This Row],[ROI]]&gt;=0,"Average","Poor")))</f>
        <v>Poor</v>
      </c>
    </row>
    <row r="1513" spans="1:26" x14ac:dyDescent="0.3">
      <c r="A1513" t="s">
        <v>1689</v>
      </c>
      <c r="B1513" t="s">
        <v>16</v>
      </c>
      <c r="C1513" t="s">
        <v>17</v>
      </c>
      <c r="D1513">
        <v>5</v>
      </c>
      <c r="E1513" t="s">
        <v>107</v>
      </c>
      <c r="F1513">
        <v>91499</v>
      </c>
      <c r="G1513">
        <v>7622</v>
      </c>
      <c r="H1513">
        <v>2403</v>
      </c>
      <c r="I1513">
        <v>779</v>
      </c>
      <c r="J1513">
        <v>467400</v>
      </c>
      <c r="K1513">
        <v>367.98</v>
      </c>
      <c r="L1513">
        <f>Campaign_Table[[#This Row],[Conversions]]*Campaign_Table[[#This Row],[Cost_Per_Acquisition]]</f>
        <v>286656.42000000004</v>
      </c>
      <c r="M1513">
        <v>0.63</v>
      </c>
      <c r="N1513">
        <v>11.81</v>
      </c>
      <c r="O1513" t="s">
        <v>21</v>
      </c>
      <c r="P1513" s="1">
        <v>45808</v>
      </c>
      <c r="Q1513" t="str">
        <f>TEXT(Campaign_Table[[#This Row],[Date]],"mmmm")</f>
        <v>May</v>
      </c>
      <c r="R1513">
        <f>YEAR(Campaign_Table[[#This Row],[Date]])</f>
        <v>2025</v>
      </c>
      <c r="S1513" t="str">
        <f>TEXT(Campaign_Table[[#This Row],[Date]],"dddd")</f>
        <v>Saturday</v>
      </c>
      <c r="T1513" s="3" t="str">
        <f>"Q" &amp; ROUNDUP(MONTH(Campaign_Table[[#This Row],[Date]])/3,0)</f>
        <v>Q2</v>
      </c>
      <c r="U1513" s="5">
        <f t="shared" si="69"/>
        <v>8.3301456846522917E-2</v>
      </c>
      <c r="V1513" s="7">
        <f>IFERROR(Campaign_Table[[#This Row],[Total_Campaign_Cost]]/Campaign_Table[[#This Row],[Clicks]],0)</f>
        <v>37.609081605877726</v>
      </c>
      <c r="W1513" s="5">
        <f t="shared" si="70"/>
        <v>0.10220414589346628</v>
      </c>
      <c r="X1513" s="7">
        <f>IFERROR(Campaign_Table[[#This Row],[Total_Campaign_Cost]]/Campaign_Table[[#This Row],[Leads]],0)</f>
        <v>119.29106117353309</v>
      </c>
      <c r="Y1513" s="7">
        <f t="shared" si="71"/>
        <v>180743.57999999996</v>
      </c>
      <c r="Z1513" s="7" t="str">
        <f>IF(Campaign_Table[[#This Row],[ROI]]&gt;=3,"Excellent",IF(Campaign_Table[[#This Row],[ROI]]&gt;=1,"Good",IF(Campaign_Table[[#This Row],[ROI]]&gt;=0,"Average","Poor")))</f>
        <v>Average</v>
      </c>
    </row>
    <row r="1514" spans="1:26" x14ac:dyDescent="0.3">
      <c r="A1514" t="s">
        <v>1690</v>
      </c>
      <c r="B1514" t="s">
        <v>24</v>
      </c>
      <c r="C1514" t="s">
        <v>21</v>
      </c>
      <c r="D1514">
        <v>23</v>
      </c>
      <c r="E1514" t="s">
        <v>1077</v>
      </c>
      <c r="F1514">
        <v>14739</v>
      </c>
      <c r="G1514">
        <v>1735</v>
      </c>
      <c r="H1514">
        <v>895</v>
      </c>
      <c r="I1514">
        <v>308</v>
      </c>
      <c r="J1514">
        <v>121660</v>
      </c>
      <c r="K1514">
        <v>257.17</v>
      </c>
      <c r="L1514">
        <f>Campaign_Table[[#This Row],[Conversions]]*Campaign_Table[[#This Row],[Cost_Per_Acquisition]]</f>
        <v>79208.36</v>
      </c>
      <c r="M1514">
        <v>0.54</v>
      </c>
      <c r="N1514">
        <v>19.93</v>
      </c>
      <c r="O1514" t="s">
        <v>17</v>
      </c>
      <c r="P1514" s="1">
        <v>45749</v>
      </c>
      <c r="Q1514" t="str">
        <f>TEXT(Campaign_Table[[#This Row],[Date]],"mmmm")</f>
        <v>April</v>
      </c>
      <c r="R1514">
        <f>YEAR(Campaign_Table[[#This Row],[Date]])</f>
        <v>2025</v>
      </c>
      <c r="S1514" t="str">
        <f>TEXT(Campaign_Table[[#This Row],[Date]],"dddd")</f>
        <v>Wednesday</v>
      </c>
      <c r="T1514" s="3" t="str">
        <f>"Q" &amp; ROUNDUP(MONTH(Campaign_Table[[#This Row],[Date]])/3,0)</f>
        <v>Q2</v>
      </c>
      <c r="U1514" s="5">
        <f t="shared" si="69"/>
        <v>0.1177149060316168</v>
      </c>
      <c r="V1514" s="7">
        <f>IFERROR(Campaign_Table[[#This Row],[Total_Campaign_Cost]]/Campaign_Table[[#This Row],[Clicks]],0)</f>
        <v>45.65323342939481</v>
      </c>
      <c r="W1514" s="5">
        <f t="shared" si="70"/>
        <v>0.17752161383285303</v>
      </c>
      <c r="X1514" s="7">
        <f>IFERROR(Campaign_Table[[#This Row],[Total_Campaign_Cost]]/Campaign_Table[[#This Row],[Leads]],0)</f>
        <v>88.500960893854753</v>
      </c>
      <c r="Y1514" s="7">
        <f t="shared" si="71"/>
        <v>42451.64</v>
      </c>
      <c r="Z1514" s="7" t="str">
        <f>IF(Campaign_Table[[#This Row],[ROI]]&gt;=3,"Excellent",IF(Campaign_Table[[#This Row],[ROI]]&gt;=1,"Good",IF(Campaign_Table[[#This Row],[ROI]]&gt;=0,"Average","Poor")))</f>
        <v>Average</v>
      </c>
    </row>
    <row r="1515" spans="1:26" x14ac:dyDescent="0.3">
      <c r="A1515" t="s">
        <v>1691</v>
      </c>
      <c r="B1515" t="s">
        <v>44</v>
      </c>
      <c r="C1515" t="s">
        <v>35</v>
      </c>
      <c r="D1515">
        <v>30</v>
      </c>
      <c r="E1515" t="s">
        <v>52</v>
      </c>
      <c r="F1515">
        <v>89624</v>
      </c>
      <c r="G1515">
        <v>6992</v>
      </c>
      <c r="H1515">
        <v>2881</v>
      </c>
      <c r="I1515">
        <v>2073</v>
      </c>
      <c r="J1515">
        <v>1444881</v>
      </c>
      <c r="K1515">
        <v>97.12</v>
      </c>
      <c r="L1515">
        <f>Campaign_Table[[#This Row],[Conversions]]*Campaign_Table[[#This Row],[Cost_Per_Acquisition]]</f>
        <v>201329.76</v>
      </c>
      <c r="M1515">
        <v>6.18</v>
      </c>
      <c r="N1515">
        <v>13.33</v>
      </c>
      <c r="O1515" t="s">
        <v>17</v>
      </c>
      <c r="P1515" s="1">
        <v>45779</v>
      </c>
      <c r="Q1515" t="str">
        <f>TEXT(Campaign_Table[[#This Row],[Date]],"mmmm")</f>
        <v>May</v>
      </c>
      <c r="R1515">
        <f>YEAR(Campaign_Table[[#This Row],[Date]])</f>
        <v>2025</v>
      </c>
      <c r="S1515" t="str">
        <f>TEXT(Campaign_Table[[#This Row],[Date]],"dddd")</f>
        <v>Friday</v>
      </c>
      <c r="T1515" s="3" t="str">
        <f>"Q" &amp; ROUNDUP(MONTH(Campaign_Table[[#This Row],[Date]])/3,0)</f>
        <v>Q2</v>
      </c>
      <c r="U1515" s="5">
        <f t="shared" si="69"/>
        <v>7.8014817459609032E-2</v>
      </c>
      <c r="V1515" s="7">
        <f>IFERROR(Campaign_Table[[#This Row],[Total_Campaign_Cost]]/Campaign_Table[[#This Row],[Clicks]],0)</f>
        <v>28.79430205949657</v>
      </c>
      <c r="W1515" s="5">
        <f t="shared" si="70"/>
        <v>0.29648169336384439</v>
      </c>
      <c r="X1515" s="7">
        <f>IFERROR(Campaign_Table[[#This Row],[Total_Campaign_Cost]]/Campaign_Table[[#This Row],[Leads]],0)</f>
        <v>69.881902117320379</v>
      </c>
      <c r="Y1515" s="7">
        <f t="shared" si="71"/>
        <v>1243551.24</v>
      </c>
      <c r="Z1515" s="7" t="str">
        <f>IF(Campaign_Table[[#This Row],[ROI]]&gt;=3,"Excellent",IF(Campaign_Table[[#This Row],[ROI]]&gt;=1,"Good",IF(Campaign_Table[[#This Row],[ROI]]&gt;=0,"Average","Poor")))</f>
        <v>Excellent</v>
      </c>
    </row>
    <row r="1516" spans="1:26" x14ac:dyDescent="0.3">
      <c r="A1516" t="s">
        <v>1692</v>
      </c>
      <c r="B1516" t="s">
        <v>24</v>
      </c>
      <c r="C1516" t="s">
        <v>29</v>
      </c>
      <c r="D1516">
        <v>20</v>
      </c>
      <c r="E1516" t="s">
        <v>121</v>
      </c>
      <c r="F1516">
        <v>76119</v>
      </c>
      <c r="G1516">
        <v>6671</v>
      </c>
      <c r="H1516">
        <v>3993</v>
      </c>
      <c r="I1516">
        <v>1948</v>
      </c>
      <c r="J1516">
        <v>1069452</v>
      </c>
      <c r="K1516">
        <v>124.67</v>
      </c>
      <c r="L1516">
        <f>Campaign_Table[[#This Row],[Conversions]]*Campaign_Table[[#This Row],[Cost_Per_Acquisition]]</f>
        <v>242857.16</v>
      </c>
      <c r="M1516">
        <v>3.4</v>
      </c>
      <c r="N1516">
        <v>16.57</v>
      </c>
      <c r="O1516" t="s">
        <v>35</v>
      </c>
      <c r="P1516" s="1">
        <v>45772</v>
      </c>
      <c r="Q1516" t="str">
        <f>TEXT(Campaign_Table[[#This Row],[Date]],"mmmm")</f>
        <v>April</v>
      </c>
      <c r="R1516">
        <f>YEAR(Campaign_Table[[#This Row],[Date]])</f>
        <v>2025</v>
      </c>
      <c r="S1516" t="str">
        <f>TEXT(Campaign_Table[[#This Row],[Date]],"dddd")</f>
        <v>Friday</v>
      </c>
      <c r="T1516" s="3" t="str">
        <f>"Q" &amp; ROUNDUP(MONTH(Campaign_Table[[#This Row],[Date]])/3,0)</f>
        <v>Q2</v>
      </c>
      <c r="U1516" s="5">
        <f t="shared" si="69"/>
        <v>8.7639091422640869E-2</v>
      </c>
      <c r="V1516" s="7">
        <f>IFERROR(Campaign_Table[[#This Row],[Total_Campaign_Cost]]/Campaign_Table[[#This Row],[Clicks]],0)</f>
        <v>36.404910807974815</v>
      </c>
      <c r="W1516" s="5">
        <f t="shared" si="70"/>
        <v>0.29201019337430673</v>
      </c>
      <c r="X1516" s="7">
        <f>IFERROR(Campaign_Table[[#This Row],[Total_Campaign_Cost]]/Campaign_Table[[#This Row],[Leads]],0)</f>
        <v>60.820726270974205</v>
      </c>
      <c r="Y1516" s="7">
        <f t="shared" si="71"/>
        <v>826594.84</v>
      </c>
      <c r="Z1516" s="7" t="str">
        <f>IF(Campaign_Table[[#This Row],[ROI]]&gt;=3,"Excellent",IF(Campaign_Table[[#This Row],[ROI]]&gt;=1,"Good",IF(Campaign_Table[[#This Row],[ROI]]&gt;=0,"Average","Poor")))</f>
        <v>Excellent</v>
      </c>
    </row>
    <row r="1517" spans="1:26" x14ac:dyDescent="0.3">
      <c r="A1517" t="s">
        <v>1693</v>
      </c>
      <c r="B1517" t="s">
        <v>16</v>
      </c>
      <c r="C1517" t="s">
        <v>29</v>
      </c>
      <c r="D1517">
        <v>19</v>
      </c>
      <c r="E1517" t="s">
        <v>147</v>
      </c>
      <c r="F1517">
        <v>29966</v>
      </c>
      <c r="G1517">
        <v>4235</v>
      </c>
      <c r="H1517">
        <v>1489</v>
      </c>
      <c r="I1517">
        <v>1093</v>
      </c>
      <c r="J1517">
        <v>677660</v>
      </c>
      <c r="K1517">
        <v>72.069999999999993</v>
      </c>
      <c r="L1517">
        <f>Campaign_Table[[#This Row],[Conversions]]*Campaign_Table[[#This Row],[Cost_Per_Acquisition]]</f>
        <v>78772.509999999995</v>
      </c>
      <c r="M1517">
        <v>7.6</v>
      </c>
      <c r="N1517">
        <v>22.75</v>
      </c>
      <c r="O1517" t="s">
        <v>25</v>
      </c>
      <c r="P1517" s="1">
        <v>45749</v>
      </c>
      <c r="Q1517" t="str">
        <f>TEXT(Campaign_Table[[#This Row],[Date]],"mmmm")</f>
        <v>April</v>
      </c>
      <c r="R1517">
        <f>YEAR(Campaign_Table[[#This Row],[Date]])</f>
        <v>2025</v>
      </c>
      <c r="S1517" t="str">
        <f>TEXT(Campaign_Table[[#This Row],[Date]],"dddd")</f>
        <v>Wednesday</v>
      </c>
      <c r="T1517" s="3" t="str">
        <f>"Q" &amp; ROUNDUP(MONTH(Campaign_Table[[#This Row],[Date]])/3,0)</f>
        <v>Q2</v>
      </c>
      <c r="U1517" s="5">
        <f t="shared" si="69"/>
        <v>0.14132683708202629</v>
      </c>
      <c r="V1517" s="7">
        <f>IFERROR(Campaign_Table[[#This Row],[Total_Campaign_Cost]]/Campaign_Table[[#This Row],[Clicks]],0)</f>
        <v>18.600356552538369</v>
      </c>
      <c r="W1517" s="5">
        <f t="shared" si="70"/>
        <v>0.25808736717827629</v>
      </c>
      <c r="X1517" s="7">
        <f>IFERROR(Campaign_Table[[#This Row],[Total_Campaign_Cost]]/Campaign_Table[[#This Row],[Leads]],0)</f>
        <v>52.902961719274678</v>
      </c>
      <c r="Y1517" s="7">
        <f t="shared" si="71"/>
        <v>598887.49</v>
      </c>
      <c r="Z1517" s="7" t="str">
        <f>IF(Campaign_Table[[#This Row],[ROI]]&gt;=3,"Excellent",IF(Campaign_Table[[#This Row],[ROI]]&gt;=1,"Good",IF(Campaign_Table[[#This Row],[ROI]]&gt;=0,"Average","Poor")))</f>
        <v>Excellent</v>
      </c>
    </row>
    <row r="1518" spans="1:26" x14ac:dyDescent="0.3">
      <c r="A1518" t="s">
        <v>1694</v>
      </c>
      <c r="B1518" t="s">
        <v>24</v>
      </c>
      <c r="C1518" t="s">
        <v>25</v>
      </c>
      <c r="D1518">
        <v>6</v>
      </c>
      <c r="E1518" t="s">
        <v>365</v>
      </c>
      <c r="F1518">
        <v>65972</v>
      </c>
      <c r="G1518">
        <v>3964</v>
      </c>
      <c r="H1518">
        <v>1956</v>
      </c>
      <c r="I1518">
        <v>1334</v>
      </c>
      <c r="J1518">
        <v>398866</v>
      </c>
      <c r="K1518">
        <v>79.17</v>
      </c>
      <c r="L1518">
        <f>Campaign_Table[[#This Row],[Conversions]]*Campaign_Table[[#This Row],[Cost_Per_Acquisition]]</f>
        <v>105612.78</v>
      </c>
      <c r="M1518">
        <v>2.78</v>
      </c>
      <c r="N1518">
        <v>11</v>
      </c>
      <c r="O1518" t="s">
        <v>21</v>
      </c>
      <c r="P1518" s="1">
        <v>45570</v>
      </c>
      <c r="Q1518" t="str">
        <f>TEXT(Campaign_Table[[#This Row],[Date]],"mmmm")</f>
        <v>October</v>
      </c>
      <c r="R1518">
        <f>YEAR(Campaign_Table[[#This Row],[Date]])</f>
        <v>2024</v>
      </c>
      <c r="S1518" t="str">
        <f>TEXT(Campaign_Table[[#This Row],[Date]],"dddd")</f>
        <v>Saturday</v>
      </c>
      <c r="T1518" s="3" t="str">
        <f>"Q" &amp; ROUNDUP(MONTH(Campaign_Table[[#This Row],[Date]])/3,0)</f>
        <v>Q4</v>
      </c>
      <c r="U1518" s="5">
        <f t="shared" si="69"/>
        <v>6.0086097132116656E-2</v>
      </c>
      <c r="V1518" s="7">
        <f>IFERROR(Campaign_Table[[#This Row],[Total_Campaign_Cost]]/Campaign_Table[[#This Row],[Clicks]],0)</f>
        <v>26.642981836528758</v>
      </c>
      <c r="W1518" s="5">
        <f t="shared" si="70"/>
        <v>0.3365287588294652</v>
      </c>
      <c r="X1518" s="7">
        <f>IFERROR(Campaign_Table[[#This Row],[Total_Campaign_Cost]]/Campaign_Table[[#This Row],[Leads]],0)</f>
        <v>53.99426380368098</v>
      </c>
      <c r="Y1518" s="7">
        <f t="shared" si="71"/>
        <v>293253.21999999997</v>
      </c>
      <c r="Z1518" s="7" t="str">
        <f>IF(Campaign_Table[[#This Row],[ROI]]&gt;=3,"Excellent",IF(Campaign_Table[[#This Row],[ROI]]&gt;=1,"Good",IF(Campaign_Table[[#This Row],[ROI]]&gt;=0,"Average","Poor")))</f>
        <v>Good</v>
      </c>
    </row>
    <row r="1519" spans="1:26" x14ac:dyDescent="0.3">
      <c r="A1519" t="s">
        <v>1695</v>
      </c>
      <c r="B1519" t="s">
        <v>24</v>
      </c>
      <c r="C1519" t="s">
        <v>21</v>
      </c>
      <c r="D1519">
        <v>24</v>
      </c>
      <c r="E1519" t="s">
        <v>195</v>
      </c>
      <c r="F1519">
        <v>86504</v>
      </c>
      <c r="G1519">
        <v>4861</v>
      </c>
      <c r="H1519">
        <v>1655</v>
      </c>
      <c r="I1519">
        <v>840</v>
      </c>
      <c r="J1519">
        <v>304920</v>
      </c>
      <c r="K1519">
        <v>116.61</v>
      </c>
      <c r="L1519">
        <f>Campaign_Table[[#This Row],[Conversions]]*Campaign_Table[[#This Row],[Cost_Per_Acquisition]]</f>
        <v>97952.4</v>
      </c>
      <c r="M1519">
        <v>2.11</v>
      </c>
      <c r="N1519">
        <v>8.5</v>
      </c>
      <c r="O1519" t="s">
        <v>25</v>
      </c>
      <c r="P1519" s="1">
        <v>45541</v>
      </c>
      <c r="Q1519" t="str">
        <f>TEXT(Campaign_Table[[#This Row],[Date]],"mmmm")</f>
        <v>September</v>
      </c>
      <c r="R1519">
        <f>YEAR(Campaign_Table[[#This Row],[Date]])</f>
        <v>2024</v>
      </c>
      <c r="S1519" t="str">
        <f>TEXT(Campaign_Table[[#This Row],[Date]],"dddd")</f>
        <v>Friday</v>
      </c>
      <c r="T1519" s="3" t="str">
        <f>"Q" &amp; ROUNDUP(MONTH(Campaign_Table[[#This Row],[Date]])/3,0)</f>
        <v>Q3</v>
      </c>
      <c r="U1519" s="5">
        <f t="shared" si="69"/>
        <v>5.6193933228521224E-2</v>
      </c>
      <c r="V1519" s="7">
        <f>IFERROR(Campaign_Table[[#This Row],[Total_Campaign_Cost]]/Campaign_Table[[#This Row],[Clicks]],0)</f>
        <v>20.150668586710552</v>
      </c>
      <c r="W1519" s="5">
        <f t="shared" si="70"/>
        <v>0.17280394980456695</v>
      </c>
      <c r="X1519" s="7">
        <f>IFERROR(Campaign_Table[[#This Row],[Total_Campaign_Cost]]/Campaign_Table[[#This Row],[Leads]],0)</f>
        <v>59.185740181268876</v>
      </c>
      <c r="Y1519" s="7">
        <f t="shared" si="71"/>
        <v>206967.6</v>
      </c>
      <c r="Z1519" s="7" t="str">
        <f>IF(Campaign_Table[[#This Row],[ROI]]&gt;=3,"Excellent",IF(Campaign_Table[[#This Row],[ROI]]&gt;=1,"Good",IF(Campaign_Table[[#This Row],[ROI]]&gt;=0,"Average","Poor")))</f>
        <v>Good</v>
      </c>
    </row>
    <row r="1520" spans="1:26" x14ac:dyDescent="0.3">
      <c r="A1520" t="s">
        <v>1696</v>
      </c>
      <c r="B1520" t="s">
        <v>24</v>
      </c>
      <c r="C1520" t="s">
        <v>17</v>
      </c>
      <c r="D1520">
        <v>8</v>
      </c>
      <c r="E1520" t="s">
        <v>22</v>
      </c>
      <c r="F1520">
        <v>98466</v>
      </c>
      <c r="G1520">
        <v>13940</v>
      </c>
      <c r="H1520">
        <v>4938</v>
      </c>
      <c r="I1520">
        <v>1886</v>
      </c>
      <c r="J1520">
        <v>1354148</v>
      </c>
      <c r="K1520">
        <v>140.35</v>
      </c>
      <c r="L1520">
        <f>Campaign_Table[[#This Row],[Conversions]]*Campaign_Table[[#This Row],[Cost_Per_Acquisition]]</f>
        <v>264700.09999999998</v>
      </c>
      <c r="M1520">
        <v>4.12</v>
      </c>
      <c r="N1520">
        <v>21.09</v>
      </c>
      <c r="O1520" t="s">
        <v>29</v>
      </c>
      <c r="P1520" s="1">
        <v>45763</v>
      </c>
      <c r="Q1520" t="str">
        <f>TEXT(Campaign_Table[[#This Row],[Date]],"mmmm")</f>
        <v>April</v>
      </c>
      <c r="R1520">
        <f>YEAR(Campaign_Table[[#This Row],[Date]])</f>
        <v>2025</v>
      </c>
      <c r="S1520" t="str">
        <f>TEXT(Campaign_Table[[#This Row],[Date]],"dddd")</f>
        <v>Wednesday</v>
      </c>
      <c r="T1520" s="3" t="str">
        <f>"Q" &amp; ROUNDUP(MONTH(Campaign_Table[[#This Row],[Date]])/3,0)</f>
        <v>Q2</v>
      </c>
      <c r="U1520" s="5">
        <f t="shared" si="69"/>
        <v>0.14157171003188918</v>
      </c>
      <c r="V1520" s="7">
        <f>IFERROR(Campaign_Table[[#This Row],[Total_Campaign_Cost]]/Campaign_Table[[#This Row],[Clicks]],0)</f>
        <v>18.988529411764706</v>
      </c>
      <c r="W1520" s="5">
        <f t="shared" si="70"/>
        <v>0.13529411764705881</v>
      </c>
      <c r="X1520" s="7">
        <f>IFERROR(Campaign_Table[[#This Row],[Total_Campaign_Cost]]/Campaign_Table[[#This Row],[Leads]],0)</f>
        <v>53.604718509518015</v>
      </c>
      <c r="Y1520" s="7">
        <f t="shared" si="71"/>
        <v>1089447.8999999999</v>
      </c>
      <c r="Z1520" s="7" t="str">
        <f>IF(Campaign_Table[[#This Row],[ROI]]&gt;=3,"Excellent",IF(Campaign_Table[[#This Row],[ROI]]&gt;=1,"Good",IF(Campaign_Table[[#This Row],[ROI]]&gt;=0,"Average","Poor")))</f>
        <v>Excellent</v>
      </c>
    </row>
    <row r="1521" spans="1:26" x14ac:dyDescent="0.3">
      <c r="A1521" t="s">
        <v>1697</v>
      </c>
      <c r="B1521" t="s">
        <v>28</v>
      </c>
      <c r="C1521" t="s">
        <v>17</v>
      </c>
      <c r="D1521">
        <v>19</v>
      </c>
      <c r="E1521" t="s">
        <v>71</v>
      </c>
      <c r="F1521">
        <v>52156</v>
      </c>
      <c r="G1521">
        <v>1095</v>
      </c>
      <c r="H1521">
        <v>294</v>
      </c>
      <c r="I1521">
        <v>218</v>
      </c>
      <c r="J1521">
        <v>109436</v>
      </c>
      <c r="K1521">
        <v>531.44000000000005</v>
      </c>
      <c r="L1521">
        <f>Campaign_Table[[#This Row],[Conversions]]*Campaign_Table[[#This Row],[Cost_Per_Acquisition]]</f>
        <v>115853.92000000001</v>
      </c>
      <c r="M1521">
        <v>-0.06</v>
      </c>
      <c r="N1521">
        <v>3.08</v>
      </c>
      <c r="O1521" t="s">
        <v>25</v>
      </c>
      <c r="P1521" s="1">
        <v>45786</v>
      </c>
      <c r="Q1521" t="str">
        <f>TEXT(Campaign_Table[[#This Row],[Date]],"mmmm")</f>
        <v>May</v>
      </c>
      <c r="R1521">
        <f>YEAR(Campaign_Table[[#This Row],[Date]])</f>
        <v>2025</v>
      </c>
      <c r="S1521" t="str">
        <f>TEXT(Campaign_Table[[#This Row],[Date]],"dddd")</f>
        <v>Friday</v>
      </c>
      <c r="T1521" s="3" t="str">
        <f>"Q" &amp; ROUNDUP(MONTH(Campaign_Table[[#This Row],[Date]])/3,0)</f>
        <v>Q2</v>
      </c>
      <c r="U1521" s="5">
        <f t="shared" si="69"/>
        <v>2.099470818314288E-2</v>
      </c>
      <c r="V1521" s="7">
        <f>IFERROR(Campaign_Table[[#This Row],[Total_Campaign_Cost]]/Campaign_Table[[#This Row],[Clicks]],0)</f>
        <v>105.80266666666668</v>
      </c>
      <c r="W1521" s="5">
        <f t="shared" si="70"/>
        <v>0.19908675799086759</v>
      </c>
      <c r="X1521" s="7">
        <f>IFERROR(Campaign_Table[[#This Row],[Total_Campaign_Cost]]/Campaign_Table[[#This Row],[Leads]],0)</f>
        <v>394.06095238095241</v>
      </c>
      <c r="Y1521" s="7">
        <f t="shared" si="71"/>
        <v>-6417.9200000000128</v>
      </c>
      <c r="Z1521" s="7" t="str">
        <f>IF(Campaign_Table[[#This Row],[ROI]]&gt;=3,"Excellent",IF(Campaign_Table[[#This Row],[ROI]]&gt;=1,"Good",IF(Campaign_Table[[#This Row],[ROI]]&gt;=0,"Average","Poor")))</f>
        <v>Poor</v>
      </c>
    </row>
    <row r="1522" spans="1:26" x14ac:dyDescent="0.3">
      <c r="A1522" t="s">
        <v>1698</v>
      </c>
      <c r="B1522" t="s">
        <v>24</v>
      </c>
      <c r="C1522" t="s">
        <v>35</v>
      </c>
      <c r="D1522">
        <v>18</v>
      </c>
      <c r="E1522" t="s">
        <v>34</v>
      </c>
      <c r="F1522">
        <v>75101</v>
      </c>
      <c r="G1522">
        <v>3671</v>
      </c>
      <c r="H1522">
        <v>1329</v>
      </c>
      <c r="I1522">
        <v>507</v>
      </c>
      <c r="J1522">
        <v>340704</v>
      </c>
      <c r="K1522">
        <v>437.8</v>
      </c>
      <c r="L1522">
        <f>Campaign_Table[[#This Row],[Conversions]]*Campaign_Table[[#This Row],[Cost_Per_Acquisition]]</f>
        <v>221964.6</v>
      </c>
      <c r="M1522">
        <v>0.53</v>
      </c>
      <c r="N1522">
        <v>7.33</v>
      </c>
      <c r="O1522" t="s">
        <v>17</v>
      </c>
      <c r="P1522" s="1">
        <v>45619</v>
      </c>
      <c r="Q1522" t="str">
        <f>TEXT(Campaign_Table[[#This Row],[Date]],"mmmm")</f>
        <v>November</v>
      </c>
      <c r="R1522">
        <f>YEAR(Campaign_Table[[#This Row],[Date]])</f>
        <v>2024</v>
      </c>
      <c r="S1522" t="str">
        <f>TEXT(Campaign_Table[[#This Row],[Date]],"dddd")</f>
        <v>Saturday</v>
      </c>
      <c r="T1522" s="3" t="str">
        <f>"Q" &amp; ROUNDUP(MONTH(Campaign_Table[[#This Row],[Date]])/3,0)</f>
        <v>Q4</v>
      </c>
      <c r="U1522" s="5">
        <f t="shared" si="69"/>
        <v>4.8880840468169533E-2</v>
      </c>
      <c r="V1522" s="7">
        <f>IFERROR(Campaign_Table[[#This Row],[Total_Campaign_Cost]]/Campaign_Table[[#This Row],[Clicks]],0)</f>
        <v>60.464342141105966</v>
      </c>
      <c r="W1522" s="5">
        <f t="shared" si="70"/>
        <v>0.13810950694633614</v>
      </c>
      <c r="X1522" s="7">
        <f>IFERROR(Campaign_Table[[#This Row],[Total_Campaign_Cost]]/Campaign_Table[[#This Row],[Leads]],0)</f>
        <v>167.01625282167043</v>
      </c>
      <c r="Y1522" s="7">
        <f t="shared" si="71"/>
        <v>118739.4</v>
      </c>
      <c r="Z1522" s="7" t="str">
        <f>IF(Campaign_Table[[#This Row],[ROI]]&gt;=3,"Excellent",IF(Campaign_Table[[#This Row],[ROI]]&gt;=1,"Good",IF(Campaign_Table[[#This Row],[ROI]]&gt;=0,"Average","Poor")))</f>
        <v>Average</v>
      </c>
    </row>
    <row r="1523" spans="1:26" x14ac:dyDescent="0.3">
      <c r="A1523" t="s">
        <v>1699</v>
      </c>
      <c r="B1523" t="s">
        <v>24</v>
      </c>
      <c r="C1523" t="s">
        <v>29</v>
      </c>
      <c r="D1523">
        <v>27</v>
      </c>
      <c r="E1523" t="s">
        <v>290</v>
      </c>
      <c r="F1523">
        <v>82500</v>
      </c>
      <c r="G1523">
        <v>7304</v>
      </c>
      <c r="H1523">
        <v>2316</v>
      </c>
      <c r="I1523">
        <v>1263</v>
      </c>
      <c r="J1523">
        <v>479940</v>
      </c>
      <c r="K1523">
        <v>44.11</v>
      </c>
      <c r="L1523">
        <f>Campaign_Table[[#This Row],[Conversions]]*Campaign_Table[[#This Row],[Cost_Per_Acquisition]]</f>
        <v>55710.93</v>
      </c>
      <c r="M1523">
        <v>7.61</v>
      </c>
      <c r="N1523">
        <v>13.19</v>
      </c>
      <c r="O1523" t="s">
        <v>17</v>
      </c>
      <c r="P1523" s="1">
        <v>45601</v>
      </c>
      <c r="Q1523" t="str">
        <f>TEXT(Campaign_Table[[#This Row],[Date]],"mmmm")</f>
        <v>November</v>
      </c>
      <c r="R1523">
        <f>YEAR(Campaign_Table[[#This Row],[Date]])</f>
        <v>2024</v>
      </c>
      <c r="S1523" t="str">
        <f>TEXT(Campaign_Table[[#This Row],[Date]],"dddd")</f>
        <v>Tuesday</v>
      </c>
      <c r="T1523" s="3" t="str">
        <f>"Q" &amp; ROUNDUP(MONTH(Campaign_Table[[#This Row],[Date]])/3,0)</f>
        <v>Q4</v>
      </c>
      <c r="U1523" s="5">
        <f t="shared" si="69"/>
        <v>8.8533333333333339E-2</v>
      </c>
      <c r="V1523" s="7">
        <f>IFERROR(Campaign_Table[[#This Row],[Total_Campaign_Cost]]/Campaign_Table[[#This Row],[Clicks]],0)</f>
        <v>7.6274548192771086</v>
      </c>
      <c r="W1523" s="5">
        <f t="shared" si="70"/>
        <v>0.17291894852135817</v>
      </c>
      <c r="X1523" s="7">
        <f>IFERROR(Campaign_Table[[#This Row],[Total_Campaign_Cost]]/Campaign_Table[[#This Row],[Leads]],0)</f>
        <v>24.054805699481864</v>
      </c>
      <c r="Y1523" s="7">
        <f t="shared" si="71"/>
        <v>424229.07</v>
      </c>
      <c r="Z1523" s="7" t="str">
        <f>IF(Campaign_Table[[#This Row],[ROI]]&gt;=3,"Excellent",IF(Campaign_Table[[#This Row],[ROI]]&gt;=1,"Good",IF(Campaign_Table[[#This Row],[ROI]]&gt;=0,"Average","Poor")))</f>
        <v>Excellent</v>
      </c>
    </row>
    <row r="1524" spans="1:26" x14ac:dyDescent="0.3">
      <c r="A1524" t="s">
        <v>1700</v>
      </c>
      <c r="B1524" t="s">
        <v>16</v>
      </c>
      <c r="C1524" t="s">
        <v>35</v>
      </c>
      <c r="D1524">
        <v>16</v>
      </c>
      <c r="E1524" t="s">
        <v>71</v>
      </c>
      <c r="F1524">
        <v>18030</v>
      </c>
      <c r="G1524">
        <v>1449</v>
      </c>
      <c r="H1524">
        <v>715</v>
      </c>
      <c r="I1524">
        <v>449</v>
      </c>
      <c r="J1524">
        <v>117189</v>
      </c>
      <c r="K1524">
        <v>227.51</v>
      </c>
      <c r="L1524">
        <f>Campaign_Table[[#This Row],[Conversions]]*Campaign_Table[[#This Row],[Cost_Per_Acquisition]]</f>
        <v>102151.98999999999</v>
      </c>
      <c r="M1524">
        <v>0.15</v>
      </c>
      <c r="N1524">
        <v>14.49</v>
      </c>
      <c r="O1524" t="s">
        <v>35</v>
      </c>
      <c r="P1524" s="1">
        <v>45784</v>
      </c>
      <c r="Q1524" t="str">
        <f>TEXT(Campaign_Table[[#This Row],[Date]],"mmmm")</f>
        <v>May</v>
      </c>
      <c r="R1524">
        <f>YEAR(Campaign_Table[[#This Row],[Date]])</f>
        <v>2025</v>
      </c>
      <c r="S1524" t="str">
        <f>TEXT(Campaign_Table[[#This Row],[Date]],"dddd")</f>
        <v>Wednesday</v>
      </c>
      <c r="T1524" s="3" t="str">
        <f>"Q" &amp; ROUNDUP(MONTH(Campaign_Table[[#This Row],[Date]])/3,0)</f>
        <v>Q2</v>
      </c>
      <c r="U1524" s="5">
        <f t="shared" si="69"/>
        <v>8.0366056572379371E-2</v>
      </c>
      <c r="V1524" s="7">
        <f>IFERROR(Campaign_Table[[#This Row],[Total_Campaign_Cost]]/Campaign_Table[[#This Row],[Clicks]],0)</f>
        <v>70.498267770876467</v>
      </c>
      <c r="W1524" s="5">
        <f t="shared" si="70"/>
        <v>0.30986887508626637</v>
      </c>
      <c r="X1524" s="7">
        <f>IFERROR(Campaign_Table[[#This Row],[Total_Campaign_Cost]]/Campaign_Table[[#This Row],[Leads]],0)</f>
        <v>142.86991608391608</v>
      </c>
      <c r="Y1524" s="7">
        <f t="shared" si="71"/>
        <v>15037.010000000009</v>
      </c>
      <c r="Z1524" s="7" t="str">
        <f>IF(Campaign_Table[[#This Row],[ROI]]&gt;=3,"Excellent",IF(Campaign_Table[[#This Row],[ROI]]&gt;=1,"Good",IF(Campaign_Table[[#This Row],[ROI]]&gt;=0,"Average","Poor")))</f>
        <v>Average</v>
      </c>
    </row>
    <row r="1525" spans="1:26" x14ac:dyDescent="0.3">
      <c r="A1525" t="s">
        <v>1701</v>
      </c>
      <c r="B1525" t="s">
        <v>16</v>
      </c>
      <c r="C1525" t="s">
        <v>35</v>
      </c>
      <c r="D1525">
        <v>16</v>
      </c>
      <c r="E1525" t="s">
        <v>309</v>
      </c>
      <c r="F1525">
        <v>25264</v>
      </c>
      <c r="G1525">
        <v>3687</v>
      </c>
      <c r="H1525">
        <v>2097</v>
      </c>
      <c r="I1525">
        <v>1544</v>
      </c>
      <c r="J1525">
        <v>537312</v>
      </c>
      <c r="K1525">
        <v>115.87</v>
      </c>
      <c r="L1525">
        <f>Campaign_Table[[#This Row],[Conversions]]*Campaign_Table[[#This Row],[Cost_Per_Acquisition]]</f>
        <v>178903.28</v>
      </c>
      <c r="M1525">
        <v>2</v>
      </c>
      <c r="N1525">
        <v>29.01</v>
      </c>
      <c r="O1525" t="s">
        <v>17</v>
      </c>
      <c r="P1525" s="1">
        <v>45592</v>
      </c>
      <c r="Q1525" t="str">
        <f>TEXT(Campaign_Table[[#This Row],[Date]],"mmmm")</f>
        <v>October</v>
      </c>
      <c r="R1525">
        <f>YEAR(Campaign_Table[[#This Row],[Date]])</f>
        <v>2024</v>
      </c>
      <c r="S1525" t="str">
        <f>TEXT(Campaign_Table[[#This Row],[Date]],"dddd")</f>
        <v>Sunday</v>
      </c>
      <c r="T1525" s="3" t="str">
        <f>"Q" &amp; ROUNDUP(MONTH(Campaign_Table[[#This Row],[Date]])/3,0)</f>
        <v>Q4</v>
      </c>
      <c r="U1525" s="5">
        <f t="shared" si="69"/>
        <v>0.14593888537048766</v>
      </c>
      <c r="V1525" s="7">
        <f>IFERROR(Campaign_Table[[#This Row],[Total_Campaign_Cost]]/Campaign_Table[[#This Row],[Clicks]],0)</f>
        <v>48.522723081095741</v>
      </c>
      <c r="W1525" s="5">
        <f t="shared" si="70"/>
        <v>0.41876864659614865</v>
      </c>
      <c r="X1525" s="7">
        <f>IFERROR(Campaign_Table[[#This Row],[Total_Campaign_Cost]]/Campaign_Table[[#This Row],[Leads]],0)</f>
        <v>85.31391511683357</v>
      </c>
      <c r="Y1525" s="7">
        <f t="shared" si="71"/>
        <v>358408.72</v>
      </c>
      <c r="Z1525" s="7" t="str">
        <f>IF(Campaign_Table[[#This Row],[ROI]]&gt;=3,"Excellent",IF(Campaign_Table[[#This Row],[ROI]]&gt;=1,"Good",IF(Campaign_Table[[#This Row],[ROI]]&gt;=0,"Average","Poor")))</f>
        <v>Good</v>
      </c>
    </row>
    <row r="1526" spans="1:26" x14ac:dyDescent="0.3">
      <c r="A1526" t="s">
        <v>1702</v>
      </c>
      <c r="B1526" t="s">
        <v>20</v>
      </c>
      <c r="C1526" t="s">
        <v>35</v>
      </c>
      <c r="D1526">
        <v>23</v>
      </c>
      <c r="E1526" t="s">
        <v>45</v>
      </c>
      <c r="F1526">
        <v>62416</v>
      </c>
      <c r="G1526">
        <v>2863</v>
      </c>
      <c r="H1526">
        <v>721</v>
      </c>
      <c r="I1526">
        <v>555</v>
      </c>
      <c r="J1526">
        <v>360195</v>
      </c>
      <c r="K1526">
        <v>180.6</v>
      </c>
      <c r="L1526">
        <f>Campaign_Table[[#This Row],[Conversions]]*Campaign_Table[[#This Row],[Cost_Per_Acquisition]]</f>
        <v>100233</v>
      </c>
      <c r="M1526">
        <v>2.59</v>
      </c>
      <c r="N1526">
        <v>6.63</v>
      </c>
      <c r="O1526" t="s">
        <v>29</v>
      </c>
      <c r="P1526" s="1">
        <v>45807</v>
      </c>
      <c r="Q1526" t="str">
        <f>TEXT(Campaign_Table[[#This Row],[Date]],"mmmm")</f>
        <v>May</v>
      </c>
      <c r="R1526">
        <f>YEAR(Campaign_Table[[#This Row],[Date]])</f>
        <v>2025</v>
      </c>
      <c r="S1526" t="str">
        <f>TEXT(Campaign_Table[[#This Row],[Date]],"dddd")</f>
        <v>Friday</v>
      </c>
      <c r="T1526" s="3" t="str">
        <f>"Q" &amp; ROUNDUP(MONTH(Campaign_Table[[#This Row],[Date]])/3,0)</f>
        <v>Q2</v>
      </c>
      <c r="U1526" s="5">
        <f t="shared" si="69"/>
        <v>4.5869648807997952E-2</v>
      </c>
      <c r="V1526" s="7">
        <f>IFERROR(Campaign_Table[[#This Row],[Total_Campaign_Cost]]/Campaign_Table[[#This Row],[Clicks]],0)</f>
        <v>35.009779951100242</v>
      </c>
      <c r="W1526" s="5">
        <f t="shared" si="70"/>
        <v>0.19385260216556061</v>
      </c>
      <c r="X1526" s="7">
        <f>IFERROR(Campaign_Table[[#This Row],[Total_Campaign_Cost]]/Campaign_Table[[#This Row],[Leads]],0)</f>
        <v>139.01941747572815</v>
      </c>
      <c r="Y1526" s="7">
        <f t="shared" si="71"/>
        <v>259962</v>
      </c>
      <c r="Z1526" s="7" t="str">
        <f>IF(Campaign_Table[[#This Row],[ROI]]&gt;=3,"Excellent",IF(Campaign_Table[[#This Row],[ROI]]&gt;=1,"Good",IF(Campaign_Table[[#This Row],[ROI]]&gt;=0,"Average","Poor")))</f>
        <v>Good</v>
      </c>
    </row>
    <row r="1527" spans="1:26" x14ac:dyDescent="0.3">
      <c r="A1527" t="s">
        <v>1703</v>
      </c>
      <c r="B1527" t="s">
        <v>28</v>
      </c>
      <c r="C1527" t="s">
        <v>35</v>
      </c>
      <c r="D1527">
        <v>27</v>
      </c>
      <c r="E1527" t="s">
        <v>590</v>
      </c>
      <c r="F1527">
        <v>86102</v>
      </c>
      <c r="G1527">
        <v>7531</v>
      </c>
      <c r="H1527">
        <v>3592</v>
      </c>
      <c r="I1527">
        <v>2216</v>
      </c>
      <c r="J1527">
        <v>1719616</v>
      </c>
      <c r="K1527">
        <v>35.340000000000003</v>
      </c>
      <c r="L1527">
        <f>Campaign_Table[[#This Row],[Conversions]]*Campaign_Table[[#This Row],[Cost_Per_Acquisition]]</f>
        <v>78313.440000000002</v>
      </c>
      <c r="M1527">
        <v>20.96</v>
      </c>
      <c r="N1527">
        <v>15.49</v>
      </c>
      <c r="O1527" t="s">
        <v>17</v>
      </c>
      <c r="P1527" s="1">
        <v>45730</v>
      </c>
      <c r="Q1527" t="str">
        <f>TEXT(Campaign_Table[[#This Row],[Date]],"mmmm")</f>
        <v>March</v>
      </c>
      <c r="R1527">
        <f>YEAR(Campaign_Table[[#This Row],[Date]])</f>
        <v>2025</v>
      </c>
      <c r="S1527" t="str">
        <f>TEXT(Campaign_Table[[#This Row],[Date]],"dddd")</f>
        <v>Friday</v>
      </c>
      <c r="T1527" s="3" t="str">
        <f>"Q" &amp; ROUNDUP(MONTH(Campaign_Table[[#This Row],[Date]])/3,0)</f>
        <v>Q1</v>
      </c>
      <c r="U1527" s="5">
        <f t="shared" si="69"/>
        <v>8.7466028663677961E-2</v>
      </c>
      <c r="V1527" s="7">
        <f>IFERROR(Campaign_Table[[#This Row],[Total_Campaign_Cost]]/Campaign_Table[[#This Row],[Clicks]],0)</f>
        <v>10.398810250962688</v>
      </c>
      <c r="W1527" s="5">
        <f t="shared" si="70"/>
        <v>0.29425043154959502</v>
      </c>
      <c r="X1527" s="7">
        <f>IFERROR(Campaign_Table[[#This Row],[Total_Campaign_Cost]]/Campaign_Table[[#This Row],[Leads]],0)</f>
        <v>21.802182628062361</v>
      </c>
      <c r="Y1527" s="7">
        <f t="shared" si="71"/>
        <v>1641302.56</v>
      </c>
      <c r="Z1527" s="7" t="str">
        <f>IF(Campaign_Table[[#This Row],[ROI]]&gt;=3,"Excellent",IF(Campaign_Table[[#This Row],[ROI]]&gt;=1,"Good",IF(Campaign_Table[[#This Row],[ROI]]&gt;=0,"Average","Poor")))</f>
        <v>Excellent</v>
      </c>
    </row>
    <row r="1528" spans="1:26" x14ac:dyDescent="0.3">
      <c r="A1528" t="s">
        <v>1704</v>
      </c>
      <c r="B1528" t="s">
        <v>44</v>
      </c>
      <c r="C1528" t="s">
        <v>25</v>
      </c>
      <c r="D1528">
        <v>13</v>
      </c>
      <c r="E1528" t="s">
        <v>277</v>
      </c>
      <c r="F1528">
        <v>61601</v>
      </c>
      <c r="G1528">
        <v>7151</v>
      </c>
      <c r="H1528">
        <v>2080</v>
      </c>
      <c r="I1528">
        <v>1601</v>
      </c>
      <c r="J1528">
        <v>1111094</v>
      </c>
      <c r="K1528">
        <v>80.069999999999993</v>
      </c>
      <c r="L1528">
        <f>Campaign_Table[[#This Row],[Conversions]]*Campaign_Table[[#This Row],[Cost_Per_Acquisition]]</f>
        <v>128192.06999999999</v>
      </c>
      <c r="M1528">
        <v>7.67</v>
      </c>
      <c r="N1528">
        <v>17.579999999999998</v>
      </c>
      <c r="O1528" t="s">
        <v>29</v>
      </c>
      <c r="P1528" s="1">
        <v>45519</v>
      </c>
      <c r="Q1528" t="str">
        <f>TEXT(Campaign_Table[[#This Row],[Date]],"mmmm")</f>
        <v>August</v>
      </c>
      <c r="R1528">
        <f>YEAR(Campaign_Table[[#This Row],[Date]])</f>
        <v>2024</v>
      </c>
      <c r="S1528" t="str">
        <f>TEXT(Campaign_Table[[#This Row],[Date]],"dddd")</f>
        <v>Thursday</v>
      </c>
      <c r="T1528" s="3" t="str">
        <f>"Q" &amp; ROUNDUP(MONTH(Campaign_Table[[#This Row],[Date]])/3,0)</f>
        <v>Q3</v>
      </c>
      <c r="U1528" s="5">
        <f t="shared" si="69"/>
        <v>0.11608577782828201</v>
      </c>
      <c r="V1528" s="7">
        <f>IFERROR(Campaign_Table[[#This Row],[Total_Campaign_Cost]]/Campaign_Table[[#This Row],[Clicks]],0)</f>
        <v>17.926453642847154</v>
      </c>
      <c r="W1528" s="5">
        <f t="shared" si="70"/>
        <v>0.22388477136064885</v>
      </c>
      <c r="X1528" s="7">
        <f>IFERROR(Campaign_Table[[#This Row],[Total_Campaign_Cost]]/Campaign_Table[[#This Row],[Leads]],0)</f>
        <v>61.630802884615377</v>
      </c>
      <c r="Y1528" s="7">
        <f t="shared" si="71"/>
        <v>982901.93</v>
      </c>
      <c r="Z1528" s="7" t="str">
        <f>IF(Campaign_Table[[#This Row],[ROI]]&gt;=3,"Excellent",IF(Campaign_Table[[#This Row],[ROI]]&gt;=1,"Good",IF(Campaign_Table[[#This Row],[ROI]]&gt;=0,"Average","Poor")))</f>
        <v>Excellent</v>
      </c>
    </row>
    <row r="1529" spans="1:26" x14ac:dyDescent="0.3">
      <c r="A1529" t="s">
        <v>1705</v>
      </c>
      <c r="B1529" t="s">
        <v>44</v>
      </c>
      <c r="C1529" t="s">
        <v>29</v>
      </c>
      <c r="D1529">
        <v>25</v>
      </c>
      <c r="E1529" t="s">
        <v>142</v>
      </c>
      <c r="F1529">
        <v>87607</v>
      </c>
      <c r="G1529">
        <v>7610</v>
      </c>
      <c r="H1529">
        <v>3237</v>
      </c>
      <c r="I1529">
        <v>1914</v>
      </c>
      <c r="J1529">
        <v>1332144</v>
      </c>
      <c r="K1529">
        <v>133.26</v>
      </c>
      <c r="L1529">
        <f>Campaign_Table[[#This Row],[Conversions]]*Campaign_Table[[#This Row],[Cost_Per_Acquisition]]</f>
        <v>255059.63999999998</v>
      </c>
      <c r="M1529">
        <v>4.22</v>
      </c>
      <c r="N1529">
        <v>14.57</v>
      </c>
      <c r="O1529" t="s">
        <v>17</v>
      </c>
      <c r="P1529" s="1">
        <v>45539</v>
      </c>
      <c r="Q1529" t="str">
        <f>TEXT(Campaign_Table[[#This Row],[Date]],"mmmm")</f>
        <v>September</v>
      </c>
      <c r="R1529">
        <f>YEAR(Campaign_Table[[#This Row],[Date]])</f>
        <v>2024</v>
      </c>
      <c r="S1529" t="str">
        <f>TEXT(Campaign_Table[[#This Row],[Date]],"dddd")</f>
        <v>Wednesday</v>
      </c>
      <c r="T1529" s="3" t="str">
        <f>"Q" &amp; ROUNDUP(MONTH(Campaign_Table[[#This Row],[Date]])/3,0)</f>
        <v>Q3</v>
      </c>
      <c r="U1529" s="5">
        <f t="shared" si="69"/>
        <v>8.6865204835230067E-2</v>
      </c>
      <c r="V1529" s="7">
        <f>IFERROR(Campaign_Table[[#This Row],[Total_Campaign_Cost]]/Campaign_Table[[#This Row],[Clicks]],0)</f>
        <v>33.51637844940867</v>
      </c>
      <c r="W1529" s="5">
        <f t="shared" si="70"/>
        <v>0.25151116951379765</v>
      </c>
      <c r="X1529" s="7">
        <f>IFERROR(Campaign_Table[[#This Row],[Total_Campaign_Cost]]/Campaign_Table[[#This Row],[Leads]],0)</f>
        <v>78.795069508804445</v>
      </c>
      <c r="Y1529" s="7">
        <f t="shared" si="71"/>
        <v>1077084.3600000001</v>
      </c>
      <c r="Z1529" s="7" t="str">
        <f>IF(Campaign_Table[[#This Row],[ROI]]&gt;=3,"Excellent",IF(Campaign_Table[[#This Row],[ROI]]&gt;=1,"Good",IF(Campaign_Table[[#This Row],[ROI]]&gt;=0,"Average","Poor")))</f>
        <v>Excellent</v>
      </c>
    </row>
    <row r="1530" spans="1:26" x14ac:dyDescent="0.3">
      <c r="A1530" t="s">
        <v>1706</v>
      </c>
      <c r="B1530" t="s">
        <v>20</v>
      </c>
      <c r="C1530" t="s">
        <v>17</v>
      </c>
      <c r="D1530">
        <v>12</v>
      </c>
      <c r="E1530" t="s">
        <v>56</v>
      </c>
      <c r="F1530">
        <v>40403</v>
      </c>
      <c r="G1530">
        <v>2327</v>
      </c>
      <c r="H1530">
        <v>1313</v>
      </c>
      <c r="I1530">
        <v>794</v>
      </c>
      <c r="J1530">
        <v>488310</v>
      </c>
      <c r="K1530">
        <v>131.4</v>
      </c>
      <c r="L1530">
        <f>Campaign_Table[[#This Row],[Conversions]]*Campaign_Table[[#This Row],[Cost_Per_Acquisition]]</f>
        <v>104331.6</v>
      </c>
      <c r="M1530">
        <v>3.68</v>
      </c>
      <c r="N1530">
        <v>10.97</v>
      </c>
      <c r="O1530" t="s">
        <v>25</v>
      </c>
      <c r="P1530" s="1">
        <v>45801</v>
      </c>
      <c r="Q1530" t="str">
        <f>TEXT(Campaign_Table[[#This Row],[Date]],"mmmm")</f>
        <v>May</v>
      </c>
      <c r="R1530">
        <f>YEAR(Campaign_Table[[#This Row],[Date]])</f>
        <v>2025</v>
      </c>
      <c r="S1530" t="str">
        <f>TEXT(Campaign_Table[[#This Row],[Date]],"dddd")</f>
        <v>Saturday</v>
      </c>
      <c r="T1530" s="3" t="str">
        <f>"Q" &amp; ROUNDUP(MONTH(Campaign_Table[[#This Row],[Date]])/3,0)</f>
        <v>Q2</v>
      </c>
      <c r="U1530" s="5">
        <f t="shared" si="69"/>
        <v>5.7594733064376409E-2</v>
      </c>
      <c r="V1530" s="7">
        <f>IFERROR(Campaign_Table[[#This Row],[Total_Campaign_Cost]]/Campaign_Table[[#This Row],[Clicks]],0)</f>
        <v>44.835238504512247</v>
      </c>
      <c r="W1530" s="5">
        <f t="shared" si="70"/>
        <v>0.34121186076493337</v>
      </c>
      <c r="X1530" s="7">
        <f>IFERROR(Campaign_Table[[#This Row],[Total_Campaign_Cost]]/Campaign_Table[[#This Row],[Leads]],0)</f>
        <v>79.460472201066267</v>
      </c>
      <c r="Y1530" s="7">
        <f t="shared" si="71"/>
        <v>383978.4</v>
      </c>
      <c r="Z1530" s="7" t="str">
        <f>IF(Campaign_Table[[#This Row],[ROI]]&gt;=3,"Excellent",IF(Campaign_Table[[#This Row],[ROI]]&gt;=1,"Good",IF(Campaign_Table[[#This Row],[ROI]]&gt;=0,"Average","Poor")))</f>
        <v>Excellent</v>
      </c>
    </row>
    <row r="1531" spans="1:26" x14ac:dyDescent="0.3">
      <c r="A1531" t="s">
        <v>1707</v>
      </c>
      <c r="B1531" t="s">
        <v>28</v>
      </c>
      <c r="C1531" t="s">
        <v>35</v>
      </c>
      <c r="D1531">
        <v>11</v>
      </c>
      <c r="E1531" t="s">
        <v>169</v>
      </c>
      <c r="F1531">
        <v>56489</v>
      </c>
      <c r="G1531">
        <v>6844</v>
      </c>
      <c r="H1531">
        <v>3746</v>
      </c>
      <c r="I1531">
        <v>2898</v>
      </c>
      <c r="J1531">
        <v>936054</v>
      </c>
      <c r="K1531">
        <v>61.09</v>
      </c>
      <c r="L1531">
        <f>Campaign_Table[[#This Row],[Conversions]]*Campaign_Table[[#This Row],[Cost_Per_Acquisition]]</f>
        <v>177038.82</v>
      </c>
      <c r="M1531">
        <v>4.29</v>
      </c>
      <c r="N1531">
        <v>23.88</v>
      </c>
      <c r="O1531" t="s">
        <v>35</v>
      </c>
      <c r="P1531" s="1">
        <v>45793</v>
      </c>
      <c r="Q1531" t="str">
        <f>TEXT(Campaign_Table[[#This Row],[Date]],"mmmm")</f>
        <v>May</v>
      </c>
      <c r="R1531">
        <f>YEAR(Campaign_Table[[#This Row],[Date]])</f>
        <v>2025</v>
      </c>
      <c r="S1531" t="str">
        <f>TEXT(Campaign_Table[[#This Row],[Date]],"dddd")</f>
        <v>Friday</v>
      </c>
      <c r="T1531" s="3" t="str">
        <f>"Q" &amp; ROUNDUP(MONTH(Campaign_Table[[#This Row],[Date]])/3,0)</f>
        <v>Q2</v>
      </c>
      <c r="U1531" s="5">
        <f t="shared" si="69"/>
        <v>0.12115633132114217</v>
      </c>
      <c r="V1531" s="7">
        <f>IFERROR(Campaign_Table[[#This Row],[Total_Campaign_Cost]]/Campaign_Table[[#This Row],[Clicks]],0)</f>
        <v>25.867741087083576</v>
      </c>
      <c r="W1531" s="5">
        <f t="shared" si="70"/>
        <v>0.4234365867913501</v>
      </c>
      <c r="X1531" s="7">
        <f>IFERROR(Campaign_Table[[#This Row],[Total_Campaign_Cost]]/Campaign_Table[[#This Row],[Leads]],0)</f>
        <v>47.260763481046453</v>
      </c>
      <c r="Y1531" s="7">
        <f t="shared" si="71"/>
        <v>759015.17999999993</v>
      </c>
      <c r="Z1531" s="7" t="str">
        <f>IF(Campaign_Table[[#This Row],[ROI]]&gt;=3,"Excellent",IF(Campaign_Table[[#This Row],[ROI]]&gt;=1,"Good",IF(Campaign_Table[[#This Row],[ROI]]&gt;=0,"Average","Poor")))</f>
        <v>Excellent</v>
      </c>
    </row>
    <row r="1532" spans="1:26" x14ac:dyDescent="0.3">
      <c r="A1532" t="s">
        <v>1708</v>
      </c>
      <c r="B1532" t="s">
        <v>44</v>
      </c>
      <c r="C1532" t="s">
        <v>25</v>
      </c>
      <c r="D1532">
        <v>18</v>
      </c>
      <c r="E1532" t="s">
        <v>34</v>
      </c>
      <c r="F1532">
        <v>88587</v>
      </c>
      <c r="G1532">
        <v>7899</v>
      </c>
      <c r="H1532">
        <v>4318</v>
      </c>
      <c r="I1532">
        <v>2007</v>
      </c>
      <c r="J1532">
        <v>1097829</v>
      </c>
      <c r="K1532">
        <v>124.96</v>
      </c>
      <c r="L1532">
        <f>Campaign_Table[[#This Row],[Conversions]]*Campaign_Table[[#This Row],[Cost_Per_Acquisition]]</f>
        <v>250794.72</v>
      </c>
      <c r="M1532">
        <v>3.38</v>
      </c>
      <c r="N1532">
        <v>16.059999999999999</v>
      </c>
      <c r="O1532" t="s">
        <v>21</v>
      </c>
      <c r="P1532" s="1">
        <v>45604</v>
      </c>
      <c r="Q1532" t="str">
        <f>TEXT(Campaign_Table[[#This Row],[Date]],"mmmm")</f>
        <v>November</v>
      </c>
      <c r="R1532">
        <f>YEAR(Campaign_Table[[#This Row],[Date]])</f>
        <v>2024</v>
      </c>
      <c r="S1532" t="str">
        <f>TEXT(Campaign_Table[[#This Row],[Date]],"dddd")</f>
        <v>Friday</v>
      </c>
      <c r="T1532" s="3" t="str">
        <f>"Q" &amp; ROUNDUP(MONTH(Campaign_Table[[#This Row],[Date]])/3,0)</f>
        <v>Q4</v>
      </c>
      <c r="U1532" s="5">
        <f t="shared" si="69"/>
        <v>8.9166582004131537E-2</v>
      </c>
      <c r="V1532" s="7">
        <f>IFERROR(Campaign_Table[[#This Row],[Total_Campaign_Cost]]/Campaign_Table[[#This Row],[Clicks]],0)</f>
        <v>31.750186099506266</v>
      </c>
      <c r="W1532" s="5">
        <f t="shared" si="70"/>
        <v>0.25408279529054312</v>
      </c>
      <c r="X1532" s="7">
        <f>IFERROR(Campaign_Table[[#This Row],[Total_Campaign_Cost]]/Campaign_Table[[#This Row],[Leads]],0)</f>
        <v>58.081222788327928</v>
      </c>
      <c r="Y1532" s="7">
        <f t="shared" si="71"/>
        <v>847034.28</v>
      </c>
      <c r="Z1532" s="7" t="str">
        <f>IF(Campaign_Table[[#This Row],[ROI]]&gt;=3,"Excellent",IF(Campaign_Table[[#This Row],[ROI]]&gt;=1,"Good",IF(Campaign_Table[[#This Row],[ROI]]&gt;=0,"Average","Poor")))</f>
        <v>Excellent</v>
      </c>
    </row>
    <row r="1533" spans="1:26" x14ac:dyDescent="0.3">
      <c r="A1533" t="s">
        <v>1709</v>
      </c>
      <c r="B1533" t="s">
        <v>28</v>
      </c>
      <c r="C1533" t="s">
        <v>35</v>
      </c>
      <c r="D1533">
        <v>18</v>
      </c>
      <c r="E1533" t="s">
        <v>195</v>
      </c>
      <c r="F1533">
        <v>92554</v>
      </c>
      <c r="G1533">
        <v>5443</v>
      </c>
      <c r="H1533">
        <v>2947</v>
      </c>
      <c r="I1533">
        <v>1718</v>
      </c>
      <c r="J1533">
        <v>656276</v>
      </c>
      <c r="K1533">
        <v>80.11</v>
      </c>
      <c r="L1533">
        <f>Campaign_Table[[#This Row],[Conversions]]*Campaign_Table[[#This Row],[Cost_Per_Acquisition]]</f>
        <v>137628.98000000001</v>
      </c>
      <c r="M1533">
        <v>3.77</v>
      </c>
      <c r="N1533">
        <v>10.92</v>
      </c>
      <c r="O1533" t="s">
        <v>29</v>
      </c>
      <c r="P1533" s="1">
        <v>45730</v>
      </c>
      <c r="Q1533" t="str">
        <f>TEXT(Campaign_Table[[#This Row],[Date]],"mmmm")</f>
        <v>March</v>
      </c>
      <c r="R1533">
        <f>YEAR(Campaign_Table[[#This Row],[Date]])</f>
        <v>2025</v>
      </c>
      <c r="S1533" t="str">
        <f>TEXT(Campaign_Table[[#This Row],[Date]],"dddd")</f>
        <v>Friday</v>
      </c>
      <c r="T1533" s="3" t="str">
        <f>"Q" &amp; ROUNDUP(MONTH(Campaign_Table[[#This Row],[Date]])/3,0)</f>
        <v>Q1</v>
      </c>
      <c r="U1533" s="5">
        <f t="shared" si="69"/>
        <v>5.8808911554335846E-2</v>
      </c>
      <c r="V1533" s="7">
        <f>IFERROR(Campaign_Table[[#This Row],[Total_Campaign_Cost]]/Campaign_Table[[#This Row],[Clicks]],0)</f>
        <v>25.285500643027746</v>
      </c>
      <c r="W1533" s="5">
        <f t="shared" si="70"/>
        <v>0.3156347602425133</v>
      </c>
      <c r="X1533" s="7">
        <f>IFERROR(Campaign_Table[[#This Row],[Total_Campaign_Cost]]/Campaign_Table[[#This Row],[Leads]],0)</f>
        <v>46.701384458771635</v>
      </c>
      <c r="Y1533" s="7">
        <f t="shared" si="71"/>
        <v>518647.02</v>
      </c>
      <c r="Z1533" s="7" t="str">
        <f>IF(Campaign_Table[[#This Row],[ROI]]&gt;=3,"Excellent",IF(Campaign_Table[[#This Row],[ROI]]&gt;=1,"Good",IF(Campaign_Table[[#This Row],[ROI]]&gt;=0,"Average","Poor")))</f>
        <v>Excellent</v>
      </c>
    </row>
    <row r="1534" spans="1:26" x14ac:dyDescent="0.3">
      <c r="A1534" t="s">
        <v>1710</v>
      </c>
      <c r="B1534" t="s">
        <v>24</v>
      </c>
      <c r="C1534" t="s">
        <v>29</v>
      </c>
      <c r="D1534">
        <v>17</v>
      </c>
      <c r="E1534" t="s">
        <v>28</v>
      </c>
      <c r="F1534">
        <v>70627</v>
      </c>
      <c r="G1534">
        <v>10196</v>
      </c>
      <c r="H1534">
        <v>4515</v>
      </c>
      <c r="I1534">
        <v>3250</v>
      </c>
      <c r="J1534">
        <v>806000</v>
      </c>
      <c r="K1534">
        <v>49.49</v>
      </c>
      <c r="L1534">
        <f>Campaign_Table[[#This Row],[Conversions]]*Campaign_Table[[#This Row],[Cost_Per_Acquisition]]</f>
        <v>160842.5</v>
      </c>
      <c r="M1534">
        <v>4.01</v>
      </c>
      <c r="N1534">
        <v>25.43</v>
      </c>
      <c r="O1534" t="s">
        <v>35</v>
      </c>
      <c r="P1534" s="1">
        <v>45755</v>
      </c>
      <c r="Q1534" t="str">
        <f>TEXT(Campaign_Table[[#This Row],[Date]],"mmmm")</f>
        <v>April</v>
      </c>
      <c r="R1534">
        <f>YEAR(Campaign_Table[[#This Row],[Date]])</f>
        <v>2025</v>
      </c>
      <c r="S1534" t="str">
        <f>TEXT(Campaign_Table[[#This Row],[Date]],"dddd")</f>
        <v>Tuesday</v>
      </c>
      <c r="T1534" s="3" t="str">
        <f>"Q" &amp; ROUNDUP(MONTH(Campaign_Table[[#This Row],[Date]])/3,0)</f>
        <v>Q2</v>
      </c>
      <c r="U1534" s="5">
        <f t="shared" si="69"/>
        <v>0.14436405340733713</v>
      </c>
      <c r="V1534" s="7">
        <f>IFERROR(Campaign_Table[[#This Row],[Total_Campaign_Cost]]/Campaign_Table[[#This Row],[Clicks]],0)</f>
        <v>15.775058846606512</v>
      </c>
      <c r="W1534" s="5">
        <f t="shared" si="70"/>
        <v>0.31875245194193802</v>
      </c>
      <c r="X1534" s="7">
        <f>IFERROR(Campaign_Table[[#This Row],[Total_Campaign_Cost]]/Campaign_Table[[#This Row],[Leads]],0)</f>
        <v>35.624031007751938</v>
      </c>
      <c r="Y1534" s="7">
        <f t="shared" si="71"/>
        <v>645157.5</v>
      </c>
      <c r="Z1534" s="7" t="str">
        <f>IF(Campaign_Table[[#This Row],[ROI]]&gt;=3,"Excellent",IF(Campaign_Table[[#This Row],[ROI]]&gt;=1,"Good",IF(Campaign_Table[[#This Row],[ROI]]&gt;=0,"Average","Poor")))</f>
        <v>Excellent</v>
      </c>
    </row>
    <row r="1535" spans="1:26" x14ac:dyDescent="0.3">
      <c r="A1535" t="s">
        <v>1711</v>
      </c>
      <c r="B1535" t="s">
        <v>24</v>
      </c>
      <c r="C1535" t="s">
        <v>17</v>
      </c>
      <c r="D1535">
        <v>18</v>
      </c>
      <c r="E1535" t="s">
        <v>460</v>
      </c>
      <c r="F1535">
        <v>36991</v>
      </c>
      <c r="G1535">
        <v>771</v>
      </c>
      <c r="H1535">
        <v>183</v>
      </c>
      <c r="I1535">
        <v>57</v>
      </c>
      <c r="J1535">
        <v>26391</v>
      </c>
      <c r="K1535">
        <v>2401.37</v>
      </c>
      <c r="L1535">
        <f>Campaign_Table[[#This Row],[Conversions]]*Campaign_Table[[#This Row],[Cost_Per_Acquisition]]</f>
        <v>136878.09</v>
      </c>
      <c r="M1535">
        <v>-0.81</v>
      </c>
      <c r="N1535">
        <v>2.73</v>
      </c>
      <c r="O1535" t="s">
        <v>17</v>
      </c>
      <c r="P1535" s="1">
        <v>45734</v>
      </c>
      <c r="Q1535" t="str">
        <f>TEXT(Campaign_Table[[#This Row],[Date]],"mmmm")</f>
        <v>March</v>
      </c>
      <c r="R1535">
        <f>YEAR(Campaign_Table[[#This Row],[Date]])</f>
        <v>2025</v>
      </c>
      <c r="S1535" t="str">
        <f>TEXT(Campaign_Table[[#This Row],[Date]],"dddd")</f>
        <v>Tuesday</v>
      </c>
      <c r="T1535" s="3" t="str">
        <f>"Q" &amp; ROUNDUP(MONTH(Campaign_Table[[#This Row],[Date]])/3,0)</f>
        <v>Q1</v>
      </c>
      <c r="U1535" s="5">
        <f t="shared" si="69"/>
        <v>2.0842907734313753E-2</v>
      </c>
      <c r="V1535" s="7">
        <f>IFERROR(Campaign_Table[[#This Row],[Total_Campaign_Cost]]/Campaign_Table[[#This Row],[Clicks]],0)</f>
        <v>177.53319066147859</v>
      </c>
      <c r="W1535" s="5">
        <f t="shared" si="70"/>
        <v>7.3929961089494164E-2</v>
      </c>
      <c r="X1535" s="7">
        <f>IFERROR(Campaign_Table[[#This Row],[Total_Campaign_Cost]]/Campaign_Table[[#This Row],[Leads]],0)</f>
        <v>747.96770491803272</v>
      </c>
      <c r="Y1535" s="7">
        <f t="shared" si="71"/>
        <v>-110487.09</v>
      </c>
      <c r="Z1535" s="7" t="str">
        <f>IF(Campaign_Table[[#This Row],[ROI]]&gt;=3,"Excellent",IF(Campaign_Table[[#This Row],[ROI]]&gt;=1,"Good",IF(Campaign_Table[[#This Row],[ROI]]&gt;=0,"Average","Poor")))</f>
        <v>Poor</v>
      </c>
    </row>
    <row r="1536" spans="1:26" x14ac:dyDescent="0.3">
      <c r="A1536" t="s">
        <v>1712</v>
      </c>
      <c r="B1536" t="s">
        <v>44</v>
      </c>
      <c r="C1536" t="s">
        <v>35</v>
      </c>
      <c r="D1536">
        <v>14</v>
      </c>
      <c r="E1536" t="s">
        <v>199</v>
      </c>
      <c r="F1536">
        <v>63344</v>
      </c>
      <c r="G1536">
        <v>6458</v>
      </c>
      <c r="H1536">
        <v>3152</v>
      </c>
      <c r="I1536">
        <v>2443</v>
      </c>
      <c r="J1536">
        <v>1903097</v>
      </c>
      <c r="K1536">
        <v>31.94</v>
      </c>
      <c r="L1536">
        <f>Campaign_Table[[#This Row],[Conversions]]*Campaign_Table[[#This Row],[Cost_Per_Acquisition]]</f>
        <v>78029.42</v>
      </c>
      <c r="M1536">
        <v>23.39</v>
      </c>
      <c r="N1536">
        <v>19.03</v>
      </c>
      <c r="O1536" t="s">
        <v>17</v>
      </c>
      <c r="P1536" s="1">
        <v>45744</v>
      </c>
      <c r="Q1536" t="str">
        <f>TEXT(Campaign_Table[[#This Row],[Date]],"mmmm")</f>
        <v>March</v>
      </c>
      <c r="R1536">
        <f>YEAR(Campaign_Table[[#This Row],[Date]])</f>
        <v>2025</v>
      </c>
      <c r="S1536" t="str">
        <f>TEXT(Campaign_Table[[#This Row],[Date]],"dddd")</f>
        <v>Friday</v>
      </c>
      <c r="T1536" s="3" t="str">
        <f>"Q" &amp; ROUNDUP(MONTH(Campaign_Table[[#This Row],[Date]])/3,0)</f>
        <v>Q1</v>
      </c>
      <c r="U1536" s="5">
        <f t="shared" si="69"/>
        <v>0.10195125031573629</v>
      </c>
      <c r="V1536" s="7">
        <f>IFERROR(Campaign_Table[[#This Row],[Total_Campaign_Cost]]/Campaign_Table[[#This Row],[Clicks]],0)</f>
        <v>12.082598327655621</v>
      </c>
      <c r="W1536" s="5">
        <f t="shared" si="70"/>
        <v>0.37829049241251161</v>
      </c>
      <c r="X1536" s="7">
        <f>IFERROR(Campaign_Table[[#This Row],[Total_Campaign_Cost]]/Campaign_Table[[#This Row],[Leads]],0)</f>
        <v>24.755526649746191</v>
      </c>
      <c r="Y1536" s="7">
        <f t="shared" si="71"/>
        <v>1825067.58</v>
      </c>
      <c r="Z1536" s="7" t="str">
        <f>IF(Campaign_Table[[#This Row],[ROI]]&gt;=3,"Excellent",IF(Campaign_Table[[#This Row],[ROI]]&gt;=1,"Good",IF(Campaign_Table[[#This Row],[ROI]]&gt;=0,"Average","Poor")))</f>
        <v>Excellent</v>
      </c>
    </row>
    <row r="1537" spans="1:26" x14ac:dyDescent="0.3">
      <c r="A1537" t="s">
        <v>1713</v>
      </c>
      <c r="B1537" t="s">
        <v>28</v>
      </c>
      <c r="C1537" t="s">
        <v>25</v>
      </c>
      <c r="D1537">
        <v>17</v>
      </c>
      <c r="E1537" t="s">
        <v>118</v>
      </c>
      <c r="F1537">
        <v>38819</v>
      </c>
      <c r="G1537">
        <v>2273</v>
      </c>
      <c r="H1537">
        <v>832</v>
      </c>
      <c r="I1537">
        <v>393</v>
      </c>
      <c r="J1537">
        <v>89997</v>
      </c>
      <c r="K1537">
        <v>400.3</v>
      </c>
      <c r="L1537">
        <f>Campaign_Table[[#This Row],[Conversions]]*Campaign_Table[[#This Row],[Cost_Per_Acquisition]]</f>
        <v>157317.9</v>
      </c>
      <c r="M1537">
        <v>-0.43</v>
      </c>
      <c r="N1537">
        <v>9.01</v>
      </c>
      <c r="O1537" t="s">
        <v>35</v>
      </c>
      <c r="P1537" s="1">
        <v>45549</v>
      </c>
      <c r="Q1537" t="str">
        <f>TEXT(Campaign_Table[[#This Row],[Date]],"mmmm")</f>
        <v>September</v>
      </c>
      <c r="R1537">
        <f>YEAR(Campaign_Table[[#This Row],[Date]])</f>
        <v>2024</v>
      </c>
      <c r="S1537" t="str">
        <f>TEXT(Campaign_Table[[#This Row],[Date]],"dddd")</f>
        <v>Saturday</v>
      </c>
      <c r="T1537" s="3" t="str">
        <f>"Q" &amp; ROUNDUP(MONTH(Campaign_Table[[#This Row],[Date]])/3,0)</f>
        <v>Q3</v>
      </c>
      <c r="U1537" s="5">
        <f t="shared" si="69"/>
        <v>5.8553800973749966E-2</v>
      </c>
      <c r="V1537" s="7">
        <f>IFERROR(Campaign_Table[[#This Row],[Total_Campaign_Cost]]/Campaign_Table[[#This Row],[Clicks]],0)</f>
        <v>69.211570611526611</v>
      </c>
      <c r="W1537" s="5">
        <f t="shared" si="70"/>
        <v>0.17289925208974924</v>
      </c>
      <c r="X1537" s="7">
        <f>IFERROR(Campaign_Table[[#This Row],[Total_Campaign_Cost]]/Campaign_Table[[#This Row],[Leads]],0)</f>
        <v>189.08401442307692</v>
      </c>
      <c r="Y1537" s="7">
        <f t="shared" si="71"/>
        <v>-67320.899999999994</v>
      </c>
      <c r="Z1537" s="7" t="str">
        <f>IF(Campaign_Table[[#This Row],[ROI]]&gt;=3,"Excellent",IF(Campaign_Table[[#This Row],[ROI]]&gt;=1,"Good",IF(Campaign_Table[[#This Row],[ROI]]&gt;=0,"Average","Poor")))</f>
        <v>Poor</v>
      </c>
    </row>
    <row r="1538" spans="1:26" x14ac:dyDescent="0.3">
      <c r="A1538" t="s">
        <v>1714</v>
      </c>
      <c r="B1538" t="s">
        <v>28</v>
      </c>
      <c r="C1538" t="s">
        <v>25</v>
      </c>
      <c r="D1538">
        <v>17</v>
      </c>
      <c r="E1538" t="s">
        <v>169</v>
      </c>
      <c r="F1538">
        <v>17243</v>
      </c>
      <c r="G1538">
        <v>1875</v>
      </c>
      <c r="H1538">
        <v>409</v>
      </c>
      <c r="I1538">
        <v>251</v>
      </c>
      <c r="J1538">
        <v>106173</v>
      </c>
      <c r="K1538">
        <v>799.27</v>
      </c>
      <c r="L1538">
        <f>Campaign_Table[[#This Row],[Conversions]]*Campaign_Table[[#This Row],[Cost_Per_Acquisition]]</f>
        <v>200616.77</v>
      </c>
      <c r="M1538">
        <v>-0.47</v>
      </c>
      <c r="N1538">
        <v>14.7</v>
      </c>
      <c r="O1538" t="s">
        <v>21</v>
      </c>
      <c r="P1538" s="1">
        <v>45573</v>
      </c>
      <c r="Q1538" t="str">
        <f>TEXT(Campaign_Table[[#This Row],[Date]],"mmmm")</f>
        <v>October</v>
      </c>
      <c r="R1538">
        <f>YEAR(Campaign_Table[[#This Row],[Date]])</f>
        <v>2024</v>
      </c>
      <c r="S1538" t="str">
        <f>TEXT(Campaign_Table[[#This Row],[Date]],"dddd")</f>
        <v>Tuesday</v>
      </c>
      <c r="T1538" s="3" t="str">
        <f>"Q" &amp; ROUNDUP(MONTH(Campaign_Table[[#This Row],[Date]])/3,0)</f>
        <v>Q4</v>
      </c>
      <c r="U1538" s="5">
        <f t="shared" ref="U1538:U1601" si="72">IFERROR(Clicks/Impressions,0)</f>
        <v>0.10873977846082468</v>
      </c>
      <c r="V1538" s="7">
        <f>IFERROR(Campaign_Table[[#This Row],[Total_Campaign_Cost]]/Campaign_Table[[#This Row],[Clicks]],0)</f>
        <v>106.99561066666666</v>
      </c>
      <c r="W1538" s="5">
        <f t="shared" ref="W1538:W1601" si="73">IFERROR(Conversions/Clicks,0)</f>
        <v>0.13386666666666666</v>
      </c>
      <c r="X1538" s="7">
        <f>IFERROR(Campaign_Table[[#This Row],[Total_Campaign_Cost]]/Campaign_Table[[#This Row],[Leads]],0)</f>
        <v>490.50555012224936</v>
      </c>
      <c r="Y1538" s="7">
        <f t="shared" ref="Y1538:Y1601" si="74">Revenue-Total_Campaign_Cost</f>
        <v>-94443.76999999999</v>
      </c>
      <c r="Z1538" s="7" t="str">
        <f>IF(Campaign_Table[[#This Row],[ROI]]&gt;=3,"Excellent",IF(Campaign_Table[[#This Row],[ROI]]&gt;=1,"Good",IF(Campaign_Table[[#This Row],[ROI]]&gt;=0,"Average","Poor")))</f>
        <v>Poor</v>
      </c>
    </row>
    <row r="1539" spans="1:26" x14ac:dyDescent="0.3">
      <c r="A1539" t="s">
        <v>1715</v>
      </c>
      <c r="B1539" t="s">
        <v>20</v>
      </c>
      <c r="C1539" t="s">
        <v>29</v>
      </c>
      <c r="D1539">
        <v>25</v>
      </c>
      <c r="E1539" t="s">
        <v>52</v>
      </c>
      <c r="F1539">
        <v>65908</v>
      </c>
      <c r="G1539">
        <v>5183</v>
      </c>
      <c r="H1539">
        <v>2452</v>
      </c>
      <c r="I1539">
        <v>1889</v>
      </c>
      <c r="J1539">
        <v>485473</v>
      </c>
      <c r="K1539">
        <v>127.59</v>
      </c>
      <c r="L1539">
        <f>Campaign_Table[[#This Row],[Conversions]]*Campaign_Table[[#This Row],[Cost_Per_Acquisition]]</f>
        <v>241017.51</v>
      </c>
      <c r="M1539">
        <v>1.01</v>
      </c>
      <c r="N1539">
        <v>14.45</v>
      </c>
      <c r="O1539" t="s">
        <v>17</v>
      </c>
      <c r="P1539" s="1">
        <v>45728</v>
      </c>
      <c r="Q1539" t="str">
        <f>TEXT(Campaign_Table[[#This Row],[Date]],"mmmm")</f>
        <v>March</v>
      </c>
      <c r="R1539">
        <f>YEAR(Campaign_Table[[#This Row],[Date]])</f>
        <v>2025</v>
      </c>
      <c r="S1539" t="str">
        <f>TEXT(Campaign_Table[[#This Row],[Date]],"dddd")</f>
        <v>Wednesday</v>
      </c>
      <c r="T1539" s="3" t="str">
        <f>"Q" &amp; ROUNDUP(MONTH(Campaign_Table[[#This Row],[Date]])/3,0)</f>
        <v>Q1</v>
      </c>
      <c r="U1539" s="5">
        <f t="shared" si="72"/>
        <v>7.8639922315955568E-2</v>
      </c>
      <c r="V1539" s="7">
        <f>IFERROR(Campaign_Table[[#This Row],[Total_Campaign_Cost]]/Campaign_Table[[#This Row],[Clicks]],0)</f>
        <v>46.501545437005596</v>
      </c>
      <c r="W1539" s="5">
        <f t="shared" si="73"/>
        <v>0.36446073702488907</v>
      </c>
      <c r="X1539" s="7">
        <f>IFERROR(Campaign_Table[[#This Row],[Total_Campaign_Cost]]/Campaign_Table[[#This Row],[Leads]],0)</f>
        <v>98.294253670473083</v>
      </c>
      <c r="Y1539" s="7">
        <f t="shared" si="74"/>
        <v>244455.49</v>
      </c>
      <c r="Z1539" s="7" t="str">
        <f>IF(Campaign_Table[[#This Row],[ROI]]&gt;=3,"Excellent",IF(Campaign_Table[[#This Row],[ROI]]&gt;=1,"Good",IF(Campaign_Table[[#This Row],[ROI]]&gt;=0,"Average","Poor")))</f>
        <v>Good</v>
      </c>
    </row>
    <row r="1540" spans="1:26" x14ac:dyDescent="0.3">
      <c r="A1540" t="s">
        <v>1716</v>
      </c>
      <c r="B1540" t="s">
        <v>44</v>
      </c>
      <c r="C1540" t="s">
        <v>17</v>
      </c>
      <c r="D1540">
        <v>19</v>
      </c>
      <c r="E1540" t="s">
        <v>47</v>
      </c>
      <c r="F1540">
        <v>14331</v>
      </c>
      <c r="G1540">
        <v>1926</v>
      </c>
      <c r="H1540">
        <v>389</v>
      </c>
      <c r="I1540">
        <v>143</v>
      </c>
      <c r="J1540">
        <v>49764</v>
      </c>
      <c r="K1540">
        <v>1817.07</v>
      </c>
      <c r="L1540">
        <f>Campaign_Table[[#This Row],[Conversions]]*Campaign_Table[[#This Row],[Cost_Per_Acquisition]]</f>
        <v>259841.00999999998</v>
      </c>
      <c r="M1540">
        <v>-0.81</v>
      </c>
      <c r="N1540">
        <v>17.149999999999999</v>
      </c>
      <c r="O1540" t="s">
        <v>25</v>
      </c>
      <c r="P1540" s="1">
        <v>45624</v>
      </c>
      <c r="Q1540" t="str">
        <f>TEXT(Campaign_Table[[#This Row],[Date]],"mmmm")</f>
        <v>November</v>
      </c>
      <c r="R1540">
        <f>YEAR(Campaign_Table[[#This Row],[Date]])</f>
        <v>2024</v>
      </c>
      <c r="S1540" t="str">
        <f>TEXT(Campaign_Table[[#This Row],[Date]],"dddd")</f>
        <v>Thursday</v>
      </c>
      <c r="T1540" s="3" t="str">
        <f>"Q" &amp; ROUNDUP(MONTH(Campaign_Table[[#This Row],[Date]])/3,0)</f>
        <v>Q4</v>
      </c>
      <c r="U1540" s="5">
        <f t="shared" si="72"/>
        <v>0.1343939711115763</v>
      </c>
      <c r="V1540" s="7">
        <f>IFERROR(Campaign_Table[[#This Row],[Total_Campaign_Cost]]/Campaign_Table[[#This Row],[Clicks]],0)</f>
        <v>134.91225856697818</v>
      </c>
      <c r="W1540" s="5">
        <f t="shared" si="73"/>
        <v>7.4247144340602284E-2</v>
      </c>
      <c r="X1540" s="7">
        <f>IFERROR(Campaign_Table[[#This Row],[Total_Campaign_Cost]]/Campaign_Table[[#This Row],[Leads]],0)</f>
        <v>667.97174807197939</v>
      </c>
      <c r="Y1540" s="7">
        <f t="shared" si="74"/>
        <v>-210077.00999999998</v>
      </c>
      <c r="Z1540" s="7" t="str">
        <f>IF(Campaign_Table[[#This Row],[ROI]]&gt;=3,"Excellent",IF(Campaign_Table[[#This Row],[ROI]]&gt;=1,"Good",IF(Campaign_Table[[#This Row],[ROI]]&gt;=0,"Average","Poor")))</f>
        <v>Poor</v>
      </c>
    </row>
    <row r="1541" spans="1:26" x14ac:dyDescent="0.3">
      <c r="A1541" t="s">
        <v>1717</v>
      </c>
      <c r="B1541" t="s">
        <v>24</v>
      </c>
      <c r="C1541" t="s">
        <v>29</v>
      </c>
      <c r="D1541">
        <v>30</v>
      </c>
      <c r="E1541" t="s">
        <v>34</v>
      </c>
      <c r="F1541">
        <v>73514</v>
      </c>
      <c r="G1541">
        <v>9237</v>
      </c>
      <c r="H1541">
        <v>5242</v>
      </c>
      <c r="I1541">
        <v>1934</v>
      </c>
      <c r="J1541">
        <v>1131390</v>
      </c>
      <c r="K1541">
        <v>38.28</v>
      </c>
      <c r="L1541">
        <f>Campaign_Table[[#This Row],[Conversions]]*Campaign_Table[[#This Row],[Cost_Per_Acquisition]]</f>
        <v>74033.52</v>
      </c>
      <c r="M1541">
        <v>14.28</v>
      </c>
      <c r="N1541">
        <v>22.33</v>
      </c>
      <c r="O1541" t="s">
        <v>21</v>
      </c>
      <c r="P1541" s="1">
        <v>45564</v>
      </c>
      <c r="Q1541" t="str">
        <f>TEXT(Campaign_Table[[#This Row],[Date]],"mmmm")</f>
        <v>September</v>
      </c>
      <c r="R1541">
        <f>YEAR(Campaign_Table[[#This Row],[Date]])</f>
        <v>2024</v>
      </c>
      <c r="S1541" t="str">
        <f>TEXT(Campaign_Table[[#This Row],[Date]],"dddd")</f>
        <v>Sunday</v>
      </c>
      <c r="T1541" s="3" t="str">
        <f>"Q" &amp; ROUNDUP(MONTH(Campaign_Table[[#This Row],[Date]])/3,0)</f>
        <v>Q3</v>
      </c>
      <c r="U1541" s="5">
        <f t="shared" si="72"/>
        <v>0.12564953614277552</v>
      </c>
      <c r="V1541" s="7">
        <f>IFERROR(Campaign_Table[[#This Row],[Total_Campaign_Cost]]/Campaign_Table[[#This Row],[Clicks]],0)</f>
        <v>8.014887950633323</v>
      </c>
      <c r="W1541" s="5">
        <f t="shared" si="73"/>
        <v>0.20937533831330518</v>
      </c>
      <c r="X1541" s="7">
        <f>IFERROR(Campaign_Table[[#This Row],[Total_Campaign_Cost]]/Campaign_Table[[#This Row],[Leads]],0)</f>
        <v>14.123143838229684</v>
      </c>
      <c r="Y1541" s="7">
        <f t="shared" si="74"/>
        <v>1057356.48</v>
      </c>
      <c r="Z1541" s="7" t="str">
        <f>IF(Campaign_Table[[#This Row],[ROI]]&gt;=3,"Excellent",IF(Campaign_Table[[#This Row],[ROI]]&gt;=1,"Good",IF(Campaign_Table[[#This Row],[ROI]]&gt;=0,"Average","Poor")))</f>
        <v>Excellent</v>
      </c>
    </row>
    <row r="1542" spans="1:26" x14ac:dyDescent="0.3">
      <c r="A1542" t="s">
        <v>1718</v>
      </c>
      <c r="B1542" t="s">
        <v>44</v>
      </c>
      <c r="C1542" t="s">
        <v>35</v>
      </c>
      <c r="D1542">
        <v>12</v>
      </c>
      <c r="E1542" t="s">
        <v>465</v>
      </c>
      <c r="F1542">
        <v>18139</v>
      </c>
      <c r="G1542">
        <v>1943</v>
      </c>
      <c r="H1542">
        <v>972</v>
      </c>
      <c r="I1542">
        <v>658</v>
      </c>
      <c r="J1542">
        <v>465206</v>
      </c>
      <c r="K1542">
        <v>214.61</v>
      </c>
      <c r="L1542">
        <f>Campaign_Table[[#This Row],[Conversions]]*Campaign_Table[[#This Row],[Cost_Per_Acquisition]]</f>
        <v>141213.38</v>
      </c>
      <c r="M1542">
        <v>2.29</v>
      </c>
      <c r="N1542">
        <v>19.7</v>
      </c>
      <c r="O1542" t="s">
        <v>35</v>
      </c>
      <c r="P1542" s="1">
        <v>45536</v>
      </c>
      <c r="Q1542" t="str">
        <f>TEXT(Campaign_Table[[#This Row],[Date]],"mmmm")</f>
        <v>September</v>
      </c>
      <c r="R1542">
        <f>YEAR(Campaign_Table[[#This Row],[Date]])</f>
        <v>2024</v>
      </c>
      <c r="S1542" t="str">
        <f>TEXT(Campaign_Table[[#This Row],[Date]],"dddd")</f>
        <v>Sunday</v>
      </c>
      <c r="T1542" s="3" t="str">
        <f>"Q" &amp; ROUNDUP(MONTH(Campaign_Table[[#This Row],[Date]])/3,0)</f>
        <v>Q3</v>
      </c>
      <c r="U1542" s="5">
        <f t="shared" si="72"/>
        <v>0.10711726115000827</v>
      </c>
      <c r="V1542" s="7">
        <f>IFERROR(Campaign_Table[[#This Row],[Total_Campaign_Cost]]/Campaign_Table[[#This Row],[Clicks]],0)</f>
        <v>72.678013381369013</v>
      </c>
      <c r="W1542" s="5">
        <f t="shared" si="73"/>
        <v>0.33865156973751931</v>
      </c>
      <c r="X1542" s="7">
        <f>IFERROR(Campaign_Table[[#This Row],[Total_Campaign_Cost]]/Campaign_Table[[#This Row],[Leads]],0)</f>
        <v>145.28125514403294</v>
      </c>
      <c r="Y1542" s="7">
        <f t="shared" si="74"/>
        <v>323992.62</v>
      </c>
      <c r="Z1542" s="7" t="str">
        <f>IF(Campaign_Table[[#This Row],[ROI]]&gt;=3,"Excellent",IF(Campaign_Table[[#This Row],[ROI]]&gt;=1,"Good",IF(Campaign_Table[[#This Row],[ROI]]&gt;=0,"Average","Poor")))</f>
        <v>Good</v>
      </c>
    </row>
    <row r="1543" spans="1:26" x14ac:dyDescent="0.3">
      <c r="A1543" t="s">
        <v>1719</v>
      </c>
      <c r="B1543" t="s">
        <v>44</v>
      </c>
      <c r="C1543" t="s">
        <v>17</v>
      </c>
      <c r="D1543">
        <v>15</v>
      </c>
      <c r="E1543" t="s">
        <v>845</v>
      </c>
      <c r="F1543">
        <v>92694</v>
      </c>
      <c r="G1543">
        <v>4651</v>
      </c>
      <c r="H1543">
        <v>1960</v>
      </c>
      <c r="I1543">
        <v>962</v>
      </c>
      <c r="J1543">
        <v>543530</v>
      </c>
      <c r="K1543">
        <v>81.91</v>
      </c>
      <c r="L1543">
        <f>Campaign_Table[[#This Row],[Conversions]]*Campaign_Table[[#This Row],[Cost_Per_Acquisition]]</f>
        <v>78797.42</v>
      </c>
      <c r="M1543">
        <v>5.9</v>
      </c>
      <c r="N1543">
        <v>8.17</v>
      </c>
      <c r="O1543" t="s">
        <v>25</v>
      </c>
      <c r="P1543" s="1">
        <v>45720</v>
      </c>
      <c r="Q1543" t="str">
        <f>TEXT(Campaign_Table[[#This Row],[Date]],"mmmm")</f>
        <v>March</v>
      </c>
      <c r="R1543">
        <f>YEAR(Campaign_Table[[#This Row],[Date]])</f>
        <v>2025</v>
      </c>
      <c r="S1543" t="str">
        <f>TEXT(Campaign_Table[[#This Row],[Date]],"dddd")</f>
        <v>Tuesday</v>
      </c>
      <c r="T1543" s="3" t="str">
        <f>"Q" &amp; ROUNDUP(MONTH(Campaign_Table[[#This Row],[Date]])/3,0)</f>
        <v>Q1</v>
      </c>
      <c r="U1543" s="5">
        <f t="shared" si="72"/>
        <v>5.017584741191447E-2</v>
      </c>
      <c r="V1543" s="7">
        <f>IFERROR(Campaign_Table[[#This Row],[Total_Campaign_Cost]]/Campaign_Table[[#This Row],[Clicks]],0)</f>
        <v>16.942038271339495</v>
      </c>
      <c r="W1543" s="5">
        <f t="shared" si="73"/>
        <v>0.20683723930337561</v>
      </c>
      <c r="X1543" s="7">
        <f>IFERROR(Campaign_Table[[#This Row],[Total_Campaign_Cost]]/Campaign_Table[[#This Row],[Leads]],0)</f>
        <v>40.202765306122451</v>
      </c>
      <c r="Y1543" s="7">
        <f t="shared" si="74"/>
        <v>464732.58</v>
      </c>
      <c r="Z1543" s="7" t="str">
        <f>IF(Campaign_Table[[#This Row],[ROI]]&gt;=3,"Excellent",IF(Campaign_Table[[#This Row],[ROI]]&gt;=1,"Good",IF(Campaign_Table[[#This Row],[ROI]]&gt;=0,"Average","Poor")))</f>
        <v>Excellent</v>
      </c>
    </row>
    <row r="1544" spans="1:26" x14ac:dyDescent="0.3">
      <c r="A1544" t="s">
        <v>1720</v>
      </c>
      <c r="B1544" t="s">
        <v>24</v>
      </c>
      <c r="C1544" t="s">
        <v>25</v>
      </c>
      <c r="D1544">
        <v>9</v>
      </c>
      <c r="E1544" t="s">
        <v>69</v>
      </c>
      <c r="F1544">
        <v>92698</v>
      </c>
      <c r="G1544">
        <v>6942</v>
      </c>
      <c r="H1544">
        <v>3735</v>
      </c>
      <c r="I1544">
        <v>2564</v>
      </c>
      <c r="J1544">
        <v>705100</v>
      </c>
      <c r="K1544">
        <v>56.22</v>
      </c>
      <c r="L1544">
        <f>Campaign_Table[[#This Row],[Conversions]]*Campaign_Table[[#This Row],[Cost_Per_Acquisition]]</f>
        <v>144148.07999999999</v>
      </c>
      <c r="M1544">
        <v>3.89</v>
      </c>
      <c r="N1544">
        <v>14.28</v>
      </c>
      <c r="O1544" t="s">
        <v>17</v>
      </c>
      <c r="P1544" s="1">
        <v>45706</v>
      </c>
      <c r="Q1544" t="str">
        <f>TEXT(Campaign_Table[[#This Row],[Date]],"mmmm")</f>
        <v>February</v>
      </c>
      <c r="R1544">
        <f>YEAR(Campaign_Table[[#This Row],[Date]])</f>
        <v>2025</v>
      </c>
      <c r="S1544" t="str">
        <f>TEXT(Campaign_Table[[#This Row],[Date]],"dddd")</f>
        <v>Tuesday</v>
      </c>
      <c r="T1544" s="3" t="str">
        <f>"Q" &amp; ROUNDUP(MONTH(Campaign_Table[[#This Row],[Date]])/3,0)</f>
        <v>Q1</v>
      </c>
      <c r="U1544" s="5">
        <f t="shared" si="72"/>
        <v>7.4888347105654923E-2</v>
      </c>
      <c r="V1544" s="7">
        <f>IFERROR(Campaign_Table[[#This Row],[Total_Campaign_Cost]]/Campaign_Table[[#This Row],[Clicks]],0)</f>
        <v>20.764632670700085</v>
      </c>
      <c r="W1544" s="5">
        <f t="shared" si="73"/>
        <v>0.36934600979544802</v>
      </c>
      <c r="X1544" s="7">
        <f>IFERROR(Campaign_Table[[#This Row],[Total_Campaign_Cost]]/Campaign_Table[[#This Row],[Leads]],0)</f>
        <v>38.59386345381526</v>
      </c>
      <c r="Y1544" s="7">
        <f t="shared" si="74"/>
        <v>560951.92000000004</v>
      </c>
      <c r="Z1544" s="7" t="str">
        <f>IF(Campaign_Table[[#This Row],[ROI]]&gt;=3,"Excellent",IF(Campaign_Table[[#This Row],[ROI]]&gt;=1,"Good",IF(Campaign_Table[[#This Row],[ROI]]&gt;=0,"Average","Poor")))</f>
        <v>Excellent</v>
      </c>
    </row>
    <row r="1545" spans="1:26" x14ac:dyDescent="0.3">
      <c r="A1545" t="s">
        <v>1721</v>
      </c>
      <c r="B1545" t="s">
        <v>44</v>
      </c>
      <c r="C1545" t="s">
        <v>25</v>
      </c>
      <c r="D1545">
        <v>28</v>
      </c>
      <c r="E1545" t="s">
        <v>130</v>
      </c>
      <c r="F1545">
        <v>14703</v>
      </c>
      <c r="G1545">
        <v>1234</v>
      </c>
      <c r="H1545">
        <v>448</v>
      </c>
      <c r="I1545">
        <v>201</v>
      </c>
      <c r="J1545">
        <v>112158</v>
      </c>
      <c r="K1545">
        <v>1341.26</v>
      </c>
      <c r="L1545">
        <f>Campaign_Table[[#This Row],[Conversions]]*Campaign_Table[[#This Row],[Cost_Per_Acquisition]]</f>
        <v>269593.26</v>
      </c>
      <c r="M1545">
        <v>-0.57999999999999996</v>
      </c>
      <c r="N1545">
        <v>12.81</v>
      </c>
      <c r="O1545" t="s">
        <v>29</v>
      </c>
      <c r="P1545" s="1">
        <v>45628</v>
      </c>
      <c r="Q1545" t="str">
        <f>TEXT(Campaign_Table[[#This Row],[Date]],"mmmm")</f>
        <v>December</v>
      </c>
      <c r="R1545">
        <f>YEAR(Campaign_Table[[#This Row],[Date]])</f>
        <v>2024</v>
      </c>
      <c r="S1545" t="str">
        <f>TEXT(Campaign_Table[[#This Row],[Date]],"dddd")</f>
        <v>Monday</v>
      </c>
      <c r="T1545" s="3" t="str">
        <f>"Q" &amp; ROUNDUP(MONTH(Campaign_Table[[#This Row],[Date]])/3,0)</f>
        <v>Q4</v>
      </c>
      <c r="U1545" s="5">
        <f t="shared" si="72"/>
        <v>8.3928449976195335E-2</v>
      </c>
      <c r="V1545" s="7">
        <f>IFERROR(Campaign_Table[[#This Row],[Total_Campaign_Cost]]/Campaign_Table[[#This Row],[Clicks]],0)</f>
        <v>218.4710372771475</v>
      </c>
      <c r="W1545" s="5">
        <f t="shared" si="73"/>
        <v>0.16288492706645058</v>
      </c>
      <c r="X1545" s="7">
        <f>IFERROR(Campaign_Table[[#This Row],[Total_Campaign_Cost]]/Campaign_Table[[#This Row],[Leads]],0)</f>
        <v>601.77066964285711</v>
      </c>
      <c r="Y1545" s="7">
        <f t="shared" si="74"/>
        <v>-157435.26</v>
      </c>
      <c r="Z1545" s="7" t="str">
        <f>IF(Campaign_Table[[#This Row],[ROI]]&gt;=3,"Excellent",IF(Campaign_Table[[#This Row],[ROI]]&gt;=1,"Good",IF(Campaign_Table[[#This Row],[ROI]]&gt;=0,"Average","Poor")))</f>
        <v>Poor</v>
      </c>
    </row>
    <row r="1546" spans="1:26" x14ac:dyDescent="0.3">
      <c r="A1546" t="s">
        <v>1722</v>
      </c>
      <c r="B1546" t="s">
        <v>44</v>
      </c>
      <c r="C1546" t="s">
        <v>35</v>
      </c>
      <c r="D1546">
        <v>20</v>
      </c>
      <c r="E1546" t="s">
        <v>295</v>
      </c>
      <c r="F1546">
        <v>39126</v>
      </c>
      <c r="G1546">
        <v>3216</v>
      </c>
      <c r="H1546">
        <v>1343</v>
      </c>
      <c r="I1546">
        <v>634</v>
      </c>
      <c r="J1546">
        <v>325242</v>
      </c>
      <c r="K1546">
        <v>401.98</v>
      </c>
      <c r="L1546">
        <f>Campaign_Table[[#This Row],[Conversions]]*Campaign_Table[[#This Row],[Cost_Per_Acquisition]]</f>
        <v>254855.32</v>
      </c>
      <c r="M1546">
        <v>0.28000000000000003</v>
      </c>
      <c r="N1546">
        <v>13.27</v>
      </c>
      <c r="O1546" t="s">
        <v>25</v>
      </c>
      <c r="P1546" s="1">
        <v>45595</v>
      </c>
      <c r="Q1546" t="str">
        <f>TEXT(Campaign_Table[[#This Row],[Date]],"mmmm")</f>
        <v>October</v>
      </c>
      <c r="R1546">
        <f>YEAR(Campaign_Table[[#This Row],[Date]])</f>
        <v>2024</v>
      </c>
      <c r="S1546" t="str">
        <f>TEXT(Campaign_Table[[#This Row],[Date]],"dddd")</f>
        <v>Wednesday</v>
      </c>
      <c r="T1546" s="3" t="str">
        <f>"Q" &amp; ROUNDUP(MONTH(Campaign_Table[[#This Row],[Date]])/3,0)</f>
        <v>Q4</v>
      </c>
      <c r="U1546" s="5">
        <f t="shared" si="72"/>
        <v>8.2195982211317284E-2</v>
      </c>
      <c r="V1546" s="7">
        <f>IFERROR(Campaign_Table[[#This Row],[Total_Campaign_Cost]]/Campaign_Table[[#This Row],[Clicks]],0)</f>
        <v>79.246057213930357</v>
      </c>
      <c r="W1546" s="5">
        <f t="shared" si="73"/>
        <v>0.19713930348258707</v>
      </c>
      <c r="X1546" s="7">
        <f>IFERROR(Campaign_Table[[#This Row],[Total_Campaign_Cost]]/Campaign_Table[[#This Row],[Leads]],0)</f>
        <v>189.76568875651526</v>
      </c>
      <c r="Y1546" s="7">
        <f t="shared" si="74"/>
        <v>70386.679999999993</v>
      </c>
      <c r="Z1546" s="7" t="str">
        <f>IF(Campaign_Table[[#This Row],[ROI]]&gt;=3,"Excellent",IF(Campaign_Table[[#This Row],[ROI]]&gt;=1,"Good",IF(Campaign_Table[[#This Row],[ROI]]&gt;=0,"Average","Poor")))</f>
        <v>Average</v>
      </c>
    </row>
    <row r="1547" spans="1:26" x14ac:dyDescent="0.3">
      <c r="A1547" t="s">
        <v>1723</v>
      </c>
      <c r="B1547" t="s">
        <v>16</v>
      </c>
      <c r="C1547" t="s">
        <v>17</v>
      </c>
      <c r="D1547">
        <v>5</v>
      </c>
      <c r="E1547" t="s">
        <v>597</v>
      </c>
      <c r="F1547">
        <v>68629</v>
      </c>
      <c r="G1547">
        <v>6293</v>
      </c>
      <c r="H1547">
        <v>1471</v>
      </c>
      <c r="I1547">
        <v>622</v>
      </c>
      <c r="J1547">
        <v>439132</v>
      </c>
      <c r="K1547">
        <v>99.72</v>
      </c>
      <c r="L1547">
        <f>Campaign_Table[[#This Row],[Conversions]]*Campaign_Table[[#This Row],[Cost_Per_Acquisition]]</f>
        <v>62025.84</v>
      </c>
      <c r="M1547">
        <v>6.08</v>
      </c>
      <c r="N1547">
        <v>12.22</v>
      </c>
      <c r="O1547" t="s">
        <v>29</v>
      </c>
      <c r="P1547" s="1">
        <v>45804</v>
      </c>
      <c r="Q1547" t="str">
        <f>TEXT(Campaign_Table[[#This Row],[Date]],"mmmm")</f>
        <v>May</v>
      </c>
      <c r="R1547">
        <f>YEAR(Campaign_Table[[#This Row],[Date]])</f>
        <v>2025</v>
      </c>
      <c r="S1547" t="str">
        <f>TEXT(Campaign_Table[[#This Row],[Date]],"dddd")</f>
        <v>Tuesday</v>
      </c>
      <c r="T1547" s="3" t="str">
        <f>"Q" &amp; ROUNDUP(MONTH(Campaign_Table[[#This Row],[Date]])/3,0)</f>
        <v>Q2</v>
      </c>
      <c r="U1547" s="5">
        <f t="shared" si="72"/>
        <v>9.1695930291859129E-2</v>
      </c>
      <c r="V1547" s="7">
        <f>IFERROR(Campaign_Table[[#This Row],[Total_Campaign_Cost]]/Campaign_Table[[#This Row],[Clicks]],0)</f>
        <v>9.856322898458604</v>
      </c>
      <c r="W1547" s="5">
        <f t="shared" si="73"/>
        <v>9.8839980931193394E-2</v>
      </c>
      <c r="X1547" s="7">
        <f>IFERROR(Campaign_Table[[#This Row],[Total_Campaign_Cost]]/Campaign_Table[[#This Row],[Leads]],0)</f>
        <v>42.165764785859956</v>
      </c>
      <c r="Y1547" s="7">
        <f t="shared" si="74"/>
        <v>377106.16000000003</v>
      </c>
      <c r="Z1547" s="7" t="str">
        <f>IF(Campaign_Table[[#This Row],[ROI]]&gt;=3,"Excellent",IF(Campaign_Table[[#This Row],[ROI]]&gt;=1,"Good",IF(Campaign_Table[[#This Row],[ROI]]&gt;=0,"Average","Poor")))</f>
        <v>Excellent</v>
      </c>
    </row>
    <row r="1548" spans="1:26" x14ac:dyDescent="0.3">
      <c r="A1548" t="s">
        <v>1724</v>
      </c>
      <c r="B1548" t="s">
        <v>44</v>
      </c>
      <c r="C1548" t="s">
        <v>29</v>
      </c>
      <c r="D1548">
        <v>8</v>
      </c>
      <c r="E1548" t="s">
        <v>142</v>
      </c>
      <c r="F1548">
        <v>73747</v>
      </c>
      <c r="G1548">
        <v>10433</v>
      </c>
      <c r="H1548">
        <v>4641</v>
      </c>
      <c r="I1548">
        <v>1439</v>
      </c>
      <c r="J1548">
        <v>427383</v>
      </c>
      <c r="K1548">
        <v>158.87</v>
      </c>
      <c r="L1548">
        <f>Campaign_Table[[#This Row],[Conversions]]*Campaign_Table[[#This Row],[Cost_Per_Acquisition]]</f>
        <v>228613.93</v>
      </c>
      <c r="M1548">
        <v>0.87</v>
      </c>
      <c r="N1548">
        <v>22.39</v>
      </c>
      <c r="O1548" t="s">
        <v>25</v>
      </c>
      <c r="P1548" s="1">
        <v>45690</v>
      </c>
      <c r="Q1548" t="str">
        <f>TEXT(Campaign_Table[[#This Row],[Date]],"mmmm")</f>
        <v>February</v>
      </c>
      <c r="R1548">
        <f>YEAR(Campaign_Table[[#This Row],[Date]])</f>
        <v>2025</v>
      </c>
      <c r="S1548" t="str">
        <f>TEXT(Campaign_Table[[#This Row],[Date]],"dddd")</f>
        <v>Sunday</v>
      </c>
      <c r="T1548" s="3" t="str">
        <f>"Q" &amp; ROUNDUP(MONTH(Campaign_Table[[#This Row],[Date]])/3,0)</f>
        <v>Q1</v>
      </c>
      <c r="U1548" s="5">
        <f t="shared" si="72"/>
        <v>0.14147016149809483</v>
      </c>
      <c r="V1548" s="7">
        <f>IFERROR(Campaign_Table[[#This Row],[Total_Campaign_Cost]]/Campaign_Table[[#This Row],[Clicks]],0)</f>
        <v>21.91257835713601</v>
      </c>
      <c r="W1548" s="5">
        <f t="shared" si="73"/>
        <v>0.13792772932042557</v>
      </c>
      <c r="X1548" s="7">
        <f>IFERROR(Campaign_Table[[#This Row],[Total_Campaign_Cost]]/Campaign_Table[[#This Row],[Leads]],0)</f>
        <v>49.259627235509583</v>
      </c>
      <c r="Y1548" s="7">
        <f t="shared" si="74"/>
        <v>198769.07</v>
      </c>
      <c r="Z1548" s="7" t="str">
        <f>IF(Campaign_Table[[#This Row],[ROI]]&gt;=3,"Excellent",IF(Campaign_Table[[#This Row],[ROI]]&gt;=1,"Good",IF(Campaign_Table[[#This Row],[ROI]]&gt;=0,"Average","Poor")))</f>
        <v>Average</v>
      </c>
    </row>
    <row r="1549" spans="1:26" x14ac:dyDescent="0.3">
      <c r="A1549" t="s">
        <v>1725</v>
      </c>
      <c r="B1549" t="s">
        <v>24</v>
      </c>
      <c r="C1549" t="s">
        <v>25</v>
      </c>
      <c r="D1549">
        <v>19</v>
      </c>
      <c r="E1549" t="s">
        <v>199</v>
      </c>
      <c r="F1549">
        <v>72355</v>
      </c>
      <c r="G1549">
        <v>10096</v>
      </c>
      <c r="H1549">
        <v>2247</v>
      </c>
      <c r="I1549">
        <v>1081</v>
      </c>
      <c r="J1549">
        <v>384836</v>
      </c>
      <c r="K1549">
        <v>82.7</v>
      </c>
      <c r="L1549">
        <f>Campaign_Table[[#This Row],[Conversions]]*Campaign_Table[[#This Row],[Cost_Per_Acquisition]]</f>
        <v>89398.7</v>
      </c>
      <c r="M1549">
        <v>3.3</v>
      </c>
      <c r="N1549">
        <v>18.55</v>
      </c>
      <c r="O1549" t="s">
        <v>21</v>
      </c>
      <c r="P1549" s="1">
        <v>45550</v>
      </c>
      <c r="Q1549" t="str">
        <f>TEXT(Campaign_Table[[#This Row],[Date]],"mmmm")</f>
        <v>September</v>
      </c>
      <c r="R1549">
        <f>YEAR(Campaign_Table[[#This Row],[Date]])</f>
        <v>2024</v>
      </c>
      <c r="S1549" t="str">
        <f>TEXT(Campaign_Table[[#This Row],[Date]],"dddd")</f>
        <v>Sunday</v>
      </c>
      <c r="T1549" s="3" t="str">
        <f>"Q" &amp; ROUNDUP(MONTH(Campaign_Table[[#This Row],[Date]])/3,0)</f>
        <v>Q3</v>
      </c>
      <c r="U1549" s="5">
        <f t="shared" si="72"/>
        <v>0.13953424089558428</v>
      </c>
      <c r="V1549" s="7">
        <f>IFERROR(Campaign_Table[[#This Row],[Total_Campaign_Cost]]/Campaign_Table[[#This Row],[Clicks]],0)</f>
        <v>8.8548633122028519</v>
      </c>
      <c r="W1549" s="5">
        <f t="shared" si="73"/>
        <v>0.10707210776545166</v>
      </c>
      <c r="X1549" s="7">
        <f>IFERROR(Campaign_Table[[#This Row],[Total_Campaign_Cost]]/Campaign_Table[[#This Row],[Leads]],0)</f>
        <v>39.785803293279926</v>
      </c>
      <c r="Y1549" s="7">
        <f t="shared" si="74"/>
        <v>295437.3</v>
      </c>
      <c r="Z1549" s="7" t="str">
        <f>IF(Campaign_Table[[#This Row],[ROI]]&gt;=3,"Excellent",IF(Campaign_Table[[#This Row],[ROI]]&gt;=1,"Good",IF(Campaign_Table[[#This Row],[ROI]]&gt;=0,"Average","Poor")))</f>
        <v>Excellent</v>
      </c>
    </row>
    <row r="1550" spans="1:26" x14ac:dyDescent="0.3">
      <c r="A1550" t="s">
        <v>1726</v>
      </c>
      <c r="B1550" t="s">
        <v>44</v>
      </c>
      <c r="C1550" t="s">
        <v>17</v>
      </c>
      <c r="D1550">
        <v>14</v>
      </c>
      <c r="E1550" t="s">
        <v>121</v>
      </c>
      <c r="F1550">
        <v>11993</v>
      </c>
      <c r="G1550">
        <v>595</v>
      </c>
      <c r="H1550">
        <v>192</v>
      </c>
      <c r="I1550">
        <v>146</v>
      </c>
      <c r="J1550">
        <v>69788</v>
      </c>
      <c r="K1550">
        <v>1194.26</v>
      </c>
      <c r="L1550">
        <f>Campaign_Table[[#This Row],[Conversions]]*Campaign_Table[[#This Row],[Cost_Per_Acquisition]]</f>
        <v>174361.96</v>
      </c>
      <c r="M1550">
        <v>-0.6</v>
      </c>
      <c r="N1550">
        <v>7.78</v>
      </c>
      <c r="O1550" t="s">
        <v>25</v>
      </c>
      <c r="P1550" s="1">
        <v>45752</v>
      </c>
      <c r="Q1550" t="str">
        <f>TEXT(Campaign_Table[[#This Row],[Date]],"mmmm")</f>
        <v>April</v>
      </c>
      <c r="R1550">
        <f>YEAR(Campaign_Table[[#This Row],[Date]])</f>
        <v>2025</v>
      </c>
      <c r="S1550" t="str">
        <f>TEXT(Campaign_Table[[#This Row],[Date]],"dddd")</f>
        <v>Saturday</v>
      </c>
      <c r="T1550" s="3" t="str">
        <f>"Q" &amp; ROUNDUP(MONTH(Campaign_Table[[#This Row],[Date]])/3,0)</f>
        <v>Q2</v>
      </c>
      <c r="U1550" s="5">
        <f t="shared" si="72"/>
        <v>4.9612273826398733E-2</v>
      </c>
      <c r="V1550" s="7">
        <f>IFERROR(Campaign_Table[[#This Row],[Total_Campaign_Cost]]/Campaign_Table[[#This Row],[Clicks]],0)</f>
        <v>293.04531092436974</v>
      </c>
      <c r="W1550" s="5">
        <f t="shared" si="73"/>
        <v>0.24537815126050419</v>
      </c>
      <c r="X1550" s="7">
        <f>IFERROR(Campaign_Table[[#This Row],[Total_Campaign_Cost]]/Campaign_Table[[#This Row],[Leads]],0)</f>
        <v>908.13520833333325</v>
      </c>
      <c r="Y1550" s="7">
        <f t="shared" si="74"/>
        <v>-104573.95999999999</v>
      </c>
      <c r="Z1550" s="7" t="str">
        <f>IF(Campaign_Table[[#This Row],[ROI]]&gt;=3,"Excellent",IF(Campaign_Table[[#This Row],[ROI]]&gt;=1,"Good",IF(Campaign_Table[[#This Row],[ROI]]&gt;=0,"Average","Poor")))</f>
        <v>Poor</v>
      </c>
    </row>
    <row r="1551" spans="1:26" x14ac:dyDescent="0.3">
      <c r="A1551" t="s">
        <v>1727</v>
      </c>
      <c r="B1551" t="s">
        <v>28</v>
      </c>
      <c r="C1551" t="s">
        <v>35</v>
      </c>
      <c r="D1551">
        <v>9</v>
      </c>
      <c r="E1551" t="s">
        <v>56</v>
      </c>
      <c r="F1551">
        <v>84889</v>
      </c>
      <c r="G1551">
        <v>8504</v>
      </c>
      <c r="H1551">
        <v>5047</v>
      </c>
      <c r="I1551">
        <v>2445</v>
      </c>
      <c r="J1551">
        <v>1635705</v>
      </c>
      <c r="K1551">
        <v>72.67</v>
      </c>
      <c r="L1551">
        <f>Campaign_Table[[#This Row],[Conversions]]*Campaign_Table[[#This Row],[Cost_Per_Acquisition]]</f>
        <v>177678.15</v>
      </c>
      <c r="M1551">
        <v>8.2100000000000009</v>
      </c>
      <c r="N1551">
        <v>18.84</v>
      </c>
      <c r="O1551" t="s">
        <v>17</v>
      </c>
      <c r="P1551" s="1">
        <v>45570</v>
      </c>
      <c r="Q1551" t="str">
        <f>TEXT(Campaign_Table[[#This Row],[Date]],"mmmm")</f>
        <v>October</v>
      </c>
      <c r="R1551">
        <f>YEAR(Campaign_Table[[#This Row],[Date]])</f>
        <v>2024</v>
      </c>
      <c r="S1551" t="str">
        <f>TEXT(Campaign_Table[[#This Row],[Date]],"dddd")</f>
        <v>Saturday</v>
      </c>
      <c r="T1551" s="3" t="str">
        <f>"Q" &amp; ROUNDUP(MONTH(Campaign_Table[[#This Row],[Date]])/3,0)</f>
        <v>Q4</v>
      </c>
      <c r="U1551" s="5">
        <f t="shared" si="72"/>
        <v>0.10017787934832546</v>
      </c>
      <c r="V1551" s="7">
        <f>IFERROR(Campaign_Table[[#This Row],[Total_Campaign_Cost]]/Campaign_Table[[#This Row],[Clicks]],0)</f>
        <v>20.893479539040452</v>
      </c>
      <c r="W1551" s="5">
        <f t="shared" si="73"/>
        <v>0.28751175917215427</v>
      </c>
      <c r="X1551" s="7">
        <f>IFERROR(Campaign_Table[[#This Row],[Total_Campaign_Cost]]/Campaign_Table[[#This Row],[Leads]],0)</f>
        <v>35.204705765801464</v>
      </c>
      <c r="Y1551" s="7">
        <f t="shared" si="74"/>
        <v>1458026.85</v>
      </c>
      <c r="Z1551" s="7" t="str">
        <f>IF(Campaign_Table[[#This Row],[ROI]]&gt;=3,"Excellent",IF(Campaign_Table[[#This Row],[ROI]]&gt;=1,"Good",IF(Campaign_Table[[#This Row],[ROI]]&gt;=0,"Average","Poor")))</f>
        <v>Excellent</v>
      </c>
    </row>
    <row r="1552" spans="1:26" x14ac:dyDescent="0.3">
      <c r="A1552" t="s">
        <v>1728</v>
      </c>
      <c r="B1552" t="s">
        <v>16</v>
      </c>
      <c r="C1552" t="s">
        <v>29</v>
      </c>
      <c r="D1552">
        <v>7</v>
      </c>
      <c r="E1552" t="s">
        <v>195</v>
      </c>
      <c r="F1552">
        <v>92273</v>
      </c>
      <c r="G1552">
        <v>12631</v>
      </c>
      <c r="H1552">
        <v>6969</v>
      </c>
      <c r="I1552">
        <v>4458</v>
      </c>
      <c r="J1552">
        <v>2202252</v>
      </c>
      <c r="K1552">
        <v>58.6</v>
      </c>
      <c r="L1552">
        <f>Campaign_Table[[#This Row],[Conversions]]*Campaign_Table[[#This Row],[Cost_Per_Acquisition]]</f>
        <v>261238.80000000002</v>
      </c>
      <c r="M1552">
        <v>7.43</v>
      </c>
      <c r="N1552">
        <v>26.07</v>
      </c>
      <c r="O1552" t="s">
        <v>21</v>
      </c>
      <c r="P1552" s="1">
        <v>45794</v>
      </c>
      <c r="Q1552" t="str">
        <f>TEXT(Campaign_Table[[#This Row],[Date]],"mmmm")</f>
        <v>May</v>
      </c>
      <c r="R1552">
        <f>YEAR(Campaign_Table[[#This Row],[Date]])</f>
        <v>2025</v>
      </c>
      <c r="S1552" t="str">
        <f>TEXT(Campaign_Table[[#This Row],[Date]],"dddd")</f>
        <v>Saturday</v>
      </c>
      <c r="T1552" s="3" t="str">
        <f>"Q" &amp; ROUNDUP(MONTH(Campaign_Table[[#This Row],[Date]])/3,0)</f>
        <v>Q2</v>
      </c>
      <c r="U1552" s="5">
        <f t="shared" si="72"/>
        <v>0.13688728013611781</v>
      </c>
      <c r="V1552" s="7">
        <f>IFERROR(Campaign_Table[[#This Row],[Total_Campaign_Cost]]/Campaign_Table[[#This Row],[Clicks]],0)</f>
        <v>20.682352941176472</v>
      </c>
      <c r="W1552" s="5">
        <f t="shared" si="73"/>
        <v>0.35294117647058826</v>
      </c>
      <c r="X1552" s="7">
        <f>IFERROR(Campaign_Table[[#This Row],[Total_Campaign_Cost]]/Campaign_Table[[#This Row],[Leads]],0)</f>
        <v>37.485837279380114</v>
      </c>
      <c r="Y1552" s="7">
        <f t="shared" si="74"/>
        <v>1941013.2</v>
      </c>
      <c r="Z1552" s="7" t="str">
        <f>IF(Campaign_Table[[#This Row],[ROI]]&gt;=3,"Excellent",IF(Campaign_Table[[#This Row],[ROI]]&gt;=1,"Good",IF(Campaign_Table[[#This Row],[ROI]]&gt;=0,"Average","Poor")))</f>
        <v>Excellent</v>
      </c>
    </row>
    <row r="1553" spans="1:26" x14ac:dyDescent="0.3">
      <c r="A1553" t="s">
        <v>1729</v>
      </c>
      <c r="B1553" t="s">
        <v>28</v>
      </c>
      <c r="C1553" t="s">
        <v>35</v>
      </c>
      <c r="D1553">
        <v>11</v>
      </c>
      <c r="E1553" t="s">
        <v>199</v>
      </c>
      <c r="F1553">
        <v>13412</v>
      </c>
      <c r="G1553">
        <v>1949</v>
      </c>
      <c r="H1553">
        <v>1063</v>
      </c>
      <c r="I1553">
        <v>561</v>
      </c>
      <c r="J1553">
        <v>295647</v>
      </c>
      <c r="K1553">
        <v>126.11</v>
      </c>
      <c r="L1553">
        <f>Campaign_Table[[#This Row],[Conversions]]*Campaign_Table[[#This Row],[Cost_Per_Acquisition]]</f>
        <v>70747.710000000006</v>
      </c>
      <c r="M1553">
        <v>3.18</v>
      </c>
      <c r="N1553">
        <v>26.64</v>
      </c>
      <c r="O1553" t="s">
        <v>21</v>
      </c>
      <c r="P1553" s="1">
        <v>45652</v>
      </c>
      <c r="Q1553" t="str">
        <f>TEXT(Campaign_Table[[#This Row],[Date]],"mmmm")</f>
        <v>December</v>
      </c>
      <c r="R1553">
        <f>YEAR(Campaign_Table[[#This Row],[Date]])</f>
        <v>2024</v>
      </c>
      <c r="S1553" t="str">
        <f>TEXT(Campaign_Table[[#This Row],[Date]],"dddd")</f>
        <v>Thursday</v>
      </c>
      <c r="T1553" s="3" t="str">
        <f>"Q" &amp; ROUNDUP(MONTH(Campaign_Table[[#This Row],[Date]])/3,0)</f>
        <v>Q4</v>
      </c>
      <c r="U1553" s="5">
        <f t="shared" si="72"/>
        <v>0.14531762600656128</v>
      </c>
      <c r="V1553" s="7">
        <f>IFERROR(Campaign_Table[[#This Row],[Total_Campaign_Cost]]/Campaign_Table[[#This Row],[Clicks]],0)</f>
        <v>36.299492047203699</v>
      </c>
      <c r="W1553" s="5">
        <f t="shared" si="73"/>
        <v>0.28783991790661878</v>
      </c>
      <c r="X1553" s="7">
        <f>IFERROR(Campaign_Table[[#This Row],[Total_Campaign_Cost]]/Campaign_Table[[#This Row],[Leads]],0)</f>
        <v>66.554760112888061</v>
      </c>
      <c r="Y1553" s="7">
        <f t="shared" si="74"/>
        <v>224899.28999999998</v>
      </c>
      <c r="Z1553" s="7" t="str">
        <f>IF(Campaign_Table[[#This Row],[ROI]]&gt;=3,"Excellent",IF(Campaign_Table[[#This Row],[ROI]]&gt;=1,"Good",IF(Campaign_Table[[#This Row],[ROI]]&gt;=0,"Average","Poor")))</f>
        <v>Excellent</v>
      </c>
    </row>
    <row r="1554" spans="1:26" x14ac:dyDescent="0.3">
      <c r="A1554" t="s">
        <v>1730</v>
      </c>
      <c r="B1554" t="s">
        <v>20</v>
      </c>
      <c r="C1554" t="s">
        <v>17</v>
      </c>
      <c r="D1554">
        <v>11</v>
      </c>
      <c r="E1554" t="s">
        <v>195</v>
      </c>
      <c r="F1554">
        <v>61885</v>
      </c>
      <c r="G1554">
        <v>5289</v>
      </c>
      <c r="H1554">
        <v>1084</v>
      </c>
      <c r="I1554">
        <v>500</v>
      </c>
      <c r="J1554">
        <v>232000</v>
      </c>
      <c r="K1554">
        <v>178.88</v>
      </c>
      <c r="L1554">
        <f>Campaign_Table[[#This Row],[Conversions]]*Campaign_Table[[#This Row],[Cost_Per_Acquisition]]</f>
        <v>89440</v>
      </c>
      <c r="M1554">
        <v>1.59</v>
      </c>
      <c r="N1554">
        <v>11.11</v>
      </c>
      <c r="O1554" t="s">
        <v>35</v>
      </c>
      <c r="P1554" s="1">
        <v>45621</v>
      </c>
      <c r="Q1554" t="str">
        <f>TEXT(Campaign_Table[[#This Row],[Date]],"mmmm")</f>
        <v>November</v>
      </c>
      <c r="R1554">
        <f>YEAR(Campaign_Table[[#This Row],[Date]])</f>
        <v>2024</v>
      </c>
      <c r="S1554" t="str">
        <f>TEXT(Campaign_Table[[#This Row],[Date]],"dddd")</f>
        <v>Monday</v>
      </c>
      <c r="T1554" s="3" t="str">
        <f>"Q" &amp; ROUNDUP(MONTH(Campaign_Table[[#This Row],[Date]])/3,0)</f>
        <v>Q4</v>
      </c>
      <c r="U1554" s="5">
        <f t="shared" si="72"/>
        <v>8.5464975357517972E-2</v>
      </c>
      <c r="V1554" s="7">
        <f>IFERROR(Campaign_Table[[#This Row],[Total_Campaign_Cost]]/Campaign_Table[[#This Row],[Clicks]],0)</f>
        <v>16.910569105691057</v>
      </c>
      <c r="W1554" s="5">
        <f t="shared" si="73"/>
        <v>9.453582907922102E-2</v>
      </c>
      <c r="X1554" s="7">
        <f>IFERROR(Campaign_Table[[#This Row],[Total_Campaign_Cost]]/Campaign_Table[[#This Row],[Leads]],0)</f>
        <v>82.509225092250929</v>
      </c>
      <c r="Y1554" s="7">
        <f t="shared" si="74"/>
        <v>142560</v>
      </c>
      <c r="Z1554" s="7" t="str">
        <f>IF(Campaign_Table[[#This Row],[ROI]]&gt;=3,"Excellent",IF(Campaign_Table[[#This Row],[ROI]]&gt;=1,"Good",IF(Campaign_Table[[#This Row],[ROI]]&gt;=0,"Average","Poor")))</f>
        <v>Good</v>
      </c>
    </row>
    <row r="1555" spans="1:26" x14ac:dyDescent="0.3">
      <c r="A1555" t="s">
        <v>1731</v>
      </c>
      <c r="B1555" t="s">
        <v>16</v>
      </c>
      <c r="C1555" t="s">
        <v>29</v>
      </c>
      <c r="D1555">
        <v>10</v>
      </c>
      <c r="E1555" t="s">
        <v>210</v>
      </c>
      <c r="F1555">
        <v>50534</v>
      </c>
      <c r="G1555">
        <v>4193</v>
      </c>
      <c r="H1555">
        <v>1286</v>
      </c>
      <c r="I1555">
        <v>955</v>
      </c>
      <c r="J1555">
        <v>505195</v>
      </c>
      <c r="K1555">
        <v>125.01</v>
      </c>
      <c r="L1555">
        <f>Campaign_Table[[#This Row],[Conversions]]*Campaign_Table[[#This Row],[Cost_Per_Acquisition]]</f>
        <v>119384.55</v>
      </c>
      <c r="M1555">
        <v>3.23</v>
      </c>
      <c r="N1555">
        <v>12.73</v>
      </c>
      <c r="O1555" t="s">
        <v>17</v>
      </c>
      <c r="P1555" s="1">
        <v>45651</v>
      </c>
      <c r="Q1555" t="str">
        <f>TEXT(Campaign_Table[[#This Row],[Date]],"mmmm")</f>
        <v>December</v>
      </c>
      <c r="R1555">
        <f>YEAR(Campaign_Table[[#This Row],[Date]])</f>
        <v>2024</v>
      </c>
      <c r="S1555" t="str">
        <f>TEXT(Campaign_Table[[#This Row],[Date]],"dddd")</f>
        <v>Wednesday</v>
      </c>
      <c r="T1555" s="3" t="str">
        <f>"Q" &amp; ROUNDUP(MONTH(Campaign_Table[[#This Row],[Date]])/3,0)</f>
        <v>Q4</v>
      </c>
      <c r="U1555" s="5">
        <f t="shared" si="72"/>
        <v>8.2973839395258639E-2</v>
      </c>
      <c r="V1555" s="7">
        <f>IFERROR(Campaign_Table[[#This Row],[Total_Campaign_Cost]]/Campaign_Table[[#This Row],[Clicks]],0)</f>
        <v>28.472346768423563</v>
      </c>
      <c r="W1555" s="5">
        <f t="shared" si="73"/>
        <v>0.22776055330312425</v>
      </c>
      <c r="X1555" s="7">
        <f>IFERROR(Campaign_Table[[#This Row],[Total_Campaign_Cost]]/Campaign_Table[[#This Row],[Leads]],0)</f>
        <v>92.834020217729389</v>
      </c>
      <c r="Y1555" s="7">
        <f t="shared" si="74"/>
        <v>385810.45</v>
      </c>
      <c r="Z1555" s="7" t="str">
        <f>IF(Campaign_Table[[#This Row],[ROI]]&gt;=3,"Excellent",IF(Campaign_Table[[#This Row],[ROI]]&gt;=1,"Good",IF(Campaign_Table[[#This Row],[ROI]]&gt;=0,"Average","Poor")))</f>
        <v>Excellent</v>
      </c>
    </row>
    <row r="1556" spans="1:26" x14ac:dyDescent="0.3">
      <c r="A1556" t="s">
        <v>1732</v>
      </c>
      <c r="B1556" t="s">
        <v>24</v>
      </c>
      <c r="C1556" t="s">
        <v>35</v>
      </c>
      <c r="D1556">
        <v>25</v>
      </c>
      <c r="E1556" t="s">
        <v>326</v>
      </c>
      <c r="F1556">
        <v>65867</v>
      </c>
      <c r="G1556">
        <v>7768</v>
      </c>
      <c r="H1556">
        <v>1806</v>
      </c>
      <c r="I1556">
        <v>690</v>
      </c>
      <c r="J1556">
        <v>300840</v>
      </c>
      <c r="K1556">
        <v>353.85</v>
      </c>
      <c r="L1556">
        <f>Campaign_Table[[#This Row],[Conversions]]*Campaign_Table[[#This Row],[Cost_Per_Acquisition]]</f>
        <v>244156.50000000003</v>
      </c>
      <c r="M1556">
        <v>0.23</v>
      </c>
      <c r="N1556">
        <v>15.58</v>
      </c>
      <c r="O1556" t="s">
        <v>29</v>
      </c>
      <c r="P1556" s="1">
        <v>45515</v>
      </c>
      <c r="Q1556" t="str">
        <f>TEXT(Campaign_Table[[#This Row],[Date]],"mmmm")</f>
        <v>August</v>
      </c>
      <c r="R1556">
        <f>YEAR(Campaign_Table[[#This Row],[Date]])</f>
        <v>2024</v>
      </c>
      <c r="S1556" t="str">
        <f>TEXT(Campaign_Table[[#This Row],[Date]],"dddd")</f>
        <v>Sunday</v>
      </c>
      <c r="T1556" s="3" t="str">
        <f>"Q" &amp; ROUNDUP(MONTH(Campaign_Table[[#This Row],[Date]])/3,0)</f>
        <v>Q3</v>
      </c>
      <c r="U1556" s="5">
        <f t="shared" si="72"/>
        <v>0.11793462583691378</v>
      </c>
      <c r="V1556" s="7">
        <f>IFERROR(Campaign_Table[[#This Row],[Total_Campaign_Cost]]/Campaign_Table[[#This Row],[Clicks]],0)</f>
        <v>31.431063336766226</v>
      </c>
      <c r="W1556" s="5">
        <f t="shared" si="73"/>
        <v>8.8825952626158597E-2</v>
      </c>
      <c r="X1556" s="7">
        <f>IFERROR(Campaign_Table[[#This Row],[Total_Campaign_Cost]]/Campaign_Table[[#This Row],[Leads]],0)</f>
        <v>135.19186046511629</v>
      </c>
      <c r="Y1556" s="7">
        <f t="shared" si="74"/>
        <v>56683.499999999971</v>
      </c>
      <c r="Z1556" s="7" t="str">
        <f>IF(Campaign_Table[[#This Row],[ROI]]&gt;=3,"Excellent",IF(Campaign_Table[[#This Row],[ROI]]&gt;=1,"Good",IF(Campaign_Table[[#This Row],[ROI]]&gt;=0,"Average","Poor")))</f>
        <v>Average</v>
      </c>
    </row>
    <row r="1557" spans="1:26" x14ac:dyDescent="0.3">
      <c r="A1557" t="s">
        <v>1733</v>
      </c>
      <c r="B1557" t="s">
        <v>16</v>
      </c>
      <c r="C1557" t="s">
        <v>21</v>
      </c>
      <c r="D1557">
        <v>7</v>
      </c>
      <c r="E1557" t="s">
        <v>71</v>
      </c>
      <c r="F1557">
        <v>43510</v>
      </c>
      <c r="G1557">
        <v>5562</v>
      </c>
      <c r="H1557">
        <v>2259</v>
      </c>
      <c r="I1557">
        <v>1744</v>
      </c>
      <c r="J1557">
        <v>1013264</v>
      </c>
      <c r="K1557">
        <v>127.3</v>
      </c>
      <c r="L1557">
        <f>Campaign_Table[[#This Row],[Conversions]]*Campaign_Table[[#This Row],[Cost_Per_Acquisition]]</f>
        <v>222011.19999999998</v>
      </c>
      <c r="M1557">
        <v>3.56</v>
      </c>
      <c r="N1557">
        <v>21.98</v>
      </c>
      <c r="O1557" t="s">
        <v>29</v>
      </c>
      <c r="P1557" s="1">
        <v>45759</v>
      </c>
      <c r="Q1557" t="str">
        <f>TEXT(Campaign_Table[[#This Row],[Date]],"mmmm")</f>
        <v>April</v>
      </c>
      <c r="R1557">
        <f>YEAR(Campaign_Table[[#This Row],[Date]])</f>
        <v>2025</v>
      </c>
      <c r="S1557" t="str">
        <f>TEXT(Campaign_Table[[#This Row],[Date]],"dddd")</f>
        <v>Saturday</v>
      </c>
      <c r="T1557" s="3" t="str">
        <f>"Q" &amp; ROUNDUP(MONTH(Campaign_Table[[#This Row],[Date]])/3,0)</f>
        <v>Q2</v>
      </c>
      <c r="U1557" s="5">
        <f t="shared" si="72"/>
        <v>0.1278326821420363</v>
      </c>
      <c r="V1557" s="7">
        <f>IFERROR(Campaign_Table[[#This Row],[Total_Campaign_Cost]]/Campaign_Table[[#This Row],[Clicks]],0)</f>
        <v>39.915713772024446</v>
      </c>
      <c r="W1557" s="5">
        <f t="shared" si="73"/>
        <v>0.31355627472132325</v>
      </c>
      <c r="X1557" s="7">
        <f>IFERROR(Campaign_Table[[#This Row],[Total_Campaign_Cost]]/Campaign_Table[[#This Row],[Leads]],0)</f>
        <v>98.278530323151827</v>
      </c>
      <c r="Y1557" s="7">
        <f t="shared" si="74"/>
        <v>791252.8</v>
      </c>
      <c r="Z1557" s="7" t="str">
        <f>IF(Campaign_Table[[#This Row],[ROI]]&gt;=3,"Excellent",IF(Campaign_Table[[#This Row],[ROI]]&gt;=1,"Good",IF(Campaign_Table[[#This Row],[ROI]]&gt;=0,"Average","Poor")))</f>
        <v>Excellent</v>
      </c>
    </row>
    <row r="1558" spans="1:26" x14ac:dyDescent="0.3">
      <c r="A1558" t="s">
        <v>1734</v>
      </c>
      <c r="B1558" t="s">
        <v>16</v>
      </c>
      <c r="C1558" t="s">
        <v>21</v>
      </c>
      <c r="D1558">
        <v>18</v>
      </c>
      <c r="E1558" t="s">
        <v>309</v>
      </c>
      <c r="F1558">
        <v>84953</v>
      </c>
      <c r="G1558">
        <v>5805</v>
      </c>
      <c r="H1558">
        <v>1894</v>
      </c>
      <c r="I1558">
        <v>692</v>
      </c>
      <c r="J1558">
        <v>177152</v>
      </c>
      <c r="K1558">
        <v>241.19</v>
      </c>
      <c r="L1558">
        <f>Campaign_Table[[#This Row],[Conversions]]*Campaign_Table[[#This Row],[Cost_Per_Acquisition]]</f>
        <v>166903.48000000001</v>
      </c>
      <c r="M1558">
        <v>0.06</v>
      </c>
      <c r="N1558">
        <v>9.8800000000000008</v>
      </c>
      <c r="O1558" t="s">
        <v>25</v>
      </c>
      <c r="P1558" s="1">
        <v>45708</v>
      </c>
      <c r="Q1558" t="str">
        <f>TEXT(Campaign_Table[[#This Row],[Date]],"mmmm")</f>
        <v>February</v>
      </c>
      <c r="R1558">
        <f>YEAR(Campaign_Table[[#This Row],[Date]])</f>
        <v>2025</v>
      </c>
      <c r="S1558" t="str">
        <f>TEXT(Campaign_Table[[#This Row],[Date]],"dddd")</f>
        <v>Thursday</v>
      </c>
      <c r="T1558" s="3" t="str">
        <f>"Q" &amp; ROUNDUP(MONTH(Campaign_Table[[#This Row],[Date]])/3,0)</f>
        <v>Q1</v>
      </c>
      <c r="U1558" s="5">
        <f t="shared" si="72"/>
        <v>6.8331901168881617E-2</v>
      </c>
      <c r="V1558" s="7">
        <f>IFERROR(Campaign_Table[[#This Row],[Total_Campaign_Cost]]/Campaign_Table[[#This Row],[Clicks]],0)</f>
        <v>28.751676141257537</v>
      </c>
      <c r="W1558" s="5">
        <f t="shared" si="73"/>
        <v>0.11920757967269595</v>
      </c>
      <c r="X1558" s="7">
        <f>IFERROR(Campaign_Table[[#This Row],[Total_Campaign_Cost]]/Campaign_Table[[#This Row],[Leads]],0)</f>
        <v>88.122217529039077</v>
      </c>
      <c r="Y1558" s="7">
        <f t="shared" si="74"/>
        <v>10248.51999999999</v>
      </c>
      <c r="Z1558" s="7" t="str">
        <f>IF(Campaign_Table[[#This Row],[ROI]]&gt;=3,"Excellent",IF(Campaign_Table[[#This Row],[ROI]]&gt;=1,"Good",IF(Campaign_Table[[#This Row],[ROI]]&gt;=0,"Average","Poor")))</f>
        <v>Average</v>
      </c>
    </row>
    <row r="1559" spans="1:26" x14ac:dyDescent="0.3">
      <c r="A1559" t="s">
        <v>1735</v>
      </c>
      <c r="B1559" t="s">
        <v>28</v>
      </c>
      <c r="C1559" t="s">
        <v>17</v>
      </c>
      <c r="D1559">
        <v>20</v>
      </c>
      <c r="E1559" t="s">
        <v>22</v>
      </c>
      <c r="F1559">
        <v>98762</v>
      </c>
      <c r="G1559">
        <v>12689</v>
      </c>
      <c r="H1559">
        <v>3761</v>
      </c>
      <c r="I1559">
        <v>1178</v>
      </c>
      <c r="J1559">
        <v>250914</v>
      </c>
      <c r="K1559">
        <v>89.1</v>
      </c>
      <c r="L1559">
        <f>Campaign_Table[[#This Row],[Conversions]]*Campaign_Table[[#This Row],[Cost_Per_Acquisition]]</f>
        <v>104959.79999999999</v>
      </c>
      <c r="M1559">
        <v>1.39</v>
      </c>
      <c r="N1559">
        <v>17.850000000000001</v>
      </c>
      <c r="O1559" t="s">
        <v>21</v>
      </c>
      <c r="P1559" s="1">
        <v>45792</v>
      </c>
      <c r="Q1559" t="str">
        <f>TEXT(Campaign_Table[[#This Row],[Date]],"mmmm")</f>
        <v>May</v>
      </c>
      <c r="R1559">
        <f>YEAR(Campaign_Table[[#This Row],[Date]])</f>
        <v>2025</v>
      </c>
      <c r="S1559" t="str">
        <f>TEXT(Campaign_Table[[#This Row],[Date]],"dddd")</f>
        <v>Thursday</v>
      </c>
      <c r="T1559" s="3" t="str">
        <f>"Q" &amp; ROUNDUP(MONTH(Campaign_Table[[#This Row],[Date]])/3,0)</f>
        <v>Q2</v>
      </c>
      <c r="U1559" s="5">
        <f t="shared" si="72"/>
        <v>0.12848058970049209</v>
      </c>
      <c r="V1559" s="7">
        <f>IFERROR(Campaign_Table[[#This Row],[Total_Campaign_Cost]]/Campaign_Table[[#This Row],[Clicks]],0)</f>
        <v>8.2717156592324059</v>
      </c>
      <c r="W1559" s="5">
        <f t="shared" si="73"/>
        <v>9.2836314918433291E-2</v>
      </c>
      <c r="X1559" s="7">
        <f>IFERROR(Campaign_Table[[#This Row],[Total_Campaign_Cost]]/Campaign_Table[[#This Row],[Leads]],0)</f>
        <v>27.90741823982983</v>
      </c>
      <c r="Y1559" s="7">
        <f t="shared" si="74"/>
        <v>145954.20000000001</v>
      </c>
      <c r="Z1559" s="7" t="str">
        <f>IF(Campaign_Table[[#This Row],[ROI]]&gt;=3,"Excellent",IF(Campaign_Table[[#This Row],[ROI]]&gt;=1,"Good",IF(Campaign_Table[[#This Row],[ROI]]&gt;=0,"Average","Poor")))</f>
        <v>Good</v>
      </c>
    </row>
    <row r="1560" spans="1:26" x14ac:dyDescent="0.3">
      <c r="A1560" t="s">
        <v>1736</v>
      </c>
      <c r="B1560" t="s">
        <v>28</v>
      </c>
      <c r="C1560" t="s">
        <v>21</v>
      </c>
      <c r="D1560">
        <v>7</v>
      </c>
      <c r="E1560" t="s">
        <v>103</v>
      </c>
      <c r="F1560">
        <v>31331</v>
      </c>
      <c r="G1560">
        <v>2661</v>
      </c>
      <c r="H1560">
        <v>1553</v>
      </c>
      <c r="I1560">
        <v>1022</v>
      </c>
      <c r="J1560">
        <v>504868</v>
      </c>
      <c r="K1560">
        <v>113.96</v>
      </c>
      <c r="L1560">
        <f>Campaign_Table[[#This Row],[Conversions]]*Campaign_Table[[#This Row],[Cost_Per_Acquisition]]</f>
        <v>116467.12</v>
      </c>
      <c r="M1560">
        <v>3.33</v>
      </c>
      <c r="N1560">
        <v>16.71</v>
      </c>
      <c r="O1560" t="s">
        <v>35</v>
      </c>
      <c r="P1560" s="1">
        <v>45794</v>
      </c>
      <c r="Q1560" t="str">
        <f>TEXT(Campaign_Table[[#This Row],[Date]],"mmmm")</f>
        <v>May</v>
      </c>
      <c r="R1560">
        <f>YEAR(Campaign_Table[[#This Row],[Date]])</f>
        <v>2025</v>
      </c>
      <c r="S1560" t="str">
        <f>TEXT(Campaign_Table[[#This Row],[Date]],"dddd")</f>
        <v>Saturday</v>
      </c>
      <c r="T1560" s="3" t="str">
        <f>"Q" &amp; ROUNDUP(MONTH(Campaign_Table[[#This Row],[Date]])/3,0)</f>
        <v>Q2</v>
      </c>
      <c r="U1560" s="5">
        <f t="shared" si="72"/>
        <v>8.4931856627621205E-2</v>
      </c>
      <c r="V1560" s="7">
        <f>IFERROR(Campaign_Table[[#This Row],[Total_Campaign_Cost]]/Campaign_Table[[#This Row],[Clicks]],0)</f>
        <v>43.768177376925969</v>
      </c>
      <c r="W1560" s="5">
        <f t="shared" si="73"/>
        <v>0.38406614054866589</v>
      </c>
      <c r="X1560" s="7">
        <f>IFERROR(Campaign_Table[[#This Row],[Total_Campaign_Cost]]/Campaign_Table[[#This Row],[Leads]],0)</f>
        <v>74.994925949774625</v>
      </c>
      <c r="Y1560" s="7">
        <f t="shared" si="74"/>
        <v>388400.88</v>
      </c>
      <c r="Z1560" s="7" t="str">
        <f>IF(Campaign_Table[[#This Row],[ROI]]&gt;=3,"Excellent",IF(Campaign_Table[[#This Row],[ROI]]&gt;=1,"Good",IF(Campaign_Table[[#This Row],[ROI]]&gt;=0,"Average","Poor")))</f>
        <v>Excellent</v>
      </c>
    </row>
    <row r="1561" spans="1:26" x14ac:dyDescent="0.3">
      <c r="A1561" t="s">
        <v>1737</v>
      </c>
      <c r="B1561" t="s">
        <v>44</v>
      </c>
      <c r="C1561" t="s">
        <v>21</v>
      </c>
      <c r="D1561">
        <v>7</v>
      </c>
      <c r="E1561" t="s">
        <v>199</v>
      </c>
      <c r="F1561">
        <v>40364</v>
      </c>
      <c r="G1561">
        <v>2336</v>
      </c>
      <c r="H1561">
        <v>583</v>
      </c>
      <c r="I1561">
        <v>210</v>
      </c>
      <c r="J1561">
        <v>74340</v>
      </c>
      <c r="K1561">
        <v>438.86</v>
      </c>
      <c r="L1561">
        <f>Campaign_Table[[#This Row],[Conversions]]*Campaign_Table[[#This Row],[Cost_Per_Acquisition]]</f>
        <v>92160.6</v>
      </c>
      <c r="M1561">
        <v>-0.19</v>
      </c>
      <c r="N1561">
        <v>7.75</v>
      </c>
      <c r="O1561" t="s">
        <v>29</v>
      </c>
      <c r="P1561" s="1">
        <v>45762</v>
      </c>
      <c r="Q1561" t="str">
        <f>TEXT(Campaign_Table[[#This Row],[Date]],"mmmm")</f>
        <v>April</v>
      </c>
      <c r="R1561">
        <f>YEAR(Campaign_Table[[#This Row],[Date]])</f>
        <v>2025</v>
      </c>
      <c r="S1561" t="str">
        <f>TEXT(Campaign_Table[[#This Row],[Date]],"dddd")</f>
        <v>Tuesday</v>
      </c>
      <c r="T1561" s="3" t="str">
        <f>"Q" &amp; ROUNDUP(MONTH(Campaign_Table[[#This Row],[Date]])/3,0)</f>
        <v>Q2</v>
      </c>
      <c r="U1561" s="5">
        <f t="shared" si="72"/>
        <v>5.7873352492319889E-2</v>
      </c>
      <c r="V1561" s="7">
        <f>IFERROR(Campaign_Table[[#This Row],[Total_Campaign_Cost]]/Campaign_Table[[#This Row],[Clicks]],0)</f>
        <v>39.452311643835621</v>
      </c>
      <c r="W1561" s="5">
        <f t="shared" si="73"/>
        <v>8.9897260273972601E-2</v>
      </c>
      <c r="X1561" s="7">
        <f>IFERROR(Campaign_Table[[#This Row],[Total_Campaign_Cost]]/Campaign_Table[[#This Row],[Leads]],0)</f>
        <v>158.07993138936536</v>
      </c>
      <c r="Y1561" s="7">
        <f t="shared" si="74"/>
        <v>-17820.600000000006</v>
      </c>
      <c r="Z1561" s="7" t="str">
        <f>IF(Campaign_Table[[#This Row],[ROI]]&gt;=3,"Excellent",IF(Campaign_Table[[#This Row],[ROI]]&gt;=1,"Good",IF(Campaign_Table[[#This Row],[ROI]]&gt;=0,"Average","Poor")))</f>
        <v>Poor</v>
      </c>
    </row>
    <row r="1562" spans="1:26" x14ac:dyDescent="0.3">
      <c r="A1562" t="s">
        <v>1738</v>
      </c>
      <c r="B1562" t="s">
        <v>24</v>
      </c>
      <c r="C1562" t="s">
        <v>35</v>
      </c>
      <c r="D1562">
        <v>13</v>
      </c>
      <c r="E1562" t="s">
        <v>159</v>
      </c>
      <c r="F1562">
        <v>24149</v>
      </c>
      <c r="G1562">
        <v>1259</v>
      </c>
      <c r="H1562">
        <v>275</v>
      </c>
      <c r="I1562">
        <v>93</v>
      </c>
      <c r="J1562">
        <v>43896</v>
      </c>
      <c r="K1562">
        <v>1393.35</v>
      </c>
      <c r="L1562">
        <f>Campaign_Table[[#This Row],[Conversions]]*Campaign_Table[[#This Row],[Cost_Per_Acquisition]]</f>
        <v>129581.54999999999</v>
      </c>
      <c r="M1562">
        <v>-0.66</v>
      </c>
      <c r="N1562">
        <v>6.74</v>
      </c>
      <c r="O1562" t="s">
        <v>17</v>
      </c>
      <c r="P1562" s="1">
        <v>45781</v>
      </c>
      <c r="Q1562" t="str">
        <f>TEXT(Campaign_Table[[#This Row],[Date]],"mmmm")</f>
        <v>May</v>
      </c>
      <c r="R1562">
        <f>YEAR(Campaign_Table[[#This Row],[Date]])</f>
        <v>2025</v>
      </c>
      <c r="S1562" t="str">
        <f>TEXT(Campaign_Table[[#This Row],[Date]],"dddd")</f>
        <v>Sunday</v>
      </c>
      <c r="T1562" s="3" t="str">
        <f>"Q" &amp; ROUNDUP(MONTH(Campaign_Table[[#This Row],[Date]])/3,0)</f>
        <v>Q2</v>
      </c>
      <c r="U1562" s="5">
        <f t="shared" si="72"/>
        <v>5.2134663961240633E-2</v>
      </c>
      <c r="V1562" s="7">
        <f>IFERROR(Campaign_Table[[#This Row],[Total_Campaign_Cost]]/Campaign_Table[[#This Row],[Clicks]],0)</f>
        <v>102.92418586179507</v>
      </c>
      <c r="W1562" s="5">
        <f t="shared" si="73"/>
        <v>7.3868149324861007E-2</v>
      </c>
      <c r="X1562" s="7">
        <f>IFERROR(Campaign_Table[[#This Row],[Total_Campaign_Cost]]/Campaign_Table[[#This Row],[Leads]],0)</f>
        <v>471.2056363636363</v>
      </c>
      <c r="Y1562" s="7">
        <f t="shared" si="74"/>
        <v>-85685.549999999988</v>
      </c>
      <c r="Z1562" s="7" t="str">
        <f>IF(Campaign_Table[[#This Row],[ROI]]&gt;=3,"Excellent",IF(Campaign_Table[[#This Row],[ROI]]&gt;=1,"Good",IF(Campaign_Table[[#This Row],[ROI]]&gt;=0,"Average","Poor")))</f>
        <v>Poor</v>
      </c>
    </row>
    <row r="1563" spans="1:26" x14ac:dyDescent="0.3">
      <c r="A1563" t="s">
        <v>1739</v>
      </c>
      <c r="B1563" t="s">
        <v>24</v>
      </c>
      <c r="C1563" t="s">
        <v>21</v>
      </c>
      <c r="D1563">
        <v>28</v>
      </c>
      <c r="E1563" t="s">
        <v>270</v>
      </c>
      <c r="F1563">
        <v>21493</v>
      </c>
      <c r="G1563">
        <v>863</v>
      </c>
      <c r="H1563">
        <v>450</v>
      </c>
      <c r="I1563">
        <v>350</v>
      </c>
      <c r="J1563">
        <v>253750</v>
      </c>
      <c r="K1563">
        <v>640.67999999999995</v>
      </c>
      <c r="L1563">
        <f>Campaign_Table[[#This Row],[Conversions]]*Campaign_Table[[#This Row],[Cost_Per_Acquisition]]</f>
        <v>224237.99999999997</v>
      </c>
      <c r="M1563">
        <v>0.13</v>
      </c>
      <c r="N1563">
        <v>7.74</v>
      </c>
      <c r="O1563" t="s">
        <v>21</v>
      </c>
      <c r="P1563" s="1">
        <v>45783</v>
      </c>
      <c r="Q1563" t="str">
        <f>TEXT(Campaign_Table[[#This Row],[Date]],"mmmm")</f>
        <v>May</v>
      </c>
      <c r="R1563">
        <f>YEAR(Campaign_Table[[#This Row],[Date]])</f>
        <v>2025</v>
      </c>
      <c r="S1563" t="str">
        <f>TEXT(Campaign_Table[[#This Row],[Date]],"dddd")</f>
        <v>Tuesday</v>
      </c>
      <c r="T1563" s="3" t="str">
        <f>"Q" &amp; ROUNDUP(MONTH(Campaign_Table[[#This Row],[Date]])/3,0)</f>
        <v>Q2</v>
      </c>
      <c r="U1563" s="5">
        <f t="shared" si="72"/>
        <v>4.0152607825803752E-2</v>
      </c>
      <c r="V1563" s="7">
        <f>IFERROR(Campaign_Table[[#This Row],[Total_Campaign_Cost]]/Campaign_Table[[#This Row],[Clicks]],0)</f>
        <v>259.83545770567781</v>
      </c>
      <c r="W1563" s="5">
        <f t="shared" si="73"/>
        <v>0.40556199304750867</v>
      </c>
      <c r="X1563" s="7">
        <f>IFERROR(Campaign_Table[[#This Row],[Total_Campaign_Cost]]/Campaign_Table[[#This Row],[Leads]],0)</f>
        <v>498.30666666666662</v>
      </c>
      <c r="Y1563" s="7">
        <f t="shared" si="74"/>
        <v>29512.000000000029</v>
      </c>
      <c r="Z1563" s="7" t="str">
        <f>IF(Campaign_Table[[#This Row],[ROI]]&gt;=3,"Excellent",IF(Campaign_Table[[#This Row],[ROI]]&gt;=1,"Good",IF(Campaign_Table[[#This Row],[ROI]]&gt;=0,"Average","Poor")))</f>
        <v>Average</v>
      </c>
    </row>
    <row r="1564" spans="1:26" x14ac:dyDescent="0.3">
      <c r="A1564" t="s">
        <v>1740</v>
      </c>
      <c r="B1564" t="s">
        <v>16</v>
      </c>
      <c r="C1564" t="s">
        <v>29</v>
      </c>
      <c r="D1564">
        <v>26</v>
      </c>
      <c r="E1564" t="s">
        <v>151</v>
      </c>
      <c r="F1564">
        <v>98521</v>
      </c>
      <c r="G1564">
        <v>13077</v>
      </c>
      <c r="H1564">
        <v>6606</v>
      </c>
      <c r="I1564">
        <v>4765</v>
      </c>
      <c r="J1564">
        <v>1906000</v>
      </c>
      <c r="K1564">
        <v>54.88</v>
      </c>
      <c r="L1564">
        <f>Campaign_Table[[#This Row],[Conversions]]*Campaign_Table[[#This Row],[Cost_Per_Acquisition]]</f>
        <v>261503.2</v>
      </c>
      <c r="M1564">
        <v>6.29</v>
      </c>
      <c r="N1564">
        <v>24.82</v>
      </c>
      <c r="O1564" t="s">
        <v>17</v>
      </c>
      <c r="P1564" s="1">
        <v>45724</v>
      </c>
      <c r="Q1564" t="str">
        <f>TEXT(Campaign_Table[[#This Row],[Date]],"mmmm")</f>
        <v>March</v>
      </c>
      <c r="R1564">
        <f>YEAR(Campaign_Table[[#This Row],[Date]])</f>
        <v>2025</v>
      </c>
      <c r="S1564" t="str">
        <f>TEXT(Campaign_Table[[#This Row],[Date]],"dddd")</f>
        <v>Saturday</v>
      </c>
      <c r="T1564" s="3" t="str">
        <f>"Q" &amp; ROUNDUP(MONTH(Campaign_Table[[#This Row],[Date]])/3,0)</f>
        <v>Q1</v>
      </c>
      <c r="U1564" s="5">
        <f t="shared" si="72"/>
        <v>0.13273312288750622</v>
      </c>
      <c r="V1564" s="7">
        <f>IFERROR(Campaign_Table[[#This Row],[Total_Campaign_Cost]]/Campaign_Table[[#This Row],[Clicks]],0)</f>
        <v>19.997185898906476</v>
      </c>
      <c r="W1564" s="5">
        <f t="shared" si="73"/>
        <v>0.36438020952817923</v>
      </c>
      <c r="X1564" s="7">
        <f>IFERROR(Campaign_Table[[#This Row],[Total_Campaign_Cost]]/Campaign_Table[[#This Row],[Leads]],0)</f>
        <v>39.585709960641843</v>
      </c>
      <c r="Y1564" s="7">
        <f t="shared" si="74"/>
        <v>1644496.8</v>
      </c>
      <c r="Z1564" s="7" t="str">
        <f>IF(Campaign_Table[[#This Row],[ROI]]&gt;=3,"Excellent",IF(Campaign_Table[[#This Row],[ROI]]&gt;=1,"Good",IF(Campaign_Table[[#This Row],[ROI]]&gt;=0,"Average","Poor")))</f>
        <v>Excellent</v>
      </c>
    </row>
    <row r="1565" spans="1:26" x14ac:dyDescent="0.3">
      <c r="A1565" t="s">
        <v>1741</v>
      </c>
      <c r="B1565" t="s">
        <v>28</v>
      </c>
      <c r="C1565" t="s">
        <v>25</v>
      </c>
      <c r="D1565">
        <v>20</v>
      </c>
      <c r="E1565" t="s">
        <v>28</v>
      </c>
      <c r="F1565">
        <v>10360</v>
      </c>
      <c r="G1565">
        <v>456</v>
      </c>
      <c r="H1565">
        <v>146</v>
      </c>
      <c r="I1565">
        <v>71</v>
      </c>
      <c r="J1565">
        <v>30956</v>
      </c>
      <c r="K1565">
        <v>2915.34</v>
      </c>
      <c r="L1565">
        <f>Campaign_Table[[#This Row],[Conversions]]*Campaign_Table[[#This Row],[Cost_Per_Acquisition]]</f>
        <v>206989.14</v>
      </c>
      <c r="M1565">
        <v>-0.85</v>
      </c>
      <c r="N1565">
        <v>6.5</v>
      </c>
      <c r="O1565" t="s">
        <v>17</v>
      </c>
      <c r="P1565" s="1">
        <v>45484</v>
      </c>
      <c r="Q1565" t="str">
        <f>TEXT(Campaign_Table[[#This Row],[Date]],"mmmm")</f>
        <v>July</v>
      </c>
      <c r="R1565">
        <f>YEAR(Campaign_Table[[#This Row],[Date]])</f>
        <v>2024</v>
      </c>
      <c r="S1565" t="str">
        <f>TEXT(Campaign_Table[[#This Row],[Date]],"dddd")</f>
        <v>Thursday</v>
      </c>
      <c r="T1565" s="3" t="str">
        <f>"Q" &amp; ROUNDUP(MONTH(Campaign_Table[[#This Row],[Date]])/3,0)</f>
        <v>Q3</v>
      </c>
      <c r="U1565" s="5">
        <f t="shared" si="72"/>
        <v>4.4015444015444015E-2</v>
      </c>
      <c r="V1565" s="7">
        <f>IFERROR(Campaign_Table[[#This Row],[Total_Campaign_Cost]]/Campaign_Table[[#This Row],[Clicks]],0)</f>
        <v>453.92355263157896</v>
      </c>
      <c r="W1565" s="5">
        <f t="shared" si="73"/>
        <v>0.15570175438596492</v>
      </c>
      <c r="X1565" s="7">
        <f>IFERROR(Campaign_Table[[#This Row],[Total_Campaign_Cost]]/Campaign_Table[[#This Row],[Leads]],0)</f>
        <v>1417.7338356164385</v>
      </c>
      <c r="Y1565" s="7">
        <f t="shared" si="74"/>
        <v>-176033.14</v>
      </c>
      <c r="Z1565" s="7" t="str">
        <f>IF(Campaign_Table[[#This Row],[ROI]]&gt;=3,"Excellent",IF(Campaign_Table[[#This Row],[ROI]]&gt;=1,"Good",IF(Campaign_Table[[#This Row],[ROI]]&gt;=0,"Average","Poor")))</f>
        <v>Poor</v>
      </c>
    </row>
    <row r="1566" spans="1:26" x14ac:dyDescent="0.3">
      <c r="A1566" t="s">
        <v>1742</v>
      </c>
      <c r="B1566" t="s">
        <v>44</v>
      </c>
      <c r="C1566" t="s">
        <v>25</v>
      </c>
      <c r="D1566">
        <v>24</v>
      </c>
      <c r="E1566" t="s">
        <v>121</v>
      </c>
      <c r="F1566">
        <v>80689</v>
      </c>
      <c r="G1566">
        <v>6402</v>
      </c>
      <c r="H1566">
        <v>1786</v>
      </c>
      <c r="I1566">
        <v>931</v>
      </c>
      <c r="J1566">
        <v>213199</v>
      </c>
      <c r="K1566">
        <v>60.97</v>
      </c>
      <c r="L1566">
        <f>Campaign_Table[[#This Row],[Conversions]]*Campaign_Table[[#This Row],[Cost_Per_Acquisition]]</f>
        <v>56763.07</v>
      </c>
      <c r="M1566">
        <v>2.76</v>
      </c>
      <c r="N1566">
        <v>11.3</v>
      </c>
      <c r="O1566" t="s">
        <v>21</v>
      </c>
      <c r="P1566" s="1">
        <v>45794</v>
      </c>
      <c r="Q1566" t="str">
        <f>TEXT(Campaign_Table[[#This Row],[Date]],"mmmm")</f>
        <v>May</v>
      </c>
      <c r="R1566">
        <f>YEAR(Campaign_Table[[#This Row],[Date]])</f>
        <v>2025</v>
      </c>
      <c r="S1566" t="str">
        <f>TEXT(Campaign_Table[[#This Row],[Date]],"dddd")</f>
        <v>Saturday</v>
      </c>
      <c r="T1566" s="3" t="str">
        <f>"Q" &amp; ROUNDUP(MONTH(Campaign_Table[[#This Row],[Date]])/3,0)</f>
        <v>Q2</v>
      </c>
      <c r="U1566" s="5">
        <f t="shared" si="72"/>
        <v>7.9341669868259621E-2</v>
      </c>
      <c r="V1566" s="7">
        <f>IFERROR(Campaign_Table[[#This Row],[Total_Campaign_Cost]]/Campaign_Table[[#This Row],[Clicks]],0)</f>
        <v>8.8664589190877852</v>
      </c>
      <c r="W1566" s="5">
        <f t="shared" si="73"/>
        <v>0.14542330521711966</v>
      </c>
      <c r="X1566" s="7">
        <f>IFERROR(Campaign_Table[[#This Row],[Total_Campaign_Cost]]/Campaign_Table[[#This Row],[Leads]],0)</f>
        <v>31.782234042553192</v>
      </c>
      <c r="Y1566" s="7">
        <f t="shared" si="74"/>
        <v>156435.93</v>
      </c>
      <c r="Z1566" s="7" t="str">
        <f>IF(Campaign_Table[[#This Row],[ROI]]&gt;=3,"Excellent",IF(Campaign_Table[[#This Row],[ROI]]&gt;=1,"Good",IF(Campaign_Table[[#This Row],[ROI]]&gt;=0,"Average","Poor")))</f>
        <v>Good</v>
      </c>
    </row>
    <row r="1567" spans="1:26" x14ac:dyDescent="0.3">
      <c r="A1567" t="s">
        <v>1743</v>
      </c>
      <c r="B1567" t="s">
        <v>20</v>
      </c>
      <c r="C1567" t="s">
        <v>29</v>
      </c>
      <c r="D1567">
        <v>23</v>
      </c>
      <c r="E1567" t="s">
        <v>41</v>
      </c>
      <c r="F1567">
        <v>85847</v>
      </c>
      <c r="G1567">
        <v>6630</v>
      </c>
      <c r="H1567">
        <v>2444</v>
      </c>
      <c r="I1567">
        <v>1213</v>
      </c>
      <c r="J1567">
        <v>709605</v>
      </c>
      <c r="K1567">
        <v>212.16</v>
      </c>
      <c r="L1567">
        <f>Campaign_Table[[#This Row],[Conversions]]*Campaign_Table[[#This Row],[Cost_Per_Acquisition]]</f>
        <v>257350.08</v>
      </c>
      <c r="M1567">
        <v>1.76</v>
      </c>
      <c r="N1567">
        <v>11.98</v>
      </c>
      <c r="O1567" t="s">
        <v>21</v>
      </c>
      <c r="P1567" s="1">
        <v>45752</v>
      </c>
      <c r="Q1567" t="str">
        <f>TEXT(Campaign_Table[[#This Row],[Date]],"mmmm")</f>
        <v>April</v>
      </c>
      <c r="R1567">
        <f>YEAR(Campaign_Table[[#This Row],[Date]])</f>
        <v>2025</v>
      </c>
      <c r="S1567" t="str">
        <f>TEXT(Campaign_Table[[#This Row],[Date]],"dddd")</f>
        <v>Saturday</v>
      </c>
      <c r="T1567" s="3" t="str">
        <f>"Q" &amp; ROUNDUP(MONTH(Campaign_Table[[#This Row],[Date]])/3,0)</f>
        <v>Q2</v>
      </c>
      <c r="U1567" s="5">
        <f t="shared" si="72"/>
        <v>7.7230421563945162E-2</v>
      </c>
      <c r="V1567" s="7">
        <f>IFERROR(Campaign_Table[[#This Row],[Total_Campaign_Cost]]/Campaign_Table[[#This Row],[Clicks]],0)</f>
        <v>38.815999999999995</v>
      </c>
      <c r="W1567" s="5">
        <f t="shared" si="73"/>
        <v>0.18295625942684765</v>
      </c>
      <c r="X1567" s="7">
        <f>IFERROR(Campaign_Table[[#This Row],[Total_Campaign_Cost]]/Campaign_Table[[#This Row],[Leads]],0)</f>
        <v>105.29872340425531</v>
      </c>
      <c r="Y1567" s="7">
        <f t="shared" si="74"/>
        <v>452254.92000000004</v>
      </c>
      <c r="Z1567" s="7" t="str">
        <f>IF(Campaign_Table[[#This Row],[ROI]]&gt;=3,"Excellent",IF(Campaign_Table[[#This Row],[ROI]]&gt;=1,"Good",IF(Campaign_Table[[#This Row],[ROI]]&gt;=0,"Average","Poor")))</f>
        <v>Good</v>
      </c>
    </row>
    <row r="1568" spans="1:26" x14ac:dyDescent="0.3">
      <c r="A1568" t="s">
        <v>1744</v>
      </c>
      <c r="B1568" t="s">
        <v>44</v>
      </c>
      <c r="C1568" t="s">
        <v>21</v>
      </c>
      <c r="D1568">
        <v>16</v>
      </c>
      <c r="E1568" t="s">
        <v>154</v>
      </c>
      <c r="F1568">
        <v>21863</v>
      </c>
      <c r="G1568">
        <v>1728</v>
      </c>
      <c r="H1568">
        <v>724</v>
      </c>
      <c r="I1568">
        <v>244</v>
      </c>
      <c r="J1568">
        <v>83692</v>
      </c>
      <c r="K1568">
        <v>1203.3599999999999</v>
      </c>
      <c r="L1568">
        <f>Campaign_Table[[#This Row],[Conversions]]*Campaign_Table[[#This Row],[Cost_Per_Acquisition]]</f>
        <v>293619.83999999997</v>
      </c>
      <c r="M1568">
        <v>-0.71</v>
      </c>
      <c r="N1568">
        <v>12.33</v>
      </c>
      <c r="O1568" t="s">
        <v>21</v>
      </c>
      <c r="P1568" s="1">
        <v>45700</v>
      </c>
      <c r="Q1568" t="str">
        <f>TEXT(Campaign_Table[[#This Row],[Date]],"mmmm")</f>
        <v>February</v>
      </c>
      <c r="R1568">
        <f>YEAR(Campaign_Table[[#This Row],[Date]])</f>
        <v>2025</v>
      </c>
      <c r="S1568" t="str">
        <f>TEXT(Campaign_Table[[#This Row],[Date]],"dddd")</f>
        <v>Wednesday</v>
      </c>
      <c r="T1568" s="3" t="str">
        <f>"Q" &amp; ROUNDUP(MONTH(Campaign_Table[[#This Row],[Date]])/3,0)</f>
        <v>Q1</v>
      </c>
      <c r="U1568" s="5">
        <f t="shared" si="72"/>
        <v>7.9037643507295433E-2</v>
      </c>
      <c r="V1568" s="7">
        <f>IFERROR(Campaign_Table[[#This Row],[Total_Campaign_Cost]]/Campaign_Table[[#This Row],[Clicks]],0)</f>
        <v>169.91888888888886</v>
      </c>
      <c r="W1568" s="5">
        <f t="shared" si="73"/>
        <v>0.14120370370370369</v>
      </c>
      <c r="X1568" s="7">
        <f>IFERROR(Campaign_Table[[#This Row],[Total_Campaign_Cost]]/Campaign_Table[[#This Row],[Leads]],0)</f>
        <v>405.55226519337015</v>
      </c>
      <c r="Y1568" s="7">
        <f t="shared" si="74"/>
        <v>-209927.83999999997</v>
      </c>
      <c r="Z1568" s="7" t="str">
        <f>IF(Campaign_Table[[#This Row],[ROI]]&gt;=3,"Excellent",IF(Campaign_Table[[#This Row],[ROI]]&gt;=1,"Good",IF(Campaign_Table[[#This Row],[ROI]]&gt;=0,"Average","Poor")))</f>
        <v>Poor</v>
      </c>
    </row>
    <row r="1569" spans="1:26" x14ac:dyDescent="0.3">
      <c r="A1569" t="s">
        <v>1745</v>
      </c>
      <c r="B1569" t="s">
        <v>20</v>
      </c>
      <c r="C1569" t="s">
        <v>21</v>
      </c>
      <c r="D1569">
        <v>16</v>
      </c>
      <c r="E1569" t="s">
        <v>107</v>
      </c>
      <c r="F1569">
        <v>43744</v>
      </c>
      <c r="G1569">
        <v>4894</v>
      </c>
      <c r="H1569">
        <v>1171</v>
      </c>
      <c r="I1569">
        <v>477</v>
      </c>
      <c r="J1569">
        <v>264735</v>
      </c>
      <c r="K1569">
        <v>316.32</v>
      </c>
      <c r="L1569">
        <f>Campaign_Table[[#This Row],[Conversions]]*Campaign_Table[[#This Row],[Cost_Per_Acquisition]]</f>
        <v>150884.63999999998</v>
      </c>
      <c r="M1569">
        <v>0.75</v>
      </c>
      <c r="N1569">
        <v>14.96</v>
      </c>
      <c r="O1569" t="s">
        <v>17</v>
      </c>
      <c r="P1569" s="1">
        <v>45770</v>
      </c>
      <c r="Q1569" t="str">
        <f>TEXT(Campaign_Table[[#This Row],[Date]],"mmmm")</f>
        <v>April</v>
      </c>
      <c r="R1569">
        <f>YEAR(Campaign_Table[[#This Row],[Date]])</f>
        <v>2025</v>
      </c>
      <c r="S1569" t="str">
        <f>TEXT(Campaign_Table[[#This Row],[Date]],"dddd")</f>
        <v>Wednesday</v>
      </c>
      <c r="T1569" s="3" t="str">
        <f>"Q" &amp; ROUNDUP(MONTH(Campaign_Table[[#This Row],[Date]])/3,0)</f>
        <v>Q2</v>
      </c>
      <c r="U1569" s="5">
        <f t="shared" si="72"/>
        <v>0.11187820043891734</v>
      </c>
      <c r="V1569" s="7">
        <f>IFERROR(Campaign_Table[[#This Row],[Total_Campaign_Cost]]/Campaign_Table[[#This Row],[Clicks]],0)</f>
        <v>30.830535349407434</v>
      </c>
      <c r="W1569" s="5">
        <f t="shared" si="73"/>
        <v>9.7466285247241519E-2</v>
      </c>
      <c r="X1569" s="7">
        <f>IFERROR(Campaign_Table[[#This Row],[Total_Campaign_Cost]]/Campaign_Table[[#This Row],[Leads]],0)</f>
        <v>128.85110162254483</v>
      </c>
      <c r="Y1569" s="7">
        <f t="shared" si="74"/>
        <v>113850.36000000002</v>
      </c>
      <c r="Z1569" s="7" t="str">
        <f>IF(Campaign_Table[[#This Row],[ROI]]&gt;=3,"Excellent",IF(Campaign_Table[[#This Row],[ROI]]&gt;=1,"Good",IF(Campaign_Table[[#This Row],[ROI]]&gt;=0,"Average","Poor")))</f>
        <v>Average</v>
      </c>
    </row>
    <row r="1570" spans="1:26" x14ac:dyDescent="0.3">
      <c r="A1570" t="s">
        <v>1746</v>
      </c>
      <c r="B1570" t="s">
        <v>16</v>
      </c>
      <c r="C1570" t="s">
        <v>35</v>
      </c>
      <c r="D1570">
        <v>16</v>
      </c>
      <c r="E1570" t="s">
        <v>839</v>
      </c>
      <c r="F1570">
        <v>74453</v>
      </c>
      <c r="G1570">
        <v>7732</v>
      </c>
      <c r="H1570">
        <v>3512</v>
      </c>
      <c r="I1570">
        <v>1961</v>
      </c>
      <c r="J1570">
        <v>1460945</v>
      </c>
      <c r="K1570">
        <v>100.52</v>
      </c>
      <c r="L1570">
        <f>Campaign_Table[[#This Row],[Conversions]]*Campaign_Table[[#This Row],[Cost_Per_Acquisition]]</f>
        <v>197119.72</v>
      </c>
      <c r="M1570">
        <v>6.41</v>
      </c>
      <c r="N1570">
        <v>17.739999999999998</v>
      </c>
      <c r="O1570" t="s">
        <v>21</v>
      </c>
      <c r="P1570" s="1">
        <v>45749</v>
      </c>
      <c r="Q1570" t="str">
        <f>TEXT(Campaign_Table[[#This Row],[Date]],"mmmm")</f>
        <v>April</v>
      </c>
      <c r="R1570">
        <f>YEAR(Campaign_Table[[#This Row],[Date]])</f>
        <v>2025</v>
      </c>
      <c r="S1570" t="str">
        <f>TEXT(Campaign_Table[[#This Row],[Date]],"dddd")</f>
        <v>Wednesday</v>
      </c>
      <c r="T1570" s="3" t="str">
        <f>"Q" &amp; ROUNDUP(MONTH(Campaign_Table[[#This Row],[Date]])/3,0)</f>
        <v>Q2</v>
      </c>
      <c r="U1570" s="5">
        <f t="shared" si="72"/>
        <v>0.10385075148079997</v>
      </c>
      <c r="V1570" s="7">
        <f>IFERROR(Campaign_Table[[#This Row],[Total_Campaign_Cost]]/Campaign_Table[[#This Row],[Clicks]],0)</f>
        <v>25.494014485256077</v>
      </c>
      <c r="W1570" s="5">
        <f t="shared" si="73"/>
        <v>0.25362131401965854</v>
      </c>
      <c r="X1570" s="7">
        <f>IFERROR(Campaign_Table[[#This Row],[Total_Campaign_Cost]]/Campaign_Table[[#This Row],[Leads]],0)</f>
        <v>56.127482915717543</v>
      </c>
      <c r="Y1570" s="7">
        <f t="shared" si="74"/>
        <v>1263825.28</v>
      </c>
      <c r="Z1570" s="7" t="str">
        <f>IF(Campaign_Table[[#This Row],[ROI]]&gt;=3,"Excellent",IF(Campaign_Table[[#This Row],[ROI]]&gt;=1,"Good",IF(Campaign_Table[[#This Row],[ROI]]&gt;=0,"Average","Poor")))</f>
        <v>Excellent</v>
      </c>
    </row>
    <row r="1571" spans="1:26" x14ac:dyDescent="0.3">
      <c r="A1571" t="s">
        <v>1747</v>
      </c>
      <c r="B1571" t="s">
        <v>16</v>
      </c>
      <c r="C1571" t="s">
        <v>17</v>
      </c>
      <c r="D1571">
        <v>24</v>
      </c>
      <c r="E1571" t="s">
        <v>179</v>
      </c>
      <c r="F1571">
        <v>31818</v>
      </c>
      <c r="G1571">
        <v>2633</v>
      </c>
      <c r="H1571">
        <v>692</v>
      </c>
      <c r="I1571">
        <v>358</v>
      </c>
      <c r="J1571">
        <v>281388</v>
      </c>
      <c r="K1571">
        <v>611.16</v>
      </c>
      <c r="L1571">
        <f>Campaign_Table[[#This Row],[Conversions]]*Campaign_Table[[#This Row],[Cost_Per_Acquisition]]</f>
        <v>218795.28</v>
      </c>
      <c r="M1571">
        <v>0.28999999999999998</v>
      </c>
      <c r="N1571">
        <v>11.58</v>
      </c>
      <c r="O1571" t="s">
        <v>17</v>
      </c>
      <c r="P1571" s="1">
        <v>45482</v>
      </c>
      <c r="Q1571" t="str">
        <f>TEXT(Campaign_Table[[#This Row],[Date]],"mmmm")</f>
        <v>July</v>
      </c>
      <c r="R1571">
        <f>YEAR(Campaign_Table[[#This Row],[Date]])</f>
        <v>2024</v>
      </c>
      <c r="S1571" t="str">
        <f>TEXT(Campaign_Table[[#This Row],[Date]],"dddd")</f>
        <v>Tuesday</v>
      </c>
      <c r="T1571" s="3" t="str">
        <f>"Q" &amp; ROUNDUP(MONTH(Campaign_Table[[#This Row],[Date]])/3,0)</f>
        <v>Q3</v>
      </c>
      <c r="U1571" s="5">
        <f t="shared" si="72"/>
        <v>8.2751901439436795E-2</v>
      </c>
      <c r="V1571" s="7">
        <f>IFERROR(Campaign_Table[[#This Row],[Total_Campaign_Cost]]/Campaign_Table[[#This Row],[Clicks]],0)</f>
        <v>83.097333839726545</v>
      </c>
      <c r="W1571" s="5">
        <f t="shared" si="73"/>
        <v>0.13596657804785417</v>
      </c>
      <c r="X1571" s="7">
        <f>IFERROR(Campaign_Table[[#This Row],[Total_Campaign_Cost]]/Campaign_Table[[#This Row],[Leads]],0)</f>
        <v>316.17815028901737</v>
      </c>
      <c r="Y1571" s="7">
        <f t="shared" si="74"/>
        <v>62592.72</v>
      </c>
      <c r="Z1571" s="7" t="str">
        <f>IF(Campaign_Table[[#This Row],[ROI]]&gt;=3,"Excellent",IF(Campaign_Table[[#This Row],[ROI]]&gt;=1,"Good",IF(Campaign_Table[[#This Row],[ROI]]&gt;=0,"Average","Poor")))</f>
        <v>Average</v>
      </c>
    </row>
    <row r="1572" spans="1:26" x14ac:dyDescent="0.3">
      <c r="A1572" t="s">
        <v>1748</v>
      </c>
      <c r="B1572" t="s">
        <v>44</v>
      </c>
      <c r="C1572" t="s">
        <v>21</v>
      </c>
      <c r="D1572">
        <v>11</v>
      </c>
      <c r="E1572" t="s">
        <v>704</v>
      </c>
      <c r="F1572">
        <v>14487</v>
      </c>
      <c r="G1572">
        <v>1958</v>
      </c>
      <c r="H1572">
        <v>1111</v>
      </c>
      <c r="I1572">
        <v>507</v>
      </c>
      <c r="J1572">
        <v>284427</v>
      </c>
      <c r="K1572">
        <v>220.25</v>
      </c>
      <c r="L1572">
        <f>Campaign_Table[[#This Row],[Conversions]]*Campaign_Table[[#This Row],[Cost_Per_Acquisition]]</f>
        <v>111666.75</v>
      </c>
      <c r="M1572">
        <v>1.55</v>
      </c>
      <c r="N1572">
        <v>24.68</v>
      </c>
      <c r="O1572" t="s">
        <v>17</v>
      </c>
      <c r="P1572" s="1">
        <v>45513</v>
      </c>
      <c r="Q1572" t="str">
        <f>TEXT(Campaign_Table[[#This Row],[Date]],"mmmm")</f>
        <v>August</v>
      </c>
      <c r="R1572">
        <f>YEAR(Campaign_Table[[#This Row],[Date]])</f>
        <v>2024</v>
      </c>
      <c r="S1572" t="str">
        <f>TEXT(Campaign_Table[[#This Row],[Date]],"dddd")</f>
        <v>Friday</v>
      </c>
      <c r="T1572" s="3" t="str">
        <f>"Q" &amp; ROUNDUP(MONTH(Campaign_Table[[#This Row],[Date]])/3,0)</f>
        <v>Q3</v>
      </c>
      <c r="U1572" s="5">
        <f t="shared" si="72"/>
        <v>0.13515565679574792</v>
      </c>
      <c r="V1572" s="7">
        <f>IFERROR(Campaign_Table[[#This Row],[Total_Campaign_Cost]]/Campaign_Table[[#This Row],[Clicks]],0)</f>
        <v>57.031026557711954</v>
      </c>
      <c r="W1572" s="5">
        <f t="shared" si="73"/>
        <v>0.25893769152196117</v>
      </c>
      <c r="X1572" s="7">
        <f>IFERROR(Campaign_Table[[#This Row],[Total_Campaign_Cost]]/Campaign_Table[[#This Row],[Leads]],0)</f>
        <v>100.51012601260126</v>
      </c>
      <c r="Y1572" s="7">
        <f t="shared" si="74"/>
        <v>172760.25</v>
      </c>
      <c r="Z1572" s="7" t="str">
        <f>IF(Campaign_Table[[#This Row],[ROI]]&gt;=3,"Excellent",IF(Campaign_Table[[#This Row],[ROI]]&gt;=1,"Good",IF(Campaign_Table[[#This Row],[ROI]]&gt;=0,"Average","Poor")))</f>
        <v>Good</v>
      </c>
    </row>
    <row r="1573" spans="1:26" x14ac:dyDescent="0.3">
      <c r="A1573" t="s">
        <v>1749</v>
      </c>
      <c r="B1573" t="s">
        <v>44</v>
      </c>
      <c r="C1573" t="s">
        <v>21</v>
      </c>
      <c r="D1573">
        <v>17</v>
      </c>
      <c r="E1573" t="s">
        <v>438</v>
      </c>
      <c r="F1573">
        <v>80635</v>
      </c>
      <c r="G1573">
        <v>9251</v>
      </c>
      <c r="H1573">
        <v>2298</v>
      </c>
      <c r="I1573">
        <v>1202</v>
      </c>
      <c r="J1573">
        <v>664706</v>
      </c>
      <c r="K1573">
        <v>212.84</v>
      </c>
      <c r="L1573">
        <f>Campaign_Table[[#This Row],[Conversions]]*Campaign_Table[[#This Row],[Cost_Per_Acquisition]]</f>
        <v>255833.68</v>
      </c>
      <c r="M1573">
        <v>1.6</v>
      </c>
      <c r="N1573">
        <v>15.81</v>
      </c>
      <c r="O1573" t="s">
        <v>25</v>
      </c>
      <c r="P1573" s="1">
        <v>45657</v>
      </c>
      <c r="Q1573" t="str">
        <f>TEXT(Campaign_Table[[#This Row],[Date]],"mmmm")</f>
        <v>December</v>
      </c>
      <c r="R1573">
        <f>YEAR(Campaign_Table[[#This Row],[Date]])</f>
        <v>2024</v>
      </c>
      <c r="S1573" t="str">
        <f>TEXT(Campaign_Table[[#This Row],[Date]],"dddd")</f>
        <v>Tuesday</v>
      </c>
      <c r="T1573" s="3" t="str">
        <f>"Q" &amp; ROUNDUP(MONTH(Campaign_Table[[#This Row],[Date]])/3,0)</f>
        <v>Q4</v>
      </c>
      <c r="U1573" s="5">
        <f t="shared" si="72"/>
        <v>0.11472685558380356</v>
      </c>
      <c r="V1573" s="7">
        <f>IFERROR(Campaign_Table[[#This Row],[Total_Campaign_Cost]]/Campaign_Table[[#This Row],[Clicks]],0)</f>
        <v>27.654705437250026</v>
      </c>
      <c r="W1573" s="5">
        <f t="shared" si="73"/>
        <v>0.12993189925413468</v>
      </c>
      <c r="X1573" s="7">
        <f>IFERROR(Campaign_Table[[#This Row],[Total_Campaign_Cost]]/Campaign_Table[[#This Row],[Leads]],0)</f>
        <v>111.32884247171454</v>
      </c>
      <c r="Y1573" s="7">
        <f t="shared" si="74"/>
        <v>408872.32</v>
      </c>
      <c r="Z1573" s="7" t="str">
        <f>IF(Campaign_Table[[#This Row],[ROI]]&gt;=3,"Excellent",IF(Campaign_Table[[#This Row],[ROI]]&gt;=1,"Good",IF(Campaign_Table[[#This Row],[ROI]]&gt;=0,"Average","Poor")))</f>
        <v>Good</v>
      </c>
    </row>
    <row r="1574" spans="1:26" x14ac:dyDescent="0.3">
      <c r="A1574" t="s">
        <v>1750</v>
      </c>
      <c r="B1574" t="s">
        <v>44</v>
      </c>
      <c r="C1574" t="s">
        <v>29</v>
      </c>
      <c r="D1574">
        <v>5</v>
      </c>
      <c r="E1574" t="s">
        <v>107</v>
      </c>
      <c r="F1574">
        <v>89663</v>
      </c>
      <c r="G1574">
        <v>9465</v>
      </c>
      <c r="H1574">
        <v>4736</v>
      </c>
      <c r="I1574">
        <v>2466</v>
      </c>
      <c r="J1574">
        <v>1950606</v>
      </c>
      <c r="K1574">
        <v>103.38</v>
      </c>
      <c r="L1574">
        <f>Campaign_Table[[#This Row],[Conversions]]*Campaign_Table[[#This Row],[Cost_Per_Acquisition]]</f>
        <v>254935.08</v>
      </c>
      <c r="M1574">
        <v>6.65</v>
      </c>
      <c r="N1574">
        <v>18.59</v>
      </c>
      <c r="O1574" t="s">
        <v>17</v>
      </c>
      <c r="P1574" s="1">
        <v>45760</v>
      </c>
      <c r="Q1574" t="str">
        <f>TEXT(Campaign_Table[[#This Row],[Date]],"mmmm")</f>
        <v>April</v>
      </c>
      <c r="R1574">
        <f>YEAR(Campaign_Table[[#This Row],[Date]])</f>
        <v>2025</v>
      </c>
      <c r="S1574" t="str">
        <f>TEXT(Campaign_Table[[#This Row],[Date]],"dddd")</f>
        <v>Sunday</v>
      </c>
      <c r="T1574" s="3" t="str">
        <f>"Q" &amp; ROUNDUP(MONTH(Campaign_Table[[#This Row],[Date]])/3,0)</f>
        <v>Q2</v>
      </c>
      <c r="U1574" s="5">
        <f t="shared" si="72"/>
        <v>0.1055619374769972</v>
      </c>
      <c r="V1574" s="7">
        <f>IFERROR(Campaign_Table[[#This Row],[Total_Campaign_Cost]]/Campaign_Table[[#This Row],[Clicks]],0)</f>
        <v>26.934503961965135</v>
      </c>
      <c r="W1574" s="5">
        <f t="shared" si="73"/>
        <v>0.26053882725832012</v>
      </c>
      <c r="X1574" s="7">
        <f>IFERROR(Campaign_Table[[#This Row],[Total_Campaign_Cost]]/Campaign_Table[[#This Row],[Leads]],0)</f>
        <v>53.829197635135131</v>
      </c>
      <c r="Y1574" s="7">
        <f t="shared" si="74"/>
        <v>1695670.92</v>
      </c>
      <c r="Z1574" s="7" t="str">
        <f>IF(Campaign_Table[[#This Row],[ROI]]&gt;=3,"Excellent",IF(Campaign_Table[[#This Row],[ROI]]&gt;=1,"Good",IF(Campaign_Table[[#This Row],[ROI]]&gt;=0,"Average","Poor")))</f>
        <v>Excellent</v>
      </c>
    </row>
    <row r="1575" spans="1:26" x14ac:dyDescent="0.3">
      <c r="A1575" t="s">
        <v>1751</v>
      </c>
      <c r="B1575" t="s">
        <v>44</v>
      </c>
      <c r="C1575" t="s">
        <v>21</v>
      </c>
      <c r="D1575">
        <v>21</v>
      </c>
      <c r="E1575" t="s">
        <v>169</v>
      </c>
      <c r="F1575">
        <v>10006</v>
      </c>
      <c r="G1575">
        <v>1202</v>
      </c>
      <c r="H1575">
        <v>705</v>
      </c>
      <c r="I1575">
        <v>363</v>
      </c>
      <c r="J1575">
        <v>275880</v>
      </c>
      <c r="K1575">
        <v>754.07</v>
      </c>
      <c r="L1575">
        <f>Campaign_Table[[#This Row],[Conversions]]*Campaign_Table[[#This Row],[Cost_Per_Acquisition]]</f>
        <v>273727.41000000003</v>
      </c>
      <c r="M1575">
        <v>0.01</v>
      </c>
      <c r="N1575">
        <v>22.69</v>
      </c>
      <c r="O1575" t="s">
        <v>35</v>
      </c>
      <c r="P1575" s="1">
        <v>45478</v>
      </c>
      <c r="Q1575" t="str">
        <f>TEXT(Campaign_Table[[#This Row],[Date]],"mmmm")</f>
        <v>July</v>
      </c>
      <c r="R1575">
        <f>YEAR(Campaign_Table[[#This Row],[Date]])</f>
        <v>2024</v>
      </c>
      <c r="S1575" t="str">
        <f>TEXT(Campaign_Table[[#This Row],[Date]],"dddd")</f>
        <v>Friday</v>
      </c>
      <c r="T1575" s="3" t="str">
        <f>"Q" &amp; ROUNDUP(MONTH(Campaign_Table[[#This Row],[Date]])/3,0)</f>
        <v>Q3</v>
      </c>
      <c r="U1575" s="5">
        <f t="shared" si="72"/>
        <v>0.12012792324605237</v>
      </c>
      <c r="V1575" s="7">
        <f>IFERROR(Campaign_Table[[#This Row],[Total_Campaign_Cost]]/Campaign_Table[[#This Row],[Clicks]],0)</f>
        <v>227.72663061564063</v>
      </c>
      <c r="W1575" s="5">
        <f t="shared" si="73"/>
        <v>0.30199667221297838</v>
      </c>
      <c r="X1575" s="7">
        <f>IFERROR(Campaign_Table[[#This Row],[Total_Campaign_Cost]]/Campaign_Table[[#This Row],[Leads]],0)</f>
        <v>388.26582978723411</v>
      </c>
      <c r="Y1575" s="7">
        <f t="shared" si="74"/>
        <v>2152.5899999999674</v>
      </c>
      <c r="Z1575" s="7" t="str">
        <f>IF(Campaign_Table[[#This Row],[ROI]]&gt;=3,"Excellent",IF(Campaign_Table[[#This Row],[ROI]]&gt;=1,"Good",IF(Campaign_Table[[#This Row],[ROI]]&gt;=0,"Average","Poor")))</f>
        <v>Average</v>
      </c>
    </row>
    <row r="1576" spans="1:26" x14ac:dyDescent="0.3">
      <c r="A1576" t="s">
        <v>1752</v>
      </c>
      <c r="B1576" t="s">
        <v>28</v>
      </c>
      <c r="C1576" t="s">
        <v>29</v>
      </c>
      <c r="D1576">
        <v>13</v>
      </c>
      <c r="E1576" t="s">
        <v>56</v>
      </c>
      <c r="F1576">
        <v>65182</v>
      </c>
      <c r="G1576">
        <v>2770</v>
      </c>
      <c r="H1576">
        <v>1051</v>
      </c>
      <c r="I1576">
        <v>402</v>
      </c>
      <c r="J1576">
        <v>81606</v>
      </c>
      <c r="K1576">
        <v>271.17</v>
      </c>
      <c r="L1576">
        <f>Campaign_Table[[#This Row],[Conversions]]*Campaign_Table[[#This Row],[Cost_Per_Acquisition]]</f>
        <v>109010.34000000001</v>
      </c>
      <c r="M1576">
        <v>-0.25</v>
      </c>
      <c r="N1576">
        <v>6.48</v>
      </c>
      <c r="O1576" t="s">
        <v>29</v>
      </c>
      <c r="P1576" s="1">
        <v>45615</v>
      </c>
      <c r="Q1576" t="str">
        <f>TEXT(Campaign_Table[[#This Row],[Date]],"mmmm")</f>
        <v>November</v>
      </c>
      <c r="R1576">
        <f>YEAR(Campaign_Table[[#This Row],[Date]])</f>
        <v>2024</v>
      </c>
      <c r="S1576" t="str">
        <f>TEXT(Campaign_Table[[#This Row],[Date]],"dddd")</f>
        <v>Tuesday</v>
      </c>
      <c r="T1576" s="3" t="str">
        <f>"Q" &amp; ROUNDUP(MONTH(Campaign_Table[[#This Row],[Date]])/3,0)</f>
        <v>Q4</v>
      </c>
      <c r="U1576" s="5">
        <f t="shared" si="72"/>
        <v>4.2496394710196068E-2</v>
      </c>
      <c r="V1576" s="7">
        <f>IFERROR(Campaign_Table[[#This Row],[Total_Campaign_Cost]]/Campaign_Table[[#This Row],[Clicks]],0)</f>
        <v>39.353913357400728</v>
      </c>
      <c r="W1576" s="5">
        <f t="shared" si="73"/>
        <v>0.14512635379061373</v>
      </c>
      <c r="X1576" s="7">
        <f>IFERROR(Campaign_Table[[#This Row],[Total_Campaign_Cost]]/Campaign_Table[[#This Row],[Leads]],0)</f>
        <v>103.72058991436728</v>
      </c>
      <c r="Y1576" s="7">
        <f t="shared" si="74"/>
        <v>-27404.340000000011</v>
      </c>
      <c r="Z1576" s="7" t="str">
        <f>IF(Campaign_Table[[#This Row],[ROI]]&gt;=3,"Excellent",IF(Campaign_Table[[#This Row],[ROI]]&gt;=1,"Good",IF(Campaign_Table[[#This Row],[ROI]]&gt;=0,"Average","Poor")))</f>
        <v>Poor</v>
      </c>
    </row>
    <row r="1577" spans="1:26" x14ac:dyDescent="0.3">
      <c r="A1577" t="s">
        <v>1753</v>
      </c>
      <c r="B1577" t="s">
        <v>28</v>
      </c>
      <c r="C1577" t="s">
        <v>17</v>
      </c>
      <c r="D1577">
        <v>13</v>
      </c>
      <c r="E1577" t="s">
        <v>118</v>
      </c>
      <c r="F1577">
        <v>40049</v>
      </c>
      <c r="G1577">
        <v>4983</v>
      </c>
      <c r="H1577">
        <v>2603</v>
      </c>
      <c r="I1577">
        <v>1881</v>
      </c>
      <c r="J1577">
        <v>1361844</v>
      </c>
      <c r="K1577">
        <v>126.77</v>
      </c>
      <c r="L1577">
        <f>Campaign_Table[[#This Row],[Conversions]]*Campaign_Table[[#This Row],[Cost_Per_Acquisition]]</f>
        <v>238454.37</v>
      </c>
      <c r="M1577">
        <v>4.71</v>
      </c>
      <c r="N1577">
        <v>23.64</v>
      </c>
      <c r="O1577" t="s">
        <v>17</v>
      </c>
      <c r="P1577" s="1">
        <v>45673</v>
      </c>
      <c r="Q1577" t="str">
        <f>TEXT(Campaign_Table[[#This Row],[Date]],"mmmm")</f>
        <v>January</v>
      </c>
      <c r="R1577">
        <f>YEAR(Campaign_Table[[#This Row],[Date]])</f>
        <v>2025</v>
      </c>
      <c r="S1577" t="str">
        <f>TEXT(Campaign_Table[[#This Row],[Date]],"dddd")</f>
        <v>Thursday</v>
      </c>
      <c r="T1577" s="3" t="str">
        <f>"Q" &amp; ROUNDUP(MONTH(Campaign_Table[[#This Row],[Date]])/3,0)</f>
        <v>Q1</v>
      </c>
      <c r="U1577" s="5">
        <f t="shared" si="72"/>
        <v>0.12442258233663762</v>
      </c>
      <c r="V1577" s="7">
        <f>IFERROR(Campaign_Table[[#This Row],[Total_Campaign_Cost]]/Campaign_Table[[#This Row],[Clicks]],0)</f>
        <v>47.853576158940399</v>
      </c>
      <c r="W1577" s="5">
        <f t="shared" si="73"/>
        <v>0.37748344370860926</v>
      </c>
      <c r="X1577" s="7">
        <f>IFERROR(Campaign_Table[[#This Row],[Total_Campaign_Cost]]/Campaign_Table[[#This Row],[Leads]],0)</f>
        <v>91.607518248175182</v>
      </c>
      <c r="Y1577" s="7">
        <f t="shared" si="74"/>
        <v>1123389.6299999999</v>
      </c>
      <c r="Z1577" s="7" t="str">
        <f>IF(Campaign_Table[[#This Row],[ROI]]&gt;=3,"Excellent",IF(Campaign_Table[[#This Row],[ROI]]&gt;=1,"Good",IF(Campaign_Table[[#This Row],[ROI]]&gt;=0,"Average","Poor")))</f>
        <v>Excellent</v>
      </c>
    </row>
    <row r="1578" spans="1:26" x14ac:dyDescent="0.3">
      <c r="A1578" t="s">
        <v>1754</v>
      </c>
      <c r="B1578" t="s">
        <v>24</v>
      </c>
      <c r="C1578" t="s">
        <v>17</v>
      </c>
      <c r="D1578">
        <v>23</v>
      </c>
      <c r="E1578" t="s">
        <v>118</v>
      </c>
      <c r="F1578">
        <v>28483</v>
      </c>
      <c r="G1578">
        <v>664</v>
      </c>
      <c r="H1578">
        <v>175</v>
      </c>
      <c r="I1578">
        <v>119</v>
      </c>
      <c r="J1578">
        <v>50932</v>
      </c>
      <c r="K1578">
        <v>1839.57</v>
      </c>
      <c r="L1578">
        <f>Campaign_Table[[#This Row],[Conversions]]*Campaign_Table[[#This Row],[Cost_Per_Acquisition]]</f>
        <v>218908.83</v>
      </c>
      <c r="M1578">
        <v>-0.77</v>
      </c>
      <c r="N1578">
        <v>3.36</v>
      </c>
      <c r="O1578" t="s">
        <v>21</v>
      </c>
      <c r="P1578" s="1">
        <v>45673</v>
      </c>
      <c r="Q1578" t="str">
        <f>TEXT(Campaign_Table[[#This Row],[Date]],"mmmm")</f>
        <v>January</v>
      </c>
      <c r="R1578">
        <f>YEAR(Campaign_Table[[#This Row],[Date]])</f>
        <v>2025</v>
      </c>
      <c r="S1578" t="str">
        <f>TEXT(Campaign_Table[[#This Row],[Date]],"dddd")</f>
        <v>Thursday</v>
      </c>
      <c r="T1578" s="3" t="str">
        <f>"Q" &amp; ROUNDUP(MONTH(Campaign_Table[[#This Row],[Date]])/3,0)</f>
        <v>Q1</v>
      </c>
      <c r="U1578" s="5">
        <f t="shared" si="72"/>
        <v>2.3312151107678265E-2</v>
      </c>
      <c r="V1578" s="7">
        <f>IFERROR(Campaign_Table[[#This Row],[Total_Campaign_Cost]]/Campaign_Table[[#This Row],[Clicks]],0)</f>
        <v>329.68197289156626</v>
      </c>
      <c r="W1578" s="5">
        <f t="shared" si="73"/>
        <v>0.17921686746987953</v>
      </c>
      <c r="X1578" s="7">
        <f>IFERROR(Campaign_Table[[#This Row],[Total_Campaign_Cost]]/Campaign_Table[[#This Row],[Leads]],0)</f>
        <v>1250.9076</v>
      </c>
      <c r="Y1578" s="7">
        <f t="shared" si="74"/>
        <v>-167976.83</v>
      </c>
      <c r="Z1578" s="7" t="str">
        <f>IF(Campaign_Table[[#This Row],[ROI]]&gt;=3,"Excellent",IF(Campaign_Table[[#This Row],[ROI]]&gt;=1,"Good",IF(Campaign_Table[[#This Row],[ROI]]&gt;=0,"Average","Poor")))</f>
        <v>Poor</v>
      </c>
    </row>
    <row r="1579" spans="1:26" x14ac:dyDescent="0.3">
      <c r="A1579" t="s">
        <v>1755</v>
      </c>
      <c r="B1579" t="s">
        <v>20</v>
      </c>
      <c r="C1579" t="s">
        <v>17</v>
      </c>
      <c r="D1579">
        <v>22</v>
      </c>
      <c r="E1579" t="s">
        <v>52</v>
      </c>
      <c r="F1579">
        <v>64501</v>
      </c>
      <c r="G1579">
        <v>6177</v>
      </c>
      <c r="H1579">
        <v>1769</v>
      </c>
      <c r="I1579">
        <v>871</v>
      </c>
      <c r="J1579">
        <v>249977</v>
      </c>
      <c r="K1579">
        <v>206.62</v>
      </c>
      <c r="L1579">
        <f>Campaign_Table[[#This Row],[Conversions]]*Campaign_Table[[#This Row],[Cost_Per_Acquisition]]</f>
        <v>179966.02</v>
      </c>
      <c r="M1579">
        <v>0.39</v>
      </c>
      <c r="N1579">
        <v>13.67</v>
      </c>
      <c r="O1579" t="s">
        <v>21</v>
      </c>
      <c r="P1579" s="1">
        <v>45782</v>
      </c>
      <c r="Q1579" t="str">
        <f>TEXT(Campaign_Table[[#This Row],[Date]],"mmmm")</f>
        <v>May</v>
      </c>
      <c r="R1579">
        <f>YEAR(Campaign_Table[[#This Row],[Date]])</f>
        <v>2025</v>
      </c>
      <c r="S1579" t="str">
        <f>TEXT(Campaign_Table[[#This Row],[Date]],"dddd")</f>
        <v>Monday</v>
      </c>
      <c r="T1579" s="3" t="str">
        <f>"Q" &amp; ROUNDUP(MONTH(Campaign_Table[[#This Row],[Date]])/3,0)</f>
        <v>Q2</v>
      </c>
      <c r="U1579" s="5">
        <f t="shared" si="72"/>
        <v>9.5765957116943926E-2</v>
      </c>
      <c r="V1579" s="7">
        <f>IFERROR(Campaign_Table[[#This Row],[Total_Campaign_Cost]]/Campaign_Table[[#This Row],[Clicks]],0)</f>
        <v>29.134858345475148</v>
      </c>
      <c r="W1579" s="5">
        <f t="shared" si="73"/>
        <v>0.14100696130807835</v>
      </c>
      <c r="X1579" s="7">
        <f>IFERROR(Campaign_Table[[#This Row],[Total_Campaign_Cost]]/Campaign_Table[[#This Row],[Leads]],0)</f>
        <v>101.73319389485584</v>
      </c>
      <c r="Y1579" s="7">
        <f t="shared" si="74"/>
        <v>70010.98000000001</v>
      </c>
      <c r="Z1579" s="7" t="str">
        <f>IF(Campaign_Table[[#This Row],[ROI]]&gt;=3,"Excellent",IF(Campaign_Table[[#This Row],[ROI]]&gt;=1,"Good",IF(Campaign_Table[[#This Row],[ROI]]&gt;=0,"Average","Poor")))</f>
        <v>Average</v>
      </c>
    </row>
    <row r="1580" spans="1:26" x14ac:dyDescent="0.3">
      <c r="A1580" t="s">
        <v>1756</v>
      </c>
      <c r="B1580" t="s">
        <v>16</v>
      </c>
      <c r="C1580" t="s">
        <v>17</v>
      </c>
      <c r="D1580">
        <v>19</v>
      </c>
      <c r="E1580" t="s">
        <v>28</v>
      </c>
      <c r="F1580">
        <v>60933</v>
      </c>
      <c r="G1580">
        <v>8567</v>
      </c>
      <c r="H1580">
        <v>2537</v>
      </c>
      <c r="I1580">
        <v>1601</v>
      </c>
      <c r="J1580">
        <v>715647</v>
      </c>
      <c r="K1580">
        <v>37.31</v>
      </c>
      <c r="L1580">
        <f>Campaign_Table[[#This Row],[Conversions]]*Campaign_Table[[#This Row],[Cost_Per_Acquisition]]</f>
        <v>59733.310000000005</v>
      </c>
      <c r="M1580">
        <v>10.98</v>
      </c>
      <c r="N1580">
        <v>20.85</v>
      </c>
      <c r="O1580" t="s">
        <v>21</v>
      </c>
      <c r="P1580" s="1">
        <v>45589</v>
      </c>
      <c r="Q1580" t="str">
        <f>TEXT(Campaign_Table[[#This Row],[Date]],"mmmm")</f>
        <v>October</v>
      </c>
      <c r="R1580">
        <f>YEAR(Campaign_Table[[#This Row],[Date]])</f>
        <v>2024</v>
      </c>
      <c r="S1580" t="str">
        <f>TEXT(Campaign_Table[[#This Row],[Date]],"dddd")</f>
        <v>Thursday</v>
      </c>
      <c r="T1580" s="3" t="str">
        <f>"Q" &amp; ROUNDUP(MONTH(Campaign_Table[[#This Row],[Date]])/3,0)</f>
        <v>Q4</v>
      </c>
      <c r="U1580" s="5">
        <f t="shared" si="72"/>
        <v>0.14059704921799354</v>
      </c>
      <c r="V1580" s="7">
        <f>IFERROR(Campaign_Table[[#This Row],[Total_Campaign_Cost]]/Campaign_Table[[#This Row],[Clicks]],0)</f>
        <v>6.9724886191198792</v>
      </c>
      <c r="W1580" s="5">
        <f t="shared" si="73"/>
        <v>0.18687988794210342</v>
      </c>
      <c r="X1580" s="7">
        <f>IFERROR(Campaign_Table[[#This Row],[Total_Campaign_Cost]]/Campaign_Table[[#This Row],[Leads]],0)</f>
        <v>23.544860070949944</v>
      </c>
      <c r="Y1580" s="7">
        <f t="shared" si="74"/>
        <v>655913.68999999994</v>
      </c>
      <c r="Z1580" s="7" t="str">
        <f>IF(Campaign_Table[[#This Row],[ROI]]&gt;=3,"Excellent",IF(Campaign_Table[[#This Row],[ROI]]&gt;=1,"Good",IF(Campaign_Table[[#This Row],[ROI]]&gt;=0,"Average","Poor")))</f>
        <v>Excellent</v>
      </c>
    </row>
    <row r="1581" spans="1:26" x14ac:dyDescent="0.3">
      <c r="A1581" t="s">
        <v>1757</v>
      </c>
      <c r="B1581" t="s">
        <v>24</v>
      </c>
      <c r="C1581" t="s">
        <v>35</v>
      </c>
      <c r="D1581">
        <v>20</v>
      </c>
      <c r="E1581" t="s">
        <v>118</v>
      </c>
      <c r="F1581">
        <v>36070</v>
      </c>
      <c r="G1581">
        <v>4578</v>
      </c>
      <c r="H1581">
        <v>1535</v>
      </c>
      <c r="I1581">
        <v>876</v>
      </c>
      <c r="J1581">
        <v>675396</v>
      </c>
      <c r="K1581">
        <v>320.73</v>
      </c>
      <c r="L1581">
        <f>Campaign_Table[[#This Row],[Conversions]]*Campaign_Table[[#This Row],[Cost_Per_Acquisition]]</f>
        <v>280959.48000000004</v>
      </c>
      <c r="M1581">
        <v>1.4</v>
      </c>
      <c r="N1581">
        <v>19.38</v>
      </c>
      <c r="O1581" t="s">
        <v>21</v>
      </c>
      <c r="P1581" s="1">
        <v>45529</v>
      </c>
      <c r="Q1581" t="str">
        <f>TEXT(Campaign_Table[[#This Row],[Date]],"mmmm")</f>
        <v>August</v>
      </c>
      <c r="R1581">
        <f>YEAR(Campaign_Table[[#This Row],[Date]])</f>
        <v>2024</v>
      </c>
      <c r="S1581" t="str">
        <f>TEXT(Campaign_Table[[#This Row],[Date]],"dddd")</f>
        <v>Sunday</v>
      </c>
      <c r="T1581" s="3" t="str">
        <f>"Q" &amp; ROUNDUP(MONTH(Campaign_Table[[#This Row],[Date]])/3,0)</f>
        <v>Q3</v>
      </c>
      <c r="U1581" s="5">
        <f t="shared" si="72"/>
        <v>0.1269198780149709</v>
      </c>
      <c r="V1581" s="7">
        <f>IFERROR(Campaign_Table[[#This Row],[Total_Campaign_Cost]]/Campaign_Table[[#This Row],[Clicks]],0)</f>
        <v>61.371664482306691</v>
      </c>
      <c r="W1581" s="5">
        <f t="shared" si="73"/>
        <v>0.19134993446920051</v>
      </c>
      <c r="X1581" s="7">
        <f>IFERROR(Campaign_Table[[#This Row],[Total_Campaign_Cost]]/Campaign_Table[[#This Row],[Leads]],0)</f>
        <v>183.03549185667754</v>
      </c>
      <c r="Y1581" s="7">
        <f t="shared" si="74"/>
        <v>394436.51999999996</v>
      </c>
      <c r="Z1581" s="7" t="str">
        <f>IF(Campaign_Table[[#This Row],[ROI]]&gt;=3,"Excellent",IF(Campaign_Table[[#This Row],[ROI]]&gt;=1,"Good",IF(Campaign_Table[[#This Row],[ROI]]&gt;=0,"Average","Poor")))</f>
        <v>Good</v>
      </c>
    </row>
    <row r="1582" spans="1:26" x14ac:dyDescent="0.3">
      <c r="A1582" t="s">
        <v>1758</v>
      </c>
      <c r="B1582" t="s">
        <v>16</v>
      </c>
      <c r="C1582" t="s">
        <v>21</v>
      </c>
      <c r="D1582">
        <v>12</v>
      </c>
      <c r="E1582" t="s">
        <v>1029</v>
      </c>
      <c r="F1582">
        <v>13506</v>
      </c>
      <c r="G1582">
        <v>532</v>
      </c>
      <c r="H1582">
        <v>315</v>
      </c>
      <c r="I1582">
        <v>201</v>
      </c>
      <c r="J1582">
        <v>58692</v>
      </c>
      <c r="K1582">
        <v>1271.9000000000001</v>
      </c>
      <c r="L1582">
        <f>Campaign_Table[[#This Row],[Conversions]]*Campaign_Table[[#This Row],[Cost_Per_Acquisition]]</f>
        <v>255651.90000000002</v>
      </c>
      <c r="M1582">
        <v>-0.77</v>
      </c>
      <c r="N1582">
        <v>7.76</v>
      </c>
      <c r="O1582" t="s">
        <v>25</v>
      </c>
      <c r="P1582" s="1">
        <v>45754</v>
      </c>
      <c r="Q1582" t="str">
        <f>TEXT(Campaign_Table[[#This Row],[Date]],"mmmm")</f>
        <v>April</v>
      </c>
      <c r="R1582">
        <f>YEAR(Campaign_Table[[#This Row],[Date]])</f>
        <v>2025</v>
      </c>
      <c r="S1582" t="str">
        <f>TEXT(Campaign_Table[[#This Row],[Date]],"dddd")</f>
        <v>Monday</v>
      </c>
      <c r="T1582" s="3" t="str">
        <f>"Q" &amp; ROUNDUP(MONTH(Campaign_Table[[#This Row],[Date]])/3,0)</f>
        <v>Q2</v>
      </c>
      <c r="U1582" s="5">
        <f t="shared" si="72"/>
        <v>3.9389900784836368E-2</v>
      </c>
      <c r="V1582" s="7">
        <f>IFERROR(Campaign_Table[[#This Row],[Total_Campaign_Cost]]/Campaign_Table[[#This Row],[Clicks]],0)</f>
        <v>480.54868421052635</v>
      </c>
      <c r="W1582" s="5">
        <f t="shared" si="73"/>
        <v>0.37781954887218044</v>
      </c>
      <c r="X1582" s="7">
        <f>IFERROR(Campaign_Table[[#This Row],[Total_Campaign_Cost]]/Campaign_Table[[#This Row],[Leads]],0)</f>
        <v>811.59333333333336</v>
      </c>
      <c r="Y1582" s="7">
        <f t="shared" si="74"/>
        <v>-196959.90000000002</v>
      </c>
      <c r="Z1582" s="7" t="str">
        <f>IF(Campaign_Table[[#This Row],[ROI]]&gt;=3,"Excellent",IF(Campaign_Table[[#This Row],[ROI]]&gt;=1,"Good",IF(Campaign_Table[[#This Row],[ROI]]&gt;=0,"Average","Poor")))</f>
        <v>Poor</v>
      </c>
    </row>
    <row r="1583" spans="1:26" x14ac:dyDescent="0.3">
      <c r="A1583" t="s">
        <v>1759</v>
      </c>
      <c r="B1583" t="s">
        <v>16</v>
      </c>
      <c r="C1583" t="s">
        <v>25</v>
      </c>
      <c r="D1583">
        <v>22</v>
      </c>
      <c r="E1583" t="s">
        <v>365</v>
      </c>
      <c r="F1583">
        <v>48789</v>
      </c>
      <c r="G1583">
        <v>5202</v>
      </c>
      <c r="H1583">
        <v>2773</v>
      </c>
      <c r="I1583">
        <v>1423</v>
      </c>
      <c r="J1583">
        <v>355750</v>
      </c>
      <c r="K1583">
        <v>187.25</v>
      </c>
      <c r="L1583">
        <f>Campaign_Table[[#This Row],[Conversions]]*Campaign_Table[[#This Row],[Cost_Per_Acquisition]]</f>
        <v>266456.75</v>
      </c>
      <c r="M1583">
        <v>0.34</v>
      </c>
      <c r="N1583">
        <v>19.260000000000002</v>
      </c>
      <c r="O1583" t="s">
        <v>17</v>
      </c>
      <c r="P1583" s="1">
        <v>45561</v>
      </c>
      <c r="Q1583" t="str">
        <f>TEXT(Campaign_Table[[#This Row],[Date]],"mmmm")</f>
        <v>September</v>
      </c>
      <c r="R1583">
        <f>YEAR(Campaign_Table[[#This Row],[Date]])</f>
        <v>2024</v>
      </c>
      <c r="S1583" t="str">
        <f>TEXT(Campaign_Table[[#This Row],[Date]],"dddd")</f>
        <v>Thursday</v>
      </c>
      <c r="T1583" s="3" t="str">
        <f>"Q" &amp; ROUNDUP(MONTH(Campaign_Table[[#This Row],[Date]])/3,0)</f>
        <v>Q3</v>
      </c>
      <c r="U1583" s="5">
        <f t="shared" si="72"/>
        <v>0.10662239439217856</v>
      </c>
      <c r="V1583" s="7">
        <f>IFERROR(Campaign_Table[[#This Row],[Total_Campaign_Cost]]/Campaign_Table[[#This Row],[Clicks]],0)</f>
        <v>51.221981930026914</v>
      </c>
      <c r="W1583" s="5">
        <f t="shared" si="73"/>
        <v>0.27354863514033062</v>
      </c>
      <c r="X1583" s="7">
        <f>IFERROR(Campaign_Table[[#This Row],[Total_Campaign_Cost]]/Campaign_Table[[#This Row],[Leads]],0)</f>
        <v>96.089704291381182</v>
      </c>
      <c r="Y1583" s="7">
        <f t="shared" si="74"/>
        <v>89293.25</v>
      </c>
      <c r="Z1583" s="7" t="str">
        <f>IF(Campaign_Table[[#This Row],[ROI]]&gt;=3,"Excellent",IF(Campaign_Table[[#This Row],[ROI]]&gt;=1,"Good",IF(Campaign_Table[[#This Row],[ROI]]&gt;=0,"Average","Poor")))</f>
        <v>Average</v>
      </c>
    </row>
    <row r="1584" spans="1:26" x14ac:dyDescent="0.3">
      <c r="A1584" t="s">
        <v>1760</v>
      </c>
      <c r="B1584" t="s">
        <v>44</v>
      </c>
      <c r="C1584" t="s">
        <v>21</v>
      </c>
      <c r="D1584">
        <v>22</v>
      </c>
      <c r="E1584" t="s">
        <v>326</v>
      </c>
      <c r="F1584">
        <v>64108</v>
      </c>
      <c r="G1584">
        <v>2278</v>
      </c>
      <c r="H1584">
        <v>554</v>
      </c>
      <c r="I1584">
        <v>354</v>
      </c>
      <c r="J1584">
        <v>103722</v>
      </c>
      <c r="K1584">
        <v>382.08</v>
      </c>
      <c r="L1584">
        <f>Campaign_Table[[#This Row],[Conversions]]*Campaign_Table[[#This Row],[Cost_Per_Acquisition]]</f>
        <v>135256.32000000001</v>
      </c>
      <c r="M1584">
        <v>-0.23</v>
      </c>
      <c r="N1584">
        <v>4.97</v>
      </c>
      <c r="O1584" t="s">
        <v>17</v>
      </c>
      <c r="P1584" s="1">
        <v>45609</v>
      </c>
      <c r="Q1584" t="str">
        <f>TEXT(Campaign_Table[[#This Row],[Date]],"mmmm")</f>
        <v>November</v>
      </c>
      <c r="R1584">
        <f>YEAR(Campaign_Table[[#This Row],[Date]])</f>
        <v>2024</v>
      </c>
      <c r="S1584" t="str">
        <f>TEXT(Campaign_Table[[#This Row],[Date]],"dddd")</f>
        <v>Wednesday</v>
      </c>
      <c r="T1584" s="3" t="str">
        <f>"Q" &amp; ROUNDUP(MONTH(Campaign_Table[[#This Row],[Date]])/3,0)</f>
        <v>Q4</v>
      </c>
      <c r="U1584" s="5">
        <f t="shared" si="72"/>
        <v>3.553378673488488E-2</v>
      </c>
      <c r="V1584" s="7">
        <f>IFERROR(Campaign_Table[[#This Row],[Total_Campaign_Cost]]/Campaign_Table[[#This Row],[Clicks]],0)</f>
        <v>59.375030728709397</v>
      </c>
      <c r="W1584" s="5">
        <f t="shared" si="73"/>
        <v>0.15539947322212466</v>
      </c>
      <c r="X1584" s="7">
        <f>IFERROR(Campaign_Table[[#This Row],[Total_Campaign_Cost]]/Campaign_Table[[#This Row],[Leads]],0)</f>
        <v>244.1449819494585</v>
      </c>
      <c r="Y1584" s="7">
        <f t="shared" si="74"/>
        <v>-31534.320000000007</v>
      </c>
      <c r="Z1584" s="7" t="str">
        <f>IF(Campaign_Table[[#This Row],[ROI]]&gt;=3,"Excellent",IF(Campaign_Table[[#This Row],[ROI]]&gt;=1,"Good",IF(Campaign_Table[[#This Row],[ROI]]&gt;=0,"Average","Poor")))</f>
        <v>Poor</v>
      </c>
    </row>
    <row r="1585" spans="1:26" x14ac:dyDescent="0.3">
      <c r="A1585" t="s">
        <v>1761</v>
      </c>
      <c r="B1585" t="s">
        <v>44</v>
      </c>
      <c r="C1585" t="s">
        <v>21</v>
      </c>
      <c r="D1585">
        <v>18</v>
      </c>
      <c r="E1585" t="s">
        <v>109</v>
      </c>
      <c r="F1585">
        <v>55790</v>
      </c>
      <c r="G1585">
        <v>3541</v>
      </c>
      <c r="H1585">
        <v>1381</v>
      </c>
      <c r="I1585">
        <v>833</v>
      </c>
      <c r="J1585">
        <v>517293</v>
      </c>
      <c r="K1585">
        <v>343.7</v>
      </c>
      <c r="L1585">
        <f>Campaign_Table[[#This Row],[Conversions]]*Campaign_Table[[#This Row],[Cost_Per_Acquisition]]</f>
        <v>286302.09999999998</v>
      </c>
      <c r="M1585">
        <v>0.81</v>
      </c>
      <c r="N1585">
        <v>10.32</v>
      </c>
      <c r="O1585" t="s">
        <v>25</v>
      </c>
      <c r="P1585" s="1">
        <v>45554</v>
      </c>
      <c r="Q1585" t="str">
        <f>TEXT(Campaign_Table[[#This Row],[Date]],"mmmm")</f>
        <v>September</v>
      </c>
      <c r="R1585">
        <f>YEAR(Campaign_Table[[#This Row],[Date]])</f>
        <v>2024</v>
      </c>
      <c r="S1585" t="str">
        <f>TEXT(Campaign_Table[[#This Row],[Date]],"dddd")</f>
        <v>Thursday</v>
      </c>
      <c r="T1585" s="3" t="str">
        <f>"Q" &amp; ROUNDUP(MONTH(Campaign_Table[[#This Row],[Date]])/3,0)</f>
        <v>Q3</v>
      </c>
      <c r="U1585" s="5">
        <f t="shared" si="72"/>
        <v>6.347015594192508E-2</v>
      </c>
      <c r="V1585" s="7">
        <f>IFERROR(Campaign_Table[[#This Row],[Total_Campaign_Cost]]/Campaign_Table[[#This Row],[Clicks]],0)</f>
        <v>80.853459474724644</v>
      </c>
      <c r="W1585" s="5">
        <f t="shared" si="73"/>
        <v>0.23524428127647556</v>
      </c>
      <c r="X1585" s="7">
        <f>IFERROR(Campaign_Table[[#This Row],[Total_Campaign_Cost]]/Campaign_Table[[#This Row],[Leads]],0)</f>
        <v>207.31506154960172</v>
      </c>
      <c r="Y1585" s="7">
        <f t="shared" si="74"/>
        <v>230990.90000000002</v>
      </c>
      <c r="Z1585" s="7" t="str">
        <f>IF(Campaign_Table[[#This Row],[ROI]]&gt;=3,"Excellent",IF(Campaign_Table[[#This Row],[ROI]]&gt;=1,"Good",IF(Campaign_Table[[#This Row],[ROI]]&gt;=0,"Average","Poor")))</f>
        <v>Average</v>
      </c>
    </row>
    <row r="1586" spans="1:26" x14ac:dyDescent="0.3">
      <c r="A1586" t="s">
        <v>1762</v>
      </c>
      <c r="B1586" t="s">
        <v>20</v>
      </c>
      <c r="C1586" t="s">
        <v>25</v>
      </c>
      <c r="D1586">
        <v>10</v>
      </c>
      <c r="E1586" t="s">
        <v>142</v>
      </c>
      <c r="F1586">
        <v>62713</v>
      </c>
      <c r="G1586">
        <v>2771</v>
      </c>
      <c r="H1586">
        <v>702</v>
      </c>
      <c r="I1586">
        <v>372</v>
      </c>
      <c r="J1586">
        <v>204972</v>
      </c>
      <c r="K1586">
        <v>463.06</v>
      </c>
      <c r="L1586">
        <f>Campaign_Table[[#This Row],[Conversions]]*Campaign_Table[[#This Row],[Cost_Per_Acquisition]]</f>
        <v>172258.32</v>
      </c>
      <c r="M1586">
        <v>0.19</v>
      </c>
      <c r="N1586">
        <v>6.13</v>
      </c>
      <c r="O1586" t="s">
        <v>21</v>
      </c>
      <c r="P1586" s="1">
        <v>45606</v>
      </c>
      <c r="Q1586" t="str">
        <f>TEXT(Campaign_Table[[#This Row],[Date]],"mmmm")</f>
        <v>November</v>
      </c>
      <c r="R1586">
        <f>YEAR(Campaign_Table[[#This Row],[Date]])</f>
        <v>2024</v>
      </c>
      <c r="S1586" t="str">
        <f>TEXT(Campaign_Table[[#This Row],[Date]],"dddd")</f>
        <v>Sunday</v>
      </c>
      <c r="T1586" s="3" t="str">
        <f>"Q" &amp; ROUNDUP(MONTH(Campaign_Table[[#This Row],[Date]])/3,0)</f>
        <v>Q4</v>
      </c>
      <c r="U1586" s="5">
        <f t="shared" si="72"/>
        <v>4.4185416101924641E-2</v>
      </c>
      <c r="V1586" s="7">
        <f>IFERROR(Campaign_Table[[#This Row],[Total_Campaign_Cost]]/Campaign_Table[[#This Row],[Clicks]],0)</f>
        <v>62.164677011909063</v>
      </c>
      <c r="W1586" s="5">
        <f t="shared" si="73"/>
        <v>0.13424756405629737</v>
      </c>
      <c r="X1586" s="7">
        <f>IFERROR(Campaign_Table[[#This Row],[Total_Campaign_Cost]]/Campaign_Table[[#This Row],[Leads]],0)</f>
        <v>245.38222222222223</v>
      </c>
      <c r="Y1586" s="7">
        <f t="shared" si="74"/>
        <v>32713.679999999993</v>
      </c>
      <c r="Z1586" s="7" t="str">
        <f>IF(Campaign_Table[[#This Row],[ROI]]&gt;=3,"Excellent",IF(Campaign_Table[[#This Row],[ROI]]&gt;=1,"Good",IF(Campaign_Table[[#This Row],[ROI]]&gt;=0,"Average","Poor")))</f>
        <v>Average</v>
      </c>
    </row>
    <row r="1587" spans="1:26" x14ac:dyDescent="0.3">
      <c r="A1587" t="s">
        <v>1763</v>
      </c>
      <c r="B1587" t="s">
        <v>16</v>
      </c>
      <c r="C1587" t="s">
        <v>21</v>
      </c>
      <c r="D1587">
        <v>12</v>
      </c>
      <c r="E1587" t="s">
        <v>88</v>
      </c>
      <c r="F1587">
        <v>35171</v>
      </c>
      <c r="G1587">
        <v>1727</v>
      </c>
      <c r="H1587">
        <v>856</v>
      </c>
      <c r="I1587">
        <v>674</v>
      </c>
      <c r="J1587">
        <v>348458</v>
      </c>
      <c r="K1587">
        <v>120.9</v>
      </c>
      <c r="L1587">
        <f>Campaign_Table[[#This Row],[Conversions]]*Campaign_Table[[#This Row],[Cost_Per_Acquisition]]</f>
        <v>81486.600000000006</v>
      </c>
      <c r="M1587">
        <v>3.28</v>
      </c>
      <c r="N1587">
        <v>9.26</v>
      </c>
      <c r="O1587" t="s">
        <v>25</v>
      </c>
      <c r="P1587" s="1">
        <v>45770</v>
      </c>
      <c r="Q1587" t="str">
        <f>TEXT(Campaign_Table[[#This Row],[Date]],"mmmm")</f>
        <v>April</v>
      </c>
      <c r="R1587">
        <f>YEAR(Campaign_Table[[#This Row],[Date]])</f>
        <v>2025</v>
      </c>
      <c r="S1587" t="str">
        <f>TEXT(Campaign_Table[[#This Row],[Date]],"dddd")</f>
        <v>Wednesday</v>
      </c>
      <c r="T1587" s="3" t="str">
        <f>"Q" &amp; ROUNDUP(MONTH(Campaign_Table[[#This Row],[Date]])/3,0)</f>
        <v>Q2</v>
      </c>
      <c r="U1587" s="5">
        <f t="shared" si="72"/>
        <v>4.9102954138352618E-2</v>
      </c>
      <c r="V1587" s="7">
        <f>IFERROR(Campaign_Table[[#This Row],[Total_Campaign_Cost]]/Campaign_Table[[#This Row],[Clicks]],0)</f>
        <v>47.18390272148234</v>
      </c>
      <c r="W1587" s="5">
        <f t="shared" si="73"/>
        <v>0.39027214823393169</v>
      </c>
      <c r="X1587" s="7">
        <f>IFERROR(Campaign_Table[[#This Row],[Total_Campaign_Cost]]/Campaign_Table[[#This Row],[Leads]],0)</f>
        <v>95.194626168224303</v>
      </c>
      <c r="Y1587" s="7">
        <f t="shared" si="74"/>
        <v>266971.40000000002</v>
      </c>
      <c r="Z1587" s="7" t="str">
        <f>IF(Campaign_Table[[#This Row],[ROI]]&gt;=3,"Excellent",IF(Campaign_Table[[#This Row],[ROI]]&gt;=1,"Good",IF(Campaign_Table[[#This Row],[ROI]]&gt;=0,"Average","Poor")))</f>
        <v>Excellent</v>
      </c>
    </row>
    <row r="1588" spans="1:26" x14ac:dyDescent="0.3">
      <c r="A1588" t="s">
        <v>1764</v>
      </c>
      <c r="B1588" t="s">
        <v>44</v>
      </c>
      <c r="C1588" t="s">
        <v>21</v>
      </c>
      <c r="D1588">
        <v>30</v>
      </c>
      <c r="E1588" t="s">
        <v>76</v>
      </c>
      <c r="F1588">
        <v>16028</v>
      </c>
      <c r="G1588">
        <v>1678</v>
      </c>
      <c r="H1588">
        <v>884</v>
      </c>
      <c r="I1588">
        <v>449</v>
      </c>
      <c r="J1588">
        <v>193519</v>
      </c>
      <c r="K1588">
        <v>613.11</v>
      </c>
      <c r="L1588">
        <f>Campaign_Table[[#This Row],[Conversions]]*Campaign_Table[[#This Row],[Cost_Per_Acquisition]]</f>
        <v>275286.39</v>
      </c>
      <c r="M1588">
        <v>-0.3</v>
      </c>
      <c r="N1588">
        <v>18.79</v>
      </c>
      <c r="O1588" t="s">
        <v>25</v>
      </c>
      <c r="P1588" s="1">
        <v>45576</v>
      </c>
      <c r="Q1588" t="str">
        <f>TEXT(Campaign_Table[[#This Row],[Date]],"mmmm")</f>
        <v>October</v>
      </c>
      <c r="R1588">
        <f>YEAR(Campaign_Table[[#This Row],[Date]])</f>
        <v>2024</v>
      </c>
      <c r="S1588" t="str">
        <f>TEXT(Campaign_Table[[#This Row],[Date]],"dddd")</f>
        <v>Friday</v>
      </c>
      <c r="T1588" s="3" t="str">
        <f>"Q" &amp; ROUNDUP(MONTH(Campaign_Table[[#This Row],[Date]])/3,0)</f>
        <v>Q4</v>
      </c>
      <c r="U1588" s="5">
        <f t="shared" si="72"/>
        <v>0.10469178936860495</v>
      </c>
      <c r="V1588" s="7">
        <f>IFERROR(Campaign_Table[[#This Row],[Total_Campaign_Cost]]/Campaign_Table[[#This Row],[Clicks]],0)</f>
        <v>164.05625148986891</v>
      </c>
      <c r="W1588" s="5">
        <f t="shared" si="73"/>
        <v>0.26758045292014304</v>
      </c>
      <c r="X1588" s="7">
        <f>IFERROR(Campaign_Table[[#This Row],[Total_Campaign_Cost]]/Campaign_Table[[#This Row],[Leads]],0)</f>
        <v>311.40994343891407</v>
      </c>
      <c r="Y1588" s="7">
        <f t="shared" si="74"/>
        <v>-81767.390000000014</v>
      </c>
      <c r="Z1588" s="7" t="str">
        <f>IF(Campaign_Table[[#This Row],[ROI]]&gt;=3,"Excellent",IF(Campaign_Table[[#This Row],[ROI]]&gt;=1,"Good",IF(Campaign_Table[[#This Row],[ROI]]&gt;=0,"Average","Poor")))</f>
        <v>Poor</v>
      </c>
    </row>
    <row r="1589" spans="1:26" x14ac:dyDescent="0.3">
      <c r="A1589" t="s">
        <v>1765</v>
      </c>
      <c r="B1589" t="s">
        <v>44</v>
      </c>
      <c r="C1589" t="s">
        <v>17</v>
      </c>
      <c r="D1589">
        <v>12</v>
      </c>
      <c r="E1589" t="s">
        <v>18</v>
      </c>
      <c r="F1589">
        <v>52831</v>
      </c>
      <c r="G1589">
        <v>1686</v>
      </c>
      <c r="H1589">
        <v>810</v>
      </c>
      <c r="I1589">
        <v>251</v>
      </c>
      <c r="J1589">
        <v>109436</v>
      </c>
      <c r="K1589">
        <v>203.22</v>
      </c>
      <c r="L1589">
        <f>Campaign_Table[[#This Row],[Conversions]]*Campaign_Table[[#This Row],[Cost_Per_Acquisition]]</f>
        <v>51008.22</v>
      </c>
      <c r="M1589">
        <v>1.1499999999999999</v>
      </c>
      <c r="N1589">
        <v>5.2</v>
      </c>
      <c r="O1589" t="s">
        <v>17</v>
      </c>
      <c r="P1589" s="1">
        <v>45549</v>
      </c>
      <c r="Q1589" t="str">
        <f>TEXT(Campaign_Table[[#This Row],[Date]],"mmmm")</f>
        <v>September</v>
      </c>
      <c r="R1589">
        <f>YEAR(Campaign_Table[[#This Row],[Date]])</f>
        <v>2024</v>
      </c>
      <c r="S1589" t="str">
        <f>TEXT(Campaign_Table[[#This Row],[Date]],"dddd")</f>
        <v>Saturday</v>
      </c>
      <c r="T1589" s="3" t="str">
        <f>"Q" &amp; ROUNDUP(MONTH(Campaign_Table[[#This Row],[Date]])/3,0)</f>
        <v>Q3</v>
      </c>
      <c r="U1589" s="5">
        <f t="shared" si="72"/>
        <v>3.191308133482236E-2</v>
      </c>
      <c r="V1589" s="7">
        <f>IFERROR(Campaign_Table[[#This Row],[Total_Campaign_Cost]]/Campaign_Table[[#This Row],[Clicks]],0)</f>
        <v>30.253985765124558</v>
      </c>
      <c r="W1589" s="5">
        <f t="shared" si="73"/>
        <v>0.14887307236061684</v>
      </c>
      <c r="X1589" s="7">
        <f>IFERROR(Campaign_Table[[#This Row],[Total_Campaign_Cost]]/Campaign_Table[[#This Row],[Leads]],0)</f>
        <v>62.973111111111109</v>
      </c>
      <c r="Y1589" s="7">
        <f t="shared" si="74"/>
        <v>58427.78</v>
      </c>
      <c r="Z1589" s="7" t="str">
        <f>IF(Campaign_Table[[#This Row],[ROI]]&gt;=3,"Excellent",IF(Campaign_Table[[#This Row],[ROI]]&gt;=1,"Good",IF(Campaign_Table[[#This Row],[ROI]]&gt;=0,"Average","Poor")))</f>
        <v>Good</v>
      </c>
    </row>
    <row r="1590" spans="1:26" x14ac:dyDescent="0.3">
      <c r="A1590" t="s">
        <v>1766</v>
      </c>
      <c r="B1590" t="s">
        <v>28</v>
      </c>
      <c r="C1590" t="s">
        <v>17</v>
      </c>
      <c r="D1590">
        <v>16</v>
      </c>
      <c r="E1590" t="s">
        <v>107</v>
      </c>
      <c r="F1590">
        <v>86303</v>
      </c>
      <c r="G1590">
        <v>4999</v>
      </c>
      <c r="H1590">
        <v>2315</v>
      </c>
      <c r="I1590">
        <v>928</v>
      </c>
      <c r="J1590">
        <v>713632</v>
      </c>
      <c r="K1590">
        <v>217.79</v>
      </c>
      <c r="L1590">
        <f>Campaign_Table[[#This Row],[Conversions]]*Campaign_Table[[#This Row],[Cost_Per_Acquisition]]</f>
        <v>202109.12</v>
      </c>
      <c r="M1590">
        <v>2.5299999999999998</v>
      </c>
      <c r="N1590">
        <v>9.5500000000000007</v>
      </c>
      <c r="O1590" t="s">
        <v>29</v>
      </c>
      <c r="P1590" s="1">
        <v>45616</v>
      </c>
      <c r="Q1590" t="str">
        <f>TEXT(Campaign_Table[[#This Row],[Date]],"mmmm")</f>
        <v>November</v>
      </c>
      <c r="R1590">
        <f>YEAR(Campaign_Table[[#This Row],[Date]])</f>
        <v>2024</v>
      </c>
      <c r="S1590" t="str">
        <f>TEXT(Campaign_Table[[#This Row],[Date]],"dddd")</f>
        <v>Wednesday</v>
      </c>
      <c r="T1590" s="3" t="str">
        <f>"Q" &amp; ROUNDUP(MONTH(Campaign_Table[[#This Row],[Date]])/3,0)</f>
        <v>Q4</v>
      </c>
      <c r="U1590" s="5">
        <f t="shared" si="72"/>
        <v>5.792382651819751E-2</v>
      </c>
      <c r="V1590" s="7">
        <f>IFERROR(Campaign_Table[[#This Row],[Total_Campaign_Cost]]/Campaign_Table[[#This Row],[Clicks]],0)</f>
        <v>40.429909981996396</v>
      </c>
      <c r="W1590" s="5">
        <f t="shared" si="73"/>
        <v>0.1856371274254851</v>
      </c>
      <c r="X1590" s="7">
        <f>IFERROR(Campaign_Table[[#This Row],[Total_Campaign_Cost]]/Campaign_Table[[#This Row],[Leads]],0)</f>
        <v>87.304155507559386</v>
      </c>
      <c r="Y1590" s="7">
        <f t="shared" si="74"/>
        <v>511522.88</v>
      </c>
      <c r="Z1590" s="7" t="str">
        <f>IF(Campaign_Table[[#This Row],[ROI]]&gt;=3,"Excellent",IF(Campaign_Table[[#This Row],[ROI]]&gt;=1,"Good",IF(Campaign_Table[[#This Row],[ROI]]&gt;=0,"Average","Poor")))</f>
        <v>Good</v>
      </c>
    </row>
    <row r="1591" spans="1:26" x14ac:dyDescent="0.3">
      <c r="A1591" t="s">
        <v>1767</v>
      </c>
      <c r="B1591" t="s">
        <v>16</v>
      </c>
      <c r="C1591" t="s">
        <v>35</v>
      </c>
      <c r="D1591">
        <v>19</v>
      </c>
      <c r="E1591" t="s">
        <v>107</v>
      </c>
      <c r="F1591">
        <v>91522</v>
      </c>
      <c r="G1591">
        <v>5640</v>
      </c>
      <c r="H1591">
        <v>3277</v>
      </c>
      <c r="I1591">
        <v>1804</v>
      </c>
      <c r="J1591">
        <v>1057144</v>
      </c>
      <c r="K1591">
        <v>119.33</v>
      </c>
      <c r="L1591">
        <f>Campaign_Table[[#This Row],[Conversions]]*Campaign_Table[[#This Row],[Cost_Per_Acquisition]]</f>
        <v>215271.32</v>
      </c>
      <c r="M1591">
        <v>3.91</v>
      </c>
      <c r="N1591">
        <v>11.71</v>
      </c>
      <c r="O1591" t="s">
        <v>25</v>
      </c>
      <c r="P1591" s="1">
        <v>45779</v>
      </c>
      <c r="Q1591" t="str">
        <f>TEXT(Campaign_Table[[#This Row],[Date]],"mmmm")</f>
        <v>May</v>
      </c>
      <c r="R1591">
        <f>YEAR(Campaign_Table[[#This Row],[Date]])</f>
        <v>2025</v>
      </c>
      <c r="S1591" t="str">
        <f>TEXT(Campaign_Table[[#This Row],[Date]],"dddd")</f>
        <v>Friday</v>
      </c>
      <c r="T1591" s="3" t="str">
        <f>"Q" &amp; ROUNDUP(MONTH(Campaign_Table[[#This Row],[Date]])/3,0)</f>
        <v>Q2</v>
      </c>
      <c r="U1591" s="5">
        <f t="shared" si="72"/>
        <v>6.1624527436026311E-2</v>
      </c>
      <c r="V1591" s="7">
        <f>IFERROR(Campaign_Table[[#This Row],[Total_Campaign_Cost]]/Campaign_Table[[#This Row],[Clicks]],0)</f>
        <v>38.168673758865246</v>
      </c>
      <c r="W1591" s="5">
        <f t="shared" si="73"/>
        <v>0.31985815602836881</v>
      </c>
      <c r="X1591" s="7">
        <f>IFERROR(Campaign_Table[[#This Row],[Total_Campaign_Cost]]/Campaign_Table[[#This Row],[Leads]],0)</f>
        <v>65.691583765639308</v>
      </c>
      <c r="Y1591" s="7">
        <f t="shared" si="74"/>
        <v>841872.67999999993</v>
      </c>
      <c r="Z1591" s="7" t="str">
        <f>IF(Campaign_Table[[#This Row],[ROI]]&gt;=3,"Excellent",IF(Campaign_Table[[#This Row],[ROI]]&gt;=1,"Good",IF(Campaign_Table[[#This Row],[ROI]]&gt;=0,"Average","Poor")))</f>
        <v>Excellent</v>
      </c>
    </row>
    <row r="1592" spans="1:26" x14ac:dyDescent="0.3">
      <c r="A1592" t="s">
        <v>1768</v>
      </c>
      <c r="B1592" t="s">
        <v>20</v>
      </c>
      <c r="C1592" t="s">
        <v>25</v>
      </c>
      <c r="D1592">
        <v>29</v>
      </c>
      <c r="E1592" t="s">
        <v>39</v>
      </c>
      <c r="F1592">
        <v>80453</v>
      </c>
      <c r="G1592">
        <v>11592</v>
      </c>
      <c r="H1592">
        <v>3128</v>
      </c>
      <c r="I1592">
        <v>2322</v>
      </c>
      <c r="J1592">
        <v>524772</v>
      </c>
      <c r="K1592">
        <v>109.83</v>
      </c>
      <c r="L1592">
        <f>Campaign_Table[[#This Row],[Conversions]]*Campaign_Table[[#This Row],[Cost_Per_Acquisition]]</f>
        <v>255025.26</v>
      </c>
      <c r="M1592">
        <v>1.06</v>
      </c>
      <c r="N1592">
        <v>21.18</v>
      </c>
      <c r="O1592" t="s">
        <v>21</v>
      </c>
      <c r="P1592" s="1">
        <v>45559</v>
      </c>
      <c r="Q1592" t="str">
        <f>TEXT(Campaign_Table[[#This Row],[Date]],"mmmm")</f>
        <v>September</v>
      </c>
      <c r="R1592">
        <f>YEAR(Campaign_Table[[#This Row],[Date]])</f>
        <v>2024</v>
      </c>
      <c r="S1592" t="str">
        <f>TEXT(Campaign_Table[[#This Row],[Date]],"dddd")</f>
        <v>Tuesday</v>
      </c>
      <c r="T1592" s="3" t="str">
        <f>"Q" &amp; ROUNDUP(MONTH(Campaign_Table[[#This Row],[Date]])/3,0)</f>
        <v>Q3</v>
      </c>
      <c r="U1592" s="5">
        <f t="shared" si="72"/>
        <v>0.14408412364983283</v>
      </c>
      <c r="V1592" s="7">
        <f>IFERROR(Campaign_Table[[#This Row],[Total_Campaign_Cost]]/Campaign_Table[[#This Row],[Clicks]],0)</f>
        <v>22.000108695652173</v>
      </c>
      <c r="W1592" s="5">
        <f t="shared" si="73"/>
        <v>0.20031055900621117</v>
      </c>
      <c r="X1592" s="7">
        <f>IFERROR(Campaign_Table[[#This Row],[Total_Campaign_Cost]]/Campaign_Table[[#This Row],[Leads]],0)</f>
        <v>81.529814578005116</v>
      </c>
      <c r="Y1592" s="7">
        <f t="shared" si="74"/>
        <v>269746.74</v>
      </c>
      <c r="Z1592" s="7" t="str">
        <f>IF(Campaign_Table[[#This Row],[ROI]]&gt;=3,"Excellent",IF(Campaign_Table[[#This Row],[ROI]]&gt;=1,"Good",IF(Campaign_Table[[#This Row],[ROI]]&gt;=0,"Average","Poor")))</f>
        <v>Good</v>
      </c>
    </row>
    <row r="1593" spans="1:26" x14ac:dyDescent="0.3">
      <c r="A1593" t="s">
        <v>1769</v>
      </c>
      <c r="B1593" t="s">
        <v>20</v>
      </c>
      <c r="C1593" t="s">
        <v>25</v>
      </c>
      <c r="D1593">
        <v>12</v>
      </c>
      <c r="E1593" t="s">
        <v>28</v>
      </c>
      <c r="F1593">
        <v>38284</v>
      </c>
      <c r="G1593">
        <v>3724</v>
      </c>
      <c r="H1593">
        <v>1641</v>
      </c>
      <c r="I1593">
        <v>1042</v>
      </c>
      <c r="J1593">
        <v>510580</v>
      </c>
      <c r="K1593">
        <v>263.13</v>
      </c>
      <c r="L1593">
        <f>Campaign_Table[[#This Row],[Conversions]]*Campaign_Table[[#This Row],[Cost_Per_Acquisition]]</f>
        <v>274181.46000000002</v>
      </c>
      <c r="M1593">
        <v>0.86</v>
      </c>
      <c r="N1593">
        <v>16.739999999999998</v>
      </c>
      <c r="O1593" t="s">
        <v>35</v>
      </c>
      <c r="P1593" s="1">
        <v>45600</v>
      </c>
      <c r="Q1593" t="str">
        <f>TEXT(Campaign_Table[[#This Row],[Date]],"mmmm")</f>
        <v>November</v>
      </c>
      <c r="R1593">
        <f>YEAR(Campaign_Table[[#This Row],[Date]])</f>
        <v>2024</v>
      </c>
      <c r="S1593" t="str">
        <f>TEXT(Campaign_Table[[#This Row],[Date]],"dddd")</f>
        <v>Monday</v>
      </c>
      <c r="T1593" s="3" t="str">
        <f>"Q" &amp; ROUNDUP(MONTH(Campaign_Table[[#This Row],[Date]])/3,0)</f>
        <v>Q4</v>
      </c>
      <c r="U1593" s="5">
        <f t="shared" si="72"/>
        <v>9.7273012224427954E-2</v>
      </c>
      <c r="V1593" s="7">
        <f>IFERROR(Campaign_Table[[#This Row],[Total_Campaign_Cost]]/Campaign_Table[[#This Row],[Clicks]],0)</f>
        <v>73.625526315789486</v>
      </c>
      <c r="W1593" s="5">
        <f t="shared" si="73"/>
        <v>0.27980665950590761</v>
      </c>
      <c r="X1593" s="7">
        <f>IFERROR(Campaign_Table[[#This Row],[Total_Campaign_Cost]]/Campaign_Table[[#This Row],[Leads]],0)</f>
        <v>167.08193784277881</v>
      </c>
      <c r="Y1593" s="7">
        <f t="shared" si="74"/>
        <v>236398.53999999998</v>
      </c>
      <c r="Z1593" s="7" t="str">
        <f>IF(Campaign_Table[[#This Row],[ROI]]&gt;=3,"Excellent",IF(Campaign_Table[[#This Row],[ROI]]&gt;=1,"Good",IF(Campaign_Table[[#This Row],[ROI]]&gt;=0,"Average","Poor")))</f>
        <v>Average</v>
      </c>
    </row>
    <row r="1594" spans="1:26" x14ac:dyDescent="0.3">
      <c r="A1594" t="s">
        <v>1770</v>
      </c>
      <c r="B1594" t="s">
        <v>24</v>
      </c>
      <c r="C1594" t="s">
        <v>29</v>
      </c>
      <c r="D1594">
        <v>19</v>
      </c>
      <c r="E1594" t="s">
        <v>187</v>
      </c>
      <c r="F1594">
        <v>87099</v>
      </c>
      <c r="G1594">
        <v>11124</v>
      </c>
      <c r="H1594">
        <v>5444</v>
      </c>
      <c r="I1594">
        <v>1953</v>
      </c>
      <c r="J1594">
        <v>1146411</v>
      </c>
      <c r="K1594">
        <v>121.01</v>
      </c>
      <c r="L1594">
        <f>Campaign_Table[[#This Row],[Conversions]]*Campaign_Table[[#This Row],[Cost_Per_Acquisition]]</f>
        <v>236332.53</v>
      </c>
      <c r="M1594">
        <v>3.85</v>
      </c>
      <c r="N1594">
        <v>21.26</v>
      </c>
      <c r="O1594" t="s">
        <v>17</v>
      </c>
      <c r="P1594" s="1">
        <v>45580</v>
      </c>
      <c r="Q1594" t="str">
        <f>TEXT(Campaign_Table[[#This Row],[Date]],"mmmm")</f>
        <v>October</v>
      </c>
      <c r="R1594">
        <f>YEAR(Campaign_Table[[#This Row],[Date]])</f>
        <v>2024</v>
      </c>
      <c r="S1594" t="str">
        <f>TEXT(Campaign_Table[[#This Row],[Date]],"dddd")</f>
        <v>Tuesday</v>
      </c>
      <c r="T1594" s="3" t="str">
        <f>"Q" &amp; ROUNDUP(MONTH(Campaign_Table[[#This Row],[Date]])/3,0)</f>
        <v>Q4</v>
      </c>
      <c r="U1594" s="5">
        <f t="shared" si="72"/>
        <v>0.1277167361278545</v>
      </c>
      <c r="V1594" s="7">
        <f>IFERROR(Campaign_Table[[#This Row],[Total_Campaign_Cost]]/Campaign_Table[[#This Row],[Clicks]],0)</f>
        <v>21.245283171521034</v>
      </c>
      <c r="W1594" s="5">
        <f t="shared" si="73"/>
        <v>0.17556634304207119</v>
      </c>
      <c r="X1594" s="7">
        <f>IFERROR(Campaign_Table[[#This Row],[Total_Campaign_Cost]]/Campaign_Table[[#This Row],[Leads]],0)</f>
        <v>43.411559515062457</v>
      </c>
      <c r="Y1594" s="7">
        <f t="shared" si="74"/>
        <v>910078.47</v>
      </c>
      <c r="Z1594" s="7" t="str">
        <f>IF(Campaign_Table[[#This Row],[ROI]]&gt;=3,"Excellent",IF(Campaign_Table[[#This Row],[ROI]]&gt;=1,"Good",IF(Campaign_Table[[#This Row],[ROI]]&gt;=0,"Average","Poor")))</f>
        <v>Excellent</v>
      </c>
    </row>
    <row r="1595" spans="1:26" x14ac:dyDescent="0.3">
      <c r="A1595" t="s">
        <v>1771</v>
      </c>
      <c r="B1595" t="s">
        <v>24</v>
      </c>
      <c r="C1595" t="s">
        <v>21</v>
      </c>
      <c r="D1595">
        <v>27</v>
      </c>
      <c r="E1595" t="s">
        <v>357</v>
      </c>
      <c r="F1595">
        <v>28234</v>
      </c>
      <c r="G1595">
        <v>4001</v>
      </c>
      <c r="H1595">
        <v>2132</v>
      </c>
      <c r="I1595">
        <v>1441</v>
      </c>
      <c r="J1595">
        <v>746438</v>
      </c>
      <c r="K1595">
        <v>115.65</v>
      </c>
      <c r="L1595">
        <f>Campaign_Table[[#This Row],[Conversions]]*Campaign_Table[[#This Row],[Cost_Per_Acquisition]]</f>
        <v>166651.65</v>
      </c>
      <c r="M1595">
        <v>3.48</v>
      </c>
      <c r="N1595">
        <v>26.83</v>
      </c>
      <c r="O1595" t="s">
        <v>29</v>
      </c>
      <c r="P1595" s="1">
        <v>45574</v>
      </c>
      <c r="Q1595" t="str">
        <f>TEXT(Campaign_Table[[#This Row],[Date]],"mmmm")</f>
        <v>October</v>
      </c>
      <c r="R1595">
        <f>YEAR(Campaign_Table[[#This Row],[Date]])</f>
        <v>2024</v>
      </c>
      <c r="S1595" t="str">
        <f>TEXT(Campaign_Table[[#This Row],[Date]],"dddd")</f>
        <v>Wednesday</v>
      </c>
      <c r="T1595" s="3" t="str">
        <f>"Q" &amp; ROUNDUP(MONTH(Campaign_Table[[#This Row],[Date]])/3,0)</f>
        <v>Q4</v>
      </c>
      <c r="U1595" s="5">
        <f t="shared" si="72"/>
        <v>0.14170857830983921</v>
      </c>
      <c r="V1595" s="7">
        <f>IFERROR(Campaign_Table[[#This Row],[Total_Campaign_Cost]]/Campaign_Table[[#This Row],[Clicks]],0)</f>
        <v>41.652499375156211</v>
      </c>
      <c r="W1595" s="5">
        <f t="shared" si="73"/>
        <v>0.3601599600099975</v>
      </c>
      <c r="X1595" s="7">
        <f>IFERROR(Campaign_Table[[#This Row],[Total_Campaign_Cost]]/Campaign_Table[[#This Row],[Leads]],0)</f>
        <v>78.166815196998115</v>
      </c>
      <c r="Y1595" s="7">
        <f t="shared" si="74"/>
        <v>579786.35</v>
      </c>
      <c r="Z1595" s="7" t="str">
        <f>IF(Campaign_Table[[#This Row],[ROI]]&gt;=3,"Excellent",IF(Campaign_Table[[#This Row],[ROI]]&gt;=1,"Good",IF(Campaign_Table[[#This Row],[ROI]]&gt;=0,"Average","Poor")))</f>
        <v>Excellent</v>
      </c>
    </row>
    <row r="1596" spans="1:26" x14ac:dyDescent="0.3">
      <c r="A1596" t="s">
        <v>1772</v>
      </c>
      <c r="B1596" t="s">
        <v>16</v>
      </c>
      <c r="C1596" t="s">
        <v>21</v>
      </c>
      <c r="D1596">
        <v>15</v>
      </c>
      <c r="E1596" t="s">
        <v>365</v>
      </c>
      <c r="F1596">
        <v>61244</v>
      </c>
      <c r="G1596">
        <v>5295</v>
      </c>
      <c r="H1596">
        <v>3034</v>
      </c>
      <c r="I1596">
        <v>1945</v>
      </c>
      <c r="J1596">
        <v>1108650</v>
      </c>
      <c r="K1596">
        <v>53.91</v>
      </c>
      <c r="L1596">
        <f>Campaign_Table[[#This Row],[Conversions]]*Campaign_Table[[#This Row],[Cost_Per_Acquisition]]</f>
        <v>104854.95</v>
      </c>
      <c r="M1596">
        <v>9.57</v>
      </c>
      <c r="N1596">
        <v>16.78</v>
      </c>
      <c r="O1596" t="s">
        <v>17</v>
      </c>
      <c r="P1596" s="1">
        <v>45723</v>
      </c>
      <c r="Q1596" t="str">
        <f>TEXT(Campaign_Table[[#This Row],[Date]],"mmmm")</f>
        <v>March</v>
      </c>
      <c r="R1596">
        <f>YEAR(Campaign_Table[[#This Row],[Date]])</f>
        <v>2025</v>
      </c>
      <c r="S1596" t="str">
        <f>TEXT(Campaign_Table[[#This Row],[Date]],"dddd")</f>
        <v>Friday</v>
      </c>
      <c r="T1596" s="3" t="str">
        <f>"Q" &amp; ROUNDUP(MONTH(Campaign_Table[[#This Row],[Date]])/3,0)</f>
        <v>Q1</v>
      </c>
      <c r="U1596" s="5">
        <f t="shared" si="72"/>
        <v>8.6457448892952773E-2</v>
      </c>
      <c r="V1596" s="7">
        <f>IFERROR(Campaign_Table[[#This Row],[Total_Campaign_Cost]]/Campaign_Table[[#This Row],[Clicks]],0)</f>
        <v>19.802634560906515</v>
      </c>
      <c r="W1596" s="5">
        <f t="shared" si="73"/>
        <v>0.36732766761095376</v>
      </c>
      <c r="X1596" s="7">
        <f>IFERROR(Campaign_Table[[#This Row],[Total_Campaign_Cost]]/Campaign_Table[[#This Row],[Leads]],0)</f>
        <v>34.559970336189849</v>
      </c>
      <c r="Y1596" s="7">
        <f t="shared" si="74"/>
        <v>1003795.05</v>
      </c>
      <c r="Z1596" s="7" t="str">
        <f>IF(Campaign_Table[[#This Row],[ROI]]&gt;=3,"Excellent",IF(Campaign_Table[[#This Row],[ROI]]&gt;=1,"Good",IF(Campaign_Table[[#This Row],[ROI]]&gt;=0,"Average","Poor")))</f>
        <v>Excellent</v>
      </c>
    </row>
    <row r="1597" spans="1:26" x14ac:dyDescent="0.3">
      <c r="A1597" t="s">
        <v>1773</v>
      </c>
      <c r="B1597" t="s">
        <v>16</v>
      </c>
      <c r="C1597" t="s">
        <v>35</v>
      </c>
      <c r="D1597">
        <v>8</v>
      </c>
      <c r="E1597" t="s">
        <v>195</v>
      </c>
      <c r="F1597">
        <v>17696</v>
      </c>
      <c r="G1597">
        <v>638</v>
      </c>
      <c r="H1597">
        <v>240</v>
      </c>
      <c r="I1597">
        <v>79</v>
      </c>
      <c r="J1597">
        <v>56959</v>
      </c>
      <c r="K1597">
        <v>3091.52</v>
      </c>
      <c r="L1597">
        <f>Campaign_Table[[#This Row],[Conversions]]*Campaign_Table[[#This Row],[Cost_Per_Acquisition]]</f>
        <v>244230.08</v>
      </c>
      <c r="M1597">
        <v>-0.77</v>
      </c>
      <c r="N1597">
        <v>5.41</v>
      </c>
      <c r="O1597" t="s">
        <v>35</v>
      </c>
      <c r="P1597" s="1">
        <v>45751</v>
      </c>
      <c r="Q1597" t="str">
        <f>TEXT(Campaign_Table[[#This Row],[Date]],"mmmm")</f>
        <v>April</v>
      </c>
      <c r="R1597">
        <f>YEAR(Campaign_Table[[#This Row],[Date]])</f>
        <v>2025</v>
      </c>
      <c r="S1597" t="str">
        <f>TEXT(Campaign_Table[[#This Row],[Date]],"dddd")</f>
        <v>Friday</v>
      </c>
      <c r="T1597" s="3" t="str">
        <f>"Q" &amp; ROUNDUP(MONTH(Campaign_Table[[#This Row],[Date]])/3,0)</f>
        <v>Q2</v>
      </c>
      <c r="U1597" s="5">
        <f t="shared" si="72"/>
        <v>3.6053345388788426E-2</v>
      </c>
      <c r="V1597" s="7">
        <f>IFERROR(Campaign_Table[[#This Row],[Total_Campaign_Cost]]/Campaign_Table[[#This Row],[Clicks]],0)</f>
        <v>382.80576802507835</v>
      </c>
      <c r="W1597" s="5">
        <f t="shared" si="73"/>
        <v>0.1238244514106583</v>
      </c>
      <c r="X1597" s="7">
        <f>IFERROR(Campaign_Table[[#This Row],[Total_Campaign_Cost]]/Campaign_Table[[#This Row],[Leads]],0)</f>
        <v>1017.6253333333333</v>
      </c>
      <c r="Y1597" s="7">
        <f t="shared" si="74"/>
        <v>-187271.08</v>
      </c>
      <c r="Z1597" s="7" t="str">
        <f>IF(Campaign_Table[[#This Row],[ROI]]&gt;=3,"Excellent",IF(Campaign_Table[[#This Row],[ROI]]&gt;=1,"Good",IF(Campaign_Table[[#This Row],[ROI]]&gt;=0,"Average","Poor")))</f>
        <v>Poor</v>
      </c>
    </row>
    <row r="1598" spans="1:26" x14ac:dyDescent="0.3">
      <c r="A1598" t="s">
        <v>1774</v>
      </c>
      <c r="B1598" t="s">
        <v>20</v>
      </c>
      <c r="C1598" t="s">
        <v>17</v>
      </c>
      <c r="D1598">
        <v>19</v>
      </c>
      <c r="E1598" t="s">
        <v>137</v>
      </c>
      <c r="F1598">
        <v>12931</v>
      </c>
      <c r="G1598">
        <v>379</v>
      </c>
      <c r="H1598">
        <v>177</v>
      </c>
      <c r="I1598">
        <v>110</v>
      </c>
      <c r="J1598">
        <v>67540</v>
      </c>
      <c r="K1598">
        <v>1472.86</v>
      </c>
      <c r="L1598">
        <f>Campaign_Table[[#This Row],[Conversions]]*Campaign_Table[[#This Row],[Cost_Per_Acquisition]]</f>
        <v>162014.59999999998</v>
      </c>
      <c r="M1598">
        <v>-0.57999999999999996</v>
      </c>
      <c r="N1598">
        <v>5.15</v>
      </c>
      <c r="O1598" t="s">
        <v>35</v>
      </c>
      <c r="P1598" s="1">
        <v>45813</v>
      </c>
      <c r="Q1598" t="str">
        <f>TEXT(Campaign_Table[[#This Row],[Date]],"mmmm")</f>
        <v>June</v>
      </c>
      <c r="R1598">
        <f>YEAR(Campaign_Table[[#This Row],[Date]])</f>
        <v>2025</v>
      </c>
      <c r="S1598" t="str">
        <f>TEXT(Campaign_Table[[#This Row],[Date]],"dddd")</f>
        <v>Thursday</v>
      </c>
      <c r="T1598" s="3" t="str">
        <f>"Q" &amp; ROUNDUP(MONTH(Campaign_Table[[#This Row],[Date]])/3,0)</f>
        <v>Q2</v>
      </c>
      <c r="U1598" s="5">
        <f t="shared" si="72"/>
        <v>2.9309411491763977E-2</v>
      </c>
      <c r="V1598" s="7">
        <f>IFERROR(Campaign_Table[[#This Row],[Total_Campaign_Cost]]/Campaign_Table[[#This Row],[Clicks]],0)</f>
        <v>427.47915567282314</v>
      </c>
      <c r="W1598" s="5">
        <f t="shared" si="73"/>
        <v>0.29023746701846964</v>
      </c>
      <c r="X1598" s="7">
        <f>IFERROR(Campaign_Table[[#This Row],[Total_Campaign_Cost]]/Campaign_Table[[#This Row],[Leads]],0)</f>
        <v>915.33672316384173</v>
      </c>
      <c r="Y1598" s="7">
        <f t="shared" si="74"/>
        <v>-94474.599999999977</v>
      </c>
      <c r="Z1598" s="7" t="str">
        <f>IF(Campaign_Table[[#This Row],[ROI]]&gt;=3,"Excellent",IF(Campaign_Table[[#This Row],[ROI]]&gt;=1,"Good",IF(Campaign_Table[[#This Row],[ROI]]&gt;=0,"Average","Poor")))</f>
        <v>Poor</v>
      </c>
    </row>
    <row r="1599" spans="1:26" x14ac:dyDescent="0.3">
      <c r="A1599" t="s">
        <v>1775</v>
      </c>
      <c r="B1599" t="s">
        <v>24</v>
      </c>
      <c r="C1599" t="s">
        <v>25</v>
      </c>
      <c r="D1599">
        <v>9</v>
      </c>
      <c r="E1599" t="s">
        <v>1077</v>
      </c>
      <c r="F1599">
        <v>98998</v>
      </c>
      <c r="G1599">
        <v>5004</v>
      </c>
      <c r="H1599">
        <v>2890</v>
      </c>
      <c r="I1599">
        <v>2016</v>
      </c>
      <c r="J1599">
        <v>860832</v>
      </c>
      <c r="K1599">
        <v>30.75</v>
      </c>
      <c r="L1599">
        <f>Campaign_Table[[#This Row],[Conversions]]*Campaign_Table[[#This Row],[Cost_Per_Acquisition]]</f>
        <v>61992</v>
      </c>
      <c r="M1599">
        <v>12.89</v>
      </c>
      <c r="N1599">
        <v>10.01</v>
      </c>
      <c r="O1599" t="s">
        <v>25</v>
      </c>
      <c r="P1599" s="1">
        <v>45576</v>
      </c>
      <c r="Q1599" t="str">
        <f>TEXT(Campaign_Table[[#This Row],[Date]],"mmmm")</f>
        <v>October</v>
      </c>
      <c r="R1599">
        <f>YEAR(Campaign_Table[[#This Row],[Date]])</f>
        <v>2024</v>
      </c>
      <c r="S1599" t="str">
        <f>TEXT(Campaign_Table[[#This Row],[Date]],"dddd")</f>
        <v>Friday</v>
      </c>
      <c r="T1599" s="3" t="str">
        <f>"Q" &amp; ROUNDUP(MONTH(Campaign_Table[[#This Row],[Date]])/3,0)</f>
        <v>Q4</v>
      </c>
      <c r="U1599" s="5">
        <f t="shared" si="72"/>
        <v>5.0546475686377504E-2</v>
      </c>
      <c r="V1599" s="7">
        <f>IFERROR(Campaign_Table[[#This Row],[Total_Campaign_Cost]]/Campaign_Table[[#This Row],[Clicks]],0)</f>
        <v>12.388489208633093</v>
      </c>
      <c r="W1599" s="5">
        <f t="shared" si="73"/>
        <v>0.40287769784172661</v>
      </c>
      <c r="X1599" s="7">
        <f>IFERROR(Campaign_Table[[#This Row],[Total_Campaign_Cost]]/Campaign_Table[[#This Row],[Leads]],0)</f>
        <v>21.450519031141869</v>
      </c>
      <c r="Y1599" s="7">
        <f t="shared" si="74"/>
        <v>798840</v>
      </c>
      <c r="Z1599" s="7" t="str">
        <f>IF(Campaign_Table[[#This Row],[ROI]]&gt;=3,"Excellent",IF(Campaign_Table[[#This Row],[ROI]]&gt;=1,"Good",IF(Campaign_Table[[#This Row],[ROI]]&gt;=0,"Average","Poor")))</f>
        <v>Excellent</v>
      </c>
    </row>
    <row r="1600" spans="1:26" x14ac:dyDescent="0.3">
      <c r="A1600" t="s">
        <v>1776</v>
      </c>
      <c r="B1600" t="s">
        <v>24</v>
      </c>
      <c r="C1600" t="s">
        <v>29</v>
      </c>
      <c r="D1600">
        <v>29</v>
      </c>
      <c r="E1600" t="s">
        <v>256</v>
      </c>
      <c r="F1600">
        <v>13659</v>
      </c>
      <c r="G1600">
        <v>1417</v>
      </c>
      <c r="H1600">
        <v>640</v>
      </c>
      <c r="I1600">
        <v>349</v>
      </c>
      <c r="J1600">
        <v>157399</v>
      </c>
      <c r="K1600">
        <v>428.23</v>
      </c>
      <c r="L1600">
        <f>Campaign_Table[[#This Row],[Conversions]]*Campaign_Table[[#This Row],[Cost_Per_Acquisition]]</f>
        <v>149452.27000000002</v>
      </c>
      <c r="M1600">
        <v>0.05</v>
      </c>
      <c r="N1600">
        <v>17.61</v>
      </c>
      <c r="O1600" t="s">
        <v>29</v>
      </c>
      <c r="P1600" s="1">
        <v>45613</v>
      </c>
      <c r="Q1600" t="str">
        <f>TEXT(Campaign_Table[[#This Row],[Date]],"mmmm")</f>
        <v>November</v>
      </c>
      <c r="R1600">
        <f>YEAR(Campaign_Table[[#This Row],[Date]])</f>
        <v>2024</v>
      </c>
      <c r="S1600" t="str">
        <f>TEXT(Campaign_Table[[#This Row],[Date]],"dddd")</f>
        <v>Sunday</v>
      </c>
      <c r="T1600" s="3" t="str">
        <f>"Q" &amp; ROUNDUP(MONTH(Campaign_Table[[#This Row],[Date]])/3,0)</f>
        <v>Q4</v>
      </c>
      <c r="U1600" s="5">
        <f t="shared" si="72"/>
        <v>0.10374112306903872</v>
      </c>
      <c r="V1600" s="7">
        <f>IFERROR(Campaign_Table[[#This Row],[Total_Campaign_Cost]]/Campaign_Table[[#This Row],[Clicks]],0)</f>
        <v>105.47090331686664</v>
      </c>
      <c r="W1600" s="5">
        <f t="shared" si="73"/>
        <v>0.24629498941425548</v>
      </c>
      <c r="X1600" s="7">
        <f>IFERROR(Campaign_Table[[#This Row],[Total_Campaign_Cost]]/Campaign_Table[[#This Row],[Leads]],0)</f>
        <v>233.51917187500004</v>
      </c>
      <c r="Y1600" s="7">
        <f t="shared" si="74"/>
        <v>7946.7299999999814</v>
      </c>
      <c r="Z1600" s="7" t="str">
        <f>IF(Campaign_Table[[#This Row],[ROI]]&gt;=3,"Excellent",IF(Campaign_Table[[#This Row],[ROI]]&gt;=1,"Good",IF(Campaign_Table[[#This Row],[ROI]]&gt;=0,"Average","Poor")))</f>
        <v>Average</v>
      </c>
    </row>
    <row r="1601" spans="1:26" x14ac:dyDescent="0.3">
      <c r="A1601" t="s">
        <v>1777</v>
      </c>
      <c r="B1601" t="s">
        <v>16</v>
      </c>
      <c r="C1601" t="s">
        <v>25</v>
      </c>
      <c r="D1601">
        <v>21</v>
      </c>
      <c r="E1601" t="s">
        <v>222</v>
      </c>
      <c r="F1601">
        <v>90343</v>
      </c>
      <c r="G1601">
        <v>12880</v>
      </c>
      <c r="H1601">
        <v>6345</v>
      </c>
      <c r="I1601">
        <v>3556</v>
      </c>
      <c r="J1601">
        <v>2599436</v>
      </c>
      <c r="K1601">
        <v>84.15</v>
      </c>
      <c r="L1601">
        <f>Campaign_Table[[#This Row],[Conversions]]*Campaign_Table[[#This Row],[Cost_Per_Acquisition]]</f>
        <v>299237.40000000002</v>
      </c>
      <c r="M1601">
        <v>7.69</v>
      </c>
      <c r="N1601">
        <v>25.22</v>
      </c>
      <c r="O1601" t="s">
        <v>17</v>
      </c>
      <c r="P1601" s="1">
        <v>45715</v>
      </c>
      <c r="Q1601" t="str">
        <f>TEXT(Campaign_Table[[#This Row],[Date]],"mmmm")</f>
        <v>February</v>
      </c>
      <c r="R1601">
        <f>YEAR(Campaign_Table[[#This Row],[Date]])</f>
        <v>2025</v>
      </c>
      <c r="S1601" t="str">
        <f>TEXT(Campaign_Table[[#This Row],[Date]],"dddd")</f>
        <v>Thursday</v>
      </c>
      <c r="T1601" s="3" t="str">
        <f>"Q" &amp; ROUNDUP(MONTH(Campaign_Table[[#This Row],[Date]])/3,0)</f>
        <v>Q1</v>
      </c>
      <c r="U1601" s="5">
        <f t="shared" si="72"/>
        <v>0.14256776950068073</v>
      </c>
      <c r="V1601" s="7">
        <f>IFERROR(Campaign_Table[[#This Row],[Total_Campaign_Cost]]/Campaign_Table[[#This Row],[Clicks]],0)</f>
        <v>23.232717391304348</v>
      </c>
      <c r="W1601" s="5">
        <f t="shared" si="73"/>
        <v>0.27608695652173915</v>
      </c>
      <c r="X1601" s="7">
        <f>IFERROR(Campaign_Table[[#This Row],[Total_Campaign_Cost]]/Campaign_Table[[#This Row],[Leads]],0)</f>
        <v>47.161134751773055</v>
      </c>
      <c r="Y1601" s="7">
        <f t="shared" si="74"/>
        <v>2300198.6</v>
      </c>
      <c r="Z1601" s="7" t="str">
        <f>IF(Campaign_Table[[#This Row],[ROI]]&gt;=3,"Excellent",IF(Campaign_Table[[#This Row],[ROI]]&gt;=1,"Good",IF(Campaign_Table[[#This Row],[ROI]]&gt;=0,"Average","Poor")))</f>
        <v>Excellent</v>
      </c>
    </row>
    <row r="1602" spans="1:26" x14ac:dyDescent="0.3">
      <c r="A1602" t="s">
        <v>1778</v>
      </c>
      <c r="B1602" t="s">
        <v>28</v>
      </c>
      <c r="C1602" t="s">
        <v>21</v>
      </c>
      <c r="D1602">
        <v>20</v>
      </c>
      <c r="E1602" t="s">
        <v>652</v>
      </c>
      <c r="F1602">
        <v>18787</v>
      </c>
      <c r="G1602">
        <v>2704</v>
      </c>
      <c r="H1602">
        <v>746</v>
      </c>
      <c r="I1602">
        <v>459</v>
      </c>
      <c r="J1602">
        <v>302940</v>
      </c>
      <c r="K1602">
        <v>426.57</v>
      </c>
      <c r="L1602">
        <f>Campaign_Table[[#This Row],[Conversions]]*Campaign_Table[[#This Row],[Cost_Per_Acquisition]]</f>
        <v>195795.63</v>
      </c>
      <c r="M1602">
        <v>0.55000000000000004</v>
      </c>
      <c r="N1602">
        <v>20.81</v>
      </c>
      <c r="O1602" t="s">
        <v>25</v>
      </c>
      <c r="P1602" s="1">
        <v>45562</v>
      </c>
      <c r="Q1602" t="str">
        <f>TEXT(Campaign_Table[[#This Row],[Date]],"mmmm")</f>
        <v>September</v>
      </c>
      <c r="R1602">
        <f>YEAR(Campaign_Table[[#This Row],[Date]])</f>
        <v>2024</v>
      </c>
      <c r="S1602" t="str">
        <f>TEXT(Campaign_Table[[#This Row],[Date]],"dddd")</f>
        <v>Friday</v>
      </c>
      <c r="T1602" s="3" t="str">
        <f>"Q" &amp; ROUNDUP(MONTH(Campaign_Table[[#This Row],[Date]])/3,0)</f>
        <v>Q3</v>
      </c>
      <c r="U1602" s="5">
        <f t="shared" ref="U1602:U1665" si="75">IFERROR(Clicks/Impressions,0)</f>
        <v>0.14392931282269655</v>
      </c>
      <c r="V1602" s="7">
        <f>IFERROR(Campaign_Table[[#This Row],[Total_Campaign_Cost]]/Campaign_Table[[#This Row],[Clicks]],0)</f>
        <v>72.40962647928994</v>
      </c>
      <c r="W1602" s="5">
        <f t="shared" ref="W1602:W1665" si="76">IFERROR(Conversions/Clicks,0)</f>
        <v>0.16974852071005916</v>
      </c>
      <c r="X1602" s="7">
        <f>IFERROR(Campaign_Table[[#This Row],[Total_Campaign_Cost]]/Campaign_Table[[#This Row],[Leads]],0)</f>
        <v>262.46063002680967</v>
      </c>
      <c r="Y1602" s="7">
        <f t="shared" ref="Y1602:Y1665" si="77">Revenue-Total_Campaign_Cost</f>
        <v>107144.37</v>
      </c>
      <c r="Z1602" s="7" t="str">
        <f>IF(Campaign_Table[[#This Row],[ROI]]&gt;=3,"Excellent",IF(Campaign_Table[[#This Row],[ROI]]&gt;=1,"Good",IF(Campaign_Table[[#This Row],[ROI]]&gt;=0,"Average","Poor")))</f>
        <v>Average</v>
      </c>
    </row>
    <row r="1603" spans="1:26" x14ac:dyDescent="0.3">
      <c r="A1603" t="s">
        <v>1779</v>
      </c>
      <c r="B1603" t="s">
        <v>44</v>
      </c>
      <c r="C1603" t="s">
        <v>35</v>
      </c>
      <c r="D1603">
        <v>21</v>
      </c>
      <c r="E1603" t="s">
        <v>130</v>
      </c>
      <c r="F1603">
        <v>51045</v>
      </c>
      <c r="G1603">
        <v>4344</v>
      </c>
      <c r="H1603">
        <v>1049</v>
      </c>
      <c r="I1603">
        <v>429</v>
      </c>
      <c r="J1603">
        <v>122694</v>
      </c>
      <c r="K1603">
        <v>597.21</v>
      </c>
      <c r="L1603">
        <f>Campaign_Table[[#This Row],[Conversions]]*Campaign_Table[[#This Row],[Cost_Per_Acquisition]]</f>
        <v>256203.09000000003</v>
      </c>
      <c r="M1603">
        <v>-0.52</v>
      </c>
      <c r="N1603">
        <v>11.41</v>
      </c>
      <c r="O1603" t="s">
        <v>21</v>
      </c>
      <c r="P1603" s="1">
        <v>45505</v>
      </c>
      <c r="Q1603" t="str">
        <f>TEXT(Campaign_Table[[#This Row],[Date]],"mmmm")</f>
        <v>August</v>
      </c>
      <c r="R1603">
        <f>YEAR(Campaign_Table[[#This Row],[Date]])</f>
        <v>2024</v>
      </c>
      <c r="S1603" t="str">
        <f>TEXT(Campaign_Table[[#This Row],[Date]],"dddd")</f>
        <v>Thursday</v>
      </c>
      <c r="T1603" s="3" t="str">
        <f>"Q" &amp; ROUNDUP(MONTH(Campaign_Table[[#This Row],[Date]])/3,0)</f>
        <v>Q3</v>
      </c>
      <c r="U1603" s="5">
        <f t="shared" si="75"/>
        <v>8.5101381134293275E-2</v>
      </c>
      <c r="V1603" s="7">
        <f>IFERROR(Campaign_Table[[#This Row],[Total_Campaign_Cost]]/Campaign_Table[[#This Row],[Clicks]],0)</f>
        <v>58.978611878453044</v>
      </c>
      <c r="W1603" s="5">
        <f t="shared" si="76"/>
        <v>9.8756906077348064E-2</v>
      </c>
      <c r="X1603" s="7">
        <f>IFERROR(Campaign_Table[[#This Row],[Total_Campaign_Cost]]/Campaign_Table[[#This Row],[Leads]],0)</f>
        <v>244.23554814108678</v>
      </c>
      <c r="Y1603" s="7">
        <f t="shared" si="77"/>
        <v>-133509.09000000003</v>
      </c>
      <c r="Z1603" s="7" t="str">
        <f>IF(Campaign_Table[[#This Row],[ROI]]&gt;=3,"Excellent",IF(Campaign_Table[[#This Row],[ROI]]&gt;=1,"Good",IF(Campaign_Table[[#This Row],[ROI]]&gt;=0,"Average","Poor")))</f>
        <v>Poor</v>
      </c>
    </row>
    <row r="1604" spans="1:26" x14ac:dyDescent="0.3">
      <c r="A1604" t="s">
        <v>1780</v>
      </c>
      <c r="B1604" t="s">
        <v>28</v>
      </c>
      <c r="C1604" t="s">
        <v>21</v>
      </c>
      <c r="D1604">
        <v>24</v>
      </c>
      <c r="E1604" t="s">
        <v>49</v>
      </c>
      <c r="F1604">
        <v>78076</v>
      </c>
      <c r="G1604">
        <v>6640</v>
      </c>
      <c r="H1604">
        <v>1466</v>
      </c>
      <c r="I1604">
        <v>948</v>
      </c>
      <c r="J1604">
        <v>655068</v>
      </c>
      <c r="K1604">
        <v>118.27</v>
      </c>
      <c r="L1604">
        <f>Campaign_Table[[#This Row],[Conversions]]*Campaign_Table[[#This Row],[Cost_Per_Acquisition]]</f>
        <v>112119.95999999999</v>
      </c>
      <c r="M1604">
        <v>4.84</v>
      </c>
      <c r="N1604">
        <v>11.6</v>
      </c>
      <c r="O1604" t="s">
        <v>21</v>
      </c>
      <c r="P1604" s="1">
        <v>45800</v>
      </c>
      <c r="Q1604" t="str">
        <f>TEXT(Campaign_Table[[#This Row],[Date]],"mmmm")</f>
        <v>May</v>
      </c>
      <c r="R1604">
        <f>YEAR(Campaign_Table[[#This Row],[Date]])</f>
        <v>2025</v>
      </c>
      <c r="S1604" t="str">
        <f>TEXT(Campaign_Table[[#This Row],[Date]],"dddd")</f>
        <v>Friday</v>
      </c>
      <c r="T1604" s="3" t="str">
        <f>"Q" &amp; ROUNDUP(MONTH(Campaign_Table[[#This Row],[Date]])/3,0)</f>
        <v>Q2</v>
      </c>
      <c r="U1604" s="5">
        <f t="shared" si="75"/>
        <v>8.5045340437522418E-2</v>
      </c>
      <c r="V1604" s="7">
        <f>IFERROR(Campaign_Table[[#This Row],[Total_Campaign_Cost]]/Campaign_Table[[#This Row],[Clicks]],0)</f>
        <v>16.88553614457831</v>
      </c>
      <c r="W1604" s="5">
        <f t="shared" si="76"/>
        <v>0.14277108433734939</v>
      </c>
      <c r="X1604" s="7">
        <f>IFERROR(Campaign_Table[[#This Row],[Total_Campaign_Cost]]/Campaign_Table[[#This Row],[Leads]],0)</f>
        <v>76.480190995907222</v>
      </c>
      <c r="Y1604" s="7">
        <f t="shared" si="77"/>
        <v>542948.04</v>
      </c>
      <c r="Z1604" s="7" t="str">
        <f>IF(Campaign_Table[[#This Row],[ROI]]&gt;=3,"Excellent",IF(Campaign_Table[[#This Row],[ROI]]&gt;=1,"Good",IF(Campaign_Table[[#This Row],[ROI]]&gt;=0,"Average","Poor")))</f>
        <v>Excellent</v>
      </c>
    </row>
    <row r="1605" spans="1:26" x14ac:dyDescent="0.3">
      <c r="A1605" t="s">
        <v>1781</v>
      </c>
      <c r="B1605" t="s">
        <v>44</v>
      </c>
      <c r="C1605" t="s">
        <v>35</v>
      </c>
      <c r="D1605">
        <v>8</v>
      </c>
      <c r="E1605" t="s">
        <v>381</v>
      </c>
      <c r="F1605">
        <v>70512</v>
      </c>
      <c r="G1605">
        <v>5901</v>
      </c>
      <c r="H1605">
        <v>3141</v>
      </c>
      <c r="I1605">
        <v>1383</v>
      </c>
      <c r="J1605">
        <v>654159</v>
      </c>
      <c r="K1605">
        <v>108.21</v>
      </c>
      <c r="L1605">
        <f>Campaign_Table[[#This Row],[Conversions]]*Campaign_Table[[#This Row],[Cost_Per_Acquisition]]</f>
        <v>149654.43</v>
      </c>
      <c r="M1605">
        <v>3.37</v>
      </c>
      <c r="N1605">
        <v>14.78</v>
      </c>
      <c r="O1605" t="s">
        <v>17</v>
      </c>
      <c r="P1605" s="1">
        <v>45650</v>
      </c>
      <c r="Q1605" t="str">
        <f>TEXT(Campaign_Table[[#This Row],[Date]],"mmmm")</f>
        <v>December</v>
      </c>
      <c r="R1605">
        <f>YEAR(Campaign_Table[[#This Row],[Date]])</f>
        <v>2024</v>
      </c>
      <c r="S1605" t="str">
        <f>TEXT(Campaign_Table[[#This Row],[Date]],"dddd")</f>
        <v>Tuesday</v>
      </c>
      <c r="T1605" s="3" t="str">
        <f>"Q" &amp; ROUNDUP(MONTH(Campaign_Table[[#This Row],[Date]])/3,0)</f>
        <v>Q4</v>
      </c>
      <c r="U1605" s="5">
        <f t="shared" si="75"/>
        <v>8.3687882913546632E-2</v>
      </c>
      <c r="V1605" s="7">
        <f>IFERROR(Campaign_Table[[#This Row],[Total_Campaign_Cost]]/Campaign_Table[[#This Row],[Clicks]],0)</f>
        <v>25.360859176410777</v>
      </c>
      <c r="W1605" s="5">
        <f t="shared" si="76"/>
        <v>0.23436705643111336</v>
      </c>
      <c r="X1605" s="7">
        <f>IFERROR(Campaign_Table[[#This Row],[Total_Campaign_Cost]]/Campaign_Table[[#This Row],[Leads]],0)</f>
        <v>47.645472779369626</v>
      </c>
      <c r="Y1605" s="7">
        <f t="shared" si="77"/>
        <v>504504.57</v>
      </c>
      <c r="Z1605" s="7" t="str">
        <f>IF(Campaign_Table[[#This Row],[ROI]]&gt;=3,"Excellent",IF(Campaign_Table[[#This Row],[ROI]]&gt;=1,"Good",IF(Campaign_Table[[#This Row],[ROI]]&gt;=0,"Average","Poor")))</f>
        <v>Excellent</v>
      </c>
    </row>
    <row r="1606" spans="1:26" x14ac:dyDescent="0.3">
      <c r="A1606" t="s">
        <v>1782</v>
      </c>
      <c r="B1606" t="s">
        <v>24</v>
      </c>
      <c r="C1606" t="s">
        <v>17</v>
      </c>
      <c r="D1606">
        <v>29</v>
      </c>
      <c r="E1606" t="s">
        <v>597</v>
      </c>
      <c r="F1606">
        <v>99272</v>
      </c>
      <c r="G1606">
        <v>4976</v>
      </c>
      <c r="H1606">
        <v>2914</v>
      </c>
      <c r="I1606">
        <v>1733</v>
      </c>
      <c r="J1606">
        <v>1057130</v>
      </c>
      <c r="K1606">
        <v>112.31</v>
      </c>
      <c r="L1606">
        <f>Campaign_Table[[#This Row],[Conversions]]*Campaign_Table[[#This Row],[Cost_Per_Acquisition]]</f>
        <v>194633.23</v>
      </c>
      <c r="M1606">
        <v>4.43</v>
      </c>
      <c r="N1606">
        <v>9.69</v>
      </c>
      <c r="O1606" t="s">
        <v>21</v>
      </c>
      <c r="P1606" s="1">
        <v>45549</v>
      </c>
      <c r="Q1606" t="str">
        <f>TEXT(Campaign_Table[[#This Row],[Date]],"mmmm")</f>
        <v>September</v>
      </c>
      <c r="R1606">
        <f>YEAR(Campaign_Table[[#This Row],[Date]])</f>
        <v>2024</v>
      </c>
      <c r="S1606" t="str">
        <f>TEXT(Campaign_Table[[#This Row],[Date]],"dddd")</f>
        <v>Saturday</v>
      </c>
      <c r="T1606" s="3" t="str">
        <f>"Q" &amp; ROUNDUP(MONTH(Campaign_Table[[#This Row],[Date]])/3,0)</f>
        <v>Q3</v>
      </c>
      <c r="U1606" s="5">
        <f t="shared" si="75"/>
        <v>5.0124909339995166E-2</v>
      </c>
      <c r="V1606" s="7">
        <f>IFERROR(Campaign_Table[[#This Row],[Total_Campaign_Cost]]/Campaign_Table[[#This Row],[Clicks]],0)</f>
        <v>39.114395096463028</v>
      </c>
      <c r="W1606" s="5">
        <f t="shared" si="76"/>
        <v>0.34827170418006431</v>
      </c>
      <c r="X1606" s="7">
        <f>IFERROR(Campaign_Table[[#This Row],[Total_Campaign_Cost]]/Campaign_Table[[#This Row],[Leads]],0)</f>
        <v>66.792460535346606</v>
      </c>
      <c r="Y1606" s="7">
        <f t="shared" si="77"/>
        <v>862496.77</v>
      </c>
      <c r="Z1606" s="7" t="str">
        <f>IF(Campaign_Table[[#This Row],[ROI]]&gt;=3,"Excellent",IF(Campaign_Table[[#This Row],[ROI]]&gt;=1,"Good",IF(Campaign_Table[[#This Row],[ROI]]&gt;=0,"Average","Poor")))</f>
        <v>Excellent</v>
      </c>
    </row>
    <row r="1607" spans="1:26" x14ac:dyDescent="0.3">
      <c r="A1607" t="s">
        <v>1783</v>
      </c>
      <c r="B1607" t="s">
        <v>16</v>
      </c>
      <c r="C1607" t="s">
        <v>17</v>
      </c>
      <c r="D1607">
        <v>17</v>
      </c>
      <c r="E1607" t="s">
        <v>125</v>
      </c>
      <c r="F1607">
        <v>74055</v>
      </c>
      <c r="G1607">
        <v>5949</v>
      </c>
      <c r="H1607">
        <v>2259</v>
      </c>
      <c r="I1607">
        <v>1778</v>
      </c>
      <c r="J1607">
        <v>1118362</v>
      </c>
      <c r="K1607">
        <v>85.87</v>
      </c>
      <c r="L1607">
        <f>Campaign_Table[[#This Row],[Conversions]]*Campaign_Table[[#This Row],[Cost_Per_Acquisition]]</f>
        <v>152676.86000000002</v>
      </c>
      <c r="M1607">
        <v>6.33</v>
      </c>
      <c r="N1607">
        <v>13.48</v>
      </c>
      <c r="O1607" t="s">
        <v>29</v>
      </c>
      <c r="P1607" s="1">
        <v>45614</v>
      </c>
      <c r="Q1607" t="str">
        <f>TEXT(Campaign_Table[[#This Row],[Date]],"mmmm")</f>
        <v>November</v>
      </c>
      <c r="R1607">
        <f>YEAR(Campaign_Table[[#This Row],[Date]])</f>
        <v>2024</v>
      </c>
      <c r="S1607" t="str">
        <f>TEXT(Campaign_Table[[#This Row],[Date]],"dddd")</f>
        <v>Monday</v>
      </c>
      <c r="T1607" s="3" t="str">
        <f>"Q" &amp; ROUNDUP(MONTH(Campaign_Table[[#This Row],[Date]])/3,0)</f>
        <v>Q4</v>
      </c>
      <c r="U1607" s="5">
        <f t="shared" si="75"/>
        <v>8.0332185537775977E-2</v>
      </c>
      <c r="V1607" s="7">
        <f>IFERROR(Campaign_Table[[#This Row],[Total_Campaign_Cost]]/Campaign_Table[[#This Row],[Clicks]],0)</f>
        <v>25.664289796604475</v>
      </c>
      <c r="W1607" s="5">
        <f t="shared" si="76"/>
        <v>0.29887376029584806</v>
      </c>
      <c r="X1607" s="7">
        <f>IFERROR(Campaign_Table[[#This Row],[Total_Campaign_Cost]]/Campaign_Table[[#This Row],[Leads]],0)</f>
        <v>67.586038069942461</v>
      </c>
      <c r="Y1607" s="7">
        <f t="shared" si="77"/>
        <v>965685.14</v>
      </c>
      <c r="Z1607" s="7" t="str">
        <f>IF(Campaign_Table[[#This Row],[ROI]]&gt;=3,"Excellent",IF(Campaign_Table[[#This Row],[ROI]]&gt;=1,"Good",IF(Campaign_Table[[#This Row],[ROI]]&gt;=0,"Average","Poor")))</f>
        <v>Excellent</v>
      </c>
    </row>
    <row r="1608" spans="1:26" x14ac:dyDescent="0.3">
      <c r="A1608" t="s">
        <v>1784</v>
      </c>
      <c r="B1608" t="s">
        <v>44</v>
      </c>
      <c r="C1608" t="s">
        <v>17</v>
      </c>
      <c r="D1608">
        <v>29</v>
      </c>
      <c r="E1608" t="s">
        <v>736</v>
      </c>
      <c r="F1608">
        <v>15055</v>
      </c>
      <c r="G1608">
        <v>1625</v>
      </c>
      <c r="H1608">
        <v>874</v>
      </c>
      <c r="I1608">
        <v>273</v>
      </c>
      <c r="J1608">
        <v>205842</v>
      </c>
      <c r="K1608">
        <v>345.75</v>
      </c>
      <c r="L1608">
        <f>Campaign_Table[[#This Row],[Conversions]]*Campaign_Table[[#This Row],[Cost_Per_Acquisition]]</f>
        <v>94389.75</v>
      </c>
      <c r="M1608">
        <v>1.18</v>
      </c>
      <c r="N1608">
        <v>18.41</v>
      </c>
      <c r="O1608" t="s">
        <v>25</v>
      </c>
      <c r="P1608" s="1">
        <v>45492</v>
      </c>
      <c r="Q1608" t="str">
        <f>TEXT(Campaign_Table[[#This Row],[Date]],"mmmm")</f>
        <v>July</v>
      </c>
      <c r="R1608">
        <f>YEAR(Campaign_Table[[#This Row],[Date]])</f>
        <v>2024</v>
      </c>
      <c r="S1608" t="str">
        <f>TEXT(Campaign_Table[[#This Row],[Date]],"dddd")</f>
        <v>Friday</v>
      </c>
      <c r="T1608" s="3" t="str">
        <f>"Q" &amp; ROUNDUP(MONTH(Campaign_Table[[#This Row],[Date]])/3,0)</f>
        <v>Q3</v>
      </c>
      <c r="U1608" s="5">
        <f t="shared" si="75"/>
        <v>0.10793756227167055</v>
      </c>
      <c r="V1608" s="7">
        <f>IFERROR(Campaign_Table[[#This Row],[Total_Campaign_Cost]]/Campaign_Table[[#This Row],[Clicks]],0)</f>
        <v>58.085999999999999</v>
      </c>
      <c r="W1608" s="5">
        <f t="shared" si="76"/>
        <v>0.16800000000000001</v>
      </c>
      <c r="X1608" s="7">
        <f>IFERROR(Campaign_Table[[#This Row],[Total_Campaign_Cost]]/Campaign_Table[[#This Row],[Leads]],0)</f>
        <v>107.99742562929062</v>
      </c>
      <c r="Y1608" s="7">
        <f t="shared" si="77"/>
        <v>111452.25</v>
      </c>
      <c r="Z1608" s="7" t="str">
        <f>IF(Campaign_Table[[#This Row],[ROI]]&gt;=3,"Excellent",IF(Campaign_Table[[#This Row],[ROI]]&gt;=1,"Good",IF(Campaign_Table[[#This Row],[ROI]]&gt;=0,"Average","Poor")))</f>
        <v>Good</v>
      </c>
    </row>
    <row r="1609" spans="1:26" x14ac:dyDescent="0.3">
      <c r="A1609" t="s">
        <v>1785</v>
      </c>
      <c r="B1609" t="s">
        <v>44</v>
      </c>
      <c r="C1609" t="s">
        <v>17</v>
      </c>
      <c r="D1609">
        <v>30</v>
      </c>
      <c r="E1609" t="s">
        <v>130</v>
      </c>
      <c r="F1609">
        <v>14543</v>
      </c>
      <c r="G1609">
        <v>724</v>
      </c>
      <c r="H1609">
        <v>388</v>
      </c>
      <c r="I1609">
        <v>248</v>
      </c>
      <c r="J1609">
        <v>81096</v>
      </c>
      <c r="K1609">
        <v>475.77</v>
      </c>
      <c r="L1609">
        <f>Campaign_Table[[#This Row],[Conversions]]*Campaign_Table[[#This Row],[Cost_Per_Acquisition]]</f>
        <v>117990.95999999999</v>
      </c>
      <c r="M1609">
        <v>-0.31</v>
      </c>
      <c r="N1609">
        <v>9.35</v>
      </c>
      <c r="O1609" t="s">
        <v>17</v>
      </c>
      <c r="P1609" s="1">
        <v>45804</v>
      </c>
      <c r="Q1609" t="str">
        <f>TEXT(Campaign_Table[[#This Row],[Date]],"mmmm")</f>
        <v>May</v>
      </c>
      <c r="R1609">
        <f>YEAR(Campaign_Table[[#This Row],[Date]])</f>
        <v>2025</v>
      </c>
      <c r="S1609" t="str">
        <f>TEXT(Campaign_Table[[#This Row],[Date]],"dddd")</f>
        <v>Tuesday</v>
      </c>
      <c r="T1609" s="3" t="str">
        <f>"Q" &amp; ROUNDUP(MONTH(Campaign_Table[[#This Row],[Date]])/3,0)</f>
        <v>Q2</v>
      </c>
      <c r="U1609" s="5">
        <f t="shared" si="75"/>
        <v>4.978340094891013E-2</v>
      </c>
      <c r="V1609" s="7">
        <f>IFERROR(Campaign_Table[[#This Row],[Total_Campaign_Cost]]/Campaign_Table[[#This Row],[Clicks]],0)</f>
        <v>162.97093922651933</v>
      </c>
      <c r="W1609" s="5">
        <f t="shared" si="76"/>
        <v>0.34254143646408841</v>
      </c>
      <c r="X1609" s="7">
        <f>IFERROR(Campaign_Table[[#This Row],[Total_Campaign_Cost]]/Campaign_Table[[#This Row],[Leads]],0)</f>
        <v>304.10041237113398</v>
      </c>
      <c r="Y1609" s="7">
        <f t="shared" si="77"/>
        <v>-36894.959999999992</v>
      </c>
      <c r="Z1609" s="7" t="str">
        <f>IF(Campaign_Table[[#This Row],[ROI]]&gt;=3,"Excellent",IF(Campaign_Table[[#This Row],[ROI]]&gt;=1,"Good",IF(Campaign_Table[[#This Row],[ROI]]&gt;=0,"Average","Poor")))</f>
        <v>Poor</v>
      </c>
    </row>
    <row r="1610" spans="1:26" x14ac:dyDescent="0.3">
      <c r="A1610" t="s">
        <v>1786</v>
      </c>
      <c r="B1610" t="s">
        <v>44</v>
      </c>
      <c r="C1610" t="s">
        <v>17</v>
      </c>
      <c r="D1610">
        <v>5</v>
      </c>
      <c r="E1610" t="s">
        <v>107</v>
      </c>
      <c r="F1610">
        <v>70031</v>
      </c>
      <c r="G1610">
        <v>8512</v>
      </c>
      <c r="H1610">
        <v>4462</v>
      </c>
      <c r="I1610">
        <v>3452</v>
      </c>
      <c r="J1610">
        <v>1715644</v>
      </c>
      <c r="K1610">
        <v>77.98</v>
      </c>
      <c r="L1610">
        <f>Campaign_Table[[#This Row],[Conversions]]*Campaign_Table[[#This Row],[Cost_Per_Acquisition]]</f>
        <v>269186.96000000002</v>
      </c>
      <c r="M1610">
        <v>5.37</v>
      </c>
      <c r="N1610">
        <v>23.46</v>
      </c>
      <c r="O1610" t="s">
        <v>29</v>
      </c>
      <c r="P1610" s="1">
        <v>45603</v>
      </c>
      <c r="Q1610" t="str">
        <f>TEXT(Campaign_Table[[#This Row],[Date]],"mmmm")</f>
        <v>November</v>
      </c>
      <c r="R1610">
        <f>YEAR(Campaign_Table[[#This Row],[Date]])</f>
        <v>2024</v>
      </c>
      <c r="S1610" t="str">
        <f>TEXT(Campaign_Table[[#This Row],[Date]],"dddd")</f>
        <v>Thursday</v>
      </c>
      <c r="T1610" s="3" t="str">
        <f>"Q" &amp; ROUNDUP(MONTH(Campaign_Table[[#This Row],[Date]])/3,0)</f>
        <v>Q4</v>
      </c>
      <c r="U1610" s="5">
        <f t="shared" si="75"/>
        <v>0.12154617240936157</v>
      </c>
      <c r="V1610" s="7">
        <f>IFERROR(Campaign_Table[[#This Row],[Total_Campaign_Cost]]/Campaign_Table[[#This Row],[Clicks]],0)</f>
        <v>31.624407894736844</v>
      </c>
      <c r="W1610" s="5">
        <f t="shared" si="76"/>
        <v>0.40554511278195488</v>
      </c>
      <c r="X1610" s="7">
        <f>IFERROR(Campaign_Table[[#This Row],[Total_Campaign_Cost]]/Campaign_Table[[#This Row],[Leads]],0)</f>
        <v>60.328767368892876</v>
      </c>
      <c r="Y1610" s="7">
        <f t="shared" si="77"/>
        <v>1446457.04</v>
      </c>
      <c r="Z1610" s="7" t="str">
        <f>IF(Campaign_Table[[#This Row],[ROI]]&gt;=3,"Excellent",IF(Campaign_Table[[#This Row],[ROI]]&gt;=1,"Good",IF(Campaign_Table[[#This Row],[ROI]]&gt;=0,"Average","Poor")))</f>
        <v>Excellent</v>
      </c>
    </row>
    <row r="1611" spans="1:26" x14ac:dyDescent="0.3">
      <c r="A1611" t="s">
        <v>1787</v>
      </c>
      <c r="B1611" t="s">
        <v>44</v>
      </c>
      <c r="C1611" t="s">
        <v>25</v>
      </c>
      <c r="D1611">
        <v>15</v>
      </c>
      <c r="E1611" t="s">
        <v>717</v>
      </c>
      <c r="F1611">
        <v>92115</v>
      </c>
      <c r="G1611">
        <v>12883</v>
      </c>
      <c r="H1611">
        <v>6496</v>
      </c>
      <c r="I1611">
        <v>3522</v>
      </c>
      <c r="J1611">
        <v>2599236</v>
      </c>
      <c r="K1611">
        <v>63.24</v>
      </c>
      <c r="L1611">
        <f>Campaign_Table[[#This Row],[Conversions]]*Campaign_Table[[#This Row],[Cost_Per_Acquisition]]</f>
        <v>222731.28</v>
      </c>
      <c r="M1611">
        <v>10.67</v>
      </c>
      <c r="N1611">
        <v>24.86</v>
      </c>
      <c r="O1611" t="s">
        <v>21</v>
      </c>
      <c r="P1611" s="1">
        <v>45774</v>
      </c>
      <c r="Q1611" t="str">
        <f>TEXT(Campaign_Table[[#This Row],[Date]],"mmmm")</f>
        <v>April</v>
      </c>
      <c r="R1611">
        <f>YEAR(Campaign_Table[[#This Row],[Date]])</f>
        <v>2025</v>
      </c>
      <c r="S1611" t="str">
        <f>TEXT(Campaign_Table[[#This Row],[Date]],"dddd")</f>
        <v>Sunday</v>
      </c>
      <c r="T1611" s="3" t="str">
        <f>"Q" &amp; ROUNDUP(MONTH(Campaign_Table[[#This Row],[Date]])/3,0)</f>
        <v>Q2</v>
      </c>
      <c r="U1611" s="5">
        <f t="shared" si="75"/>
        <v>0.13985778646257396</v>
      </c>
      <c r="V1611" s="7">
        <f>IFERROR(Campaign_Table[[#This Row],[Total_Campaign_Cost]]/Campaign_Table[[#This Row],[Clicks]],0)</f>
        <v>17.288774353799582</v>
      </c>
      <c r="W1611" s="5">
        <f t="shared" si="76"/>
        <v>0.2733835286812078</v>
      </c>
      <c r="X1611" s="7">
        <f>IFERROR(Campaign_Table[[#This Row],[Total_Campaign_Cost]]/Campaign_Table[[#This Row],[Leads]],0)</f>
        <v>34.287450738916256</v>
      </c>
      <c r="Y1611" s="7">
        <f t="shared" si="77"/>
        <v>2376504.7200000002</v>
      </c>
      <c r="Z1611" s="7" t="str">
        <f>IF(Campaign_Table[[#This Row],[ROI]]&gt;=3,"Excellent",IF(Campaign_Table[[#This Row],[ROI]]&gt;=1,"Good",IF(Campaign_Table[[#This Row],[ROI]]&gt;=0,"Average","Poor")))</f>
        <v>Excellent</v>
      </c>
    </row>
    <row r="1612" spans="1:26" x14ac:dyDescent="0.3">
      <c r="A1612" t="s">
        <v>1788</v>
      </c>
      <c r="B1612" t="s">
        <v>28</v>
      </c>
      <c r="C1612" t="s">
        <v>29</v>
      </c>
      <c r="D1612">
        <v>16</v>
      </c>
      <c r="E1612" t="s">
        <v>22</v>
      </c>
      <c r="F1612">
        <v>51316</v>
      </c>
      <c r="G1612">
        <v>2524</v>
      </c>
      <c r="H1612">
        <v>1361</v>
      </c>
      <c r="I1612">
        <v>635</v>
      </c>
      <c r="J1612">
        <v>464185</v>
      </c>
      <c r="K1612">
        <v>165.91</v>
      </c>
      <c r="L1612">
        <f>Campaign_Table[[#This Row],[Conversions]]*Campaign_Table[[#This Row],[Cost_Per_Acquisition]]</f>
        <v>105352.84999999999</v>
      </c>
      <c r="M1612">
        <v>3.41</v>
      </c>
      <c r="N1612">
        <v>8.81</v>
      </c>
      <c r="O1612" t="s">
        <v>21</v>
      </c>
      <c r="P1612" s="1">
        <v>45723</v>
      </c>
      <c r="Q1612" t="str">
        <f>TEXT(Campaign_Table[[#This Row],[Date]],"mmmm")</f>
        <v>March</v>
      </c>
      <c r="R1612">
        <f>YEAR(Campaign_Table[[#This Row],[Date]])</f>
        <v>2025</v>
      </c>
      <c r="S1612" t="str">
        <f>TEXT(Campaign_Table[[#This Row],[Date]],"dddd")</f>
        <v>Friday</v>
      </c>
      <c r="T1612" s="3" t="str">
        <f>"Q" &amp; ROUNDUP(MONTH(Campaign_Table[[#This Row],[Date]])/3,0)</f>
        <v>Q1</v>
      </c>
      <c r="U1612" s="5">
        <f t="shared" si="75"/>
        <v>4.9185439239223631E-2</v>
      </c>
      <c r="V1612" s="7">
        <f>IFERROR(Campaign_Table[[#This Row],[Total_Campaign_Cost]]/Campaign_Table[[#This Row],[Clicks]],0)</f>
        <v>41.740431854199677</v>
      </c>
      <c r="W1612" s="5">
        <f t="shared" si="76"/>
        <v>0.25158478605388274</v>
      </c>
      <c r="X1612" s="7">
        <f>IFERROR(Campaign_Table[[#This Row],[Total_Campaign_Cost]]/Campaign_Table[[#This Row],[Leads]],0)</f>
        <v>77.408412931667883</v>
      </c>
      <c r="Y1612" s="7">
        <f t="shared" si="77"/>
        <v>358832.15</v>
      </c>
      <c r="Z1612" s="7" t="str">
        <f>IF(Campaign_Table[[#This Row],[ROI]]&gt;=3,"Excellent",IF(Campaign_Table[[#This Row],[ROI]]&gt;=1,"Good",IF(Campaign_Table[[#This Row],[ROI]]&gt;=0,"Average","Poor")))</f>
        <v>Excellent</v>
      </c>
    </row>
    <row r="1613" spans="1:26" x14ac:dyDescent="0.3">
      <c r="A1613" t="s">
        <v>1789</v>
      </c>
      <c r="B1613" t="s">
        <v>16</v>
      </c>
      <c r="C1613" t="s">
        <v>29</v>
      </c>
      <c r="D1613">
        <v>13</v>
      </c>
      <c r="E1613" t="s">
        <v>351</v>
      </c>
      <c r="F1613">
        <v>52592</v>
      </c>
      <c r="G1613">
        <v>2489</v>
      </c>
      <c r="H1613">
        <v>515</v>
      </c>
      <c r="I1613">
        <v>327</v>
      </c>
      <c r="J1613">
        <v>170694</v>
      </c>
      <c r="K1613">
        <v>415.65</v>
      </c>
      <c r="L1613">
        <f>Campaign_Table[[#This Row],[Conversions]]*Campaign_Table[[#This Row],[Cost_Per_Acquisition]]</f>
        <v>135917.54999999999</v>
      </c>
      <c r="M1613">
        <v>0.26</v>
      </c>
      <c r="N1613">
        <v>6.33</v>
      </c>
      <c r="O1613" t="s">
        <v>29</v>
      </c>
      <c r="P1613" s="1">
        <v>45740</v>
      </c>
      <c r="Q1613" t="str">
        <f>TEXT(Campaign_Table[[#This Row],[Date]],"mmmm")</f>
        <v>March</v>
      </c>
      <c r="R1613">
        <f>YEAR(Campaign_Table[[#This Row],[Date]])</f>
        <v>2025</v>
      </c>
      <c r="S1613" t="str">
        <f>TEXT(Campaign_Table[[#This Row],[Date]],"dddd")</f>
        <v>Monday</v>
      </c>
      <c r="T1613" s="3" t="str">
        <f>"Q" &amp; ROUNDUP(MONTH(Campaign_Table[[#This Row],[Date]])/3,0)</f>
        <v>Q1</v>
      </c>
      <c r="U1613" s="5">
        <f t="shared" si="75"/>
        <v>4.7326589595375723E-2</v>
      </c>
      <c r="V1613" s="7">
        <f>IFERROR(Campaign_Table[[#This Row],[Total_Campaign_Cost]]/Campaign_Table[[#This Row],[Clicks]],0)</f>
        <v>54.607292085174763</v>
      </c>
      <c r="W1613" s="5">
        <f t="shared" si="76"/>
        <v>0.13137806347930897</v>
      </c>
      <c r="X1613" s="7">
        <f>IFERROR(Campaign_Table[[#This Row],[Total_Campaign_Cost]]/Campaign_Table[[#This Row],[Leads]],0)</f>
        <v>263.91757281553396</v>
      </c>
      <c r="Y1613" s="7">
        <f t="shared" si="77"/>
        <v>34776.450000000012</v>
      </c>
      <c r="Z1613" s="7" t="str">
        <f>IF(Campaign_Table[[#This Row],[ROI]]&gt;=3,"Excellent",IF(Campaign_Table[[#This Row],[ROI]]&gt;=1,"Good",IF(Campaign_Table[[#This Row],[ROI]]&gt;=0,"Average","Poor")))</f>
        <v>Average</v>
      </c>
    </row>
    <row r="1614" spans="1:26" x14ac:dyDescent="0.3">
      <c r="A1614" t="s">
        <v>1790</v>
      </c>
      <c r="B1614" t="s">
        <v>20</v>
      </c>
      <c r="C1614" t="s">
        <v>35</v>
      </c>
      <c r="D1614">
        <v>25</v>
      </c>
      <c r="E1614" t="s">
        <v>179</v>
      </c>
      <c r="F1614">
        <v>80274</v>
      </c>
      <c r="G1614">
        <v>10124</v>
      </c>
      <c r="H1614">
        <v>2942</v>
      </c>
      <c r="I1614">
        <v>1590</v>
      </c>
      <c r="J1614">
        <v>605790</v>
      </c>
      <c r="K1614">
        <v>38.979999999999997</v>
      </c>
      <c r="L1614">
        <f>Campaign_Table[[#This Row],[Conversions]]*Campaign_Table[[#This Row],[Cost_Per_Acquisition]]</f>
        <v>61978.2</v>
      </c>
      <c r="M1614">
        <v>8.77</v>
      </c>
      <c r="N1614">
        <v>18.260000000000002</v>
      </c>
      <c r="O1614" t="s">
        <v>35</v>
      </c>
      <c r="P1614" s="1">
        <v>45723</v>
      </c>
      <c r="Q1614" t="str">
        <f>TEXT(Campaign_Table[[#This Row],[Date]],"mmmm")</f>
        <v>March</v>
      </c>
      <c r="R1614">
        <f>YEAR(Campaign_Table[[#This Row],[Date]])</f>
        <v>2025</v>
      </c>
      <c r="S1614" t="str">
        <f>TEXT(Campaign_Table[[#This Row],[Date]],"dddd")</f>
        <v>Friday</v>
      </c>
      <c r="T1614" s="3" t="str">
        <f>"Q" &amp; ROUNDUP(MONTH(Campaign_Table[[#This Row],[Date]])/3,0)</f>
        <v>Q1</v>
      </c>
      <c r="U1614" s="5">
        <f t="shared" si="75"/>
        <v>0.12611804569349977</v>
      </c>
      <c r="V1614" s="7">
        <f>IFERROR(Campaign_Table[[#This Row],[Total_Campaign_Cost]]/Campaign_Table[[#This Row],[Clicks]],0)</f>
        <v>6.1219083366258396</v>
      </c>
      <c r="W1614" s="5">
        <f t="shared" si="76"/>
        <v>0.15705254839984195</v>
      </c>
      <c r="X1614" s="7">
        <f>IFERROR(Campaign_Table[[#This Row],[Total_Campaign_Cost]]/Campaign_Table[[#This Row],[Leads]],0)</f>
        <v>21.066689326988442</v>
      </c>
      <c r="Y1614" s="7">
        <f t="shared" si="77"/>
        <v>543811.80000000005</v>
      </c>
      <c r="Z1614" s="7" t="str">
        <f>IF(Campaign_Table[[#This Row],[ROI]]&gt;=3,"Excellent",IF(Campaign_Table[[#This Row],[ROI]]&gt;=1,"Good",IF(Campaign_Table[[#This Row],[ROI]]&gt;=0,"Average","Poor")))</f>
        <v>Excellent</v>
      </c>
    </row>
    <row r="1615" spans="1:26" x14ac:dyDescent="0.3">
      <c r="A1615" t="s">
        <v>1791</v>
      </c>
      <c r="B1615" t="s">
        <v>20</v>
      </c>
      <c r="C1615" t="s">
        <v>21</v>
      </c>
      <c r="D1615">
        <v>30</v>
      </c>
      <c r="E1615" t="s">
        <v>154</v>
      </c>
      <c r="F1615">
        <v>80810</v>
      </c>
      <c r="G1615">
        <v>3293</v>
      </c>
      <c r="H1615">
        <v>751</v>
      </c>
      <c r="I1615">
        <v>241</v>
      </c>
      <c r="J1615">
        <v>84109</v>
      </c>
      <c r="K1615">
        <v>529.16999999999996</v>
      </c>
      <c r="L1615">
        <f>Campaign_Table[[#This Row],[Conversions]]*Campaign_Table[[#This Row],[Cost_Per_Acquisition]]</f>
        <v>127529.96999999999</v>
      </c>
      <c r="M1615">
        <v>-0.34</v>
      </c>
      <c r="N1615">
        <v>5.3</v>
      </c>
      <c r="O1615" t="s">
        <v>25</v>
      </c>
      <c r="P1615" s="1">
        <v>45786</v>
      </c>
      <c r="Q1615" t="str">
        <f>TEXT(Campaign_Table[[#This Row],[Date]],"mmmm")</f>
        <v>May</v>
      </c>
      <c r="R1615">
        <f>YEAR(Campaign_Table[[#This Row],[Date]])</f>
        <v>2025</v>
      </c>
      <c r="S1615" t="str">
        <f>TEXT(Campaign_Table[[#This Row],[Date]],"dddd")</f>
        <v>Friday</v>
      </c>
      <c r="T1615" s="3" t="str">
        <f>"Q" &amp; ROUNDUP(MONTH(Campaign_Table[[#This Row],[Date]])/3,0)</f>
        <v>Q2</v>
      </c>
      <c r="U1615" s="5">
        <f t="shared" si="75"/>
        <v>4.0749907189704247E-2</v>
      </c>
      <c r="V1615" s="7">
        <f>IFERROR(Campaign_Table[[#This Row],[Total_Campaign_Cost]]/Campaign_Table[[#This Row],[Clicks]],0)</f>
        <v>38.727594898269054</v>
      </c>
      <c r="W1615" s="5">
        <f t="shared" si="76"/>
        <v>7.3185545095657459E-2</v>
      </c>
      <c r="X1615" s="7">
        <f>IFERROR(Campaign_Table[[#This Row],[Total_Campaign_Cost]]/Campaign_Table[[#This Row],[Leads]],0)</f>
        <v>169.81354194407456</v>
      </c>
      <c r="Y1615" s="7">
        <f t="shared" si="77"/>
        <v>-43420.969999999987</v>
      </c>
      <c r="Z1615" s="7" t="str">
        <f>IF(Campaign_Table[[#This Row],[ROI]]&gt;=3,"Excellent",IF(Campaign_Table[[#This Row],[ROI]]&gt;=1,"Good",IF(Campaign_Table[[#This Row],[ROI]]&gt;=0,"Average","Poor")))</f>
        <v>Poor</v>
      </c>
    </row>
    <row r="1616" spans="1:26" x14ac:dyDescent="0.3">
      <c r="A1616" t="s">
        <v>1792</v>
      </c>
      <c r="B1616" t="s">
        <v>20</v>
      </c>
      <c r="C1616" t="s">
        <v>35</v>
      </c>
      <c r="D1616">
        <v>30</v>
      </c>
      <c r="E1616" t="s">
        <v>98</v>
      </c>
      <c r="F1616">
        <v>71666</v>
      </c>
      <c r="G1616">
        <v>2218</v>
      </c>
      <c r="H1616">
        <v>806</v>
      </c>
      <c r="I1616">
        <v>320</v>
      </c>
      <c r="J1616">
        <v>165760</v>
      </c>
      <c r="K1616">
        <v>286.54000000000002</v>
      </c>
      <c r="L1616">
        <f>Campaign_Table[[#This Row],[Conversions]]*Campaign_Table[[#This Row],[Cost_Per_Acquisition]]</f>
        <v>91692.800000000003</v>
      </c>
      <c r="M1616">
        <v>0.81</v>
      </c>
      <c r="N1616">
        <v>4.67</v>
      </c>
      <c r="O1616" t="s">
        <v>25</v>
      </c>
      <c r="P1616" s="1">
        <v>45478</v>
      </c>
      <c r="Q1616" t="str">
        <f>TEXT(Campaign_Table[[#This Row],[Date]],"mmmm")</f>
        <v>July</v>
      </c>
      <c r="R1616">
        <f>YEAR(Campaign_Table[[#This Row],[Date]])</f>
        <v>2024</v>
      </c>
      <c r="S1616" t="str">
        <f>TEXT(Campaign_Table[[#This Row],[Date]],"dddd")</f>
        <v>Friday</v>
      </c>
      <c r="T1616" s="3" t="str">
        <f>"Q" &amp; ROUNDUP(MONTH(Campaign_Table[[#This Row],[Date]])/3,0)</f>
        <v>Q3</v>
      </c>
      <c r="U1616" s="5">
        <f t="shared" si="75"/>
        <v>3.0949125108140539E-2</v>
      </c>
      <c r="V1616" s="7">
        <f>IFERROR(Campaign_Table[[#This Row],[Total_Campaign_Cost]]/Campaign_Table[[#This Row],[Clicks]],0)</f>
        <v>41.340306582506763</v>
      </c>
      <c r="W1616" s="5">
        <f t="shared" si="76"/>
        <v>0.14427412082957619</v>
      </c>
      <c r="X1616" s="7">
        <f>IFERROR(Campaign_Table[[#This Row],[Total_Campaign_Cost]]/Campaign_Table[[#This Row],[Leads]],0)</f>
        <v>113.76277915632755</v>
      </c>
      <c r="Y1616" s="7">
        <f t="shared" si="77"/>
        <v>74067.199999999997</v>
      </c>
      <c r="Z1616" s="7" t="str">
        <f>IF(Campaign_Table[[#This Row],[ROI]]&gt;=3,"Excellent",IF(Campaign_Table[[#This Row],[ROI]]&gt;=1,"Good",IF(Campaign_Table[[#This Row],[ROI]]&gt;=0,"Average","Poor")))</f>
        <v>Average</v>
      </c>
    </row>
    <row r="1617" spans="1:26" x14ac:dyDescent="0.3">
      <c r="A1617" t="s">
        <v>1793</v>
      </c>
      <c r="B1617" t="s">
        <v>20</v>
      </c>
      <c r="C1617" t="s">
        <v>17</v>
      </c>
      <c r="D1617">
        <v>19</v>
      </c>
      <c r="E1617" t="s">
        <v>107</v>
      </c>
      <c r="F1617">
        <v>28495</v>
      </c>
      <c r="G1617">
        <v>4122</v>
      </c>
      <c r="H1617">
        <v>1955</v>
      </c>
      <c r="I1617">
        <v>1082</v>
      </c>
      <c r="J1617">
        <v>443620</v>
      </c>
      <c r="K1617">
        <v>213.79</v>
      </c>
      <c r="L1617">
        <f>Campaign_Table[[#This Row],[Conversions]]*Campaign_Table[[#This Row],[Cost_Per_Acquisition]]</f>
        <v>231320.78</v>
      </c>
      <c r="M1617">
        <v>0.92</v>
      </c>
      <c r="N1617">
        <v>25.12</v>
      </c>
      <c r="O1617" t="s">
        <v>25</v>
      </c>
      <c r="P1617" s="1">
        <v>45644</v>
      </c>
      <c r="Q1617" t="str">
        <f>TEXT(Campaign_Table[[#This Row],[Date]],"mmmm")</f>
        <v>December</v>
      </c>
      <c r="R1617">
        <f>YEAR(Campaign_Table[[#This Row],[Date]])</f>
        <v>2024</v>
      </c>
      <c r="S1617" t="str">
        <f>TEXT(Campaign_Table[[#This Row],[Date]],"dddd")</f>
        <v>Wednesday</v>
      </c>
      <c r="T1617" s="3" t="str">
        <f>"Q" &amp; ROUNDUP(MONTH(Campaign_Table[[#This Row],[Date]])/3,0)</f>
        <v>Q4</v>
      </c>
      <c r="U1617" s="5">
        <f t="shared" si="75"/>
        <v>0.1446569573609405</v>
      </c>
      <c r="V1617" s="7">
        <f>IFERROR(Campaign_Table[[#This Row],[Total_Campaign_Cost]]/Campaign_Table[[#This Row],[Clicks]],0)</f>
        <v>56.118578360019406</v>
      </c>
      <c r="W1617" s="5">
        <f t="shared" si="76"/>
        <v>0.26249393498301793</v>
      </c>
      <c r="X1617" s="7">
        <f>IFERROR(Campaign_Table[[#This Row],[Total_Campaign_Cost]]/Campaign_Table[[#This Row],[Leads]],0)</f>
        <v>118.32264961636828</v>
      </c>
      <c r="Y1617" s="7">
        <f t="shared" si="77"/>
        <v>212299.22</v>
      </c>
      <c r="Z1617" s="7" t="str">
        <f>IF(Campaign_Table[[#This Row],[ROI]]&gt;=3,"Excellent",IF(Campaign_Table[[#This Row],[ROI]]&gt;=1,"Good",IF(Campaign_Table[[#This Row],[ROI]]&gt;=0,"Average","Poor")))</f>
        <v>Average</v>
      </c>
    </row>
    <row r="1618" spans="1:26" x14ac:dyDescent="0.3">
      <c r="A1618" t="s">
        <v>1794</v>
      </c>
      <c r="B1618" t="s">
        <v>24</v>
      </c>
      <c r="C1618" t="s">
        <v>29</v>
      </c>
      <c r="D1618">
        <v>8</v>
      </c>
      <c r="E1618" t="s">
        <v>107</v>
      </c>
      <c r="F1618">
        <v>32804</v>
      </c>
      <c r="G1618">
        <v>990</v>
      </c>
      <c r="H1618">
        <v>358</v>
      </c>
      <c r="I1618">
        <v>120</v>
      </c>
      <c r="J1618">
        <v>55440</v>
      </c>
      <c r="K1618">
        <v>941.91</v>
      </c>
      <c r="L1618">
        <f>Campaign_Table[[#This Row],[Conversions]]*Campaign_Table[[#This Row],[Cost_Per_Acquisition]]</f>
        <v>113029.2</v>
      </c>
      <c r="M1618">
        <v>-0.51</v>
      </c>
      <c r="N1618">
        <v>4.4800000000000004</v>
      </c>
      <c r="O1618" t="s">
        <v>25</v>
      </c>
      <c r="P1618" s="1">
        <v>45616</v>
      </c>
      <c r="Q1618" t="str">
        <f>TEXT(Campaign_Table[[#This Row],[Date]],"mmmm")</f>
        <v>November</v>
      </c>
      <c r="R1618">
        <f>YEAR(Campaign_Table[[#This Row],[Date]])</f>
        <v>2024</v>
      </c>
      <c r="S1618" t="str">
        <f>TEXT(Campaign_Table[[#This Row],[Date]],"dddd")</f>
        <v>Wednesday</v>
      </c>
      <c r="T1618" s="3" t="str">
        <f>"Q" &amp; ROUNDUP(MONTH(Campaign_Table[[#This Row],[Date]])/3,0)</f>
        <v>Q4</v>
      </c>
      <c r="U1618" s="5">
        <f t="shared" si="75"/>
        <v>3.0179246433361784E-2</v>
      </c>
      <c r="V1618" s="7">
        <f>IFERROR(Campaign_Table[[#This Row],[Total_Campaign_Cost]]/Campaign_Table[[#This Row],[Clicks]],0)</f>
        <v>114.17090909090909</v>
      </c>
      <c r="W1618" s="5">
        <f t="shared" si="76"/>
        <v>0.12121212121212122</v>
      </c>
      <c r="X1618" s="7">
        <f>IFERROR(Campaign_Table[[#This Row],[Total_Campaign_Cost]]/Campaign_Table[[#This Row],[Leads]],0)</f>
        <v>315.72402234636871</v>
      </c>
      <c r="Y1618" s="7">
        <f t="shared" si="77"/>
        <v>-57589.2</v>
      </c>
      <c r="Z1618" s="7" t="str">
        <f>IF(Campaign_Table[[#This Row],[ROI]]&gt;=3,"Excellent",IF(Campaign_Table[[#This Row],[ROI]]&gt;=1,"Good",IF(Campaign_Table[[#This Row],[ROI]]&gt;=0,"Average","Poor")))</f>
        <v>Poor</v>
      </c>
    </row>
    <row r="1619" spans="1:26" x14ac:dyDescent="0.3">
      <c r="A1619" t="s">
        <v>1795</v>
      </c>
      <c r="B1619" t="s">
        <v>20</v>
      </c>
      <c r="C1619" t="s">
        <v>29</v>
      </c>
      <c r="D1619">
        <v>14</v>
      </c>
      <c r="E1619" t="s">
        <v>62</v>
      </c>
      <c r="F1619">
        <v>71620</v>
      </c>
      <c r="G1619">
        <v>3688</v>
      </c>
      <c r="H1619">
        <v>1798</v>
      </c>
      <c r="I1619">
        <v>956</v>
      </c>
      <c r="J1619">
        <v>561172</v>
      </c>
      <c r="K1619">
        <v>198.15</v>
      </c>
      <c r="L1619">
        <f>Campaign_Table[[#This Row],[Conversions]]*Campaign_Table[[#This Row],[Cost_Per_Acquisition]]</f>
        <v>189431.4</v>
      </c>
      <c r="M1619">
        <v>1.96</v>
      </c>
      <c r="N1619">
        <v>8.99</v>
      </c>
      <c r="O1619" t="s">
        <v>21</v>
      </c>
      <c r="P1619" s="1">
        <v>45589</v>
      </c>
      <c r="Q1619" t="str">
        <f>TEXT(Campaign_Table[[#This Row],[Date]],"mmmm")</f>
        <v>October</v>
      </c>
      <c r="R1619">
        <f>YEAR(Campaign_Table[[#This Row],[Date]])</f>
        <v>2024</v>
      </c>
      <c r="S1619" t="str">
        <f>TEXT(Campaign_Table[[#This Row],[Date]],"dddd")</f>
        <v>Thursday</v>
      </c>
      <c r="T1619" s="3" t="str">
        <f>"Q" &amp; ROUNDUP(MONTH(Campaign_Table[[#This Row],[Date]])/3,0)</f>
        <v>Q4</v>
      </c>
      <c r="U1619" s="5">
        <f t="shared" si="75"/>
        <v>5.1493996090477522E-2</v>
      </c>
      <c r="V1619" s="7">
        <f>IFERROR(Campaign_Table[[#This Row],[Total_Campaign_Cost]]/Campaign_Table[[#This Row],[Clicks]],0)</f>
        <v>51.364262472885031</v>
      </c>
      <c r="W1619" s="5">
        <f t="shared" si="76"/>
        <v>0.25921908893709328</v>
      </c>
      <c r="X1619" s="7">
        <f>IFERROR(Campaign_Table[[#This Row],[Total_Campaign_Cost]]/Campaign_Table[[#This Row],[Leads]],0)</f>
        <v>105.35672969966629</v>
      </c>
      <c r="Y1619" s="7">
        <f t="shared" si="77"/>
        <v>371740.6</v>
      </c>
      <c r="Z1619" s="7" t="str">
        <f>IF(Campaign_Table[[#This Row],[ROI]]&gt;=3,"Excellent",IF(Campaign_Table[[#This Row],[ROI]]&gt;=1,"Good",IF(Campaign_Table[[#This Row],[ROI]]&gt;=0,"Average","Poor")))</f>
        <v>Good</v>
      </c>
    </row>
    <row r="1620" spans="1:26" x14ac:dyDescent="0.3">
      <c r="A1620" t="s">
        <v>1796</v>
      </c>
      <c r="B1620" t="s">
        <v>28</v>
      </c>
      <c r="C1620" t="s">
        <v>29</v>
      </c>
      <c r="D1620">
        <v>20</v>
      </c>
      <c r="E1620" t="s">
        <v>144</v>
      </c>
      <c r="F1620">
        <v>58396</v>
      </c>
      <c r="G1620">
        <v>7772</v>
      </c>
      <c r="H1620">
        <v>2571</v>
      </c>
      <c r="I1620">
        <v>1826</v>
      </c>
      <c r="J1620">
        <v>589798</v>
      </c>
      <c r="K1620">
        <v>63.94</v>
      </c>
      <c r="L1620">
        <f>Campaign_Table[[#This Row],[Conversions]]*Campaign_Table[[#This Row],[Cost_Per_Acquisition]]</f>
        <v>116754.44</v>
      </c>
      <c r="M1620">
        <v>4.05</v>
      </c>
      <c r="N1620">
        <v>20.84</v>
      </c>
      <c r="O1620" t="s">
        <v>17</v>
      </c>
      <c r="P1620" s="1">
        <v>45657</v>
      </c>
      <c r="Q1620" t="str">
        <f>TEXT(Campaign_Table[[#This Row],[Date]],"mmmm")</f>
        <v>December</v>
      </c>
      <c r="R1620">
        <f>YEAR(Campaign_Table[[#This Row],[Date]])</f>
        <v>2024</v>
      </c>
      <c r="S1620" t="str">
        <f>TEXT(Campaign_Table[[#This Row],[Date]],"dddd")</f>
        <v>Tuesday</v>
      </c>
      <c r="T1620" s="3" t="str">
        <f>"Q" &amp; ROUNDUP(MONTH(Campaign_Table[[#This Row],[Date]])/3,0)</f>
        <v>Q4</v>
      </c>
      <c r="U1620" s="5">
        <f t="shared" si="75"/>
        <v>0.13309130762380986</v>
      </c>
      <c r="V1620" s="7">
        <f>IFERROR(Campaign_Table[[#This Row],[Total_Campaign_Cost]]/Campaign_Table[[#This Row],[Clicks]],0)</f>
        <v>15.022444673185795</v>
      </c>
      <c r="W1620" s="5">
        <f t="shared" si="76"/>
        <v>0.23494595985589295</v>
      </c>
      <c r="X1620" s="7">
        <f>IFERROR(Campaign_Table[[#This Row],[Total_Campaign_Cost]]/Campaign_Table[[#This Row],[Leads]],0)</f>
        <v>45.412073123298327</v>
      </c>
      <c r="Y1620" s="7">
        <f t="shared" si="77"/>
        <v>473043.56</v>
      </c>
      <c r="Z1620" s="7" t="str">
        <f>IF(Campaign_Table[[#This Row],[ROI]]&gt;=3,"Excellent",IF(Campaign_Table[[#This Row],[ROI]]&gt;=1,"Good",IF(Campaign_Table[[#This Row],[ROI]]&gt;=0,"Average","Poor")))</f>
        <v>Excellent</v>
      </c>
    </row>
    <row r="1621" spans="1:26" x14ac:dyDescent="0.3">
      <c r="A1621" t="s">
        <v>1797</v>
      </c>
      <c r="B1621" t="s">
        <v>20</v>
      </c>
      <c r="C1621" t="s">
        <v>17</v>
      </c>
      <c r="D1621">
        <v>8</v>
      </c>
      <c r="E1621" t="s">
        <v>142</v>
      </c>
      <c r="F1621">
        <v>45119</v>
      </c>
      <c r="G1621">
        <v>4446</v>
      </c>
      <c r="H1621">
        <v>2552</v>
      </c>
      <c r="I1621">
        <v>1214</v>
      </c>
      <c r="J1621">
        <v>308356</v>
      </c>
      <c r="K1621">
        <v>148.36000000000001</v>
      </c>
      <c r="L1621">
        <f>Campaign_Table[[#This Row],[Conversions]]*Campaign_Table[[#This Row],[Cost_Per_Acquisition]]</f>
        <v>180109.04</v>
      </c>
      <c r="M1621">
        <v>0.71</v>
      </c>
      <c r="N1621">
        <v>18.2</v>
      </c>
      <c r="O1621" t="s">
        <v>21</v>
      </c>
      <c r="P1621" s="1">
        <v>45624</v>
      </c>
      <c r="Q1621" t="str">
        <f>TEXT(Campaign_Table[[#This Row],[Date]],"mmmm")</f>
        <v>November</v>
      </c>
      <c r="R1621">
        <f>YEAR(Campaign_Table[[#This Row],[Date]])</f>
        <v>2024</v>
      </c>
      <c r="S1621" t="str">
        <f>TEXT(Campaign_Table[[#This Row],[Date]],"dddd")</f>
        <v>Thursday</v>
      </c>
      <c r="T1621" s="3" t="str">
        <f>"Q" &amp; ROUNDUP(MONTH(Campaign_Table[[#This Row],[Date]])/3,0)</f>
        <v>Q4</v>
      </c>
      <c r="U1621" s="5">
        <f t="shared" si="75"/>
        <v>9.8539417983554603E-2</v>
      </c>
      <c r="V1621" s="7">
        <f>IFERROR(Campaign_Table[[#This Row],[Total_Campaign_Cost]]/Campaign_Table[[#This Row],[Clicks]],0)</f>
        <v>40.510355375618538</v>
      </c>
      <c r="W1621" s="5">
        <f t="shared" si="76"/>
        <v>0.27305443094916781</v>
      </c>
      <c r="X1621" s="7">
        <f>IFERROR(Campaign_Table[[#This Row],[Total_Campaign_Cost]]/Campaign_Table[[#This Row],[Leads]],0)</f>
        <v>70.575642633228838</v>
      </c>
      <c r="Y1621" s="7">
        <f t="shared" si="77"/>
        <v>128246.95999999999</v>
      </c>
      <c r="Z1621" s="7" t="str">
        <f>IF(Campaign_Table[[#This Row],[ROI]]&gt;=3,"Excellent",IF(Campaign_Table[[#This Row],[ROI]]&gt;=1,"Good",IF(Campaign_Table[[#This Row],[ROI]]&gt;=0,"Average","Poor")))</f>
        <v>Average</v>
      </c>
    </row>
    <row r="1622" spans="1:26" x14ac:dyDescent="0.3">
      <c r="A1622" t="s">
        <v>1798</v>
      </c>
      <c r="B1622" t="s">
        <v>28</v>
      </c>
      <c r="C1622" t="s">
        <v>29</v>
      </c>
      <c r="D1622">
        <v>20</v>
      </c>
      <c r="E1622" t="s">
        <v>222</v>
      </c>
      <c r="F1622">
        <v>51562</v>
      </c>
      <c r="G1622">
        <v>2989</v>
      </c>
      <c r="H1622">
        <v>1059</v>
      </c>
      <c r="I1622">
        <v>353</v>
      </c>
      <c r="J1622">
        <v>172617</v>
      </c>
      <c r="K1622">
        <v>281.52</v>
      </c>
      <c r="L1622">
        <f>Campaign_Table[[#This Row],[Conversions]]*Campaign_Table[[#This Row],[Cost_Per_Acquisition]]</f>
        <v>99376.56</v>
      </c>
      <c r="M1622">
        <v>0.74</v>
      </c>
      <c r="N1622">
        <v>8.5399999999999991</v>
      </c>
      <c r="O1622" t="s">
        <v>17</v>
      </c>
      <c r="P1622" s="1">
        <v>45548</v>
      </c>
      <c r="Q1622" t="str">
        <f>TEXT(Campaign_Table[[#This Row],[Date]],"mmmm")</f>
        <v>September</v>
      </c>
      <c r="R1622">
        <f>YEAR(Campaign_Table[[#This Row],[Date]])</f>
        <v>2024</v>
      </c>
      <c r="S1622" t="str">
        <f>TEXT(Campaign_Table[[#This Row],[Date]],"dddd")</f>
        <v>Friday</v>
      </c>
      <c r="T1622" s="3" t="str">
        <f>"Q" &amp; ROUNDUP(MONTH(Campaign_Table[[#This Row],[Date]])/3,0)</f>
        <v>Q3</v>
      </c>
      <c r="U1622" s="5">
        <f t="shared" si="75"/>
        <v>5.7969046972576703E-2</v>
      </c>
      <c r="V1622" s="7">
        <f>IFERROR(Campaign_Table[[#This Row],[Total_Campaign_Cost]]/Campaign_Table[[#This Row],[Clicks]],0)</f>
        <v>33.247427233188354</v>
      </c>
      <c r="W1622" s="5">
        <f t="shared" si="76"/>
        <v>0.11809969889595183</v>
      </c>
      <c r="X1622" s="7">
        <f>IFERROR(Campaign_Table[[#This Row],[Total_Campaign_Cost]]/Campaign_Table[[#This Row],[Leads]],0)</f>
        <v>93.84</v>
      </c>
      <c r="Y1622" s="7">
        <f t="shared" si="77"/>
        <v>73240.44</v>
      </c>
      <c r="Z1622" s="7" t="str">
        <f>IF(Campaign_Table[[#This Row],[ROI]]&gt;=3,"Excellent",IF(Campaign_Table[[#This Row],[ROI]]&gt;=1,"Good",IF(Campaign_Table[[#This Row],[ROI]]&gt;=0,"Average","Poor")))</f>
        <v>Average</v>
      </c>
    </row>
    <row r="1623" spans="1:26" x14ac:dyDescent="0.3">
      <c r="A1623" t="s">
        <v>1799</v>
      </c>
      <c r="B1623" t="s">
        <v>44</v>
      </c>
      <c r="C1623" t="s">
        <v>25</v>
      </c>
      <c r="D1623">
        <v>23</v>
      </c>
      <c r="E1623" t="s">
        <v>309</v>
      </c>
      <c r="F1623">
        <v>94192</v>
      </c>
      <c r="G1623">
        <v>11896</v>
      </c>
      <c r="H1623">
        <v>7017</v>
      </c>
      <c r="I1623">
        <v>3048</v>
      </c>
      <c r="J1623">
        <v>2203704</v>
      </c>
      <c r="K1623">
        <v>44.4</v>
      </c>
      <c r="L1623">
        <f>Campaign_Table[[#This Row],[Conversions]]*Campaign_Table[[#This Row],[Cost_Per_Acquisition]]</f>
        <v>135331.19999999998</v>
      </c>
      <c r="M1623">
        <v>15.28</v>
      </c>
      <c r="N1623">
        <v>23.32</v>
      </c>
      <c r="O1623" t="s">
        <v>35</v>
      </c>
      <c r="P1623" s="1">
        <v>45579</v>
      </c>
      <c r="Q1623" t="str">
        <f>TEXT(Campaign_Table[[#This Row],[Date]],"mmmm")</f>
        <v>October</v>
      </c>
      <c r="R1623">
        <f>YEAR(Campaign_Table[[#This Row],[Date]])</f>
        <v>2024</v>
      </c>
      <c r="S1623" t="str">
        <f>TEXT(Campaign_Table[[#This Row],[Date]],"dddd")</f>
        <v>Monday</v>
      </c>
      <c r="T1623" s="3" t="str">
        <f>"Q" &amp; ROUNDUP(MONTH(Campaign_Table[[#This Row],[Date]])/3,0)</f>
        <v>Q4</v>
      </c>
      <c r="U1623" s="5">
        <f t="shared" si="75"/>
        <v>0.12629522677085103</v>
      </c>
      <c r="V1623" s="7">
        <f>IFERROR(Campaign_Table[[#This Row],[Total_Campaign_Cost]]/Campaign_Table[[#This Row],[Clicks]],0)</f>
        <v>11.376193678547409</v>
      </c>
      <c r="W1623" s="5">
        <f t="shared" si="76"/>
        <v>0.25622057834566242</v>
      </c>
      <c r="X1623" s="7">
        <f>IFERROR(Campaign_Table[[#This Row],[Total_Campaign_Cost]]/Campaign_Table[[#This Row],[Leads]],0)</f>
        <v>19.286190679777679</v>
      </c>
      <c r="Y1623" s="7">
        <f t="shared" si="77"/>
        <v>2068372.8</v>
      </c>
      <c r="Z1623" s="7" t="str">
        <f>IF(Campaign_Table[[#This Row],[ROI]]&gt;=3,"Excellent",IF(Campaign_Table[[#This Row],[ROI]]&gt;=1,"Good",IF(Campaign_Table[[#This Row],[ROI]]&gt;=0,"Average","Poor")))</f>
        <v>Excellent</v>
      </c>
    </row>
    <row r="1624" spans="1:26" x14ac:dyDescent="0.3">
      <c r="A1624" t="s">
        <v>1800</v>
      </c>
      <c r="B1624" t="s">
        <v>28</v>
      </c>
      <c r="C1624" t="s">
        <v>25</v>
      </c>
      <c r="D1624">
        <v>24</v>
      </c>
      <c r="E1624" t="s">
        <v>118</v>
      </c>
      <c r="F1624">
        <v>13475</v>
      </c>
      <c r="G1624">
        <v>1376</v>
      </c>
      <c r="H1624">
        <v>368</v>
      </c>
      <c r="I1624">
        <v>268</v>
      </c>
      <c r="J1624">
        <v>179828</v>
      </c>
      <c r="K1624">
        <v>513.71</v>
      </c>
      <c r="L1624">
        <f>Campaign_Table[[#This Row],[Conversions]]*Campaign_Table[[#This Row],[Cost_Per_Acquisition]]</f>
        <v>137674.28</v>
      </c>
      <c r="M1624">
        <v>0.31</v>
      </c>
      <c r="N1624">
        <v>14.93</v>
      </c>
      <c r="O1624" t="s">
        <v>35</v>
      </c>
      <c r="P1624" s="1">
        <v>45603</v>
      </c>
      <c r="Q1624" t="str">
        <f>TEXT(Campaign_Table[[#This Row],[Date]],"mmmm")</f>
        <v>November</v>
      </c>
      <c r="R1624">
        <f>YEAR(Campaign_Table[[#This Row],[Date]])</f>
        <v>2024</v>
      </c>
      <c r="S1624" t="str">
        <f>TEXT(Campaign_Table[[#This Row],[Date]],"dddd")</f>
        <v>Thursday</v>
      </c>
      <c r="T1624" s="3" t="str">
        <f>"Q" &amp; ROUNDUP(MONTH(Campaign_Table[[#This Row],[Date]])/3,0)</f>
        <v>Q4</v>
      </c>
      <c r="U1624" s="5">
        <f t="shared" si="75"/>
        <v>0.10211502782931355</v>
      </c>
      <c r="V1624" s="7">
        <f>IFERROR(Campaign_Table[[#This Row],[Total_Campaign_Cost]]/Campaign_Table[[#This Row],[Clicks]],0)</f>
        <v>100.05398255813954</v>
      </c>
      <c r="W1624" s="5">
        <f t="shared" si="76"/>
        <v>0.19476744186046513</v>
      </c>
      <c r="X1624" s="7">
        <f>IFERROR(Campaign_Table[[#This Row],[Total_Campaign_Cost]]/Campaign_Table[[#This Row],[Leads]],0)</f>
        <v>374.11489130434785</v>
      </c>
      <c r="Y1624" s="7">
        <f t="shared" si="77"/>
        <v>42153.72</v>
      </c>
      <c r="Z1624" s="7" t="str">
        <f>IF(Campaign_Table[[#This Row],[ROI]]&gt;=3,"Excellent",IF(Campaign_Table[[#This Row],[ROI]]&gt;=1,"Good",IF(Campaign_Table[[#This Row],[ROI]]&gt;=0,"Average","Poor")))</f>
        <v>Average</v>
      </c>
    </row>
    <row r="1625" spans="1:26" x14ac:dyDescent="0.3">
      <c r="A1625" t="s">
        <v>1801</v>
      </c>
      <c r="B1625" t="s">
        <v>44</v>
      </c>
      <c r="C1625" t="s">
        <v>35</v>
      </c>
      <c r="D1625">
        <v>14</v>
      </c>
      <c r="E1625" t="s">
        <v>1090</v>
      </c>
      <c r="F1625">
        <v>38324</v>
      </c>
      <c r="G1625">
        <v>3102</v>
      </c>
      <c r="H1625">
        <v>949</v>
      </c>
      <c r="I1625">
        <v>399</v>
      </c>
      <c r="J1625">
        <v>170772</v>
      </c>
      <c r="K1625">
        <v>677</v>
      </c>
      <c r="L1625">
        <f>Campaign_Table[[#This Row],[Conversions]]*Campaign_Table[[#This Row],[Cost_Per_Acquisition]]</f>
        <v>270123</v>
      </c>
      <c r="M1625">
        <v>-0.37</v>
      </c>
      <c r="N1625">
        <v>11.61</v>
      </c>
      <c r="O1625" t="s">
        <v>29</v>
      </c>
      <c r="P1625" s="1">
        <v>45562</v>
      </c>
      <c r="Q1625" t="str">
        <f>TEXT(Campaign_Table[[#This Row],[Date]],"mmmm")</f>
        <v>September</v>
      </c>
      <c r="R1625">
        <f>YEAR(Campaign_Table[[#This Row],[Date]])</f>
        <v>2024</v>
      </c>
      <c r="S1625" t="str">
        <f>TEXT(Campaign_Table[[#This Row],[Date]],"dddd")</f>
        <v>Friday</v>
      </c>
      <c r="T1625" s="3" t="str">
        <f>"Q" &amp; ROUNDUP(MONTH(Campaign_Table[[#This Row],[Date]])/3,0)</f>
        <v>Q3</v>
      </c>
      <c r="U1625" s="5">
        <f t="shared" si="75"/>
        <v>8.09414466130884E-2</v>
      </c>
      <c r="V1625" s="7">
        <f>IFERROR(Campaign_Table[[#This Row],[Total_Campaign_Cost]]/Campaign_Table[[#This Row],[Clicks]],0)</f>
        <v>87.080270793036746</v>
      </c>
      <c r="W1625" s="5">
        <f t="shared" si="76"/>
        <v>0.1286266924564797</v>
      </c>
      <c r="X1625" s="7">
        <f>IFERROR(Campaign_Table[[#This Row],[Total_Campaign_Cost]]/Campaign_Table[[#This Row],[Leads]],0)</f>
        <v>284.6396206533193</v>
      </c>
      <c r="Y1625" s="7">
        <f t="shared" si="77"/>
        <v>-99351</v>
      </c>
      <c r="Z1625" s="7" t="str">
        <f>IF(Campaign_Table[[#This Row],[ROI]]&gt;=3,"Excellent",IF(Campaign_Table[[#This Row],[ROI]]&gt;=1,"Good",IF(Campaign_Table[[#This Row],[ROI]]&gt;=0,"Average","Poor")))</f>
        <v>Poor</v>
      </c>
    </row>
    <row r="1626" spans="1:26" x14ac:dyDescent="0.3">
      <c r="A1626" t="s">
        <v>1802</v>
      </c>
      <c r="B1626" t="s">
        <v>16</v>
      </c>
      <c r="C1626" t="s">
        <v>35</v>
      </c>
      <c r="D1626">
        <v>7</v>
      </c>
      <c r="E1626" t="s">
        <v>142</v>
      </c>
      <c r="F1626">
        <v>65816</v>
      </c>
      <c r="G1626">
        <v>7017</v>
      </c>
      <c r="H1626">
        <v>3573</v>
      </c>
      <c r="I1626">
        <v>2792</v>
      </c>
      <c r="J1626">
        <v>946488</v>
      </c>
      <c r="K1626">
        <v>28.06</v>
      </c>
      <c r="L1626">
        <f>Campaign_Table[[#This Row],[Conversions]]*Campaign_Table[[#This Row],[Cost_Per_Acquisition]]</f>
        <v>78343.51999999999</v>
      </c>
      <c r="M1626">
        <v>11.08</v>
      </c>
      <c r="N1626">
        <v>20.329999999999998</v>
      </c>
      <c r="O1626" t="s">
        <v>25</v>
      </c>
      <c r="P1626" s="1">
        <v>45489</v>
      </c>
      <c r="Q1626" t="str">
        <f>TEXT(Campaign_Table[[#This Row],[Date]],"mmmm")</f>
        <v>July</v>
      </c>
      <c r="R1626">
        <f>YEAR(Campaign_Table[[#This Row],[Date]])</f>
        <v>2024</v>
      </c>
      <c r="S1626" t="str">
        <f>TEXT(Campaign_Table[[#This Row],[Date]],"dddd")</f>
        <v>Tuesday</v>
      </c>
      <c r="T1626" s="3" t="str">
        <f>"Q" &amp; ROUNDUP(MONTH(Campaign_Table[[#This Row],[Date]])/3,0)</f>
        <v>Q3</v>
      </c>
      <c r="U1626" s="5">
        <f t="shared" si="75"/>
        <v>0.10661541266561322</v>
      </c>
      <c r="V1626" s="7">
        <f>IFERROR(Campaign_Table[[#This Row],[Total_Campaign_Cost]]/Campaign_Table[[#This Row],[Clicks]],0)</f>
        <v>11.16481687330768</v>
      </c>
      <c r="W1626" s="5">
        <f t="shared" si="76"/>
        <v>0.39789083653983182</v>
      </c>
      <c r="X1626" s="7">
        <f>IFERROR(Campaign_Table[[#This Row],[Total_Campaign_Cost]]/Campaign_Table[[#This Row],[Leads]],0)</f>
        <v>21.926537923313738</v>
      </c>
      <c r="Y1626" s="7">
        <f t="shared" si="77"/>
        <v>868144.48</v>
      </c>
      <c r="Z1626" s="7" t="str">
        <f>IF(Campaign_Table[[#This Row],[ROI]]&gt;=3,"Excellent",IF(Campaign_Table[[#This Row],[ROI]]&gt;=1,"Good",IF(Campaign_Table[[#This Row],[ROI]]&gt;=0,"Average","Poor")))</f>
        <v>Excellent</v>
      </c>
    </row>
    <row r="1627" spans="1:26" x14ac:dyDescent="0.3">
      <c r="A1627" t="s">
        <v>1803</v>
      </c>
      <c r="B1627" t="s">
        <v>28</v>
      </c>
      <c r="C1627" t="s">
        <v>35</v>
      </c>
      <c r="D1627">
        <v>8</v>
      </c>
      <c r="E1627" t="s">
        <v>348</v>
      </c>
      <c r="F1627">
        <v>92523</v>
      </c>
      <c r="G1627">
        <v>12165</v>
      </c>
      <c r="H1627">
        <v>3389</v>
      </c>
      <c r="I1627">
        <v>1669</v>
      </c>
      <c r="J1627">
        <v>942985</v>
      </c>
      <c r="K1627">
        <v>136.44</v>
      </c>
      <c r="L1627">
        <f>Campaign_Table[[#This Row],[Conversions]]*Campaign_Table[[#This Row],[Cost_Per_Acquisition]]</f>
        <v>227718.36</v>
      </c>
      <c r="M1627">
        <v>3.14</v>
      </c>
      <c r="N1627">
        <v>18.61</v>
      </c>
      <c r="O1627" t="s">
        <v>35</v>
      </c>
      <c r="P1627" s="1">
        <v>45659</v>
      </c>
      <c r="Q1627" t="str">
        <f>TEXT(Campaign_Table[[#This Row],[Date]],"mmmm")</f>
        <v>January</v>
      </c>
      <c r="R1627">
        <f>YEAR(Campaign_Table[[#This Row],[Date]])</f>
        <v>2025</v>
      </c>
      <c r="S1627" t="str">
        <f>TEXT(Campaign_Table[[#This Row],[Date]],"dddd")</f>
        <v>Thursday</v>
      </c>
      <c r="T1627" s="3" t="str">
        <f>"Q" &amp; ROUNDUP(MONTH(Campaign_Table[[#This Row],[Date]])/3,0)</f>
        <v>Q1</v>
      </c>
      <c r="U1627" s="5">
        <f t="shared" si="75"/>
        <v>0.13148082098505237</v>
      </c>
      <c r="V1627" s="7">
        <f>IFERROR(Campaign_Table[[#This Row],[Total_Campaign_Cost]]/Campaign_Table[[#This Row],[Clicks]],0)</f>
        <v>18.719141800246607</v>
      </c>
      <c r="W1627" s="5">
        <f t="shared" si="76"/>
        <v>0.13719687628442254</v>
      </c>
      <c r="X1627" s="7">
        <f>IFERROR(Campaign_Table[[#This Row],[Total_Campaign_Cost]]/Campaign_Table[[#This Row],[Leads]],0)</f>
        <v>67.193378577751545</v>
      </c>
      <c r="Y1627" s="7">
        <f t="shared" si="77"/>
        <v>715266.64</v>
      </c>
      <c r="Z1627" s="7" t="str">
        <f>IF(Campaign_Table[[#This Row],[ROI]]&gt;=3,"Excellent",IF(Campaign_Table[[#This Row],[ROI]]&gt;=1,"Good",IF(Campaign_Table[[#This Row],[ROI]]&gt;=0,"Average","Poor")))</f>
        <v>Excellent</v>
      </c>
    </row>
    <row r="1628" spans="1:26" x14ac:dyDescent="0.3">
      <c r="A1628" t="s">
        <v>1804</v>
      </c>
      <c r="B1628" t="s">
        <v>44</v>
      </c>
      <c r="C1628" t="s">
        <v>35</v>
      </c>
      <c r="D1628">
        <v>22</v>
      </c>
      <c r="E1628" t="s">
        <v>107</v>
      </c>
      <c r="F1628">
        <v>55501</v>
      </c>
      <c r="G1628">
        <v>5004</v>
      </c>
      <c r="H1628">
        <v>1444</v>
      </c>
      <c r="I1628">
        <v>702</v>
      </c>
      <c r="J1628">
        <v>471042</v>
      </c>
      <c r="K1628">
        <v>285.11</v>
      </c>
      <c r="L1628">
        <f>Campaign_Table[[#This Row],[Conversions]]*Campaign_Table[[#This Row],[Cost_Per_Acquisition]]</f>
        <v>200147.22</v>
      </c>
      <c r="M1628">
        <v>1.35</v>
      </c>
      <c r="N1628">
        <v>12.88</v>
      </c>
      <c r="O1628" t="s">
        <v>25</v>
      </c>
      <c r="P1628" s="1">
        <v>45630</v>
      </c>
      <c r="Q1628" t="str">
        <f>TEXT(Campaign_Table[[#This Row],[Date]],"mmmm")</f>
        <v>December</v>
      </c>
      <c r="R1628">
        <f>YEAR(Campaign_Table[[#This Row],[Date]])</f>
        <v>2024</v>
      </c>
      <c r="S1628" t="str">
        <f>TEXT(Campaign_Table[[#This Row],[Date]],"dddd")</f>
        <v>Wednesday</v>
      </c>
      <c r="T1628" s="3" t="str">
        <f>"Q" &amp; ROUNDUP(MONTH(Campaign_Table[[#This Row],[Date]])/3,0)</f>
        <v>Q4</v>
      </c>
      <c r="U1628" s="5">
        <f t="shared" si="75"/>
        <v>9.0160537647970301E-2</v>
      </c>
      <c r="V1628" s="7">
        <f>IFERROR(Campaign_Table[[#This Row],[Total_Campaign_Cost]]/Campaign_Table[[#This Row],[Clicks]],0)</f>
        <v>39.997446043165468</v>
      </c>
      <c r="W1628" s="5">
        <f t="shared" si="76"/>
        <v>0.14028776978417265</v>
      </c>
      <c r="X1628" s="7">
        <f>IFERROR(Campaign_Table[[#This Row],[Total_Campaign_Cost]]/Campaign_Table[[#This Row],[Leads]],0)</f>
        <v>138.60610803324099</v>
      </c>
      <c r="Y1628" s="7">
        <f t="shared" si="77"/>
        <v>270894.78000000003</v>
      </c>
      <c r="Z1628" s="7" t="str">
        <f>IF(Campaign_Table[[#This Row],[ROI]]&gt;=3,"Excellent",IF(Campaign_Table[[#This Row],[ROI]]&gt;=1,"Good",IF(Campaign_Table[[#This Row],[ROI]]&gt;=0,"Average","Poor")))</f>
        <v>Good</v>
      </c>
    </row>
    <row r="1629" spans="1:26" x14ac:dyDescent="0.3">
      <c r="A1629" t="s">
        <v>1805</v>
      </c>
      <c r="B1629" t="s">
        <v>28</v>
      </c>
      <c r="C1629" t="s">
        <v>29</v>
      </c>
      <c r="D1629">
        <v>17</v>
      </c>
      <c r="E1629" t="s">
        <v>56</v>
      </c>
      <c r="F1629">
        <v>25905</v>
      </c>
      <c r="G1629">
        <v>1641</v>
      </c>
      <c r="H1629">
        <v>822</v>
      </c>
      <c r="I1629">
        <v>375</v>
      </c>
      <c r="J1629">
        <v>184500</v>
      </c>
      <c r="K1629">
        <v>183.27</v>
      </c>
      <c r="L1629">
        <f>Campaign_Table[[#This Row],[Conversions]]*Campaign_Table[[#This Row],[Cost_Per_Acquisition]]</f>
        <v>68726.25</v>
      </c>
      <c r="M1629">
        <v>1.68</v>
      </c>
      <c r="N1629">
        <v>10.96</v>
      </c>
      <c r="O1629" t="s">
        <v>21</v>
      </c>
      <c r="P1629" s="1">
        <v>45618</v>
      </c>
      <c r="Q1629" t="str">
        <f>TEXT(Campaign_Table[[#This Row],[Date]],"mmmm")</f>
        <v>November</v>
      </c>
      <c r="R1629">
        <f>YEAR(Campaign_Table[[#This Row],[Date]])</f>
        <v>2024</v>
      </c>
      <c r="S1629" t="str">
        <f>TEXT(Campaign_Table[[#This Row],[Date]],"dddd")</f>
        <v>Friday</v>
      </c>
      <c r="T1629" s="3" t="str">
        <f>"Q" &amp; ROUNDUP(MONTH(Campaign_Table[[#This Row],[Date]])/3,0)</f>
        <v>Q4</v>
      </c>
      <c r="U1629" s="5">
        <f t="shared" si="75"/>
        <v>6.3346844238563987E-2</v>
      </c>
      <c r="V1629" s="7">
        <f>IFERROR(Campaign_Table[[#This Row],[Total_Campaign_Cost]]/Campaign_Table[[#This Row],[Clicks]],0)</f>
        <v>41.880712979890312</v>
      </c>
      <c r="W1629" s="5">
        <f t="shared" si="76"/>
        <v>0.22851919561243145</v>
      </c>
      <c r="X1629" s="7">
        <f>IFERROR(Campaign_Table[[#This Row],[Total_Campaign_Cost]]/Campaign_Table[[#This Row],[Leads]],0)</f>
        <v>83.608576642335763</v>
      </c>
      <c r="Y1629" s="7">
        <f t="shared" si="77"/>
        <v>115773.75</v>
      </c>
      <c r="Z1629" s="7" t="str">
        <f>IF(Campaign_Table[[#This Row],[ROI]]&gt;=3,"Excellent",IF(Campaign_Table[[#This Row],[ROI]]&gt;=1,"Good",IF(Campaign_Table[[#This Row],[ROI]]&gt;=0,"Average","Poor")))</f>
        <v>Good</v>
      </c>
    </row>
    <row r="1630" spans="1:26" x14ac:dyDescent="0.3">
      <c r="A1630" t="s">
        <v>1806</v>
      </c>
      <c r="B1630" t="s">
        <v>44</v>
      </c>
      <c r="C1630" t="s">
        <v>25</v>
      </c>
      <c r="D1630">
        <v>27</v>
      </c>
      <c r="E1630" t="s">
        <v>290</v>
      </c>
      <c r="F1630">
        <v>46629</v>
      </c>
      <c r="G1630">
        <v>6818</v>
      </c>
      <c r="H1630">
        <v>2012</v>
      </c>
      <c r="I1630">
        <v>757</v>
      </c>
      <c r="J1630">
        <v>160484</v>
      </c>
      <c r="K1630">
        <v>197.31</v>
      </c>
      <c r="L1630">
        <f>Campaign_Table[[#This Row],[Conversions]]*Campaign_Table[[#This Row],[Cost_Per_Acquisition]]</f>
        <v>149363.67000000001</v>
      </c>
      <c r="M1630">
        <v>7.0000000000000007E-2</v>
      </c>
      <c r="N1630">
        <v>20.56</v>
      </c>
      <c r="O1630" t="s">
        <v>17</v>
      </c>
      <c r="P1630" s="1">
        <v>45522</v>
      </c>
      <c r="Q1630" t="str">
        <f>TEXT(Campaign_Table[[#This Row],[Date]],"mmmm")</f>
        <v>August</v>
      </c>
      <c r="R1630">
        <f>YEAR(Campaign_Table[[#This Row],[Date]])</f>
        <v>2024</v>
      </c>
      <c r="S1630" t="str">
        <f>TEXT(Campaign_Table[[#This Row],[Date]],"dddd")</f>
        <v>Sunday</v>
      </c>
      <c r="T1630" s="3" t="str">
        <f>"Q" &amp; ROUNDUP(MONTH(Campaign_Table[[#This Row],[Date]])/3,0)</f>
        <v>Q3</v>
      </c>
      <c r="U1630" s="5">
        <f t="shared" si="75"/>
        <v>0.14621801882948379</v>
      </c>
      <c r="V1630" s="7">
        <f>IFERROR(Campaign_Table[[#This Row],[Total_Campaign_Cost]]/Campaign_Table[[#This Row],[Clicks]],0)</f>
        <v>21.907255793487828</v>
      </c>
      <c r="W1630" s="5">
        <f t="shared" si="76"/>
        <v>0.11102962745673219</v>
      </c>
      <c r="X1630" s="7">
        <f>IFERROR(Campaign_Table[[#This Row],[Total_Campaign_Cost]]/Campaign_Table[[#This Row],[Leads]],0)</f>
        <v>74.236416500994039</v>
      </c>
      <c r="Y1630" s="7">
        <f t="shared" si="77"/>
        <v>11120.329999999987</v>
      </c>
      <c r="Z1630" s="7" t="str">
        <f>IF(Campaign_Table[[#This Row],[ROI]]&gt;=3,"Excellent",IF(Campaign_Table[[#This Row],[ROI]]&gt;=1,"Good",IF(Campaign_Table[[#This Row],[ROI]]&gt;=0,"Average","Poor")))</f>
        <v>Average</v>
      </c>
    </row>
    <row r="1631" spans="1:26" x14ac:dyDescent="0.3">
      <c r="A1631" t="s">
        <v>1807</v>
      </c>
      <c r="B1631" t="s">
        <v>28</v>
      </c>
      <c r="C1631" t="s">
        <v>29</v>
      </c>
      <c r="D1631">
        <v>29</v>
      </c>
      <c r="E1631" t="s">
        <v>18</v>
      </c>
      <c r="F1631">
        <v>15950</v>
      </c>
      <c r="G1631">
        <v>2299</v>
      </c>
      <c r="H1631">
        <v>546</v>
      </c>
      <c r="I1631">
        <v>188</v>
      </c>
      <c r="J1631">
        <v>122764</v>
      </c>
      <c r="K1631">
        <v>999</v>
      </c>
      <c r="L1631">
        <f>Campaign_Table[[#This Row],[Conversions]]*Campaign_Table[[#This Row],[Cost_Per_Acquisition]]</f>
        <v>187812</v>
      </c>
      <c r="M1631">
        <v>-0.35</v>
      </c>
      <c r="N1631">
        <v>19.02</v>
      </c>
      <c r="O1631" t="s">
        <v>29</v>
      </c>
      <c r="P1631" s="1">
        <v>45609</v>
      </c>
      <c r="Q1631" t="str">
        <f>TEXT(Campaign_Table[[#This Row],[Date]],"mmmm")</f>
        <v>November</v>
      </c>
      <c r="R1631">
        <f>YEAR(Campaign_Table[[#This Row],[Date]])</f>
        <v>2024</v>
      </c>
      <c r="S1631" t="str">
        <f>TEXT(Campaign_Table[[#This Row],[Date]],"dddd")</f>
        <v>Wednesday</v>
      </c>
      <c r="T1631" s="3" t="str">
        <f>"Q" &amp; ROUNDUP(MONTH(Campaign_Table[[#This Row],[Date]])/3,0)</f>
        <v>Q4</v>
      </c>
      <c r="U1631" s="5">
        <f t="shared" si="75"/>
        <v>0.14413793103448275</v>
      </c>
      <c r="V1631" s="7">
        <f>IFERROR(Campaign_Table[[#This Row],[Total_Campaign_Cost]]/Campaign_Table[[#This Row],[Clicks]],0)</f>
        <v>81.692909960852546</v>
      </c>
      <c r="W1631" s="5">
        <f t="shared" si="76"/>
        <v>8.1774684645498044E-2</v>
      </c>
      <c r="X1631" s="7">
        <f>IFERROR(Campaign_Table[[#This Row],[Total_Campaign_Cost]]/Campaign_Table[[#This Row],[Leads]],0)</f>
        <v>343.97802197802196</v>
      </c>
      <c r="Y1631" s="7">
        <f t="shared" si="77"/>
        <v>-65048</v>
      </c>
      <c r="Z1631" s="7" t="str">
        <f>IF(Campaign_Table[[#This Row],[ROI]]&gt;=3,"Excellent",IF(Campaign_Table[[#This Row],[ROI]]&gt;=1,"Good",IF(Campaign_Table[[#This Row],[ROI]]&gt;=0,"Average","Poor")))</f>
        <v>Poor</v>
      </c>
    </row>
    <row r="1632" spans="1:26" x14ac:dyDescent="0.3">
      <c r="A1632" t="s">
        <v>1808</v>
      </c>
      <c r="B1632" t="s">
        <v>16</v>
      </c>
      <c r="C1632" t="s">
        <v>21</v>
      </c>
      <c r="D1632">
        <v>18</v>
      </c>
      <c r="E1632" t="s">
        <v>58</v>
      </c>
      <c r="F1632">
        <v>23907</v>
      </c>
      <c r="G1632">
        <v>1327</v>
      </c>
      <c r="H1632">
        <v>442</v>
      </c>
      <c r="I1632">
        <v>215</v>
      </c>
      <c r="J1632">
        <v>87290</v>
      </c>
      <c r="K1632">
        <v>738.78</v>
      </c>
      <c r="L1632">
        <f>Campaign_Table[[#This Row],[Conversions]]*Campaign_Table[[#This Row],[Cost_Per_Acquisition]]</f>
        <v>158837.69999999998</v>
      </c>
      <c r="M1632">
        <v>-0.45</v>
      </c>
      <c r="N1632">
        <v>8.3000000000000007</v>
      </c>
      <c r="O1632" t="s">
        <v>25</v>
      </c>
      <c r="P1632" s="1">
        <v>45743</v>
      </c>
      <c r="Q1632" t="str">
        <f>TEXT(Campaign_Table[[#This Row],[Date]],"mmmm")</f>
        <v>March</v>
      </c>
      <c r="R1632">
        <f>YEAR(Campaign_Table[[#This Row],[Date]])</f>
        <v>2025</v>
      </c>
      <c r="S1632" t="str">
        <f>TEXT(Campaign_Table[[#This Row],[Date]],"dddd")</f>
        <v>Thursday</v>
      </c>
      <c r="T1632" s="3" t="str">
        <f>"Q" &amp; ROUNDUP(MONTH(Campaign_Table[[#This Row],[Date]])/3,0)</f>
        <v>Q1</v>
      </c>
      <c r="U1632" s="5">
        <f t="shared" si="75"/>
        <v>5.5506755343623204E-2</v>
      </c>
      <c r="V1632" s="7">
        <f>IFERROR(Campaign_Table[[#This Row],[Total_Campaign_Cost]]/Campaign_Table[[#This Row],[Clicks]],0)</f>
        <v>119.69683496608891</v>
      </c>
      <c r="W1632" s="5">
        <f t="shared" si="76"/>
        <v>0.16201959306706856</v>
      </c>
      <c r="X1632" s="7">
        <f>IFERROR(Campaign_Table[[#This Row],[Total_Campaign_Cost]]/Campaign_Table[[#This Row],[Leads]],0)</f>
        <v>359.36131221719455</v>
      </c>
      <c r="Y1632" s="7">
        <f t="shared" si="77"/>
        <v>-71547.699999999983</v>
      </c>
      <c r="Z1632" s="7" t="str">
        <f>IF(Campaign_Table[[#This Row],[ROI]]&gt;=3,"Excellent",IF(Campaign_Table[[#This Row],[ROI]]&gt;=1,"Good",IF(Campaign_Table[[#This Row],[ROI]]&gt;=0,"Average","Poor")))</f>
        <v>Poor</v>
      </c>
    </row>
    <row r="1633" spans="1:26" x14ac:dyDescent="0.3">
      <c r="A1633" t="s">
        <v>1809</v>
      </c>
      <c r="B1633" t="s">
        <v>44</v>
      </c>
      <c r="C1633" t="s">
        <v>21</v>
      </c>
      <c r="D1633">
        <v>6</v>
      </c>
      <c r="E1633" t="s">
        <v>28</v>
      </c>
      <c r="F1633">
        <v>26424</v>
      </c>
      <c r="G1633">
        <v>984</v>
      </c>
      <c r="H1633">
        <v>466</v>
      </c>
      <c r="I1633">
        <v>370</v>
      </c>
      <c r="J1633">
        <v>270100</v>
      </c>
      <c r="K1633">
        <v>433.31</v>
      </c>
      <c r="L1633">
        <f>Campaign_Table[[#This Row],[Conversions]]*Campaign_Table[[#This Row],[Cost_Per_Acquisition]]</f>
        <v>160324.70000000001</v>
      </c>
      <c r="M1633">
        <v>0.68</v>
      </c>
      <c r="N1633">
        <v>6.89</v>
      </c>
      <c r="O1633" t="s">
        <v>35</v>
      </c>
      <c r="P1633" s="1">
        <v>45722</v>
      </c>
      <c r="Q1633" t="str">
        <f>TEXT(Campaign_Table[[#This Row],[Date]],"mmmm")</f>
        <v>March</v>
      </c>
      <c r="R1633">
        <f>YEAR(Campaign_Table[[#This Row],[Date]])</f>
        <v>2025</v>
      </c>
      <c r="S1633" t="str">
        <f>TEXT(Campaign_Table[[#This Row],[Date]],"dddd")</f>
        <v>Thursday</v>
      </c>
      <c r="T1633" s="3" t="str">
        <f>"Q" &amp; ROUNDUP(MONTH(Campaign_Table[[#This Row],[Date]])/3,0)</f>
        <v>Q1</v>
      </c>
      <c r="U1633" s="5">
        <f t="shared" si="75"/>
        <v>3.7238873751135333E-2</v>
      </c>
      <c r="V1633" s="7">
        <f>IFERROR(Campaign_Table[[#This Row],[Total_Campaign_Cost]]/Campaign_Table[[#This Row],[Clicks]],0)</f>
        <v>162.93160569105692</v>
      </c>
      <c r="W1633" s="5">
        <f t="shared" si="76"/>
        <v>0.37601626016260165</v>
      </c>
      <c r="X1633" s="7">
        <f>IFERROR(Campaign_Table[[#This Row],[Total_Campaign_Cost]]/Campaign_Table[[#This Row],[Leads]],0)</f>
        <v>344.04442060085842</v>
      </c>
      <c r="Y1633" s="7">
        <f t="shared" si="77"/>
        <v>109775.29999999999</v>
      </c>
      <c r="Z1633" s="7" t="str">
        <f>IF(Campaign_Table[[#This Row],[ROI]]&gt;=3,"Excellent",IF(Campaign_Table[[#This Row],[ROI]]&gt;=1,"Good",IF(Campaign_Table[[#This Row],[ROI]]&gt;=0,"Average","Poor")))</f>
        <v>Average</v>
      </c>
    </row>
    <row r="1634" spans="1:26" x14ac:dyDescent="0.3">
      <c r="A1634" t="s">
        <v>1810</v>
      </c>
      <c r="B1634" t="s">
        <v>16</v>
      </c>
      <c r="C1634" t="s">
        <v>25</v>
      </c>
      <c r="D1634">
        <v>23</v>
      </c>
      <c r="E1634" t="s">
        <v>460</v>
      </c>
      <c r="F1634">
        <v>30592</v>
      </c>
      <c r="G1634">
        <v>726</v>
      </c>
      <c r="H1634">
        <v>178</v>
      </c>
      <c r="I1634">
        <v>55</v>
      </c>
      <c r="J1634">
        <v>21615</v>
      </c>
      <c r="K1634">
        <v>1016.98</v>
      </c>
      <c r="L1634">
        <f>Campaign_Table[[#This Row],[Conversions]]*Campaign_Table[[#This Row],[Cost_Per_Acquisition]]</f>
        <v>55933.9</v>
      </c>
      <c r="M1634">
        <v>-0.61</v>
      </c>
      <c r="N1634">
        <v>3.13</v>
      </c>
      <c r="O1634" t="s">
        <v>29</v>
      </c>
      <c r="P1634" s="1">
        <v>45653</v>
      </c>
      <c r="Q1634" t="str">
        <f>TEXT(Campaign_Table[[#This Row],[Date]],"mmmm")</f>
        <v>December</v>
      </c>
      <c r="R1634">
        <f>YEAR(Campaign_Table[[#This Row],[Date]])</f>
        <v>2024</v>
      </c>
      <c r="S1634" t="str">
        <f>TEXT(Campaign_Table[[#This Row],[Date]],"dddd")</f>
        <v>Friday</v>
      </c>
      <c r="T1634" s="3" t="str">
        <f>"Q" &amp; ROUNDUP(MONTH(Campaign_Table[[#This Row],[Date]])/3,0)</f>
        <v>Q4</v>
      </c>
      <c r="U1634" s="5">
        <f t="shared" si="75"/>
        <v>2.3731694560669456E-2</v>
      </c>
      <c r="V1634" s="7">
        <f>IFERROR(Campaign_Table[[#This Row],[Total_Campaign_Cost]]/Campaign_Table[[#This Row],[Clicks]],0)</f>
        <v>77.043939393939397</v>
      </c>
      <c r="W1634" s="5">
        <f t="shared" si="76"/>
        <v>7.575757575757576E-2</v>
      </c>
      <c r="X1634" s="7">
        <f>IFERROR(Campaign_Table[[#This Row],[Total_Campaign_Cost]]/Campaign_Table[[#This Row],[Leads]],0)</f>
        <v>314.235393258427</v>
      </c>
      <c r="Y1634" s="7">
        <f t="shared" si="77"/>
        <v>-34318.9</v>
      </c>
      <c r="Z1634" s="7" t="str">
        <f>IF(Campaign_Table[[#This Row],[ROI]]&gt;=3,"Excellent",IF(Campaign_Table[[#This Row],[ROI]]&gt;=1,"Good",IF(Campaign_Table[[#This Row],[ROI]]&gt;=0,"Average","Poor")))</f>
        <v>Poor</v>
      </c>
    </row>
    <row r="1635" spans="1:26" x14ac:dyDescent="0.3">
      <c r="A1635" t="s">
        <v>1811</v>
      </c>
      <c r="B1635" t="s">
        <v>28</v>
      </c>
      <c r="C1635" t="s">
        <v>17</v>
      </c>
      <c r="D1635">
        <v>16</v>
      </c>
      <c r="E1635" t="s">
        <v>467</v>
      </c>
      <c r="F1635">
        <v>85420</v>
      </c>
      <c r="G1635">
        <v>5160</v>
      </c>
      <c r="H1635">
        <v>2432</v>
      </c>
      <c r="I1635">
        <v>1802</v>
      </c>
      <c r="J1635">
        <v>1317262</v>
      </c>
      <c r="K1635">
        <v>61.19</v>
      </c>
      <c r="L1635">
        <f>Campaign_Table[[#This Row],[Conversions]]*Campaign_Table[[#This Row],[Cost_Per_Acquisition]]</f>
        <v>110264.37999999999</v>
      </c>
      <c r="M1635">
        <v>10.95</v>
      </c>
      <c r="N1635">
        <v>11</v>
      </c>
      <c r="O1635" t="s">
        <v>29</v>
      </c>
      <c r="P1635" s="1">
        <v>45730</v>
      </c>
      <c r="Q1635" t="str">
        <f>TEXT(Campaign_Table[[#This Row],[Date]],"mmmm")</f>
        <v>March</v>
      </c>
      <c r="R1635">
        <f>YEAR(Campaign_Table[[#This Row],[Date]])</f>
        <v>2025</v>
      </c>
      <c r="S1635" t="str">
        <f>TEXT(Campaign_Table[[#This Row],[Date]],"dddd")</f>
        <v>Friday</v>
      </c>
      <c r="T1635" s="3" t="str">
        <f>"Q" &amp; ROUNDUP(MONTH(Campaign_Table[[#This Row],[Date]])/3,0)</f>
        <v>Q1</v>
      </c>
      <c r="U1635" s="5">
        <f t="shared" si="75"/>
        <v>6.0407398735659097E-2</v>
      </c>
      <c r="V1635" s="7">
        <f>IFERROR(Campaign_Table[[#This Row],[Total_Campaign_Cost]]/Campaign_Table[[#This Row],[Clicks]],0)</f>
        <v>21.369065891472868</v>
      </c>
      <c r="W1635" s="5">
        <f t="shared" si="76"/>
        <v>0.34922480620155039</v>
      </c>
      <c r="X1635" s="7">
        <f>IFERROR(Campaign_Table[[#This Row],[Total_Campaign_Cost]]/Campaign_Table[[#This Row],[Leads]],0)</f>
        <v>45.338972039473681</v>
      </c>
      <c r="Y1635" s="7">
        <f t="shared" si="77"/>
        <v>1206997.6200000001</v>
      </c>
      <c r="Z1635" s="7" t="str">
        <f>IF(Campaign_Table[[#This Row],[ROI]]&gt;=3,"Excellent",IF(Campaign_Table[[#This Row],[ROI]]&gt;=1,"Good",IF(Campaign_Table[[#This Row],[ROI]]&gt;=0,"Average","Poor")))</f>
        <v>Excellent</v>
      </c>
    </row>
    <row r="1636" spans="1:26" x14ac:dyDescent="0.3">
      <c r="A1636" t="s">
        <v>1812</v>
      </c>
      <c r="B1636" t="s">
        <v>24</v>
      </c>
      <c r="C1636" t="s">
        <v>21</v>
      </c>
      <c r="D1636">
        <v>16</v>
      </c>
      <c r="E1636" t="s">
        <v>52</v>
      </c>
      <c r="F1636">
        <v>79908</v>
      </c>
      <c r="G1636">
        <v>8807</v>
      </c>
      <c r="H1636">
        <v>4319</v>
      </c>
      <c r="I1636">
        <v>1437</v>
      </c>
      <c r="J1636">
        <v>826275</v>
      </c>
      <c r="K1636">
        <v>140.59</v>
      </c>
      <c r="L1636">
        <f>Campaign_Table[[#This Row],[Conversions]]*Campaign_Table[[#This Row],[Cost_Per_Acquisition]]</f>
        <v>202027.83000000002</v>
      </c>
      <c r="M1636">
        <v>3.09</v>
      </c>
      <c r="N1636">
        <v>18.22</v>
      </c>
      <c r="O1636" t="s">
        <v>17</v>
      </c>
      <c r="P1636" s="1">
        <v>45489</v>
      </c>
      <c r="Q1636" t="str">
        <f>TEXT(Campaign_Table[[#This Row],[Date]],"mmmm")</f>
        <v>July</v>
      </c>
      <c r="R1636">
        <f>YEAR(Campaign_Table[[#This Row],[Date]])</f>
        <v>2024</v>
      </c>
      <c r="S1636" t="str">
        <f>TEXT(Campaign_Table[[#This Row],[Date]],"dddd")</f>
        <v>Tuesday</v>
      </c>
      <c r="T1636" s="3" t="str">
        <f>"Q" &amp; ROUNDUP(MONTH(Campaign_Table[[#This Row],[Date]])/3,0)</f>
        <v>Q3</v>
      </c>
      <c r="U1636" s="5">
        <f t="shared" si="75"/>
        <v>0.11021424638334085</v>
      </c>
      <c r="V1636" s="7">
        <f>IFERROR(Campaign_Table[[#This Row],[Total_Campaign_Cost]]/Campaign_Table[[#This Row],[Clicks]],0)</f>
        <v>22.939460656296131</v>
      </c>
      <c r="W1636" s="5">
        <f t="shared" si="76"/>
        <v>0.16316566367662086</v>
      </c>
      <c r="X1636" s="7">
        <f>IFERROR(Campaign_Table[[#This Row],[Total_Campaign_Cost]]/Campaign_Table[[#This Row],[Leads]],0)</f>
        <v>46.776529289187316</v>
      </c>
      <c r="Y1636" s="7">
        <f t="shared" si="77"/>
        <v>624247.16999999993</v>
      </c>
      <c r="Z1636" s="7" t="str">
        <f>IF(Campaign_Table[[#This Row],[ROI]]&gt;=3,"Excellent",IF(Campaign_Table[[#This Row],[ROI]]&gt;=1,"Good",IF(Campaign_Table[[#This Row],[ROI]]&gt;=0,"Average","Poor")))</f>
        <v>Excellent</v>
      </c>
    </row>
    <row r="1637" spans="1:26" x14ac:dyDescent="0.3">
      <c r="A1637" t="s">
        <v>1813</v>
      </c>
      <c r="B1637" t="s">
        <v>44</v>
      </c>
      <c r="C1637" t="s">
        <v>17</v>
      </c>
      <c r="D1637">
        <v>7</v>
      </c>
      <c r="E1637" t="s">
        <v>839</v>
      </c>
      <c r="F1637">
        <v>78557</v>
      </c>
      <c r="G1637">
        <v>4393</v>
      </c>
      <c r="H1637">
        <v>1732</v>
      </c>
      <c r="I1637">
        <v>1375</v>
      </c>
      <c r="J1637">
        <v>1018875</v>
      </c>
      <c r="K1637">
        <v>93.33</v>
      </c>
      <c r="L1637">
        <f>Campaign_Table[[#This Row],[Conversions]]*Campaign_Table[[#This Row],[Cost_Per_Acquisition]]</f>
        <v>128328.75</v>
      </c>
      <c r="M1637">
        <v>6.94</v>
      </c>
      <c r="N1637">
        <v>9.5500000000000007</v>
      </c>
      <c r="O1637" t="s">
        <v>17</v>
      </c>
      <c r="P1637" s="1">
        <v>45507</v>
      </c>
      <c r="Q1637" t="str">
        <f>TEXT(Campaign_Table[[#This Row],[Date]],"mmmm")</f>
        <v>August</v>
      </c>
      <c r="R1637">
        <f>YEAR(Campaign_Table[[#This Row],[Date]])</f>
        <v>2024</v>
      </c>
      <c r="S1637" t="str">
        <f>TEXT(Campaign_Table[[#This Row],[Date]],"dddd")</f>
        <v>Saturday</v>
      </c>
      <c r="T1637" s="3" t="str">
        <f>"Q" &amp; ROUNDUP(MONTH(Campaign_Table[[#This Row],[Date]])/3,0)</f>
        <v>Q3</v>
      </c>
      <c r="U1637" s="5">
        <f t="shared" si="75"/>
        <v>5.5921178252733683E-2</v>
      </c>
      <c r="V1637" s="7">
        <f>IFERROR(Campaign_Table[[#This Row],[Total_Campaign_Cost]]/Campaign_Table[[#This Row],[Clicks]],0)</f>
        <v>29.212098793535169</v>
      </c>
      <c r="W1637" s="5">
        <f t="shared" si="76"/>
        <v>0.31299795128613705</v>
      </c>
      <c r="X1637" s="7">
        <f>IFERROR(Campaign_Table[[#This Row],[Total_Campaign_Cost]]/Campaign_Table[[#This Row],[Leads]],0)</f>
        <v>74.092811778290994</v>
      </c>
      <c r="Y1637" s="7">
        <f t="shared" si="77"/>
        <v>890546.25</v>
      </c>
      <c r="Z1637" s="7" t="str">
        <f>IF(Campaign_Table[[#This Row],[ROI]]&gt;=3,"Excellent",IF(Campaign_Table[[#This Row],[ROI]]&gt;=1,"Good",IF(Campaign_Table[[#This Row],[ROI]]&gt;=0,"Average","Poor")))</f>
        <v>Excellent</v>
      </c>
    </row>
    <row r="1638" spans="1:26" x14ac:dyDescent="0.3">
      <c r="A1638" t="s">
        <v>1814</v>
      </c>
      <c r="B1638" t="s">
        <v>24</v>
      </c>
      <c r="C1638" t="s">
        <v>35</v>
      </c>
      <c r="D1638">
        <v>14</v>
      </c>
      <c r="E1638" t="s">
        <v>166</v>
      </c>
      <c r="F1638">
        <v>18460</v>
      </c>
      <c r="G1638">
        <v>1862</v>
      </c>
      <c r="H1638">
        <v>414</v>
      </c>
      <c r="I1638">
        <v>149</v>
      </c>
      <c r="J1638">
        <v>73904</v>
      </c>
      <c r="K1638">
        <v>700.06</v>
      </c>
      <c r="L1638">
        <f>Campaign_Table[[#This Row],[Conversions]]*Campaign_Table[[#This Row],[Cost_Per_Acquisition]]</f>
        <v>104308.93999999999</v>
      </c>
      <c r="M1638">
        <v>-0.28999999999999998</v>
      </c>
      <c r="N1638">
        <v>13.14</v>
      </c>
      <c r="O1638" t="s">
        <v>25</v>
      </c>
      <c r="P1638" s="1">
        <v>45543</v>
      </c>
      <c r="Q1638" t="str">
        <f>TEXT(Campaign_Table[[#This Row],[Date]],"mmmm")</f>
        <v>September</v>
      </c>
      <c r="R1638">
        <f>YEAR(Campaign_Table[[#This Row],[Date]])</f>
        <v>2024</v>
      </c>
      <c r="S1638" t="str">
        <f>TEXT(Campaign_Table[[#This Row],[Date]],"dddd")</f>
        <v>Sunday</v>
      </c>
      <c r="T1638" s="3" t="str">
        <f>"Q" &amp; ROUNDUP(MONTH(Campaign_Table[[#This Row],[Date]])/3,0)</f>
        <v>Q3</v>
      </c>
      <c r="U1638" s="5">
        <f t="shared" si="75"/>
        <v>0.10086673889490791</v>
      </c>
      <c r="V1638" s="7">
        <f>IFERROR(Campaign_Table[[#This Row],[Total_Campaign_Cost]]/Campaign_Table[[#This Row],[Clicks]],0)</f>
        <v>56.019838882921583</v>
      </c>
      <c r="W1638" s="5">
        <f t="shared" si="76"/>
        <v>8.0021482277121372E-2</v>
      </c>
      <c r="X1638" s="7">
        <f>IFERROR(Campaign_Table[[#This Row],[Total_Campaign_Cost]]/Campaign_Table[[#This Row],[Leads]],0)</f>
        <v>251.95396135265699</v>
      </c>
      <c r="Y1638" s="7">
        <f t="shared" si="77"/>
        <v>-30404.939999999988</v>
      </c>
      <c r="Z1638" s="7" t="str">
        <f>IF(Campaign_Table[[#This Row],[ROI]]&gt;=3,"Excellent",IF(Campaign_Table[[#This Row],[ROI]]&gt;=1,"Good",IF(Campaign_Table[[#This Row],[ROI]]&gt;=0,"Average","Poor")))</f>
        <v>Poor</v>
      </c>
    </row>
    <row r="1639" spans="1:26" x14ac:dyDescent="0.3">
      <c r="A1639" t="s">
        <v>1815</v>
      </c>
      <c r="B1639" t="s">
        <v>16</v>
      </c>
      <c r="C1639" t="s">
        <v>29</v>
      </c>
      <c r="D1639">
        <v>28</v>
      </c>
      <c r="E1639" t="s">
        <v>52</v>
      </c>
      <c r="F1639">
        <v>61043</v>
      </c>
      <c r="G1639">
        <v>7200</v>
      </c>
      <c r="H1639">
        <v>2428</v>
      </c>
      <c r="I1639">
        <v>770</v>
      </c>
      <c r="J1639">
        <v>306460</v>
      </c>
      <c r="K1639">
        <v>134.22</v>
      </c>
      <c r="L1639">
        <f>Campaign_Table[[#This Row],[Conversions]]*Campaign_Table[[#This Row],[Cost_Per_Acquisition]]</f>
        <v>103349.4</v>
      </c>
      <c r="M1639">
        <v>1.97</v>
      </c>
      <c r="N1639">
        <v>17.03</v>
      </c>
      <c r="O1639" t="s">
        <v>35</v>
      </c>
      <c r="P1639" s="1">
        <v>45500</v>
      </c>
      <c r="Q1639" t="str">
        <f>TEXT(Campaign_Table[[#This Row],[Date]],"mmmm")</f>
        <v>July</v>
      </c>
      <c r="R1639">
        <f>YEAR(Campaign_Table[[#This Row],[Date]])</f>
        <v>2024</v>
      </c>
      <c r="S1639" t="str">
        <f>TEXT(Campaign_Table[[#This Row],[Date]],"dddd")</f>
        <v>Saturday</v>
      </c>
      <c r="T1639" s="3" t="str">
        <f>"Q" &amp; ROUNDUP(MONTH(Campaign_Table[[#This Row],[Date]])/3,0)</f>
        <v>Q3</v>
      </c>
      <c r="U1639" s="5">
        <f t="shared" si="75"/>
        <v>0.11794964205560016</v>
      </c>
      <c r="V1639" s="7">
        <f>IFERROR(Campaign_Table[[#This Row],[Total_Campaign_Cost]]/Campaign_Table[[#This Row],[Clicks]],0)</f>
        <v>14.354083333333332</v>
      </c>
      <c r="W1639" s="5">
        <f t="shared" si="76"/>
        <v>0.10694444444444444</v>
      </c>
      <c r="X1639" s="7">
        <f>IFERROR(Campaign_Table[[#This Row],[Total_Campaign_Cost]]/Campaign_Table[[#This Row],[Leads]],0)</f>
        <v>42.5656507413509</v>
      </c>
      <c r="Y1639" s="7">
        <f t="shared" si="77"/>
        <v>203110.6</v>
      </c>
      <c r="Z1639" s="7" t="str">
        <f>IF(Campaign_Table[[#This Row],[ROI]]&gt;=3,"Excellent",IF(Campaign_Table[[#This Row],[ROI]]&gt;=1,"Good",IF(Campaign_Table[[#This Row],[ROI]]&gt;=0,"Average","Poor")))</f>
        <v>Good</v>
      </c>
    </row>
    <row r="1640" spans="1:26" x14ac:dyDescent="0.3">
      <c r="A1640" t="s">
        <v>1816</v>
      </c>
      <c r="B1640" t="s">
        <v>24</v>
      </c>
      <c r="C1640" t="s">
        <v>35</v>
      </c>
      <c r="D1640">
        <v>11</v>
      </c>
      <c r="E1640" t="s">
        <v>52</v>
      </c>
      <c r="F1640">
        <v>91669</v>
      </c>
      <c r="G1640">
        <v>12141</v>
      </c>
      <c r="H1640">
        <v>5696</v>
      </c>
      <c r="I1640">
        <v>4049</v>
      </c>
      <c r="J1640">
        <v>983907</v>
      </c>
      <c r="K1640">
        <v>15.36</v>
      </c>
      <c r="L1640">
        <f>Campaign_Table[[#This Row],[Conversions]]*Campaign_Table[[#This Row],[Cost_Per_Acquisition]]</f>
        <v>62192.639999999999</v>
      </c>
      <c r="M1640">
        <v>14.82</v>
      </c>
      <c r="N1640">
        <v>23.88</v>
      </c>
      <c r="O1640" t="s">
        <v>17</v>
      </c>
      <c r="P1640" s="1">
        <v>45495</v>
      </c>
      <c r="Q1640" t="str">
        <f>TEXT(Campaign_Table[[#This Row],[Date]],"mmmm")</f>
        <v>July</v>
      </c>
      <c r="R1640">
        <f>YEAR(Campaign_Table[[#This Row],[Date]])</f>
        <v>2024</v>
      </c>
      <c r="S1640" t="str">
        <f>TEXT(Campaign_Table[[#This Row],[Date]],"dddd")</f>
        <v>Monday</v>
      </c>
      <c r="T1640" s="3" t="str">
        <f>"Q" &amp; ROUNDUP(MONTH(Campaign_Table[[#This Row],[Date]])/3,0)</f>
        <v>Q3</v>
      </c>
      <c r="U1640" s="5">
        <f t="shared" si="75"/>
        <v>0.13244390142796364</v>
      </c>
      <c r="V1640" s="7">
        <f>IFERROR(Campaign_Table[[#This Row],[Total_Campaign_Cost]]/Campaign_Table[[#This Row],[Clicks]],0)</f>
        <v>5.1225302693353099</v>
      </c>
      <c r="W1640" s="5">
        <f t="shared" si="76"/>
        <v>0.33349806440985091</v>
      </c>
      <c r="X1640" s="7">
        <f>IFERROR(Campaign_Table[[#This Row],[Total_Campaign_Cost]]/Campaign_Table[[#This Row],[Leads]],0)</f>
        <v>10.918651685393259</v>
      </c>
      <c r="Y1640" s="7">
        <f t="shared" si="77"/>
        <v>921714.36</v>
      </c>
      <c r="Z1640" s="7" t="str">
        <f>IF(Campaign_Table[[#This Row],[ROI]]&gt;=3,"Excellent",IF(Campaign_Table[[#This Row],[ROI]]&gt;=1,"Good",IF(Campaign_Table[[#This Row],[ROI]]&gt;=0,"Average","Poor")))</f>
        <v>Excellent</v>
      </c>
    </row>
    <row r="1641" spans="1:26" x14ac:dyDescent="0.3">
      <c r="A1641" t="s">
        <v>1817</v>
      </c>
      <c r="B1641" t="s">
        <v>44</v>
      </c>
      <c r="C1641" t="s">
        <v>25</v>
      </c>
      <c r="D1641">
        <v>30</v>
      </c>
      <c r="E1641" t="s">
        <v>628</v>
      </c>
      <c r="F1641">
        <v>52372</v>
      </c>
      <c r="G1641">
        <v>1320</v>
      </c>
      <c r="H1641">
        <v>774</v>
      </c>
      <c r="I1641">
        <v>348</v>
      </c>
      <c r="J1641">
        <v>171564</v>
      </c>
      <c r="K1641">
        <v>173.48</v>
      </c>
      <c r="L1641">
        <f>Campaign_Table[[#This Row],[Conversions]]*Campaign_Table[[#This Row],[Cost_Per_Acquisition]]</f>
        <v>60371.039999999994</v>
      </c>
      <c r="M1641">
        <v>1.84</v>
      </c>
      <c r="N1641">
        <v>4.66</v>
      </c>
      <c r="O1641" t="s">
        <v>29</v>
      </c>
      <c r="P1641" s="1">
        <v>45495</v>
      </c>
      <c r="Q1641" t="str">
        <f>TEXT(Campaign_Table[[#This Row],[Date]],"mmmm")</f>
        <v>July</v>
      </c>
      <c r="R1641">
        <f>YEAR(Campaign_Table[[#This Row],[Date]])</f>
        <v>2024</v>
      </c>
      <c r="S1641" t="str">
        <f>TEXT(Campaign_Table[[#This Row],[Date]],"dddd")</f>
        <v>Monday</v>
      </c>
      <c r="T1641" s="3" t="str">
        <f>"Q" &amp; ROUNDUP(MONTH(Campaign_Table[[#This Row],[Date]])/3,0)</f>
        <v>Q3</v>
      </c>
      <c r="U1641" s="5">
        <f t="shared" si="75"/>
        <v>2.5204307645306654E-2</v>
      </c>
      <c r="V1641" s="7">
        <f>IFERROR(Campaign_Table[[#This Row],[Total_Campaign_Cost]]/Campaign_Table[[#This Row],[Clicks]],0)</f>
        <v>45.73563636363636</v>
      </c>
      <c r="W1641" s="5">
        <f t="shared" si="76"/>
        <v>0.26363636363636361</v>
      </c>
      <c r="X1641" s="7">
        <f>IFERROR(Campaign_Table[[#This Row],[Total_Campaign_Cost]]/Campaign_Table[[#This Row],[Leads]],0)</f>
        <v>77.998759689922466</v>
      </c>
      <c r="Y1641" s="7">
        <f t="shared" si="77"/>
        <v>111192.96000000001</v>
      </c>
      <c r="Z1641" s="7" t="str">
        <f>IF(Campaign_Table[[#This Row],[ROI]]&gt;=3,"Excellent",IF(Campaign_Table[[#This Row],[ROI]]&gt;=1,"Good",IF(Campaign_Table[[#This Row],[ROI]]&gt;=0,"Average","Poor")))</f>
        <v>Good</v>
      </c>
    </row>
    <row r="1642" spans="1:26" x14ac:dyDescent="0.3">
      <c r="A1642" t="s">
        <v>1818</v>
      </c>
      <c r="B1642" t="s">
        <v>20</v>
      </c>
      <c r="C1642" t="s">
        <v>29</v>
      </c>
      <c r="D1642">
        <v>10</v>
      </c>
      <c r="E1642" t="s">
        <v>679</v>
      </c>
      <c r="F1642">
        <v>82541</v>
      </c>
      <c r="G1642">
        <v>9635</v>
      </c>
      <c r="H1642">
        <v>5678</v>
      </c>
      <c r="I1642">
        <v>2103</v>
      </c>
      <c r="J1642">
        <v>498411</v>
      </c>
      <c r="K1642">
        <v>41.92</v>
      </c>
      <c r="L1642">
        <f>Campaign_Table[[#This Row],[Conversions]]*Campaign_Table[[#This Row],[Cost_Per_Acquisition]]</f>
        <v>88157.760000000009</v>
      </c>
      <c r="M1642">
        <v>4.6500000000000004</v>
      </c>
      <c r="N1642">
        <v>21.1</v>
      </c>
      <c r="O1642" t="s">
        <v>17</v>
      </c>
      <c r="P1642" s="1">
        <v>45720</v>
      </c>
      <c r="Q1642" t="str">
        <f>TEXT(Campaign_Table[[#This Row],[Date]],"mmmm")</f>
        <v>March</v>
      </c>
      <c r="R1642">
        <f>YEAR(Campaign_Table[[#This Row],[Date]])</f>
        <v>2025</v>
      </c>
      <c r="S1642" t="str">
        <f>TEXT(Campaign_Table[[#This Row],[Date]],"dddd")</f>
        <v>Tuesday</v>
      </c>
      <c r="T1642" s="3" t="str">
        <f>"Q" &amp; ROUNDUP(MONTH(Campaign_Table[[#This Row],[Date]])/3,0)</f>
        <v>Q1</v>
      </c>
      <c r="U1642" s="5">
        <f t="shared" si="75"/>
        <v>0.11672986758095977</v>
      </c>
      <c r="V1642" s="7">
        <f>IFERROR(Campaign_Table[[#This Row],[Total_Campaign_Cost]]/Campaign_Table[[#This Row],[Clicks]],0)</f>
        <v>9.1497415672029074</v>
      </c>
      <c r="W1642" s="5">
        <f t="shared" si="76"/>
        <v>0.21826673585884795</v>
      </c>
      <c r="X1642" s="7">
        <f>IFERROR(Campaign_Table[[#This Row],[Total_Campaign_Cost]]/Campaign_Table[[#This Row],[Leads]],0)</f>
        <v>15.526199365973936</v>
      </c>
      <c r="Y1642" s="7">
        <f t="shared" si="77"/>
        <v>410253.24</v>
      </c>
      <c r="Z1642" s="7" t="str">
        <f>IF(Campaign_Table[[#This Row],[ROI]]&gt;=3,"Excellent",IF(Campaign_Table[[#This Row],[ROI]]&gt;=1,"Good",IF(Campaign_Table[[#This Row],[ROI]]&gt;=0,"Average","Poor")))</f>
        <v>Excellent</v>
      </c>
    </row>
    <row r="1643" spans="1:26" x14ac:dyDescent="0.3">
      <c r="A1643" t="s">
        <v>1819</v>
      </c>
      <c r="B1643" t="s">
        <v>16</v>
      </c>
      <c r="C1643" t="s">
        <v>35</v>
      </c>
      <c r="D1643">
        <v>16</v>
      </c>
      <c r="E1643" t="s">
        <v>52</v>
      </c>
      <c r="F1643">
        <v>10890</v>
      </c>
      <c r="G1643">
        <v>866</v>
      </c>
      <c r="H1643">
        <v>282</v>
      </c>
      <c r="I1643">
        <v>207</v>
      </c>
      <c r="J1643">
        <v>103707</v>
      </c>
      <c r="K1643">
        <v>805.59</v>
      </c>
      <c r="L1643">
        <f>Campaign_Table[[#This Row],[Conversions]]*Campaign_Table[[#This Row],[Cost_Per_Acquisition]]</f>
        <v>166757.13</v>
      </c>
      <c r="M1643">
        <v>-0.38</v>
      </c>
      <c r="N1643">
        <v>12.44</v>
      </c>
      <c r="O1643" t="s">
        <v>29</v>
      </c>
      <c r="P1643" s="1">
        <v>45759</v>
      </c>
      <c r="Q1643" t="str">
        <f>TEXT(Campaign_Table[[#This Row],[Date]],"mmmm")</f>
        <v>April</v>
      </c>
      <c r="R1643">
        <f>YEAR(Campaign_Table[[#This Row],[Date]])</f>
        <v>2025</v>
      </c>
      <c r="S1643" t="str">
        <f>TEXT(Campaign_Table[[#This Row],[Date]],"dddd")</f>
        <v>Saturday</v>
      </c>
      <c r="T1643" s="3" t="str">
        <f>"Q" &amp; ROUNDUP(MONTH(Campaign_Table[[#This Row],[Date]])/3,0)</f>
        <v>Q2</v>
      </c>
      <c r="U1643" s="5">
        <f t="shared" si="75"/>
        <v>7.9522497704315881E-2</v>
      </c>
      <c r="V1643" s="7">
        <f>IFERROR(Campaign_Table[[#This Row],[Total_Campaign_Cost]]/Campaign_Table[[#This Row],[Clicks]],0)</f>
        <v>192.56019630484988</v>
      </c>
      <c r="W1643" s="5">
        <f t="shared" si="76"/>
        <v>0.23903002309468821</v>
      </c>
      <c r="X1643" s="7">
        <f>IFERROR(Campaign_Table[[#This Row],[Total_Campaign_Cost]]/Campaign_Table[[#This Row],[Leads]],0)</f>
        <v>591.33734042553192</v>
      </c>
      <c r="Y1643" s="7">
        <f t="shared" si="77"/>
        <v>-63050.130000000005</v>
      </c>
      <c r="Z1643" s="7" t="str">
        <f>IF(Campaign_Table[[#This Row],[ROI]]&gt;=3,"Excellent",IF(Campaign_Table[[#This Row],[ROI]]&gt;=1,"Good",IF(Campaign_Table[[#This Row],[ROI]]&gt;=0,"Average","Poor")))</f>
        <v>Poor</v>
      </c>
    </row>
    <row r="1644" spans="1:26" x14ac:dyDescent="0.3">
      <c r="A1644" t="s">
        <v>1820</v>
      </c>
      <c r="B1644" t="s">
        <v>20</v>
      </c>
      <c r="C1644" t="s">
        <v>29</v>
      </c>
      <c r="D1644">
        <v>20</v>
      </c>
      <c r="E1644" t="s">
        <v>210</v>
      </c>
      <c r="F1644">
        <v>15877</v>
      </c>
      <c r="G1644">
        <v>434</v>
      </c>
      <c r="H1644">
        <v>138</v>
      </c>
      <c r="I1644">
        <v>97</v>
      </c>
      <c r="J1644">
        <v>56842</v>
      </c>
      <c r="K1644">
        <v>2211.02</v>
      </c>
      <c r="L1644">
        <f>Campaign_Table[[#This Row],[Conversions]]*Campaign_Table[[#This Row],[Cost_Per_Acquisition]]</f>
        <v>214468.94</v>
      </c>
      <c r="M1644">
        <v>-0.73</v>
      </c>
      <c r="N1644">
        <v>4.21</v>
      </c>
      <c r="O1644" t="s">
        <v>25</v>
      </c>
      <c r="P1644" s="1">
        <v>45484</v>
      </c>
      <c r="Q1644" t="str">
        <f>TEXT(Campaign_Table[[#This Row],[Date]],"mmmm")</f>
        <v>July</v>
      </c>
      <c r="R1644">
        <f>YEAR(Campaign_Table[[#This Row],[Date]])</f>
        <v>2024</v>
      </c>
      <c r="S1644" t="str">
        <f>TEXT(Campaign_Table[[#This Row],[Date]],"dddd")</f>
        <v>Thursday</v>
      </c>
      <c r="T1644" s="3" t="str">
        <f>"Q" &amp; ROUNDUP(MONTH(Campaign_Table[[#This Row],[Date]])/3,0)</f>
        <v>Q3</v>
      </c>
      <c r="U1644" s="5">
        <f t="shared" si="75"/>
        <v>2.7335138880141083E-2</v>
      </c>
      <c r="V1644" s="7">
        <f>IFERROR(Campaign_Table[[#This Row],[Total_Campaign_Cost]]/Campaign_Table[[#This Row],[Clicks]],0)</f>
        <v>494.16806451612905</v>
      </c>
      <c r="W1644" s="5">
        <f t="shared" si="76"/>
        <v>0.22350230414746544</v>
      </c>
      <c r="X1644" s="7">
        <f>IFERROR(Campaign_Table[[#This Row],[Total_Campaign_Cost]]/Campaign_Table[[#This Row],[Leads]],0)</f>
        <v>1554.1227536231884</v>
      </c>
      <c r="Y1644" s="7">
        <f t="shared" si="77"/>
        <v>-157626.94</v>
      </c>
      <c r="Z1644" s="7" t="str">
        <f>IF(Campaign_Table[[#This Row],[ROI]]&gt;=3,"Excellent",IF(Campaign_Table[[#This Row],[ROI]]&gt;=1,"Good",IF(Campaign_Table[[#This Row],[ROI]]&gt;=0,"Average","Poor")))</f>
        <v>Poor</v>
      </c>
    </row>
    <row r="1645" spans="1:26" x14ac:dyDescent="0.3">
      <c r="A1645" t="s">
        <v>1821</v>
      </c>
      <c r="B1645" t="s">
        <v>44</v>
      </c>
      <c r="C1645" t="s">
        <v>25</v>
      </c>
      <c r="D1645">
        <v>17</v>
      </c>
      <c r="E1645" t="s">
        <v>45</v>
      </c>
      <c r="F1645">
        <v>34146</v>
      </c>
      <c r="G1645">
        <v>1122</v>
      </c>
      <c r="H1645">
        <v>246</v>
      </c>
      <c r="I1645">
        <v>138</v>
      </c>
      <c r="J1645">
        <v>39054</v>
      </c>
      <c r="K1645">
        <v>470.54</v>
      </c>
      <c r="L1645">
        <f>Campaign_Table[[#This Row],[Conversions]]*Campaign_Table[[#This Row],[Cost_Per_Acquisition]]</f>
        <v>64934.520000000004</v>
      </c>
      <c r="M1645">
        <v>-0.4</v>
      </c>
      <c r="N1645">
        <v>4.41</v>
      </c>
      <c r="O1645" t="s">
        <v>21</v>
      </c>
      <c r="P1645" s="1">
        <v>45710</v>
      </c>
      <c r="Q1645" t="str">
        <f>TEXT(Campaign_Table[[#This Row],[Date]],"mmmm")</f>
        <v>February</v>
      </c>
      <c r="R1645">
        <f>YEAR(Campaign_Table[[#This Row],[Date]])</f>
        <v>2025</v>
      </c>
      <c r="S1645" t="str">
        <f>TEXT(Campaign_Table[[#This Row],[Date]],"dddd")</f>
        <v>Saturday</v>
      </c>
      <c r="T1645" s="3" t="str">
        <f>"Q" &amp; ROUNDUP(MONTH(Campaign_Table[[#This Row],[Date]])/3,0)</f>
        <v>Q1</v>
      </c>
      <c r="U1645" s="5">
        <f t="shared" si="75"/>
        <v>3.2858900017571607E-2</v>
      </c>
      <c r="V1645" s="7">
        <f>IFERROR(Campaign_Table[[#This Row],[Total_Campaign_Cost]]/Campaign_Table[[#This Row],[Clicks]],0)</f>
        <v>57.873903743315509</v>
      </c>
      <c r="W1645" s="5">
        <f t="shared" si="76"/>
        <v>0.12299465240641712</v>
      </c>
      <c r="X1645" s="7">
        <f>IFERROR(Campaign_Table[[#This Row],[Total_Campaign_Cost]]/Campaign_Table[[#This Row],[Leads]],0)</f>
        <v>263.96146341463418</v>
      </c>
      <c r="Y1645" s="7">
        <f t="shared" si="77"/>
        <v>-25880.520000000004</v>
      </c>
      <c r="Z1645" s="7" t="str">
        <f>IF(Campaign_Table[[#This Row],[ROI]]&gt;=3,"Excellent",IF(Campaign_Table[[#This Row],[ROI]]&gt;=1,"Good",IF(Campaign_Table[[#This Row],[ROI]]&gt;=0,"Average","Poor")))</f>
        <v>Poor</v>
      </c>
    </row>
    <row r="1646" spans="1:26" x14ac:dyDescent="0.3">
      <c r="A1646" t="s">
        <v>1822</v>
      </c>
      <c r="B1646" t="s">
        <v>16</v>
      </c>
      <c r="C1646" t="s">
        <v>21</v>
      </c>
      <c r="D1646">
        <v>24</v>
      </c>
      <c r="E1646" t="s">
        <v>277</v>
      </c>
      <c r="F1646">
        <v>70522</v>
      </c>
      <c r="G1646">
        <v>8856</v>
      </c>
      <c r="H1646">
        <v>2351</v>
      </c>
      <c r="I1646">
        <v>1880</v>
      </c>
      <c r="J1646">
        <v>509480</v>
      </c>
      <c r="K1646">
        <v>75.45</v>
      </c>
      <c r="L1646">
        <f>Campaign_Table[[#This Row],[Conversions]]*Campaign_Table[[#This Row],[Cost_Per_Acquisition]]</f>
        <v>141846</v>
      </c>
      <c r="M1646">
        <v>2.59</v>
      </c>
      <c r="N1646">
        <v>18.559999999999999</v>
      </c>
      <c r="O1646" t="s">
        <v>17</v>
      </c>
      <c r="P1646" s="1">
        <v>45708</v>
      </c>
      <c r="Q1646" t="str">
        <f>TEXT(Campaign_Table[[#This Row],[Date]],"mmmm")</f>
        <v>February</v>
      </c>
      <c r="R1646">
        <f>YEAR(Campaign_Table[[#This Row],[Date]])</f>
        <v>2025</v>
      </c>
      <c r="S1646" t="str">
        <f>TEXT(Campaign_Table[[#This Row],[Date]],"dddd")</f>
        <v>Thursday</v>
      </c>
      <c r="T1646" s="3" t="str">
        <f>"Q" &amp; ROUNDUP(MONTH(Campaign_Table[[#This Row],[Date]])/3,0)</f>
        <v>Q1</v>
      </c>
      <c r="U1646" s="5">
        <f t="shared" si="75"/>
        <v>0.12557783386744562</v>
      </c>
      <c r="V1646" s="7">
        <f>IFERROR(Campaign_Table[[#This Row],[Total_Campaign_Cost]]/Campaign_Table[[#This Row],[Clicks]],0)</f>
        <v>16.016937669376695</v>
      </c>
      <c r="W1646" s="5">
        <f t="shared" si="76"/>
        <v>0.21228545618789521</v>
      </c>
      <c r="X1646" s="7">
        <f>IFERROR(Campaign_Table[[#This Row],[Total_Campaign_Cost]]/Campaign_Table[[#This Row],[Leads]],0)</f>
        <v>60.334325818800508</v>
      </c>
      <c r="Y1646" s="7">
        <f t="shared" si="77"/>
        <v>367634</v>
      </c>
      <c r="Z1646" s="7" t="str">
        <f>IF(Campaign_Table[[#This Row],[ROI]]&gt;=3,"Excellent",IF(Campaign_Table[[#This Row],[ROI]]&gt;=1,"Good",IF(Campaign_Table[[#This Row],[ROI]]&gt;=0,"Average","Poor")))</f>
        <v>Good</v>
      </c>
    </row>
    <row r="1647" spans="1:26" x14ac:dyDescent="0.3">
      <c r="A1647" t="s">
        <v>1823</v>
      </c>
      <c r="B1647" t="s">
        <v>20</v>
      </c>
      <c r="C1647" t="s">
        <v>25</v>
      </c>
      <c r="D1647">
        <v>20</v>
      </c>
      <c r="E1647" t="s">
        <v>231</v>
      </c>
      <c r="F1647">
        <v>63562</v>
      </c>
      <c r="G1647">
        <v>5138</v>
      </c>
      <c r="H1647">
        <v>1740</v>
      </c>
      <c r="I1647">
        <v>671</v>
      </c>
      <c r="J1647">
        <v>210694</v>
      </c>
      <c r="K1647">
        <v>383.84</v>
      </c>
      <c r="L1647">
        <f>Campaign_Table[[#This Row],[Conversions]]*Campaign_Table[[#This Row],[Cost_Per_Acquisition]]</f>
        <v>257556.63999999998</v>
      </c>
      <c r="M1647">
        <v>-0.18</v>
      </c>
      <c r="N1647">
        <v>11.88</v>
      </c>
      <c r="O1647" t="s">
        <v>25</v>
      </c>
      <c r="P1647" s="1">
        <v>45513</v>
      </c>
      <c r="Q1647" t="str">
        <f>TEXT(Campaign_Table[[#This Row],[Date]],"mmmm")</f>
        <v>August</v>
      </c>
      <c r="R1647">
        <f>YEAR(Campaign_Table[[#This Row],[Date]])</f>
        <v>2024</v>
      </c>
      <c r="S1647" t="str">
        <f>TEXT(Campaign_Table[[#This Row],[Date]],"dddd")</f>
        <v>Friday</v>
      </c>
      <c r="T1647" s="3" t="str">
        <f>"Q" &amp; ROUNDUP(MONTH(Campaign_Table[[#This Row],[Date]])/3,0)</f>
        <v>Q3</v>
      </c>
      <c r="U1647" s="5">
        <f t="shared" si="75"/>
        <v>8.083446084138321E-2</v>
      </c>
      <c r="V1647" s="7">
        <f>IFERROR(Campaign_Table[[#This Row],[Total_Campaign_Cost]]/Campaign_Table[[#This Row],[Clicks]],0)</f>
        <v>50.12780070066173</v>
      </c>
      <c r="W1647" s="5">
        <f t="shared" si="76"/>
        <v>0.13059556247567147</v>
      </c>
      <c r="X1647" s="7">
        <f>IFERROR(Campaign_Table[[#This Row],[Total_Campaign_Cost]]/Campaign_Table[[#This Row],[Leads]],0)</f>
        <v>148.02105747126436</v>
      </c>
      <c r="Y1647" s="7">
        <f t="shared" si="77"/>
        <v>-46862.639999999985</v>
      </c>
      <c r="Z1647" s="7" t="str">
        <f>IF(Campaign_Table[[#This Row],[ROI]]&gt;=3,"Excellent",IF(Campaign_Table[[#This Row],[ROI]]&gt;=1,"Good",IF(Campaign_Table[[#This Row],[ROI]]&gt;=0,"Average","Poor")))</f>
        <v>Poor</v>
      </c>
    </row>
    <row r="1648" spans="1:26" x14ac:dyDescent="0.3">
      <c r="A1648" t="s">
        <v>1824</v>
      </c>
      <c r="B1648" t="s">
        <v>24</v>
      </c>
      <c r="C1648" t="s">
        <v>17</v>
      </c>
      <c r="D1648">
        <v>23</v>
      </c>
      <c r="E1648" t="s">
        <v>109</v>
      </c>
      <c r="F1648">
        <v>62247</v>
      </c>
      <c r="G1648">
        <v>1946</v>
      </c>
      <c r="H1648">
        <v>665</v>
      </c>
      <c r="I1648">
        <v>439</v>
      </c>
      <c r="J1648">
        <v>241450</v>
      </c>
      <c r="K1648">
        <v>614.67999999999995</v>
      </c>
      <c r="L1648">
        <f>Campaign_Table[[#This Row],[Conversions]]*Campaign_Table[[#This Row],[Cost_Per_Acquisition]]</f>
        <v>269844.51999999996</v>
      </c>
      <c r="M1648">
        <v>-0.11</v>
      </c>
      <c r="N1648">
        <v>4.9000000000000004</v>
      </c>
      <c r="O1648" t="s">
        <v>29</v>
      </c>
      <c r="P1648" s="1">
        <v>45490</v>
      </c>
      <c r="Q1648" t="str">
        <f>TEXT(Campaign_Table[[#This Row],[Date]],"mmmm")</f>
        <v>July</v>
      </c>
      <c r="R1648">
        <f>YEAR(Campaign_Table[[#This Row],[Date]])</f>
        <v>2024</v>
      </c>
      <c r="S1648" t="str">
        <f>TEXT(Campaign_Table[[#This Row],[Date]],"dddd")</f>
        <v>Wednesday</v>
      </c>
      <c r="T1648" s="3" t="str">
        <f>"Q" &amp; ROUNDUP(MONTH(Campaign_Table[[#This Row],[Date]])/3,0)</f>
        <v>Q3</v>
      </c>
      <c r="U1648" s="5">
        <f t="shared" si="75"/>
        <v>3.1262550805661316E-2</v>
      </c>
      <c r="V1648" s="7">
        <f>IFERROR(Campaign_Table[[#This Row],[Total_Campaign_Cost]]/Campaign_Table[[#This Row],[Clicks]],0)</f>
        <v>138.66624871531343</v>
      </c>
      <c r="W1648" s="5">
        <f t="shared" si="76"/>
        <v>0.22559095580678315</v>
      </c>
      <c r="X1648" s="7">
        <f>IFERROR(Campaign_Table[[#This Row],[Total_Campaign_Cost]]/Campaign_Table[[#This Row],[Leads]],0)</f>
        <v>405.78123308270671</v>
      </c>
      <c r="Y1648" s="7">
        <f t="shared" si="77"/>
        <v>-28394.51999999996</v>
      </c>
      <c r="Z1648" s="7" t="str">
        <f>IF(Campaign_Table[[#This Row],[ROI]]&gt;=3,"Excellent",IF(Campaign_Table[[#This Row],[ROI]]&gt;=1,"Good",IF(Campaign_Table[[#This Row],[ROI]]&gt;=0,"Average","Poor")))</f>
        <v>Poor</v>
      </c>
    </row>
    <row r="1649" spans="1:26" x14ac:dyDescent="0.3">
      <c r="A1649" t="s">
        <v>1825</v>
      </c>
      <c r="B1649" t="s">
        <v>24</v>
      </c>
      <c r="C1649" t="s">
        <v>25</v>
      </c>
      <c r="D1649">
        <v>29</v>
      </c>
      <c r="E1649" t="s">
        <v>637</v>
      </c>
      <c r="F1649">
        <v>22838</v>
      </c>
      <c r="G1649">
        <v>3240</v>
      </c>
      <c r="H1649">
        <v>1432</v>
      </c>
      <c r="I1649">
        <v>447</v>
      </c>
      <c r="J1649">
        <v>258813</v>
      </c>
      <c r="K1649">
        <v>556.37</v>
      </c>
      <c r="L1649">
        <f>Campaign_Table[[#This Row],[Conversions]]*Campaign_Table[[#This Row],[Cost_Per_Acquisition]]</f>
        <v>248697.39</v>
      </c>
      <c r="M1649">
        <v>0.04</v>
      </c>
      <c r="N1649">
        <v>22.41</v>
      </c>
      <c r="O1649" t="s">
        <v>29</v>
      </c>
      <c r="P1649" s="1">
        <v>45562</v>
      </c>
      <c r="Q1649" t="str">
        <f>TEXT(Campaign_Table[[#This Row],[Date]],"mmmm")</f>
        <v>September</v>
      </c>
      <c r="R1649">
        <f>YEAR(Campaign_Table[[#This Row],[Date]])</f>
        <v>2024</v>
      </c>
      <c r="S1649" t="str">
        <f>TEXT(Campaign_Table[[#This Row],[Date]],"dddd")</f>
        <v>Friday</v>
      </c>
      <c r="T1649" s="3" t="str">
        <f>"Q" &amp; ROUNDUP(MONTH(Campaign_Table[[#This Row],[Date]])/3,0)</f>
        <v>Q3</v>
      </c>
      <c r="U1649" s="5">
        <f t="shared" si="75"/>
        <v>0.1418688151326736</v>
      </c>
      <c r="V1649" s="7">
        <f>IFERROR(Campaign_Table[[#This Row],[Total_Campaign_Cost]]/Campaign_Table[[#This Row],[Clicks]],0)</f>
        <v>76.758453703703708</v>
      </c>
      <c r="W1649" s="5">
        <f t="shared" si="76"/>
        <v>0.13796296296296295</v>
      </c>
      <c r="X1649" s="7">
        <f>IFERROR(Campaign_Table[[#This Row],[Total_Campaign_Cost]]/Campaign_Table[[#This Row],[Leads]],0)</f>
        <v>173.67136173184358</v>
      </c>
      <c r="Y1649" s="7">
        <f t="shared" si="77"/>
        <v>10115.609999999986</v>
      </c>
      <c r="Z1649" s="7" t="str">
        <f>IF(Campaign_Table[[#This Row],[ROI]]&gt;=3,"Excellent",IF(Campaign_Table[[#This Row],[ROI]]&gt;=1,"Good",IF(Campaign_Table[[#This Row],[ROI]]&gt;=0,"Average","Poor")))</f>
        <v>Average</v>
      </c>
    </row>
    <row r="1650" spans="1:26" x14ac:dyDescent="0.3">
      <c r="A1650" t="s">
        <v>1826</v>
      </c>
      <c r="B1650" t="s">
        <v>24</v>
      </c>
      <c r="C1650" t="s">
        <v>35</v>
      </c>
      <c r="D1650">
        <v>30</v>
      </c>
      <c r="E1650" t="s">
        <v>385</v>
      </c>
      <c r="F1650">
        <v>10551</v>
      </c>
      <c r="G1650">
        <v>1377</v>
      </c>
      <c r="H1650">
        <v>699</v>
      </c>
      <c r="I1650">
        <v>332</v>
      </c>
      <c r="J1650">
        <v>150064</v>
      </c>
      <c r="K1650">
        <v>641.79999999999995</v>
      </c>
      <c r="L1650">
        <f>Campaign_Table[[#This Row],[Conversions]]*Campaign_Table[[#This Row],[Cost_Per_Acquisition]]</f>
        <v>213077.59999999998</v>
      </c>
      <c r="M1650">
        <v>-0.3</v>
      </c>
      <c r="N1650">
        <v>22.82</v>
      </c>
      <c r="O1650" t="s">
        <v>25</v>
      </c>
      <c r="P1650" s="1">
        <v>45778</v>
      </c>
      <c r="Q1650" t="str">
        <f>TEXT(Campaign_Table[[#This Row],[Date]],"mmmm")</f>
        <v>May</v>
      </c>
      <c r="R1650">
        <f>YEAR(Campaign_Table[[#This Row],[Date]])</f>
        <v>2025</v>
      </c>
      <c r="S1650" t="str">
        <f>TEXT(Campaign_Table[[#This Row],[Date]],"dddd")</f>
        <v>Thursday</v>
      </c>
      <c r="T1650" s="3" t="str">
        <f>"Q" &amp; ROUNDUP(MONTH(Campaign_Table[[#This Row],[Date]])/3,0)</f>
        <v>Q2</v>
      </c>
      <c r="U1650" s="5">
        <f t="shared" si="75"/>
        <v>0.13050895649701449</v>
      </c>
      <c r="V1650" s="7">
        <f>IFERROR(Campaign_Table[[#This Row],[Total_Campaign_Cost]]/Campaign_Table[[#This Row],[Clicks]],0)</f>
        <v>154.74045025417573</v>
      </c>
      <c r="W1650" s="5">
        <f t="shared" si="76"/>
        <v>0.24110384894698619</v>
      </c>
      <c r="X1650" s="7">
        <f>IFERROR(Campaign_Table[[#This Row],[Total_Campaign_Cost]]/Campaign_Table[[#This Row],[Leads]],0)</f>
        <v>304.83204577968525</v>
      </c>
      <c r="Y1650" s="7">
        <f t="shared" si="77"/>
        <v>-63013.599999999977</v>
      </c>
      <c r="Z1650" s="7" t="str">
        <f>IF(Campaign_Table[[#This Row],[ROI]]&gt;=3,"Excellent",IF(Campaign_Table[[#This Row],[ROI]]&gt;=1,"Good",IF(Campaign_Table[[#This Row],[ROI]]&gt;=0,"Average","Poor")))</f>
        <v>Poor</v>
      </c>
    </row>
    <row r="1651" spans="1:26" x14ac:dyDescent="0.3">
      <c r="A1651" t="s">
        <v>1827</v>
      </c>
      <c r="B1651" t="s">
        <v>24</v>
      </c>
      <c r="C1651" t="s">
        <v>35</v>
      </c>
      <c r="D1651">
        <v>11</v>
      </c>
      <c r="E1651" t="s">
        <v>637</v>
      </c>
      <c r="F1651">
        <v>98582</v>
      </c>
      <c r="G1651">
        <v>3061</v>
      </c>
      <c r="H1651">
        <v>1798</v>
      </c>
      <c r="I1651">
        <v>1257</v>
      </c>
      <c r="J1651">
        <v>559365</v>
      </c>
      <c r="K1651">
        <v>125.59</v>
      </c>
      <c r="L1651">
        <f>Campaign_Table[[#This Row],[Conversions]]*Campaign_Table[[#This Row],[Cost_Per_Acquisition]]</f>
        <v>157866.63</v>
      </c>
      <c r="M1651">
        <v>2.54</v>
      </c>
      <c r="N1651">
        <v>6.2</v>
      </c>
      <c r="O1651" t="s">
        <v>25</v>
      </c>
      <c r="P1651" s="1">
        <v>45621</v>
      </c>
      <c r="Q1651" t="str">
        <f>TEXT(Campaign_Table[[#This Row],[Date]],"mmmm")</f>
        <v>November</v>
      </c>
      <c r="R1651">
        <f>YEAR(Campaign_Table[[#This Row],[Date]])</f>
        <v>2024</v>
      </c>
      <c r="S1651" t="str">
        <f>TEXT(Campaign_Table[[#This Row],[Date]],"dddd")</f>
        <v>Monday</v>
      </c>
      <c r="T1651" s="3" t="str">
        <f>"Q" &amp; ROUNDUP(MONTH(Campaign_Table[[#This Row],[Date]])/3,0)</f>
        <v>Q4</v>
      </c>
      <c r="U1651" s="5">
        <f t="shared" si="75"/>
        <v>3.1050293156965773E-2</v>
      </c>
      <c r="V1651" s="7">
        <f>IFERROR(Campaign_Table[[#This Row],[Total_Campaign_Cost]]/Campaign_Table[[#This Row],[Clicks]],0)</f>
        <v>51.573547860176411</v>
      </c>
      <c r="W1651" s="5">
        <f t="shared" si="76"/>
        <v>0.41065011434171839</v>
      </c>
      <c r="X1651" s="7">
        <f>IFERROR(Campaign_Table[[#This Row],[Total_Campaign_Cost]]/Campaign_Table[[#This Row],[Leads]],0)</f>
        <v>87.801240266963291</v>
      </c>
      <c r="Y1651" s="7">
        <f t="shared" si="77"/>
        <v>401498.37</v>
      </c>
      <c r="Z1651" s="7" t="str">
        <f>IF(Campaign_Table[[#This Row],[ROI]]&gt;=3,"Excellent",IF(Campaign_Table[[#This Row],[ROI]]&gt;=1,"Good",IF(Campaign_Table[[#This Row],[ROI]]&gt;=0,"Average","Poor")))</f>
        <v>Good</v>
      </c>
    </row>
    <row r="1652" spans="1:26" x14ac:dyDescent="0.3">
      <c r="A1652" t="s">
        <v>1828</v>
      </c>
      <c r="B1652" t="s">
        <v>20</v>
      </c>
      <c r="C1652" t="s">
        <v>25</v>
      </c>
      <c r="D1652">
        <v>16</v>
      </c>
      <c r="E1652" t="s">
        <v>1077</v>
      </c>
      <c r="F1652">
        <v>84031</v>
      </c>
      <c r="G1652">
        <v>10395</v>
      </c>
      <c r="H1652">
        <v>3872</v>
      </c>
      <c r="I1652">
        <v>2556</v>
      </c>
      <c r="J1652">
        <v>1730412</v>
      </c>
      <c r="K1652">
        <v>113.41</v>
      </c>
      <c r="L1652">
        <f>Campaign_Table[[#This Row],[Conversions]]*Campaign_Table[[#This Row],[Cost_Per_Acquisition]]</f>
        <v>289875.95999999996</v>
      </c>
      <c r="M1652">
        <v>4.97</v>
      </c>
      <c r="N1652">
        <v>20.02</v>
      </c>
      <c r="O1652" t="s">
        <v>17</v>
      </c>
      <c r="P1652" s="1">
        <v>45636</v>
      </c>
      <c r="Q1652" t="str">
        <f>TEXT(Campaign_Table[[#This Row],[Date]],"mmmm")</f>
        <v>December</v>
      </c>
      <c r="R1652">
        <f>YEAR(Campaign_Table[[#This Row],[Date]])</f>
        <v>2024</v>
      </c>
      <c r="S1652" t="str">
        <f>TEXT(Campaign_Table[[#This Row],[Date]],"dddd")</f>
        <v>Tuesday</v>
      </c>
      <c r="T1652" s="3" t="str">
        <f>"Q" &amp; ROUNDUP(MONTH(Campaign_Table[[#This Row],[Date]])/3,0)</f>
        <v>Q4</v>
      </c>
      <c r="U1652" s="5">
        <f t="shared" si="75"/>
        <v>0.12370434720519809</v>
      </c>
      <c r="V1652" s="7">
        <f>IFERROR(Campaign_Table[[#This Row],[Total_Campaign_Cost]]/Campaign_Table[[#This Row],[Clicks]],0)</f>
        <v>27.886095238095233</v>
      </c>
      <c r="W1652" s="5">
        <f t="shared" si="76"/>
        <v>0.24588744588744588</v>
      </c>
      <c r="X1652" s="7">
        <f>IFERROR(Campaign_Table[[#This Row],[Total_Campaign_Cost]]/Campaign_Table[[#This Row],[Leads]],0)</f>
        <v>74.864659090909086</v>
      </c>
      <c r="Y1652" s="7">
        <f t="shared" si="77"/>
        <v>1440536.04</v>
      </c>
      <c r="Z1652" s="7" t="str">
        <f>IF(Campaign_Table[[#This Row],[ROI]]&gt;=3,"Excellent",IF(Campaign_Table[[#This Row],[ROI]]&gt;=1,"Good",IF(Campaign_Table[[#This Row],[ROI]]&gt;=0,"Average","Poor")))</f>
        <v>Excellent</v>
      </c>
    </row>
    <row r="1653" spans="1:26" x14ac:dyDescent="0.3">
      <c r="A1653" t="s">
        <v>1829</v>
      </c>
      <c r="B1653" t="s">
        <v>20</v>
      </c>
      <c r="C1653" t="s">
        <v>35</v>
      </c>
      <c r="D1653">
        <v>11</v>
      </c>
      <c r="E1653" t="s">
        <v>28</v>
      </c>
      <c r="F1653">
        <v>51021</v>
      </c>
      <c r="G1653">
        <v>3355</v>
      </c>
      <c r="H1653">
        <v>1406</v>
      </c>
      <c r="I1653">
        <v>729</v>
      </c>
      <c r="J1653">
        <v>494262</v>
      </c>
      <c r="K1653">
        <v>97.69</v>
      </c>
      <c r="L1653">
        <f>Campaign_Table[[#This Row],[Conversions]]*Campaign_Table[[#This Row],[Cost_Per_Acquisition]]</f>
        <v>71216.009999999995</v>
      </c>
      <c r="M1653">
        <v>5.94</v>
      </c>
      <c r="N1653">
        <v>10.76</v>
      </c>
      <c r="O1653" t="s">
        <v>17</v>
      </c>
      <c r="P1653" s="1">
        <v>45748</v>
      </c>
      <c r="Q1653" t="str">
        <f>TEXT(Campaign_Table[[#This Row],[Date]],"mmmm")</f>
        <v>April</v>
      </c>
      <c r="R1653">
        <f>YEAR(Campaign_Table[[#This Row],[Date]])</f>
        <v>2025</v>
      </c>
      <c r="S1653" t="str">
        <f>TEXT(Campaign_Table[[#This Row],[Date]],"dddd")</f>
        <v>Tuesday</v>
      </c>
      <c r="T1653" s="3" t="str">
        <f>"Q" &amp; ROUNDUP(MONTH(Campaign_Table[[#This Row],[Date]])/3,0)</f>
        <v>Q2</v>
      </c>
      <c r="U1653" s="5">
        <f t="shared" si="75"/>
        <v>6.57572372160483E-2</v>
      </c>
      <c r="V1653" s="7">
        <f>IFERROR(Campaign_Table[[#This Row],[Total_Campaign_Cost]]/Campaign_Table[[#This Row],[Clicks]],0)</f>
        <v>21.226828614008941</v>
      </c>
      <c r="W1653" s="5">
        <f t="shared" si="76"/>
        <v>0.2172876304023845</v>
      </c>
      <c r="X1653" s="7">
        <f>IFERROR(Campaign_Table[[#This Row],[Total_Campaign_Cost]]/Campaign_Table[[#This Row],[Leads]],0)</f>
        <v>50.651500711237553</v>
      </c>
      <c r="Y1653" s="7">
        <f t="shared" si="77"/>
        <v>423045.99</v>
      </c>
      <c r="Z1653" s="7" t="str">
        <f>IF(Campaign_Table[[#This Row],[ROI]]&gt;=3,"Excellent",IF(Campaign_Table[[#This Row],[ROI]]&gt;=1,"Good",IF(Campaign_Table[[#This Row],[ROI]]&gt;=0,"Average","Poor")))</f>
        <v>Excellent</v>
      </c>
    </row>
    <row r="1654" spans="1:26" x14ac:dyDescent="0.3">
      <c r="A1654" t="s">
        <v>1830</v>
      </c>
      <c r="B1654" t="s">
        <v>20</v>
      </c>
      <c r="C1654" t="s">
        <v>29</v>
      </c>
      <c r="D1654">
        <v>22</v>
      </c>
      <c r="E1654" t="s">
        <v>137</v>
      </c>
      <c r="F1654">
        <v>30395</v>
      </c>
      <c r="G1654">
        <v>2209</v>
      </c>
      <c r="H1654">
        <v>1313</v>
      </c>
      <c r="I1654">
        <v>776</v>
      </c>
      <c r="J1654">
        <v>299536</v>
      </c>
      <c r="K1654">
        <v>263.10000000000002</v>
      </c>
      <c r="L1654">
        <f>Campaign_Table[[#This Row],[Conversions]]*Campaign_Table[[#This Row],[Cost_Per_Acquisition]]</f>
        <v>204165.6</v>
      </c>
      <c r="M1654">
        <v>0.47</v>
      </c>
      <c r="N1654">
        <v>14.14</v>
      </c>
      <c r="O1654" t="s">
        <v>21</v>
      </c>
      <c r="P1654" s="1">
        <v>45489</v>
      </c>
      <c r="Q1654" t="str">
        <f>TEXT(Campaign_Table[[#This Row],[Date]],"mmmm")</f>
        <v>July</v>
      </c>
      <c r="R1654">
        <f>YEAR(Campaign_Table[[#This Row],[Date]])</f>
        <v>2024</v>
      </c>
      <c r="S1654" t="str">
        <f>TEXT(Campaign_Table[[#This Row],[Date]],"dddd")</f>
        <v>Tuesday</v>
      </c>
      <c r="T1654" s="3" t="str">
        <f>"Q" &amp; ROUNDUP(MONTH(Campaign_Table[[#This Row],[Date]])/3,0)</f>
        <v>Q3</v>
      </c>
      <c r="U1654" s="5">
        <f t="shared" si="75"/>
        <v>7.2676427043921701E-2</v>
      </c>
      <c r="V1654" s="7">
        <f>IFERROR(Campaign_Table[[#This Row],[Total_Campaign_Cost]]/Campaign_Table[[#This Row],[Clicks]],0)</f>
        <v>92.424445450430056</v>
      </c>
      <c r="W1654" s="5">
        <f t="shared" si="76"/>
        <v>0.35129017655047534</v>
      </c>
      <c r="X1654" s="7">
        <f>IFERROR(Campaign_Table[[#This Row],[Total_Campaign_Cost]]/Campaign_Table[[#This Row],[Leads]],0)</f>
        <v>155.4955064737243</v>
      </c>
      <c r="Y1654" s="7">
        <f t="shared" si="77"/>
        <v>95370.4</v>
      </c>
      <c r="Z1654" s="7" t="str">
        <f>IF(Campaign_Table[[#This Row],[ROI]]&gt;=3,"Excellent",IF(Campaign_Table[[#This Row],[ROI]]&gt;=1,"Good",IF(Campaign_Table[[#This Row],[ROI]]&gt;=0,"Average","Poor")))</f>
        <v>Average</v>
      </c>
    </row>
    <row r="1655" spans="1:26" x14ac:dyDescent="0.3">
      <c r="A1655" t="s">
        <v>1831</v>
      </c>
      <c r="B1655" t="s">
        <v>16</v>
      </c>
      <c r="C1655" t="s">
        <v>21</v>
      </c>
      <c r="D1655">
        <v>17</v>
      </c>
      <c r="E1655" t="s">
        <v>295</v>
      </c>
      <c r="F1655">
        <v>47128</v>
      </c>
      <c r="G1655">
        <v>3294</v>
      </c>
      <c r="H1655">
        <v>702</v>
      </c>
      <c r="I1655">
        <v>328</v>
      </c>
      <c r="J1655">
        <v>202376</v>
      </c>
      <c r="K1655">
        <v>236.66</v>
      </c>
      <c r="L1655">
        <f>Campaign_Table[[#This Row],[Conversions]]*Campaign_Table[[#This Row],[Cost_Per_Acquisition]]</f>
        <v>77624.479999999996</v>
      </c>
      <c r="M1655">
        <v>1.61</v>
      </c>
      <c r="N1655">
        <v>9.18</v>
      </c>
      <c r="O1655" t="s">
        <v>35</v>
      </c>
      <c r="P1655" s="1">
        <v>45538</v>
      </c>
      <c r="Q1655" t="str">
        <f>TEXT(Campaign_Table[[#This Row],[Date]],"mmmm")</f>
        <v>September</v>
      </c>
      <c r="R1655">
        <f>YEAR(Campaign_Table[[#This Row],[Date]])</f>
        <v>2024</v>
      </c>
      <c r="S1655" t="str">
        <f>TEXT(Campaign_Table[[#This Row],[Date]],"dddd")</f>
        <v>Tuesday</v>
      </c>
      <c r="T1655" s="3" t="str">
        <f>"Q" &amp; ROUNDUP(MONTH(Campaign_Table[[#This Row],[Date]])/3,0)</f>
        <v>Q3</v>
      </c>
      <c r="U1655" s="5">
        <f t="shared" si="75"/>
        <v>6.9894754710575449E-2</v>
      </c>
      <c r="V1655" s="7">
        <f>IFERROR(Campaign_Table[[#This Row],[Total_Campaign_Cost]]/Campaign_Table[[#This Row],[Clicks]],0)</f>
        <v>23.565415907710989</v>
      </c>
      <c r="W1655" s="5">
        <f t="shared" si="76"/>
        <v>9.9574984820886461E-2</v>
      </c>
      <c r="X1655" s="7">
        <f>IFERROR(Campaign_Table[[#This Row],[Total_Campaign_Cost]]/Campaign_Table[[#This Row],[Leads]],0)</f>
        <v>110.57618233618233</v>
      </c>
      <c r="Y1655" s="7">
        <f t="shared" si="77"/>
        <v>124751.52</v>
      </c>
      <c r="Z1655" s="7" t="str">
        <f>IF(Campaign_Table[[#This Row],[ROI]]&gt;=3,"Excellent",IF(Campaign_Table[[#This Row],[ROI]]&gt;=1,"Good",IF(Campaign_Table[[#This Row],[ROI]]&gt;=0,"Average","Poor")))</f>
        <v>Good</v>
      </c>
    </row>
    <row r="1656" spans="1:26" x14ac:dyDescent="0.3">
      <c r="A1656" t="s">
        <v>1832</v>
      </c>
      <c r="B1656" t="s">
        <v>20</v>
      </c>
      <c r="C1656" t="s">
        <v>25</v>
      </c>
      <c r="D1656">
        <v>28</v>
      </c>
      <c r="E1656" t="s">
        <v>179</v>
      </c>
      <c r="F1656">
        <v>47260</v>
      </c>
      <c r="G1656">
        <v>1966</v>
      </c>
      <c r="H1656">
        <v>529</v>
      </c>
      <c r="I1656">
        <v>187</v>
      </c>
      <c r="J1656">
        <v>113883</v>
      </c>
      <c r="K1656">
        <v>1164.2</v>
      </c>
      <c r="L1656">
        <f>Campaign_Table[[#This Row],[Conversions]]*Campaign_Table[[#This Row],[Cost_Per_Acquisition]]</f>
        <v>217705.4</v>
      </c>
      <c r="M1656">
        <v>-0.48</v>
      </c>
      <c r="N1656">
        <v>5.67</v>
      </c>
      <c r="O1656" t="s">
        <v>29</v>
      </c>
      <c r="P1656" s="1">
        <v>45649</v>
      </c>
      <c r="Q1656" t="str">
        <f>TEXT(Campaign_Table[[#This Row],[Date]],"mmmm")</f>
        <v>December</v>
      </c>
      <c r="R1656">
        <f>YEAR(Campaign_Table[[#This Row],[Date]])</f>
        <v>2024</v>
      </c>
      <c r="S1656" t="str">
        <f>TEXT(Campaign_Table[[#This Row],[Date]],"dddd")</f>
        <v>Monday</v>
      </c>
      <c r="T1656" s="3" t="str">
        <f>"Q" &amp; ROUNDUP(MONTH(Campaign_Table[[#This Row],[Date]])/3,0)</f>
        <v>Q4</v>
      </c>
      <c r="U1656" s="5">
        <f t="shared" si="75"/>
        <v>4.1599661447312739E-2</v>
      </c>
      <c r="V1656" s="7">
        <f>IFERROR(Campaign_Table[[#This Row],[Total_Campaign_Cost]]/Campaign_Table[[#This Row],[Clicks]],0)</f>
        <v>110.73519837232961</v>
      </c>
      <c r="W1656" s="5">
        <f t="shared" si="76"/>
        <v>9.5116988809766018E-2</v>
      </c>
      <c r="X1656" s="7">
        <f>IFERROR(Campaign_Table[[#This Row],[Total_Campaign_Cost]]/Campaign_Table[[#This Row],[Leads]],0)</f>
        <v>411.54139886578452</v>
      </c>
      <c r="Y1656" s="7">
        <f t="shared" si="77"/>
        <v>-103822.39999999999</v>
      </c>
      <c r="Z1656" s="7" t="str">
        <f>IF(Campaign_Table[[#This Row],[ROI]]&gt;=3,"Excellent",IF(Campaign_Table[[#This Row],[ROI]]&gt;=1,"Good",IF(Campaign_Table[[#This Row],[ROI]]&gt;=0,"Average","Poor")))</f>
        <v>Poor</v>
      </c>
    </row>
    <row r="1657" spans="1:26" x14ac:dyDescent="0.3">
      <c r="A1657" t="s">
        <v>1833</v>
      </c>
      <c r="B1657" t="s">
        <v>44</v>
      </c>
      <c r="C1657" t="s">
        <v>35</v>
      </c>
      <c r="D1657">
        <v>25</v>
      </c>
      <c r="E1657" t="s">
        <v>195</v>
      </c>
      <c r="F1657">
        <v>18083</v>
      </c>
      <c r="G1657">
        <v>431</v>
      </c>
      <c r="H1657">
        <v>92</v>
      </c>
      <c r="I1657">
        <v>39</v>
      </c>
      <c r="J1657">
        <v>11271</v>
      </c>
      <c r="K1657">
        <v>6410.38</v>
      </c>
      <c r="L1657">
        <f>Campaign_Table[[#This Row],[Conversions]]*Campaign_Table[[#This Row],[Cost_Per_Acquisition]]</f>
        <v>250004.82</v>
      </c>
      <c r="M1657">
        <v>-0.95</v>
      </c>
      <c r="N1657">
        <v>3.11</v>
      </c>
      <c r="O1657" t="s">
        <v>25</v>
      </c>
      <c r="P1657" s="1">
        <v>45685</v>
      </c>
      <c r="Q1657" t="str">
        <f>TEXT(Campaign_Table[[#This Row],[Date]],"mmmm")</f>
        <v>January</v>
      </c>
      <c r="R1657">
        <f>YEAR(Campaign_Table[[#This Row],[Date]])</f>
        <v>2025</v>
      </c>
      <c r="S1657" t="str">
        <f>TEXT(Campaign_Table[[#This Row],[Date]],"dddd")</f>
        <v>Tuesday</v>
      </c>
      <c r="T1657" s="3" t="str">
        <f>"Q" &amp; ROUNDUP(MONTH(Campaign_Table[[#This Row],[Date]])/3,0)</f>
        <v>Q1</v>
      </c>
      <c r="U1657" s="5">
        <f t="shared" si="75"/>
        <v>2.3834540728861361E-2</v>
      </c>
      <c r="V1657" s="7">
        <f>IFERROR(Campaign_Table[[#This Row],[Total_Campaign_Cost]]/Campaign_Table[[#This Row],[Clicks]],0)</f>
        <v>580.0575870069606</v>
      </c>
      <c r="W1657" s="5">
        <f t="shared" si="76"/>
        <v>9.0487238979118326E-2</v>
      </c>
      <c r="X1657" s="7">
        <f>IFERROR(Campaign_Table[[#This Row],[Total_Campaign_Cost]]/Campaign_Table[[#This Row],[Leads]],0)</f>
        <v>2717.443695652174</v>
      </c>
      <c r="Y1657" s="7">
        <f t="shared" si="77"/>
        <v>-238733.82</v>
      </c>
      <c r="Z1657" s="7" t="str">
        <f>IF(Campaign_Table[[#This Row],[ROI]]&gt;=3,"Excellent",IF(Campaign_Table[[#This Row],[ROI]]&gt;=1,"Good",IF(Campaign_Table[[#This Row],[ROI]]&gt;=0,"Average","Poor")))</f>
        <v>Poor</v>
      </c>
    </row>
    <row r="1658" spans="1:26" x14ac:dyDescent="0.3">
      <c r="A1658" t="s">
        <v>1834</v>
      </c>
      <c r="B1658" t="s">
        <v>16</v>
      </c>
      <c r="C1658" t="s">
        <v>35</v>
      </c>
      <c r="D1658">
        <v>16</v>
      </c>
      <c r="E1658" t="s">
        <v>597</v>
      </c>
      <c r="F1658">
        <v>31356</v>
      </c>
      <c r="G1658">
        <v>3811</v>
      </c>
      <c r="H1658">
        <v>1404</v>
      </c>
      <c r="I1658">
        <v>1038</v>
      </c>
      <c r="J1658">
        <v>561558</v>
      </c>
      <c r="K1658">
        <v>200.67</v>
      </c>
      <c r="L1658">
        <f>Campaign_Table[[#This Row],[Conversions]]*Campaign_Table[[#This Row],[Cost_Per_Acquisition]]</f>
        <v>208295.46</v>
      </c>
      <c r="M1658">
        <v>1.7</v>
      </c>
      <c r="N1658">
        <v>19.940000000000001</v>
      </c>
      <c r="O1658" t="s">
        <v>17</v>
      </c>
      <c r="P1658" s="1">
        <v>45585</v>
      </c>
      <c r="Q1658" t="str">
        <f>TEXT(Campaign_Table[[#This Row],[Date]],"mmmm")</f>
        <v>October</v>
      </c>
      <c r="R1658">
        <f>YEAR(Campaign_Table[[#This Row],[Date]])</f>
        <v>2024</v>
      </c>
      <c r="S1658" t="str">
        <f>TEXT(Campaign_Table[[#This Row],[Date]],"dddd")</f>
        <v>Sunday</v>
      </c>
      <c r="T1658" s="3" t="str">
        <f>"Q" &amp; ROUNDUP(MONTH(Campaign_Table[[#This Row],[Date]])/3,0)</f>
        <v>Q4</v>
      </c>
      <c r="U1658" s="5">
        <f t="shared" si="75"/>
        <v>0.12153973721137901</v>
      </c>
      <c r="V1658" s="7">
        <f>IFERROR(Campaign_Table[[#This Row],[Total_Campaign_Cost]]/Campaign_Table[[#This Row],[Clicks]],0)</f>
        <v>54.656378903175018</v>
      </c>
      <c r="W1658" s="5">
        <f t="shared" si="76"/>
        <v>0.27236945683547625</v>
      </c>
      <c r="X1658" s="7">
        <f>IFERROR(Campaign_Table[[#This Row],[Total_Campaign_Cost]]/Campaign_Table[[#This Row],[Leads]],0)</f>
        <v>148.35858974358973</v>
      </c>
      <c r="Y1658" s="7">
        <f t="shared" si="77"/>
        <v>353262.54000000004</v>
      </c>
      <c r="Z1658" s="7" t="str">
        <f>IF(Campaign_Table[[#This Row],[ROI]]&gt;=3,"Excellent",IF(Campaign_Table[[#This Row],[ROI]]&gt;=1,"Good",IF(Campaign_Table[[#This Row],[ROI]]&gt;=0,"Average","Poor")))</f>
        <v>Good</v>
      </c>
    </row>
    <row r="1659" spans="1:26" x14ac:dyDescent="0.3">
      <c r="A1659" t="s">
        <v>1835</v>
      </c>
      <c r="B1659" t="s">
        <v>24</v>
      </c>
      <c r="C1659" t="s">
        <v>25</v>
      </c>
      <c r="D1659">
        <v>30</v>
      </c>
      <c r="E1659" t="s">
        <v>22</v>
      </c>
      <c r="F1659">
        <v>84055</v>
      </c>
      <c r="G1659">
        <v>11586</v>
      </c>
      <c r="H1659">
        <v>2409</v>
      </c>
      <c r="I1659">
        <v>1731</v>
      </c>
      <c r="J1659">
        <v>637008</v>
      </c>
      <c r="K1659">
        <v>43.31</v>
      </c>
      <c r="L1659">
        <f>Campaign_Table[[#This Row],[Conversions]]*Campaign_Table[[#This Row],[Cost_Per_Acquisition]]</f>
        <v>74969.61</v>
      </c>
      <c r="M1659">
        <v>7.5</v>
      </c>
      <c r="N1659">
        <v>18.71</v>
      </c>
      <c r="O1659" t="s">
        <v>25</v>
      </c>
      <c r="P1659" s="1">
        <v>45596</v>
      </c>
      <c r="Q1659" t="str">
        <f>TEXT(Campaign_Table[[#This Row],[Date]],"mmmm")</f>
        <v>October</v>
      </c>
      <c r="R1659">
        <f>YEAR(Campaign_Table[[#This Row],[Date]])</f>
        <v>2024</v>
      </c>
      <c r="S1659" t="str">
        <f>TEXT(Campaign_Table[[#This Row],[Date]],"dddd")</f>
        <v>Thursday</v>
      </c>
      <c r="T1659" s="3" t="str">
        <f>"Q" &amp; ROUNDUP(MONTH(Campaign_Table[[#This Row],[Date]])/3,0)</f>
        <v>Q4</v>
      </c>
      <c r="U1659" s="5">
        <f t="shared" si="75"/>
        <v>0.13783832014752245</v>
      </c>
      <c r="V1659" s="7">
        <f>IFERROR(Campaign_Table[[#This Row],[Total_Campaign_Cost]]/Campaign_Table[[#This Row],[Clicks]],0)</f>
        <v>6.4707068876229936</v>
      </c>
      <c r="W1659" s="5">
        <f t="shared" si="76"/>
        <v>0.14940445365095806</v>
      </c>
      <c r="X1659" s="7">
        <f>IFERROR(Campaign_Table[[#This Row],[Total_Campaign_Cost]]/Campaign_Table[[#This Row],[Leads]],0)</f>
        <v>31.12063511830635</v>
      </c>
      <c r="Y1659" s="7">
        <f t="shared" si="77"/>
        <v>562038.39</v>
      </c>
      <c r="Z1659" s="7" t="str">
        <f>IF(Campaign_Table[[#This Row],[ROI]]&gt;=3,"Excellent",IF(Campaign_Table[[#This Row],[ROI]]&gt;=1,"Good",IF(Campaign_Table[[#This Row],[ROI]]&gt;=0,"Average","Poor")))</f>
        <v>Excellent</v>
      </c>
    </row>
    <row r="1660" spans="1:26" x14ac:dyDescent="0.3">
      <c r="A1660" t="s">
        <v>1836</v>
      </c>
      <c r="B1660" t="s">
        <v>24</v>
      </c>
      <c r="C1660" t="s">
        <v>21</v>
      </c>
      <c r="D1660">
        <v>14</v>
      </c>
      <c r="E1660" t="s">
        <v>637</v>
      </c>
      <c r="F1660">
        <v>79200</v>
      </c>
      <c r="G1660">
        <v>11117</v>
      </c>
      <c r="H1660">
        <v>4001</v>
      </c>
      <c r="I1660">
        <v>2636</v>
      </c>
      <c r="J1660">
        <v>1038584</v>
      </c>
      <c r="K1660">
        <v>108.73</v>
      </c>
      <c r="L1660">
        <f>Campaign_Table[[#This Row],[Conversions]]*Campaign_Table[[#This Row],[Cost_Per_Acquisition]]</f>
        <v>286612.28000000003</v>
      </c>
      <c r="M1660">
        <v>2.62</v>
      </c>
      <c r="N1660">
        <v>22.42</v>
      </c>
      <c r="O1660" t="s">
        <v>25</v>
      </c>
      <c r="P1660" s="1">
        <v>45807</v>
      </c>
      <c r="Q1660" t="str">
        <f>TEXT(Campaign_Table[[#This Row],[Date]],"mmmm")</f>
        <v>May</v>
      </c>
      <c r="R1660">
        <f>YEAR(Campaign_Table[[#This Row],[Date]])</f>
        <v>2025</v>
      </c>
      <c r="S1660" t="str">
        <f>TEXT(Campaign_Table[[#This Row],[Date]],"dddd")</f>
        <v>Friday</v>
      </c>
      <c r="T1660" s="3" t="str">
        <f>"Q" &amp; ROUNDUP(MONTH(Campaign_Table[[#This Row],[Date]])/3,0)</f>
        <v>Q2</v>
      </c>
      <c r="U1660" s="5">
        <f t="shared" si="75"/>
        <v>0.14036616161616161</v>
      </c>
      <c r="V1660" s="7">
        <f>IFERROR(Campaign_Table[[#This Row],[Total_Campaign_Cost]]/Campaign_Table[[#This Row],[Clicks]],0)</f>
        <v>25.78144103625079</v>
      </c>
      <c r="W1660" s="5">
        <f t="shared" si="76"/>
        <v>0.23711432940541513</v>
      </c>
      <c r="X1660" s="7">
        <f>IFERROR(Campaign_Table[[#This Row],[Total_Campaign_Cost]]/Campaign_Table[[#This Row],[Leads]],0)</f>
        <v>71.635161209697586</v>
      </c>
      <c r="Y1660" s="7">
        <f t="shared" si="77"/>
        <v>751971.72</v>
      </c>
      <c r="Z1660" s="7" t="str">
        <f>IF(Campaign_Table[[#This Row],[ROI]]&gt;=3,"Excellent",IF(Campaign_Table[[#This Row],[ROI]]&gt;=1,"Good",IF(Campaign_Table[[#This Row],[ROI]]&gt;=0,"Average","Poor")))</f>
        <v>Good</v>
      </c>
    </row>
    <row r="1661" spans="1:26" x14ac:dyDescent="0.3">
      <c r="A1661" t="s">
        <v>1837</v>
      </c>
      <c r="B1661" t="s">
        <v>20</v>
      </c>
      <c r="C1661" t="s">
        <v>21</v>
      </c>
      <c r="D1661">
        <v>14</v>
      </c>
      <c r="E1661" t="s">
        <v>130</v>
      </c>
      <c r="F1661">
        <v>82842</v>
      </c>
      <c r="G1661">
        <v>10629</v>
      </c>
      <c r="H1661">
        <v>5101</v>
      </c>
      <c r="I1661">
        <v>3634</v>
      </c>
      <c r="J1661">
        <v>2456584</v>
      </c>
      <c r="K1661">
        <v>24.93</v>
      </c>
      <c r="L1661">
        <f>Campaign_Table[[#This Row],[Conversions]]*Campaign_Table[[#This Row],[Cost_Per_Acquisition]]</f>
        <v>90595.62</v>
      </c>
      <c r="M1661">
        <v>26.11</v>
      </c>
      <c r="N1661">
        <v>23.37</v>
      </c>
      <c r="O1661" t="s">
        <v>21</v>
      </c>
      <c r="P1661" s="1">
        <v>45571</v>
      </c>
      <c r="Q1661" t="str">
        <f>TEXT(Campaign_Table[[#This Row],[Date]],"mmmm")</f>
        <v>October</v>
      </c>
      <c r="R1661">
        <f>YEAR(Campaign_Table[[#This Row],[Date]])</f>
        <v>2024</v>
      </c>
      <c r="S1661" t="str">
        <f>TEXT(Campaign_Table[[#This Row],[Date]],"dddd")</f>
        <v>Sunday</v>
      </c>
      <c r="T1661" s="3" t="str">
        <f>"Q" &amp; ROUNDUP(MONTH(Campaign_Table[[#This Row],[Date]])/3,0)</f>
        <v>Q4</v>
      </c>
      <c r="U1661" s="5">
        <f t="shared" si="75"/>
        <v>0.12830448323314261</v>
      </c>
      <c r="V1661" s="7">
        <f>IFERROR(Campaign_Table[[#This Row],[Total_Campaign_Cost]]/Campaign_Table[[#This Row],[Clicks]],0)</f>
        <v>8.5234377646062658</v>
      </c>
      <c r="W1661" s="5">
        <f t="shared" si="76"/>
        <v>0.34189481606924454</v>
      </c>
      <c r="X1661" s="7">
        <f>IFERROR(Campaign_Table[[#This Row],[Total_Campaign_Cost]]/Campaign_Table[[#This Row],[Leads]],0)</f>
        <v>17.760364634385414</v>
      </c>
      <c r="Y1661" s="7">
        <f t="shared" si="77"/>
        <v>2365988.38</v>
      </c>
      <c r="Z1661" s="7" t="str">
        <f>IF(Campaign_Table[[#This Row],[ROI]]&gt;=3,"Excellent",IF(Campaign_Table[[#This Row],[ROI]]&gt;=1,"Good",IF(Campaign_Table[[#This Row],[ROI]]&gt;=0,"Average","Poor")))</f>
        <v>Excellent</v>
      </c>
    </row>
    <row r="1662" spans="1:26" x14ac:dyDescent="0.3">
      <c r="A1662" t="s">
        <v>1838</v>
      </c>
      <c r="B1662" t="s">
        <v>24</v>
      </c>
      <c r="C1662" t="s">
        <v>25</v>
      </c>
      <c r="D1662">
        <v>11</v>
      </c>
      <c r="E1662" t="s">
        <v>52</v>
      </c>
      <c r="F1662">
        <v>89223</v>
      </c>
      <c r="G1662">
        <v>8782</v>
      </c>
      <c r="H1662">
        <v>3755</v>
      </c>
      <c r="I1662">
        <v>2065</v>
      </c>
      <c r="J1662">
        <v>472885</v>
      </c>
      <c r="K1662">
        <v>101.92</v>
      </c>
      <c r="L1662">
        <f>Campaign_Table[[#This Row],[Conversions]]*Campaign_Table[[#This Row],[Cost_Per_Acquisition]]</f>
        <v>210464.80000000002</v>
      </c>
      <c r="M1662">
        <v>1.25</v>
      </c>
      <c r="N1662">
        <v>16.37</v>
      </c>
      <c r="O1662" t="s">
        <v>21</v>
      </c>
      <c r="P1662" s="1">
        <v>45554</v>
      </c>
      <c r="Q1662" t="str">
        <f>TEXT(Campaign_Table[[#This Row],[Date]],"mmmm")</f>
        <v>September</v>
      </c>
      <c r="R1662">
        <f>YEAR(Campaign_Table[[#This Row],[Date]])</f>
        <v>2024</v>
      </c>
      <c r="S1662" t="str">
        <f>TEXT(Campaign_Table[[#This Row],[Date]],"dddd")</f>
        <v>Thursday</v>
      </c>
      <c r="T1662" s="3" t="str">
        <f>"Q" &amp; ROUNDUP(MONTH(Campaign_Table[[#This Row],[Date]])/3,0)</f>
        <v>Q3</v>
      </c>
      <c r="U1662" s="5">
        <f t="shared" si="75"/>
        <v>9.8427535500935859E-2</v>
      </c>
      <c r="V1662" s="7">
        <f>IFERROR(Campaign_Table[[#This Row],[Total_Campaign_Cost]]/Campaign_Table[[#This Row],[Clicks]],0)</f>
        <v>23.965474834889548</v>
      </c>
      <c r="W1662" s="5">
        <f t="shared" si="76"/>
        <v>0.2351400592120246</v>
      </c>
      <c r="X1662" s="7">
        <f>IFERROR(Campaign_Table[[#This Row],[Total_Campaign_Cost]]/Campaign_Table[[#This Row],[Leads]],0)</f>
        <v>56.049214380825568</v>
      </c>
      <c r="Y1662" s="7">
        <f t="shared" si="77"/>
        <v>262420.19999999995</v>
      </c>
      <c r="Z1662" s="7" t="str">
        <f>IF(Campaign_Table[[#This Row],[ROI]]&gt;=3,"Excellent",IF(Campaign_Table[[#This Row],[ROI]]&gt;=1,"Good",IF(Campaign_Table[[#This Row],[ROI]]&gt;=0,"Average","Poor")))</f>
        <v>Good</v>
      </c>
    </row>
    <row r="1663" spans="1:26" x14ac:dyDescent="0.3">
      <c r="A1663" t="s">
        <v>1839</v>
      </c>
      <c r="B1663" t="s">
        <v>20</v>
      </c>
      <c r="C1663" t="s">
        <v>29</v>
      </c>
      <c r="D1663">
        <v>5</v>
      </c>
      <c r="E1663" t="s">
        <v>30</v>
      </c>
      <c r="F1663">
        <v>89637</v>
      </c>
      <c r="G1663">
        <v>2224</v>
      </c>
      <c r="H1663">
        <v>846</v>
      </c>
      <c r="I1663">
        <v>527</v>
      </c>
      <c r="J1663">
        <v>296701</v>
      </c>
      <c r="K1663">
        <v>534.87</v>
      </c>
      <c r="L1663">
        <f>Campaign_Table[[#This Row],[Conversions]]*Campaign_Table[[#This Row],[Cost_Per_Acquisition]]</f>
        <v>281876.49</v>
      </c>
      <c r="M1663">
        <v>0.05</v>
      </c>
      <c r="N1663">
        <v>4.01</v>
      </c>
      <c r="O1663" t="s">
        <v>35</v>
      </c>
      <c r="P1663" s="1">
        <v>45715</v>
      </c>
      <c r="Q1663" t="str">
        <f>TEXT(Campaign_Table[[#This Row],[Date]],"mmmm")</f>
        <v>February</v>
      </c>
      <c r="R1663">
        <f>YEAR(Campaign_Table[[#This Row],[Date]])</f>
        <v>2025</v>
      </c>
      <c r="S1663" t="str">
        <f>TEXT(Campaign_Table[[#This Row],[Date]],"dddd")</f>
        <v>Thursday</v>
      </c>
      <c r="T1663" s="3" t="str">
        <f>"Q" &amp; ROUNDUP(MONTH(Campaign_Table[[#This Row],[Date]])/3,0)</f>
        <v>Q1</v>
      </c>
      <c r="U1663" s="5">
        <f t="shared" si="75"/>
        <v>2.4811182882068787E-2</v>
      </c>
      <c r="V1663" s="7">
        <f>IFERROR(Campaign_Table[[#This Row],[Total_Campaign_Cost]]/Campaign_Table[[#This Row],[Clicks]],0)</f>
        <v>126.74302607913668</v>
      </c>
      <c r="W1663" s="5">
        <f t="shared" si="76"/>
        <v>0.23696043165467626</v>
      </c>
      <c r="X1663" s="7">
        <f>IFERROR(Campaign_Table[[#This Row],[Total_Campaign_Cost]]/Campaign_Table[[#This Row],[Leads]],0)</f>
        <v>333.18734042553189</v>
      </c>
      <c r="Y1663" s="7">
        <f t="shared" si="77"/>
        <v>14824.510000000009</v>
      </c>
      <c r="Z1663" s="7" t="str">
        <f>IF(Campaign_Table[[#This Row],[ROI]]&gt;=3,"Excellent",IF(Campaign_Table[[#This Row],[ROI]]&gt;=1,"Good",IF(Campaign_Table[[#This Row],[ROI]]&gt;=0,"Average","Poor")))</f>
        <v>Average</v>
      </c>
    </row>
    <row r="1664" spans="1:26" x14ac:dyDescent="0.3">
      <c r="A1664" t="s">
        <v>1840</v>
      </c>
      <c r="B1664" t="s">
        <v>44</v>
      </c>
      <c r="C1664" t="s">
        <v>17</v>
      </c>
      <c r="D1664">
        <v>14</v>
      </c>
      <c r="E1664" t="s">
        <v>52</v>
      </c>
      <c r="F1664">
        <v>97773</v>
      </c>
      <c r="G1664">
        <v>5678</v>
      </c>
      <c r="H1664">
        <v>2589</v>
      </c>
      <c r="I1664">
        <v>1815</v>
      </c>
      <c r="J1664">
        <v>722370</v>
      </c>
      <c r="K1664">
        <v>98.58</v>
      </c>
      <c r="L1664">
        <f>Campaign_Table[[#This Row],[Conversions]]*Campaign_Table[[#This Row],[Cost_Per_Acquisition]]</f>
        <v>178922.69999999998</v>
      </c>
      <c r="M1664">
        <v>3.04</v>
      </c>
      <c r="N1664">
        <v>10.31</v>
      </c>
      <c r="O1664" t="s">
        <v>25</v>
      </c>
      <c r="P1664" s="1">
        <v>45627</v>
      </c>
      <c r="Q1664" t="str">
        <f>TEXT(Campaign_Table[[#This Row],[Date]],"mmmm")</f>
        <v>December</v>
      </c>
      <c r="R1664">
        <f>YEAR(Campaign_Table[[#This Row],[Date]])</f>
        <v>2024</v>
      </c>
      <c r="S1664" t="str">
        <f>TEXT(Campaign_Table[[#This Row],[Date]],"dddd")</f>
        <v>Sunday</v>
      </c>
      <c r="T1664" s="3" t="str">
        <f>"Q" &amp; ROUNDUP(MONTH(Campaign_Table[[#This Row],[Date]])/3,0)</f>
        <v>Q4</v>
      </c>
      <c r="U1664" s="5">
        <f t="shared" si="75"/>
        <v>5.8073292217687908E-2</v>
      </c>
      <c r="V1664" s="7">
        <f>IFERROR(Campaign_Table[[#This Row],[Total_Campaign_Cost]]/Campaign_Table[[#This Row],[Clicks]],0)</f>
        <v>31.511570975695665</v>
      </c>
      <c r="W1664" s="5">
        <f t="shared" si="76"/>
        <v>0.31965480803099683</v>
      </c>
      <c r="X1664" s="7">
        <f>IFERROR(Campaign_Table[[#This Row],[Total_Campaign_Cost]]/Campaign_Table[[#This Row],[Leads]],0)</f>
        <v>69.108806488991888</v>
      </c>
      <c r="Y1664" s="7">
        <f t="shared" si="77"/>
        <v>543447.30000000005</v>
      </c>
      <c r="Z1664" s="7" t="str">
        <f>IF(Campaign_Table[[#This Row],[ROI]]&gt;=3,"Excellent",IF(Campaign_Table[[#This Row],[ROI]]&gt;=1,"Good",IF(Campaign_Table[[#This Row],[ROI]]&gt;=0,"Average","Poor")))</f>
        <v>Excellent</v>
      </c>
    </row>
    <row r="1665" spans="1:26" x14ac:dyDescent="0.3">
      <c r="A1665" t="s">
        <v>1841</v>
      </c>
      <c r="B1665" t="s">
        <v>44</v>
      </c>
      <c r="C1665" t="s">
        <v>25</v>
      </c>
      <c r="D1665">
        <v>18</v>
      </c>
      <c r="E1665" t="s">
        <v>179</v>
      </c>
      <c r="F1665">
        <v>16327</v>
      </c>
      <c r="G1665">
        <v>1561</v>
      </c>
      <c r="H1665">
        <v>396</v>
      </c>
      <c r="I1665">
        <v>216</v>
      </c>
      <c r="J1665">
        <v>167616</v>
      </c>
      <c r="K1665">
        <v>553.66999999999996</v>
      </c>
      <c r="L1665">
        <f>Campaign_Table[[#This Row],[Conversions]]*Campaign_Table[[#This Row],[Cost_Per_Acquisition]]</f>
        <v>119592.71999999999</v>
      </c>
      <c r="M1665">
        <v>0.4</v>
      </c>
      <c r="N1665">
        <v>13.31</v>
      </c>
      <c r="O1665" t="s">
        <v>21</v>
      </c>
      <c r="P1665" s="1">
        <v>45549</v>
      </c>
      <c r="Q1665" t="str">
        <f>TEXT(Campaign_Table[[#This Row],[Date]],"mmmm")</f>
        <v>September</v>
      </c>
      <c r="R1665">
        <f>YEAR(Campaign_Table[[#This Row],[Date]])</f>
        <v>2024</v>
      </c>
      <c r="S1665" t="str">
        <f>TEXT(Campaign_Table[[#This Row],[Date]],"dddd")</f>
        <v>Saturday</v>
      </c>
      <c r="T1665" s="3" t="str">
        <f>"Q" &amp; ROUNDUP(MONTH(Campaign_Table[[#This Row],[Date]])/3,0)</f>
        <v>Q3</v>
      </c>
      <c r="U1665" s="5">
        <f t="shared" si="75"/>
        <v>9.5608501255588896E-2</v>
      </c>
      <c r="V1665" s="7">
        <f>IFERROR(Campaign_Table[[#This Row],[Total_Campaign_Cost]]/Campaign_Table[[#This Row],[Clicks]],0)</f>
        <v>76.612889173606661</v>
      </c>
      <c r="W1665" s="5">
        <f t="shared" si="76"/>
        <v>0.13837283792440744</v>
      </c>
      <c r="X1665" s="7">
        <f>IFERROR(Campaign_Table[[#This Row],[Total_Campaign_Cost]]/Campaign_Table[[#This Row],[Leads]],0)</f>
        <v>302.00181818181812</v>
      </c>
      <c r="Y1665" s="7">
        <f t="shared" si="77"/>
        <v>48023.280000000013</v>
      </c>
      <c r="Z1665" s="7" t="str">
        <f>IF(Campaign_Table[[#This Row],[ROI]]&gt;=3,"Excellent",IF(Campaign_Table[[#This Row],[ROI]]&gt;=1,"Good",IF(Campaign_Table[[#This Row],[ROI]]&gt;=0,"Average","Poor")))</f>
        <v>Average</v>
      </c>
    </row>
    <row r="1666" spans="1:26" x14ac:dyDescent="0.3">
      <c r="A1666" t="s">
        <v>1842</v>
      </c>
      <c r="B1666" t="s">
        <v>16</v>
      </c>
      <c r="C1666" t="s">
        <v>25</v>
      </c>
      <c r="D1666">
        <v>13</v>
      </c>
      <c r="E1666" t="s">
        <v>195</v>
      </c>
      <c r="F1666">
        <v>21009</v>
      </c>
      <c r="G1666">
        <v>1134</v>
      </c>
      <c r="H1666">
        <v>437</v>
      </c>
      <c r="I1666">
        <v>296</v>
      </c>
      <c r="J1666">
        <v>130832</v>
      </c>
      <c r="K1666">
        <v>776.31</v>
      </c>
      <c r="L1666">
        <f>Campaign_Table[[#This Row],[Conversions]]*Campaign_Table[[#This Row],[Cost_Per_Acquisition]]</f>
        <v>229787.75999999998</v>
      </c>
      <c r="M1666">
        <v>-0.43</v>
      </c>
      <c r="N1666">
        <v>8.89</v>
      </c>
      <c r="O1666" t="s">
        <v>29</v>
      </c>
      <c r="P1666" s="1">
        <v>45616</v>
      </c>
      <c r="Q1666" t="str">
        <f>TEXT(Campaign_Table[[#This Row],[Date]],"mmmm")</f>
        <v>November</v>
      </c>
      <c r="R1666">
        <f>YEAR(Campaign_Table[[#This Row],[Date]])</f>
        <v>2024</v>
      </c>
      <c r="S1666" t="str">
        <f>TEXT(Campaign_Table[[#This Row],[Date]],"dddd")</f>
        <v>Wednesday</v>
      </c>
      <c r="T1666" s="3" t="str">
        <f>"Q" &amp; ROUNDUP(MONTH(Campaign_Table[[#This Row],[Date]])/3,0)</f>
        <v>Q4</v>
      </c>
      <c r="U1666" s="5">
        <f t="shared" ref="U1666:U1729" si="78">IFERROR(Clicks/Impressions,0)</f>
        <v>5.3976867056975582E-2</v>
      </c>
      <c r="V1666" s="7">
        <f>IFERROR(Campaign_Table[[#This Row],[Total_Campaign_Cost]]/Campaign_Table[[#This Row],[Clicks]],0)</f>
        <v>202.63470899470897</v>
      </c>
      <c r="W1666" s="5">
        <f t="shared" ref="W1666:W1729" si="79">IFERROR(Conversions/Clicks,0)</f>
        <v>0.26102292768959434</v>
      </c>
      <c r="X1666" s="7">
        <f>IFERROR(Campaign_Table[[#This Row],[Total_Campaign_Cost]]/Campaign_Table[[#This Row],[Leads]],0)</f>
        <v>525.83011441647591</v>
      </c>
      <c r="Y1666" s="7">
        <f t="shared" ref="Y1666:Y1729" si="80">Revenue-Total_Campaign_Cost</f>
        <v>-98955.75999999998</v>
      </c>
      <c r="Z1666" s="7" t="str">
        <f>IF(Campaign_Table[[#This Row],[ROI]]&gt;=3,"Excellent",IF(Campaign_Table[[#This Row],[ROI]]&gt;=1,"Good",IF(Campaign_Table[[#This Row],[ROI]]&gt;=0,"Average","Poor")))</f>
        <v>Poor</v>
      </c>
    </row>
    <row r="1667" spans="1:26" x14ac:dyDescent="0.3">
      <c r="A1667" t="s">
        <v>1843</v>
      </c>
      <c r="B1667" t="s">
        <v>28</v>
      </c>
      <c r="C1667" t="s">
        <v>17</v>
      </c>
      <c r="D1667">
        <v>9</v>
      </c>
      <c r="E1667" t="s">
        <v>162</v>
      </c>
      <c r="F1667">
        <v>50042</v>
      </c>
      <c r="G1667">
        <v>6063</v>
      </c>
      <c r="H1667">
        <v>3146</v>
      </c>
      <c r="I1667">
        <v>1459</v>
      </c>
      <c r="J1667">
        <v>945432</v>
      </c>
      <c r="K1667">
        <v>91.76</v>
      </c>
      <c r="L1667">
        <f>Campaign_Table[[#This Row],[Conversions]]*Campaign_Table[[#This Row],[Cost_Per_Acquisition]]</f>
        <v>133877.84</v>
      </c>
      <c r="M1667">
        <v>6.06</v>
      </c>
      <c r="N1667">
        <v>21.32</v>
      </c>
      <c r="O1667" t="s">
        <v>29</v>
      </c>
      <c r="P1667" s="1">
        <v>45773</v>
      </c>
      <c r="Q1667" t="str">
        <f>TEXT(Campaign_Table[[#This Row],[Date]],"mmmm")</f>
        <v>April</v>
      </c>
      <c r="R1667">
        <f>YEAR(Campaign_Table[[#This Row],[Date]])</f>
        <v>2025</v>
      </c>
      <c r="S1667" t="str">
        <f>TEXT(Campaign_Table[[#This Row],[Date]],"dddd")</f>
        <v>Saturday</v>
      </c>
      <c r="T1667" s="3" t="str">
        <f>"Q" &amp; ROUNDUP(MONTH(Campaign_Table[[#This Row],[Date]])/3,0)</f>
        <v>Q2</v>
      </c>
      <c r="U1667" s="5">
        <f t="shared" si="78"/>
        <v>0.12115822708924504</v>
      </c>
      <c r="V1667" s="7">
        <f>IFERROR(Campaign_Table[[#This Row],[Total_Campaign_Cost]]/Campaign_Table[[#This Row],[Clicks]],0)</f>
        <v>22.081121556984989</v>
      </c>
      <c r="W1667" s="5">
        <f t="shared" si="79"/>
        <v>0.24063994722084778</v>
      </c>
      <c r="X1667" s="7">
        <f>IFERROR(Campaign_Table[[#This Row],[Total_Campaign_Cost]]/Campaign_Table[[#This Row],[Leads]],0)</f>
        <v>42.554939605848695</v>
      </c>
      <c r="Y1667" s="7">
        <f t="shared" si="80"/>
        <v>811554.16</v>
      </c>
      <c r="Z1667" s="7" t="str">
        <f>IF(Campaign_Table[[#This Row],[ROI]]&gt;=3,"Excellent",IF(Campaign_Table[[#This Row],[ROI]]&gt;=1,"Good",IF(Campaign_Table[[#This Row],[ROI]]&gt;=0,"Average","Poor")))</f>
        <v>Excellent</v>
      </c>
    </row>
    <row r="1668" spans="1:26" x14ac:dyDescent="0.3">
      <c r="A1668" t="s">
        <v>1844</v>
      </c>
      <c r="B1668" t="s">
        <v>16</v>
      </c>
      <c r="C1668" t="s">
        <v>35</v>
      </c>
      <c r="D1668">
        <v>20</v>
      </c>
      <c r="E1668" t="s">
        <v>465</v>
      </c>
      <c r="F1668">
        <v>29563</v>
      </c>
      <c r="G1668">
        <v>3716</v>
      </c>
      <c r="H1668">
        <v>989</v>
      </c>
      <c r="I1668">
        <v>318</v>
      </c>
      <c r="J1668">
        <v>121158</v>
      </c>
      <c r="K1668">
        <v>346.38</v>
      </c>
      <c r="L1668">
        <f>Campaign_Table[[#This Row],[Conversions]]*Campaign_Table[[#This Row],[Cost_Per_Acquisition]]</f>
        <v>110148.84</v>
      </c>
      <c r="M1668">
        <v>0.1</v>
      </c>
      <c r="N1668">
        <v>16.989999999999998</v>
      </c>
      <c r="O1668" t="s">
        <v>29</v>
      </c>
      <c r="P1668" s="1">
        <v>45494</v>
      </c>
      <c r="Q1668" t="str">
        <f>TEXT(Campaign_Table[[#This Row],[Date]],"mmmm")</f>
        <v>July</v>
      </c>
      <c r="R1668">
        <f>YEAR(Campaign_Table[[#This Row],[Date]])</f>
        <v>2024</v>
      </c>
      <c r="S1668" t="str">
        <f>TEXT(Campaign_Table[[#This Row],[Date]],"dddd")</f>
        <v>Sunday</v>
      </c>
      <c r="T1668" s="3" t="str">
        <f>"Q" &amp; ROUNDUP(MONTH(Campaign_Table[[#This Row],[Date]])/3,0)</f>
        <v>Q3</v>
      </c>
      <c r="U1668" s="5">
        <f t="shared" si="78"/>
        <v>0.12569766261881407</v>
      </c>
      <c r="V1668" s="7">
        <f>IFERROR(Campaign_Table[[#This Row],[Total_Campaign_Cost]]/Campaign_Table[[#This Row],[Clicks]],0)</f>
        <v>29.64177610333692</v>
      </c>
      <c r="W1668" s="5">
        <f t="shared" si="79"/>
        <v>8.5575888051668464E-2</v>
      </c>
      <c r="X1668" s="7">
        <f>IFERROR(Campaign_Table[[#This Row],[Total_Campaign_Cost]]/Campaign_Table[[#This Row],[Leads]],0)</f>
        <v>111.37395348837209</v>
      </c>
      <c r="Y1668" s="7">
        <f t="shared" si="80"/>
        <v>11009.160000000003</v>
      </c>
      <c r="Z1668" s="7" t="str">
        <f>IF(Campaign_Table[[#This Row],[ROI]]&gt;=3,"Excellent",IF(Campaign_Table[[#This Row],[ROI]]&gt;=1,"Good",IF(Campaign_Table[[#This Row],[ROI]]&gt;=0,"Average","Poor")))</f>
        <v>Average</v>
      </c>
    </row>
    <row r="1669" spans="1:26" x14ac:dyDescent="0.3">
      <c r="A1669" t="s">
        <v>1845</v>
      </c>
      <c r="B1669" t="s">
        <v>24</v>
      </c>
      <c r="C1669" t="s">
        <v>29</v>
      </c>
      <c r="D1669">
        <v>14</v>
      </c>
      <c r="E1669" t="s">
        <v>326</v>
      </c>
      <c r="F1669">
        <v>84449</v>
      </c>
      <c r="G1669">
        <v>5690</v>
      </c>
      <c r="H1669">
        <v>2901</v>
      </c>
      <c r="I1669">
        <v>1263</v>
      </c>
      <c r="J1669">
        <v>717384</v>
      </c>
      <c r="K1669">
        <v>102.47</v>
      </c>
      <c r="L1669">
        <f>Campaign_Table[[#This Row],[Conversions]]*Campaign_Table[[#This Row],[Cost_Per_Acquisition]]</f>
        <v>129419.61</v>
      </c>
      <c r="M1669">
        <v>4.54</v>
      </c>
      <c r="N1669">
        <v>11.67</v>
      </c>
      <c r="O1669" t="s">
        <v>35</v>
      </c>
      <c r="P1669" s="1">
        <v>45570</v>
      </c>
      <c r="Q1669" t="str">
        <f>TEXT(Campaign_Table[[#This Row],[Date]],"mmmm")</f>
        <v>October</v>
      </c>
      <c r="R1669">
        <f>YEAR(Campaign_Table[[#This Row],[Date]])</f>
        <v>2024</v>
      </c>
      <c r="S1669" t="str">
        <f>TEXT(Campaign_Table[[#This Row],[Date]],"dddd")</f>
        <v>Saturday</v>
      </c>
      <c r="T1669" s="3" t="str">
        <f>"Q" &amp; ROUNDUP(MONTH(Campaign_Table[[#This Row],[Date]])/3,0)</f>
        <v>Q4</v>
      </c>
      <c r="U1669" s="5">
        <f t="shared" si="78"/>
        <v>6.7377944084595437E-2</v>
      </c>
      <c r="V1669" s="7">
        <f>IFERROR(Campaign_Table[[#This Row],[Total_Campaign_Cost]]/Campaign_Table[[#This Row],[Clicks]],0)</f>
        <v>22.745098418277681</v>
      </c>
      <c r="W1669" s="5">
        <f t="shared" si="79"/>
        <v>0.2219683655536028</v>
      </c>
      <c r="X1669" s="7">
        <f>IFERROR(Campaign_Table[[#This Row],[Total_Campaign_Cost]]/Campaign_Table[[#This Row],[Leads]],0)</f>
        <v>44.612068252326786</v>
      </c>
      <c r="Y1669" s="7">
        <f t="shared" si="80"/>
        <v>587964.39</v>
      </c>
      <c r="Z1669" s="7" t="str">
        <f>IF(Campaign_Table[[#This Row],[ROI]]&gt;=3,"Excellent",IF(Campaign_Table[[#This Row],[ROI]]&gt;=1,"Good",IF(Campaign_Table[[#This Row],[ROI]]&gt;=0,"Average","Poor")))</f>
        <v>Excellent</v>
      </c>
    </row>
    <row r="1670" spans="1:26" x14ac:dyDescent="0.3">
      <c r="A1670" t="s">
        <v>1846</v>
      </c>
      <c r="B1670" t="s">
        <v>24</v>
      </c>
      <c r="C1670" t="s">
        <v>25</v>
      </c>
      <c r="D1670">
        <v>9</v>
      </c>
      <c r="E1670" t="s">
        <v>52</v>
      </c>
      <c r="F1670">
        <v>20703</v>
      </c>
      <c r="G1670">
        <v>2440</v>
      </c>
      <c r="H1670">
        <v>1027</v>
      </c>
      <c r="I1670">
        <v>531</v>
      </c>
      <c r="J1670">
        <v>231516</v>
      </c>
      <c r="K1670">
        <v>320.67</v>
      </c>
      <c r="L1670">
        <f>Campaign_Table[[#This Row],[Conversions]]*Campaign_Table[[#This Row],[Cost_Per_Acquisition]]</f>
        <v>170275.77000000002</v>
      </c>
      <c r="M1670">
        <v>0.36</v>
      </c>
      <c r="N1670">
        <v>19.309999999999999</v>
      </c>
      <c r="O1670" t="s">
        <v>21</v>
      </c>
      <c r="P1670" s="1">
        <v>45574</v>
      </c>
      <c r="Q1670" t="str">
        <f>TEXT(Campaign_Table[[#This Row],[Date]],"mmmm")</f>
        <v>October</v>
      </c>
      <c r="R1670">
        <f>YEAR(Campaign_Table[[#This Row],[Date]])</f>
        <v>2024</v>
      </c>
      <c r="S1670" t="str">
        <f>TEXT(Campaign_Table[[#This Row],[Date]],"dddd")</f>
        <v>Wednesday</v>
      </c>
      <c r="T1670" s="3" t="str">
        <f>"Q" &amp; ROUNDUP(MONTH(Campaign_Table[[#This Row],[Date]])/3,0)</f>
        <v>Q4</v>
      </c>
      <c r="U1670" s="5">
        <f t="shared" si="78"/>
        <v>0.11785731536492296</v>
      </c>
      <c r="V1670" s="7">
        <f>IFERROR(Campaign_Table[[#This Row],[Total_Campaign_Cost]]/Campaign_Table[[#This Row],[Clicks]],0)</f>
        <v>69.785151639344264</v>
      </c>
      <c r="W1670" s="5">
        <f t="shared" si="79"/>
        <v>0.21762295081967212</v>
      </c>
      <c r="X1670" s="7">
        <f>IFERROR(Campaign_Table[[#This Row],[Total_Campaign_Cost]]/Campaign_Table[[#This Row],[Leads]],0)</f>
        <v>165.79919182083742</v>
      </c>
      <c r="Y1670" s="7">
        <f t="shared" si="80"/>
        <v>61240.229999999981</v>
      </c>
      <c r="Z1670" s="7" t="str">
        <f>IF(Campaign_Table[[#This Row],[ROI]]&gt;=3,"Excellent",IF(Campaign_Table[[#This Row],[ROI]]&gt;=1,"Good",IF(Campaign_Table[[#This Row],[ROI]]&gt;=0,"Average","Poor")))</f>
        <v>Average</v>
      </c>
    </row>
    <row r="1671" spans="1:26" x14ac:dyDescent="0.3">
      <c r="A1671" t="s">
        <v>1847</v>
      </c>
      <c r="B1671" t="s">
        <v>24</v>
      </c>
      <c r="C1671" t="s">
        <v>21</v>
      </c>
      <c r="D1671">
        <v>22</v>
      </c>
      <c r="E1671" t="s">
        <v>438</v>
      </c>
      <c r="F1671">
        <v>31743</v>
      </c>
      <c r="G1671">
        <v>3949</v>
      </c>
      <c r="H1671">
        <v>1311</v>
      </c>
      <c r="I1671">
        <v>844</v>
      </c>
      <c r="J1671">
        <v>286960</v>
      </c>
      <c r="K1671">
        <v>77.97</v>
      </c>
      <c r="L1671">
        <f>Campaign_Table[[#This Row],[Conversions]]*Campaign_Table[[#This Row],[Cost_Per_Acquisition]]</f>
        <v>65806.679999999993</v>
      </c>
      <c r="M1671">
        <v>3.36</v>
      </c>
      <c r="N1671">
        <v>19.23</v>
      </c>
      <c r="O1671" t="s">
        <v>25</v>
      </c>
      <c r="P1671" s="1">
        <v>45484</v>
      </c>
      <c r="Q1671" t="str">
        <f>TEXT(Campaign_Table[[#This Row],[Date]],"mmmm")</f>
        <v>July</v>
      </c>
      <c r="R1671">
        <f>YEAR(Campaign_Table[[#This Row],[Date]])</f>
        <v>2024</v>
      </c>
      <c r="S1671" t="str">
        <f>TEXT(Campaign_Table[[#This Row],[Date]],"dddd")</f>
        <v>Thursday</v>
      </c>
      <c r="T1671" s="3" t="str">
        <f>"Q" &amp; ROUNDUP(MONTH(Campaign_Table[[#This Row],[Date]])/3,0)</f>
        <v>Q3</v>
      </c>
      <c r="U1671" s="5">
        <f t="shared" si="78"/>
        <v>0.12440538071385818</v>
      </c>
      <c r="V1671" s="7">
        <f>IFERROR(Campaign_Table[[#This Row],[Total_Campaign_Cost]]/Campaign_Table[[#This Row],[Clicks]],0)</f>
        <v>16.664137756394023</v>
      </c>
      <c r="W1671" s="5">
        <f t="shared" si="79"/>
        <v>0.21372499366928335</v>
      </c>
      <c r="X1671" s="7">
        <f>IFERROR(Campaign_Table[[#This Row],[Total_Campaign_Cost]]/Campaign_Table[[#This Row],[Leads]],0)</f>
        <v>50.195789473684208</v>
      </c>
      <c r="Y1671" s="7">
        <f t="shared" si="80"/>
        <v>221153.32</v>
      </c>
      <c r="Z1671" s="7" t="str">
        <f>IF(Campaign_Table[[#This Row],[ROI]]&gt;=3,"Excellent",IF(Campaign_Table[[#This Row],[ROI]]&gt;=1,"Good",IF(Campaign_Table[[#This Row],[ROI]]&gt;=0,"Average","Poor")))</f>
        <v>Excellent</v>
      </c>
    </row>
    <row r="1672" spans="1:26" x14ac:dyDescent="0.3">
      <c r="A1672" t="s">
        <v>1848</v>
      </c>
      <c r="B1672" t="s">
        <v>24</v>
      </c>
      <c r="C1672" t="s">
        <v>35</v>
      </c>
      <c r="D1672">
        <v>19</v>
      </c>
      <c r="E1672" t="s">
        <v>56</v>
      </c>
      <c r="F1672">
        <v>44264</v>
      </c>
      <c r="G1672">
        <v>6413</v>
      </c>
      <c r="H1672">
        <v>2701</v>
      </c>
      <c r="I1672">
        <v>1463</v>
      </c>
      <c r="J1672">
        <v>633479</v>
      </c>
      <c r="K1672">
        <v>93.92</v>
      </c>
      <c r="L1672">
        <f>Campaign_Table[[#This Row],[Conversions]]*Campaign_Table[[#This Row],[Cost_Per_Acquisition]]</f>
        <v>137404.96</v>
      </c>
      <c r="M1672">
        <v>3.61</v>
      </c>
      <c r="N1672">
        <v>23.9</v>
      </c>
      <c r="O1672" t="s">
        <v>29</v>
      </c>
      <c r="P1672" s="1">
        <v>45671</v>
      </c>
      <c r="Q1672" t="str">
        <f>TEXT(Campaign_Table[[#This Row],[Date]],"mmmm")</f>
        <v>January</v>
      </c>
      <c r="R1672">
        <f>YEAR(Campaign_Table[[#This Row],[Date]])</f>
        <v>2025</v>
      </c>
      <c r="S1672" t="str">
        <f>TEXT(Campaign_Table[[#This Row],[Date]],"dddd")</f>
        <v>Tuesday</v>
      </c>
      <c r="T1672" s="3" t="str">
        <f>"Q" &amp; ROUNDUP(MONTH(Campaign_Table[[#This Row],[Date]])/3,0)</f>
        <v>Q1</v>
      </c>
      <c r="U1672" s="5">
        <f t="shared" si="78"/>
        <v>0.14488071570576541</v>
      </c>
      <c r="V1672" s="7">
        <f>IFERROR(Campaign_Table[[#This Row],[Total_Campaign_Cost]]/Campaign_Table[[#This Row],[Clicks]],0)</f>
        <v>21.426003430531733</v>
      </c>
      <c r="W1672" s="5">
        <f t="shared" si="79"/>
        <v>0.22813036020583191</v>
      </c>
      <c r="X1672" s="7">
        <f>IFERROR(Campaign_Table[[#This Row],[Total_Campaign_Cost]]/Campaign_Table[[#This Row],[Leads]],0)</f>
        <v>50.87188448722695</v>
      </c>
      <c r="Y1672" s="7">
        <f t="shared" si="80"/>
        <v>496074.04000000004</v>
      </c>
      <c r="Z1672" s="7" t="str">
        <f>IF(Campaign_Table[[#This Row],[ROI]]&gt;=3,"Excellent",IF(Campaign_Table[[#This Row],[ROI]]&gt;=1,"Good",IF(Campaign_Table[[#This Row],[ROI]]&gt;=0,"Average","Poor")))</f>
        <v>Excellent</v>
      </c>
    </row>
    <row r="1673" spans="1:26" x14ac:dyDescent="0.3">
      <c r="A1673" t="s">
        <v>1849</v>
      </c>
      <c r="B1673" t="s">
        <v>44</v>
      </c>
      <c r="C1673" t="s">
        <v>17</v>
      </c>
      <c r="D1673">
        <v>17</v>
      </c>
      <c r="E1673" t="s">
        <v>52</v>
      </c>
      <c r="F1673">
        <v>25063</v>
      </c>
      <c r="G1673">
        <v>1220</v>
      </c>
      <c r="H1673">
        <v>338</v>
      </c>
      <c r="I1673">
        <v>262</v>
      </c>
      <c r="J1673">
        <v>110302</v>
      </c>
      <c r="K1673">
        <v>872.09</v>
      </c>
      <c r="L1673">
        <f>Campaign_Table[[#This Row],[Conversions]]*Campaign_Table[[#This Row],[Cost_Per_Acquisition]]</f>
        <v>228487.58000000002</v>
      </c>
      <c r="M1673">
        <v>-0.52</v>
      </c>
      <c r="N1673">
        <v>7.26</v>
      </c>
      <c r="O1673" t="s">
        <v>35</v>
      </c>
      <c r="P1673" s="1">
        <v>45494</v>
      </c>
      <c r="Q1673" t="str">
        <f>TEXT(Campaign_Table[[#This Row],[Date]],"mmmm")</f>
        <v>July</v>
      </c>
      <c r="R1673">
        <f>YEAR(Campaign_Table[[#This Row],[Date]])</f>
        <v>2024</v>
      </c>
      <c r="S1673" t="str">
        <f>TEXT(Campaign_Table[[#This Row],[Date]],"dddd")</f>
        <v>Sunday</v>
      </c>
      <c r="T1673" s="3" t="str">
        <f>"Q" &amp; ROUNDUP(MONTH(Campaign_Table[[#This Row],[Date]])/3,0)</f>
        <v>Q3</v>
      </c>
      <c r="U1673" s="5">
        <f t="shared" si="78"/>
        <v>4.8677333120536251E-2</v>
      </c>
      <c r="V1673" s="7">
        <f>IFERROR(Campaign_Table[[#This Row],[Total_Campaign_Cost]]/Campaign_Table[[#This Row],[Clicks]],0)</f>
        <v>187.28490163934427</v>
      </c>
      <c r="W1673" s="5">
        <f t="shared" si="79"/>
        <v>0.21475409836065573</v>
      </c>
      <c r="X1673" s="7">
        <f>IFERROR(Campaign_Table[[#This Row],[Total_Campaign_Cost]]/Campaign_Table[[#This Row],[Leads]],0)</f>
        <v>675.99875739644972</v>
      </c>
      <c r="Y1673" s="7">
        <f t="shared" si="80"/>
        <v>-118185.58000000002</v>
      </c>
      <c r="Z1673" s="7" t="str">
        <f>IF(Campaign_Table[[#This Row],[ROI]]&gt;=3,"Excellent",IF(Campaign_Table[[#This Row],[ROI]]&gt;=1,"Good",IF(Campaign_Table[[#This Row],[ROI]]&gt;=0,"Average","Poor")))</f>
        <v>Poor</v>
      </c>
    </row>
    <row r="1674" spans="1:26" x14ac:dyDescent="0.3">
      <c r="A1674" t="s">
        <v>1850</v>
      </c>
      <c r="B1674" t="s">
        <v>28</v>
      </c>
      <c r="C1674" t="s">
        <v>29</v>
      </c>
      <c r="D1674">
        <v>5</v>
      </c>
      <c r="E1674" t="s">
        <v>28</v>
      </c>
      <c r="F1674">
        <v>27412</v>
      </c>
      <c r="G1674">
        <v>3636</v>
      </c>
      <c r="H1674">
        <v>1033</v>
      </c>
      <c r="I1674">
        <v>784</v>
      </c>
      <c r="J1674">
        <v>441392</v>
      </c>
      <c r="K1674">
        <v>189.81</v>
      </c>
      <c r="L1674">
        <f>Campaign_Table[[#This Row],[Conversions]]*Campaign_Table[[#This Row],[Cost_Per_Acquisition]]</f>
        <v>148811.04</v>
      </c>
      <c r="M1674">
        <v>1.97</v>
      </c>
      <c r="N1674">
        <v>19.89</v>
      </c>
      <c r="O1674" t="s">
        <v>35</v>
      </c>
      <c r="P1674" s="1">
        <v>45793</v>
      </c>
      <c r="Q1674" t="str">
        <f>TEXT(Campaign_Table[[#This Row],[Date]],"mmmm")</f>
        <v>May</v>
      </c>
      <c r="R1674">
        <f>YEAR(Campaign_Table[[#This Row],[Date]])</f>
        <v>2025</v>
      </c>
      <c r="S1674" t="str">
        <f>TEXT(Campaign_Table[[#This Row],[Date]],"dddd")</f>
        <v>Friday</v>
      </c>
      <c r="T1674" s="3" t="str">
        <f>"Q" &amp; ROUNDUP(MONTH(Campaign_Table[[#This Row],[Date]])/3,0)</f>
        <v>Q2</v>
      </c>
      <c r="U1674" s="5">
        <f t="shared" si="78"/>
        <v>0.13264263826061579</v>
      </c>
      <c r="V1674" s="7">
        <f>IFERROR(Campaign_Table[[#This Row],[Total_Campaign_Cost]]/Campaign_Table[[#This Row],[Clicks]],0)</f>
        <v>40.927128712871287</v>
      </c>
      <c r="W1674" s="5">
        <f t="shared" si="79"/>
        <v>0.21562156215621561</v>
      </c>
      <c r="X1674" s="7">
        <f>IFERROR(Campaign_Table[[#This Row],[Total_Campaign_Cost]]/Campaign_Table[[#This Row],[Leads]],0)</f>
        <v>144.05715392061956</v>
      </c>
      <c r="Y1674" s="7">
        <f t="shared" si="80"/>
        <v>292580.95999999996</v>
      </c>
      <c r="Z1674" s="7" t="str">
        <f>IF(Campaign_Table[[#This Row],[ROI]]&gt;=3,"Excellent",IF(Campaign_Table[[#This Row],[ROI]]&gt;=1,"Good",IF(Campaign_Table[[#This Row],[ROI]]&gt;=0,"Average","Poor")))</f>
        <v>Good</v>
      </c>
    </row>
    <row r="1675" spans="1:26" x14ac:dyDescent="0.3">
      <c r="A1675" t="s">
        <v>1851</v>
      </c>
      <c r="B1675" t="s">
        <v>28</v>
      </c>
      <c r="C1675" t="s">
        <v>29</v>
      </c>
      <c r="D1675">
        <v>24</v>
      </c>
      <c r="E1675" t="s">
        <v>195</v>
      </c>
      <c r="F1675">
        <v>45648</v>
      </c>
      <c r="G1675">
        <v>5799</v>
      </c>
      <c r="H1675">
        <v>2100</v>
      </c>
      <c r="I1675">
        <v>1513</v>
      </c>
      <c r="J1675">
        <v>1034892</v>
      </c>
      <c r="K1675">
        <v>33.78</v>
      </c>
      <c r="L1675">
        <f>Campaign_Table[[#This Row],[Conversions]]*Campaign_Table[[#This Row],[Cost_Per_Acquisition]]</f>
        <v>51109.14</v>
      </c>
      <c r="M1675">
        <v>19.25</v>
      </c>
      <c r="N1675">
        <v>20.62</v>
      </c>
      <c r="O1675" t="s">
        <v>29</v>
      </c>
      <c r="P1675" s="1">
        <v>45636</v>
      </c>
      <c r="Q1675" t="str">
        <f>TEXT(Campaign_Table[[#This Row],[Date]],"mmmm")</f>
        <v>December</v>
      </c>
      <c r="R1675">
        <f>YEAR(Campaign_Table[[#This Row],[Date]])</f>
        <v>2024</v>
      </c>
      <c r="S1675" t="str">
        <f>TEXT(Campaign_Table[[#This Row],[Date]],"dddd")</f>
        <v>Tuesday</v>
      </c>
      <c r="T1675" s="3" t="str">
        <f>"Q" &amp; ROUNDUP(MONTH(Campaign_Table[[#This Row],[Date]])/3,0)</f>
        <v>Q4</v>
      </c>
      <c r="U1675" s="5">
        <f t="shared" si="78"/>
        <v>0.12703732912723448</v>
      </c>
      <c r="V1675" s="7">
        <f>IFERROR(Campaign_Table[[#This Row],[Total_Campaign_Cost]]/Campaign_Table[[#This Row],[Clicks]],0)</f>
        <v>8.8134402483186758</v>
      </c>
      <c r="W1675" s="5">
        <f t="shared" si="79"/>
        <v>0.26090705294016209</v>
      </c>
      <c r="X1675" s="7">
        <f>IFERROR(Campaign_Table[[#This Row],[Total_Campaign_Cost]]/Campaign_Table[[#This Row],[Leads]],0)</f>
        <v>24.337685714285715</v>
      </c>
      <c r="Y1675" s="7">
        <f t="shared" si="80"/>
        <v>983782.86</v>
      </c>
      <c r="Z1675" s="7" t="str">
        <f>IF(Campaign_Table[[#This Row],[ROI]]&gt;=3,"Excellent",IF(Campaign_Table[[#This Row],[ROI]]&gt;=1,"Good",IF(Campaign_Table[[#This Row],[ROI]]&gt;=0,"Average","Poor")))</f>
        <v>Excellent</v>
      </c>
    </row>
    <row r="1676" spans="1:26" x14ac:dyDescent="0.3">
      <c r="A1676" t="s">
        <v>1852</v>
      </c>
      <c r="B1676" t="s">
        <v>24</v>
      </c>
      <c r="C1676" t="s">
        <v>17</v>
      </c>
      <c r="D1676">
        <v>9</v>
      </c>
      <c r="E1676" t="s">
        <v>142</v>
      </c>
      <c r="F1676">
        <v>94655</v>
      </c>
      <c r="G1676">
        <v>12597</v>
      </c>
      <c r="H1676">
        <v>5947</v>
      </c>
      <c r="I1676">
        <v>1825</v>
      </c>
      <c r="J1676">
        <v>1248300</v>
      </c>
      <c r="K1676">
        <v>35.69</v>
      </c>
      <c r="L1676">
        <f>Campaign_Table[[#This Row],[Conversions]]*Campaign_Table[[#This Row],[Cost_Per_Acquisition]]</f>
        <v>65134.249999999993</v>
      </c>
      <c r="M1676">
        <v>18.170000000000002</v>
      </c>
      <c r="N1676">
        <v>21.52</v>
      </c>
      <c r="O1676" t="s">
        <v>25</v>
      </c>
      <c r="P1676" s="1">
        <v>45488</v>
      </c>
      <c r="Q1676" t="str">
        <f>TEXT(Campaign_Table[[#This Row],[Date]],"mmmm")</f>
        <v>July</v>
      </c>
      <c r="R1676">
        <f>YEAR(Campaign_Table[[#This Row],[Date]])</f>
        <v>2024</v>
      </c>
      <c r="S1676" t="str">
        <f>TEXT(Campaign_Table[[#This Row],[Date]],"dddd")</f>
        <v>Monday</v>
      </c>
      <c r="T1676" s="3" t="str">
        <f>"Q" &amp; ROUNDUP(MONTH(Campaign_Table[[#This Row],[Date]])/3,0)</f>
        <v>Q3</v>
      </c>
      <c r="U1676" s="5">
        <f t="shared" si="78"/>
        <v>0.13308330251967673</v>
      </c>
      <c r="V1676" s="7">
        <f>IFERROR(Campaign_Table[[#This Row],[Total_Campaign_Cost]]/Campaign_Table[[#This Row],[Clicks]],0)</f>
        <v>5.1706160196872268</v>
      </c>
      <c r="W1676" s="5">
        <f t="shared" si="79"/>
        <v>0.14487576407081051</v>
      </c>
      <c r="X1676" s="7">
        <f>IFERROR(Campaign_Table[[#This Row],[Total_Campaign_Cost]]/Campaign_Table[[#This Row],[Leads]],0)</f>
        <v>10.95245501933748</v>
      </c>
      <c r="Y1676" s="7">
        <f t="shared" si="80"/>
        <v>1183165.75</v>
      </c>
      <c r="Z1676" s="7" t="str">
        <f>IF(Campaign_Table[[#This Row],[ROI]]&gt;=3,"Excellent",IF(Campaign_Table[[#This Row],[ROI]]&gt;=1,"Good",IF(Campaign_Table[[#This Row],[ROI]]&gt;=0,"Average","Poor")))</f>
        <v>Excellent</v>
      </c>
    </row>
    <row r="1677" spans="1:26" x14ac:dyDescent="0.3">
      <c r="A1677" t="s">
        <v>1853</v>
      </c>
      <c r="B1677" t="s">
        <v>24</v>
      </c>
      <c r="C1677" t="s">
        <v>35</v>
      </c>
      <c r="D1677">
        <v>24</v>
      </c>
      <c r="E1677" t="s">
        <v>28</v>
      </c>
      <c r="F1677">
        <v>32208</v>
      </c>
      <c r="G1677">
        <v>4063</v>
      </c>
      <c r="H1677">
        <v>2027</v>
      </c>
      <c r="I1677">
        <v>1597</v>
      </c>
      <c r="J1677">
        <v>511040</v>
      </c>
      <c r="K1677">
        <v>31.48</v>
      </c>
      <c r="L1677">
        <f>Campaign_Table[[#This Row],[Conversions]]*Campaign_Table[[#This Row],[Cost_Per_Acquisition]]</f>
        <v>50273.56</v>
      </c>
      <c r="M1677">
        <v>9.17</v>
      </c>
      <c r="N1677">
        <v>23.87</v>
      </c>
      <c r="O1677" t="s">
        <v>21</v>
      </c>
      <c r="P1677" s="1">
        <v>45756</v>
      </c>
      <c r="Q1677" t="str">
        <f>TEXT(Campaign_Table[[#This Row],[Date]],"mmmm")</f>
        <v>April</v>
      </c>
      <c r="R1677">
        <f>YEAR(Campaign_Table[[#This Row],[Date]])</f>
        <v>2025</v>
      </c>
      <c r="S1677" t="str">
        <f>TEXT(Campaign_Table[[#This Row],[Date]],"dddd")</f>
        <v>Wednesday</v>
      </c>
      <c r="T1677" s="3" t="str">
        <f>"Q" &amp; ROUNDUP(MONTH(Campaign_Table[[#This Row],[Date]])/3,0)</f>
        <v>Q2</v>
      </c>
      <c r="U1677" s="5">
        <f t="shared" si="78"/>
        <v>0.12614878291107801</v>
      </c>
      <c r="V1677" s="7">
        <f>IFERROR(Campaign_Table[[#This Row],[Total_Campaign_Cost]]/Campaign_Table[[#This Row],[Clicks]],0)</f>
        <v>12.373507260644843</v>
      </c>
      <c r="W1677" s="5">
        <f t="shared" si="79"/>
        <v>0.39305931577651981</v>
      </c>
      <c r="X1677" s="7">
        <f>IFERROR(Campaign_Table[[#This Row],[Total_Campaign_Cost]]/Campaign_Table[[#This Row],[Leads]],0)</f>
        <v>24.801953626048345</v>
      </c>
      <c r="Y1677" s="7">
        <f t="shared" si="80"/>
        <v>460766.44</v>
      </c>
      <c r="Z1677" s="7" t="str">
        <f>IF(Campaign_Table[[#This Row],[ROI]]&gt;=3,"Excellent",IF(Campaign_Table[[#This Row],[ROI]]&gt;=1,"Good",IF(Campaign_Table[[#This Row],[ROI]]&gt;=0,"Average","Poor")))</f>
        <v>Excellent</v>
      </c>
    </row>
    <row r="1678" spans="1:26" x14ac:dyDescent="0.3">
      <c r="A1678" t="s">
        <v>1854</v>
      </c>
      <c r="B1678" t="s">
        <v>28</v>
      </c>
      <c r="C1678" t="s">
        <v>21</v>
      </c>
      <c r="D1678">
        <v>18</v>
      </c>
      <c r="E1678" t="s">
        <v>107</v>
      </c>
      <c r="F1678">
        <v>91639</v>
      </c>
      <c r="G1678">
        <v>6188</v>
      </c>
      <c r="H1678">
        <v>2454</v>
      </c>
      <c r="I1678">
        <v>1555</v>
      </c>
      <c r="J1678">
        <v>323440</v>
      </c>
      <c r="K1678">
        <v>151.04</v>
      </c>
      <c r="L1678">
        <f>Campaign_Table[[#This Row],[Conversions]]*Campaign_Table[[#This Row],[Cost_Per_Acquisition]]</f>
        <v>234867.19999999998</v>
      </c>
      <c r="M1678">
        <v>0.38</v>
      </c>
      <c r="N1678">
        <v>11.13</v>
      </c>
      <c r="O1678" t="s">
        <v>35</v>
      </c>
      <c r="P1678" s="1">
        <v>45788</v>
      </c>
      <c r="Q1678" t="str">
        <f>TEXT(Campaign_Table[[#This Row],[Date]],"mmmm")</f>
        <v>May</v>
      </c>
      <c r="R1678">
        <f>YEAR(Campaign_Table[[#This Row],[Date]])</f>
        <v>2025</v>
      </c>
      <c r="S1678" t="str">
        <f>TEXT(Campaign_Table[[#This Row],[Date]],"dddd")</f>
        <v>Sunday</v>
      </c>
      <c r="T1678" s="3" t="str">
        <f>"Q" &amp; ROUNDUP(MONTH(Campaign_Table[[#This Row],[Date]])/3,0)</f>
        <v>Q2</v>
      </c>
      <c r="U1678" s="5">
        <f t="shared" si="78"/>
        <v>6.7525835070221196E-2</v>
      </c>
      <c r="V1678" s="7">
        <f>IFERROR(Campaign_Table[[#This Row],[Total_Campaign_Cost]]/Campaign_Table[[#This Row],[Clicks]],0)</f>
        <v>37.955268261150614</v>
      </c>
      <c r="W1678" s="5">
        <f t="shared" si="79"/>
        <v>0.25129282482223658</v>
      </c>
      <c r="X1678" s="7">
        <f>IFERROR(Campaign_Table[[#This Row],[Total_Campaign_Cost]]/Campaign_Table[[#This Row],[Leads]],0)</f>
        <v>95.707905460472688</v>
      </c>
      <c r="Y1678" s="7">
        <f t="shared" si="80"/>
        <v>88572.800000000017</v>
      </c>
      <c r="Z1678" s="7" t="str">
        <f>IF(Campaign_Table[[#This Row],[ROI]]&gt;=3,"Excellent",IF(Campaign_Table[[#This Row],[ROI]]&gt;=1,"Good",IF(Campaign_Table[[#This Row],[ROI]]&gt;=0,"Average","Poor")))</f>
        <v>Average</v>
      </c>
    </row>
    <row r="1679" spans="1:26" x14ac:dyDescent="0.3">
      <c r="A1679" t="s">
        <v>1855</v>
      </c>
      <c r="B1679" t="s">
        <v>24</v>
      </c>
      <c r="C1679" t="s">
        <v>21</v>
      </c>
      <c r="D1679">
        <v>15</v>
      </c>
      <c r="E1679" t="s">
        <v>351</v>
      </c>
      <c r="F1679">
        <v>47679</v>
      </c>
      <c r="G1679">
        <v>4842</v>
      </c>
      <c r="H1679">
        <v>1057</v>
      </c>
      <c r="I1679">
        <v>606</v>
      </c>
      <c r="J1679">
        <v>364812</v>
      </c>
      <c r="K1679">
        <v>450.63</v>
      </c>
      <c r="L1679">
        <f>Campaign_Table[[#This Row],[Conversions]]*Campaign_Table[[#This Row],[Cost_Per_Acquisition]]</f>
        <v>273081.77999999997</v>
      </c>
      <c r="M1679">
        <v>0.34</v>
      </c>
      <c r="N1679">
        <v>13.64</v>
      </c>
      <c r="O1679" t="s">
        <v>35</v>
      </c>
      <c r="P1679" s="1">
        <v>45685</v>
      </c>
      <c r="Q1679" t="str">
        <f>TEXT(Campaign_Table[[#This Row],[Date]],"mmmm")</f>
        <v>January</v>
      </c>
      <c r="R1679">
        <f>YEAR(Campaign_Table[[#This Row],[Date]])</f>
        <v>2025</v>
      </c>
      <c r="S1679" t="str">
        <f>TEXT(Campaign_Table[[#This Row],[Date]],"dddd")</f>
        <v>Tuesday</v>
      </c>
      <c r="T1679" s="3" t="str">
        <f>"Q" &amp; ROUNDUP(MONTH(Campaign_Table[[#This Row],[Date]])/3,0)</f>
        <v>Q1</v>
      </c>
      <c r="U1679" s="5">
        <f t="shared" si="78"/>
        <v>0.10155414333354307</v>
      </c>
      <c r="V1679" s="7">
        <f>IFERROR(Campaign_Table[[#This Row],[Total_Campaign_Cost]]/Campaign_Table[[#This Row],[Clicks]],0)</f>
        <v>56.398550185873603</v>
      </c>
      <c r="W1679" s="5">
        <f t="shared" si="79"/>
        <v>0.1251548946716233</v>
      </c>
      <c r="X1679" s="7">
        <f>IFERROR(Campaign_Table[[#This Row],[Total_Campaign_Cost]]/Campaign_Table[[#This Row],[Leads]],0)</f>
        <v>258.35551561021759</v>
      </c>
      <c r="Y1679" s="7">
        <f t="shared" si="80"/>
        <v>91730.22000000003</v>
      </c>
      <c r="Z1679" s="7" t="str">
        <f>IF(Campaign_Table[[#This Row],[ROI]]&gt;=3,"Excellent",IF(Campaign_Table[[#This Row],[ROI]]&gt;=1,"Good",IF(Campaign_Table[[#This Row],[ROI]]&gt;=0,"Average","Poor")))</f>
        <v>Average</v>
      </c>
    </row>
    <row r="1680" spans="1:26" x14ac:dyDescent="0.3">
      <c r="A1680" t="s">
        <v>1856</v>
      </c>
      <c r="B1680" t="s">
        <v>16</v>
      </c>
      <c r="C1680" t="s">
        <v>21</v>
      </c>
      <c r="D1680">
        <v>24</v>
      </c>
      <c r="E1680" t="s">
        <v>343</v>
      </c>
      <c r="F1680">
        <v>58631</v>
      </c>
      <c r="G1680">
        <v>6926</v>
      </c>
      <c r="H1680">
        <v>3059</v>
      </c>
      <c r="I1680">
        <v>1541</v>
      </c>
      <c r="J1680">
        <v>516235</v>
      </c>
      <c r="K1680">
        <v>97.45</v>
      </c>
      <c r="L1680">
        <f>Campaign_Table[[#This Row],[Conversions]]*Campaign_Table[[#This Row],[Cost_Per_Acquisition]]</f>
        <v>150170.45000000001</v>
      </c>
      <c r="M1680">
        <v>2.44</v>
      </c>
      <c r="N1680">
        <v>19.66</v>
      </c>
      <c r="O1680" t="s">
        <v>25</v>
      </c>
      <c r="P1680" s="1">
        <v>45546</v>
      </c>
      <c r="Q1680" t="str">
        <f>TEXT(Campaign_Table[[#This Row],[Date]],"mmmm")</f>
        <v>September</v>
      </c>
      <c r="R1680">
        <f>YEAR(Campaign_Table[[#This Row],[Date]])</f>
        <v>2024</v>
      </c>
      <c r="S1680" t="str">
        <f>TEXT(Campaign_Table[[#This Row],[Date]],"dddd")</f>
        <v>Wednesday</v>
      </c>
      <c r="T1680" s="3" t="str">
        <f>"Q" &amp; ROUNDUP(MONTH(Campaign_Table[[#This Row],[Date]])/3,0)</f>
        <v>Q3</v>
      </c>
      <c r="U1680" s="5">
        <f t="shared" si="78"/>
        <v>0.1181286350224284</v>
      </c>
      <c r="V1680" s="7">
        <f>IFERROR(Campaign_Table[[#This Row],[Total_Campaign_Cost]]/Campaign_Table[[#This Row],[Clicks]],0)</f>
        <v>21.682132544036964</v>
      </c>
      <c r="W1680" s="5">
        <f t="shared" si="79"/>
        <v>0.22249494657811147</v>
      </c>
      <c r="X1680" s="7">
        <f>IFERROR(Campaign_Table[[#This Row],[Total_Campaign_Cost]]/Campaign_Table[[#This Row],[Leads]],0)</f>
        <v>49.091353383458653</v>
      </c>
      <c r="Y1680" s="7">
        <f t="shared" si="80"/>
        <v>366064.55</v>
      </c>
      <c r="Z1680" s="7" t="str">
        <f>IF(Campaign_Table[[#This Row],[ROI]]&gt;=3,"Excellent",IF(Campaign_Table[[#This Row],[ROI]]&gt;=1,"Good",IF(Campaign_Table[[#This Row],[ROI]]&gt;=0,"Average","Poor")))</f>
        <v>Good</v>
      </c>
    </row>
    <row r="1681" spans="1:26" x14ac:dyDescent="0.3">
      <c r="A1681" t="s">
        <v>1857</v>
      </c>
      <c r="B1681" t="s">
        <v>44</v>
      </c>
      <c r="C1681" t="s">
        <v>17</v>
      </c>
      <c r="D1681">
        <v>29</v>
      </c>
      <c r="E1681" t="s">
        <v>465</v>
      </c>
      <c r="F1681">
        <v>92191</v>
      </c>
      <c r="G1681">
        <v>9251</v>
      </c>
      <c r="H1681">
        <v>5248</v>
      </c>
      <c r="I1681">
        <v>2974</v>
      </c>
      <c r="J1681">
        <v>1686258</v>
      </c>
      <c r="K1681">
        <v>92.21</v>
      </c>
      <c r="L1681">
        <f>Campaign_Table[[#This Row],[Conversions]]*Campaign_Table[[#This Row],[Cost_Per_Acquisition]]</f>
        <v>274232.53999999998</v>
      </c>
      <c r="M1681">
        <v>5.15</v>
      </c>
      <c r="N1681">
        <v>18.95</v>
      </c>
      <c r="O1681" t="s">
        <v>29</v>
      </c>
      <c r="P1681" s="1">
        <v>45730</v>
      </c>
      <c r="Q1681" t="str">
        <f>TEXT(Campaign_Table[[#This Row],[Date]],"mmmm")</f>
        <v>March</v>
      </c>
      <c r="R1681">
        <f>YEAR(Campaign_Table[[#This Row],[Date]])</f>
        <v>2025</v>
      </c>
      <c r="S1681" t="str">
        <f>TEXT(Campaign_Table[[#This Row],[Date]],"dddd")</f>
        <v>Friday</v>
      </c>
      <c r="T1681" s="3" t="str">
        <f>"Q" &amp; ROUNDUP(MONTH(Campaign_Table[[#This Row],[Date]])/3,0)</f>
        <v>Q1</v>
      </c>
      <c r="U1681" s="5">
        <f t="shared" si="78"/>
        <v>0.10034602076124567</v>
      </c>
      <c r="V1681" s="7">
        <f>IFERROR(Campaign_Table[[#This Row],[Total_Campaign_Cost]]/Campaign_Table[[#This Row],[Clicks]],0)</f>
        <v>29.643556372284074</v>
      </c>
      <c r="W1681" s="5">
        <f t="shared" si="79"/>
        <v>0.32147875905307532</v>
      </c>
      <c r="X1681" s="7">
        <f>IFERROR(Campaign_Table[[#This Row],[Total_Campaign_Cost]]/Campaign_Table[[#This Row],[Leads]],0)</f>
        <v>52.25467606707317</v>
      </c>
      <c r="Y1681" s="7">
        <f t="shared" si="80"/>
        <v>1412025.46</v>
      </c>
      <c r="Z1681" s="7" t="str">
        <f>IF(Campaign_Table[[#This Row],[ROI]]&gt;=3,"Excellent",IF(Campaign_Table[[#This Row],[ROI]]&gt;=1,"Good",IF(Campaign_Table[[#This Row],[ROI]]&gt;=0,"Average","Poor")))</f>
        <v>Excellent</v>
      </c>
    </row>
    <row r="1682" spans="1:26" x14ac:dyDescent="0.3">
      <c r="A1682" t="s">
        <v>1858</v>
      </c>
      <c r="B1682" t="s">
        <v>44</v>
      </c>
      <c r="C1682" t="s">
        <v>21</v>
      </c>
      <c r="D1682">
        <v>22</v>
      </c>
      <c r="E1682" t="s">
        <v>169</v>
      </c>
      <c r="F1682">
        <v>44617</v>
      </c>
      <c r="G1682">
        <v>1449</v>
      </c>
      <c r="H1682">
        <v>709</v>
      </c>
      <c r="I1682">
        <v>277</v>
      </c>
      <c r="J1682">
        <v>62879</v>
      </c>
      <c r="K1682">
        <v>816.86</v>
      </c>
      <c r="L1682">
        <f>Campaign_Table[[#This Row],[Conversions]]*Campaign_Table[[#This Row],[Cost_Per_Acquisition]]</f>
        <v>226270.22</v>
      </c>
      <c r="M1682">
        <v>-0.72</v>
      </c>
      <c r="N1682">
        <v>5.46</v>
      </c>
      <c r="O1682" t="s">
        <v>21</v>
      </c>
      <c r="P1682" s="1">
        <v>45554</v>
      </c>
      <c r="Q1682" t="str">
        <f>TEXT(Campaign_Table[[#This Row],[Date]],"mmmm")</f>
        <v>September</v>
      </c>
      <c r="R1682">
        <f>YEAR(Campaign_Table[[#This Row],[Date]])</f>
        <v>2024</v>
      </c>
      <c r="S1682" t="str">
        <f>TEXT(Campaign_Table[[#This Row],[Date]],"dddd")</f>
        <v>Thursday</v>
      </c>
      <c r="T1682" s="3" t="str">
        <f>"Q" &amp; ROUNDUP(MONTH(Campaign_Table[[#This Row],[Date]])/3,0)</f>
        <v>Q3</v>
      </c>
      <c r="U1682" s="5">
        <f t="shared" si="78"/>
        <v>3.2476410336867115E-2</v>
      </c>
      <c r="V1682" s="7">
        <f>IFERROR(Campaign_Table[[#This Row],[Total_Campaign_Cost]]/Campaign_Table[[#This Row],[Clicks]],0)</f>
        <v>156.15612146307799</v>
      </c>
      <c r="W1682" s="5">
        <f t="shared" si="79"/>
        <v>0.19116632160110422</v>
      </c>
      <c r="X1682" s="7">
        <f>IFERROR(Campaign_Table[[#This Row],[Total_Campaign_Cost]]/Campaign_Table[[#This Row],[Leads]],0)</f>
        <v>319.13994358251057</v>
      </c>
      <c r="Y1682" s="7">
        <f t="shared" si="80"/>
        <v>-163391.22</v>
      </c>
      <c r="Z1682" s="7" t="str">
        <f>IF(Campaign_Table[[#This Row],[ROI]]&gt;=3,"Excellent",IF(Campaign_Table[[#This Row],[ROI]]&gt;=1,"Good",IF(Campaign_Table[[#This Row],[ROI]]&gt;=0,"Average","Poor")))</f>
        <v>Poor</v>
      </c>
    </row>
    <row r="1683" spans="1:26" x14ac:dyDescent="0.3">
      <c r="A1683" t="s">
        <v>1859</v>
      </c>
      <c r="B1683" t="s">
        <v>28</v>
      </c>
      <c r="C1683" t="s">
        <v>17</v>
      </c>
      <c r="D1683">
        <v>25</v>
      </c>
      <c r="E1683" t="s">
        <v>58</v>
      </c>
      <c r="F1683">
        <v>88302</v>
      </c>
      <c r="G1683">
        <v>6880</v>
      </c>
      <c r="H1683">
        <v>3161</v>
      </c>
      <c r="I1683">
        <v>2512</v>
      </c>
      <c r="J1683">
        <v>1981968</v>
      </c>
      <c r="K1683">
        <v>76.8</v>
      </c>
      <c r="L1683">
        <f>Campaign_Table[[#This Row],[Conversions]]*Campaign_Table[[#This Row],[Cost_Per_Acquisition]]</f>
        <v>192921.60000000001</v>
      </c>
      <c r="M1683">
        <v>9.27</v>
      </c>
      <c r="N1683">
        <v>14.22</v>
      </c>
      <c r="O1683" t="s">
        <v>25</v>
      </c>
      <c r="P1683" s="1">
        <v>45633</v>
      </c>
      <c r="Q1683" t="str">
        <f>TEXT(Campaign_Table[[#This Row],[Date]],"mmmm")</f>
        <v>December</v>
      </c>
      <c r="R1683">
        <f>YEAR(Campaign_Table[[#This Row],[Date]])</f>
        <v>2024</v>
      </c>
      <c r="S1683" t="str">
        <f>TEXT(Campaign_Table[[#This Row],[Date]],"dddd")</f>
        <v>Saturday</v>
      </c>
      <c r="T1683" s="3" t="str">
        <f>"Q" &amp; ROUNDUP(MONTH(Campaign_Table[[#This Row],[Date]])/3,0)</f>
        <v>Q4</v>
      </c>
      <c r="U1683" s="5">
        <f t="shared" si="78"/>
        <v>7.791443002423501E-2</v>
      </c>
      <c r="V1683" s="7">
        <f>IFERROR(Campaign_Table[[#This Row],[Total_Campaign_Cost]]/Campaign_Table[[#This Row],[Clicks]],0)</f>
        <v>28.040930232558139</v>
      </c>
      <c r="W1683" s="5">
        <f t="shared" si="79"/>
        <v>0.36511627906976746</v>
      </c>
      <c r="X1683" s="7">
        <f>IFERROR(Campaign_Table[[#This Row],[Total_Campaign_Cost]]/Campaign_Table[[#This Row],[Leads]],0)</f>
        <v>61.031825371717815</v>
      </c>
      <c r="Y1683" s="7">
        <f t="shared" si="80"/>
        <v>1789046.4</v>
      </c>
      <c r="Z1683" s="7" t="str">
        <f>IF(Campaign_Table[[#This Row],[ROI]]&gt;=3,"Excellent",IF(Campaign_Table[[#This Row],[ROI]]&gt;=1,"Good",IF(Campaign_Table[[#This Row],[ROI]]&gt;=0,"Average","Poor")))</f>
        <v>Excellent</v>
      </c>
    </row>
    <row r="1684" spans="1:26" x14ac:dyDescent="0.3">
      <c r="A1684" t="s">
        <v>1860</v>
      </c>
      <c r="B1684" t="s">
        <v>44</v>
      </c>
      <c r="C1684" t="s">
        <v>29</v>
      </c>
      <c r="D1684">
        <v>6</v>
      </c>
      <c r="E1684" t="s">
        <v>52</v>
      </c>
      <c r="F1684">
        <v>39096</v>
      </c>
      <c r="G1684">
        <v>2921</v>
      </c>
      <c r="H1684">
        <v>1339</v>
      </c>
      <c r="I1684">
        <v>719</v>
      </c>
      <c r="J1684">
        <v>245898</v>
      </c>
      <c r="K1684">
        <v>188.85</v>
      </c>
      <c r="L1684">
        <f>Campaign_Table[[#This Row],[Conversions]]*Campaign_Table[[#This Row],[Cost_Per_Acquisition]]</f>
        <v>135783.15</v>
      </c>
      <c r="M1684">
        <v>0.81</v>
      </c>
      <c r="N1684">
        <v>12.74</v>
      </c>
      <c r="O1684" t="s">
        <v>29</v>
      </c>
      <c r="P1684" s="1">
        <v>45563</v>
      </c>
      <c r="Q1684" t="str">
        <f>TEXT(Campaign_Table[[#This Row],[Date]],"mmmm")</f>
        <v>September</v>
      </c>
      <c r="R1684">
        <f>YEAR(Campaign_Table[[#This Row],[Date]])</f>
        <v>2024</v>
      </c>
      <c r="S1684" t="str">
        <f>TEXT(Campaign_Table[[#This Row],[Date]],"dddd")</f>
        <v>Saturday</v>
      </c>
      <c r="T1684" s="3" t="str">
        <f>"Q" &amp; ROUNDUP(MONTH(Campaign_Table[[#This Row],[Date]])/3,0)</f>
        <v>Q3</v>
      </c>
      <c r="U1684" s="5">
        <f t="shared" si="78"/>
        <v>7.4713525680376508E-2</v>
      </c>
      <c r="V1684" s="7">
        <f>IFERROR(Campaign_Table[[#This Row],[Total_Campaign_Cost]]/Campaign_Table[[#This Row],[Clicks]],0)</f>
        <v>46.485159192057516</v>
      </c>
      <c r="W1684" s="5">
        <f t="shared" si="79"/>
        <v>0.24614857925368025</v>
      </c>
      <c r="X1684" s="7">
        <f>IFERROR(Campaign_Table[[#This Row],[Total_Campaign_Cost]]/Campaign_Table[[#This Row],[Leads]],0)</f>
        <v>101.4063853622106</v>
      </c>
      <c r="Y1684" s="7">
        <f t="shared" si="80"/>
        <v>110114.85</v>
      </c>
      <c r="Z1684" s="7" t="str">
        <f>IF(Campaign_Table[[#This Row],[ROI]]&gt;=3,"Excellent",IF(Campaign_Table[[#This Row],[ROI]]&gt;=1,"Good",IF(Campaign_Table[[#This Row],[ROI]]&gt;=0,"Average","Poor")))</f>
        <v>Average</v>
      </c>
    </row>
    <row r="1685" spans="1:26" x14ac:dyDescent="0.3">
      <c r="A1685" t="s">
        <v>1861</v>
      </c>
      <c r="B1685" t="s">
        <v>16</v>
      </c>
      <c r="C1685" t="s">
        <v>17</v>
      </c>
      <c r="D1685">
        <v>27</v>
      </c>
      <c r="E1685" t="s">
        <v>118</v>
      </c>
      <c r="F1685">
        <v>64802</v>
      </c>
      <c r="G1685">
        <v>7627</v>
      </c>
      <c r="H1685">
        <v>2756</v>
      </c>
      <c r="I1685">
        <v>2096</v>
      </c>
      <c r="J1685">
        <v>595264</v>
      </c>
      <c r="K1685">
        <v>82.07</v>
      </c>
      <c r="L1685">
        <f>Campaign_Table[[#This Row],[Conversions]]*Campaign_Table[[#This Row],[Cost_Per_Acquisition]]</f>
        <v>172018.71999999997</v>
      </c>
      <c r="M1685">
        <v>2.46</v>
      </c>
      <c r="N1685">
        <v>19.260000000000002</v>
      </c>
      <c r="O1685" t="s">
        <v>35</v>
      </c>
      <c r="P1685" s="1">
        <v>45668</v>
      </c>
      <c r="Q1685" t="str">
        <f>TEXT(Campaign_Table[[#This Row],[Date]],"mmmm")</f>
        <v>January</v>
      </c>
      <c r="R1685">
        <f>YEAR(Campaign_Table[[#This Row],[Date]])</f>
        <v>2025</v>
      </c>
      <c r="S1685" t="str">
        <f>TEXT(Campaign_Table[[#This Row],[Date]],"dddd")</f>
        <v>Saturday</v>
      </c>
      <c r="T1685" s="3" t="str">
        <f>"Q" &amp; ROUNDUP(MONTH(Campaign_Table[[#This Row],[Date]])/3,0)</f>
        <v>Q1</v>
      </c>
      <c r="U1685" s="5">
        <f t="shared" si="78"/>
        <v>0.11769698466096726</v>
      </c>
      <c r="V1685" s="7">
        <f>IFERROR(Campaign_Table[[#This Row],[Total_Campaign_Cost]]/Campaign_Table[[#This Row],[Clicks]],0)</f>
        <v>22.553916349809882</v>
      </c>
      <c r="W1685" s="5">
        <f t="shared" si="79"/>
        <v>0.27481316376032516</v>
      </c>
      <c r="X1685" s="7">
        <f>IFERROR(Campaign_Table[[#This Row],[Total_Campaign_Cost]]/Campaign_Table[[#This Row],[Leads]],0)</f>
        <v>62.416081277213344</v>
      </c>
      <c r="Y1685" s="7">
        <f t="shared" si="80"/>
        <v>423245.28</v>
      </c>
      <c r="Z1685" s="7" t="str">
        <f>IF(Campaign_Table[[#This Row],[ROI]]&gt;=3,"Excellent",IF(Campaign_Table[[#This Row],[ROI]]&gt;=1,"Good",IF(Campaign_Table[[#This Row],[ROI]]&gt;=0,"Average","Poor")))</f>
        <v>Good</v>
      </c>
    </row>
    <row r="1686" spans="1:26" x14ac:dyDescent="0.3">
      <c r="A1686" t="s">
        <v>1862</v>
      </c>
      <c r="B1686" t="s">
        <v>16</v>
      </c>
      <c r="C1686" t="s">
        <v>29</v>
      </c>
      <c r="D1686">
        <v>6</v>
      </c>
      <c r="E1686" t="s">
        <v>130</v>
      </c>
      <c r="F1686">
        <v>70618</v>
      </c>
      <c r="G1686">
        <v>1472</v>
      </c>
      <c r="H1686">
        <v>761</v>
      </c>
      <c r="I1686">
        <v>405</v>
      </c>
      <c r="J1686">
        <v>287550</v>
      </c>
      <c r="K1686">
        <v>276.35000000000002</v>
      </c>
      <c r="L1686">
        <f>Campaign_Table[[#This Row],[Conversions]]*Campaign_Table[[#This Row],[Cost_Per_Acquisition]]</f>
        <v>111921.75000000001</v>
      </c>
      <c r="M1686">
        <v>1.57</v>
      </c>
      <c r="N1686">
        <v>3.74</v>
      </c>
      <c r="O1686" t="s">
        <v>25</v>
      </c>
      <c r="P1686" s="1">
        <v>45675</v>
      </c>
      <c r="Q1686" t="str">
        <f>TEXT(Campaign_Table[[#This Row],[Date]],"mmmm")</f>
        <v>January</v>
      </c>
      <c r="R1686">
        <f>YEAR(Campaign_Table[[#This Row],[Date]])</f>
        <v>2025</v>
      </c>
      <c r="S1686" t="str">
        <f>TEXT(Campaign_Table[[#This Row],[Date]],"dddd")</f>
        <v>Saturday</v>
      </c>
      <c r="T1686" s="3" t="str">
        <f>"Q" &amp; ROUNDUP(MONTH(Campaign_Table[[#This Row],[Date]])/3,0)</f>
        <v>Q1</v>
      </c>
      <c r="U1686" s="5">
        <f t="shared" si="78"/>
        <v>2.0844543883995582E-2</v>
      </c>
      <c r="V1686" s="7">
        <f>IFERROR(Campaign_Table[[#This Row],[Total_Campaign_Cost]]/Campaign_Table[[#This Row],[Clicks]],0)</f>
        <v>76.033797554347842</v>
      </c>
      <c r="W1686" s="5">
        <f t="shared" si="79"/>
        <v>0.27513586956521741</v>
      </c>
      <c r="X1686" s="7">
        <f>IFERROR(Campaign_Table[[#This Row],[Total_Campaign_Cost]]/Campaign_Table[[#This Row],[Leads]],0)</f>
        <v>147.07194480946126</v>
      </c>
      <c r="Y1686" s="7">
        <f t="shared" si="80"/>
        <v>175628.25</v>
      </c>
      <c r="Z1686" s="7" t="str">
        <f>IF(Campaign_Table[[#This Row],[ROI]]&gt;=3,"Excellent",IF(Campaign_Table[[#This Row],[ROI]]&gt;=1,"Good",IF(Campaign_Table[[#This Row],[ROI]]&gt;=0,"Average","Poor")))</f>
        <v>Good</v>
      </c>
    </row>
    <row r="1687" spans="1:26" x14ac:dyDescent="0.3">
      <c r="A1687" t="s">
        <v>1863</v>
      </c>
      <c r="B1687" t="s">
        <v>28</v>
      </c>
      <c r="C1687" t="s">
        <v>29</v>
      </c>
      <c r="D1687">
        <v>15</v>
      </c>
      <c r="E1687" t="s">
        <v>88</v>
      </c>
      <c r="F1687">
        <v>37372</v>
      </c>
      <c r="G1687">
        <v>5256</v>
      </c>
      <c r="H1687">
        <v>1921</v>
      </c>
      <c r="I1687">
        <v>1381</v>
      </c>
      <c r="J1687">
        <v>657356</v>
      </c>
      <c r="K1687">
        <v>147.13999999999999</v>
      </c>
      <c r="L1687">
        <f>Campaign_Table[[#This Row],[Conversions]]*Campaign_Table[[#This Row],[Cost_Per_Acquisition]]</f>
        <v>203200.33999999997</v>
      </c>
      <c r="M1687">
        <v>2.2400000000000002</v>
      </c>
      <c r="N1687">
        <v>22.9</v>
      </c>
      <c r="O1687" t="s">
        <v>35</v>
      </c>
      <c r="P1687" s="1">
        <v>45523</v>
      </c>
      <c r="Q1687" t="str">
        <f>TEXT(Campaign_Table[[#This Row],[Date]],"mmmm")</f>
        <v>August</v>
      </c>
      <c r="R1687">
        <f>YEAR(Campaign_Table[[#This Row],[Date]])</f>
        <v>2024</v>
      </c>
      <c r="S1687" t="str">
        <f>TEXT(Campaign_Table[[#This Row],[Date]],"dddd")</f>
        <v>Monday</v>
      </c>
      <c r="T1687" s="3" t="str">
        <f>"Q" &amp; ROUNDUP(MONTH(Campaign_Table[[#This Row],[Date]])/3,0)</f>
        <v>Q3</v>
      </c>
      <c r="U1687" s="5">
        <f t="shared" si="78"/>
        <v>0.14064005137536123</v>
      </c>
      <c r="V1687" s="7">
        <f>IFERROR(Campaign_Table[[#This Row],[Total_Campaign_Cost]]/Campaign_Table[[#This Row],[Clicks]],0)</f>
        <v>38.660643074581422</v>
      </c>
      <c r="W1687" s="5">
        <f t="shared" si="79"/>
        <v>0.26274733637747338</v>
      </c>
      <c r="X1687" s="7">
        <f>IFERROR(Campaign_Table[[#This Row],[Total_Campaign_Cost]]/Campaign_Table[[#This Row],[Leads]],0)</f>
        <v>105.77841749089015</v>
      </c>
      <c r="Y1687" s="7">
        <f t="shared" si="80"/>
        <v>454155.66000000003</v>
      </c>
      <c r="Z1687" s="7" t="str">
        <f>IF(Campaign_Table[[#This Row],[ROI]]&gt;=3,"Excellent",IF(Campaign_Table[[#This Row],[ROI]]&gt;=1,"Good",IF(Campaign_Table[[#This Row],[ROI]]&gt;=0,"Average","Poor")))</f>
        <v>Good</v>
      </c>
    </row>
    <row r="1688" spans="1:26" x14ac:dyDescent="0.3">
      <c r="A1688" t="s">
        <v>1864</v>
      </c>
      <c r="B1688" t="s">
        <v>24</v>
      </c>
      <c r="C1688" t="s">
        <v>35</v>
      </c>
      <c r="D1688">
        <v>23</v>
      </c>
      <c r="E1688" t="s">
        <v>293</v>
      </c>
      <c r="F1688">
        <v>52537</v>
      </c>
      <c r="G1688">
        <v>3997</v>
      </c>
      <c r="H1688">
        <v>1605</v>
      </c>
      <c r="I1688">
        <v>1096</v>
      </c>
      <c r="J1688">
        <v>601704</v>
      </c>
      <c r="K1688">
        <v>88.12</v>
      </c>
      <c r="L1688">
        <f>Campaign_Table[[#This Row],[Conversions]]*Campaign_Table[[#This Row],[Cost_Per_Acquisition]]</f>
        <v>96579.520000000004</v>
      </c>
      <c r="M1688">
        <v>5.23</v>
      </c>
      <c r="N1688">
        <v>12.75</v>
      </c>
      <c r="O1688" t="s">
        <v>17</v>
      </c>
      <c r="P1688" s="1">
        <v>45642</v>
      </c>
      <c r="Q1688" t="str">
        <f>TEXT(Campaign_Table[[#This Row],[Date]],"mmmm")</f>
        <v>December</v>
      </c>
      <c r="R1688">
        <f>YEAR(Campaign_Table[[#This Row],[Date]])</f>
        <v>2024</v>
      </c>
      <c r="S1688" t="str">
        <f>TEXT(Campaign_Table[[#This Row],[Date]],"dddd")</f>
        <v>Monday</v>
      </c>
      <c r="T1688" s="3" t="str">
        <f>"Q" &amp; ROUNDUP(MONTH(Campaign_Table[[#This Row],[Date]])/3,0)</f>
        <v>Q4</v>
      </c>
      <c r="U1688" s="5">
        <f t="shared" si="78"/>
        <v>7.6079715248301191E-2</v>
      </c>
      <c r="V1688" s="7">
        <f>IFERROR(Campaign_Table[[#This Row],[Total_Campaign_Cost]]/Campaign_Table[[#This Row],[Clicks]],0)</f>
        <v>24.163002251688766</v>
      </c>
      <c r="W1688" s="5">
        <f t="shared" si="79"/>
        <v>0.2742056542406805</v>
      </c>
      <c r="X1688" s="7">
        <f>IFERROR(Campaign_Table[[#This Row],[Total_Campaign_Cost]]/Campaign_Table[[#This Row],[Leads]],0)</f>
        <v>60.174155763239881</v>
      </c>
      <c r="Y1688" s="7">
        <f t="shared" si="80"/>
        <v>505124.48</v>
      </c>
      <c r="Z1688" s="7" t="str">
        <f>IF(Campaign_Table[[#This Row],[ROI]]&gt;=3,"Excellent",IF(Campaign_Table[[#This Row],[ROI]]&gt;=1,"Good",IF(Campaign_Table[[#This Row],[ROI]]&gt;=0,"Average","Poor")))</f>
        <v>Excellent</v>
      </c>
    </row>
    <row r="1689" spans="1:26" x14ac:dyDescent="0.3">
      <c r="A1689" t="s">
        <v>1865</v>
      </c>
      <c r="B1689" t="s">
        <v>44</v>
      </c>
      <c r="C1689" t="s">
        <v>17</v>
      </c>
      <c r="D1689">
        <v>11</v>
      </c>
      <c r="E1689" t="s">
        <v>130</v>
      </c>
      <c r="F1689">
        <v>28976</v>
      </c>
      <c r="G1689">
        <v>3839</v>
      </c>
      <c r="H1689">
        <v>1178</v>
      </c>
      <c r="I1689">
        <v>805</v>
      </c>
      <c r="J1689">
        <v>310730</v>
      </c>
      <c r="K1689">
        <v>371.09</v>
      </c>
      <c r="L1689">
        <f>Campaign_Table[[#This Row],[Conversions]]*Campaign_Table[[#This Row],[Cost_Per_Acquisition]]</f>
        <v>298727.44999999995</v>
      </c>
      <c r="M1689">
        <v>0.04</v>
      </c>
      <c r="N1689">
        <v>20.09</v>
      </c>
      <c r="O1689" t="s">
        <v>17</v>
      </c>
      <c r="P1689" s="1">
        <v>45714</v>
      </c>
      <c r="Q1689" t="str">
        <f>TEXT(Campaign_Table[[#This Row],[Date]],"mmmm")</f>
        <v>February</v>
      </c>
      <c r="R1689">
        <f>YEAR(Campaign_Table[[#This Row],[Date]])</f>
        <v>2025</v>
      </c>
      <c r="S1689" t="str">
        <f>TEXT(Campaign_Table[[#This Row],[Date]],"dddd")</f>
        <v>Wednesday</v>
      </c>
      <c r="T1689" s="3" t="str">
        <f>"Q" &amp; ROUNDUP(MONTH(Campaign_Table[[#This Row],[Date]])/3,0)</f>
        <v>Q1</v>
      </c>
      <c r="U1689" s="5">
        <f t="shared" si="78"/>
        <v>0.1324889563776919</v>
      </c>
      <c r="V1689" s="7">
        <f>IFERROR(Campaign_Table[[#This Row],[Total_Campaign_Cost]]/Campaign_Table[[#This Row],[Clicks]],0)</f>
        <v>77.813870799687407</v>
      </c>
      <c r="W1689" s="5">
        <f t="shared" si="79"/>
        <v>0.2096900234436051</v>
      </c>
      <c r="X1689" s="7">
        <f>IFERROR(Campaign_Table[[#This Row],[Total_Campaign_Cost]]/Campaign_Table[[#This Row],[Leads]],0)</f>
        <v>253.58866723259757</v>
      </c>
      <c r="Y1689" s="7">
        <f t="shared" si="80"/>
        <v>12002.550000000047</v>
      </c>
      <c r="Z1689" s="7" t="str">
        <f>IF(Campaign_Table[[#This Row],[ROI]]&gt;=3,"Excellent",IF(Campaign_Table[[#This Row],[ROI]]&gt;=1,"Good",IF(Campaign_Table[[#This Row],[ROI]]&gt;=0,"Average","Poor")))</f>
        <v>Average</v>
      </c>
    </row>
    <row r="1690" spans="1:26" x14ac:dyDescent="0.3">
      <c r="A1690" t="s">
        <v>1866</v>
      </c>
      <c r="B1690" t="s">
        <v>20</v>
      </c>
      <c r="C1690" t="s">
        <v>29</v>
      </c>
      <c r="D1690">
        <v>6</v>
      </c>
      <c r="E1690" t="s">
        <v>839</v>
      </c>
      <c r="F1690">
        <v>45910</v>
      </c>
      <c r="G1690">
        <v>1809</v>
      </c>
      <c r="H1690">
        <v>566</v>
      </c>
      <c r="I1690">
        <v>425</v>
      </c>
      <c r="J1690">
        <v>327250</v>
      </c>
      <c r="K1690">
        <v>138.49</v>
      </c>
      <c r="L1690">
        <f>Campaign_Table[[#This Row],[Conversions]]*Campaign_Table[[#This Row],[Cost_Per_Acquisition]]</f>
        <v>58858.250000000007</v>
      </c>
      <c r="M1690">
        <v>4.5599999999999996</v>
      </c>
      <c r="N1690">
        <v>6.1</v>
      </c>
      <c r="O1690" t="s">
        <v>25</v>
      </c>
      <c r="P1690" s="1">
        <v>45638</v>
      </c>
      <c r="Q1690" t="str">
        <f>TEXT(Campaign_Table[[#This Row],[Date]],"mmmm")</f>
        <v>December</v>
      </c>
      <c r="R1690">
        <f>YEAR(Campaign_Table[[#This Row],[Date]])</f>
        <v>2024</v>
      </c>
      <c r="S1690" t="str">
        <f>TEXT(Campaign_Table[[#This Row],[Date]],"dddd")</f>
        <v>Thursday</v>
      </c>
      <c r="T1690" s="3" t="str">
        <f>"Q" &amp; ROUNDUP(MONTH(Campaign_Table[[#This Row],[Date]])/3,0)</f>
        <v>Q4</v>
      </c>
      <c r="U1690" s="5">
        <f t="shared" si="78"/>
        <v>3.9403180135046831E-2</v>
      </c>
      <c r="V1690" s="7">
        <f>IFERROR(Campaign_Table[[#This Row],[Total_Campaign_Cost]]/Campaign_Table[[#This Row],[Clicks]],0)</f>
        <v>32.536346047540079</v>
      </c>
      <c r="W1690" s="5">
        <f t="shared" si="79"/>
        <v>0.23493642896627973</v>
      </c>
      <c r="X1690" s="7">
        <f>IFERROR(Campaign_Table[[#This Row],[Total_Campaign_Cost]]/Campaign_Table[[#This Row],[Leads]],0)</f>
        <v>103.98984098939931</v>
      </c>
      <c r="Y1690" s="7">
        <f t="shared" si="80"/>
        <v>268391.75</v>
      </c>
      <c r="Z1690" s="7" t="str">
        <f>IF(Campaign_Table[[#This Row],[ROI]]&gt;=3,"Excellent",IF(Campaign_Table[[#This Row],[ROI]]&gt;=1,"Good",IF(Campaign_Table[[#This Row],[ROI]]&gt;=0,"Average","Poor")))</f>
        <v>Excellent</v>
      </c>
    </row>
    <row r="1691" spans="1:26" x14ac:dyDescent="0.3">
      <c r="A1691" t="s">
        <v>1867</v>
      </c>
      <c r="B1691" t="s">
        <v>44</v>
      </c>
      <c r="C1691" t="s">
        <v>29</v>
      </c>
      <c r="D1691">
        <v>24</v>
      </c>
      <c r="E1691" t="s">
        <v>195</v>
      </c>
      <c r="F1691">
        <v>42435</v>
      </c>
      <c r="G1691">
        <v>5739</v>
      </c>
      <c r="H1691">
        <v>1635</v>
      </c>
      <c r="I1691">
        <v>684</v>
      </c>
      <c r="J1691">
        <v>168948</v>
      </c>
      <c r="K1691">
        <v>353.71</v>
      </c>
      <c r="L1691">
        <f>Campaign_Table[[#This Row],[Conversions]]*Campaign_Table[[#This Row],[Cost_Per_Acquisition]]</f>
        <v>241937.63999999998</v>
      </c>
      <c r="M1691">
        <v>-0.3</v>
      </c>
      <c r="N1691">
        <v>18.989999999999998</v>
      </c>
      <c r="O1691" t="s">
        <v>29</v>
      </c>
      <c r="P1691" s="1">
        <v>45542</v>
      </c>
      <c r="Q1691" t="str">
        <f>TEXT(Campaign_Table[[#This Row],[Date]],"mmmm")</f>
        <v>September</v>
      </c>
      <c r="R1691">
        <f>YEAR(Campaign_Table[[#This Row],[Date]])</f>
        <v>2024</v>
      </c>
      <c r="S1691" t="str">
        <f>TEXT(Campaign_Table[[#This Row],[Date]],"dddd")</f>
        <v>Saturday</v>
      </c>
      <c r="T1691" s="3" t="str">
        <f>"Q" &amp; ROUNDUP(MONTH(Campaign_Table[[#This Row],[Date]])/3,0)</f>
        <v>Q3</v>
      </c>
      <c r="U1691" s="5">
        <f t="shared" si="78"/>
        <v>0.13524213503004595</v>
      </c>
      <c r="V1691" s="7">
        <f>IFERROR(Campaign_Table[[#This Row],[Total_Campaign_Cost]]/Campaign_Table[[#This Row],[Clicks]],0)</f>
        <v>42.156759017250387</v>
      </c>
      <c r="W1691" s="5">
        <f t="shared" si="79"/>
        <v>0.11918452692106639</v>
      </c>
      <c r="X1691" s="7">
        <f>IFERROR(Campaign_Table[[#This Row],[Total_Campaign_Cost]]/Campaign_Table[[#This Row],[Leads]],0)</f>
        <v>147.97409174311926</v>
      </c>
      <c r="Y1691" s="7">
        <f t="shared" si="80"/>
        <v>-72989.639999999985</v>
      </c>
      <c r="Z1691" s="7" t="str">
        <f>IF(Campaign_Table[[#This Row],[ROI]]&gt;=3,"Excellent",IF(Campaign_Table[[#This Row],[ROI]]&gt;=1,"Good",IF(Campaign_Table[[#This Row],[ROI]]&gt;=0,"Average","Poor")))</f>
        <v>Poor</v>
      </c>
    </row>
    <row r="1692" spans="1:26" x14ac:dyDescent="0.3">
      <c r="A1692" t="s">
        <v>1868</v>
      </c>
      <c r="B1692" t="s">
        <v>28</v>
      </c>
      <c r="C1692" t="s">
        <v>25</v>
      </c>
      <c r="D1692">
        <v>22</v>
      </c>
      <c r="E1692" t="s">
        <v>28</v>
      </c>
      <c r="F1692">
        <v>67751</v>
      </c>
      <c r="G1692">
        <v>7938</v>
      </c>
      <c r="H1692">
        <v>3526</v>
      </c>
      <c r="I1692">
        <v>2793</v>
      </c>
      <c r="J1692">
        <v>1002687</v>
      </c>
      <c r="K1692">
        <v>28.89</v>
      </c>
      <c r="L1692">
        <f>Campaign_Table[[#This Row],[Conversions]]*Campaign_Table[[#This Row],[Cost_Per_Acquisition]]</f>
        <v>80689.77</v>
      </c>
      <c r="M1692">
        <v>11.43</v>
      </c>
      <c r="N1692">
        <v>21.04</v>
      </c>
      <c r="O1692" t="s">
        <v>29</v>
      </c>
      <c r="P1692" s="1">
        <v>45555</v>
      </c>
      <c r="Q1692" t="str">
        <f>TEXT(Campaign_Table[[#This Row],[Date]],"mmmm")</f>
        <v>September</v>
      </c>
      <c r="R1692">
        <f>YEAR(Campaign_Table[[#This Row],[Date]])</f>
        <v>2024</v>
      </c>
      <c r="S1692" t="str">
        <f>TEXT(Campaign_Table[[#This Row],[Date]],"dddd")</f>
        <v>Friday</v>
      </c>
      <c r="T1692" s="3" t="str">
        <f>"Q" &amp; ROUNDUP(MONTH(Campaign_Table[[#This Row],[Date]])/3,0)</f>
        <v>Q3</v>
      </c>
      <c r="U1692" s="5">
        <f t="shared" si="78"/>
        <v>0.11716432229782586</v>
      </c>
      <c r="V1692" s="7">
        <f>IFERROR(Campaign_Table[[#This Row],[Total_Campaign_Cost]]/Campaign_Table[[#This Row],[Clicks]],0)</f>
        <v>10.165000000000001</v>
      </c>
      <c r="W1692" s="5">
        <f t="shared" si="79"/>
        <v>0.35185185185185186</v>
      </c>
      <c r="X1692" s="7">
        <f>IFERROR(Campaign_Table[[#This Row],[Total_Campaign_Cost]]/Campaign_Table[[#This Row],[Leads]],0)</f>
        <v>22.884222915484969</v>
      </c>
      <c r="Y1692" s="7">
        <f t="shared" si="80"/>
        <v>921997.23</v>
      </c>
      <c r="Z1692" s="7" t="str">
        <f>IF(Campaign_Table[[#This Row],[ROI]]&gt;=3,"Excellent",IF(Campaign_Table[[#This Row],[ROI]]&gt;=1,"Good",IF(Campaign_Table[[#This Row],[ROI]]&gt;=0,"Average","Poor")))</f>
        <v>Excellent</v>
      </c>
    </row>
    <row r="1693" spans="1:26" x14ac:dyDescent="0.3">
      <c r="A1693" t="s">
        <v>1869</v>
      </c>
      <c r="B1693" t="s">
        <v>24</v>
      </c>
      <c r="C1693" t="s">
        <v>17</v>
      </c>
      <c r="D1693">
        <v>7</v>
      </c>
      <c r="E1693" t="s">
        <v>22</v>
      </c>
      <c r="F1693">
        <v>55210</v>
      </c>
      <c r="G1693">
        <v>5612</v>
      </c>
      <c r="H1693">
        <v>2167</v>
      </c>
      <c r="I1693">
        <v>1267</v>
      </c>
      <c r="J1693">
        <v>369964</v>
      </c>
      <c r="K1693">
        <v>124.4</v>
      </c>
      <c r="L1693">
        <f>Campaign_Table[[#This Row],[Conversions]]*Campaign_Table[[#This Row],[Cost_Per_Acquisition]]</f>
        <v>157614.80000000002</v>
      </c>
      <c r="M1693">
        <v>1.35</v>
      </c>
      <c r="N1693">
        <v>16.38</v>
      </c>
      <c r="O1693" t="s">
        <v>21</v>
      </c>
      <c r="P1693" s="1">
        <v>45664</v>
      </c>
      <c r="Q1693" t="str">
        <f>TEXT(Campaign_Table[[#This Row],[Date]],"mmmm")</f>
        <v>January</v>
      </c>
      <c r="R1693">
        <f>YEAR(Campaign_Table[[#This Row],[Date]])</f>
        <v>2025</v>
      </c>
      <c r="S1693" t="str">
        <f>TEXT(Campaign_Table[[#This Row],[Date]],"dddd")</f>
        <v>Tuesday</v>
      </c>
      <c r="T1693" s="3" t="str">
        <f>"Q" &amp; ROUNDUP(MONTH(Campaign_Table[[#This Row],[Date]])/3,0)</f>
        <v>Q1</v>
      </c>
      <c r="U1693" s="5">
        <f t="shared" si="78"/>
        <v>0.10164825212823764</v>
      </c>
      <c r="V1693" s="7">
        <f>IFERROR(Campaign_Table[[#This Row],[Total_Campaign_Cost]]/Campaign_Table[[#This Row],[Clicks]],0)</f>
        <v>28.085317177476838</v>
      </c>
      <c r="W1693" s="5">
        <f t="shared" si="79"/>
        <v>0.22576621525302923</v>
      </c>
      <c r="X1693" s="7">
        <f>IFERROR(Campaign_Table[[#This Row],[Total_Campaign_Cost]]/Campaign_Table[[#This Row],[Leads]],0)</f>
        <v>72.73410244577758</v>
      </c>
      <c r="Y1693" s="7">
        <f t="shared" si="80"/>
        <v>212349.19999999998</v>
      </c>
      <c r="Z1693" s="7" t="str">
        <f>IF(Campaign_Table[[#This Row],[ROI]]&gt;=3,"Excellent",IF(Campaign_Table[[#This Row],[ROI]]&gt;=1,"Good",IF(Campaign_Table[[#This Row],[ROI]]&gt;=0,"Average","Poor")))</f>
        <v>Good</v>
      </c>
    </row>
    <row r="1694" spans="1:26" x14ac:dyDescent="0.3">
      <c r="A1694" t="s">
        <v>1870</v>
      </c>
      <c r="B1694" t="s">
        <v>44</v>
      </c>
      <c r="C1694" t="s">
        <v>25</v>
      </c>
      <c r="D1694">
        <v>18</v>
      </c>
      <c r="E1694" t="s">
        <v>465</v>
      </c>
      <c r="F1694">
        <v>11269</v>
      </c>
      <c r="G1694">
        <v>791</v>
      </c>
      <c r="H1694">
        <v>228</v>
      </c>
      <c r="I1694">
        <v>105</v>
      </c>
      <c r="J1694">
        <v>39690</v>
      </c>
      <c r="K1694">
        <v>2036.01</v>
      </c>
      <c r="L1694">
        <f>Campaign_Table[[#This Row],[Conversions]]*Campaign_Table[[#This Row],[Cost_Per_Acquisition]]</f>
        <v>213781.05</v>
      </c>
      <c r="M1694">
        <v>-0.81</v>
      </c>
      <c r="N1694">
        <v>9.9700000000000006</v>
      </c>
      <c r="O1694" t="s">
        <v>25</v>
      </c>
      <c r="P1694" s="1">
        <v>45732</v>
      </c>
      <c r="Q1694" t="str">
        <f>TEXT(Campaign_Table[[#This Row],[Date]],"mmmm")</f>
        <v>March</v>
      </c>
      <c r="R1694">
        <f>YEAR(Campaign_Table[[#This Row],[Date]])</f>
        <v>2025</v>
      </c>
      <c r="S1694" t="str">
        <f>TEXT(Campaign_Table[[#This Row],[Date]],"dddd")</f>
        <v>Sunday</v>
      </c>
      <c r="T1694" s="3" t="str">
        <f>"Q" &amp; ROUNDUP(MONTH(Campaign_Table[[#This Row],[Date]])/3,0)</f>
        <v>Q1</v>
      </c>
      <c r="U1694" s="5">
        <f t="shared" si="78"/>
        <v>7.0192563670245803E-2</v>
      </c>
      <c r="V1694" s="7">
        <f>IFERROR(Campaign_Table[[#This Row],[Total_Campaign_Cost]]/Campaign_Table[[#This Row],[Clicks]],0)</f>
        <v>270.26681415929204</v>
      </c>
      <c r="W1694" s="5">
        <f t="shared" si="79"/>
        <v>0.13274336283185842</v>
      </c>
      <c r="X1694" s="7">
        <f>IFERROR(Campaign_Table[[#This Row],[Total_Campaign_Cost]]/Campaign_Table[[#This Row],[Leads]],0)</f>
        <v>937.63618421052627</v>
      </c>
      <c r="Y1694" s="7">
        <f t="shared" si="80"/>
        <v>-174091.05</v>
      </c>
      <c r="Z1694" s="7" t="str">
        <f>IF(Campaign_Table[[#This Row],[ROI]]&gt;=3,"Excellent",IF(Campaign_Table[[#This Row],[ROI]]&gt;=1,"Good",IF(Campaign_Table[[#This Row],[ROI]]&gt;=0,"Average","Poor")))</f>
        <v>Poor</v>
      </c>
    </row>
    <row r="1695" spans="1:26" x14ac:dyDescent="0.3">
      <c r="A1695" t="s">
        <v>1871</v>
      </c>
      <c r="B1695" t="s">
        <v>28</v>
      </c>
      <c r="C1695" t="s">
        <v>17</v>
      </c>
      <c r="D1695">
        <v>9</v>
      </c>
      <c r="E1695" t="s">
        <v>67</v>
      </c>
      <c r="F1695">
        <v>81209</v>
      </c>
      <c r="G1695">
        <v>10075</v>
      </c>
      <c r="H1695">
        <v>3669</v>
      </c>
      <c r="I1695">
        <v>1589</v>
      </c>
      <c r="J1695">
        <v>737296</v>
      </c>
      <c r="K1695">
        <v>84.37</v>
      </c>
      <c r="L1695">
        <f>Campaign_Table[[#This Row],[Conversions]]*Campaign_Table[[#This Row],[Cost_Per_Acquisition]]</f>
        <v>134063.93</v>
      </c>
      <c r="M1695">
        <v>4.5</v>
      </c>
      <c r="N1695">
        <v>18.88</v>
      </c>
      <c r="O1695" t="s">
        <v>29</v>
      </c>
      <c r="P1695" s="1">
        <v>45687</v>
      </c>
      <c r="Q1695" t="str">
        <f>TEXT(Campaign_Table[[#This Row],[Date]],"mmmm")</f>
        <v>January</v>
      </c>
      <c r="R1695">
        <f>YEAR(Campaign_Table[[#This Row],[Date]])</f>
        <v>2025</v>
      </c>
      <c r="S1695" t="str">
        <f>TEXT(Campaign_Table[[#This Row],[Date]],"dddd")</f>
        <v>Thursday</v>
      </c>
      <c r="T1695" s="3" t="str">
        <f>"Q" &amp; ROUNDUP(MONTH(Campaign_Table[[#This Row],[Date]])/3,0)</f>
        <v>Q1</v>
      </c>
      <c r="U1695" s="5">
        <f t="shared" si="78"/>
        <v>0.12406260389858267</v>
      </c>
      <c r="V1695" s="7">
        <f>IFERROR(Campaign_Table[[#This Row],[Total_Campaign_Cost]]/Campaign_Table[[#This Row],[Clicks]],0)</f>
        <v>13.306593548387097</v>
      </c>
      <c r="W1695" s="5">
        <f t="shared" si="79"/>
        <v>0.15771712158808934</v>
      </c>
      <c r="X1695" s="7">
        <f>IFERROR(Campaign_Table[[#This Row],[Total_Campaign_Cost]]/Campaign_Table[[#This Row],[Leads]],0)</f>
        <v>36.539637503406922</v>
      </c>
      <c r="Y1695" s="7">
        <f t="shared" si="80"/>
        <v>603232.07000000007</v>
      </c>
      <c r="Z1695" s="7" t="str">
        <f>IF(Campaign_Table[[#This Row],[ROI]]&gt;=3,"Excellent",IF(Campaign_Table[[#This Row],[ROI]]&gt;=1,"Good",IF(Campaign_Table[[#This Row],[ROI]]&gt;=0,"Average","Poor")))</f>
        <v>Excellent</v>
      </c>
    </row>
    <row r="1696" spans="1:26" x14ac:dyDescent="0.3">
      <c r="A1696" t="s">
        <v>1872</v>
      </c>
      <c r="B1696" t="s">
        <v>20</v>
      </c>
      <c r="C1696" t="s">
        <v>29</v>
      </c>
      <c r="D1696">
        <v>19</v>
      </c>
      <c r="E1696" t="s">
        <v>71</v>
      </c>
      <c r="F1696">
        <v>77202</v>
      </c>
      <c r="G1696">
        <v>7411</v>
      </c>
      <c r="H1696">
        <v>3812</v>
      </c>
      <c r="I1696">
        <v>2686</v>
      </c>
      <c r="J1696">
        <v>561374</v>
      </c>
      <c r="K1696">
        <v>55.47</v>
      </c>
      <c r="L1696">
        <f>Campaign_Table[[#This Row],[Conversions]]*Campaign_Table[[#This Row],[Cost_Per_Acquisition]]</f>
        <v>148992.41999999998</v>
      </c>
      <c r="M1696">
        <v>2.77</v>
      </c>
      <c r="N1696">
        <v>18.02</v>
      </c>
      <c r="O1696" t="s">
        <v>25</v>
      </c>
      <c r="P1696" s="1">
        <v>45669</v>
      </c>
      <c r="Q1696" t="str">
        <f>TEXT(Campaign_Table[[#This Row],[Date]],"mmmm")</f>
        <v>January</v>
      </c>
      <c r="R1696">
        <f>YEAR(Campaign_Table[[#This Row],[Date]])</f>
        <v>2025</v>
      </c>
      <c r="S1696" t="str">
        <f>TEXT(Campaign_Table[[#This Row],[Date]],"dddd")</f>
        <v>Sunday</v>
      </c>
      <c r="T1696" s="3" t="str">
        <f>"Q" &amp; ROUNDUP(MONTH(Campaign_Table[[#This Row],[Date]])/3,0)</f>
        <v>Q1</v>
      </c>
      <c r="U1696" s="5">
        <f t="shared" si="78"/>
        <v>9.5994922411336489E-2</v>
      </c>
      <c r="V1696" s="7">
        <f>IFERROR(Campaign_Table[[#This Row],[Total_Campaign_Cost]]/Campaign_Table[[#This Row],[Clicks]],0)</f>
        <v>20.104226150317093</v>
      </c>
      <c r="W1696" s="5">
        <f t="shared" si="79"/>
        <v>0.36243421940358928</v>
      </c>
      <c r="X1696" s="7">
        <f>IFERROR(Campaign_Table[[#This Row],[Total_Campaign_Cost]]/Campaign_Table[[#This Row],[Leads]],0)</f>
        <v>39.085104931794326</v>
      </c>
      <c r="Y1696" s="7">
        <f t="shared" si="80"/>
        <v>412381.58</v>
      </c>
      <c r="Z1696" s="7" t="str">
        <f>IF(Campaign_Table[[#This Row],[ROI]]&gt;=3,"Excellent",IF(Campaign_Table[[#This Row],[ROI]]&gt;=1,"Good",IF(Campaign_Table[[#This Row],[ROI]]&gt;=0,"Average","Poor")))</f>
        <v>Good</v>
      </c>
    </row>
    <row r="1697" spans="1:26" x14ac:dyDescent="0.3">
      <c r="A1697" t="s">
        <v>1873</v>
      </c>
      <c r="B1697" t="s">
        <v>44</v>
      </c>
      <c r="C1697" t="s">
        <v>25</v>
      </c>
      <c r="D1697">
        <v>16</v>
      </c>
      <c r="E1697" t="s">
        <v>54</v>
      </c>
      <c r="F1697">
        <v>55084</v>
      </c>
      <c r="G1697">
        <v>7991</v>
      </c>
      <c r="H1697">
        <v>3173</v>
      </c>
      <c r="I1697">
        <v>1793</v>
      </c>
      <c r="J1697">
        <v>686719</v>
      </c>
      <c r="K1697">
        <v>105.69</v>
      </c>
      <c r="L1697">
        <f>Campaign_Table[[#This Row],[Conversions]]*Campaign_Table[[#This Row],[Cost_Per_Acquisition]]</f>
        <v>189502.16999999998</v>
      </c>
      <c r="M1697">
        <v>2.62</v>
      </c>
      <c r="N1697">
        <v>23.52</v>
      </c>
      <c r="O1697" t="s">
        <v>17</v>
      </c>
      <c r="P1697" s="1">
        <v>45566</v>
      </c>
      <c r="Q1697" t="str">
        <f>TEXT(Campaign_Table[[#This Row],[Date]],"mmmm")</f>
        <v>October</v>
      </c>
      <c r="R1697">
        <f>YEAR(Campaign_Table[[#This Row],[Date]])</f>
        <v>2024</v>
      </c>
      <c r="S1697" t="str">
        <f>TEXT(Campaign_Table[[#This Row],[Date]],"dddd")</f>
        <v>Tuesday</v>
      </c>
      <c r="T1697" s="3" t="str">
        <f>"Q" &amp; ROUNDUP(MONTH(Campaign_Table[[#This Row],[Date]])/3,0)</f>
        <v>Q4</v>
      </c>
      <c r="U1697" s="5">
        <f t="shared" si="78"/>
        <v>0.14506934863118146</v>
      </c>
      <c r="V1697" s="7">
        <f>IFERROR(Campaign_Table[[#This Row],[Total_Campaign_Cost]]/Campaign_Table[[#This Row],[Clicks]],0)</f>
        <v>23.714450006257039</v>
      </c>
      <c r="W1697" s="5">
        <f t="shared" si="79"/>
        <v>0.22437742460267801</v>
      </c>
      <c r="X1697" s="7">
        <f>IFERROR(Campaign_Table[[#This Row],[Total_Campaign_Cost]]/Campaign_Table[[#This Row],[Leads]],0)</f>
        <v>59.723343838638506</v>
      </c>
      <c r="Y1697" s="7">
        <f t="shared" si="80"/>
        <v>497216.83</v>
      </c>
      <c r="Z1697" s="7" t="str">
        <f>IF(Campaign_Table[[#This Row],[ROI]]&gt;=3,"Excellent",IF(Campaign_Table[[#This Row],[ROI]]&gt;=1,"Good",IF(Campaign_Table[[#This Row],[ROI]]&gt;=0,"Average","Poor")))</f>
        <v>Good</v>
      </c>
    </row>
    <row r="1698" spans="1:26" x14ac:dyDescent="0.3">
      <c r="A1698" t="s">
        <v>1874</v>
      </c>
      <c r="B1698" t="s">
        <v>20</v>
      </c>
      <c r="C1698" t="s">
        <v>35</v>
      </c>
      <c r="D1698">
        <v>20</v>
      </c>
      <c r="E1698" t="s">
        <v>320</v>
      </c>
      <c r="F1698">
        <v>96174</v>
      </c>
      <c r="G1698">
        <v>9803</v>
      </c>
      <c r="H1698">
        <v>5696</v>
      </c>
      <c r="I1698">
        <v>3867</v>
      </c>
      <c r="J1698">
        <v>2954388</v>
      </c>
      <c r="K1698">
        <v>63.07</v>
      </c>
      <c r="L1698">
        <f>Campaign_Table[[#This Row],[Conversions]]*Campaign_Table[[#This Row],[Cost_Per_Acquisition]]</f>
        <v>243891.69</v>
      </c>
      <c r="M1698">
        <v>11.11</v>
      </c>
      <c r="N1698">
        <v>20.14</v>
      </c>
      <c r="O1698" t="s">
        <v>29</v>
      </c>
      <c r="P1698" s="1">
        <v>45567</v>
      </c>
      <c r="Q1698" t="str">
        <f>TEXT(Campaign_Table[[#This Row],[Date]],"mmmm")</f>
        <v>October</v>
      </c>
      <c r="R1698">
        <f>YEAR(Campaign_Table[[#This Row],[Date]])</f>
        <v>2024</v>
      </c>
      <c r="S1698" t="str">
        <f>TEXT(Campaign_Table[[#This Row],[Date]],"dddd")</f>
        <v>Wednesday</v>
      </c>
      <c r="T1698" s="3" t="str">
        <f>"Q" &amp; ROUNDUP(MONTH(Campaign_Table[[#This Row],[Date]])/3,0)</f>
        <v>Q4</v>
      </c>
      <c r="U1698" s="5">
        <f t="shared" si="78"/>
        <v>0.10192983550647784</v>
      </c>
      <c r="V1698" s="7">
        <f>IFERROR(Campaign_Table[[#This Row],[Total_Campaign_Cost]]/Campaign_Table[[#This Row],[Clicks]],0)</f>
        <v>24.879291033357134</v>
      </c>
      <c r="W1698" s="5">
        <f t="shared" si="79"/>
        <v>0.39447108028154648</v>
      </c>
      <c r="X1698" s="7">
        <f>IFERROR(Campaign_Table[[#This Row],[Total_Campaign_Cost]]/Campaign_Table[[#This Row],[Leads]],0)</f>
        <v>42.818063553370784</v>
      </c>
      <c r="Y1698" s="7">
        <f t="shared" si="80"/>
        <v>2710496.31</v>
      </c>
      <c r="Z1698" s="7" t="str">
        <f>IF(Campaign_Table[[#This Row],[ROI]]&gt;=3,"Excellent",IF(Campaign_Table[[#This Row],[ROI]]&gt;=1,"Good",IF(Campaign_Table[[#This Row],[ROI]]&gt;=0,"Average","Poor")))</f>
        <v>Excellent</v>
      </c>
    </row>
    <row r="1699" spans="1:26" x14ac:dyDescent="0.3">
      <c r="A1699" t="s">
        <v>1875</v>
      </c>
      <c r="B1699" t="s">
        <v>20</v>
      </c>
      <c r="C1699" t="s">
        <v>29</v>
      </c>
      <c r="D1699">
        <v>14</v>
      </c>
      <c r="E1699" t="s">
        <v>81</v>
      </c>
      <c r="F1699">
        <v>77125</v>
      </c>
      <c r="G1699">
        <v>7421</v>
      </c>
      <c r="H1699">
        <v>3023</v>
      </c>
      <c r="I1699">
        <v>2035</v>
      </c>
      <c r="J1699">
        <v>1566950</v>
      </c>
      <c r="K1699">
        <v>133.77000000000001</v>
      </c>
      <c r="L1699">
        <f>Campaign_Table[[#This Row],[Conversions]]*Campaign_Table[[#This Row],[Cost_Per_Acquisition]]</f>
        <v>272221.95</v>
      </c>
      <c r="M1699">
        <v>4.76</v>
      </c>
      <c r="N1699">
        <v>16.18</v>
      </c>
      <c r="O1699" t="s">
        <v>25</v>
      </c>
      <c r="P1699" s="1">
        <v>45805</v>
      </c>
      <c r="Q1699" t="str">
        <f>TEXT(Campaign_Table[[#This Row],[Date]],"mmmm")</f>
        <v>May</v>
      </c>
      <c r="R1699">
        <f>YEAR(Campaign_Table[[#This Row],[Date]])</f>
        <v>2025</v>
      </c>
      <c r="S1699" t="str">
        <f>TEXT(Campaign_Table[[#This Row],[Date]],"dddd")</f>
        <v>Wednesday</v>
      </c>
      <c r="T1699" s="3" t="str">
        <f>"Q" &amp; ROUNDUP(MONTH(Campaign_Table[[#This Row],[Date]])/3,0)</f>
        <v>Q2</v>
      </c>
      <c r="U1699" s="5">
        <f t="shared" si="78"/>
        <v>9.6220421393841168E-2</v>
      </c>
      <c r="V1699" s="7">
        <f>IFERROR(Campaign_Table[[#This Row],[Total_Campaign_Cost]]/Campaign_Table[[#This Row],[Clicks]],0)</f>
        <v>36.682650586174368</v>
      </c>
      <c r="W1699" s="5">
        <f t="shared" si="79"/>
        <v>0.27422180299151055</v>
      </c>
      <c r="X1699" s="7">
        <f>IFERROR(Campaign_Table[[#This Row],[Total_Campaign_Cost]]/Campaign_Table[[#This Row],[Leads]],0)</f>
        <v>90.050264637777047</v>
      </c>
      <c r="Y1699" s="7">
        <f t="shared" si="80"/>
        <v>1294728.05</v>
      </c>
      <c r="Z1699" s="7" t="str">
        <f>IF(Campaign_Table[[#This Row],[ROI]]&gt;=3,"Excellent",IF(Campaign_Table[[#This Row],[ROI]]&gt;=1,"Good",IF(Campaign_Table[[#This Row],[ROI]]&gt;=0,"Average","Poor")))</f>
        <v>Excellent</v>
      </c>
    </row>
    <row r="1700" spans="1:26" x14ac:dyDescent="0.3">
      <c r="A1700" t="s">
        <v>1876</v>
      </c>
      <c r="B1700" t="s">
        <v>44</v>
      </c>
      <c r="C1700" t="s">
        <v>35</v>
      </c>
      <c r="D1700">
        <v>15</v>
      </c>
      <c r="E1700" t="s">
        <v>274</v>
      </c>
      <c r="F1700">
        <v>53730</v>
      </c>
      <c r="G1700">
        <v>7005</v>
      </c>
      <c r="H1700">
        <v>3039</v>
      </c>
      <c r="I1700">
        <v>2151</v>
      </c>
      <c r="J1700">
        <v>1619703</v>
      </c>
      <c r="K1700">
        <v>78.77</v>
      </c>
      <c r="L1700">
        <f>Campaign_Table[[#This Row],[Conversions]]*Campaign_Table[[#This Row],[Cost_Per_Acquisition]]</f>
        <v>169434.27</v>
      </c>
      <c r="M1700">
        <v>8.56</v>
      </c>
      <c r="N1700">
        <v>22.7</v>
      </c>
      <c r="O1700" t="s">
        <v>29</v>
      </c>
      <c r="P1700" s="1">
        <v>45758</v>
      </c>
      <c r="Q1700" t="str">
        <f>TEXT(Campaign_Table[[#This Row],[Date]],"mmmm")</f>
        <v>April</v>
      </c>
      <c r="R1700">
        <f>YEAR(Campaign_Table[[#This Row],[Date]])</f>
        <v>2025</v>
      </c>
      <c r="S1700" t="str">
        <f>TEXT(Campaign_Table[[#This Row],[Date]],"dddd")</f>
        <v>Friday</v>
      </c>
      <c r="T1700" s="3" t="str">
        <f>"Q" &amp; ROUNDUP(MONTH(Campaign_Table[[#This Row],[Date]])/3,0)</f>
        <v>Q2</v>
      </c>
      <c r="U1700" s="5">
        <f t="shared" si="78"/>
        <v>0.13037409268565048</v>
      </c>
      <c r="V1700" s="7">
        <f>IFERROR(Campaign_Table[[#This Row],[Total_Campaign_Cost]]/Campaign_Table[[#This Row],[Clicks]],0)</f>
        <v>24.187618843683083</v>
      </c>
      <c r="W1700" s="5">
        <f t="shared" si="79"/>
        <v>0.3070663811563169</v>
      </c>
      <c r="X1700" s="7">
        <f>IFERROR(Campaign_Table[[#This Row],[Total_Campaign_Cost]]/Campaign_Table[[#This Row],[Leads]],0)</f>
        <v>55.753297137216187</v>
      </c>
      <c r="Y1700" s="7">
        <f t="shared" si="80"/>
        <v>1450268.73</v>
      </c>
      <c r="Z1700" s="7" t="str">
        <f>IF(Campaign_Table[[#This Row],[ROI]]&gt;=3,"Excellent",IF(Campaign_Table[[#This Row],[ROI]]&gt;=1,"Good",IF(Campaign_Table[[#This Row],[ROI]]&gt;=0,"Average","Poor")))</f>
        <v>Excellent</v>
      </c>
    </row>
    <row r="1701" spans="1:26" x14ac:dyDescent="0.3">
      <c r="A1701" t="s">
        <v>1877</v>
      </c>
      <c r="B1701" t="s">
        <v>28</v>
      </c>
      <c r="C1701" t="s">
        <v>25</v>
      </c>
      <c r="D1701">
        <v>17</v>
      </c>
      <c r="E1701" t="s">
        <v>54</v>
      </c>
      <c r="F1701">
        <v>47735</v>
      </c>
      <c r="G1701">
        <v>4045</v>
      </c>
      <c r="H1701">
        <v>815</v>
      </c>
      <c r="I1701">
        <v>526</v>
      </c>
      <c r="J1701">
        <v>221446</v>
      </c>
      <c r="K1701">
        <v>458.4</v>
      </c>
      <c r="L1701">
        <f>Campaign_Table[[#This Row],[Conversions]]*Campaign_Table[[#This Row],[Cost_Per_Acquisition]]</f>
        <v>241118.4</v>
      </c>
      <c r="M1701">
        <v>-0.08</v>
      </c>
      <c r="N1701">
        <v>11.28</v>
      </c>
      <c r="O1701" t="s">
        <v>25</v>
      </c>
      <c r="P1701" s="1">
        <v>45737</v>
      </c>
      <c r="Q1701" t="str">
        <f>TEXT(Campaign_Table[[#This Row],[Date]],"mmmm")</f>
        <v>March</v>
      </c>
      <c r="R1701">
        <f>YEAR(Campaign_Table[[#This Row],[Date]])</f>
        <v>2025</v>
      </c>
      <c r="S1701" t="str">
        <f>TEXT(Campaign_Table[[#This Row],[Date]],"dddd")</f>
        <v>Friday</v>
      </c>
      <c r="T1701" s="3" t="str">
        <f>"Q" &amp; ROUNDUP(MONTH(Campaign_Table[[#This Row],[Date]])/3,0)</f>
        <v>Q1</v>
      </c>
      <c r="U1701" s="5">
        <f t="shared" si="78"/>
        <v>8.4738661359589407E-2</v>
      </c>
      <c r="V1701" s="7">
        <f>IFERROR(Campaign_Table[[#This Row],[Total_Campaign_Cost]]/Campaign_Table[[#This Row],[Clicks]],0)</f>
        <v>59.608998763906058</v>
      </c>
      <c r="W1701" s="5">
        <f t="shared" si="79"/>
        <v>0.13003708281829418</v>
      </c>
      <c r="X1701" s="7">
        <f>IFERROR(Campaign_Table[[#This Row],[Total_Campaign_Cost]]/Campaign_Table[[#This Row],[Leads]],0)</f>
        <v>295.85079754601225</v>
      </c>
      <c r="Y1701" s="7">
        <f t="shared" si="80"/>
        <v>-19672.399999999994</v>
      </c>
      <c r="Z1701" s="7" t="str">
        <f>IF(Campaign_Table[[#This Row],[ROI]]&gt;=3,"Excellent",IF(Campaign_Table[[#This Row],[ROI]]&gt;=1,"Good",IF(Campaign_Table[[#This Row],[ROI]]&gt;=0,"Average","Poor")))</f>
        <v>Poor</v>
      </c>
    </row>
    <row r="1702" spans="1:26" x14ac:dyDescent="0.3">
      <c r="A1702" t="s">
        <v>1878</v>
      </c>
      <c r="B1702" t="s">
        <v>24</v>
      </c>
      <c r="C1702" t="s">
        <v>17</v>
      </c>
      <c r="D1702">
        <v>17</v>
      </c>
      <c r="E1702" t="s">
        <v>32</v>
      </c>
      <c r="F1702">
        <v>47676</v>
      </c>
      <c r="G1702">
        <v>3232</v>
      </c>
      <c r="H1702">
        <v>1324</v>
      </c>
      <c r="I1702">
        <v>946</v>
      </c>
      <c r="J1702">
        <v>393536</v>
      </c>
      <c r="K1702">
        <v>189.17</v>
      </c>
      <c r="L1702">
        <f>Campaign_Table[[#This Row],[Conversions]]*Campaign_Table[[#This Row],[Cost_Per_Acquisition]]</f>
        <v>178954.81999999998</v>
      </c>
      <c r="M1702">
        <v>1.2</v>
      </c>
      <c r="N1702">
        <v>11.54</v>
      </c>
      <c r="O1702" t="s">
        <v>21</v>
      </c>
      <c r="P1702" s="1">
        <v>45475</v>
      </c>
      <c r="Q1702" t="str">
        <f>TEXT(Campaign_Table[[#This Row],[Date]],"mmmm")</f>
        <v>July</v>
      </c>
      <c r="R1702">
        <f>YEAR(Campaign_Table[[#This Row],[Date]])</f>
        <v>2024</v>
      </c>
      <c r="S1702" t="str">
        <f>TEXT(Campaign_Table[[#This Row],[Date]],"dddd")</f>
        <v>Tuesday</v>
      </c>
      <c r="T1702" s="3" t="str">
        <f>"Q" &amp; ROUNDUP(MONTH(Campaign_Table[[#This Row],[Date]])/3,0)</f>
        <v>Q3</v>
      </c>
      <c r="U1702" s="5">
        <f t="shared" si="78"/>
        <v>6.7790922057219566E-2</v>
      </c>
      <c r="V1702" s="7">
        <f>IFERROR(Campaign_Table[[#This Row],[Total_Campaign_Cost]]/Campaign_Table[[#This Row],[Clicks]],0)</f>
        <v>55.369684405940589</v>
      </c>
      <c r="W1702" s="5">
        <f t="shared" si="79"/>
        <v>0.29269801980198018</v>
      </c>
      <c r="X1702" s="7">
        <f>IFERROR(Campaign_Table[[#This Row],[Total_Campaign_Cost]]/Campaign_Table[[#This Row],[Leads]],0)</f>
        <v>135.162250755287</v>
      </c>
      <c r="Y1702" s="7">
        <f t="shared" si="80"/>
        <v>214581.18000000002</v>
      </c>
      <c r="Z1702" s="7" t="str">
        <f>IF(Campaign_Table[[#This Row],[ROI]]&gt;=3,"Excellent",IF(Campaign_Table[[#This Row],[ROI]]&gt;=1,"Good",IF(Campaign_Table[[#This Row],[ROI]]&gt;=0,"Average","Poor")))</f>
        <v>Good</v>
      </c>
    </row>
    <row r="1703" spans="1:26" x14ac:dyDescent="0.3">
      <c r="A1703" t="s">
        <v>1879</v>
      </c>
      <c r="B1703" t="s">
        <v>24</v>
      </c>
      <c r="C1703" t="s">
        <v>17</v>
      </c>
      <c r="D1703">
        <v>24</v>
      </c>
      <c r="E1703" t="s">
        <v>365</v>
      </c>
      <c r="F1703">
        <v>18154</v>
      </c>
      <c r="G1703">
        <v>2232</v>
      </c>
      <c r="H1703">
        <v>1143</v>
      </c>
      <c r="I1703">
        <v>502</v>
      </c>
      <c r="J1703">
        <v>111444</v>
      </c>
      <c r="K1703">
        <v>407.97</v>
      </c>
      <c r="L1703">
        <f>Campaign_Table[[#This Row],[Conversions]]*Campaign_Table[[#This Row],[Cost_Per_Acquisition]]</f>
        <v>204800.94</v>
      </c>
      <c r="M1703">
        <v>-0.46</v>
      </c>
      <c r="N1703">
        <v>21.36</v>
      </c>
      <c r="O1703" t="s">
        <v>29</v>
      </c>
      <c r="P1703" s="1">
        <v>45776</v>
      </c>
      <c r="Q1703" t="str">
        <f>TEXT(Campaign_Table[[#This Row],[Date]],"mmmm")</f>
        <v>April</v>
      </c>
      <c r="R1703">
        <f>YEAR(Campaign_Table[[#This Row],[Date]])</f>
        <v>2025</v>
      </c>
      <c r="S1703" t="str">
        <f>TEXT(Campaign_Table[[#This Row],[Date]],"dddd")</f>
        <v>Tuesday</v>
      </c>
      <c r="T1703" s="3" t="str">
        <f>"Q" &amp; ROUNDUP(MONTH(Campaign_Table[[#This Row],[Date]])/3,0)</f>
        <v>Q2</v>
      </c>
      <c r="U1703" s="5">
        <f t="shared" si="78"/>
        <v>0.12294811060923212</v>
      </c>
      <c r="V1703" s="7">
        <f>IFERROR(Campaign_Table[[#This Row],[Total_Campaign_Cost]]/Campaign_Table[[#This Row],[Clicks]],0)</f>
        <v>91.756693548387105</v>
      </c>
      <c r="W1703" s="5">
        <f t="shared" si="79"/>
        <v>0.22491039426523299</v>
      </c>
      <c r="X1703" s="7">
        <f>IFERROR(Campaign_Table[[#This Row],[Total_Campaign_Cost]]/Campaign_Table[[#This Row],[Leads]],0)</f>
        <v>179.17842519685038</v>
      </c>
      <c r="Y1703" s="7">
        <f t="shared" si="80"/>
        <v>-93356.94</v>
      </c>
      <c r="Z1703" s="7" t="str">
        <f>IF(Campaign_Table[[#This Row],[ROI]]&gt;=3,"Excellent",IF(Campaign_Table[[#This Row],[ROI]]&gt;=1,"Good",IF(Campaign_Table[[#This Row],[ROI]]&gt;=0,"Average","Poor")))</f>
        <v>Poor</v>
      </c>
    </row>
    <row r="1704" spans="1:26" x14ac:dyDescent="0.3">
      <c r="A1704" t="s">
        <v>1880</v>
      </c>
      <c r="B1704" t="s">
        <v>24</v>
      </c>
      <c r="C1704" t="s">
        <v>17</v>
      </c>
      <c r="D1704">
        <v>18</v>
      </c>
      <c r="E1704" t="s">
        <v>400</v>
      </c>
      <c r="F1704">
        <v>14919</v>
      </c>
      <c r="G1704">
        <v>1617</v>
      </c>
      <c r="H1704">
        <v>752</v>
      </c>
      <c r="I1704">
        <v>376</v>
      </c>
      <c r="J1704">
        <v>113552</v>
      </c>
      <c r="K1704">
        <v>684.45</v>
      </c>
      <c r="L1704">
        <f>Campaign_Table[[#This Row],[Conversions]]*Campaign_Table[[#This Row],[Cost_Per_Acquisition]]</f>
        <v>257353.2</v>
      </c>
      <c r="M1704">
        <v>-0.56000000000000005</v>
      </c>
      <c r="N1704">
        <v>18.399999999999999</v>
      </c>
      <c r="O1704" t="s">
        <v>35</v>
      </c>
      <c r="P1704" s="1">
        <v>45494</v>
      </c>
      <c r="Q1704" t="str">
        <f>TEXT(Campaign_Table[[#This Row],[Date]],"mmmm")</f>
        <v>July</v>
      </c>
      <c r="R1704">
        <f>YEAR(Campaign_Table[[#This Row],[Date]])</f>
        <v>2024</v>
      </c>
      <c r="S1704" t="str">
        <f>TEXT(Campaign_Table[[#This Row],[Date]],"dddd")</f>
        <v>Sunday</v>
      </c>
      <c r="T1704" s="3" t="str">
        <f>"Q" &amp; ROUNDUP(MONTH(Campaign_Table[[#This Row],[Date]])/3,0)</f>
        <v>Q3</v>
      </c>
      <c r="U1704" s="5">
        <f t="shared" si="78"/>
        <v>0.10838528051477982</v>
      </c>
      <c r="V1704" s="7">
        <f>IFERROR(Campaign_Table[[#This Row],[Total_Campaign_Cost]]/Campaign_Table[[#This Row],[Clicks]],0)</f>
        <v>159.15473098330241</v>
      </c>
      <c r="W1704" s="5">
        <f t="shared" si="79"/>
        <v>0.23252937538651824</v>
      </c>
      <c r="X1704" s="7">
        <f>IFERROR(Campaign_Table[[#This Row],[Total_Campaign_Cost]]/Campaign_Table[[#This Row],[Leads]],0)</f>
        <v>342.22500000000002</v>
      </c>
      <c r="Y1704" s="7">
        <f t="shared" si="80"/>
        <v>-143801.20000000001</v>
      </c>
      <c r="Z1704" s="7" t="str">
        <f>IF(Campaign_Table[[#This Row],[ROI]]&gt;=3,"Excellent",IF(Campaign_Table[[#This Row],[ROI]]&gt;=1,"Good",IF(Campaign_Table[[#This Row],[ROI]]&gt;=0,"Average","Poor")))</f>
        <v>Poor</v>
      </c>
    </row>
    <row r="1705" spans="1:26" x14ac:dyDescent="0.3">
      <c r="A1705" t="s">
        <v>1881</v>
      </c>
      <c r="B1705" t="s">
        <v>28</v>
      </c>
      <c r="C1705" t="s">
        <v>35</v>
      </c>
      <c r="D1705">
        <v>5</v>
      </c>
      <c r="E1705" t="s">
        <v>1199</v>
      </c>
      <c r="F1705">
        <v>67906</v>
      </c>
      <c r="G1705">
        <v>8783</v>
      </c>
      <c r="H1705">
        <v>4157</v>
      </c>
      <c r="I1705">
        <v>2050</v>
      </c>
      <c r="J1705">
        <v>955300</v>
      </c>
      <c r="K1705">
        <v>33.18</v>
      </c>
      <c r="L1705">
        <f>Campaign_Table[[#This Row],[Conversions]]*Campaign_Table[[#This Row],[Cost_Per_Acquisition]]</f>
        <v>68019</v>
      </c>
      <c r="M1705">
        <v>13.05</v>
      </c>
      <c r="N1705">
        <v>22.07</v>
      </c>
      <c r="O1705" t="s">
        <v>35</v>
      </c>
      <c r="P1705" s="1">
        <v>45654</v>
      </c>
      <c r="Q1705" t="str">
        <f>TEXT(Campaign_Table[[#This Row],[Date]],"mmmm")</f>
        <v>December</v>
      </c>
      <c r="R1705">
        <f>YEAR(Campaign_Table[[#This Row],[Date]])</f>
        <v>2024</v>
      </c>
      <c r="S1705" t="str">
        <f>TEXT(Campaign_Table[[#This Row],[Date]],"dddd")</f>
        <v>Saturday</v>
      </c>
      <c r="T1705" s="3" t="str">
        <f>"Q" &amp; ROUNDUP(MONTH(Campaign_Table[[#This Row],[Date]])/3,0)</f>
        <v>Q4</v>
      </c>
      <c r="U1705" s="5">
        <f t="shared" si="78"/>
        <v>0.12934055900804053</v>
      </c>
      <c r="V1705" s="7">
        <f>IFERROR(Campaign_Table[[#This Row],[Total_Campaign_Cost]]/Campaign_Table[[#This Row],[Clicks]],0)</f>
        <v>7.7443925765683703</v>
      </c>
      <c r="W1705" s="5">
        <f t="shared" si="79"/>
        <v>0.23340544233177729</v>
      </c>
      <c r="X1705" s="7">
        <f>IFERROR(Campaign_Table[[#This Row],[Total_Campaign_Cost]]/Campaign_Table[[#This Row],[Leads]],0)</f>
        <v>16.362521048833294</v>
      </c>
      <c r="Y1705" s="7">
        <f t="shared" si="80"/>
        <v>887281</v>
      </c>
      <c r="Z1705" s="7" t="str">
        <f>IF(Campaign_Table[[#This Row],[ROI]]&gt;=3,"Excellent",IF(Campaign_Table[[#This Row],[ROI]]&gt;=1,"Good",IF(Campaign_Table[[#This Row],[ROI]]&gt;=0,"Average","Poor")))</f>
        <v>Excellent</v>
      </c>
    </row>
    <row r="1706" spans="1:26" x14ac:dyDescent="0.3">
      <c r="A1706" t="s">
        <v>1882</v>
      </c>
      <c r="B1706" t="s">
        <v>16</v>
      </c>
      <c r="C1706" t="s">
        <v>25</v>
      </c>
      <c r="D1706">
        <v>7</v>
      </c>
      <c r="E1706" t="s">
        <v>137</v>
      </c>
      <c r="F1706">
        <v>45770</v>
      </c>
      <c r="G1706">
        <v>6689</v>
      </c>
      <c r="H1706">
        <v>1802</v>
      </c>
      <c r="I1706">
        <v>844</v>
      </c>
      <c r="J1706">
        <v>336756</v>
      </c>
      <c r="K1706">
        <v>94.29</v>
      </c>
      <c r="L1706">
        <f>Campaign_Table[[#This Row],[Conversions]]*Campaign_Table[[#This Row],[Cost_Per_Acquisition]]</f>
        <v>79580.760000000009</v>
      </c>
      <c r="M1706">
        <v>3.23</v>
      </c>
      <c r="N1706">
        <v>20.399999999999999</v>
      </c>
      <c r="O1706" t="s">
        <v>29</v>
      </c>
      <c r="P1706" s="1">
        <v>45770</v>
      </c>
      <c r="Q1706" t="str">
        <f>TEXT(Campaign_Table[[#This Row],[Date]],"mmmm")</f>
        <v>April</v>
      </c>
      <c r="R1706">
        <f>YEAR(Campaign_Table[[#This Row],[Date]])</f>
        <v>2025</v>
      </c>
      <c r="S1706" t="str">
        <f>TEXT(Campaign_Table[[#This Row],[Date]],"dddd")</f>
        <v>Wednesday</v>
      </c>
      <c r="T1706" s="3" t="str">
        <f>"Q" &amp; ROUNDUP(MONTH(Campaign_Table[[#This Row],[Date]])/3,0)</f>
        <v>Q2</v>
      </c>
      <c r="U1706" s="5">
        <f t="shared" si="78"/>
        <v>0.14614376228970941</v>
      </c>
      <c r="V1706" s="7">
        <f>IFERROR(Campaign_Table[[#This Row],[Total_Campaign_Cost]]/Campaign_Table[[#This Row],[Clicks]],0)</f>
        <v>11.897258185079984</v>
      </c>
      <c r="W1706" s="5">
        <f t="shared" si="79"/>
        <v>0.12617730602481686</v>
      </c>
      <c r="X1706" s="7">
        <f>IFERROR(Campaign_Table[[#This Row],[Total_Campaign_Cost]]/Campaign_Table[[#This Row],[Leads]],0)</f>
        <v>44.162463928967817</v>
      </c>
      <c r="Y1706" s="7">
        <f t="shared" si="80"/>
        <v>257175.24</v>
      </c>
      <c r="Z1706" s="7" t="str">
        <f>IF(Campaign_Table[[#This Row],[ROI]]&gt;=3,"Excellent",IF(Campaign_Table[[#This Row],[ROI]]&gt;=1,"Good",IF(Campaign_Table[[#This Row],[ROI]]&gt;=0,"Average","Poor")))</f>
        <v>Excellent</v>
      </c>
    </row>
    <row r="1707" spans="1:26" x14ac:dyDescent="0.3">
      <c r="A1707" t="s">
        <v>1883</v>
      </c>
      <c r="B1707" t="s">
        <v>24</v>
      </c>
      <c r="C1707" t="s">
        <v>25</v>
      </c>
      <c r="D1707">
        <v>16</v>
      </c>
      <c r="E1707" t="s">
        <v>144</v>
      </c>
      <c r="F1707">
        <v>20568</v>
      </c>
      <c r="G1707">
        <v>1336</v>
      </c>
      <c r="H1707">
        <v>620</v>
      </c>
      <c r="I1707">
        <v>281</v>
      </c>
      <c r="J1707">
        <v>122797</v>
      </c>
      <c r="K1707">
        <v>281.55</v>
      </c>
      <c r="L1707">
        <f>Campaign_Table[[#This Row],[Conversions]]*Campaign_Table[[#This Row],[Cost_Per_Acquisition]]</f>
        <v>79115.55</v>
      </c>
      <c r="M1707">
        <v>0.55000000000000004</v>
      </c>
      <c r="N1707">
        <v>10.88</v>
      </c>
      <c r="O1707" t="s">
        <v>35</v>
      </c>
      <c r="P1707" s="1">
        <v>45474</v>
      </c>
      <c r="Q1707" t="str">
        <f>TEXT(Campaign_Table[[#This Row],[Date]],"mmmm")</f>
        <v>July</v>
      </c>
      <c r="R1707">
        <f>YEAR(Campaign_Table[[#This Row],[Date]])</f>
        <v>2024</v>
      </c>
      <c r="S1707" t="str">
        <f>TEXT(Campaign_Table[[#This Row],[Date]],"dddd")</f>
        <v>Monday</v>
      </c>
      <c r="T1707" s="3" t="str">
        <f>"Q" &amp; ROUNDUP(MONTH(Campaign_Table[[#This Row],[Date]])/3,0)</f>
        <v>Q3</v>
      </c>
      <c r="U1707" s="5">
        <f t="shared" si="78"/>
        <v>6.4955270322831576E-2</v>
      </c>
      <c r="V1707" s="7">
        <f>IFERROR(Campaign_Table[[#This Row],[Total_Campaign_Cost]]/Campaign_Table[[#This Row],[Clicks]],0)</f>
        <v>59.218226047904196</v>
      </c>
      <c r="W1707" s="5">
        <f t="shared" si="79"/>
        <v>0.21032934131736528</v>
      </c>
      <c r="X1707" s="7">
        <f>IFERROR(Campaign_Table[[#This Row],[Total_Campaign_Cost]]/Campaign_Table[[#This Row],[Leads]],0)</f>
        <v>127.60572580645162</v>
      </c>
      <c r="Y1707" s="7">
        <f t="shared" si="80"/>
        <v>43681.45</v>
      </c>
      <c r="Z1707" s="7" t="str">
        <f>IF(Campaign_Table[[#This Row],[ROI]]&gt;=3,"Excellent",IF(Campaign_Table[[#This Row],[ROI]]&gt;=1,"Good",IF(Campaign_Table[[#This Row],[ROI]]&gt;=0,"Average","Poor")))</f>
        <v>Average</v>
      </c>
    </row>
    <row r="1708" spans="1:26" x14ac:dyDescent="0.3">
      <c r="A1708" t="s">
        <v>1884</v>
      </c>
      <c r="B1708" t="s">
        <v>28</v>
      </c>
      <c r="C1708" t="s">
        <v>29</v>
      </c>
      <c r="D1708">
        <v>10</v>
      </c>
      <c r="E1708" t="s">
        <v>67</v>
      </c>
      <c r="F1708">
        <v>39091</v>
      </c>
      <c r="G1708">
        <v>5444</v>
      </c>
      <c r="H1708">
        <v>1516</v>
      </c>
      <c r="I1708">
        <v>983</v>
      </c>
      <c r="J1708">
        <v>747080</v>
      </c>
      <c r="K1708">
        <v>131.72999999999999</v>
      </c>
      <c r="L1708">
        <f>Campaign_Table[[#This Row],[Conversions]]*Campaign_Table[[#This Row],[Cost_Per_Acquisition]]</f>
        <v>129490.59</v>
      </c>
      <c r="M1708">
        <v>4.7699999999999996</v>
      </c>
      <c r="N1708">
        <v>20.32</v>
      </c>
      <c r="O1708" t="s">
        <v>35</v>
      </c>
      <c r="P1708" s="1">
        <v>45481</v>
      </c>
      <c r="Q1708" t="str">
        <f>TEXT(Campaign_Table[[#This Row],[Date]],"mmmm")</f>
        <v>July</v>
      </c>
      <c r="R1708">
        <f>YEAR(Campaign_Table[[#This Row],[Date]])</f>
        <v>2024</v>
      </c>
      <c r="S1708" t="str">
        <f>TEXT(Campaign_Table[[#This Row],[Date]],"dddd")</f>
        <v>Monday</v>
      </c>
      <c r="T1708" s="3" t="str">
        <f>"Q" &amp; ROUNDUP(MONTH(Campaign_Table[[#This Row],[Date]])/3,0)</f>
        <v>Q3</v>
      </c>
      <c r="U1708" s="5">
        <f t="shared" si="78"/>
        <v>0.13926479240745951</v>
      </c>
      <c r="V1708" s="7">
        <f>IFERROR(Campaign_Table[[#This Row],[Total_Campaign_Cost]]/Campaign_Table[[#This Row],[Clicks]],0)</f>
        <v>23.785927626745039</v>
      </c>
      <c r="W1708" s="5">
        <f t="shared" si="79"/>
        <v>0.18056576047024248</v>
      </c>
      <c r="X1708" s="7">
        <f>IFERROR(Campaign_Table[[#This Row],[Total_Campaign_Cost]]/Campaign_Table[[#This Row],[Leads]],0)</f>
        <v>85.415956464379946</v>
      </c>
      <c r="Y1708" s="7">
        <f t="shared" si="80"/>
        <v>617589.41</v>
      </c>
      <c r="Z1708" s="7" t="str">
        <f>IF(Campaign_Table[[#This Row],[ROI]]&gt;=3,"Excellent",IF(Campaign_Table[[#This Row],[ROI]]&gt;=1,"Good",IF(Campaign_Table[[#This Row],[ROI]]&gt;=0,"Average","Poor")))</f>
        <v>Excellent</v>
      </c>
    </row>
    <row r="1709" spans="1:26" x14ac:dyDescent="0.3">
      <c r="A1709" t="s">
        <v>1885</v>
      </c>
      <c r="B1709" t="s">
        <v>44</v>
      </c>
      <c r="C1709" t="s">
        <v>35</v>
      </c>
      <c r="D1709">
        <v>9</v>
      </c>
      <c r="E1709" t="s">
        <v>210</v>
      </c>
      <c r="F1709">
        <v>91739</v>
      </c>
      <c r="G1709">
        <v>7460</v>
      </c>
      <c r="H1709">
        <v>3547</v>
      </c>
      <c r="I1709">
        <v>2449</v>
      </c>
      <c r="J1709">
        <v>600005</v>
      </c>
      <c r="K1709">
        <v>39.24</v>
      </c>
      <c r="L1709">
        <f>Campaign_Table[[#This Row],[Conversions]]*Campaign_Table[[#This Row],[Cost_Per_Acquisition]]</f>
        <v>96098.760000000009</v>
      </c>
      <c r="M1709">
        <v>5.24</v>
      </c>
      <c r="N1709">
        <v>14.67</v>
      </c>
      <c r="O1709" t="s">
        <v>21</v>
      </c>
      <c r="P1709" s="1">
        <v>45674</v>
      </c>
      <c r="Q1709" t="str">
        <f>TEXT(Campaign_Table[[#This Row],[Date]],"mmmm")</f>
        <v>January</v>
      </c>
      <c r="R1709">
        <f>YEAR(Campaign_Table[[#This Row],[Date]])</f>
        <v>2025</v>
      </c>
      <c r="S1709" t="str">
        <f>TEXT(Campaign_Table[[#This Row],[Date]],"dddd")</f>
        <v>Friday</v>
      </c>
      <c r="T1709" s="3" t="str">
        <f>"Q" &amp; ROUNDUP(MONTH(Campaign_Table[[#This Row],[Date]])/3,0)</f>
        <v>Q1</v>
      </c>
      <c r="U1709" s="5">
        <f t="shared" si="78"/>
        <v>8.1317651162537197E-2</v>
      </c>
      <c r="V1709" s="7">
        <f>IFERROR(Campaign_Table[[#This Row],[Total_Campaign_Cost]]/Campaign_Table[[#This Row],[Clicks]],0)</f>
        <v>12.881871313672924</v>
      </c>
      <c r="W1709" s="5">
        <f t="shared" si="79"/>
        <v>0.32828418230563</v>
      </c>
      <c r="X1709" s="7">
        <f>IFERROR(Campaign_Table[[#This Row],[Total_Campaign_Cost]]/Campaign_Table[[#This Row],[Leads]],0)</f>
        <v>27.092968705948692</v>
      </c>
      <c r="Y1709" s="7">
        <f t="shared" si="80"/>
        <v>503906.24</v>
      </c>
      <c r="Z1709" s="7" t="str">
        <f>IF(Campaign_Table[[#This Row],[ROI]]&gt;=3,"Excellent",IF(Campaign_Table[[#This Row],[ROI]]&gt;=1,"Good",IF(Campaign_Table[[#This Row],[ROI]]&gt;=0,"Average","Poor")))</f>
        <v>Excellent</v>
      </c>
    </row>
    <row r="1710" spans="1:26" x14ac:dyDescent="0.3">
      <c r="A1710" t="s">
        <v>1886</v>
      </c>
      <c r="B1710" t="s">
        <v>44</v>
      </c>
      <c r="C1710" t="s">
        <v>25</v>
      </c>
      <c r="D1710">
        <v>25</v>
      </c>
      <c r="E1710" t="s">
        <v>88</v>
      </c>
      <c r="F1710">
        <v>38972</v>
      </c>
      <c r="G1710">
        <v>2923</v>
      </c>
      <c r="H1710">
        <v>763</v>
      </c>
      <c r="I1710">
        <v>298</v>
      </c>
      <c r="J1710">
        <v>68540</v>
      </c>
      <c r="K1710">
        <v>482.8</v>
      </c>
      <c r="L1710">
        <f>Campaign_Table[[#This Row],[Conversions]]*Campaign_Table[[#This Row],[Cost_Per_Acquisition]]</f>
        <v>143874.4</v>
      </c>
      <c r="M1710">
        <v>-0.52</v>
      </c>
      <c r="N1710">
        <v>10.220000000000001</v>
      </c>
      <c r="O1710" t="s">
        <v>21</v>
      </c>
      <c r="P1710" s="1">
        <v>45687</v>
      </c>
      <c r="Q1710" t="str">
        <f>TEXT(Campaign_Table[[#This Row],[Date]],"mmmm")</f>
        <v>January</v>
      </c>
      <c r="R1710">
        <f>YEAR(Campaign_Table[[#This Row],[Date]])</f>
        <v>2025</v>
      </c>
      <c r="S1710" t="str">
        <f>TEXT(Campaign_Table[[#This Row],[Date]],"dddd")</f>
        <v>Thursday</v>
      </c>
      <c r="T1710" s="3" t="str">
        <f>"Q" &amp; ROUNDUP(MONTH(Campaign_Table[[#This Row],[Date]])/3,0)</f>
        <v>Q1</v>
      </c>
      <c r="U1710" s="5">
        <f t="shared" si="78"/>
        <v>7.5002565944780872E-2</v>
      </c>
      <c r="V1710" s="7">
        <f>IFERROR(Campaign_Table[[#This Row],[Total_Campaign_Cost]]/Campaign_Table[[#This Row],[Clicks]],0)</f>
        <v>49.221484775915151</v>
      </c>
      <c r="W1710" s="5">
        <f t="shared" si="79"/>
        <v>0.10195005131713993</v>
      </c>
      <c r="X1710" s="7">
        <f>IFERROR(Campaign_Table[[#This Row],[Total_Campaign_Cost]]/Campaign_Table[[#This Row],[Leads]],0)</f>
        <v>188.56408912188729</v>
      </c>
      <c r="Y1710" s="7">
        <f t="shared" si="80"/>
        <v>-75334.399999999994</v>
      </c>
      <c r="Z1710" s="7" t="str">
        <f>IF(Campaign_Table[[#This Row],[ROI]]&gt;=3,"Excellent",IF(Campaign_Table[[#This Row],[ROI]]&gt;=1,"Good",IF(Campaign_Table[[#This Row],[ROI]]&gt;=0,"Average","Poor")))</f>
        <v>Poor</v>
      </c>
    </row>
    <row r="1711" spans="1:26" x14ac:dyDescent="0.3">
      <c r="A1711" t="s">
        <v>1887</v>
      </c>
      <c r="B1711" t="s">
        <v>24</v>
      </c>
      <c r="C1711" t="s">
        <v>17</v>
      </c>
      <c r="D1711">
        <v>23</v>
      </c>
      <c r="E1711" t="s">
        <v>22</v>
      </c>
      <c r="F1711">
        <v>71858</v>
      </c>
      <c r="G1711">
        <v>3672</v>
      </c>
      <c r="H1711">
        <v>1206</v>
      </c>
      <c r="I1711">
        <v>586</v>
      </c>
      <c r="J1711">
        <v>383244</v>
      </c>
      <c r="K1711">
        <v>150.49</v>
      </c>
      <c r="L1711">
        <f>Campaign_Table[[#This Row],[Conversions]]*Campaign_Table[[#This Row],[Cost_Per_Acquisition]]</f>
        <v>88187.14</v>
      </c>
      <c r="M1711">
        <v>3.35</v>
      </c>
      <c r="N1711">
        <v>7.6</v>
      </c>
      <c r="O1711" t="s">
        <v>17</v>
      </c>
      <c r="P1711" s="1">
        <v>45672</v>
      </c>
      <c r="Q1711" t="str">
        <f>TEXT(Campaign_Table[[#This Row],[Date]],"mmmm")</f>
        <v>January</v>
      </c>
      <c r="R1711">
        <f>YEAR(Campaign_Table[[#This Row],[Date]])</f>
        <v>2025</v>
      </c>
      <c r="S1711" t="str">
        <f>TEXT(Campaign_Table[[#This Row],[Date]],"dddd")</f>
        <v>Wednesday</v>
      </c>
      <c r="T1711" s="3" t="str">
        <f>"Q" &amp; ROUNDUP(MONTH(Campaign_Table[[#This Row],[Date]])/3,0)</f>
        <v>Q1</v>
      </c>
      <c r="U1711" s="5">
        <f t="shared" si="78"/>
        <v>5.1100782098026661E-2</v>
      </c>
      <c r="V1711" s="7">
        <f>IFERROR(Campaign_Table[[#This Row],[Total_Campaign_Cost]]/Campaign_Table[[#This Row],[Clicks]],0)</f>
        <v>24.016105664488016</v>
      </c>
      <c r="W1711" s="5">
        <f t="shared" si="79"/>
        <v>0.15958605664488018</v>
      </c>
      <c r="X1711" s="7">
        <f>IFERROR(Campaign_Table[[#This Row],[Total_Campaign_Cost]]/Campaign_Table[[#This Row],[Leads]],0)</f>
        <v>73.12366500829188</v>
      </c>
      <c r="Y1711" s="7">
        <f t="shared" si="80"/>
        <v>295056.86</v>
      </c>
      <c r="Z1711" s="7" t="str">
        <f>IF(Campaign_Table[[#This Row],[ROI]]&gt;=3,"Excellent",IF(Campaign_Table[[#This Row],[ROI]]&gt;=1,"Good",IF(Campaign_Table[[#This Row],[ROI]]&gt;=0,"Average","Poor")))</f>
        <v>Excellent</v>
      </c>
    </row>
    <row r="1712" spans="1:26" x14ac:dyDescent="0.3">
      <c r="A1712" t="s">
        <v>1888</v>
      </c>
      <c r="B1712" t="s">
        <v>44</v>
      </c>
      <c r="C1712" t="s">
        <v>21</v>
      </c>
      <c r="D1712">
        <v>17</v>
      </c>
      <c r="E1712" t="s">
        <v>62</v>
      </c>
      <c r="F1712">
        <v>23809</v>
      </c>
      <c r="G1712">
        <v>485</v>
      </c>
      <c r="H1712">
        <v>191</v>
      </c>
      <c r="I1712">
        <v>72</v>
      </c>
      <c r="J1712">
        <v>33120</v>
      </c>
      <c r="K1712">
        <v>3513.99</v>
      </c>
      <c r="L1712">
        <f>Campaign_Table[[#This Row],[Conversions]]*Campaign_Table[[#This Row],[Cost_Per_Acquisition]]</f>
        <v>253007.27999999997</v>
      </c>
      <c r="M1712">
        <v>-0.87</v>
      </c>
      <c r="N1712">
        <v>3.14</v>
      </c>
      <c r="O1712" t="s">
        <v>29</v>
      </c>
      <c r="P1712" s="1">
        <v>45512</v>
      </c>
      <c r="Q1712" t="str">
        <f>TEXT(Campaign_Table[[#This Row],[Date]],"mmmm")</f>
        <v>August</v>
      </c>
      <c r="R1712">
        <f>YEAR(Campaign_Table[[#This Row],[Date]])</f>
        <v>2024</v>
      </c>
      <c r="S1712" t="str">
        <f>TEXT(Campaign_Table[[#This Row],[Date]],"dddd")</f>
        <v>Thursday</v>
      </c>
      <c r="T1712" s="3" t="str">
        <f>"Q" &amp; ROUNDUP(MONTH(Campaign_Table[[#This Row],[Date]])/3,0)</f>
        <v>Q3</v>
      </c>
      <c r="U1712" s="5">
        <f t="shared" si="78"/>
        <v>2.0370448149859298E-2</v>
      </c>
      <c r="V1712" s="7">
        <f>IFERROR(Campaign_Table[[#This Row],[Total_Campaign_Cost]]/Campaign_Table[[#This Row],[Clicks]],0)</f>
        <v>521.66449484536076</v>
      </c>
      <c r="W1712" s="5">
        <f t="shared" si="79"/>
        <v>0.14845360824742268</v>
      </c>
      <c r="X1712" s="7">
        <f>IFERROR(Campaign_Table[[#This Row],[Total_Campaign_Cost]]/Campaign_Table[[#This Row],[Leads]],0)</f>
        <v>1324.6454450261779</v>
      </c>
      <c r="Y1712" s="7">
        <f t="shared" si="80"/>
        <v>-219887.27999999997</v>
      </c>
      <c r="Z1712" s="7" t="str">
        <f>IF(Campaign_Table[[#This Row],[ROI]]&gt;=3,"Excellent",IF(Campaign_Table[[#This Row],[ROI]]&gt;=1,"Good",IF(Campaign_Table[[#This Row],[ROI]]&gt;=0,"Average","Poor")))</f>
        <v>Poor</v>
      </c>
    </row>
    <row r="1713" spans="1:26" x14ac:dyDescent="0.3">
      <c r="A1713" t="s">
        <v>1889</v>
      </c>
      <c r="B1713" t="s">
        <v>16</v>
      </c>
      <c r="C1713" t="s">
        <v>25</v>
      </c>
      <c r="D1713">
        <v>14</v>
      </c>
      <c r="E1713" t="s">
        <v>222</v>
      </c>
      <c r="F1713">
        <v>49562</v>
      </c>
      <c r="G1713">
        <v>1768</v>
      </c>
      <c r="H1713">
        <v>647</v>
      </c>
      <c r="I1713">
        <v>205</v>
      </c>
      <c r="J1713">
        <v>149855</v>
      </c>
      <c r="K1713">
        <v>1343.2</v>
      </c>
      <c r="L1713">
        <f>Campaign_Table[[#This Row],[Conversions]]*Campaign_Table[[#This Row],[Cost_Per_Acquisition]]</f>
        <v>275356</v>
      </c>
      <c r="M1713">
        <v>-0.46</v>
      </c>
      <c r="N1713">
        <v>5.29</v>
      </c>
      <c r="O1713" t="s">
        <v>17</v>
      </c>
      <c r="P1713" s="1">
        <v>45636</v>
      </c>
      <c r="Q1713" t="str">
        <f>TEXT(Campaign_Table[[#This Row],[Date]],"mmmm")</f>
        <v>December</v>
      </c>
      <c r="R1713">
        <f>YEAR(Campaign_Table[[#This Row],[Date]])</f>
        <v>2024</v>
      </c>
      <c r="S1713" t="str">
        <f>TEXT(Campaign_Table[[#This Row],[Date]],"dddd")</f>
        <v>Tuesday</v>
      </c>
      <c r="T1713" s="3" t="str">
        <f>"Q" &amp; ROUNDUP(MONTH(Campaign_Table[[#This Row],[Date]])/3,0)</f>
        <v>Q4</v>
      </c>
      <c r="U1713" s="5">
        <f t="shared" si="78"/>
        <v>3.5672491021347001E-2</v>
      </c>
      <c r="V1713" s="7">
        <f>IFERROR(Campaign_Table[[#This Row],[Total_Campaign_Cost]]/Campaign_Table[[#This Row],[Clicks]],0)</f>
        <v>155.74434389140271</v>
      </c>
      <c r="W1713" s="5">
        <f t="shared" si="79"/>
        <v>0.1159502262443439</v>
      </c>
      <c r="X1713" s="7">
        <f>IFERROR(Campaign_Table[[#This Row],[Total_Campaign_Cost]]/Campaign_Table[[#This Row],[Leads]],0)</f>
        <v>425.58887171561054</v>
      </c>
      <c r="Y1713" s="7">
        <f t="shared" si="80"/>
        <v>-125501</v>
      </c>
      <c r="Z1713" s="7" t="str">
        <f>IF(Campaign_Table[[#This Row],[ROI]]&gt;=3,"Excellent",IF(Campaign_Table[[#This Row],[ROI]]&gt;=1,"Good",IF(Campaign_Table[[#This Row],[ROI]]&gt;=0,"Average","Poor")))</f>
        <v>Poor</v>
      </c>
    </row>
    <row r="1714" spans="1:26" x14ac:dyDescent="0.3">
      <c r="A1714" t="s">
        <v>1890</v>
      </c>
      <c r="B1714" t="s">
        <v>16</v>
      </c>
      <c r="C1714" t="s">
        <v>21</v>
      </c>
      <c r="D1714">
        <v>13</v>
      </c>
      <c r="E1714" t="s">
        <v>442</v>
      </c>
      <c r="F1714">
        <v>44200</v>
      </c>
      <c r="G1714">
        <v>2353</v>
      </c>
      <c r="H1714">
        <v>1140</v>
      </c>
      <c r="I1714">
        <v>442</v>
      </c>
      <c r="J1714">
        <v>307190</v>
      </c>
      <c r="K1714">
        <v>441.68</v>
      </c>
      <c r="L1714">
        <f>Campaign_Table[[#This Row],[Conversions]]*Campaign_Table[[#This Row],[Cost_Per_Acquisition]]</f>
        <v>195222.56</v>
      </c>
      <c r="M1714">
        <v>0.56999999999999995</v>
      </c>
      <c r="N1714">
        <v>8.9</v>
      </c>
      <c r="O1714" t="s">
        <v>29</v>
      </c>
      <c r="P1714" s="1">
        <v>45807</v>
      </c>
      <c r="Q1714" t="str">
        <f>TEXT(Campaign_Table[[#This Row],[Date]],"mmmm")</f>
        <v>May</v>
      </c>
      <c r="R1714">
        <f>YEAR(Campaign_Table[[#This Row],[Date]])</f>
        <v>2025</v>
      </c>
      <c r="S1714" t="str">
        <f>TEXT(Campaign_Table[[#This Row],[Date]],"dddd")</f>
        <v>Friday</v>
      </c>
      <c r="T1714" s="3" t="str">
        <f>"Q" &amp; ROUNDUP(MONTH(Campaign_Table[[#This Row],[Date]])/3,0)</f>
        <v>Q2</v>
      </c>
      <c r="U1714" s="5">
        <f t="shared" si="78"/>
        <v>5.3235294117647061E-2</v>
      </c>
      <c r="V1714" s="7">
        <f>IFERROR(Campaign_Table[[#This Row],[Total_Campaign_Cost]]/Campaign_Table[[#This Row],[Clicks]],0)</f>
        <v>82.967513812154692</v>
      </c>
      <c r="W1714" s="5">
        <f t="shared" si="79"/>
        <v>0.18784530386740331</v>
      </c>
      <c r="X1714" s="7">
        <f>IFERROR(Campaign_Table[[#This Row],[Total_Campaign_Cost]]/Campaign_Table[[#This Row],[Leads]],0)</f>
        <v>171.2478596491228</v>
      </c>
      <c r="Y1714" s="7">
        <f t="shared" si="80"/>
        <v>111967.44</v>
      </c>
      <c r="Z1714" s="7" t="str">
        <f>IF(Campaign_Table[[#This Row],[ROI]]&gt;=3,"Excellent",IF(Campaign_Table[[#This Row],[ROI]]&gt;=1,"Good",IF(Campaign_Table[[#This Row],[ROI]]&gt;=0,"Average","Poor")))</f>
        <v>Average</v>
      </c>
    </row>
    <row r="1715" spans="1:26" x14ac:dyDescent="0.3">
      <c r="A1715" t="s">
        <v>1891</v>
      </c>
      <c r="B1715" t="s">
        <v>44</v>
      </c>
      <c r="C1715" t="s">
        <v>17</v>
      </c>
      <c r="D1715">
        <v>15</v>
      </c>
      <c r="E1715" t="s">
        <v>69</v>
      </c>
      <c r="F1715">
        <v>86900</v>
      </c>
      <c r="G1715">
        <v>2813</v>
      </c>
      <c r="H1715">
        <v>589</v>
      </c>
      <c r="I1715">
        <v>270</v>
      </c>
      <c r="J1715">
        <v>201690</v>
      </c>
      <c r="K1715">
        <v>731.4</v>
      </c>
      <c r="L1715">
        <f>Campaign_Table[[#This Row],[Conversions]]*Campaign_Table[[#This Row],[Cost_Per_Acquisition]]</f>
        <v>197478</v>
      </c>
      <c r="M1715">
        <v>0.02</v>
      </c>
      <c r="N1715">
        <v>4.2300000000000004</v>
      </c>
      <c r="O1715" t="s">
        <v>25</v>
      </c>
      <c r="P1715" s="1">
        <v>45730</v>
      </c>
      <c r="Q1715" t="str">
        <f>TEXT(Campaign_Table[[#This Row],[Date]],"mmmm")</f>
        <v>March</v>
      </c>
      <c r="R1715">
        <f>YEAR(Campaign_Table[[#This Row],[Date]])</f>
        <v>2025</v>
      </c>
      <c r="S1715" t="str">
        <f>TEXT(Campaign_Table[[#This Row],[Date]],"dddd")</f>
        <v>Friday</v>
      </c>
      <c r="T1715" s="3" t="str">
        <f>"Q" &amp; ROUNDUP(MONTH(Campaign_Table[[#This Row],[Date]])/3,0)</f>
        <v>Q1</v>
      </c>
      <c r="U1715" s="5">
        <f t="shared" si="78"/>
        <v>3.2370540851553511E-2</v>
      </c>
      <c r="V1715" s="7">
        <f>IFERROR(Campaign_Table[[#This Row],[Total_Campaign_Cost]]/Campaign_Table[[#This Row],[Clicks]],0)</f>
        <v>70.201919658727334</v>
      </c>
      <c r="W1715" s="5">
        <f t="shared" si="79"/>
        <v>9.598293636686811E-2</v>
      </c>
      <c r="X1715" s="7">
        <f>IFERROR(Campaign_Table[[#This Row],[Total_Campaign_Cost]]/Campaign_Table[[#This Row],[Leads]],0)</f>
        <v>335.276740237691</v>
      </c>
      <c r="Y1715" s="7">
        <f t="shared" si="80"/>
        <v>4212</v>
      </c>
      <c r="Z1715" s="7" t="str">
        <f>IF(Campaign_Table[[#This Row],[ROI]]&gt;=3,"Excellent",IF(Campaign_Table[[#This Row],[ROI]]&gt;=1,"Good",IF(Campaign_Table[[#This Row],[ROI]]&gt;=0,"Average","Poor")))</f>
        <v>Average</v>
      </c>
    </row>
    <row r="1716" spans="1:26" x14ac:dyDescent="0.3">
      <c r="A1716" t="s">
        <v>1892</v>
      </c>
      <c r="B1716" t="s">
        <v>16</v>
      </c>
      <c r="C1716" t="s">
        <v>17</v>
      </c>
      <c r="D1716">
        <v>9</v>
      </c>
      <c r="E1716" t="s">
        <v>199</v>
      </c>
      <c r="F1716">
        <v>87445</v>
      </c>
      <c r="G1716">
        <v>8921</v>
      </c>
      <c r="H1716">
        <v>4980</v>
      </c>
      <c r="I1716">
        <v>1678</v>
      </c>
      <c r="J1716">
        <v>807118</v>
      </c>
      <c r="K1716">
        <v>84.38</v>
      </c>
      <c r="L1716">
        <f>Campaign_Table[[#This Row],[Conversions]]*Campaign_Table[[#This Row],[Cost_Per_Acquisition]]</f>
        <v>141589.63999999998</v>
      </c>
      <c r="M1716">
        <v>4.7</v>
      </c>
      <c r="N1716">
        <v>17.82</v>
      </c>
      <c r="O1716" t="s">
        <v>29</v>
      </c>
      <c r="P1716" s="1">
        <v>45576</v>
      </c>
      <c r="Q1716" t="str">
        <f>TEXT(Campaign_Table[[#This Row],[Date]],"mmmm")</f>
        <v>October</v>
      </c>
      <c r="R1716">
        <f>YEAR(Campaign_Table[[#This Row],[Date]])</f>
        <v>2024</v>
      </c>
      <c r="S1716" t="str">
        <f>TEXT(Campaign_Table[[#This Row],[Date]],"dddd")</f>
        <v>Friday</v>
      </c>
      <c r="T1716" s="3" t="str">
        <f>"Q" &amp; ROUNDUP(MONTH(Campaign_Table[[#This Row],[Date]])/3,0)</f>
        <v>Q4</v>
      </c>
      <c r="U1716" s="5">
        <f t="shared" si="78"/>
        <v>0.10201841157298873</v>
      </c>
      <c r="V1716" s="7">
        <f>IFERROR(Campaign_Table[[#This Row],[Total_Campaign_Cost]]/Campaign_Table[[#This Row],[Clicks]],0)</f>
        <v>15.871498710906847</v>
      </c>
      <c r="W1716" s="5">
        <f t="shared" si="79"/>
        <v>0.18809550498823002</v>
      </c>
      <c r="X1716" s="7">
        <f>IFERROR(Campaign_Table[[#This Row],[Total_Campaign_Cost]]/Campaign_Table[[#This Row],[Leads]],0)</f>
        <v>28.431654618473893</v>
      </c>
      <c r="Y1716" s="7">
        <f t="shared" si="80"/>
        <v>665528.36</v>
      </c>
      <c r="Z1716" s="7" t="str">
        <f>IF(Campaign_Table[[#This Row],[ROI]]&gt;=3,"Excellent",IF(Campaign_Table[[#This Row],[ROI]]&gt;=1,"Good",IF(Campaign_Table[[#This Row],[ROI]]&gt;=0,"Average","Poor")))</f>
        <v>Excellent</v>
      </c>
    </row>
    <row r="1717" spans="1:26" x14ac:dyDescent="0.3">
      <c r="A1717" t="s">
        <v>1893</v>
      </c>
      <c r="B1717" t="s">
        <v>16</v>
      </c>
      <c r="C1717" t="s">
        <v>35</v>
      </c>
      <c r="D1717">
        <v>30</v>
      </c>
      <c r="E1717" t="s">
        <v>222</v>
      </c>
      <c r="F1717">
        <v>40096</v>
      </c>
      <c r="G1717">
        <v>999</v>
      </c>
      <c r="H1717">
        <v>545</v>
      </c>
      <c r="I1717">
        <v>271</v>
      </c>
      <c r="J1717">
        <v>109213</v>
      </c>
      <c r="K1717">
        <v>197.64</v>
      </c>
      <c r="L1717">
        <f>Campaign_Table[[#This Row],[Conversions]]*Campaign_Table[[#This Row],[Cost_Per_Acquisition]]</f>
        <v>53560.439999999995</v>
      </c>
      <c r="M1717">
        <v>1.04</v>
      </c>
      <c r="N1717">
        <v>4.53</v>
      </c>
      <c r="O1717" t="s">
        <v>25</v>
      </c>
      <c r="P1717" s="1">
        <v>45624</v>
      </c>
      <c r="Q1717" t="str">
        <f>TEXT(Campaign_Table[[#This Row],[Date]],"mmmm")</f>
        <v>November</v>
      </c>
      <c r="R1717">
        <f>YEAR(Campaign_Table[[#This Row],[Date]])</f>
        <v>2024</v>
      </c>
      <c r="S1717" t="str">
        <f>TEXT(Campaign_Table[[#This Row],[Date]],"dddd")</f>
        <v>Thursday</v>
      </c>
      <c r="T1717" s="3" t="str">
        <f>"Q" &amp; ROUNDUP(MONTH(Campaign_Table[[#This Row],[Date]])/3,0)</f>
        <v>Q4</v>
      </c>
      <c r="U1717" s="5">
        <f t="shared" si="78"/>
        <v>2.4915203511572226E-2</v>
      </c>
      <c r="V1717" s="7">
        <f>IFERROR(Campaign_Table[[#This Row],[Total_Campaign_Cost]]/Campaign_Table[[#This Row],[Clicks]],0)</f>
        <v>53.614054054054051</v>
      </c>
      <c r="W1717" s="5">
        <f t="shared" si="79"/>
        <v>0.27127127127127126</v>
      </c>
      <c r="X1717" s="7">
        <f>IFERROR(Campaign_Table[[#This Row],[Total_Campaign_Cost]]/Campaign_Table[[#This Row],[Leads]],0)</f>
        <v>98.276036697247704</v>
      </c>
      <c r="Y1717" s="7">
        <f t="shared" si="80"/>
        <v>55652.560000000005</v>
      </c>
      <c r="Z1717" s="7" t="str">
        <f>IF(Campaign_Table[[#This Row],[ROI]]&gt;=3,"Excellent",IF(Campaign_Table[[#This Row],[ROI]]&gt;=1,"Good",IF(Campaign_Table[[#This Row],[ROI]]&gt;=0,"Average","Poor")))</f>
        <v>Good</v>
      </c>
    </row>
    <row r="1718" spans="1:26" x14ac:dyDescent="0.3">
      <c r="A1718" t="s">
        <v>1894</v>
      </c>
      <c r="B1718" t="s">
        <v>28</v>
      </c>
      <c r="C1718" t="s">
        <v>17</v>
      </c>
      <c r="D1718">
        <v>22</v>
      </c>
      <c r="E1718" t="s">
        <v>56</v>
      </c>
      <c r="F1718">
        <v>16489</v>
      </c>
      <c r="G1718">
        <v>1524</v>
      </c>
      <c r="H1718">
        <v>377</v>
      </c>
      <c r="I1718">
        <v>166</v>
      </c>
      <c r="J1718">
        <v>105078</v>
      </c>
      <c r="K1718">
        <v>1405.92</v>
      </c>
      <c r="L1718">
        <f>Campaign_Table[[#This Row],[Conversions]]*Campaign_Table[[#This Row],[Cost_Per_Acquisition]]</f>
        <v>233382.72</v>
      </c>
      <c r="M1718">
        <v>-0.55000000000000004</v>
      </c>
      <c r="N1718">
        <v>12.54</v>
      </c>
      <c r="O1718" t="s">
        <v>25</v>
      </c>
      <c r="P1718" s="1">
        <v>45774</v>
      </c>
      <c r="Q1718" t="str">
        <f>TEXT(Campaign_Table[[#This Row],[Date]],"mmmm")</f>
        <v>April</v>
      </c>
      <c r="R1718">
        <f>YEAR(Campaign_Table[[#This Row],[Date]])</f>
        <v>2025</v>
      </c>
      <c r="S1718" t="str">
        <f>TEXT(Campaign_Table[[#This Row],[Date]],"dddd")</f>
        <v>Sunday</v>
      </c>
      <c r="T1718" s="3" t="str">
        <f>"Q" &amp; ROUNDUP(MONTH(Campaign_Table[[#This Row],[Date]])/3,0)</f>
        <v>Q2</v>
      </c>
      <c r="U1718" s="5">
        <f t="shared" si="78"/>
        <v>9.2425253199102428E-2</v>
      </c>
      <c r="V1718" s="7">
        <f>IFERROR(Campaign_Table[[#This Row],[Total_Campaign_Cost]]/Campaign_Table[[#This Row],[Clicks]],0)</f>
        <v>153.13826771653544</v>
      </c>
      <c r="W1718" s="5">
        <f t="shared" si="79"/>
        <v>0.1089238845144357</v>
      </c>
      <c r="X1718" s="7">
        <f>IFERROR(Campaign_Table[[#This Row],[Total_Campaign_Cost]]/Campaign_Table[[#This Row],[Leads]],0)</f>
        <v>619.05230769230775</v>
      </c>
      <c r="Y1718" s="7">
        <f t="shared" si="80"/>
        <v>-128304.72</v>
      </c>
      <c r="Z1718" s="7" t="str">
        <f>IF(Campaign_Table[[#This Row],[ROI]]&gt;=3,"Excellent",IF(Campaign_Table[[#This Row],[ROI]]&gt;=1,"Good",IF(Campaign_Table[[#This Row],[ROI]]&gt;=0,"Average","Poor")))</f>
        <v>Poor</v>
      </c>
    </row>
    <row r="1719" spans="1:26" x14ac:dyDescent="0.3">
      <c r="A1719" t="s">
        <v>1895</v>
      </c>
      <c r="B1719" t="s">
        <v>44</v>
      </c>
      <c r="C1719" t="s">
        <v>35</v>
      </c>
      <c r="D1719">
        <v>16</v>
      </c>
      <c r="E1719" t="s">
        <v>1005</v>
      </c>
      <c r="F1719">
        <v>94713</v>
      </c>
      <c r="G1719">
        <v>12015</v>
      </c>
      <c r="H1719">
        <v>5970</v>
      </c>
      <c r="I1719">
        <v>3754</v>
      </c>
      <c r="J1719">
        <v>2785468</v>
      </c>
      <c r="K1719">
        <v>45.39</v>
      </c>
      <c r="L1719">
        <f>Campaign_Table[[#This Row],[Conversions]]*Campaign_Table[[#This Row],[Cost_Per_Acquisition]]</f>
        <v>170394.06</v>
      </c>
      <c r="M1719">
        <v>15.35</v>
      </c>
      <c r="N1719">
        <v>22.95</v>
      </c>
      <c r="O1719" t="s">
        <v>29</v>
      </c>
      <c r="P1719" s="1">
        <v>45719</v>
      </c>
      <c r="Q1719" t="str">
        <f>TEXT(Campaign_Table[[#This Row],[Date]],"mmmm")</f>
        <v>March</v>
      </c>
      <c r="R1719">
        <f>YEAR(Campaign_Table[[#This Row],[Date]])</f>
        <v>2025</v>
      </c>
      <c r="S1719" t="str">
        <f>TEXT(Campaign_Table[[#This Row],[Date]],"dddd")</f>
        <v>Monday</v>
      </c>
      <c r="T1719" s="3" t="str">
        <f>"Q" &amp; ROUNDUP(MONTH(Campaign_Table[[#This Row],[Date]])/3,0)</f>
        <v>Q1</v>
      </c>
      <c r="U1719" s="5">
        <f t="shared" si="78"/>
        <v>0.12685692565962434</v>
      </c>
      <c r="V1719" s="7">
        <f>IFERROR(Campaign_Table[[#This Row],[Total_Campaign_Cost]]/Campaign_Table[[#This Row],[Clicks]],0)</f>
        <v>14.181777777777777</v>
      </c>
      <c r="W1719" s="5">
        <f t="shared" si="79"/>
        <v>0.31244277985851021</v>
      </c>
      <c r="X1719" s="7">
        <f>IFERROR(Campaign_Table[[#This Row],[Total_Campaign_Cost]]/Campaign_Table[[#This Row],[Leads]],0)</f>
        <v>28.541718592964823</v>
      </c>
      <c r="Y1719" s="7">
        <f t="shared" si="80"/>
        <v>2615073.94</v>
      </c>
      <c r="Z1719" s="7" t="str">
        <f>IF(Campaign_Table[[#This Row],[ROI]]&gt;=3,"Excellent",IF(Campaign_Table[[#This Row],[ROI]]&gt;=1,"Good",IF(Campaign_Table[[#This Row],[ROI]]&gt;=0,"Average","Poor")))</f>
        <v>Excellent</v>
      </c>
    </row>
    <row r="1720" spans="1:26" x14ac:dyDescent="0.3">
      <c r="A1720" t="s">
        <v>1896</v>
      </c>
      <c r="B1720" t="s">
        <v>16</v>
      </c>
      <c r="C1720" t="s">
        <v>21</v>
      </c>
      <c r="D1720">
        <v>10</v>
      </c>
      <c r="E1720" t="s">
        <v>195</v>
      </c>
      <c r="F1720">
        <v>53334</v>
      </c>
      <c r="G1720">
        <v>3710</v>
      </c>
      <c r="H1720">
        <v>891</v>
      </c>
      <c r="I1720">
        <v>447</v>
      </c>
      <c r="J1720">
        <v>278481</v>
      </c>
      <c r="K1720">
        <v>446.91</v>
      </c>
      <c r="L1720">
        <f>Campaign_Table[[#This Row],[Conversions]]*Campaign_Table[[#This Row],[Cost_Per_Acquisition]]</f>
        <v>199768.77000000002</v>
      </c>
      <c r="M1720">
        <v>0.39</v>
      </c>
      <c r="N1720">
        <v>9.4600000000000009</v>
      </c>
      <c r="O1720" t="s">
        <v>25</v>
      </c>
      <c r="P1720" s="1">
        <v>45532</v>
      </c>
      <c r="Q1720" t="str">
        <f>TEXT(Campaign_Table[[#This Row],[Date]],"mmmm")</f>
        <v>August</v>
      </c>
      <c r="R1720">
        <f>YEAR(Campaign_Table[[#This Row],[Date]])</f>
        <v>2024</v>
      </c>
      <c r="S1720" t="str">
        <f>TEXT(Campaign_Table[[#This Row],[Date]],"dddd")</f>
        <v>Wednesday</v>
      </c>
      <c r="T1720" s="3" t="str">
        <f>"Q" &amp; ROUNDUP(MONTH(Campaign_Table[[#This Row],[Date]])/3,0)</f>
        <v>Q3</v>
      </c>
      <c r="U1720" s="5">
        <f t="shared" si="78"/>
        <v>6.956163047961901E-2</v>
      </c>
      <c r="V1720" s="7">
        <f>IFERROR(Campaign_Table[[#This Row],[Total_Campaign_Cost]]/Campaign_Table[[#This Row],[Clicks]],0)</f>
        <v>53.846029649595692</v>
      </c>
      <c r="W1720" s="5">
        <f t="shared" si="79"/>
        <v>0.12048517520215633</v>
      </c>
      <c r="X1720" s="7">
        <f>IFERROR(Campaign_Table[[#This Row],[Total_Campaign_Cost]]/Campaign_Table[[#This Row],[Leads]],0)</f>
        <v>224.20737373737376</v>
      </c>
      <c r="Y1720" s="7">
        <f t="shared" si="80"/>
        <v>78712.229999999981</v>
      </c>
      <c r="Z1720" s="7" t="str">
        <f>IF(Campaign_Table[[#This Row],[ROI]]&gt;=3,"Excellent",IF(Campaign_Table[[#This Row],[ROI]]&gt;=1,"Good",IF(Campaign_Table[[#This Row],[ROI]]&gt;=0,"Average","Poor")))</f>
        <v>Average</v>
      </c>
    </row>
    <row r="1721" spans="1:26" x14ac:dyDescent="0.3">
      <c r="A1721" t="s">
        <v>1897</v>
      </c>
      <c r="B1721" t="s">
        <v>20</v>
      </c>
      <c r="C1721" t="s">
        <v>29</v>
      </c>
      <c r="D1721">
        <v>5</v>
      </c>
      <c r="E1721" t="s">
        <v>315</v>
      </c>
      <c r="F1721">
        <v>16182</v>
      </c>
      <c r="G1721">
        <v>1924</v>
      </c>
      <c r="H1721">
        <v>517</v>
      </c>
      <c r="I1721">
        <v>240</v>
      </c>
      <c r="J1721">
        <v>180000</v>
      </c>
      <c r="K1721">
        <v>254.02</v>
      </c>
      <c r="L1721">
        <f>Campaign_Table[[#This Row],[Conversions]]*Campaign_Table[[#This Row],[Cost_Per_Acquisition]]</f>
        <v>60964.800000000003</v>
      </c>
      <c r="M1721">
        <v>1.95</v>
      </c>
      <c r="N1721">
        <v>16.57</v>
      </c>
      <c r="O1721" t="s">
        <v>29</v>
      </c>
      <c r="P1721" s="1">
        <v>45688</v>
      </c>
      <c r="Q1721" t="str">
        <f>TEXT(Campaign_Table[[#This Row],[Date]],"mmmm")</f>
        <v>January</v>
      </c>
      <c r="R1721">
        <f>YEAR(Campaign_Table[[#This Row],[Date]])</f>
        <v>2025</v>
      </c>
      <c r="S1721" t="str">
        <f>TEXT(Campaign_Table[[#This Row],[Date]],"dddd")</f>
        <v>Friday</v>
      </c>
      <c r="T1721" s="3" t="str">
        <f>"Q" &amp; ROUNDUP(MONTH(Campaign_Table[[#This Row],[Date]])/3,0)</f>
        <v>Q1</v>
      </c>
      <c r="U1721" s="5">
        <f t="shared" si="78"/>
        <v>0.11889754047707329</v>
      </c>
      <c r="V1721" s="7">
        <f>IFERROR(Campaign_Table[[#This Row],[Total_Campaign_Cost]]/Campaign_Table[[#This Row],[Clicks]],0)</f>
        <v>31.686486486486487</v>
      </c>
      <c r="W1721" s="5">
        <f t="shared" si="79"/>
        <v>0.12474012474012475</v>
      </c>
      <c r="X1721" s="7">
        <f>IFERROR(Campaign_Table[[#This Row],[Total_Campaign_Cost]]/Campaign_Table[[#This Row],[Leads]],0)</f>
        <v>117.92030947775629</v>
      </c>
      <c r="Y1721" s="7">
        <f t="shared" si="80"/>
        <v>119035.2</v>
      </c>
      <c r="Z1721" s="7" t="str">
        <f>IF(Campaign_Table[[#This Row],[ROI]]&gt;=3,"Excellent",IF(Campaign_Table[[#This Row],[ROI]]&gt;=1,"Good",IF(Campaign_Table[[#This Row],[ROI]]&gt;=0,"Average","Poor")))</f>
        <v>Good</v>
      </c>
    </row>
    <row r="1722" spans="1:26" x14ac:dyDescent="0.3">
      <c r="A1722" t="s">
        <v>1898</v>
      </c>
      <c r="B1722" t="s">
        <v>16</v>
      </c>
      <c r="C1722" t="s">
        <v>29</v>
      </c>
      <c r="D1722">
        <v>25</v>
      </c>
      <c r="E1722" t="s">
        <v>210</v>
      </c>
      <c r="F1722">
        <v>21560</v>
      </c>
      <c r="G1722">
        <v>1189</v>
      </c>
      <c r="H1722">
        <v>550</v>
      </c>
      <c r="I1722">
        <v>341</v>
      </c>
      <c r="J1722">
        <v>247566</v>
      </c>
      <c r="K1722">
        <v>747.78</v>
      </c>
      <c r="L1722">
        <f>Campaign_Table[[#This Row],[Conversions]]*Campaign_Table[[#This Row],[Cost_Per_Acquisition]]</f>
        <v>254992.97999999998</v>
      </c>
      <c r="M1722">
        <v>-0.03</v>
      </c>
      <c r="N1722">
        <v>9.65</v>
      </c>
      <c r="O1722" t="s">
        <v>35</v>
      </c>
      <c r="P1722" s="1">
        <v>45568</v>
      </c>
      <c r="Q1722" t="str">
        <f>TEXT(Campaign_Table[[#This Row],[Date]],"mmmm")</f>
        <v>October</v>
      </c>
      <c r="R1722">
        <f>YEAR(Campaign_Table[[#This Row],[Date]])</f>
        <v>2024</v>
      </c>
      <c r="S1722" t="str">
        <f>TEXT(Campaign_Table[[#This Row],[Date]],"dddd")</f>
        <v>Thursday</v>
      </c>
      <c r="T1722" s="3" t="str">
        <f>"Q" &amp; ROUNDUP(MONTH(Campaign_Table[[#This Row],[Date]])/3,0)</f>
        <v>Q4</v>
      </c>
      <c r="U1722" s="5">
        <f t="shared" si="78"/>
        <v>5.5148423005565862E-2</v>
      </c>
      <c r="V1722" s="7">
        <f>IFERROR(Campaign_Table[[#This Row],[Total_Campaign_Cost]]/Campaign_Table[[#This Row],[Clicks]],0)</f>
        <v>214.46003364171571</v>
      </c>
      <c r="W1722" s="5">
        <f t="shared" si="79"/>
        <v>0.2867956265769554</v>
      </c>
      <c r="X1722" s="7">
        <f>IFERROR(Campaign_Table[[#This Row],[Total_Campaign_Cost]]/Campaign_Table[[#This Row],[Leads]],0)</f>
        <v>463.62359999999995</v>
      </c>
      <c r="Y1722" s="7">
        <f t="shared" si="80"/>
        <v>-7426.9799999999814</v>
      </c>
      <c r="Z1722" s="7" t="str">
        <f>IF(Campaign_Table[[#This Row],[ROI]]&gt;=3,"Excellent",IF(Campaign_Table[[#This Row],[ROI]]&gt;=1,"Good",IF(Campaign_Table[[#This Row],[ROI]]&gt;=0,"Average","Poor")))</f>
        <v>Poor</v>
      </c>
    </row>
    <row r="1723" spans="1:26" x14ac:dyDescent="0.3">
      <c r="A1723" t="s">
        <v>1899</v>
      </c>
      <c r="B1723" t="s">
        <v>28</v>
      </c>
      <c r="C1723" t="s">
        <v>17</v>
      </c>
      <c r="D1723">
        <v>8</v>
      </c>
      <c r="E1723" t="s">
        <v>62</v>
      </c>
      <c r="F1723">
        <v>88470</v>
      </c>
      <c r="G1723">
        <v>6356</v>
      </c>
      <c r="H1723">
        <v>2029</v>
      </c>
      <c r="I1723">
        <v>1241</v>
      </c>
      <c r="J1723">
        <v>768179</v>
      </c>
      <c r="K1723">
        <v>233.93</v>
      </c>
      <c r="L1723">
        <f>Campaign_Table[[#This Row],[Conversions]]*Campaign_Table[[#This Row],[Cost_Per_Acquisition]]</f>
        <v>290307.13</v>
      </c>
      <c r="M1723">
        <v>1.65</v>
      </c>
      <c r="N1723">
        <v>10.88</v>
      </c>
      <c r="O1723" t="s">
        <v>17</v>
      </c>
      <c r="P1723" s="1">
        <v>45629</v>
      </c>
      <c r="Q1723" t="str">
        <f>TEXT(Campaign_Table[[#This Row],[Date]],"mmmm")</f>
        <v>December</v>
      </c>
      <c r="R1723">
        <f>YEAR(Campaign_Table[[#This Row],[Date]])</f>
        <v>2024</v>
      </c>
      <c r="S1723" t="str">
        <f>TEXT(Campaign_Table[[#This Row],[Date]],"dddd")</f>
        <v>Tuesday</v>
      </c>
      <c r="T1723" s="3" t="str">
        <f>"Q" &amp; ROUNDUP(MONTH(Campaign_Table[[#This Row],[Date]])/3,0)</f>
        <v>Q4</v>
      </c>
      <c r="U1723" s="5">
        <f t="shared" si="78"/>
        <v>7.1843562789646209E-2</v>
      </c>
      <c r="V1723" s="7">
        <f>IFERROR(Campaign_Table[[#This Row],[Total_Campaign_Cost]]/Campaign_Table[[#This Row],[Clicks]],0)</f>
        <v>45.674501258653244</v>
      </c>
      <c r="W1723" s="5">
        <f t="shared" si="79"/>
        <v>0.19524858401510384</v>
      </c>
      <c r="X1723" s="7">
        <f>IFERROR(Campaign_Table[[#This Row],[Total_Campaign_Cost]]/Campaign_Table[[#This Row],[Leads]],0)</f>
        <v>143.07892065056677</v>
      </c>
      <c r="Y1723" s="7">
        <f t="shared" si="80"/>
        <v>477871.87</v>
      </c>
      <c r="Z1723" s="7" t="str">
        <f>IF(Campaign_Table[[#This Row],[ROI]]&gt;=3,"Excellent",IF(Campaign_Table[[#This Row],[ROI]]&gt;=1,"Good",IF(Campaign_Table[[#This Row],[ROI]]&gt;=0,"Average","Poor")))</f>
        <v>Good</v>
      </c>
    </row>
    <row r="1724" spans="1:26" x14ac:dyDescent="0.3">
      <c r="A1724" t="s">
        <v>1900</v>
      </c>
      <c r="B1724" t="s">
        <v>16</v>
      </c>
      <c r="C1724" t="s">
        <v>35</v>
      </c>
      <c r="D1724">
        <v>17</v>
      </c>
      <c r="E1724" t="s">
        <v>166</v>
      </c>
      <c r="F1724">
        <v>42377</v>
      </c>
      <c r="G1724">
        <v>6303</v>
      </c>
      <c r="H1724">
        <v>2834</v>
      </c>
      <c r="I1724">
        <v>1990</v>
      </c>
      <c r="J1724">
        <v>1508420</v>
      </c>
      <c r="K1724">
        <v>46.24</v>
      </c>
      <c r="L1724">
        <f>Campaign_Table[[#This Row],[Conversions]]*Campaign_Table[[#This Row],[Cost_Per_Acquisition]]</f>
        <v>92017.600000000006</v>
      </c>
      <c r="M1724">
        <v>15.39</v>
      </c>
      <c r="N1724">
        <v>26.26</v>
      </c>
      <c r="O1724" t="s">
        <v>21</v>
      </c>
      <c r="P1724" s="1">
        <v>45479</v>
      </c>
      <c r="Q1724" t="str">
        <f>TEXT(Campaign_Table[[#This Row],[Date]],"mmmm")</f>
        <v>July</v>
      </c>
      <c r="R1724">
        <f>YEAR(Campaign_Table[[#This Row],[Date]])</f>
        <v>2024</v>
      </c>
      <c r="S1724" t="str">
        <f>TEXT(Campaign_Table[[#This Row],[Date]],"dddd")</f>
        <v>Saturday</v>
      </c>
      <c r="T1724" s="3" t="str">
        <f>"Q" &amp; ROUNDUP(MONTH(Campaign_Table[[#This Row],[Date]])/3,0)</f>
        <v>Q3</v>
      </c>
      <c r="U1724" s="5">
        <f t="shared" si="78"/>
        <v>0.14873634282747716</v>
      </c>
      <c r="V1724" s="7">
        <f>IFERROR(Campaign_Table[[#This Row],[Total_Campaign_Cost]]/Campaign_Table[[#This Row],[Clicks]],0)</f>
        <v>14.599016341424718</v>
      </c>
      <c r="W1724" s="5">
        <f t="shared" si="79"/>
        <v>0.31572267174361413</v>
      </c>
      <c r="X1724" s="7">
        <f>IFERROR(Campaign_Table[[#This Row],[Total_Campaign_Cost]]/Campaign_Table[[#This Row],[Leads]],0)</f>
        <v>32.469160197600566</v>
      </c>
      <c r="Y1724" s="7">
        <f t="shared" si="80"/>
        <v>1416402.4</v>
      </c>
      <c r="Z1724" s="7" t="str">
        <f>IF(Campaign_Table[[#This Row],[ROI]]&gt;=3,"Excellent",IF(Campaign_Table[[#This Row],[ROI]]&gt;=1,"Good",IF(Campaign_Table[[#This Row],[ROI]]&gt;=0,"Average","Poor")))</f>
        <v>Excellent</v>
      </c>
    </row>
    <row r="1725" spans="1:26" x14ac:dyDescent="0.3">
      <c r="A1725" t="s">
        <v>1901</v>
      </c>
      <c r="B1725" t="s">
        <v>28</v>
      </c>
      <c r="C1725" t="s">
        <v>35</v>
      </c>
      <c r="D1725">
        <v>5</v>
      </c>
      <c r="E1725" t="s">
        <v>107</v>
      </c>
      <c r="F1725">
        <v>19499</v>
      </c>
      <c r="G1725">
        <v>1837</v>
      </c>
      <c r="H1725">
        <v>946</v>
      </c>
      <c r="I1725">
        <v>407</v>
      </c>
      <c r="J1725">
        <v>250305</v>
      </c>
      <c r="K1725">
        <v>226.37</v>
      </c>
      <c r="L1725">
        <f>Campaign_Table[[#This Row],[Conversions]]*Campaign_Table[[#This Row],[Cost_Per_Acquisition]]</f>
        <v>92132.59</v>
      </c>
      <c r="M1725">
        <v>1.72</v>
      </c>
      <c r="N1725">
        <v>16.36</v>
      </c>
      <c r="O1725" t="s">
        <v>35</v>
      </c>
      <c r="P1725" s="1">
        <v>45553</v>
      </c>
      <c r="Q1725" t="str">
        <f>TEXT(Campaign_Table[[#This Row],[Date]],"mmmm")</f>
        <v>September</v>
      </c>
      <c r="R1725">
        <f>YEAR(Campaign_Table[[#This Row],[Date]])</f>
        <v>2024</v>
      </c>
      <c r="S1725" t="str">
        <f>TEXT(Campaign_Table[[#This Row],[Date]],"dddd")</f>
        <v>Wednesday</v>
      </c>
      <c r="T1725" s="3" t="str">
        <f>"Q" &amp; ROUNDUP(MONTH(Campaign_Table[[#This Row],[Date]])/3,0)</f>
        <v>Q3</v>
      </c>
      <c r="U1725" s="5">
        <f t="shared" si="78"/>
        <v>9.4209959485101802E-2</v>
      </c>
      <c r="V1725" s="7">
        <f>IFERROR(Campaign_Table[[#This Row],[Total_Campaign_Cost]]/Campaign_Table[[#This Row],[Clicks]],0)</f>
        <v>50.153832335329341</v>
      </c>
      <c r="W1725" s="5">
        <f t="shared" si="79"/>
        <v>0.22155688622754491</v>
      </c>
      <c r="X1725" s="7">
        <f>IFERROR(Campaign_Table[[#This Row],[Total_Campaign_Cost]]/Campaign_Table[[#This Row],[Leads]],0)</f>
        <v>97.391744186046509</v>
      </c>
      <c r="Y1725" s="7">
        <f t="shared" si="80"/>
        <v>158172.41</v>
      </c>
      <c r="Z1725" s="7" t="str">
        <f>IF(Campaign_Table[[#This Row],[ROI]]&gt;=3,"Excellent",IF(Campaign_Table[[#This Row],[ROI]]&gt;=1,"Good",IF(Campaign_Table[[#This Row],[ROI]]&gt;=0,"Average","Poor")))</f>
        <v>Good</v>
      </c>
    </row>
    <row r="1726" spans="1:26" x14ac:dyDescent="0.3">
      <c r="A1726" t="s">
        <v>1902</v>
      </c>
      <c r="B1726" t="s">
        <v>16</v>
      </c>
      <c r="C1726" t="s">
        <v>25</v>
      </c>
      <c r="D1726">
        <v>28</v>
      </c>
      <c r="E1726" t="s">
        <v>195</v>
      </c>
      <c r="F1726">
        <v>29003</v>
      </c>
      <c r="G1726">
        <v>1716</v>
      </c>
      <c r="H1726">
        <v>557</v>
      </c>
      <c r="I1726">
        <v>269</v>
      </c>
      <c r="J1726">
        <v>60525</v>
      </c>
      <c r="K1726">
        <v>453.52</v>
      </c>
      <c r="L1726">
        <f>Campaign_Table[[#This Row],[Conversions]]*Campaign_Table[[#This Row],[Cost_Per_Acquisition]]</f>
        <v>121996.87999999999</v>
      </c>
      <c r="M1726">
        <v>-0.5</v>
      </c>
      <c r="N1726">
        <v>8.76</v>
      </c>
      <c r="O1726" t="s">
        <v>25</v>
      </c>
      <c r="P1726" s="1">
        <v>45624</v>
      </c>
      <c r="Q1726" t="str">
        <f>TEXT(Campaign_Table[[#This Row],[Date]],"mmmm")</f>
        <v>November</v>
      </c>
      <c r="R1726">
        <f>YEAR(Campaign_Table[[#This Row],[Date]])</f>
        <v>2024</v>
      </c>
      <c r="S1726" t="str">
        <f>TEXT(Campaign_Table[[#This Row],[Date]],"dddd")</f>
        <v>Thursday</v>
      </c>
      <c r="T1726" s="3" t="str">
        <f>"Q" &amp; ROUNDUP(MONTH(Campaign_Table[[#This Row],[Date]])/3,0)</f>
        <v>Q4</v>
      </c>
      <c r="U1726" s="5">
        <f t="shared" si="78"/>
        <v>5.9166293142088752E-2</v>
      </c>
      <c r="V1726" s="7">
        <f>IFERROR(Campaign_Table[[#This Row],[Total_Campaign_Cost]]/Campaign_Table[[#This Row],[Clicks]],0)</f>
        <v>71.093752913752908</v>
      </c>
      <c r="W1726" s="5">
        <f t="shared" si="79"/>
        <v>0.15675990675990675</v>
      </c>
      <c r="X1726" s="7">
        <f>IFERROR(Campaign_Table[[#This Row],[Total_Campaign_Cost]]/Campaign_Table[[#This Row],[Leads]],0)</f>
        <v>219.02491921005384</v>
      </c>
      <c r="Y1726" s="7">
        <f t="shared" si="80"/>
        <v>-61471.87999999999</v>
      </c>
      <c r="Z1726" s="7" t="str">
        <f>IF(Campaign_Table[[#This Row],[ROI]]&gt;=3,"Excellent",IF(Campaign_Table[[#This Row],[ROI]]&gt;=1,"Good",IF(Campaign_Table[[#This Row],[ROI]]&gt;=0,"Average","Poor")))</f>
        <v>Poor</v>
      </c>
    </row>
    <row r="1727" spans="1:26" x14ac:dyDescent="0.3">
      <c r="A1727" t="s">
        <v>1903</v>
      </c>
      <c r="B1727" t="s">
        <v>20</v>
      </c>
      <c r="C1727" t="s">
        <v>21</v>
      </c>
      <c r="D1727">
        <v>13</v>
      </c>
      <c r="E1727" t="s">
        <v>107</v>
      </c>
      <c r="F1727">
        <v>10292</v>
      </c>
      <c r="G1727">
        <v>786</v>
      </c>
      <c r="H1727">
        <v>177</v>
      </c>
      <c r="I1727">
        <v>136</v>
      </c>
      <c r="J1727">
        <v>62968</v>
      </c>
      <c r="K1727">
        <v>1224.24</v>
      </c>
      <c r="L1727">
        <f>Campaign_Table[[#This Row],[Conversions]]*Campaign_Table[[#This Row],[Cost_Per_Acquisition]]</f>
        <v>166496.64000000001</v>
      </c>
      <c r="M1727">
        <v>-0.62</v>
      </c>
      <c r="N1727">
        <v>10.68</v>
      </c>
      <c r="O1727" t="s">
        <v>35</v>
      </c>
      <c r="P1727" s="1">
        <v>45613</v>
      </c>
      <c r="Q1727" t="str">
        <f>TEXT(Campaign_Table[[#This Row],[Date]],"mmmm")</f>
        <v>November</v>
      </c>
      <c r="R1727">
        <f>YEAR(Campaign_Table[[#This Row],[Date]])</f>
        <v>2024</v>
      </c>
      <c r="S1727" t="str">
        <f>TEXT(Campaign_Table[[#This Row],[Date]],"dddd")</f>
        <v>Sunday</v>
      </c>
      <c r="T1727" s="3" t="str">
        <f>"Q" &amp; ROUNDUP(MONTH(Campaign_Table[[#This Row],[Date]])/3,0)</f>
        <v>Q4</v>
      </c>
      <c r="U1727" s="5">
        <f t="shared" si="78"/>
        <v>7.6369996113486202E-2</v>
      </c>
      <c r="V1727" s="7">
        <f>IFERROR(Campaign_Table[[#This Row],[Total_Campaign_Cost]]/Campaign_Table[[#This Row],[Clicks]],0)</f>
        <v>211.82778625954199</v>
      </c>
      <c r="W1727" s="5">
        <f t="shared" si="79"/>
        <v>0.17302798982188294</v>
      </c>
      <c r="X1727" s="7">
        <f>IFERROR(Campaign_Table[[#This Row],[Total_Campaign_Cost]]/Campaign_Table[[#This Row],[Leads]],0)</f>
        <v>940.6589830508475</v>
      </c>
      <c r="Y1727" s="7">
        <f t="shared" si="80"/>
        <v>-103528.64000000001</v>
      </c>
      <c r="Z1727" s="7" t="str">
        <f>IF(Campaign_Table[[#This Row],[ROI]]&gt;=3,"Excellent",IF(Campaign_Table[[#This Row],[ROI]]&gt;=1,"Good",IF(Campaign_Table[[#This Row],[ROI]]&gt;=0,"Average","Poor")))</f>
        <v>Poor</v>
      </c>
    </row>
    <row r="1728" spans="1:26" x14ac:dyDescent="0.3">
      <c r="A1728" t="s">
        <v>1904</v>
      </c>
      <c r="B1728" t="s">
        <v>28</v>
      </c>
      <c r="C1728" t="s">
        <v>35</v>
      </c>
      <c r="D1728">
        <v>5</v>
      </c>
      <c r="E1728" t="s">
        <v>169</v>
      </c>
      <c r="F1728">
        <v>37467</v>
      </c>
      <c r="G1728">
        <v>4732</v>
      </c>
      <c r="H1728">
        <v>2208</v>
      </c>
      <c r="I1728">
        <v>1242</v>
      </c>
      <c r="J1728">
        <v>987390</v>
      </c>
      <c r="K1728">
        <v>44.07</v>
      </c>
      <c r="L1728">
        <f>Campaign_Table[[#This Row],[Conversions]]*Campaign_Table[[#This Row],[Cost_Per_Acquisition]]</f>
        <v>54734.94</v>
      </c>
      <c r="M1728">
        <v>17.04</v>
      </c>
      <c r="N1728">
        <v>21.84</v>
      </c>
      <c r="O1728" t="s">
        <v>29</v>
      </c>
      <c r="P1728" s="1">
        <v>45732</v>
      </c>
      <c r="Q1728" t="str">
        <f>TEXT(Campaign_Table[[#This Row],[Date]],"mmmm")</f>
        <v>March</v>
      </c>
      <c r="R1728">
        <f>YEAR(Campaign_Table[[#This Row],[Date]])</f>
        <v>2025</v>
      </c>
      <c r="S1728" t="str">
        <f>TEXT(Campaign_Table[[#This Row],[Date]],"dddd")</f>
        <v>Sunday</v>
      </c>
      <c r="T1728" s="3" t="str">
        <f>"Q" &amp; ROUNDUP(MONTH(Campaign_Table[[#This Row],[Date]])/3,0)</f>
        <v>Q1</v>
      </c>
      <c r="U1728" s="5">
        <f t="shared" si="78"/>
        <v>0.12629780873835642</v>
      </c>
      <c r="V1728" s="7">
        <f>IFERROR(Campaign_Table[[#This Row],[Total_Campaign_Cost]]/Campaign_Table[[#This Row],[Clicks]],0)</f>
        <v>11.566978021978022</v>
      </c>
      <c r="W1728" s="5">
        <f t="shared" si="79"/>
        <v>0.26246830092983942</v>
      </c>
      <c r="X1728" s="7">
        <f>IFERROR(Campaign_Table[[#This Row],[Total_Campaign_Cost]]/Campaign_Table[[#This Row],[Leads]],0)</f>
        <v>24.789375</v>
      </c>
      <c r="Y1728" s="7">
        <f t="shared" si="80"/>
        <v>932655.06</v>
      </c>
      <c r="Z1728" s="7" t="str">
        <f>IF(Campaign_Table[[#This Row],[ROI]]&gt;=3,"Excellent",IF(Campaign_Table[[#This Row],[ROI]]&gt;=1,"Good",IF(Campaign_Table[[#This Row],[ROI]]&gt;=0,"Average","Poor")))</f>
        <v>Excellent</v>
      </c>
    </row>
    <row r="1729" spans="1:26" x14ac:dyDescent="0.3">
      <c r="A1729" t="s">
        <v>1905</v>
      </c>
      <c r="B1729" t="s">
        <v>28</v>
      </c>
      <c r="C1729" t="s">
        <v>25</v>
      </c>
      <c r="D1729">
        <v>30</v>
      </c>
      <c r="E1729" t="s">
        <v>195</v>
      </c>
      <c r="F1729">
        <v>94724</v>
      </c>
      <c r="G1729">
        <v>9240</v>
      </c>
      <c r="H1729">
        <v>1959</v>
      </c>
      <c r="I1729">
        <v>1422</v>
      </c>
      <c r="J1729">
        <v>513342</v>
      </c>
      <c r="K1729">
        <v>57.79</v>
      </c>
      <c r="L1729">
        <f>Campaign_Table[[#This Row],[Conversions]]*Campaign_Table[[#This Row],[Cost_Per_Acquisition]]</f>
        <v>82177.38</v>
      </c>
      <c r="M1729">
        <v>5.25</v>
      </c>
      <c r="N1729">
        <v>13.32</v>
      </c>
      <c r="O1729" t="s">
        <v>25</v>
      </c>
      <c r="P1729" s="1">
        <v>45763</v>
      </c>
      <c r="Q1729" t="str">
        <f>TEXT(Campaign_Table[[#This Row],[Date]],"mmmm")</f>
        <v>April</v>
      </c>
      <c r="R1729">
        <f>YEAR(Campaign_Table[[#This Row],[Date]])</f>
        <v>2025</v>
      </c>
      <c r="S1729" t="str">
        <f>TEXT(Campaign_Table[[#This Row],[Date]],"dddd")</f>
        <v>Wednesday</v>
      </c>
      <c r="T1729" s="3" t="str">
        <f>"Q" &amp; ROUNDUP(MONTH(Campaign_Table[[#This Row],[Date]])/3,0)</f>
        <v>Q2</v>
      </c>
      <c r="U1729" s="5">
        <f t="shared" si="78"/>
        <v>9.7546556310966592E-2</v>
      </c>
      <c r="V1729" s="7">
        <f>IFERROR(Campaign_Table[[#This Row],[Total_Campaign_Cost]]/Campaign_Table[[#This Row],[Clicks]],0)</f>
        <v>8.8936558441558446</v>
      </c>
      <c r="W1729" s="5">
        <f t="shared" si="79"/>
        <v>0.15389610389610389</v>
      </c>
      <c r="X1729" s="7">
        <f>IFERROR(Campaign_Table[[#This Row],[Total_Campaign_Cost]]/Campaign_Table[[#This Row],[Leads]],0)</f>
        <v>41.948637059724355</v>
      </c>
      <c r="Y1729" s="7">
        <f t="shared" si="80"/>
        <v>431164.62</v>
      </c>
      <c r="Z1729" s="7" t="str">
        <f>IF(Campaign_Table[[#This Row],[ROI]]&gt;=3,"Excellent",IF(Campaign_Table[[#This Row],[ROI]]&gt;=1,"Good",IF(Campaign_Table[[#This Row],[ROI]]&gt;=0,"Average","Poor")))</f>
        <v>Excellent</v>
      </c>
    </row>
    <row r="1730" spans="1:26" x14ac:dyDescent="0.3">
      <c r="A1730" t="s">
        <v>1906</v>
      </c>
      <c r="B1730" t="s">
        <v>16</v>
      </c>
      <c r="C1730" t="s">
        <v>35</v>
      </c>
      <c r="D1730">
        <v>19</v>
      </c>
      <c r="E1730" t="s">
        <v>22</v>
      </c>
      <c r="F1730">
        <v>65746</v>
      </c>
      <c r="G1730">
        <v>3103</v>
      </c>
      <c r="H1730">
        <v>1646</v>
      </c>
      <c r="I1730">
        <v>642</v>
      </c>
      <c r="J1730">
        <v>326778</v>
      </c>
      <c r="K1730">
        <v>413.83</v>
      </c>
      <c r="L1730">
        <f>Campaign_Table[[#This Row],[Conversions]]*Campaign_Table[[#This Row],[Cost_Per_Acquisition]]</f>
        <v>265678.86</v>
      </c>
      <c r="M1730">
        <v>0.23</v>
      </c>
      <c r="N1730">
        <v>8.1999999999999993</v>
      </c>
      <c r="O1730" t="s">
        <v>35</v>
      </c>
      <c r="P1730" s="1">
        <v>45804</v>
      </c>
      <c r="Q1730" t="str">
        <f>TEXT(Campaign_Table[[#This Row],[Date]],"mmmm")</f>
        <v>May</v>
      </c>
      <c r="R1730">
        <f>YEAR(Campaign_Table[[#This Row],[Date]])</f>
        <v>2025</v>
      </c>
      <c r="S1730" t="str">
        <f>TEXT(Campaign_Table[[#This Row],[Date]],"dddd")</f>
        <v>Tuesday</v>
      </c>
      <c r="T1730" s="3" t="str">
        <f>"Q" &amp; ROUNDUP(MONTH(Campaign_Table[[#This Row],[Date]])/3,0)</f>
        <v>Q2</v>
      </c>
      <c r="U1730" s="5">
        <f t="shared" ref="U1730:U1793" si="81">IFERROR(Clicks/Impressions,0)</f>
        <v>4.7196787637270705E-2</v>
      </c>
      <c r="V1730" s="7">
        <f>IFERROR(Campaign_Table[[#This Row],[Total_Campaign_Cost]]/Campaign_Table[[#This Row],[Clicks]],0)</f>
        <v>85.61999999999999</v>
      </c>
      <c r="W1730" s="5">
        <f t="shared" ref="W1730:W1793" si="82">IFERROR(Conversions/Clicks,0)</f>
        <v>0.20689655172413793</v>
      </c>
      <c r="X1730" s="7">
        <f>IFERROR(Campaign_Table[[#This Row],[Total_Campaign_Cost]]/Campaign_Table[[#This Row],[Leads]],0)</f>
        <v>161.40878493317132</v>
      </c>
      <c r="Y1730" s="7">
        <f t="shared" ref="Y1730:Y1793" si="83">Revenue-Total_Campaign_Cost</f>
        <v>61099.140000000014</v>
      </c>
      <c r="Z1730" s="7" t="str">
        <f>IF(Campaign_Table[[#This Row],[ROI]]&gt;=3,"Excellent",IF(Campaign_Table[[#This Row],[ROI]]&gt;=1,"Good",IF(Campaign_Table[[#This Row],[ROI]]&gt;=0,"Average","Poor")))</f>
        <v>Average</v>
      </c>
    </row>
    <row r="1731" spans="1:26" x14ac:dyDescent="0.3">
      <c r="A1731" t="s">
        <v>1907</v>
      </c>
      <c r="B1731" t="s">
        <v>16</v>
      </c>
      <c r="C1731" t="s">
        <v>17</v>
      </c>
      <c r="D1731">
        <v>23</v>
      </c>
      <c r="E1731" t="s">
        <v>109</v>
      </c>
      <c r="F1731">
        <v>53373</v>
      </c>
      <c r="G1731">
        <v>7398</v>
      </c>
      <c r="H1731">
        <v>1668</v>
      </c>
      <c r="I1731">
        <v>984</v>
      </c>
      <c r="J1731">
        <v>267648</v>
      </c>
      <c r="K1731">
        <v>282.99</v>
      </c>
      <c r="L1731">
        <f>Campaign_Table[[#This Row],[Conversions]]*Campaign_Table[[#This Row],[Cost_Per_Acquisition]]</f>
        <v>278462.16000000003</v>
      </c>
      <c r="M1731">
        <v>-0.04</v>
      </c>
      <c r="N1731">
        <v>18.829999999999998</v>
      </c>
      <c r="O1731" t="s">
        <v>17</v>
      </c>
      <c r="P1731" s="1">
        <v>45634</v>
      </c>
      <c r="Q1731" t="str">
        <f>TEXT(Campaign_Table[[#This Row],[Date]],"mmmm")</f>
        <v>December</v>
      </c>
      <c r="R1731">
        <f>YEAR(Campaign_Table[[#This Row],[Date]])</f>
        <v>2024</v>
      </c>
      <c r="S1731" t="str">
        <f>TEXT(Campaign_Table[[#This Row],[Date]],"dddd")</f>
        <v>Sunday</v>
      </c>
      <c r="T1731" s="3" t="str">
        <f>"Q" &amp; ROUNDUP(MONTH(Campaign_Table[[#This Row],[Date]])/3,0)</f>
        <v>Q4</v>
      </c>
      <c r="U1731" s="5">
        <f t="shared" si="81"/>
        <v>0.13860940925186893</v>
      </c>
      <c r="V1731" s="7">
        <f>IFERROR(Campaign_Table[[#This Row],[Total_Campaign_Cost]]/Campaign_Table[[#This Row],[Clicks]],0)</f>
        <v>37.640194647201952</v>
      </c>
      <c r="W1731" s="5">
        <f t="shared" si="82"/>
        <v>0.13300892133008921</v>
      </c>
      <c r="X1731" s="7">
        <f>IFERROR(Campaign_Table[[#This Row],[Total_Campaign_Cost]]/Campaign_Table[[#This Row],[Leads]],0)</f>
        <v>166.94374100719426</v>
      </c>
      <c r="Y1731" s="7">
        <f t="shared" si="83"/>
        <v>-10814.160000000033</v>
      </c>
      <c r="Z1731" s="7" t="str">
        <f>IF(Campaign_Table[[#This Row],[ROI]]&gt;=3,"Excellent",IF(Campaign_Table[[#This Row],[ROI]]&gt;=1,"Good",IF(Campaign_Table[[#This Row],[ROI]]&gt;=0,"Average","Poor")))</f>
        <v>Poor</v>
      </c>
    </row>
    <row r="1732" spans="1:26" x14ac:dyDescent="0.3">
      <c r="A1732" t="s">
        <v>1908</v>
      </c>
      <c r="B1732" t="s">
        <v>28</v>
      </c>
      <c r="C1732" t="s">
        <v>21</v>
      </c>
      <c r="D1732">
        <v>23</v>
      </c>
      <c r="E1732" t="s">
        <v>210</v>
      </c>
      <c r="F1732">
        <v>57114</v>
      </c>
      <c r="G1732">
        <v>1239</v>
      </c>
      <c r="H1732">
        <v>461</v>
      </c>
      <c r="I1732">
        <v>284</v>
      </c>
      <c r="J1732">
        <v>187156</v>
      </c>
      <c r="K1732">
        <v>570</v>
      </c>
      <c r="L1732">
        <f>Campaign_Table[[#This Row],[Conversions]]*Campaign_Table[[#This Row],[Cost_Per_Acquisition]]</f>
        <v>161880</v>
      </c>
      <c r="M1732">
        <v>0.16</v>
      </c>
      <c r="N1732">
        <v>3.47</v>
      </c>
      <c r="O1732" t="s">
        <v>25</v>
      </c>
      <c r="P1732" s="1">
        <v>45710</v>
      </c>
      <c r="Q1732" t="str">
        <f>TEXT(Campaign_Table[[#This Row],[Date]],"mmmm")</f>
        <v>February</v>
      </c>
      <c r="R1732">
        <f>YEAR(Campaign_Table[[#This Row],[Date]])</f>
        <v>2025</v>
      </c>
      <c r="S1732" t="str">
        <f>TEXT(Campaign_Table[[#This Row],[Date]],"dddd")</f>
        <v>Saturday</v>
      </c>
      <c r="T1732" s="3" t="str">
        <f>"Q" &amp; ROUNDUP(MONTH(Campaign_Table[[#This Row],[Date]])/3,0)</f>
        <v>Q1</v>
      </c>
      <c r="U1732" s="5">
        <f t="shared" si="81"/>
        <v>2.1693455194873409E-2</v>
      </c>
      <c r="V1732" s="7">
        <f>IFERROR(Campaign_Table[[#This Row],[Total_Campaign_Cost]]/Campaign_Table[[#This Row],[Clicks]],0)</f>
        <v>130.65375302663438</v>
      </c>
      <c r="W1732" s="5">
        <f t="shared" si="82"/>
        <v>0.22921711057304278</v>
      </c>
      <c r="X1732" s="7">
        <f>IFERROR(Campaign_Table[[#This Row],[Total_Campaign_Cost]]/Campaign_Table[[#This Row],[Leads]],0)</f>
        <v>351.14967462039044</v>
      </c>
      <c r="Y1732" s="7">
        <f t="shared" si="83"/>
        <v>25276</v>
      </c>
      <c r="Z1732" s="7" t="str">
        <f>IF(Campaign_Table[[#This Row],[ROI]]&gt;=3,"Excellent",IF(Campaign_Table[[#This Row],[ROI]]&gt;=1,"Good",IF(Campaign_Table[[#This Row],[ROI]]&gt;=0,"Average","Poor")))</f>
        <v>Average</v>
      </c>
    </row>
    <row r="1733" spans="1:26" x14ac:dyDescent="0.3">
      <c r="A1733" t="s">
        <v>1909</v>
      </c>
      <c r="B1733" t="s">
        <v>16</v>
      </c>
      <c r="C1733" t="s">
        <v>17</v>
      </c>
      <c r="D1733">
        <v>15</v>
      </c>
      <c r="E1733" t="s">
        <v>18</v>
      </c>
      <c r="F1733">
        <v>77999</v>
      </c>
      <c r="G1733">
        <v>3962</v>
      </c>
      <c r="H1733">
        <v>1327</v>
      </c>
      <c r="I1733">
        <v>477</v>
      </c>
      <c r="J1733">
        <v>360612</v>
      </c>
      <c r="K1733">
        <v>497.61</v>
      </c>
      <c r="L1733">
        <f>Campaign_Table[[#This Row],[Conversions]]*Campaign_Table[[#This Row],[Cost_Per_Acquisition]]</f>
        <v>237359.97</v>
      </c>
      <c r="M1733">
        <v>0.52</v>
      </c>
      <c r="N1733">
        <v>7.39</v>
      </c>
      <c r="O1733" t="s">
        <v>35</v>
      </c>
      <c r="P1733" s="1">
        <v>45699</v>
      </c>
      <c r="Q1733" t="str">
        <f>TEXT(Campaign_Table[[#This Row],[Date]],"mmmm")</f>
        <v>February</v>
      </c>
      <c r="R1733">
        <f>YEAR(Campaign_Table[[#This Row],[Date]])</f>
        <v>2025</v>
      </c>
      <c r="S1733" t="str">
        <f>TEXT(Campaign_Table[[#This Row],[Date]],"dddd")</f>
        <v>Tuesday</v>
      </c>
      <c r="T1733" s="3" t="str">
        <f>"Q" &amp; ROUNDUP(MONTH(Campaign_Table[[#This Row],[Date]])/3,0)</f>
        <v>Q1</v>
      </c>
      <c r="U1733" s="5">
        <f t="shared" si="81"/>
        <v>5.079552301952589E-2</v>
      </c>
      <c r="V1733" s="7">
        <f>IFERROR(Campaign_Table[[#This Row],[Total_Campaign_Cost]]/Campaign_Table[[#This Row],[Clicks]],0)</f>
        <v>59.909129227662795</v>
      </c>
      <c r="W1733" s="5">
        <f t="shared" si="82"/>
        <v>0.1203937405350833</v>
      </c>
      <c r="X1733" s="7">
        <f>IFERROR(Campaign_Table[[#This Row],[Total_Campaign_Cost]]/Campaign_Table[[#This Row],[Leads]],0)</f>
        <v>178.86960813865863</v>
      </c>
      <c r="Y1733" s="7">
        <f t="shared" si="83"/>
        <v>123252.03</v>
      </c>
      <c r="Z1733" s="7" t="str">
        <f>IF(Campaign_Table[[#This Row],[ROI]]&gt;=3,"Excellent",IF(Campaign_Table[[#This Row],[ROI]]&gt;=1,"Good",IF(Campaign_Table[[#This Row],[ROI]]&gt;=0,"Average","Poor")))</f>
        <v>Average</v>
      </c>
    </row>
    <row r="1734" spans="1:26" x14ac:dyDescent="0.3">
      <c r="A1734" t="s">
        <v>1910</v>
      </c>
      <c r="B1734" t="s">
        <v>20</v>
      </c>
      <c r="C1734" t="s">
        <v>29</v>
      </c>
      <c r="D1734">
        <v>23</v>
      </c>
      <c r="E1734" t="s">
        <v>365</v>
      </c>
      <c r="F1734">
        <v>61547</v>
      </c>
      <c r="G1734">
        <v>7809</v>
      </c>
      <c r="H1734">
        <v>4467</v>
      </c>
      <c r="I1734">
        <v>1404</v>
      </c>
      <c r="J1734">
        <v>463320</v>
      </c>
      <c r="K1734">
        <v>203.34</v>
      </c>
      <c r="L1734">
        <f>Campaign_Table[[#This Row],[Conversions]]*Campaign_Table[[#This Row],[Cost_Per_Acquisition]]</f>
        <v>285489.36</v>
      </c>
      <c r="M1734">
        <v>0.62</v>
      </c>
      <c r="N1734">
        <v>22.23</v>
      </c>
      <c r="O1734" t="s">
        <v>35</v>
      </c>
      <c r="P1734" s="1">
        <v>45724</v>
      </c>
      <c r="Q1734" t="str">
        <f>TEXT(Campaign_Table[[#This Row],[Date]],"mmmm")</f>
        <v>March</v>
      </c>
      <c r="R1734">
        <f>YEAR(Campaign_Table[[#This Row],[Date]])</f>
        <v>2025</v>
      </c>
      <c r="S1734" t="str">
        <f>TEXT(Campaign_Table[[#This Row],[Date]],"dddd")</f>
        <v>Saturday</v>
      </c>
      <c r="T1734" s="3" t="str">
        <f>"Q" &amp; ROUNDUP(MONTH(Campaign_Table[[#This Row],[Date]])/3,0)</f>
        <v>Q1</v>
      </c>
      <c r="U1734" s="5">
        <f t="shared" si="81"/>
        <v>0.12687864558792467</v>
      </c>
      <c r="V1734" s="7">
        <f>IFERROR(Campaign_Table[[#This Row],[Total_Campaign_Cost]]/Campaign_Table[[#This Row],[Clicks]],0)</f>
        <v>36.559016519400693</v>
      </c>
      <c r="W1734" s="5">
        <f t="shared" si="82"/>
        <v>0.17979254706108336</v>
      </c>
      <c r="X1734" s="7">
        <f>IFERROR(Campaign_Table[[#This Row],[Total_Campaign_Cost]]/Campaign_Table[[#This Row],[Leads]],0)</f>
        <v>63.910758898589656</v>
      </c>
      <c r="Y1734" s="7">
        <f t="shared" si="83"/>
        <v>177830.64</v>
      </c>
      <c r="Z1734" s="7" t="str">
        <f>IF(Campaign_Table[[#This Row],[ROI]]&gt;=3,"Excellent",IF(Campaign_Table[[#This Row],[ROI]]&gt;=1,"Good",IF(Campaign_Table[[#This Row],[ROI]]&gt;=0,"Average","Poor")))</f>
        <v>Average</v>
      </c>
    </row>
    <row r="1735" spans="1:26" x14ac:dyDescent="0.3">
      <c r="A1735" t="s">
        <v>1911</v>
      </c>
      <c r="B1735" t="s">
        <v>20</v>
      </c>
      <c r="C1735" t="s">
        <v>25</v>
      </c>
      <c r="D1735">
        <v>10</v>
      </c>
      <c r="E1735" t="s">
        <v>1049</v>
      </c>
      <c r="F1735">
        <v>21280</v>
      </c>
      <c r="G1735">
        <v>2818</v>
      </c>
      <c r="H1735">
        <v>799</v>
      </c>
      <c r="I1735">
        <v>453</v>
      </c>
      <c r="J1735">
        <v>220158</v>
      </c>
      <c r="K1735">
        <v>142.91999999999999</v>
      </c>
      <c r="L1735">
        <f>Campaign_Table[[#This Row],[Conversions]]*Campaign_Table[[#This Row],[Cost_Per_Acquisition]]</f>
        <v>64742.759999999995</v>
      </c>
      <c r="M1735">
        <v>2.4</v>
      </c>
      <c r="N1735">
        <v>19.13</v>
      </c>
      <c r="O1735" t="s">
        <v>21</v>
      </c>
      <c r="P1735" s="1">
        <v>45619</v>
      </c>
      <c r="Q1735" t="str">
        <f>TEXT(Campaign_Table[[#This Row],[Date]],"mmmm")</f>
        <v>November</v>
      </c>
      <c r="R1735">
        <f>YEAR(Campaign_Table[[#This Row],[Date]])</f>
        <v>2024</v>
      </c>
      <c r="S1735" t="str">
        <f>TEXT(Campaign_Table[[#This Row],[Date]],"dddd")</f>
        <v>Saturday</v>
      </c>
      <c r="T1735" s="3" t="str">
        <f>"Q" &amp; ROUNDUP(MONTH(Campaign_Table[[#This Row],[Date]])/3,0)</f>
        <v>Q4</v>
      </c>
      <c r="U1735" s="5">
        <f t="shared" si="81"/>
        <v>0.1324248120300752</v>
      </c>
      <c r="V1735" s="7">
        <f>IFERROR(Campaign_Table[[#This Row],[Total_Campaign_Cost]]/Campaign_Table[[#This Row],[Clicks]],0)</f>
        <v>22.974719659332859</v>
      </c>
      <c r="W1735" s="5">
        <f t="shared" si="82"/>
        <v>0.16075230660042583</v>
      </c>
      <c r="X1735" s="7">
        <f>IFERROR(Campaign_Table[[#This Row],[Total_Campaign_Cost]]/Campaign_Table[[#This Row],[Leads]],0)</f>
        <v>81.029737171464319</v>
      </c>
      <c r="Y1735" s="7">
        <f t="shared" si="83"/>
        <v>155415.24</v>
      </c>
      <c r="Z1735" s="7" t="str">
        <f>IF(Campaign_Table[[#This Row],[ROI]]&gt;=3,"Excellent",IF(Campaign_Table[[#This Row],[ROI]]&gt;=1,"Good",IF(Campaign_Table[[#This Row],[ROI]]&gt;=0,"Average","Poor")))</f>
        <v>Good</v>
      </c>
    </row>
    <row r="1736" spans="1:26" x14ac:dyDescent="0.3">
      <c r="A1736" t="s">
        <v>1912</v>
      </c>
      <c r="B1736" t="s">
        <v>16</v>
      </c>
      <c r="C1736" t="s">
        <v>21</v>
      </c>
      <c r="D1736">
        <v>20</v>
      </c>
      <c r="E1736" t="s">
        <v>1183</v>
      </c>
      <c r="F1736">
        <v>48921</v>
      </c>
      <c r="G1736">
        <v>1760</v>
      </c>
      <c r="H1736">
        <v>593</v>
      </c>
      <c r="I1736">
        <v>330</v>
      </c>
      <c r="J1736">
        <v>258390</v>
      </c>
      <c r="K1736">
        <v>389.08</v>
      </c>
      <c r="L1736">
        <f>Campaign_Table[[#This Row],[Conversions]]*Campaign_Table[[#This Row],[Cost_Per_Acquisition]]</f>
        <v>128396.4</v>
      </c>
      <c r="M1736">
        <v>1.01</v>
      </c>
      <c r="N1736">
        <v>5.48</v>
      </c>
      <c r="O1736" t="s">
        <v>25</v>
      </c>
      <c r="P1736" s="1">
        <v>45597</v>
      </c>
      <c r="Q1736" t="str">
        <f>TEXT(Campaign_Table[[#This Row],[Date]],"mmmm")</f>
        <v>November</v>
      </c>
      <c r="R1736">
        <f>YEAR(Campaign_Table[[#This Row],[Date]])</f>
        <v>2024</v>
      </c>
      <c r="S1736" t="str">
        <f>TEXT(Campaign_Table[[#This Row],[Date]],"dddd")</f>
        <v>Friday</v>
      </c>
      <c r="T1736" s="3" t="str">
        <f>"Q" &amp; ROUNDUP(MONTH(Campaign_Table[[#This Row],[Date]])/3,0)</f>
        <v>Q4</v>
      </c>
      <c r="U1736" s="5">
        <f t="shared" si="81"/>
        <v>3.5976370066024818E-2</v>
      </c>
      <c r="V1736" s="7">
        <f>IFERROR(Campaign_Table[[#This Row],[Total_Campaign_Cost]]/Campaign_Table[[#This Row],[Clicks]],0)</f>
        <v>72.952500000000001</v>
      </c>
      <c r="W1736" s="5">
        <f t="shared" si="82"/>
        <v>0.1875</v>
      </c>
      <c r="X1736" s="7">
        <f>IFERROR(Campaign_Table[[#This Row],[Total_Campaign_Cost]]/Campaign_Table[[#This Row],[Leads]],0)</f>
        <v>216.52006745362561</v>
      </c>
      <c r="Y1736" s="7">
        <f t="shared" si="83"/>
        <v>129993.60000000001</v>
      </c>
      <c r="Z1736" s="7" t="str">
        <f>IF(Campaign_Table[[#This Row],[ROI]]&gt;=3,"Excellent",IF(Campaign_Table[[#This Row],[ROI]]&gt;=1,"Good",IF(Campaign_Table[[#This Row],[ROI]]&gt;=0,"Average","Poor")))</f>
        <v>Good</v>
      </c>
    </row>
    <row r="1737" spans="1:26" x14ac:dyDescent="0.3">
      <c r="A1737" t="s">
        <v>1913</v>
      </c>
      <c r="B1737" t="s">
        <v>44</v>
      </c>
      <c r="C1737" t="s">
        <v>17</v>
      </c>
      <c r="D1737">
        <v>6</v>
      </c>
      <c r="E1737" t="s">
        <v>151</v>
      </c>
      <c r="F1737">
        <v>35958</v>
      </c>
      <c r="G1737">
        <v>2250</v>
      </c>
      <c r="H1737">
        <v>1230</v>
      </c>
      <c r="I1737">
        <v>683</v>
      </c>
      <c r="J1737">
        <v>180995</v>
      </c>
      <c r="K1737">
        <v>133.18</v>
      </c>
      <c r="L1737">
        <f>Campaign_Table[[#This Row],[Conversions]]*Campaign_Table[[#This Row],[Cost_Per_Acquisition]]</f>
        <v>90961.94</v>
      </c>
      <c r="M1737">
        <v>0.99</v>
      </c>
      <c r="N1737">
        <v>11.58</v>
      </c>
      <c r="O1737" t="s">
        <v>35</v>
      </c>
      <c r="P1737" s="1">
        <v>45515</v>
      </c>
      <c r="Q1737" t="str">
        <f>TEXT(Campaign_Table[[#This Row],[Date]],"mmmm")</f>
        <v>August</v>
      </c>
      <c r="R1737">
        <f>YEAR(Campaign_Table[[#This Row],[Date]])</f>
        <v>2024</v>
      </c>
      <c r="S1737" t="str">
        <f>TEXT(Campaign_Table[[#This Row],[Date]],"dddd")</f>
        <v>Sunday</v>
      </c>
      <c r="T1737" s="3" t="str">
        <f>"Q" &amp; ROUNDUP(MONTH(Campaign_Table[[#This Row],[Date]])/3,0)</f>
        <v>Q3</v>
      </c>
      <c r="U1737" s="5">
        <f t="shared" si="81"/>
        <v>6.257300183547472E-2</v>
      </c>
      <c r="V1737" s="7">
        <f>IFERROR(Campaign_Table[[#This Row],[Total_Campaign_Cost]]/Campaign_Table[[#This Row],[Clicks]],0)</f>
        <v>40.427528888888887</v>
      </c>
      <c r="W1737" s="5">
        <f t="shared" si="82"/>
        <v>0.30355555555555558</v>
      </c>
      <c r="X1737" s="7">
        <f>IFERROR(Campaign_Table[[#This Row],[Total_Campaign_Cost]]/Campaign_Table[[#This Row],[Leads]],0)</f>
        <v>73.952796747967483</v>
      </c>
      <c r="Y1737" s="7">
        <f t="shared" si="83"/>
        <v>90033.06</v>
      </c>
      <c r="Z1737" s="7" t="str">
        <f>IF(Campaign_Table[[#This Row],[ROI]]&gt;=3,"Excellent",IF(Campaign_Table[[#This Row],[ROI]]&gt;=1,"Good",IF(Campaign_Table[[#This Row],[ROI]]&gt;=0,"Average","Poor")))</f>
        <v>Average</v>
      </c>
    </row>
    <row r="1738" spans="1:26" x14ac:dyDescent="0.3">
      <c r="A1738" t="s">
        <v>1914</v>
      </c>
      <c r="B1738" t="s">
        <v>16</v>
      </c>
      <c r="C1738" t="s">
        <v>17</v>
      </c>
      <c r="D1738">
        <v>13</v>
      </c>
      <c r="E1738" t="s">
        <v>107</v>
      </c>
      <c r="F1738">
        <v>12079</v>
      </c>
      <c r="G1738">
        <v>1791</v>
      </c>
      <c r="H1738">
        <v>971</v>
      </c>
      <c r="I1738">
        <v>592</v>
      </c>
      <c r="J1738">
        <v>261664</v>
      </c>
      <c r="K1738">
        <v>188.16</v>
      </c>
      <c r="L1738">
        <f>Campaign_Table[[#This Row],[Conversions]]*Campaign_Table[[#This Row],[Cost_Per_Acquisition]]</f>
        <v>111390.72</v>
      </c>
      <c r="M1738">
        <v>1.35</v>
      </c>
      <c r="N1738">
        <v>27.77</v>
      </c>
      <c r="O1738" t="s">
        <v>29</v>
      </c>
      <c r="P1738" s="1">
        <v>45523</v>
      </c>
      <c r="Q1738" t="str">
        <f>TEXT(Campaign_Table[[#This Row],[Date]],"mmmm")</f>
        <v>August</v>
      </c>
      <c r="R1738">
        <f>YEAR(Campaign_Table[[#This Row],[Date]])</f>
        <v>2024</v>
      </c>
      <c r="S1738" t="str">
        <f>TEXT(Campaign_Table[[#This Row],[Date]],"dddd")</f>
        <v>Monday</v>
      </c>
      <c r="T1738" s="3" t="str">
        <f>"Q" &amp; ROUNDUP(MONTH(Campaign_Table[[#This Row],[Date]])/3,0)</f>
        <v>Q3</v>
      </c>
      <c r="U1738" s="5">
        <f t="shared" si="81"/>
        <v>0.14827386373044127</v>
      </c>
      <c r="V1738" s="7">
        <f>IFERROR(Campaign_Table[[#This Row],[Total_Campaign_Cost]]/Campaign_Table[[#This Row],[Clicks]],0)</f>
        <v>62.194706867671691</v>
      </c>
      <c r="W1738" s="5">
        <f t="shared" si="82"/>
        <v>0.33054159687325518</v>
      </c>
      <c r="X1738" s="7">
        <f>IFERROR(Campaign_Table[[#This Row],[Total_Campaign_Cost]]/Campaign_Table[[#This Row],[Leads]],0)</f>
        <v>114.71752832131823</v>
      </c>
      <c r="Y1738" s="7">
        <f t="shared" si="83"/>
        <v>150273.28</v>
      </c>
      <c r="Z1738" s="7" t="str">
        <f>IF(Campaign_Table[[#This Row],[ROI]]&gt;=3,"Excellent",IF(Campaign_Table[[#This Row],[ROI]]&gt;=1,"Good",IF(Campaign_Table[[#This Row],[ROI]]&gt;=0,"Average","Poor")))</f>
        <v>Good</v>
      </c>
    </row>
    <row r="1739" spans="1:26" x14ac:dyDescent="0.3">
      <c r="A1739" t="s">
        <v>1915</v>
      </c>
      <c r="B1739" t="s">
        <v>28</v>
      </c>
      <c r="C1739" t="s">
        <v>21</v>
      </c>
      <c r="D1739">
        <v>22</v>
      </c>
      <c r="E1739" t="s">
        <v>159</v>
      </c>
      <c r="F1739">
        <v>59023</v>
      </c>
      <c r="G1739">
        <v>1383</v>
      </c>
      <c r="H1739">
        <v>509</v>
      </c>
      <c r="I1739">
        <v>398</v>
      </c>
      <c r="J1739">
        <v>185070</v>
      </c>
      <c r="K1739">
        <v>176.83</v>
      </c>
      <c r="L1739">
        <f>Campaign_Table[[#This Row],[Conversions]]*Campaign_Table[[#This Row],[Cost_Per_Acquisition]]</f>
        <v>70378.340000000011</v>
      </c>
      <c r="M1739">
        <v>1.63</v>
      </c>
      <c r="N1739">
        <v>3.88</v>
      </c>
      <c r="O1739" t="s">
        <v>29</v>
      </c>
      <c r="P1739" s="1">
        <v>45695</v>
      </c>
      <c r="Q1739" t="str">
        <f>TEXT(Campaign_Table[[#This Row],[Date]],"mmmm")</f>
        <v>February</v>
      </c>
      <c r="R1739">
        <f>YEAR(Campaign_Table[[#This Row],[Date]])</f>
        <v>2025</v>
      </c>
      <c r="S1739" t="str">
        <f>TEXT(Campaign_Table[[#This Row],[Date]],"dddd")</f>
        <v>Friday</v>
      </c>
      <c r="T1739" s="3" t="str">
        <f>"Q" &amp; ROUNDUP(MONTH(Campaign_Table[[#This Row],[Date]])/3,0)</f>
        <v>Q1</v>
      </c>
      <c r="U1739" s="5">
        <f t="shared" si="81"/>
        <v>2.3431543635531911E-2</v>
      </c>
      <c r="V1739" s="7">
        <f>IFERROR(Campaign_Table[[#This Row],[Total_Campaign_Cost]]/Campaign_Table[[#This Row],[Clicks]],0)</f>
        <v>50.888170643528568</v>
      </c>
      <c r="W1739" s="5">
        <f t="shared" si="82"/>
        <v>0.28778018799710775</v>
      </c>
      <c r="X1739" s="7">
        <f>IFERROR(Campaign_Table[[#This Row],[Total_Campaign_Cost]]/Campaign_Table[[#This Row],[Leads]],0)</f>
        <v>138.26785854616898</v>
      </c>
      <c r="Y1739" s="7">
        <f t="shared" si="83"/>
        <v>114691.65999999999</v>
      </c>
      <c r="Z1739" s="7" t="str">
        <f>IF(Campaign_Table[[#This Row],[ROI]]&gt;=3,"Excellent",IF(Campaign_Table[[#This Row],[ROI]]&gt;=1,"Good",IF(Campaign_Table[[#This Row],[ROI]]&gt;=0,"Average","Poor")))</f>
        <v>Good</v>
      </c>
    </row>
    <row r="1740" spans="1:26" x14ac:dyDescent="0.3">
      <c r="A1740" t="s">
        <v>1916</v>
      </c>
      <c r="B1740" t="s">
        <v>28</v>
      </c>
      <c r="C1740" t="s">
        <v>29</v>
      </c>
      <c r="D1740">
        <v>8</v>
      </c>
      <c r="E1740" t="s">
        <v>405</v>
      </c>
      <c r="F1740">
        <v>71515</v>
      </c>
      <c r="G1740">
        <v>4865</v>
      </c>
      <c r="H1740">
        <v>2368</v>
      </c>
      <c r="I1740">
        <v>1162</v>
      </c>
      <c r="J1740">
        <v>385784</v>
      </c>
      <c r="K1740">
        <v>164.12</v>
      </c>
      <c r="L1740">
        <f>Campaign_Table[[#This Row],[Conversions]]*Campaign_Table[[#This Row],[Cost_Per_Acquisition]]</f>
        <v>190707.44</v>
      </c>
      <c r="M1740">
        <v>1.02</v>
      </c>
      <c r="N1740">
        <v>11.74</v>
      </c>
      <c r="O1740" t="s">
        <v>21</v>
      </c>
      <c r="P1740" s="1">
        <v>45501</v>
      </c>
      <c r="Q1740" t="str">
        <f>TEXT(Campaign_Table[[#This Row],[Date]],"mmmm")</f>
        <v>July</v>
      </c>
      <c r="R1740">
        <f>YEAR(Campaign_Table[[#This Row],[Date]])</f>
        <v>2024</v>
      </c>
      <c r="S1740" t="str">
        <f>TEXT(Campaign_Table[[#This Row],[Date]],"dddd")</f>
        <v>Sunday</v>
      </c>
      <c r="T1740" s="3" t="str">
        <f>"Q" &amp; ROUNDUP(MONTH(Campaign_Table[[#This Row],[Date]])/3,0)</f>
        <v>Q3</v>
      </c>
      <c r="U1740" s="5">
        <f t="shared" si="81"/>
        <v>6.8027686499335799E-2</v>
      </c>
      <c r="V1740" s="7">
        <f>IFERROR(Campaign_Table[[#This Row],[Total_Campaign_Cost]]/Campaign_Table[[#This Row],[Clicks]],0)</f>
        <v>39.199884892086331</v>
      </c>
      <c r="W1740" s="5">
        <f t="shared" si="82"/>
        <v>0.23884892086330936</v>
      </c>
      <c r="X1740" s="7">
        <f>IFERROR(Campaign_Table[[#This Row],[Total_Campaign_Cost]]/Campaign_Table[[#This Row],[Leads]],0)</f>
        <v>80.535236486486482</v>
      </c>
      <c r="Y1740" s="7">
        <f t="shared" si="83"/>
        <v>195076.56</v>
      </c>
      <c r="Z1740" s="7" t="str">
        <f>IF(Campaign_Table[[#This Row],[ROI]]&gt;=3,"Excellent",IF(Campaign_Table[[#This Row],[ROI]]&gt;=1,"Good",IF(Campaign_Table[[#This Row],[ROI]]&gt;=0,"Average","Poor")))</f>
        <v>Good</v>
      </c>
    </row>
    <row r="1741" spans="1:26" x14ac:dyDescent="0.3">
      <c r="A1741" t="s">
        <v>1917</v>
      </c>
      <c r="B1741" t="s">
        <v>28</v>
      </c>
      <c r="C1741" t="s">
        <v>29</v>
      </c>
      <c r="D1741">
        <v>16</v>
      </c>
      <c r="E1741" t="s">
        <v>62</v>
      </c>
      <c r="F1741">
        <v>69192</v>
      </c>
      <c r="G1741">
        <v>1895</v>
      </c>
      <c r="H1741">
        <v>807</v>
      </c>
      <c r="I1741">
        <v>334</v>
      </c>
      <c r="J1741">
        <v>206412</v>
      </c>
      <c r="K1741">
        <v>627.05999999999995</v>
      </c>
      <c r="L1741">
        <f>Campaign_Table[[#This Row],[Conversions]]*Campaign_Table[[#This Row],[Cost_Per_Acquisition]]</f>
        <v>209438.03999999998</v>
      </c>
      <c r="M1741">
        <v>-0.01</v>
      </c>
      <c r="N1741">
        <v>4.3899999999999997</v>
      </c>
      <c r="O1741" t="s">
        <v>17</v>
      </c>
      <c r="P1741" s="1">
        <v>45767</v>
      </c>
      <c r="Q1741" t="str">
        <f>TEXT(Campaign_Table[[#This Row],[Date]],"mmmm")</f>
        <v>April</v>
      </c>
      <c r="R1741">
        <f>YEAR(Campaign_Table[[#This Row],[Date]])</f>
        <v>2025</v>
      </c>
      <c r="S1741" t="str">
        <f>TEXT(Campaign_Table[[#This Row],[Date]],"dddd")</f>
        <v>Sunday</v>
      </c>
      <c r="T1741" s="3" t="str">
        <f>"Q" &amp; ROUNDUP(MONTH(Campaign_Table[[#This Row],[Date]])/3,0)</f>
        <v>Q2</v>
      </c>
      <c r="U1741" s="5">
        <f t="shared" si="81"/>
        <v>2.7387559255405248E-2</v>
      </c>
      <c r="V1741" s="7">
        <f>IFERROR(Campaign_Table[[#This Row],[Total_Campaign_Cost]]/Campaign_Table[[#This Row],[Clicks]],0)</f>
        <v>110.52139313984168</v>
      </c>
      <c r="W1741" s="5">
        <f t="shared" si="82"/>
        <v>0.17625329815303431</v>
      </c>
      <c r="X1741" s="7">
        <f>IFERROR(Campaign_Table[[#This Row],[Total_Campaign_Cost]]/Campaign_Table[[#This Row],[Leads]],0)</f>
        <v>259.52669144981411</v>
      </c>
      <c r="Y1741" s="7">
        <f t="shared" si="83"/>
        <v>-3026.039999999979</v>
      </c>
      <c r="Z1741" s="7" t="str">
        <f>IF(Campaign_Table[[#This Row],[ROI]]&gt;=3,"Excellent",IF(Campaign_Table[[#This Row],[ROI]]&gt;=1,"Good",IF(Campaign_Table[[#This Row],[ROI]]&gt;=0,"Average","Poor")))</f>
        <v>Poor</v>
      </c>
    </row>
    <row r="1742" spans="1:26" x14ac:dyDescent="0.3">
      <c r="A1742" t="s">
        <v>1918</v>
      </c>
      <c r="B1742" t="s">
        <v>24</v>
      </c>
      <c r="C1742" t="s">
        <v>25</v>
      </c>
      <c r="D1742">
        <v>16</v>
      </c>
      <c r="E1742" t="s">
        <v>151</v>
      </c>
      <c r="F1742">
        <v>96028</v>
      </c>
      <c r="G1742">
        <v>13133</v>
      </c>
      <c r="H1742">
        <v>6010</v>
      </c>
      <c r="I1742">
        <v>3757</v>
      </c>
      <c r="J1742">
        <v>856596</v>
      </c>
      <c r="K1742">
        <v>26.28</v>
      </c>
      <c r="L1742">
        <f>Campaign_Table[[#This Row],[Conversions]]*Campaign_Table[[#This Row],[Cost_Per_Acquisition]]</f>
        <v>98733.96</v>
      </c>
      <c r="M1742">
        <v>7.68</v>
      </c>
      <c r="N1742">
        <v>23.85</v>
      </c>
      <c r="O1742" t="s">
        <v>17</v>
      </c>
      <c r="P1742" s="1">
        <v>45759</v>
      </c>
      <c r="Q1742" t="str">
        <f>TEXT(Campaign_Table[[#This Row],[Date]],"mmmm")</f>
        <v>April</v>
      </c>
      <c r="R1742">
        <f>YEAR(Campaign_Table[[#This Row],[Date]])</f>
        <v>2025</v>
      </c>
      <c r="S1742" t="str">
        <f>TEXT(Campaign_Table[[#This Row],[Date]],"dddd")</f>
        <v>Saturday</v>
      </c>
      <c r="T1742" s="3" t="str">
        <f>"Q" &amp; ROUNDUP(MONTH(Campaign_Table[[#This Row],[Date]])/3,0)</f>
        <v>Q2</v>
      </c>
      <c r="U1742" s="5">
        <f t="shared" si="81"/>
        <v>0.13676219435997833</v>
      </c>
      <c r="V1742" s="7">
        <f>IFERROR(Campaign_Table[[#This Row],[Total_Campaign_Cost]]/Campaign_Table[[#This Row],[Clicks]],0)</f>
        <v>7.5180050255082618</v>
      </c>
      <c r="W1742" s="5">
        <f t="shared" si="82"/>
        <v>0.28607325059011651</v>
      </c>
      <c r="X1742" s="7">
        <f>IFERROR(Campaign_Table[[#This Row],[Total_Campaign_Cost]]/Campaign_Table[[#This Row],[Leads]],0)</f>
        <v>16.428279534109819</v>
      </c>
      <c r="Y1742" s="7">
        <f t="shared" si="83"/>
        <v>757862.04</v>
      </c>
      <c r="Z1742" s="7" t="str">
        <f>IF(Campaign_Table[[#This Row],[ROI]]&gt;=3,"Excellent",IF(Campaign_Table[[#This Row],[ROI]]&gt;=1,"Good",IF(Campaign_Table[[#This Row],[ROI]]&gt;=0,"Average","Poor")))</f>
        <v>Excellent</v>
      </c>
    </row>
    <row r="1743" spans="1:26" x14ac:dyDescent="0.3">
      <c r="A1743" t="s">
        <v>1919</v>
      </c>
      <c r="B1743" t="s">
        <v>20</v>
      </c>
      <c r="C1743" t="s">
        <v>25</v>
      </c>
      <c r="D1743">
        <v>28</v>
      </c>
      <c r="E1743" t="s">
        <v>47</v>
      </c>
      <c r="F1743">
        <v>34862</v>
      </c>
      <c r="G1743">
        <v>1805</v>
      </c>
      <c r="H1743">
        <v>405</v>
      </c>
      <c r="I1743">
        <v>144</v>
      </c>
      <c r="J1743">
        <v>80784</v>
      </c>
      <c r="K1743">
        <v>1519.76</v>
      </c>
      <c r="L1743">
        <f>Campaign_Table[[#This Row],[Conversions]]*Campaign_Table[[#This Row],[Cost_Per_Acquisition]]</f>
        <v>218845.44</v>
      </c>
      <c r="M1743">
        <v>-0.63</v>
      </c>
      <c r="N1743">
        <v>6.75</v>
      </c>
      <c r="O1743" t="s">
        <v>29</v>
      </c>
      <c r="P1743" s="1">
        <v>45806</v>
      </c>
      <c r="Q1743" t="str">
        <f>TEXT(Campaign_Table[[#This Row],[Date]],"mmmm")</f>
        <v>May</v>
      </c>
      <c r="R1743">
        <f>YEAR(Campaign_Table[[#This Row],[Date]])</f>
        <v>2025</v>
      </c>
      <c r="S1743" t="str">
        <f>TEXT(Campaign_Table[[#This Row],[Date]],"dddd")</f>
        <v>Thursday</v>
      </c>
      <c r="T1743" s="3" t="str">
        <f>"Q" &amp; ROUNDUP(MONTH(Campaign_Table[[#This Row],[Date]])/3,0)</f>
        <v>Q2</v>
      </c>
      <c r="U1743" s="5">
        <f t="shared" si="81"/>
        <v>5.1775572256324939E-2</v>
      </c>
      <c r="V1743" s="7">
        <f>IFERROR(Campaign_Table[[#This Row],[Total_Campaign_Cost]]/Campaign_Table[[#This Row],[Clicks]],0)</f>
        <v>121.24401108033241</v>
      </c>
      <c r="W1743" s="5">
        <f t="shared" si="82"/>
        <v>7.977839335180055E-2</v>
      </c>
      <c r="X1743" s="7">
        <f>IFERROR(Campaign_Table[[#This Row],[Total_Campaign_Cost]]/Campaign_Table[[#This Row],[Leads]],0)</f>
        <v>540.35911111111113</v>
      </c>
      <c r="Y1743" s="7">
        <f t="shared" si="83"/>
        <v>-138061.44</v>
      </c>
      <c r="Z1743" s="7" t="str">
        <f>IF(Campaign_Table[[#This Row],[ROI]]&gt;=3,"Excellent",IF(Campaign_Table[[#This Row],[ROI]]&gt;=1,"Good",IF(Campaign_Table[[#This Row],[ROI]]&gt;=0,"Average","Poor")))</f>
        <v>Poor</v>
      </c>
    </row>
    <row r="1744" spans="1:26" x14ac:dyDescent="0.3">
      <c r="A1744" t="s">
        <v>1920</v>
      </c>
      <c r="B1744" t="s">
        <v>24</v>
      </c>
      <c r="C1744" t="s">
        <v>17</v>
      </c>
      <c r="D1744">
        <v>27</v>
      </c>
      <c r="E1744" t="s">
        <v>405</v>
      </c>
      <c r="F1744">
        <v>37081</v>
      </c>
      <c r="G1744">
        <v>904</v>
      </c>
      <c r="H1744">
        <v>490</v>
      </c>
      <c r="I1744">
        <v>147</v>
      </c>
      <c r="J1744">
        <v>98049</v>
      </c>
      <c r="K1744">
        <v>1134.83</v>
      </c>
      <c r="L1744">
        <f>Campaign_Table[[#This Row],[Conversions]]*Campaign_Table[[#This Row],[Cost_Per_Acquisition]]</f>
        <v>166820.00999999998</v>
      </c>
      <c r="M1744">
        <v>-0.41</v>
      </c>
      <c r="N1744">
        <v>4.16</v>
      </c>
      <c r="O1744" t="s">
        <v>29</v>
      </c>
      <c r="P1744" s="1">
        <v>45617</v>
      </c>
      <c r="Q1744" t="str">
        <f>TEXT(Campaign_Table[[#This Row],[Date]],"mmmm")</f>
        <v>November</v>
      </c>
      <c r="R1744">
        <f>YEAR(Campaign_Table[[#This Row],[Date]])</f>
        <v>2024</v>
      </c>
      <c r="S1744" t="str">
        <f>TEXT(Campaign_Table[[#This Row],[Date]],"dddd")</f>
        <v>Thursday</v>
      </c>
      <c r="T1744" s="3" t="str">
        <f>"Q" &amp; ROUNDUP(MONTH(Campaign_Table[[#This Row],[Date]])/3,0)</f>
        <v>Q4</v>
      </c>
      <c r="U1744" s="5">
        <f t="shared" si="81"/>
        <v>2.4379062053342681E-2</v>
      </c>
      <c r="V1744" s="7">
        <f>IFERROR(Campaign_Table[[#This Row],[Total_Campaign_Cost]]/Campaign_Table[[#This Row],[Clicks]],0)</f>
        <v>184.53540929203538</v>
      </c>
      <c r="W1744" s="5">
        <f t="shared" si="82"/>
        <v>0.16261061946902655</v>
      </c>
      <c r="X1744" s="7">
        <f>IFERROR(Campaign_Table[[#This Row],[Total_Campaign_Cost]]/Campaign_Table[[#This Row],[Leads]],0)</f>
        <v>340.44899999999996</v>
      </c>
      <c r="Y1744" s="7">
        <f t="shared" si="83"/>
        <v>-68771.00999999998</v>
      </c>
      <c r="Z1744" s="7" t="str">
        <f>IF(Campaign_Table[[#This Row],[ROI]]&gt;=3,"Excellent",IF(Campaign_Table[[#This Row],[ROI]]&gt;=1,"Good",IF(Campaign_Table[[#This Row],[ROI]]&gt;=0,"Average","Poor")))</f>
        <v>Poor</v>
      </c>
    </row>
    <row r="1745" spans="1:26" x14ac:dyDescent="0.3">
      <c r="A1745" t="s">
        <v>1921</v>
      </c>
      <c r="B1745" t="s">
        <v>44</v>
      </c>
      <c r="C1745" t="s">
        <v>25</v>
      </c>
      <c r="D1745">
        <v>17</v>
      </c>
      <c r="E1745" t="s">
        <v>290</v>
      </c>
      <c r="F1745">
        <v>73698</v>
      </c>
      <c r="G1745">
        <v>5553</v>
      </c>
      <c r="H1745">
        <v>2332</v>
      </c>
      <c r="I1745">
        <v>1130</v>
      </c>
      <c r="J1745">
        <v>687040</v>
      </c>
      <c r="K1745">
        <v>223.71</v>
      </c>
      <c r="L1745">
        <f>Campaign_Table[[#This Row],[Conversions]]*Campaign_Table[[#This Row],[Cost_Per_Acquisition]]</f>
        <v>252792.30000000002</v>
      </c>
      <c r="M1745">
        <v>1.72</v>
      </c>
      <c r="N1745">
        <v>12.23</v>
      </c>
      <c r="O1745" t="s">
        <v>35</v>
      </c>
      <c r="P1745" s="1">
        <v>45580</v>
      </c>
      <c r="Q1745" t="str">
        <f>TEXT(Campaign_Table[[#This Row],[Date]],"mmmm")</f>
        <v>October</v>
      </c>
      <c r="R1745">
        <f>YEAR(Campaign_Table[[#This Row],[Date]])</f>
        <v>2024</v>
      </c>
      <c r="S1745" t="str">
        <f>TEXT(Campaign_Table[[#This Row],[Date]],"dddd")</f>
        <v>Tuesday</v>
      </c>
      <c r="T1745" s="3" t="str">
        <f>"Q" &amp; ROUNDUP(MONTH(Campaign_Table[[#This Row],[Date]])/3,0)</f>
        <v>Q4</v>
      </c>
      <c r="U1745" s="5">
        <f t="shared" si="81"/>
        <v>7.5348042009281122E-2</v>
      </c>
      <c r="V1745" s="7">
        <f>IFERROR(Campaign_Table[[#This Row],[Total_Campaign_Cost]]/Campaign_Table[[#This Row],[Clicks]],0)</f>
        <v>45.523554835224203</v>
      </c>
      <c r="W1745" s="5">
        <f t="shared" si="82"/>
        <v>0.20349360705924727</v>
      </c>
      <c r="X1745" s="7">
        <f>IFERROR(Campaign_Table[[#This Row],[Total_Campaign_Cost]]/Campaign_Table[[#This Row],[Leads]],0)</f>
        <v>108.40150085763294</v>
      </c>
      <c r="Y1745" s="7">
        <f t="shared" si="83"/>
        <v>434247.69999999995</v>
      </c>
      <c r="Z1745" s="7" t="str">
        <f>IF(Campaign_Table[[#This Row],[ROI]]&gt;=3,"Excellent",IF(Campaign_Table[[#This Row],[ROI]]&gt;=1,"Good",IF(Campaign_Table[[#This Row],[ROI]]&gt;=0,"Average","Poor")))</f>
        <v>Good</v>
      </c>
    </row>
    <row r="1746" spans="1:26" x14ac:dyDescent="0.3">
      <c r="A1746" t="s">
        <v>1922</v>
      </c>
      <c r="B1746" t="s">
        <v>20</v>
      </c>
      <c r="C1746" t="s">
        <v>17</v>
      </c>
      <c r="D1746">
        <v>29</v>
      </c>
      <c r="E1746" t="s">
        <v>309</v>
      </c>
      <c r="F1746">
        <v>13620</v>
      </c>
      <c r="G1746">
        <v>1024</v>
      </c>
      <c r="H1746">
        <v>256</v>
      </c>
      <c r="I1746">
        <v>163</v>
      </c>
      <c r="J1746">
        <v>68134</v>
      </c>
      <c r="K1746">
        <v>389.43</v>
      </c>
      <c r="L1746">
        <f>Campaign_Table[[#This Row],[Conversions]]*Campaign_Table[[#This Row],[Cost_Per_Acquisition]]</f>
        <v>63477.090000000004</v>
      </c>
      <c r="M1746">
        <v>7.0000000000000007E-2</v>
      </c>
      <c r="N1746">
        <v>10.59</v>
      </c>
      <c r="O1746" t="s">
        <v>35</v>
      </c>
      <c r="P1746" s="1">
        <v>45655</v>
      </c>
      <c r="Q1746" t="str">
        <f>TEXT(Campaign_Table[[#This Row],[Date]],"mmmm")</f>
        <v>December</v>
      </c>
      <c r="R1746">
        <f>YEAR(Campaign_Table[[#This Row],[Date]])</f>
        <v>2024</v>
      </c>
      <c r="S1746" t="str">
        <f>TEXT(Campaign_Table[[#This Row],[Date]],"dddd")</f>
        <v>Sunday</v>
      </c>
      <c r="T1746" s="3" t="str">
        <f>"Q" &amp; ROUNDUP(MONTH(Campaign_Table[[#This Row],[Date]])/3,0)</f>
        <v>Q4</v>
      </c>
      <c r="U1746" s="5">
        <f t="shared" si="81"/>
        <v>7.5183553597650513E-2</v>
      </c>
      <c r="V1746" s="7">
        <f>IFERROR(Campaign_Table[[#This Row],[Total_Campaign_Cost]]/Campaign_Table[[#This Row],[Clicks]],0)</f>
        <v>61.989345703125004</v>
      </c>
      <c r="W1746" s="5">
        <f t="shared" si="82"/>
        <v>0.1591796875</v>
      </c>
      <c r="X1746" s="7">
        <f>IFERROR(Campaign_Table[[#This Row],[Total_Campaign_Cost]]/Campaign_Table[[#This Row],[Leads]],0)</f>
        <v>247.95738281250001</v>
      </c>
      <c r="Y1746" s="7">
        <f t="shared" si="83"/>
        <v>4656.9099999999962</v>
      </c>
      <c r="Z1746" s="7" t="str">
        <f>IF(Campaign_Table[[#This Row],[ROI]]&gt;=3,"Excellent",IF(Campaign_Table[[#This Row],[ROI]]&gt;=1,"Good",IF(Campaign_Table[[#This Row],[ROI]]&gt;=0,"Average","Poor")))</f>
        <v>Average</v>
      </c>
    </row>
    <row r="1747" spans="1:26" x14ac:dyDescent="0.3">
      <c r="A1747" t="s">
        <v>1923</v>
      </c>
      <c r="B1747" t="s">
        <v>28</v>
      </c>
      <c r="C1747" t="s">
        <v>17</v>
      </c>
      <c r="D1747">
        <v>29</v>
      </c>
      <c r="E1747" t="s">
        <v>56</v>
      </c>
      <c r="F1747">
        <v>86966</v>
      </c>
      <c r="G1747">
        <v>9853</v>
      </c>
      <c r="H1747">
        <v>2356</v>
      </c>
      <c r="I1747">
        <v>1344</v>
      </c>
      <c r="J1747">
        <v>979776</v>
      </c>
      <c r="K1747">
        <v>51.51</v>
      </c>
      <c r="L1747">
        <f>Campaign_Table[[#This Row],[Conversions]]*Campaign_Table[[#This Row],[Cost_Per_Acquisition]]</f>
        <v>69229.440000000002</v>
      </c>
      <c r="M1747">
        <v>13.15</v>
      </c>
      <c r="N1747">
        <v>15.58</v>
      </c>
      <c r="O1747" t="s">
        <v>29</v>
      </c>
      <c r="P1747" s="1">
        <v>45531</v>
      </c>
      <c r="Q1747" t="str">
        <f>TEXT(Campaign_Table[[#This Row],[Date]],"mmmm")</f>
        <v>August</v>
      </c>
      <c r="R1747">
        <f>YEAR(Campaign_Table[[#This Row],[Date]])</f>
        <v>2024</v>
      </c>
      <c r="S1747" t="str">
        <f>TEXT(Campaign_Table[[#This Row],[Date]],"dddd")</f>
        <v>Tuesday</v>
      </c>
      <c r="T1747" s="3" t="str">
        <f>"Q" &amp; ROUNDUP(MONTH(Campaign_Table[[#This Row],[Date]])/3,0)</f>
        <v>Q3</v>
      </c>
      <c r="U1747" s="5">
        <f t="shared" si="81"/>
        <v>0.11329715061058344</v>
      </c>
      <c r="V1747" s="7">
        <f>IFERROR(Campaign_Table[[#This Row],[Total_Campaign_Cost]]/Campaign_Table[[#This Row],[Clicks]],0)</f>
        <v>7.0262295747488075</v>
      </c>
      <c r="W1747" s="5">
        <f t="shared" si="82"/>
        <v>0.1364051557901147</v>
      </c>
      <c r="X1747" s="7">
        <f>IFERROR(Campaign_Table[[#This Row],[Total_Campaign_Cost]]/Campaign_Table[[#This Row],[Leads]],0)</f>
        <v>29.384312393887946</v>
      </c>
      <c r="Y1747" s="7">
        <f t="shared" si="83"/>
        <v>910546.56</v>
      </c>
      <c r="Z1747" s="7" t="str">
        <f>IF(Campaign_Table[[#This Row],[ROI]]&gt;=3,"Excellent",IF(Campaign_Table[[#This Row],[ROI]]&gt;=1,"Good",IF(Campaign_Table[[#This Row],[ROI]]&gt;=0,"Average","Poor")))</f>
        <v>Excellent</v>
      </c>
    </row>
    <row r="1748" spans="1:26" x14ac:dyDescent="0.3">
      <c r="A1748" t="s">
        <v>1924</v>
      </c>
      <c r="B1748" t="s">
        <v>28</v>
      </c>
      <c r="C1748" t="s">
        <v>25</v>
      </c>
      <c r="D1748">
        <v>10</v>
      </c>
      <c r="E1748" t="s">
        <v>460</v>
      </c>
      <c r="F1748">
        <v>82761</v>
      </c>
      <c r="G1748">
        <v>2442</v>
      </c>
      <c r="H1748">
        <v>1063</v>
      </c>
      <c r="I1748">
        <v>459</v>
      </c>
      <c r="J1748">
        <v>335988</v>
      </c>
      <c r="K1748">
        <v>567.55999999999995</v>
      </c>
      <c r="L1748">
        <f>Campaign_Table[[#This Row],[Conversions]]*Campaign_Table[[#This Row],[Cost_Per_Acquisition]]</f>
        <v>260510.03999999998</v>
      </c>
      <c r="M1748">
        <v>0.28999999999999998</v>
      </c>
      <c r="N1748">
        <v>4.79</v>
      </c>
      <c r="O1748" t="s">
        <v>29</v>
      </c>
      <c r="P1748" s="1">
        <v>45631</v>
      </c>
      <c r="Q1748" t="str">
        <f>TEXT(Campaign_Table[[#This Row],[Date]],"mmmm")</f>
        <v>December</v>
      </c>
      <c r="R1748">
        <f>YEAR(Campaign_Table[[#This Row],[Date]])</f>
        <v>2024</v>
      </c>
      <c r="S1748" t="str">
        <f>TEXT(Campaign_Table[[#This Row],[Date]],"dddd")</f>
        <v>Thursday</v>
      </c>
      <c r="T1748" s="3" t="str">
        <f>"Q" &amp; ROUNDUP(MONTH(Campaign_Table[[#This Row],[Date]])/3,0)</f>
        <v>Q4</v>
      </c>
      <c r="U1748" s="5">
        <f t="shared" si="81"/>
        <v>2.9506651683764092E-2</v>
      </c>
      <c r="V1748" s="7">
        <f>IFERROR(Campaign_Table[[#This Row],[Total_Campaign_Cost]]/Campaign_Table[[#This Row],[Clicks]],0)</f>
        <v>106.67896805896805</v>
      </c>
      <c r="W1748" s="5">
        <f t="shared" si="82"/>
        <v>0.18796068796068796</v>
      </c>
      <c r="X1748" s="7">
        <f>IFERROR(Campaign_Table[[#This Row],[Total_Campaign_Cost]]/Campaign_Table[[#This Row],[Leads]],0)</f>
        <v>245.07059266227657</v>
      </c>
      <c r="Y1748" s="7">
        <f t="shared" si="83"/>
        <v>75477.960000000021</v>
      </c>
      <c r="Z1748" s="7" t="str">
        <f>IF(Campaign_Table[[#This Row],[ROI]]&gt;=3,"Excellent",IF(Campaign_Table[[#This Row],[ROI]]&gt;=1,"Good",IF(Campaign_Table[[#This Row],[ROI]]&gt;=0,"Average","Poor")))</f>
        <v>Average</v>
      </c>
    </row>
    <row r="1749" spans="1:26" x14ac:dyDescent="0.3">
      <c r="A1749" t="s">
        <v>1925</v>
      </c>
      <c r="B1749" t="s">
        <v>20</v>
      </c>
      <c r="C1749" t="s">
        <v>21</v>
      </c>
      <c r="D1749">
        <v>12</v>
      </c>
      <c r="E1749" t="s">
        <v>22</v>
      </c>
      <c r="F1749">
        <v>30663</v>
      </c>
      <c r="G1749">
        <v>1593</v>
      </c>
      <c r="H1749">
        <v>478</v>
      </c>
      <c r="I1749">
        <v>305</v>
      </c>
      <c r="J1749">
        <v>201605</v>
      </c>
      <c r="K1749">
        <v>677.81</v>
      </c>
      <c r="L1749">
        <f>Campaign_Table[[#This Row],[Conversions]]*Campaign_Table[[#This Row],[Cost_Per_Acquisition]]</f>
        <v>206732.05</v>
      </c>
      <c r="M1749">
        <v>-0.02</v>
      </c>
      <c r="N1749">
        <v>7.75</v>
      </c>
      <c r="O1749" t="s">
        <v>29</v>
      </c>
      <c r="P1749" s="1">
        <v>45699</v>
      </c>
      <c r="Q1749" t="str">
        <f>TEXT(Campaign_Table[[#This Row],[Date]],"mmmm")</f>
        <v>February</v>
      </c>
      <c r="R1749">
        <f>YEAR(Campaign_Table[[#This Row],[Date]])</f>
        <v>2025</v>
      </c>
      <c r="S1749" t="str">
        <f>TEXT(Campaign_Table[[#This Row],[Date]],"dddd")</f>
        <v>Tuesday</v>
      </c>
      <c r="T1749" s="3" t="str">
        <f>"Q" &amp; ROUNDUP(MONTH(Campaign_Table[[#This Row],[Date]])/3,0)</f>
        <v>Q1</v>
      </c>
      <c r="U1749" s="5">
        <f t="shared" si="81"/>
        <v>5.1951863809803343E-2</v>
      </c>
      <c r="V1749" s="7">
        <f>IFERROR(Campaign_Table[[#This Row],[Total_Campaign_Cost]]/Campaign_Table[[#This Row],[Clicks]],0)</f>
        <v>129.77529817953547</v>
      </c>
      <c r="W1749" s="5">
        <f t="shared" si="82"/>
        <v>0.19146264908976773</v>
      </c>
      <c r="X1749" s="7">
        <f>IFERROR(Campaign_Table[[#This Row],[Total_Campaign_Cost]]/Campaign_Table[[#This Row],[Leads]],0)</f>
        <v>432.49382845188285</v>
      </c>
      <c r="Y1749" s="7">
        <f t="shared" si="83"/>
        <v>-5127.0499999999884</v>
      </c>
      <c r="Z1749" s="7" t="str">
        <f>IF(Campaign_Table[[#This Row],[ROI]]&gt;=3,"Excellent",IF(Campaign_Table[[#This Row],[ROI]]&gt;=1,"Good",IF(Campaign_Table[[#This Row],[ROI]]&gt;=0,"Average","Poor")))</f>
        <v>Poor</v>
      </c>
    </row>
    <row r="1750" spans="1:26" x14ac:dyDescent="0.3">
      <c r="A1750" t="s">
        <v>1926</v>
      </c>
      <c r="B1750" t="s">
        <v>28</v>
      </c>
      <c r="C1750" t="s">
        <v>17</v>
      </c>
      <c r="D1750">
        <v>8</v>
      </c>
      <c r="E1750" t="s">
        <v>18</v>
      </c>
      <c r="F1750">
        <v>80961</v>
      </c>
      <c r="G1750">
        <v>4132</v>
      </c>
      <c r="H1750">
        <v>1788</v>
      </c>
      <c r="I1750">
        <v>1211</v>
      </c>
      <c r="J1750">
        <v>435960</v>
      </c>
      <c r="K1750">
        <v>109.3</v>
      </c>
      <c r="L1750">
        <f>Campaign_Table[[#This Row],[Conversions]]*Campaign_Table[[#This Row],[Cost_Per_Acquisition]]</f>
        <v>132362.29999999999</v>
      </c>
      <c r="M1750">
        <v>2.29</v>
      </c>
      <c r="N1750">
        <v>8.81</v>
      </c>
      <c r="O1750" t="s">
        <v>21</v>
      </c>
      <c r="P1750" s="1">
        <v>45476</v>
      </c>
      <c r="Q1750" t="str">
        <f>TEXT(Campaign_Table[[#This Row],[Date]],"mmmm")</f>
        <v>July</v>
      </c>
      <c r="R1750">
        <f>YEAR(Campaign_Table[[#This Row],[Date]])</f>
        <v>2024</v>
      </c>
      <c r="S1750" t="str">
        <f>TEXT(Campaign_Table[[#This Row],[Date]],"dddd")</f>
        <v>Wednesday</v>
      </c>
      <c r="T1750" s="3" t="str">
        <f>"Q" &amp; ROUNDUP(MONTH(Campaign_Table[[#This Row],[Date]])/3,0)</f>
        <v>Q3</v>
      </c>
      <c r="U1750" s="5">
        <f t="shared" si="81"/>
        <v>5.1036919010387718E-2</v>
      </c>
      <c r="V1750" s="7">
        <f>IFERROR(Campaign_Table[[#This Row],[Total_Campaign_Cost]]/Campaign_Table[[#This Row],[Clicks]],0)</f>
        <v>32.033470474346558</v>
      </c>
      <c r="W1750" s="5">
        <f t="shared" si="82"/>
        <v>0.29307841239109389</v>
      </c>
      <c r="X1750" s="7">
        <f>IFERROR(Campaign_Table[[#This Row],[Total_Campaign_Cost]]/Campaign_Table[[#This Row],[Leads]],0)</f>
        <v>74.028131991051453</v>
      </c>
      <c r="Y1750" s="7">
        <f t="shared" si="83"/>
        <v>303597.7</v>
      </c>
      <c r="Z1750" s="7" t="str">
        <f>IF(Campaign_Table[[#This Row],[ROI]]&gt;=3,"Excellent",IF(Campaign_Table[[#This Row],[ROI]]&gt;=1,"Good",IF(Campaign_Table[[#This Row],[ROI]]&gt;=0,"Average","Poor")))</f>
        <v>Good</v>
      </c>
    </row>
    <row r="1751" spans="1:26" x14ac:dyDescent="0.3">
      <c r="A1751" t="s">
        <v>1927</v>
      </c>
      <c r="B1751" t="s">
        <v>20</v>
      </c>
      <c r="C1751" t="s">
        <v>29</v>
      </c>
      <c r="D1751">
        <v>30</v>
      </c>
      <c r="E1751" t="s">
        <v>315</v>
      </c>
      <c r="F1751">
        <v>60059</v>
      </c>
      <c r="G1751">
        <v>2897</v>
      </c>
      <c r="H1751">
        <v>1004</v>
      </c>
      <c r="I1751">
        <v>705</v>
      </c>
      <c r="J1751">
        <v>338400</v>
      </c>
      <c r="K1751">
        <v>201.53</v>
      </c>
      <c r="L1751">
        <f>Campaign_Table[[#This Row],[Conversions]]*Campaign_Table[[#This Row],[Cost_Per_Acquisition]]</f>
        <v>142078.65</v>
      </c>
      <c r="M1751">
        <v>1.38</v>
      </c>
      <c r="N1751">
        <v>7.67</v>
      </c>
      <c r="O1751" t="s">
        <v>17</v>
      </c>
      <c r="P1751" s="1">
        <v>45663</v>
      </c>
      <c r="Q1751" t="str">
        <f>TEXT(Campaign_Table[[#This Row],[Date]],"mmmm")</f>
        <v>January</v>
      </c>
      <c r="R1751">
        <f>YEAR(Campaign_Table[[#This Row],[Date]])</f>
        <v>2025</v>
      </c>
      <c r="S1751" t="str">
        <f>TEXT(Campaign_Table[[#This Row],[Date]],"dddd")</f>
        <v>Monday</v>
      </c>
      <c r="T1751" s="3" t="str">
        <f>"Q" &amp; ROUNDUP(MONTH(Campaign_Table[[#This Row],[Date]])/3,0)</f>
        <v>Q1</v>
      </c>
      <c r="U1751" s="5">
        <f t="shared" si="81"/>
        <v>4.8235901363659066E-2</v>
      </c>
      <c r="V1751" s="7">
        <f>IFERROR(Campaign_Table[[#This Row],[Total_Campaign_Cost]]/Campaign_Table[[#This Row],[Clicks]],0)</f>
        <v>49.043372454263029</v>
      </c>
      <c r="W1751" s="5">
        <f t="shared" si="82"/>
        <v>0.24335519502934069</v>
      </c>
      <c r="X1751" s="7">
        <f>IFERROR(Campaign_Table[[#This Row],[Total_Campaign_Cost]]/Campaign_Table[[#This Row],[Leads]],0)</f>
        <v>141.51259960159362</v>
      </c>
      <c r="Y1751" s="7">
        <f t="shared" si="83"/>
        <v>196321.35</v>
      </c>
      <c r="Z1751" s="7" t="str">
        <f>IF(Campaign_Table[[#This Row],[ROI]]&gt;=3,"Excellent",IF(Campaign_Table[[#This Row],[ROI]]&gt;=1,"Good",IF(Campaign_Table[[#This Row],[ROI]]&gt;=0,"Average","Poor")))</f>
        <v>Good</v>
      </c>
    </row>
    <row r="1752" spans="1:26" x14ac:dyDescent="0.3">
      <c r="A1752" t="s">
        <v>1928</v>
      </c>
      <c r="B1752" t="s">
        <v>28</v>
      </c>
      <c r="C1752" t="s">
        <v>29</v>
      </c>
      <c r="D1752">
        <v>6</v>
      </c>
      <c r="E1752" t="s">
        <v>28</v>
      </c>
      <c r="F1752">
        <v>52745</v>
      </c>
      <c r="G1752">
        <v>5548</v>
      </c>
      <c r="H1752">
        <v>1934</v>
      </c>
      <c r="I1752">
        <v>690</v>
      </c>
      <c r="J1752">
        <v>263580</v>
      </c>
      <c r="K1752">
        <v>393.01</v>
      </c>
      <c r="L1752">
        <f>Campaign_Table[[#This Row],[Conversions]]*Campaign_Table[[#This Row],[Cost_Per_Acquisition]]</f>
        <v>271176.89999999997</v>
      </c>
      <c r="M1752">
        <v>-0.03</v>
      </c>
      <c r="N1752">
        <v>15.49</v>
      </c>
      <c r="O1752" t="s">
        <v>17</v>
      </c>
      <c r="P1752" s="1">
        <v>45493</v>
      </c>
      <c r="Q1752" t="str">
        <f>TEXT(Campaign_Table[[#This Row],[Date]],"mmmm")</f>
        <v>July</v>
      </c>
      <c r="R1752">
        <f>YEAR(Campaign_Table[[#This Row],[Date]])</f>
        <v>2024</v>
      </c>
      <c r="S1752" t="str">
        <f>TEXT(Campaign_Table[[#This Row],[Date]],"dddd")</f>
        <v>Saturday</v>
      </c>
      <c r="T1752" s="3" t="str">
        <f>"Q" &amp; ROUNDUP(MONTH(Campaign_Table[[#This Row],[Date]])/3,0)</f>
        <v>Q3</v>
      </c>
      <c r="U1752" s="5">
        <f t="shared" si="81"/>
        <v>0.10518532562328183</v>
      </c>
      <c r="V1752" s="7">
        <f>IFERROR(Campaign_Table[[#This Row],[Total_Campaign_Cost]]/Campaign_Table[[#This Row],[Clicks]],0)</f>
        <v>48.878316510454212</v>
      </c>
      <c r="W1752" s="5">
        <f t="shared" si="82"/>
        <v>0.1243691420331651</v>
      </c>
      <c r="X1752" s="7">
        <f>IFERROR(Campaign_Table[[#This Row],[Total_Campaign_Cost]]/Campaign_Table[[#This Row],[Leads]],0)</f>
        <v>140.21556359875902</v>
      </c>
      <c r="Y1752" s="7">
        <f t="shared" si="83"/>
        <v>-7596.8999999999651</v>
      </c>
      <c r="Z1752" s="7" t="str">
        <f>IF(Campaign_Table[[#This Row],[ROI]]&gt;=3,"Excellent",IF(Campaign_Table[[#This Row],[ROI]]&gt;=1,"Good",IF(Campaign_Table[[#This Row],[ROI]]&gt;=0,"Average","Poor")))</f>
        <v>Poor</v>
      </c>
    </row>
    <row r="1753" spans="1:26" x14ac:dyDescent="0.3">
      <c r="A1753" t="s">
        <v>1929</v>
      </c>
      <c r="B1753" t="s">
        <v>16</v>
      </c>
      <c r="C1753" t="s">
        <v>25</v>
      </c>
      <c r="D1753">
        <v>21</v>
      </c>
      <c r="E1753" t="s">
        <v>825</v>
      </c>
      <c r="F1753">
        <v>57815</v>
      </c>
      <c r="G1753">
        <v>1386</v>
      </c>
      <c r="H1753">
        <v>439</v>
      </c>
      <c r="I1753">
        <v>212</v>
      </c>
      <c r="J1753">
        <v>120840</v>
      </c>
      <c r="K1753">
        <v>270.5</v>
      </c>
      <c r="L1753">
        <f>Campaign_Table[[#This Row],[Conversions]]*Campaign_Table[[#This Row],[Cost_Per_Acquisition]]</f>
        <v>57346</v>
      </c>
      <c r="M1753">
        <v>1.1100000000000001</v>
      </c>
      <c r="N1753">
        <v>3.52</v>
      </c>
      <c r="O1753" t="s">
        <v>25</v>
      </c>
      <c r="P1753" s="1">
        <v>45588</v>
      </c>
      <c r="Q1753" t="str">
        <f>TEXT(Campaign_Table[[#This Row],[Date]],"mmmm")</f>
        <v>October</v>
      </c>
      <c r="R1753">
        <f>YEAR(Campaign_Table[[#This Row],[Date]])</f>
        <v>2024</v>
      </c>
      <c r="S1753" t="str">
        <f>TEXT(Campaign_Table[[#This Row],[Date]],"dddd")</f>
        <v>Wednesday</v>
      </c>
      <c r="T1753" s="3" t="str">
        <f>"Q" &amp; ROUNDUP(MONTH(Campaign_Table[[#This Row],[Date]])/3,0)</f>
        <v>Q4</v>
      </c>
      <c r="U1753" s="5">
        <f t="shared" si="81"/>
        <v>2.3973017383032084E-2</v>
      </c>
      <c r="V1753" s="7">
        <f>IFERROR(Campaign_Table[[#This Row],[Total_Campaign_Cost]]/Campaign_Table[[#This Row],[Clicks]],0)</f>
        <v>41.375180375180378</v>
      </c>
      <c r="W1753" s="5">
        <f t="shared" si="82"/>
        <v>0.15295815295815296</v>
      </c>
      <c r="X1753" s="7">
        <f>IFERROR(Campaign_Table[[#This Row],[Total_Campaign_Cost]]/Campaign_Table[[#This Row],[Leads]],0)</f>
        <v>130.62870159453303</v>
      </c>
      <c r="Y1753" s="7">
        <f t="shared" si="83"/>
        <v>63494</v>
      </c>
      <c r="Z1753" s="7" t="str">
        <f>IF(Campaign_Table[[#This Row],[ROI]]&gt;=3,"Excellent",IF(Campaign_Table[[#This Row],[ROI]]&gt;=1,"Good",IF(Campaign_Table[[#This Row],[ROI]]&gt;=0,"Average","Poor")))</f>
        <v>Good</v>
      </c>
    </row>
    <row r="1754" spans="1:26" x14ac:dyDescent="0.3">
      <c r="A1754" t="s">
        <v>1930</v>
      </c>
      <c r="B1754" t="s">
        <v>24</v>
      </c>
      <c r="C1754" t="s">
        <v>21</v>
      </c>
      <c r="D1754">
        <v>15</v>
      </c>
      <c r="E1754" t="s">
        <v>28</v>
      </c>
      <c r="F1754">
        <v>13909</v>
      </c>
      <c r="G1754">
        <v>1268</v>
      </c>
      <c r="H1754">
        <v>567</v>
      </c>
      <c r="I1754">
        <v>342</v>
      </c>
      <c r="J1754">
        <v>88236</v>
      </c>
      <c r="K1754">
        <v>618.33000000000004</v>
      </c>
      <c r="L1754">
        <f>Campaign_Table[[#This Row],[Conversions]]*Campaign_Table[[#This Row],[Cost_Per_Acquisition]]</f>
        <v>211468.86000000002</v>
      </c>
      <c r="M1754">
        <v>-0.57999999999999996</v>
      </c>
      <c r="N1754">
        <v>15.65</v>
      </c>
      <c r="O1754" t="s">
        <v>21</v>
      </c>
      <c r="P1754" s="1">
        <v>45716</v>
      </c>
      <c r="Q1754" t="str">
        <f>TEXT(Campaign_Table[[#This Row],[Date]],"mmmm")</f>
        <v>February</v>
      </c>
      <c r="R1754">
        <f>YEAR(Campaign_Table[[#This Row],[Date]])</f>
        <v>2025</v>
      </c>
      <c r="S1754" t="str">
        <f>TEXT(Campaign_Table[[#This Row],[Date]],"dddd")</f>
        <v>Friday</v>
      </c>
      <c r="T1754" s="3" t="str">
        <f>"Q" &amp; ROUNDUP(MONTH(Campaign_Table[[#This Row],[Date]])/3,0)</f>
        <v>Q1</v>
      </c>
      <c r="U1754" s="5">
        <f t="shared" si="81"/>
        <v>9.1163994535911994E-2</v>
      </c>
      <c r="V1754" s="7">
        <f>IFERROR(Campaign_Table[[#This Row],[Total_Campaign_Cost]]/Campaign_Table[[#This Row],[Clicks]],0)</f>
        <v>166.77354889589907</v>
      </c>
      <c r="W1754" s="5">
        <f t="shared" si="82"/>
        <v>0.2697160883280757</v>
      </c>
      <c r="X1754" s="7">
        <f>IFERROR(Campaign_Table[[#This Row],[Total_Campaign_Cost]]/Campaign_Table[[#This Row],[Leads]],0)</f>
        <v>372.96095238095239</v>
      </c>
      <c r="Y1754" s="7">
        <f t="shared" si="83"/>
        <v>-123232.86000000002</v>
      </c>
      <c r="Z1754" s="7" t="str">
        <f>IF(Campaign_Table[[#This Row],[ROI]]&gt;=3,"Excellent",IF(Campaign_Table[[#This Row],[ROI]]&gt;=1,"Good",IF(Campaign_Table[[#This Row],[ROI]]&gt;=0,"Average","Poor")))</f>
        <v>Poor</v>
      </c>
    </row>
    <row r="1755" spans="1:26" x14ac:dyDescent="0.3">
      <c r="A1755" t="s">
        <v>1931</v>
      </c>
      <c r="B1755" t="s">
        <v>28</v>
      </c>
      <c r="C1755" t="s">
        <v>25</v>
      </c>
      <c r="D1755">
        <v>15</v>
      </c>
      <c r="E1755" t="s">
        <v>256</v>
      </c>
      <c r="F1755">
        <v>60533</v>
      </c>
      <c r="G1755">
        <v>9073</v>
      </c>
      <c r="H1755">
        <v>3508</v>
      </c>
      <c r="I1755">
        <v>2331</v>
      </c>
      <c r="J1755">
        <v>1738926</v>
      </c>
      <c r="K1755">
        <v>61.23</v>
      </c>
      <c r="L1755">
        <f>Campaign_Table[[#This Row],[Conversions]]*Campaign_Table[[#This Row],[Cost_Per_Acquisition]]</f>
        <v>142727.13</v>
      </c>
      <c r="M1755">
        <v>11.18</v>
      </c>
      <c r="N1755">
        <v>24.63</v>
      </c>
      <c r="O1755" t="s">
        <v>21</v>
      </c>
      <c r="P1755" s="1">
        <v>45749</v>
      </c>
      <c r="Q1755" t="str">
        <f>TEXT(Campaign_Table[[#This Row],[Date]],"mmmm")</f>
        <v>April</v>
      </c>
      <c r="R1755">
        <f>YEAR(Campaign_Table[[#This Row],[Date]])</f>
        <v>2025</v>
      </c>
      <c r="S1755" t="str">
        <f>TEXT(Campaign_Table[[#This Row],[Date]],"dddd")</f>
        <v>Wednesday</v>
      </c>
      <c r="T1755" s="3" t="str">
        <f>"Q" &amp; ROUNDUP(MONTH(Campaign_Table[[#This Row],[Date]])/3,0)</f>
        <v>Q2</v>
      </c>
      <c r="U1755" s="5">
        <f t="shared" si="81"/>
        <v>0.14988518659243719</v>
      </c>
      <c r="V1755" s="7">
        <f>IFERROR(Campaign_Table[[#This Row],[Total_Campaign_Cost]]/Campaign_Table[[#This Row],[Clicks]],0)</f>
        <v>15.730974319409237</v>
      </c>
      <c r="W1755" s="5">
        <f t="shared" si="82"/>
        <v>0.25691612476578862</v>
      </c>
      <c r="X1755" s="7">
        <f>IFERROR(Campaign_Table[[#This Row],[Total_Campaign_Cost]]/Campaign_Table[[#This Row],[Leads]],0)</f>
        <v>40.686183010262262</v>
      </c>
      <c r="Y1755" s="7">
        <f t="shared" si="83"/>
        <v>1596198.87</v>
      </c>
      <c r="Z1755" s="7" t="str">
        <f>IF(Campaign_Table[[#This Row],[ROI]]&gt;=3,"Excellent",IF(Campaign_Table[[#This Row],[ROI]]&gt;=1,"Good",IF(Campaign_Table[[#This Row],[ROI]]&gt;=0,"Average","Poor")))</f>
        <v>Excellent</v>
      </c>
    </row>
    <row r="1756" spans="1:26" x14ac:dyDescent="0.3">
      <c r="A1756" t="s">
        <v>1932</v>
      </c>
      <c r="B1756" t="s">
        <v>28</v>
      </c>
      <c r="C1756" t="s">
        <v>25</v>
      </c>
      <c r="D1756">
        <v>28</v>
      </c>
      <c r="E1756" t="s">
        <v>28</v>
      </c>
      <c r="F1756">
        <v>68082</v>
      </c>
      <c r="G1756">
        <v>5927</v>
      </c>
      <c r="H1756">
        <v>2615</v>
      </c>
      <c r="I1756">
        <v>1298</v>
      </c>
      <c r="J1756">
        <v>873554</v>
      </c>
      <c r="K1756">
        <v>147.22</v>
      </c>
      <c r="L1756">
        <f>Campaign_Table[[#This Row],[Conversions]]*Campaign_Table[[#This Row],[Cost_Per_Acquisition]]</f>
        <v>191091.56</v>
      </c>
      <c r="M1756">
        <v>3.57</v>
      </c>
      <c r="N1756">
        <v>14.45</v>
      </c>
      <c r="O1756" t="s">
        <v>21</v>
      </c>
      <c r="P1756" s="1">
        <v>45695</v>
      </c>
      <c r="Q1756" t="str">
        <f>TEXT(Campaign_Table[[#This Row],[Date]],"mmmm")</f>
        <v>February</v>
      </c>
      <c r="R1756">
        <f>YEAR(Campaign_Table[[#This Row],[Date]])</f>
        <v>2025</v>
      </c>
      <c r="S1756" t="str">
        <f>TEXT(Campaign_Table[[#This Row],[Date]],"dddd")</f>
        <v>Friday</v>
      </c>
      <c r="T1756" s="3" t="str">
        <f>"Q" &amp; ROUNDUP(MONTH(Campaign_Table[[#This Row],[Date]])/3,0)</f>
        <v>Q1</v>
      </c>
      <c r="U1756" s="5">
        <f t="shared" si="81"/>
        <v>8.7056784465791251E-2</v>
      </c>
      <c r="V1756" s="7">
        <f>IFERROR(Campaign_Table[[#This Row],[Total_Campaign_Cost]]/Campaign_Table[[#This Row],[Clicks]],0)</f>
        <v>32.240857094651595</v>
      </c>
      <c r="W1756" s="5">
        <f t="shared" si="82"/>
        <v>0.21899780664754515</v>
      </c>
      <c r="X1756" s="7">
        <f>IFERROR(Campaign_Table[[#This Row],[Total_Campaign_Cost]]/Campaign_Table[[#This Row],[Leads]],0)</f>
        <v>73.075166347992351</v>
      </c>
      <c r="Y1756" s="7">
        <f t="shared" si="83"/>
        <v>682462.44</v>
      </c>
      <c r="Z1756" s="7" t="str">
        <f>IF(Campaign_Table[[#This Row],[ROI]]&gt;=3,"Excellent",IF(Campaign_Table[[#This Row],[ROI]]&gt;=1,"Good",IF(Campaign_Table[[#This Row],[ROI]]&gt;=0,"Average","Poor")))</f>
        <v>Excellent</v>
      </c>
    </row>
    <row r="1757" spans="1:26" x14ac:dyDescent="0.3">
      <c r="A1757" t="s">
        <v>1933</v>
      </c>
      <c r="B1757" t="s">
        <v>28</v>
      </c>
      <c r="C1757" t="s">
        <v>17</v>
      </c>
      <c r="D1757">
        <v>30</v>
      </c>
      <c r="E1757" t="s">
        <v>109</v>
      </c>
      <c r="F1757">
        <v>25740</v>
      </c>
      <c r="G1757">
        <v>1493</v>
      </c>
      <c r="H1757">
        <v>565</v>
      </c>
      <c r="I1757">
        <v>205</v>
      </c>
      <c r="J1757">
        <v>61910</v>
      </c>
      <c r="K1757">
        <v>1314.27</v>
      </c>
      <c r="L1757">
        <f>Campaign_Table[[#This Row],[Conversions]]*Campaign_Table[[#This Row],[Cost_Per_Acquisition]]</f>
        <v>269425.34999999998</v>
      </c>
      <c r="M1757">
        <v>-0.77</v>
      </c>
      <c r="N1757">
        <v>8.7899999999999991</v>
      </c>
      <c r="O1757" t="s">
        <v>25</v>
      </c>
      <c r="P1757" s="1">
        <v>45674</v>
      </c>
      <c r="Q1757" t="str">
        <f>TEXT(Campaign_Table[[#This Row],[Date]],"mmmm")</f>
        <v>January</v>
      </c>
      <c r="R1757">
        <f>YEAR(Campaign_Table[[#This Row],[Date]])</f>
        <v>2025</v>
      </c>
      <c r="S1757" t="str">
        <f>TEXT(Campaign_Table[[#This Row],[Date]],"dddd")</f>
        <v>Friday</v>
      </c>
      <c r="T1757" s="3" t="str">
        <f>"Q" &amp; ROUNDUP(MONTH(Campaign_Table[[#This Row],[Date]])/3,0)</f>
        <v>Q1</v>
      </c>
      <c r="U1757" s="5">
        <f t="shared" si="81"/>
        <v>5.8003108003108005E-2</v>
      </c>
      <c r="V1757" s="7">
        <f>IFERROR(Campaign_Table[[#This Row],[Total_Campaign_Cost]]/Campaign_Table[[#This Row],[Clicks]],0)</f>
        <v>180.45904219691894</v>
      </c>
      <c r="W1757" s="5">
        <f t="shared" si="82"/>
        <v>0.13730743469524448</v>
      </c>
      <c r="X1757" s="7">
        <f>IFERROR(Campaign_Table[[#This Row],[Total_Campaign_Cost]]/Campaign_Table[[#This Row],[Leads]],0)</f>
        <v>476.85902654867255</v>
      </c>
      <c r="Y1757" s="7">
        <f t="shared" si="83"/>
        <v>-207515.34999999998</v>
      </c>
      <c r="Z1757" s="7" t="str">
        <f>IF(Campaign_Table[[#This Row],[ROI]]&gt;=3,"Excellent",IF(Campaign_Table[[#This Row],[ROI]]&gt;=1,"Good",IF(Campaign_Table[[#This Row],[ROI]]&gt;=0,"Average","Poor")))</f>
        <v>Poor</v>
      </c>
    </row>
    <row r="1758" spans="1:26" x14ac:dyDescent="0.3">
      <c r="A1758" t="s">
        <v>1934</v>
      </c>
      <c r="B1758" t="s">
        <v>44</v>
      </c>
      <c r="C1758" t="s">
        <v>29</v>
      </c>
      <c r="D1758">
        <v>14</v>
      </c>
      <c r="E1758" t="s">
        <v>162</v>
      </c>
      <c r="F1758">
        <v>76480</v>
      </c>
      <c r="G1758">
        <v>6316</v>
      </c>
      <c r="H1758">
        <v>3123</v>
      </c>
      <c r="I1758">
        <v>1973</v>
      </c>
      <c r="J1758">
        <v>1396884</v>
      </c>
      <c r="K1758">
        <v>117.06</v>
      </c>
      <c r="L1758">
        <f>Campaign_Table[[#This Row],[Conversions]]*Campaign_Table[[#This Row],[Cost_Per_Acquisition]]</f>
        <v>230959.38</v>
      </c>
      <c r="M1758">
        <v>5.05</v>
      </c>
      <c r="N1758">
        <v>14.92</v>
      </c>
      <c r="O1758" t="s">
        <v>35</v>
      </c>
      <c r="P1758" s="1">
        <v>45529</v>
      </c>
      <c r="Q1758" t="str">
        <f>TEXT(Campaign_Table[[#This Row],[Date]],"mmmm")</f>
        <v>August</v>
      </c>
      <c r="R1758">
        <f>YEAR(Campaign_Table[[#This Row],[Date]])</f>
        <v>2024</v>
      </c>
      <c r="S1758" t="str">
        <f>TEXT(Campaign_Table[[#This Row],[Date]],"dddd")</f>
        <v>Sunday</v>
      </c>
      <c r="T1758" s="3" t="str">
        <f>"Q" &amp; ROUNDUP(MONTH(Campaign_Table[[#This Row],[Date]])/3,0)</f>
        <v>Q3</v>
      </c>
      <c r="U1758" s="5">
        <f t="shared" si="81"/>
        <v>8.2583682008368201E-2</v>
      </c>
      <c r="V1758" s="7">
        <f>IFERROR(Campaign_Table[[#This Row],[Total_Campaign_Cost]]/Campaign_Table[[#This Row],[Clicks]],0)</f>
        <v>36.567349588347057</v>
      </c>
      <c r="W1758" s="5">
        <f t="shared" si="82"/>
        <v>0.31238125395820138</v>
      </c>
      <c r="X1758" s="7">
        <f>IFERROR(Campaign_Table[[#This Row],[Total_Campaign_Cost]]/Campaign_Table[[#This Row],[Leads]],0)</f>
        <v>73.95433237271854</v>
      </c>
      <c r="Y1758" s="7">
        <f t="shared" si="83"/>
        <v>1165924.6200000001</v>
      </c>
      <c r="Z1758" s="7" t="str">
        <f>IF(Campaign_Table[[#This Row],[ROI]]&gt;=3,"Excellent",IF(Campaign_Table[[#This Row],[ROI]]&gt;=1,"Good",IF(Campaign_Table[[#This Row],[ROI]]&gt;=0,"Average","Poor")))</f>
        <v>Excellent</v>
      </c>
    </row>
    <row r="1759" spans="1:26" x14ac:dyDescent="0.3">
      <c r="A1759" t="s">
        <v>1935</v>
      </c>
      <c r="B1759" t="s">
        <v>20</v>
      </c>
      <c r="C1759" t="s">
        <v>17</v>
      </c>
      <c r="D1759">
        <v>24</v>
      </c>
      <c r="E1759" t="s">
        <v>326</v>
      </c>
      <c r="F1759">
        <v>48100</v>
      </c>
      <c r="G1759">
        <v>3768</v>
      </c>
      <c r="H1759">
        <v>2003</v>
      </c>
      <c r="I1759">
        <v>796</v>
      </c>
      <c r="J1759">
        <v>620084</v>
      </c>
      <c r="K1759">
        <v>292.85000000000002</v>
      </c>
      <c r="L1759">
        <f>Campaign_Table[[#This Row],[Conversions]]*Campaign_Table[[#This Row],[Cost_Per_Acquisition]]</f>
        <v>233108.6</v>
      </c>
      <c r="M1759">
        <v>1.66</v>
      </c>
      <c r="N1759">
        <v>13.65</v>
      </c>
      <c r="O1759" t="s">
        <v>25</v>
      </c>
      <c r="P1759" s="1">
        <v>45571</v>
      </c>
      <c r="Q1759" t="str">
        <f>TEXT(Campaign_Table[[#This Row],[Date]],"mmmm")</f>
        <v>October</v>
      </c>
      <c r="R1759">
        <f>YEAR(Campaign_Table[[#This Row],[Date]])</f>
        <v>2024</v>
      </c>
      <c r="S1759" t="str">
        <f>TEXT(Campaign_Table[[#This Row],[Date]],"dddd")</f>
        <v>Sunday</v>
      </c>
      <c r="T1759" s="3" t="str">
        <f>"Q" &amp; ROUNDUP(MONTH(Campaign_Table[[#This Row],[Date]])/3,0)</f>
        <v>Q4</v>
      </c>
      <c r="U1759" s="5">
        <f t="shared" si="81"/>
        <v>7.8336798336798338E-2</v>
      </c>
      <c r="V1759" s="7">
        <f>IFERROR(Campaign_Table[[#This Row],[Total_Campaign_Cost]]/Campaign_Table[[#This Row],[Clicks]],0)</f>
        <v>61.865339702760089</v>
      </c>
      <c r="W1759" s="5">
        <f t="shared" si="82"/>
        <v>0.21125265392781317</v>
      </c>
      <c r="X1759" s="7">
        <f>IFERROR(Campaign_Table[[#This Row],[Total_Campaign_Cost]]/Campaign_Table[[#This Row],[Leads]],0)</f>
        <v>116.37973040439341</v>
      </c>
      <c r="Y1759" s="7">
        <f t="shared" si="83"/>
        <v>386975.4</v>
      </c>
      <c r="Z1759" s="7" t="str">
        <f>IF(Campaign_Table[[#This Row],[ROI]]&gt;=3,"Excellent",IF(Campaign_Table[[#This Row],[ROI]]&gt;=1,"Good",IF(Campaign_Table[[#This Row],[ROI]]&gt;=0,"Average","Poor")))</f>
        <v>Good</v>
      </c>
    </row>
    <row r="1760" spans="1:26" x14ac:dyDescent="0.3">
      <c r="A1760" t="s">
        <v>1936</v>
      </c>
      <c r="B1760" t="s">
        <v>16</v>
      </c>
      <c r="C1760" t="s">
        <v>25</v>
      </c>
      <c r="D1760">
        <v>10</v>
      </c>
      <c r="E1760" t="s">
        <v>107</v>
      </c>
      <c r="F1760">
        <v>32931</v>
      </c>
      <c r="G1760">
        <v>2814</v>
      </c>
      <c r="H1760">
        <v>725</v>
      </c>
      <c r="I1760">
        <v>432</v>
      </c>
      <c r="J1760">
        <v>164160</v>
      </c>
      <c r="K1760">
        <v>423.44</v>
      </c>
      <c r="L1760">
        <f>Campaign_Table[[#This Row],[Conversions]]*Campaign_Table[[#This Row],[Cost_Per_Acquisition]]</f>
        <v>182926.07999999999</v>
      </c>
      <c r="M1760">
        <v>-0.1</v>
      </c>
      <c r="N1760">
        <v>12.06</v>
      </c>
      <c r="O1760" t="s">
        <v>17</v>
      </c>
      <c r="P1760" s="1">
        <v>45583</v>
      </c>
      <c r="Q1760" t="str">
        <f>TEXT(Campaign_Table[[#This Row],[Date]],"mmmm")</f>
        <v>October</v>
      </c>
      <c r="R1760">
        <f>YEAR(Campaign_Table[[#This Row],[Date]])</f>
        <v>2024</v>
      </c>
      <c r="S1760" t="str">
        <f>TEXT(Campaign_Table[[#This Row],[Date]],"dddd")</f>
        <v>Friday</v>
      </c>
      <c r="T1760" s="3" t="str">
        <f>"Q" &amp; ROUNDUP(MONTH(Campaign_Table[[#This Row],[Date]])/3,0)</f>
        <v>Q4</v>
      </c>
      <c r="U1760" s="5">
        <f t="shared" si="81"/>
        <v>8.545139837842762E-2</v>
      </c>
      <c r="V1760" s="7">
        <f>IFERROR(Campaign_Table[[#This Row],[Total_Campaign_Cost]]/Campaign_Table[[#This Row],[Clicks]],0)</f>
        <v>65.005714285714276</v>
      </c>
      <c r="W1760" s="5">
        <f t="shared" si="82"/>
        <v>0.15351812366737741</v>
      </c>
      <c r="X1760" s="7">
        <f>IFERROR(Campaign_Table[[#This Row],[Total_Campaign_Cost]]/Campaign_Table[[#This Row],[Leads]],0)</f>
        <v>252.3118344827586</v>
      </c>
      <c r="Y1760" s="7">
        <f t="shared" si="83"/>
        <v>-18766.079999999987</v>
      </c>
      <c r="Z1760" s="7" t="str">
        <f>IF(Campaign_Table[[#This Row],[ROI]]&gt;=3,"Excellent",IF(Campaign_Table[[#This Row],[ROI]]&gt;=1,"Good",IF(Campaign_Table[[#This Row],[ROI]]&gt;=0,"Average","Poor")))</f>
        <v>Poor</v>
      </c>
    </row>
    <row r="1761" spans="1:26" x14ac:dyDescent="0.3">
      <c r="A1761" t="s">
        <v>1937</v>
      </c>
      <c r="B1761" t="s">
        <v>24</v>
      </c>
      <c r="C1761" t="s">
        <v>17</v>
      </c>
      <c r="D1761">
        <v>7</v>
      </c>
      <c r="E1761" t="s">
        <v>22</v>
      </c>
      <c r="F1761">
        <v>49791</v>
      </c>
      <c r="G1761">
        <v>2234</v>
      </c>
      <c r="H1761">
        <v>1288</v>
      </c>
      <c r="I1761">
        <v>1017</v>
      </c>
      <c r="J1761">
        <v>736308</v>
      </c>
      <c r="K1761">
        <v>179.36</v>
      </c>
      <c r="L1761">
        <f>Campaign_Table[[#This Row],[Conversions]]*Campaign_Table[[#This Row],[Cost_Per_Acquisition]]</f>
        <v>182409.12000000002</v>
      </c>
      <c r="M1761">
        <v>3.04</v>
      </c>
      <c r="N1761">
        <v>9.1199999999999992</v>
      </c>
      <c r="O1761" t="s">
        <v>17</v>
      </c>
      <c r="P1761" s="1">
        <v>45592</v>
      </c>
      <c r="Q1761" t="str">
        <f>TEXT(Campaign_Table[[#This Row],[Date]],"mmmm")</f>
        <v>October</v>
      </c>
      <c r="R1761">
        <f>YEAR(Campaign_Table[[#This Row],[Date]])</f>
        <v>2024</v>
      </c>
      <c r="S1761" t="str">
        <f>TEXT(Campaign_Table[[#This Row],[Date]],"dddd")</f>
        <v>Sunday</v>
      </c>
      <c r="T1761" s="3" t="str">
        <f>"Q" &amp; ROUNDUP(MONTH(Campaign_Table[[#This Row],[Date]])/3,0)</f>
        <v>Q4</v>
      </c>
      <c r="U1761" s="5">
        <f t="shared" si="81"/>
        <v>4.4867546343716737E-2</v>
      </c>
      <c r="V1761" s="7">
        <f>IFERROR(Campaign_Table[[#This Row],[Total_Campaign_Cost]]/Campaign_Table[[#This Row],[Clicks]],0)</f>
        <v>81.651351835273061</v>
      </c>
      <c r="W1761" s="5">
        <f t="shared" si="82"/>
        <v>0.45523724261414505</v>
      </c>
      <c r="X1761" s="7">
        <f>IFERROR(Campaign_Table[[#This Row],[Total_Campaign_Cost]]/Campaign_Table[[#This Row],[Leads]],0)</f>
        <v>141.62198757763977</v>
      </c>
      <c r="Y1761" s="7">
        <f t="shared" si="83"/>
        <v>553898.88</v>
      </c>
      <c r="Z1761" s="7" t="str">
        <f>IF(Campaign_Table[[#This Row],[ROI]]&gt;=3,"Excellent",IF(Campaign_Table[[#This Row],[ROI]]&gt;=1,"Good",IF(Campaign_Table[[#This Row],[ROI]]&gt;=0,"Average","Poor")))</f>
        <v>Excellent</v>
      </c>
    </row>
    <row r="1762" spans="1:26" x14ac:dyDescent="0.3">
      <c r="A1762" t="s">
        <v>1938</v>
      </c>
      <c r="B1762" t="s">
        <v>20</v>
      </c>
      <c r="C1762" t="s">
        <v>35</v>
      </c>
      <c r="D1762">
        <v>6</v>
      </c>
      <c r="E1762" t="s">
        <v>71</v>
      </c>
      <c r="F1762">
        <v>23069</v>
      </c>
      <c r="G1762">
        <v>1647</v>
      </c>
      <c r="H1762">
        <v>713</v>
      </c>
      <c r="I1762">
        <v>265</v>
      </c>
      <c r="J1762">
        <v>129585</v>
      </c>
      <c r="K1762">
        <v>1023.18</v>
      </c>
      <c r="L1762">
        <f>Campaign_Table[[#This Row],[Conversions]]*Campaign_Table[[#This Row],[Cost_Per_Acquisition]]</f>
        <v>271142.7</v>
      </c>
      <c r="M1762">
        <v>-0.52</v>
      </c>
      <c r="N1762">
        <v>11.38</v>
      </c>
      <c r="O1762" t="s">
        <v>17</v>
      </c>
      <c r="P1762" s="1">
        <v>45573</v>
      </c>
      <c r="Q1762" t="str">
        <f>TEXT(Campaign_Table[[#This Row],[Date]],"mmmm")</f>
        <v>October</v>
      </c>
      <c r="R1762">
        <f>YEAR(Campaign_Table[[#This Row],[Date]])</f>
        <v>2024</v>
      </c>
      <c r="S1762" t="str">
        <f>TEXT(Campaign_Table[[#This Row],[Date]],"dddd")</f>
        <v>Tuesday</v>
      </c>
      <c r="T1762" s="3" t="str">
        <f>"Q" &amp; ROUNDUP(MONTH(Campaign_Table[[#This Row],[Date]])/3,0)</f>
        <v>Q4</v>
      </c>
      <c r="U1762" s="5">
        <f t="shared" si="81"/>
        <v>7.1394512115826439E-2</v>
      </c>
      <c r="V1762" s="7">
        <f>IFERROR(Campaign_Table[[#This Row],[Total_Campaign_Cost]]/Campaign_Table[[#This Row],[Clicks]],0)</f>
        <v>164.62823315118399</v>
      </c>
      <c r="W1762" s="5">
        <f t="shared" si="82"/>
        <v>0.16089860352155433</v>
      </c>
      <c r="X1762" s="7">
        <f>IFERROR(Campaign_Table[[#This Row],[Total_Campaign_Cost]]/Campaign_Table[[#This Row],[Leads]],0)</f>
        <v>380.28429172510522</v>
      </c>
      <c r="Y1762" s="7">
        <f t="shared" si="83"/>
        <v>-141557.70000000001</v>
      </c>
      <c r="Z1762" s="7" t="str">
        <f>IF(Campaign_Table[[#This Row],[ROI]]&gt;=3,"Excellent",IF(Campaign_Table[[#This Row],[ROI]]&gt;=1,"Good",IF(Campaign_Table[[#This Row],[ROI]]&gt;=0,"Average","Poor")))</f>
        <v>Poor</v>
      </c>
    </row>
    <row r="1763" spans="1:26" x14ac:dyDescent="0.3">
      <c r="A1763" t="s">
        <v>1939</v>
      </c>
      <c r="B1763" t="s">
        <v>24</v>
      </c>
      <c r="C1763" t="s">
        <v>21</v>
      </c>
      <c r="D1763">
        <v>25</v>
      </c>
      <c r="E1763" t="s">
        <v>28</v>
      </c>
      <c r="F1763">
        <v>32406</v>
      </c>
      <c r="G1763">
        <v>3492</v>
      </c>
      <c r="H1763">
        <v>1740</v>
      </c>
      <c r="I1763">
        <v>1111</v>
      </c>
      <c r="J1763">
        <v>814363</v>
      </c>
      <c r="K1763">
        <v>202.59</v>
      </c>
      <c r="L1763">
        <f>Campaign_Table[[#This Row],[Conversions]]*Campaign_Table[[#This Row],[Cost_Per_Acquisition]]</f>
        <v>225077.49</v>
      </c>
      <c r="M1763">
        <v>2.62</v>
      </c>
      <c r="N1763">
        <v>19.57</v>
      </c>
      <c r="O1763" t="s">
        <v>17</v>
      </c>
      <c r="P1763" s="1">
        <v>45734</v>
      </c>
      <c r="Q1763" t="str">
        <f>TEXT(Campaign_Table[[#This Row],[Date]],"mmmm")</f>
        <v>March</v>
      </c>
      <c r="R1763">
        <f>YEAR(Campaign_Table[[#This Row],[Date]])</f>
        <v>2025</v>
      </c>
      <c r="S1763" t="str">
        <f>TEXT(Campaign_Table[[#This Row],[Date]],"dddd")</f>
        <v>Tuesday</v>
      </c>
      <c r="T1763" s="3" t="str">
        <f>"Q" &amp; ROUNDUP(MONTH(Campaign_Table[[#This Row],[Date]])/3,0)</f>
        <v>Q1</v>
      </c>
      <c r="U1763" s="5">
        <f t="shared" si="81"/>
        <v>0.10775782262543973</v>
      </c>
      <c r="V1763" s="7">
        <f>IFERROR(Campaign_Table[[#This Row],[Total_Campaign_Cost]]/Campaign_Table[[#This Row],[Clicks]],0)</f>
        <v>64.455180412371135</v>
      </c>
      <c r="W1763" s="5">
        <f t="shared" si="82"/>
        <v>0.31815578465062999</v>
      </c>
      <c r="X1763" s="7">
        <f>IFERROR(Campaign_Table[[#This Row],[Total_Campaign_Cost]]/Campaign_Table[[#This Row],[Leads]],0)</f>
        <v>129.35487931034481</v>
      </c>
      <c r="Y1763" s="7">
        <f t="shared" si="83"/>
        <v>589285.51</v>
      </c>
      <c r="Z1763" s="7" t="str">
        <f>IF(Campaign_Table[[#This Row],[ROI]]&gt;=3,"Excellent",IF(Campaign_Table[[#This Row],[ROI]]&gt;=1,"Good",IF(Campaign_Table[[#This Row],[ROI]]&gt;=0,"Average","Poor")))</f>
        <v>Good</v>
      </c>
    </row>
    <row r="1764" spans="1:26" x14ac:dyDescent="0.3">
      <c r="A1764" t="s">
        <v>1940</v>
      </c>
      <c r="B1764" t="s">
        <v>44</v>
      </c>
      <c r="C1764" t="s">
        <v>29</v>
      </c>
      <c r="D1764">
        <v>23</v>
      </c>
      <c r="E1764" t="s">
        <v>45</v>
      </c>
      <c r="F1764">
        <v>76245</v>
      </c>
      <c r="G1764">
        <v>9373</v>
      </c>
      <c r="H1764">
        <v>3259</v>
      </c>
      <c r="I1764">
        <v>2186</v>
      </c>
      <c r="J1764">
        <v>1031792</v>
      </c>
      <c r="K1764">
        <v>74.56</v>
      </c>
      <c r="L1764">
        <f>Campaign_Table[[#This Row],[Conversions]]*Campaign_Table[[#This Row],[Cost_Per_Acquisition]]</f>
        <v>162988.16</v>
      </c>
      <c r="M1764">
        <v>5.33</v>
      </c>
      <c r="N1764">
        <v>19.43</v>
      </c>
      <c r="O1764" t="s">
        <v>17</v>
      </c>
      <c r="P1764" s="1">
        <v>45607</v>
      </c>
      <c r="Q1764" t="str">
        <f>TEXT(Campaign_Table[[#This Row],[Date]],"mmmm")</f>
        <v>November</v>
      </c>
      <c r="R1764">
        <f>YEAR(Campaign_Table[[#This Row],[Date]])</f>
        <v>2024</v>
      </c>
      <c r="S1764" t="str">
        <f>TEXT(Campaign_Table[[#This Row],[Date]],"dddd")</f>
        <v>Monday</v>
      </c>
      <c r="T1764" s="3" t="str">
        <f>"Q" &amp; ROUNDUP(MONTH(Campaign_Table[[#This Row],[Date]])/3,0)</f>
        <v>Q4</v>
      </c>
      <c r="U1764" s="5">
        <f t="shared" si="81"/>
        <v>0.12293265132139812</v>
      </c>
      <c r="V1764" s="7">
        <f>IFERROR(Campaign_Table[[#This Row],[Total_Campaign_Cost]]/Campaign_Table[[#This Row],[Clicks]],0)</f>
        <v>17.389113410860983</v>
      </c>
      <c r="W1764" s="5">
        <f t="shared" si="82"/>
        <v>0.23322308759201962</v>
      </c>
      <c r="X1764" s="7">
        <f>IFERROR(Campaign_Table[[#This Row],[Total_Campaign_Cost]]/Campaign_Table[[#This Row],[Leads]],0)</f>
        <v>50.011709113224917</v>
      </c>
      <c r="Y1764" s="7">
        <f t="shared" si="83"/>
        <v>868803.84</v>
      </c>
      <c r="Z1764" s="7" t="str">
        <f>IF(Campaign_Table[[#This Row],[ROI]]&gt;=3,"Excellent",IF(Campaign_Table[[#This Row],[ROI]]&gt;=1,"Good",IF(Campaign_Table[[#This Row],[ROI]]&gt;=0,"Average","Poor")))</f>
        <v>Excellent</v>
      </c>
    </row>
    <row r="1765" spans="1:26" x14ac:dyDescent="0.3">
      <c r="A1765" t="s">
        <v>1941</v>
      </c>
      <c r="B1765" t="s">
        <v>28</v>
      </c>
      <c r="C1765" t="s">
        <v>21</v>
      </c>
      <c r="D1765">
        <v>5</v>
      </c>
      <c r="E1765" t="s">
        <v>841</v>
      </c>
      <c r="F1765">
        <v>84634</v>
      </c>
      <c r="G1765">
        <v>9941</v>
      </c>
      <c r="H1765">
        <v>5574</v>
      </c>
      <c r="I1765">
        <v>4139</v>
      </c>
      <c r="J1765">
        <v>1469345</v>
      </c>
      <c r="K1765">
        <v>60.93</v>
      </c>
      <c r="L1765">
        <f>Campaign_Table[[#This Row],[Conversions]]*Campaign_Table[[#This Row],[Cost_Per_Acquisition]]</f>
        <v>252189.27</v>
      </c>
      <c r="M1765">
        <v>4.83</v>
      </c>
      <c r="N1765">
        <v>23.22</v>
      </c>
      <c r="O1765" t="s">
        <v>25</v>
      </c>
      <c r="P1765" s="1">
        <v>45523</v>
      </c>
      <c r="Q1765" t="str">
        <f>TEXT(Campaign_Table[[#This Row],[Date]],"mmmm")</f>
        <v>August</v>
      </c>
      <c r="R1765">
        <f>YEAR(Campaign_Table[[#This Row],[Date]])</f>
        <v>2024</v>
      </c>
      <c r="S1765" t="str">
        <f>TEXT(Campaign_Table[[#This Row],[Date]],"dddd")</f>
        <v>Monday</v>
      </c>
      <c r="T1765" s="3" t="str">
        <f>"Q" &amp; ROUNDUP(MONTH(Campaign_Table[[#This Row],[Date]])/3,0)</f>
        <v>Q3</v>
      </c>
      <c r="U1765" s="5">
        <f t="shared" si="81"/>
        <v>0.11745870453954675</v>
      </c>
      <c r="V1765" s="7">
        <f>IFERROR(Campaign_Table[[#This Row],[Total_Campaign_Cost]]/Campaign_Table[[#This Row],[Clicks]],0)</f>
        <v>25.368601750326928</v>
      </c>
      <c r="W1765" s="5">
        <f t="shared" si="82"/>
        <v>0.41635650336988228</v>
      </c>
      <c r="X1765" s="7">
        <f>IFERROR(Campaign_Table[[#This Row],[Total_Campaign_Cost]]/Campaign_Table[[#This Row],[Leads]],0)</f>
        <v>45.24385898815931</v>
      </c>
      <c r="Y1765" s="7">
        <f t="shared" si="83"/>
        <v>1217155.73</v>
      </c>
      <c r="Z1765" s="7" t="str">
        <f>IF(Campaign_Table[[#This Row],[ROI]]&gt;=3,"Excellent",IF(Campaign_Table[[#This Row],[ROI]]&gt;=1,"Good",IF(Campaign_Table[[#This Row],[ROI]]&gt;=0,"Average","Poor")))</f>
        <v>Excellent</v>
      </c>
    </row>
    <row r="1766" spans="1:26" x14ac:dyDescent="0.3">
      <c r="A1766" t="s">
        <v>1942</v>
      </c>
      <c r="B1766" t="s">
        <v>44</v>
      </c>
      <c r="C1766" t="s">
        <v>29</v>
      </c>
      <c r="D1766">
        <v>18</v>
      </c>
      <c r="E1766" t="s">
        <v>766</v>
      </c>
      <c r="F1766">
        <v>17498</v>
      </c>
      <c r="G1766">
        <v>2194</v>
      </c>
      <c r="H1766">
        <v>913</v>
      </c>
      <c r="I1766">
        <v>636</v>
      </c>
      <c r="J1766">
        <v>412764</v>
      </c>
      <c r="K1766">
        <v>103.65</v>
      </c>
      <c r="L1766">
        <f>Campaign_Table[[#This Row],[Conversions]]*Campaign_Table[[#This Row],[Cost_Per_Acquisition]]</f>
        <v>65921.400000000009</v>
      </c>
      <c r="M1766">
        <v>5.26</v>
      </c>
      <c r="N1766">
        <v>21.39</v>
      </c>
      <c r="O1766" t="s">
        <v>25</v>
      </c>
      <c r="P1766" s="1">
        <v>45765</v>
      </c>
      <c r="Q1766" t="str">
        <f>TEXT(Campaign_Table[[#This Row],[Date]],"mmmm")</f>
        <v>April</v>
      </c>
      <c r="R1766">
        <f>YEAR(Campaign_Table[[#This Row],[Date]])</f>
        <v>2025</v>
      </c>
      <c r="S1766" t="str">
        <f>TEXT(Campaign_Table[[#This Row],[Date]],"dddd")</f>
        <v>Friday</v>
      </c>
      <c r="T1766" s="3" t="str">
        <f>"Q" &amp; ROUNDUP(MONTH(Campaign_Table[[#This Row],[Date]])/3,0)</f>
        <v>Q2</v>
      </c>
      <c r="U1766" s="5">
        <f t="shared" si="81"/>
        <v>0.12538575837238541</v>
      </c>
      <c r="V1766" s="7">
        <f>IFERROR(Campaign_Table[[#This Row],[Total_Campaign_Cost]]/Campaign_Table[[#This Row],[Clicks]],0)</f>
        <v>30.046216955332728</v>
      </c>
      <c r="W1766" s="5">
        <f t="shared" si="82"/>
        <v>0.28988149498632637</v>
      </c>
      <c r="X1766" s="7">
        <f>IFERROR(Campaign_Table[[#This Row],[Total_Campaign_Cost]]/Campaign_Table[[#This Row],[Leads]],0)</f>
        <v>72.203066812705373</v>
      </c>
      <c r="Y1766" s="7">
        <f t="shared" si="83"/>
        <v>346842.6</v>
      </c>
      <c r="Z1766" s="7" t="str">
        <f>IF(Campaign_Table[[#This Row],[ROI]]&gt;=3,"Excellent",IF(Campaign_Table[[#This Row],[ROI]]&gt;=1,"Good",IF(Campaign_Table[[#This Row],[ROI]]&gt;=0,"Average","Poor")))</f>
        <v>Excellent</v>
      </c>
    </row>
    <row r="1767" spans="1:26" x14ac:dyDescent="0.3">
      <c r="A1767" t="s">
        <v>1943</v>
      </c>
      <c r="B1767" t="s">
        <v>20</v>
      </c>
      <c r="C1767" t="s">
        <v>17</v>
      </c>
      <c r="D1767">
        <v>17</v>
      </c>
      <c r="E1767" t="s">
        <v>597</v>
      </c>
      <c r="F1767">
        <v>79350</v>
      </c>
      <c r="G1767">
        <v>5167</v>
      </c>
      <c r="H1767">
        <v>2436</v>
      </c>
      <c r="I1767">
        <v>762</v>
      </c>
      <c r="J1767">
        <v>445008</v>
      </c>
      <c r="K1767">
        <v>196.64</v>
      </c>
      <c r="L1767">
        <f>Campaign_Table[[#This Row],[Conversions]]*Campaign_Table[[#This Row],[Cost_Per_Acquisition]]</f>
        <v>149839.67999999999</v>
      </c>
      <c r="M1767">
        <v>1.97</v>
      </c>
      <c r="N1767">
        <v>10.54</v>
      </c>
      <c r="O1767" t="s">
        <v>17</v>
      </c>
      <c r="P1767" s="1">
        <v>45749</v>
      </c>
      <c r="Q1767" t="str">
        <f>TEXT(Campaign_Table[[#This Row],[Date]],"mmmm")</f>
        <v>April</v>
      </c>
      <c r="R1767">
        <f>YEAR(Campaign_Table[[#This Row],[Date]])</f>
        <v>2025</v>
      </c>
      <c r="S1767" t="str">
        <f>TEXT(Campaign_Table[[#This Row],[Date]],"dddd")</f>
        <v>Wednesday</v>
      </c>
      <c r="T1767" s="3" t="str">
        <f>"Q" &amp; ROUNDUP(MONTH(Campaign_Table[[#This Row],[Date]])/3,0)</f>
        <v>Q2</v>
      </c>
      <c r="U1767" s="5">
        <f t="shared" si="81"/>
        <v>6.5116572148708252E-2</v>
      </c>
      <c r="V1767" s="7">
        <f>IFERROR(Campaign_Table[[#This Row],[Total_Campaign_Cost]]/Campaign_Table[[#This Row],[Clicks]],0)</f>
        <v>28.99935746080898</v>
      </c>
      <c r="W1767" s="5">
        <f t="shared" si="82"/>
        <v>0.14747435649312948</v>
      </c>
      <c r="X1767" s="7">
        <f>IFERROR(Campaign_Table[[#This Row],[Total_Campaign_Cost]]/Campaign_Table[[#This Row],[Leads]],0)</f>
        <v>61.510541871921177</v>
      </c>
      <c r="Y1767" s="7">
        <f t="shared" si="83"/>
        <v>295168.32</v>
      </c>
      <c r="Z1767" s="7" t="str">
        <f>IF(Campaign_Table[[#This Row],[ROI]]&gt;=3,"Excellent",IF(Campaign_Table[[#This Row],[ROI]]&gt;=1,"Good",IF(Campaign_Table[[#This Row],[ROI]]&gt;=0,"Average","Poor")))</f>
        <v>Good</v>
      </c>
    </row>
    <row r="1768" spans="1:26" x14ac:dyDescent="0.3">
      <c r="A1768" t="s">
        <v>1944</v>
      </c>
      <c r="B1768" t="s">
        <v>20</v>
      </c>
      <c r="C1768" t="s">
        <v>29</v>
      </c>
      <c r="D1768">
        <v>26</v>
      </c>
      <c r="E1768" t="s">
        <v>107</v>
      </c>
      <c r="F1768">
        <v>36203</v>
      </c>
      <c r="G1768">
        <v>2856</v>
      </c>
      <c r="H1768">
        <v>1431</v>
      </c>
      <c r="I1768">
        <v>1125</v>
      </c>
      <c r="J1768">
        <v>236250</v>
      </c>
      <c r="K1768">
        <v>82.63</v>
      </c>
      <c r="L1768">
        <f>Campaign_Table[[#This Row],[Conversions]]*Campaign_Table[[#This Row],[Cost_Per_Acquisition]]</f>
        <v>92958.75</v>
      </c>
      <c r="M1768">
        <v>1.54</v>
      </c>
      <c r="N1768">
        <v>14.95</v>
      </c>
      <c r="O1768" t="s">
        <v>35</v>
      </c>
      <c r="P1768" s="1">
        <v>45726</v>
      </c>
      <c r="Q1768" t="str">
        <f>TEXT(Campaign_Table[[#This Row],[Date]],"mmmm")</f>
        <v>March</v>
      </c>
      <c r="R1768">
        <f>YEAR(Campaign_Table[[#This Row],[Date]])</f>
        <v>2025</v>
      </c>
      <c r="S1768" t="str">
        <f>TEXT(Campaign_Table[[#This Row],[Date]],"dddd")</f>
        <v>Monday</v>
      </c>
      <c r="T1768" s="3" t="str">
        <f>"Q" &amp; ROUNDUP(MONTH(Campaign_Table[[#This Row],[Date]])/3,0)</f>
        <v>Q1</v>
      </c>
      <c r="U1768" s="5">
        <f t="shared" si="81"/>
        <v>7.8888489904151593E-2</v>
      </c>
      <c r="V1768" s="7">
        <f>IFERROR(Campaign_Table[[#This Row],[Total_Campaign_Cost]]/Campaign_Table[[#This Row],[Clicks]],0)</f>
        <v>32.548581932773111</v>
      </c>
      <c r="W1768" s="5">
        <f t="shared" si="82"/>
        <v>0.39390756302521007</v>
      </c>
      <c r="X1768" s="7">
        <f>IFERROR(Campaign_Table[[#This Row],[Total_Campaign_Cost]]/Campaign_Table[[#This Row],[Leads]],0)</f>
        <v>64.960691823899367</v>
      </c>
      <c r="Y1768" s="7">
        <f t="shared" si="83"/>
        <v>143291.25</v>
      </c>
      <c r="Z1768" s="7" t="str">
        <f>IF(Campaign_Table[[#This Row],[ROI]]&gt;=3,"Excellent",IF(Campaign_Table[[#This Row],[ROI]]&gt;=1,"Good",IF(Campaign_Table[[#This Row],[ROI]]&gt;=0,"Average","Poor")))</f>
        <v>Good</v>
      </c>
    </row>
    <row r="1769" spans="1:26" x14ac:dyDescent="0.3">
      <c r="A1769" t="s">
        <v>1945</v>
      </c>
      <c r="B1769" t="s">
        <v>28</v>
      </c>
      <c r="C1769" t="s">
        <v>35</v>
      </c>
      <c r="D1769">
        <v>28</v>
      </c>
      <c r="E1769" t="s">
        <v>258</v>
      </c>
      <c r="F1769">
        <v>76804</v>
      </c>
      <c r="G1769">
        <v>9278</v>
      </c>
      <c r="H1769">
        <v>2212</v>
      </c>
      <c r="I1769">
        <v>1238</v>
      </c>
      <c r="J1769">
        <v>538530</v>
      </c>
      <c r="K1769">
        <v>200.67</v>
      </c>
      <c r="L1769">
        <f>Campaign_Table[[#This Row],[Conversions]]*Campaign_Table[[#This Row],[Cost_Per_Acquisition]]</f>
        <v>248429.46</v>
      </c>
      <c r="M1769">
        <v>1.17</v>
      </c>
      <c r="N1769">
        <v>16.57</v>
      </c>
      <c r="O1769" t="s">
        <v>25</v>
      </c>
      <c r="P1769" s="1">
        <v>45682</v>
      </c>
      <c r="Q1769" t="str">
        <f>TEXT(Campaign_Table[[#This Row],[Date]],"mmmm")</f>
        <v>January</v>
      </c>
      <c r="R1769">
        <f>YEAR(Campaign_Table[[#This Row],[Date]])</f>
        <v>2025</v>
      </c>
      <c r="S1769" t="str">
        <f>TEXT(Campaign_Table[[#This Row],[Date]],"dddd")</f>
        <v>Saturday</v>
      </c>
      <c r="T1769" s="3" t="str">
        <f>"Q" &amp; ROUNDUP(MONTH(Campaign_Table[[#This Row],[Date]])/3,0)</f>
        <v>Q1</v>
      </c>
      <c r="U1769" s="5">
        <f t="shared" si="81"/>
        <v>0.12080099994791937</v>
      </c>
      <c r="V1769" s="7">
        <f>IFERROR(Campaign_Table[[#This Row],[Total_Campaign_Cost]]/Campaign_Table[[#This Row],[Clicks]],0)</f>
        <v>26.776186678163395</v>
      </c>
      <c r="W1769" s="5">
        <f t="shared" si="82"/>
        <v>0.13343392972623411</v>
      </c>
      <c r="X1769" s="7">
        <f>IFERROR(Campaign_Table[[#This Row],[Total_Campaign_Cost]]/Campaign_Table[[#This Row],[Leads]],0)</f>
        <v>112.30988245931283</v>
      </c>
      <c r="Y1769" s="7">
        <f t="shared" si="83"/>
        <v>290100.54000000004</v>
      </c>
      <c r="Z1769" s="7" t="str">
        <f>IF(Campaign_Table[[#This Row],[ROI]]&gt;=3,"Excellent",IF(Campaign_Table[[#This Row],[ROI]]&gt;=1,"Good",IF(Campaign_Table[[#This Row],[ROI]]&gt;=0,"Average","Poor")))</f>
        <v>Good</v>
      </c>
    </row>
    <row r="1770" spans="1:26" x14ac:dyDescent="0.3">
      <c r="A1770" t="s">
        <v>1946</v>
      </c>
      <c r="B1770" t="s">
        <v>24</v>
      </c>
      <c r="C1770" t="s">
        <v>25</v>
      </c>
      <c r="D1770">
        <v>19</v>
      </c>
      <c r="E1770" t="s">
        <v>295</v>
      </c>
      <c r="F1770">
        <v>62075</v>
      </c>
      <c r="G1770">
        <v>3996</v>
      </c>
      <c r="H1770">
        <v>1883</v>
      </c>
      <c r="I1770">
        <v>1488</v>
      </c>
      <c r="J1770">
        <v>495504</v>
      </c>
      <c r="K1770">
        <v>126.34</v>
      </c>
      <c r="L1770">
        <f>Campaign_Table[[#This Row],[Conversions]]*Campaign_Table[[#This Row],[Cost_Per_Acquisition]]</f>
        <v>187993.92</v>
      </c>
      <c r="M1770">
        <v>1.64</v>
      </c>
      <c r="N1770">
        <v>11.87</v>
      </c>
      <c r="O1770" t="s">
        <v>21</v>
      </c>
      <c r="P1770" s="1">
        <v>45617</v>
      </c>
      <c r="Q1770" t="str">
        <f>TEXT(Campaign_Table[[#This Row],[Date]],"mmmm")</f>
        <v>November</v>
      </c>
      <c r="R1770">
        <f>YEAR(Campaign_Table[[#This Row],[Date]])</f>
        <v>2024</v>
      </c>
      <c r="S1770" t="str">
        <f>TEXT(Campaign_Table[[#This Row],[Date]],"dddd")</f>
        <v>Thursday</v>
      </c>
      <c r="T1770" s="3" t="str">
        <f>"Q" &amp; ROUNDUP(MONTH(Campaign_Table[[#This Row],[Date]])/3,0)</f>
        <v>Q4</v>
      </c>
      <c r="U1770" s="5">
        <f t="shared" si="81"/>
        <v>6.4373741441804272E-2</v>
      </c>
      <c r="V1770" s="7">
        <f>IFERROR(Campaign_Table[[#This Row],[Total_Campaign_Cost]]/Campaign_Table[[#This Row],[Clicks]],0)</f>
        <v>47.045525525525527</v>
      </c>
      <c r="W1770" s="5">
        <f t="shared" si="82"/>
        <v>0.37237237237237236</v>
      </c>
      <c r="X1770" s="7">
        <f>IFERROR(Campaign_Table[[#This Row],[Total_Campaign_Cost]]/Campaign_Table[[#This Row],[Leads]],0)</f>
        <v>99.837450876261286</v>
      </c>
      <c r="Y1770" s="7">
        <f t="shared" si="83"/>
        <v>307510.07999999996</v>
      </c>
      <c r="Z1770" s="7" t="str">
        <f>IF(Campaign_Table[[#This Row],[ROI]]&gt;=3,"Excellent",IF(Campaign_Table[[#This Row],[ROI]]&gt;=1,"Good",IF(Campaign_Table[[#This Row],[ROI]]&gt;=0,"Average","Poor")))</f>
        <v>Good</v>
      </c>
    </row>
    <row r="1771" spans="1:26" x14ac:dyDescent="0.3">
      <c r="A1771" t="s">
        <v>1947</v>
      </c>
      <c r="B1771" t="s">
        <v>24</v>
      </c>
      <c r="C1771" t="s">
        <v>25</v>
      </c>
      <c r="D1771">
        <v>29</v>
      </c>
      <c r="E1771" t="s">
        <v>107</v>
      </c>
      <c r="F1771">
        <v>78902</v>
      </c>
      <c r="G1771">
        <v>4612</v>
      </c>
      <c r="H1771">
        <v>1854</v>
      </c>
      <c r="I1771">
        <v>1193</v>
      </c>
      <c r="J1771">
        <v>810047</v>
      </c>
      <c r="K1771">
        <v>209.93</v>
      </c>
      <c r="L1771">
        <f>Campaign_Table[[#This Row],[Conversions]]*Campaign_Table[[#This Row],[Cost_Per_Acquisition]]</f>
        <v>250446.49000000002</v>
      </c>
      <c r="M1771">
        <v>2.23</v>
      </c>
      <c r="N1771">
        <v>9.7100000000000009</v>
      </c>
      <c r="O1771" t="s">
        <v>17</v>
      </c>
      <c r="P1771" s="1">
        <v>45564</v>
      </c>
      <c r="Q1771" t="str">
        <f>TEXT(Campaign_Table[[#This Row],[Date]],"mmmm")</f>
        <v>September</v>
      </c>
      <c r="R1771">
        <f>YEAR(Campaign_Table[[#This Row],[Date]])</f>
        <v>2024</v>
      </c>
      <c r="S1771" t="str">
        <f>TEXT(Campaign_Table[[#This Row],[Date]],"dddd")</f>
        <v>Sunday</v>
      </c>
      <c r="T1771" s="3" t="str">
        <f>"Q" &amp; ROUNDUP(MONTH(Campaign_Table[[#This Row],[Date]])/3,0)</f>
        <v>Q3</v>
      </c>
      <c r="U1771" s="5">
        <f t="shared" si="81"/>
        <v>5.8452257230488455E-2</v>
      </c>
      <c r="V1771" s="7">
        <f>IFERROR(Campaign_Table[[#This Row],[Total_Campaign_Cost]]/Campaign_Table[[#This Row],[Clicks]],0)</f>
        <v>54.303228534258459</v>
      </c>
      <c r="W1771" s="5">
        <f t="shared" si="82"/>
        <v>0.25867302688638333</v>
      </c>
      <c r="X1771" s="7">
        <f>IFERROR(Campaign_Table[[#This Row],[Total_Campaign_Cost]]/Campaign_Table[[#This Row],[Leads]],0)</f>
        <v>135.08440668824164</v>
      </c>
      <c r="Y1771" s="7">
        <f t="shared" si="83"/>
        <v>559600.51</v>
      </c>
      <c r="Z1771" s="7" t="str">
        <f>IF(Campaign_Table[[#This Row],[ROI]]&gt;=3,"Excellent",IF(Campaign_Table[[#This Row],[ROI]]&gt;=1,"Good",IF(Campaign_Table[[#This Row],[ROI]]&gt;=0,"Average","Poor")))</f>
        <v>Good</v>
      </c>
    </row>
    <row r="1772" spans="1:26" x14ac:dyDescent="0.3">
      <c r="A1772" t="s">
        <v>1948</v>
      </c>
      <c r="B1772" t="s">
        <v>20</v>
      </c>
      <c r="C1772" t="s">
        <v>35</v>
      </c>
      <c r="D1772">
        <v>24</v>
      </c>
      <c r="E1772" t="s">
        <v>47</v>
      </c>
      <c r="F1772">
        <v>68649</v>
      </c>
      <c r="G1772">
        <v>2686</v>
      </c>
      <c r="H1772">
        <v>1235</v>
      </c>
      <c r="I1772">
        <v>541</v>
      </c>
      <c r="J1772">
        <v>132004</v>
      </c>
      <c r="K1772">
        <v>376.24</v>
      </c>
      <c r="L1772">
        <f>Campaign_Table[[#This Row],[Conversions]]*Campaign_Table[[#This Row],[Cost_Per_Acquisition]]</f>
        <v>203545.84</v>
      </c>
      <c r="M1772">
        <v>-0.35</v>
      </c>
      <c r="N1772">
        <v>6.5</v>
      </c>
      <c r="O1772" t="s">
        <v>17</v>
      </c>
      <c r="P1772" s="1">
        <v>45759</v>
      </c>
      <c r="Q1772" t="str">
        <f>TEXT(Campaign_Table[[#This Row],[Date]],"mmmm")</f>
        <v>April</v>
      </c>
      <c r="R1772">
        <f>YEAR(Campaign_Table[[#This Row],[Date]])</f>
        <v>2025</v>
      </c>
      <c r="S1772" t="str">
        <f>TEXT(Campaign_Table[[#This Row],[Date]],"dddd")</f>
        <v>Saturday</v>
      </c>
      <c r="T1772" s="3" t="str">
        <f>"Q" &amp; ROUNDUP(MONTH(Campaign_Table[[#This Row],[Date]])/3,0)</f>
        <v>Q2</v>
      </c>
      <c r="U1772" s="5">
        <f t="shared" si="81"/>
        <v>3.9126571399437718E-2</v>
      </c>
      <c r="V1772" s="7">
        <f>IFERROR(Campaign_Table[[#This Row],[Total_Campaign_Cost]]/Campaign_Table[[#This Row],[Clicks]],0)</f>
        <v>75.780282948622485</v>
      </c>
      <c r="W1772" s="5">
        <f t="shared" si="82"/>
        <v>0.20141474311243485</v>
      </c>
      <c r="X1772" s="7">
        <f>IFERROR(Campaign_Table[[#This Row],[Total_Campaign_Cost]]/Campaign_Table[[#This Row],[Leads]],0)</f>
        <v>164.81444534412955</v>
      </c>
      <c r="Y1772" s="7">
        <f t="shared" si="83"/>
        <v>-71541.84</v>
      </c>
      <c r="Z1772" s="7" t="str">
        <f>IF(Campaign_Table[[#This Row],[ROI]]&gt;=3,"Excellent",IF(Campaign_Table[[#This Row],[ROI]]&gt;=1,"Good",IF(Campaign_Table[[#This Row],[ROI]]&gt;=0,"Average","Poor")))</f>
        <v>Poor</v>
      </c>
    </row>
    <row r="1773" spans="1:26" x14ac:dyDescent="0.3">
      <c r="A1773" t="s">
        <v>1949</v>
      </c>
      <c r="B1773" t="s">
        <v>24</v>
      </c>
      <c r="C1773" t="s">
        <v>29</v>
      </c>
      <c r="D1773">
        <v>22</v>
      </c>
      <c r="E1773" t="s">
        <v>56</v>
      </c>
      <c r="F1773">
        <v>45528</v>
      </c>
      <c r="G1773">
        <v>4634</v>
      </c>
      <c r="H1773">
        <v>2051</v>
      </c>
      <c r="I1773">
        <v>1488</v>
      </c>
      <c r="J1773">
        <v>360096</v>
      </c>
      <c r="K1773">
        <v>39.840000000000003</v>
      </c>
      <c r="L1773">
        <f>Campaign_Table[[#This Row],[Conversions]]*Campaign_Table[[#This Row],[Cost_Per_Acquisition]]</f>
        <v>59281.920000000006</v>
      </c>
      <c r="M1773">
        <v>5.07</v>
      </c>
      <c r="N1773">
        <v>17.95</v>
      </c>
      <c r="O1773" t="s">
        <v>17</v>
      </c>
      <c r="P1773" s="1">
        <v>45710</v>
      </c>
      <c r="Q1773" t="str">
        <f>TEXT(Campaign_Table[[#This Row],[Date]],"mmmm")</f>
        <v>February</v>
      </c>
      <c r="R1773">
        <f>YEAR(Campaign_Table[[#This Row],[Date]])</f>
        <v>2025</v>
      </c>
      <c r="S1773" t="str">
        <f>TEXT(Campaign_Table[[#This Row],[Date]],"dddd")</f>
        <v>Saturday</v>
      </c>
      <c r="T1773" s="3" t="str">
        <f>"Q" &amp; ROUNDUP(MONTH(Campaign_Table[[#This Row],[Date]])/3,0)</f>
        <v>Q1</v>
      </c>
      <c r="U1773" s="5">
        <f t="shared" si="81"/>
        <v>0.10178351783517835</v>
      </c>
      <c r="V1773" s="7">
        <f>IFERROR(Campaign_Table[[#This Row],[Total_Campaign_Cost]]/Campaign_Table[[#This Row],[Clicks]],0)</f>
        <v>12.79281829952525</v>
      </c>
      <c r="W1773" s="5">
        <f t="shared" si="82"/>
        <v>0.32110487699611567</v>
      </c>
      <c r="X1773" s="7">
        <f>IFERROR(Campaign_Table[[#This Row],[Total_Campaign_Cost]]/Campaign_Table[[#This Row],[Leads]],0)</f>
        <v>28.903910287664555</v>
      </c>
      <c r="Y1773" s="7">
        <f t="shared" si="83"/>
        <v>300814.08000000002</v>
      </c>
      <c r="Z1773" s="7" t="str">
        <f>IF(Campaign_Table[[#This Row],[ROI]]&gt;=3,"Excellent",IF(Campaign_Table[[#This Row],[ROI]]&gt;=1,"Good",IF(Campaign_Table[[#This Row],[ROI]]&gt;=0,"Average","Poor")))</f>
        <v>Excellent</v>
      </c>
    </row>
    <row r="1774" spans="1:26" x14ac:dyDescent="0.3">
      <c r="A1774" t="s">
        <v>1950</v>
      </c>
      <c r="B1774" t="s">
        <v>28</v>
      </c>
      <c r="C1774" t="s">
        <v>29</v>
      </c>
      <c r="D1774">
        <v>11</v>
      </c>
      <c r="E1774" t="s">
        <v>465</v>
      </c>
      <c r="F1774">
        <v>85192</v>
      </c>
      <c r="G1774">
        <v>11385</v>
      </c>
      <c r="H1774">
        <v>4563</v>
      </c>
      <c r="I1774">
        <v>3602</v>
      </c>
      <c r="J1774">
        <v>2319688</v>
      </c>
      <c r="K1774">
        <v>37.049999999999997</v>
      </c>
      <c r="L1774">
        <f>Campaign_Table[[#This Row],[Conversions]]*Campaign_Table[[#This Row],[Cost_Per_Acquisition]]</f>
        <v>133454.09999999998</v>
      </c>
      <c r="M1774">
        <v>16.38</v>
      </c>
      <c r="N1774">
        <v>22.95</v>
      </c>
      <c r="O1774" t="s">
        <v>35</v>
      </c>
      <c r="P1774" s="1">
        <v>45681</v>
      </c>
      <c r="Q1774" t="str">
        <f>TEXT(Campaign_Table[[#This Row],[Date]],"mmmm")</f>
        <v>January</v>
      </c>
      <c r="R1774">
        <f>YEAR(Campaign_Table[[#This Row],[Date]])</f>
        <v>2025</v>
      </c>
      <c r="S1774" t="str">
        <f>TEXT(Campaign_Table[[#This Row],[Date]],"dddd")</f>
        <v>Friday</v>
      </c>
      <c r="T1774" s="3" t="str">
        <f>"Q" &amp; ROUNDUP(MONTH(Campaign_Table[[#This Row],[Date]])/3,0)</f>
        <v>Q1</v>
      </c>
      <c r="U1774" s="5">
        <f t="shared" si="81"/>
        <v>0.13363930885529157</v>
      </c>
      <c r="V1774" s="7">
        <f>IFERROR(Campaign_Table[[#This Row],[Total_Campaign_Cost]]/Campaign_Table[[#This Row],[Clicks]],0)</f>
        <v>11.721923583662711</v>
      </c>
      <c r="W1774" s="5">
        <f t="shared" si="82"/>
        <v>0.31638120333772507</v>
      </c>
      <c r="X1774" s="7">
        <f>IFERROR(Campaign_Table[[#This Row],[Total_Campaign_Cost]]/Campaign_Table[[#This Row],[Leads]],0)</f>
        <v>29.247008547008541</v>
      </c>
      <c r="Y1774" s="7">
        <f t="shared" si="83"/>
        <v>2186233.9</v>
      </c>
      <c r="Z1774" s="7" t="str">
        <f>IF(Campaign_Table[[#This Row],[ROI]]&gt;=3,"Excellent",IF(Campaign_Table[[#This Row],[ROI]]&gt;=1,"Good",IF(Campaign_Table[[#This Row],[ROI]]&gt;=0,"Average","Poor")))</f>
        <v>Excellent</v>
      </c>
    </row>
    <row r="1775" spans="1:26" x14ac:dyDescent="0.3">
      <c r="A1775" t="s">
        <v>1951</v>
      </c>
      <c r="B1775" t="s">
        <v>20</v>
      </c>
      <c r="C1775" t="s">
        <v>21</v>
      </c>
      <c r="D1775">
        <v>7</v>
      </c>
      <c r="E1775" t="s">
        <v>234</v>
      </c>
      <c r="F1775">
        <v>90506</v>
      </c>
      <c r="G1775">
        <v>12381</v>
      </c>
      <c r="H1775">
        <v>6379</v>
      </c>
      <c r="I1775">
        <v>4589</v>
      </c>
      <c r="J1775">
        <v>1115127</v>
      </c>
      <c r="K1775">
        <v>51.57</v>
      </c>
      <c r="L1775">
        <f>Campaign_Table[[#This Row],[Conversions]]*Campaign_Table[[#This Row],[Cost_Per_Acquisition]]</f>
        <v>236654.73</v>
      </c>
      <c r="M1775">
        <v>3.71</v>
      </c>
      <c r="N1775">
        <v>25.8</v>
      </c>
      <c r="O1775" t="s">
        <v>35</v>
      </c>
      <c r="P1775" s="1">
        <v>45587</v>
      </c>
      <c r="Q1775" t="str">
        <f>TEXT(Campaign_Table[[#This Row],[Date]],"mmmm")</f>
        <v>October</v>
      </c>
      <c r="R1775">
        <f>YEAR(Campaign_Table[[#This Row],[Date]])</f>
        <v>2024</v>
      </c>
      <c r="S1775" t="str">
        <f>TEXT(Campaign_Table[[#This Row],[Date]],"dddd")</f>
        <v>Tuesday</v>
      </c>
      <c r="T1775" s="3" t="str">
        <f>"Q" &amp; ROUNDUP(MONTH(Campaign_Table[[#This Row],[Date]])/3,0)</f>
        <v>Q4</v>
      </c>
      <c r="U1775" s="5">
        <f t="shared" si="81"/>
        <v>0.13679756038273705</v>
      </c>
      <c r="V1775" s="7">
        <f>IFERROR(Campaign_Table[[#This Row],[Total_Campaign_Cost]]/Campaign_Table[[#This Row],[Clicks]],0)</f>
        <v>19.114346983280836</v>
      </c>
      <c r="W1775" s="5">
        <f t="shared" si="82"/>
        <v>0.37064857442855986</v>
      </c>
      <c r="X1775" s="7">
        <f>IFERROR(Campaign_Table[[#This Row],[Total_Campaign_Cost]]/Campaign_Table[[#This Row],[Leads]],0)</f>
        <v>37.099032763756078</v>
      </c>
      <c r="Y1775" s="7">
        <f t="shared" si="83"/>
        <v>878472.27</v>
      </c>
      <c r="Z1775" s="7" t="str">
        <f>IF(Campaign_Table[[#This Row],[ROI]]&gt;=3,"Excellent",IF(Campaign_Table[[#This Row],[ROI]]&gt;=1,"Good",IF(Campaign_Table[[#This Row],[ROI]]&gt;=0,"Average","Poor")))</f>
        <v>Excellent</v>
      </c>
    </row>
    <row r="1776" spans="1:26" x14ac:dyDescent="0.3">
      <c r="A1776" t="s">
        <v>1952</v>
      </c>
      <c r="B1776" t="s">
        <v>28</v>
      </c>
      <c r="C1776" t="s">
        <v>25</v>
      </c>
      <c r="D1776">
        <v>20</v>
      </c>
      <c r="E1776" t="s">
        <v>18</v>
      </c>
      <c r="F1776">
        <v>58563</v>
      </c>
      <c r="G1776">
        <v>8047</v>
      </c>
      <c r="H1776">
        <v>2702</v>
      </c>
      <c r="I1776">
        <v>1712</v>
      </c>
      <c r="J1776">
        <v>390336</v>
      </c>
      <c r="K1776">
        <v>103.68</v>
      </c>
      <c r="L1776">
        <f>Campaign_Table[[#This Row],[Conversions]]*Campaign_Table[[#This Row],[Cost_Per_Acquisition]]</f>
        <v>177500.16</v>
      </c>
      <c r="M1776">
        <v>1.2</v>
      </c>
      <c r="N1776">
        <v>21.28</v>
      </c>
      <c r="O1776" t="s">
        <v>25</v>
      </c>
      <c r="P1776" s="1">
        <v>45794</v>
      </c>
      <c r="Q1776" t="str">
        <f>TEXT(Campaign_Table[[#This Row],[Date]],"mmmm")</f>
        <v>May</v>
      </c>
      <c r="R1776">
        <f>YEAR(Campaign_Table[[#This Row],[Date]])</f>
        <v>2025</v>
      </c>
      <c r="S1776" t="str">
        <f>TEXT(Campaign_Table[[#This Row],[Date]],"dddd")</f>
        <v>Saturday</v>
      </c>
      <c r="T1776" s="3" t="str">
        <f>"Q" &amp; ROUNDUP(MONTH(Campaign_Table[[#This Row],[Date]])/3,0)</f>
        <v>Q2</v>
      </c>
      <c r="U1776" s="5">
        <f t="shared" si="81"/>
        <v>0.13740757816368698</v>
      </c>
      <c r="V1776" s="7">
        <f>IFERROR(Campaign_Table[[#This Row],[Total_Campaign_Cost]]/Campaign_Table[[#This Row],[Clicks]],0)</f>
        <v>22.057929663228531</v>
      </c>
      <c r="W1776" s="5">
        <f t="shared" si="82"/>
        <v>0.21275009320243568</v>
      </c>
      <c r="X1776" s="7">
        <f>IFERROR(Campaign_Table[[#This Row],[Total_Campaign_Cost]]/Campaign_Table[[#This Row],[Leads]],0)</f>
        <v>65.692139156180602</v>
      </c>
      <c r="Y1776" s="7">
        <f t="shared" si="83"/>
        <v>212835.84</v>
      </c>
      <c r="Z1776" s="7" t="str">
        <f>IF(Campaign_Table[[#This Row],[ROI]]&gt;=3,"Excellent",IF(Campaign_Table[[#This Row],[ROI]]&gt;=1,"Good",IF(Campaign_Table[[#This Row],[ROI]]&gt;=0,"Average","Poor")))</f>
        <v>Good</v>
      </c>
    </row>
    <row r="1777" spans="1:26" x14ac:dyDescent="0.3">
      <c r="A1777" t="s">
        <v>1953</v>
      </c>
      <c r="B1777" t="s">
        <v>20</v>
      </c>
      <c r="C1777" t="s">
        <v>35</v>
      </c>
      <c r="D1777">
        <v>11</v>
      </c>
      <c r="E1777" t="s">
        <v>71</v>
      </c>
      <c r="F1777">
        <v>26534</v>
      </c>
      <c r="G1777">
        <v>547</v>
      </c>
      <c r="H1777">
        <v>124</v>
      </c>
      <c r="I1777">
        <v>38</v>
      </c>
      <c r="J1777">
        <v>10602</v>
      </c>
      <c r="K1777">
        <v>1352.05</v>
      </c>
      <c r="L1777">
        <f>Campaign_Table[[#This Row],[Conversions]]*Campaign_Table[[#This Row],[Cost_Per_Acquisition]]</f>
        <v>51377.9</v>
      </c>
      <c r="M1777">
        <v>-0.79</v>
      </c>
      <c r="N1777">
        <v>2.67</v>
      </c>
      <c r="O1777" t="s">
        <v>25</v>
      </c>
      <c r="P1777" s="1">
        <v>45767</v>
      </c>
      <c r="Q1777" t="str">
        <f>TEXT(Campaign_Table[[#This Row],[Date]],"mmmm")</f>
        <v>April</v>
      </c>
      <c r="R1777">
        <f>YEAR(Campaign_Table[[#This Row],[Date]])</f>
        <v>2025</v>
      </c>
      <c r="S1777" t="str">
        <f>TEXT(Campaign_Table[[#This Row],[Date]],"dddd")</f>
        <v>Sunday</v>
      </c>
      <c r="T1777" s="3" t="str">
        <f>"Q" &amp; ROUNDUP(MONTH(Campaign_Table[[#This Row],[Date]])/3,0)</f>
        <v>Q2</v>
      </c>
      <c r="U1777" s="5">
        <f t="shared" si="81"/>
        <v>2.0615059923117511E-2</v>
      </c>
      <c r="V1777" s="7">
        <f>IFERROR(Campaign_Table[[#This Row],[Total_Campaign_Cost]]/Campaign_Table[[#This Row],[Clicks]],0)</f>
        <v>93.926691042047537</v>
      </c>
      <c r="W1777" s="5">
        <f t="shared" si="82"/>
        <v>6.9469835466179158E-2</v>
      </c>
      <c r="X1777" s="7">
        <f>IFERROR(Campaign_Table[[#This Row],[Total_Campaign_Cost]]/Campaign_Table[[#This Row],[Leads]],0)</f>
        <v>414.33790322580649</v>
      </c>
      <c r="Y1777" s="7">
        <f t="shared" si="83"/>
        <v>-40775.9</v>
      </c>
      <c r="Z1777" s="7" t="str">
        <f>IF(Campaign_Table[[#This Row],[ROI]]&gt;=3,"Excellent",IF(Campaign_Table[[#This Row],[ROI]]&gt;=1,"Good",IF(Campaign_Table[[#This Row],[ROI]]&gt;=0,"Average","Poor")))</f>
        <v>Poor</v>
      </c>
    </row>
    <row r="1778" spans="1:26" x14ac:dyDescent="0.3">
      <c r="A1778" t="s">
        <v>1954</v>
      </c>
      <c r="B1778" t="s">
        <v>16</v>
      </c>
      <c r="C1778" t="s">
        <v>29</v>
      </c>
      <c r="D1778">
        <v>30</v>
      </c>
      <c r="E1778" t="s">
        <v>351</v>
      </c>
      <c r="F1778">
        <v>12337</v>
      </c>
      <c r="G1778">
        <v>1589</v>
      </c>
      <c r="H1778">
        <v>471</v>
      </c>
      <c r="I1778">
        <v>150</v>
      </c>
      <c r="J1778">
        <v>80250</v>
      </c>
      <c r="K1778">
        <v>1198</v>
      </c>
      <c r="L1778">
        <f>Campaign_Table[[#This Row],[Conversions]]*Campaign_Table[[#This Row],[Cost_Per_Acquisition]]</f>
        <v>179700</v>
      </c>
      <c r="M1778">
        <v>-0.55000000000000004</v>
      </c>
      <c r="N1778">
        <v>17.91</v>
      </c>
      <c r="O1778" t="s">
        <v>29</v>
      </c>
      <c r="P1778" s="1">
        <v>45534</v>
      </c>
      <c r="Q1778" t="str">
        <f>TEXT(Campaign_Table[[#This Row],[Date]],"mmmm")</f>
        <v>August</v>
      </c>
      <c r="R1778">
        <f>YEAR(Campaign_Table[[#This Row],[Date]])</f>
        <v>2024</v>
      </c>
      <c r="S1778" t="str">
        <f>TEXT(Campaign_Table[[#This Row],[Date]],"dddd")</f>
        <v>Friday</v>
      </c>
      <c r="T1778" s="3" t="str">
        <f>"Q" &amp; ROUNDUP(MONTH(Campaign_Table[[#This Row],[Date]])/3,0)</f>
        <v>Q3</v>
      </c>
      <c r="U1778" s="5">
        <f t="shared" si="81"/>
        <v>0.12879954608089486</v>
      </c>
      <c r="V1778" s="7">
        <f>IFERROR(Campaign_Table[[#This Row],[Total_Campaign_Cost]]/Campaign_Table[[#This Row],[Clicks]],0)</f>
        <v>113.08999370673379</v>
      </c>
      <c r="W1778" s="5">
        <f t="shared" si="82"/>
        <v>9.4398993077407178E-2</v>
      </c>
      <c r="X1778" s="7">
        <f>IFERROR(Campaign_Table[[#This Row],[Total_Campaign_Cost]]/Campaign_Table[[#This Row],[Leads]],0)</f>
        <v>381.52866242038215</v>
      </c>
      <c r="Y1778" s="7">
        <f t="shared" si="83"/>
        <v>-99450</v>
      </c>
      <c r="Z1778" s="7" t="str">
        <f>IF(Campaign_Table[[#This Row],[ROI]]&gt;=3,"Excellent",IF(Campaign_Table[[#This Row],[ROI]]&gt;=1,"Good",IF(Campaign_Table[[#This Row],[ROI]]&gt;=0,"Average","Poor")))</f>
        <v>Poor</v>
      </c>
    </row>
    <row r="1779" spans="1:26" x14ac:dyDescent="0.3">
      <c r="A1779" t="s">
        <v>1955</v>
      </c>
      <c r="B1779" t="s">
        <v>24</v>
      </c>
      <c r="C1779" t="s">
        <v>29</v>
      </c>
      <c r="D1779">
        <v>8</v>
      </c>
      <c r="E1779" t="s">
        <v>49</v>
      </c>
      <c r="F1779">
        <v>58256</v>
      </c>
      <c r="G1779">
        <v>8456</v>
      </c>
      <c r="H1779">
        <v>3350</v>
      </c>
      <c r="I1779">
        <v>1101</v>
      </c>
      <c r="J1779">
        <v>453612</v>
      </c>
      <c r="K1779">
        <v>72.11</v>
      </c>
      <c r="L1779">
        <f>Campaign_Table[[#This Row],[Conversions]]*Campaign_Table[[#This Row],[Cost_Per_Acquisition]]</f>
        <v>79393.11</v>
      </c>
      <c r="M1779">
        <v>4.71</v>
      </c>
      <c r="N1779">
        <v>22.16</v>
      </c>
      <c r="O1779" t="s">
        <v>25</v>
      </c>
      <c r="P1779" s="1">
        <v>45700</v>
      </c>
      <c r="Q1779" t="str">
        <f>TEXT(Campaign_Table[[#This Row],[Date]],"mmmm")</f>
        <v>February</v>
      </c>
      <c r="R1779">
        <f>YEAR(Campaign_Table[[#This Row],[Date]])</f>
        <v>2025</v>
      </c>
      <c r="S1779" t="str">
        <f>TEXT(Campaign_Table[[#This Row],[Date]],"dddd")</f>
        <v>Wednesday</v>
      </c>
      <c r="T1779" s="3" t="str">
        <f>"Q" &amp; ROUNDUP(MONTH(Campaign_Table[[#This Row],[Date]])/3,0)</f>
        <v>Q1</v>
      </c>
      <c r="U1779" s="5">
        <f t="shared" si="81"/>
        <v>0.14515243065092007</v>
      </c>
      <c r="V1779" s="7">
        <f>IFERROR(Campaign_Table[[#This Row],[Total_Campaign_Cost]]/Campaign_Table[[#This Row],[Clicks]],0)</f>
        <v>9.3889675969725648</v>
      </c>
      <c r="W1779" s="5">
        <f t="shared" si="82"/>
        <v>0.13020340586565751</v>
      </c>
      <c r="X1779" s="7">
        <f>IFERROR(Campaign_Table[[#This Row],[Total_Campaign_Cost]]/Campaign_Table[[#This Row],[Leads]],0)</f>
        <v>23.699435820895523</v>
      </c>
      <c r="Y1779" s="7">
        <f t="shared" si="83"/>
        <v>374218.89</v>
      </c>
      <c r="Z1779" s="7" t="str">
        <f>IF(Campaign_Table[[#This Row],[ROI]]&gt;=3,"Excellent",IF(Campaign_Table[[#This Row],[ROI]]&gt;=1,"Good",IF(Campaign_Table[[#This Row],[ROI]]&gt;=0,"Average","Poor")))</f>
        <v>Excellent</v>
      </c>
    </row>
    <row r="1780" spans="1:26" x14ac:dyDescent="0.3">
      <c r="A1780" t="s">
        <v>1956</v>
      </c>
      <c r="B1780" t="s">
        <v>20</v>
      </c>
      <c r="C1780" t="s">
        <v>17</v>
      </c>
      <c r="D1780">
        <v>9</v>
      </c>
      <c r="E1780" t="s">
        <v>236</v>
      </c>
      <c r="F1780">
        <v>29760</v>
      </c>
      <c r="G1780">
        <v>3316</v>
      </c>
      <c r="H1780">
        <v>927</v>
      </c>
      <c r="I1780">
        <v>427</v>
      </c>
      <c r="J1780">
        <v>168665</v>
      </c>
      <c r="K1780">
        <v>146.65</v>
      </c>
      <c r="L1780">
        <f>Campaign_Table[[#This Row],[Conversions]]*Campaign_Table[[#This Row],[Cost_Per_Acquisition]]</f>
        <v>62619.55</v>
      </c>
      <c r="M1780">
        <v>1.69</v>
      </c>
      <c r="N1780">
        <v>15.69</v>
      </c>
      <c r="O1780" t="s">
        <v>25</v>
      </c>
      <c r="P1780" s="1">
        <v>45741</v>
      </c>
      <c r="Q1780" t="str">
        <f>TEXT(Campaign_Table[[#This Row],[Date]],"mmmm")</f>
        <v>March</v>
      </c>
      <c r="R1780">
        <f>YEAR(Campaign_Table[[#This Row],[Date]])</f>
        <v>2025</v>
      </c>
      <c r="S1780" t="str">
        <f>TEXT(Campaign_Table[[#This Row],[Date]],"dddd")</f>
        <v>Tuesday</v>
      </c>
      <c r="T1780" s="3" t="str">
        <f>"Q" &amp; ROUNDUP(MONTH(Campaign_Table[[#This Row],[Date]])/3,0)</f>
        <v>Q1</v>
      </c>
      <c r="U1780" s="5">
        <f t="shared" si="81"/>
        <v>0.11142473118279569</v>
      </c>
      <c r="V1780" s="7">
        <f>IFERROR(Campaign_Table[[#This Row],[Total_Campaign_Cost]]/Campaign_Table[[#This Row],[Clicks]],0)</f>
        <v>18.884062123039808</v>
      </c>
      <c r="W1780" s="5">
        <f t="shared" si="82"/>
        <v>0.1287696019300362</v>
      </c>
      <c r="X1780" s="7">
        <f>IFERROR(Campaign_Table[[#This Row],[Total_Campaign_Cost]]/Campaign_Table[[#This Row],[Leads]],0)</f>
        <v>67.550755124056096</v>
      </c>
      <c r="Y1780" s="7">
        <f t="shared" si="83"/>
        <v>106045.45</v>
      </c>
      <c r="Z1780" s="7" t="str">
        <f>IF(Campaign_Table[[#This Row],[ROI]]&gt;=3,"Excellent",IF(Campaign_Table[[#This Row],[ROI]]&gt;=1,"Good",IF(Campaign_Table[[#This Row],[ROI]]&gt;=0,"Average","Poor")))</f>
        <v>Good</v>
      </c>
    </row>
    <row r="1781" spans="1:26" x14ac:dyDescent="0.3">
      <c r="A1781" t="s">
        <v>1957</v>
      </c>
      <c r="B1781" t="s">
        <v>44</v>
      </c>
      <c r="C1781" t="s">
        <v>35</v>
      </c>
      <c r="D1781">
        <v>7</v>
      </c>
      <c r="E1781" t="s">
        <v>28</v>
      </c>
      <c r="F1781">
        <v>50699</v>
      </c>
      <c r="G1781">
        <v>5595</v>
      </c>
      <c r="H1781">
        <v>1840</v>
      </c>
      <c r="I1781">
        <v>1014</v>
      </c>
      <c r="J1781">
        <v>641862</v>
      </c>
      <c r="K1781">
        <v>77.59</v>
      </c>
      <c r="L1781">
        <f>Campaign_Table[[#This Row],[Conversions]]*Campaign_Table[[#This Row],[Cost_Per_Acquisition]]</f>
        <v>78676.260000000009</v>
      </c>
      <c r="M1781">
        <v>7.16</v>
      </c>
      <c r="N1781">
        <v>16.670000000000002</v>
      </c>
      <c r="O1781" t="s">
        <v>29</v>
      </c>
      <c r="P1781" s="1">
        <v>45802</v>
      </c>
      <c r="Q1781" t="str">
        <f>TEXT(Campaign_Table[[#This Row],[Date]],"mmmm")</f>
        <v>May</v>
      </c>
      <c r="R1781">
        <f>YEAR(Campaign_Table[[#This Row],[Date]])</f>
        <v>2025</v>
      </c>
      <c r="S1781" t="str">
        <f>TEXT(Campaign_Table[[#This Row],[Date]],"dddd")</f>
        <v>Sunday</v>
      </c>
      <c r="T1781" s="3" t="str">
        <f>"Q" &amp; ROUNDUP(MONTH(Campaign_Table[[#This Row],[Date]])/3,0)</f>
        <v>Q2</v>
      </c>
      <c r="U1781" s="5">
        <f t="shared" si="81"/>
        <v>0.11035720625653365</v>
      </c>
      <c r="V1781" s="7">
        <f>IFERROR(Campaign_Table[[#This Row],[Total_Campaign_Cost]]/Campaign_Table[[#This Row],[Clicks]],0)</f>
        <v>14.061887399463808</v>
      </c>
      <c r="W1781" s="5">
        <f t="shared" si="82"/>
        <v>0.18123324396782842</v>
      </c>
      <c r="X1781" s="7">
        <f>IFERROR(Campaign_Table[[#This Row],[Total_Campaign_Cost]]/Campaign_Table[[#This Row],[Leads]],0)</f>
        <v>42.758836956521748</v>
      </c>
      <c r="Y1781" s="7">
        <f t="shared" si="83"/>
        <v>563185.74</v>
      </c>
      <c r="Z1781" s="7" t="str">
        <f>IF(Campaign_Table[[#This Row],[ROI]]&gt;=3,"Excellent",IF(Campaign_Table[[#This Row],[ROI]]&gt;=1,"Good",IF(Campaign_Table[[#This Row],[ROI]]&gt;=0,"Average","Poor")))</f>
        <v>Excellent</v>
      </c>
    </row>
    <row r="1782" spans="1:26" x14ac:dyDescent="0.3">
      <c r="A1782" t="s">
        <v>1958</v>
      </c>
      <c r="B1782" t="s">
        <v>44</v>
      </c>
      <c r="C1782" t="s">
        <v>17</v>
      </c>
      <c r="D1782">
        <v>8</v>
      </c>
      <c r="E1782" t="s">
        <v>144</v>
      </c>
      <c r="F1782">
        <v>37284</v>
      </c>
      <c r="G1782">
        <v>4950</v>
      </c>
      <c r="H1782">
        <v>1812</v>
      </c>
      <c r="I1782">
        <v>1279</v>
      </c>
      <c r="J1782">
        <v>805770</v>
      </c>
      <c r="K1782">
        <v>227.57</v>
      </c>
      <c r="L1782">
        <f>Campaign_Table[[#This Row],[Conversions]]*Campaign_Table[[#This Row],[Cost_Per_Acquisition]]</f>
        <v>291062.02999999997</v>
      </c>
      <c r="M1782">
        <v>1.77</v>
      </c>
      <c r="N1782">
        <v>21.57</v>
      </c>
      <c r="O1782" t="s">
        <v>21</v>
      </c>
      <c r="P1782" s="1">
        <v>45579</v>
      </c>
      <c r="Q1782" t="str">
        <f>TEXT(Campaign_Table[[#This Row],[Date]],"mmmm")</f>
        <v>October</v>
      </c>
      <c r="R1782">
        <f>YEAR(Campaign_Table[[#This Row],[Date]])</f>
        <v>2024</v>
      </c>
      <c r="S1782" t="str">
        <f>TEXT(Campaign_Table[[#This Row],[Date]],"dddd")</f>
        <v>Monday</v>
      </c>
      <c r="T1782" s="3" t="str">
        <f>"Q" &amp; ROUNDUP(MONTH(Campaign_Table[[#This Row],[Date]])/3,0)</f>
        <v>Q4</v>
      </c>
      <c r="U1782" s="5">
        <f t="shared" si="81"/>
        <v>0.13276472481493401</v>
      </c>
      <c r="V1782" s="7">
        <f>IFERROR(Campaign_Table[[#This Row],[Total_Campaign_Cost]]/Campaign_Table[[#This Row],[Clicks]],0)</f>
        <v>58.800410101010094</v>
      </c>
      <c r="W1782" s="5">
        <f t="shared" si="82"/>
        <v>0.25838383838383838</v>
      </c>
      <c r="X1782" s="7">
        <f>IFERROR(Campaign_Table[[#This Row],[Total_Campaign_Cost]]/Campaign_Table[[#This Row],[Leads]],0)</f>
        <v>160.63025938189844</v>
      </c>
      <c r="Y1782" s="7">
        <f t="shared" si="83"/>
        <v>514707.97000000003</v>
      </c>
      <c r="Z1782" s="7" t="str">
        <f>IF(Campaign_Table[[#This Row],[ROI]]&gt;=3,"Excellent",IF(Campaign_Table[[#This Row],[ROI]]&gt;=1,"Good",IF(Campaign_Table[[#This Row],[ROI]]&gt;=0,"Average","Poor")))</f>
        <v>Good</v>
      </c>
    </row>
    <row r="1783" spans="1:26" x14ac:dyDescent="0.3">
      <c r="A1783" t="s">
        <v>1959</v>
      </c>
      <c r="B1783" t="s">
        <v>44</v>
      </c>
      <c r="C1783" t="s">
        <v>25</v>
      </c>
      <c r="D1783">
        <v>10</v>
      </c>
      <c r="E1783" t="s">
        <v>45</v>
      </c>
      <c r="F1783">
        <v>13365</v>
      </c>
      <c r="G1783">
        <v>1423</v>
      </c>
      <c r="H1783">
        <v>651</v>
      </c>
      <c r="I1783">
        <v>276</v>
      </c>
      <c r="J1783">
        <v>78936</v>
      </c>
      <c r="K1783">
        <v>403.14</v>
      </c>
      <c r="L1783">
        <f>Campaign_Table[[#This Row],[Conversions]]*Campaign_Table[[#This Row],[Cost_Per_Acquisition]]</f>
        <v>111266.64</v>
      </c>
      <c r="M1783">
        <v>-0.28999999999999998</v>
      </c>
      <c r="N1783">
        <v>17.579999999999998</v>
      </c>
      <c r="O1783" t="s">
        <v>17</v>
      </c>
      <c r="P1783" s="1">
        <v>45726</v>
      </c>
      <c r="Q1783" t="str">
        <f>TEXT(Campaign_Table[[#This Row],[Date]],"mmmm")</f>
        <v>March</v>
      </c>
      <c r="R1783">
        <f>YEAR(Campaign_Table[[#This Row],[Date]])</f>
        <v>2025</v>
      </c>
      <c r="S1783" t="str">
        <f>TEXT(Campaign_Table[[#This Row],[Date]],"dddd")</f>
        <v>Monday</v>
      </c>
      <c r="T1783" s="3" t="str">
        <f>"Q" &amp; ROUNDUP(MONTH(Campaign_Table[[#This Row],[Date]])/3,0)</f>
        <v>Q1</v>
      </c>
      <c r="U1783" s="5">
        <f t="shared" si="81"/>
        <v>0.10647212869435092</v>
      </c>
      <c r="V1783" s="7">
        <f>IFERROR(Campaign_Table[[#This Row],[Total_Campaign_Cost]]/Campaign_Table[[#This Row],[Clicks]],0)</f>
        <v>78.191595221363315</v>
      </c>
      <c r="W1783" s="5">
        <f t="shared" si="82"/>
        <v>0.19395643007730148</v>
      </c>
      <c r="X1783" s="7">
        <f>IFERROR(Campaign_Table[[#This Row],[Total_Campaign_Cost]]/Campaign_Table[[#This Row],[Leads]],0)</f>
        <v>170.91649769585254</v>
      </c>
      <c r="Y1783" s="7">
        <f t="shared" si="83"/>
        <v>-32330.639999999999</v>
      </c>
      <c r="Z1783" s="7" t="str">
        <f>IF(Campaign_Table[[#This Row],[ROI]]&gt;=3,"Excellent",IF(Campaign_Table[[#This Row],[ROI]]&gt;=1,"Good",IF(Campaign_Table[[#This Row],[ROI]]&gt;=0,"Average","Poor")))</f>
        <v>Poor</v>
      </c>
    </row>
    <row r="1784" spans="1:26" x14ac:dyDescent="0.3">
      <c r="A1784" t="s">
        <v>1960</v>
      </c>
      <c r="B1784" t="s">
        <v>24</v>
      </c>
      <c r="C1784" t="s">
        <v>21</v>
      </c>
      <c r="D1784">
        <v>27</v>
      </c>
      <c r="E1784" t="s">
        <v>569</v>
      </c>
      <c r="F1784">
        <v>23625</v>
      </c>
      <c r="G1784">
        <v>2737</v>
      </c>
      <c r="H1784">
        <v>693</v>
      </c>
      <c r="I1784">
        <v>264</v>
      </c>
      <c r="J1784">
        <v>193776</v>
      </c>
      <c r="K1784">
        <v>946.35</v>
      </c>
      <c r="L1784">
        <f>Campaign_Table[[#This Row],[Conversions]]*Campaign_Table[[#This Row],[Cost_Per_Acquisition]]</f>
        <v>249836.4</v>
      </c>
      <c r="M1784">
        <v>-0.22</v>
      </c>
      <c r="N1784">
        <v>15.64</v>
      </c>
      <c r="O1784" t="s">
        <v>17</v>
      </c>
      <c r="P1784" s="1">
        <v>45612</v>
      </c>
      <c r="Q1784" t="str">
        <f>TEXT(Campaign_Table[[#This Row],[Date]],"mmmm")</f>
        <v>November</v>
      </c>
      <c r="R1784">
        <f>YEAR(Campaign_Table[[#This Row],[Date]])</f>
        <v>2024</v>
      </c>
      <c r="S1784" t="str">
        <f>TEXT(Campaign_Table[[#This Row],[Date]],"dddd")</f>
        <v>Saturday</v>
      </c>
      <c r="T1784" s="3" t="str">
        <f>"Q" &amp; ROUNDUP(MONTH(Campaign_Table[[#This Row],[Date]])/3,0)</f>
        <v>Q4</v>
      </c>
      <c r="U1784" s="5">
        <f t="shared" si="81"/>
        <v>0.11585185185185186</v>
      </c>
      <c r="V1784" s="7">
        <f>IFERROR(Campaign_Table[[#This Row],[Total_Campaign_Cost]]/Campaign_Table[[#This Row],[Clicks]],0)</f>
        <v>91.281110705151619</v>
      </c>
      <c r="W1784" s="5">
        <f t="shared" si="82"/>
        <v>9.6455973693825359E-2</v>
      </c>
      <c r="X1784" s="7">
        <f>IFERROR(Campaign_Table[[#This Row],[Total_Campaign_Cost]]/Campaign_Table[[#This Row],[Leads]],0)</f>
        <v>360.51428571428573</v>
      </c>
      <c r="Y1784" s="7">
        <f t="shared" si="83"/>
        <v>-56060.399999999994</v>
      </c>
      <c r="Z1784" s="7" t="str">
        <f>IF(Campaign_Table[[#This Row],[ROI]]&gt;=3,"Excellent",IF(Campaign_Table[[#This Row],[ROI]]&gt;=1,"Good",IF(Campaign_Table[[#This Row],[ROI]]&gt;=0,"Average","Poor")))</f>
        <v>Poor</v>
      </c>
    </row>
    <row r="1785" spans="1:26" x14ac:dyDescent="0.3">
      <c r="A1785" t="s">
        <v>1961</v>
      </c>
      <c r="B1785" t="s">
        <v>16</v>
      </c>
      <c r="C1785" t="s">
        <v>29</v>
      </c>
      <c r="D1785">
        <v>17</v>
      </c>
      <c r="E1785" t="s">
        <v>156</v>
      </c>
      <c r="F1785">
        <v>34542</v>
      </c>
      <c r="G1785">
        <v>3058</v>
      </c>
      <c r="H1785">
        <v>961</v>
      </c>
      <c r="I1785">
        <v>752</v>
      </c>
      <c r="J1785">
        <v>339152</v>
      </c>
      <c r="K1785">
        <v>200.03</v>
      </c>
      <c r="L1785">
        <f>Campaign_Table[[#This Row],[Conversions]]*Campaign_Table[[#This Row],[Cost_Per_Acquisition]]</f>
        <v>150422.56</v>
      </c>
      <c r="M1785">
        <v>1.25</v>
      </c>
      <c r="N1785">
        <v>13.81</v>
      </c>
      <c r="O1785" t="s">
        <v>29</v>
      </c>
      <c r="P1785" s="1">
        <v>45747</v>
      </c>
      <c r="Q1785" t="str">
        <f>TEXT(Campaign_Table[[#This Row],[Date]],"mmmm")</f>
        <v>March</v>
      </c>
      <c r="R1785">
        <f>YEAR(Campaign_Table[[#This Row],[Date]])</f>
        <v>2025</v>
      </c>
      <c r="S1785" t="str">
        <f>TEXT(Campaign_Table[[#This Row],[Date]],"dddd")</f>
        <v>Monday</v>
      </c>
      <c r="T1785" s="3" t="str">
        <f>"Q" &amp; ROUNDUP(MONTH(Campaign_Table[[#This Row],[Date]])/3,0)</f>
        <v>Q1</v>
      </c>
      <c r="U1785" s="5">
        <f t="shared" si="81"/>
        <v>8.8529905622141164E-2</v>
      </c>
      <c r="V1785" s="7">
        <f>IFERROR(Campaign_Table[[#This Row],[Total_Campaign_Cost]]/Campaign_Table[[#This Row],[Clicks]],0)</f>
        <v>49.189849574885542</v>
      </c>
      <c r="W1785" s="5">
        <f t="shared" si="82"/>
        <v>0.24591236102027469</v>
      </c>
      <c r="X1785" s="7">
        <f>IFERROR(Campaign_Table[[#This Row],[Total_Campaign_Cost]]/Campaign_Table[[#This Row],[Leads]],0)</f>
        <v>156.52711758584806</v>
      </c>
      <c r="Y1785" s="7">
        <f t="shared" si="83"/>
        <v>188729.44</v>
      </c>
      <c r="Z1785" s="7" t="str">
        <f>IF(Campaign_Table[[#This Row],[ROI]]&gt;=3,"Excellent",IF(Campaign_Table[[#This Row],[ROI]]&gt;=1,"Good",IF(Campaign_Table[[#This Row],[ROI]]&gt;=0,"Average","Poor")))</f>
        <v>Good</v>
      </c>
    </row>
    <row r="1786" spans="1:26" x14ac:dyDescent="0.3">
      <c r="A1786" t="s">
        <v>1962</v>
      </c>
      <c r="B1786" t="s">
        <v>44</v>
      </c>
      <c r="C1786" t="s">
        <v>21</v>
      </c>
      <c r="D1786">
        <v>25</v>
      </c>
      <c r="E1786" t="s">
        <v>385</v>
      </c>
      <c r="F1786">
        <v>54312</v>
      </c>
      <c r="G1786">
        <v>3954</v>
      </c>
      <c r="H1786">
        <v>1495</v>
      </c>
      <c r="I1786">
        <v>597</v>
      </c>
      <c r="J1786">
        <v>463869</v>
      </c>
      <c r="K1786">
        <v>407.43</v>
      </c>
      <c r="L1786">
        <f>Campaign_Table[[#This Row],[Conversions]]*Campaign_Table[[#This Row],[Cost_Per_Acquisition]]</f>
        <v>243235.71</v>
      </c>
      <c r="M1786">
        <v>0.91</v>
      </c>
      <c r="N1786">
        <v>11.13</v>
      </c>
      <c r="O1786" t="s">
        <v>25</v>
      </c>
      <c r="P1786" s="1">
        <v>45643</v>
      </c>
      <c r="Q1786" t="str">
        <f>TEXT(Campaign_Table[[#This Row],[Date]],"mmmm")</f>
        <v>December</v>
      </c>
      <c r="R1786">
        <f>YEAR(Campaign_Table[[#This Row],[Date]])</f>
        <v>2024</v>
      </c>
      <c r="S1786" t="str">
        <f>TEXT(Campaign_Table[[#This Row],[Date]],"dddd")</f>
        <v>Tuesday</v>
      </c>
      <c r="T1786" s="3" t="str">
        <f>"Q" &amp; ROUNDUP(MONTH(Campaign_Table[[#This Row],[Date]])/3,0)</f>
        <v>Q4</v>
      </c>
      <c r="U1786" s="5">
        <f t="shared" si="81"/>
        <v>7.2801590808661068E-2</v>
      </c>
      <c r="V1786" s="7">
        <f>IFERROR(Campaign_Table[[#This Row],[Total_Campaign_Cost]]/Campaign_Table[[#This Row],[Clicks]],0)</f>
        <v>61.516365705614568</v>
      </c>
      <c r="W1786" s="5">
        <f t="shared" si="82"/>
        <v>0.15098634294385432</v>
      </c>
      <c r="X1786" s="7">
        <f>IFERROR(Campaign_Table[[#This Row],[Total_Campaign_Cost]]/Campaign_Table[[#This Row],[Leads]],0)</f>
        <v>162.69947157190634</v>
      </c>
      <c r="Y1786" s="7">
        <f t="shared" si="83"/>
        <v>220633.29</v>
      </c>
      <c r="Z1786" s="7" t="str">
        <f>IF(Campaign_Table[[#This Row],[ROI]]&gt;=3,"Excellent",IF(Campaign_Table[[#This Row],[ROI]]&gt;=1,"Good",IF(Campaign_Table[[#This Row],[ROI]]&gt;=0,"Average","Poor")))</f>
        <v>Average</v>
      </c>
    </row>
    <row r="1787" spans="1:26" x14ac:dyDescent="0.3">
      <c r="A1787" t="s">
        <v>1963</v>
      </c>
      <c r="B1787" t="s">
        <v>28</v>
      </c>
      <c r="C1787" t="s">
        <v>25</v>
      </c>
      <c r="D1787">
        <v>29</v>
      </c>
      <c r="E1787" t="s">
        <v>199</v>
      </c>
      <c r="F1787">
        <v>99758</v>
      </c>
      <c r="G1787">
        <v>7121</v>
      </c>
      <c r="H1787">
        <v>3304</v>
      </c>
      <c r="I1787">
        <v>2310</v>
      </c>
      <c r="J1787">
        <v>815430</v>
      </c>
      <c r="K1787">
        <v>116.51</v>
      </c>
      <c r="L1787">
        <f>Campaign_Table[[#This Row],[Conversions]]*Campaign_Table[[#This Row],[Cost_Per_Acquisition]]</f>
        <v>269138.10000000003</v>
      </c>
      <c r="M1787">
        <v>2.0299999999999998</v>
      </c>
      <c r="N1787">
        <v>12.77</v>
      </c>
      <c r="O1787" t="s">
        <v>21</v>
      </c>
      <c r="P1787" s="1">
        <v>45798</v>
      </c>
      <c r="Q1787" t="str">
        <f>TEXT(Campaign_Table[[#This Row],[Date]],"mmmm")</f>
        <v>May</v>
      </c>
      <c r="R1787">
        <f>YEAR(Campaign_Table[[#This Row],[Date]])</f>
        <v>2025</v>
      </c>
      <c r="S1787" t="str">
        <f>TEXT(Campaign_Table[[#This Row],[Date]],"dddd")</f>
        <v>Wednesday</v>
      </c>
      <c r="T1787" s="3" t="str">
        <f>"Q" &amp; ROUNDUP(MONTH(Campaign_Table[[#This Row],[Date]])/3,0)</f>
        <v>Q2</v>
      </c>
      <c r="U1787" s="5">
        <f t="shared" si="81"/>
        <v>7.1382746245915119E-2</v>
      </c>
      <c r="V1787" s="7">
        <f>IFERROR(Campaign_Table[[#This Row],[Total_Campaign_Cost]]/Campaign_Table[[#This Row],[Clicks]],0)</f>
        <v>37.794986659177084</v>
      </c>
      <c r="W1787" s="5">
        <f t="shared" si="82"/>
        <v>0.32439264148293778</v>
      </c>
      <c r="X1787" s="7">
        <f>IFERROR(Campaign_Table[[#This Row],[Total_Campaign_Cost]]/Campaign_Table[[#This Row],[Leads]],0)</f>
        <v>81.458262711864421</v>
      </c>
      <c r="Y1787" s="7">
        <f t="shared" si="83"/>
        <v>546291.89999999991</v>
      </c>
      <c r="Z1787" s="7" t="str">
        <f>IF(Campaign_Table[[#This Row],[ROI]]&gt;=3,"Excellent",IF(Campaign_Table[[#This Row],[ROI]]&gt;=1,"Good",IF(Campaign_Table[[#This Row],[ROI]]&gt;=0,"Average","Poor")))</f>
        <v>Good</v>
      </c>
    </row>
    <row r="1788" spans="1:26" x14ac:dyDescent="0.3">
      <c r="A1788" t="s">
        <v>1964</v>
      </c>
      <c r="B1788" t="s">
        <v>44</v>
      </c>
      <c r="C1788" t="s">
        <v>17</v>
      </c>
      <c r="D1788">
        <v>12</v>
      </c>
      <c r="E1788" t="s">
        <v>71</v>
      </c>
      <c r="F1788">
        <v>18199</v>
      </c>
      <c r="G1788">
        <v>806</v>
      </c>
      <c r="H1788">
        <v>337</v>
      </c>
      <c r="I1788">
        <v>146</v>
      </c>
      <c r="J1788">
        <v>104098</v>
      </c>
      <c r="K1788">
        <v>1573.92</v>
      </c>
      <c r="L1788">
        <f>Campaign_Table[[#This Row],[Conversions]]*Campaign_Table[[#This Row],[Cost_Per_Acquisition]]</f>
        <v>229792.32</v>
      </c>
      <c r="M1788">
        <v>-0.55000000000000004</v>
      </c>
      <c r="N1788">
        <v>7.08</v>
      </c>
      <c r="O1788" t="s">
        <v>25</v>
      </c>
      <c r="P1788" s="1">
        <v>45789</v>
      </c>
      <c r="Q1788" t="str">
        <f>TEXT(Campaign_Table[[#This Row],[Date]],"mmmm")</f>
        <v>May</v>
      </c>
      <c r="R1788">
        <f>YEAR(Campaign_Table[[#This Row],[Date]])</f>
        <v>2025</v>
      </c>
      <c r="S1788" t="str">
        <f>TEXT(Campaign_Table[[#This Row],[Date]],"dddd")</f>
        <v>Monday</v>
      </c>
      <c r="T1788" s="3" t="str">
        <f>"Q" &amp; ROUNDUP(MONTH(Campaign_Table[[#This Row],[Date]])/3,0)</f>
        <v>Q2</v>
      </c>
      <c r="U1788" s="5">
        <f t="shared" si="81"/>
        <v>4.4288147700423101E-2</v>
      </c>
      <c r="V1788" s="7">
        <f>IFERROR(Campaign_Table[[#This Row],[Total_Campaign_Cost]]/Campaign_Table[[#This Row],[Clicks]],0)</f>
        <v>285.10213399503721</v>
      </c>
      <c r="W1788" s="5">
        <f t="shared" si="82"/>
        <v>0.18114143920595532</v>
      </c>
      <c r="X1788" s="7">
        <f>IFERROR(Campaign_Table[[#This Row],[Total_Campaign_Cost]]/Campaign_Table[[#This Row],[Leads]],0)</f>
        <v>681.87632047477746</v>
      </c>
      <c r="Y1788" s="7">
        <f t="shared" si="83"/>
        <v>-125694.32</v>
      </c>
      <c r="Z1788" s="7" t="str">
        <f>IF(Campaign_Table[[#This Row],[ROI]]&gt;=3,"Excellent",IF(Campaign_Table[[#This Row],[ROI]]&gt;=1,"Good",IF(Campaign_Table[[#This Row],[ROI]]&gt;=0,"Average","Poor")))</f>
        <v>Poor</v>
      </c>
    </row>
    <row r="1789" spans="1:26" x14ac:dyDescent="0.3">
      <c r="A1789" t="s">
        <v>1965</v>
      </c>
      <c r="B1789" t="s">
        <v>28</v>
      </c>
      <c r="C1789" t="s">
        <v>29</v>
      </c>
      <c r="D1789">
        <v>6</v>
      </c>
      <c r="E1789" t="s">
        <v>52</v>
      </c>
      <c r="F1789">
        <v>46891</v>
      </c>
      <c r="G1789">
        <v>5574</v>
      </c>
      <c r="H1789">
        <v>2827</v>
      </c>
      <c r="I1789">
        <v>1737</v>
      </c>
      <c r="J1789">
        <v>524574</v>
      </c>
      <c r="K1789">
        <v>34.799999999999997</v>
      </c>
      <c r="L1789">
        <f>Campaign_Table[[#This Row],[Conversions]]*Campaign_Table[[#This Row],[Cost_Per_Acquisition]]</f>
        <v>60447.6</v>
      </c>
      <c r="M1789">
        <v>7.68</v>
      </c>
      <c r="N1789">
        <v>21.62</v>
      </c>
      <c r="O1789" t="s">
        <v>25</v>
      </c>
      <c r="P1789" s="1">
        <v>45815</v>
      </c>
      <c r="Q1789" t="str">
        <f>TEXT(Campaign_Table[[#This Row],[Date]],"mmmm")</f>
        <v>June</v>
      </c>
      <c r="R1789">
        <f>YEAR(Campaign_Table[[#This Row],[Date]])</f>
        <v>2025</v>
      </c>
      <c r="S1789" t="str">
        <f>TEXT(Campaign_Table[[#This Row],[Date]],"dddd")</f>
        <v>Saturday</v>
      </c>
      <c r="T1789" s="3" t="str">
        <f>"Q" &amp; ROUNDUP(MONTH(Campaign_Table[[#This Row],[Date]])/3,0)</f>
        <v>Q2</v>
      </c>
      <c r="U1789" s="5">
        <f t="shared" si="81"/>
        <v>0.11887142522019151</v>
      </c>
      <c r="V1789" s="7">
        <f>IFERROR(Campaign_Table[[#This Row],[Total_Campaign_Cost]]/Campaign_Table[[#This Row],[Clicks]],0)</f>
        <v>10.844564047362756</v>
      </c>
      <c r="W1789" s="5">
        <f t="shared" si="82"/>
        <v>0.31162540365984931</v>
      </c>
      <c r="X1789" s="7">
        <f>IFERROR(Campaign_Table[[#This Row],[Total_Campaign_Cost]]/Campaign_Table[[#This Row],[Leads]],0)</f>
        <v>21.382242660063671</v>
      </c>
      <c r="Y1789" s="7">
        <f t="shared" si="83"/>
        <v>464126.4</v>
      </c>
      <c r="Z1789" s="7" t="str">
        <f>IF(Campaign_Table[[#This Row],[ROI]]&gt;=3,"Excellent",IF(Campaign_Table[[#This Row],[ROI]]&gt;=1,"Good",IF(Campaign_Table[[#This Row],[ROI]]&gt;=0,"Average","Poor")))</f>
        <v>Excellent</v>
      </c>
    </row>
    <row r="1790" spans="1:26" x14ac:dyDescent="0.3">
      <c r="A1790" t="s">
        <v>1966</v>
      </c>
      <c r="B1790" t="s">
        <v>44</v>
      </c>
      <c r="C1790" t="s">
        <v>25</v>
      </c>
      <c r="D1790">
        <v>11</v>
      </c>
      <c r="E1790" t="s">
        <v>52</v>
      </c>
      <c r="F1790">
        <v>48025</v>
      </c>
      <c r="G1790">
        <v>3784</v>
      </c>
      <c r="H1790">
        <v>1011</v>
      </c>
      <c r="I1790">
        <v>333</v>
      </c>
      <c r="J1790">
        <v>74259</v>
      </c>
      <c r="K1790">
        <v>895.35</v>
      </c>
      <c r="L1790">
        <f>Campaign_Table[[#This Row],[Conversions]]*Campaign_Table[[#This Row],[Cost_Per_Acquisition]]</f>
        <v>298151.55</v>
      </c>
      <c r="M1790">
        <v>-0.75</v>
      </c>
      <c r="N1790">
        <v>10.68</v>
      </c>
      <c r="O1790" t="s">
        <v>35</v>
      </c>
      <c r="P1790" s="1">
        <v>45765</v>
      </c>
      <c r="Q1790" t="str">
        <f>TEXT(Campaign_Table[[#This Row],[Date]],"mmmm")</f>
        <v>April</v>
      </c>
      <c r="R1790">
        <f>YEAR(Campaign_Table[[#This Row],[Date]])</f>
        <v>2025</v>
      </c>
      <c r="S1790" t="str">
        <f>TEXT(Campaign_Table[[#This Row],[Date]],"dddd")</f>
        <v>Friday</v>
      </c>
      <c r="T1790" s="3" t="str">
        <f>"Q" &amp; ROUNDUP(MONTH(Campaign_Table[[#This Row],[Date]])/3,0)</f>
        <v>Q2</v>
      </c>
      <c r="U1790" s="5">
        <f t="shared" si="81"/>
        <v>7.8792295679333685E-2</v>
      </c>
      <c r="V1790" s="7">
        <f>IFERROR(Campaign_Table[[#This Row],[Total_Campaign_Cost]]/Campaign_Table[[#This Row],[Clicks]],0)</f>
        <v>78.792692917547569</v>
      </c>
      <c r="W1790" s="5">
        <f t="shared" si="82"/>
        <v>8.800211416490486E-2</v>
      </c>
      <c r="X1790" s="7">
        <f>IFERROR(Campaign_Table[[#This Row],[Total_Campaign_Cost]]/Campaign_Table[[#This Row],[Leads]],0)</f>
        <v>294.90756676557862</v>
      </c>
      <c r="Y1790" s="7">
        <f t="shared" si="83"/>
        <v>-223892.55</v>
      </c>
      <c r="Z1790" s="7" t="str">
        <f>IF(Campaign_Table[[#This Row],[ROI]]&gt;=3,"Excellent",IF(Campaign_Table[[#This Row],[ROI]]&gt;=1,"Good",IF(Campaign_Table[[#This Row],[ROI]]&gt;=0,"Average","Poor")))</f>
        <v>Poor</v>
      </c>
    </row>
    <row r="1791" spans="1:26" x14ac:dyDescent="0.3">
      <c r="A1791" t="s">
        <v>1967</v>
      </c>
      <c r="B1791" t="s">
        <v>16</v>
      </c>
      <c r="C1791" t="s">
        <v>17</v>
      </c>
      <c r="D1791">
        <v>24</v>
      </c>
      <c r="E1791" t="s">
        <v>107</v>
      </c>
      <c r="F1791">
        <v>12167</v>
      </c>
      <c r="G1791">
        <v>1327</v>
      </c>
      <c r="H1791">
        <v>363</v>
      </c>
      <c r="I1791">
        <v>243</v>
      </c>
      <c r="J1791">
        <v>138996</v>
      </c>
      <c r="K1791">
        <v>938.43</v>
      </c>
      <c r="L1791">
        <f>Campaign_Table[[#This Row],[Conversions]]*Campaign_Table[[#This Row],[Cost_Per_Acquisition]]</f>
        <v>228038.49</v>
      </c>
      <c r="M1791">
        <v>-0.39</v>
      </c>
      <c r="N1791">
        <v>15.89</v>
      </c>
      <c r="O1791" t="s">
        <v>21</v>
      </c>
      <c r="P1791" s="1">
        <v>45752</v>
      </c>
      <c r="Q1791" t="str">
        <f>TEXT(Campaign_Table[[#This Row],[Date]],"mmmm")</f>
        <v>April</v>
      </c>
      <c r="R1791">
        <f>YEAR(Campaign_Table[[#This Row],[Date]])</f>
        <v>2025</v>
      </c>
      <c r="S1791" t="str">
        <f>TEXT(Campaign_Table[[#This Row],[Date]],"dddd")</f>
        <v>Saturday</v>
      </c>
      <c r="T1791" s="3" t="str">
        <f>"Q" &amp; ROUNDUP(MONTH(Campaign_Table[[#This Row],[Date]])/3,0)</f>
        <v>Q2</v>
      </c>
      <c r="U1791" s="5">
        <f t="shared" si="81"/>
        <v>0.10906550505465604</v>
      </c>
      <c r="V1791" s="7">
        <f>IFERROR(Campaign_Table[[#This Row],[Total_Campaign_Cost]]/Campaign_Table[[#This Row],[Clicks]],0)</f>
        <v>171.84513187641295</v>
      </c>
      <c r="W1791" s="5">
        <f t="shared" si="82"/>
        <v>0.18311981914091938</v>
      </c>
      <c r="X1791" s="7">
        <f>IFERROR(Campaign_Table[[#This Row],[Total_Campaign_Cost]]/Campaign_Table[[#This Row],[Leads]],0)</f>
        <v>628.20520661157025</v>
      </c>
      <c r="Y1791" s="7">
        <f t="shared" si="83"/>
        <v>-89042.489999999991</v>
      </c>
      <c r="Z1791" s="7" t="str">
        <f>IF(Campaign_Table[[#This Row],[ROI]]&gt;=3,"Excellent",IF(Campaign_Table[[#This Row],[ROI]]&gt;=1,"Good",IF(Campaign_Table[[#This Row],[ROI]]&gt;=0,"Average","Poor")))</f>
        <v>Poor</v>
      </c>
    </row>
    <row r="1792" spans="1:26" x14ac:dyDescent="0.3">
      <c r="A1792" t="s">
        <v>1968</v>
      </c>
      <c r="B1792" t="s">
        <v>16</v>
      </c>
      <c r="C1792" t="s">
        <v>29</v>
      </c>
      <c r="D1792">
        <v>7</v>
      </c>
      <c r="E1792" t="s">
        <v>272</v>
      </c>
      <c r="F1792">
        <v>77655</v>
      </c>
      <c r="G1792">
        <v>4866</v>
      </c>
      <c r="H1792">
        <v>1460</v>
      </c>
      <c r="I1792">
        <v>1130</v>
      </c>
      <c r="J1792">
        <v>713030</v>
      </c>
      <c r="K1792">
        <v>252.2</v>
      </c>
      <c r="L1792">
        <f>Campaign_Table[[#This Row],[Conversions]]*Campaign_Table[[#This Row],[Cost_Per_Acquisition]]</f>
        <v>284986</v>
      </c>
      <c r="M1792">
        <v>1.5</v>
      </c>
      <c r="N1792">
        <v>9.6</v>
      </c>
      <c r="O1792" t="s">
        <v>25</v>
      </c>
      <c r="P1792" s="1">
        <v>45674</v>
      </c>
      <c r="Q1792" t="str">
        <f>TEXT(Campaign_Table[[#This Row],[Date]],"mmmm")</f>
        <v>January</v>
      </c>
      <c r="R1792">
        <f>YEAR(Campaign_Table[[#This Row],[Date]])</f>
        <v>2025</v>
      </c>
      <c r="S1792" t="str">
        <f>TEXT(Campaign_Table[[#This Row],[Date]],"dddd")</f>
        <v>Friday</v>
      </c>
      <c r="T1792" s="3" t="str">
        <f>"Q" &amp; ROUNDUP(MONTH(Campaign_Table[[#This Row],[Date]])/3,0)</f>
        <v>Q1</v>
      </c>
      <c r="U1792" s="5">
        <f t="shared" si="81"/>
        <v>6.2661773227738068E-2</v>
      </c>
      <c r="V1792" s="7">
        <f>IFERROR(Campaign_Table[[#This Row],[Total_Campaign_Cost]]/Campaign_Table[[#This Row],[Clicks]],0)</f>
        <v>58.566789971228935</v>
      </c>
      <c r="W1792" s="5">
        <f t="shared" si="82"/>
        <v>0.23222359227291409</v>
      </c>
      <c r="X1792" s="7">
        <f>IFERROR(Campaign_Table[[#This Row],[Total_Campaign_Cost]]/Campaign_Table[[#This Row],[Leads]],0)</f>
        <v>195.1958904109589</v>
      </c>
      <c r="Y1792" s="7">
        <f t="shared" si="83"/>
        <v>428044</v>
      </c>
      <c r="Z1792" s="7" t="str">
        <f>IF(Campaign_Table[[#This Row],[ROI]]&gt;=3,"Excellent",IF(Campaign_Table[[#This Row],[ROI]]&gt;=1,"Good",IF(Campaign_Table[[#This Row],[ROI]]&gt;=0,"Average","Poor")))</f>
        <v>Good</v>
      </c>
    </row>
    <row r="1793" spans="1:26" x14ac:dyDescent="0.3">
      <c r="A1793" t="s">
        <v>1969</v>
      </c>
      <c r="B1793" t="s">
        <v>20</v>
      </c>
      <c r="C1793" t="s">
        <v>25</v>
      </c>
      <c r="D1793">
        <v>5</v>
      </c>
      <c r="E1793" t="s">
        <v>56</v>
      </c>
      <c r="F1793">
        <v>11671</v>
      </c>
      <c r="G1793">
        <v>320</v>
      </c>
      <c r="H1793">
        <v>73</v>
      </c>
      <c r="I1793">
        <v>29</v>
      </c>
      <c r="J1793">
        <v>11890</v>
      </c>
      <c r="K1793">
        <v>5930.31</v>
      </c>
      <c r="L1793">
        <f>Campaign_Table[[#This Row],[Conversions]]*Campaign_Table[[#This Row],[Cost_Per_Acquisition]]</f>
        <v>171978.99000000002</v>
      </c>
      <c r="M1793">
        <v>-0.93</v>
      </c>
      <c r="N1793">
        <v>3.62</v>
      </c>
      <c r="O1793" t="s">
        <v>21</v>
      </c>
      <c r="P1793" s="1">
        <v>45539</v>
      </c>
      <c r="Q1793" t="str">
        <f>TEXT(Campaign_Table[[#This Row],[Date]],"mmmm")</f>
        <v>September</v>
      </c>
      <c r="R1793">
        <f>YEAR(Campaign_Table[[#This Row],[Date]])</f>
        <v>2024</v>
      </c>
      <c r="S1793" t="str">
        <f>TEXT(Campaign_Table[[#This Row],[Date]],"dddd")</f>
        <v>Wednesday</v>
      </c>
      <c r="T1793" s="3" t="str">
        <f>"Q" &amp; ROUNDUP(MONTH(Campaign_Table[[#This Row],[Date]])/3,0)</f>
        <v>Q3</v>
      </c>
      <c r="U1793" s="5">
        <f t="shared" si="81"/>
        <v>2.7418387456087739E-2</v>
      </c>
      <c r="V1793" s="7">
        <f>IFERROR(Campaign_Table[[#This Row],[Total_Campaign_Cost]]/Campaign_Table[[#This Row],[Clicks]],0)</f>
        <v>537.43434375000004</v>
      </c>
      <c r="W1793" s="5">
        <f t="shared" si="82"/>
        <v>9.0624999999999997E-2</v>
      </c>
      <c r="X1793" s="7">
        <f>IFERROR(Campaign_Table[[#This Row],[Total_Campaign_Cost]]/Campaign_Table[[#This Row],[Leads]],0)</f>
        <v>2355.8765753424659</v>
      </c>
      <c r="Y1793" s="7">
        <f t="shared" si="83"/>
        <v>-160088.99000000002</v>
      </c>
      <c r="Z1793" s="7" t="str">
        <f>IF(Campaign_Table[[#This Row],[ROI]]&gt;=3,"Excellent",IF(Campaign_Table[[#This Row],[ROI]]&gt;=1,"Good",IF(Campaign_Table[[#This Row],[ROI]]&gt;=0,"Average","Poor")))</f>
        <v>Poor</v>
      </c>
    </row>
    <row r="1794" spans="1:26" x14ac:dyDescent="0.3">
      <c r="A1794" t="s">
        <v>1970</v>
      </c>
      <c r="B1794" t="s">
        <v>16</v>
      </c>
      <c r="C1794" t="s">
        <v>17</v>
      </c>
      <c r="D1794">
        <v>10</v>
      </c>
      <c r="E1794" t="s">
        <v>107</v>
      </c>
      <c r="F1794">
        <v>42442</v>
      </c>
      <c r="G1794">
        <v>4417</v>
      </c>
      <c r="H1794">
        <v>1538</v>
      </c>
      <c r="I1794">
        <v>592</v>
      </c>
      <c r="J1794">
        <v>448736</v>
      </c>
      <c r="K1794">
        <v>247.66</v>
      </c>
      <c r="L1794">
        <f>Campaign_Table[[#This Row],[Conversions]]*Campaign_Table[[#This Row],[Cost_Per_Acquisition]]</f>
        <v>146614.72</v>
      </c>
      <c r="M1794">
        <v>2.06</v>
      </c>
      <c r="N1794">
        <v>15.43</v>
      </c>
      <c r="O1794" t="s">
        <v>25</v>
      </c>
      <c r="P1794" s="1">
        <v>45521</v>
      </c>
      <c r="Q1794" t="str">
        <f>TEXT(Campaign_Table[[#This Row],[Date]],"mmmm")</f>
        <v>August</v>
      </c>
      <c r="R1794">
        <f>YEAR(Campaign_Table[[#This Row],[Date]])</f>
        <v>2024</v>
      </c>
      <c r="S1794" t="str">
        <f>TEXT(Campaign_Table[[#This Row],[Date]],"dddd")</f>
        <v>Saturday</v>
      </c>
      <c r="T1794" s="3" t="str">
        <f>"Q" &amp; ROUNDUP(MONTH(Campaign_Table[[#This Row],[Date]])/3,0)</f>
        <v>Q3</v>
      </c>
      <c r="U1794" s="5">
        <f t="shared" ref="U1794:U1857" si="84">IFERROR(Clicks/Impressions,0)</f>
        <v>0.10407143866924273</v>
      </c>
      <c r="V1794" s="7">
        <f>IFERROR(Campaign_Table[[#This Row],[Total_Campaign_Cost]]/Campaign_Table[[#This Row],[Clicks]],0)</f>
        <v>33.19328050713154</v>
      </c>
      <c r="W1794" s="5">
        <f t="shared" ref="W1794:W1857" si="85">IFERROR(Conversions/Clicks,0)</f>
        <v>0.13402762055693909</v>
      </c>
      <c r="X1794" s="7">
        <f>IFERROR(Campaign_Table[[#This Row],[Total_Campaign_Cost]]/Campaign_Table[[#This Row],[Leads]],0)</f>
        <v>95.328166449934983</v>
      </c>
      <c r="Y1794" s="7">
        <f t="shared" ref="Y1794:Y1857" si="86">Revenue-Total_Campaign_Cost</f>
        <v>302121.28000000003</v>
      </c>
      <c r="Z1794" s="7" t="str">
        <f>IF(Campaign_Table[[#This Row],[ROI]]&gt;=3,"Excellent",IF(Campaign_Table[[#This Row],[ROI]]&gt;=1,"Good",IF(Campaign_Table[[#This Row],[ROI]]&gt;=0,"Average","Poor")))</f>
        <v>Good</v>
      </c>
    </row>
    <row r="1795" spans="1:26" x14ac:dyDescent="0.3">
      <c r="A1795" t="s">
        <v>1971</v>
      </c>
      <c r="B1795" t="s">
        <v>24</v>
      </c>
      <c r="C1795" t="s">
        <v>29</v>
      </c>
      <c r="D1795">
        <v>9</v>
      </c>
      <c r="E1795" t="s">
        <v>56</v>
      </c>
      <c r="F1795">
        <v>42126</v>
      </c>
      <c r="G1795">
        <v>2850</v>
      </c>
      <c r="H1795">
        <v>1180</v>
      </c>
      <c r="I1795">
        <v>821</v>
      </c>
      <c r="J1795">
        <v>407216</v>
      </c>
      <c r="K1795">
        <v>254.58</v>
      </c>
      <c r="L1795">
        <f>Campaign_Table[[#This Row],[Conversions]]*Campaign_Table[[#This Row],[Cost_Per_Acquisition]]</f>
        <v>209010.18000000002</v>
      </c>
      <c r="M1795">
        <v>0.95</v>
      </c>
      <c r="N1795">
        <v>11.52</v>
      </c>
      <c r="O1795" t="s">
        <v>29</v>
      </c>
      <c r="P1795" s="1">
        <v>45678</v>
      </c>
      <c r="Q1795" t="str">
        <f>TEXT(Campaign_Table[[#This Row],[Date]],"mmmm")</f>
        <v>January</v>
      </c>
      <c r="R1795">
        <f>YEAR(Campaign_Table[[#This Row],[Date]])</f>
        <v>2025</v>
      </c>
      <c r="S1795" t="str">
        <f>TEXT(Campaign_Table[[#This Row],[Date]],"dddd")</f>
        <v>Tuesday</v>
      </c>
      <c r="T1795" s="3" t="str">
        <f>"Q" &amp; ROUNDUP(MONTH(Campaign_Table[[#This Row],[Date]])/3,0)</f>
        <v>Q1</v>
      </c>
      <c r="U1795" s="5">
        <f t="shared" si="84"/>
        <v>6.7654180316194273E-2</v>
      </c>
      <c r="V1795" s="7">
        <f>IFERROR(Campaign_Table[[#This Row],[Total_Campaign_Cost]]/Campaign_Table[[#This Row],[Clicks]],0)</f>
        <v>73.336905263157902</v>
      </c>
      <c r="W1795" s="5">
        <f t="shared" si="85"/>
        <v>0.28807017543859648</v>
      </c>
      <c r="X1795" s="7">
        <f>IFERROR(Campaign_Table[[#This Row],[Total_Campaign_Cost]]/Campaign_Table[[#This Row],[Leads]],0)</f>
        <v>177.12727118644071</v>
      </c>
      <c r="Y1795" s="7">
        <f t="shared" si="86"/>
        <v>198205.81999999998</v>
      </c>
      <c r="Z1795" s="7" t="str">
        <f>IF(Campaign_Table[[#This Row],[ROI]]&gt;=3,"Excellent",IF(Campaign_Table[[#This Row],[ROI]]&gt;=1,"Good",IF(Campaign_Table[[#This Row],[ROI]]&gt;=0,"Average","Poor")))</f>
        <v>Average</v>
      </c>
    </row>
    <row r="1796" spans="1:26" x14ac:dyDescent="0.3">
      <c r="A1796" t="s">
        <v>1972</v>
      </c>
      <c r="B1796" t="s">
        <v>44</v>
      </c>
      <c r="C1796" t="s">
        <v>35</v>
      </c>
      <c r="D1796">
        <v>11</v>
      </c>
      <c r="E1796" t="s">
        <v>788</v>
      </c>
      <c r="F1796">
        <v>53333</v>
      </c>
      <c r="G1796">
        <v>4333</v>
      </c>
      <c r="H1796">
        <v>1210</v>
      </c>
      <c r="I1796">
        <v>738</v>
      </c>
      <c r="J1796">
        <v>271584</v>
      </c>
      <c r="K1796">
        <v>231.77</v>
      </c>
      <c r="L1796">
        <f>Campaign_Table[[#This Row],[Conversions]]*Campaign_Table[[#This Row],[Cost_Per_Acquisition]]</f>
        <v>171046.26</v>
      </c>
      <c r="M1796">
        <v>0.59</v>
      </c>
      <c r="N1796">
        <v>11.78</v>
      </c>
      <c r="O1796" t="s">
        <v>21</v>
      </c>
      <c r="P1796" s="1">
        <v>45801</v>
      </c>
      <c r="Q1796" t="str">
        <f>TEXT(Campaign_Table[[#This Row],[Date]],"mmmm")</f>
        <v>May</v>
      </c>
      <c r="R1796">
        <f>YEAR(Campaign_Table[[#This Row],[Date]])</f>
        <v>2025</v>
      </c>
      <c r="S1796" t="str">
        <f>TEXT(Campaign_Table[[#This Row],[Date]],"dddd")</f>
        <v>Saturday</v>
      </c>
      <c r="T1796" s="3" t="str">
        <f>"Q" &amp; ROUNDUP(MONTH(Campaign_Table[[#This Row],[Date]])/3,0)</f>
        <v>Q2</v>
      </c>
      <c r="U1796" s="5">
        <f t="shared" si="84"/>
        <v>8.1244257776611109E-2</v>
      </c>
      <c r="V1796" s="7">
        <f>IFERROR(Campaign_Table[[#This Row],[Total_Campaign_Cost]]/Campaign_Table[[#This Row],[Clicks]],0)</f>
        <v>39.475250403877226</v>
      </c>
      <c r="W1796" s="5">
        <f t="shared" si="85"/>
        <v>0.17032079390722363</v>
      </c>
      <c r="X1796" s="7">
        <f>IFERROR(Campaign_Table[[#This Row],[Total_Campaign_Cost]]/Campaign_Table[[#This Row],[Leads]],0)</f>
        <v>141.36054545454547</v>
      </c>
      <c r="Y1796" s="7">
        <f t="shared" si="86"/>
        <v>100537.73999999999</v>
      </c>
      <c r="Z1796" s="7" t="str">
        <f>IF(Campaign_Table[[#This Row],[ROI]]&gt;=3,"Excellent",IF(Campaign_Table[[#This Row],[ROI]]&gt;=1,"Good",IF(Campaign_Table[[#This Row],[ROI]]&gt;=0,"Average","Poor")))</f>
        <v>Average</v>
      </c>
    </row>
    <row r="1797" spans="1:26" x14ac:dyDescent="0.3">
      <c r="A1797" t="s">
        <v>1973</v>
      </c>
      <c r="B1797" t="s">
        <v>28</v>
      </c>
      <c r="C1797" t="s">
        <v>17</v>
      </c>
      <c r="D1797">
        <v>12</v>
      </c>
      <c r="E1797" t="s">
        <v>34</v>
      </c>
      <c r="F1797">
        <v>21764</v>
      </c>
      <c r="G1797">
        <v>1584</v>
      </c>
      <c r="H1797">
        <v>793</v>
      </c>
      <c r="I1797">
        <v>623</v>
      </c>
      <c r="J1797">
        <v>262283</v>
      </c>
      <c r="K1797">
        <v>398.47</v>
      </c>
      <c r="L1797">
        <f>Campaign_Table[[#This Row],[Conversions]]*Campaign_Table[[#This Row],[Cost_Per_Acquisition]]</f>
        <v>248246.81000000003</v>
      </c>
      <c r="M1797">
        <v>0.06</v>
      </c>
      <c r="N1797">
        <v>13.78</v>
      </c>
      <c r="O1797" t="s">
        <v>17</v>
      </c>
      <c r="P1797" s="1">
        <v>45678</v>
      </c>
      <c r="Q1797" t="str">
        <f>TEXT(Campaign_Table[[#This Row],[Date]],"mmmm")</f>
        <v>January</v>
      </c>
      <c r="R1797">
        <f>YEAR(Campaign_Table[[#This Row],[Date]])</f>
        <v>2025</v>
      </c>
      <c r="S1797" t="str">
        <f>TEXT(Campaign_Table[[#This Row],[Date]],"dddd")</f>
        <v>Tuesday</v>
      </c>
      <c r="T1797" s="3" t="str">
        <f>"Q" &amp; ROUNDUP(MONTH(Campaign_Table[[#This Row],[Date]])/3,0)</f>
        <v>Q1</v>
      </c>
      <c r="U1797" s="5">
        <f t="shared" si="84"/>
        <v>7.2780738834773026E-2</v>
      </c>
      <c r="V1797" s="7">
        <f>IFERROR(Campaign_Table[[#This Row],[Total_Campaign_Cost]]/Campaign_Table[[#This Row],[Clicks]],0)</f>
        <v>156.72147095959599</v>
      </c>
      <c r="W1797" s="5">
        <f t="shared" si="85"/>
        <v>0.39330808080808083</v>
      </c>
      <c r="X1797" s="7">
        <f>IFERROR(Campaign_Table[[#This Row],[Total_Campaign_Cost]]/Campaign_Table[[#This Row],[Leads]],0)</f>
        <v>313.04767969735184</v>
      </c>
      <c r="Y1797" s="7">
        <f t="shared" si="86"/>
        <v>14036.189999999973</v>
      </c>
      <c r="Z1797" s="7" t="str">
        <f>IF(Campaign_Table[[#This Row],[ROI]]&gt;=3,"Excellent",IF(Campaign_Table[[#This Row],[ROI]]&gt;=1,"Good",IF(Campaign_Table[[#This Row],[ROI]]&gt;=0,"Average","Poor")))</f>
        <v>Average</v>
      </c>
    </row>
    <row r="1798" spans="1:26" x14ac:dyDescent="0.3">
      <c r="A1798" t="s">
        <v>1974</v>
      </c>
      <c r="B1798" t="s">
        <v>28</v>
      </c>
      <c r="C1798" t="s">
        <v>25</v>
      </c>
      <c r="D1798">
        <v>7</v>
      </c>
      <c r="E1798" t="s">
        <v>107</v>
      </c>
      <c r="F1798">
        <v>91016</v>
      </c>
      <c r="G1798">
        <v>3008</v>
      </c>
      <c r="H1798">
        <v>1764</v>
      </c>
      <c r="I1798">
        <v>538</v>
      </c>
      <c r="J1798">
        <v>115132</v>
      </c>
      <c r="K1798">
        <v>437.42</v>
      </c>
      <c r="L1798">
        <f>Campaign_Table[[#This Row],[Conversions]]*Campaign_Table[[#This Row],[Cost_Per_Acquisition]]</f>
        <v>235331.96000000002</v>
      </c>
      <c r="M1798">
        <v>-0.51</v>
      </c>
      <c r="N1798">
        <v>5.83</v>
      </c>
      <c r="O1798" t="s">
        <v>17</v>
      </c>
      <c r="P1798" s="1">
        <v>45517</v>
      </c>
      <c r="Q1798" t="str">
        <f>TEXT(Campaign_Table[[#This Row],[Date]],"mmmm")</f>
        <v>August</v>
      </c>
      <c r="R1798">
        <f>YEAR(Campaign_Table[[#This Row],[Date]])</f>
        <v>2024</v>
      </c>
      <c r="S1798" t="str">
        <f>TEXT(Campaign_Table[[#This Row],[Date]],"dddd")</f>
        <v>Tuesday</v>
      </c>
      <c r="T1798" s="3" t="str">
        <f>"Q" &amp; ROUNDUP(MONTH(Campaign_Table[[#This Row],[Date]])/3,0)</f>
        <v>Q3</v>
      </c>
      <c r="U1798" s="5">
        <f t="shared" si="84"/>
        <v>3.3049134218159443E-2</v>
      </c>
      <c r="V1798" s="7">
        <f>IFERROR(Campaign_Table[[#This Row],[Total_Campaign_Cost]]/Campaign_Table[[#This Row],[Clicks]],0)</f>
        <v>78.235359042553199</v>
      </c>
      <c r="W1798" s="5">
        <f t="shared" si="85"/>
        <v>0.17885638297872342</v>
      </c>
      <c r="X1798" s="7">
        <f>IFERROR(Campaign_Table[[#This Row],[Total_Campaign_Cost]]/Campaign_Table[[#This Row],[Leads]],0)</f>
        <v>133.40814058956917</v>
      </c>
      <c r="Y1798" s="7">
        <f t="shared" si="86"/>
        <v>-120199.96000000002</v>
      </c>
      <c r="Z1798" s="7" t="str">
        <f>IF(Campaign_Table[[#This Row],[ROI]]&gt;=3,"Excellent",IF(Campaign_Table[[#This Row],[ROI]]&gt;=1,"Good",IF(Campaign_Table[[#This Row],[ROI]]&gt;=0,"Average","Poor")))</f>
        <v>Poor</v>
      </c>
    </row>
    <row r="1799" spans="1:26" x14ac:dyDescent="0.3">
      <c r="A1799" t="s">
        <v>1975</v>
      </c>
      <c r="B1799" t="s">
        <v>16</v>
      </c>
      <c r="C1799" t="s">
        <v>29</v>
      </c>
      <c r="D1799">
        <v>10</v>
      </c>
      <c r="E1799" t="s">
        <v>365</v>
      </c>
      <c r="F1799">
        <v>27711</v>
      </c>
      <c r="G1799">
        <v>3209</v>
      </c>
      <c r="H1799">
        <v>725</v>
      </c>
      <c r="I1799">
        <v>506</v>
      </c>
      <c r="J1799">
        <v>188232</v>
      </c>
      <c r="K1799">
        <v>500.45</v>
      </c>
      <c r="L1799">
        <f>Campaign_Table[[#This Row],[Conversions]]*Campaign_Table[[#This Row],[Cost_Per_Acquisition]]</f>
        <v>253227.69999999998</v>
      </c>
      <c r="M1799">
        <v>-0.26</v>
      </c>
      <c r="N1799">
        <v>16.02</v>
      </c>
      <c r="O1799" t="s">
        <v>25</v>
      </c>
      <c r="P1799" s="1">
        <v>45641</v>
      </c>
      <c r="Q1799" t="str">
        <f>TEXT(Campaign_Table[[#This Row],[Date]],"mmmm")</f>
        <v>December</v>
      </c>
      <c r="R1799">
        <f>YEAR(Campaign_Table[[#This Row],[Date]])</f>
        <v>2024</v>
      </c>
      <c r="S1799" t="str">
        <f>TEXT(Campaign_Table[[#This Row],[Date]],"dddd")</f>
        <v>Sunday</v>
      </c>
      <c r="T1799" s="3" t="str">
        <f>"Q" &amp; ROUNDUP(MONTH(Campaign_Table[[#This Row],[Date]])/3,0)</f>
        <v>Q4</v>
      </c>
      <c r="U1799" s="5">
        <f t="shared" si="84"/>
        <v>0.11580238894301902</v>
      </c>
      <c r="V1799" s="7">
        <f>IFERROR(Campaign_Table[[#This Row],[Total_Campaign_Cost]]/Campaign_Table[[#This Row],[Clicks]],0)</f>
        <v>78.911717045808658</v>
      </c>
      <c r="W1799" s="5">
        <f t="shared" si="85"/>
        <v>0.15768152072296665</v>
      </c>
      <c r="X1799" s="7">
        <f>IFERROR(Campaign_Table[[#This Row],[Total_Campaign_Cost]]/Campaign_Table[[#This Row],[Leads]],0)</f>
        <v>349.27958620689651</v>
      </c>
      <c r="Y1799" s="7">
        <f t="shared" si="86"/>
        <v>-64995.699999999983</v>
      </c>
      <c r="Z1799" s="7" t="str">
        <f>IF(Campaign_Table[[#This Row],[ROI]]&gt;=3,"Excellent",IF(Campaign_Table[[#This Row],[ROI]]&gt;=1,"Good",IF(Campaign_Table[[#This Row],[ROI]]&gt;=0,"Average","Poor")))</f>
        <v>Poor</v>
      </c>
    </row>
    <row r="1800" spans="1:26" x14ac:dyDescent="0.3">
      <c r="A1800" t="s">
        <v>1976</v>
      </c>
      <c r="B1800" t="s">
        <v>28</v>
      </c>
      <c r="C1800" t="s">
        <v>35</v>
      </c>
      <c r="D1800">
        <v>7</v>
      </c>
      <c r="E1800" t="s">
        <v>274</v>
      </c>
      <c r="F1800">
        <v>95432</v>
      </c>
      <c r="G1800">
        <v>8212</v>
      </c>
      <c r="H1800">
        <v>2764</v>
      </c>
      <c r="I1800">
        <v>1742</v>
      </c>
      <c r="J1800">
        <v>569634</v>
      </c>
      <c r="K1800">
        <v>44.2</v>
      </c>
      <c r="L1800">
        <f>Campaign_Table[[#This Row],[Conversions]]*Campaign_Table[[#This Row],[Cost_Per_Acquisition]]</f>
        <v>76996.400000000009</v>
      </c>
      <c r="M1800">
        <v>6.4</v>
      </c>
      <c r="N1800">
        <v>13.33</v>
      </c>
      <c r="O1800" t="s">
        <v>35</v>
      </c>
      <c r="P1800" s="1">
        <v>45600</v>
      </c>
      <c r="Q1800" t="str">
        <f>TEXT(Campaign_Table[[#This Row],[Date]],"mmmm")</f>
        <v>November</v>
      </c>
      <c r="R1800">
        <f>YEAR(Campaign_Table[[#This Row],[Date]])</f>
        <v>2024</v>
      </c>
      <c r="S1800" t="str">
        <f>TEXT(Campaign_Table[[#This Row],[Date]],"dddd")</f>
        <v>Monday</v>
      </c>
      <c r="T1800" s="3" t="str">
        <f>"Q" &amp; ROUNDUP(MONTH(Campaign_Table[[#This Row],[Date]])/3,0)</f>
        <v>Q4</v>
      </c>
      <c r="U1800" s="5">
        <f t="shared" si="84"/>
        <v>8.6050800570039401E-2</v>
      </c>
      <c r="V1800" s="7">
        <f>IFERROR(Campaign_Table[[#This Row],[Total_Campaign_Cost]]/Campaign_Table[[#This Row],[Clicks]],0)</f>
        <v>9.3760837798343903</v>
      </c>
      <c r="W1800" s="5">
        <f t="shared" si="85"/>
        <v>0.21212859230394546</v>
      </c>
      <c r="X1800" s="7">
        <f>IFERROR(Campaign_Table[[#This Row],[Total_Campaign_Cost]]/Campaign_Table[[#This Row],[Leads]],0)</f>
        <v>27.856874095513753</v>
      </c>
      <c r="Y1800" s="7">
        <f t="shared" si="86"/>
        <v>492637.6</v>
      </c>
      <c r="Z1800" s="7" t="str">
        <f>IF(Campaign_Table[[#This Row],[ROI]]&gt;=3,"Excellent",IF(Campaign_Table[[#This Row],[ROI]]&gt;=1,"Good",IF(Campaign_Table[[#This Row],[ROI]]&gt;=0,"Average","Poor")))</f>
        <v>Excellent</v>
      </c>
    </row>
    <row r="1801" spans="1:26" x14ac:dyDescent="0.3">
      <c r="A1801" t="s">
        <v>1977</v>
      </c>
      <c r="B1801" t="s">
        <v>20</v>
      </c>
      <c r="C1801" t="s">
        <v>35</v>
      </c>
      <c r="D1801">
        <v>7</v>
      </c>
      <c r="E1801" t="s">
        <v>305</v>
      </c>
      <c r="F1801">
        <v>14344</v>
      </c>
      <c r="G1801">
        <v>1375</v>
      </c>
      <c r="H1801">
        <v>774</v>
      </c>
      <c r="I1801">
        <v>493</v>
      </c>
      <c r="J1801">
        <v>248965</v>
      </c>
      <c r="K1801">
        <v>140.5</v>
      </c>
      <c r="L1801">
        <f>Campaign_Table[[#This Row],[Conversions]]*Campaign_Table[[#This Row],[Cost_Per_Acquisition]]</f>
        <v>69266.5</v>
      </c>
      <c r="M1801">
        <v>2.59</v>
      </c>
      <c r="N1801">
        <v>18.420000000000002</v>
      </c>
      <c r="O1801" t="s">
        <v>17</v>
      </c>
      <c r="P1801" s="1">
        <v>45651</v>
      </c>
      <c r="Q1801" t="str">
        <f>TEXT(Campaign_Table[[#This Row],[Date]],"mmmm")</f>
        <v>December</v>
      </c>
      <c r="R1801">
        <f>YEAR(Campaign_Table[[#This Row],[Date]])</f>
        <v>2024</v>
      </c>
      <c r="S1801" t="str">
        <f>TEXT(Campaign_Table[[#This Row],[Date]],"dddd")</f>
        <v>Wednesday</v>
      </c>
      <c r="T1801" s="3" t="str">
        <f>"Q" &amp; ROUNDUP(MONTH(Campaign_Table[[#This Row],[Date]])/3,0)</f>
        <v>Q4</v>
      </c>
      <c r="U1801" s="5">
        <f t="shared" si="84"/>
        <v>9.5858895705521474E-2</v>
      </c>
      <c r="V1801" s="7">
        <f>IFERROR(Campaign_Table[[#This Row],[Total_Campaign_Cost]]/Campaign_Table[[#This Row],[Clicks]],0)</f>
        <v>50.37563636363636</v>
      </c>
      <c r="W1801" s="5">
        <f t="shared" si="85"/>
        <v>0.35854545454545456</v>
      </c>
      <c r="X1801" s="7">
        <f>IFERROR(Campaign_Table[[#This Row],[Total_Campaign_Cost]]/Campaign_Table[[#This Row],[Leads]],0)</f>
        <v>89.491602067183464</v>
      </c>
      <c r="Y1801" s="7">
        <f t="shared" si="86"/>
        <v>179698.5</v>
      </c>
      <c r="Z1801" s="7" t="str">
        <f>IF(Campaign_Table[[#This Row],[ROI]]&gt;=3,"Excellent",IF(Campaign_Table[[#This Row],[ROI]]&gt;=1,"Good",IF(Campaign_Table[[#This Row],[ROI]]&gt;=0,"Average","Poor")))</f>
        <v>Good</v>
      </c>
    </row>
    <row r="1802" spans="1:26" x14ac:dyDescent="0.3">
      <c r="A1802" t="s">
        <v>1978</v>
      </c>
      <c r="B1802" t="s">
        <v>20</v>
      </c>
      <c r="C1802" t="s">
        <v>35</v>
      </c>
      <c r="D1802">
        <v>14</v>
      </c>
      <c r="E1802" t="s">
        <v>195</v>
      </c>
      <c r="F1802">
        <v>35392</v>
      </c>
      <c r="G1802">
        <v>3115</v>
      </c>
      <c r="H1802">
        <v>871</v>
      </c>
      <c r="I1802">
        <v>426</v>
      </c>
      <c r="J1802">
        <v>319926</v>
      </c>
      <c r="K1802">
        <v>367.43</v>
      </c>
      <c r="L1802">
        <f>Campaign_Table[[#This Row],[Conversions]]*Campaign_Table[[#This Row],[Cost_Per_Acquisition]]</f>
        <v>156525.18</v>
      </c>
      <c r="M1802">
        <v>1.04</v>
      </c>
      <c r="N1802">
        <v>12.47</v>
      </c>
      <c r="O1802" t="s">
        <v>21</v>
      </c>
      <c r="P1802" s="1">
        <v>45707</v>
      </c>
      <c r="Q1802" t="str">
        <f>TEXT(Campaign_Table[[#This Row],[Date]],"mmmm")</f>
        <v>February</v>
      </c>
      <c r="R1802">
        <f>YEAR(Campaign_Table[[#This Row],[Date]])</f>
        <v>2025</v>
      </c>
      <c r="S1802" t="str">
        <f>TEXT(Campaign_Table[[#This Row],[Date]],"dddd")</f>
        <v>Wednesday</v>
      </c>
      <c r="T1802" s="3" t="str">
        <f>"Q" &amp; ROUNDUP(MONTH(Campaign_Table[[#This Row],[Date]])/3,0)</f>
        <v>Q1</v>
      </c>
      <c r="U1802" s="5">
        <f t="shared" si="84"/>
        <v>8.8014240506329111E-2</v>
      </c>
      <c r="V1802" s="7">
        <f>IFERROR(Campaign_Table[[#This Row],[Total_Campaign_Cost]]/Campaign_Table[[#This Row],[Clicks]],0)</f>
        <v>50.248853932584268</v>
      </c>
      <c r="W1802" s="5">
        <f t="shared" si="85"/>
        <v>0.13675762439807385</v>
      </c>
      <c r="X1802" s="7">
        <f>IFERROR(Campaign_Table[[#This Row],[Total_Campaign_Cost]]/Campaign_Table[[#This Row],[Leads]],0)</f>
        <v>179.70743972445464</v>
      </c>
      <c r="Y1802" s="7">
        <f t="shared" si="86"/>
        <v>163400.82</v>
      </c>
      <c r="Z1802" s="7" t="str">
        <f>IF(Campaign_Table[[#This Row],[ROI]]&gt;=3,"Excellent",IF(Campaign_Table[[#This Row],[ROI]]&gt;=1,"Good",IF(Campaign_Table[[#This Row],[ROI]]&gt;=0,"Average","Poor")))</f>
        <v>Good</v>
      </c>
    </row>
    <row r="1803" spans="1:26" x14ac:dyDescent="0.3">
      <c r="A1803" t="s">
        <v>1979</v>
      </c>
      <c r="B1803" t="s">
        <v>44</v>
      </c>
      <c r="C1803" t="s">
        <v>17</v>
      </c>
      <c r="D1803">
        <v>23</v>
      </c>
      <c r="E1803" t="s">
        <v>199</v>
      </c>
      <c r="F1803">
        <v>41940</v>
      </c>
      <c r="G1803">
        <v>2153</v>
      </c>
      <c r="H1803">
        <v>520</v>
      </c>
      <c r="I1803">
        <v>395</v>
      </c>
      <c r="J1803">
        <v>208165</v>
      </c>
      <c r="K1803">
        <v>363.12</v>
      </c>
      <c r="L1803">
        <f>Campaign_Table[[#This Row],[Conversions]]*Campaign_Table[[#This Row],[Cost_Per_Acquisition]]</f>
        <v>143432.4</v>
      </c>
      <c r="M1803">
        <v>0.45</v>
      </c>
      <c r="N1803">
        <v>7.32</v>
      </c>
      <c r="O1803" t="s">
        <v>35</v>
      </c>
      <c r="P1803" s="1">
        <v>45663</v>
      </c>
      <c r="Q1803" t="str">
        <f>TEXT(Campaign_Table[[#This Row],[Date]],"mmmm")</f>
        <v>January</v>
      </c>
      <c r="R1803">
        <f>YEAR(Campaign_Table[[#This Row],[Date]])</f>
        <v>2025</v>
      </c>
      <c r="S1803" t="str">
        <f>TEXT(Campaign_Table[[#This Row],[Date]],"dddd")</f>
        <v>Monday</v>
      </c>
      <c r="T1803" s="3" t="str">
        <f>"Q" &amp; ROUNDUP(MONTH(Campaign_Table[[#This Row],[Date]])/3,0)</f>
        <v>Q1</v>
      </c>
      <c r="U1803" s="5">
        <f t="shared" si="84"/>
        <v>5.1335240820219362E-2</v>
      </c>
      <c r="V1803" s="7">
        <f>IFERROR(Campaign_Table[[#This Row],[Total_Campaign_Cost]]/Campaign_Table[[#This Row],[Clicks]],0)</f>
        <v>66.619786344635386</v>
      </c>
      <c r="W1803" s="5">
        <f t="shared" si="85"/>
        <v>0.18346493265211333</v>
      </c>
      <c r="X1803" s="7">
        <f>IFERROR(Campaign_Table[[#This Row],[Total_Campaign_Cost]]/Campaign_Table[[#This Row],[Leads]],0)</f>
        <v>275.83153846153846</v>
      </c>
      <c r="Y1803" s="7">
        <f t="shared" si="86"/>
        <v>64732.600000000006</v>
      </c>
      <c r="Z1803" s="7" t="str">
        <f>IF(Campaign_Table[[#This Row],[ROI]]&gt;=3,"Excellent",IF(Campaign_Table[[#This Row],[ROI]]&gt;=1,"Good",IF(Campaign_Table[[#This Row],[ROI]]&gt;=0,"Average","Poor")))</f>
        <v>Average</v>
      </c>
    </row>
    <row r="1804" spans="1:26" x14ac:dyDescent="0.3">
      <c r="A1804" t="s">
        <v>1980</v>
      </c>
      <c r="B1804" t="s">
        <v>20</v>
      </c>
      <c r="C1804" t="s">
        <v>17</v>
      </c>
      <c r="D1804">
        <v>21</v>
      </c>
      <c r="E1804" t="s">
        <v>320</v>
      </c>
      <c r="F1804">
        <v>45536</v>
      </c>
      <c r="G1804">
        <v>5852</v>
      </c>
      <c r="H1804">
        <v>2230</v>
      </c>
      <c r="I1804">
        <v>1674</v>
      </c>
      <c r="J1804">
        <v>1042902</v>
      </c>
      <c r="K1804">
        <v>33.200000000000003</v>
      </c>
      <c r="L1804">
        <f>Campaign_Table[[#This Row],[Conversions]]*Campaign_Table[[#This Row],[Cost_Per_Acquisition]]</f>
        <v>55576.800000000003</v>
      </c>
      <c r="M1804">
        <v>17.77</v>
      </c>
      <c r="N1804">
        <v>21.42</v>
      </c>
      <c r="O1804" t="s">
        <v>25</v>
      </c>
      <c r="P1804" s="1">
        <v>45488</v>
      </c>
      <c r="Q1804" t="str">
        <f>TEXT(Campaign_Table[[#This Row],[Date]],"mmmm")</f>
        <v>July</v>
      </c>
      <c r="R1804">
        <f>YEAR(Campaign_Table[[#This Row],[Date]])</f>
        <v>2024</v>
      </c>
      <c r="S1804" t="str">
        <f>TEXT(Campaign_Table[[#This Row],[Date]],"dddd")</f>
        <v>Monday</v>
      </c>
      <c r="T1804" s="3" t="str">
        <f>"Q" &amp; ROUNDUP(MONTH(Campaign_Table[[#This Row],[Date]])/3,0)</f>
        <v>Q3</v>
      </c>
      <c r="U1804" s="5">
        <f t="shared" si="84"/>
        <v>0.12851370344342938</v>
      </c>
      <c r="V1804" s="7">
        <f>IFERROR(Campaign_Table[[#This Row],[Total_Campaign_Cost]]/Campaign_Table[[#This Row],[Clicks]],0)</f>
        <v>9.497060833902939</v>
      </c>
      <c r="W1804" s="5">
        <f t="shared" si="85"/>
        <v>0.28605604921394395</v>
      </c>
      <c r="X1804" s="7">
        <f>IFERROR(Campaign_Table[[#This Row],[Total_Campaign_Cost]]/Campaign_Table[[#This Row],[Leads]],0)</f>
        <v>24.922331838565025</v>
      </c>
      <c r="Y1804" s="7">
        <f t="shared" si="86"/>
        <v>987325.2</v>
      </c>
      <c r="Z1804" s="7" t="str">
        <f>IF(Campaign_Table[[#This Row],[ROI]]&gt;=3,"Excellent",IF(Campaign_Table[[#This Row],[ROI]]&gt;=1,"Good",IF(Campaign_Table[[#This Row],[ROI]]&gt;=0,"Average","Poor")))</f>
        <v>Excellent</v>
      </c>
    </row>
    <row r="1805" spans="1:26" x14ac:dyDescent="0.3">
      <c r="A1805" t="s">
        <v>1981</v>
      </c>
      <c r="B1805" t="s">
        <v>28</v>
      </c>
      <c r="C1805" t="s">
        <v>29</v>
      </c>
      <c r="D1805">
        <v>18</v>
      </c>
      <c r="E1805" t="s">
        <v>1049</v>
      </c>
      <c r="F1805">
        <v>82196</v>
      </c>
      <c r="G1805">
        <v>3561</v>
      </c>
      <c r="H1805">
        <v>898</v>
      </c>
      <c r="I1805">
        <v>650</v>
      </c>
      <c r="J1805">
        <v>239200</v>
      </c>
      <c r="K1805">
        <v>385.18</v>
      </c>
      <c r="L1805">
        <f>Campaign_Table[[#This Row],[Conversions]]*Campaign_Table[[#This Row],[Cost_Per_Acquisition]]</f>
        <v>250367</v>
      </c>
      <c r="M1805">
        <v>-0.04</v>
      </c>
      <c r="N1805">
        <v>6.22</v>
      </c>
      <c r="O1805" t="s">
        <v>21</v>
      </c>
      <c r="P1805" s="1">
        <v>45507</v>
      </c>
      <c r="Q1805" t="str">
        <f>TEXT(Campaign_Table[[#This Row],[Date]],"mmmm")</f>
        <v>August</v>
      </c>
      <c r="R1805">
        <f>YEAR(Campaign_Table[[#This Row],[Date]])</f>
        <v>2024</v>
      </c>
      <c r="S1805" t="str">
        <f>TEXT(Campaign_Table[[#This Row],[Date]],"dddd")</f>
        <v>Saturday</v>
      </c>
      <c r="T1805" s="3" t="str">
        <f>"Q" &amp; ROUNDUP(MONTH(Campaign_Table[[#This Row],[Date]])/3,0)</f>
        <v>Q3</v>
      </c>
      <c r="U1805" s="5">
        <f t="shared" si="84"/>
        <v>4.3323276071828315E-2</v>
      </c>
      <c r="V1805" s="7">
        <f>IFERROR(Campaign_Table[[#This Row],[Total_Campaign_Cost]]/Campaign_Table[[#This Row],[Clicks]],0)</f>
        <v>70.308059533838815</v>
      </c>
      <c r="W1805" s="5">
        <f t="shared" si="85"/>
        <v>0.18253299634934006</v>
      </c>
      <c r="X1805" s="7">
        <f>IFERROR(Campaign_Table[[#This Row],[Total_Campaign_Cost]]/Campaign_Table[[#This Row],[Leads]],0)</f>
        <v>278.80512249443206</v>
      </c>
      <c r="Y1805" s="7">
        <f t="shared" si="86"/>
        <v>-11167</v>
      </c>
      <c r="Z1805" s="7" t="str">
        <f>IF(Campaign_Table[[#This Row],[ROI]]&gt;=3,"Excellent",IF(Campaign_Table[[#This Row],[ROI]]&gt;=1,"Good",IF(Campaign_Table[[#This Row],[ROI]]&gt;=0,"Average","Poor")))</f>
        <v>Poor</v>
      </c>
    </row>
    <row r="1806" spans="1:26" x14ac:dyDescent="0.3">
      <c r="A1806" t="s">
        <v>1982</v>
      </c>
      <c r="B1806" t="s">
        <v>20</v>
      </c>
      <c r="C1806" t="s">
        <v>17</v>
      </c>
      <c r="D1806">
        <v>15</v>
      </c>
      <c r="E1806" t="s">
        <v>465</v>
      </c>
      <c r="F1806">
        <v>58679</v>
      </c>
      <c r="G1806">
        <v>2357</v>
      </c>
      <c r="H1806">
        <v>562</v>
      </c>
      <c r="I1806">
        <v>345</v>
      </c>
      <c r="J1806">
        <v>129375</v>
      </c>
      <c r="K1806">
        <v>282.27</v>
      </c>
      <c r="L1806">
        <f>Campaign_Table[[#This Row],[Conversions]]*Campaign_Table[[#This Row],[Cost_Per_Acquisition]]</f>
        <v>97383.15</v>
      </c>
      <c r="M1806">
        <v>0.33</v>
      </c>
      <c r="N1806">
        <v>5.56</v>
      </c>
      <c r="O1806" t="s">
        <v>21</v>
      </c>
      <c r="P1806" s="1">
        <v>45514</v>
      </c>
      <c r="Q1806" t="str">
        <f>TEXT(Campaign_Table[[#This Row],[Date]],"mmmm")</f>
        <v>August</v>
      </c>
      <c r="R1806">
        <f>YEAR(Campaign_Table[[#This Row],[Date]])</f>
        <v>2024</v>
      </c>
      <c r="S1806" t="str">
        <f>TEXT(Campaign_Table[[#This Row],[Date]],"dddd")</f>
        <v>Saturday</v>
      </c>
      <c r="T1806" s="3" t="str">
        <f>"Q" &amp; ROUNDUP(MONTH(Campaign_Table[[#This Row],[Date]])/3,0)</f>
        <v>Q3</v>
      </c>
      <c r="U1806" s="5">
        <f t="shared" si="84"/>
        <v>4.01676920192914E-2</v>
      </c>
      <c r="V1806" s="7">
        <f>IFERROR(Campaign_Table[[#This Row],[Total_Campaign_Cost]]/Campaign_Table[[#This Row],[Clicks]],0)</f>
        <v>41.316567670767924</v>
      </c>
      <c r="W1806" s="5">
        <f t="shared" si="85"/>
        <v>0.14637250742469241</v>
      </c>
      <c r="X1806" s="7">
        <f>IFERROR(Campaign_Table[[#This Row],[Total_Campaign_Cost]]/Campaign_Table[[#This Row],[Leads]],0)</f>
        <v>173.27962633451955</v>
      </c>
      <c r="Y1806" s="7">
        <f t="shared" si="86"/>
        <v>31991.850000000006</v>
      </c>
      <c r="Z1806" s="7" t="str">
        <f>IF(Campaign_Table[[#This Row],[ROI]]&gt;=3,"Excellent",IF(Campaign_Table[[#This Row],[ROI]]&gt;=1,"Good",IF(Campaign_Table[[#This Row],[ROI]]&gt;=0,"Average","Poor")))</f>
        <v>Average</v>
      </c>
    </row>
    <row r="1807" spans="1:26" x14ac:dyDescent="0.3">
      <c r="A1807" t="s">
        <v>1983</v>
      </c>
      <c r="B1807" t="s">
        <v>24</v>
      </c>
      <c r="C1807" t="s">
        <v>25</v>
      </c>
      <c r="D1807">
        <v>14</v>
      </c>
      <c r="E1807" t="s">
        <v>56</v>
      </c>
      <c r="F1807">
        <v>84271</v>
      </c>
      <c r="G1807">
        <v>11616</v>
      </c>
      <c r="H1807">
        <v>5148</v>
      </c>
      <c r="I1807">
        <v>4020</v>
      </c>
      <c r="J1807">
        <v>3147660</v>
      </c>
      <c r="K1807">
        <v>68.36</v>
      </c>
      <c r="L1807">
        <f>Campaign_Table[[#This Row],[Conversions]]*Campaign_Table[[#This Row],[Cost_Per_Acquisition]]</f>
        <v>274807.2</v>
      </c>
      <c r="M1807">
        <v>10.45</v>
      </c>
      <c r="N1807">
        <v>24.66</v>
      </c>
      <c r="O1807" t="s">
        <v>21</v>
      </c>
      <c r="P1807" s="1">
        <v>45699</v>
      </c>
      <c r="Q1807" t="str">
        <f>TEXT(Campaign_Table[[#This Row],[Date]],"mmmm")</f>
        <v>February</v>
      </c>
      <c r="R1807">
        <f>YEAR(Campaign_Table[[#This Row],[Date]])</f>
        <v>2025</v>
      </c>
      <c r="S1807" t="str">
        <f>TEXT(Campaign_Table[[#This Row],[Date]],"dddd")</f>
        <v>Tuesday</v>
      </c>
      <c r="T1807" s="3" t="str">
        <f>"Q" &amp; ROUNDUP(MONTH(Campaign_Table[[#This Row],[Date]])/3,0)</f>
        <v>Q1</v>
      </c>
      <c r="U1807" s="5">
        <f t="shared" si="84"/>
        <v>0.13784101292259496</v>
      </c>
      <c r="V1807" s="7">
        <f>IFERROR(Campaign_Table[[#This Row],[Total_Campaign_Cost]]/Campaign_Table[[#This Row],[Clicks]],0)</f>
        <v>23.657644628099174</v>
      </c>
      <c r="W1807" s="5">
        <f t="shared" si="85"/>
        <v>0.34607438016528924</v>
      </c>
      <c r="X1807" s="7">
        <f>IFERROR(Campaign_Table[[#This Row],[Total_Campaign_Cost]]/Campaign_Table[[#This Row],[Leads]],0)</f>
        <v>53.381351981351983</v>
      </c>
      <c r="Y1807" s="7">
        <f t="shared" si="86"/>
        <v>2872852.8</v>
      </c>
      <c r="Z1807" s="7" t="str">
        <f>IF(Campaign_Table[[#This Row],[ROI]]&gt;=3,"Excellent",IF(Campaign_Table[[#This Row],[ROI]]&gt;=1,"Good",IF(Campaign_Table[[#This Row],[ROI]]&gt;=0,"Average","Poor")))</f>
        <v>Excellent</v>
      </c>
    </row>
    <row r="1808" spans="1:26" x14ac:dyDescent="0.3">
      <c r="A1808" t="s">
        <v>1984</v>
      </c>
      <c r="B1808" t="s">
        <v>20</v>
      </c>
      <c r="C1808" t="s">
        <v>21</v>
      </c>
      <c r="D1808">
        <v>30</v>
      </c>
      <c r="E1808" t="s">
        <v>32</v>
      </c>
      <c r="F1808">
        <v>78622</v>
      </c>
      <c r="G1808">
        <v>2985</v>
      </c>
      <c r="H1808">
        <v>747</v>
      </c>
      <c r="I1808">
        <v>455</v>
      </c>
      <c r="J1808">
        <v>342615</v>
      </c>
      <c r="K1808">
        <v>369.65</v>
      </c>
      <c r="L1808">
        <f>Campaign_Table[[#This Row],[Conversions]]*Campaign_Table[[#This Row],[Cost_Per_Acquisition]]</f>
        <v>168190.75</v>
      </c>
      <c r="M1808">
        <v>1.04</v>
      </c>
      <c r="N1808">
        <v>5.33</v>
      </c>
      <c r="O1808" t="s">
        <v>25</v>
      </c>
      <c r="P1808" s="1">
        <v>45642</v>
      </c>
      <c r="Q1808" t="str">
        <f>TEXT(Campaign_Table[[#This Row],[Date]],"mmmm")</f>
        <v>December</v>
      </c>
      <c r="R1808">
        <f>YEAR(Campaign_Table[[#This Row],[Date]])</f>
        <v>2024</v>
      </c>
      <c r="S1808" t="str">
        <f>TEXT(Campaign_Table[[#This Row],[Date]],"dddd")</f>
        <v>Monday</v>
      </c>
      <c r="T1808" s="3" t="str">
        <f>"Q" &amp; ROUNDUP(MONTH(Campaign_Table[[#This Row],[Date]])/3,0)</f>
        <v>Q4</v>
      </c>
      <c r="U1808" s="5">
        <f t="shared" si="84"/>
        <v>3.7966472488616419E-2</v>
      </c>
      <c r="V1808" s="7">
        <f>IFERROR(Campaign_Table[[#This Row],[Total_Campaign_Cost]]/Campaign_Table[[#This Row],[Clicks]],0)</f>
        <v>56.345309882747067</v>
      </c>
      <c r="W1808" s="5">
        <f t="shared" si="85"/>
        <v>0.15242881072026801</v>
      </c>
      <c r="X1808" s="7">
        <f>IFERROR(Campaign_Table[[#This Row],[Total_Campaign_Cost]]/Campaign_Table[[#This Row],[Leads]],0)</f>
        <v>225.15495314591701</v>
      </c>
      <c r="Y1808" s="7">
        <f t="shared" si="86"/>
        <v>174424.25</v>
      </c>
      <c r="Z1808" s="7" t="str">
        <f>IF(Campaign_Table[[#This Row],[ROI]]&gt;=3,"Excellent",IF(Campaign_Table[[#This Row],[ROI]]&gt;=1,"Good",IF(Campaign_Table[[#This Row],[ROI]]&gt;=0,"Average","Poor")))</f>
        <v>Good</v>
      </c>
    </row>
    <row r="1809" spans="1:26" x14ac:dyDescent="0.3">
      <c r="A1809" t="s">
        <v>1985</v>
      </c>
      <c r="B1809" t="s">
        <v>24</v>
      </c>
      <c r="C1809" t="s">
        <v>29</v>
      </c>
      <c r="D1809">
        <v>13</v>
      </c>
      <c r="E1809" t="s">
        <v>107</v>
      </c>
      <c r="F1809">
        <v>36997</v>
      </c>
      <c r="G1809">
        <v>3942</v>
      </c>
      <c r="H1809">
        <v>964</v>
      </c>
      <c r="I1809">
        <v>336</v>
      </c>
      <c r="J1809">
        <v>200928</v>
      </c>
      <c r="K1809">
        <v>442.19</v>
      </c>
      <c r="L1809">
        <f>Campaign_Table[[#This Row],[Conversions]]*Campaign_Table[[#This Row],[Cost_Per_Acquisition]]</f>
        <v>148575.84</v>
      </c>
      <c r="M1809">
        <v>0.35</v>
      </c>
      <c r="N1809">
        <v>14.17</v>
      </c>
      <c r="O1809" t="s">
        <v>29</v>
      </c>
      <c r="P1809" s="1">
        <v>45483</v>
      </c>
      <c r="Q1809" t="str">
        <f>TEXT(Campaign_Table[[#This Row],[Date]],"mmmm")</f>
        <v>July</v>
      </c>
      <c r="R1809">
        <f>YEAR(Campaign_Table[[#This Row],[Date]])</f>
        <v>2024</v>
      </c>
      <c r="S1809" t="str">
        <f>TEXT(Campaign_Table[[#This Row],[Date]],"dddd")</f>
        <v>Wednesday</v>
      </c>
      <c r="T1809" s="3" t="str">
        <f>"Q" &amp; ROUNDUP(MONTH(Campaign_Table[[#This Row],[Date]])/3,0)</f>
        <v>Q3</v>
      </c>
      <c r="U1809" s="5">
        <f t="shared" si="84"/>
        <v>0.10654917966321593</v>
      </c>
      <c r="V1809" s="7">
        <f>IFERROR(Campaign_Table[[#This Row],[Total_Campaign_Cost]]/Campaign_Table[[#This Row],[Clicks]],0)</f>
        <v>37.690471841704721</v>
      </c>
      <c r="W1809" s="5">
        <f t="shared" si="85"/>
        <v>8.5235920852359204E-2</v>
      </c>
      <c r="X1809" s="7">
        <f>IFERROR(Campaign_Table[[#This Row],[Total_Campaign_Cost]]/Campaign_Table[[#This Row],[Leads]],0)</f>
        <v>154.1243153526971</v>
      </c>
      <c r="Y1809" s="7">
        <f t="shared" si="86"/>
        <v>52352.160000000003</v>
      </c>
      <c r="Z1809" s="7" t="str">
        <f>IF(Campaign_Table[[#This Row],[ROI]]&gt;=3,"Excellent",IF(Campaign_Table[[#This Row],[ROI]]&gt;=1,"Good",IF(Campaign_Table[[#This Row],[ROI]]&gt;=0,"Average","Poor")))</f>
        <v>Average</v>
      </c>
    </row>
    <row r="1810" spans="1:26" x14ac:dyDescent="0.3">
      <c r="A1810" t="s">
        <v>1986</v>
      </c>
      <c r="B1810" t="s">
        <v>16</v>
      </c>
      <c r="C1810" t="s">
        <v>35</v>
      </c>
      <c r="D1810">
        <v>22</v>
      </c>
      <c r="E1810" t="s">
        <v>22</v>
      </c>
      <c r="F1810">
        <v>59168</v>
      </c>
      <c r="G1810">
        <v>3765</v>
      </c>
      <c r="H1810">
        <v>1619</v>
      </c>
      <c r="I1810">
        <v>736</v>
      </c>
      <c r="J1810">
        <v>229632</v>
      </c>
      <c r="K1810">
        <v>170.08</v>
      </c>
      <c r="L1810">
        <f>Campaign_Table[[#This Row],[Conversions]]*Campaign_Table[[#This Row],[Cost_Per_Acquisition]]</f>
        <v>125178.88</v>
      </c>
      <c r="M1810">
        <v>0.83</v>
      </c>
      <c r="N1810">
        <v>10.34</v>
      </c>
      <c r="O1810" t="s">
        <v>35</v>
      </c>
      <c r="P1810" s="1">
        <v>45624</v>
      </c>
      <c r="Q1810" t="str">
        <f>TEXT(Campaign_Table[[#This Row],[Date]],"mmmm")</f>
        <v>November</v>
      </c>
      <c r="R1810">
        <f>YEAR(Campaign_Table[[#This Row],[Date]])</f>
        <v>2024</v>
      </c>
      <c r="S1810" t="str">
        <f>TEXT(Campaign_Table[[#This Row],[Date]],"dddd")</f>
        <v>Thursday</v>
      </c>
      <c r="T1810" s="3" t="str">
        <f>"Q" &amp; ROUNDUP(MONTH(Campaign_Table[[#This Row],[Date]])/3,0)</f>
        <v>Q4</v>
      </c>
      <c r="U1810" s="5">
        <f t="shared" si="84"/>
        <v>6.3632368848025964E-2</v>
      </c>
      <c r="V1810" s="7">
        <f>IFERROR(Campaign_Table[[#This Row],[Total_Campaign_Cost]]/Campaign_Table[[#This Row],[Clicks]],0)</f>
        <v>33.24804249667995</v>
      </c>
      <c r="W1810" s="5">
        <f t="shared" si="85"/>
        <v>0.1954847277556441</v>
      </c>
      <c r="X1810" s="7">
        <f>IFERROR(Campaign_Table[[#This Row],[Total_Campaign_Cost]]/Campaign_Table[[#This Row],[Leads]],0)</f>
        <v>77.318641136504013</v>
      </c>
      <c r="Y1810" s="7">
        <f t="shared" si="86"/>
        <v>104453.12</v>
      </c>
      <c r="Z1810" s="7" t="str">
        <f>IF(Campaign_Table[[#This Row],[ROI]]&gt;=3,"Excellent",IF(Campaign_Table[[#This Row],[ROI]]&gt;=1,"Good",IF(Campaign_Table[[#This Row],[ROI]]&gt;=0,"Average","Poor")))</f>
        <v>Average</v>
      </c>
    </row>
    <row r="1811" spans="1:26" x14ac:dyDescent="0.3">
      <c r="A1811" t="s">
        <v>1987</v>
      </c>
      <c r="B1811" t="s">
        <v>44</v>
      </c>
      <c r="C1811" t="s">
        <v>21</v>
      </c>
      <c r="D1811">
        <v>27</v>
      </c>
      <c r="E1811" t="s">
        <v>222</v>
      </c>
      <c r="F1811">
        <v>75150</v>
      </c>
      <c r="G1811">
        <v>7722</v>
      </c>
      <c r="H1811">
        <v>4471</v>
      </c>
      <c r="I1811">
        <v>1635</v>
      </c>
      <c r="J1811">
        <v>1101990</v>
      </c>
      <c r="K1811">
        <v>63.63</v>
      </c>
      <c r="L1811">
        <f>Campaign_Table[[#This Row],[Conversions]]*Campaign_Table[[#This Row],[Cost_Per_Acquisition]]</f>
        <v>104035.05</v>
      </c>
      <c r="M1811">
        <v>9.59</v>
      </c>
      <c r="N1811">
        <v>18.399999999999999</v>
      </c>
      <c r="O1811" t="s">
        <v>21</v>
      </c>
      <c r="P1811" s="1">
        <v>45497</v>
      </c>
      <c r="Q1811" t="str">
        <f>TEXT(Campaign_Table[[#This Row],[Date]],"mmmm")</f>
        <v>July</v>
      </c>
      <c r="R1811">
        <f>YEAR(Campaign_Table[[#This Row],[Date]])</f>
        <v>2024</v>
      </c>
      <c r="S1811" t="str">
        <f>TEXT(Campaign_Table[[#This Row],[Date]],"dddd")</f>
        <v>Wednesday</v>
      </c>
      <c r="T1811" s="3" t="str">
        <f>"Q" &amp; ROUNDUP(MONTH(Campaign_Table[[#This Row],[Date]])/3,0)</f>
        <v>Q3</v>
      </c>
      <c r="U1811" s="5">
        <f t="shared" si="84"/>
        <v>0.10275449101796408</v>
      </c>
      <c r="V1811" s="7">
        <f>IFERROR(Campaign_Table[[#This Row],[Total_Campaign_Cost]]/Campaign_Table[[#This Row],[Clicks]],0)</f>
        <v>13.472552447552449</v>
      </c>
      <c r="W1811" s="5">
        <f t="shared" si="85"/>
        <v>0.21173271173271174</v>
      </c>
      <c r="X1811" s="7">
        <f>IFERROR(Campaign_Table[[#This Row],[Total_Campaign_Cost]]/Campaign_Table[[#This Row],[Leads]],0)</f>
        <v>23.268854842317154</v>
      </c>
      <c r="Y1811" s="7">
        <f t="shared" si="86"/>
        <v>997954.95</v>
      </c>
      <c r="Z1811" s="7" t="str">
        <f>IF(Campaign_Table[[#This Row],[ROI]]&gt;=3,"Excellent",IF(Campaign_Table[[#This Row],[ROI]]&gt;=1,"Good",IF(Campaign_Table[[#This Row],[ROI]]&gt;=0,"Average","Poor")))</f>
        <v>Excellent</v>
      </c>
    </row>
    <row r="1812" spans="1:26" x14ac:dyDescent="0.3">
      <c r="A1812" t="s">
        <v>1988</v>
      </c>
      <c r="B1812" t="s">
        <v>28</v>
      </c>
      <c r="C1812" t="s">
        <v>35</v>
      </c>
      <c r="D1812">
        <v>21</v>
      </c>
      <c r="E1812" t="s">
        <v>28</v>
      </c>
      <c r="F1812">
        <v>83095</v>
      </c>
      <c r="G1812">
        <v>2732</v>
      </c>
      <c r="H1812">
        <v>1576</v>
      </c>
      <c r="I1812">
        <v>1026</v>
      </c>
      <c r="J1812">
        <v>305748</v>
      </c>
      <c r="K1812">
        <v>133.22</v>
      </c>
      <c r="L1812">
        <f>Campaign_Table[[#This Row],[Conversions]]*Campaign_Table[[#This Row],[Cost_Per_Acquisition]]</f>
        <v>136683.72</v>
      </c>
      <c r="M1812">
        <v>1.24</v>
      </c>
      <c r="N1812">
        <v>6.42</v>
      </c>
      <c r="O1812" t="s">
        <v>35</v>
      </c>
      <c r="P1812" s="1">
        <v>45656</v>
      </c>
      <c r="Q1812" t="str">
        <f>TEXT(Campaign_Table[[#This Row],[Date]],"mmmm")</f>
        <v>December</v>
      </c>
      <c r="R1812">
        <f>YEAR(Campaign_Table[[#This Row],[Date]])</f>
        <v>2024</v>
      </c>
      <c r="S1812" t="str">
        <f>TEXT(Campaign_Table[[#This Row],[Date]],"dddd")</f>
        <v>Monday</v>
      </c>
      <c r="T1812" s="3" t="str">
        <f>"Q" &amp; ROUNDUP(MONTH(Campaign_Table[[#This Row],[Date]])/3,0)</f>
        <v>Q4</v>
      </c>
      <c r="U1812" s="5">
        <f t="shared" si="84"/>
        <v>3.287803116914375E-2</v>
      </c>
      <c r="V1812" s="7">
        <f>IFERROR(Campaign_Table[[#This Row],[Total_Campaign_Cost]]/Campaign_Table[[#This Row],[Clicks]],0)</f>
        <v>50.030644216691073</v>
      </c>
      <c r="W1812" s="5">
        <f t="shared" si="85"/>
        <v>0.37554904831625185</v>
      </c>
      <c r="X1812" s="7">
        <f>IFERROR(Campaign_Table[[#This Row],[Total_Campaign_Cost]]/Campaign_Table[[#This Row],[Leads]],0)</f>
        <v>86.728248730964467</v>
      </c>
      <c r="Y1812" s="7">
        <f t="shared" si="86"/>
        <v>169064.28</v>
      </c>
      <c r="Z1812" s="7" t="str">
        <f>IF(Campaign_Table[[#This Row],[ROI]]&gt;=3,"Excellent",IF(Campaign_Table[[#This Row],[ROI]]&gt;=1,"Good",IF(Campaign_Table[[#This Row],[ROI]]&gt;=0,"Average","Poor")))</f>
        <v>Good</v>
      </c>
    </row>
    <row r="1813" spans="1:26" x14ac:dyDescent="0.3">
      <c r="A1813" t="s">
        <v>1989</v>
      </c>
      <c r="B1813" t="s">
        <v>28</v>
      </c>
      <c r="C1813" t="s">
        <v>17</v>
      </c>
      <c r="D1813">
        <v>7</v>
      </c>
      <c r="E1813" t="s">
        <v>195</v>
      </c>
      <c r="F1813">
        <v>54069</v>
      </c>
      <c r="G1813">
        <v>5575</v>
      </c>
      <c r="H1813">
        <v>2119</v>
      </c>
      <c r="I1813">
        <v>1257</v>
      </c>
      <c r="J1813">
        <v>527940</v>
      </c>
      <c r="K1813">
        <v>199.46</v>
      </c>
      <c r="L1813">
        <f>Campaign_Table[[#This Row],[Conversions]]*Campaign_Table[[#This Row],[Cost_Per_Acquisition]]</f>
        <v>250721.22</v>
      </c>
      <c r="M1813">
        <v>1.1100000000000001</v>
      </c>
      <c r="N1813">
        <v>16.55</v>
      </c>
      <c r="O1813" t="s">
        <v>29</v>
      </c>
      <c r="P1813" s="1">
        <v>45613</v>
      </c>
      <c r="Q1813" t="str">
        <f>TEXT(Campaign_Table[[#This Row],[Date]],"mmmm")</f>
        <v>November</v>
      </c>
      <c r="R1813">
        <f>YEAR(Campaign_Table[[#This Row],[Date]])</f>
        <v>2024</v>
      </c>
      <c r="S1813" t="str">
        <f>TEXT(Campaign_Table[[#This Row],[Date]],"dddd")</f>
        <v>Sunday</v>
      </c>
      <c r="T1813" s="3" t="str">
        <f>"Q" &amp; ROUNDUP(MONTH(Campaign_Table[[#This Row],[Date]])/3,0)</f>
        <v>Q4</v>
      </c>
      <c r="U1813" s="5">
        <f t="shared" si="84"/>
        <v>0.10310899036416431</v>
      </c>
      <c r="V1813" s="7">
        <f>IFERROR(Campaign_Table[[#This Row],[Total_Campaign_Cost]]/Campaign_Table[[#This Row],[Clicks]],0)</f>
        <v>44.97241614349776</v>
      </c>
      <c r="W1813" s="5">
        <f t="shared" si="85"/>
        <v>0.22547085201793721</v>
      </c>
      <c r="X1813" s="7">
        <f>IFERROR(Campaign_Table[[#This Row],[Total_Campaign_Cost]]/Campaign_Table[[#This Row],[Leads]],0)</f>
        <v>118.32053798961775</v>
      </c>
      <c r="Y1813" s="7">
        <f t="shared" si="86"/>
        <v>277218.78000000003</v>
      </c>
      <c r="Z1813" s="7" t="str">
        <f>IF(Campaign_Table[[#This Row],[ROI]]&gt;=3,"Excellent",IF(Campaign_Table[[#This Row],[ROI]]&gt;=1,"Good",IF(Campaign_Table[[#This Row],[ROI]]&gt;=0,"Average","Poor")))</f>
        <v>Good</v>
      </c>
    </row>
    <row r="1814" spans="1:26" x14ac:dyDescent="0.3">
      <c r="A1814" t="s">
        <v>1990</v>
      </c>
      <c r="B1814" t="s">
        <v>44</v>
      </c>
      <c r="C1814" t="s">
        <v>29</v>
      </c>
      <c r="D1814">
        <v>26</v>
      </c>
      <c r="E1814" t="s">
        <v>71</v>
      </c>
      <c r="F1814">
        <v>26120</v>
      </c>
      <c r="G1814">
        <v>1192</v>
      </c>
      <c r="H1814">
        <v>285</v>
      </c>
      <c r="I1814">
        <v>218</v>
      </c>
      <c r="J1814">
        <v>147804</v>
      </c>
      <c r="K1814">
        <v>300.63</v>
      </c>
      <c r="L1814">
        <f>Campaign_Table[[#This Row],[Conversions]]*Campaign_Table[[#This Row],[Cost_Per_Acquisition]]</f>
        <v>65537.34</v>
      </c>
      <c r="M1814">
        <v>1.26</v>
      </c>
      <c r="N1814">
        <v>6.49</v>
      </c>
      <c r="O1814" t="s">
        <v>35</v>
      </c>
      <c r="P1814" s="1">
        <v>45534</v>
      </c>
      <c r="Q1814" t="str">
        <f>TEXT(Campaign_Table[[#This Row],[Date]],"mmmm")</f>
        <v>August</v>
      </c>
      <c r="R1814">
        <f>YEAR(Campaign_Table[[#This Row],[Date]])</f>
        <v>2024</v>
      </c>
      <c r="S1814" t="str">
        <f>TEXT(Campaign_Table[[#This Row],[Date]],"dddd")</f>
        <v>Friday</v>
      </c>
      <c r="T1814" s="3" t="str">
        <f>"Q" &amp; ROUNDUP(MONTH(Campaign_Table[[#This Row],[Date]])/3,0)</f>
        <v>Q3</v>
      </c>
      <c r="U1814" s="5">
        <f t="shared" si="84"/>
        <v>4.5635528330781008E-2</v>
      </c>
      <c r="V1814" s="7">
        <f>IFERROR(Campaign_Table[[#This Row],[Total_Campaign_Cost]]/Campaign_Table[[#This Row],[Clicks]],0)</f>
        <v>54.980989932885905</v>
      </c>
      <c r="W1814" s="5">
        <f t="shared" si="85"/>
        <v>0.18288590604026847</v>
      </c>
      <c r="X1814" s="7">
        <f>IFERROR(Campaign_Table[[#This Row],[Total_Campaign_Cost]]/Campaign_Table[[#This Row],[Leads]],0)</f>
        <v>229.95557894736842</v>
      </c>
      <c r="Y1814" s="7">
        <f t="shared" si="86"/>
        <v>82266.66</v>
      </c>
      <c r="Z1814" s="7" t="str">
        <f>IF(Campaign_Table[[#This Row],[ROI]]&gt;=3,"Excellent",IF(Campaign_Table[[#This Row],[ROI]]&gt;=1,"Good",IF(Campaign_Table[[#This Row],[ROI]]&gt;=0,"Average","Poor")))</f>
        <v>Good</v>
      </c>
    </row>
    <row r="1815" spans="1:26" x14ac:dyDescent="0.3">
      <c r="A1815" t="s">
        <v>1991</v>
      </c>
      <c r="B1815" t="s">
        <v>20</v>
      </c>
      <c r="C1815" t="s">
        <v>21</v>
      </c>
      <c r="D1815">
        <v>12</v>
      </c>
      <c r="E1815" t="s">
        <v>107</v>
      </c>
      <c r="F1815">
        <v>97442</v>
      </c>
      <c r="G1815">
        <v>3055</v>
      </c>
      <c r="H1815">
        <v>825</v>
      </c>
      <c r="I1815">
        <v>649</v>
      </c>
      <c r="J1815">
        <v>286209</v>
      </c>
      <c r="K1815">
        <v>354.21</v>
      </c>
      <c r="L1815">
        <f>Campaign_Table[[#This Row],[Conversions]]*Campaign_Table[[#This Row],[Cost_Per_Acquisition]]</f>
        <v>229882.28999999998</v>
      </c>
      <c r="M1815">
        <v>0.25</v>
      </c>
      <c r="N1815">
        <v>4.6500000000000004</v>
      </c>
      <c r="O1815" t="s">
        <v>21</v>
      </c>
      <c r="P1815" s="1">
        <v>45594</v>
      </c>
      <c r="Q1815" t="str">
        <f>TEXT(Campaign_Table[[#This Row],[Date]],"mmmm")</f>
        <v>October</v>
      </c>
      <c r="R1815">
        <f>YEAR(Campaign_Table[[#This Row],[Date]])</f>
        <v>2024</v>
      </c>
      <c r="S1815" t="str">
        <f>TEXT(Campaign_Table[[#This Row],[Date]],"dddd")</f>
        <v>Tuesday</v>
      </c>
      <c r="T1815" s="3" t="str">
        <f>"Q" &amp; ROUNDUP(MONTH(Campaign_Table[[#This Row],[Date]])/3,0)</f>
        <v>Q4</v>
      </c>
      <c r="U1815" s="5">
        <f t="shared" si="84"/>
        <v>3.1351983744176019E-2</v>
      </c>
      <c r="V1815" s="7">
        <f>IFERROR(Campaign_Table[[#This Row],[Total_Campaign_Cost]]/Campaign_Table[[#This Row],[Clicks]],0)</f>
        <v>75.247885433715211</v>
      </c>
      <c r="W1815" s="5">
        <f t="shared" si="85"/>
        <v>0.21243862520458265</v>
      </c>
      <c r="X1815" s="7">
        <f>IFERROR(Campaign_Table[[#This Row],[Total_Campaign_Cost]]/Campaign_Table[[#This Row],[Leads]],0)</f>
        <v>278.64519999999999</v>
      </c>
      <c r="Y1815" s="7">
        <f t="shared" si="86"/>
        <v>56326.710000000021</v>
      </c>
      <c r="Z1815" s="7" t="str">
        <f>IF(Campaign_Table[[#This Row],[ROI]]&gt;=3,"Excellent",IF(Campaign_Table[[#This Row],[ROI]]&gt;=1,"Good",IF(Campaign_Table[[#This Row],[ROI]]&gt;=0,"Average","Poor")))</f>
        <v>Average</v>
      </c>
    </row>
    <row r="1816" spans="1:26" x14ac:dyDescent="0.3">
      <c r="A1816" t="s">
        <v>1992</v>
      </c>
      <c r="B1816" t="s">
        <v>44</v>
      </c>
      <c r="C1816" t="s">
        <v>35</v>
      </c>
      <c r="D1816">
        <v>13</v>
      </c>
      <c r="E1816" t="s">
        <v>56</v>
      </c>
      <c r="F1816">
        <v>90283</v>
      </c>
      <c r="G1816">
        <v>3353</v>
      </c>
      <c r="H1816">
        <v>1246</v>
      </c>
      <c r="I1816">
        <v>788</v>
      </c>
      <c r="J1816">
        <v>542932</v>
      </c>
      <c r="K1816">
        <v>173.9</v>
      </c>
      <c r="L1816">
        <f>Campaign_Table[[#This Row],[Conversions]]*Campaign_Table[[#This Row],[Cost_Per_Acquisition]]</f>
        <v>137033.20000000001</v>
      </c>
      <c r="M1816">
        <v>2.96</v>
      </c>
      <c r="N1816">
        <v>5.97</v>
      </c>
      <c r="O1816" t="s">
        <v>17</v>
      </c>
      <c r="P1816" s="1">
        <v>45532</v>
      </c>
      <c r="Q1816" t="str">
        <f>TEXT(Campaign_Table[[#This Row],[Date]],"mmmm")</f>
        <v>August</v>
      </c>
      <c r="R1816">
        <f>YEAR(Campaign_Table[[#This Row],[Date]])</f>
        <v>2024</v>
      </c>
      <c r="S1816" t="str">
        <f>TEXT(Campaign_Table[[#This Row],[Date]],"dddd")</f>
        <v>Wednesday</v>
      </c>
      <c r="T1816" s="3" t="str">
        <f>"Q" &amp; ROUNDUP(MONTH(Campaign_Table[[#This Row],[Date]])/3,0)</f>
        <v>Q3</v>
      </c>
      <c r="U1816" s="5">
        <f t="shared" si="84"/>
        <v>3.7138774741645716E-2</v>
      </c>
      <c r="V1816" s="7">
        <f>IFERROR(Campaign_Table[[#This Row],[Total_Campaign_Cost]]/Campaign_Table[[#This Row],[Clicks]],0)</f>
        <v>40.868833880107367</v>
      </c>
      <c r="W1816" s="5">
        <f t="shared" si="85"/>
        <v>0.23501342081717866</v>
      </c>
      <c r="X1816" s="7">
        <f>IFERROR(Campaign_Table[[#This Row],[Total_Campaign_Cost]]/Campaign_Table[[#This Row],[Leads]],0)</f>
        <v>109.97849117174961</v>
      </c>
      <c r="Y1816" s="7">
        <f t="shared" si="86"/>
        <v>405898.8</v>
      </c>
      <c r="Z1816" s="7" t="str">
        <f>IF(Campaign_Table[[#This Row],[ROI]]&gt;=3,"Excellent",IF(Campaign_Table[[#This Row],[ROI]]&gt;=1,"Good",IF(Campaign_Table[[#This Row],[ROI]]&gt;=0,"Average","Poor")))</f>
        <v>Good</v>
      </c>
    </row>
    <row r="1817" spans="1:26" x14ac:dyDescent="0.3">
      <c r="A1817" t="s">
        <v>1993</v>
      </c>
      <c r="B1817" t="s">
        <v>16</v>
      </c>
      <c r="C1817" t="s">
        <v>17</v>
      </c>
      <c r="D1817">
        <v>21</v>
      </c>
      <c r="E1817" t="s">
        <v>326</v>
      </c>
      <c r="F1817">
        <v>43813</v>
      </c>
      <c r="G1817">
        <v>3838</v>
      </c>
      <c r="H1817">
        <v>1482</v>
      </c>
      <c r="I1817">
        <v>655</v>
      </c>
      <c r="J1817">
        <v>430335</v>
      </c>
      <c r="K1817">
        <v>267.58</v>
      </c>
      <c r="L1817">
        <f>Campaign_Table[[#This Row],[Conversions]]*Campaign_Table[[#This Row],[Cost_Per_Acquisition]]</f>
        <v>175264.9</v>
      </c>
      <c r="M1817">
        <v>1.46</v>
      </c>
      <c r="N1817">
        <v>13.64</v>
      </c>
      <c r="O1817" t="s">
        <v>25</v>
      </c>
      <c r="P1817" s="1">
        <v>45793</v>
      </c>
      <c r="Q1817" t="str">
        <f>TEXT(Campaign_Table[[#This Row],[Date]],"mmmm")</f>
        <v>May</v>
      </c>
      <c r="R1817">
        <f>YEAR(Campaign_Table[[#This Row],[Date]])</f>
        <v>2025</v>
      </c>
      <c r="S1817" t="str">
        <f>TEXT(Campaign_Table[[#This Row],[Date]],"dddd")</f>
        <v>Friday</v>
      </c>
      <c r="T1817" s="3" t="str">
        <f>"Q" &amp; ROUNDUP(MONTH(Campaign_Table[[#This Row],[Date]])/3,0)</f>
        <v>Q2</v>
      </c>
      <c r="U1817" s="5">
        <f t="shared" si="84"/>
        <v>8.7599570903613089E-2</v>
      </c>
      <c r="V1817" s="7">
        <f>IFERROR(Campaign_Table[[#This Row],[Total_Campaign_Cost]]/Campaign_Table[[#This Row],[Clicks]],0)</f>
        <v>45.665685252735798</v>
      </c>
      <c r="W1817" s="5">
        <f t="shared" si="85"/>
        <v>0.17066180302240749</v>
      </c>
      <c r="X1817" s="7">
        <f>IFERROR(Campaign_Table[[#This Row],[Total_Campaign_Cost]]/Campaign_Table[[#This Row],[Leads]],0)</f>
        <v>118.26241565452091</v>
      </c>
      <c r="Y1817" s="7">
        <f t="shared" si="86"/>
        <v>255070.1</v>
      </c>
      <c r="Z1817" s="7" t="str">
        <f>IF(Campaign_Table[[#This Row],[ROI]]&gt;=3,"Excellent",IF(Campaign_Table[[#This Row],[ROI]]&gt;=1,"Good",IF(Campaign_Table[[#This Row],[ROI]]&gt;=0,"Average","Poor")))</f>
        <v>Good</v>
      </c>
    </row>
    <row r="1818" spans="1:26" x14ac:dyDescent="0.3">
      <c r="A1818" t="s">
        <v>1994</v>
      </c>
      <c r="B1818" t="s">
        <v>20</v>
      </c>
      <c r="C1818" t="s">
        <v>21</v>
      </c>
      <c r="D1818">
        <v>5</v>
      </c>
      <c r="E1818" t="s">
        <v>293</v>
      </c>
      <c r="F1818">
        <v>22622</v>
      </c>
      <c r="G1818">
        <v>2665</v>
      </c>
      <c r="H1818">
        <v>1063</v>
      </c>
      <c r="I1818">
        <v>432</v>
      </c>
      <c r="J1818">
        <v>188352</v>
      </c>
      <c r="K1818">
        <v>118.37</v>
      </c>
      <c r="L1818">
        <f>Campaign_Table[[#This Row],[Conversions]]*Campaign_Table[[#This Row],[Cost_Per_Acquisition]]</f>
        <v>51135.840000000004</v>
      </c>
      <c r="M1818">
        <v>2.68</v>
      </c>
      <c r="N1818">
        <v>18.39</v>
      </c>
      <c r="O1818" t="s">
        <v>29</v>
      </c>
      <c r="P1818" s="1">
        <v>45805</v>
      </c>
      <c r="Q1818" t="str">
        <f>TEXT(Campaign_Table[[#This Row],[Date]],"mmmm")</f>
        <v>May</v>
      </c>
      <c r="R1818">
        <f>YEAR(Campaign_Table[[#This Row],[Date]])</f>
        <v>2025</v>
      </c>
      <c r="S1818" t="str">
        <f>TEXT(Campaign_Table[[#This Row],[Date]],"dddd")</f>
        <v>Wednesday</v>
      </c>
      <c r="T1818" s="3" t="str">
        <f>"Q" &amp; ROUNDUP(MONTH(Campaign_Table[[#This Row],[Date]])/3,0)</f>
        <v>Q2</v>
      </c>
      <c r="U1818" s="5">
        <f t="shared" si="84"/>
        <v>0.11780567589072584</v>
      </c>
      <c r="V1818" s="7">
        <f>IFERROR(Campaign_Table[[#This Row],[Total_Campaign_Cost]]/Campaign_Table[[#This Row],[Clicks]],0)</f>
        <v>19.187932457786118</v>
      </c>
      <c r="W1818" s="5">
        <f t="shared" si="85"/>
        <v>0.16210131332082553</v>
      </c>
      <c r="X1818" s="7">
        <f>IFERROR(Campaign_Table[[#This Row],[Total_Campaign_Cost]]/Campaign_Table[[#This Row],[Leads]],0)</f>
        <v>48.105211665098778</v>
      </c>
      <c r="Y1818" s="7">
        <f t="shared" si="86"/>
        <v>137216.16</v>
      </c>
      <c r="Z1818" s="7" t="str">
        <f>IF(Campaign_Table[[#This Row],[ROI]]&gt;=3,"Excellent",IF(Campaign_Table[[#This Row],[ROI]]&gt;=1,"Good",IF(Campaign_Table[[#This Row],[ROI]]&gt;=0,"Average","Poor")))</f>
        <v>Good</v>
      </c>
    </row>
    <row r="1819" spans="1:26" x14ac:dyDescent="0.3">
      <c r="A1819" t="s">
        <v>1995</v>
      </c>
      <c r="B1819" t="s">
        <v>44</v>
      </c>
      <c r="C1819" t="s">
        <v>25</v>
      </c>
      <c r="D1819">
        <v>13</v>
      </c>
      <c r="E1819" t="s">
        <v>563</v>
      </c>
      <c r="F1819">
        <v>85545</v>
      </c>
      <c r="G1819">
        <v>3657</v>
      </c>
      <c r="H1819">
        <v>1645</v>
      </c>
      <c r="I1819">
        <v>1188</v>
      </c>
      <c r="J1819">
        <v>583308</v>
      </c>
      <c r="K1819">
        <v>209.39</v>
      </c>
      <c r="L1819">
        <f>Campaign_Table[[#This Row],[Conversions]]*Campaign_Table[[#This Row],[Cost_Per_Acquisition]]</f>
        <v>248755.31999999998</v>
      </c>
      <c r="M1819">
        <v>1.34</v>
      </c>
      <c r="N1819">
        <v>7.59</v>
      </c>
      <c r="O1819" t="s">
        <v>17</v>
      </c>
      <c r="P1819" s="1">
        <v>45646</v>
      </c>
      <c r="Q1819" t="str">
        <f>TEXT(Campaign_Table[[#This Row],[Date]],"mmmm")</f>
        <v>December</v>
      </c>
      <c r="R1819">
        <f>YEAR(Campaign_Table[[#This Row],[Date]])</f>
        <v>2024</v>
      </c>
      <c r="S1819" t="str">
        <f>TEXT(Campaign_Table[[#This Row],[Date]],"dddd")</f>
        <v>Friday</v>
      </c>
      <c r="T1819" s="3" t="str">
        <f>"Q" &amp; ROUNDUP(MONTH(Campaign_Table[[#This Row],[Date]])/3,0)</f>
        <v>Q4</v>
      </c>
      <c r="U1819" s="5">
        <f t="shared" si="84"/>
        <v>4.2749430124495877E-2</v>
      </c>
      <c r="V1819" s="7">
        <f>IFERROR(Campaign_Table[[#This Row],[Total_Campaign_Cost]]/Campaign_Table[[#This Row],[Clicks]],0)</f>
        <v>68.021689909762088</v>
      </c>
      <c r="W1819" s="5">
        <f t="shared" si="85"/>
        <v>0.32485643970467598</v>
      </c>
      <c r="X1819" s="7">
        <f>IFERROR(Campaign_Table[[#This Row],[Total_Campaign_Cost]]/Campaign_Table[[#This Row],[Leads]],0)</f>
        <v>151.21903951367779</v>
      </c>
      <c r="Y1819" s="7">
        <f t="shared" si="86"/>
        <v>334552.68000000005</v>
      </c>
      <c r="Z1819" s="7" t="str">
        <f>IF(Campaign_Table[[#This Row],[ROI]]&gt;=3,"Excellent",IF(Campaign_Table[[#This Row],[ROI]]&gt;=1,"Good",IF(Campaign_Table[[#This Row],[ROI]]&gt;=0,"Average","Poor")))</f>
        <v>Good</v>
      </c>
    </row>
    <row r="1820" spans="1:26" x14ac:dyDescent="0.3">
      <c r="A1820" t="s">
        <v>1996</v>
      </c>
      <c r="B1820" t="s">
        <v>28</v>
      </c>
      <c r="C1820" t="s">
        <v>21</v>
      </c>
      <c r="D1820">
        <v>7</v>
      </c>
      <c r="E1820" t="s">
        <v>343</v>
      </c>
      <c r="F1820">
        <v>99224</v>
      </c>
      <c r="G1820">
        <v>11608</v>
      </c>
      <c r="H1820">
        <v>3091</v>
      </c>
      <c r="I1820">
        <v>1459</v>
      </c>
      <c r="J1820">
        <v>450831</v>
      </c>
      <c r="K1820">
        <v>122.66</v>
      </c>
      <c r="L1820">
        <f>Campaign_Table[[#This Row],[Conversions]]*Campaign_Table[[#This Row],[Cost_Per_Acquisition]]</f>
        <v>178960.94</v>
      </c>
      <c r="M1820">
        <v>1.52</v>
      </c>
      <c r="N1820">
        <v>16.28</v>
      </c>
      <c r="O1820" t="s">
        <v>29</v>
      </c>
      <c r="P1820" s="1">
        <v>45485</v>
      </c>
      <c r="Q1820" t="str">
        <f>TEXT(Campaign_Table[[#This Row],[Date]],"mmmm")</f>
        <v>July</v>
      </c>
      <c r="R1820">
        <f>YEAR(Campaign_Table[[#This Row],[Date]])</f>
        <v>2024</v>
      </c>
      <c r="S1820" t="str">
        <f>TEXT(Campaign_Table[[#This Row],[Date]],"dddd")</f>
        <v>Friday</v>
      </c>
      <c r="T1820" s="3" t="str">
        <f>"Q" &amp; ROUNDUP(MONTH(Campaign_Table[[#This Row],[Date]])/3,0)</f>
        <v>Q3</v>
      </c>
      <c r="U1820" s="5">
        <f t="shared" si="84"/>
        <v>0.1169878255260824</v>
      </c>
      <c r="V1820" s="7">
        <f>IFERROR(Campaign_Table[[#This Row],[Total_Campaign_Cost]]/Campaign_Table[[#This Row],[Clicks]],0)</f>
        <v>15.417034803583736</v>
      </c>
      <c r="W1820" s="5">
        <f t="shared" si="85"/>
        <v>0.12568917987594763</v>
      </c>
      <c r="X1820" s="7">
        <f>IFERROR(Campaign_Table[[#This Row],[Total_Campaign_Cost]]/Campaign_Table[[#This Row],[Leads]],0)</f>
        <v>57.897424781624068</v>
      </c>
      <c r="Y1820" s="7">
        <f t="shared" si="86"/>
        <v>271870.06</v>
      </c>
      <c r="Z1820" s="7" t="str">
        <f>IF(Campaign_Table[[#This Row],[ROI]]&gt;=3,"Excellent",IF(Campaign_Table[[#This Row],[ROI]]&gt;=1,"Good",IF(Campaign_Table[[#This Row],[ROI]]&gt;=0,"Average","Poor")))</f>
        <v>Good</v>
      </c>
    </row>
    <row r="1821" spans="1:26" x14ac:dyDescent="0.3">
      <c r="A1821" t="s">
        <v>1997</v>
      </c>
      <c r="B1821" t="s">
        <v>28</v>
      </c>
      <c r="C1821" t="s">
        <v>35</v>
      </c>
      <c r="D1821">
        <v>14</v>
      </c>
      <c r="E1821" t="s">
        <v>290</v>
      </c>
      <c r="F1821">
        <v>67353</v>
      </c>
      <c r="G1821">
        <v>8980</v>
      </c>
      <c r="H1821">
        <v>4911</v>
      </c>
      <c r="I1821">
        <v>1560</v>
      </c>
      <c r="J1821">
        <v>1180920</v>
      </c>
      <c r="K1821">
        <v>85.45</v>
      </c>
      <c r="L1821">
        <f>Campaign_Table[[#This Row],[Conversions]]*Campaign_Table[[#This Row],[Cost_Per_Acquisition]]</f>
        <v>133302</v>
      </c>
      <c r="M1821">
        <v>7.86</v>
      </c>
      <c r="N1821">
        <v>22.94</v>
      </c>
      <c r="O1821" t="s">
        <v>21</v>
      </c>
      <c r="P1821" s="1">
        <v>45794</v>
      </c>
      <c r="Q1821" t="str">
        <f>TEXT(Campaign_Table[[#This Row],[Date]],"mmmm")</f>
        <v>May</v>
      </c>
      <c r="R1821">
        <f>YEAR(Campaign_Table[[#This Row],[Date]])</f>
        <v>2025</v>
      </c>
      <c r="S1821" t="str">
        <f>TEXT(Campaign_Table[[#This Row],[Date]],"dddd")</f>
        <v>Saturday</v>
      </c>
      <c r="T1821" s="3" t="str">
        <f>"Q" &amp; ROUNDUP(MONTH(Campaign_Table[[#This Row],[Date]])/3,0)</f>
        <v>Q2</v>
      </c>
      <c r="U1821" s="5">
        <f t="shared" si="84"/>
        <v>0.1333273944738913</v>
      </c>
      <c r="V1821" s="7">
        <f>IFERROR(Campaign_Table[[#This Row],[Total_Campaign_Cost]]/Campaign_Table[[#This Row],[Clicks]],0)</f>
        <v>14.844320712694877</v>
      </c>
      <c r="W1821" s="5">
        <f t="shared" si="85"/>
        <v>0.17371937639198218</v>
      </c>
      <c r="X1821" s="7">
        <f>IFERROR(Campaign_Table[[#This Row],[Total_Campaign_Cost]]/Campaign_Table[[#This Row],[Leads]],0)</f>
        <v>27.143555284056202</v>
      </c>
      <c r="Y1821" s="7">
        <f t="shared" si="86"/>
        <v>1047618</v>
      </c>
      <c r="Z1821" s="7" t="str">
        <f>IF(Campaign_Table[[#This Row],[ROI]]&gt;=3,"Excellent",IF(Campaign_Table[[#This Row],[ROI]]&gt;=1,"Good",IF(Campaign_Table[[#This Row],[ROI]]&gt;=0,"Average","Poor")))</f>
        <v>Excellent</v>
      </c>
    </row>
    <row r="1822" spans="1:26" x14ac:dyDescent="0.3">
      <c r="A1822" t="s">
        <v>1998</v>
      </c>
      <c r="B1822" t="s">
        <v>20</v>
      </c>
      <c r="C1822" t="s">
        <v>25</v>
      </c>
      <c r="D1822">
        <v>19</v>
      </c>
      <c r="E1822" t="s">
        <v>201</v>
      </c>
      <c r="F1822">
        <v>37719</v>
      </c>
      <c r="G1822">
        <v>3301</v>
      </c>
      <c r="H1822">
        <v>1849</v>
      </c>
      <c r="I1822">
        <v>748</v>
      </c>
      <c r="J1822">
        <v>554268</v>
      </c>
      <c r="K1822">
        <v>69.25</v>
      </c>
      <c r="L1822">
        <f>Campaign_Table[[#This Row],[Conversions]]*Campaign_Table[[#This Row],[Cost_Per_Acquisition]]</f>
        <v>51799</v>
      </c>
      <c r="M1822">
        <v>9.6999999999999993</v>
      </c>
      <c r="N1822">
        <v>15.64</v>
      </c>
      <c r="O1822" t="s">
        <v>25</v>
      </c>
      <c r="P1822" s="1">
        <v>45553</v>
      </c>
      <c r="Q1822" t="str">
        <f>TEXT(Campaign_Table[[#This Row],[Date]],"mmmm")</f>
        <v>September</v>
      </c>
      <c r="R1822">
        <f>YEAR(Campaign_Table[[#This Row],[Date]])</f>
        <v>2024</v>
      </c>
      <c r="S1822" t="str">
        <f>TEXT(Campaign_Table[[#This Row],[Date]],"dddd")</f>
        <v>Wednesday</v>
      </c>
      <c r="T1822" s="3" t="str">
        <f>"Q" &amp; ROUNDUP(MONTH(Campaign_Table[[#This Row],[Date]])/3,0)</f>
        <v>Q3</v>
      </c>
      <c r="U1822" s="5">
        <f t="shared" si="84"/>
        <v>8.7515575704552082E-2</v>
      </c>
      <c r="V1822" s="7">
        <f>IFERROR(Campaign_Table[[#This Row],[Total_Campaign_Cost]]/Campaign_Table[[#This Row],[Clicks]],0)</f>
        <v>15.691911541956983</v>
      </c>
      <c r="W1822" s="5">
        <f t="shared" si="85"/>
        <v>0.22659800060587701</v>
      </c>
      <c r="X1822" s="7">
        <f>IFERROR(Campaign_Table[[#This Row],[Total_Campaign_Cost]]/Campaign_Table[[#This Row],[Leads]],0)</f>
        <v>28.014602487831262</v>
      </c>
      <c r="Y1822" s="7">
        <f t="shared" si="86"/>
        <v>502469</v>
      </c>
      <c r="Z1822" s="7" t="str">
        <f>IF(Campaign_Table[[#This Row],[ROI]]&gt;=3,"Excellent",IF(Campaign_Table[[#This Row],[ROI]]&gt;=1,"Good",IF(Campaign_Table[[#This Row],[ROI]]&gt;=0,"Average","Poor")))</f>
        <v>Excellent</v>
      </c>
    </row>
    <row r="1823" spans="1:26" x14ac:dyDescent="0.3">
      <c r="A1823" t="s">
        <v>1999</v>
      </c>
      <c r="B1823" t="s">
        <v>24</v>
      </c>
      <c r="C1823" t="s">
        <v>17</v>
      </c>
      <c r="D1823">
        <v>19</v>
      </c>
      <c r="E1823" t="s">
        <v>277</v>
      </c>
      <c r="F1823">
        <v>77953</v>
      </c>
      <c r="G1823">
        <v>2994</v>
      </c>
      <c r="H1823">
        <v>1695</v>
      </c>
      <c r="I1823">
        <v>1105</v>
      </c>
      <c r="J1823">
        <v>291720</v>
      </c>
      <c r="K1823">
        <v>60.64</v>
      </c>
      <c r="L1823">
        <f>Campaign_Table[[#This Row],[Conversions]]*Campaign_Table[[#This Row],[Cost_Per_Acquisition]]</f>
        <v>67007.199999999997</v>
      </c>
      <c r="M1823">
        <v>3.35</v>
      </c>
      <c r="N1823">
        <v>7.43</v>
      </c>
      <c r="O1823" t="s">
        <v>35</v>
      </c>
      <c r="P1823" s="1">
        <v>45696</v>
      </c>
      <c r="Q1823" t="str">
        <f>TEXT(Campaign_Table[[#This Row],[Date]],"mmmm")</f>
        <v>February</v>
      </c>
      <c r="R1823">
        <f>YEAR(Campaign_Table[[#This Row],[Date]])</f>
        <v>2025</v>
      </c>
      <c r="S1823" t="str">
        <f>TEXT(Campaign_Table[[#This Row],[Date]],"dddd")</f>
        <v>Saturday</v>
      </c>
      <c r="T1823" s="3" t="str">
        <f>"Q" &amp; ROUNDUP(MONTH(Campaign_Table[[#This Row],[Date]])/3,0)</f>
        <v>Q1</v>
      </c>
      <c r="U1823" s="5">
        <f t="shared" si="84"/>
        <v>3.8407758521160185E-2</v>
      </c>
      <c r="V1823" s="7">
        <f>IFERROR(Campaign_Table[[#This Row],[Total_Campaign_Cost]]/Campaign_Table[[#This Row],[Clicks]],0)</f>
        <v>22.380494321977288</v>
      </c>
      <c r="W1823" s="5">
        <f t="shared" si="85"/>
        <v>0.36907147628590514</v>
      </c>
      <c r="X1823" s="7">
        <f>IFERROR(Campaign_Table[[#This Row],[Total_Campaign_Cost]]/Campaign_Table[[#This Row],[Leads]],0)</f>
        <v>39.532271386430679</v>
      </c>
      <c r="Y1823" s="7">
        <f t="shared" si="86"/>
        <v>224712.8</v>
      </c>
      <c r="Z1823" s="7" t="str">
        <f>IF(Campaign_Table[[#This Row],[ROI]]&gt;=3,"Excellent",IF(Campaign_Table[[#This Row],[ROI]]&gt;=1,"Good",IF(Campaign_Table[[#This Row],[ROI]]&gt;=0,"Average","Poor")))</f>
        <v>Excellent</v>
      </c>
    </row>
    <row r="1824" spans="1:26" x14ac:dyDescent="0.3">
      <c r="A1824" t="s">
        <v>2000</v>
      </c>
      <c r="B1824" t="s">
        <v>44</v>
      </c>
      <c r="C1824" t="s">
        <v>21</v>
      </c>
      <c r="D1824">
        <v>20</v>
      </c>
      <c r="E1824" t="s">
        <v>28</v>
      </c>
      <c r="F1824">
        <v>78055</v>
      </c>
      <c r="G1824">
        <v>7009</v>
      </c>
      <c r="H1824">
        <v>2608</v>
      </c>
      <c r="I1824">
        <v>1845</v>
      </c>
      <c r="J1824">
        <v>1442790</v>
      </c>
      <c r="K1824">
        <v>54.12</v>
      </c>
      <c r="L1824">
        <f>Campaign_Table[[#This Row],[Conversions]]*Campaign_Table[[#This Row],[Cost_Per_Acquisition]]</f>
        <v>99851.4</v>
      </c>
      <c r="M1824">
        <v>13.45</v>
      </c>
      <c r="N1824">
        <v>14.68</v>
      </c>
      <c r="O1824" t="s">
        <v>35</v>
      </c>
      <c r="P1824" s="1">
        <v>45540</v>
      </c>
      <c r="Q1824" t="str">
        <f>TEXT(Campaign_Table[[#This Row],[Date]],"mmmm")</f>
        <v>September</v>
      </c>
      <c r="R1824">
        <f>YEAR(Campaign_Table[[#This Row],[Date]])</f>
        <v>2024</v>
      </c>
      <c r="S1824" t="str">
        <f>TEXT(Campaign_Table[[#This Row],[Date]],"dddd")</f>
        <v>Thursday</v>
      </c>
      <c r="T1824" s="3" t="str">
        <f>"Q" &amp; ROUNDUP(MONTH(Campaign_Table[[#This Row],[Date]])/3,0)</f>
        <v>Q3</v>
      </c>
      <c r="U1824" s="5">
        <f t="shared" si="84"/>
        <v>8.9795656908590094E-2</v>
      </c>
      <c r="V1824" s="7">
        <f>IFERROR(Campaign_Table[[#This Row],[Total_Campaign_Cost]]/Campaign_Table[[#This Row],[Clicks]],0)</f>
        <v>14.24616921101441</v>
      </c>
      <c r="W1824" s="5">
        <f t="shared" si="85"/>
        <v>0.26323298616065061</v>
      </c>
      <c r="X1824" s="7">
        <f>IFERROR(Campaign_Table[[#This Row],[Total_Campaign_Cost]]/Campaign_Table[[#This Row],[Leads]],0)</f>
        <v>38.286579754601227</v>
      </c>
      <c r="Y1824" s="7">
        <f t="shared" si="86"/>
        <v>1342938.6</v>
      </c>
      <c r="Z1824" s="7" t="str">
        <f>IF(Campaign_Table[[#This Row],[ROI]]&gt;=3,"Excellent",IF(Campaign_Table[[#This Row],[ROI]]&gt;=1,"Good",IF(Campaign_Table[[#This Row],[ROI]]&gt;=0,"Average","Poor")))</f>
        <v>Excellent</v>
      </c>
    </row>
    <row r="1825" spans="1:26" x14ac:dyDescent="0.3">
      <c r="A1825" t="s">
        <v>2001</v>
      </c>
      <c r="B1825" t="s">
        <v>20</v>
      </c>
      <c r="C1825" t="s">
        <v>35</v>
      </c>
      <c r="D1825">
        <v>28</v>
      </c>
      <c r="E1825" t="s">
        <v>451</v>
      </c>
      <c r="F1825">
        <v>80828</v>
      </c>
      <c r="G1825">
        <v>10127</v>
      </c>
      <c r="H1825">
        <v>5243</v>
      </c>
      <c r="I1825">
        <v>3508</v>
      </c>
      <c r="J1825">
        <v>1547028</v>
      </c>
      <c r="K1825">
        <v>32.46</v>
      </c>
      <c r="L1825">
        <f>Campaign_Table[[#This Row],[Conversions]]*Campaign_Table[[#This Row],[Cost_Per_Acquisition]]</f>
        <v>113869.68000000001</v>
      </c>
      <c r="M1825">
        <v>12.59</v>
      </c>
      <c r="N1825">
        <v>23.36</v>
      </c>
      <c r="O1825" t="s">
        <v>35</v>
      </c>
      <c r="P1825" s="1">
        <v>45654</v>
      </c>
      <c r="Q1825" t="str">
        <f>TEXT(Campaign_Table[[#This Row],[Date]],"mmmm")</f>
        <v>December</v>
      </c>
      <c r="R1825">
        <f>YEAR(Campaign_Table[[#This Row],[Date]])</f>
        <v>2024</v>
      </c>
      <c r="S1825" t="str">
        <f>TEXT(Campaign_Table[[#This Row],[Date]],"dddd")</f>
        <v>Saturday</v>
      </c>
      <c r="T1825" s="3" t="str">
        <f>"Q" &amp; ROUNDUP(MONTH(Campaign_Table[[#This Row],[Date]])/3,0)</f>
        <v>Q4</v>
      </c>
      <c r="U1825" s="5">
        <f t="shared" si="84"/>
        <v>0.12529074083238481</v>
      </c>
      <c r="V1825" s="7">
        <f>IFERROR(Campaign_Table[[#This Row],[Total_Campaign_Cost]]/Campaign_Table[[#This Row],[Clicks]],0)</f>
        <v>11.244167078108029</v>
      </c>
      <c r="W1825" s="5">
        <f t="shared" si="85"/>
        <v>0.34640071097067249</v>
      </c>
      <c r="X1825" s="7">
        <f>IFERROR(Campaign_Table[[#This Row],[Total_Campaign_Cost]]/Campaign_Table[[#This Row],[Leads]],0)</f>
        <v>21.718420751478163</v>
      </c>
      <c r="Y1825" s="7">
        <f t="shared" si="86"/>
        <v>1433158.32</v>
      </c>
      <c r="Z1825" s="7" t="str">
        <f>IF(Campaign_Table[[#This Row],[ROI]]&gt;=3,"Excellent",IF(Campaign_Table[[#This Row],[ROI]]&gt;=1,"Good",IF(Campaign_Table[[#This Row],[ROI]]&gt;=0,"Average","Poor")))</f>
        <v>Excellent</v>
      </c>
    </row>
    <row r="1826" spans="1:26" x14ac:dyDescent="0.3">
      <c r="A1826" t="s">
        <v>2002</v>
      </c>
      <c r="B1826" t="s">
        <v>44</v>
      </c>
      <c r="C1826" t="s">
        <v>25</v>
      </c>
      <c r="D1826">
        <v>29</v>
      </c>
      <c r="E1826" t="s">
        <v>144</v>
      </c>
      <c r="F1826">
        <v>36357</v>
      </c>
      <c r="G1826">
        <v>3523</v>
      </c>
      <c r="H1826">
        <v>734</v>
      </c>
      <c r="I1826">
        <v>561</v>
      </c>
      <c r="J1826">
        <v>413457</v>
      </c>
      <c r="K1826">
        <v>245.95</v>
      </c>
      <c r="L1826">
        <f>Campaign_Table[[#This Row],[Conversions]]*Campaign_Table[[#This Row],[Cost_Per_Acquisition]]</f>
        <v>137977.94999999998</v>
      </c>
      <c r="M1826">
        <v>2</v>
      </c>
      <c r="N1826">
        <v>13.25</v>
      </c>
      <c r="O1826" t="s">
        <v>21</v>
      </c>
      <c r="P1826" s="1">
        <v>45518</v>
      </c>
      <c r="Q1826" t="str">
        <f>TEXT(Campaign_Table[[#This Row],[Date]],"mmmm")</f>
        <v>August</v>
      </c>
      <c r="R1826">
        <f>YEAR(Campaign_Table[[#This Row],[Date]])</f>
        <v>2024</v>
      </c>
      <c r="S1826" t="str">
        <f>TEXT(Campaign_Table[[#This Row],[Date]],"dddd")</f>
        <v>Wednesday</v>
      </c>
      <c r="T1826" s="3" t="str">
        <f>"Q" &amp; ROUNDUP(MONTH(Campaign_Table[[#This Row],[Date]])/3,0)</f>
        <v>Q3</v>
      </c>
      <c r="U1826" s="5">
        <f t="shared" si="84"/>
        <v>9.6900184283631757E-2</v>
      </c>
      <c r="V1826" s="7">
        <f>IFERROR(Campaign_Table[[#This Row],[Total_Campaign_Cost]]/Campaign_Table[[#This Row],[Clicks]],0)</f>
        <v>39.16490207209764</v>
      </c>
      <c r="W1826" s="5">
        <f t="shared" si="85"/>
        <v>0.1592392847005393</v>
      </c>
      <c r="X1826" s="7">
        <f>IFERROR(Campaign_Table[[#This Row],[Total_Campaign_Cost]]/Campaign_Table[[#This Row],[Leads]],0)</f>
        <v>187.98085831062667</v>
      </c>
      <c r="Y1826" s="7">
        <f t="shared" si="86"/>
        <v>275479.05000000005</v>
      </c>
      <c r="Z1826" s="7" t="str">
        <f>IF(Campaign_Table[[#This Row],[ROI]]&gt;=3,"Excellent",IF(Campaign_Table[[#This Row],[ROI]]&gt;=1,"Good",IF(Campaign_Table[[#This Row],[ROI]]&gt;=0,"Average","Poor")))</f>
        <v>Good</v>
      </c>
    </row>
    <row r="1827" spans="1:26" x14ac:dyDescent="0.3">
      <c r="A1827" t="s">
        <v>2003</v>
      </c>
      <c r="B1827" t="s">
        <v>28</v>
      </c>
      <c r="C1827" t="s">
        <v>25</v>
      </c>
      <c r="D1827">
        <v>6</v>
      </c>
      <c r="E1827" t="s">
        <v>52</v>
      </c>
      <c r="F1827">
        <v>47757</v>
      </c>
      <c r="G1827">
        <v>976</v>
      </c>
      <c r="H1827">
        <v>375</v>
      </c>
      <c r="I1827">
        <v>256</v>
      </c>
      <c r="J1827">
        <v>155392</v>
      </c>
      <c r="K1827">
        <v>289.83999999999997</v>
      </c>
      <c r="L1827">
        <f>Campaign_Table[[#This Row],[Conversions]]*Campaign_Table[[#This Row],[Cost_Per_Acquisition]]</f>
        <v>74199.039999999994</v>
      </c>
      <c r="M1827">
        <v>1.0900000000000001</v>
      </c>
      <c r="N1827">
        <v>3.36</v>
      </c>
      <c r="O1827" t="s">
        <v>35</v>
      </c>
      <c r="P1827" s="1">
        <v>45766</v>
      </c>
      <c r="Q1827" t="str">
        <f>TEXT(Campaign_Table[[#This Row],[Date]],"mmmm")</f>
        <v>April</v>
      </c>
      <c r="R1827">
        <f>YEAR(Campaign_Table[[#This Row],[Date]])</f>
        <v>2025</v>
      </c>
      <c r="S1827" t="str">
        <f>TEXT(Campaign_Table[[#This Row],[Date]],"dddd")</f>
        <v>Saturday</v>
      </c>
      <c r="T1827" s="3" t="str">
        <f>"Q" &amp; ROUNDUP(MONTH(Campaign_Table[[#This Row],[Date]])/3,0)</f>
        <v>Q2</v>
      </c>
      <c r="U1827" s="5">
        <f t="shared" si="84"/>
        <v>2.0436794606026341E-2</v>
      </c>
      <c r="V1827" s="7">
        <f>IFERROR(Campaign_Table[[#This Row],[Total_Campaign_Cost]]/Campaign_Table[[#This Row],[Clicks]],0)</f>
        <v>76.023606557377036</v>
      </c>
      <c r="W1827" s="5">
        <f t="shared" si="85"/>
        <v>0.26229508196721313</v>
      </c>
      <c r="X1827" s="7">
        <f>IFERROR(Campaign_Table[[#This Row],[Total_Campaign_Cost]]/Campaign_Table[[#This Row],[Leads]],0)</f>
        <v>197.86410666666666</v>
      </c>
      <c r="Y1827" s="7">
        <f t="shared" si="86"/>
        <v>81192.960000000006</v>
      </c>
      <c r="Z1827" s="7" t="str">
        <f>IF(Campaign_Table[[#This Row],[ROI]]&gt;=3,"Excellent",IF(Campaign_Table[[#This Row],[ROI]]&gt;=1,"Good",IF(Campaign_Table[[#This Row],[ROI]]&gt;=0,"Average","Poor")))</f>
        <v>Good</v>
      </c>
    </row>
    <row r="1828" spans="1:26" x14ac:dyDescent="0.3">
      <c r="A1828" t="s">
        <v>2004</v>
      </c>
      <c r="B1828" t="s">
        <v>16</v>
      </c>
      <c r="C1828" t="s">
        <v>25</v>
      </c>
      <c r="D1828">
        <v>15</v>
      </c>
      <c r="E1828" t="s">
        <v>684</v>
      </c>
      <c r="F1828">
        <v>10155</v>
      </c>
      <c r="G1828">
        <v>891</v>
      </c>
      <c r="H1828">
        <v>286</v>
      </c>
      <c r="I1828">
        <v>107</v>
      </c>
      <c r="J1828">
        <v>62488</v>
      </c>
      <c r="K1828">
        <v>2319.8000000000002</v>
      </c>
      <c r="L1828">
        <f>Campaign_Table[[#This Row],[Conversions]]*Campaign_Table[[#This Row],[Cost_Per_Acquisition]]</f>
        <v>248218.6</v>
      </c>
      <c r="M1828">
        <v>-0.75</v>
      </c>
      <c r="N1828">
        <v>12.64</v>
      </c>
      <c r="O1828" t="s">
        <v>17</v>
      </c>
      <c r="P1828" s="1">
        <v>45765</v>
      </c>
      <c r="Q1828" t="str">
        <f>TEXT(Campaign_Table[[#This Row],[Date]],"mmmm")</f>
        <v>April</v>
      </c>
      <c r="R1828">
        <f>YEAR(Campaign_Table[[#This Row],[Date]])</f>
        <v>2025</v>
      </c>
      <c r="S1828" t="str">
        <f>TEXT(Campaign_Table[[#This Row],[Date]],"dddd")</f>
        <v>Friday</v>
      </c>
      <c r="T1828" s="3" t="str">
        <f>"Q" &amp; ROUNDUP(MONTH(Campaign_Table[[#This Row],[Date]])/3,0)</f>
        <v>Q2</v>
      </c>
      <c r="U1828" s="5">
        <f t="shared" si="84"/>
        <v>8.7740029542097489E-2</v>
      </c>
      <c r="V1828" s="7">
        <f>IFERROR(Campaign_Table[[#This Row],[Total_Campaign_Cost]]/Campaign_Table[[#This Row],[Clicks]],0)</f>
        <v>278.58428731762064</v>
      </c>
      <c r="W1828" s="5">
        <f t="shared" si="85"/>
        <v>0.12008978675645342</v>
      </c>
      <c r="X1828" s="7">
        <f>IFERROR(Campaign_Table[[#This Row],[Total_Campaign_Cost]]/Campaign_Table[[#This Row],[Leads]],0)</f>
        <v>867.89720279720279</v>
      </c>
      <c r="Y1828" s="7">
        <f t="shared" si="86"/>
        <v>-185730.6</v>
      </c>
      <c r="Z1828" s="7" t="str">
        <f>IF(Campaign_Table[[#This Row],[ROI]]&gt;=3,"Excellent",IF(Campaign_Table[[#This Row],[ROI]]&gt;=1,"Good",IF(Campaign_Table[[#This Row],[ROI]]&gt;=0,"Average","Poor")))</f>
        <v>Poor</v>
      </c>
    </row>
    <row r="1829" spans="1:26" x14ac:dyDescent="0.3">
      <c r="A1829" t="s">
        <v>2005</v>
      </c>
      <c r="B1829" t="s">
        <v>44</v>
      </c>
      <c r="C1829" t="s">
        <v>35</v>
      </c>
      <c r="D1829">
        <v>16</v>
      </c>
      <c r="E1829" t="s">
        <v>300</v>
      </c>
      <c r="F1829">
        <v>93763</v>
      </c>
      <c r="G1829">
        <v>13649</v>
      </c>
      <c r="H1829">
        <v>3786</v>
      </c>
      <c r="I1829">
        <v>1836</v>
      </c>
      <c r="J1829">
        <v>1136484</v>
      </c>
      <c r="K1829">
        <v>64.489999999999995</v>
      </c>
      <c r="L1829">
        <f>Campaign_Table[[#This Row],[Conversions]]*Campaign_Table[[#This Row],[Cost_Per_Acquisition]]</f>
        <v>118403.63999999998</v>
      </c>
      <c r="M1829">
        <v>8.6</v>
      </c>
      <c r="N1829">
        <v>20.55</v>
      </c>
      <c r="O1829" t="s">
        <v>21</v>
      </c>
      <c r="P1829" s="1">
        <v>45651</v>
      </c>
      <c r="Q1829" t="str">
        <f>TEXT(Campaign_Table[[#This Row],[Date]],"mmmm")</f>
        <v>December</v>
      </c>
      <c r="R1829">
        <f>YEAR(Campaign_Table[[#This Row],[Date]])</f>
        <v>2024</v>
      </c>
      <c r="S1829" t="str">
        <f>TEXT(Campaign_Table[[#This Row],[Date]],"dddd")</f>
        <v>Wednesday</v>
      </c>
      <c r="T1829" s="3" t="str">
        <f>"Q" &amp; ROUNDUP(MONTH(Campaign_Table[[#This Row],[Date]])/3,0)</f>
        <v>Q4</v>
      </c>
      <c r="U1829" s="5">
        <f t="shared" si="84"/>
        <v>0.14556914774484606</v>
      </c>
      <c r="V1829" s="7">
        <f>IFERROR(Campaign_Table[[#This Row],[Total_Campaign_Cost]]/Campaign_Table[[#This Row],[Clicks]],0)</f>
        <v>8.6748948640926056</v>
      </c>
      <c r="W1829" s="5">
        <f t="shared" si="85"/>
        <v>0.13451534910982491</v>
      </c>
      <c r="X1829" s="7">
        <f>IFERROR(Campaign_Table[[#This Row],[Total_Campaign_Cost]]/Campaign_Table[[#This Row],[Leads]],0)</f>
        <v>31.274072900158476</v>
      </c>
      <c r="Y1829" s="7">
        <f t="shared" si="86"/>
        <v>1018080.36</v>
      </c>
      <c r="Z1829" s="7" t="str">
        <f>IF(Campaign_Table[[#This Row],[ROI]]&gt;=3,"Excellent",IF(Campaign_Table[[#This Row],[ROI]]&gt;=1,"Good",IF(Campaign_Table[[#This Row],[ROI]]&gt;=0,"Average","Poor")))</f>
        <v>Excellent</v>
      </c>
    </row>
    <row r="1830" spans="1:26" x14ac:dyDescent="0.3">
      <c r="A1830" t="s">
        <v>2006</v>
      </c>
      <c r="B1830" t="s">
        <v>20</v>
      </c>
      <c r="C1830" t="s">
        <v>35</v>
      </c>
      <c r="D1830">
        <v>9</v>
      </c>
      <c r="E1830" t="s">
        <v>22</v>
      </c>
      <c r="F1830">
        <v>84534</v>
      </c>
      <c r="G1830">
        <v>3064</v>
      </c>
      <c r="H1830">
        <v>759</v>
      </c>
      <c r="I1830">
        <v>601</v>
      </c>
      <c r="J1830">
        <v>444740</v>
      </c>
      <c r="K1830">
        <v>441.21</v>
      </c>
      <c r="L1830">
        <f>Campaign_Table[[#This Row],[Conversions]]*Campaign_Table[[#This Row],[Cost_Per_Acquisition]]</f>
        <v>265167.20999999996</v>
      </c>
      <c r="M1830">
        <v>0.68</v>
      </c>
      <c r="N1830">
        <v>5.23</v>
      </c>
      <c r="O1830" t="s">
        <v>21</v>
      </c>
      <c r="P1830" s="1">
        <v>45617</v>
      </c>
      <c r="Q1830" t="str">
        <f>TEXT(Campaign_Table[[#This Row],[Date]],"mmmm")</f>
        <v>November</v>
      </c>
      <c r="R1830">
        <f>YEAR(Campaign_Table[[#This Row],[Date]])</f>
        <v>2024</v>
      </c>
      <c r="S1830" t="str">
        <f>TEXT(Campaign_Table[[#This Row],[Date]],"dddd")</f>
        <v>Thursday</v>
      </c>
      <c r="T1830" s="3" t="str">
        <f>"Q" &amp; ROUNDUP(MONTH(Campaign_Table[[#This Row],[Date]])/3,0)</f>
        <v>Q4</v>
      </c>
      <c r="U1830" s="5">
        <f t="shared" si="84"/>
        <v>3.6245770932405899E-2</v>
      </c>
      <c r="V1830" s="7">
        <f>IFERROR(Campaign_Table[[#This Row],[Total_Campaign_Cost]]/Campaign_Table[[#This Row],[Clicks]],0)</f>
        <v>86.5428231070496</v>
      </c>
      <c r="W1830" s="5">
        <f t="shared" si="85"/>
        <v>0.19614882506527415</v>
      </c>
      <c r="X1830" s="7">
        <f>IFERROR(Campaign_Table[[#This Row],[Total_Campaign_Cost]]/Campaign_Table[[#This Row],[Leads]],0)</f>
        <v>349.36391304347819</v>
      </c>
      <c r="Y1830" s="7">
        <f t="shared" si="86"/>
        <v>179572.79000000004</v>
      </c>
      <c r="Z1830" s="7" t="str">
        <f>IF(Campaign_Table[[#This Row],[ROI]]&gt;=3,"Excellent",IF(Campaign_Table[[#This Row],[ROI]]&gt;=1,"Good",IF(Campaign_Table[[#This Row],[ROI]]&gt;=0,"Average","Poor")))</f>
        <v>Average</v>
      </c>
    </row>
    <row r="1831" spans="1:26" x14ac:dyDescent="0.3">
      <c r="A1831" t="s">
        <v>2007</v>
      </c>
      <c r="B1831" t="s">
        <v>44</v>
      </c>
      <c r="C1831" t="s">
        <v>35</v>
      </c>
      <c r="D1831">
        <v>27</v>
      </c>
      <c r="E1831" t="s">
        <v>114</v>
      </c>
      <c r="F1831">
        <v>90935</v>
      </c>
      <c r="G1831">
        <v>11805</v>
      </c>
      <c r="H1831">
        <v>4776</v>
      </c>
      <c r="I1831">
        <v>1584</v>
      </c>
      <c r="J1831">
        <v>1034352</v>
      </c>
      <c r="K1831">
        <v>121.55</v>
      </c>
      <c r="L1831">
        <f>Campaign_Table[[#This Row],[Conversions]]*Campaign_Table[[#This Row],[Cost_Per_Acquisition]]</f>
        <v>192535.19999999998</v>
      </c>
      <c r="M1831">
        <v>4.37</v>
      </c>
      <c r="N1831">
        <v>19.98</v>
      </c>
      <c r="O1831" t="s">
        <v>21</v>
      </c>
      <c r="P1831" s="1">
        <v>45592</v>
      </c>
      <c r="Q1831" t="str">
        <f>TEXT(Campaign_Table[[#This Row],[Date]],"mmmm")</f>
        <v>October</v>
      </c>
      <c r="R1831">
        <f>YEAR(Campaign_Table[[#This Row],[Date]])</f>
        <v>2024</v>
      </c>
      <c r="S1831" t="str">
        <f>TEXT(Campaign_Table[[#This Row],[Date]],"dddd")</f>
        <v>Sunday</v>
      </c>
      <c r="T1831" s="3" t="str">
        <f>"Q" &amp; ROUNDUP(MONTH(Campaign_Table[[#This Row],[Date]])/3,0)</f>
        <v>Q4</v>
      </c>
      <c r="U1831" s="5">
        <f t="shared" si="84"/>
        <v>0.12981800186946721</v>
      </c>
      <c r="V1831" s="7">
        <f>IFERROR(Campaign_Table[[#This Row],[Total_Campaign_Cost]]/Campaign_Table[[#This Row],[Clicks]],0)</f>
        <v>16.309631512071157</v>
      </c>
      <c r="W1831" s="5">
        <f t="shared" si="85"/>
        <v>0.13418043202033036</v>
      </c>
      <c r="X1831" s="7">
        <f>IFERROR(Campaign_Table[[#This Row],[Total_Campaign_Cost]]/Campaign_Table[[#This Row],[Leads]],0)</f>
        <v>40.313065326633165</v>
      </c>
      <c r="Y1831" s="7">
        <f t="shared" si="86"/>
        <v>841816.8</v>
      </c>
      <c r="Z1831" s="7" t="str">
        <f>IF(Campaign_Table[[#This Row],[ROI]]&gt;=3,"Excellent",IF(Campaign_Table[[#This Row],[ROI]]&gt;=1,"Good",IF(Campaign_Table[[#This Row],[ROI]]&gt;=0,"Average","Poor")))</f>
        <v>Excellent</v>
      </c>
    </row>
    <row r="1832" spans="1:26" x14ac:dyDescent="0.3">
      <c r="A1832" t="s">
        <v>2008</v>
      </c>
      <c r="B1832" t="s">
        <v>24</v>
      </c>
      <c r="C1832" t="s">
        <v>29</v>
      </c>
      <c r="D1832">
        <v>20</v>
      </c>
      <c r="E1832" t="s">
        <v>1029</v>
      </c>
      <c r="F1832">
        <v>60415</v>
      </c>
      <c r="G1832">
        <v>4244</v>
      </c>
      <c r="H1832">
        <v>1124</v>
      </c>
      <c r="I1832">
        <v>796</v>
      </c>
      <c r="J1832">
        <v>336708</v>
      </c>
      <c r="K1832">
        <v>227.2</v>
      </c>
      <c r="L1832">
        <f>Campaign_Table[[#This Row],[Conversions]]*Campaign_Table[[#This Row],[Cost_Per_Acquisition]]</f>
        <v>180851.19999999998</v>
      </c>
      <c r="M1832">
        <v>0.86</v>
      </c>
      <c r="N1832">
        <v>10.199999999999999</v>
      </c>
      <c r="O1832" t="s">
        <v>35</v>
      </c>
      <c r="P1832" s="1">
        <v>45690</v>
      </c>
      <c r="Q1832" t="str">
        <f>TEXT(Campaign_Table[[#This Row],[Date]],"mmmm")</f>
        <v>February</v>
      </c>
      <c r="R1832">
        <f>YEAR(Campaign_Table[[#This Row],[Date]])</f>
        <v>2025</v>
      </c>
      <c r="S1832" t="str">
        <f>TEXT(Campaign_Table[[#This Row],[Date]],"dddd")</f>
        <v>Sunday</v>
      </c>
      <c r="T1832" s="3" t="str">
        <f>"Q" &amp; ROUNDUP(MONTH(Campaign_Table[[#This Row],[Date]])/3,0)</f>
        <v>Q1</v>
      </c>
      <c r="U1832" s="5">
        <f t="shared" si="84"/>
        <v>7.0247455102209713E-2</v>
      </c>
      <c r="V1832" s="7">
        <f>IFERROR(Campaign_Table[[#This Row],[Total_Campaign_Cost]]/Campaign_Table[[#This Row],[Clicks]],0)</f>
        <v>42.613383600376999</v>
      </c>
      <c r="W1832" s="5">
        <f t="shared" si="85"/>
        <v>0.1875589066918002</v>
      </c>
      <c r="X1832" s="7">
        <f>IFERROR(Campaign_Table[[#This Row],[Total_Campaign_Cost]]/Campaign_Table[[#This Row],[Leads]],0)</f>
        <v>160.89964412811386</v>
      </c>
      <c r="Y1832" s="7">
        <f t="shared" si="86"/>
        <v>155856.80000000002</v>
      </c>
      <c r="Z1832" s="7" t="str">
        <f>IF(Campaign_Table[[#This Row],[ROI]]&gt;=3,"Excellent",IF(Campaign_Table[[#This Row],[ROI]]&gt;=1,"Good",IF(Campaign_Table[[#This Row],[ROI]]&gt;=0,"Average","Poor")))</f>
        <v>Average</v>
      </c>
    </row>
    <row r="1833" spans="1:26" x14ac:dyDescent="0.3">
      <c r="A1833" t="s">
        <v>2009</v>
      </c>
      <c r="B1833" t="s">
        <v>20</v>
      </c>
      <c r="C1833" t="s">
        <v>17</v>
      </c>
      <c r="D1833">
        <v>15</v>
      </c>
      <c r="E1833" t="s">
        <v>28</v>
      </c>
      <c r="F1833">
        <v>72292</v>
      </c>
      <c r="G1833">
        <v>3797</v>
      </c>
      <c r="H1833">
        <v>1431</v>
      </c>
      <c r="I1833">
        <v>450</v>
      </c>
      <c r="J1833">
        <v>274950</v>
      </c>
      <c r="K1833">
        <v>647.79999999999995</v>
      </c>
      <c r="L1833">
        <f>Campaign_Table[[#This Row],[Conversions]]*Campaign_Table[[#This Row],[Cost_Per_Acquisition]]</f>
        <v>291510</v>
      </c>
      <c r="M1833">
        <v>-0.06</v>
      </c>
      <c r="N1833">
        <v>7.85</v>
      </c>
      <c r="O1833" t="s">
        <v>29</v>
      </c>
      <c r="P1833" s="1">
        <v>45641</v>
      </c>
      <c r="Q1833" t="str">
        <f>TEXT(Campaign_Table[[#This Row],[Date]],"mmmm")</f>
        <v>December</v>
      </c>
      <c r="R1833">
        <f>YEAR(Campaign_Table[[#This Row],[Date]])</f>
        <v>2024</v>
      </c>
      <c r="S1833" t="str">
        <f>TEXT(Campaign_Table[[#This Row],[Date]],"dddd")</f>
        <v>Sunday</v>
      </c>
      <c r="T1833" s="3" t="str">
        <f>"Q" &amp; ROUNDUP(MONTH(Campaign_Table[[#This Row],[Date]])/3,0)</f>
        <v>Q4</v>
      </c>
      <c r="U1833" s="5">
        <f t="shared" si="84"/>
        <v>5.2523100758036852E-2</v>
      </c>
      <c r="V1833" s="7">
        <f>IFERROR(Campaign_Table[[#This Row],[Total_Campaign_Cost]]/Campaign_Table[[#This Row],[Clicks]],0)</f>
        <v>76.773768764814321</v>
      </c>
      <c r="W1833" s="5">
        <f t="shared" si="85"/>
        <v>0.118514616802739</v>
      </c>
      <c r="X1833" s="7">
        <f>IFERROR(Campaign_Table[[#This Row],[Total_Campaign_Cost]]/Campaign_Table[[#This Row],[Leads]],0)</f>
        <v>203.71069182389937</v>
      </c>
      <c r="Y1833" s="7">
        <f t="shared" si="86"/>
        <v>-16560</v>
      </c>
      <c r="Z1833" s="7" t="str">
        <f>IF(Campaign_Table[[#This Row],[ROI]]&gt;=3,"Excellent",IF(Campaign_Table[[#This Row],[ROI]]&gt;=1,"Good",IF(Campaign_Table[[#This Row],[ROI]]&gt;=0,"Average","Poor")))</f>
        <v>Poor</v>
      </c>
    </row>
    <row r="1834" spans="1:26" x14ac:dyDescent="0.3">
      <c r="A1834" t="s">
        <v>2010</v>
      </c>
      <c r="B1834" t="s">
        <v>28</v>
      </c>
      <c r="C1834" t="s">
        <v>35</v>
      </c>
      <c r="D1834">
        <v>11</v>
      </c>
      <c r="E1834" t="s">
        <v>18</v>
      </c>
      <c r="F1834">
        <v>83901</v>
      </c>
      <c r="G1834">
        <v>7667</v>
      </c>
      <c r="H1834">
        <v>1962</v>
      </c>
      <c r="I1834">
        <v>1265</v>
      </c>
      <c r="J1834">
        <v>785565</v>
      </c>
      <c r="K1834">
        <v>139.69999999999999</v>
      </c>
      <c r="L1834">
        <f>Campaign_Table[[#This Row],[Conversions]]*Campaign_Table[[#This Row],[Cost_Per_Acquisition]]</f>
        <v>176720.5</v>
      </c>
      <c r="M1834">
        <v>3.45</v>
      </c>
      <c r="N1834">
        <v>12.98</v>
      </c>
      <c r="O1834" t="s">
        <v>25</v>
      </c>
      <c r="P1834" s="1">
        <v>45513</v>
      </c>
      <c r="Q1834" t="str">
        <f>TEXT(Campaign_Table[[#This Row],[Date]],"mmmm")</f>
        <v>August</v>
      </c>
      <c r="R1834">
        <f>YEAR(Campaign_Table[[#This Row],[Date]])</f>
        <v>2024</v>
      </c>
      <c r="S1834" t="str">
        <f>TEXT(Campaign_Table[[#This Row],[Date]],"dddd")</f>
        <v>Friday</v>
      </c>
      <c r="T1834" s="3" t="str">
        <f>"Q" &amp; ROUNDUP(MONTH(Campaign_Table[[#This Row],[Date]])/3,0)</f>
        <v>Q3</v>
      </c>
      <c r="U1834" s="5">
        <f t="shared" si="84"/>
        <v>9.1381509159604773E-2</v>
      </c>
      <c r="V1834" s="7">
        <f>IFERROR(Campaign_Table[[#This Row],[Total_Campaign_Cost]]/Campaign_Table[[#This Row],[Clicks]],0)</f>
        <v>23.049497847919657</v>
      </c>
      <c r="W1834" s="5">
        <f t="shared" si="85"/>
        <v>0.16499282639885221</v>
      </c>
      <c r="X1834" s="7">
        <f>IFERROR(Campaign_Table[[#This Row],[Total_Campaign_Cost]]/Campaign_Table[[#This Row],[Leads]],0)</f>
        <v>90.071610601427111</v>
      </c>
      <c r="Y1834" s="7">
        <f t="shared" si="86"/>
        <v>608844.5</v>
      </c>
      <c r="Z1834" s="7" t="str">
        <f>IF(Campaign_Table[[#This Row],[ROI]]&gt;=3,"Excellent",IF(Campaign_Table[[#This Row],[ROI]]&gt;=1,"Good",IF(Campaign_Table[[#This Row],[ROI]]&gt;=0,"Average","Poor")))</f>
        <v>Excellent</v>
      </c>
    </row>
    <row r="1835" spans="1:26" x14ac:dyDescent="0.3">
      <c r="A1835" t="s">
        <v>2011</v>
      </c>
      <c r="B1835" t="s">
        <v>20</v>
      </c>
      <c r="C1835" t="s">
        <v>25</v>
      </c>
      <c r="D1835">
        <v>12</v>
      </c>
      <c r="E1835" t="s">
        <v>22</v>
      </c>
      <c r="F1835">
        <v>42581</v>
      </c>
      <c r="G1835">
        <v>2594</v>
      </c>
      <c r="H1835">
        <v>1006</v>
      </c>
      <c r="I1835">
        <v>535</v>
      </c>
      <c r="J1835">
        <v>215605</v>
      </c>
      <c r="K1835">
        <v>157.71</v>
      </c>
      <c r="L1835">
        <f>Campaign_Table[[#This Row],[Conversions]]*Campaign_Table[[#This Row],[Cost_Per_Acquisition]]</f>
        <v>84374.85</v>
      </c>
      <c r="M1835">
        <v>1.56</v>
      </c>
      <c r="N1835">
        <v>9.7100000000000009</v>
      </c>
      <c r="O1835" t="s">
        <v>25</v>
      </c>
      <c r="P1835" s="1">
        <v>45482</v>
      </c>
      <c r="Q1835" t="str">
        <f>TEXT(Campaign_Table[[#This Row],[Date]],"mmmm")</f>
        <v>July</v>
      </c>
      <c r="R1835">
        <f>YEAR(Campaign_Table[[#This Row],[Date]])</f>
        <v>2024</v>
      </c>
      <c r="S1835" t="str">
        <f>TEXT(Campaign_Table[[#This Row],[Date]],"dddd")</f>
        <v>Tuesday</v>
      </c>
      <c r="T1835" s="3" t="str">
        <f>"Q" &amp; ROUNDUP(MONTH(Campaign_Table[[#This Row],[Date]])/3,0)</f>
        <v>Q3</v>
      </c>
      <c r="U1835" s="5">
        <f t="shared" si="84"/>
        <v>6.0919189309786057E-2</v>
      </c>
      <c r="V1835" s="7">
        <f>IFERROR(Campaign_Table[[#This Row],[Total_Campaign_Cost]]/Campaign_Table[[#This Row],[Clicks]],0)</f>
        <v>32.526927525057829</v>
      </c>
      <c r="W1835" s="5">
        <f t="shared" si="85"/>
        <v>0.20624518118735544</v>
      </c>
      <c r="X1835" s="7">
        <f>IFERROR(Campaign_Table[[#This Row],[Total_Campaign_Cost]]/Campaign_Table[[#This Row],[Leads]],0)</f>
        <v>83.871620278330028</v>
      </c>
      <c r="Y1835" s="7">
        <f t="shared" si="86"/>
        <v>131230.15</v>
      </c>
      <c r="Z1835" s="7" t="str">
        <f>IF(Campaign_Table[[#This Row],[ROI]]&gt;=3,"Excellent",IF(Campaign_Table[[#This Row],[ROI]]&gt;=1,"Good",IF(Campaign_Table[[#This Row],[ROI]]&gt;=0,"Average","Poor")))</f>
        <v>Good</v>
      </c>
    </row>
    <row r="1836" spans="1:26" x14ac:dyDescent="0.3">
      <c r="A1836" t="s">
        <v>2012</v>
      </c>
      <c r="B1836" t="s">
        <v>24</v>
      </c>
      <c r="C1836" t="s">
        <v>29</v>
      </c>
      <c r="D1836">
        <v>13</v>
      </c>
      <c r="E1836" t="s">
        <v>107</v>
      </c>
      <c r="F1836">
        <v>30455</v>
      </c>
      <c r="G1836">
        <v>2713</v>
      </c>
      <c r="H1836">
        <v>787</v>
      </c>
      <c r="I1836">
        <v>282</v>
      </c>
      <c r="J1836">
        <v>213756</v>
      </c>
      <c r="K1836">
        <v>848.08</v>
      </c>
      <c r="L1836">
        <f>Campaign_Table[[#This Row],[Conversions]]*Campaign_Table[[#This Row],[Cost_Per_Acquisition]]</f>
        <v>239158.56</v>
      </c>
      <c r="M1836">
        <v>-0.11</v>
      </c>
      <c r="N1836">
        <v>12.42</v>
      </c>
      <c r="O1836" t="s">
        <v>25</v>
      </c>
      <c r="P1836" s="1">
        <v>45761</v>
      </c>
      <c r="Q1836" t="str">
        <f>TEXT(Campaign_Table[[#This Row],[Date]],"mmmm")</f>
        <v>April</v>
      </c>
      <c r="R1836">
        <f>YEAR(Campaign_Table[[#This Row],[Date]])</f>
        <v>2025</v>
      </c>
      <c r="S1836" t="str">
        <f>TEXT(Campaign_Table[[#This Row],[Date]],"dddd")</f>
        <v>Monday</v>
      </c>
      <c r="T1836" s="3" t="str">
        <f>"Q" &amp; ROUNDUP(MONTH(Campaign_Table[[#This Row],[Date]])/3,0)</f>
        <v>Q2</v>
      </c>
      <c r="U1836" s="5">
        <f t="shared" si="84"/>
        <v>8.9082252503693976E-2</v>
      </c>
      <c r="V1836" s="7">
        <f>IFERROR(Campaign_Table[[#This Row],[Total_Campaign_Cost]]/Campaign_Table[[#This Row],[Clicks]],0)</f>
        <v>88.152805012900842</v>
      </c>
      <c r="W1836" s="5">
        <f t="shared" si="85"/>
        <v>0.10394397346111316</v>
      </c>
      <c r="X1836" s="7">
        <f>IFERROR(Campaign_Table[[#This Row],[Total_Campaign_Cost]]/Campaign_Table[[#This Row],[Leads]],0)</f>
        <v>303.88635324015246</v>
      </c>
      <c r="Y1836" s="7">
        <f t="shared" si="86"/>
        <v>-25402.559999999998</v>
      </c>
      <c r="Z1836" s="7" t="str">
        <f>IF(Campaign_Table[[#This Row],[ROI]]&gt;=3,"Excellent",IF(Campaign_Table[[#This Row],[ROI]]&gt;=1,"Good",IF(Campaign_Table[[#This Row],[ROI]]&gt;=0,"Average","Poor")))</f>
        <v>Poor</v>
      </c>
    </row>
    <row r="1837" spans="1:26" x14ac:dyDescent="0.3">
      <c r="A1837" t="s">
        <v>2013</v>
      </c>
      <c r="B1837" t="s">
        <v>16</v>
      </c>
      <c r="C1837" t="s">
        <v>25</v>
      </c>
      <c r="D1837">
        <v>15</v>
      </c>
      <c r="E1837" t="s">
        <v>52</v>
      </c>
      <c r="F1837">
        <v>93118</v>
      </c>
      <c r="G1837">
        <v>3402</v>
      </c>
      <c r="H1837">
        <v>1160</v>
      </c>
      <c r="I1837">
        <v>802</v>
      </c>
      <c r="J1837">
        <v>469972</v>
      </c>
      <c r="K1837">
        <v>223.4</v>
      </c>
      <c r="L1837">
        <f>Campaign_Table[[#This Row],[Conversions]]*Campaign_Table[[#This Row],[Cost_Per_Acquisition]]</f>
        <v>179166.80000000002</v>
      </c>
      <c r="M1837">
        <v>1.62</v>
      </c>
      <c r="N1837">
        <v>5.76</v>
      </c>
      <c r="O1837" t="s">
        <v>21</v>
      </c>
      <c r="P1837" s="1">
        <v>45655</v>
      </c>
      <c r="Q1837" t="str">
        <f>TEXT(Campaign_Table[[#This Row],[Date]],"mmmm")</f>
        <v>December</v>
      </c>
      <c r="R1837">
        <f>YEAR(Campaign_Table[[#This Row],[Date]])</f>
        <v>2024</v>
      </c>
      <c r="S1837" t="str">
        <f>TEXT(Campaign_Table[[#This Row],[Date]],"dddd")</f>
        <v>Sunday</v>
      </c>
      <c r="T1837" s="3" t="str">
        <f>"Q" &amp; ROUNDUP(MONTH(Campaign_Table[[#This Row],[Date]])/3,0)</f>
        <v>Q4</v>
      </c>
      <c r="U1837" s="5">
        <f t="shared" si="84"/>
        <v>3.6534289825812409E-2</v>
      </c>
      <c r="V1837" s="7">
        <f>IFERROR(Campaign_Table[[#This Row],[Total_Campaign_Cost]]/Campaign_Table[[#This Row],[Clicks]],0)</f>
        <v>52.665138154027048</v>
      </c>
      <c r="W1837" s="5">
        <f t="shared" si="85"/>
        <v>0.23574368018812464</v>
      </c>
      <c r="X1837" s="7">
        <f>IFERROR(Campaign_Table[[#This Row],[Total_Campaign_Cost]]/Campaign_Table[[#This Row],[Leads]],0)</f>
        <v>154.4541379310345</v>
      </c>
      <c r="Y1837" s="7">
        <f t="shared" si="86"/>
        <v>290805.19999999995</v>
      </c>
      <c r="Z1837" s="7" t="str">
        <f>IF(Campaign_Table[[#This Row],[ROI]]&gt;=3,"Excellent",IF(Campaign_Table[[#This Row],[ROI]]&gt;=1,"Good",IF(Campaign_Table[[#This Row],[ROI]]&gt;=0,"Average","Poor")))</f>
        <v>Good</v>
      </c>
    </row>
    <row r="1838" spans="1:26" x14ac:dyDescent="0.3">
      <c r="A1838" t="s">
        <v>2014</v>
      </c>
      <c r="B1838" t="s">
        <v>28</v>
      </c>
      <c r="C1838" t="s">
        <v>17</v>
      </c>
      <c r="D1838">
        <v>24</v>
      </c>
      <c r="E1838" t="s">
        <v>28</v>
      </c>
      <c r="F1838">
        <v>26990</v>
      </c>
      <c r="G1838">
        <v>990</v>
      </c>
      <c r="H1838">
        <v>359</v>
      </c>
      <c r="I1838">
        <v>217</v>
      </c>
      <c r="J1838">
        <v>69874</v>
      </c>
      <c r="K1838">
        <v>385.12</v>
      </c>
      <c r="L1838">
        <f>Campaign_Table[[#This Row],[Conversions]]*Campaign_Table[[#This Row],[Cost_Per_Acquisition]]</f>
        <v>83571.040000000008</v>
      </c>
      <c r="M1838">
        <v>-0.16</v>
      </c>
      <c r="N1838">
        <v>5.8</v>
      </c>
      <c r="O1838" t="s">
        <v>25</v>
      </c>
      <c r="P1838" s="1">
        <v>45590</v>
      </c>
      <c r="Q1838" t="str">
        <f>TEXT(Campaign_Table[[#This Row],[Date]],"mmmm")</f>
        <v>October</v>
      </c>
      <c r="R1838">
        <f>YEAR(Campaign_Table[[#This Row],[Date]])</f>
        <v>2024</v>
      </c>
      <c r="S1838" t="str">
        <f>TEXT(Campaign_Table[[#This Row],[Date]],"dddd")</f>
        <v>Friday</v>
      </c>
      <c r="T1838" s="3" t="str">
        <f>"Q" &amp; ROUNDUP(MONTH(Campaign_Table[[#This Row],[Date]])/3,0)</f>
        <v>Q4</v>
      </c>
      <c r="U1838" s="5">
        <f t="shared" si="84"/>
        <v>3.6680251945164874E-2</v>
      </c>
      <c r="V1838" s="7">
        <f>IFERROR(Campaign_Table[[#This Row],[Total_Campaign_Cost]]/Campaign_Table[[#This Row],[Clicks]],0)</f>
        <v>84.415191919191926</v>
      </c>
      <c r="W1838" s="5">
        <f t="shared" si="85"/>
        <v>0.21919191919191919</v>
      </c>
      <c r="X1838" s="7">
        <f>IFERROR(Campaign_Table[[#This Row],[Total_Campaign_Cost]]/Campaign_Table[[#This Row],[Leads]],0)</f>
        <v>232.78841225626743</v>
      </c>
      <c r="Y1838" s="7">
        <f t="shared" si="86"/>
        <v>-13697.040000000008</v>
      </c>
      <c r="Z1838" s="7" t="str">
        <f>IF(Campaign_Table[[#This Row],[ROI]]&gt;=3,"Excellent",IF(Campaign_Table[[#This Row],[ROI]]&gt;=1,"Good",IF(Campaign_Table[[#This Row],[ROI]]&gt;=0,"Average","Poor")))</f>
        <v>Poor</v>
      </c>
    </row>
    <row r="1839" spans="1:26" x14ac:dyDescent="0.3">
      <c r="A1839" t="s">
        <v>2015</v>
      </c>
      <c r="B1839" t="s">
        <v>20</v>
      </c>
      <c r="C1839" t="s">
        <v>17</v>
      </c>
      <c r="D1839">
        <v>27</v>
      </c>
      <c r="E1839" t="s">
        <v>28</v>
      </c>
      <c r="F1839">
        <v>31729</v>
      </c>
      <c r="G1839">
        <v>862</v>
      </c>
      <c r="H1839">
        <v>465</v>
      </c>
      <c r="I1839">
        <v>285</v>
      </c>
      <c r="J1839">
        <v>102315</v>
      </c>
      <c r="K1839">
        <v>201.72</v>
      </c>
      <c r="L1839">
        <f>Campaign_Table[[#This Row],[Conversions]]*Campaign_Table[[#This Row],[Cost_Per_Acquisition]]</f>
        <v>57490.2</v>
      </c>
      <c r="M1839">
        <v>0.78</v>
      </c>
      <c r="N1839">
        <v>5.08</v>
      </c>
      <c r="O1839" t="s">
        <v>17</v>
      </c>
      <c r="P1839" s="1">
        <v>45737</v>
      </c>
      <c r="Q1839" t="str">
        <f>TEXT(Campaign_Table[[#This Row],[Date]],"mmmm")</f>
        <v>March</v>
      </c>
      <c r="R1839">
        <f>YEAR(Campaign_Table[[#This Row],[Date]])</f>
        <v>2025</v>
      </c>
      <c r="S1839" t="str">
        <f>TEXT(Campaign_Table[[#This Row],[Date]],"dddd")</f>
        <v>Friday</v>
      </c>
      <c r="T1839" s="3" t="str">
        <f>"Q" &amp; ROUNDUP(MONTH(Campaign_Table[[#This Row],[Date]])/3,0)</f>
        <v>Q1</v>
      </c>
      <c r="U1839" s="5">
        <f t="shared" si="84"/>
        <v>2.7167575404204357E-2</v>
      </c>
      <c r="V1839" s="7">
        <f>IFERROR(Campaign_Table[[#This Row],[Total_Campaign_Cost]]/Campaign_Table[[#This Row],[Clicks]],0)</f>
        <v>66.69396751740139</v>
      </c>
      <c r="W1839" s="5">
        <f t="shared" si="85"/>
        <v>0.33062645011600927</v>
      </c>
      <c r="X1839" s="7">
        <f>IFERROR(Campaign_Table[[#This Row],[Total_Campaign_Cost]]/Campaign_Table[[#This Row],[Leads]],0)</f>
        <v>123.63483870967741</v>
      </c>
      <c r="Y1839" s="7">
        <f t="shared" si="86"/>
        <v>44824.800000000003</v>
      </c>
      <c r="Z1839" s="7" t="str">
        <f>IF(Campaign_Table[[#This Row],[ROI]]&gt;=3,"Excellent",IF(Campaign_Table[[#This Row],[ROI]]&gt;=1,"Good",IF(Campaign_Table[[#This Row],[ROI]]&gt;=0,"Average","Poor")))</f>
        <v>Average</v>
      </c>
    </row>
    <row r="1840" spans="1:26" x14ac:dyDescent="0.3">
      <c r="A1840" t="s">
        <v>2016</v>
      </c>
      <c r="B1840" t="s">
        <v>24</v>
      </c>
      <c r="C1840" t="s">
        <v>35</v>
      </c>
      <c r="D1840">
        <v>25</v>
      </c>
      <c r="E1840" t="s">
        <v>425</v>
      </c>
      <c r="F1840">
        <v>51535</v>
      </c>
      <c r="G1840">
        <v>3418</v>
      </c>
      <c r="H1840">
        <v>1798</v>
      </c>
      <c r="I1840">
        <v>1277</v>
      </c>
      <c r="J1840">
        <v>936041</v>
      </c>
      <c r="K1840">
        <v>57.65</v>
      </c>
      <c r="L1840">
        <f>Campaign_Table[[#This Row],[Conversions]]*Campaign_Table[[#This Row],[Cost_Per_Acquisition]]</f>
        <v>73619.05</v>
      </c>
      <c r="M1840">
        <v>11.71</v>
      </c>
      <c r="N1840">
        <v>12.6</v>
      </c>
      <c r="O1840" t="s">
        <v>21</v>
      </c>
      <c r="P1840" s="1">
        <v>45617</v>
      </c>
      <c r="Q1840" t="str">
        <f>TEXT(Campaign_Table[[#This Row],[Date]],"mmmm")</f>
        <v>November</v>
      </c>
      <c r="R1840">
        <f>YEAR(Campaign_Table[[#This Row],[Date]])</f>
        <v>2024</v>
      </c>
      <c r="S1840" t="str">
        <f>TEXT(Campaign_Table[[#This Row],[Date]],"dddd")</f>
        <v>Thursday</v>
      </c>
      <c r="T1840" s="3" t="str">
        <f>"Q" &amp; ROUNDUP(MONTH(Campaign_Table[[#This Row],[Date]])/3,0)</f>
        <v>Q4</v>
      </c>
      <c r="U1840" s="5">
        <f t="shared" si="84"/>
        <v>6.6323857572523529E-2</v>
      </c>
      <c r="V1840" s="7">
        <f>IFERROR(Campaign_Table[[#This Row],[Total_Campaign_Cost]]/Campaign_Table[[#This Row],[Clicks]],0)</f>
        <v>21.538633703920421</v>
      </c>
      <c r="W1840" s="5">
        <f t="shared" si="85"/>
        <v>0.37361029842012872</v>
      </c>
      <c r="X1840" s="7">
        <f>IFERROR(Campaign_Table[[#This Row],[Total_Campaign_Cost]]/Campaign_Table[[#This Row],[Leads]],0)</f>
        <v>40.944966629588436</v>
      </c>
      <c r="Y1840" s="7">
        <f t="shared" si="86"/>
        <v>862421.95</v>
      </c>
      <c r="Z1840" s="7" t="str">
        <f>IF(Campaign_Table[[#This Row],[ROI]]&gt;=3,"Excellent",IF(Campaign_Table[[#This Row],[ROI]]&gt;=1,"Good",IF(Campaign_Table[[#This Row],[ROI]]&gt;=0,"Average","Poor")))</f>
        <v>Excellent</v>
      </c>
    </row>
    <row r="1841" spans="1:26" x14ac:dyDescent="0.3">
      <c r="A1841" t="s">
        <v>2017</v>
      </c>
      <c r="B1841" t="s">
        <v>24</v>
      </c>
      <c r="C1841" t="s">
        <v>21</v>
      </c>
      <c r="D1841">
        <v>12</v>
      </c>
      <c r="E1841" t="s">
        <v>22</v>
      </c>
      <c r="F1841">
        <v>69384</v>
      </c>
      <c r="G1841">
        <v>6193</v>
      </c>
      <c r="H1841">
        <v>2944</v>
      </c>
      <c r="I1841">
        <v>1082</v>
      </c>
      <c r="J1841">
        <v>647036</v>
      </c>
      <c r="K1841">
        <v>172.7</v>
      </c>
      <c r="L1841">
        <f>Campaign_Table[[#This Row],[Conversions]]*Campaign_Table[[#This Row],[Cost_Per_Acquisition]]</f>
        <v>186861.4</v>
      </c>
      <c r="M1841">
        <v>2.46</v>
      </c>
      <c r="N1841">
        <v>14.73</v>
      </c>
      <c r="O1841" t="s">
        <v>17</v>
      </c>
      <c r="P1841" s="1">
        <v>45559</v>
      </c>
      <c r="Q1841" t="str">
        <f>TEXT(Campaign_Table[[#This Row],[Date]],"mmmm")</f>
        <v>September</v>
      </c>
      <c r="R1841">
        <f>YEAR(Campaign_Table[[#This Row],[Date]])</f>
        <v>2024</v>
      </c>
      <c r="S1841" t="str">
        <f>TEXT(Campaign_Table[[#This Row],[Date]],"dddd")</f>
        <v>Tuesday</v>
      </c>
      <c r="T1841" s="3" t="str">
        <f>"Q" &amp; ROUNDUP(MONTH(Campaign_Table[[#This Row],[Date]])/3,0)</f>
        <v>Q3</v>
      </c>
      <c r="U1841" s="5">
        <f t="shared" si="84"/>
        <v>8.9256889196356506E-2</v>
      </c>
      <c r="V1841" s="7">
        <f>IFERROR(Campaign_Table[[#This Row],[Total_Campaign_Cost]]/Campaign_Table[[#This Row],[Clicks]],0)</f>
        <v>30.173001776198934</v>
      </c>
      <c r="W1841" s="5">
        <f t="shared" si="85"/>
        <v>0.17471338608105927</v>
      </c>
      <c r="X1841" s="7">
        <f>IFERROR(Campaign_Table[[#This Row],[Total_Campaign_Cost]]/Campaign_Table[[#This Row],[Leads]],0)</f>
        <v>63.471942934782604</v>
      </c>
      <c r="Y1841" s="7">
        <f t="shared" si="86"/>
        <v>460174.6</v>
      </c>
      <c r="Z1841" s="7" t="str">
        <f>IF(Campaign_Table[[#This Row],[ROI]]&gt;=3,"Excellent",IF(Campaign_Table[[#This Row],[ROI]]&gt;=1,"Good",IF(Campaign_Table[[#This Row],[ROI]]&gt;=0,"Average","Poor")))</f>
        <v>Good</v>
      </c>
    </row>
    <row r="1842" spans="1:26" x14ac:dyDescent="0.3">
      <c r="A1842" t="s">
        <v>2018</v>
      </c>
      <c r="B1842" t="s">
        <v>16</v>
      </c>
      <c r="C1842" t="s">
        <v>17</v>
      </c>
      <c r="D1842">
        <v>12</v>
      </c>
      <c r="E1842" t="s">
        <v>1029</v>
      </c>
      <c r="F1842">
        <v>57872</v>
      </c>
      <c r="G1842">
        <v>6221</v>
      </c>
      <c r="H1842">
        <v>2934</v>
      </c>
      <c r="I1842">
        <v>1539</v>
      </c>
      <c r="J1842">
        <v>697167</v>
      </c>
      <c r="K1842">
        <v>148.33000000000001</v>
      </c>
      <c r="L1842">
        <f>Campaign_Table[[#This Row],[Conversions]]*Campaign_Table[[#This Row],[Cost_Per_Acquisition]]</f>
        <v>228279.87000000002</v>
      </c>
      <c r="M1842">
        <v>2.0499999999999998</v>
      </c>
      <c r="N1842">
        <v>18.48</v>
      </c>
      <c r="O1842" t="s">
        <v>25</v>
      </c>
      <c r="P1842" s="1">
        <v>45608</v>
      </c>
      <c r="Q1842" t="str">
        <f>TEXT(Campaign_Table[[#This Row],[Date]],"mmmm")</f>
        <v>November</v>
      </c>
      <c r="R1842">
        <f>YEAR(Campaign_Table[[#This Row],[Date]])</f>
        <v>2024</v>
      </c>
      <c r="S1842" t="str">
        <f>TEXT(Campaign_Table[[#This Row],[Date]],"dddd")</f>
        <v>Tuesday</v>
      </c>
      <c r="T1842" s="3" t="str">
        <f>"Q" &amp; ROUNDUP(MONTH(Campaign_Table[[#This Row],[Date]])/3,0)</f>
        <v>Q4</v>
      </c>
      <c r="U1842" s="5">
        <f t="shared" si="84"/>
        <v>0.10749585291678186</v>
      </c>
      <c r="V1842" s="7">
        <f>IFERROR(Campaign_Table[[#This Row],[Total_Campaign_Cost]]/Campaign_Table[[#This Row],[Clicks]],0)</f>
        <v>36.695044205111721</v>
      </c>
      <c r="W1842" s="5">
        <f t="shared" si="85"/>
        <v>0.24738787976209611</v>
      </c>
      <c r="X1842" s="7">
        <f>IFERROR(Campaign_Table[[#This Row],[Total_Campaign_Cost]]/Campaign_Table[[#This Row],[Leads]],0)</f>
        <v>77.805000000000007</v>
      </c>
      <c r="Y1842" s="7">
        <f t="shared" si="86"/>
        <v>468887.13</v>
      </c>
      <c r="Z1842" s="7" t="str">
        <f>IF(Campaign_Table[[#This Row],[ROI]]&gt;=3,"Excellent",IF(Campaign_Table[[#This Row],[ROI]]&gt;=1,"Good",IF(Campaign_Table[[#This Row],[ROI]]&gt;=0,"Average","Poor")))</f>
        <v>Good</v>
      </c>
    </row>
    <row r="1843" spans="1:26" x14ac:dyDescent="0.3">
      <c r="A1843" t="s">
        <v>2019</v>
      </c>
      <c r="B1843" t="s">
        <v>16</v>
      </c>
      <c r="C1843" t="s">
        <v>35</v>
      </c>
      <c r="D1843">
        <v>9</v>
      </c>
      <c r="E1843" t="s">
        <v>169</v>
      </c>
      <c r="F1843">
        <v>98081</v>
      </c>
      <c r="G1843">
        <v>7114</v>
      </c>
      <c r="H1843">
        <v>2620</v>
      </c>
      <c r="I1843">
        <v>888</v>
      </c>
      <c r="J1843">
        <v>440448</v>
      </c>
      <c r="K1843">
        <v>291.68</v>
      </c>
      <c r="L1843">
        <f>Campaign_Table[[#This Row],[Conversions]]*Campaign_Table[[#This Row],[Cost_Per_Acquisition]]</f>
        <v>259011.84</v>
      </c>
      <c r="M1843">
        <v>0.7</v>
      </c>
      <c r="N1843">
        <v>10.83</v>
      </c>
      <c r="O1843" t="s">
        <v>25</v>
      </c>
      <c r="P1843" s="1">
        <v>45731</v>
      </c>
      <c r="Q1843" t="str">
        <f>TEXT(Campaign_Table[[#This Row],[Date]],"mmmm")</f>
        <v>March</v>
      </c>
      <c r="R1843">
        <f>YEAR(Campaign_Table[[#This Row],[Date]])</f>
        <v>2025</v>
      </c>
      <c r="S1843" t="str">
        <f>TEXT(Campaign_Table[[#This Row],[Date]],"dddd")</f>
        <v>Saturday</v>
      </c>
      <c r="T1843" s="3" t="str">
        <f>"Q" &amp; ROUNDUP(MONTH(Campaign_Table[[#This Row],[Date]])/3,0)</f>
        <v>Q1</v>
      </c>
      <c r="U1843" s="5">
        <f t="shared" si="84"/>
        <v>7.2531886909799045E-2</v>
      </c>
      <c r="V1843" s="7">
        <f>IFERROR(Campaign_Table[[#This Row],[Total_Campaign_Cost]]/Campaign_Table[[#This Row],[Clicks]],0)</f>
        <v>36.40874894574079</v>
      </c>
      <c r="W1843" s="5">
        <f t="shared" si="85"/>
        <v>0.12482429013213382</v>
      </c>
      <c r="X1843" s="7">
        <f>IFERROR(Campaign_Table[[#This Row],[Total_Campaign_Cost]]/Campaign_Table[[#This Row],[Leads]],0)</f>
        <v>98.859480916030535</v>
      </c>
      <c r="Y1843" s="7">
        <f t="shared" si="86"/>
        <v>181436.16</v>
      </c>
      <c r="Z1843" s="7" t="str">
        <f>IF(Campaign_Table[[#This Row],[ROI]]&gt;=3,"Excellent",IF(Campaign_Table[[#This Row],[ROI]]&gt;=1,"Good",IF(Campaign_Table[[#This Row],[ROI]]&gt;=0,"Average","Poor")))</f>
        <v>Average</v>
      </c>
    </row>
    <row r="1844" spans="1:26" x14ac:dyDescent="0.3">
      <c r="A1844" t="s">
        <v>2020</v>
      </c>
      <c r="B1844" t="s">
        <v>44</v>
      </c>
      <c r="C1844" t="s">
        <v>17</v>
      </c>
      <c r="D1844">
        <v>9</v>
      </c>
      <c r="E1844" t="s">
        <v>274</v>
      </c>
      <c r="F1844">
        <v>18627</v>
      </c>
      <c r="G1844">
        <v>1526</v>
      </c>
      <c r="H1844">
        <v>875</v>
      </c>
      <c r="I1844">
        <v>293</v>
      </c>
      <c r="J1844">
        <v>209495</v>
      </c>
      <c r="K1844">
        <v>194.11</v>
      </c>
      <c r="L1844">
        <f>Campaign_Table[[#This Row],[Conversions]]*Campaign_Table[[#This Row],[Cost_Per_Acquisition]]</f>
        <v>56874.23</v>
      </c>
      <c r="M1844">
        <v>2.68</v>
      </c>
      <c r="N1844">
        <v>14.46</v>
      </c>
      <c r="O1844" t="s">
        <v>17</v>
      </c>
      <c r="P1844" s="1">
        <v>45592</v>
      </c>
      <c r="Q1844" t="str">
        <f>TEXT(Campaign_Table[[#This Row],[Date]],"mmmm")</f>
        <v>October</v>
      </c>
      <c r="R1844">
        <f>YEAR(Campaign_Table[[#This Row],[Date]])</f>
        <v>2024</v>
      </c>
      <c r="S1844" t="str">
        <f>TEXT(Campaign_Table[[#This Row],[Date]],"dddd")</f>
        <v>Sunday</v>
      </c>
      <c r="T1844" s="3" t="str">
        <f>"Q" &amp; ROUNDUP(MONTH(Campaign_Table[[#This Row],[Date]])/3,0)</f>
        <v>Q4</v>
      </c>
      <c r="U1844" s="5">
        <f t="shared" si="84"/>
        <v>8.1924088688462987E-2</v>
      </c>
      <c r="V1844" s="7">
        <f>IFERROR(Campaign_Table[[#This Row],[Total_Campaign_Cost]]/Campaign_Table[[#This Row],[Clicks]],0)</f>
        <v>37.270137614678902</v>
      </c>
      <c r="W1844" s="5">
        <f t="shared" si="85"/>
        <v>0.19200524246395806</v>
      </c>
      <c r="X1844" s="7">
        <f>IFERROR(Campaign_Table[[#This Row],[Total_Campaign_Cost]]/Campaign_Table[[#This Row],[Leads]],0)</f>
        <v>64.999120000000005</v>
      </c>
      <c r="Y1844" s="7">
        <f t="shared" si="86"/>
        <v>152620.76999999999</v>
      </c>
      <c r="Z1844" s="7" t="str">
        <f>IF(Campaign_Table[[#This Row],[ROI]]&gt;=3,"Excellent",IF(Campaign_Table[[#This Row],[ROI]]&gt;=1,"Good",IF(Campaign_Table[[#This Row],[ROI]]&gt;=0,"Average","Poor")))</f>
        <v>Good</v>
      </c>
    </row>
    <row r="1845" spans="1:26" x14ac:dyDescent="0.3">
      <c r="A1845" t="s">
        <v>2021</v>
      </c>
      <c r="B1845" t="s">
        <v>24</v>
      </c>
      <c r="C1845" t="s">
        <v>35</v>
      </c>
      <c r="D1845">
        <v>14</v>
      </c>
      <c r="E1845" t="s">
        <v>62</v>
      </c>
      <c r="F1845">
        <v>28842</v>
      </c>
      <c r="G1845">
        <v>3322</v>
      </c>
      <c r="H1845">
        <v>1106</v>
      </c>
      <c r="I1845">
        <v>369</v>
      </c>
      <c r="J1845">
        <v>198891</v>
      </c>
      <c r="K1845">
        <v>755.16</v>
      </c>
      <c r="L1845">
        <f>Campaign_Table[[#This Row],[Conversions]]*Campaign_Table[[#This Row],[Cost_Per_Acquisition]]</f>
        <v>278654.03999999998</v>
      </c>
      <c r="M1845">
        <v>-0.28999999999999998</v>
      </c>
      <c r="N1845">
        <v>16.63</v>
      </c>
      <c r="O1845" t="s">
        <v>21</v>
      </c>
      <c r="P1845" s="1">
        <v>45813</v>
      </c>
      <c r="Q1845" t="str">
        <f>TEXT(Campaign_Table[[#This Row],[Date]],"mmmm")</f>
        <v>June</v>
      </c>
      <c r="R1845">
        <f>YEAR(Campaign_Table[[#This Row],[Date]])</f>
        <v>2025</v>
      </c>
      <c r="S1845" t="str">
        <f>TEXT(Campaign_Table[[#This Row],[Date]],"dddd")</f>
        <v>Thursday</v>
      </c>
      <c r="T1845" s="3" t="str">
        <f>"Q" &amp; ROUNDUP(MONTH(Campaign_Table[[#This Row],[Date]])/3,0)</f>
        <v>Q2</v>
      </c>
      <c r="U1845" s="5">
        <f t="shared" si="84"/>
        <v>0.11517925247902365</v>
      </c>
      <c r="V1845" s="7">
        <f>IFERROR(Campaign_Table[[#This Row],[Total_Campaign_Cost]]/Campaign_Table[[#This Row],[Clicks]],0)</f>
        <v>83.881408789885612</v>
      </c>
      <c r="W1845" s="5">
        <f t="shared" si="85"/>
        <v>0.11107766405779651</v>
      </c>
      <c r="X1845" s="7">
        <f>IFERROR(Campaign_Table[[#This Row],[Total_Campaign_Cost]]/Campaign_Table[[#This Row],[Leads]],0)</f>
        <v>251.94759493670884</v>
      </c>
      <c r="Y1845" s="7">
        <f t="shared" si="86"/>
        <v>-79763.039999999979</v>
      </c>
      <c r="Z1845" s="7" t="str">
        <f>IF(Campaign_Table[[#This Row],[ROI]]&gt;=3,"Excellent",IF(Campaign_Table[[#This Row],[ROI]]&gt;=1,"Good",IF(Campaign_Table[[#This Row],[ROI]]&gt;=0,"Average","Poor")))</f>
        <v>Poor</v>
      </c>
    </row>
    <row r="1846" spans="1:26" x14ac:dyDescent="0.3">
      <c r="A1846" t="s">
        <v>2022</v>
      </c>
      <c r="B1846" t="s">
        <v>16</v>
      </c>
      <c r="C1846" t="s">
        <v>35</v>
      </c>
      <c r="D1846">
        <v>8</v>
      </c>
      <c r="E1846" t="s">
        <v>52</v>
      </c>
      <c r="F1846">
        <v>43643</v>
      </c>
      <c r="G1846">
        <v>3876</v>
      </c>
      <c r="H1846">
        <v>1696</v>
      </c>
      <c r="I1846">
        <v>603</v>
      </c>
      <c r="J1846">
        <v>440190</v>
      </c>
      <c r="K1846">
        <v>200.96</v>
      </c>
      <c r="L1846">
        <f>Campaign_Table[[#This Row],[Conversions]]*Campaign_Table[[#This Row],[Cost_Per_Acquisition]]</f>
        <v>121178.88</v>
      </c>
      <c r="M1846">
        <v>2.63</v>
      </c>
      <c r="N1846">
        <v>14.15</v>
      </c>
      <c r="O1846" t="s">
        <v>29</v>
      </c>
      <c r="P1846" s="1">
        <v>45485</v>
      </c>
      <c r="Q1846" t="str">
        <f>TEXT(Campaign_Table[[#This Row],[Date]],"mmmm")</f>
        <v>July</v>
      </c>
      <c r="R1846">
        <f>YEAR(Campaign_Table[[#This Row],[Date]])</f>
        <v>2024</v>
      </c>
      <c r="S1846" t="str">
        <f>TEXT(Campaign_Table[[#This Row],[Date]],"dddd")</f>
        <v>Friday</v>
      </c>
      <c r="T1846" s="3" t="str">
        <f>"Q" &amp; ROUNDUP(MONTH(Campaign_Table[[#This Row],[Date]])/3,0)</f>
        <v>Q3</v>
      </c>
      <c r="U1846" s="5">
        <f t="shared" si="84"/>
        <v>8.8811493252067913E-2</v>
      </c>
      <c r="V1846" s="7">
        <f>IFERROR(Campaign_Table[[#This Row],[Total_Campaign_Cost]]/Campaign_Table[[#This Row],[Clicks]],0)</f>
        <v>31.26390092879257</v>
      </c>
      <c r="W1846" s="5">
        <f t="shared" si="85"/>
        <v>0.15557275541795665</v>
      </c>
      <c r="X1846" s="7">
        <f>IFERROR(Campaign_Table[[#This Row],[Total_Campaign_Cost]]/Campaign_Table[[#This Row],[Leads]],0)</f>
        <v>71.449811320754719</v>
      </c>
      <c r="Y1846" s="7">
        <f t="shared" si="86"/>
        <v>319011.12</v>
      </c>
      <c r="Z1846" s="7" t="str">
        <f>IF(Campaign_Table[[#This Row],[ROI]]&gt;=3,"Excellent",IF(Campaign_Table[[#This Row],[ROI]]&gt;=1,"Good",IF(Campaign_Table[[#This Row],[ROI]]&gt;=0,"Average","Poor")))</f>
        <v>Good</v>
      </c>
    </row>
    <row r="1847" spans="1:26" x14ac:dyDescent="0.3">
      <c r="A1847" t="s">
        <v>2023</v>
      </c>
      <c r="B1847" t="s">
        <v>44</v>
      </c>
      <c r="C1847" t="s">
        <v>29</v>
      </c>
      <c r="D1847">
        <v>10</v>
      </c>
      <c r="E1847" t="s">
        <v>154</v>
      </c>
      <c r="F1847">
        <v>34294</v>
      </c>
      <c r="G1847">
        <v>3521</v>
      </c>
      <c r="H1847">
        <v>1360</v>
      </c>
      <c r="I1847">
        <v>692</v>
      </c>
      <c r="J1847">
        <v>464332</v>
      </c>
      <c r="K1847">
        <v>280.69</v>
      </c>
      <c r="L1847">
        <f>Campaign_Table[[#This Row],[Conversions]]*Campaign_Table[[#This Row],[Cost_Per_Acquisition]]</f>
        <v>194237.48</v>
      </c>
      <c r="M1847">
        <v>1.39</v>
      </c>
      <c r="N1847">
        <v>16.25</v>
      </c>
      <c r="O1847" t="s">
        <v>35</v>
      </c>
      <c r="P1847" s="1">
        <v>45795</v>
      </c>
      <c r="Q1847" t="str">
        <f>TEXT(Campaign_Table[[#This Row],[Date]],"mmmm")</f>
        <v>May</v>
      </c>
      <c r="R1847">
        <f>YEAR(Campaign_Table[[#This Row],[Date]])</f>
        <v>2025</v>
      </c>
      <c r="S1847" t="str">
        <f>TEXT(Campaign_Table[[#This Row],[Date]],"dddd")</f>
        <v>Sunday</v>
      </c>
      <c r="T1847" s="3" t="str">
        <f>"Q" &amp; ROUNDUP(MONTH(Campaign_Table[[#This Row],[Date]])/3,0)</f>
        <v>Q2</v>
      </c>
      <c r="U1847" s="5">
        <f t="shared" si="84"/>
        <v>0.10267102116988394</v>
      </c>
      <c r="V1847" s="7">
        <f>IFERROR(Campaign_Table[[#This Row],[Total_Campaign_Cost]]/Campaign_Table[[#This Row],[Clicks]],0)</f>
        <v>55.165430275489918</v>
      </c>
      <c r="W1847" s="5">
        <f t="shared" si="85"/>
        <v>0.19653507526270947</v>
      </c>
      <c r="X1847" s="7">
        <f>IFERROR(Campaign_Table[[#This Row],[Total_Campaign_Cost]]/Campaign_Table[[#This Row],[Leads]],0)</f>
        <v>142.82167647058824</v>
      </c>
      <c r="Y1847" s="7">
        <f t="shared" si="86"/>
        <v>270094.52</v>
      </c>
      <c r="Z1847" s="7" t="str">
        <f>IF(Campaign_Table[[#This Row],[ROI]]&gt;=3,"Excellent",IF(Campaign_Table[[#This Row],[ROI]]&gt;=1,"Good",IF(Campaign_Table[[#This Row],[ROI]]&gt;=0,"Average","Poor")))</f>
        <v>Good</v>
      </c>
    </row>
    <row r="1848" spans="1:26" x14ac:dyDescent="0.3">
      <c r="A1848" t="s">
        <v>2024</v>
      </c>
      <c r="B1848" t="s">
        <v>28</v>
      </c>
      <c r="C1848" t="s">
        <v>25</v>
      </c>
      <c r="D1848">
        <v>29</v>
      </c>
      <c r="E1848" t="s">
        <v>277</v>
      </c>
      <c r="F1848">
        <v>83702</v>
      </c>
      <c r="G1848">
        <v>9677</v>
      </c>
      <c r="H1848">
        <v>4980</v>
      </c>
      <c r="I1848">
        <v>3353</v>
      </c>
      <c r="J1848">
        <v>1602734</v>
      </c>
      <c r="K1848">
        <v>41.56</v>
      </c>
      <c r="L1848">
        <f>Campaign_Table[[#This Row],[Conversions]]*Campaign_Table[[#This Row],[Cost_Per_Acquisition]]</f>
        <v>139350.68000000002</v>
      </c>
      <c r="M1848">
        <v>10.5</v>
      </c>
      <c r="N1848">
        <v>21.52</v>
      </c>
      <c r="O1848" t="s">
        <v>35</v>
      </c>
      <c r="P1848" s="1">
        <v>45595</v>
      </c>
      <c r="Q1848" t="str">
        <f>TEXT(Campaign_Table[[#This Row],[Date]],"mmmm")</f>
        <v>October</v>
      </c>
      <c r="R1848">
        <f>YEAR(Campaign_Table[[#This Row],[Date]])</f>
        <v>2024</v>
      </c>
      <c r="S1848" t="str">
        <f>TEXT(Campaign_Table[[#This Row],[Date]],"dddd")</f>
        <v>Wednesday</v>
      </c>
      <c r="T1848" s="3" t="str">
        <f>"Q" &amp; ROUNDUP(MONTH(Campaign_Table[[#This Row],[Date]])/3,0)</f>
        <v>Q4</v>
      </c>
      <c r="U1848" s="5">
        <f t="shared" si="84"/>
        <v>0.11561253016654321</v>
      </c>
      <c r="V1848" s="7">
        <f>IFERROR(Campaign_Table[[#This Row],[Total_Campaign_Cost]]/Campaign_Table[[#This Row],[Clicks]],0)</f>
        <v>14.400194275085257</v>
      </c>
      <c r="W1848" s="5">
        <f t="shared" si="85"/>
        <v>0.34649168130618996</v>
      </c>
      <c r="X1848" s="7">
        <f>IFERROR(Campaign_Table[[#This Row],[Total_Campaign_Cost]]/Campaign_Table[[#This Row],[Leads]],0)</f>
        <v>27.982064257028117</v>
      </c>
      <c r="Y1848" s="7">
        <f t="shared" si="86"/>
        <v>1463383.32</v>
      </c>
      <c r="Z1848" s="7" t="str">
        <f>IF(Campaign_Table[[#This Row],[ROI]]&gt;=3,"Excellent",IF(Campaign_Table[[#This Row],[ROI]]&gt;=1,"Good",IF(Campaign_Table[[#This Row],[ROI]]&gt;=0,"Average","Poor")))</f>
        <v>Excellent</v>
      </c>
    </row>
    <row r="1849" spans="1:26" x14ac:dyDescent="0.3">
      <c r="A1849" t="s">
        <v>2025</v>
      </c>
      <c r="B1849" t="s">
        <v>24</v>
      </c>
      <c r="C1849" t="s">
        <v>35</v>
      </c>
      <c r="D1849">
        <v>22</v>
      </c>
      <c r="E1849" t="s">
        <v>199</v>
      </c>
      <c r="F1849">
        <v>47400</v>
      </c>
      <c r="G1849">
        <v>4083</v>
      </c>
      <c r="H1849">
        <v>889</v>
      </c>
      <c r="I1849">
        <v>643</v>
      </c>
      <c r="J1849">
        <v>282920</v>
      </c>
      <c r="K1849">
        <v>278.13</v>
      </c>
      <c r="L1849">
        <f>Campaign_Table[[#This Row],[Conversions]]*Campaign_Table[[#This Row],[Cost_Per_Acquisition]]</f>
        <v>178837.59</v>
      </c>
      <c r="M1849">
        <v>0.57999999999999996</v>
      </c>
      <c r="N1849">
        <v>11.85</v>
      </c>
      <c r="O1849" t="s">
        <v>25</v>
      </c>
      <c r="P1849" s="1">
        <v>45546</v>
      </c>
      <c r="Q1849" t="str">
        <f>TEXT(Campaign_Table[[#This Row],[Date]],"mmmm")</f>
        <v>September</v>
      </c>
      <c r="R1849">
        <f>YEAR(Campaign_Table[[#This Row],[Date]])</f>
        <v>2024</v>
      </c>
      <c r="S1849" t="str">
        <f>TEXT(Campaign_Table[[#This Row],[Date]],"dddd")</f>
        <v>Wednesday</v>
      </c>
      <c r="T1849" s="3" t="str">
        <f>"Q" &amp; ROUNDUP(MONTH(Campaign_Table[[#This Row],[Date]])/3,0)</f>
        <v>Q3</v>
      </c>
      <c r="U1849" s="5">
        <f t="shared" si="84"/>
        <v>8.6139240506329109E-2</v>
      </c>
      <c r="V1849" s="7">
        <f>IFERROR(Campaign_Table[[#This Row],[Total_Campaign_Cost]]/Campaign_Table[[#This Row],[Clicks]],0)</f>
        <v>43.800536370315946</v>
      </c>
      <c r="W1849" s="5">
        <f t="shared" si="85"/>
        <v>0.15748224344844478</v>
      </c>
      <c r="X1849" s="7">
        <f>IFERROR(Campaign_Table[[#This Row],[Total_Campaign_Cost]]/Campaign_Table[[#This Row],[Leads]],0)</f>
        <v>201.16714285714286</v>
      </c>
      <c r="Y1849" s="7">
        <f t="shared" si="86"/>
        <v>104082.41</v>
      </c>
      <c r="Z1849" s="7" t="str">
        <f>IF(Campaign_Table[[#This Row],[ROI]]&gt;=3,"Excellent",IF(Campaign_Table[[#This Row],[ROI]]&gt;=1,"Good",IF(Campaign_Table[[#This Row],[ROI]]&gt;=0,"Average","Poor")))</f>
        <v>Average</v>
      </c>
    </row>
    <row r="1850" spans="1:26" x14ac:dyDescent="0.3">
      <c r="A1850" t="s">
        <v>2026</v>
      </c>
      <c r="B1850" t="s">
        <v>44</v>
      </c>
      <c r="C1850" t="s">
        <v>17</v>
      </c>
      <c r="D1850">
        <v>17</v>
      </c>
      <c r="E1850" t="s">
        <v>71</v>
      </c>
      <c r="F1850">
        <v>89457</v>
      </c>
      <c r="G1850">
        <v>4701</v>
      </c>
      <c r="H1850">
        <v>1706</v>
      </c>
      <c r="I1850">
        <v>1216</v>
      </c>
      <c r="J1850">
        <v>603136</v>
      </c>
      <c r="K1850">
        <v>245.25</v>
      </c>
      <c r="L1850">
        <f>Campaign_Table[[#This Row],[Conversions]]*Campaign_Table[[#This Row],[Cost_Per_Acquisition]]</f>
        <v>298224</v>
      </c>
      <c r="M1850">
        <v>1.02</v>
      </c>
      <c r="N1850">
        <v>8.52</v>
      </c>
      <c r="O1850" t="s">
        <v>17</v>
      </c>
      <c r="P1850" s="1">
        <v>45601</v>
      </c>
      <c r="Q1850" t="str">
        <f>TEXT(Campaign_Table[[#This Row],[Date]],"mmmm")</f>
        <v>November</v>
      </c>
      <c r="R1850">
        <f>YEAR(Campaign_Table[[#This Row],[Date]])</f>
        <v>2024</v>
      </c>
      <c r="S1850" t="str">
        <f>TEXT(Campaign_Table[[#This Row],[Date]],"dddd")</f>
        <v>Tuesday</v>
      </c>
      <c r="T1850" s="3" t="str">
        <f>"Q" &amp; ROUNDUP(MONTH(Campaign_Table[[#This Row],[Date]])/3,0)</f>
        <v>Q4</v>
      </c>
      <c r="U1850" s="5">
        <f t="shared" si="84"/>
        <v>5.2550387336932826E-2</v>
      </c>
      <c r="V1850" s="7">
        <f>IFERROR(Campaign_Table[[#This Row],[Total_Campaign_Cost]]/Campaign_Table[[#This Row],[Clicks]],0)</f>
        <v>63.438417358008934</v>
      </c>
      <c r="W1850" s="5">
        <f t="shared" si="85"/>
        <v>0.25866836843224844</v>
      </c>
      <c r="X1850" s="7">
        <f>IFERROR(Campaign_Table[[#This Row],[Total_Campaign_Cost]]/Campaign_Table[[#This Row],[Leads]],0)</f>
        <v>174.80890973036341</v>
      </c>
      <c r="Y1850" s="7">
        <f t="shared" si="86"/>
        <v>304912</v>
      </c>
      <c r="Z1850" s="7" t="str">
        <f>IF(Campaign_Table[[#This Row],[ROI]]&gt;=3,"Excellent",IF(Campaign_Table[[#This Row],[ROI]]&gt;=1,"Good",IF(Campaign_Table[[#This Row],[ROI]]&gt;=0,"Average","Poor")))</f>
        <v>Good</v>
      </c>
    </row>
    <row r="1851" spans="1:26" x14ac:dyDescent="0.3">
      <c r="A1851" t="s">
        <v>2027</v>
      </c>
      <c r="B1851" t="s">
        <v>24</v>
      </c>
      <c r="C1851" t="s">
        <v>21</v>
      </c>
      <c r="D1851">
        <v>17</v>
      </c>
      <c r="E1851" t="s">
        <v>154</v>
      </c>
      <c r="F1851">
        <v>61243</v>
      </c>
      <c r="G1851">
        <v>8466</v>
      </c>
      <c r="H1851">
        <v>3902</v>
      </c>
      <c r="I1851">
        <v>1633</v>
      </c>
      <c r="J1851">
        <v>651567</v>
      </c>
      <c r="K1851">
        <v>99.75</v>
      </c>
      <c r="L1851">
        <f>Campaign_Table[[#This Row],[Conversions]]*Campaign_Table[[#This Row],[Cost_Per_Acquisition]]</f>
        <v>162891.75</v>
      </c>
      <c r="M1851">
        <v>3</v>
      </c>
      <c r="N1851">
        <v>22.86</v>
      </c>
      <c r="O1851" t="s">
        <v>35</v>
      </c>
      <c r="P1851" s="1">
        <v>45802</v>
      </c>
      <c r="Q1851" t="str">
        <f>TEXT(Campaign_Table[[#This Row],[Date]],"mmmm")</f>
        <v>May</v>
      </c>
      <c r="R1851">
        <f>YEAR(Campaign_Table[[#This Row],[Date]])</f>
        <v>2025</v>
      </c>
      <c r="S1851" t="str">
        <f>TEXT(Campaign_Table[[#This Row],[Date]],"dddd")</f>
        <v>Sunday</v>
      </c>
      <c r="T1851" s="3" t="str">
        <f>"Q" &amp; ROUNDUP(MONTH(Campaign_Table[[#This Row],[Date]])/3,0)</f>
        <v>Q2</v>
      </c>
      <c r="U1851" s="5">
        <f t="shared" si="84"/>
        <v>0.13823620658687524</v>
      </c>
      <c r="V1851" s="7">
        <f>IFERROR(Campaign_Table[[#This Row],[Total_Campaign_Cost]]/Campaign_Table[[#This Row],[Clicks]],0)</f>
        <v>19.2406980864635</v>
      </c>
      <c r="W1851" s="5">
        <f t="shared" si="85"/>
        <v>0.19288920387432082</v>
      </c>
      <c r="X1851" s="7">
        <f>IFERROR(Campaign_Table[[#This Row],[Total_Campaign_Cost]]/Campaign_Table[[#This Row],[Leads]],0)</f>
        <v>41.745707329574579</v>
      </c>
      <c r="Y1851" s="7">
        <f t="shared" si="86"/>
        <v>488675.25</v>
      </c>
      <c r="Z1851" s="7" t="str">
        <f>IF(Campaign_Table[[#This Row],[ROI]]&gt;=3,"Excellent",IF(Campaign_Table[[#This Row],[ROI]]&gt;=1,"Good",IF(Campaign_Table[[#This Row],[ROI]]&gt;=0,"Average","Poor")))</f>
        <v>Excellent</v>
      </c>
    </row>
    <row r="1852" spans="1:26" x14ac:dyDescent="0.3">
      <c r="A1852" t="s">
        <v>2028</v>
      </c>
      <c r="B1852" t="s">
        <v>16</v>
      </c>
      <c r="C1852" t="s">
        <v>25</v>
      </c>
      <c r="D1852">
        <v>11</v>
      </c>
      <c r="E1852" t="s">
        <v>71</v>
      </c>
      <c r="F1852">
        <v>23913</v>
      </c>
      <c r="G1852">
        <v>2856</v>
      </c>
      <c r="H1852">
        <v>604</v>
      </c>
      <c r="I1852">
        <v>320</v>
      </c>
      <c r="J1852">
        <v>149120</v>
      </c>
      <c r="K1852">
        <v>925.39</v>
      </c>
      <c r="L1852">
        <f>Campaign_Table[[#This Row],[Conversions]]*Campaign_Table[[#This Row],[Cost_Per_Acquisition]]</f>
        <v>296124.79999999999</v>
      </c>
      <c r="M1852">
        <v>-0.5</v>
      </c>
      <c r="N1852">
        <v>15.81</v>
      </c>
      <c r="O1852" t="s">
        <v>29</v>
      </c>
      <c r="P1852" s="1">
        <v>45783</v>
      </c>
      <c r="Q1852" t="str">
        <f>TEXT(Campaign_Table[[#This Row],[Date]],"mmmm")</f>
        <v>May</v>
      </c>
      <c r="R1852">
        <f>YEAR(Campaign_Table[[#This Row],[Date]])</f>
        <v>2025</v>
      </c>
      <c r="S1852" t="str">
        <f>TEXT(Campaign_Table[[#This Row],[Date]],"dddd")</f>
        <v>Tuesday</v>
      </c>
      <c r="T1852" s="3" t="str">
        <f>"Q" &amp; ROUNDUP(MONTH(Campaign_Table[[#This Row],[Date]])/3,0)</f>
        <v>Q2</v>
      </c>
      <c r="U1852" s="5">
        <f t="shared" si="84"/>
        <v>0.11943294442353532</v>
      </c>
      <c r="V1852" s="7">
        <f>IFERROR(Campaign_Table[[#This Row],[Total_Campaign_Cost]]/Campaign_Table[[#This Row],[Clicks]],0)</f>
        <v>103.68515406162464</v>
      </c>
      <c r="W1852" s="5">
        <f t="shared" si="85"/>
        <v>0.11204481792717087</v>
      </c>
      <c r="X1852" s="7">
        <f>IFERROR(Campaign_Table[[#This Row],[Total_Campaign_Cost]]/Campaign_Table[[#This Row],[Leads]],0)</f>
        <v>490.27284768211916</v>
      </c>
      <c r="Y1852" s="7">
        <f t="shared" si="86"/>
        <v>-147004.79999999999</v>
      </c>
      <c r="Z1852" s="7" t="str">
        <f>IF(Campaign_Table[[#This Row],[ROI]]&gt;=3,"Excellent",IF(Campaign_Table[[#This Row],[ROI]]&gt;=1,"Good",IF(Campaign_Table[[#This Row],[ROI]]&gt;=0,"Average","Poor")))</f>
        <v>Poor</v>
      </c>
    </row>
    <row r="1853" spans="1:26" x14ac:dyDescent="0.3">
      <c r="A1853" t="s">
        <v>2029</v>
      </c>
      <c r="B1853" t="s">
        <v>16</v>
      </c>
      <c r="C1853" t="s">
        <v>21</v>
      </c>
      <c r="D1853">
        <v>12</v>
      </c>
      <c r="E1853" t="s">
        <v>62</v>
      </c>
      <c r="F1853">
        <v>11579</v>
      </c>
      <c r="G1853">
        <v>744</v>
      </c>
      <c r="H1853">
        <v>429</v>
      </c>
      <c r="I1853">
        <v>264</v>
      </c>
      <c r="J1853">
        <v>204072</v>
      </c>
      <c r="K1853">
        <v>489.52</v>
      </c>
      <c r="L1853">
        <f>Campaign_Table[[#This Row],[Conversions]]*Campaign_Table[[#This Row],[Cost_Per_Acquisition]]</f>
        <v>129233.28</v>
      </c>
      <c r="M1853">
        <v>0.57999999999999996</v>
      </c>
      <c r="N1853">
        <v>12.41</v>
      </c>
      <c r="O1853" t="s">
        <v>17</v>
      </c>
      <c r="P1853" s="1">
        <v>45798</v>
      </c>
      <c r="Q1853" t="str">
        <f>TEXT(Campaign_Table[[#This Row],[Date]],"mmmm")</f>
        <v>May</v>
      </c>
      <c r="R1853">
        <f>YEAR(Campaign_Table[[#This Row],[Date]])</f>
        <v>2025</v>
      </c>
      <c r="S1853" t="str">
        <f>TEXT(Campaign_Table[[#This Row],[Date]],"dddd")</f>
        <v>Wednesday</v>
      </c>
      <c r="T1853" s="3" t="str">
        <f>"Q" &amp; ROUNDUP(MONTH(Campaign_Table[[#This Row],[Date]])/3,0)</f>
        <v>Q2</v>
      </c>
      <c r="U1853" s="5">
        <f t="shared" si="84"/>
        <v>6.4254253389757321E-2</v>
      </c>
      <c r="V1853" s="7">
        <f>IFERROR(Campaign_Table[[#This Row],[Total_Campaign_Cost]]/Campaign_Table[[#This Row],[Clicks]],0)</f>
        <v>173.70064516129031</v>
      </c>
      <c r="W1853" s="5">
        <f t="shared" si="85"/>
        <v>0.35483870967741937</v>
      </c>
      <c r="X1853" s="7">
        <f>IFERROR(Campaign_Table[[#This Row],[Total_Campaign_Cost]]/Campaign_Table[[#This Row],[Leads]],0)</f>
        <v>301.2430769230769</v>
      </c>
      <c r="Y1853" s="7">
        <f t="shared" si="86"/>
        <v>74838.720000000001</v>
      </c>
      <c r="Z1853" s="7" t="str">
        <f>IF(Campaign_Table[[#This Row],[ROI]]&gt;=3,"Excellent",IF(Campaign_Table[[#This Row],[ROI]]&gt;=1,"Good",IF(Campaign_Table[[#This Row],[ROI]]&gt;=0,"Average","Poor")))</f>
        <v>Average</v>
      </c>
    </row>
    <row r="1854" spans="1:26" x14ac:dyDescent="0.3">
      <c r="A1854" t="s">
        <v>2030</v>
      </c>
      <c r="B1854" t="s">
        <v>24</v>
      </c>
      <c r="C1854" t="s">
        <v>35</v>
      </c>
      <c r="D1854">
        <v>9</v>
      </c>
      <c r="E1854" t="s">
        <v>28</v>
      </c>
      <c r="F1854">
        <v>16824</v>
      </c>
      <c r="G1854">
        <v>1280</v>
      </c>
      <c r="H1854">
        <v>502</v>
      </c>
      <c r="I1854">
        <v>229</v>
      </c>
      <c r="J1854">
        <v>107172</v>
      </c>
      <c r="K1854">
        <v>983.19</v>
      </c>
      <c r="L1854">
        <f>Campaign_Table[[#This Row],[Conversions]]*Campaign_Table[[#This Row],[Cost_Per_Acquisition]]</f>
        <v>225150.51</v>
      </c>
      <c r="M1854">
        <v>-0.52</v>
      </c>
      <c r="N1854">
        <v>11.95</v>
      </c>
      <c r="O1854" t="s">
        <v>17</v>
      </c>
      <c r="P1854" s="1">
        <v>45568</v>
      </c>
      <c r="Q1854" t="str">
        <f>TEXT(Campaign_Table[[#This Row],[Date]],"mmmm")</f>
        <v>October</v>
      </c>
      <c r="R1854">
        <f>YEAR(Campaign_Table[[#This Row],[Date]])</f>
        <v>2024</v>
      </c>
      <c r="S1854" t="str">
        <f>TEXT(Campaign_Table[[#This Row],[Date]],"dddd")</f>
        <v>Thursday</v>
      </c>
      <c r="T1854" s="3" t="str">
        <f>"Q" &amp; ROUNDUP(MONTH(Campaign_Table[[#This Row],[Date]])/3,0)</f>
        <v>Q4</v>
      </c>
      <c r="U1854" s="5">
        <f t="shared" si="84"/>
        <v>7.608178792201617E-2</v>
      </c>
      <c r="V1854" s="7">
        <f>IFERROR(Campaign_Table[[#This Row],[Total_Campaign_Cost]]/Campaign_Table[[#This Row],[Clicks]],0)</f>
        <v>175.8988359375</v>
      </c>
      <c r="W1854" s="5">
        <f t="shared" si="85"/>
        <v>0.17890624999999999</v>
      </c>
      <c r="X1854" s="7">
        <f>IFERROR(Campaign_Table[[#This Row],[Total_Campaign_Cost]]/Campaign_Table[[#This Row],[Leads]],0)</f>
        <v>448.50699203187253</v>
      </c>
      <c r="Y1854" s="7">
        <f t="shared" si="86"/>
        <v>-117978.51000000001</v>
      </c>
      <c r="Z1854" s="7" t="str">
        <f>IF(Campaign_Table[[#This Row],[ROI]]&gt;=3,"Excellent",IF(Campaign_Table[[#This Row],[ROI]]&gt;=1,"Good",IF(Campaign_Table[[#This Row],[ROI]]&gt;=0,"Average","Poor")))</f>
        <v>Poor</v>
      </c>
    </row>
    <row r="1855" spans="1:26" x14ac:dyDescent="0.3">
      <c r="A1855" t="s">
        <v>2031</v>
      </c>
      <c r="B1855" t="s">
        <v>24</v>
      </c>
      <c r="C1855" t="s">
        <v>21</v>
      </c>
      <c r="D1855">
        <v>27</v>
      </c>
      <c r="E1855" t="s">
        <v>22</v>
      </c>
      <c r="F1855">
        <v>92880</v>
      </c>
      <c r="G1855">
        <v>7960</v>
      </c>
      <c r="H1855">
        <v>2214</v>
      </c>
      <c r="I1855">
        <v>1083</v>
      </c>
      <c r="J1855">
        <v>446196</v>
      </c>
      <c r="K1855">
        <v>198.32</v>
      </c>
      <c r="L1855">
        <f>Campaign_Table[[#This Row],[Conversions]]*Campaign_Table[[#This Row],[Cost_Per_Acquisition]]</f>
        <v>214780.56</v>
      </c>
      <c r="M1855">
        <v>1.08</v>
      </c>
      <c r="N1855">
        <v>12.12</v>
      </c>
      <c r="O1855" t="s">
        <v>21</v>
      </c>
      <c r="P1855" s="1">
        <v>45721</v>
      </c>
      <c r="Q1855" t="str">
        <f>TEXT(Campaign_Table[[#This Row],[Date]],"mmmm")</f>
        <v>March</v>
      </c>
      <c r="R1855">
        <f>YEAR(Campaign_Table[[#This Row],[Date]])</f>
        <v>2025</v>
      </c>
      <c r="S1855" t="str">
        <f>TEXT(Campaign_Table[[#This Row],[Date]],"dddd")</f>
        <v>Wednesday</v>
      </c>
      <c r="T1855" s="3" t="str">
        <f>"Q" &amp; ROUNDUP(MONTH(Campaign_Table[[#This Row],[Date]])/3,0)</f>
        <v>Q1</v>
      </c>
      <c r="U1855" s="5">
        <f t="shared" si="84"/>
        <v>8.5701981050818263E-2</v>
      </c>
      <c r="V1855" s="7">
        <f>IFERROR(Campaign_Table[[#This Row],[Total_Campaign_Cost]]/Campaign_Table[[#This Row],[Clicks]],0)</f>
        <v>26.9824824120603</v>
      </c>
      <c r="W1855" s="5">
        <f t="shared" si="85"/>
        <v>0.13605527638190953</v>
      </c>
      <c r="X1855" s="7">
        <f>IFERROR(Campaign_Table[[#This Row],[Total_Campaign_Cost]]/Campaign_Table[[#This Row],[Leads]],0)</f>
        <v>97.010189701897019</v>
      </c>
      <c r="Y1855" s="7">
        <f t="shared" si="86"/>
        <v>231415.44</v>
      </c>
      <c r="Z1855" s="7" t="str">
        <f>IF(Campaign_Table[[#This Row],[ROI]]&gt;=3,"Excellent",IF(Campaign_Table[[#This Row],[ROI]]&gt;=1,"Good",IF(Campaign_Table[[#This Row],[ROI]]&gt;=0,"Average","Poor")))</f>
        <v>Good</v>
      </c>
    </row>
    <row r="1856" spans="1:26" x14ac:dyDescent="0.3">
      <c r="A1856" t="s">
        <v>2032</v>
      </c>
      <c r="B1856" t="s">
        <v>16</v>
      </c>
      <c r="C1856" t="s">
        <v>21</v>
      </c>
      <c r="D1856">
        <v>24</v>
      </c>
      <c r="E1856" t="s">
        <v>1209</v>
      </c>
      <c r="F1856">
        <v>83750</v>
      </c>
      <c r="G1856">
        <v>2477</v>
      </c>
      <c r="H1856">
        <v>1424</v>
      </c>
      <c r="I1856">
        <v>598</v>
      </c>
      <c r="J1856">
        <v>294216</v>
      </c>
      <c r="K1856">
        <v>177.9</v>
      </c>
      <c r="L1856">
        <f>Campaign_Table[[#This Row],[Conversions]]*Campaign_Table[[#This Row],[Cost_Per_Acquisition]]</f>
        <v>106384.2</v>
      </c>
      <c r="M1856">
        <v>1.77</v>
      </c>
      <c r="N1856">
        <v>5.37</v>
      </c>
      <c r="O1856" t="s">
        <v>21</v>
      </c>
      <c r="P1856" s="1">
        <v>45614</v>
      </c>
      <c r="Q1856" t="str">
        <f>TEXT(Campaign_Table[[#This Row],[Date]],"mmmm")</f>
        <v>November</v>
      </c>
      <c r="R1856">
        <f>YEAR(Campaign_Table[[#This Row],[Date]])</f>
        <v>2024</v>
      </c>
      <c r="S1856" t="str">
        <f>TEXT(Campaign_Table[[#This Row],[Date]],"dddd")</f>
        <v>Monday</v>
      </c>
      <c r="T1856" s="3" t="str">
        <f>"Q" &amp; ROUNDUP(MONTH(Campaign_Table[[#This Row],[Date]])/3,0)</f>
        <v>Q4</v>
      </c>
      <c r="U1856" s="5">
        <f t="shared" si="84"/>
        <v>2.9576119402985074E-2</v>
      </c>
      <c r="V1856" s="7">
        <f>IFERROR(Campaign_Table[[#This Row],[Total_Campaign_Cost]]/Campaign_Table[[#This Row],[Clicks]],0)</f>
        <v>42.948809043197414</v>
      </c>
      <c r="W1856" s="5">
        <f t="shared" si="85"/>
        <v>0.24142107387969317</v>
      </c>
      <c r="X1856" s="7">
        <f>IFERROR(Campaign_Table[[#This Row],[Total_Campaign_Cost]]/Campaign_Table[[#This Row],[Leads]],0)</f>
        <v>74.70800561797752</v>
      </c>
      <c r="Y1856" s="7">
        <f t="shared" si="86"/>
        <v>187831.8</v>
      </c>
      <c r="Z1856" s="7" t="str">
        <f>IF(Campaign_Table[[#This Row],[ROI]]&gt;=3,"Excellent",IF(Campaign_Table[[#This Row],[ROI]]&gt;=1,"Good",IF(Campaign_Table[[#This Row],[ROI]]&gt;=0,"Average","Poor")))</f>
        <v>Good</v>
      </c>
    </row>
    <row r="1857" spans="1:26" x14ac:dyDescent="0.3">
      <c r="A1857" t="s">
        <v>2033</v>
      </c>
      <c r="B1857" t="s">
        <v>28</v>
      </c>
      <c r="C1857" t="s">
        <v>25</v>
      </c>
      <c r="D1857">
        <v>5</v>
      </c>
      <c r="E1857" t="s">
        <v>277</v>
      </c>
      <c r="F1857">
        <v>84234</v>
      </c>
      <c r="G1857">
        <v>10158</v>
      </c>
      <c r="H1857">
        <v>5273</v>
      </c>
      <c r="I1857">
        <v>3448</v>
      </c>
      <c r="J1857">
        <v>999920</v>
      </c>
      <c r="K1857">
        <v>71.650000000000006</v>
      </c>
      <c r="L1857">
        <f>Campaign_Table[[#This Row],[Conversions]]*Campaign_Table[[#This Row],[Cost_Per_Acquisition]]</f>
        <v>247049.2</v>
      </c>
      <c r="M1857">
        <v>3.05</v>
      </c>
      <c r="N1857">
        <v>22.41</v>
      </c>
      <c r="O1857" t="s">
        <v>29</v>
      </c>
      <c r="P1857" s="1">
        <v>45602</v>
      </c>
      <c r="Q1857" t="str">
        <f>TEXT(Campaign_Table[[#This Row],[Date]],"mmmm")</f>
        <v>November</v>
      </c>
      <c r="R1857">
        <f>YEAR(Campaign_Table[[#This Row],[Date]])</f>
        <v>2024</v>
      </c>
      <c r="S1857" t="str">
        <f>TEXT(Campaign_Table[[#This Row],[Date]],"dddd")</f>
        <v>Wednesday</v>
      </c>
      <c r="T1857" s="3" t="str">
        <f>"Q" &amp; ROUNDUP(MONTH(Campaign_Table[[#This Row],[Date]])/3,0)</f>
        <v>Q4</v>
      </c>
      <c r="U1857" s="5">
        <f t="shared" si="84"/>
        <v>0.12059263480304865</v>
      </c>
      <c r="V1857" s="7">
        <f>IFERROR(Campaign_Table[[#This Row],[Total_Campaign_Cost]]/Campaign_Table[[#This Row],[Clicks]],0)</f>
        <v>24.320653671982676</v>
      </c>
      <c r="W1857" s="5">
        <f t="shared" si="85"/>
        <v>0.33943689702697383</v>
      </c>
      <c r="X1857" s="7">
        <f>IFERROR(Campaign_Table[[#This Row],[Total_Campaign_Cost]]/Campaign_Table[[#This Row],[Leads]],0)</f>
        <v>46.851735255073017</v>
      </c>
      <c r="Y1857" s="7">
        <f t="shared" si="86"/>
        <v>752870.8</v>
      </c>
      <c r="Z1857" s="7" t="str">
        <f>IF(Campaign_Table[[#This Row],[ROI]]&gt;=3,"Excellent",IF(Campaign_Table[[#This Row],[ROI]]&gt;=1,"Good",IF(Campaign_Table[[#This Row],[ROI]]&gt;=0,"Average","Poor")))</f>
        <v>Excellent</v>
      </c>
    </row>
    <row r="1858" spans="1:26" x14ac:dyDescent="0.3">
      <c r="A1858" t="s">
        <v>2034</v>
      </c>
      <c r="B1858" t="s">
        <v>20</v>
      </c>
      <c r="C1858" t="s">
        <v>25</v>
      </c>
      <c r="D1858">
        <v>25</v>
      </c>
      <c r="E1858" t="s">
        <v>494</v>
      </c>
      <c r="F1858">
        <v>96140</v>
      </c>
      <c r="G1858">
        <v>4492</v>
      </c>
      <c r="H1858">
        <v>2213</v>
      </c>
      <c r="I1858">
        <v>1588</v>
      </c>
      <c r="J1858">
        <v>982972</v>
      </c>
      <c r="K1858">
        <v>102.95</v>
      </c>
      <c r="L1858">
        <f>Campaign_Table[[#This Row],[Conversions]]*Campaign_Table[[#This Row],[Cost_Per_Acquisition]]</f>
        <v>163484.6</v>
      </c>
      <c r="M1858">
        <v>5.01</v>
      </c>
      <c r="N1858">
        <v>8.6300000000000008</v>
      </c>
      <c r="O1858" t="s">
        <v>21</v>
      </c>
      <c r="P1858" s="1">
        <v>45626</v>
      </c>
      <c r="Q1858" t="str">
        <f>TEXT(Campaign_Table[[#This Row],[Date]],"mmmm")</f>
        <v>November</v>
      </c>
      <c r="R1858">
        <f>YEAR(Campaign_Table[[#This Row],[Date]])</f>
        <v>2024</v>
      </c>
      <c r="S1858" t="str">
        <f>TEXT(Campaign_Table[[#This Row],[Date]],"dddd")</f>
        <v>Saturday</v>
      </c>
      <c r="T1858" s="3" t="str">
        <f>"Q" &amp; ROUNDUP(MONTH(Campaign_Table[[#This Row],[Date]])/3,0)</f>
        <v>Q4</v>
      </c>
      <c r="U1858" s="5">
        <f t="shared" ref="U1858:U1921" si="87">IFERROR(Clicks/Impressions,0)</f>
        <v>4.6723528188059082E-2</v>
      </c>
      <c r="V1858" s="7">
        <f>IFERROR(Campaign_Table[[#This Row],[Total_Campaign_Cost]]/Campaign_Table[[#This Row],[Clicks]],0)</f>
        <v>36.394612644701695</v>
      </c>
      <c r="W1858" s="5">
        <f t="shared" ref="W1858:W1921" si="88">IFERROR(Conversions/Clicks,0)</f>
        <v>0.3535173642030276</v>
      </c>
      <c r="X1858" s="7">
        <f>IFERROR(Campaign_Table[[#This Row],[Total_Campaign_Cost]]/Campaign_Table[[#This Row],[Leads]],0)</f>
        <v>73.874649796656129</v>
      </c>
      <c r="Y1858" s="7">
        <f t="shared" ref="Y1858:Y1921" si="89">Revenue-Total_Campaign_Cost</f>
        <v>819487.4</v>
      </c>
      <c r="Z1858" s="7" t="str">
        <f>IF(Campaign_Table[[#This Row],[ROI]]&gt;=3,"Excellent",IF(Campaign_Table[[#This Row],[ROI]]&gt;=1,"Good",IF(Campaign_Table[[#This Row],[ROI]]&gt;=0,"Average","Poor")))</f>
        <v>Excellent</v>
      </c>
    </row>
    <row r="1859" spans="1:26" x14ac:dyDescent="0.3">
      <c r="A1859" t="s">
        <v>2035</v>
      </c>
      <c r="B1859" t="s">
        <v>20</v>
      </c>
      <c r="C1859" t="s">
        <v>21</v>
      </c>
      <c r="D1859">
        <v>22</v>
      </c>
      <c r="E1859" t="s">
        <v>277</v>
      </c>
      <c r="F1859">
        <v>36539</v>
      </c>
      <c r="G1859">
        <v>4388</v>
      </c>
      <c r="H1859">
        <v>879</v>
      </c>
      <c r="I1859">
        <v>287</v>
      </c>
      <c r="J1859">
        <v>58548</v>
      </c>
      <c r="K1859">
        <v>546.52</v>
      </c>
      <c r="L1859">
        <f>Campaign_Table[[#This Row],[Conversions]]*Campaign_Table[[#This Row],[Cost_Per_Acquisition]]</f>
        <v>156851.24</v>
      </c>
      <c r="M1859">
        <v>-0.63</v>
      </c>
      <c r="N1859">
        <v>15.2</v>
      </c>
      <c r="O1859" t="s">
        <v>21</v>
      </c>
      <c r="P1859" s="1">
        <v>45630</v>
      </c>
      <c r="Q1859" t="str">
        <f>TEXT(Campaign_Table[[#This Row],[Date]],"mmmm")</f>
        <v>December</v>
      </c>
      <c r="R1859">
        <f>YEAR(Campaign_Table[[#This Row],[Date]])</f>
        <v>2024</v>
      </c>
      <c r="S1859" t="str">
        <f>TEXT(Campaign_Table[[#This Row],[Date]],"dddd")</f>
        <v>Wednesday</v>
      </c>
      <c r="T1859" s="3" t="str">
        <f>"Q" &amp; ROUNDUP(MONTH(Campaign_Table[[#This Row],[Date]])/3,0)</f>
        <v>Q4</v>
      </c>
      <c r="U1859" s="5">
        <f t="shared" si="87"/>
        <v>0.12009086181887846</v>
      </c>
      <c r="V1859" s="7">
        <f>IFERROR(Campaign_Table[[#This Row],[Total_Campaign_Cost]]/Campaign_Table[[#This Row],[Clicks]],0)</f>
        <v>35.7454968094804</v>
      </c>
      <c r="W1859" s="5">
        <f t="shared" si="88"/>
        <v>6.5405651777575208E-2</v>
      </c>
      <c r="X1859" s="7">
        <f>IFERROR(Campaign_Table[[#This Row],[Total_Campaign_Cost]]/Campaign_Table[[#This Row],[Leads]],0)</f>
        <v>178.44282138794082</v>
      </c>
      <c r="Y1859" s="7">
        <f t="shared" si="89"/>
        <v>-98303.239999999991</v>
      </c>
      <c r="Z1859" s="7" t="str">
        <f>IF(Campaign_Table[[#This Row],[ROI]]&gt;=3,"Excellent",IF(Campaign_Table[[#This Row],[ROI]]&gt;=1,"Good",IF(Campaign_Table[[#This Row],[ROI]]&gt;=0,"Average","Poor")))</f>
        <v>Poor</v>
      </c>
    </row>
    <row r="1860" spans="1:26" x14ac:dyDescent="0.3">
      <c r="A1860" t="s">
        <v>2036</v>
      </c>
      <c r="B1860" t="s">
        <v>24</v>
      </c>
      <c r="C1860" t="s">
        <v>35</v>
      </c>
      <c r="D1860">
        <v>25</v>
      </c>
      <c r="E1860" t="s">
        <v>107</v>
      </c>
      <c r="F1860">
        <v>50898</v>
      </c>
      <c r="G1860">
        <v>3583</v>
      </c>
      <c r="H1860">
        <v>964</v>
      </c>
      <c r="I1860">
        <v>420</v>
      </c>
      <c r="J1860">
        <v>249060</v>
      </c>
      <c r="K1860">
        <v>179.56</v>
      </c>
      <c r="L1860">
        <f>Campaign_Table[[#This Row],[Conversions]]*Campaign_Table[[#This Row],[Cost_Per_Acquisition]]</f>
        <v>75415.199999999997</v>
      </c>
      <c r="M1860">
        <v>2.2999999999999998</v>
      </c>
      <c r="N1860">
        <v>9.76</v>
      </c>
      <c r="O1860" t="s">
        <v>35</v>
      </c>
      <c r="P1860" s="1">
        <v>45617</v>
      </c>
      <c r="Q1860" t="str">
        <f>TEXT(Campaign_Table[[#This Row],[Date]],"mmmm")</f>
        <v>November</v>
      </c>
      <c r="R1860">
        <f>YEAR(Campaign_Table[[#This Row],[Date]])</f>
        <v>2024</v>
      </c>
      <c r="S1860" t="str">
        <f>TEXT(Campaign_Table[[#This Row],[Date]],"dddd")</f>
        <v>Thursday</v>
      </c>
      <c r="T1860" s="3" t="str">
        <f>"Q" &amp; ROUNDUP(MONTH(Campaign_Table[[#This Row],[Date]])/3,0)</f>
        <v>Q4</v>
      </c>
      <c r="U1860" s="5">
        <f t="shared" si="87"/>
        <v>7.0395693347479277E-2</v>
      </c>
      <c r="V1860" s="7">
        <f>IFERROR(Campaign_Table[[#This Row],[Total_Campaign_Cost]]/Campaign_Table[[#This Row],[Clicks]],0)</f>
        <v>21.048060284677643</v>
      </c>
      <c r="W1860" s="5">
        <f t="shared" si="88"/>
        <v>0.11722020653084007</v>
      </c>
      <c r="X1860" s="7">
        <f>IFERROR(Campaign_Table[[#This Row],[Total_Campaign_Cost]]/Campaign_Table[[#This Row],[Leads]],0)</f>
        <v>78.231535269709539</v>
      </c>
      <c r="Y1860" s="7">
        <f t="shared" si="89"/>
        <v>173644.79999999999</v>
      </c>
      <c r="Z1860" s="7" t="str">
        <f>IF(Campaign_Table[[#This Row],[ROI]]&gt;=3,"Excellent",IF(Campaign_Table[[#This Row],[ROI]]&gt;=1,"Good",IF(Campaign_Table[[#This Row],[ROI]]&gt;=0,"Average","Poor")))</f>
        <v>Good</v>
      </c>
    </row>
    <row r="1861" spans="1:26" x14ac:dyDescent="0.3">
      <c r="A1861" t="s">
        <v>2037</v>
      </c>
      <c r="B1861" t="s">
        <v>24</v>
      </c>
      <c r="C1861" t="s">
        <v>25</v>
      </c>
      <c r="D1861">
        <v>11</v>
      </c>
      <c r="E1861" t="s">
        <v>788</v>
      </c>
      <c r="F1861">
        <v>56295</v>
      </c>
      <c r="G1861">
        <v>4218</v>
      </c>
      <c r="H1861">
        <v>1518</v>
      </c>
      <c r="I1861">
        <v>810</v>
      </c>
      <c r="J1861">
        <v>415530</v>
      </c>
      <c r="K1861">
        <v>314.85000000000002</v>
      </c>
      <c r="L1861">
        <f>Campaign_Table[[#This Row],[Conversions]]*Campaign_Table[[#This Row],[Cost_Per_Acquisition]]</f>
        <v>255028.50000000003</v>
      </c>
      <c r="M1861">
        <v>0.63</v>
      </c>
      <c r="N1861">
        <v>11.63</v>
      </c>
      <c r="O1861" t="s">
        <v>25</v>
      </c>
      <c r="P1861" s="1">
        <v>45637</v>
      </c>
      <c r="Q1861" t="str">
        <f>TEXT(Campaign_Table[[#This Row],[Date]],"mmmm")</f>
        <v>December</v>
      </c>
      <c r="R1861">
        <f>YEAR(Campaign_Table[[#This Row],[Date]])</f>
        <v>2024</v>
      </c>
      <c r="S1861" t="str">
        <f>TEXT(Campaign_Table[[#This Row],[Date]],"dddd")</f>
        <v>Wednesday</v>
      </c>
      <c r="T1861" s="3" t="str">
        <f>"Q" &amp; ROUNDUP(MONTH(Campaign_Table[[#This Row],[Date]])/3,0)</f>
        <v>Q4</v>
      </c>
      <c r="U1861" s="5">
        <f t="shared" si="87"/>
        <v>7.4926725286437512E-2</v>
      </c>
      <c r="V1861" s="7">
        <f>IFERROR(Campaign_Table[[#This Row],[Total_Campaign_Cost]]/Campaign_Table[[#This Row],[Clicks]],0)</f>
        <v>60.461948790896166</v>
      </c>
      <c r="W1861" s="5">
        <f t="shared" si="88"/>
        <v>0.19203413940256045</v>
      </c>
      <c r="X1861" s="7">
        <f>IFERROR(Campaign_Table[[#This Row],[Total_Campaign_Cost]]/Campaign_Table[[#This Row],[Leads]],0)</f>
        <v>168.0029644268775</v>
      </c>
      <c r="Y1861" s="7">
        <f t="shared" si="89"/>
        <v>160501.49999999997</v>
      </c>
      <c r="Z1861" s="7" t="str">
        <f>IF(Campaign_Table[[#This Row],[ROI]]&gt;=3,"Excellent",IF(Campaign_Table[[#This Row],[ROI]]&gt;=1,"Good",IF(Campaign_Table[[#This Row],[ROI]]&gt;=0,"Average","Poor")))</f>
        <v>Average</v>
      </c>
    </row>
    <row r="1862" spans="1:26" x14ac:dyDescent="0.3">
      <c r="A1862" t="s">
        <v>2038</v>
      </c>
      <c r="B1862" t="s">
        <v>16</v>
      </c>
      <c r="C1862" t="s">
        <v>35</v>
      </c>
      <c r="D1862">
        <v>7</v>
      </c>
      <c r="E1862" t="s">
        <v>107</v>
      </c>
      <c r="F1862">
        <v>16770</v>
      </c>
      <c r="G1862">
        <v>2292</v>
      </c>
      <c r="H1862">
        <v>854</v>
      </c>
      <c r="I1862">
        <v>631</v>
      </c>
      <c r="J1862">
        <v>433497</v>
      </c>
      <c r="K1862">
        <v>318.72000000000003</v>
      </c>
      <c r="L1862">
        <f>Campaign_Table[[#This Row],[Conversions]]*Campaign_Table[[#This Row],[Cost_Per_Acquisition]]</f>
        <v>201112.32000000001</v>
      </c>
      <c r="M1862">
        <v>1.1599999999999999</v>
      </c>
      <c r="N1862">
        <v>22.52</v>
      </c>
      <c r="O1862" t="s">
        <v>25</v>
      </c>
      <c r="P1862" s="1">
        <v>45596</v>
      </c>
      <c r="Q1862" t="str">
        <f>TEXT(Campaign_Table[[#This Row],[Date]],"mmmm")</f>
        <v>October</v>
      </c>
      <c r="R1862">
        <f>YEAR(Campaign_Table[[#This Row],[Date]])</f>
        <v>2024</v>
      </c>
      <c r="S1862" t="str">
        <f>TEXT(Campaign_Table[[#This Row],[Date]],"dddd")</f>
        <v>Thursday</v>
      </c>
      <c r="T1862" s="3" t="str">
        <f>"Q" &amp; ROUNDUP(MONTH(Campaign_Table[[#This Row],[Date]])/3,0)</f>
        <v>Q4</v>
      </c>
      <c r="U1862" s="5">
        <f t="shared" si="87"/>
        <v>0.13667262969588551</v>
      </c>
      <c r="V1862" s="7">
        <f>IFERROR(Campaign_Table[[#This Row],[Total_Campaign_Cost]]/Campaign_Table[[#This Row],[Clicks]],0)</f>
        <v>87.745340314136129</v>
      </c>
      <c r="W1862" s="5">
        <f t="shared" si="88"/>
        <v>0.27530541012216403</v>
      </c>
      <c r="X1862" s="7">
        <f>IFERROR(Campaign_Table[[#This Row],[Total_Campaign_Cost]]/Campaign_Table[[#This Row],[Leads]],0)</f>
        <v>235.49451990632321</v>
      </c>
      <c r="Y1862" s="7">
        <f t="shared" si="89"/>
        <v>232384.68</v>
      </c>
      <c r="Z1862" s="7" t="str">
        <f>IF(Campaign_Table[[#This Row],[ROI]]&gt;=3,"Excellent",IF(Campaign_Table[[#This Row],[ROI]]&gt;=1,"Good",IF(Campaign_Table[[#This Row],[ROI]]&gt;=0,"Average","Poor")))</f>
        <v>Good</v>
      </c>
    </row>
    <row r="1863" spans="1:26" x14ac:dyDescent="0.3">
      <c r="A1863" t="s">
        <v>2039</v>
      </c>
      <c r="B1863" t="s">
        <v>16</v>
      </c>
      <c r="C1863" t="s">
        <v>35</v>
      </c>
      <c r="D1863">
        <v>30</v>
      </c>
      <c r="E1863" t="s">
        <v>67</v>
      </c>
      <c r="F1863">
        <v>11980</v>
      </c>
      <c r="G1863">
        <v>1612</v>
      </c>
      <c r="H1863">
        <v>462</v>
      </c>
      <c r="I1863">
        <v>354</v>
      </c>
      <c r="J1863">
        <v>104076</v>
      </c>
      <c r="K1863">
        <v>548.17999999999995</v>
      </c>
      <c r="L1863">
        <f>Campaign_Table[[#This Row],[Conversions]]*Campaign_Table[[#This Row],[Cost_Per_Acquisition]]</f>
        <v>194055.71999999997</v>
      </c>
      <c r="M1863">
        <v>-0.46</v>
      </c>
      <c r="N1863">
        <v>20.27</v>
      </c>
      <c r="O1863" t="s">
        <v>35</v>
      </c>
      <c r="P1863" s="1">
        <v>45672</v>
      </c>
      <c r="Q1863" t="str">
        <f>TEXT(Campaign_Table[[#This Row],[Date]],"mmmm")</f>
        <v>January</v>
      </c>
      <c r="R1863">
        <f>YEAR(Campaign_Table[[#This Row],[Date]])</f>
        <v>2025</v>
      </c>
      <c r="S1863" t="str">
        <f>TEXT(Campaign_Table[[#This Row],[Date]],"dddd")</f>
        <v>Wednesday</v>
      </c>
      <c r="T1863" s="3" t="str">
        <f>"Q" &amp; ROUNDUP(MONTH(Campaign_Table[[#This Row],[Date]])/3,0)</f>
        <v>Q1</v>
      </c>
      <c r="U1863" s="5">
        <f t="shared" si="87"/>
        <v>0.1345575959933222</v>
      </c>
      <c r="V1863" s="7">
        <f>IFERROR(Campaign_Table[[#This Row],[Total_Campaign_Cost]]/Campaign_Table[[#This Row],[Clicks]],0)</f>
        <v>120.38196029776674</v>
      </c>
      <c r="W1863" s="5">
        <f t="shared" si="88"/>
        <v>0.21960297766749379</v>
      </c>
      <c r="X1863" s="7">
        <f>IFERROR(Campaign_Table[[#This Row],[Total_Campaign_Cost]]/Campaign_Table[[#This Row],[Leads]],0)</f>
        <v>420.03402597402589</v>
      </c>
      <c r="Y1863" s="7">
        <f t="shared" si="89"/>
        <v>-89979.719999999972</v>
      </c>
      <c r="Z1863" s="7" t="str">
        <f>IF(Campaign_Table[[#This Row],[ROI]]&gt;=3,"Excellent",IF(Campaign_Table[[#This Row],[ROI]]&gt;=1,"Good",IF(Campaign_Table[[#This Row],[ROI]]&gt;=0,"Average","Poor")))</f>
        <v>Poor</v>
      </c>
    </row>
    <row r="1864" spans="1:26" x14ac:dyDescent="0.3">
      <c r="A1864" t="s">
        <v>2040</v>
      </c>
      <c r="B1864" t="s">
        <v>20</v>
      </c>
      <c r="C1864" t="s">
        <v>35</v>
      </c>
      <c r="D1864">
        <v>12</v>
      </c>
      <c r="E1864" t="s">
        <v>652</v>
      </c>
      <c r="F1864">
        <v>63610</v>
      </c>
      <c r="G1864">
        <v>4493</v>
      </c>
      <c r="H1864">
        <v>936</v>
      </c>
      <c r="I1864">
        <v>514</v>
      </c>
      <c r="J1864">
        <v>173732</v>
      </c>
      <c r="K1864">
        <v>474.82</v>
      </c>
      <c r="L1864">
        <f>Campaign_Table[[#This Row],[Conversions]]*Campaign_Table[[#This Row],[Cost_Per_Acquisition]]</f>
        <v>244057.48</v>
      </c>
      <c r="M1864">
        <v>-0.28999999999999998</v>
      </c>
      <c r="N1864">
        <v>9.34</v>
      </c>
      <c r="O1864" t="s">
        <v>21</v>
      </c>
      <c r="P1864" s="1">
        <v>45530</v>
      </c>
      <c r="Q1864" t="str">
        <f>TEXT(Campaign_Table[[#This Row],[Date]],"mmmm")</f>
        <v>August</v>
      </c>
      <c r="R1864">
        <f>YEAR(Campaign_Table[[#This Row],[Date]])</f>
        <v>2024</v>
      </c>
      <c r="S1864" t="str">
        <f>TEXT(Campaign_Table[[#This Row],[Date]],"dddd")</f>
        <v>Monday</v>
      </c>
      <c r="T1864" s="3" t="str">
        <f>"Q" &amp; ROUNDUP(MONTH(Campaign_Table[[#This Row],[Date]])/3,0)</f>
        <v>Q3</v>
      </c>
      <c r="U1864" s="5">
        <f t="shared" si="87"/>
        <v>7.063354818424776E-2</v>
      </c>
      <c r="V1864" s="7">
        <f>IFERROR(Campaign_Table[[#This Row],[Total_Campaign_Cost]]/Campaign_Table[[#This Row],[Clicks]],0)</f>
        <v>54.319492543957267</v>
      </c>
      <c r="W1864" s="5">
        <f t="shared" si="88"/>
        <v>0.11440017805475183</v>
      </c>
      <c r="X1864" s="7">
        <f>IFERROR(Campaign_Table[[#This Row],[Total_Campaign_Cost]]/Campaign_Table[[#This Row],[Leads]],0)</f>
        <v>260.74517094017096</v>
      </c>
      <c r="Y1864" s="7">
        <f t="shared" si="89"/>
        <v>-70325.48000000001</v>
      </c>
      <c r="Z1864" s="7" t="str">
        <f>IF(Campaign_Table[[#This Row],[ROI]]&gt;=3,"Excellent",IF(Campaign_Table[[#This Row],[ROI]]&gt;=1,"Good",IF(Campaign_Table[[#This Row],[ROI]]&gt;=0,"Average","Poor")))</f>
        <v>Poor</v>
      </c>
    </row>
    <row r="1865" spans="1:26" x14ac:dyDescent="0.3">
      <c r="A1865" t="s">
        <v>2041</v>
      </c>
      <c r="B1865" t="s">
        <v>20</v>
      </c>
      <c r="C1865" t="s">
        <v>21</v>
      </c>
      <c r="D1865">
        <v>18</v>
      </c>
      <c r="E1865" t="s">
        <v>343</v>
      </c>
      <c r="F1865">
        <v>78687</v>
      </c>
      <c r="G1865">
        <v>11094</v>
      </c>
      <c r="H1865">
        <v>5603</v>
      </c>
      <c r="I1865">
        <v>3126</v>
      </c>
      <c r="J1865">
        <v>1531740</v>
      </c>
      <c r="K1865">
        <v>84.56</v>
      </c>
      <c r="L1865">
        <f>Campaign_Table[[#This Row],[Conversions]]*Campaign_Table[[#This Row],[Cost_Per_Acquisition]]</f>
        <v>264334.56</v>
      </c>
      <c r="M1865">
        <v>4.79</v>
      </c>
      <c r="N1865">
        <v>25.19</v>
      </c>
      <c r="O1865" t="s">
        <v>35</v>
      </c>
      <c r="P1865" s="1">
        <v>45697</v>
      </c>
      <c r="Q1865" t="str">
        <f>TEXT(Campaign_Table[[#This Row],[Date]],"mmmm")</f>
        <v>February</v>
      </c>
      <c r="R1865">
        <f>YEAR(Campaign_Table[[#This Row],[Date]])</f>
        <v>2025</v>
      </c>
      <c r="S1865" t="str">
        <f>TEXT(Campaign_Table[[#This Row],[Date]],"dddd")</f>
        <v>Sunday</v>
      </c>
      <c r="T1865" s="3" t="str">
        <f>"Q" &amp; ROUNDUP(MONTH(Campaign_Table[[#This Row],[Date]])/3,0)</f>
        <v>Q1</v>
      </c>
      <c r="U1865" s="5">
        <f t="shared" si="87"/>
        <v>0.14098898166151969</v>
      </c>
      <c r="V1865" s="7">
        <f>IFERROR(Campaign_Table[[#This Row],[Total_Campaign_Cost]]/Campaign_Table[[#This Row],[Clicks]],0)</f>
        <v>23.826803677663602</v>
      </c>
      <c r="W1865" s="5">
        <f t="shared" si="88"/>
        <v>0.28177393185505678</v>
      </c>
      <c r="X1865" s="7">
        <f>IFERROR(Campaign_Table[[#This Row],[Total_Campaign_Cost]]/Campaign_Table[[#This Row],[Leads]],0)</f>
        <v>47.17732643226843</v>
      </c>
      <c r="Y1865" s="7">
        <f t="shared" si="89"/>
        <v>1267405.44</v>
      </c>
      <c r="Z1865" s="7" t="str">
        <f>IF(Campaign_Table[[#This Row],[ROI]]&gt;=3,"Excellent",IF(Campaign_Table[[#This Row],[ROI]]&gt;=1,"Good",IF(Campaign_Table[[#This Row],[ROI]]&gt;=0,"Average","Poor")))</f>
        <v>Excellent</v>
      </c>
    </row>
    <row r="1866" spans="1:26" x14ac:dyDescent="0.3">
      <c r="A1866" t="s">
        <v>2042</v>
      </c>
      <c r="B1866" t="s">
        <v>24</v>
      </c>
      <c r="C1866" t="s">
        <v>35</v>
      </c>
      <c r="D1866">
        <v>23</v>
      </c>
      <c r="E1866" t="s">
        <v>210</v>
      </c>
      <c r="F1866">
        <v>35552</v>
      </c>
      <c r="G1866">
        <v>2363</v>
      </c>
      <c r="H1866">
        <v>1204</v>
      </c>
      <c r="I1866">
        <v>616</v>
      </c>
      <c r="J1866">
        <v>370832</v>
      </c>
      <c r="K1866">
        <v>386.79</v>
      </c>
      <c r="L1866">
        <f>Campaign_Table[[#This Row],[Conversions]]*Campaign_Table[[#This Row],[Cost_Per_Acquisition]]</f>
        <v>238262.64</v>
      </c>
      <c r="M1866">
        <v>0.56000000000000005</v>
      </c>
      <c r="N1866">
        <v>11.77</v>
      </c>
      <c r="O1866" t="s">
        <v>29</v>
      </c>
      <c r="P1866" s="1">
        <v>45779</v>
      </c>
      <c r="Q1866" t="str">
        <f>TEXT(Campaign_Table[[#This Row],[Date]],"mmmm")</f>
        <v>May</v>
      </c>
      <c r="R1866">
        <f>YEAR(Campaign_Table[[#This Row],[Date]])</f>
        <v>2025</v>
      </c>
      <c r="S1866" t="str">
        <f>TEXT(Campaign_Table[[#This Row],[Date]],"dddd")</f>
        <v>Friday</v>
      </c>
      <c r="T1866" s="3" t="str">
        <f>"Q" &amp; ROUNDUP(MONTH(Campaign_Table[[#This Row],[Date]])/3,0)</f>
        <v>Q2</v>
      </c>
      <c r="U1866" s="5">
        <f t="shared" si="87"/>
        <v>6.6466021602160211E-2</v>
      </c>
      <c r="V1866" s="7">
        <f>IFERROR(Campaign_Table[[#This Row],[Total_Campaign_Cost]]/Campaign_Table[[#This Row],[Clicks]],0)</f>
        <v>100.83057130765977</v>
      </c>
      <c r="W1866" s="5">
        <f t="shared" si="88"/>
        <v>0.26068556919170544</v>
      </c>
      <c r="X1866" s="7">
        <f>IFERROR(Campaign_Table[[#This Row],[Total_Campaign_Cost]]/Campaign_Table[[#This Row],[Leads]],0)</f>
        <v>197.89255813953488</v>
      </c>
      <c r="Y1866" s="7">
        <f t="shared" si="89"/>
        <v>132569.35999999999</v>
      </c>
      <c r="Z1866" s="7" t="str">
        <f>IF(Campaign_Table[[#This Row],[ROI]]&gt;=3,"Excellent",IF(Campaign_Table[[#This Row],[ROI]]&gt;=1,"Good",IF(Campaign_Table[[#This Row],[ROI]]&gt;=0,"Average","Poor")))</f>
        <v>Average</v>
      </c>
    </row>
    <row r="1867" spans="1:26" x14ac:dyDescent="0.3">
      <c r="A1867" t="s">
        <v>2043</v>
      </c>
      <c r="B1867" t="s">
        <v>44</v>
      </c>
      <c r="C1867" t="s">
        <v>21</v>
      </c>
      <c r="D1867">
        <v>26</v>
      </c>
      <c r="E1867" t="s">
        <v>18</v>
      </c>
      <c r="F1867">
        <v>42771</v>
      </c>
      <c r="G1867">
        <v>3428</v>
      </c>
      <c r="H1867">
        <v>957</v>
      </c>
      <c r="I1867">
        <v>760</v>
      </c>
      <c r="J1867">
        <v>371640</v>
      </c>
      <c r="K1867">
        <v>184.45</v>
      </c>
      <c r="L1867">
        <f>Campaign_Table[[#This Row],[Conversions]]*Campaign_Table[[#This Row],[Cost_Per_Acquisition]]</f>
        <v>140182</v>
      </c>
      <c r="M1867">
        <v>1.65</v>
      </c>
      <c r="N1867">
        <v>12.03</v>
      </c>
      <c r="O1867" t="s">
        <v>21</v>
      </c>
      <c r="P1867" s="1">
        <v>45613</v>
      </c>
      <c r="Q1867" t="str">
        <f>TEXT(Campaign_Table[[#This Row],[Date]],"mmmm")</f>
        <v>November</v>
      </c>
      <c r="R1867">
        <f>YEAR(Campaign_Table[[#This Row],[Date]])</f>
        <v>2024</v>
      </c>
      <c r="S1867" t="str">
        <f>TEXT(Campaign_Table[[#This Row],[Date]],"dddd")</f>
        <v>Sunday</v>
      </c>
      <c r="T1867" s="3" t="str">
        <f>"Q" &amp; ROUNDUP(MONTH(Campaign_Table[[#This Row],[Date]])/3,0)</f>
        <v>Q4</v>
      </c>
      <c r="U1867" s="5">
        <f t="shared" si="87"/>
        <v>8.014776367164668E-2</v>
      </c>
      <c r="V1867" s="7">
        <f>IFERROR(Campaign_Table[[#This Row],[Total_Campaign_Cost]]/Campaign_Table[[#This Row],[Clicks]],0)</f>
        <v>40.893232205367561</v>
      </c>
      <c r="W1867" s="5">
        <f t="shared" si="88"/>
        <v>0.22170361726954493</v>
      </c>
      <c r="X1867" s="7">
        <f>IFERROR(Campaign_Table[[#This Row],[Total_Campaign_Cost]]/Campaign_Table[[#This Row],[Leads]],0)</f>
        <v>146.48066875653083</v>
      </c>
      <c r="Y1867" s="7">
        <f t="shared" si="89"/>
        <v>231458</v>
      </c>
      <c r="Z1867" s="7" t="str">
        <f>IF(Campaign_Table[[#This Row],[ROI]]&gt;=3,"Excellent",IF(Campaign_Table[[#This Row],[ROI]]&gt;=1,"Good",IF(Campaign_Table[[#This Row],[ROI]]&gt;=0,"Average","Poor")))</f>
        <v>Good</v>
      </c>
    </row>
    <row r="1868" spans="1:26" x14ac:dyDescent="0.3">
      <c r="A1868" t="s">
        <v>2044</v>
      </c>
      <c r="B1868" t="s">
        <v>24</v>
      </c>
      <c r="C1868" t="s">
        <v>25</v>
      </c>
      <c r="D1868">
        <v>24</v>
      </c>
      <c r="E1868" t="s">
        <v>107</v>
      </c>
      <c r="F1868">
        <v>92192</v>
      </c>
      <c r="G1868">
        <v>10691</v>
      </c>
      <c r="H1868">
        <v>4302</v>
      </c>
      <c r="I1868">
        <v>1453</v>
      </c>
      <c r="J1868">
        <v>568123</v>
      </c>
      <c r="K1868">
        <v>143.68</v>
      </c>
      <c r="L1868">
        <f>Campaign_Table[[#This Row],[Conversions]]*Campaign_Table[[#This Row],[Cost_Per_Acquisition]]</f>
        <v>208767.04</v>
      </c>
      <c r="M1868">
        <v>1.72</v>
      </c>
      <c r="N1868">
        <v>17.84</v>
      </c>
      <c r="O1868" t="s">
        <v>21</v>
      </c>
      <c r="P1868" s="1">
        <v>45547</v>
      </c>
      <c r="Q1868" t="str">
        <f>TEXT(Campaign_Table[[#This Row],[Date]],"mmmm")</f>
        <v>September</v>
      </c>
      <c r="R1868">
        <f>YEAR(Campaign_Table[[#This Row],[Date]])</f>
        <v>2024</v>
      </c>
      <c r="S1868" t="str">
        <f>TEXT(Campaign_Table[[#This Row],[Date]],"dddd")</f>
        <v>Thursday</v>
      </c>
      <c r="T1868" s="3" t="str">
        <f>"Q" &amp; ROUNDUP(MONTH(Campaign_Table[[#This Row],[Date]])/3,0)</f>
        <v>Q3</v>
      </c>
      <c r="U1868" s="5">
        <f t="shared" si="87"/>
        <v>0.11596450885109337</v>
      </c>
      <c r="V1868" s="7">
        <f>IFERROR(Campaign_Table[[#This Row],[Total_Campaign_Cost]]/Campaign_Table[[#This Row],[Clicks]],0)</f>
        <v>19.527363202693856</v>
      </c>
      <c r="W1868" s="5">
        <f t="shared" si="88"/>
        <v>0.1359087082592835</v>
      </c>
      <c r="X1868" s="7">
        <f>IFERROR(Campaign_Table[[#This Row],[Total_Campaign_Cost]]/Campaign_Table[[#This Row],[Leads]],0)</f>
        <v>48.527903300790335</v>
      </c>
      <c r="Y1868" s="7">
        <f t="shared" si="89"/>
        <v>359355.95999999996</v>
      </c>
      <c r="Z1868" s="7" t="str">
        <f>IF(Campaign_Table[[#This Row],[ROI]]&gt;=3,"Excellent",IF(Campaign_Table[[#This Row],[ROI]]&gt;=1,"Good",IF(Campaign_Table[[#This Row],[ROI]]&gt;=0,"Average","Poor")))</f>
        <v>Good</v>
      </c>
    </row>
    <row r="1869" spans="1:26" x14ac:dyDescent="0.3">
      <c r="A1869" t="s">
        <v>2045</v>
      </c>
      <c r="B1869" t="s">
        <v>24</v>
      </c>
      <c r="C1869" t="s">
        <v>17</v>
      </c>
      <c r="D1869">
        <v>25</v>
      </c>
      <c r="E1869" t="s">
        <v>243</v>
      </c>
      <c r="F1869">
        <v>17646</v>
      </c>
      <c r="G1869">
        <v>908</v>
      </c>
      <c r="H1869">
        <v>300</v>
      </c>
      <c r="I1869">
        <v>174</v>
      </c>
      <c r="J1869">
        <v>73254</v>
      </c>
      <c r="K1869">
        <v>292.35000000000002</v>
      </c>
      <c r="L1869">
        <f>Campaign_Table[[#This Row],[Conversions]]*Campaign_Table[[#This Row],[Cost_Per_Acquisition]]</f>
        <v>50868.9</v>
      </c>
      <c r="M1869">
        <v>0.44</v>
      </c>
      <c r="N1869">
        <v>7.83</v>
      </c>
      <c r="O1869" t="s">
        <v>29</v>
      </c>
      <c r="P1869" s="1">
        <v>45675</v>
      </c>
      <c r="Q1869" t="str">
        <f>TEXT(Campaign_Table[[#This Row],[Date]],"mmmm")</f>
        <v>January</v>
      </c>
      <c r="R1869">
        <f>YEAR(Campaign_Table[[#This Row],[Date]])</f>
        <v>2025</v>
      </c>
      <c r="S1869" t="str">
        <f>TEXT(Campaign_Table[[#This Row],[Date]],"dddd")</f>
        <v>Saturday</v>
      </c>
      <c r="T1869" s="3" t="str">
        <f>"Q" &amp; ROUNDUP(MONTH(Campaign_Table[[#This Row],[Date]])/3,0)</f>
        <v>Q1</v>
      </c>
      <c r="U1869" s="5">
        <f t="shared" si="87"/>
        <v>5.1456420718576451E-2</v>
      </c>
      <c r="V1869" s="7">
        <f>IFERROR(Campaign_Table[[#This Row],[Total_Campaign_Cost]]/Campaign_Table[[#This Row],[Clicks]],0)</f>
        <v>56.023017621145378</v>
      </c>
      <c r="W1869" s="5">
        <f t="shared" si="88"/>
        <v>0.19162995594713655</v>
      </c>
      <c r="X1869" s="7">
        <f>IFERROR(Campaign_Table[[#This Row],[Total_Campaign_Cost]]/Campaign_Table[[#This Row],[Leads]],0)</f>
        <v>169.56300000000002</v>
      </c>
      <c r="Y1869" s="7">
        <f t="shared" si="89"/>
        <v>22385.1</v>
      </c>
      <c r="Z1869" s="7" t="str">
        <f>IF(Campaign_Table[[#This Row],[ROI]]&gt;=3,"Excellent",IF(Campaign_Table[[#This Row],[ROI]]&gt;=1,"Good",IF(Campaign_Table[[#This Row],[ROI]]&gt;=0,"Average","Poor")))</f>
        <v>Average</v>
      </c>
    </row>
    <row r="1870" spans="1:26" x14ac:dyDescent="0.3">
      <c r="A1870" t="s">
        <v>2046</v>
      </c>
      <c r="B1870" t="s">
        <v>24</v>
      </c>
      <c r="C1870" t="s">
        <v>17</v>
      </c>
      <c r="D1870">
        <v>7</v>
      </c>
      <c r="E1870" t="s">
        <v>154</v>
      </c>
      <c r="F1870">
        <v>48245</v>
      </c>
      <c r="G1870">
        <v>4276</v>
      </c>
      <c r="H1870">
        <v>1720</v>
      </c>
      <c r="I1870">
        <v>820</v>
      </c>
      <c r="J1870">
        <v>281260</v>
      </c>
      <c r="K1870">
        <v>287.11</v>
      </c>
      <c r="L1870">
        <f>Campaign_Table[[#This Row],[Conversions]]*Campaign_Table[[#This Row],[Cost_Per_Acquisition]]</f>
        <v>235430.2</v>
      </c>
      <c r="M1870">
        <v>0.19</v>
      </c>
      <c r="N1870">
        <v>14.13</v>
      </c>
      <c r="O1870" t="s">
        <v>21</v>
      </c>
      <c r="P1870" s="1">
        <v>45487</v>
      </c>
      <c r="Q1870" t="str">
        <f>TEXT(Campaign_Table[[#This Row],[Date]],"mmmm")</f>
        <v>July</v>
      </c>
      <c r="R1870">
        <f>YEAR(Campaign_Table[[#This Row],[Date]])</f>
        <v>2024</v>
      </c>
      <c r="S1870" t="str">
        <f>TEXT(Campaign_Table[[#This Row],[Date]],"dddd")</f>
        <v>Sunday</v>
      </c>
      <c r="T1870" s="3" t="str">
        <f>"Q" &amp; ROUNDUP(MONTH(Campaign_Table[[#This Row],[Date]])/3,0)</f>
        <v>Q3</v>
      </c>
      <c r="U1870" s="5">
        <f t="shared" si="87"/>
        <v>8.8630946212042705E-2</v>
      </c>
      <c r="V1870" s="7">
        <f>IFERROR(Campaign_Table[[#This Row],[Total_Campaign_Cost]]/Campaign_Table[[#This Row],[Clicks]],0)</f>
        <v>55.058512628624882</v>
      </c>
      <c r="W1870" s="5">
        <f t="shared" si="88"/>
        <v>0.19176800748362957</v>
      </c>
      <c r="X1870" s="7">
        <f>IFERROR(Campaign_Table[[#This Row],[Total_Campaign_Cost]]/Campaign_Table[[#This Row],[Leads]],0)</f>
        <v>136.87802325581396</v>
      </c>
      <c r="Y1870" s="7">
        <f t="shared" si="89"/>
        <v>45829.799999999988</v>
      </c>
      <c r="Z1870" s="7" t="str">
        <f>IF(Campaign_Table[[#This Row],[ROI]]&gt;=3,"Excellent",IF(Campaign_Table[[#This Row],[ROI]]&gt;=1,"Good",IF(Campaign_Table[[#This Row],[ROI]]&gt;=0,"Average","Poor")))</f>
        <v>Average</v>
      </c>
    </row>
    <row r="1871" spans="1:26" x14ac:dyDescent="0.3">
      <c r="A1871" t="s">
        <v>2047</v>
      </c>
      <c r="B1871" t="s">
        <v>16</v>
      </c>
      <c r="C1871" t="s">
        <v>17</v>
      </c>
      <c r="D1871">
        <v>18</v>
      </c>
      <c r="E1871" t="s">
        <v>107</v>
      </c>
      <c r="F1871">
        <v>84996</v>
      </c>
      <c r="G1871">
        <v>12227</v>
      </c>
      <c r="H1871">
        <v>3171</v>
      </c>
      <c r="I1871">
        <v>1660</v>
      </c>
      <c r="J1871">
        <v>1240020</v>
      </c>
      <c r="K1871">
        <v>57.24</v>
      </c>
      <c r="L1871">
        <f>Campaign_Table[[#This Row],[Conversions]]*Campaign_Table[[#This Row],[Cost_Per_Acquisition]]</f>
        <v>95018.400000000009</v>
      </c>
      <c r="M1871">
        <v>12.05</v>
      </c>
      <c r="N1871">
        <v>20.07</v>
      </c>
      <c r="O1871" t="s">
        <v>21</v>
      </c>
      <c r="P1871" s="1">
        <v>45808</v>
      </c>
      <c r="Q1871" t="str">
        <f>TEXT(Campaign_Table[[#This Row],[Date]],"mmmm")</f>
        <v>May</v>
      </c>
      <c r="R1871">
        <f>YEAR(Campaign_Table[[#This Row],[Date]])</f>
        <v>2025</v>
      </c>
      <c r="S1871" t="str">
        <f>TEXT(Campaign_Table[[#This Row],[Date]],"dddd")</f>
        <v>Saturday</v>
      </c>
      <c r="T1871" s="3" t="str">
        <f>"Q" &amp; ROUNDUP(MONTH(Campaign_Table[[#This Row],[Date]])/3,0)</f>
        <v>Q2</v>
      </c>
      <c r="U1871" s="5">
        <f t="shared" si="87"/>
        <v>0.14385382841545485</v>
      </c>
      <c r="V1871" s="7">
        <f>IFERROR(Campaign_Table[[#This Row],[Total_Campaign_Cost]]/Campaign_Table[[#This Row],[Clicks]],0)</f>
        <v>7.771194896540444</v>
      </c>
      <c r="W1871" s="5">
        <f t="shared" si="88"/>
        <v>0.13576511000245359</v>
      </c>
      <c r="X1871" s="7">
        <f>IFERROR(Campaign_Table[[#This Row],[Total_Campaign_Cost]]/Campaign_Table[[#This Row],[Leads]],0)</f>
        <v>29.964806054872284</v>
      </c>
      <c r="Y1871" s="7">
        <f t="shared" si="89"/>
        <v>1145001.6000000001</v>
      </c>
      <c r="Z1871" s="7" t="str">
        <f>IF(Campaign_Table[[#This Row],[ROI]]&gt;=3,"Excellent",IF(Campaign_Table[[#This Row],[ROI]]&gt;=1,"Good",IF(Campaign_Table[[#This Row],[ROI]]&gt;=0,"Average","Poor")))</f>
        <v>Excellent</v>
      </c>
    </row>
    <row r="1872" spans="1:26" x14ac:dyDescent="0.3">
      <c r="A1872" t="s">
        <v>2048</v>
      </c>
      <c r="B1872" t="s">
        <v>44</v>
      </c>
      <c r="C1872" t="s">
        <v>21</v>
      </c>
      <c r="D1872">
        <v>16</v>
      </c>
      <c r="E1872" t="s">
        <v>28</v>
      </c>
      <c r="F1872">
        <v>30598</v>
      </c>
      <c r="G1872">
        <v>4252</v>
      </c>
      <c r="H1872">
        <v>1366</v>
      </c>
      <c r="I1872">
        <v>445</v>
      </c>
      <c r="J1872">
        <v>97900</v>
      </c>
      <c r="K1872">
        <v>462.69</v>
      </c>
      <c r="L1872">
        <f>Campaign_Table[[#This Row],[Conversions]]*Campaign_Table[[#This Row],[Cost_Per_Acquisition]]</f>
        <v>205897.05</v>
      </c>
      <c r="M1872">
        <v>-0.52</v>
      </c>
      <c r="N1872">
        <v>19.82</v>
      </c>
      <c r="O1872" t="s">
        <v>25</v>
      </c>
      <c r="P1872" s="1">
        <v>45807</v>
      </c>
      <c r="Q1872" t="str">
        <f>TEXT(Campaign_Table[[#This Row],[Date]],"mmmm")</f>
        <v>May</v>
      </c>
      <c r="R1872">
        <f>YEAR(Campaign_Table[[#This Row],[Date]])</f>
        <v>2025</v>
      </c>
      <c r="S1872" t="str">
        <f>TEXT(Campaign_Table[[#This Row],[Date]],"dddd")</f>
        <v>Friday</v>
      </c>
      <c r="T1872" s="3" t="str">
        <f>"Q" &amp; ROUNDUP(MONTH(Campaign_Table[[#This Row],[Date]])/3,0)</f>
        <v>Q2</v>
      </c>
      <c r="U1872" s="5">
        <f t="shared" si="87"/>
        <v>0.13896333093666252</v>
      </c>
      <c r="V1872" s="7">
        <f>IFERROR(Campaign_Table[[#This Row],[Total_Campaign_Cost]]/Campaign_Table[[#This Row],[Clicks]],0)</f>
        <v>48.423577140169328</v>
      </c>
      <c r="W1872" s="5">
        <f t="shared" si="88"/>
        <v>0.10465663217309501</v>
      </c>
      <c r="X1872" s="7">
        <f>IFERROR(Campaign_Table[[#This Row],[Total_Campaign_Cost]]/Campaign_Table[[#This Row],[Leads]],0)</f>
        <v>150.72990483162516</v>
      </c>
      <c r="Y1872" s="7">
        <f t="shared" si="89"/>
        <v>-107997.04999999999</v>
      </c>
      <c r="Z1872" s="7" t="str">
        <f>IF(Campaign_Table[[#This Row],[ROI]]&gt;=3,"Excellent",IF(Campaign_Table[[#This Row],[ROI]]&gt;=1,"Good",IF(Campaign_Table[[#This Row],[ROI]]&gt;=0,"Average","Poor")))</f>
        <v>Poor</v>
      </c>
    </row>
    <row r="1873" spans="1:26" x14ac:dyDescent="0.3">
      <c r="A1873" t="s">
        <v>2049</v>
      </c>
      <c r="B1873" t="s">
        <v>28</v>
      </c>
      <c r="C1873" t="s">
        <v>21</v>
      </c>
      <c r="D1873">
        <v>26</v>
      </c>
      <c r="E1873" t="s">
        <v>45</v>
      </c>
      <c r="F1873">
        <v>63421</v>
      </c>
      <c r="G1873">
        <v>5269</v>
      </c>
      <c r="H1873">
        <v>2946</v>
      </c>
      <c r="I1873">
        <v>1557</v>
      </c>
      <c r="J1873">
        <v>652383</v>
      </c>
      <c r="K1873">
        <v>52.5</v>
      </c>
      <c r="L1873">
        <f>Campaign_Table[[#This Row],[Conversions]]*Campaign_Table[[#This Row],[Cost_Per_Acquisition]]</f>
        <v>81742.5</v>
      </c>
      <c r="M1873">
        <v>6.98</v>
      </c>
      <c r="N1873">
        <v>15.41</v>
      </c>
      <c r="O1873" t="s">
        <v>35</v>
      </c>
      <c r="P1873" s="1">
        <v>45508</v>
      </c>
      <c r="Q1873" t="str">
        <f>TEXT(Campaign_Table[[#This Row],[Date]],"mmmm")</f>
        <v>August</v>
      </c>
      <c r="R1873">
        <f>YEAR(Campaign_Table[[#This Row],[Date]])</f>
        <v>2024</v>
      </c>
      <c r="S1873" t="str">
        <f>TEXT(Campaign_Table[[#This Row],[Date]],"dddd")</f>
        <v>Sunday</v>
      </c>
      <c r="T1873" s="3" t="str">
        <f>"Q" &amp; ROUNDUP(MONTH(Campaign_Table[[#This Row],[Date]])/3,0)</f>
        <v>Q3</v>
      </c>
      <c r="U1873" s="5">
        <f t="shared" si="87"/>
        <v>8.3079736995632356E-2</v>
      </c>
      <c r="V1873" s="7">
        <f>IFERROR(Campaign_Table[[#This Row],[Total_Campaign_Cost]]/Campaign_Table[[#This Row],[Clicks]],0)</f>
        <v>15.513854621370278</v>
      </c>
      <c r="W1873" s="5">
        <f t="shared" si="88"/>
        <v>0.29550199278800532</v>
      </c>
      <c r="X1873" s="7">
        <f>IFERROR(Campaign_Table[[#This Row],[Total_Campaign_Cost]]/Campaign_Table[[#This Row],[Leads]],0)</f>
        <v>27.7469450101833</v>
      </c>
      <c r="Y1873" s="7">
        <f t="shared" si="89"/>
        <v>570640.5</v>
      </c>
      <c r="Z1873" s="7" t="str">
        <f>IF(Campaign_Table[[#This Row],[ROI]]&gt;=3,"Excellent",IF(Campaign_Table[[#This Row],[ROI]]&gt;=1,"Good",IF(Campaign_Table[[#This Row],[ROI]]&gt;=0,"Average","Poor")))</f>
        <v>Excellent</v>
      </c>
    </row>
    <row r="1874" spans="1:26" x14ac:dyDescent="0.3">
      <c r="A1874" t="s">
        <v>2050</v>
      </c>
      <c r="B1874" t="s">
        <v>24</v>
      </c>
      <c r="C1874" t="s">
        <v>17</v>
      </c>
      <c r="D1874">
        <v>6</v>
      </c>
      <c r="E1874" t="s">
        <v>222</v>
      </c>
      <c r="F1874">
        <v>94102</v>
      </c>
      <c r="G1874">
        <v>7249</v>
      </c>
      <c r="H1874">
        <v>2736</v>
      </c>
      <c r="I1874">
        <v>1580</v>
      </c>
      <c r="J1874">
        <v>1210280</v>
      </c>
      <c r="K1874">
        <v>69.430000000000007</v>
      </c>
      <c r="L1874">
        <f>Campaign_Table[[#This Row],[Conversions]]*Campaign_Table[[#This Row],[Cost_Per_Acquisition]]</f>
        <v>109699.40000000001</v>
      </c>
      <c r="M1874">
        <v>10.029999999999999</v>
      </c>
      <c r="N1874">
        <v>12.29</v>
      </c>
      <c r="O1874" t="s">
        <v>17</v>
      </c>
      <c r="P1874" s="1">
        <v>45783</v>
      </c>
      <c r="Q1874" t="str">
        <f>TEXT(Campaign_Table[[#This Row],[Date]],"mmmm")</f>
        <v>May</v>
      </c>
      <c r="R1874">
        <f>YEAR(Campaign_Table[[#This Row],[Date]])</f>
        <v>2025</v>
      </c>
      <c r="S1874" t="str">
        <f>TEXT(Campaign_Table[[#This Row],[Date]],"dddd")</f>
        <v>Tuesday</v>
      </c>
      <c r="T1874" s="3" t="str">
        <f>"Q" &amp; ROUNDUP(MONTH(Campaign_Table[[#This Row],[Date]])/3,0)</f>
        <v>Q2</v>
      </c>
      <c r="U1874" s="5">
        <f t="shared" si="87"/>
        <v>7.703343180803808E-2</v>
      </c>
      <c r="V1874" s="7">
        <f>IFERROR(Campaign_Table[[#This Row],[Total_Campaign_Cost]]/Campaign_Table[[#This Row],[Clicks]],0)</f>
        <v>15.133039039867569</v>
      </c>
      <c r="W1874" s="5">
        <f t="shared" si="88"/>
        <v>0.21796109808249414</v>
      </c>
      <c r="X1874" s="7">
        <f>IFERROR(Campaign_Table[[#This Row],[Total_Campaign_Cost]]/Campaign_Table[[#This Row],[Leads]],0)</f>
        <v>40.094809941520474</v>
      </c>
      <c r="Y1874" s="7">
        <f t="shared" si="89"/>
        <v>1100580.6000000001</v>
      </c>
      <c r="Z1874" s="7" t="str">
        <f>IF(Campaign_Table[[#This Row],[ROI]]&gt;=3,"Excellent",IF(Campaign_Table[[#This Row],[ROI]]&gt;=1,"Good",IF(Campaign_Table[[#This Row],[ROI]]&gt;=0,"Average","Poor")))</f>
        <v>Excellent</v>
      </c>
    </row>
    <row r="1875" spans="1:26" x14ac:dyDescent="0.3">
      <c r="A1875" t="s">
        <v>2051</v>
      </c>
      <c r="B1875" t="s">
        <v>20</v>
      </c>
      <c r="C1875" t="s">
        <v>17</v>
      </c>
      <c r="D1875">
        <v>17</v>
      </c>
      <c r="E1875" t="s">
        <v>195</v>
      </c>
      <c r="F1875">
        <v>28285</v>
      </c>
      <c r="G1875">
        <v>3896</v>
      </c>
      <c r="H1875">
        <v>1167</v>
      </c>
      <c r="I1875">
        <v>678</v>
      </c>
      <c r="J1875">
        <v>222384</v>
      </c>
      <c r="K1875">
        <v>322.99</v>
      </c>
      <c r="L1875">
        <f>Campaign_Table[[#This Row],[Conversions]]*Campaign_Table[[#This Row],[Cost_Per_Acquisition]]</f>
        <v>218987.22</v>
      </c>
      <c r="M1875">
        <v>0.02</v>
      </c>
      <c r="N1875">
        <v>20.3</v>
      </c>
      <c r="O1875" t="s">
        <v>35</v>
      </c>
      <c r="P1875" s="1">
        <v>45786</v>
      </c>
      <c r="Q1875" t="str">
        <f>TEXT(Campaign_Table[[#This Row],[Date]],"mmmm")</f>
        <v>May</v>
      </c>
      <c r="R1875">
        <f>YEAR(Campaign_Table[[#This Row],[Date]])</f>
        <v>2025</v>
      </c>
      <c r="S1875" t="str">
        <f>TEXT(Campaign_Table[[#This Row],[Date]],"dddd")</f>
        <v>Friday</v>
      </c>
      <c r="T1875" s="3" t="str">
        <f>"Q" &amp; ROUNDUP(MONTH(Campaign_Table[[#This Row],[Date]])/3,0)</f>
        <v>Q2</v>
      </c>
      <c r="U1875" s="5">
        <f t="shared" si="87"/>
        <v>0.13774085204171824</v>
      </c>
      <c r="V1875" s="7">
        <f>IFERROR(Campaign_Table[[#This Row],[Total_Campaign_Cost]]/Campaign_Table[[#This Row],[Clicks]],0)</f>
        <v>56.208218685831625</v>
      </c>
      <c r="W1875" s="5">
        <f t="shared" si="88"/>
        <v>0.1740246406570842</v>
      </c>
      <c r="X1875" s="7">
        <f>IFERROR(Campaign_Table[[#This Row],[Total_Campaign_Cost]]/Campaign_Table[[#This Row],[Leads]],0)</f>
        <v>187.64971722365038</v>
      </c>
      <c r="Y1875" s="7">
        <f t="shared" si="89"/>
        <v>3396.7799999999988</v>
      </c>
      <c r="Z1875" s="7" t="str">
        <f>IF(Campaign_Table[[#This Row],[ROI]]&gt;=3,"Excellent",IF(Campaign_Table[[#This Row],[ROI]]&gt;=1,"Good",IF(Campaign_Table[[#This Row],[ROI]]&gt;=0,"Average","Poor")))</f>
        <v>Average</v>
      </c>
    </row>
    <row r="1876" spans="1:26" x14ac:dyDescent="0.3">
      <c r="A1876" t="s">
        <v>2052</v>
      </c>
      <c r="B1876" t="s">
        <v>44</v>
      </c>
      <c r="C1876" t="s">
        <v>35</v>
      </c>
      <c r="D1876">
        <v>5</v>
      </c>
      <c r="E1876" t="s">
        <v>351</v>
      </c>
      <c r="F1876">
        <v>43537</v>
      </c>
      <c r="G1876">
        <v>2901</v>
      </c>
      <c r="H1876">
        <v>1720</v>
      </c>
      <c r="I1876">
        <v>615</v>
      </c>
      <c r="J1876">
        <v>354855</v>
      </c>
      <c r="K1876">
        <v>280.33999999999997</v>
      </c>
      <c r="L1876">
        <f>Campaign_Table[[#This Row],[Conversions]]*Campaign_Table[[#This Row],[Cost_Per_Acquisition]]</f>
        <v>172409.09999999998</v>
      </c>
      <c r="M1876">
        <v>1.06</v>
      </c>
      <c r="N1876">
        <v>12.03</v>
      </c>
      <c r="O1876" t="s">
        <v>17</v>
      </c>
      <c r="P1876" s="1">
        <v>45797</v>
      </c>
      <c r="Q1876" t="str">
        <f>TEXT(Campaign_Table[[#This Row],[Date]],"mmmm")</f>
        <v>May</v>
      </c>
      <c r="R1876">
        <f>YEAR(Campaign_Table[[#This Row],[Date]])</f>
        <v>2025</v>
      </c>
      <c r="S1876" t="str">
        <f>TEXT(Campaign_Table[[#This Row],[Date]],"dddd")</f>
        <v>Tuesday</v>
      </c>
      <c r="T1876" s="3" t="str">
        <f>"Q" &amp; ROUNDUP(MONTH(Campaign_Table[[#This Row],[Date]])/3,0)</f>
        <v>Q2</v>
      </c>
      <c r="U1876" s="5">
        <f t="shared" si="87"/>
        <v>6.6632978845579616E-2</v>
      </c>
      <c r="V1876" s="7">
        <f>IFERROR(Campaign_Table[[#This Row],[Total_Campaign_Cost]]/Campaign_Table[[#This Row],[Clicks]],0)</f>
        <v>59.430920372285414</v>
      </c>
      <c r="W1876" s="5">
        <f t="shared" si="88"/>
        <v>0.21199586349534644</v>
      </c>
      <c r="X1876" s="7">
        <f>IFERROR(Campaign_Table[[#This Row],[Total_Campaign_Cost]]/Campaign_Table[[#This Row],[Leads]],0)</f>
        <v>100.23784883720928</v>
      </c>
      <c r="Y1876" s="7">
        <f t="shared" si="89"/>
        <v>182445.90000000002</v>
      </c>
      <c r="Z1876" s="7" t="str">
        <f>IF(Campaign_Table[[#This Row],[ROI]]&gt;=3,"Excellent",IF(Campaign_Table[[#This Row],[ROI]]&gt;=1,"Good",IF(Campaign_Table[[#This Row],[ROI]]&gt;=0,"Average","Poor")))</f>
        <v>Good</v>
      </c>
    </row>
    <row r="1877" spans="1:26" x14ac:dyDescent="0.3">
      <c r="A1877" t="s">
        <v>2053</v>
      </c>
      <c r="B1877" t="s">
        <v>24</v>
      </c>
      <c r="C1877" t="s">
        <v>29</v>
      </c>
      <c r="D1877">
        <v>14</v>
      </c>
      <c r="E1877" t="s">
        <v>544</v>
      </c>
      <c r="F1877">
        <v>77536</v>
      </c>
      <c r="G1877">
        <v>7762</v>
      </c>
      <c r="H1877">
        <v>3770</v>
      </c>
      <c r="I1877">
        <v>2956</v>
      </c>
      <c r="J1877">
        <v>1670140</v>
      </c>
      <c r="K1877">
        <v>88.94</v>
      </c>
      <c r="L1877">
        <f>Campaign_Table[[#This Row],[Conversions]]*Campaign_Table[[#This Row],[Cost_Per_Acquisition]]</f>
        <v>262906.64</v>
      </c>
      <c r="M1877">
        <v>5.35</v>
      </c>
      <c r="N1877">
        <v>18.690000000000001</v>
      </c>
      <c r="O1877" t="s">
        <v>25</v>
      </c>
      <c r="P1877" s="1">
        <v>45777</v>
      </c>
      <c r="Q1877" t="str">
        <f>TEXT(Campaign_Table[[#This Row],[Date]],"mmmm")</f>
        <v>April</v>
      </c>
      <c r="R1877">
        <f>YEAR(Campaign_Table[[#This Row],[Date]])</f>
        <v>2025</v>
      </c>
      <c r="S1877" t="str">
        <f>TEXT(Campaign_Table[[#This Row],[Date]],"dddd")</f>
        <v>Wednesday</v>
      </c>
      <c r="T1877" s="3" t="str">
        <f>"Q" &amp; ROUNDUP(MONTH(Campaign_Table[[#This Row],[Date]])/3,0)</f>
        <v>Q2</v>
      </c>
      <c r="U1877" s="5">
        <f t="shared" si="87"/>
        <v>0.10010833677259595</v>
      </c>
      <c r="V1877" s="7">
        <f>IFERROR(Campaign_Table[[#This Row],[Total_Campaign_Cost]]/Campaign_Table[[#This Row],[Clicks]],0)</f>
        <v>33.87099201236795</v>
      </c>
      <c r="W1877" s="5">
        <f t="shared" si="88"/>
        <v>0.38082968307137338</v>
      </c>
      <c r="X1877" s="7">
        <f>IFERROR(Campaign_Table[[#This Row],[Total_Campaign_Cost]]/Campaign_Table[[#This Row],[Leads]],0)</f>
        <v>69.736509283819629</v>
      </c>
      <c r="Y1877" s="7">
        <f t="shared" si="89"/>
        <v>1407233.3599999999</v>
      </c>
      <c r="Z1877" s="7" t="str">
        <f>IF(Campaign_Table[[#This Row],[ROI]]&gt;=3,"Excellent",IF(Campaign_Table[[#This Row],[ROI]]&gt;=1,"Good",IF(Campaign_Table[[#This Row],[ROI]]&gt;=0,"Average","Poor")))</f>
        <v>Excellent</v>
      </c>
    </row>
    <row r="1878" spans="1:26" x14ac:dyDescent="0.3">
      <c r="A1878" t="s">
        <v>2054</v>
      </c>
      <c r="B1878" t="s">
        <v>16</v>
      </c>
      <c r="C1878" t="s">
        <v>21</v>
      </c>
      <c r="D1878">
        <v>16</v>
      </c>
      <c r="E1878" t="s">
        <v>56</v>
      </c>
      <c r="F1878">
        <v>19665</v>
      </c>
      <c r="G1878">
        <v>1123</v>
      </c>
      <c r="H1878">
        <v>597</v>
      </c>
      <c r="I1878">
        <v>182</v>
      </c>
      <c r="J1878">
        <v>133224</v>
      </c>
      <c r="K1878">
        <v>1063.6199999999999</v>
      </c>
      <c r="L1878">
        <f>Campaign_Table[[#This Row],[Conversions]]*Campaign_Table[[#This Row],[Cost_Per_Acquisition]]</f>
        <v>193578.83999999997</v>
      </c>
      <c r="M1878">
        <v>-0.31</v>
      </c>
      <c r="N1878">
        <v>9.67</v>
      </c>
      <c r="O1878" t="s">
        <v>17</v>
      </c>
      <c r="P1878" s="1">
        <v>45776</v>
      </c>
      <c r="Q1878" t="str">
        <f>TEXT(Campaign_Table[[#This Row],[Date]],"mmmm")</f>
        <v>April</v>
      </c>
      <c r="R1878">
        <f>YEAR(Campaign_Table[[#This Row],[Date]])</f>
        <v>2025</v>
      </c>
      <c r="S1878" t="str">
        <f>TEXT(Campaign_Table[[#This Row],[Date]],"dddd")</f>
        <v>Tuesday</v>
      </c>
      <c r="T1878" s="3" t="str">
        <f>"Q" &amp; ROUNDUP(MONTH(Campaign_Table[[#This Row],[Date]])/3,0)</f>
        <v>Q2</v>
      </c>
      <c r="U1878" s="5">
        <f t="shared" si="87"/>
        <v>5.7106534452072207E-2</v>
      </c>
      <c r="V1878" s="7">
        <f>IFERROR(Campaign_Table[[#This Row],[Total_Campaign_Cost]]/Campaign_Table[[#This Row],[Clicks]],0)</f>
        <v>172.37652715939444</v>
      </c>
      <c r="W1878" s="5">
        <f t="shared" si="88"/>
        <v>0.16206589492430989</v>
      </c>
      <c r="X1878" s="7">
        <f>IFERROR(Campaign_Table[[#This Row],[Total_Campaign_Cost]]/Campaign_Table[[#This Row],[Leads]],0)</f>
        <v>324.25266331658287</v>
      </c>
      <c r="Y1878" s="7">
        <f t="shared" si="89"/>
        <v>-60354.839999999967</v>
      </c>
      <c r="Z1878" s="7" t="str">
        <f>IF(Campaign_Table[[#This Row],[ROI]]&gt;=3,"Excellent",IF(Campaign_Table[[#This Row],[ROI]]&gt;=1,"Good",IF(Campaign_Table[[#This Row],[ROI]]&gt;=0,"Average","Poor")))</f>
        <v>Poor</v>
      </c>
    </row>
    <row r="1879" spans="1:26" x14ac:dyDescent="0.3">
      <c r="A1879" t="s">
        <v>2055</v>
      </c>
      <c r="B1879" t="s">
        <v>28</v>
      </c>
      <c r="C1879" t="s">
        <v>25</v>
      </c>
      <c r="D1879">
        <v>19</v>
      </c>
      <c r="E1879" t="s">
        <v>107</v>
      </c>
      <c r="F1879">
        <v>31753</v>
      </c>
      <c r="G1879">
        <v>3931</v>
      </c>
      <c r="H1879">
        <v>1760</v>
      </c>
      <c r="I1879">
        <v>539</v>
      </c>
      <c r="J1879">
        <v>397782</v>
      </c>
      <c r="K1879">
        <v>92.92</v>
      </c>
      <c r="L1879">
        <f>Campaign_Table[[#This Row],[Conversions]]*Campaign_Table[[#This Row],[Cost_Per_Acquisition]]</f>
        <v>50083.88</v>
      </c>
      <c r="M1879">
        <v>6.94</v>
      </c>
      <c r="N1879">
        <v>19.62</v>
      </c>
      <c r="O1879" t="s">
        <v>35</v>
      </c>
      <c r="P1879" s="1">
        <v>45724</v>
      </c>
      <c r="Q1879" t="str">
        <f>TEXT(Campaign_Table[[#This Row],[Date]],"mmmm")</f>
        <v>March</v>
      </c>
      <c r="R1879">
        <f>YEAR(Campaign_Table[[#This Row],[Date]])</f>
        <v>2025</v>
      </c>
      <c r="S1879" t="str">
        <f>TEXT(Campaign_Table[[#This Row],[Date]],"dddd")</f>
        <v>Saturday</v>
      </c>
      <c r="T1879" s="3" t="str">
        <f>"Q" &amp; ROUNDUP(MONTH(Campaign_Table[[#This Row],[Date]])/3,0)</f>
        <v>Q1</v>
      </c>
      <c r="U1879" s="5">
        <f t="shared" si="87"/>
        <v>0.12379932604793248</v>
      </c>
      <c r="V1879" s="7">
        <f>IFERROR(Campaign_Table[[#This Row],[Total_Campaign_Cost]]/Campaign_Table[[#This Row],[Clicks]],0)</f>
        <v>12.740747901297379</v>
      </c>
      <c r="W1879" s="5">
        <f t="shared" si="88"/>
        <v>0.13711523785296362</v>
      </c>
      <c r="X1879" s="7">
        <f>IFERROR(Campaign_Table[[#This Row],[Total_Campaign_Cost]]/Campaign_Table[[#This Row],[Leads]],0)</f>
        <v>28.45675</v>
      </c>
      <c r="Y1879" s="7">
        <f t="shared" si="89"/>
        <v>347698.12</v>
      </c>
      <c r="Z1879" s="7" t="str">
        <f>IF(Campaign_Table[[#This Row],[ROI]]&gt;=3,"Excellent",IF(Campaign_Table[[#This Row],[ROI]]&gt;=1,"Good",IF(Campaign_Table[[#This Row],[ROI]]&gt;=0,"Average","Poor")))</f>
        <v>Excellent</v>
      </c>
    </row>
    <row r="1880" spans="1:26" x14ac:dyDescent="0.3">
      <c r="A1880" t="s">
        <v>2056</v>
      </c>
      <c r="B1880" t="s">
        <v>44</v>
      </c>
      <c r="C1880" t="s">
        <v>21</v>
      </c>
      <c r="D1880">
        <v>27</v>
      </c>
      <c r="E1880" t="s">
        <v>28</v>
      </c>
      <c r="F1880">
        <v>63723</v>
      </c>
      <c r="G1880">
        <v>6040</v>
      </c>
      <c r="H1880">
        <v>1834</v>
      </c>
      <c r="I1880">
        <v>1191</v>
      </c>
      <c r="J1880">
        <v>287031</v>
      </c>
      <c r="K1880">
        <v>233.71</v>
      </c>
      <c r="L1880">
        <f>Campaign_Table[[#This Row],[Conversions]]*Campaign_Table[[#This Row],[Cost_Per_Acquisition]]</f>
        <v>278348.61</v>
      </c>
      <c r="M1880">
        <v>0.03</v>
      </c>
      <c r="N1880">
        <v>14.23</v>
      </c>
      <c r="O1880" t="s">
        <v>17</v>
      </c>
      <c r="P1880" s="1">
        <v>45516</v>
      </c>
      <c r="Q1880" t="str">
        <f>TEXT(Campaign_Table[[#This Row],[Date]],"mmmm")</f>
        <v>August</v>
      </c>
      <c r="R1880">
        <f>YEAR(Campaign_Table[[#This Row],[Date]])</f>
        <v>2024</v>
      </c>
      <c r="S1880" t="str">
        <f>TEXT(Campaign_Table[[#This Row],[Date]],"dddd")</f>
        <v>Monday</v>
      </c>
      <c r="T1880" s="3" t="str">
        <f>"Q" &amp; ROUNDUP(MONTH(Campaign_Table[[#This Row],[Date]])/3,0)</f>
        <v>Q3</v>
      </c>
      <c r="U1880" s="5">
        <f t="shared" si="87"/>
        <v>9.4785242377163667E-2</v>
      </c>
      <c r="V1880" s="7">
        <f>IFERROR(Campaign_Table[[#This Row],[Total_Campaign_Cost]]/Campaign_Table[[#This Row],[Clicks]],0)</f>
        <v>46.084206953642379</v>
      </c>
      <c r="W1880" s="5">
        <f t="shared" si="88"/>
        <v>0.19718543046357617</v>
      </c>
      <c r="X1880" s="7">
        <f>IFERROR(Campaign_Table[[#This Row],[Total_Campaign_Cost]]/Campaign_Table[[#This Row],[Leads]],0)</f>
        <v>151.77132497273718</v>
      </c>
      <c r="Y1880" s="7">
        <f t="shared" si="89"/>
        <v>8682.390000000014</v>
      </c>
      <c r="Z1880" s="7" t="str">
        <f>IF(Campaign_Table[[#This Row],[ROI]]&gt;=3,"Excellent",IF(Campaign_Table[[#This Row],[ROI]]&gt;=1,"Good",IF(Campaign_Table[[#This Row],[ROI]]&gt;=0,"Average","Poor")))</f>
        <v>Average</v>
      </c>
    </row>
    <row r="1881" spans="1:26" x14ac:dyDescent="0.3">
      <c r="A1881" t="s">
        <v>2057</v>
      </c>
      <c r="B1881" t="s">
        <v>16</v>
      </c>
      <c r="C1881" t="s">
        <v>17</v>
      </c>
      <c r="D1881">
        <v>9</v>
      </c>
      <c r="E1881" t="s">
        <v>597</v>
      </c>
      <c r="F1881">
        <v>59691</v>
      </c>
      <c r="G1881">
        <v>4334</v>
      </c>
      <c r="H1881">
        <v>1330</v>
      </c>
      <c r="I1881">
        <v>793</v>
      </c>
      <c r="J1881">
        <v>546377</v>
      </c>
      <c r="K1881">
        <v>178.97</v>
      </c>
      <c r="L1881">
        <f>Campaign_Table[[#This Row],[Conversions]]*Campaign_Table[[#This Row],[Cost_Per_Acquisition]]</f>
        <v>141923.21</v>
      </c>
      <c r="M1881">
        <v>2.85</v>
      </c>
      <c r="N1881">
        <v>10.82</v>
      </c>
      <c r="O1881" t="s">
        <v>21</v>
      </c>
      <c r="P1881" s="1">
        <v>45518</v>
      </c>
      <c r="Q1881" t="str">
        <f>TEXT(Campaign_Table[[#This Row],[Date]],"mmmm")</f>
        <v>August</v>
      </c>
      <c r="R1881">
        <f>YEAR(Campaign_Table[[#This Row],[Date]])</f>
        <v>2024</v>
      </c>
      <c r="S1881" t="str">
        <f>TEXT(Campaign_Table[[#This Row],[Date]],"dddd")</f>
        <v>Wednesday</v>
      </c>
      <c r="T1881" s="3" t="str">
        <f>"Q" &amp; ROUNDUP(MONTH(Campaign_Table[[#This Row],[Date]])/3,0)</f>
        <v>Q3</v>
      </c>
      <c r="U1881" s="5">
        <f t="shared" si="87"/>
        <v>7.2607260726072612E-2</v>
      </c>
      <c r="V1881" s="7">
        <f>IFERROR(Campaign_Table[[#This Row],[Total_Campaign_Cost]]/Campaign_Table[[#This Row],[Clicks]],0)</f>
        <v>32.746472081218272</v>
      </c>
      <c r="W1881" s="5">
        <f t="shared" si="88"/>
        <v>0.18297185048454084</v>
      </c>
      <c r="X1881" s="7">
        <f>IFERROR(Campaign_Table[[#This Row],[Total_Campaign_Cost]]/Campaign_Table[[#This Row],[Leads]],0)</f>
        <v>106.70918045112781</v>
      </c>
      <c r="Y1881" s="7">
        <f t="shared" si="89"/>
        <v>404453.79000000004</v>
      </c>
      <c r="Z1881" s="7" t="str">
        <f>IF(Campaign_Table[[#This Row],[ROI]]&gt;=3,"Excellent",IF(Campaign_Table[[#This Row],[ROI]]&gt;=1,"Good",IF(Campaign_Table[[#This Row],[ROI]]&gt;=0,"Average","Poor")))</f>
        <v>Good</v>
      </c>
    </row>
    <row r="1882" spans="1:26" x14ac:dyDescent="0.3">
      <c r="A1882" t="s">
        <v>2058</v>
      </c>
      <c r="B1882" t="s">
        <v>16</v>
      </c>
      <c r="C1882" t="s">
        <v>29</v>
      </c>
      <c r="D1882">
        <v>30</v>
      </c>
      <c r="E1882" t="s">
        <v>501</v>
      </c>
      <c r="F1882">
        <v>82600</v>
      </c>
      <c r="G1882">
        <v>5940</v>
      </c>
      <c r="H1882">
        <v>2211</v>
      </c>
      <c r="I1882">
        <v>1446</v>
      </c>
      <c r="J1882">
        <v>513330</v>
      </c>
      <c r="K1882">
        <v>145.84</v>
      </c>
      <c r="L1882">
        <f>Campaign_Table[[#This Row],[Conversions]]*Campaign_Table[[#This Row],[Cost_Per_Acquisition]]</f>
        <v>210884.64</v>
      </c>
      <c r="M1882">
        <v>1.43</v>
      </c>
      <c r="N1882">
        <v>11.62</v>
      </c>
      <c r="O1882" t="s">
        <v>17</v>
      </c>
      <c r="P1882" s="1">
        <v>45806</v>
      </c>
      <c r="Q1882" t="str">
        <f>TEXT(Campaign_Table[[#This Row],[Date]],"mmmm")</f>
        <v>May</v>
      </c>
      <c r="R1882">
        <f>YEAR(Campaign_Table[[#This Row],[Date]])</f>
        <v>2025</v>
      </c>
      <c r="S1882" t="str">
        <f>TEXT(Campaign_Table[[#This Row],[Date]],"dddd")</f>
        <v>Thursday</v>
      </c>
      <c r="T1882" s="3" t="str">
        <f>"Q" &amp; ROUNDUP(MONTH(Campaign_Table[[#This Row],[Date]])/3,0)</f>
        <v>Q2</v>
      </c>
      <c r="U1882" s="5">
        <f t="shared" si="87"/>
        <v>7.1912832929782081E-2</v>
      </c>
      <c r="V1882" s="7">
        <f>IFERROR(Campaign_Table[[#This Row],[Total_Campaign_Cost]]/Campaign_Table[[#This Row],[Clicks]],0)</f>
        <v>35.502464646464652</v>
      </c>
      <c r="W1882" s="5">
        <f t="shared" si="88"/>
        <v>0.24343434343434345</v>
      </c>
      <c r="X1882" s="7">
        <f>IFERROR(Campaign_Table[[#This Row],[Total_Campaign_Cost]]/Campaign_Table[[#This Row],[Leads]],0)</f>
        <v>95.379755766621443</v>
      </c>
      <c r="Y1882" s="7">
        <f t="shared" si="89"/>
        <v>302445.36</v>
      </c>
      <c r="Z1882" s="7" t="str">
        <f>IF(Campaign_Table[[#This Row],[ROI]]&gt;=3,"Excellent",IF(Campaign_Table[[#This Row],[ROI]]&gt;=1,"Good",IF(Campaign_Table[[#This Row],[ROI]]&gt;=0,"Average","Poor")))</f>
        <v>Good</v>
      </c>
    </row>
    <row r="1883" spans="1:26" x14ac:dyDescent="0.3">
      <c r="A1883" t="s">
        <v>2059</v>
      </c>
      <c r="B1883" t="s">
        <v>28</v>
      </c>
      <c r="C1883" t="s">
        <v>25</v>
      </c>
      <c r="D1883">
        <v>6</v>
      </c>
      <c r="E1883" t="s">
        <v>56</v>
      </c>
      <c r="F1883">
        <v>37241</v>
      </c>
      <c r="G1883">
        <v>2808</v>
      </c>
      <c r="H1883">
        <v>868</v>
      </c>
      <c r="I1883">
        <v>489</v>
      </c>
      <c r="J1883">
        <v>151101</v>
      </c>
      <c r="K1883">
        <v>457.26</v>
      </c>
      <c r="L1883">
        <f>Campaign_Table[[#This Row],[Conversions]]*Campaign_Table[[#This Row],[Cost_Per_Acquisition]]</f>
        <v>223600.13999999998</v>
      </c>
      <c r="M1883">
        <v>-0.32</v>
      </c>
      <c r="N1883">
        <v>11.18</v>
      </c>
      <c r="O1883" t="s">
        <v>17</v>
      </c>
      <c r="P1883" s="1">
        <v>45758</v>
      </c>
      <c r="Q1883" t="str">
        <f>TEXT(Campaign_Table[[#This Row],[Date]],"mmmm")</f>
        <v>April</v>
      </c>
      <c r="R1883">
        <f>YEAR(Campaign_Table[[#This Row],[Date]])</f>
        <v>2025</v>
      </c>
      <c r="S1883" t="str">
        <f>TEXT(Campaign_Table[[#This Row],[Date]],"dddd")</f>
        <v>Friday</v>
      </c>
      <c r="T1883" s="3" t="str">
        <f>"Q" &amp; ROUNDUP(MONTH(Campaign_Table[[#This Row],[Date]])/3,0)</f>
        <v>Q2</v>
      </c>
      <c r="U1883" s="5">
        <f t="shared" si="87"/>
        <v>7.540076797078489E-2</v>
      </c>
      <c r="V1883" s="7">
        <f>IFERROR(Campaign_Table[[#This Row],[Total_Campaign_Cost]]/Campaign_Table[[#This Row],[Clicks]],0)</f>
        <v>79.629679487179487</v>
      </c>
      <c r="W1883" s="5">
        <f t="shared" si="88"/>
        <v>0.17414529914529914</v>
      </c>
      <c r="X1883" s="7">
        <f>IFERROR(Campaign_Table[[#This Row],[Total_Campaign_Cost]]/Campaign_Table[[#This Row],[Leads]],0)</f>
        <v>257.60384792626724</v>
      </c>
      <c r="Y1883" s="7">
        <f t="shared" si="89"/>
        <v>-72499.139999999985</v>
      </c>
      <c r="Z1883" s="7" t="str">
        <f>IF(Campaign_Table[[#This Row],[ROI]]&gt;=3,"Excellent",IF(Campaign_Table[[#This Row],[ROI]]&gt;=1,"Good",IF(Campaign_Table[[#This Row],[ROI]]&gt;=0,"Average","Poor")))</f>
        <v>Poor</v>
      </c>
    </row>
    <row r="1884" spans="1:26" x14ac:dyDescent="0.3">
      <c r="A1884" t="s">
        <v>2060</v>
      </c>
      <c r="B1884" t="s">
        <v>28</v>
      </c>
      <c r="C1884" t="s">
        <v>25</v>
      </c>
      <c r="D1884">
        <v>5</v>
      </c>
      <c r="E1884" t="s">
        <v>22</v>
      </c>
      <c r="F1884">
        <v>75781</v>
      </c>
      <c r="G1884">
        <v>9263</v>
      </c>
      <c r="H1884">
        <v>3289</v>
      </c>
      <c r="I1884">
        <v>2621</v>
      </c>
      <c r="J1884">
        <v>985496</v>
      </c>
      <c r="K1884">
        <v>40.92</v>
      </c>
      <c r="L1884">
        <f>Campaign_Table[[#This Row],[Conversions]]*Campaign_Table[[#This Row],[Cost_Per_Acquisition]]</f>
        <v>107251.32</v>
      </c>
      <c r="M1884">
        <v>8.19</v>
      </c>
      <c r="N1884">
        <v>20.02</v>
      </c>
      <c r="O1884" t="s">
        <v>25</v>
      </c>
      <c r="P1884" s="1">
        <v>45736</v>
      </c>
      <c r="Q1884" t="str">
        <f>TEXT(Campaign_Table[[#This Row],[Date]],"mmmm")</f>
        <v>March</v>
      </c>
      <c r="R1884">
        <f>YEAR(Campaign_Table[[#This Row],[Date]])</f>
        <v>2025</v>
      </c>
      <c r="S1884" t="str">
        <f>TEXT(Campaign_Table[[#This Row],[Date]],"dddd")</f>
        <v>Thursday</v>
      </c>
      <c r="T1884" s="3" t="str">
        <f>"Q" &amp; ROUNDUP(MONTH(Campaign_Table[[#This Row],[Date]])/3,0)</f>
        <v>Q1</v>
      </c>
      <c r="U1884" s="5">
        <f t="shared" si="87"/>
        <v>0.12223380530739895</v>
      </c>
      <c r="V1884" s="7">
        <f>IFERROR(Campaign_Table[[#This Row],[Total_Campaign_Cost]]/Campaign_Table[[#This Row],[Clicks]],0)</f>
        <v>11.578464860196481</v>
      </c>
      <c r="W1884" s="5">
        <f t="shared" si="88"/>
        <v>0.28295368671056892</v>
      </c>
      <c r="X1884" s="7">
        <f>IFERROR(Campaign_Table[[#This Row],[Total_Campaign_Cost]]/Campaign_Table[[#This Row],[Leads]],0)</f>
        <v>32.609096989966559</v>
      </c>
      <c r="Y1884" s="7">
        <f t="shared" si="89"/>
        <v>878244.67999999993</v>
      </c>
      <c r="Z1884" s="7" t="str">
        <f>IF(Campaign_Table[[#This Row],[ROI]]&gt;=3,"Excellent",IF(Campaign_Table[[#This Row],[ROI]]&gt;=1,"Good",IF(Campaign_Table[[#This Row],[ROI]]&gt;=0,"Average","Poor")))</f>
        <v>Excellent</v>
      </c>
    </row>
    <row r="1885" spans="1:26" x14ac:dyDescent="0.3">
      <c r="A1885" t="s">
        <v>2061</v>
      </c>
      <c r="B1885" t="s">
        <v>16</v>
      </c>
      <c r="C1885" t="s">
        <v>17</v>
      </c>
      <c r="D1885">
        <v>8</v>
      </c>
      <c r="E1885" t="s">
        <v>107</v>
      </c>
      <c r="F1885">
        <v>33799</v>
      </c>
      <c r="G1885">
        <v>3994</v>
      </c>
      <c r="H1885">
        <v>2340</v>
      </c>
      <c r="I1885">
        <v>1609</v>
      </c>
      <c r="J1885">
        <v>342717</v>
      </c>
      <c r="K1885">
        <v>178.25</v>
      </c>
      <c r="L1885">
        <f>Campaign_Table[[#This Row],[Conversions]]*Campaign_Table[[#This Row],[Cost_Per_Acquisition]]</f>
        <v>286804.25</v>
      </c>
      <c r="M1885">
        <v>0.19</v>
      </c>
      <c r="N1885">
        <v>23.5</v>
      </c>
      <c r="O1885" t="s">
        <v>21</v>
      </c>
      <c r="P1885" s="1">
        <v>45506</v>
      </c>
      <c r="Q1885" t="str">
        <f>TEXT(Campaign_Table[[#This Row],[Date]],"mmmm")</f>
        <v>August</v>
      </c>
      <c r="R1885">
        <f>YEAR(Campaign_Table[[#This Row],[Date]])</f>
        <v>2024</v>
      </c>
      <c r="S1885" t="str">
        <f>TEXT(Campaign_Table[[#This Row],[Date]],"dddd")</f>
        <v>Friday</v>
      </c>
      <c r="T1885" s="3" t="str">
        <f>"Q" &amp; ROUNDUP(MONTH(Campaign_Table[[#This Row],[Date]])/3,0)</f>
        <v>Q3</v>
      </c>
      <c r="U1885" s="5">
        <f t="shared" si="87"/>
        <v>0.11816917660285807</v>
      </c>
      <c r="V1885" s="7">
        <f>IFERROR(Campaign_Table[[#This Row],[Total_Campaign_Cost]]/Campaign_Table[[#This Row],[Clicks]],0)</f>
        <v>71.80877566349524</v>
      </c>
      <c r="W1885" s="5">
        <f t="shared" si="88"/>
        <v>0.4028542814221332</v>
      </c>
      <c r="X1885" s="7">
        <f>IFERROR(Campaign_Table[[#This Row],[Total_Campaign_Cost]]/Campaign_Table[[#This Row],[Leads]],0)</f>
        <v>122.56591880341881</v>
      </c>
      <c r="Y1885" s="7">
        <f t="shared" si="89"/>
        <v>55912.75</v>
      </c>
      <c r="Z1885" s="7" t="str">
        <f>IF(Campaign_Table[[#This Row],[ROI]]&gt;=3,"Excellent",IF(Campaign_Table[[#This Row],[ROI]]&gt;=1,"Good",IF(Campaign_Table[[#This Row],[ROI]]&gt;=0,"Average","Poor")))</f>
        <v>Average</v>
      </c>
    </row>
    <row r="1886" spans="1:26" x14ac:dyDescent="0.3">
      <c r="A1886" t="s">
        <v>2062</v>
      </c>
      <c r="B1886" t="s">
        <v>28</v>
      </c>
      <c r="C1886" t="s">
        <v>35</v>
      </c>
      <c r="D1886">
        <v>15</v>
      </c>
      <c r="E1886" t="s">
        <v>52</v>
      </c>
      <c r="F1886">
        <v>48163</v>
      </c>
      <c r="G1886">
        <v>7091</v>
      </c>
      <c r="H1886">
        <v>3765</v>
      </c>
      <c r="I1886">
        <v>1218</v>
      </c>
      <c r="J1886">
        <v>844074</v>
      </c>
      <c r="K1886">
        <v>178.6</v>
      </c>
      <c r="L1886">
        <f>Campaign_Table[[#This Row],[Conversions]]*Campaign_Table[[#This Row],[Cost_Per_Acquisition]]</f>
        <v>217534.8</v>
      </c>
      <c r="M1886">
        <v>2.88</v>
      </c>
      <c r="N1886">
        <v>25.07</v>
      </c>
      <c r="O1886" t="s">
        <v>25</v>
      </c>
      <c r="P1886" s="1">
        <v>45760</v>
      </c>
      <c r="Q1886" t="str">
        <f>TEXT(Campaign_Table[[#This Row],[Date]],"mmmm")</f>
        <v>April</v>
      </c>
      <c r="R1886">
        <f>YEAR(Campaign_Table[[#This Row],[Date]])</f>
        <v>2025</v>
      </c>
      <c r="S1886" t="str">
        <f>TEXT(Campaign_Table[[#This Row],[Date]],"dddd")</f>
        <v>Sunday</v>
      </c>
      <c r="T1886" s="3" t="str">
        <f>"Q" &amp; ROUNDUP(MONTH(Campaign_Table[[#This Row],[Date]])/3,0)</f>
        <v>Q2</v>
      </c>
      <c r="U1886" s="5">
        <f t="shared" si="87"/>
        <v>0.14722920083881819</v>
      </c>
      <c r="V1886" s="7">
        <f>IFERROR(Campaign_Table[[#This Row],[Total_Campaign_Cost]]/Campaign_Table[[#This Row],[Clicks]],0)</f>
        <v>30.677591312931884</v>
      </c>
      <c r="W1886" s="5">
        <f t="shared" si="88"/>
        <v>0.1717670286278381</v>
      </c>
      <c r="X1886" s="7">
        <f>IFERROR(Campaign_Table[[#This Row],[Total_Campaign_Cost]]/Campaign_Table[[#This Row],[Leads]],0)</f>
        <v>57.778167330677284</v>
      </c>
      <c r="Y1886" s="7">
        <f t="shared" si="89"/>
        <v>626539.19999999995</v>
      </c>
      <c r="Z1886" s="7" t="str">
        <f>IF(Campaign_Table[[#This Row],[ROI]]&gt;=3,"Excellent",IF(Campaign_Table[[#This Row],[ROI]]&gt;=1,"Good",IF(Campaign_Table[[#This Row],[ROI]]&gt;=0,"Average","Poor")))</f>
        <v>Good</v>
      </c>
    </row>
    <row r="1887" spans="1:26" x14ac:dyDescent="0.3">
      <c r="A1887" t="s">
        <v>2063</v>
      </c>
      <c r="B1887" t="s">
        <v>24</v>
      </c>
      <c r="C1887" t="s">
        <v>35</v>
      </c>
      <c r="D1887">
        <v>7</v>
      </c>
      <c r="E1887" t="s">
        <v>1199</v>
      </c>
      <c r="F1887">
        <v>50093</v>
      </c>
      <c r="G1887">
        <v>3880</v>
      </c>
      <c r="H1887">
        <v>1988</v>
      </c>
      <c r="I1887">
        <v>1184</v>
      </c>
      <c r="J1887">
        <v>403744</v>
      </c>
      <c r="K1887">
        <v>108.51</v>
      </c>
      <c r="L1887">
        <f>Campaign_Table[[#This Row],[Conversions]]*Campaign_Table[[#This Row],[Cost_Per_Acquisition]]</f>
        <v>128475.84000000001</v>
      </c>
      <c r="M1887">
        <v>2.14</v>
      </c>
      <c r="N1887">
        <v>14.08</v>
      </c>
      <c r="O1887" t="s">
        <v>29</v>
      </c>
      <c r="P1887" s="1">
        <v>45712</v>
      </c>
      <c r="Q1887" t="str">
        <f>TEXT(Campaign_Table[[#This Row],[Date]],"mmmm")</f>
        <v>February</v>
      </c>
      <c r="R1887">
        <f>YEAR(Campaign_Table[[#This Row],[Date]])</f>
        <v>2025</v>
      </c>
      <c r="S1887" t="str">
        <f>TEXT(Campaign_Table[[#This Row],[Date]],"dddd")</f>
        <v>Monday</v>
      </c>
      <c r="T1887" s="3" t="str">
        <f>"Q" &amp; ROUNDUP(MONTH(Campaign_Table[[#This Row],[Date]])/3,0)</f>
        <v>Q1</v>
      </c>
      <c r="U1887" s="5">
        <f t="shared" si="87"/>
        <v>7.7455931966542227E-2</v>
      </c>
      <c r="V1887" s="7">
        <f>IFERROR(Campaign_Table[[#This Row],[Total_Campaign_Cost]]/Campaign_Table[[#This Row],[Clicks]],0)</f>
        <v>33.11232989690722</v>
      </c>
      <c r="W1887" s="5">
        <f t="shared" si="88"/>
        <v>0.30515463917525776</v>
      </c>
      <c r="X1887" s="7">
        <f>IFERROR(Campaign_Table[[#This Row],[Total_Campaign_Cost]]/Campaign_Table[[#This Row],[Leads]],0)</f>
        <v>64.625674044265594</v>
      </c>
      <c r="Y1887" s="7">
        <f t="shared" si="89"/>
        <v>275268.15999999997</v>
      </c>
      <c r="Z1887" s="7" t="str">
        <f>IF(Campaign_Table[[#This Row],[ROI]]&gt;=3,"Excellent",IF(Campaign_Table[[#This Row],[ROI]]&gt;=1,"Good",IF(Campaign_Table[[#This Row],[ROI]]&gt;=0,"Average","Poor")))</f>
        <v>Good</v>
      </c>
    </row>
    <row r="1888" spans="1:26" x14ac:dyDescent="0.3">
      <c r="A1888" t="s">
        <v>2064</v>
      </c>
      <c r="B1888" t="s">
        <v>44</v>
      </c>
      <c r="C1888" t="s">
        <v>25</v>
      </c>
      <c r="D1888">
        <v>23</v>
      </c>
      <c r="E1888" t="s">
        <v>1077</v>
      </c>
      <c r="F1888">
        <v>47708</v>
      </c>
      <c r="G1888">
        <v>2708</v>
      </c>
      <c r="H1888">
        <v>1286</v>
      </c>
      <c r="I1888">
        <v>700</v>
      </c>
      <c r="J1888">
        <v>514500</v>
      </c>
      <c r="K1888">
        <v>173.18</v>
      </c>
      <c r="L1888">
        <f>Campaign_Table[[#This Row],[Conversions]]*Campaign_Table[[#This Row],[Cost_Per_Acquisition]]</f>
        <v>121226</v>
      </c>
      <c r="M1888">
        <v>3.24</v>
      </c>
      <c r="N1888">
        <v>9.84</v>
      </c>
      <c r="O1888" t="s">
        <v>17</v>
      </c>
      <c r="P1888" s="1">
        <v>45707</v>
      </c>
      <c r="Q1888" t="str">
        <f>TEXT(Campaign_Table[[#This Row],[Date]],"mmmm")</f>
        <v>February</v>
      </c>
      <c r="R1888">
        <f>YEAR(Campaign_Table[[#This Row],[Date]])</f>
        <v>2025</v>
      </c>
      <c r="S1888" t="str">
        <f>TEXT(Campaign_Table[[#This Row],[Date]],"dddd")</f>
        <v>Wednesday</v>
      </c>
      <c r="T1888" s="3" t="str">
        <f>"Q" &amp; ROUNDUP(MONTH(Campaign_Table[[#This Row],[Date]])/3,0)</f>
        <v>Q1</v>
      </c>
      <c r="U1888" s="5">
        <f t="shared" si="87"/>
        <v>5.6761968642575669E-2</v>
      </c>
      <c r="V1888" s="7">
        <f>IFERROR(Campaign_Table[[#This Row],[Total_Campaign_Cost]]/Campaign_Table[[#This Row],[Clicks]],0)</f>
        <v>44.765878877400297</v>
      </c>
      <c r="W1888" s="5">
        <f t="shared" si="88"/>
        <v>0.25849335302806498</v>
      </c>
      <c r="X1888" s="7">
        <f>IFERROR(Campaign_Table[[#This Row],[Total_Campaign_Cost]]/Campaign_Table[[#This Row],[Leads]],0)</f>
        <v>94.265940902021768</v>
      </c>
      <c r="Y1888" s="7">
        <f t="shared" si="89"/>
        <v>393274</v>
      </c>
      <c r="Z1888" s="7" t="str">
        <f>IF(Campaign_Table[[#This Row],[ROI]]&gt;=3,"Excellent",IF(Campaign_Table[[#This Row],[ROI]]&gt;=1,"Good",IF(Campaign_Table[[#This Row],[ROI]]&gt;=0,"Average","Poor")))</f>
        <v>Excellent</v>
      </c>
    </row>
    <row r="1889" spans="1:26" x14ac:dyDescent="0.3">
      <c r="A1889" t="s">
        <v>2065</v>
      </c>
      <c r="B1889" t="s">
        <v>44</v>
      </c>
      <c r="C1889" t="s">
        <v>21</v>
      </c>
      <c r="D1889">
        <v>19</v>
      </c>
      <c r="E1889" t="s">
        <v>326</v>
      </c>
      <c r="F1889">
        <v>42274</v>
      </c>
      <c r="G1889">
        <v>2291</v>
      </c>
      <c r="H1889">
        <v>458</v>
      </c>
      <c r="I1889">
        <v>293</v>
      </c>
      <c r="J1889">
        <v>96690</v>
      </c>
      <c r="K1889">
        <v>865.11</v>
      </c>
      <c r="L1889">
        <f>Campaign_Table[[#This Row],[Conversions]]*Campaign_Table[[#This Row],[Cost_Per_Acquisition]]</f>
        <v>253477.23</v>
      </c>
      <c r="M1889">
        <v>-0.62</v>
      </c>
      <c r="N1889">
        <v>7.2</v>
      </c>
      <c r="O1889" t="s">
        <v>25</v>
      </c>
      <c r="P1889" s="1">
        <v>45490</v>
      </c>
      <c r="Q1889" t="str">
        <f>TEXT(Campaign_Table[[#This Row],[Date]],"mmmm")</f>
        <v>July</v>
      </c>
      <c r="R1889">
        <f>YEAR(Campaign_Table[[#This Row],[Date]])</f>
        <v>2024</v>
      </c>
      <c r="S1889" t="str">
        <f>TEXT(Campaign_Table[[#This Row],[Date]],"dddd")</f>
        <v>Wednesday</v>
      </c>
      <c r="T1889" s="3" t="str">
        <f>"Q" &amp; ROUNDUP(MONTH(Campaign_Table[[#This Row],[Date]])/3,0)</f>
        <v>Q3</v>
      </c>
      <c r="U1889" s="5">
        <f t="shared" si="87"/>
        <v>5.4194067275393859E-2</v>
      </c>
      <c r="V1889" s="7">
        <f>IFERROR(Campaign_Table[[#This Row],[Total_Campaign_Cost]]/Campaign_Table[[#This Row],[Clicks]],0)</f>
        <v>110.6404321257093</v>
      </c>
      <c r="W1889" s="5">
        <f t="shared" si="88"/>
        <v>0.12789175032736796</v>
      </c>
      <c r="X1889" s="7">
        <f>IFERROR(Campaign_Table[[#This Row],[Total_Campaign_Cost]]/Campaign_Table[[#This Row],[Leads]],0)</f>
        <v>553.44373362445413</v>
      </c>
      <c r="Y1889" s="7">
        <f t="shared" si="89"/>
        <v>-156787.23000000001</v>
      </c>
      <c r="Z1889" s="7" t="str">
        <f>IF(Campaign_Table[[#This Row],[ROI]]&gt;=3,"Excellent",IF(Campaign_Table[[#This Row],[ROI]]&gt;=1,"Good",IF(Campaign_Table[[#This Row],[ROI]]&gt;=0,"Average","Poor")))</f>
        <v>Poor</v>
      </c>
    </row>
    <row r="1890" spans="1:26" x14ac:dyDescent="0.3">
      <c r="A1890" t="s">
        <v>2066</v>
      </c>
      <c r="B1890" t="s">
        <v>28</v>
      </c>
      <c r="C1890" t="s">
        <v>25</v>
      </c>
      <c r="D1890">
        <v>20</v>
      </c>
      <c r="E1890" t="s">
        <v>107</v>
      </c>
      <c r="F1890">
        <v>62871</v>
      </c>
      <c r="G1890">
        <v>5020</v>
      </c>
      <c r="H1890">
        <v>1983</v>
      </c>
      <c r="I1890">
        <v>1345</v>
      </c>
      <c r="J1890">
        <v>578350</v>
      </c>
      <c r="K1890">
        <v>184.52</v>
      </c>
      <c r="L1890">
        <f>Campaign_Table[[#This Row],[Conversions]]*Campaign_Table[[#This Row],[Cost_Per_Acquisition]]</f>
        <v>248179.40000000002</v>
      </c>
      <c r="M1890">
        <v>1.33</v>
      </c>
      <c r="N1890">
        <v>13.28</v>
      </c>
      <c r="O1890" t="s">
        <v>35</v>
      </c>
      <c r="P1890" s="1">
        <v>45479</v>
      </c>
      <c r="Q1890" t="str">
        <f>TEXT(Campaign_Table[[#This Row],[Date]],"mmmm")</f>
        <v>July</v>
      </c>
      <c r="R1890">
        <f>YEAR(Campaign_Table[[#This Row],[Date]])</f>
        <v>2024</v>
      </c>
      <c r="S1890" t="str">
        <f>TEXT(Campaign_Table[[#This Row],[Date]],"dddd")</f>
        <v>Saturday</v>
      </c>
      <c r="T1890" s="3" t="str">
        <f>"Q" &amp; ROUNDUP(MONTH(Campaign_Table[[#This Row],[Date]])/3,0)</f>
        <v>Q3</v>
      </c>
      <c r="U1890" s="5">
        <f t="shared" si="87"/>
        <v>7.9846033942517214E-2</v>
      </c>
      <c r="V1890" s="7">
        <f>IFERROR(Campaign_Table[[#This Row],[Total_Campaign_Cost]]/Campaign_Table[[#This Row],[Clicks]],0)</f>
        <v>49.438127490039847</v>
      </c>
      <c r="W1890" s="5">
        <f t="shared" si="88"/>
        <v>0.26792828685258963</v>
      </c>
      <c r="X1890" s="7">
        <f>IFERROR(Campaign_Table[[#This Row],[Total_Campaign_Cost]]/Campaign_Table[[#This Row],[Leads]],0)</f>
        <v>125.15350479072114</v>
      </c>
      <c r="Y1890" s="7">
        <f t="shared" si="89"/>
        <v>330170.59999999998</v>
      </c>
      <c r="Z1890" s="7" t="str">
        <f>IF(Campaign_Table[[#This Row],[ROI]]&gt;=3,"Excellent",IF(Campaign_Table[[#This Row],[ROI]]&gt;=1,"Good",IF(Campaign_Table[[#This Row],[ROI]]&gt;=0,"Average","Poor")))</f>
        <v>Good</v>
      </c>
    </row>
    <row r="1891" spans="1:26" x14ac:dyDescent="0.3">
      <c r="A1891" t="s">
        <v>2067</v>
      </c>
      <c r="B1891" t="s">
        <v>28</v>
      </c>
      <c r="C1891" t="s">
        <v>29</v>
      </c>
      <c r="D1891">
        <v>8</v>
      </c>
      <c r="E1891" t="s">
        <v>788</v>
      </c>
      <c r="F1891">
        <v>19092</v>
      </c>
      <c r="G1891">
        <v>1261</v>
      </c>
      <c r="H1891">
        <v>569</v>
      </c>
      <c r="I1891">
        <v>184</v>
      </c>
      <c r="J1891">
        <v>92368</v>
      </c>
      <c r="K1891">
        <v>1339.69</v>
      </c>
      <c r="L1891">
        <f>Campaign_Table[[#This Row],[Conversions]]*Campaign_Table[[#This Row],[Cost_Per_Acquisition]]</f>
        <v>246502.96000000002</v>
      </c>
      <c r="M1891">
        <v>-0.63</v>
      </c>
      <c r="N1891">
        <v>10.55</v>
      </c>
      <c r="O1891" t="s">
        <v>17</v>
      </c>
      <c r="P1891" s="1">
        <v>45493</v>
      </c>
      <c r="Q1891" t="str">
        <f>TEXT(Campaign_Table[[#This Row],[Date]],"mmmm")</f>
        <v>July</v>
      </c>
      <c r="R1891">
        <f>YEAR(Campaign_Table[[#This Row],[Date]])</f>
        <v>2024</v>
      </c>
      <c r="S1891" t="str">
        <f>TEXT(Campaign_Table[[#This Row],[Date]],"dddd")</f>
        <v>Saturday</v>
      </c>
      <c r="T1891" s="3" t="str">
        <f>"Q" &amp; ROUNDUP(MONTH(Campaign_Table[[#This Row],[Date]])/3,0)</f>
        <v>Q3</v>
      </c>
      <c r="U1891" s="5">
        <f t="shared" si="87"/>
        <v>6.6048606746281172E-2</v>
      </c>
      <c r="V1891" s="7">
        <f>IFERROR(Campaign_Table[[#This Row],[Total_Campaign_Cost]]/Campaign_Table[[#This Row],[Clicks]],0)</f>
        <v>195.48212529738305</v>
      </c>
      <c r="W1891" s="5">
        <f t="shared" si="88"/>
        <v>0.14591593973037273</v>
      </c>
      <c r="X1891" s="7">
        <f>IFERROR(Campaign_Table[[#This Row],[Total_Campaign_Cost]]/Campaign_Table[[#This Row],[Leads]],0)</f>
        <v>433.22137082601057</v>
      </c>
      <c r="Y1891" s="7">
        <f t="shared" si="89"/>
        <v>-154134.96000000002</v>
      </c>
      <c r="Z1891" s="7" t="str">
        <f>IF(Campaign_Table[[#This Row],[ROI]]&gt;=3,"Excellent",IF(Campaign_Table[[#This Row],[ROI]]&gt;=1,"Good",IF(Campaign_Table[[#This Row],[ROI]]&gt;=0,"Average","Poor")))</f>
        <v>Poor</v>
      </c>
    </row>
    <row r="1892" spans="1:26" x14ac:dyDescent="0.3">
      <c r="A1892" t="s">
        <v>2068</v>
      </c>
      <c r="B1892" t="s">
        <v>16</v>
      </c>
      <c r="C1892" t="s">
        <v>29</v>
      </c>
      <c r="D1892">
        <v>28</v>
      </c>
      <c r="E1892" t="s">
        <v>130</v>
      </c>
      <c r="F1892">
        <v>90352</v>
      </c>
      <c r="G1892">
        <v>9296</v>
      </c>
      <c r="H1892">
        <v>3251</v>
      </c>
      <c r="I1892">
        <v>1834</v>
      </c>
      <c r="J1892">
        <v>737268</v>
      </c>
      <c r="K1892">
        <v>83.75</v>
      </c>
      <c r="L1892">
        <f>Campaign_Table[[#This Row],[Conversions]]*Campaign_Table[[#This Row],[Cost_Per_Acquisition]]</f>
        <v>153597.5</v>
      </c>
      <c r="M1892">
        <v>3.8</v>
      </c>
      <c r="N1892">
        <v>15.92</v>
      </c>
      <c r="O1892" t="s">
        <v>35</v>
      </c>
      <c r="P1892" s="1">
        <v>45562</v>
      </c>
      <c r="Q1892" t="str">
        <f>TEXT(Campaign_Table[[#This Row],[Date]],"mmmm")</f>
        <v>September</v>
      </c>
      <c r="R1892">
        <f>YEAR(Campaign_Table[[#This Row],[Date]])</f>
        <v>2024</v>
      </c>
      <c r="S1892" t="str">
        <f>TEXT(Campaign_Table[[#This Row],[Date]],"dddd")</f>
        <v>Friday</v>
      </c>
      <c r="T1892" s="3" t="str">
        <f>"Q" &amp; ROUNDUP(MONTH(Campaign_Table[[#This Row],[Date]])/3,0)</f>
        <v>Q3</v>
      </c>
      <c r="U1892" s="5">
        <f t="shared" si="87"/>
        <v>0.10288648840092084</v>
      </c>
      <c r="V1892" s="7">
        <f>IFERROR(Campaign_Table[[#This Row],[Total_Campaign_Cost]]/Campaign_Table[[#This Row],[Clicks]],0)</f>
        <v>16.522966867469879</v>
      </c>
      <c r="W1892" s="5">
        <f t="shared" si="88"/>
        <v>0.19728915662650603</v>
      </c>
      <c r="X1892" s="7">
        <f>IFERROR(Campaign_Table[[#This Row],[Total_Campaign_Cost]]/Campaign_Table[[#This Row],[Leads]],0)</f>
        <v>47.246231928637343</v>
      </c>
      <c r="Y1892" s="7">
        <f t="shared" si="89"/>
        <v>583670.5</v>
      </c>
      <c r="Z1892" s="7" t="str">
        <f>IF(Campaign_Table[[#This Row],[ROI]]&gt;=3,"Excellent",IF(Campaign_Table[[#This Row],[ROI]]&gt;=1,"Good",IF(Campaign_Table[[#This Row],[ROI]]&gt;=0,"Average","Poor")))</f>
        <v>Excellent</v>
      </c>
    </row>
    <row r="1893" spans="1:26" x14ac:dyDescent="0.3">
      <c r="A1893" t="s">
        <v>2069</v>
      </c>
      <c r="B1893" t="s">
        <v>24</v>
      </c>
      <c r="C1893" t="s">
        <v>29</v>
      </c>
      <c r="D1893">
        <v>5</v>
      </c>
      <c r="E1893" t="s">
        <v>195</v>
      </c>
      <c r="F1893">
        <v>73282</v>
      </c>
      <c r="G1893">
        <v>4009</v>
      </c>
      <c r="H1893">
        <v>2157</v>
      </c>
      <c r="I1893">
        <v>747</v>
      </c>
      <c r="J1893">
        <v>549045</v>
      </c>
      <c r="K1893">
        <v>136.19999999999999</v>
      </c>
      <c r="L1893">
        <f>Campaign_Table[[#This Row],[Conversions]]*Campaign_Table[[#This Row],[Cost_Per_Acquisition]]</f>
        <v>101741.4</v>
      </c>
      <c r="M1893">
        <v>4.4000000000000004</v>
      </c>
      <c r="N1893">
        <v>9.43</v>
      </c>
      <c r="O1893" t="s">
        <v>21</v>
      </c>
      <c r="P1893" s="1">
        <v>45490</v>
      </c>
      <c r="Q1893" t="str">
        <f>TEXT(Campaign_Table[[#This Row],[Date]],"mmmm")</f>
        <v>July</v>
      </c>
      <c r="R1893">
        <f>YEAR(Campaign_Table[[#This Row],[Date]])</f>
        <v>2024</v>
      </c>
      <c r="S1893" t="str">
        <f>TEXT(Campaign_Table[[#This Row],[Date]],"dddd")</f>
        <v>Wednesday</v>
      </c>
      <c r="T1893" s="3" t="str">
        <f>"Q" &amp; ROUNDUP(MONTH(Campaign_Table[[#This Row],[Date]])/3,0)</f>
        <v>Q3</v>
      </c>
      <c r="U1893" s="5">
        <f t="shared" si="87"/>
        <v>5.470647635162796E-2</v>
      </c>
      <c r="V1893" s="7">
        <f>IFERROR(Campaign_Table[[#This Row],[Total_Campaign_Cost]]/Campaign_Table[[#This Row],[Clicks]],0)</f>
        <v>25.378248939885257</v>
      </c>
      <c r="W1893" s="5">
        <f t="shared" si="88"/>
        <v>0.18633075579945124</v>
      </c>
      <c r="X1893" s="7">
        <f>IFERROR(Campaign_Table[[#This Row],[Total_Campaign_Cost]]/Campaign_Table[[#This Row],[Leads]],0)</f>
        <v>47.168011126564672</v>
      </c>
      <c r="Y1893" s="7">
        <f t="shared" si="89"/>
        <v>447303.6</v>
      </c>
      <c r="Z1893" s="7" t="str">
        <f>IF(Campaign_Table[[#This Row],[ROI]]&gt;=3,"Excellent",IF(Campaign_Table[[#This Row],[ROI]]&gt;=1,"Good",IF(Campaign_Table[[#This Row],[ROI]]&gt;=0,"Average","Poor")))</f>
        <v>Excellent</v>
      </c>
    </row>
    <row r="1894" spans="1:26" x14ac:dyDescent="0.3">
      <c r="A1894" t="s">
        <v>2070</v>
      </c>
      <c r="B1894" t="s">
        <v>24</v>
      </c>
      <c r="C1894" t="s">
        <v>21</v>
      </c>
      <c r="D1894">
        <v>5</v>
      </c>
      <c r="E1894" t="s">
        <v>277</v>
      </c>
      <c r="F1894">
        <v>47882</v>
      </c>
      <c r="G1894">
        <v>3332</v>
      </c>
      <c r="H1894">
        <v>1145</v>
      </c>
      <c r="I1894">
        <v>872</v>
      </c>
      <c r="J1894">
        <v>648768</v>
      </c>
      <c r="K1894">
        <v>339.34</v>
      </c>
      <c r="L1894">
        <f>Campaign_Table[[#This Row],[Conversions]]*Campaign_Table[[#This Row],[Cost_Per_Acquisition]]</f>
        <v>295904.48</v>
      </c>
      <c r="M1894">
        <v>1.19</v>
      </c>
      <c r="N1894">
        <v>11.17</v>
      </c>
      <c r="O1894" t="s">
        <v>17</v>
      </c>
      <c r="P1894" s="1">
        <v>45509</v>
      </c>
      <c r="Q1894" t="str">
        <f>TEXT(Campaign_Table[[#This Row],[Date]],"mmmm")</f>
        <v>August</v>
      </c>
      <c r="R1894">
        <f>YEAR(Campaign_Table[[#This Row],[Date]])</f>
        <v>2024</v>
      </c>
      <c r="S1894" t="str">
        <f>TEXT(Campaign_Table[[#This Row],[Date]],"dddd")</f>
        <v>Monday</v>
      </c>
      <c r="T1894" s="3" t="str">
        <f>"Q" &amp; ROUNDUP(MONTH(Campaign_Table[[#This Row],[Date]])/3,0)</f>
        <v>Q3</v>
      </c>
      <c r="U1894" s="5">
        <f t="shared" si="87"/>
        <v>6.95877365189424E-2</v>
      </c>
      <c r="V1894" s="7">
        <f>IFERROR(Campaign_Table[[#This Row],[Total_Campaign_Cost]]/Campaign_Table[[#This Row],[Clicks]],0)</f>
        <v>88.806866746698674</v>
      </c>
      <c r="W1894" s="5">
        <f t="shared" si="88"/>
        <v>0.26170468187274909</v>
      </c>
      <c r="X1894" s="7">
        <f>IFERROR(Campaign_Table[[#This Row],[Total_Campaign_Cost]]/Campaign_Table[[#This Row],[Leads]],0)</f>
        <v>258.43186026200874</v>
      </c>
      <c r="Y1894" s="7">
        <f t="shared" si="89"/>
        <v>352863.52</v>
      </c>
      <c r="Z1894" s="7" t="str">
        <f>IF(Campaign_Table[[#This Row],[ROI]]&gt;=3,"Excellent",IF(Campaign_Table[[#This Row],[ROI]]&gt;=1,"Good",IF(Campaign_Table[[#This Row],[ROI]]&gt;=0,"Average","Poor")))</f>
        <v>Good</v>
      </c>
    </row>
    <row r="1895" spans="1:26" x14ac:dyDescent="0.3">
      <c r="A1895" t="s">
        <v>2071</v>
      </c>
      <c r="B1895" t="s">
        <v>20</v>
      </c>
      <c r="C1895" t="s">
        <v>25</v>
      </c>
      <c r="D1895">
        <v>11</v>
      </c>
      <c r="E1895" t="s">
        <v>34</v>
      </c>
      <c r="F1895">
        <v>24369</v>
      </c>
      <c r="G1895">
        <v>549</v>
      </c>
      <c r="H1895">
        <v>220</v>
      </c>
      <c r="I1895">
        <v>124</v>
      </c>
      <c r="J1895">
        <v>73656</v>
      </c>
      <c r="K1895">
        <v>527.61</v>
      </c>
      <c r="L1895">
        <f>Campaign_Table[[#This Row],[Conversions]]*Campaign_Table[[#This Row],[Cost_Per_Acquisition]]</f>
        <v>65423.64</v>
      </c>
      <c r="M1895">
        <v>0.13</v>
      </c>
      <c r="N1895">
        <v>3.66</v>
      </c>
      <c r="O1895" t="s">
        <v>35</v>
      </c>
      <c r="P1895" s="1">
        <v>45608</v>
      </c>
      <c r="Q1895" t="str">
        <f>TEXT(Campaign_Table[[#This Row],[Date]],"mmmm")</f>
        <v>November</v>
      </c>
      <c r="R1895">
        <f>YEAR(Campaign_Table[[#This Row],[Date]])</f>
        <v>2024</v>
      </c>
      <c r="S1895" t="str">
        <f>TEXT(Campaign_Table[[#This Row],[Date]],"dddd")</f>
        <v>Tuesday</v>
      </c>
      <c r="T1895" s="3" t="str">
        <f>"Q" &amp; ROUNDUP(MONTH(Campaign_Table[[#This Row],[Date]])/3,0)</f>
        <v>Q4</v>
      </c>
      <c r="U1895" s="5">
        <f t="shared" si="87"/>
        <v>2.252862243013665E-2</v>
      </c>
      <c r="V1895" s="7">
        <f>IFERROR(Campaign_Table[[#This Row],[Total_Campaign_Cost]]/Campaign_Table[[#This Row],[Clicks]],0)</f>
        <v>119.16874316939891</v>
      </c>
      <c r="W1895" s="5">
        <f t="shared" si="88"/>
        <v>0.22586520947176686</v>
      </c>
      <c r="X1895" s="7">
        <f>IFERROR(Campaign_Table[[#This Row],[Total_Campaign_Cost]]/Campaign_Table[[#This Row],[Leads]],0)</f>
        <v>297.38018181818182</v>
      </c>
      <c r="Y1895" s="7">
        <f t="shared" si="89"/>
        <v>8232.36</v>
      </c>
      <c r="Z1895" s="7" t="str">
        <f>IF(Campaign_Table[[#This Row],[ROI]]&gt;=3,"Excellent",IF(Campaign_Table[[#This Row],[ROI]]&gt;=1,"Good",IF(Campaign_Table[[#This Row],[ROI]]&gt;=0,"Average","Poor")))</f>
        <v>Average</v>
      </c>
    </row>
    <row r="1896" spans="1:26" x14ac:dyDescent="0.3">
      <c r="A1896" t="s">
        <v>2072</v>
      </c>
      <c r="B1896" t="s">
        <v>24</v>
      </c>
      <c r="C1896" t="s">
        <v>17</v>
      </c>
      <c r="D1896">
        <v>19</v>
      </c>
      <c r="E1896" t="s">
        <v>107</v>
      </c>
      <c r="F1896">
        <v>95619</v>
      </c>
      <c r="G1896">
        <v>9025</v>
      </c>
      <c r="H1896">
        <v>3862</v>
      </c>
      <c r="I1896">
        <v>1311</v>
      </c>
      <c r="J1896">
        <v>934743</v>
      </c>
      <c r="K1896">
        <v>197.17</v>
      </c>
      <c r="L1896">
        <f>Campaign_Table[[#This Row],[Conversions]]*Campaign_Table[[#This Row],[Cost_Per_Acquisition]]</f>
        <v>258489.87</v>
      </c>
      <c r="M1896">
        <v>2.62</v>
      </c>
      <c r="N1896">
        <v>14.85</v>
      </c>
      <c r="O1896" t="s">
        <v>21</v>
      </c>
      <c r="P1896" s="1">
        <v>45696</v>
      </c>
      <c r="Q1896" t="str">
        <f>TEXT(Campaign_Table[[#This Row],[Date]],"mmmm")</f>
        <v>February</v>
      </c>
      <c r="R1896">
        <f>YEAR(Campaign_Table[[#This Row],[Date]])</f>
        <v>2025</v>
      </c>
      <c r="S1896" t="str">
        <f>TEXT(Campaign_Table[[#This Row],[Date]],"dddd")</f>
        <v>Saturday</v>
      </c>
      <c r="T1896" s="3" t="str">
        <f>"Q" &amp; ROUNDUP(MONTH(Campaign_Table[[#This Row],[Date]])/3,0)</f>
        <v>Q1</v>
      </c>
      <c r="U1896" s="5">
        <f t="shared" si="87"/>
        <v>9.4385007163848192E-2</v>
      </c>
      <c r="V1896" s="7">
        <f>IFERROR(Campaign_Table[[#This Row],[Total_Campaign_Cost]]/Campaign_Table[[#This Row],[Clicks]],0)</f>
        <v>28.641536842105264</v>
      </c>
      <c r="W1896" s="5">
        <f t="shared" si="88"/>
        <v>0.14526315789473684</v>
      </c>
      <c r="X1896" s="7">
        <f>IFERROR(Campaign_Table[[#This Row],[Total_Campaign_Cost]]/Campaign_Table[[#This Row],[Leads]],0)</f>
        <v>66.931607975142413</v>
      </c>
      <c r="Y1896" s="7">
        <f t="shared" si="89"/>
        <v>676253.13</v>
      </c>
      <c r="Z1896" s="7" t="str">
        <f>IF(Campaign_Table[[#This Row],[ROI]]&gt;=3,"Excellent",IF(Campaign_Table[[#This Row],[ROI]]&gt;=1,"Good",IF(Campaign_Table[[#This Row],[ROI]]&gt;=0,"Average","Poor")))</f>
        <v>Good</v>
      </c>
    </row>
    <row r="1897" spans="1:26" x14ac:dyDescent="0.3">
      <c r="A1897" t="s">
        <v>2073</v>
      </c>
      <c r="B1897" t="s">
        <v>24</v>
      </c>
      <c r="C1897" t="s">
        <v>25</v>
      </c>
      <c r="D1897">
        <v>30</v>
      </c>
      <c r="E1897" t="s">
        <v>107</v>
      </c>
      <c r="F1897">
        <v>12656</v>
      </c>
      <c r="G1897">
        <v>1344</v>
      </c>
      <c r="H1897">
        <v>461</v>
      </c>
      <c r="I1897">
        <v>298</v>
      </c>
      <c r="J1897">
        <v>98936</v>
      </c>
      <c r="K1897">
        <v>224.06</v>
      </c>
      <c r="L1897">
        <f>Campaign_Table[[#This Row],[Conversions]]*Campaign_Table[[#This Row],[Cost_Per_Acquisition]]</f>
        <v>66769.88</v>
      </c>
      <c r="M1897">
        <v>0.48</v>
      </c>
      <c r="N1897">
        <v>16.62</v>
      </c>
      <c r="O1897" t="s">
        <v>29</v>
      </c>
      <c r="P1897" s="1">
        <v>45656</v>
      </c>
      <c r="Q1897" t="str">
        <f>TEXT(Campaign_Table[[#This Row],[Date]],"mmmm")</f>
        <v>December</v>
      </c>
      <c r="R1897">
        <f>YEAR(Campaign_Table[[#This Row],[Date]])</f>
        <v>2024</v>
      </c>
      <c r="S1897" t="str">
        <f>TEXT(Campaign_Table[[#This Row],[Date]],"dddd")</f>
        <v>Monday</v>
      </c>
      <c r="T1897" s="3" t="str">
        <f>"Q" &amp; ROUNDUP(MONTH(Campaign_Table[[#This Row],[Date]])/3,0)</f>
        <v>Q4</v>
      </c>
      <c r="U1897" s="5">
        <f t="shared" si="87"/>
        <v>0.10619469026548672</v>
      </c>
      <c r="V1897" s="7">
        <f>IFERROR(Campaign_Table[[#This Row],[Total_Campaign_Cost]]/Campaign_Table[[#This Row],[Clicks]],0)</f>
        <v>49.679970238095244</v>
      </c>
      <c r="W1897" s="5">
        <f t="shared" si="88"/>
        <v>0.22172619047619047</v>
      </c>
      <c r="X1897" s="7">
        <f>IFERROR(Campaign_Table[[#This Row],[Total_Campaign_Cost]]/Campaign_Table[[#This Row],[Leads]],0)</f>
        <v>144.83704989154015</v>
      </c>
      <c r="Y1897" s="7">
        <f t="shared" si="89"/>
        <v>32166.119999999995</v>
      </c>
      <c r="Z1897" s="7" t="str">
        <f>IF(Campaign_Table[[#This Row],[ROI]]&gt;=3,"Excellent",IF(Campaign_Table[[#This Row],[ROI]]&gt;=1,"Good",IF(Campaign_Table[[#This Row],[ROI]]&gt;=0,"Average","Poor")))</f>
        <v>Average</v>
      </c>
    </row>
    <row r="1898" spans="1:26" x14ac:dyDescent="0.3">
      <c r="A1898" t="s">
        <v>2074</v>
      </c>
      <c r="B1898" t="s">
        <v>20</v>
      </c>
      <c r="C1898" t="s">
        <v>17</v>
      </c>
      <c r="D1898">
        <v>17</v>
      </c>
      <c r="E1898" t="s">
        <v>56</v>
      </c>
      <c r="F1898">
        <v>92641</v>
      </c>
      <c r="G1898">
        <v>3376</v>
      </c>
      <c r="H1898">
        <v>1786</v>
      </c>
      <c r="I1898">
        <v>727</v>
      </c>
      <c r="J1898">
        <v>287165</v>
      </c>
      <c r="K1898">
        <v>245.07</v>
      </c>
      <c r="L1898">
        <f>Campaign_Table[[#This Row],[Conversions]]*Campaign_Table[[#This Row],[Cost_Per_Acquisition]]</f>
        <v>178165.88999999998</v>
      </c>
      <c r="M1898">
        <v>0.61</v>
      </c>
      <c r="N1898">
        <v>6.36</v>
      </c>
      <c r="O1898" t="s">
        <v>35</v>
      </c>
      <c r="P1898" s="1">
        <v>45768</v>
      </c>
      <c r="Q1898" t="str">
        <f>TEXT(Campaign_Table[[#This Row],[Date]],"mmmm")</f>
        <v>April</v>
      </c>
      <c r="R1898">
        <f>YEAR(Campaign_Table[[#This Row],[Date]])</f>
        <v>2025</v>
      </c>
      <c r="S1898" t="str">
        <f>TEXT(Campaign_Table[[#This Row],[Date]],"dddd")</f>
        <v>Monday</v>
      </c>
      <c r="T1898" s="3" t="str">
        <f>"Q" &amp; ROUNDUP(MONTH(Campaign_Table[[#This Row],[Date]])/3,0)</f>
        <v>Q2</v>
      </c>
      <c r="U1898" s="5">
        <f t="shared" si="87"/>
        <v>3.64417482540128E-2</v>
      </c>
      <c r="V1898" s="7">
        <f>IFERROR(Campaign_Table[[#This Row],[Total_Campaign_Cost]]/Campaign_Table[[#This Row],[Clicks]],0)</f>
        <v>52.77425651658767</v>
      </c>
      <c r="W1898" s="5">
        <f t="shared" si="88"/>
        <v>0.21534360189573459</v>
      </c>
      <c r="X1898" s="7">
        <f>IFERROR(Campaign_Table[[#This Row],[Total_Campaign_Cost]]/Campaign_Table[[#This Row],[Leads]],0)</f>
        <v>99.756937290033591</v>
      </c>
      <c r="Y1898" s="7">
        <f t="shared" si="89"/>
        <v>108999.11000000002</v>
      </c>
      <c r="Z1898" s="7" t="str">
        <f>IF(Campaign_Table[[#This Row],[ROI]]&gt;=3,"Excellent",IF(Campaign_Table[[#This Row],[ROI]]&gt;=1,"Good",IF(Campaign_Table[[#This Row],[ROI]]&gt;=0,"Average","Poor")))</f>
        <v>Average</v>
      </c>
    </row>
    <row r="1899" spans="1:26" x14ac:dyDescent="0.3">
      <c r="A1899" t="s">
        <v>2075</v>
      </c>
      <c r="B1899" t="s">
        <v>16</v>
      </c>
      <c r="C1899" t="s">
        <v>25</v>
      </c>
      <c r="D1899">
        <v>9</v>
      </c>
      <c r="E1899" t="s">
        <v>107</v>
      </c>
      <c r="F1899">
        <v>68818</v>
      </c>
      <c r="G1899">
        <v>1410</v>
      </c>
      <c r="H1899">
        <v>592</v>
      </c>
      <c r="I1899">
        <v>322</v>
      </c>
      <c r="J1899">
        <v>143290</v>
      </c>
      <c r="K1899">
        <v>673.96</v>
      </c>
      <c r="L1899">
        <f>Campaign_Table[[#This Row],[Conversions]]*Campaign_Table[[#This Row],[Cost_Per_Acquisition]]</f>
        <v>217015.12000000002</v>
      </c>
      <c r="M1899">
        <v>-0.34</v>
      </c>
      <c r="N1899">
        <v>3.38</v>
      </c>
      <c r="O1899" t="s">
        <v>29</v>
      </c>
      <c r="P1899" s="1">
        <v>45549</v>
      </c>
      <c r="Q1899" t="str">
        <f>TEXT(Campaign_Table[[#This Row],[Date]],"mmmm")</f>
        <v>September</v>
      </c>
      <c r="R1899">
        <f>YEAR(Campaign_Table[[#This Row],[Date]])</f>
        <v>2024</v>
      </c>
      <c r="S1899" t="str">
        <f>TEXT(Campaign_Table[[#This Row],[Date]],"dddd")</f>
        <v>Saturday</v>
      </c>
      <c r="T1899" s="3" t="str">
        <f>"Q" &amp; ROUNDUP(MONTH(Campaign_Table[[#This Row],[Date]])/3,0)</f>
        <v>Q3</v>
      </c>
      <c r="U1899" s="5">
        <f t="shared" si="87"/>
        <v>2.0488825597954025E-2</v>
      </c>
      <c r="V1899" s="7">
        <f>IFERROR(Campaign_Table[[#This Row],[Total_Campaign_Cost]]/Campaign_Table[[#This Row],[Clicks]],0)</f>
        <v>153.9114326241135</v>
      </c>
      <c r="W1899" s="5">
        <f t="shared" si="88"/>
        <v>0.22836879432624113</v>
      </c>
      <c r="X1899" s="7">
        <f>IFERROR(Campaign_Table[[#This Row],[Total_Campaign_Cost]]/Campaign_Table[[#This Row],[Leads]],0)</f>
        <v>366.57959459459465</v>
      </c>
      <c r="Y1899" s="7">
        <f t="shared" si="89"/>
        <v>-73725.120000000024</v>
      </c>
      <c r="Z1899" s="7" t="str">
        <f>IF(Campaign_Table[[#This Row],[ROI]]&gt;=3,"Excellent",IF(Campaign_Table[[#This Row],[ROI]]&gt;=1,"Good",IF(Campaign_Table[[#This Row],[ROI]]&gt;=0,"Average","Poor")))</f>
        <v>Poor</v>
      </c>
    </row>
    <row r="1900" spans="1:26" x14ac:dyDescent="0.3">
      <c r="A1900" t="s">
        <v>2076</v>
      </c>
      <c r="B1900" t="s">
        <v>20</v>
      </c>
      <c r="C1900" t="s">
        <v>35</v>
      </c>
      <c r="D1900">
        <v>9</v>
      </c>
      <c r="E1900" t="s">
        <v>172</v>
      </c>
      <c r="F1900">
        <v>67344</v>
      </c>
      <c r="G1900">
        <v>6605</v>
      </c>
      <c r="H1900">
        <v>1926</v>
      </c>
      <c r="I1900">
        <v>1227</v>
      </c>
      <c r="J1900">
        <v>446628</v>
      </c>
      <c r="K1900">
        <v>235.22</v>
      </c>
      <c r="L1900">
        <f>Campaign_Table[[#This Row],[Conversions]]*Campaign_Table[[#This Row],[Cost_Per_Acquisition]]</f>
        <v>288614.94</v>
      </c>
      <c r="M1900">
        <v>0.55000000000000004</v>
      </c>
      <c r="N1900">
        <v>14.49</v>
      </c>
      <c r="O1900" t="s">
        <v>25</v>
      </c>
      <c r="P1900" s="1">
        <v>45797</v>
      </c>
      <c r="Q1900" t="str">
        <f>TEXT(Campaign_Table[[#This Row],[Date]],"mmmm")</f>
        <v>May</v>
      </c>
      <c r="R1900">
        <f>YEAR(Campaign_Table[[#This Row],[Date]])</f>
        <v>2025</v>
      </c>
      <c r="S1900" t="str">
        <f>TEXT(Campaign_Table[[#This Row],[Date]],"dddd")</f>
        <v>Tuesday</v>
      </c>
      <c r="T1900" s="3" t="str">
        <f>"Q" &amp; ROUNDUP(MONTH(Campaign_Table[[#This Row],[Date]])/3,0)</f>
        <v>Q2</v>
      </c>
      <c r="U1900" s="5">
        <f t="shared" si="87"/>
        <v>9.8078522214302688E-2</v>
      </c>
      <c r="V1900" s="7">
        <f>IFERROR(Campaign_Table[[#This Row],[Total_Campaign_Cost]]/Campaign_Table[[#This Row],[Clicks]],0)</f>
        <v>43.696433005299014</v>
      </c>
      <c r="W1900" s="5">
        <f t="shared" si="88"/>
        <v>0.18576835730507191</v>
      </c>
      <c r="X1900" s="7">
        <f>IFERROR(Campaign_Table[[#This Row],[Total_Campaign_Cost]]/Campaign_Table[[#This Row],[Leads]],0)</f>
        <v>149.8519937694704</v>
      </c>
      <c r="Y1900" s="7">
        <f t="shared" si="89"/>
        <v>158013.06</v>
      </c>
      <c r="Z1900" s="7" t="str">
        <f>IF(Campaign_Table[[#This Row],[ROI]]&gt;=3,"Excellent",IF(Campaign_Table[[#This Row],[ROI]]&gt;=1,"Good",IF(Campaign_Table[[#This Row],[ROI]]&gt;=0,"Average","Poor")))</f>
        <v>Average</v>
      </c>
    </row>
    <row r="1901" spans="1:26" x14ac:dyDescent="0.3">
      <c r="A1901" t="s">
        <v>2077</v>
      </c>
      <c r="B1901" t="s">
        <v>24</v>
      </c>
      <c r="C1901" t="s">
        <v>25</v>
      </c>
      <c r="D1901">
        <v>16</v>
      </c>
      <c r="E1901" t="s">
        <v>47</v>
      </c>
      <c r="F1901">
        <v>99504</v>
      </c>
      <c r="G1901">
        <v>2261</v>
      </c>
      <c r="H1901">
        <v>1059</v>
      </c>
      <c r="I1901">
        <v>678</v>
      </c>
      <c r="J1901">
        <v>296286</v>
      </c>
      <c r="K1901">
        <v>109.13</v>
      </c>
      <c r="L1901">
        <f>Campaign_Table[[#This Row],[Conversions]]*Campaign_Table[[#This Row],[Cost_Per_Acquisition]]</f>
        <v>73990.14</v>
      </c>
      <c r="M1901">
        <v>3</v>
      </c>
      <c r="N1901">
        <v>4.0199999999999996</v>
      </c>
      <c r="O1901" t="s">
        <v>35</v>
      </c>
      <c r="P1901" s="1">
        <v>45664</v>
      </c>
      <c r="Q1901" t="str">
        <f>TEXT(Campaign_Table[[#This Row],[Date]],"mmmm")</f>
        <v>January</v>
      </c>
      <c r="R1901">
        <f>YEAR(Campaign_Table[[#This Row],[Date]])</f>
        <v>2025</v>
      </c>
      <c r="S1901" t="str">
        <f>TEXT(Campaign_Table[[#This Row],[Date]],"dddd")</f>
        <v>Tuesday</v>
      </c>
      <c r="T1901" s="3" t="str">
        <f>"Q" &amp; ROUNDUP(MONTH(Campaign_Table[[#This Row],[Date]])/3,0)</f>
        <v>Q1</v>
      </c>
      <c r="U1901" s="5">
        <f t="shared" si="87"/>
        <v>2.2722704614889854E-2</v>
      </c>
      <c r="V1901" s="7">
        <f>IFERROR(Campaign_Table[[#This Row],[Total_Campaign_Cost]]/Campaign_Table[[#This Row],[Clicks]],0)</f>
        <v>32.724520123839007</v>
      </c>
      <c r="W1901" s="5">
        <f t="shared" si="88"/>
        <v>0.29986731534719152</v>
      </c>
      <c r="X1901" s="7">
        <f>IFERROR(Campaign_Table[[#This Row],[Total_Campaign_Cost]]/Campaign_Table[[#This Row],[Leads]],0)</f>
        <v>69.867932011331447</v>
      </c>
      <c r="Y1901" s="7">
        <f t="shared" si="89"/>
        <v>222295.86</v>
      </c>
      <c r="Z1901" s="7" t="str">
        <f>IF(Campaign_Table[[#This Row],[ROI]]&gt;=3,"Excellent",IF(Campaign_Table[[#This Row],[ROI]]&gt;=1,"Good",IF(Campaign_Table[[#This Row],[ROI]]&gt;=0,"Average","Poor")))</f>
        <v>Excellent</v>
      </c>
    </row>
    <row r="1902" spans="1:26" x14ac:dyDescent="0.3">
      <c r="A1902" t="s">
        <v>2078</v>
      </c>
      <c r="B1902" t="s">
        <v>24</v>
      </c>
      <c r="C1902" t="s">
        <v>35</v>
      </c>
      <c r="D1902">
        <v>14</v>
      </c>
      <c r="E1902" t="s">
        <v>41</v>
      </c>
      <c r="F1902">
        <v>18647</v>
      </c>
      <c r="G1902">
        <v>2603</v>
      </c>
      <c r="H1902">
        <v>787</v>
      </c>
      <c r="I1902">
        <v>254</v>
      </c>
      <c r="J1902">
        <v>90170</v>
      </c>
      <c r="K1902">
        <v>942.14</v>
      </c>
      <c r="L1902">
        <f>Campaign_Table[[#This Row],[Conversions]]*Campaign_Table[[#This Row],[Cost_Per_Acquisition]]</f>
        <v>239303.56</v>
      </c>
      <c r="M1902">
        <v>-0.62</v>
      </c>
      <c r="N1902">
        <v>19.54</v>
      </c>
      <c r="O1902" t="s">
        <v>17</v>
      </c>
      <c r="P1902" s="1">
        <v>45621</v>
      </c>
      <c r="Q1902" t="str">
        <f>TEXT(Campaign_Table[[#This Row],[Date]],"mmmm")</f>
        <v>November</v>
      </c>
      <c r="R1902">
        <f>YEAR(Campaign_Table[[#This Row],[Date]])</f>
        <v>2024</v>
      </c>
      <c r="S1902" t="str">
        <f>TEXT(Campaign_Table[[#This Row],[Date]],"dddd")</f>
        <v>Monday</v>
      </c>
      <c r="T1902" s="3" t="str">
        <f>"Q" &amp; ROUNDUP(MONTH(Campaign_Table[[#This Row],[Date]])/3,0)</f>
        <v>Q4</v>
      </c>
      <c r="U1902" s="5">
        <f t="shared" si="87"/>
        <v>0.1395935002949536</v>
      </c>
      <c r="V1902" s="7">
        <f>IFERROR(Campaign_Table[[#This Row],[Total_Campaign_Cost]]/Campaign_Table[[#This Row],[Clicks]],0)</f>
        <v>91.93375336150595</v>
      </c>
      <c r="W1902" s="5">
        <f t="shared" si="88"/>
        <v>9.7579715712639264E-2</v>
      </c>
      <c r="X1902" s="7">
        <f>IFERROR(Campaign_Table[[#This Row],[Total_Campaign_Cost]]/Campaign_Table[[#This Row],[Leads]],0)</f>
        <v>304.07059720457431</v>
      </c>
      <c r="Y1902" s="7">
        <f t="shared" si="89"/>
        <v>-149133.56</v>
      </c>
      <c r="Z1902" s="7" t="str">
        <f>IF(Campaign_Table[[#This Row],[ROI]]&gt;=3,"Excellent",IF(Campaign_Table[[#This Row],[ROI]]&gt;=1,"Good",IF(Campaign_Table[[#This Row],[ROI]]&gt;=0,"Average","Poor")))</f>
        <v>Poor</v>
      </c>
    </row>
    <row r="1903" spans="1:26" x14ac:dyDescent="0.3">
      <c r="A1903" t="s">
        <v>2079</v>
      </c>
      <c r="B1903" t="s">
        <v>28</v>
      </c>
      <c r="C1903" t="s">
        <v>21</v>
      </c>
      <c r="D1903">
        <v>21</v>
      </c>
      <c r="E1903" t="s">
        <v>91</v>
      </c>
      <c r="F1903">
        <v>76045</v>
      </c>
      <c r="G1903">
        <v>6930</v>
      </c>
      <c r="H1903">
        <v>2028</v>
      </c>
      <c r="I1903">
        <v>905</v>
      </c>
      <c r="J1903">
        <v>634405</v>
      </c>
      <c r="K1903">
        <v>315.39</v>
      </c>
      <c r="L1903">
        <f>Campaign_Table[[#This Row],[Conversions]]*Campaign_Table[[#This Row],[Cost_Per_Acquisition]]</f>
        <v>285427.95</v>
      </c>
      <c r="M1903">
        <v>1.22</v>
      </c>
      <c r="N1903">
        <v>12.97</v>
      </c>
      <c r="O1903" t="s">
        <v>17</v>
      </c>
      <c r="P1903" s="1">
        <v>45754</v>
      </c>
      <c r="Q1903" t="str">
        <f>TEXT(Campaign_Table[[#This Row],[Date]],"mmmm")</f>
        <v>April</v>
      </c>
      <c r="R1903">
        <f>YEAR(Campaign_Table[[#This Row],[Date]])</f>
        <v>2025</v>
      </c>
      <c r="S1903" t="str">
        <f>TEXT(Campaign_Table[[#This Row],[Date]],"dddd")</f>
        <v>Monday</v>
      </c>
      <c r="T1903" s="3" t="str">
        <f>"Q" &amp; ROUNDUP(MONTH(Campaign_Table[[#This Row],[Date]])/3,0)</f>
        <v>Q2</v>
      </c>
      <c r="U1903" s="5">
        <f t="shared" si="87"/>
        <v>9.1130251824577554E-2</v>
      </c>
      <c r="V1903" s="7">
        <f>IFERROR(Campaign_Table[[#This Row],[Total_Campaign_Cost]]/Campaign_Table[[#This Row],[Clicks]],0)</f>
        <v>41.187294372294375</v>
      </c>
      <c r="W1903" s="5">
        <f t="shared" si="88"/>
        <v>0.13059163059163059</v>
      </c>
      <c r="X1903" s="7">
        <f>IFERROR(Campaign_Table[[#This Row],[Total_Campaign_Cost]]/Campaign_Table[[#This Row],[Leads]],0)</f>
        <v>140.74356508875741</v>
      </c>
      <c r="Y1903" s="7">
        <f t="shared" si="89"/>
        <v>348977.05</v>
      </c>
      <c r="Z1903" s="7" t="str">
        <f>IF(Campaign_Table[[#This Row],[ROI]]&gt;=3,"Excellent",IF(Campaign_Table[[#This Row],[ROI]]&gt;=1,"Good",IF(Campaign_Table[[#This Row],[ROI]]&gt;=0,"Average","Poor")))</f>
        <v>Good</v>
      </c>
    </row>
    <row r="1904" spans="1:26" x14ac:dyDescent="0.3">
      <c r="A1904" t="s">
        <v>2080</v>
      </c>
      <c r="B1904" t="s">
        <v>24</v>
      </c>
      <c r="C1904" t="s">
        <v>29</v>
      </c>
      <c r="D1904">
        <v>5</v>
      </c>
      <c r="E1904" t="s">
        <v>465</v>
      </c>
      <c r="F1904">
        <v>25208</v>
      </c>
      <c r="G1904">
        <v>962</v>
      </c>
      <c r="H1904">
        <v>292</v>
      </c>
      <c r="I1904">
        <v>221</v>
      </c>
      <c r="J1904">
        <v>125528</v>
      </c>
      <c r="K1904">
        <v>672.56</v>
      </c>
      <c r="L1904">
        <f>Campaign_Table[[#This Row],[Conversions]]*Campaign_Table[[#This Row],[Cost_Per_Acquisition]]</f>
        <v>148635.75999999998</v>
      </c>
      <c r="M1904">
        <v>-0.16</v>
      </c>
      <c r="N1904">
        <v>5.85</v>
      </c>
      <c r="O1904" t="s">
        <v>29</v>
      </c>
      <c r="P1904" s="1">
        <v>45766</v>
      </c>
      <c r="Q1904" t="str">
        <f>TEXT(Campaign_Table[[#This Row],[Date]],"mmmm")</f>
        <v>April</v>
      </c>
      <c r="R1904">
        <f>YEAR(Campaign_Table[[#This Row],[Date]])</f>
        <v>2025</v>
      </c>
      <c r="S1904" t="str">
        <f>TEXT(Campaign_Table[[#This Row],[Date]],"dddd")</f>
        <v>Saturday</v>
      </c>
      <c r="T1904" s="3" t="str">
        <f>"Q" &amp; ROUNDUP(MONTH(Campaign_Table[[#This Row],[Date]])/3,0)</f>
        <v>Q2</v>
      </c>
      <c r="U1904" s="5">
        <f t="shared" si="87"/>
        <v>3.8162488099016185E-2</v>
      </c>
      <c r="V1904" s="7">
        <f>IFERROR(Campaign_Table[[#This Row],[Total_Campaign_Cost]]/Campaign_Table[[#This Row],[Clicks]],0)</f>
        <v>154.50702702702699</v>
      </c>
      <c r="W1904" s="5">
        <f t="shared" si="88"/>
        <v>0.22972972972972974</v>
      </c>
      <c r="X1904" s="7">
        <f>IFERROR(Campaign_Table[[#This Row],[Total_Campaign_Cost]]/Campaign_Table[[#This Row],[Leads]],0)</f>
        <v>509.02657534246566</v>
      </c>
      <c r="Y1904" s="7">
        <f t="shared" si="89"/>
        <v>-23107.75999999998</v>
      </c>
      <c r="Z1904" s="7" t="str">
        <f>IF(Campaign_Table[[#This Row],[ROI]]&gt;=3,"Excellent",IF(Campaign_Table[[#This Row],[ROI]]&gt;=1,"Good",IF(Campaign_Table[[#This Row],[ROI]]&gt;=0,"Average","Poor")))</f>
        <v>Poor</v>
      </c>
    </row>
    <row r="1905" spans="1:26" x14ac:dyDescent="0.3">
      <c r="A1905" t="s">
        <v>2081</v>
      </c>
      <c r="B1905" t="s">
        <v>44</v>
      </c>
      <c r="C1905" t="s">
        <v>35</v>
      </c>
      <c r="D1905">
        <v>17</v>
      </c>
      <c r="E1905" t="s">
        <v>22</v>
      </c>
      <c r="F1905">
        <v>38824</v>
      </c>
      <c r="G1905">
        <v>4433</v>
      </c>
      <c r="H1905">
        <v>1418</v>
      </c>
      <c r="I1905">
        <v>945</v>
      </c>
      <c r="J1905">
        <v>429030</v>
      </c>
      <c r="K1905">
        <v>176.99</v>
      </c>
      <c r="L1905">
        <f>Campaign_Table[[#This Row],[Conversions]]*Campaign_Table[[#This Row],[Cost_Per_Acquisition]]</f>
        <v>167255.55000000002</v>
      </c>
      <c r="M1905">
        <v>1.57</v>
      </c>
      <c r="N1905">
        <v>17.5</v>
      </c>
      <c r="O1905" t="s">
        <v>17</v>
      </c>
      <c r="P1905" s="1">
        <v>45768</v>
      </c>
      <c r="Q1905" t="str">
        <f>TEXT(Campaign_Table[[#This Row],[Date]],"mmmm")</f>
        <v>April</v>
      </c>
      <c r="R1905">
        <f>YEAR(Campaign_Table[[#This Row],[Date]])</f>
        <v>2025</v>
      </c>
      <c r="S1905" t="str">
        <f>TEXT(Campaign_Table[[#This Row],[Date]],"dddd")</f>
        <v>Monday</v>
      </c>
      <c r="T1905" s="3" t="str">
        <f>"Q" &amp; ROUNDUP(MONTH(Campaign_Table[[#This Row],[Date]])/3,0)</f>
        <v>Q2</v>
      </c>
      <c r="U1905" s="5">
        <f t="shared" si="87"/>
        <v>0.11418194930970534</v>
      </c>
      <c r="V1905" s="7">
        <f>IFERROR(Campaign_Table[[#This Row],[Total_Campaign_Cost]]/Campaign_Table[[#This Row],[Clicks]],0)</f>
        <v>37.729652605459059</v>
      </c>
      <c r="W1905" s="5">
        <f t="shared" si="88"/>
        <v>0.21317392285134221</v>
      </c>
      <c r="X1905" s="7">
        <f>IFERROR(Campaign_Table[[#This Row],[Total_Campaign_Cost]]/Campaign_Table[[#This Row],[Leads]],0)</f>
        <v>117.95172778561356</v>
      </c>
      <c r="Y1905" s="7">
        <f t="shared" si="89"/>
        <v>261774.44999999998</v>
      </c>
      <c r="Z1905" s="7" t="str">
        <f>IF(Campaign_Table[[#This Row],[ROI]]&gt;=3,"Excellent",IF(Campaign_Table[[#This Row],[ROI]]&gt;=1,"Good",IF(Campaign_Table[[#This Row],[ROI]]&gt;=0,"Average","Poor")))</f>
        <v>Good</v>
      </c>
    </row>
    <row r="1906" spans="1:26" x14ac:dyDescent="0.3">
      <c r="A1906" t="s">
        <v>2082</v>
      </c>
      <c r="B1906" t="s">
        <v>16</v>
      </c>
      <c r="C1906" t="s">
        <v>17</v>
      </c>
      <c r="D1906">
        <v>9</v>
      </c>
      <c r="E1906" t="s">
        <v>22</v>
      </c>
      <c r="F1906">
        <v>46713</v>
      </c>
      <c r="G1906">
        <v>3970</v>
      </c>
      <c r="H1906">
        <v>1068</v>
      </c>
      <c r="I1906">
        <v>359</v>
      </c>
      <c r="J1906">
        <v>143600</v>
      </c>
      <c r="K1906">
        <v>504.9</v>
      </c>
      <c r="L1906">
        <f>Campaign_Table[[#This Row],[Conversions]]*Campaign_Table[[#This Row],[Cost_Per_Acquisition]]</f>
        <v>181259.1</v>
      </c>
      <c r="M1906">
        <v>-0.21</v>
      </c>
      <c r="N1906">
        <v>11.55</v>
      </c>
      <c r="O1906" t="s">
        <v>29</v>
      </c>
      <c r="P1906" s="1">
        <v>45567</v>
      </c>
      <c r="Q1906" t="str">
        <f>TEXT(Campaign_Table[[#This Row],[Date]],"mmmm")</f>
        <v>October</v>
      </c>
      <c r="R1906">
        <f>YEAR(Campaign_Table[[#This Row],[Date]])</f>
        <v>2024</v>
      </c>
      <c r="S1906" t="str">
        <f>TEXT(Campaign_Table[[#This Row],[Date]],"dddd")</f>
        <v>Wednesday</v>
      </c>
      <c r="T1906" s="3" t="str">
        <f>"Q" &amp; ROUNDUP(MONTH(Campaign_Table[[#This Row],[Date]])/3,0)</f>
        <v>Q4</v>
      </c>
      <c r="U1906" s="5">
        <f t="shared" si="87"/>
        <v>8.4987048573202315E-2</v>
      </c>
      <c r="V1906" s="7">
        <f>IFERROR(Campaign_Table[[#This Row],[Total_Campaign_Cost]]/Campaign_Table[[#This Row],[Clicks]],0)</f>
        <v>45.657204030226701</v>
      </c>
      <c r="W1906" s="5">
        <f t="shared" si="88"/>
        <v>9.0428211586901758E-2</v>
      </c>
      <c r="X1906" s="7">
        <f>IFERROR(Campaign_Table[[#This Row],[Total_Campaign_Cost]]/Campaign_Table[[#This Row],[Leads]],0)</f>
        <v>169.71825842696629</v>
      </c>
      <c r="Y1906" s="7">
        <f t="shared" si="89"/>
        <v>-37659.100000000006</v>
      </c>
      <c r="Z1906" s="7" t="str">
        <f>IF(Campaign_Table[[#This Row],[ROI]]&gt;=3,"Excellent",IF(Campaign_Table[[#This Row],[ROI]]&gt;=1,"Good",IF(Campaign_Table[[#This Row],[ROI]]&gt;=0,"Average","Poor")))</f>
        <v>Poor</v>
      </c>
    </row>
    <row r="1907" spans="1:26" x14ac:dyDescent="0.3">
      <c r="A1907" t="s">
        <v>2083</v>
      </c>
      <c r="B1907" t="s">
        <v>16</v>
      </c>
      <c r="C1907" t="s">
        <v>17</v>
      </c>
      <c r="D1907">
        <v>16</v>
      </c>
      <c r="E1907" t="s">
        <v>351</v>
      </c>
      <c r="F1907">
        <v>68455</v>
      </c>
      <c r="G1907">
        <v>2443</v>
      </c>
      <c r="H1907">
        <v>545</v>
      </c>
      <c r="I1907">
        <v>218</v>
      </c>
      <c r="J1907">
        <v>114886</v>
      </c>
      <c r="K1907">
        <v>1096.06</v>
      </c>
      <c r="L1907">
        <f>Campaign_Table[[#This Row],[Conversions]]*Campaign_Table[[#This Row],[Cost_Per_Acquisition]]</f>
        <v>238941.08</v>
      </c>
      <c r="M1907">
        <v>-0.52</v>
      </c>
      <c r="N1907">
        <v>4.68</v>
      </c>
      <c r="O1907" t="s">
        <v>17</v>
      </c>
      <c r="P1907" s="1">
        <v>45668</v>
      </c>
      <c r="Q1907" t="str">
        <f>TEXT(Campaign_Table[[#This Row],[Date]],"mmmm")</f>
        <v>January</v>
      </c>
      <c r="R1907">
        <f>YEAR(Campaign_Table[[#This Row],[Date]])</f>
        <v>2025</v>
      </c>
      <c r="S1907" t="str">
        <f>TEXT(Campaign_Table[[#This Row],[Date]],"dddd")</f>
        <v>Saturday</v>
      </c>
      <c r="T1907" s="3" t="str">
        <f>"Q" &amp; ROUNDUP(MONTH(Campaign_Table[[#This Row],[Date]])/3,0)</f>
        <v>Q1</v>
      </c>
      <c r="U1907" s="5">
        <f t="shared" si="87"/>
        <v>3.568767803666642E-2</v>
      </c>
      <c r="V1907" s="7">
        <f>IFERROR(Campaign_Table[[#This Row],[Total_Campaign_Cost]]/Campaign_Table[[#This Row],[Clicks]],0)</f>
        <v>97.806418338108884</v>
      </c>
      <c r="W1907" s="5">
        <f t="shared" si="88"/>
        <v>8.9234547687269752E-2</v>
      </c>
      <c r="X1907" s="7">
        <f>IFERROR(Campaign_Table[[#This Row],[Total_Campaign_Cost]]/Campaign_Table[[#This Row],[Leads]],0)</f>
        <v>438.42399999999998</v>
      </c>
      <c r="Y1907" s="7">
        <f t="shared" si="89"/>
        <v>-124055.07999999999</v>
      </c>
      <c r="Z1907" s="7" t="str">
        <f>IF(Campaign_Table[[#This Row],[ROI]]&gt;=3,"Excellent",IF(Campaign_Table[[#This Row],[ROI]]&gt;=1,"Good",IF(Campaign_Table[[#This Row],[ROI]]&gt;=0,"Average","Poor")))</f>
        <v>Poor</v>
      </c>
    </row>
    <row r="1908" spans="1:26" x14ac:dyDescent="0.3">
      <c r="A1908" t="s">
        <v>2084</v>
      </c>
      <c r="B1908" t="s">
        <v>20</v>
      </c>
      <c r="C1908" t="s">
        <v>21</v>
      </c>
      <c r="D1908">
        <v>10</v>
      </c>
      <c r="E1908" t="s">
        <v>290</v>
      </c>
      <c r="F1908">
        <v>13365</v>
      </c>
      <c r="G1908">
        <v>1220</v>
      </c>
      <c r="H1908">
        <v>540</v>
      </c>
      <c r="I1908">
        <v>399</v>
      </c>
      <c r="J1908">
        <v>224637</v>
      </c>
      <c r="K1908">
        <v>434.28</v>
      </c>
      <c r="L1908">
        <f>Campaign_Table[[#This Row],[Conversions]]*Campaign_Table[[#This Row],[Cost_Per_Acquisition]]</f>
        <v>173277.72</v>
      </c>
      <c r="M1908">
        <v>0.3</v>
      </c>
      <c r="N1908">
        <v>16.149999999999999</v>
      </c>
      <c r="O1908" t="s">
        <v>35</v>
      </c>
      <c r="P1908" s="1">
        <v>45588</v>
      </c>
      <c r="Q1908" t="str">
        <f>TEXT(Campaign_Table[[#This Row],[Date]],"mmmm")</f>
        <v>October</v>
      </c>
      <c r="R1908">
        <f>YEAR(Campaign_Table[[#This Row],[Date]])</f>
        <v>2024</v>
      </c>
      <c r="S1908" t="str">
        <f>TEXT(Campaign_Table[[#This Row],[Date]],"dddd")</f>
        <v>Wednesday</v>
      </c>
      <c r="T1908" s="3" t="str">
        <f>"Q" &amp; ROUNDUP(MONTH(Campaign_Table[[#This Row],[Date]])/3,0)</f>
        <v>Q4</v>
      </c>
      <c r="U1908" s="5">
        <f t="shared" si="87"/>
        <v>9.1283202394313506E-2</v>
      </c>
      <c r="V1908" s="7">
        <f>IFERROR(Campaign_Table[[#This Row],[Total_Campaign_Cost]]/Campaign_Table[[#This Row],[Clicks]],0)</f>
        <v>142.0309180327869</v>
      </c>
      <c r="W1908" s="5">
        <f t="shared" si="88"/>
        <v>0.32704918032786884</v>
      </c>
      <c r="X1908" s="7">
        <f>IFERROR(Campaign_Table[[#This Row],[Total_Campaign_Cost]]/Campaign_Table[[#This Row],[Leads]],0)</f>
        <v>320.88466666666665</v>
      </c>
      <c r="Y1908" s="7">
        <f t="shared" si="89"/>
        <v>51359.28</v>
      </c>
      <c r="Z1908" s="7" t="str">
        <f>IF(Campaign_Table[[#This Row],[ROI]]&gt;=3,"Excellent",IF(Campaign_Table[[#This Row],[ROI]]&gt;=1,"Good",IF(Campaign_Table[[#This Row],[ROI]]&gt;=0,"Average","Poor")))</f>
        <v>Average</v>
      </c>
    </row>
    <row r="1909" spans="1:26" x14ac:dyDescent="0.3">
      <c r="A1909" t="s">
        <v>2085</v>
      </c>
      <c r="B1909" t="s">
        <v>44</v>
      </c>
      <c r="C1909" t="s">
        <v>21</v>
      </c>
      <c r="D1909">
        <v>30</v>
      </c>
      <c r="E1909" t="s">
        <v>118</v>
      </c>
      <c r="F1909">
        <v>80925</v>
      </c>
      <c r="G1909">
        <v>2773</v>
      </c>
      <c r="H1909">
        <v>616</v>
      </c>
      <c r="I1909">
        <v>202</v>
      </c>
      <c r="J1909">
        <v>102818</v>
      </c>
      <c r="K1909">
        <v>427.37</v>
      </c>
      <c r="L1909">
        <f>Campaign_Table[[#This Row],[Conversions]]*Campaign_Table[[#This Row],[Cost_Per_Acquisition]]</f>
        <v>86328.74</v>
      </c>
      <c r="M1909">
        <v>0.19</v>
      </c>
      <c r="N1909">
        <v>4.4400000000000004</v>
      </c>
      <c r="O1909" t="s">
        <v>35</v>
      </c>
      <c r="P1909" s="1">
        <v>45512</v>
      </c>
      <c r="Q1909" t="str">
        <f>TEXT(Campaign_Table[[#This Row],[Date]],"mmmm")</f>
        <v>August</v>
      </c>
      <c r="R1909">
        <f>YEAR(Campaign_Table[[#This Row],[Date]])</f>
        <v>2024</v>
      </c>
      <c r="S1909" t="str">
        <f>TEXT(Campaign_Table[[#This Row],[Date]],"dddd")</f>
        <v>Thursday</v>
      </c>
      <c r="T1909" s="3" t="str">
        <f>"Q" &amp; ROUNDUP(MONTH(Campaign_Table[[#This Row],[Date]])/3,0)</f>
        <v>Q3</v>
      </c>
      <c r="U1909" s="5">
        <f t="shared" si="87"/>
        <v>3.4266295953042938E-2</v>
      </c>
      <c r="V1909" s="7">
        <f>IFERROR(Campaign_Table[[#This Row],[Total_Campaign_Cost]]/Campaign_Table[[#This Row],[Clicks]],0)</f>
        <v>31.13189325640101</v>
      </c>
      <c r="W1909" s="5">
        <f t="shared" si="88"/>
        <v>7.2845293905517486E-2</v>
      </c>
      <c r="X1909" s="7">
        <f>IFERROR(Campaign_Table[[#This Row],[Total_Campaign_Cost]]/Campaign_Table[[#This Row],[Leads]],0)</f>
        <v>140.14405844155846</v>
      </c>
      <c r="Y1909" s="7">
        <f t="shared" si="89"/>
        <v>16489.259999999995</v>
      </c>
      <c r="Z1909" s="7" t="str">
        <f>IF(Campaign_Table[[#This Row],[ROI]]&gt;=3,"Excellent",IF(Campaign_Table[[#This Row],[ROI]]&gt;=1,"Good",IF(Campaign_Table[[#This Row],[ROI]]&gt;=0,"Average","Poor")))</f>
        <v>Average</v>
      </c>
    </row>
    <row r="1910" spans="1:26" x14ac:dyDescent="0.3">
      <c r="A1910" t="s">
        <v>2086</v>
      </c>
      <c r="B1910" t="s">
        <v>16</v>
      </c>
      <c r="C1910" t="s">
        <v>17</v>
      </c>
      <c r="D1910">
        <v>28</v>
      </c>
      <c r="E1910" t="s">
        <v>363</v>
      </c>
      <c r="F1910">
        <v>92888</v>
      </c>
      <c r="G1910">
        <v>5809</v>
      </c>
      <c r="H1910">
        <v>2505</v>
      </c>
      <c r="I1910">
        <v>1005</v>
      </c>
      <c r="J1910">
        <v>421095</v>
      </c>
      <c r="K1910">
        <v>105.83</v>
      </c>
      <c r="L1910">
        <f>Campaign_Table[[#This Row],[Conversions]]*Campaign_Table[[#This Row],[Cost_Per_Acquisition]]</f>
        <v>106359.15</v>
      </c>
      <c r="M1910">
        <v>2.96</v>
      </c>
      <c r="N1910">
        <v>10.029999999999999</v>
      </c>
      <c r="O1910" t="s">
        <v>17</v>
      </c>
      <c r="P1910" s="1">
        <v>45725</v>
      </c>
      <c r="Q1910" t="str">
        <f>TEXT(Campaign_Table[[#This Row],[Date]],"mmmm")</f>
        <v>March</v>
      </c>
      <c r="R1910">
        <f>YEAR(Campaign_Table[[#This Row],[Date]])</f>
        <v>2025</v>
      </c>
      <c r="S1910" t="str">
        <f>TEXT(Campaign_Table[[#This Row],[Date]],"dddd")</f>
        <v>Sunday</v>
      </c>
      <c r="T1910" s="3" t="str">
        <f>"Q" &amp; ROUNDUP(MONTH(Campaign_Table[[#This Row],[Date]])/3,0)</f>
        <v>Q1</v>
      </c>
      <c r="U1910" s="5">
        <f t="shared" si="87"/>
        <v>6.2537679786409436E-2</v>
      </c>
      <c r="V1910" s="7">
        <f>IFERROR(Campaign_Table[[#This Row],[Total_Campaign_Cost]]/Campaign_Table[[#This Row],[Clicks]],0)</f>
        <v>18.309373386124978</v>
      </c>
      <c r="W1910" s="5">
        <f t="shared" si="88"/>
        <v>0.17300740230676537</v>
      </c>
      <c r="X1910" s="7">
        <f>IFERROR(Campaign_Table[[#This Row],[Total_Campaign_Cost]]/Campaign_Table[[#This Row],[Leads]],0)</f>
        <v>42.458742514970055</v>
      </c>
      <c r="Y1910" s="7">
        <f t="shared" si="89"/>
        <v>314735.84999999998</v>
      </c>
      <c r="Z1910" s="7" t="str">
        <f>IF(Campaign_Table[[#This Row],[ROI]]&gt;=3,"Excellent",IF(Campaign_Table[[#This Row],[ROI]]&gt;=1,"Good",IF(Campaign_Table[[#This Row],[ROI]]&gt;=0,"Average","Poor")))</f>
        <v>Good</v>
      </c>
    </row>
    <row r="1911" spans="1:26" x14ac:dyDescent="0.3">
      <c r="A1911" t="s">
        <v>2087</v>
      </c>
      <c r="B1911" t="s">
        <v>24</v>
      </c>
      <c r="C1911" t="s">
        <v>21</v>
      </c>
      <c r="D1911">
        <v>16</v>
      </c>
      <c r="E1911" t="s">
        <v>22</v>
      </c>
      <c r="F1911">
        <v>75460</v>
      </c>
      <c r="G1911">
        <v>7676</v>
      </c>
      <c r="H1911">
        <v>4088</v>
      </c>
      <c r="I1911">
        <v>2795</v>
      </c>
      <c r="J1911">
        <v>899990</v>
      </c>
      <c r="K1911">
        <v>18.34</v>
      </c>
      <c r="L1911">
        <f>Campaign_Table[[#This Row],[Conversions]]*Campaign_Table[[#This Row],[Cost_Per_Acquisition]]</f>
        <v>51260.3</v>
      </c>
      <c r="M1911">
        <v>16.55</v>
      </c>
      <c r="N1911">
        <v>19.29</v>
      </c>
      <c r="O1911" t="s">
        <v>35</v>
      </c>
      <c r="P1911" s="1">
        <v>45756</v>
      </c>
      <c r="Q1911" t="str">
        <f>TEXT(Campaign_Table[[#This Row],[Date]],"mmmm")</f>
        <v>April</v>
      </c>
      <c r="R1911">
        <f>YEAR(Campaign_Table[[#This Row],[Date]])</f>
        <v>2025</v>
      </c>
      <c r="S1911" t="str">
        <f>TEXT(Campaign_Table[[#This Row],[Date]],"dddd")</f>
        <v>Wednesday</v>
      </c>
      <c r="T1911" s="3" t="str">
        <f>"Q" &amp; ROUNDUP(MONTH(Campaign_Table[[#This Row],[Date]])/3,0)</f>
        <v>Q2</v>
      </c>
      <c r="U1911" s="5">
        <f t="shared" si="87"/>
        <v>0.10172276702888948</v>
      </c>
      <c r="V1911" s="7">
        <f>IFERROR(Campaign_Table[[#This Row],[Total_Campaign_Cost]]/Campaign_Table[[#This Row],[Clicks]],0)</f>
        <v>6.6779963522668062</v>
      </c>
      <c r="W1911" s="5">
        <f t="shared" si="88"/>
        <v>0.36412193850964042</v>
      </c>
      <c r="X1911" s="7">
        <f>IFERROR(Campaign_Table[[#This Row],[Total_Campaign_Cost]]/Campaign_Table[[#This Row],[Leads]],0)</f>
        <v>12.539212328767125</v>
      </c>
      <c r="Y1911" s="7">
        <f t="shared" si="89"/>
        <v>848729.7</v>
      </c>
      <c r="Z1911" s="7" t="str">
        <f>IF(Campaign_Table[[#This Row],[ROI]]&gt;=3,"Excellent",IF(Campaign_Table[[#This Row],[ROI]]&gt;=1,"Good",IF(Campaign_Table[[#This Row],[ROI]]&gt;=0,"Average","Poor")))</f>
        <v>Excellent</v>
      </c>
    </row>
    <row r="1912" spans="1:26" x14ac:dyDescent="0.3">
      <c r="A1912" t="s">
        <v>2088</v>
      </c>
      <c r="B1912" t="s">
        <v>16</v>
      </c>
      <c r="C1912" t="s">
        <v>17</v>
      </c>
      <c r="D1912">
        <v>13</v>
      </c>
      <c r="E1912" t="s">
        <v>277</v>
      </c>
      <c r="F1912">
        <v>66807</v>
      </c>
      <c r="G1912">
        <v>5434</v>
      </c>
      <c r="H1912">
        <v>1247</v>
      </c>
      <c r="I1912">
        <v>827</v>
      </c>
      <c r="J1912">
        <v>391171</v>
      </c>
      <c r="K1912">
        <v>201.44</v>
      </c>
      <c r="L1912">
        <f>Campaign_Table[[#This Row],[Conversions]]*Campaign_Table[[#This Row],[Cost_Per_Acquisition]]</f>
        <v>166590.88</v>
      </c>
      <c r="M1912">
        <v>1.35</v>
      </c>
      <c r="N1912">
        <v>11.24</v>
      </c>
      <c r="O1912" t="s">
        <v>17</v>
      </c>
      <c r="P1912" s="1">
        <v>45489</v>
      </c>
      <c r="Q1912" t="str">
        <f>TEXT(Campaign_Table[[#This Row],[Date]],"mmmm")</f>
        <v>July</v>
      </c>
      <c r="R1912">
        <f>YEAR(Campaign_Table[[#This Row],[Date]])</f>
        <v>2024</v>
      </c>
      <c r="S1912" t="str">
        <f>TEXT(Campaign_Table[[#This Row],[Date]],"dddd")</f>
        <v>Tuesday</v>
      </c>
      <c r="T1912" s="3" t="str">
        <f>"Q" &amp; ROUNDUP(MONTH(Campaign_Table[[#This Row],[Date]])/3,0)</f>
        <v>Q3</v>
      </c>
      <c r="U1912" s="5">
        <f t="shared" si="87"/>
        <v>8.133878186417591E-2</v>
      </c>
      <c r="V1912" s="7">
        <f>IFERROR(Campaign_Table[[#This Row],[Total_Campaign_Cost]]/Campaign_Table[[#This Row],[Clicks]],0)</f>
        <v>30.657136547662866</v>
      </c>
      <c r="W1912" s="5">
        <f t="shared" si="88"/>
        <v>0.1521899153478101</v>
      </c>
      <c r="X1912" s="7">
        <f>IFERROR(Campaign_Table[[#This Row],[Total_Campaign_Cost]]/Campaign_Table[[#This Row],[Leads]],0)</f>
        <v>133.5933279871692</v>
      </c>
      <c r="Y1912" s="7">
        <f t="shared" si="89"/>
        <v>224580.12</v>
      </c>
      <c r="Z1912" s="7" t="str">
        <f>IF(Campaign_Table[[#This Row],[ROI]]&gt;=3,"Excellent",IF(Campaign_Table[[#This Row],[ROI]]&gt;=1,"Good",IF(Campaign_Table[[#This Row],[ROI]]&gt;=0,"Average","Poor")))</f>
        <v>Good</v>
      </c>
    </row>
    <row r="1913" spans="1:26" x14ac:dyDescent="0.3">
      <c r="A1913" t="s">
        <v>2089</v>
      </c>
      <c r="B1913" t="s">
        <v>24</v>
      </c>
      <c r="C1913" t="s">
        <v>29</v>
      </c>
      <c r="D1913">
        <v>22</v>
      </c>
      <c r="E1913" t="s">
        <v>309</v>
      </c>
      <c r="F1913">
        <v>39941</v>
      </c>
      <c r="G1913">
        <v>2641</v>
      </c>
      <c r="H1913">
        <v>939</v>
      </c>
      <c r="I1913">
        <v>566</v>
      </c>
      <c r="J1913">
        <v>295452</v>
      </c>
      <c r="K1913">
        <v>145.6</v>
      </c>
      <c r="L1913">
        <f>Campaign_Table[[#This Row],[Conversions]]*Campaign_Table[[#This Row],[Cost_Per_Acquisition]]</f>
        <v>82409.599999999991</v>
      </c>
      <c r="M1913">
        <v>2.59</v>
      </c>
      <c r="N1913">
        <v>10.38</v>
      </c>
      <c r="O1913" t="s">
        <v>17</v>
      </c>
      <c r="P1913" s="1">
        <v>45696</v>
      </c>
      <c r="Q1913" t="str">
        <f>TEXT(Campaign_Table[[#This Row],[Date]],"mmmm")</f>
        <v>February</v>
      </c>
      <c r="R1913">
        <f>YEAR(Campaign_Table[[#This Row],[Date]])</f>
        <v>2025</v>
      </c>
      <c r="S1913" t="str">
        <f>TEXT(Campaign_Table[[#This Row],[Date]],"dddd")</f>
        <v>Saturday</v>
      </c>
      <c r="T1913" s="3" t="str">
        <f>"Q" &amp; ROUNDUP(MONTH(Campaign_Table[[#This Row],[Date]])/3,0)</f>
        <v>Q1</v>
      </c>
      <c r="U1913" s="5">
        <f t="shared" si="87"/>
        <v>6.612253073283092E-2</v>
      </c>
      <c r="V1913" s="7">
        <f>IFERROR(Campaign_Table[[#This Row],[Total_Campaign_Cost]]/Campaign_Table[[#This Row],[Clicks]],0)</f>
        <v>31.203937902309729</v>
      </c>
      <c r="W1913" s="5">
        <f t="shared" si="88"/>
        <v>0.21431276031806135</v>
      </c>
      <c r="X1913" s="7">
        <f>IFERROR(Campaign_Table[[#This Row],[Total_Campaign_Cost]]/Campaign_Table[[#This Row],[Leads]],0)</f>
        <v>87.763152289669847</v>
      </c>
      <c r="Y1913" s="7">
        <f t="shared" si="89"/>
        <v>213042.40000000002</v>
      </c>
      <c r="Z1913" s="7" t="str">
        <f>IF(Campaign_Table[[#This Row],[ROI]]&gt;=3,"Excellent",IF(Campaign_Table[[#This Row],[ROI]]&gt;=1,"Good",IF(Campaign_Table[[#This Row],[ROI]]&gt;=0,"Average","Poor")))</f>
        <v>Good</v>
      </c>
    </row>
    <row r="1914" spans="1:26" x14ac:dyDescent="0.3">
      <c r="A1914" t="s">
        <v>2090</v>
      </c>
      <c r="B1914" t="s">
        <v>20</v>
      </c>
      <c r="C1914" t="s">
        <v>29</v>
      </c>
      <c r="D1914">
        <v>25</v>
      </c>
      <c r="E1914" t="s">
        <v>195</v>
      </c>
      <c r="F1914">
        <v>32664</v>
      </c>
      <c r="G1914">
        <v>1909</v>
      </c>
      <c r="H1914">
        <v>1048</v>
      </c>
      <c r="I1914">
        <v>730</v>
      </c>
      <c r="J1914">
        <v>349670</v>
      </c>
      <c r="K1914">
        <v>372.04</v>
      </c>
      <c r="L1914">
        <f>Campaign_Table[[#This Row],[Conversions]]*Campaign_Table[[#This Row],[Cost_Per_Acquisition]]</f>
        <v>271589.2</v>
      </c>
      <c r="M1914">
        <v>0.28999999999999998</v>
      </c>
      <c r="N1914">
        <v>11.29</v>
      </c>
      <c r="O1914" t="s">
        <v>29</v>
      </c>
      <c r="P1914" s="1">
        <v>45521</v>
      </c>
      <c r="Q1914" t="str">
        <f>TEXT(Campaign_Table[[#This Row],[Date]],"mmmm")</f>
        <v>August</v>
      </c>
      <c r="R1914">
        <f>YEAR(Campaign_Table[[#This Row],[Date]])</f>
        <v>2024</v>
      </c>
      <c r="S1914" t="str">
        <f>TEXT(Campaign_Table[[#This Row],[Date]],"dddd")</f>
        <v>Saturday</v>
      </c>
      <c r="T1914" s="3" t="str">
        <f>"Q" &amp; ROUNDUP(MONTH(Campaign_Table[[#This Row],[Date]])/3,0)</f>
        <v>Q3</v>
      </c>
      <c r="U1914" s="5">
        <f t="shared" si="87"/>
        <v>5.8443546411951999E-2</v>
      </c>
      <c r="V1914" s="7">
        <f>IFERROR(Campaign_Table[[#This Row],[Total_Campaign_Cost]]/Campaign_Table[[#This Row],[Clicks]],0)</f>
        <v>142.26778418019907</v>
      </c>
      <c r="W1914" s="5">
        <f t="shared" si="88"/>
        <v>0.38239916186485073</v>
      </c>
      <c r="X1914" s="7">
        <f>IFERROR(Campaign_Table[[#This Row],[Total_Campaign_Cost]]/Campaign_Table[[#This Row],[Leads]],0)</f>
        <v>259.15000000000003</v>
      </c>
      <c r="Y1914" s="7">
        <f t="shared" si="89"/>
        <v>78080.799999999988</v>
      </c>
      <c r="Z1914" s="7" t="str">
        <f>IF(Campaign_Table[[#This Row],[ROI]]&gt;=3,"Excellent",IF(Campaign_Table[[#This Row],[ROI]]&gt;=1,"Good",IF(Campaign_Table[[#This Row],[ROI]]&gt;=0,"Average","Poor")))</f>
        <v>Average</v>
      </c>
    </row>
    <row r="1915" spans="1:26" x14ac:dyDescent="0.3">
      <c r="A1915" t="s">
        <v>2091</v>
      </c>
      <c r="B1915" t="s">
        <v>20</v>
      </c>
      <c r="C1915" t="s">
        <v>29</v>
      </c>
      <c r="D1915">
        <v>9</v>
      </c>
      <c r="E1915" t="s">
        <v>195</v>
      </c>
      <c r="F1915">
        <v>17079</v>
      </c>
      <c r="G1915">
        <v>489</v>
      </c>
      <c r="H1915">
        <v>171</v>
      </c>
      <c r="I1915">
        <v>116</v>
      </c>
      <c r="J1915">
        <v>28536</v>
      </c>
      <c r="K1915">
        <v>2526.58</v>
      </c>
      <c r="L1915">
        <f>Campaign_Table[[#This Row],[Conversions]]*Campaign_Table[[#This Row],[Cost_Per_Acquisition]]</f>
        <v>293083.27999999997</v>
      </c>
      <c r="M1915">
        <v>-0.9</v>
      </c>
      <c r="N1915">
        <v>4.54</v>
      </c>
      <c r="O1915" t="s">
        <v>17</v>
      </c>
      <c r="P1915" s="1">
        <v>45605</v>
      </c>
      <c r="Q1915" t="str">
        <f>TEXT(Campaign_Table[[#This Row],[Date]],"mmmm")</f>
        <v>November</v>
      </c>
      <c r="R1915">
        <f>YEAR(Campaign_Table[[#This Row],[Date]])</f>
        <v>2024</v>
      </c>
      <c r="S1915" t="str">
        <f>TEXT(Campaign_Table[[#This Row],[Date]],"dddd")</f>
        <v>Saturday</v>
      </c>
      <c r="T1915" s="3" t="str">
        <f>"Q" &amp; ROUNDUP(MONTH(Campaign_Table[[#This Row],[Date]])/3,0)</f>
        <v>Q4</v>
      </c>
      <c r="U1915" s="5">
        <f t="shared" si="87"/>
        <v>2.8631652907078867E-2</v>
      </c>
      <c r="V1915" s="7">
        <f>IFERROR(Campaign_Table[[#This Row],[Total_Campaign_Cost]]/Campaign_Table[[#This Row],[Clicks]],0)</f>
        <v>599.35231083844576</v>
      </c>
      <c r="W1915" s="5">
        <f t="shared" si="88"/>
        <v>0.23721881390593047</v>
      </c>
      <c r="X1915" s="7">
        <f>IFERROR(Campaign_Table[[#This Row],[Total_Campaign_Cost]]/Campaign_Table[[#This Row],[Leads]],0)</f>
        <v>1713.9373099415202</v>
      </c>
      <c r="Y1915" s="7">
        <f t="shared" si="89"/>
        <v>-264547.27999999997</v>
      </c>
      <c r="Z1915" s="7" t="str">
        <f>IF(Campaign_Table[[#This Row],[ROI]]&gt;=3,"Excellent",IF(Campaign_Table[[#This Row],[ROI]]&gt;=1,"Good",IF(Campaign_Table[[#This Row],[ROI]]&gt;=0,"Average","Poor")))</f>
        <v>Poor</v>
      </c>
    </row>
    <row r="1916" spans="1:26" x14ac:dyDescent="0.3">
      <c r="A1916" t="s">
        <v>2092</v>
      </c>
      <c r="B1916" t="s">
        <v>44</v>
      </c>
      <c r="C1916" t="s">
        <v>29</v>
      </c>
      <c r="D1916">
        <v>25</v>
      </c>
      <c r="E1916" t="s">
        <v>69</v>
      </c>
      <c r="F1916">
        <v>40541</v>
      </c>
      <c r="G1916">
        <v>5292</v>
      </c>
      <c r="H1916">
        <v>2108</v>
      </c>
      <c r="I1916">
        <v>737</v>
      </c>
      <c r="J1916">
        <v>543169</v>
      </c>
      <c r="K1916">
        <v>268.60000000000002</v>
      </c>
      <c r="L1916">
        <f>Campaign_Table[[#This Row],[Conversions]]*Campaign_Table[[#This Row],[Cost_Per_Acquisition]]</f>
        <v>197958.2</v>
      </c>
      <c r="M1916">
        <v>1.74</v>
      </c>
      <c r="N1916">
        <v>20.07</v>
      </c>
      <c r="O1916" t="s">
        <v>35</v>
      </c>
      <c r="P1916" s="1">
        <v>45515</v>
      </c>
      <c r="Q1916" t="str">
        <f>TEXT(Campaign_Table[[#This Row],[Date]],"mmmm")</f>
        <v>August</v>
      </c>
      <c r="R1916">
        <f>YEAR(Campaign_Table[[#This Row],[Date]])</f>
        <v>2024</v>
      </c>
      <c r="S1916" t="str">
        <f>TEXT(Campaign_Table[[#This Row],[Date]],"dddd")</f>
        <v>Sunday</v>
      </c>
      <c r="T1916" s="3" t="str">
        <f>"Q" &amp; ROUNDUP(MONTH(Campaign_Table[[#This Row],[Date]])/3,0)</f>
        <v>Q3</v>
      </c>
      <c r="U1916" s="5">
        <f t="shared" si="87"/>
        <v>0.13053452060876644</v>
      </c>
      <c r="V1916" s="7">
        <f>IFERROR(Campaign_Table[[#This Row],[Total_Campaign_Cost]]/Campaign_Table[[#This Row],[Clicks]],0)</f>
        <v>37.407067271352986</v>
      </c>
      <c r="W1916" s="5">
        <f t="shared" si="88"/>
        <v>0.1392668178382464</v>
      </c>
      <c r="X1916" s="7">
        <f>IFERROR(Campaign_Table[[#This Row],[Total_Campaign_Cost]]/Campaign_Table[[#This Row],[Leads]],0)</f>
        <v>93.908064516129045</v>
      </c>
      <c r="Y1916" s="7">
        <f t="shared" si="89"/>
        <v>345210.8</v>
      </c>
      <c r="Z1916" s="7" t="str">
        <f>IF(Campaign_Table[[#This Row],[ROI]]&gt;=3,"Excellent",IF(Campaign_Table[[#This Row],[ROI]]&gt;=1,"Good",IF(Campaign_Table[[#This Row],[ROI]]&gt;=0,"Average","Poor")))</f>
        <v>Good</v>
      </c>
    </row>
    <row r="1917" spans="1:26" x14ac:dyDescent="0.3">
      <c r="A1917" t="s">
        <v>2093</v>
      </c>
      <c r="B1917" t="s">
        <v>16</v>
      </c>
      <c r="C1917" t="s">
        <v>35</v>
      </c>
      <c r="D1917">
        <v>8</v>
      </c>
      <c r="E1917" t="s">
        <v>45</v>
      </c>
      <c r="F1917">
        <v>92358</v>
      </c>
      <c r="G1917">
        <v>12359</v>
      </c>
      <c r="H1917">
        <v>4665</v>
      </c>
      <c r="I1917">
        <v>3223</v>
      </c>
      <c r="J1917">
        <v>1962807</v>
      </c>
      <c r="K1917">
        <v>34.21</v>
      </c>
      <c r="L1917">
        <f>Campaign_Table[[#This Row],[Conversions]]*Campaign_Table[[#This Row],[Cost_Per_Acquisition]]</f>
        <v>110258.83</v>
      </c>
      <c r="M1917">
        <v>16.8</v>
      </c>
      <c r="N1917">
        <v>21.92</v>
      </c>
      <c r="O1917" t="s">
        <v>29</v>
      </c>
      <c r="P1917" s="1">
        <v>45748</v>
      </c>
      <c r="Q1917" t="str">
        <f>TEXT(Campaign_Table[[#This Row],[Date]],"mmmm")</f>
        <v>April</v>
      </c>
      <c r="R1917">
        <f>YEAR(Campaign_Table[[#This Row],[Date]])</f>
        <v>2025</v>
      </c>
      <c r="S1917" t="str">
        <f>TEXT(Campaign_Table[[#This Row],[Date]],"dddd")</f>
        <v>Tuesday</v>
      </c>
      <c r="T1917" s="3" t="str">
        <f>"Q" &amp; ROUNDUP(MONTH(Campaign_Table[[#This Row],[Date]])/3,0)</f>
        <v>Q2</v>
      </c>
      <c r="U1917" s="5">
        <f t="shared" si="87"/>
        <v>0.13381623681760108</v>
      </c>
      <c r="V1917" s="7">
        <f>IFERROR(Campaign_Table[[#This Row],[Total_Campaign_Cost]]/Campaign_Table[[#This Row],[Clicks]],0)</f>
        <v>8.9213391051055915</v>
      </c>
      <c r="W1917" s="5">
        <f t="shared" si="88"/>
        <v>0.26078161663565014</v>
      </c>
      <c r="X1917" s="7">
        <f>IFERROR(Campaign_Table[[#This Row],[Total_Campaign_Cost]]/Campaign_Table[[#This Row],[Leads]],0)</f>
        <v>23.635333333333335</v>
      </c>
      <c r="Y1917" s="7">
        <f t="shared" si="89"/>
        <v>1852548.17</v>
      </c>
      <c r="Z1917" s="7" t="str">
        <f>IF(Campaign_Table[[#This Row],[ROI]]&gt;=3,"Excellent",IF(Campaign_Table[[#This Row],[ROI]]&gt;=1,"Good",IF(Campaign_Table[[#This Row],[ROI]]&gt;=0,"Average","Poor")))</f>
        <v>Excellent</v>
      </c>
    </row>
    <row r="1918" spans="1:26" x14ac:dyDescent="0.3">
      <c r="A1918" t="s">
        <v>2094</v>
      </c>
      <c r="B1918" t="s">
        <v>16</v>
      </c>
      <c r="C1918" t="s">
        <v>21</v>
      </c>
      <c r="D1918">
        <v>28</v>
      </c>
      <c r="E1918" t="s">
        <v>195</v>
      </c>
      <c r="F1918">
        <v>79490</v>
      </c>
      <c r="G1918">
        <v>7274</v>
      </c>
      <c r="H1918">
        <v>2159</v>
      </c>
      <c r="I1918">
        <v>1345</v>
      </c>
      <c r="J1918">
        <v>910565</v>
      </c>
      <c r="K1918">
        <v>91.02</v>
      </c>
      <c r="L1918">
        <f>Campaign_Table[[#This Row],[Conversions]]*Campaign_Table[[#This Row],[Cost_Per_Acquisition]]</f>
        <v>122421.9</v>
      </c>
      <c r="M1918">
        <v>6.44</v>
      </c>
      <c r="N1918">
        <v>13.56</v>
      </c>
      <c r="O1918" t="s">
        <v>21</v>
      </c>
      <c r="P1918" s="1">
        <v>45784</v>
      </c>
      <c r="Q1918" t="str">
        <f>TEXT(Campaign_Table[[#This Row],[Date]],"mmmm")</f>
        <v>May</v>
      </c>
      <c r="R1918">
        <f>YEAR(Campaign_Table[[#This Row],[Date]])</f>
        <v>2025</v>
      </c>
      <c r="S1918" t="str">
        <f>TEXT(Campaign_Table[[#This Row],[Date]],"dddd")</f>
        <v>Wednesday</v>
      </c>
      <c r="T1918" s="3" t="str">
        <f>"Q" &amp; ROUNDUP(MONTH(Campaign_Table[[#This Row],[Date]])/3,0)</f>
        <v>Q2</v>
      </c>
      <c r="U1918" s="5">
        <f t="shared" si="87"/>
        <v>9.1508365832180152E-2</v>
      </c>
      <c r="V1918" s="7">
        <f>IFERROR(Campaign_Table[[#This Row],[Total_Campaign_Cost]]/Campaign_Table[[#This Row],[Clicks]],0)</f>
        <v>16.83006598845202</v>
      </c>
      <c r="W1918" s="5">
        <f t="shared" si="88"/>
        <v>0.18490514160021995</v>
      </c>
      <c r="X1918" s="7">
        <f>IFERROR(Campaign_Table[[#This Row],[Total_Campaign_Cost]]/Campaign_Table[[#This Row],[Leads]],0)</f>
        <v>56.703056970819823</v>
      </c>
      <c r="Y1918" s="7">
        <f t="shared" si="89"/>
        <v>788143.1</v>
      </c>
      <c r="Z1918" s="7" t="str">
        <f>IF(Campaign_Table[[#This Row],[ROI]]&gt;=3,"Excellent",IF(Campaign_Table[[#This Row],[ROI]]&gt;=1,"Good",IF(Campaign_Table[[#This Row],[ROI]]&gt;=0,"Average","Poor")))</f>
        <v>Excellent</v>
      </c>
    </row>
    <row r="1919" spans="1:26" x14ac:dyDescent="0.3">
      <c r="A1919" t="s">
        <v>2095</v>
      </c>
      <c r="B1919" t="s">
        <v>24</v>
      </c>
      <c r="C1919" t="s">
        <v>29</v>
      </c>
      <c r="D1919">
        <v>7</v>
      </c>
      <c r="E1919" t="s">
        <v>409</v>
      </c>
      <c r="F1919">
        <v>70535</v>
      </c>
      <c r="G1919">
        <v>8041</v>
      </c>
      <c r="H1919">
        <v>2750</v>
      </c>
      <c r="I1919">
        <v>2023</v>
      </c>
      <c r="J1919">
        <v>954856</v>
      </c>
      <c r="K1919">
        <v>55.71</v>
      </c>
      <c r="L1919">
        <f>Campaign_Table[[#This Row],[Conversions]]*Campaign_Table[[#This Row],[Cost_Per_Acquisition]]</f>
        <v>112701.33</v>
      </c>
      <c r="M1919">
        <v>7.47</v>
      </c>
      <c r="N1919">
        <v>18.170000000000002</v>
      </c>
      <c r="O1919" t="s">
        <v>25</v>
      </c>
      <c r="P1919" s="1">
        <v>45694</v>
      </c>
      <c r="Q1919" t="str">
        <f>TEXT(Campaign_Table[[#This Row],[Date]],"mmmm")</f>
        <v>February</v>
      </c>
      <c r="R1919">
        <f>YEAR(Campaign_Table[[#This Row],[Date]])</f>
        <v>2025</v>
      </c>
      <c r="S1919" t="str">
        <f>TEXT(Campaign_Table[[#This Row],[Date]],"dddd")</f>
        <v>Thursday</v>
      </c>
      <c r="T1919" s="3" t="str">
        <f>"Q" &amp; ROUNDUP(MONTH(Campaign_Table[[#This Row],[Date]])/3,0)</f>
        <v>Q1</v>
      </c>
      <c r="U1919" s="5">
        <f t="shared" si="87"/>
        <v>0.11400014177358758</v>
      </c>
      <c r="V1919" s="7">
        <f>IFERROR(Campaign_Table[[#This Row],[Total_Campaign_Cost]]/Campaign_Table[[#This Row],[Clicks]],0)</f>
        <v>14.015835095137421</v>
      </c>
      <c r="W1919" s="5">
        <f t="shared" si="88"/>
        <v>0.25158562367864695</v>
      </c>
      <c r="X1919" s="7">
        <f>IFERROR(Campaign_Table[[#This Row],[Total_Campaign_Cost]]/Campaign_Table[[#This Row],[Leads]],0)</f>
        <v>40.982301818181817</v>
      </c>
      <c r="Y1919" s="7">
        <f t="shared" si="89"/>
        <v>842154.67</v>
      </c>
      <c r="Z1919" s="7" t="str">
        <f>IF(Campaign_Table[[#This Row],[ROI]]&gt;=3,"Excellent",IF(Campaign_Table[[#This Row],[ROI]]&gt;=1,"Good",IF(Campaign_Table[[#This Row],[ROI]]&gt;=0,"Average","Poor")))</f>
        <v>Excellent</v>
      </c>
    </row>
    <row r="1920" spans="1:26" x14ac:dyDescent="0.3">
      <c r="A1920" t="s">
        <v>2096</v>
      </c>
      <c r="B1920" t="s">
        <v>24</v>
      </c>
      <c r="C1920" t="s">
        <v>21</v>
      </c>
      <c r="D1920">
        <v>11</v>
      </c>
      <c r="E1920" t="s">
        <v>876</v>
      </c>
      <c r="F1920">
        <v>74171</v>
      </c>
      <c r="G1920">
        <v>7912</v>
      </c>
      <c r="H1920">
        <v>4260</v>
      </c>
      <c r="I1920">
        <v>1424</v>
      </c>
      <c r="J1920">
        <v>857248</v>
      </c>
      <c r="K1920">
        <v>164.27</v>
      </c>
      <c r="L1920">
        <f>Campaign_Table[[#This Row],[Conversions]]*Campaign_Table[[#This Row],[Cost_Per_Acquisition]]</f>
        <v>233920.48</v>
      </c>
      <c r="M1920">
        <v>2.66</v>
      </c>
      <c r="N1920">
        <v>18.329999999999998</v>
      </c>
      <c r="O1920" t="s">
        <v>35</v>
      </c>
      <c r="P1920" s="1">
        <v>45747</v>
      </c>
      <c r="Q1920" t="str">
        <f>TEXT(Campaign_Table[[#This Row],[Date]],"mmmm")</f>
        <v>March</v>
      </c>
      <c r="R1920">
        <f>YEAR(Campaign_Table[[#This Row],[Date]])</f>
        <v>2025</v>
      </c>
      <c r="S1920" t="str">
        <f>TEXT(Campaign_Table[[#This Row],[Date]],"dddd")</f>
        <v>Monday</v>
      </c>
      <c r="T1920" s="3" t="str">
        <f>"Q" &amp; ROUNDUP(MONTH(Campaign_Table[[#This Row],[Date]])/3,0)</f>
        <v>Q1</v>
      </c>
      <c r="U1920" s="5">
        <f t="shared" si="87"/>
        <v>0.10667241913955589</v>
      </c>
      <c r="V1920" s="7">
        <f>IFERROR(Campaign_Table[[#This Row],[Total_Campaign_Cost]]/Campaign_Table[[#This Row],[Clicks]],0)</f>
        <v>29.565278058645099</v>
      </c>
      <c r="W1920" s="5">
        <f t="shared" si="88"/>
        <v>0.17997977755308392</v>
      </c>
      <c r="X1920" s="7">
        <f>IFERROR(Campaign_Table[[#This Row],[Total_Campaign_Cost]]/Campaign_Table[[#This Row],[Leads]],0)</f>
        <v>54.910910798122067</v>
      </c>
      <c r="Y1920" s="7">
        <f t="shared" si="89"/>
        <v>623327.52</v>
      </c>
      <c r="Z1920" s="7" t="str">
        <f>IF(Campaign_Table[[#This Row],[ROI]]&gt;=3,"Excellent",IF(Campaign_Table[[#This Row],[ROI]]&gt;=1,"Good",IF(Campaign_Table[[#This Row],[ROI]]&gt;=0,"Average","Poor")))</f>
        <v>Good</v>
      </c>
    </row>
    <row r="1921" spans="1:26" x14ac:dyDescent="0.3">
      <c r="A1921" t="s">
        <v>2097</v>
      </c>
      <c r="B1921" t="s">
        <v>16</v>
      </c>
      <c r="C1921" t="s">
        <v>35</v>
      </c>
      <c r="D1921">
        <v>16</v>
      </c>
      <c r="E1921" t="s">
        <v>156</v>
      </c>
      <c r="F1921">
        <v>37374</v>
      </c>
      <c r="G1921">
        <v>2871</v>
      </c>
      <c r="H1921">
        <v>1476</v>
      </c>
      <c r="I1921">
        <v>658</v>
      </c>
      <c r="J1921">
        <v>444808</v>
      </c>
      <c r="K1921">
        <v>434.15</v>
      </c>
      <c r="L1921">
        <f>Campaign_Table[[#This Row],[Conversions]]*Campaign_Table[[#This Row],[Cost_Per_Acquisition]]</f>
        <v>285670.7</v>
      </c>
      <c r="M1921">
        <v>0.56000000000000005</v>
      </c>
      <c r="N1921">
        <v>13.39</v>
      </c>
      <c r="O1921" t="s">
        <v>35</v>
      </c>
      <c r="P1921" s="1">
        <v>45539</v>
      </c>
      <c r="Q1921" t="str">
        <f>TEXT(Campaign_Table[[#This Row],[Date]],"mmmm")</f>
        <v>September</v>
      </c>
      <c r="R1921">
        <f>YEAR(Campaign_Table[[#This Row],[Date]])</f>
        <v>2024</v>
      </c>
      <c r="S1921" t="str">
        <f>TEXT(Campaign_Table[[#This Row],[Date]],"dddd")</f>
        <v>Wednesday</v>
      </c>
      <c r="T1921" s="3" t="str">
        <f>"Q" &amp; ROUNDUP(MONTH(Campaign_Table[[#This Row],[Date]])/3,0)</f>
        <v>Q3</v>
      </c>
      <c r="U1921" s="5">
        <f t="shared" si="87"/>
        <v>7.6818108845721628E-2</v>
      </c>
      <c r="V1921" s="7">
        <f>IFERROR(Campaign_Table[[#This Row],[Total_Campaign_Cost]]/Campaign_Table[[#This Row],[Clicks]],0)</f>
        <v>99.502159526297461</v>
      </c>
      <c r="W1921" s="5">
        <f t="shared" si="88"/>
        <v>0.22918843608498782</v>
      </c>
      <c r="X1921" s="7">
        <f>IFERROR(Campaign_Table[[#This Row],[Total_Campaign_Cost]]/Campaign_Table[[#This Row],[Leads]],0)</f>
        <v>193.54383468834689</v>
      </c>
      <c r="Y1921" s="7">
        <f t="shared" si="89"/>
        <v>159137.29999999999</v>
      </c>
      <c r="Z1921" s="7" t="str">
        <f>IF(Campaign_Table[[#This Row],[ROI]]&gt;=3,"Excellent",IF(Campaign_Table[[#This Row],[ROI]]&gt;=1,"Good",IF(Campaign_Table[[#This Row],[ROI]]&gt;=0,"Average","Poor")))</f>
        <v>Average</v>
      </c>
    </row>
    <row r="1922" spans="1:26" x14ac:dyDescent="0.3">
      <c r="A1922" t="s">
        <v>2098</v>
      </c>
      <c r="B1922" t="s">
        <v>28</v>
      </c>
      <c r="C1922" t="s">
        <v>35</v>
      </c>
      <c r="D1922">
        <v>11</v>
      </c>
      <c r="E1922" t="s">
        <v>351</v>
      </c>
      <c r="F1922">
        <v>76634</v>
      </c>
      <c r="G1922">
        <v>9731</v>
      </c>
      <c r="H1922">
        <v>4592</v>
      </c>
      <c r="I1922">
        <v>1847</v>
      </c>
      <c r="J1922">
        <v>472832</v>
      </c>
      <c r="K1922">
        <v>130.22</v>
      </c>
      <c r="L1922">
        <f>Campaign_Table[[#This Row],[Conversions]]*Campaign_Table[[#This Row],[Cost_Per_Acquisition]]</f>
        <v>240516.34</v>
      </c>
      <c r="M1922">
        <v>0.97</v>
      </c>
      <c r="N1922">
        <v>21.1</v>
      </c>
      <c r="O1922" t="s">
        <v>21</v>
      </c>
      <c r="P1922" s="1">
        <v>45817</v>
      </c>
      <c r="Q1922" t="str">
        <f>TEXT(Campaign_Table[[#This Row],[Date]],"mmmm")</f>
        <v>June</v>
      </c>
      <c r="R1922">
        <f>YEAR(Campaign_Table[[#This Row],[Date]])</f>
        <v>2025</v>
      </c>
      <c r="S1922" t="str">
        <f>TEXT(Campaign_Table[[#This Row],[Date]],"dddd")</f>
        <v>Monday</v>
      </c>
      <c r="T1922" s="3" t="str">
        <f>"Q" &amp; ROUNDUP(MONTH(Campaign_Table[[#This Row],[Date]])/3,0)</f>
        <v>Q2</v>
      </c>
      <c r="U1922" s="5">
        <f t="shared" ref="U1922:U1985" si="90">IFERROR(Clicks/Impressions,0)</f>
        <v>0.12698019155988205</v>
      </c>
      <c r="V1922" s="7">
        <f>IFERROR(Campaign_Table[[#This Row],[Total_Campaign_Cost]]/Campaign_Table[[#This Row],[Clicks]],0)</f>
        <v>24.716508067002362</v>
      </c>
      <c r="W1922" s="5">
        <f t="shared" ref="W1922:W1985" si="91">IFERROR(Conversions/Clicks,0)</f>
        <v>0.18980577535710616</v>
      </c>
      <c r="X1922" s="7">
        <f>IFERROR(Campaign_Table[[#This Row],[Total_Campaign_Cost]]/Campaign_Table[[#This Row],[Leads]],0)</f>
        <v>52.377251742160276</v>
      </c>
      <c r="Y1922" s="7">
        <f t="shared" ref="Y1922:Y1985" si="92">Revenue-Total_Campaign_Cost</f>
        <v>232315.66</v>
      </c>
      <c r="Z1922" s="7" t="str">
        <f>IF(Campaign_Table[[#This Row],[ROI]]&gt;=3,"Excellent",IF(Campaign_Table[[#This Row],[ROI]]&gt;=1,"Good",IF(Campaign_Table[[#This Row],[ROI]]&gt;=0,"Average","Poor")))</f>
        <v>Average</v>
      </c>
    </row>
    <row r="1923" spans="1:26" x14ac:dyDescent="0.3">
      <c r="A1923" t="s">
        <v>2099</v>
      </c>
      <c r="B1923" t="s">
        <v>44</v>
      </c>
      <c r="C1923" t="s">
        <v>29</v>
      </c>
      <c r="D1923">
        <v>29</v>
      </c>
      <c r="E1923" t="s">
        <v>52</v>
      </c>
      <c r="F1923">
        <v>19914</v>
      </c>
      <c r="G1923">
        <v>2520</v>
      </c>
      <c r="H1923">
        <v>1197</v>
      </c>
      <c r="I1923">
        <v>611</v>
      </c>
      <c r="J1923">
        <v>235846</v>
      </c>
      <c r="K1923">
        <v>439.01</v>
      </c>
      <c r="L1923">
        <f>Campaign_Table[[#This Row],[Conversions]]*Campaign_Table[[#This Row],[Cost_Per_Acquisition]]</f>
        <v>268235.11</v>
      </c>
      <c r="M1923">
        <v>-0.12</v>
      </c>
      <c r="N1923">
        <v>21.73</v>
      </c>
      <c r="O1923" t="s">
        <v>35</v>
      </c>
      <c r="P1923" s="1">
        <v>45514</v>
      </c>
      <c r="Q1923" t="str">
        <f>TEXT(Campaign_Table[[#This Row],[Date]],"mmmm")</f>
        <v>August</v>
      </c>
      <c r="R1923">
        <f>YEAR(Campaign_Table[[#This Row],[Date]])</f>
        <v>2024</v>
      </c>
      <c r="S1923" t="str">
        <f>TEXT(Campaign_Table[[#This Row],[Date]],"dddd")</f>
        <v>Saturday</v>
      </c>
      <c r="T1923" s="3" t="str">
        <f>"Q" &amp; ROUNDUP(MONTH(Campaign_Table[[#This Row],[Date]])/3,0)</f>
        <v>Q3</v>
      </c>
      <c r="U1923" s="5">
        <f t="shared" si="90"/>
        <v>0.12654413980114493</v>
      </c>
      <c r="V1923" s="7">
        <f>IFERROR(Campaign_Table[[#This Row],[Total_Campaign_Cost]]/Campaign_Table[[#This Row],[Clicks]],0)</f>
        <v>106.44250396825396</v>
      </c>
      <c r="W1923" s="5">
        <f t="shared" si="91"/>
        <v>0.24246031746031746</v>
      </c>
      <c r="X1923" s="7">
        <f>IFERROR(Campaign_Table[[#This Row],[Total_Campaign_Cost]]/Campaign_Table[[#This Row],[Leads]],0)</f>
        <v>224.0894820384294</v>
      </c>
      <c r="Y1923" s="7">
        <f t="shared" si="92"/>
        <v>-32389.109999999986</v>
      </c>
      <c r="Z1923" s="7" t="str">
        <f>IF(Campaign_Table[[#This Row],[ROI]]&gt;=3,"Excellent",IF(Campaign_Table[[#This Row],[ROI]]&gt;=1,"Good",IF(Campaign_Table[[#This Row],[ROI]]&gt;=0,"Average","Poor")))</f>
        <v>Poor</v>
      </c>
    </row>
    <row r="1924" spans="1:26" x14ac:dyDescent="0.3">
      <c r="A1924" t="s">
        <v>2100</v>
      </c>
      <c r="B1924" t="s">
        <v>16</v>
      </c>
      <c r="C1924" t="s">
        <v>29</v>
      </c>
      <c r="D1924">
        <v>27</v>
      </c>
      <c r="E1924" t="s">
        <v>1005</v>
      </c>
      <c r="F1924">
        <v>41772</v>
      </c>
      <c r="G1924">
        <v>3744</v>
      </c>
      <c r="H1924">
        <v>893</v>
      </c>
      <c r="I1924">
        <v>476</v>
      </c>
      <c r="J1924">
        <v>120904</v>
      </c>
      <c r="K1924">
        <v>464.31</v>
      </c>
      <c r="L1924">
        <f>Campaign_Table[[#This Row],[Conversions]]*Campaign_Table[[#This Row],[Cost_Per_Acquisition]]</f>
        <v>221011.56</v>
      </c>
      <c r="M1924">
        <v>-0.45</v>
      </c>
      <c r="N1924">
        <v>12.24</v>
      </c>
      <c r="O1924" t="s">
        <v>21</v>
      </c>
      <c r="P1924" s="1">
        <v>45643</v>
      </c>
      <c r="Q1924" t="str">
        <f>TEXT(Campaign_Table[[#This Row],[Date]],"mmmm")</f>
        <v>December</v>
      </c>
      <c r="R1924">
        <f>YEAR(Campaign_Table[[#This Row],[Date]])</f>
        <v>2024</v>
      </c>
      <c r="S1924" t="str">
        <f>TEXT(Campaign_Table[[#This Row],[Date]],"dddd")</f>
        <v>Tuesday</v>
      </c>
      <c r="T1924" s="3" t="str">
        <f>"Q" &amp; ROUNDUP(MONTH(Campaign_Table[[#This Row],[Date]])/3,0)</f>
        <v>Q4</v>
      </c>
      <c r="U1924" s="5">
        <f t="shared" si="90"/>
        <v>8.9629416834243039E-2</v>
      </c>
      <c r="V1924" s="7">
        <f>IFERROR(Campaign_Table[[#This Row],[Total_Campaign_Cost]]/Campaign_Table[[#This Row],[Clicks]],0)</f>
        <v>59.030865384615382</v>
      </c>
      <c r="W1924" s="5">
        <f t="shared" si="91"/>
        <v>0.12713675213675213</v>
      </c>
      <c r="X1924" s="7">
        <f>IFERROR(Campaign_Table[[#This Row],[Total_Campaign_Cost]]/Campaign_Table[[#This Row],[Leads]],0)</f>
        <v>247.4933482642777</v>
      </c>
      <c r="Y1924" s="7">
        <f t="shared" si="92"/>
        <v>-100107.56</v>
      </c>
      <c r="Z1924" s="7" t="str">
        <f>IF(Campaign_Table[[#This Row],[ROI]]&gt;=3,"Excellent",IF(Campaign_Table[[#This Row],[ROI]]&gt;=1,"Good",IF(Campaign_Table[[#This Row],[ROI]]&gt;=0,"Average","Poor")))</f>
        <v>Poor</v>
      </c>
    </row>
    <row r="1925" spans="1:26" x14ac:dyDescent="0.3">
      <c r="A1925" t="s">
        <v>2101</v>
      </c>
      <c r="B1925" t="s">
        <v>20</v>
      </c>
      <c r="C1925" t="s">
        <v>25</v>
      </c>
      <c r="D1925">
        <v>8</v>
      </c>
      <c r="E1925" t="s">
        <v>2102</v>
      </c>
      <c r="F1925">
        <v>26343</v>
      </c>
      <c r="G1925">
        <v>3363</v>
      </c>
      <c r="H1925">
        <v>1567</v>
      </c>
      <c r="I1925">
        <v>764</v>
      </c>
      <c r="J1925">
        <v>233020</v>
      </c>
      <c r="K1925">
        <v>364.84</v>
      </c>
      <c r="L1925">
        <f>Campaign_Table[[#This Row],[Conversions]]*Campaign_Table[[#This Row],[Cost_Per_Acquisition]]</f>
        <v>278737.76</v>
      </c>
      <c r="M1925">
        <v>-0.16</v>
      </c>
      <c r="N1925">
        <v>21.61</v>
      </c>
      <c r="O1925" t="s">
        <v>35</v>
      </c>
      <c r="P1925" s="1">
        <v>45587</v>
      </c>
      <c r="Q1925" t="str">
        <f>TEXT(Campaign_Table[[#This Row],[Date]],"mmmm")</f>
        <v>October</v>
      </c>
      <c r="R1925">
        <f>YEAR(Campaign_Table[[#This Row],[Date]])</f>
        <v>2024</v>
      </c>
      <c r="S1925" t="str">
        <f>TEXT(Campaign_Table[[#This Row],[Date]],"dddd")</f>
        <v>Tuesday</v>
      </c>
      <c r="T1925" s="3" t="str">
        <f>"Q" &amp; ROUNDUP(MONTH(Campaign_Table[[#This Row],[Date]])/3,0)</f>
        <v>Q4</v>
      </c>
      <c r="U1925" s="5">
        <f t="shared" si="90"/>
        <v>0.12766199749459059</v>
      </c>
      <c r="V1925" s="7">
        <f>IFERROR(Campaign_Table[[#This Row],[Total_Campaign_Cost]]/Campaign_Table[[#This Row],[Clicks]],0)</f>
        <v>82.883663395777589</v>
      </c>
      <c r="W1925" s="5">
        <f t="shared" si="91"/>
        <v>0.22717811477847161</v>
      </c>
      <c r="X1925" s="7">
        <f>IFERROR(Campaign_Table[[#This Row],[Total_Campaign_Cost]]/Campaign_Table[[#This Row],[Leads]],0)</f>
        <v>177.87987236758138</v>
      </c>
      <c r="Y1925" s="7">
        <f t="shared" si="92"/>
        <v>-45717.760000000009</v>
      </c>
      <c r="Z1925" s="7" t="str">
        <f>IF(Campaign_Table[[#This Row],[ROI]]&gt;=3,"Excellent",IF(Campaign_Table[[#This Row],[ROI]]&gt;=1,"Good",IF(Campaign_Table[[#This Row],[ROI]]&gt;=0,"Average","Poor")))</f>
        <v>Poor</v>
      </c>
    </row>
    <row r="1926" spans="1:26" x14ac:dyDescent="0.3">
      <c r="A1926" t="s">
        <v>2103</v>
      </c>
      <c r="B1926" t="s">
        <v>44</v>
      </c>
      <c r="C1926" t="s">
        <v>21</v>
      </c>
      <c r="D1926">
        <v>11</v>
      </c>
      <c r="E1926" t="s">
        <v>142</v>
      </c>
      <c r="F1926">
        <v>26595</v>
      </c>
      <c r="G1926">
        <v>747</v>
      </c>
      <c r="H1926">
        <v>160</v>
      </c>
      <c r="I1926">
        <v>123</v>
      </c>
      <c r="J1926">
        <v>28782</v>
      </c>
      <c r="K1926">
        <v>1007.99</v>
      </c>
      <c r="L1926">
        <f>Campaign_Table[[#This Row],[Conversions]]*Campaign_Table[[#This Row],[Cost_Per_Acquisition]]</f>
        <v>123982.77</v>
      </c>
      <c r="M1926">
        <v>-0.77</v>
      </c>
      <c r="N1926">
        <v>3.87</v>
      </c>
      <c r="O1926" t="s">
        <v>35</v>
      </c>
      <c r="P1926" s="1">
        <v>45668</v>
      </c>
      <c r="Q1926" t="str">
        <f>TEXT(Campaign_Table[[#This Row],[Date]],"mmmm")</f>
        <v>January</v>
      </c>
      <c r="R1926">
        <f>YEAR(Campaign_Table[[#This Row],[Date]])</f>
        <v>2025</v>
      </c>
      <c r="S1926" t="str">
        <f>TEXT(Campaign_Table[[#This Row],[Date]],"dddd")</f>
        <v>Saturday</v>
      </c>
      <c r="T1926" s="3" t="str">
        <f>"Q" &amp; ROUNDUP(MONTH(Campaign_Table[[#This Row],[Date]])/3,0)</f>
        <v>Q1</v>
      </c>
      <c r="U1926" s="5">
        <f t="shared" si="90"/>
        <v>2.8087986463620981E-2</v>
      </c>
      <c r="V1926" s="7">
        <f>IFERROR(Campaign_Table[[#This Row],[Total_Campaign_Cost]]/Campaign_Table[[#This Row],[Clicks]],0)</f>
        <v>165.97425702811245</v>
      </c>
      <c r="W1926" s="5">
        <f t="shared" si="91"/>
        <v>0.1646586345381526</v>
      </c>
      <c r="X1926" s="7">
        <f>IFERROR(Campaign_Table[[#This Row],[Total_Campaign_Cost]]/Campaign_Table[[#This Row],[Leads]],0)</f>
        <v>774.8923125</v>
      </c>
      <c r="Y1926" s="7">
        <f t="shared" si="92"/>
        <v>-95200.77</v>
      </c>
      <c r="Z1926" s="7" t="str">
        <f>IF(Campaign_Table[[#This Row],[ROI]]&gt;=3,"Excellent",IF(Campaign_Table[[#This Row],[ROI]]&gt;=1,"Good",IF(Campaign_Table[[#This Row],[ROI]]&gt;=0,"Average","Poor")))</f>
        <v>Poor</v>
      </c>
    </row>
    <row r="1927" spans="1:26" x14ac:dyDescent="0.3">
      <c r="A1927" t="s">
        <v>2104</v>
      </c>
      <c r="B1927" t="s">
        <v>44</v>
      </c>
      <c r="C1927" t="s">
        <v>35</v>
      </c>
      <c r="D1927">
        <v>9</v>
      </c>
      <c r="E1927" t="s">
        <v>22</v>
      </c>
      <c r="F1927">
        <v>35582</v>
      </c>
      <c r="G1927">
        <v>1080</v>
      </c>
      <c r="H1927">
        <v>633</v>
      </c>
      <c r="I1927">
        <v>365</v>
      </c>
      <c r="J1927">
        <v>273385</v>
      </c>
      <c r="K1927">
        <v>599.88</v>
      </c>
      <c r="L1927">
        <f>Campaign_Table[[#This Row],[Conversions]]*Campaign_Table[[#This Row],[Cost_Per_Acquisition]]</f>
        <v>218956.2</v>
      </c>
      <c r="M1927">
        <v>0.25</v>
      </c>
      <c r="N1927">
        <v>5.84</v>
      </c>
      <c r="O1927" t="s">
        <v>21</v>
      </c>
      <c r="P1927" s="1">
        <v>45717</v>
      </c>
      <c r="Q1927" t="str">
        <f>TEXT(Campaign_Table[[#This Row],[Date]],"mmmm")</f>
        <v>March</v>
      </c>
      <c r="R1927">
        <f>YEAR(Campaign_Table[[#This Row],[Date]])</f>
        <v>2025</v>
      </c>
      <c r="S1927" t="str">
        <f>TEXT(Campaign_Table[[#This Row],[Date]],"dddd")</f>
        <v>Saturday</v>
      </c>
      <c r="T1927" s="3" t="str">
        <f>"Q" &amp; ROUNDUP(MONTH(Campaign_Table[[#This Row],[Date]])/3,0)</f>
        <v>Q1</v>
      </c>
      <c r="U1927" s="5">
        <f t="shared" si="90"/>
        <v>3.0352425383620932E-2</v>
      </c>
      <c r="V1927" s="7">
        <f>IFERROR(Campaign_Table[[#This Row],[Total_Campaign_Cost]]/Campaign_Table[[#This Row],[Clicks]],0)</f>
        <v>202.73722222222224</v>
      </c>
      <c r="W1927" s="5">
        <f t="shared" si="91"/>
        <v>0.33796296296296297</v>
      </c>
      <c r="X1927" s="7">
        <f>IFERROR(Campaign_Table[[#This Row],[Total_Campaign_Cost]]/Campaign_Table[[#This Row],[Leads]],0)</f>
        <v>345.90236966824648</v>
      </c>
      <c r="Y1927" s="7">
        <f t="shared" si="92"/>
        <v>54428.799999999988</v>
      </c>
      <c r="Z1927" s="7" t="str">
        <f>IF(Campaign_Table[[#This Row],[ROI]]&gt;=3,"Excellent",IF(Campaign_Table[[#This Row],[ROI]]&gt;=1,"Good",IF(Campaign_Table[[#This Row],[ROI]]&gt;=0,"Average","Poor")))</f>
        <v>Average</v>
      </c>
    </row>
    <row r="1928" spans="1:26" x14ac:dyDescent="0.3">
      <c r="A1928" t="s">
        <v>2105</v>
      </c>
      <c r="B1928" t="s">
        <v>24</v>
      </c>
      <c r="C1928" t="s">
        <v>25</v>
      </c>
      <c r="D1928">
        <v>8</v>
      </c>
      <c r="E1928" t="s">
        <v>28</v>
      </c>
      <c r="F1928">
        <v>27750</v>
      </c>
      <c r="G1928">
        <v>1762</v>
      </c>
      <c r="H1928">
        <v>972</v>
      </c>
      <c r="I1928">
        <v>768</v>
      </c>
      <c r="J1928">
        <v>542208</v>
      </c>
      <c r="K1928">
        <v>385.53</v>
      </c>
      <c r="L1928">
        <f>Campaign_Table[[#This Row],[Conversions]]*Campaign_Table[[#This Row],[Cost_Per_Acquisition]]</f>
        <v>296087.03999999998</v>
      </c>
      <c r="M1928">
        <v>0.83</v>
      </c>
      <c r="N1928">
        <v>12.62</v>
      </c>
      <c r="O1928" t="s">
        <v>17</v>
      </c>
      <c r="P1928" s="1">
        <v>45805</v>
      </c>
      <c r="Q1928" t="str">
        <f>TEXT(Campaign_Table[[#This Row],[Date]],"mmmm")</f>
        <v>May</v>
      </c>
      <c r="R1928">
        <f>YEAR(Campaign_Table[[#This Row],[Date]])</f>
        <v>2025</v>
      </c>
      <c r="S1928" t="str">
        <f>TEXT(Campaign_Table[[#This Row],[Date]],"dddd")</f>
        <v>Wednesday</v>
      </c>
      <c r="T1928" s="3" t="str">
        <f>"Q" &amp; ROUNDUP(MONTH(Campaign_Table[[#This Row],[Date]])/3,0)</f>
        <v>Q2</v>
      </c>
      <c r="U1928" s="5">
        <f t="shared" si="90"/>
        <v>6.3495495495495491E-2</v>
      </c>
      <c r="V1928" s="7">
        <f>IFERROR(Campaign_Table[[#This Row],[Total_Campaign_Cost]]/Campaign_Table[[#This Row],[Clicks]],0)</f>
        <v>168.04031782065834</v>
      </c>
      <c r="W1928" s="5">
        <f t="shared" si="91"/>
        <v>0.43586833144154369</v>
      </c>
      <c r="X1928" s="7">
        <f>IFERROR(Campaign_Table[[#This Row],[Total_Campaign_Cost]]/Campaign_Table[[#This Row],[Leads]],0)</f>
        <v>304.6162962962963</v>
      </c>
      <c r="Y1928" s="7">
        <f t="shared" si="92"/>
        <v>246120.96000000002</v>
      </c>
      <c r="Z1928" s="7" t="str">
        <f>IF(Campaign_Table[[#This Row],[ROI]]&gt;=3,"Excellent",IF(Campaign_Table[[#This Row],[ROI]]&gt;=1,"Good",IF(Campaign_Table[[#This Row],[ROI]]&gt;=0,"Average","Poor")))</f>
        <v>Average</v>
      </c>
    </row>
    <row r="1929" spans="1:26" x14ac:dyDescent="0.3">
      <c r="A1929" t="s">
        <v>2106</v>
      </c>
      <c r="B1929" t="s">
        <v>16</v>
      </c>
      <c r="C1929" t="s">
        <v>21</v>
      </c>
      <c r="D1929">
        <v>22</v>
      </c>
      <c r="E1929" t="s">
        <v>1043</v>
      </c>
      <c r="F1929">
        <v>99128</v>
      </c>
      <c r="G1929">
        <v>7637</v>
      </c>
      <c r="H1929">
        <v>2446</v>
      </c>
      <c r="I1929">
        <v>1459</v>
      </c>
      <c r="J1929">
        <v>350160</v>
      </c>
      <c r="K1929">
        <v>80.83</v>
      </c>
      <c r="L1929">
        <f>Campaign_Table[[#This Row],[Conversions]]*Campaign_Table[[#This Row],[Cost_Per_Acquisition]]</f>
        <v>117930.97</v>
      </c>
      <c r="M1929">
        <v>1.97</v>
      </c>
      <c r="N1929">
        <v>11.64</v>
      </c>
      <c r="O1929" t="s">
        <v>29</v>
      </c>
      <c r="P1929" s="1">
        <v>45719</v>
      </c>
      <c r="Q1929" t="str">
        <f>TEXT(Campaign_Table[[#This Row],[Date]],"mmmm")</f>
        <v>March</v>
      </c>
      <c r="R1929">
        <f>YEAR(Campaign_Table[[#This Row],[Date]])</f>
        <v>2025</v>
      </c>
      <c r="S1929" t="str">
        <f>TEXT(Campaign_Table[[#This Row],[Date]],"dddd")</f>
        <v>Monday</v>
      </c>
      <c r="T1929" s="3" t="str">
        <f>"Q" &amp; ROUNDUP(MONTH(Campaign_Table[[#This Row],[Date]])/3,0)</f>
        <v>Q1</v>
      </c>
      <c r="U1929" s="5">
        <f t="shared" si="90"/>
        <v>7.7041804535549999E-2</v>
      </c>
      <c r="V1929" s="7">
        <f>IFERROR(Campaign_Table[[#This Row],[Total_Campaign_Cost]]/Campaign_Table[[#This Row],[Clicks]],0)</f>
        <v>15.442054471651172</v>
      </c>
      <c r="W1929" s="5">
        <f t="shared" si="91"/>
        <v>0.19104360350923139</v>
      </c>
      <c r="X1929" s="7">
        <f>IFERROR(Campaign_Table[[#This Row],[Total_Campaign_Cost]]/Campaign_Table[[#This Row],[Leads]],0)</f>
        <v>48.213806214227311</v>
      </c>
      <c r="Y1929" s="7">
        <f t="shared" si="92"/>
        <v>232229.03</v>
      </c>
      <c r="Z1929" s="7" t="str">
        <f>IF(Campaign_Table[[#This Row],[ROI]]&gt;=3,"Excellent",IF(Campaign_Table[[#This Row],[ROI]]&gt;=1,"Good",IF(Campaign_Table[[#This Row],[ROI]]&gt;=0,"Average","Poor")))</f>
        <v>Good</v>
      </c>
    </row>
    <row r="1930" spans="1:26" x14ac:dyDescent="0.3">
      <c r="A1930" t="s">
        <v>2107</v>
      </c>
      <c r="B1930" t="s">
        <v>16</v>
      </c>
      <c r="C1930" t="s">
        <v>17</v>
      </c>
      <c r="D1930">
        <v>30</v>
      </c>
      <c r="E1930" t="s">
        <v>684</v>
      </c>
      <c r="F1930">
        <v>62294</v>
      </c>
      <c r="G1930">
        <v>1760</v>
      </c>
      <c r="H1930">
        <v>1011</v>
      </c>
      <c r="I1930">
        <v>343</v>
      </c>
      <c r="J1930">
        <v>79576</v>
      </c>
      <c r="K1930">
        <v>543.98</v>
      </c>
      <c r="L1930">
        <f>Campaign_Table[[#This Row],[Conversions]]*Campaign_Table[[#This Row],[Cost_Per_Acquisition]]</f>
        <v>186585.14</v>
      </c>
      <c r="M1930">
        <v>-0.56999999999999995</v>
      </c>
      <c r="N1930">
        <v>5</v>
      </c>
      <c r="O1930" t="s">
        <v>25</v>
      </c>
      <c r="P1930" s="1">
        <v>45647</v>
      </c>
      <c r="Q1930" t="str">
        <f>TEXT(Campaign_Table[[#This Row],[Date]],"mmmm")</f>
        <v>December</v>
      </c>
      <c r="R1930">
        <f>YEAR(Campaign_Table[[#This Row],[Date]])</f>
        <v>2024</v>
      </c>
      <c r="S1930" t="str">
        <f>TEXT(Campaign_Table[[#This Row],[Date]],"dddd")</f>
        <v>Saturday</v>
      </c>
      <c r="T1930" s="3" t="str">
        <f>"Q" &amp; ROUNDUP(MONTH(Campaign_Table[[#This Row],[Date]])/3,0)</f>
        <v>Q4</v>
      </c>
      <c r="U1930" s="5">
        <f t="shared" si="90"/>
        <v>2.825312229107137E-2</v>
      </c>
      <c r="V1930" s="7">
        <f>IFERROR(Campaign_Table[[#This Row],[Total_Campaign_Cost]]/Campaign_Table[[#This Row],[Clicks]],0)</f>
        <v>106.0142840909091</v>
      </c>
      <c r="W1930" s="5">
        <f t="shared" si="91"/>
        <v>0.19488636363636364</v>
      </c>
      <c r="X1930" s="7">
        <f>IFERROR(Campaign_Table[[#This Row],[Total_Campaign_Cost]]/Campaign_Table[[#This Row],[Leads]],0)</f>
        <v>184.55503461918894</v>
      </c>
      <c r="Y1930" s="7">
        <f t="shared" si="92"/>
        <v>-107009.14000000001</v>
      </c>
      <c r="Z1930" s="7" t="str">
        <f>IF(Campaign_Table[[#This Row],[ROI]]&gt;=3,"Excellent",IF(Campaign_Table[[#This Row],[ROI]]&gt;=1,"Good",IF(Campaign_Table[[#This Row],[ROI]]&gt;=0,"Average","Poor")))</f>
        <v>Poor</v>
      </c>
    </row>
    <row r="1931" spans="1:26" x14ac:dyDescent="0.3">
      <c r="A1931" t="s">
        <v>2108</v>
      </c>
      <c r="B1931" t="s">
        <v>44</v>
      </c>
      <c r="C1931" t="s">
        <v>35</v>
      </c>
      <c r="D1931">
        <v>19</v>
      </c>
      <c r="E1931" t="s">
        <v>107</v>
      </c>
      <c r="F1931">
        <v>47919</v>
      </c>
      <c r="G1931">
        <v>3274</v>
      </c>
      <c r="H1931">
        <v>1584</v>
      </c>
      <c r="I1931">
        <v>600</v>
      </c>
      <c r="J1931">
        <v>429600</v>
      </c>
      <c r="K1931">
        <v>342.65</v>
      </c>
      <c r="L1931">
        <f>Campaign_Table[[#This Row],[Conversions]]*Campaign_Table[[#This Row],[Cost_Per_Acquisition]]</f>
        <v>205590</v>
      </c>
      <c r="M1931">
        <v>1.0900000000000001</v>
      </c>
      <c r="N1931">
        <v>11.39</v>
      </c>
      <c r="O1931" t="s">
        <v>21</v>
      </c>
      <c r="P1931" s="1">
        <v>45720</v>
      </c>
      <c r="Q1931" t="str">
        <f>TEXT(Campaign_Table[[#This Row],[Date]],"mmmm")</f>
        <v>March</v>
      </c>
      <c r="R1931">
        <f>YEAR(Campaign_Table[[#This Row],[Date]])</f>
        <v>2025</v>
      </c>
      <c r="S1931" t="str">
        <f>TEXT(Campaign_Table[[#This Row],[Date]],"dddd")</f>
        <v>Tuesday</v>
      </c>
      <c r="T1931" s="3" t="str">
        <f>"Q" &amp; ROUNDUP(MONTH(Campaign_Table[[#This Row],[Date]])/3,0)</f>
        <v>Q1</v>
      </c>
      <c r="U1931" s="5">
        <f t="shared" si="90"/>
        <v>6.832362945804378E-2</v>
      </c>
      <c r="V1931" s="7">
        <f>IFERROR(Campaign_Table[[#This Row],[Total_Campaign_Cost]]/Campaign_Table[[#This Row],[Clicks]],0)</f>
        <v>62.794746487477092</v>
      </c>
      <c r="W1931" s="5">
        <f t="shared" si="91"/>
        <v>0.18326206475259621</v>
      </c>
      <c r="X1931" s="7">
        <f>IFERROR(Campaign_Table[[#This Row],[Total_Campaign_Cost]]/Campaign_Table[[#This Row],[Leads]],0)</f>
        <v>129.79166666666666</v>
      </c>
      <c r="Y1931" s="7">
        <f t="shared" si="92"/>
        <v>224010</v>
      </c>
      <c r="Z1931" s="7" t="str">
        <f>IF(Campaign_Table[[#This Row],[ROI]]&gt;=3,"Excellent",IF(Campaign_Table[[#This Row],[ROI]]&gt;=1,"Good",IF(Campaign_Table[[#This Row],[ROI]]&gt;=0,"Average","Poor")))</f>
        <v>Good</v>
      </c>
    </row>
    <row r="1932" spans="1:26" x14ac:dyDescent="0.3">
      <c r="A1932" t="s">
        <v>2109</v>
      </c>
      <c r="B1932" t="s">
        <v>16</v>
      </c>
      <c r="C1932" t="s">
        <v>29</v>
      </c>
      <c r="D1932">
        <v>8</v>
      </c>
      <c r="E1932" t="s">
        <v>195</v>
      </c>
      <c r="F1932">
        <v>81315</v>
      </c>
      <c r="G1932">
        <v>2650</v>
      </c>
      <c r="H1932">
        <v>1179</v>
      </c>
      <c r="I1932">
        <v>933</v>
      </c>
      <c r="J1932">
        <v>516882</v>
      </c>
      <c r="K1932">
        <v>72.84</v>
      </c>
      <c r="L1932">
        <f>Campaign_Table[[#This Row],[Conversions]]*Campaign_Table[[#This Row],[Cost_Per_Acquisition]]</f>
        <v>67959.72</v>
      </c>
      <c r="M1932">
        <v>6.61</v>
      </c>
      <c r="N1932">
        <v>5.86</v>
      </c>
      <c r="O1932" t="s">
        <v>17</v>
      </c>
      <c r="P1932" s="1">
        <v>45488</v>
      </c>
      <c r="Q1932" t="str">
        <f>TEXT(Campaign_Table[[#This Row],[Date]],"mmmm")</f>
        <v>July</v>
      </c>
      <c r="R1932">
        <f>YEAR(Campaign_Table[[#This Row],[Date]])</f>
        <v>2024</v>
      </c>
      <c r="S1932" t="str">
        <f>TEXT(Campaign_Table[[#This Row],[Date]],"dddd")</f>
        <v>Monday</v>
      </c>
      <c r="T1932" s="3" t="str">
        <f>"Q" &amp; ROUNDUP(MONTH(Campaign_Table[[#This Row],[Date]])/3,0)</f>
        <v>Q3</v>
      </c>
      <c r="U1932" s="5">
        <f t="shared" si="90"/>
        <v>3.258931316485273E-2</v>
      </c>
      <c r="V1932" s="7">
        <f>IFERROR(Campaign_Table[[#This Row],[Total_Campaign_Cost]]/Campaign_Table[[#This Row],[Clicks]],0)</f>
        <v>25.645177358490567</v>
      </c>
      <c r="W1932" s="5">
        <f t="shared" si="91"/>
        <v>0.35207547169811321</v>
      </c>
      <c r="X1932" s="7">
        <f>IFERROR(Campaign_Table[[#This Row],[Total_Campaign_Cost]]/Campaign_Table[[#This Row],[Leads]],0)</f>
        <v>57.641832061068705</v>
      </c>
      <c r="Y1932" s="7">
        <f t="shared" si="92"/>
        <v>448922.28</v>
      </c>
      <c r="Z1932" s="7" t="str">
        <f>IF(Campaign_Table[[#This Row],[ROI]]&gt;=3,"Excellent",IF(Campaign_Table[[#This Row],[ROI]]&gt;=1,"Good",IF(Campaign_Table[[#This Row],[ROI]]&gt;=0,"Average","Poor")))</f>
        <v>Excellent</v>
      </c>
    </row>
    <row r="1933" spans="1:26" x14ac:dyDescent="0.3">
      <c r="A1933" t="s">
        <v>2110</v>
      </c>
      <c r="B1933" t="s">
        <v>44</v>
      </c>
      <c r="C1933" t="s">
        <v>35</v>
      </c>
      <c r="D1933">
        <v>22</v>
      </c>
      <c r="E1933" t="s">
        <v>628</v>
      </c>
      <c r="F1933">
        <v>30954</v>
      </c>
      <c r="G1933">
        <v>1150</v>
      </c>
      <c r="H1933">
        <v>528</v>
      </c>
      <c r="I1933">
        <v>206</v>
      </c>
      <c r="J1933">
        <v>108768</v>
      </c>
      <c r="K1933">
        <v>813.79</v>
      </c>
      <c r="L1933">
        <f>Campaign_Table[[#This Row],[Conversions]]*Campaign_Table[[#This Row],[Cost_Per_Acquisition]]</f>
        <v>167640.74</v>
      </c>
      <c r="M1933">
        <v>-0.35</v>
      </c>
      <c r="N1933">
        <v>6.09</v>
      </c>
      <c r="O1933" t="s">
        <v>17</v>
      </c>
      <c r="P1933" s="1">
        <v>45775</v>
      </c>
      <c r="Q1933" t="str">
        <f>TEXT(Campaign_Table[[#This Row],[Date]],"mmmm")</f>
        <v>April</v>
      </c>
      <c r="R1933">
        <f>YEAR(Campaign_Table[[#This Row],[Date]])</f>
        <v>2025</v>
      </c>
      <c r="S1933" t="str">
        <f>TEXT(Campaign_Table[[#This Row],[Date]],"dddd")</f>
        <v>Monday</v>
      </c>
      <c r="T1933" s="3" t="str">
        <f>"Q" &amp; ROUNDUP(MONTH(Campaign_Table[[#This Row],[Date]])/3,0)</f>
        <v>Q2</v>
      </c>
      <c r="U1933" s="5">
        <f t="shared" si="90"/>
        <v>3.7151902823544615E-2</v>
      </c>
      <c r="V1933" s="7">
        <f>IFERROR(Campaign_Table[[#This Row],[Total_Campaign_Cost]]/Campaign_Table[[#This Row],[Clicks]],0)</f>
        <v>145.77455652173913</v>
      </c>
      <c r="W1933" s="5">
        <f t="shared" si="91"/>
        <v>0.17913043478260871</v>
      </c>
      <c r="X1933" s="7">
        <f>IFERROR(Campaign_Table[[#This Row],[Total_Campaign_Cost]]/Campaign_Table[[#This Row],[Leads]],0)</f>
        <v>317.50140151515149</v>
      </c>
      <c r="Y1933" s="7">
        <f t="shared" si="92"/>
        <v>-58872.739999999991</v>
      </c>
      <c r="Z1933" s="7" t="str">
        <f>IF(Campaign_Table[[#This Row],[ROI]]&gt;=3,"Excellent",IF(Campaign_Table[[#This Row],[ROI]]&gt;=1,"Good",IF(Campaign_Table[[#This Row],[ROI]]&gt;=0,"Average","Poor")))</f>
        <v>Poor</v>
      </c>
    </row>
    <row r="1934" spans="1:26" x14ac:dyDescent="0.3">
      <c r="A1934" t="s">
        <v>2111</v>
      </c>
      <c r="B1934" t="s">
        <v>16</v>
      </c>
      <c r="C1934" t="s">
        <v>35</v>
      </c>
      <c r="D1934">
        <v>24</v>
      </c>
      <c r="E1934" t="s">
        <v>243</v>
      </c>
      <c r="F1934">
        <v>35033</v>
      </c>
      <c r="G1934">
        <v>4899</v>
      </c>
      <c r="H1934">
        <v>1526</v>
      </c>
      <c r="I1934">
        <v>815</v>
      </c>
      <c r="J1934">
        <v>474330</v>
      </c>
      <c r="K1934">
        <v>229.41</v>
      </c>
      <c r="L1934">
        <f>Campaign_Table[[#This Row],[Conversions]]*Campaign_Table[[#This Row],[Cost_Per_Acquisition]]</f>
        <v>186969.15</v>
      </c>
      <c r="M1934">
        <v>1.54</v>
      </c>
      <c r="N1934">
        <v>20.67</v>
      </c>
      <c r="O1934" t="s">
        <v>21</v>
      </c>
      <c r="P1934" s="1">
        <v>45518</v>
      </c>
      <c r="Q1934" t="str">
        <f>TEXT(Campaign_Table[[#This Row],[Date]],"mmmm")</f>
        <v>August</v>
      </c>
      <c r="R1934">
        <f>YEAR(Campaign_Table[[#This Row],[Date]])</f>
        <v>2024</v>
      </c>
      <c r="S1934" t="str">
        <f>TEXT(Campaign_Table[[#This Row],[Date]],"dddd")</f>
        <v>Wednesday</v>
      </c>
      <c r="T1934" s="3" t="str">
        <f>"Q" &amp; ROUNDUP(MONTH(Campaign_Table[[#This Row],[Date]])/3,0)</f>
        <v>Q3</v>
      </c>
      <c r="U1934" s="5">
        <f t="shared" si="90"/>
        <v>0.13983957982473669</v>
      </c>
      <c r="V1934" s="7">
        <f>IFERROR(Campaign_Table[[#This Row],[Total_Campaign_Cost]]/Campaign_Table[[#This Row],[Clicks]],0)</f>
        <v>38.164758113900795</v>
      </c>
      <c r="W1934" s="5">
        <f t="shared" si="91"/>
        <v>0.16636048173096551</v>
      </c>
      <c r="X1934" s="7">
        <f>IFERROR(Campaign_Table[[#This Row],[Total_Campaign_Cost]]/Campaign_Table[[#This Row],[Leads]],0)</f>
        <v>122.52237876802097</v>
      </c>
      <c r="Y1934" s="7">
        <f t="shared" si="92"/>
        <v>287360.84999999998</v>
      </c>
      <c r="Z1934" s="7" t="str">
        <f>IF(Campaign_Table[[#This Row],[ROI]]&gt;=3,"Excellent",IF(Campaign_Table[[#This Row],[ROI]]&gt;=1,"Good",IF(Campaign_Table[[#This Row],[ROI]]&gt;=0,"Average","Poor")))</f>
        <v>Good</v>
      </c>
    </row>
    <row r="1935" spans="1:26" x14ac:dyDescent="0.3">
      <c r="A1935" t="s">
        <v>2112</v>
      </c>
      <c r="B1935" t="s">
        <v>44</v>
      </c>
      <c r="C1935" t="s">
        <v>21</v>
      </c>
      <c r="D1935">
        <v>9</v>
      </c>
      <c r="E1935" t="s">
        <v>415</v>
      </c>
      <c r="F1935">
        <v>66304</v>
      </c>
      <c r="G1935">
        <v>6214</v>
      </c>
      <c r="H1935">
        <v>1251</v>
      </c>
      <c r="I1935">
        <v>999</v>
      </c>
      <c r="J1935">
        <v>575424</v>
      </c>
      <c r="K1935">
        <v>232.74</v>
      </c>
      <c r="L1935">
        <f>Campaign_Table[[#This Row],[Conversions]]*Campaign_Table[[#This Row],[Cost_Per_Acquisition]]</f>
        <v>232507.26</v>
      </c>
      <c r="M1935">
        <v>1.47</v>
      </c>
      <c r="N1935">
        <v>12.77</v>
      </c>
      <c r="O1935" t="s">
        <v>29</v>
      </c>
      <c r="P1935" s="1">
        <v>45589</v>
      </c>
      <c r="Q1935" t="str">
        <f>TEXT(Campaign_Table[[#This Row],[Date]],"mmmm")</f>
        <v>October</v>
      </c>
      <c r="R1935">
        <f>YEAR(Campaign_Table[[#This Row],[Date]])</f>
        <v>2024</v>
      </c>
      <c r="S1935" t="str">
        <f>TEXT(Campaign_Table[[#This Row],[Date]],"dddd")</f>
        <v>Thursday</v>
      </c>
      <c r="T1935" s="3" t="str">
        <f>"Q" &amp; ROUNDUP(MONTH(Campaign_Table[[#This Row],[Date]])/3,0)</f>
        <v>Q4</v>
      </c>
      <c r="U1935" s="5">
        <f t="shared" si="90"/>
        <v>9.3719835907335902E-2</v>
      </c>
      <c r="V1935" s="7">
        <f>IFERROR(Campaign_Table[[#This Row],[Total_Campaign_Cost]]/Campaign_Table[[#This Row],[Clicks]],0)</f>
        <v>37.416681686514323</v>
      </c>
      <c r="W1935" s="5">
        <f t="shared" si="91"/>
        <v>0.16076601223044737</v>
      </c>
      <c r="X1935" s="7">
        <f>IFERROR(Campaign_Table[[#This Row],[Total_Campaign_Cost]]/Campaign_Table[[#This Row],[Leads]],0)</f>
        <v>185.85712230215827</v>
      </c>
      <c r="Y1935" s="7">
        <f t="shared" si="92"/>
        <v>342916.74</v>
      </c>
      <c r="Z1935" s="7" t="str">
        <f>IF(Campaign_Table[[#This Row],[ROI]]&gt;=3,"Excellent",IF(Campaign_Table[[#This Row],[ROI]]&gt;=1,"Good",IF(Campaign_Table[[#This Row],[ROI]]&gt;=0,"Average","Poor")))</f>
        <v>Good</v>
      </c>
    </row>
    <row r="1936" spans="1:26" x14ac:dyDescent="0.3">
      <c r="A1936" t="s">
        <v>2113</v>
      </c>
      <c r="B1936" t="s">
        <v>24</v>
      </c>
      <c r="C1936" t="s">
        <v>35</v>
      </c>
      <c r="D1936">
        <v>16</v>
      </c>
      <c r="E1936" t="s">
        <v>130</v>
      </c>
      <c r="F1936">
        <v>73389</v>
      </c>
      <c r="G1936">
        <v>7315</v>
      </c>
      <c r="H1936">
        <v>4373</v>
      </c>
      <c r="I1936">
        <v>1815</v>
      </c>
      <c r="J1936">
        <v>1226940</v>
      </c>
      <c r="K1936">
        <v>139.56</v>
      </c>
      <c r="L1936">
        <f>Campaign_Table[[#This Row],[Conversions]]*Campaign_Table[[#This Row],[Cost_Per_Acquisition]]</f>
        <v>253301.4</v>
      </c>
      <c r="M1936">
        <v>3.84</v>
      </c>
      <c r="N1936">
        <v>18.399999999999999</v>
      </c>
      <c r="O1936" t="s">
        <v>35</v>
      </c>
      <c r="P1936" s="1">
        <v>45476</v>
      </c>
      <c r="Q1936" t="str">
        <f>TEXT(Campaign_Table[[#This Row],[Date]],"mmmm")</f>
        <v>July</v>
      </c>
      <c r="R1936">
        <f>YEAR(Campaign_Table[[#This Row],[Date]])</f>
        <v>2024</v>
      </c>
      <c r="S1936" t="str">
        <f>TEXT(Campaign_Table[[#This Row],[Date]],"dddd")</f>
        <v>Wednesday</v>
      </c>
      <c r="T1936" s="3" t="str">
        <f>"Q" &amp; ROUNDUP(MONTH(Campaign_Table[[#This Row],[Date]])/3,0)</f>
        <v>Q3</v>
      </c>
      <c r="U1936" s="5">
        <f t="shared" si="90"/>
        <v>9.9674338116066435E-2</v>
      </c>
      <c r="V1936" s="7">
        <f>IFERROR(Campaign_Table[[#This Row],[Total_Campaign_Cost]]/Campaign_Table[[#This Row],[Clicks]],0)</f>
        <v>34.627669172932329</v>
      </c>
      <c r="W1936" s="5">
        <f t="shared" si="91"/>
        <v>0.24812030075187969</v>
      </c>
      <c r="X1936" s="7">
        <f>IFERROR(Campaign_Table[[#This Row],[Total_Campaign_Cost]]/Campaign_Table[[#This Row],[Leads]],0)</f>
        <v>57.92394237365653</v>
      </c>
      <c r="Y1936" s="7">
        <f t="shared" si="92"/>
        <v>973638.6</v>
      </c>
      <c r="Z1936" s="7" t="str">
        <f>IF(Campaign_Table[[#This Row],[ROI]]&gt;=3,"Excellent",IF(Campaign_Table[[#This Row],[ROI]]&gt;=1,"Good",IF(Campaign_Table[[#This Row],[ROI]]&gt;=0,"Average","Poor")))</f>
        <v>Excellent</v>
      </c>
    </row>
    <row r="1937" spans="1:26" x14ac:dyDescent="0.3">
      <c r="A1937" t="s">
        <v>2114</v>
      </c>
      <c r="B1937" t="s">
        <v>20</v>
      </c>
      <c r="C1937" t="s">
        <v>35</v>
      </c>
      <c r="D1937">
        <v>21</v>
      </c>
      <c r="E1937" t="s">
        <v>169</v>
      </c>
      <c r="F1937">
        <v>68647</v>
      </c>
      <c r="G1937">
        <v>2658</v>
      </c>
      <c r="H1937">
        <v>1242</v>
      </c>
      <c r="I1937">
        <v>906</v>
      </c>
      <c r="J1937">
        <v>253680</v>
      </c>
      <c r="K1937">
        <v>161.77000000000001</v>
      </c>
      <c r="L1937">
        <f>Campaign_Table[[#This Row],[Conversions]]*Campaign_Table[[#This Row],[Cost_Per_Acquisition]]</f>
        <v>146563.62</v>
      </c>
      <c r="M1937">
        <v>0.73</v>
      </c>
      <c r="N1937">
        <v>7</v>
      </c>
      <c r="O1937" t="s">
        <v>21</v>
      </c>
      <c r="P1937" s="1">
        <v>45576</v>
      </c>
      <c r="Q1937" t="str">
        <f>TEXT(Campaign_Table[[#This Row],[Date]],"mmmm")</f>
        <v>October</v>
      </c>
      <c r="R1937">
        <f>YEAR(Campaign_Table[[#This Row],[Date]])</f>
        <v>2024</v>
      </c>
      <c r="S1937" t="str">
        <f>TEXT(Campaign_Table[[#This Row],[Date]],"dddd")</f>
        <v>Friday</v>
      </c>
      <c r="T1937" s="3" t="str">
        <f>"Q" &amp; ROUNDUP(MONTH(Campaign_Table[[#This Row],[Date]])/3,0)</f>
        <v>Q4</v>
      </c>
      <c r="U1937" s="5">
        <f t="shared" si="90"/>
        <v>3.8719827523416898E-2</v>
      </c>
      <c r="V1937" s="7">
        <f>IFERROR(Campaign_Table[[#This Row],[Total_Campaign_Cost]]/Campaign_Table[[#This Row],[Clicks]],0)</f>
        <v>55.140564334085774</v>
      </c>
      <c r="W1937" s="5">
        <f t="shared" si="91"/>
        <v>0.34085778781038373</v>
      </c>
      <c r="X1937" s="7">
        <f>IFERROR(Campaign_Table[[#This Row],[Total_Campaign_Cost]]/Campaign_Table[[#This Row],[Leads]],0)</f>
        <v>118.00613526570048</v>
      </c>
      <c r="Y1937" s="7">
        <f t="shared" si="92"/>
        <v>107116.38</v>
      </c>
      <c r="Z1937" s="7" t="str">
        <f>IF(Campaign_Table[[#This Row],[ROI]]&gt;=3,"Excellent",IF(Campaign_Table[[#This Row],[ROI]]&gt;=1,"Good",IF(Campaign_Table[[#This Row],[ROI]]&gt;=0,"Average","Poor")))</f>
        <v>Average</v>
      </c>
    </row>
    <row r="1938" spans="1:26" x14ac:dyDescent="0.3">
      <c r="A1938" t="s">
        <v>2115</v>
      </c>
      <c r="B1938" t="s">
        <v>24</v>
      </c>
      <c r="C1938" t="s">
        <v>21</v>
      </c>
      <c r="D1938">
        <v>14</v>
      </c>
      <c r="E1938" t="s">
        <v>761</v>
      </c>
      <c r="F1938">
        <v>77170</v>
      </c>
      <c r="G1938">
        <v>10650</v>
      </c>
      <c r="H1938">
        <v>5225</v>
      </c>
      <c r="I1938">
        <v>1975</v>
      </c>
      <c r="J1938">
        <v>426600</v>
      </c>
      <c r="K1938">
        <v>28.41</v>
      </c>
      <c r="L1938">
        <f>Campaign_Table[[#This Row],[Conversions]]*Campaign_Table[[#This Row],[Cost_Per_Acquisition]]</f>
        <v>56109.75</v>
      </c>
      <c r="M1938">
        <v>6.6</v>
      </c>
      <c r="N1938">
        <v>23.13</v>
      </c>
      <c r="O1938" t="s">
        <v>25</v>
      </c>
      <c r="P1938" s="1">
        <v>45702</v>
      </c>
      <c r="Q1938" t="str">
        <f>TEXT(Campaign_Table[[#This Row],[Date]],"mmmm")</f>
        <v>February</v>
      </c>
      <c r="R1938">
        <f>YEAR(Campaign_Table[[#This Row],[Date]])</f>
        <v>2025</v>
      </c>
      <c r="S1938" t="str">
        <f>TEXT(Campaign_Table[[#This Row],[Date]],"dddd")</f>
        <v>Friday</v>
      </c>
      <c r="T1938" s="3" t="str">
        <f>"Q" &amp; ROUNDUP(MONTH(Campaign_Table[[#This Row],[Date]])/3,0)</f>
        <v>Q1</v>
      </c>
      <c r="U1938" s="5">
        <f t="shared" si="90"/>
        <v>0.13800699753790333</v>
      </c>
      <c r="V1938" s="7">
        <f>IFERROR(Campaign_Table[[#This Row],[Total_Campaign_Cost]]/Campaign_Table[[#This Row],[Clicks]],0)</f>
        <v>5.2685211267605636</v>
      </c>
      <c r="W1938" s="5">
        <f t="shared" si="91"/>
        <v>0.18544600938967137</v>
      </c>
      <c r="X1938" s="7">
        <f>IFERROR(Campaign_Table[[#This Row],[Total_Campaign_Cost]]/Campaign_Table[[#This Row],[Leads]],0)</f>
        <v>10.738708133971292</v>
      </c>
      <c r="Y1938" s="7">
        <f t="shared" si="92"/>
        <v>370490.25</v>
      </c>
      <c r="Z1938" s="7" t="str">
        <f>IF(Campaign_Table[[#This Row],[ROI]]&gt;=3,"Excellent",IF(Campaign_Table[[#This Row],[ROI]]&gt;=1,"Good",IF(Campaign_Table[[#This Row],[ROI]]&gt;=0,"Average","Poor")))</f>
        <v>Excellent</v>
      </c>
    </row>
    <row r="1939" spans="1:26" x14ac:dyDescent="0.3">
      <c r="A1939" t="s">
        <v>2116</v>
      </c>
      <c r="B1939" t="s">
        <v>20</v>
      </c>
      <c r="C1939" t="s">
        <v>17</v>
      </c>
      <c r="D1939">
        <v>13</v>
      </c>
      <c r="E1939" t="s">
        <v>684</v>
      </c>
      <c r="F1939">
        <v>83551</v>
      </c>
      <c r="G1939">
        <v>9455</v>
      </c>
      <c r="H1939">
        <v>4973</v>
      </c>
      <c r="I1939">
        <v>2290</v>
      </c>
      <c r="J1939">
        <v>1270950</v>
      </c>
      <c r="K1939">
        <v>70.069999999999993</v>
      </c>
      <c r="L1939">
        <f>Campaign_Table[[#This Row],[Conversions]]*Campaign_Table[[#This Row],[Cost_Per_Acquisition]]</f>
        <v>160460.29999999999</v>
      </c>
      <c r="M1939">
        <v>6.92</v>
      </c>
      <c r="N1939">
        <v>20.010000000000002</v>
      </c>
      <c r="O1939" t="s">
        <v>35</v>
      </c>
      <c r="P1939" s="1">
        <v>45804</v>
      </c>
      <c r="Q1939" t="str">
        <f>TEXT(Campaign_Table[[#This Row],[Date]],"mmmm")</f>
        <v>May</v>
      </c>
      <c r="R1939">
        <f>YEAR(Campaign_Table[[#This Row],[Date]])</f>
        <v>2025</v>
      </c>
      <c r="S1939" t="str">
        <f>TEXT(Campaign_Table[[#This Row],[Date]],"dddd")</f>
        <v>Tuesday</v>
      </c>
      <c r="T1939" s="3" t="str">
        <f>"Q" &amp; ROUNDUP(MONTH(Campaign_Table[[#This Row],[Date]])/3,0)</f>
        <v>Q2</v>
      </c>
      <c r="U1939" s="5">
        <f t="shared" si="90"/>
        <v>0.1131644145491975</v>
      </c>
      <c r="V1939" s="7">
        <f>IFERROR(Campaign_Table[[#This Row],[Total_Campaign_Cost]]/Campaign_Table[[#This Row],[Clicks]],0)</f>
        <v>16.970946589106291</v>
      </c>
      <c r="W1939" s="5">
        <f t="shared" si="91"/>
        <v>0.24219989423585406</v>
      </c>
      <c r="X1939" s="7">
        <f>IFERROR(Campaign_Table[[#This Row],[Total_Campaign_Cost]]/Campaign_Table[[#This Row],[Leads]],0)</f>
        <v>32.266298009249944</v>
      </c>
      <c r="Y1939" s="7">
        <f t="shared" si="92"/>
        <v>1110489.7</v>
      </c>
      <c r="Z1939" s="7" t="str">
        <f>IF(Campaign_Table[[#This Row],[ROI]]&gt;=3,"Excellent",IF(Campaign_Table[[#This Row],[ROI]]&gt;=1,"Good",IF(Campaign_Table[[#This Row],[ROI]]&gt;=0,"Average","Poor")))</f>
        <v>Excellent</v>
      </c>
    </row>
    <row r="1940" spans="1:26" x14ac:dyDescent="0.3">
      <c r="A1940" t="s">
        <v>2117</v>
      </c>
      <c r="B1940" t="s">
        <v>44</v>
      </c>
      <c r="C1940" t="s">
        <v>29</v>
      </c>
      <c r="D1940">
        <v>6</v>
      </c>
      <c r="E1940" t="s">
        <v>28</v>
      </c>
      <c r="F1940">
        <v>46310</v>
      </c>
      <c r="G1940">
        <v>6675</v>
      </c>
      <c r="H1940">
        <v>1953</v>
      </c>
      <c r="I1940">
        <v>1498</v>
      </c>
      <c r="J1940">
        <v>1101030</v>
      </c>
      <c r="K1940">
        <v>117.07</v>
      </c>
      <c r="L1940">
        <f>Campaign_Table[[#This Row],[Conversions]]*Campaign_Table[[#This Row],[Cost_Per_Acquisition]]</f>
        <v>175370.86</v>
      </c>
      <c r="M1940">
        <v>5.28</v>
      </c>
      <c r="N1940">
        <v>21.87</v>
      </c>
      <c r="O1940" t="s">
        <v>29</v>
      </c>
      <c r="P1940" s="1">
        <v>45553</v>
      </c>
      <c r="Q1940" t="str">
        <f>TEXT(Campaign_Table[[#This Row],[Date]],"mmmm")</f>
        <v>September</v>
      </c>
      <c r="R1940">
        <f>YEAR(Campaign_Table[[#This Row],[Date]])</f>
        <v>2024</v>
      </c>
      <c r="S1940" t="str">
        <f>TEXT(Campaign_Table[[#This Row],[Date]],"dddd")</f>
        <v>Wednesday</v>
      </c>
      <c r="T1940" s="3" t="str">
        <f>"Q" &amp; ROUNDUP(MONTH(Campaign_Table[[#This Row],[Date]])/3,0)</f>
        <v>Q3</v>
      </c>
      <c r="U1940" s="5">
        <f t="shared" si="90"/>
        <v>0.14413733534873677</v>
      </c>
      <c r="V1940" s="7">
        <f>IFERROR(Campaign_Table[[#This Row],[Total_Campaign_Cost]]/Campaign_Table[[#This Row],[Clicks]],0)</f>
        <v>26.27278801498127</v>
      </c>
      <c r="W1940" s="5">
        <f t="shared" si="91"/>
        <v>0.22441947565543072</v>
      </c>
      <c r="X1940" s="7">
        <f>IFERROR(Campaign_Table[[#This Row],[Total_Campaign_Cost]]/Campaign_Table[[#This Row],[Leads]],0)</f>
        <v>89.795627240143361</v>
      </c>
      <c r="Y1940" s="7">
        <f t="shared" si="92"/>
        <v>925659.14</v>
      </c>
      <c r="Z1940" s="7" t="str">
        <f>IF(Campaign_Table[[#This Row],[ROI]]&gt;=3,"Excellent",IF(Campaign_Table[[#This Row],[ROI]]&gt;=1,"Good",IF(Campaign_Table[[#This Row],[ROI]]&gt;=0,"Average","Poor")))</f>
        <v>Excellent</v>
      </c>
    </row>
    <row r="1941" spans="1:26" x14ac:dyDescent="0.3">
      <c r="A1941" t="s">
        <v>2118</v>
      </c>
      <c r="B1941" t="s">
        <v>24</v>
      </c>
      <c r="C1941" t="s">
        <v>25</v>
      </c>
      <c r="D1941">
        <v>9</v>
      </c>
      <c r="E1941" t="s">
        <v>166</v>
      </c>
      <c r="F1941">
        <v>52548</v>
      </c>
      <c r="G1941">
        <v>5016</v>
      </c>
      <c r="H1941">
        <v>2277</v>
      </c>
      <c r="I1941">
        <v>963</v>
      </c>
      <c r="J1941">
        <v>508464</v>
      </c>
      <c r="K1941">
        <v>226.15</v>
      </c>
      <c r="L1941">
        <f>Campaign_Table[[#This Row],[Conversions]]*Campaign_Table[[#This Row],[Cost_Per_Acquisition]]</f>
        <v>217782.45</v>
      </c>
      <c r="M1941">
        <v>1.33</v>
      </c>
      <c r="N1941">
        <v>15.71</v>
      </c>
      <c r="O1941" t="s">
        <v>25</v>
      </c>
      <c r="P1941" s="1">
        <v>45821</v>
      </c>
      <c r="Q1941" t="str">
        <f>TEXT(Campaign_Table[[#This Row],[Date]],"mmmm")</f>
        <v>June</v>
      </c>
      <c r="R1941">
        <f>YEAR(Campaign_Table[[#This Row],[Date]])</f>
        <v>2025</v>
      </c>
      <c r="S1941" t="str">
        <f>TEXT(Campaign_Table[[#This Row],[Date]],"dddd")</f>
        <v>Friday</v>
      </c>
      <c r="T1941" s="3" t="str">
        <f>"Q" &amp; ROUNDUP(MONTH(Campaign_Table[[#This Row],[Date]])/3,0)</f>
        <v>Q2</v>
      </c>
      <c r="U1941" s="5">
        <f t="shared" si="90"/>
        <v>9.5455583466544869E-2</v>
      </c>
      <c r="V1941" s="7">
        <f>IFERROR(Campaign_Table[[#This Row],[Total_Campaign_Cost]]/Campaign_Table[[#This Row],[Clicks]],0)</f>
        <v>43.417553827751199</v>
      </c>
      <c r="W1941" s="5">
        <f t="shared" si="91"/>
        <v>0.19198564593301434</v>
      </c>
      <c r="X1941" s="7">
        <f>IFERROR(Campaign_Table[[#This Row],[Total_Campaign_Cost]]/Campaign_Table[[#This Row],[Leads]],0)</f>
        <v>95.644466403162056</v>
      </c>
      <c r="Y1941" s="7">
        <f t="shared" si="92"/>
        <v>290681.55</v>
      </c>
      <c r="Z1941" s="7" t="str">
        <f>IF(Campaign_Table[[#This Row],[ROI]]&gt;=3,"Excellent",IF(Campaign_Table[[#This Row],[ROI]]&gt;=1,"Good",IF(Campaign_Table[[#This Row],[ROI]]&gt;=0,"Average","Poor")))</f>
        <v>Good</v>
      </c>
    </row>
    <row r="1942" spans="1:26" x14ac:dyDescent="0.3">
      <c r="A1942" t="s">
        <v>2119</v>
      </c>
      <c r="B1942" t="s">
        <v>28</v>
      </c>
      <c r="C1942" t="s">
        <v>29</v>
      </c>
      <c r="D1942">
        <v>24</v>
      </c>
      <c r="E1942" t="s">
        <v>348</v>
      </c>
      <c r="F1942">
        <v>97573</v>
      </c>
      <c r="G1942">
        <v>9678</v>
      </c>
      <c r="H1942">
        <v>5425</v>
      </c>
      <c r="I1942">
        <v>2191</v>
      </c>
      <c r="J1942">
        <v>819434</v>
      </c>
      <c r="K1942">
        <v>115.7</v>
      </c>
      <c r="L1942">
        <f>Campaign_Table[[#This Row],[Conversions]]*Campaign_Table[[#This Row],[Cost_Per_Acquisition]]</f>
        <v>253498.7</v>
      </c>
      <c r="M1942">
        <v>2.23</v>
      </c>
      <c r="N1942">
        <v>17.72</v>
      </c>
      <c r="O1942" t="s">
        <v>21</v>
      </c>
      <c r="P1942" s="1">
        <v>45479</v>
      </c>
      <c r="Q1942" t="str">
        <f>TEXT(Campaign_Table[[#This Row],[Date]],"mmmm")</f>
        <v>July</v>
      </c>
      <c r="R1942">
        <f>YEAR(Campaign_Table[[#This Row],[Date]])</f>
        <v>2024</v>
      </c>
      <c r="S1942" t="str">
        <f>TEXT(Campaign_Table[[#This Row],[Date]],"dddd")</f>
        <v>Saturday</v>
      </c>
      <c r="T1942" s="3" t="str">
        <f>"Q" &amp; ROUNDUP(MONTH(Campaign_Table[[#This Row],[Date]])/3,0)</f>
        <v>Q3</v>
      </c>
      <c r="U1942" s="5">
        <f t="shared" si="90"/>
        <v>9.9187275168335504E-2</v>
      </c>
      <c r="V1942" s="7">
        <f>IFERROR(Campaign_Table[[#This Row],[Total_Campaign_Cost]]/Campaign_Table[[#This Row],[Clicks]],0)</f>
        <v>26.193294069022528</v>
      </c>
      <c r="W1942" s="5">
        <f t="shared" si="91"/>
        <v>0.22638974994833644</v>
      </c>
      <c r="X1942" s="7">
        <f>IFERROR(Campaign_Table[[#This Row],[Total_Campaign_Cost]]/Campaign_Table[[#This Row],[Leads]],0)</f>
        <v>46.727870967741936</v>
      </c>
      <c r="Y1942" s="7">
        <f t="shared" si="92"/>
        <v>565935.30000000005</v>
      </c>
      <c r="Z1942" s="7" t="str">
        <f>IF(Campaign_Table[[#This Row],[ROI]]&gt;=3,"Excellent",IF(Campaign_Table[[#This Row],[ROI]]&gt;=1,"Good",IF(Campaign_Table[[#This Row],[ROI]]&gt;=0,"Average","Poor")))</f>
        <v>Good</v>
      </c>
    </row>
    <row r="1943" spans="1:26" x14ac:dyDescent="0.3">
      <c r="A1943" t="s">
        <v>2120</v>
      </c>
      <c r="B1943" t="s">
        <v>24</v>
      </c>
      <c r="C1943" t="s">
        <v>29</v>
      </c>
      <c r="D1943">
        <v>30</v>
      </c>
      <c r="E1943" t="s">
        <v>18</v>
      </c>
      <c r="F1943">
        <v>48656</v>
      </c>
      <c r="G1943">
        <v>4984</v>
      </c>
      <c r="H1943">
        <v>1744</v>
      </c>
      <c r="I1943">
        <v>674</v>
      </c>
      <c r="J1943">
        <v>348458</v>
      </c>
      <c r="K1943">
        <v>166.08</v>
      </c>
      <c r="L1943">
        <f>Campaign_Table[[#This Row],[Conversions]]*Campaign_Table[[#This Row],[Cost_Per_Acquisition]]</f>
        <v>111937.92000000001</v>
      </c>
      <c r="M1943">
        <v>2.11</v>
      </c>
      <c r="N1943">
        <v>15.21</v>
      </c>
      <c r="O1943" t="s">
        <v>21</v>
      </c>
      <c r="P1943" s="1">
        <v>45666</v>
      </c>
      <c r="Q1943" t="str">
        <f>TEXT(Campaign_Table[[#This Row],[Date]],"mmmm")</f>
        <v>January</v>
      </c>
      <c r="R1943">
        <f>YEAR(Campaign_Table[[#This Row],[Date]])</f>
        <v>2025</v>
      </c>
      <c r="S1943" t="str">
        <f>TEXT(Campaign_Table[[#This Row],[Date]],"dddd")</f>
        <v>Thursday</v>
      </c>
      <c r="T1943" s="3" t="str">
        <f>"Q" &amp; ROUNDUP(MONTH(Campaign_Table[[#This Row],[Date]])/3,0)</f>
        <v>Q1</v>
      </c>
      <c r="U1943" s="5">
        <f t="shared" si="90"/>
        <v>0.10243341006247944</v>
      </c>
      <c r="V1943" s="7">
        <f>IFERROR(Campaign_Table[[#This Row],[Total_Campaign_Cost]]/Campaign_Table[[#This Row],[Clicks]],0)</f>
        <v>22.459454253611561</v>
      </c>
      <c r="W1943" s="5">
        <f t="shared" si="91"/>
        <v>0.13523274478330657</v>
      </c>
      <c r="X1943" s="7">
        <f>IFERROR(Campaign_Table[[#This Row],[Total_Campaign_Cost]]/Campaign_Table[[#This Row],[Leads]],0)</f>
        <v>64.184587155963314</v>
      </c>
      <c r="Y1943" s="7">
        <f t="shared" si="92"/>
        <v>236520.08</v>
      </c>
      <c r="Z1943" s="7" t="str">
        <f>IF(Campaign_Table[[#This Row],[ROI]]&gt;=3,"Excellent",IF(Campaign_Table[[#This Row],[ROI]]&gt;=1,"Good",IF(Campaign_Table[[#This Row],[ROI]]&gt;=0,"Average","Poor")))</f>
        <v>Good</v>
      </c>
    </row>
    <row r="1944" spans="1:26" x14ac:dyDescent="0.3">
      <c r="A1944" t="s">
        <v>2121</v>
      </c>
      <c r="B1944" t="s">
        <v>24</v>
      </c>
      <c r="C1944" t="s">
        <v>25</v>
      </c>
      <c r="D1944">
        <v>28</v>
      </c>
      <c r="E1944" t="s">
        <v>56</v>
      </c>
      <c r="F1944">
        <v>18306</v>
      </c>
      <c r="G1944">
        <v>841</v>
      </c>
      <c r="H1944">
        <v>487</v>
      </c>
      <c r="I1944">
        <v>239</v>
      </c>
      <c r="J1944">
        <v>104204</v>
      </c>
      <c r="K1944">
        <v>804.51</v>
      </c>
      <c r="L1944">
        <f>Campaign_Table[[#This Row],[Conversions]]*Campaign_Table[[#This Row],[Cost_Per_Acquisition]]</f>
        <v>192277.88999999998</v>
      </c>
      <c r="M1944">
        <v>-0.46</v>
      </c>
      <c r="N1944">
        <v>8.56</v>
      </c>
      <c r="O1944" t="s">
        <v>29</v>
      </c>
      <c r="P1944" s="1">
        <v>45565</v>
      </c>
      <c r="Q1944" t="str">
        <f>TEXT(Campaign_Table[[#This Row],[Date]],"mmmm")</f>
        <v>September</v>
      </c>
      <c r="R1944">
        <f>YEAR(Campaign_Table[[#This Row],[Date]])</f>
        <v>2024</v>
      </c>
      <c r="S1944" t="str">
        <f>TEXT(Campaign_Table[[#This Row],[Date]],"dddd")</f>
        <v>Monday</v>
      </c>
      <c r="T1944" s="3" t="str">
        <f>"Q" &amp; ROUNDUP(MONTH(Campaign_Table[[#This Row],[Date]])/3,0)</f>
        <v>Q3</v>
      </c>
      <c r="U1944" s="5">
        <f t="shared" si="90"/>
        <v>4.5941221457445648E-2</v>
      </c>
      <c r="V1944" s="7">
        <f>IFERROR(Campaign_Table[[#This Row],[Total_Campaign_Cost]]/Campaign_Table[[#This Row],[Clicks]],0)</f>
        <v>228.63007134363852</v>
      </c>
      <c r="W1944" s="5">
        <f t="shared" si="91"/>
        <v>0.28418549346016647</v>
      </c>
      <c r="X1944" s="7">
        <f>IFERROR(Campaign_Table[[#This Row],[Total_Campaign_Cost]]/Campaign_Table[[#This Row],[Leads]],0)</f>
        <v>394.82112936344964</v>
      </c>
      <c r="Y1944" s="7">
        <f t="shared" si="92"/>
        <v>-88073.889999999985</v>
      </c>
      <c r="Z1944" s="7" t="str">
        <f>IF(Campaign_Table[[#This Row],[ROI]]&gt;=3,"Excellent",IF(Campaign_Table[[#This Row],[ROI]]&gt;=1,"Good",IF(Campaign_Table[[#This Row],[ROI]]&gt;=0,"Average","Poor")))</f>
        <v>Poor</v>
      </c>
    </row>
    <row r="1945" spans="1:26" x14ac:dyDescent="0.3">
      <c r="A1945" t="s">
        <v>2122</v>
      </c>
      <c r="B1945" t="s">
        <v>16</v>
      </c>
      <c r="C1945" t="s">
        <v>17</v>
      </c>
      <c r="D1945">
        <v>20</v>
      </c>
      <c r="E1945" t="s">
        <v>876</v>
      </c>
      <c r="F1945">
        <v>98002</v>
      </c>
      <c r="G1945">
        <v>6368</v>
      </c>
      <c r="H1945">
        <v>3706</v>
      </c>
      <c r="I1945">
        <v>1684</v>
      </c>
      <c r="J1945">
        <v>1028924</v>
      </c>
      <c r="K1945">
        <v>83.04</v>
      </c>
      <c r="L1945">
        <f>Campaign_Table[[#This Row],[Conversions]]*Campaign_Table[[#This Row],[Cost_Per_Acquisition]]</f>
        <v>139839.36000000002</v>
      </c>
      <c r="M1945">
        <v>6.36</v>
      </c>
      <c r="N1945">
        <v>12</v>
      </c>
      <c r="O1945" t="s">
        <v>21</v>
      </c>
      <c r="P1945" s="1">
        <v>45512</v>
      </c>
      <c r="Q1945" t="str">
        <f>TEXT(Campaign_Table[[#This Row],[Date]],"mmmm")</f>
        <v>August</v>
      </c>
      <c r="R1945">
        <f>YEAR(Campaign_Table[[#This Row],[Date]])</f>
        <v>2024</v>
      </c>
      <c r="S1945" t="str">
        <f>TEXT(Campaign_Table[[#This Row],[Date]],"dddd")</f>
        <v>Thursday</v>
      </c>
      <c r="T1945" s="3" t="str">
        <f>"Q" &amp; ROUNDUP(MONTH(Campaign_Table[[#This Row],[Date]])/3,0)</f>
        <v>Q3</v>
      </c>
      <c r="U1945" s="5">
        <f t="shared" si="90"/>
        <v>6.4978265749678576E-2</v>
      </c>
      <c r="V1945" s="7">
        <f>IFERROR(Campaign_Table[[#This Row],[Total_Campaign_Cost]]/Campaign_Table[[#This Row],[Clicks]],0)</f>
        <v>21.959698492462312</v>
      </c>
      <c r="W1945" s="5">
        <f t="shared" si="91"/>
        <v>0.26444723618090454</v>
      </c>
      <c r="X1945" s="7">
        <f>IFERROR(Campaign_Table[[#This Row],[Total_Campaign_Cost]]/Campaign_Table[[#This Row],[Leads]],0)</f>
        <v>37.733232595790611</v>
      </c>
      <c r="Y1945" s="7">
        <f t="shared" si="92"/>
        <v>889084.64</v>
      </c>
      <c r="Z1945" s="7" t="str">
        <f>IF(Campaign_Table[[#This Row],[ROI]]&gt;=3,"Excellent",IF(Campaign_Table[[#This Row],[ROI]]&gt;=1,"Good",IF(Campaign_Table[[#This Row],[ROI]]&gt;=0,"Average","Poor")))</f>
        <v>Excellent</v>
      </c>
    </row>
    <row r="1946" spans="1:26" x14ac:dyDescent="0.3">
      <c r="A1946" t="s">
        <v>2123</v>
      </c>
      <c r="B1946" t="s">
        <v>20</v>
      </c>
      <c r="C1946" t="s">
        <v>21</v>
      </c>
      <c r="D1946">
        <v>19</v>
      </c>
      <c r="E1946" t="s">
        <v>277</v>
      </c>
      <c r="F1946">
        <v>63455</v>
      </c>
      <c r="G1946">
        <v>9176</v>
      </c>
      <c r="H1946">
        <v>4163</v>
      </c>
      <c r="I1946">
        <v>2601</v>
      </c>
      <c r="J1946">
        <v>1737468</v>
      </c>
      <c r="K1946">
        <v>25.42</v>
      </c>
      <c r="L1946">
        <f>Campaign_Table[[#This Row],[Conversions]]*Campaign_Table[[#This Row],[Cost_Per_Acquisition]]</f>
        <v>66117.42</v>
      </c>
      <c r="M1946">
        <v>25.28</v>
      </c>
      <c r="N1946">
        <v>25.12</v>
      </c>
      <c r="O1946" t="s">
        <v>17</v>
      </c>
      <c r="P1946" s="1">
        <v>45717</v>
      </c>
      <c r="Q1946" t="str">
        <f>TEXT(Campaign_Table[[#This Row],[Date]],"mmmm")</f>
        <v>March</v>
      </c>
      <c r="R1946">
        <f>YEAR(Campaign_Table[[#This Row],[Date]])</f>
        <v>2025</v>
      </c>
      <c r="S1946" t="str">
        <f>TEXT(Campaign_Table[[#This Row],[Date]],"dddd")</f>
        <v>Saturday</v>
      </c>
      <c r="T1946" s="3" t="str">
        <f>"Q" &amp; ROUNDUP(MONTH(Campaign_Table[[#This Row],[Date]])/3,0)</f>
        <v>Q1</v>
      </c>
      <c r="U1946" s="5">
        <f t="shared" si="90"/>
        <v>0.1446064139941691</v>
      </c>
      <c r="V1946" s="7">
        <f>IFERROR(Campaign_Table[[#This Row],[Total_Campaign_Cost]]/Campaign_Table[[#This Row],[Clicks]],0)</f>
        <v>7.2054729729729727</v>
      </c>
      <c r="W1946" s="5">
        <f t="shared" si="91"/>
        <v>0.28345684394071491</v>
      </c>
      <c r="X1946" s="7">
        <f>IFERROR(Campaign_Table[[#This Row],[Total_Campaign_Cost]]/Campaign_Table[[#This Row],[Leads]],0)</f>
        <v>15.882157098246456</v>
      </c>
      <c r="Y1946" s="7">
        <f t="shared" si="92"/>
        <v>1671350.58</v>
      </c>
      <c r="Z1946" s="7" t="str">
        <f>IF(Campaign_Table[[#This Row],[ROI]]&gt;=3,"Excellent",IF(Campaign_Table[[#This Row],[ROI]]&gt;=1,"Good",IF(Campaign_Table[[#This Row],[ROI]]&gt;=0,"Average","Poor")))</f>
        <v>Excellent</v>
      </c>
    </row>
    <row r="1947" spans="1:26" x14ac:dyDescent="0.3">
      <c r="A1947" t="s">
        <v>2124</v>
      </c>
      <c r="B1947" t="s">
        <v>44</v>
      </c>
      <c r="C1947" t="s">
        <v>25</v>
      </c>
      <c r="D1947">
        <v>5</v>
      </c>
      <c r="E1947" t="s">
        <v>52</v>
      </c>
      <c r="F1947">
        <v>14436</v>
      </c>
      <c r="G1947">
        <v>589</v>
      </c>
      <c r="H1947">
        <v>119</v>
      </c>
      <c r="I1947">
        <v>57</v>
      </c>
      <c r="J1947">
        <v>12483</v>
      </c>
      <c r="K1947">
        <v>4820.8900000000003</v>
      </c>
      <c r="L1947">
        <f>Campaign_Table[[#This Row],[Conversions]]*Campaign_Table[[#This Row],[Cost_Per_Acquisition]]</f>
        <v>274790.73000000004</v>
      </c>
      <c r="M1947">
        <v>-0.95</v>
      </c>
      <c r="N1947">
        <v>5.3</v>
      </c>
      <c r="O1947" t="s">
        <v>35</v>
      </c>
      <c r="P1947" s="1">
        <v>45658</v>
      </c>
      <c r="Q1947" t="str">
        <f>TEXT(Campaign_Table[[#This Row],[Date]],"mmmm")</f>
        <v>January</v>
      </c>
      <c r="R1947">
        <f>YEAR(Campaign_Table[[#This Row],[Date]])</f>
        <v>2025</v>
      </c>
      <c r="S1947" t="str">
        <f>TEXT(Campaign_Table[[#This Row],[Date]],"dddd")</f>
        <v>Wednesday</v>
      </c>
      <c r="T1947" s="3" t="str">
        <f>"Q" &amp; ROUNDUP(MONTH(Campaign_Table[[#This Row],[Date]])/3,0)</f>
        <v>Q1</v>
      </c>
      <c r="U1947" s="5">
        <f t="shared" si="90"/>
        <v>4.080077583818232E-2</v>
      </c>
      <c r="V1947" s="7">
        <f>IFERROR(Campaign_Table[[#This Row],[Total_Campaign_Cost]]/Campaign_Table[[#This Row],[Clicks]],0)</f>
        <v>466.53774193548395</v>
      </c>
      <c r="W1947" s="5">
        <f t="shared" si="91"/>
        <v>9.6774193548387094E-2</v>
      </c>
      <c r="X1947" s="7">
        <f>IFERROR(Campaign_Table[[#This Row],[Total_Campaign_Cost]]/Campaign_Table[[#This Row],[Leads]],0)</f>
        <v>2309.1657983193281</v>
      </c>
      <c r="Y1947" s="7">
        <f t="shared" si="92"/>
        <v>-262307.73000000004</v>
      </c>
      <c r="Z1947" s="7" t="str">
        <f>IF(Campaign_Table[[#This Row],[ROI]]&gt;=3,"Excellent",IF(Campaign_Table[[#This Row],[ROI]]&gt;=1,"Good",IF(Campaign_Table[[#This Row],[ROI]]&gt;=0,"Average","Poor")))</f>
        <v>Poor</v>
      </c>
    </row>
    <row r="1948" spans="1:26" x14ac:dyDescent="0.3">
      <c r="A1948" t="s">
        <v>2125</v>
      </c>
      <c r="B1948" t="s">
        <v>20</v>
      </c>
      <c r="C1948" t="s">
        <v>21</v>
      </c>
      <c r="D1948">
        <v>24</v>
      </c>
      <c r="E1948" t="s">
        <v>179</v>
      </c>
      <c r="F1948">
        <v>15818</v>
      </c>
      <c r="G1948">
        <v>2316</v>
      </c>
      <c r="H1948">
        <v>751</v>
      </c>
      <c r="I1948">
        <v>289</v>
      </c>
      <c r="J1948">
        <v>216461</v>
      </c>
      <c r="K1948">
        <v>650.16</v>
      </c>
      <c r="L1948">
        <f>Campaign_Table[[#This Row],[Conversions]]*Campaign_Table[[#This Row],[Cost_Per_Acquisition]]</f>
        <v>187896.24</v>
      </c>
      <c r="M1948">
        <v>0.15</v>
      </c>
      <c r="N1948">
        <v>21.22</v>
      </c>
      <c r="O1948" t="s">
        <v>21</v>
      </c>
      <c r="P1948" s="1">
        <v>45735</v>
      </c>
      <c r="Q1948" t="str">
        <f>TEXT(Campaign_Table[[#This Row],[Date]],"mmmm")</f>
        <v>March</v>
      </c>
      <c r="R1948">
        <f>YEAR(Campaign_Table[[#This Row],[Date]])</f>
        <v>2025</v>
      </c>
      <c r="S1948" t="str">
        <f>TEXT(Campaign_Table[[#This Row],[Date]],"dddd")</f>
        <v>Wednesday</v>
      </c>
      <c r="T1948" s="3" t="str">
        <f>"Q" &amp; ROUNDUP(MONTH(Campaign_Table[[#This Row],[Date]])/3,0)</f>
        <v>Q1</v>
      </c>
      <c r="U1948" s="5">
        <f t="shared" si="90"/>
        <v>0.14641547603995447</v>
      </c>
      <c r="V1948" s="7">
        <f>IFERROR(Campaign_Table[[#This Row],[Total_Campaign_Cost]]/Campaign_Table[[#This Row],[Clicks]],0)</f>
        <v>81.129637305699475</v>
      </c>
      <c r="W1948" s="5">
        <f t="shared" si="91"/>
        <v>0.12478411053540588</v>
      </c>
      <c r="X1948" s="7">
        <f>IFERROR(Campaign_Table[[#This Row],[Total_Campaign_Cost]]/Campaign_Table[[#This Row],[Leads]],0)</f>
        <v>250.19472703062581</v>
      </c>
      <c r="Y1948" s="7">
        <f t="shared" si="92"/>
        <v>28564.760000000009</v>
      </c>
      <c r="Z1948" s="7" t="str">
        <f>IF(Campaign_Table[[#This Row],[ROI]]&gt;=3,"Excellent",IF(Campaign_Table[[#This Row],[ROI]]&gt;=1,"Good",IF(Campaign_Table[[#This Row],[ROI]]&gt;=0,"Average","Poor")))</f>
        <v>Average</v>
      </c>
    </row>
    <row r="1949" spans="1:26" x14ac:dyDescent="0.3">
      <c r="A1949" t="s">
        <v>2126</v>
      </c>
      <c r="B1949" t="s">
        <v>24</v>
      </c>
      <c r="C1949" t="s">
        <v>21</v>
      </c>
      <c r="D1949">
        <v>20</v>
      </c>
      <c r="E1949" t="s">
        <v>351</v>
      </c>
      <c r="F1949">
        <v>54253</v>
      </c>
      <c r="G1949">
        <v>6347</v>
      </c>
      <c r="H1949">
        <v>2417</v>
      </c>
      <c r="I1949">
        <v>1533</v>
      </c>
      <c r="J1949">
        <v>1059303</v>
      </c>
      <c r="K1949">
        <v>169.44</v>
      </c>
      <c r="L1949">
        <f>Campaign_Table[[#This Row],[Conversions]]*Campaign_Table[[#This Row],[Cost_Per_Acquisition]]</f>
        <v>259751.52</v>
      </c>
      <c r="M1949">
        <v>3.08</v>
      </c>
      <c r="N1949">
        <v>18.98</v>
      </c>
      <c r="O1949" t="s">
        <v>25</v>
      </c>
      <c r="P1949" s="1">
        <v>45718</v>
      </c>
      <c r="Q1949" t="str">
        <f>TEXT(Campaign_Table[[#This Row],[Date]],"mmmm")</f>
        <v>March</v>
      </c>
      <c r="R1949">
        <f>YEAR(Campaign_Table[[#This Row],[Date]])</f>
        <v>2025</v>
      </c>
      <c r="S1949" t="str">
        <f>TEXT(Campaign_Table[[#This Row],[Date]],"dddd")</f>
        <v>Sunday</v>
      </c>
      <c r="T1949" s="3" t="str">
        <f>"Q" &amp; ROUNDUP(MONTH(Campaign_Table[[#This Row],[Date]])/3,0)</f>
        <v>Q1</v>
      </c>
      <c r="U1949" s="5">
        <f t="shared" si="90"/>
        <v>0.11698892227157945</v>
      </c>
      <c r="V1949" s="7">
        <f>IFERROR(Campaign_Table[[#This Row],[Total_Campaign_Cost]]/Campaign_Table[[#This Row],[Clicks]],0)</f>
        <v>40.9250858673389</v>
      </c>
      <c r="W1949" s="5">
        <f t="shared" si="91"/>
        <v>0.24153143217268</v>
      </c>
      <c r="X1949" s="7">
        <f>IFERROR(Campaign_Table[[#This Row],[Total_Campaign_Cost]]/Campaign_Table[[#This Row],[Leads]],0)</f>
        <v>107.46856433595366</v>
      </c>
      <c r="Y1949" s="7">
        <f t="shared" si="92"/>
        <v>799551.48</v>
      </c>
      <c r="Z1949" s="7" t="str">
        <f>IF(Campaign_Table[[#This Row],[ROI]]&gt;=3,"Excellent",IF(Campaign_Table[[#This Row],[ROI]]&gt;=1,"Good",IF(Campaign_Table[[#This Row],[ROI]]&gt;=0,"Average","Poor")))</f>
        <v>Excellent</v>
      </c>
    </row>
    <row r="1950" spans="1:26" x14ac:dyDescent="0.3">
      <c r="A1950" t="s">
        <v>2127</v>
      </c>
      <c r="B1950" t="s">
        <v>44</v>
      </c>
      <c r="C1950" t="s">
        <v>25</v>
      </c>
      <c r="D1950">
        <v>11</v>
      </c>
      <c r="E1950" t="s">
        <v>22</v>
      </c>
      <c r="F1950">
        <v>64755</v>
      </c>
      <c r="G1950">
        <v>3407</v>
      </c>
      <c r="H1950">
        <v>1200</v>
      </c>
      <c r="I1950">
        <v>450</v>
      </c>
      <c r="J1950">
        <v>153000</v>
      </c>
      <c r="K1950">
        <v>196.97</v>
      </c>
      <c r="L1950">
        <f>Campaign_Table[[#This Row],[Conversions]]*Campaign_Table[[#This Row],[Cost_Per_Acquisition]]</f>
        <v>88636.5</v>
      </c>
      <c r="M1950">
        <v>0.73</v>
      </c>
      <c r="N1950">
        <v>7.81</v>
      </c>
      <c r="O1950" t="s">
        <v>21</v>
      </c>
      <c r="P1950" s="1">
        <v>45544</v>
      </c>
      <c r="Q1950" t="str">
        <f>TEXT(Campaign_Table[[#This Row],[Date]],"mmmm")</f>
        <v>September</v>
      </c>
      <c r="R1950">
        <f>YEAR(Campaign_Table[[#This Row],[Date]])</f>
        <v>2024</v>
      </c>
      <c r="S1950" t="str">
        <f>TEXT(Campaign_Table[[#This Row],[Date]],"dddd")</f>
        <v>Monday</v>
      </c>
      <c r="T1950" s="3" t="str">
        <f>"Q" &amp; ROUNDUP(MONTH(Campaign_Table[[#This Row],[Date]])/3,0)</f>
        <v>Q3</v>
      </c>
      <c r="U1950" s="5">
        <f t="shared" si="90"/>
        <v>5.2613697783954909E-2</v>
      </c>
      <c r="V1950" s="7">
        <f>IFERROR(Campaign_Table[[#This Row],[Total_Campaign_Cost]]/Campaign_Table[[#This Row],[Clicks]],0)</f>
        <v>26.015996477839742</v>
      </c>
      <c r="W1950" s="5">
        <f t="shared" si="91"/>
        <v>0.13208100968594072</v>
      </c>
      <c r="X1950" s="7">
        <f>IFERROR(Campaign_Table[[#This Row],[Total_Campaign_Cost]]/Campaign_Table[[#This Row],[Leads]],0)</f>
        <v>73.863749999999996</v>
      </c>
      <c r="Y1950" s="7">
        <f t="shared" si="92"/>
        <v>64363.5</v>
      </c>
      <c r="Z1950" s="7" t="str">
        <f>IF(Campaign_Table[[#This Row],[ROI]]&gt;=3,"Excellent",IF(Campaign_Table[[#This Row],[ROI]]&gt;=1,"Good",IF(Campaign_Table[[#This Row],[ROI]]&gt;=0,"Average","Poor")))</f>
        <v>Average</v>
      </c>
    </row>
    <row r="1951" spans="1:26" x14ac:dyDescent="0.3">
      <c r="A1951" t="s">
        <v>2128</v>
      </c>
      <c r="B1951" t="s">
        <v>28</v>
      </c>
      <c r="C1951" t="s">
        <v>21</v>
      </c>
      <c r="D1951">
        <v>28</v>
      </c>
      <c r="E1951" t="s">
        <v>22</v>
      </c>
      <c r="F1951">
        <v>17211</v>
      </c>
      <c r="G1951">
        <v>1987</v>
      </c>
      <c r="H1951">
        <v>1163</v>
      </c>
      <c r="I1951">
        <v>438</v>
      </c>
      <c r="J1951">
        <v>212868</v>
      </c>
      <c r="K1951">
        <v>549.39</v>
      </c>
      <c r="L1951">
        <f>Campaign_Table[[#This Row],[Conversions]]*Campaign_Table[[#This Row],[Cost_Per_Acquisition]]</f>
        <v>240632.82</v>
      </c>
      <c r="M1951">
        <v>-0.12</v>
      </c>
      <c r="N1951">
        <v>20.85</v>
      </c>
      <c r="O1951" t="s">
        <v>29</v>
      </c>
      <c r="P1951" s="1">
        <v>45712</v>
      </c>
      <c r="Q1951" t="str">
        <f>TEXT(Campaign_Table[[#This Row],[Date]],"mmmm")</f>
        <v>February</v>
      </c>
      <c r="R1951">
        <f>YEAR(Campaign_Table[[#This Row],[Date]])</f>
        <v>2025</v>
      </c>
      <c r="S1951" t="str">
        <f>TEXT(Campaign_Table[[#This Row],[Date]],"dddd")</f>
        <v>Monday</v>
      </c>
      <c r="T1951" s="3" t="str">
        <f>"Q" &amp; ROUNDUP(MONTH(Campaign_Table[[#This Row],[Date]])/3,0)</f>
        <v>Q1</v>
      </c>
      <c r="U1951" s="5">
        <f t="shared" si="90"/>
        <v>0.11544942188135494</v>
      </c>
      <c r="V1951" s="7">
        <f>IFERROR(Campaign_Table[[#This Row],[Total_Campaign_Cost]]/Campaign_Table[[#This Row],[Clicks]],0)</f>
        <v>121.10358329139406</v>
      </c>
      <c r="W1951" s="5">
        <f t="shared" si="91"/>
        <v>0.22043281328636136</v>
      </c>
      <c r="X1951" s="7">
        <f>IFERROR(Campaign_Table[[#This Row],[Total_Campaign_Cost]]/Campaign_Table[[#This Row],[Leads]],0)</f>
        <v>206.90698194325023</v>
      </c>
      <c r="Y1951" s="7">
        <f t="shared" si="92"/>
        <v>-27764.820000000007</v>
      </c>
      <c r="Z1951" s="7" t="str">
        <f>IF(Campaign_Table[[#This Row],[ROI]]&gt;=3,"Excellent",IF(Campaign_Table[[#This Row],[ROI]]&gt;=1,"Good",IF(Campaign_Table[[#This Row],[ROI]]&gt;=0,"Average","Poor")))</f>
        <v>Poor</v>
      </c>
    </row>
    <row r="1952" spans="1:26" x14ac:dyDescent="0.3">
      <c r="A1952" t="s">
        <v>2129</v>
      </c>
      <c r="B1952" t="s">
        <v>16</v>
      </c>
      <c r="C1952" t="s">
        <v>35</v>
      </c>
      <c r="D1952">
        <v>20</v>
      </c>
      <c r="E1952" t="s">
        <v>151</v>
      </c>
      <c r="F1952">
        <v>42609</v>
      </c>
      <c r="G1952">
        <v>3397</v>
      </c>
      <c r="H1952">
        <v>1145</v>
      </c>
      <c r="I1952">
        <v>597</v>
      </c>
      <c r="J1952">
        <v>213129</v>
      </c>
      <c r="K1952">
        <v>195.46</v>
      </c>
      <c r="L1952">
        <f>Campaign_Table[[#This Row],[Conversions]]*Campaign_Table[[#This Row],[Cost_Per_Acquisition]]</f>
        <v>116689.62000000001</v>
      </c>
      <c r="M1952">
        <v>0.83</v>
      </c>
      <c r="N1952">
        <v>12.06</v>
      </c>
      <c r="O1952" t="s">
        <v>17</v>
      </c>
      <c r="P1952" s="1">
        <v>45714</v>
      </c>
      <c r="Q1952" t="str">
        <f>TEXT(Campaign_Table[[#This Row],[Date]],"mmmm")</f>
        <v>February</v>
      </c>
      <c r="R1952">
        <f>YEAR(Campaign_Table[[#This Row],[Date]])</f>
        <v>2025</v>
      </c>
      <c r="S1952" t="str">
        <f>TEXT(Campaign_Table[[#This Row],[Date]],"dddd")</f>
        <v>Wednesday</v>
      </c>
      <c r="T1952" s="3" t="str">
        <f>"Q" &amp; ROUNDUP(MONTH(Campaign_Table[[#This Row],[Date]])/3,0)</f>
        <v>Q1</v>
      </c>
      <c r="U1952" s="5">
        <f t="shared" si="90"/>
        <v>7.97249407402192E-2</v>
      </c>
      <c r="V1952" s="7">
        <f>IFERROR(Campaign_Table[[#This Row],[Total_Campaign_Cost]]/Campaign_Table[[#This Row],[Clicks]],0)</f>
        <v>34.350785987636151</v>
      </c>
      <c r="W1952" s="5">
        <f t="shared" si="91"/>
        <v>0.17574330291433618</v>
      </c>
      <c r="X1952" s="7">
        <f>IFERROR(Campaign_Table[[#This Row],[Total_Campaign_Cost]]/Campaign_Table[[#This Row],[Leads]],0)</f>
        <v>101.91233187772927</v>
      </c>
      <c r="Y1952" s="7">
        <f t="shared" si="92"/>
        <v>96439.37999999999</v>
      </c>
      <c r="Z1952" s="7" t="str">
        <f>IF(Campaign_Table[[#This Row],[ROI]]&gt;=3,"Excellent",IF(Campaign_Table[[#This Row],[ROI]]&gt;=1,"Good",IF(Campaign_Table[[#This Row],[ROI]]&gt;=0,"Average","Poor")))</f>
        <v>Average</v>
      </c>
    </row>
    <row r="1953" spans="1:26" x14ac:dyDescent="0.3">
      <c r="A1953" t="s">
        <v>2130</v>
      </c>
      <c r="B1953" t="s">
        <v>28</v>
      </c>
      <c r="C1953" t="s">
        <v>35</v>
      </c>
      <c r="D1953">
        <v>11</v>
      </c>
      <c r="E1953" t="s">
        <v>52</v>
      </c>
      <c r="F1953">
        <v>61535</v>
      </c>
      <c r="G1953">
        <v>1976</v>
      </c>
      <c r="H1953">
        <v>691</v>
      </c>
      <c r="I1953">
        <v>505</v>
      </c>
      <c r="J1953">
        <v>178265</v>
      </c>
      <c r="K1953">
        <v>318.97000000000003</v>
      </c>
      <c r="L1953">
        <f>Campaign_Table[[#This Row],[Conversions]]*Campaign_Table[[#This Row],[Cost_Per_Acquisition]]</f>
        <v>161079.85</v>
      </c>
      <c r="M1953">
        <v>0.11</v>
      </c>
      <c r="N1953">
        <v>5.15</v>
      </c>
      <c r="O1953" t="s">
        <v>35</v>
      </c>
      <c r="P1953" s="1">
        <v>45594</v>
      </c>
      <c r="Q1953" t="str">
        <f>TEXT(Campaign_Table[[#This Row],[Date]],"mmmm")</f>
        <v>October</v>
      </c>
      <c r="R1953">
        <f>YEAR(Campaign_Table[[#This Row],[Date]])</f>
        <v>2024</v>
      </c>
      <c r="S1953" t="str">
        <f>TEXT(Campaign_Table[[#This Row],[Date]],"dddd")</f>
        <v>Tuesday</v>
      </c>
      <c r="T1953" s="3" t="str">
        <f>"Q" &amp; ROUNDUP(MONTH(Campaign_Table[[#This Row],[Date]])/3,0)</f>
        <v>Q4</v>
      </c>
      <c r="U1953" s="5">
        <f t="shared" si="90"/>
        <v>3.2111806289103761E-2</v>
      </c>
      <c r="V1953" s="7">
        <f>IFERROR(Campaign_Table[[#This Row],[Total_Campaign_Cost]]/Campaign_Table[[#This Row],[Clicks]],0)</f>
        <v>81.518142712550613</v>
      </c>
      <c r="W1953" s="5">
        <f t="shared" si="91"/>
        <v>0.25556680161943318</v>
      </c>
      <c r="X1953" s="7">
        <f>IFERROR(Campaign_Table[[#This Row],[Total_Campaign_Cost]]/Campaign_Table[[#This Row],[Leads]],0)</f>
        <v>233.11121562952243</v>
      </c>
      <c r="Y1953" s="7">
        <f t="shared" si="92"/>
        <v>17185.149999999994</v>
      </c>
      <c r="Z1953" s="7" t="str">
        <f>IF(Campaign_Table[[#This Row],[ROI]]&gt;=3,"Excellent",IF(Campaign_Table[[#This Row],[ROI]]&gt;=1,"Good",IF(Campaign_Table[[#This Row],[ROI]]&gt;=0,"Average","Poor")))</f>
        <v>Average</v>
      </c>
    </row>
    <row r="1954" spans="1:26" x14ac:dyDescent="0.3">
      <c r="A1954" t="s">
        <v>2131</v>
      </c>
      <c r="B1954" t="s">
        <v>20</v>
      </c>
      <c r="C1954" t="s">
        <v>17</v>
      </c>
      <c r="D1954">
        <v>9</v>
      </c>
      <c r="E1954" t="s">
        <v>52</v>
      </c>
      <c r="F1954">
        <v>82871</v>
      </c>
      <c r="G1954">
        <v>3074</v>
      </c>
      <c r="H1954">
        <v>922</v>
      </c>
      <c r="I1954">
        <v>321</v>
      </c>
      <c r="J1954">
        <v>104325</v>
      </c>
      <c r="K1954">
        <v>583.76</v>
      </c>
      <c r="L1954">
        <f>Campaign_Table[[#This Row],[Conversions]]*Campaign_Table[[#This Row],[Cost_Per_Acquisition]]</f>
        <v>187386.96</v>
      </c>
      <c r="M1954">
        <v>-0.44</v>
      </c>
      <c r="N1954">
        <v>5.21</v>
      </c>
      <c r="O1954" t="s">
        <v>29</v>
      </c>
      <c r="P1954" s="1">
        <v>45615</v>
      </c>
      <c r="Q1954" t="str">
        <f>TEXT(Campaign_Table[[#This Row],[Date]],"mmmm")</f>
        <v>November</v>
      </c>
      <c r="R1954">
        <f>YEAR(Campaign_Table[[#This Row],[Date]])</f>
        <v>2024</v>
      </c>
      <c r="S1954" t="str">
        <f>TEXT(Campaign_Table[[#This Row],[Date]],"dddd")</f>
        <v>Tuesday</v>
      </c>
      <c r="T1954" s="3" t="str">
        <f>"Q" &amp; ROUNDUP(MONTH(Campaign_Table[[#This Row],[Date]])/3,0)</f>
        <v>Q4</v>
      </c>
      <c r="U1954" s="5">
        <f t="shared" si="90"/>
        <v>3.709379638232916E-2</v>
      </c>
      <c r="V1954" s="7">
        <f>IFERROR(Campaign_Table[[#This Row],[Total_Campaign_Cost]]/Campaign_Table[[#This Row],[Clicks]],0)</f>
        <v>60.958672739102141</v>
      </c>
      <c r="W1954" s="5">
        <f t="shared" si="91"/>
        <v>0.1044242029928432</v>
      </c>
      <c r="X1954" s="7">
        <f>IFERROR(Campaign_Table[[#This Row],[Total_Campaign_Cost]]/Campaign_Table[[#This Row],[Leads]],0)</f>
        <v>203.23965292841649</v>
      </c>
      <c r="Y1954" s="7">
        <f t="shared" si="92"/>
        <v>-83061.959999999992</v>
      </c>
      <c r="Z1954" s="7" t="str">
        <f>IF(Campaign_Table[[#This Row],[ROI]]&gt;=3,"Excellent",IF(Campaign_Table[[#This Row],[ROI]]&gt;=1,"Good",IF(Campaign_Table[[#This Row],[ROI]]&gt;=0,"Average","Poor")))</f>
        <v>Poor</v>
      </c>
    </row>
    <row r="1955" spans="1:26" x14ac:dyDescent="0.3">
      <c r="A1955" t="s">
        <v>2132</v>
      </c>
      <c r="B1955" t="s">
        <v>44</v>
      </c>
      <c r="C1955" t="s">
        <v>17</v>
      </c>
      <c r="D1955">
        <v>21</v>
      </c>
      <c r="E1955" t="s">
        <v>326</v>
      </c>
      <c r="F1955">
        <v>97247</v>
      </c>
      <c r="G1955">
        <v>14261</v>
      </c>
      <c r="H1955">
        <v>8258</v>
      </c>
      <c r="I1955">
        <v>3103</v>
      </c>
      <c r="J1955">
        <v>1110874</v>
      </c>
      <c r="K1955">
        <v>21.38</v>
      </c>
      <c r="L1955">
        <f>Campaign_Table[[#This Row],[Conversions]]*Campaign_Table[[#This Row],[Cost_Per_Acquisition]]</f>
        <v>66342.14</v>
      </c>
      <c r="M1955">
        <v>15.74</v>
      </c>
      <c r="N1955">
        <v>26.35</v>
      </c>
      <c r="O1955" t="s">
        <v>25</v>
      </c>
      <c r="P1955" s="1">
        <v>45712</v>
      </c>
      <c r="Q1955" t="str">
        <f>TEXT(Campaign_Table[[#This Row],[Date]],"mmmm")</f>
        <v>February</v>
      </c>
      <c r="R1955">
        <f>YEAR(Campaign_Table[[#This Row],[Date]])</f>
        <v>2025</v>
      </c>
      <c r="S1955" t="str">
        <f>TEXT(Campaign_Table[[#This Row],[Date]],"dddd")</f>
        <v>Monday</v>
      </c>
      <c r="T1955" s="3" t="str">
        <f>"Q" &amp; ROUNDUP(MONTH(Campaign_Table[[#This Row],[Date]])/3,0)</f>
        <v>Q1</v>
      </c>
      <c r="U1955" s="5">
        <f t="shared" si="90"/>
        <v>0.14664719734284862</v>
      </c>
      <c r="V1955" s="7">
        <f>IFERROR(Campaign_Table[[#This Row],[Total_Campaign_Cost]]/Campaign_Table[[#This Row],[Clicks]],0)</f>
        <v>4.6519977561180843</v>
      </c>
      <c r="W1955" s="5">
        <f t="shared" si="91"/>
        <v>0.21758642451440993</v>
      </c>
      <c r="X1955" s="7">
        <f>IFERROR(Campaign_Table[[#This Row],[Total_Campaign_Cost]]/Campaign_Table[[#This Row],[Leads]],0)</f>
        <v>8.0336812787599907</v>
      </c>
      <c r="Y1955" s="7">
        <f t="shared" si="92"/>
        <v>1044531.86</v>
      </c>
      <c r="Z1955" s="7" t="str">
        <f>IF(Campaign_Table[[#This Row],[ROI]]&gt;=3,"Excellent",IF(Campaign_Table[[#This Row],[ROI]]&gt;=1,"Good",IF(Campaign_Table[[#This Row],[ROI]]&gt;=0,"Average","Poor")))</f>
        <v>Excellent</v>
      </c>
    </row>
    <row r="1956" spans="1:26" x14ac:dyDescent="0.3">
      <c r="A1956" t="s">
        <v>2133</v>
      </c>
      <c r="B1956" t="s">
        <v>28</v>
      </c>
      <c r="C1956" t="s">
        <v>17</v>
      </c>
      <c r="D1956">
        <v>26</v>
      </c>
      <c r="E1956" t="s">
        <v>28</v>
      </c>
      <c r="F1956">
        <v>36779</v>
      </c>
      <c r="G1956">
        <v>4883</v>
      </c>
      <c r="H1956">
        <v>2699</v>
      </c>
      <c r="I1956">
        <v>928</v>
      </c>
      <c r="J1956">
        <v>377696</v>
      </c>
      <c r="K1956">
        <v>193.42</v>
      </c>
      <c r="L1956">
        <f>Campaign_Table[[#This Row],[Conversions]]*Campaign_Table[[#This Row],[Cost_Per_Acquisition]]</f>
        <v>179493.75999999998</v>
      </c>
      <c r="M1956">
        <v>1.1000000000000001</v>
      </c>
      <c r="N1956">
        <v>23.14</v>
      </c>
      <c r="O1956" t="s">
        <v>29</v>
      </c>
      <c r="P1956" s="1">
        <v>45602</v>
      </c>
      <c r="Q1956" t="str">
        <f>TEXT(Campaign_Table[[#This Row],[Date]],"mmmm")</f>
        <v>November</v>
      </c>
      <c r="R1956">
        <f>YEAR(Campaign_Table[[#This Row],[Date]])</f>
        <v>2024</v>
      </c>
      <c r="S1956" t="str">
        <f>TEXT(Campaign_Table[[#This Row],[Date]],"dddd")</f>
        <v>Wednesday</v>
      </c>
      <c r="T1956" s="3" t="str">
        <f>"Q" &amp; ROUNDUP(MONTH(Campaign_Table[[#This Row],[Date]])/3,0)</f>
        <v>Q4</v>
      </c>
      <c r="U1956" s="5">
        <f t="shared" si="90"/>
        <v>0.13276598058674788</v>
      </c>
      <c r="V1956" s="7">
        <f>IFERROR(Campaign_Table[[#This Row],[Total_Campaign_Cost]]/Campaign_Table[[#This Row],[Clicks]],0)</f>
        <v>36.758910505836575</v>
      </c>
      <c r="W1956" s="5">
        <f t="shared" si="91"/>
        <v>0.19004710219127585</v>
      </c>
      <c r="X1956" s="7">
        <f>IFERROR(Campaign_Table[[#This Row],[Total_Campaign_Cost]]/Campaign_Table[[#This Row],[Leads]],0)</f>
        <v>66.503801407928862</v>
      </c>
      <c r="Y1956" s="7">
        <f t="shared" si="92"/>
        <v>198202.24000000002</v>
      </c>
      <c r="Z1956" s="7" t="str">
        <f>IF(Campaign_Table[[#This Row],[ROI]]&gt;=3,"Excellent",IF(Campaign_Table[[#This Row],[ROI]]&gt;=1,"Good",IF(Campaign_Table[[#This Row],[ROI]]&gt;=0,"Average","Poor")))</f>
        <v>Good</v>
      </c>
    </row>
    <row r="1957" spans="1:26" x14ac:dyDescent="0.3">
      <c r="A1957" t="s">
        <v>2134</v>
      </c>
      <c r="B1957" t="s">
        <v>20</v>
      </c>
      <c r="C1957" t="s">
        <v>21</v>
      </c>
      <c r="D1957">
        <v>28</v>
      </c>
      <c r="E1957" t="s">
        <v>315</v>
      </c>
      <c r="F1957">
        <v>42026</v>
      </c>
      <c r="G1957">
        <v>2008</v>
      </c>
      <c r="H1957">
        <v>793</v>
      </c>
      <c r="I1957">
        <v>504</v>
      </c>
      <c r="J1957">
        <v>294336</v>
      </c>
      <c r="K1957">
        <v>532.44000000000005</v>
      </c>
      <c r="L1957">
        <f>Campaign_Table[[#This Row],[Conversions]]*Campaign_Table[[#This Row],[Cost_Per_Acquisition]]</f>
        <v>268349.76</v>
      </c>
      <c r="M1957">
        <v>0.1</v>
      </c>
      <c r="N1957">
        <v>7.86</v>
      </c>
      <c r="O1957" t="s">
        <v>29</v>
      </c>
      <c r="P1957" s="1">
        <v>45690</v>
      </c>
      <c r="Q1957" t="str">
        <f>TEXT(Campaign_Table[[#This Row],[Date]],"mmmm")</f>
        <v>February</v>
      </c>
      <c r="R1957">
        <f>YEAR(Campaign_Table[[#This Row],[Date]])</f>
        <v>2025</v>
      </c>
      <c r="S1957" t="str">
        <f>TEXT(Campaign_Table[[#This Row],[Date]],"dddd")</f>
        <v>Sunday</v>
      </c>
      <c r="T1957" s="3" t="str">
        <f>"Q" &amp; ROUNDUP(MONTH(Campaign_Table[[#This Row],[Date]])/3,0)</f>
        <v>Q1</v>
      </c>
      <c r="U1957" s="5">
        <f t="shared" si="90"/>
        <v>4.7779945747870367E-2</v>
      </c>
      <c r="V1957" s="7">
        <f>IFERROR(Campaign_Table[[#This Row],[Total_Campaign_Cost]]/Campaign_Table[[#This Row],[Clicks]],0)</f>
        <v>133.6403187250996</v>
      </c>
      <c r="W1957" s="5">
        <f t="shared" si="91"/>
        <v>0.25099601593625498</v>
      </c>
      <c r="X1957" s="7">
        <f>IFERROR(Campaign_Table[[#This Row],[Total_Campaign_Cost]]/Campaign_Table[[#This Row],[Leads]],0)</f>
        <v>338.39818411097099</v>
      </c>
      <c r="Y1957" s="7">
        <f t="shared" si="92"/>
        <v>25986.239999999991</v>
      </c>
      <c r="Z1957" s="7" t="str">
        <f>IF(Campaign_Table[[#This Row],[ROI]]&gt;=3,"Excellent",IF(Campaign_Table[[#This Row],[ROI]]&gt;=1,"Good",IF(Campaign_Table[[#This Row],[ROI]]&gt;=0,"Average","Poor")))</f>
        <v>Average</v>
      </c>
    </row>
    <row r="1958" spans="1:26" x14ac:dyDescent="0.3">
      <c r="A1958" t="s">
        <v>2135</v>
      </c>
      <c r="B1958" t="s">
        <v>24</v>
      </c>
      <c r="C1958" t="s">
        <v>17</v>
      </c>
      <c r="D1958">
        <v>30</v>
      </c>
      <c r="E1958" t="s">
        <v>193</v>
      </c>
      <c r="F1958">
        <v>43916</v>
      </c>
      <c r="G1958">
        <v>2081</v>
      </c>
      <c r="H1958">
        <v>647</v>
      </c>
      <c r="I1958">
        <v>364</v>
      </c>
      <c r="J1958">
        <v>75712</v>
      </c>
      <c r="K1958">
        <v>235.06</v>
      </c>
      <c r="L1958">
        <f>Campaign_Table[[#This Row],[Conversions]]*Campaign_Table[[#This Row],[Cost_Per_Acquisition]]</f>
        <v>85561.84</v>
      </c>
      <c r="M1958">
        <v>-0.12</v>
      </c>
      <c r="N1958">
        <v>7.04</v>
      </c>
      <c r="O1958" t="s">
        <v>21</v>
      </c>
      <c r="P1958" s="1">
        <v>45478</v>
      </c>
      <c r="Q1958" t="str">
        <f>TEXT(Campaign_Table[[#This Row],[Date]],"mmmm")</f>
        <v>July</v>
      </c>
      <c r="R1958">
        <f>YEAR(Campaign_Table[[#This Row],[Date]])</f>
        <v>2024</v>
      </c>
      <c r="S1958" t="str">
        <f>TEXT(Campaign_Table[[#This Row],[Date]],"dddd")</f>
        <v>Friday</v>
      </c>
      <c r="T1958" s="3" t="str">
        <f>"Q" &amp; ROUNDUP(MONTH(Campaign_Table[[#This Row],[Date]])/3,0)</f>
        <v>Q3</v>
      </c>
      <c r="U1958" s="5">
        <f t="shared" si="90"/>
        <v>4.7385918571818925E-2</v>
      </c>
      <c r="V1958" s="7">
        <f>IFERROR(Campaign_Table[[#This Row],[Total_Campaign_Cost]]/Campaign_Table[[#This Row],[Clicks]],0)</f>
        <v>41.115732820759249</v>
      </c>
      <c r="W1958" s="5">
        <f t="shared" si="91"/>
        <v>0.17491590581451225</v>
      </c>
      <c r="X1958" s="7">
        <f>IFERROR(Campaign_Table[[#This Row],[Total_Campaign_Cost]]/Campaign_Table[[#This Row],[Leads]],0)</f>
        <v>132.24395672333847</v>
      </c>
      <c r="Y1958" s="7">
        <f t="shared" si="92"/>
        <v>-9849.8399999999965</v>
      </c>
      <c r="Z1958" s="7" t="str">
        <f>IF(Campaign_Table[[#This Row],[ROI]]&gt;=3,"Excellent",IF(Campaign_Table[[#This Row],[ROI]]&gt;=1,"Good",IF(Campaign_Table[[#This Row],[ROI]]&gt;=0,"Average","Poor")))</f>
        <v>Poor</v>
      </c>
    </row>
    <row r="1959" spans="1:26" x14ac:dyDescent="0.3">
      <c r="A1959" t="s">
        <v>2136</v>
      </c>
      <c r="B1959" t="s">
        <v>16</v>
      </c>
      <c r="C1959" t="s">
        <v>21</v>
      </c>
      <c r="D1959">
        <v>20</v>
      </c>
      <c r="E1959" t="s">
        <v>62</v>
      </c>
      <c r="F1959">
        <v>59683</v>
      </c>
      <c r="G1959">
        <v>3717</v>
      </c>
      <c r="H1959">
        <v>1768</v>
      </c>
      <c r="I1959">
        <v>554</v>
      </c>
      <c r="J1959">
        <v>336278</v>
      </c>
      <c r="K1959">
        <v>244.29</v>
      </c>
      <c r="L1959">
        <f>Campaign_Table[[#This Row],[Conversions]]*Campaign_Table[[#This Row],[Cost_Per_Acquisition]]</f>
        <v>135336.66</v>
      </c>
      <c r="M1959">
        <v>1.48</v>
      </c>
      <c r="N1959">
        <v>10.119999999999999</v>
      </c>
      <c r="O1959" t="s">
        <v>35</v>
      </c>
      <c r="P1959" s="1">
        <v>45602</v>
      </c>
      <c r="Q1959" t="str">
        <f>TEXT(Campaign_Table[[#This Row],[Date]],"mmmm")</f>
        <v>November</v>
      </c>
      <c r="R1959">
        <f>YEAR(Campaign_Table[[#This Row],[Date]])</f>
        <v>2024</v>
      </c>
      <c r="S1959" t="str">
        <f>TEXT(Campaign_Table[[#This Row],[Date]],"dddd")</f>
        <v>Wednesday</v>
      </c>
      <c r="T1959" s="3" t="str">
        <f>"Q" &amp; ROUNDUP(MONTH(Campaign_Table[[#This Row],[Date]])/3,0)</f>
        <v>Q4</v>
      </c>
      <c r="U1959" s="5">
        <f t="shared" si="90"/>
        <v>6.2279040932928978E-2</v>
      </c>
      <c r="V1959" s="7">
        <f>IFERROR(Campaign_Table[[#This Row],[Total_Campaign_Cost]]/Campaign_Table[[#This Row],[Clicks]],0)</f>
        <v>36.410185633575466</v>
      </c>
      <c r="W1959" s="5">
        <f t="shared" si="91"/>
        <v>0.14904492870594566</v>
      </c>
      <c r="X1959" s="7">
        <f>IFERROR(Campaign_Table[[#This Row],[Total_Campaign_Cost]]/Campaign_Table[[#This Row],[Leads]],0)</f>
        <v>76.547884615384618</v>
      </c>
      <c r="Y1959" s="7">
        <f t="shared" si="92"/>
        <v>200941.34</v>
      </c>
      <c r="Z1959" s="7" t="str">
        <f>IF(Campaign_Table[[#This Row],[ROI]]&gt;=3,"Excellent",IF(Campaign_Table[[#This Row],[ROI]]&gt;=1,"Good",IF(Campaign_Table[[#This Row],[ROI]]&gt;=0,"Average","Poor")))</f>
        <v>Good</v>
      </c>
    </row>
    <row r="1960" spans="1:26" x14ac:dyDescent="0.3">
      <c r="A1960" t="s">
        <v>2137</v>
      </c>
      <c r="B1960" t="s">
        <v>44</v>
      </c>
      <c r="C1960" t="s">
        <v>29</v>
      </c>
      <c r="D1960">
        <v>21</v>
      </c>
      <c r="E1960" t="s">
        <v>156</v>
      </c>
      <c r="F1960">
        <v>20951</v>
      </c>
      <c r="G1960">
        <v>1876</v>
      </c>
      <c r="H1960">
        <v>962</v>
      </c>
      <c r="I1960">
        <v>591</v>
      </c>
      <c r="J1960">
        <v>468072</v>
      </c>
      <c r="K1960">
        <v>362.65</v>
      </c>
      <c r="L1960">
        <f>Campaign_Table[[#This Row],[Conversions]]*Campaign_Table[[#This Row],[Cost_Per_Acquisition]]</f>
        <v>214326.15</v>
      </c>
      <c r="M1960">
        <v>1.18</v>
      </c>
      <c r="N1960">
        <v>16.37</v>
      </c>
      <c r="O1960" t="s">
        <v>17</v>
      </c>
      <c r="P1960" s="1">
        <v>45783</v>
      </c>
      <c r="Q1960" t="str">
        <f>TEXT(Campaign_Table[[#This Row],[Date]],"mmmm")</f>
        <v>May</v>
      </c>
      <c r="R1960">
        <f>YEAR(Campaign_Table[[#This Row],[Date]])</f>
        <v>2025</v>
      </c>
      <c r="S1960" t="str">
        <f>TEXT(Campaign_Table[[#This Row],[Date]],"dddd")</f>
        <v>Tuesday</v>
      </c>
      <c r="T1960" s="3" t="str">
        <f>"Q" &amp; ROUNDUP(MONTH(Campaign_Table[[#This Row],[Date]])/3,0)</f>
        <v>Q2</v>
      </c>
      <c r="U1960" s="5">
        <f t="shared" si="90"/>
        <v>8.9542265285666556E-2</v>
      </c>
      <c r="V1960" s="7">
        <f>IFERROR(Campaign_Table[[#This Row],[Total_Campaign_Cost]]/Campaign_Table[[#This Row],[Clicks]],0)</f>
        <v>114.24634861407249</v>
      </c>
      <c r="W1960" s="5">
        <f t="shared" si="91"/>
        <v>0.31503198294243068</v>
      </c>
      <c r="X1960" s="7">
        <f>IFERROR(Campaign_Table[[#This Row],[Total_Campaign_Cost]]/Campaign_Table[[#This Row],[Leads]],0)</f>
        <v>222.7922557172557</v>
      </c>
      <c r="Y1960" s="7">
        <f t="shared" si="92"/>
        <v>253745.85</v>
      </c>
      <c r="Z1960" s="7" t="str">
        <f>IF(Campaign_Table[[#This Row],[ROI]]&gt;=3,"Excellent",IF(Campaign_Table[[#This Row],[ROI]]&gt;=1,"Good",IF(Campaign_Table[[#This Row],[ROI]]&gt;=0,"Average","Poor")))</f>
        <v>Good</v>
      </c>
    </row>
    <row r="1961" spans="1:26" x14ac:dyDescent="0.3">
      <c r="A1961" t="s">
        <v>2138</v>
      </c>
      <c r="B1961" t="s">
        <v>20</v>
      </c>
      <c r="C1961" t="s">
        <v>17</v>
      </c>
      <c r="D1961">
        <v>16</v>
      </c>
      <c r="E1961" t="s">
        <v>86</v>
      </c>
      <c r="F1961">
        <v>84161</v>
      </c>
      <c r="G1961">
        <v>6832</v>
      </c>
      <c r="H1961">
        <v>2400</v>
      </c>
      <c r="I1961">
        <v>937</v>
      </c>
      <c r="J1961">
        <v>409469</v>
      </c>
      <c r="K1961">
        <v>89.75</v>
      </c>
      <c r="L1961">
        <f>Campaign_Table[[#This Row],[Conversions]]*Campaign_Table[[#This Row],[Cost_Per_Acquisition]]</f>
        <v>84095.75</v>
      </c>
      <c r="M1961">
        <v>3.87</v>
      </c>
      <c r="N1961">
        <v>12.08</v>
      </c>
      <c r="O1961" t="s">
        <v>21</v>
      </c>
      <c r="P1961" s="1">
        <v>45570</v>
      </c>
      <c r="Q1961" t="str">
        <f>TEXT(Campaign_Table[[#This Row],[Date]],"mmmm")</f>
        <v>October</v>
      </c>
      <c r="R1961">
        <f>YEAR(Campaign_Table[[#This Row],[Date]])</f>
        <v>2024</v>
      </c>
      <c r="S1961" t="str">
        <f>TEXT(Campaign_Table[[#This Row],[Date]],"dddd")</f>
        <v>Saturday</v>
      </c>
      <c r="T1961" s="3" t="str">
        <f>"Q" &amp; ROUNDUP(MONTH(Campaign_Table[[#This Row],[Date]])/3,0)</f>
        <v>Q4</v>
      </c>
      <c r="U1961" s="5">
        <f t="shared" si="90"/>
        <v>8.1177742659901853E-2</v>
      </c>
      <c r="V1961" s="7">
        <f>IFERROR(Campaign_Table[[#This Row],[Total_Campaign_Cost]]/Campaign_Table[[#This Row],[Clicks]],0)</f>
        <v>12.309096896955504</v>
      </c>
      <c r="W1961" s="5">
        <f t="shared" si="91"/>
        <v>0.13714871194379391</v>
      </c>
      <c r="X1961" s="7">
        <f>IFERROR(Campaign_Table[[#This Row],[Total_Campaign_Cost]]/Campaign_Table[[#This Row],[Leads]],0)</f>
        <v>35.039895833333333</v>
      </c>
      <c r="Y1961" s="7">
        <f t="shared" si="92"/>
        <v>325373.25</v>
      </c>
      <c r="Z1961" s="7" t="str">
        <f>IF(Campaign_Table[[#This Row],[ROI]]&gt;=3,"Excellent",IF(Campaign_Table[[#This Row],[ROI]]&gt;=1,"Good",IF(Campaign_Table[[#This Row],[ROI]]&gt;=0,"Average","Poor")))</f>
        <v>Excellent</v>
      </c>
    </row>
    <row r="1962" spans="1:26" x14ac:dyDescent="0.3">
      <c r="A1962" t="s">
        <v>2139</v>
      </c>
      <c r="B1962" t="s">
        <v>28</v>
      </c>
      <c r="C1962" t="s">
        <v>21</v>
      </c>
      <c r="D1962">
        <v>28</v>
      </c>
      <c r="E1962" t="s">
        <v>130</v>
      </c>
      <c r="F1962">
        <v>50894</v>
      </c>
      <c r="G1962">
        <v>3801</v>
      </c>
      <c r="H1962">
        <v>1584</v>
      </c>
      <c r="I1962">
        <v>1144</v>
      </c>
      <c r="J1962">
        <v>871728</v>
      </c>
      <c r="K1962">
        <v>230.13</v>
      </c>
      <c r="L1962">
        <f>Campaign_Table[[#This Row],[Conversions]]*Campaign_Table[[#This Row],[Cost_Per_Acquisition]]</f>
        <v>263268.71999999997</v>
      </c>
      <c r="M1962">
        <v>2.31</v>
      </c>
      <c r="N1962">
        <v>12.83</v>
      </c>
      <c r="O1962" t="s">
        <v>25</v>
      </c>
      <c r="P1962" s="1">
        <v>45590</v>
      </c>
      <c r="Q1962" t="str">
        <f>TEXT(Campaign_Table[[#This Row],[Date]],"mmmm")</f>
        <v>October</v>
      </c>
      <c r="R1962">
        <f>YEAR(Campaign_Table[[#This Row],[Date]])</f>
        <v>2024</v>
      </c>
      <c r="S1962" t="str">
        <f>TEXT(Campaign_Table[[#This Row],[Date]],"dddd")</f>
        <v>Friday</v>
      </c>
      <c r="T1962" s="3" t="str">
        <f>"Q" &amp; ROUNDUP(MONTH(Campaign_Table[[#This Row],[Date]])/3,0)</f>
        <v>Q4</v>
      </c>
      <c r="U1962" s="5">
        <f t="shared" si="90"/>
        <v>7.4684638660745858E-2</v>
      </c>
      <c r="V1962" s="7">
        <f>IFERROR(Campaign_Table[[#This Row],[Total_Campaign_Cost]]/Campaign_Table[[#This Row],[Clicks]],0)</f>
        <v>69.263014996053656</v>
      </c>
      <c r="W1962" s="5">
        <f t="shared" si="91"/>
        <v>0.30097342804525123</v>
      </c>
      <c r="X1962" s="7">
        <f>IFERROR(Campaign_Table[[#This Row],[Total_Campaign_Cost]]/Campaign_Table[[#This Row],[Leads]],0)</f>
        <v>166.20499999999998</v>
      </c>
      <c r="Y1962" s="7">
        <f t="shared" si="92"/>
        <v>608459.28</v>
      </c>
      <c r="Z1962" s="7" t="str">
        <f>IF(Campaign_Table[[#This Row],[ROI]]&gt;=3,"Excellent",IF(Campaign_Table[[#This Row],[ROI]]&gt;=1,"Good",IF(Campaign_Table[[#This Row],[ROI]]&gt;=0,"Average","Poor")))</f>
        <v>Good</v>
      </c>
    </row>
    <row r="1963" spans="1:26" x14ac:dyDescent="0.3">
      <c r="A1963" t="s">
        <v>2140</v>
      </c>
      <c r="B1963" t="s">
        <v>16</v>
      </c>
      <c r="C1963" t="s">
        <v>29</v>
      </c>
      <c r="D1963">
        <v>23</v>
      </c>
      <c r="E1963" t="s">
        <v>73</v>
      </c>
      <c r="F1963">
        <v>21036</v>
      </c>
      <c r="G1963">
        <v>1595</v>
      </c>
      <c r="H1963">
        <v>568</v>
      </c>
      <c r="I1963">
        <v>424</v>
      </c>
      <c r="J1963">
        <v>126352</v>
      </c>
      <c r="K1963">
        <v>519</v>
      </c>
      <c r="L1963">
        <f>Campaign_Table[[#This Row],[Conversions]]*Campaign_Table[[#This Row],[Cost_Per_Acquisition]]</f>
        <v>220056</v>
      </c>
      <c r="M1963">
        <v>-0.43</v>
      </c>
      <c r="N1963">
        <v>12.3</v>
      </c>
      <c r="O1963" t="s">
        <v>25</v>
      </c>
      <c r="P1963" s="1">
        <v>45684</v>
      </c>
      <c r="Q1963" t="str">
        <f>TEXT(Campaign_Table[[#This Row],[Date]],"mmmm")</f>
        <v>January</v>
      </c>
      <c r="R1963">
        <f>YEAR(Campaign_Table[[#This Row],[Date]])</f>
        <v>2025</v>
      </c>
      <c r="S1963" t="str">
        <f>TEXT(Campaign_Table[[#This Row],[Date]],"dddd")</f>
        <v>Monday</v>
      </c>
      <c r="T1963" s="3" t="str">
        <f>"Q" &amp; ROUNDUP(MONTH(Campaign_Table[[#This Row],[Date]])/3,0)</f>
        <v>Q1</v>
      </c>
      <c r="U1963" s="5">
        <f t="shared" si="90"/>
        <v>7.5822399695759657E-2</v>
      </c>
      <c r="V1963" s="7">
        <f>IFERROR(Campaign_Table[[#This Row],[Total_Campaign_Cost]]/Campaign_Table[[#This Row],[Clicks]],0)</f>
        <v>137.96614420062696</v>
      </c>
      <c r="W1963" s="5">
        <f t="shared" si="91"/>
        <v>0.26583072100313482</v>
      </c>
      <c r="X1963" s="7">
        <f>IFERROR(Campaign_Table[[#This Row],[Total_Campaign_Cost]]/Campaign_Table[[#This Row],[Leads]],0)</f>
        <v>387.42253521126759</v>
      </c>
      <c r="Y1963" s="7">
        <f t="shared" si="92"/>
        <v>-93704</v>
      </c>
      <c r="Z1963" s="7" t="str">
        <f>IF(Campaign_Table[[#This Row],[ROI]]&gt;=3,"Excellent",IF(Campaign_Table[[#This Row],[ROI]]&gt;=1,"Good",IF(Campaign_Table[[#This Row],[ROI]]&gt;=0,"Average","Poor")))</f>
        <v>Poor</v>
      </c>
    </row>
    <row r="1964" spans="1:26" x14ac:dyDescent="0.3">
      <c r="A1964" t="s">
        <v>2141</v>
      </c>
      <c r="B1964" t="s">
        <v>16</v>
      </c>
      <c r="C1964" t="s">
        <v>29</v>
      </c>
      <c r="D1964">
        <v>10</v>
      </c>
      <c r="E1964" t="s">
        <v>34</v>
      </c>
      <c r="F1964">
        <v>67484</v>
      </c>
      <c r="G1964">
        <v>6307</v>
      </c>
      <c r="H1964">
        <v>2825</v>
      </c>
      <c r="I1964">
        <v>1139</v>
      </c>
      <c r="J1964">
        <v>339422</v>
      </c>
      <c r="K1964">
        <v>101.71</v>
      </c>
      <c r="L1964">
        <f>Campaign_Table[[#This Row],[Conversions]]*Campaign_Table[[#This Row],[Cost_Per_Acquisition]]</f>
        <v>115847.68999999999</v>
      </c>
      <c r="M1964">
        <v>1.93</v>
      </c>
      <c r="N1964">
        <v>15.22</v>
      </c>
      <c r="O1964" t="s">
        <v>29</v>
      </c>
      <c r="P1964" s="1">
        <v>45664</v>
      </c>
      <c r="Q1964" t="str">
        <f>TEXT(Campaign_Table[[#This Row],[Date]],"mmmm")</f>
        <v>January</v>
      </c>
      <c r="R1964">
        <f>YEAR(Campaign_Table[[#This Row],[Date]])</f>
        <v>2025</v>
      </c>
      <c r="S1964" t="str">
        <f>TEXT(Campaign_Table[[#This Row],[Date]],"dddd")</f>
        <v>Tuesday</v>
      </c>
      <c r="T1964" s="3" t="str">
        <f>"Q" &amp; ROUNDUP(MONTH(Campaign_Table[[#This Row],[Date]])/3,0)</f>
        <v>Q1</v>
      </c>
      <c r="U1964" s="5">
        <f t="shared" si="90"/>
        <v>9.3459190326595928E-2</v>
      </c>
      <c r="V1964" s="7">
        <f>IFERROR(Campaign_Table[[#This Row],[Total_Campaign_Cost]]/Campaign_Table[[#This Row],[Clicks]],0)</f>
        <v>18.368113207547168</v>
      </c>
      <c r="W1964" s="5">
        <f t="shared" si="91"/>
        <v>0.18059299191374664</v>
      </c>
      <c r="X1964" s="7">
        <f>IFERROR(Campaign_Table[[#This Row],[Total_Campaign_Cost]]/Campaign_Table[[#This Row],[Leads]],0)</f>
        <v>41.008031858407072</v>
      </c>
      <c r="Y1964" s="7">
        <f t="shared" si="92"/>
        <v>223574.31</v>
      </c>
      <c r="Z1964" s="7" t="str">
        <f>IF(Campaign_Table[[#This Row],[ROI]]&gt;=3,"Excellent",IF(Campaign_Table[[#This Row],[ROI]]&gt;=1,"Good",IF(Campaign_Table[[#This Row],[ROI]]&gt;=0,"Average","Poor")))</f>
        <v>Good</v>
      </c>
    </row>
    <row r="1965" spans="1:26" x14ac:dyDescent="0.3">
      <c r="A1965" t="s">
        <v>2142</v>
      </c>
      <c r="B1965" t="s">
        <v>28</v>
      </c>
      <c r="C1965" t="s">
        <v>17</v>
      </c>
      <c r="D1965">
        <v>20</v>
      </c>
      <c r="E1965" t="s">
        <v>166</v>
      </c>
      <c r="F1965">
        <v>56934</v>
      </c>
      <c r="G1965">
        <v>4881</v>
      </c>
      <c r="H1965">
        <v>2628</v>
      </c>
      <c r="I1965">
        <v>2012</v>
      </c>
      <c r="J1965">
        <v>1110624</v>
      </c>
      <c r="K1965">
        <v>91.91</v>
      </c>
      <c r="L1965">
        <f>Campaign_Table[[#This Row],[Conversions]]*Campaign_Table[[#This Row],[Cost_Per_Acquisition]]</f>
        <v>184922.91999999998</v>
      </c>
      <c r="M1965">
        <v>5.01</v>
      </c>
      <c r="N1965">
        <v>16.72</v>
      </c>
      <c r="O1965" t="s">
        <v>35</v>
      </c>
      <c r="P1965" s="1">
        <v>45581</v>
      </c>
      <c r="Q1965" t="str">
        <f>TEXT(Campaign_Table[[#This Row],[Date]],"mmmm")</f>
        <v>October</v>
      </c>
      <c r="R1965">
        <f>YEAR(Campaign_Table[[#This Row],[Date]])</f>
        <v>2024</v>
      </c>
      <c r="S1965" t="str">
        <f>TEXT(Campaign_Table[[#This Row],[Date]],"dddd")</f>
        <v>Wednesday</v>
      </c>
      <c r="T1965" s="3" t="str">
        <f>"Q" &amp; ROUNDUP(MONTH(Campaign_Table[[#This Row],[Date]])/3,0)</f>
        <v>Q4</v>
      </c>
      <c r="U1965" s="5">
        <f t="shared" si="90"/>
        <v>8.573084624301823E-2</v>
      </c>
      <c r="V1965" s="7">
        <f>IFERROR(Campaign_Table[[#This Row],[Total_Campaign_Cost]]/Campaign_Table[[#This Row],[Clicks]],0)</f>
        <v>37.886277402171686</v>
      </c>
      <c r="W1965" s="5">
        <f t="shared" si="91"/>
        <v>0.41221061257938946</v>
      </c>
      <c r="X1965" s="7">
        <f>IFERROR(Campaign_Table[[#This Row],[Total_Campaign_Cost]]/Campaign_Table[[#This Row],[Leads]],0)</f>
        <v>70.366407914764068</v>
      </c>
      <c r="Y1965" s="7">
        <f t="shared" si="92"/>
        <v>925701.08000000007</v>
      </c>
      <c r="Z1965" s="7" t="str">
        <f>IF(Campaign_Table[[#This Row],[ROI]]&gt;=3,"Excellent",IF(Campaign_Table[[#This Row],[ROI]]&gt;=1,"Good",IF(Campaign_Table[[#This Row],[ROI]]&gt;=0,"Average","Poor")))</f>
        <v>Excellent</v>
      </c>
    </row>
    <row r="1966" spans="1:26" x14ac:dyDescent="0.3">
      <c r="A1966" t="s">
        <v>2143</v>
      </c>
      <c r="B1966" t="s">
        <v>28</v>
      </c>
      <c r="C1966" t="s">
        <v>21</v>
      </c>
      <c r="D1966">
        <v>13</v>
      </c>
      <c r="E1966" t="s">
        <v>56</v>
      </c>
      <c r="F1966">
        <v>87425</v>
      </c>
      <c r="G1966">
        <v>5145</v>
      </c>
      <c r="H1966">
        <v>1255</v>
      </c>
      <c r="I1966">
        <v>565</v>
      </c>
      <c r="J1966">
        <v>164980</v>
      </c>
      <c r="K1966">
        <v>264.98</v>
      </c>
      <c r="L1966">
        <f>Campaign_Table[[#This Row],[Conversions]]*Campaign_Table[[#This Row],[Cost_Per_Acquisition]]</f>
        <v>149713.70000000001</v>
      </c>
      <c r="M1966">
        <v>0.1</v>
      </c>
      <c r="N1966">
        <v>7.97</v>
      </c>
      <c r="O1966" t="s">
        <v>35</v>
      </c>
      <c r="P1966" s="1">
        <v>45662</v>
      </c>
      <c r="Q1966" t="str">
        <f>TEXT(Campaign_Table[[#This Row],[Date]],"mmmm")</f>
        <v>January</v>
      </c>
      <c r="R1966">
        <f>YEAR(Campaign_Table[[#This Row],[Date]])</f>
        <v>2025</v>
      </c>
      <c r="S1966" t="str">
        <f>TEXT(Campaign_Table[[#This Row],[Date]],"dddd")</f>
        <v>Sunday</v>
      </c>
      <c r="T1966" s="3" t="str">
        <f>"Q" &amp; ROUNDUP(MONTH(Campaign_Table[[#This Row],[Date]])/3,0)</f>
        <v>Q1</v>
      </c>
      <c r="U1966" s="5">
        <f t="shared" si="90"/>
        <v>5.8850443237060339E-2</v>
      </c>
      <c r="V1966" s="7">
        <f>IFERROR(Campaign_Table[[#This Row],[Total_Campaign_Cost]]/Campaign_Table[[#This Row],[Clicks]],0)</f>
        <v>29.09887269193392</v>
      </c>
      <c r="W1966" s="5">
        <f t="shared" si="91"/>
        <v>0.1098153547133139</v>
      </c>
      <c r="X1966" s="7">
        <f>IFERROR(Campaign_Table[[#This Row],[Total_Campaign_Cost]]/Campaign_Table[[#This Row],[Leads]],0)</f>
        <v>119.29378486055778</v>
      </c>
      <c r="Y1966" s="7">
        <f t="shared" si="92"/>
        <v>15266.299999999988</v>
      </c>
      <c r="Z1966" s="7" t="str">
        <f>IF(Campaign_Table[[#This Row],[ROI]]&gt;=3,"Excellent",IF(Campaign_Table[[#This Row],[ROI]]&gt;=1,"Good",IF(Campaign_Table[[#This Row],[ROI]]&gt;=0,"Average","Poor")))</f>
        <v>Average</v>
      </c>
    </row>
    <row r="1967" spans="1:26" x14ac:dyDescent="0.3">
      <c r="A1967" t="s">
        <v>2144</v>
      </c>
      <c r="B1967" t="s">
        <v>20</v>
      </c>
      <c r="C1967" t="s">
        <v>29</v>
      </c>
      <c r="D1967">
        <v>30</v>
      </c>
      <c r="E1967" t="s">
        <v>18</v>
      </c>
      <c r="F1967">
        <v>24807</v>
      </c>
      <c r="G1967">
        <v>2345</v>
      </c>
      <c r="H1967">
        <v>1085</v>
      </c>
      <c r="I1967">
        <v>588</v>
      </c>
      <c r="J1967">
        <v>289884</v>
      </c>
      <c r="K1967">
        <v>369.01</v>
      </c>
      <c r="L1967">
        <f>Campaign_Table[[#This Row],[Conversions]]*Campaign_Table[[#This Row],[Cost_Per_Acquisition]]</f>
        <v>216977.88</v>
      </c>
      <c r="M1967">
        <v>0.34</v>
      </c>
      <c r="N1967">
        <v>16.2</v>
      </c>
      <c r="O1967" t="s">
        <v>35</v>
      </c>
      <c r="P1967" s="1">
        <v>45721</v>
      </c>
      <c r="Q1967" t="str">
        <f>TEXT(Campaign_Table[[#This Row],[Date]],"mmmm")</f>
        <v>March</v>
      </c>
      <c r="R1967">
        <f>YEAR(Campaign_Table[[#This Row],[Date]])</f>
        <v>2025</v>
      </c>
      <c r="S1967" t="str">
        <f>TEXT(Campaign_Table[[#This Row],[Date]],"dddd")</f>
        <v>Wednesday</v>
      </c>
      <c r="T1967" s="3" t="str">
        <f>"Q" &amp; ROUNDUP(MONTH(Campaign_Table[[#This Row],[Date]])/3,0)</f>
        <v>Q1</v>
      </c>
      <c r="U1967" s="5">
        <f t="shared" si="90"/>
        <v>9.4529769823033821E-2</v>
      </c>
      <c r="V1967" s="7">
        <f>IFERROR(Campaign_Table[[#This Row],[Total_Campaign_Cost]]/Campaign_Table[[#This Row],[Clicks]],0)</f>
        <v>92.527880597014928</v>
      </c>
      <c r="W1967" s="5">
        <f t="shared" si="91"/>
        <v>0.2507462686567164</v>
      </c>
      <c r="X1967" s="7">
        <f>IFERROR(Campaign_Table[[#This Row],[Total_Campaign_Cost]]/Campaign_Table[[#This Row],[Leads]],0)</f>
        <v>199.97961290322581</v>
      </c>
      <c r="Y1967" s="7">
        <f t="shared" si="92"/>
        <v>72906.12</v>
      </c>
      <c r="Z1967" s="7" t="str">
        <f>IF(Campaign_Table[[#This Row],[ROI]]&gt;=3,"Excellent",IF(Campaign_Table[[#This Row],[ROI]]&gt;=1,"Good",IF(Campaign_Table[[#This Row],[ROI]]&gt;=0,"Average","Poor")))</f>
        <v>Average</v>
      </c>
    </row>
    <row r="1968" spans="1:26" x14ac:dyDescent="0.3">
      <c r="A1968" t="s">
        <v>2145</v>
      </c>
      <c r="B1968" t="s">
        <v>20</v>
      </c>
      <c r="C1968" t="s">
        <v>29</v>
      </c>
      <c r="D1968">
        <v>19</v>
      </c>
      <c r="E1968" t="s">
        <v>28</v>
      </c>
      <c r="F1968">
        <v>84606</v>
      </c>
      <c r="G1968">
        <v>3463</v>
      </c>
      <c r="H1968">
        <v>1742</v>
      </c>
      <c r="I1968">
        <v>1019</v>
      </c>
      <c r="J1968">
        <v>408619</v>
      </c>
      <c r="K1968">
        <v>82.39</v>
      </c>
      <c r="L1968">
        <f>Campaign_Table[[#This Row],[Conversions]]*Campaign_Table[[#This Row],[Cost_Per_Acquisition]]</f>
        <v>83955.41</v>
      </c>
      <c r="M1968">
        <v>3.87</v>
      </c>
      <c r="N1968">
        <v>7.36</v>
      </c>
      <c r="O1968" t="s">
        <v>25</v>
      </c>
      <c r="P1968" s="1">
        <v>45703</v>
      </c>
      <c r="Q1968" t="str">
        <f>TEXT(Campaign_Table[[#This Row],[Date]],"mmmm")</f>
        <v>February</v>
      </c>
      <c r="R1968">
        <f>YEAR(Campaign_Table[[#This Row],[Date]])</f>
        <v>2025</v>
      </c>
      <c r="S1968" t="str">
        <f>TEXT(Campaign_Table[[#This Row],[Date]],"dddd")</f>
        <v>Saturday</v>
      </c>
      <c r="T1968" s="3" t="str">
        <f>"Q" &amp; ROUNDUP(MONTH(Campaign_Table[[#This Row],[Date]])/3,0)</f>
        <v>Q1</v>
      </c>
      <c r="U1968" s="5">
        <f t="shared" si="90"/>
        <v>4.0930903245632699E-2</v>
      </c>
      <c r="V1968" s="7">
        <f>IFERROR(Campaign_Table[[#This Row],[Total_Campaign_Cost]]/Campaign_Table[[#This Row],[Clicks]],0)</f>
        <v>24.24354894600058</v>
      </c>
      <c r="W1968" s="5">
        <f t="shared" si="91"/>
        <v>0.29425353739532195</v>
      </c>
      <c r="X1968" s="7">
        <f>IFERROR(Campaign_Table[[#This Row],[Total_Campaign_Cost]]/Campaign_Table[[#This Row],[Leads]],0)</f>
        <v>48.194839265212401</v>
      </c>
      <c r="Y1968" s="7">
        <f t="shared" si="92"/>
        <v>324663.58999999997</v>
      </c>
      <c r="Z1968" s="7" t="str">
        <f>IF(Campaign_Table[[#This Row],[ROI]]&gt;=3,"Excellent",IF(Campaign_Table[[#This Row],[ROI]]&gt;=1,"Good",IF(Campaign_Table[[#This Row],[ROI]]&gt;=0,"Average","Poor")))</f>
        <v>Excellent</v>
      </c>
    </row>
    <row r="1969" spans="1:26" x14ac:dyDescent="0.3">
      <c r="A1969" t="s">
        <v>2146</v>
      </c>
      <c r="B1969" t="s">
        <v>20</v>
      </c>
      <c r="C1969" t="s">
        <v>29</v>
      </c>
      <c r="D1969">
        <v>5</v>
      </c>
      <c r="E1969" t="s">
        <v>195</v>
      </c>
      <c r="F1969">
        <v>68525</v>
      </c>
      <c r="G1969">
        <v>2288</v>
      </c>
      <c r="H1969">
        <v>544</v>
      </c>
      <c r="I1969">
        <v>277</v>
      </c>
      <c r="J1969">
        <v>219107</v>
      </c>
      <c r="K1969">
        <v>356.82</v>
      </c>
      <c r="L1969">
        <f>Campaign_Table[[#This Row],[Conversions]]*Campaign_Table[[#This Row],[Cost_Per_Acquisition]]</f>
        <v>98839.14</v>
      </c>
      <c r="M1969">
        <v>1.22</v>
      </c>
      <c r="N1969">
        <v>4.54</v>
      </c>
      <c r="O1969" t="s">
        <v>17</v>
      </c>
      <c r="P1969" s="1">
        <v>45504</v>
      </c>
      <c r="Q1969" t="str">
        <f>TEXT(Campaign_Table[[#This Row],[Date]],"mmmm")</f>
        <v>July</v>
      </c>
      <c r="R1969">
        <f>YEAR(Campaign_Table[[#This Row],[Date]])</f>
        <v>2024</v>
      </c>
      <c r="S1969" t="str">
        <f>TEXT(Campaign_Table[[#This Row],[Date]],"dddd")</f>
        <v>Wednesday</v>
      </c>
      <c r="T1969" s="3" t="str">
        <f>"Q" &amp; ROUNDUP(MONTH(Campaign_Table[[#This Row],[Date]])/3,0)</f>
        <v>Q3</v>
      </c>
      <c r="U1969" s="5">
        <f t="shared" si="90"/>
        <v>3.3389273987595766E-2</v>
      </c>
      <c r="V1969" s="7">
        <f>IFERROR(Campaign_Table[[#This Row],[Total_Campaign_Cost]]/Campaign_Table[[#This Row],[Clicks]],0)</f>
        <v>43.198924825174828</v>
      </c>
      <c r="W1969" s="5">
        <f t="shared" si="91"/>
        <v>0.12106643356643357</v>
      </c>
      <c r="X1969" s="7">
        <f>IFERROR(Campaign_Table[[#This Row],[Total_Campaign_Cost]]/Campaign_Table[[#This Row],[Leads]],0)</f>
        <v>181.68959558823531</v>
      </c>
      <c r="Y1969" s="7">
        <f t="shared" si="92"/>
        <v>120267.86</v>
      </c>
      <c r="Z1969" s="7" t="str">
        <f>IF(Campaign_Table[[#This Row],[ROI]]&gt;=3,"Excellent",IF(Campaign_Table[[#This Row],[ROI]]&gt;=1,"Good",IF(Campaign_Table[[#This Row],[ROI]]&gt;=0,"Average","Poor")))</f>
        <v>Good</v>
      </c>
    </row>
    <row r="1970" spans="1:26" x14ac:dyDescent="0.3">
      <c r="A1970" t="s">
        <v>2147</v>
      </c>
      <c r="B1970" t="s">
        <v>28</v>
      </c>
      <c r="C1970" t="s">
        <v>17</v>
      </c>
      <c r="D1970">
        <v>23</v>
      </c>
      <c r="E1970" t="s">
        <v>365</v>
      </c>
      <c r="F1970">
        <v>51479</v>
      </c>
      <c r="G1970">
        <v>4721</v>
      </c>
      <c r="H1970">
        <v>1027</v>
      </c>
      <c r="I1970">
        <v>681</v>
      </c>
      <c r="J1970">
        <v>257418</v>
      </c>
      <c r="K1970">
        <v>316.89</v>
      </c>
      <c r="L1970">
        <f>Campaign_Table[[#This Row],[Conversions]]*Campaign_Table[[#This Row],[Cost_Per_Acquisition]]</f>
        <v>215802.09</v>
      </c>
      <c r="M1970">
        <v>0.19</v>
      </c>
      <c r="N1970">
        <v>12.49</v>
      </c>
      <c r="O1970" t="s">
        <v>25</v>
      </c>
      <c r="P1970" s="1">
        <v>45548</v>
      </c>
      <c r="Q1970" t="str">
        <f>TEXT(Campaign_Table[[#This Row],[Date]],"mmmm")</f>
        <v>September</v>
      </c>
      <c r="R1970">
        <f>YEAR(Campaign_Table[[#This Row],[Date]])</f>
        <v>2024</v>
      </c>
      <c r="S1970" t="str">
        <f>TEXT(Campaign_Table[[#This Row],[Date]],"dddd")</f>
        <v>Friday</v>
      </c>
      <c r="T1970" s="3" t="str">
        <f>"Q" &amp; ROUNDUP(MONTH(Campaign_Table[[#This Row],[Date]])/3,0)</f>
        <v>Q3</v>
      </c>
      <c r="U1970" s="5">
        <f t="shared" si="90"/>
        <v>9.1707298121564126E-2</v>
      </c>
      <c r="V1970" s="7">
        <f>IFERROR(Campaign_Table[[#This Row],[Total_Campaign_Cost]]/Campaign_Table[[#This Row],[Clicks]],0)</f>
        <v>45.71109722516416</v>
      </c>
      <c r="W1970" s="5">
        <f t="shared" si="91"/>
        <v>0.14424909976699851</v>
      </c>
      <c r="X1970" s="7">
        <f>IFERROR(Campaign_Table[[#This Row],[Total_Campaign_Cost]]/Campaign_Table[[#This Row],[Leads]],0)</f>
        <v>210.12861733203505</v>
      </c>
      <c r="Y1970" s="7">
        <f t="shared" si="92"/>
        <v>41615.910000000003</v>
      </c>
      <c r="Z1970" s="7" t="str">
        <f>IF(Campaign_Table[[#This Row],[ROI]]&gt;=3,"Excellent",IF(Campaign_Table[[#This Row],[ROI]]&gt;=1,"Good",IF(Campaign_Table[[#This Row],[ROI]]&gt;=0,"Average","Poor")))</f>
        <v>Average</v>
      </c>
    </row>
    <row r="1971" spans="1:26" x14ac:dyDescent="0.3">
      <c r="A1971" t="s">
        <v>2148</v>
      </c>
      <c r="B1971" t="s">
        <v>44</v>
      </c>
      <c r="C1971" t="s">
        <v>25</v>
      </c>
      <c r="D1971">
        <v>16</v>
      </c>
      <c r="E1971" t="s">
        <v>107</v>
      </c>
      <c r="F1971">
        <v>10307</v>
      </c>
      <c r="G1971">
        <v>302</v>
      </c>
      <c r="H1971">
        <v>99</v>
      </c>
      <c r="I1971">
        <v>54</v>
      </c>
      <c r="J1971">
        <v>21816</v>
      </c>
      <c r="K1971">
        <v>4078.74</v>
      </c>
      <c r="L1971">
        <f>Campaign_Table[[#This Row],[Conversions]]*Campaign_Table[[#This Row],[Cost_Per_Acquisition]]</f>
        <v>220251.96</v>
      </c>
      <c r="M1971">
        <v>-0.9</v>
      </c>
      <c r="N1971">
        <v>4.41</v>
      </c>
      <c r="O1971" t="s">
        <v>25</v>
      </c>
      <c r="P1971" s="1">
        <v>45708</v>
      </c>
      <c r="Q1971" t="str">
        <f>TEXT(Campaign_Table[[#This Row],[Date]],"mmmm")</f>
        <v>February</v>
      </c>
      <c r="R1971">
        <f>YEAR(Campaign_Table[[#This Row],[Date]])</f>
        <v>2025</v>
      </c>
      <c r="S1971" t="str">
        <f>TEXT(Campaign_Table[[#This Row],[Date]],"dddd")</f>
        <v>Thursday</v>
      </c>
      <c r="T1971" s="3" t="str">
        <f>"Q" &amp; ROUNDUP(MONTH(Campaign_Table[[#This Row],[Date]])/3,0)</f>
        <v>Q1</v>
      </c>
      <c r="U1971" s="5">
        <f t="shared" si="90"/>
        <v>2.930047540506452E-2</v>
      </c>
      <c r="V1971" s="7">
        <f>IFERROR(Campaign_Table[[#This Row],[Total_Campaign_Cost]]/Campaign_Table[[#This Row],[Clicks]],0)</f>
        <v>729.31112582781452</v>
      </c>
      <c r="W1971" s="5">
        <f t="shared" si="91"/>
        <v>0.17880794701986755</v>
      </c>
      <c r="X1971" s="7">
        <f>IFERROR(Campaign_Table[[#This Row],[Total_Campaign_Cost]]/Campaign_Table[[#This Row],[Leads]],0)</f>
        <v>2224.7672727272725</v>
      </c>
      <c r="Y1971" s="7">
        <f t="shared" si="92"/>
        <v>-198435.96</v>
      </c>
      <c r="Z1971" s="7" t="str">
        <f>IF(Campaign_Table[[#This Row],[ROI]]&gt;=3,"Excellent",IF(Campaign_Table[[#This Row],[ROI]]&gt;=1,"Good",IF(Campaign_Table[[#This Row],[ROI]]&gt;=0,"Average","Poor")))</f>
        <v>Poor</v>
      </c>
    </row>
    <row r="1972" spans="1:26" x14ac:dyDescent="0.3">
      <c r="A1972" t="s">
        <v>2149</v>
      </c>
      <c r="B1972" t="s">
        <v>44</v>
      </c>
      <c r="C1972" t="s">
        <v>21</v>
      </c>
      <c r="D1972">
        <v>27</v>
      </c>
      <c r="E1972" t="s">
        <v>154</v>
      </c>
      <c r="F1972">
        <v>27987</v>
      </c>
      <c r="G1972">
        <v>1145</v>
      </c>
      <c r="H1972">
        <v>505</v>
      </c>
      <c r="I1972">
        <v>176</v>
      </c>
      <c r="J1972">
        <v>115104</v>
      </c>
      <c r="K1972">
        <v>656.65</v>
      </c>
      <c r="L1972">
        <f>Campaign_Table[[#This Row],[Conversions]]*Campaign_Table[[#This Row],[Cost_Per_Acquisition]]</f>
        <v>115570.4</v>
      </c>
      <c r="M1972">
        <v>0</v>
      </c>
      <c r="N1972">
        <v>6.52</v>
      </c>
      <c r="O1972" t="s">
        <v>25</v>
      </c>
      <c r="P1972" s="1">
        <v>45510</v>
      </c>
      <c r="Q1972" t="str">
        <f>TEXT(Campaign_Table[[#This Row],[Date]],"mmmm")</f>
        <v>August</v>
      </c>
      <c r="R1972">
        <f>YEAR(Campaign_Table[[#This Row],[Date]])</f>
        <v>2024</v>
      </c>
      <c r="S1972" t="str">
        <f>TEXT(Campaign_Table[[#This Row],[Date]],"dddd")</f>
        <v>Tuesday</v>
      </c>
      <c r="T1972" s="3" t="str">
        <f>"Q" &amp; ROUNDUP(MONTH(Campaign_Table[[#This Row],[Date]])/3,0)</f>
        <v>Q3</v>
      </c>
      <c r="U1972" s="5">
        <f t="shared" si="90"/>
        <v>4.0911851931253795E-2</v>
      </c>
      <c r="V1972" s="7">
        <f>IFERROR(Campaign_Table[[#This Row],[Total_Campaign_Cost]]/Campaign_Table[[#This Row],[Clicks]],0)</f>
        <v>100.93484716157205</v>
      </c>
      <c r="W1972" s="5">
        <f t="shared" si="91"/>
        <v>0.15371179039301311</v>
      </c>
      <c r="X1972" s="7">
        <f>IFERROR(Campaign_Table[[#This Row],[Total_Campaign_Cost]]/Campaign_Table[[#This Row],[Leads]],0)</f>
        <v>228.85227722772277</v>
      </c>
      <c r="Y1972" s="7">
        <f t="shared" si="92"/>
        <v>-466.39999999999418</v>
      </c>
      <c r="Z1972" s="7" t="str">
        <f>IF(Campaign_Table[[#This Row],[ROI]]&gt;=3,"Excellent",IF(Campaign_Table[[#This Row],[ROI]]&gt;=1,"Good",IF(Campaign_Table[[#This Row],[ROI]]&gt;=0,"Average","Poor")))</f>
        <v>Average</v>
      </c>
    </row>
    <row r="1973" spans="1:26" x14ac:dyDescent="0.3">
      <c r="A1973" t="s">
        <v>2150</v>
      </c>
      <c r="B1973" t="s">
        <v>28</v>
      </c>
      <c r="C1973" t="s">
        <v>29</v>
      </c>
      <c r="D1973">
        <v>17</v>
      </c>
      <c r="E1973" t="s">
        <v>365</v>
      </c>
      <c r="F1973">
        <v>68210</v>
      </c>
      <c r="G1973">
        <v>4977</v>
      </c>
      <c r="H1973">
        <v>1046</v>
      </c>
      <c r="I1973">
        <v>644</v>
      </c>
      <c r="J1973">
        <v>512624</v>
      </c>
      <c r="K1973">
        <v>117.78</v>
      </c>
      <c r="L1973">
        <f>Campaign_Table[[#This Row],[Conversions]]*Campaign_Table[[#This Row],[Cost_Per_Acquisition]]</f>
        <v>75850.320000000007</v>
      </c>
      <c r="M1973">
        <v>5.76</v>
      </c>
      <c r="N1973">
        <v>9.77</v>
      </c>
      <c r="O1973" t="s">
        <v>29</v>
      </c>
      <c r="P1973" s="1">
        <v>45555</v>
      </c>
      <c r="Q1973" t="str">
        <f>TEXT(Campaign_Table[[#This Row],[Date]],"mmmm")</f>
        <v>September</v>
      </c>
      <c r="R1973">
        <f>YEAR(Campaign_Table[[#This Row],[Date]])</f>
        <v>2024</v>
      </c>
      <c r="S1973" t="str">
        <f>TEXT(Campaign_Table[[#This Row],[Date]],"dddd")</f>
        <v>Friday</v>
      </c>
      <c r="T1973" s="3" t="str">
        <f>"Q" &amp; ROUNDUP(MONTH(Campaign_Table[[#This Row],[Date]])/3,0)</f>
        <v>Q3</v>
      </c>
      <c r="U1973" s="5">
        <f t="shared" si="90"/>
        <v>7.2965840785808533E-2</v>
      </c>
      <c r="V1973" s="7">
        <f>IFERROR(Campaign_Table[[#This Row],[Total_Campaign_Cost]]/Campaign_Table[[#This Row],[Clicks]],0)</f>
        <v>15.240168776371309</v>
      </c>
      <c r="W1973" s="5">
        <f t="shared" si="91"/>
        <v>0.12939521800281295</v>
      </c>
      <c r="X1973" s="7">
        <f>IFERROR(Campaign_Table[[#This Row],[Total_Campaign_Cost]]/Campaign_Table[[#This Row],[Leads]],0)</f>
        <v>72.514646271510529</v>
      </c>
      <c r="Y1973" s="7">
        <f t="shared" si="92"/>
        <v>436773.68</v>
      </c>
      <c r="Z1973" s="7" t="str">
        <f>IF(Campaign_Table[[#This Row],[ROI]]&gt;=3,"Excellent",IF(Campaign_Table[[#This Row],[ROI]]&gt;=1,"Good",IF(Campaign_Table[[#This Row],[ROI]]&gt;=0,"Average","Poor")))</f>
        <v>Excellent</v>
      </c>
    </row>
    <row r="1974" spans="1:26" x14ac:dyDescent="0.3">
      <c r="A1974" t="s">
        <v>2151</v>
      </c>
      <c r="B1974" t="s">
        <v>44</v>
      </c>
      <c r="C1974" t="s">
        <v>17</v>
      </c>
      <c r="D1974">
        <v>28</v>
      </c>
      <c r="E1974" t="s">
        <v>22</v>
      </c>
      <c r="F1974">
        <v>71345</v>
      </c>
      <c r="G1974">
        <v>2780</v>
      </c>
      <c r="H1974">
        <v>1142</v>
      </c>
      <c r="I1974">
        <v>755</v>
      </c>
      <c r="J1974">
        <v>408455</v>
      </c>
      <c r="K1974">
        <v>393.66</v>
      </c>
      <c r="L1974">
        <f>Campaign_Table[[#This Row],[Conversions]]*Campaign_Table[[#This Row],[Cost_Per_Acquisition]]</f>
        <v>297213.30000000005</v>
      </c>
      <c r="M1974">
        <v>0.37</v>
      </c>
      <c r="N1974">
        <v>6.56</v>
      </c>
      <c r="O1974" t="s">
        <v>25</v>
      </c>
      <c r="P1974" s="1">
        <v>45700</v>
      </c>
      <c r="Q1974" t="str">
        <f>TEXT(Campaign_Table[[#This Row],[Date]],"mmmm")</f>
        <v>February</v>
      </c>
      <c r="R1974">
        <f>YEAR(Campaign_Table[[#This Row],[Date]])</f>
        <v>2025</v>
      </c>
      <c r="S1974" t="str">
        <f>TEXT(Campaign_Table[[#This Row],[Date]],"dddd")</f>
        <v>Wednesday</v>
      </c>
      <c r="T1974" s="3" t="str">
        <f>"Q" &amp; ROUNDUP(MONTH(Campaign_Table[[#This Row],[Date]])/3,0)</f>
        <v>Q1</v>
      </c>
      <c r="U1974" s="5">
        <f t="shared" si="90"/>
        <v>3.8965589739995796E-2</v>
      </c>
      <c r="V1974" s="7">
        <f>IFERROR(Campaign_Table[[#This Row],[Total_Campaign_Cost]]/Campaign_Table[[#This Row],[Clicks]],0)</f>
        <v>106.91125899280577</v>
      </c>
      <c r="W1974" s="5">
        <f t="shared" si="91"/>
        <v>0.27158273381294962</v>
      </c>
      <c r="X1974" s="7">
        <f>IFERROR(Campaign_Table[[#This Row],[Total_Campaign_Cost]]/Campaign_Table[[#This Row],[Leads]],0)</f>
        <v>260.25683012259196</v>
      </c>
      <c r="Y1974" s="7">
        <f t="shared" si="92"/>
        <v>111241.69999999995</v>
      </c>
      <c r="Z1974" s="7" t="str">
        <f>IF(Campaign_Table[[#This Row],[ROI]]&gt;=3,"Excellent",IF(Campaign_Table[[#This Row],[ROI]]&gt;=1,"Good",IF(Campaign_Table[[#This Row],[ROI]]&gt;=0,"Average","Poor")))</f>
        <v>Average</v>
      </c>
    </row>
    <row r="1975" spans="1:26" x14ac:dyDescent="0.3">
      <c r="A1975" t="s">
        <v>2152</v>
      </c>
      <c r="B1975" t="s">
        <v>44</v>
      </c>
      <c r="C1975" t="s">
        <v>25</v>
      </c>
      <c r="D1975">
        <v>17</v>
      </c>
      <c r="E1975" t="s">
        <v>415</v>
      </c>
      <c r="F1975">
        <v>60817</v>
      </c>
      <c r="G1975">
        <v>5729</v>
      </c>
      <c r="H1975">
        <v>1280</v>
      </c>
      <c r="I1975">
        <v>444</v>
      </c>
      <c r="J1975">
        <v>207348</v>
      </c>
      <c r="K1975">
        <v>493.7</v>
      </c>
      <c r="L1975">
        <f>Campaign_Table[[#This Row],[Conversions]]*Campaign_Table[[#This Row],[Cost_Per_Acquisition]]</f>
        <v>219202.8</v>
      </c>
      <c r="M1975">
        <v>-0.05</v>
      </c>
      <c r="N1975">
        <v>12.25</v>
      </c>
      <c r="O1975" t="s">
        <v>29</v>
      </c>
      <c r="P1975" s="1">
        <v>45664</v>
      </c>
      <c r="Q1975" t="str">
        <f>TEXT(Campaign_Table[[#This Row],[Date]],"mmmm")</f>
        <v>January</v>
      </c>
      <c r="R1975">
        <f>YEAR(Campaign_Table[[#This Row],[Date]])</f>
        <v>2025</v>
      </c>
      <c r="S1975" t="str">
        <f>TEXT(Campaign_Table[[#This Row],[Date]],"dddd")</f>
        <v>Tuesday</v>
      </c>
      <c r="T1975" s="3" t="str">
        <f>"Q" &amp; ROUNDUP(MONTH(Campaign_Table[[#This Row],[Date]])/3,0)</f>
        <v>Q1</v>
      </c>
      <c r="U1975" s="5">
        <f t="shared" si="90"/>
        <v>9.4200634690958115E-2</v>
      </c>
      <c r="V1975" s="7">
        <f>IFERROR(Campaign_Table[[#This Row],[Total_Campaign_Cost]]/Campaign_Table[[#This Row],[Clicks]],0)</f>
        <v>38.261965438994586</v>
      </c>
      <c r="W1975" s="5">
        <f t="shared" si="91"/>
        <v>7.7500436376330945E-2</v>
      </c>
      <c r="X1975" s="7">
        <f>IFERROR(Campaign_Table[[#This Row],[Total_Campaign_Cost]]/Campaign_Table[[#This Row],[Leads]],0)</f>
        <v>171.25218749999999</v>
      </c>
      <c r="Y1975" s="7">
        <f t="shared" si="92"/>
        <v>-11854.799999999988</v>
      </c>
      <c r="Z1975" s="7" t="str">
        <f>IF(Campaign_Table[[#This Row],[ROI]]&gt;=3,"Excellent",IF(Campaign_Table[[#This Row],[ROI]]&gt;=1,"Good",IF(Campaign_Table[[#This Row],[ROI]]&gt;=0,"Average","Poor")))</f>
        <v>Poor</v>
      </c>
    </row>
    <row r="1976" spans="1:26" x14ac:dyDescent="0.3">
      <c r="A1976" t="s">
        <v>2153</v>
      </c>
      <c r="B1976" t="s">
        <v>20</v>
      </c>
      <c r="C1976" t="s">
        <v>21</v>
      </c>
      <c r="D1976">
        <v>27</v>
      </c>
      <c r="E1976" t="s">
        <v>28</v>
      </c>
      <c r="F1976">
        <v>33524</v>
      </c>
      <c r="G1976">
        <v>4838</v>
      </c>
      <c r="H1976">
        <v>1435</v>
      </c>
      <c r="I1976">
        <v>1140</v>
      </c>
      <c r="J1976">
        <v>627000</v>
      </c>
      <c r="K1976">
        <v>103.38</v>
      </c>
      <c r="L1976">
        <f>Campaign_Table[[#This Row],[Conversions]]*Campaign_Table[[#This Row],[Cost_Per_Acquisition]]</f>
        <v>117853.2</v>
      </c>
      <c r="M1976">
        <v>4.32</v>
      </c>
      <c r="N1976">
        <v>22.11</v>
      </c>
      <c r="O1976" t="s">
        <v>25</v>
      </c>
      <c r="P1976" s="1">
        <v>45688</v>
      </c>
      <c r="Q1976" t="str">
        <f>TEXT(Campaign_Table[[#This Row],[Date]],"mmmm")</f>
        <v>January</v>
      </c>
      <c r="R1976">
        <f>YEAR(Campaign_Table[[#This Row],[Date]])</f>
        <v>2025</v>
      </c>
      <c r="S1976" t="str">
        <f>TEXT(Campaign_Table[[#This Row],[Date]],"dddd")</f>
        <v>Friday</v>
      </c>
      <c r="T1976" s="3" t="str">
        <f>"Q" &amp; ROUNDUP(MONTH(Campaign_Table[[#This Row],[Date]])/3,0)</f>
        <v>Q1</v>
      </c>
      <c r="U1976" s="5">
        <f t="shared" si="90"/>
        <v>0.14431452094022193</v>
      </c>
      <c r="V1976" s="7">
        <f>IFERROR(Campaign_Table[[#This Row],[Total_Campaign_Cost]]/Campaign_Table[[#This Row],[Clicks]],0)</f>
        <v>24.359900785448531</v>
      </c>
      <c r="W1976" s="5">
        <f t="shared" si="91"/>
        <v>0.23563455973542785</v>
      </c>
      <c r="X1976" s="7">
        <f>IFERROR(Campaign_Table[[#This Row],[Total_Campaign_Cost]]/Campaign_Table[[#This Row],[Leads]],0)</f>
        <v>82.127665505226474</v>
      </c>
      <c r="Y1976" s="7">
        <f t="shared" si="92"/>
        <v>509146.8</v>
      </c>
      <c r="Z1976" s="7" t="str">
        <f>IF(Campaign_Table[[#This Row],[ROI]]&gt;=3,"Excellent",IF(Campaign_Table[[#This Row],[ROI]]&gt;=1,"Good",IF(Campaign_Table[[#This Row],[ROI]]&gt;=0,"Average","Poor")))</f>
        <v>Excellent</v>
      </c>
    </row>
    <row r="1977" spans="1:26" x14ac:dyDescent="0.3">
      <c r="A1977" t="s">
        <v>2154</v>
      </c>
      <c r="B1977" t="s">
        <v>44</v>
      </c>
      <c r="C1977" t="s">
        <v>29</v>
      </c>
      <c r="D1977">
        <v>28</v>
      </c>
      <c r="E1977" t="s">
        <v>32</v>
      </c>
      <c r="F1977">
        <v>78222</v>
      </c>
      <c r="G1977">
        <v>10973</v>
      </c>
      <c r="H1977">
        <v>2616</v>
      </c>
      <c r="I1977">
        <v>1457</v>
      </c>
      <c r="J1977">
        <v>409417</v>
      </c>
      <c r="K1977">
        <v>42.15</v>
      </c>
      <c r="L1977">
        <f>Campaign_Table[[#This Row],[Conversions]]*Campaign_Table[[#This Row],[Cost_Per_Acquisition]]</f>
        <v>61412.549999999996</v>
      </c>
      <c r="M1977">
        <v>5.67</v>
      </c>
      <c r="N1977">
        <v>19.23</v>
      </c>
      <c r="O1977" t="s">
        <v>25</v>
      </c>
      <c r="P1977" s="1">
        <v>45763</v>
      </c>
      <c r="Q1977" t="str">
        <f>TEXT(Campaign_Table[[#This Row],[Date]],"mmmm")</f>
        <v>April</v>
      </c>
      <c r="R1977">
        <f>YEAR(Campaign_Table[[#This Row],[Date]])</f>
        <v>2025</v>
      </c>
      <c r="S1977" t="str">
        <f>TEXT(Campaign_Table[[#This Row],[Date]],"dddd")</f>
        <v>Wednesday</v>
      </c>
      <c r="T1977" s="3" t="str">
        <f>"Q" &amp; ROUNDUP(MONTH(Campaign_Table[[#This Row],[Date]])/3,0)</f>
        <v>Q2</v>
      </c>
      <c r="U1977" s="5">
        <f t="shared" si="90"/>
        <v>0.14028022806882975</v>
      </c>
      <c r="V1977" s="7">
        <f>IFERROR(Campaign_Table[[#This Row],[Total_Campaign_Cost]]/Campaign_Table[[#This Row],[Clicks]],0)</f>
        <v>5.5966964367082834</v>
      </c>
      <c r="W1977" s="5">
        <f t="shared" si="91"/>
        <v>0.13278046113186914</v>
      </c>
      <c r="X1977" s="7">
        <f>IFERROR(Campaign_Table[[#This Row],[Total_Campaign_Cost]]/Campaign_Table[[#This Row],[Leads]],0)</f>
        <v>23.475745412844034</v>
      </c>
      <c r="Y1977" s="7">
        <f t="shared" si="92"/>
        <v>348004.45</v>
      </c>
      <c r="Z1977" s="7" t="str">
        <f>IF(Campaign_Table[[#This Row],[ROI]]&gt;=3,"Excellent",IF(Campaign_Table[[#This Row],[ROI]]&gt;=1,"Good",IF(Campaign_Table[[#This Row],[ROI]]&gt;=0,"Average","Poor")))</f>
        <v>Excellent</v>
      </c>
    </row>
    <row r="1978" spans="1:26" x14ac:dyDescent="0.3">
      <c r="A1978" t="s">
        <v>2155</v>
      </c>
      <c r="B1978" t="s">
        <v>24</v>
      </c>
      <c r="C1978" t="s">
        <v>29</v>
      </c>
      <c r="D1978">
        <v>12</v>
      </c>
      <c r="E1978" t="s">
        <v>52</v>
      </c>
      <c r="F1978">
        <v>22942</v>
      </c>
      <c r="G1978">
        <v>2778</v>
      </c>
      <c r="H1978">
        <v>1583</v>
      </c>
      <c r="I1978">
        <v>996</v>
      </c>
      <c r="J1978">
        <v>528876</v>
      </c>
      <c r="K1978">
        <v>258.70999999999998</v>
      </c>
      <c r="L1978">
        <f>Campaign_Table[[#This Row],[Conversions]]*Campaign_Table[[#This Row],[Cost_Per_Acquisition]]</f>
        <v>257675.15999999997</v>
      </c>
      <c r="M1978">
        <v>1.05</v>
      </c>
      <c r="N1978">
        <v>23.35</v>
      </c>
      <c r="O1978" t="s">
        <v>21</v>
      </c>
      <c r="P1978" s="1">
        <v>45491</v>
      </c>
      <c r="Q1978" t="str">
        <f>TEXT(Campaign_Table[[#This Row],[Date]],"mmmm")</f>
        <v>July</v>
      </c>
      <c r="R1978">
        <f>YEAR(Campaign_Table[[#This Row],[Date]])</f>
        <v>2024</v>
      </c>
      <c r="S1978" t="str">
        <f>TEXT(Campaign_Table[[#This Row],[Date]],"dddd")</f>
        <v>Thursday</v>
      </c>
      <c r="T1978" s="3" t="str">
        <f>"Q" &amp; ROUNDUP(MONTH(Campaign_Table[[#This Row],[Date]])/3,0)</f>
        <v>Q3</v>
      </c>
      <c r="U1978" s="5">
        <f t="shared" si="90"/>
        <v>0.12108796094499172</v>
      </c>
      <c r="V1978" s="7">
        <f>IFERROR(Campaign_Table[[#This Row],[Total_Campaign_Cost]]/Campaign_Table[[#This Row],[Clicks]],0)</f>
        <v>92.755637149028075</v>
      </c>
      <c r="W1978" s="5">
        <f t="shared" si="91"/>
        <v>0.35853131749460043</v>
      </c>
      <c r="X1978" s="7">
        <f>IFERROR(Campaign_Table[[#This Row],[Total_Campaign_Cost]]/Campaign_Table[[#This Row],[Leads]],0)</f>
        <v>162.77647504737837</v>
      </c>
      <c r="Y1978" s="7">
        <f t="shared" si="92"/>
        <v>271200.84000000003</v>
      </c>
      <c r="Z1978" s="7" t="str">
        <f>IF(Campaign_Table[[#This Row],[ROI]]&gt;=3,"Excellent",IF(Campaign_Table[[#This Row],[ROI]]&gt;=1,"Good",IF(Campaign_Table[[#This Row],[ROI]]&gt;=0,"Average","Poor")))</f>
        <v>Good</v>
      </c>
    </row>
    <row r="1979" spans="1:26" x14ac:dyDescent="0.3">
      <c r="A1979" t="s">
        <v>2156</v>
      </c>
      <c r="B1979" t="s">
        <v>20</v>
      </c>
      <c r="C1979" t="s">
        <v>17</v>
      </c>
      <c r="D1979">
        <v>11</v>
      </c>
      <c r="E1979" t="s">
        <v>45</v>
      </c>
      <c r="F1979">
        <v>13960</v>
      </c>
      <c r="G1979">
        <v>1073</v>
      </c>
      <c r="H1979">
        <v>332</v>
      </c>
      <c r="I1979">
        <v>153</v>
      </c>
      <c r="J1979">
        <v>70839</v>
      </c>
      <c r="K1979">
        <v>1753.76</v>
      </c>
      <c r="L1979">
        <f>Campaign_Table[[#This Row],[Conversions]]*Campaign_Table[[#This Row],[Cost_Per_Acquisition]]</f>
        <v>268325.27999999997</v>
      </c>
      <c r="M1979">
        <v>-0.74</v>
      </c>
      <c r="N1979">
        <v>11.16</v>
      </c>
      <c r="O1979" t="s">
        <v>25</v>
      </c>
      <c r="P1979" s="1">
        <v>45808</v>
      </c>
      <c r="Q1979" t="str">
        <f>TEXT(Campaign_Table[[#This Row],[Date]],"mmmm")</f>
        <v>May</v>
      </c>
      <c r="R1979">
        <f>YEAR(Campaign_Table[[#This Row],[Date]])</f>
        <v>2025</v>
      </c>
      <c r="S1979" t="str">
        <f>TEXT(Campaign_Table[[#This Row],[Date]],"dddd")</f>
        <v>Saturday</v>
      </c>
      <c r="T1979" s="3" t="str">
        <f>"Q" &amp; ROUNDUP(MONTH(Campaign_Table[[#This Row],[Date]])/3,0)</f>
        <v>Q2</v>
      </c>
      <c r="U1979" s="5">
        <f t="shared" si="90"/>
        <v>7.6862464183381093E-2</v>
      </c>
      <c r="V1979" s="7">
        <f>IFERROR(Campaign_Table[[#This Row],[Total_Campaign_Cost]]/Campaign_Table[[#This Row],[Clicks]],0)</f>
        <v>250.07015843429633</v>
      </c>
      <c r="W1979" s="5">
        <f t="shared" si="91"/>
        <v>0.14259086672879775</v>
      </c>
      <c r="X1979" s="7">
        <f>IFERROR(Campaign_Table[[#This Row],[Total_Campaign_Cost]]/Campaign_Table[[#This Row],[Leads]],0)</f>
        <v>808.20867469879511</v>
      </c>
      <c r="Y1979" s="7">
        <f t="shared" si="92"/>
        <v>-197486.27999999997</v>
      </c>
      <c r="Z1979" s="7" t="str">
        <f>IF(Campaign_Table[[#This Row],[ROI]]&gt;=3,"Excellent",IF(Campaign_Table[[#This Row],[ROI]]&gt;=1,"Good",IF(Campaign_Table[[#This Row],[ROI]]&gt;=0,"Average","Poor")))</f>
        <v>Poor</v>
      </c>
    </row>
    <row r="1980" spans="1:26" x14ac:dyDescent="0.3">
      <c r="A1980" t="s">
        <v>2157</v>
      </c>
      <c r="B1980" t="s">
        <v>16</v>
      </c>
      <c r="C1980" t="s">
        <v>35</v>
      </c>
      <c r="D1980">
        <v>12</v>
      </c>
      <c r="E1980" t="s">
        <v>118</v>
      </c>
      <c r="F1980">
        <v>70491</v>
      </c>
      <c r="G1980">
        <v>6192</v>
      </c>
      <c r="H1980">
        <v>3520</v>
      </c>
      <c r="I1980">
        <v>1908</v>
      </c>
      <c r="J1980">
        <v>774648</v>
      </c>
      <c r="K1980">
        <v>72.12</v>
      </c>
      <c r="L1980">
        <f>Campaign_Table[[#This Row],[Conversions]]*Campaign_Table[[#This Row],[Cost_Per_Acquisition]]</f>
        <v>137604.96000000002</v>
      </c>
      <c r="M1980">
        <v>4.63</v>
      </c>
      <c r="N1980">
        <v>16.48</v>
      </c>
      <c r="O1980" t="s">
        <v>35</v>
      </c>
      <c r="P1980" s="1">
        <v>45670</v>
      </c>
      <c r="Q1980" t="str">
        <f>TEXT(Campaign_Table[[#This Row],[Date]],"mmmm")</f>
        <v>January</v>
      </c>
      <c r="R1980">
        <f>YEAR(Campaign_Table[[#This Row],[Date]])</f>
        <v>2025</v>
      </c>
      <c r="S1980" t="str">
        <f>TEXT(Campaign_Table[[#This Row],[Date]],"dddd")</f>
        <v>Monday</v>
      </c>
      <c r="T1980" s="3" t="str">
        <f>"Q" &amp; ROUNDUP(MONTH(Campaign_Table[[#This Row],[Date]])/3,0)</f>
        <v>Q1</v>
      </c>
      <c r="U1980" s="5">
        <f t="shared" si="90"/>
        <v>8.7841000978848366E-2</v>
      </c>
      <c r="V1980" s="7">
        <f>IFERROR(Campaign_Table[[#This Row],[Total_Campaign_Cost]]/Campaign_Table[[#This Row],[Clicks]],0)</f>
        <v>22.223023255813956</v>
      </c>
      <c r="W1980" s="5">
        <f t="shared" si="91"/>
        <v>0.30813953488372092</v>
      </c>
      <c r="X1980" s="7">
        <f>IFERROR(Campaign_Table[[#This Row],[Total_Campaign_Cost]]/Campaign_Table[[#This Row],[Leads]],0)</f>
        <v>39.092318181818186</v>
      </c>
      <c r="Y1980" s="7">
        <f t="shared" si="92"/>
        <v>637043.04</v>
      </c>
      <c r="Z1980" s="7" t="str">
        <f>IF(Campaign_Table[[#This Row],[ROI]]&gt;=3,"Excellent",IF(Campaign_Table[[#This Row],[ROI]]&gt;=1,"Good",IF(Campaign_Table[[#This Row],[ROI]]&gt;=0,"Average","Poor")))</f>
        <v>Excellent</v>
      </c>
    </row>
    <row r="1981" spans="1:26" x14ac:dyDescent="0.3">
      <c r="A1981" t="s">
        <v>2158</v>
      </c>
      <c r="B1981" t="s">
        <v>16</v>
      </c>
      <c r="C1981" t="s">
        <v>29</v>
      </c>
      <c r="D1981">
        <v>21</v>
      </c>
      <c r="E1981" t="s">
        <v>64</v>
      </c>
      <c r="F1981">
        <v>95428</v>
      </c>
      <c r="G1981">
        <v>6108</v>
      </c>
      <c r="H1981">
        <v>2742</v>
      </c>
      <c r="I1981">
        <v>2167</v>
      </c>
      <c r="J1981">
        <v>1087834</v>
      </c>
      <c r="K1981">
        <v>111.58</v>
      </c>
      <c r="L1981">
        <f>Campaign_Table[[#This Row],[Conversions]]*Campaign_Table[[#This Row],[Cost_Per_Acquisition]]</f>
        <v>241793.86</v>
      </c>
      <c r="M1981">
        <v>3.5</v>
      </c>
      <c r="N1981">
        <v>11.54</v>
      </c>
      <c r="O1981" t="s">
        <v>25</v>
      </c>
      <c r="P1981" s="1">
        <v>45526</v>
      </c>
      <c r="Q1981" t="str">
        <f>TEXT(Campaign_Table[[#This Row],[Date]],"mmmm")</f>
        <v>August</v>
      </c>
      <c r="R1981">
        <f>YEAR(Campaign_Table[[#This Row],[Date]])</f>
        <v>2024</v>
      </c>
      <c r="S1981" t="str">
        <f>TEXT(Campaign_Table[[#This Row],[Date]],"dddd")</f>
        <v>Thursday</v>
      </c>
      <c r="T1981" s="3" t="str">
        <f>"Q" &amp; ROUNDUP(MONTH(Campaign_Table[[#This Row],[Date]])/3,0)</f>
        <v>Q3</v>
      </c>
      <c r="U1981" s="5">
        <f t="shared" si="90"/>
        <v>6.4006371295636508E-2</v>
      </c>
      <c r="V1981" s="7">
        <f>IFERROR(Campaign_Table[[#This Row],[Total_Campaign_Cost]]/Campaign_Table[[#This Row],[Clicks]],0)</f>
        <v>39.586421087098884</v>
      </c>
      <c r="W1981" s="5">
        <f t="shared" si="91"/>
        <v>0.35478061558611657</v>
      </c>
      <c r="X1981" s="7">
        <f>IFERROR(Campaign_Table[[#This Row],[Total_Campaign_Cost]]/Campaign_Table[[#This Row],[Leads]],0)</f>
        <v>88.181568198395325</v>
      </c>
      <c r="Y1981" s="7">
        <f t="shared" si="92"/>
        <v>846040.14</v>
      </c>
      <c r="Z1981" s="7" t="str">
        <f>IF(Campaign_Table[[#This Row],[ROI]]&gt;=3,"Excellent",IF(Campaign_Table[[#This Row],[ROI]]&gt;=1,"Good",IF(Campaign_Table[[#This Row],[ROI]]&gt;=0,"Average","Poor")))</f>
        <v>Excellent</v>
      </c>
    </row>
    <row r="1982" spans="1:26" x14ac:dyDescent="0.3">
      <c r="A1982" t="s">
        <v>2159</v>
      </c>
      <c r="B1982" t="s">
        <v>16</v>
      </c>
      <c r="C1982" t="s">
        <v>21</v>
      </c>
      <c r="D1982">
        <v>20</v>
      </c>
      <c r="E1982" t="s">
        <v>154</v>
      </c>
      <c r="F1982">
        <v>52666</v>
      </c>
      <c r="G1982">
        <v>1945</v>
      </c>
      <c r="H1982">
        <v>886</v>
      </c>
      <c r="I1982">
        <v>605</v>
      </c>
      <c r="J1982">
        <v>134915</v>
      </c>
      <c r="K1982">
        <v>429.97</v>
      </c>
      <c r="L1982">
        <f>Campaign_Table[[#This Row],[Conversions]]*Campaign_Table[[#This Row],[Cost_Per_Acquisition]]</f>
        <v>260131.85</v>
      </c>
      <c r="M1982">
        <v>-0.48</v>
      </c>
      <c r="N1982">
        <v>6.52</v>
      </c>
      <c r="O1982" t="s">
        <v>29</v>
      </c>
      <c r="P1982" s="1">
        <v>45778</v>
      </c>
      <c r="Q1982" t="str">
        <f>TEXT(Campaign_Table[[#This Row],[Date]],"mmmm")</f>
        <v>May</v>
      </c>
      <c r="R1982">
        <f>YEAR(Campaign_Table[[#This Row],[Date]])</f>
        <v>2025</v>
      </c>
      <c r="S1982" t="str">
        <f>TEXT(Campaign_Table[[#This Row],[Date]],"dddd")</f>
        <v>Thursday</v>
      </c>
      <c r="T1982" s="3" t="str">
        <f>"Q" &amp; ROUNDUP(MONTH(Campaign_Table[[#This Row],[Date]])/3,0)</f>
        <v>Q2</v>
      </c>
      <c r="U1982" s="5">
        <f t="shared" si="90"/>
        <v>3.6930847225914255E-2</v>
      </c>
      <c r="V1982" s="7">
        <f>IFERROR(Campaign_Table[[#This Row],[Total_Campaign_Cost]]/Campaign_Table[[#This Row],[Clicks]],0)</f>
        <v>133.74388174807197</v>
      </c>
      <c r="W1982" s="5">
        <f t="shared" si="91"/>
        <v>0.3110539845758355</v>
      </c>
      <c r="X1982" s="7">
        <f>IFERROR(Campaign_Table[[#This Row],[Total_Campaign_Cost]]/Campaign_Table[[#This Row],[Leads]],0)</f>
        <v>293.60253950338603</v>
      </c>
      <c r="Y1982" s="7">
        <f t="shared" si="92"/>
        <v>-125216.85</v>
      </c>
      <c r="Z1982" s="7" t="str">
        <f>IF(Campaign_Table[[#This Row],[ROI]]&gt;=3,"Excellent",IF(Campaign_Table[[#This Row],[ROI]]&gt;=1,"Good",IF(Campaign_Table[[#This Row],[ROI]]&gt;=0,"Average","Poor")))</f>
        <v>Poor</v>
      </c>
    </row>
    <row r="1983" spans="1:26" x14ac:dyDescent="0.3">
      <c r="A1983" t="s">
        <v>2160</v>
      </c>
      <c r="B1983" t="s">
        <v>24</v>
      </c>
      <c r="C1983" t="s">
        <v>29</v>
      </c>
      <c r="D1983">
        <v>7</v>
      </c>
      <c r="E1983" t="s">
        <v>766</v>
      </c>
      <c r="F1983">
        <v>24548</v>
      </c>
      <c r="G1983">
        <v>594</v>
      </c>
      <c r="H1983">
        <v>168</v>
      </c>
      <c r="I1983">
        <v>66</v>
      </c>
      <c r="J1983">
        <v>42900</v>
      </c>
      <c r="K1983">
        <v>2119.3000000000002</v>
      </c>
      <c r="L1983">
        <f>Campaign_Table[[#This Row],[Conversions]]*Campaign_Table[[#This Row],[Cost_Per_Acquisition]]</f>
        <v>139873.80000000002</v>
      </c>
      <c r="M1983">
        <v>-0.69</v>
      </c>
      <c r="N1983">
        <v>3.37</v>
      </c>
      <c r="O1983" t="s">
        <v>25</v>
      </c>
      <c r="P1983" s="1">
        <v>45675</v>
      </c>
      <c r="Q1983" t="str">
        <f>TEXT(Campaign_Table[[#This Row],[Date]],"mmmm")</f>
        <v>January</v>
      </c>
      <c r="R1983">
        <f>YEAR(Campaign_Table[[#This Row],[Date]])</f>
        <v>2025</v>
      </c>
      <c r="S1983" t="str">
        <f>TEXT(Campaign_Table[[#This Row],[Date]],"dddd")</f>
        <v>Saturday</v>
      </c>
      <c r="T1983" s="3" t="str">
        <f>"Q" &amp; ROUNDUP(MONTH(Campaign_Table[[#This Row],[Date]])/3,0)</f>
        <v>Q1</v>
      </c>
      <c r="U1983" s="5">
        <f t="shared" si="90"/>
        <v>2.4197490630601271E-2</v>
      </c>
      <c r="V1983" s="7">
        <f>IFERROR(Campaign_Table[[#This Row],[Total_Campaign_Cost]]/Campaign_Table[[#This Row],[Clicks]],0)</f>
        <v>235.47777777777782</v>
      </c>
      <c r="W1983" s="5">
        <f t="shared" si="91"/>
        <v>0.1111111111111111</v>
      </c>
      <c r="X1983" s="7">
        <f>IFERROR(Campaign_Table[[#This Row],[Total_Campaign_Cost]]/Campaign_Table[[#This Row],[Leads]],0)</f>
        <v>832.58214285714291</v>
      </c>
      <c r="Y1983" s="7">
        <f t="shared" si="92"/>
        <v>-96973.800000000017</v>
      </c>
      <c r="Z1983" s="7" t="str">
        <f>IF(Campaign_Table[[#This Row],[ROI]]&gt;=3,"Excellent",IF(Campaign_Table[[#This Row],[ROI]]&gt;=1,"Good",IF(Campaign_Table[[#This Row],[ROI]]&gt;=0,"Average","Poor")))</f>
        <v>Poor</v>
      </c>
    </row>
    <row r="1984" spans="1:26" x14ac:dyDescent="0.3">
      <c r="A1984" t="s">
        <v>2161</v>
      </c>
      <c r="B1984" t="s">
        <v>20</v>
      </c>
      <c r="C1984" t="s">
        <v>17</v>
      </c>
      <c r="D1984">
        <v>29</v>
      </c>
      <c r="E1984" t="s">
        <v>52</v>
      </c>
      <c r="F1984">
        <v>78294</v>
      </c>
      <c r="G1984">
        <v>2778</v>
      </c>
      <c r="H1984">
        <v>853</v>
      </c>
      <c r="I1984">
        <v>526</v>
      </c>
      <c r="J1984">
        <v>160430</v>
      </c>
      <c r="K1984">
        <v>182.91</v>
      </c>
      <c r="L1984">
        <f>Campaign_Table[[#This Row],[Conversions]]*Campaign_Table[[#This Row],[Cost_Per_Acquisition]]</f>
        <v>96210.66</v>
      </c>
      <c r="M1984">
        <v>0.67</v>
      </c>
      <c r="N1984">
        <v>5.31</v>
      </c>
      <c r="O1984" t="s">
        <v>35</v>
      </c>
      <c r="P1984" s="1">
        <v>45663</v>
      </c>
      <c r="Q1984" t="str">
        <f>TEXT(Campaign_Table[[#This Row],[Date]],"mmmm")</f>
        <v>January</v>
      </c>
      <c r="R1984">
        <f>YEAR(Campaign_Table[[#This Row],[Date]])</f>
        <v>2025</v>
      </c>
      <c r="S1984" t="str">
        <f>TEXT(Campaign_Table[[#This Row],[Date]],"dddd")</f>
        <v>Monday</v>
      </c>
      <c r="T1984" s="3" t="str">
        <f>"Q" &amp; ROUNDUP(MONTH(Campaign_Table[[#This Row],[Date]])/3,0)</f>
        <v>Q1</v>
      </c>
      <c r="U1984" s="5">
        <f t="shared" si="90"/>
        <v>3.5481646103149668E-2</v>
      </c>
      <c r="V1984" s="7">
        <f>IFERROR(Campaign_Table[[#This Row],[Total_Campaign_Cost]]/Campaign_Table[[#This Row],[Clicks]],0)</f>
        <v>34.633066954643631</v>
      </c>
      <c r="W1984" s="5">
        <f t="shared" si="91"/>
        <v>0.18934485241180707</v>
      </c>
      <c r="X1984" s="7">
        <f>IFERROR(Campaign_Table[[#This Row],[Total_Campaign_Cost]]/Campaign_Table[[#This Row],[Leads]],0)</f>
        <v>112.79092614302462</v>
      </c>
      <c r="Y1984" s="7">
        <f t="shared" si="92"/>
        <v>64219.34</v>
      </c>
      <c r="Z1984" s="7" t="str">
        <f>IF(Campaign_Table[[#This Row],[ROI]]&gt;=3,"Excellent",IF(Campaign_Table[[#This Row],[ROI]]&gt;=1,"Good",IF(Campaign_Table[[#This Row],[ROI]]&gt;=0,"Average","Poor")))</f>
        <v>Average</v>
      </c>
    </row>
    <row r="1985" spans="1:26" x14ac:dyDescent="0.3">
      <c r="A1985" t="s">
        <v>2162</v>
      </c>
      <c r="B1985" t="s">
        <v>24</v>
      </c>
      <c r="C1985" t="s">
        <v>17</v>
      </c>
      <c r="D1985">
        <v>19</v>
      </c>
      <c r="E1985" t="s">
        <v>78</v>
      </c>
      <c r="F1985">
        <v>21417</v>
      </c>
      <c r="G1985">
        <v>992</v>
      </c>
      <c r="H1985">
        <v>500</v>
      </c>
      <c r="I1985">
        <v>224</v>
      </c>
      <c r="J1985">
        <v>136864</v>
      </c>
      <c r="K1985">
        <v>518</v>
      </c>
      <c r="L1985">
        <f>Campaign_Table[[#This Row],[Conversions]]*Campaign_Table[[#This Row],[Cost_Per_Acquisition]]</f>
        <v>116032</v>
      </c>
      <c r="M1985">
        <v>0.18</v>
      </c>
      <c r="N1985">
        <v>8.01</v>
      </c>
      <c r="O1985" t="s">
        <v>35</v>
      </c>
      <c r="P1985" s="1">
        <v>45608</v>
      </c>
      <c r="Q1985" t="str">
        <f>TEXT(Campaign_Table[[#This Row],[Date]],"mmmm")</f>
        <v>November</v>
      </c>
      <c r="R1985">
        <f>YEAR(Campaign_Table[[#This Row],[Date]])</f>
        <v>2024</v>
      </c>
      <c r="S1985" t="str">
        <f>TEXT(Campaign_Table[[#This Row],[Date]],"dddd")</f>
        <v>Tuesday</v>
      </c>
      <c r="T1985" s="3" t="str">
        <f>"Q" &amp; ROUNDUP(MONTH(Campaign_Table[[#This Row],[Date]])/3,0)</f>
        <v>Q4</v>
      </c>
      <c r="U1985" s="5">
        <f t="shared" si="90"/>
        <v>4.6318345239762804E-2</v>
      </c>
      <c r="V1985" s="7">
        <f>IFERROR(Campaign_Table[[#This Row],[Total_Campaign_Cost]]/Campaign_Table[[#This Row],[Clicks]],0)</f>
        <v>116.96774193548387</v>
      </c>
      <c r="W1985" s="5">
        <f t="shared" si="91"/>
        <v>0.22580645161290322</v>
      </c>
      <c r="X1985" s="7">
        <f>IFERROR(Campaign_Table[[#This Row],[Total_Campaign_Cost]]/Campaign_Table[[#This Row],[Leads]],0)</f>
        <v>232.06399999999999</v>
      </c>
      <c r="Y1985" s="7">
        <f t="shared" si="92"/>
        <v>20832</v>
      </c>
      <c r="Z1985" s="7" t="str">
        <f>IF(Campaign_Table[[#This Row],[ROI]]&gt;=3,"Excellent",IF(Campaign_Table[[#This Row],[ROI]]&gt;=1,"Good",IF(Campaign_Table[[#This Row],[ROI]]&gt;=0,"Average","Poor")))</f>
        <v>Average</v>
      </c>
    </row>
    <row r="1986" spans="1:26" x14ac:dyDescent="0.3">
      <c r="A1986" t="s">
        <v>2163</v>
      </c>
      <c r="B1986" t="s">
        <v>20</v>
      </c>
      <c r="C1986" t="s">
        <v>29</v>
      </c>
      <c r="D1986">
        <v>6</v>
      </c>
      <c r="E1986" t="s">
        <v>179</v>
      </c>
      <c r="F1986">
        <v>69362</v>
      </c>
      <c r="G1986">
        <v>4398</v>
      </c>
      <c r="H1986">
        <v>1640</v>
      </c>
      <c r="I1986">
        <v>1065</v>
      </c>
      <c r="J1986">
        <v>665625</v>
      </c>
      <c r="K1986">
        <v>207.63</v>
      </c>
      <c r="L1986">
        <f>Campaign_Table[[#This Row],[Conversions]]*Campaign_Table[[#This Row],[Cost_Per_Acquisition]]</f>
        <v>221125.94999999998</v>
      </c>
      <c r="M1986">
        <v>2.0099999999999998</v>
      </c>
      <c r="N1986">
        <v>10.24</v>
      </c>
      <c r="O1986" t="s">
        <v>29</v>
      </c>
      <c r="P1986" s="1">
        <v>45758</v>
      </c>
      <c r="Q1986" t="str">
        <f>TEXT(Campaign_Table[[#This Row],[Date]],"mmmm")</f>
        <v>April</v>
      </c>
      <c r="R1986">
        <f>YEAR(Campaign_Table[[#This Row],[Date]])</f>
        <v>2025</v>
      </c>
      <c r="S1986" t="str">
        <f>TEXT(Campaign_Table[[#This Row],[Date]],"dddd")</f>
        <v>Friday</v>
      </c>
      <c r="T1986" s="3" t="str">
        <f>"Q" &amp; ROUNDUP(MONTH(Campaign_Table[[#This Row],[Date]])/3,0)</f>
        <v>Q2</v>
      </c>
      <c r="U1986" s="5">
        <f t="shared" ref="U1986:U2002" si="93">IFERROR(Clicks/Impressions,0)</f>
        <v>6.3406476168507253E-2</v>
      </c>
      <c r="V1986" s="7">
        <f>IFERROR(Campaign_Table[[#This Row],[Total_Campaign_Cost]]/Campaign_Table[[#This Row],[Clicks]],0)</f>
        <v>50.278751705320595</v>
      </c>
      <c r="W1986" s="5">
        <f t="shared" ref="W1986:W2002" si="94">IFERROR(Conversions/Clicks,0)</f>
        <v>0.2421555252387449</v>
      </c>
      <c r="X1986" s="7">
        <f>IFERROR(Campaign_Table[[#This Row],[Total_Campaign_Cost]]/Campaign_Table[[#This Row],[Leads]],0)</f>
        <v>134.8328963414634</v>
      </c>
      <c r="Y1986" s="7">
        <f t="shared" ref="Y1986:Y2002" si="95">Revenue-Total_Campaign_Cost</f>
        <v>444499.05000000005</v>
      </c>
      <c r="Z1986" s="7" t="str">
        <f>IF(Campaign_Table[[#This Row],[ROI]]&gt;=3,"Excellent",IF(Campaign_Table[[#This Row],[ROI]]&gt;=1,"Good",IF(Campaign_Table[[#This Row],[ROI]]&gt;=0,"Average","Poor")))</f>
        <v>Good</v>
      </c>
    </row>
    <row r="1987" spans="1:26" x14ac:dyDescent="0.3">
      <c r="A1987" t="s">
        <v>2164</v>
      </c>
      <c r="B1987" t="s">
        <v>28</v>
      </c>
      <c r="C1987" t="s">
        <v>25</v>
      </c>
      <c r="D1987">
        <v>14</v>
      </c>
      <c r="E1987" t="s">
        <v>465</v>
      </c>
      <c r="F1987">
        <v>19889</v>
      </c>
      <c r="G1987">
        <v>714</v>
      </c>
      <c r="H1987">
        <v>150</v>
      </c>
      <c r="I1987">
        <v>110</v>
      </c>
      <c r="J1987">
        <v>68200</v>
      </c>
      <c r="K1987">
        <v>476.22</v>
      </c>
      <c r="L1987">
        <f>Campaign_Table[[#This Row],[Conversions]]*Campaign_Table[[#This Row],[Cost_Per_Acquisition]]</f>
        <v>52384.200000000004</v>
      </c>
      <c r="M1987">
        <v>0.3</v>
      </c>
      <c r="N1987">
        <v>4.9000000000000004</v>
      </c>
      <c r="O1987" t="s">
        <v>21</v>
      </c>
      <c r="P1987" s="1">
        <v>45691</v>
      </c>
      <c r="Q1987" t="str">
        <f>TEXT(Campaign_Table[[#This Row],[Date]],"mmmm")</f>
        <v>February</v>
      </c>
      <c r="R1987">
        <f>YEAR(Campaign_Table[[#This Row],[Date]])</f>
        <v>2025</v>
      </c>
      <c r="S1987" t="str">
        <f>TEXT(Campaign_Table[[#This Row],[Date]],"dddd")</f>
        <v>Monday</v>
      </c>
      <c r="T1987" s="3" t="str">
        <f>"Q" &amp; ROUNDUP(MONTH(Campaign_Table[[#This Row],[Date]])/3,0)</f>
        <v>Q1</v>
      </c>
      <c r="U1987" s="5">
        <f t="shared" si="93"/>
        <v>3.589924078636432E-2</v>
      </c>
      <c r="V1987" s="7">
        <f>IFERROR(Campaign_Table[[#This Row],[Total_Campaign_Cost]]/Campaign_Table[[#This Row],[Clicks]],0)</f>
        <v>73.367226890756314</v>
      </c>
      <c r="W1987" s="5">
        <f t="shared" si="94"/>
        <v>0.15406162464985995</v>
      </c>
      <c r="X1987" s="7">
        <f>IFERROR(Campaign_Table[[#This Row],[Total_Campaign_Cost]]/Campaign_Table[[#This Row],[Leads]],0)</f>
        <v>349.22800000000001</v>
      </c>
      <c r="Y1987" s="7">
        <f t="shared" si="95"/>
        <v>15815.799999999996</v>
      </c>
      <c r="Z1987" s="7" t="str">
        <f>IF(Campaign_Table[[#This Row],[ROI]]&gt;=3,"Excellent",IF(Campaign_Table[[#This Row],[ROI]]&gt;=1,"Good",IF(Campaign_Table[[#This Row],[ROI]]&gt;=0,"Average","Poor")))</f>
        <v>Average</v>
      </c>
    </row>
    <row r="1988" spans="1:26" x14ac:dyDescent="0.3">
      <c r="A1988" t="s">
        <v>2165</v>
      </c>
      <c r="B1988" t="s">
        <v>44</v>
      </c>
      <c r="C1988" t="s">
        <v>29</v>
      </c>
      <c r="D1988">
        <v>26</v>
      </c>
      <c r="E1988" t="s">
        <v>107</v>
      </c>
      <c r="F1988">
        <v>18953</v>
      </c>
      <c r="G1988">
        <v>865</v>
      </c>
      <c r="H1988">
        <v>234</v>
      </c>
      <c r="I1988">
        <v>106</v>
      </c>
      <c r="J1988">
        <v>45898</v>
      </c>
      <c r="K1988">
        <v>790.3</v>
      </c>
      <c r="L1988">
        <f>Campaign_Table[[#This Row],[Conversions]]*Campaign_Table[[#This Row],[Cost_Per_Acquisition]]</f>
        <v>83771.799999999988</v>
      </c>
      <c r="M1988">
        <v>-0.45</v>
      </c>
      <c r="N1988">
        <v>6.36</v>
      </c>
      <c r="O1988" t="s">
        <v>21</v>
      </c>
      <c r="P1988" s="1">
        <v>45577</v>
      </c>
      <c r="Q1988" t="str">
        <f>TEXT(Campaign_Table[[#This Row],[Date]],"mmmm")</f>
        <v>October</v>
      </c>
      <c r="R1988">
        <f>YEAR(Campaign_Table[[#This Row],[Date]])</f>
        <v>2024</v>
      </c>
      <c r="S1988" t="str">
        <f>TEXT(Campaign_Table[[#This Row],[Date]],"dddd")</f>
        <v>Saturday</v>
      </c>
      <c r="T1988" s="3" t="str">
        <f>"Q" &amp; ROUNDUP(MONTH(Campaign_Table[[#This Row],[Date]])/3,0)</f>
        <v>Q4</v>
      </c>
      <c r="U1988" s="5">
        <f t="shared" si="93"/>
        <v>4.5639212789532001E-2</v>
      </c>
      <c r="V1988" s="7">
        <f>IFERROR(Campaign_Table[[#This Row],[Total_Campaign_Cost]]/Campaign_Table[[#This Row],[Clicks]],0)</f>
        <v>96.846011560693626</v>
      </c>
      <c r="W1988" s="5">
        <f t="shared" si="94"/>
        <v>0.12254335260115606</v>
      </c>
      <c r="X1988" s="7">
        <f>IFERROR(Campaign_Table[[#This Row],[Total_Campaign_Cost]]/Campaign_Table[[#This Row],[Leads]],0)</f>
        <v>357.99914529914525</v>
      </c>
      <c r="Y1988" s="7">
        <f t="shared" si="95"/>
        <v>-37873.799999999988</v>
      </c>
      <c r="Z1988" s="7" t="str">
        <f>IF(Campaign_Table[[#This Row],[ROI]]&gt;=3,"Excellent",IF(Campaign_Table[[#This Row],[ROI]]&gt;=1,"Good",IF(Campaign_Table[[#This Row],[ROI]]&gt;=0,"Average","Poor")))</f>
        <v>Poor</v>
      </c>
    </row>
    <row r="1989" spans="1:26" x14ac:dyDescent="0.3">
      <c r="A1989" t="s">
        <v>2166</v>
      </c>
      <c r="B1989" t="s">
        <v>44</v>
      </c>
      <c r="C1989" t="s">
        <v>35</v>
      </c>
      <c r="D1989">
        <v>24</v>
      </c>
      <c r="E1989" t="s">
        <v>32</v>
      </c>
      <c r="F1989">
        <v>89394</v>
      </c>
      <c r="G1989">
        <v>11118</v>
      </c>
      <c r="H1989">
        <v>5345</v>
      </c>
      <c r="I1989">
        <v>3224</v>
      </c>
      <c r="J1989">
        <v>1653912</v>
      </c>
      <c r="K1989">
        <v>55.56</v>
      </c>
      <c r="L1989">
        <f>Campaign_Table[[#This Row],[Conversions]]*Campaign_Table[[#This Row],[Cost_Per_Acquisition]]</f>
        <v>179125.44</v>
      </c>
      <c r="M1989">
        <v>8.23</v>
      </c>
      <c r="N1989">
        <v>22.02</v>
      </c>
      <c r="O1989" t="s">
        <v>35</v>
      </c>
      <c r="P1989" s="1">
        <v>45677</v>
      </c>
      <c r="Q1989" t="str">
        <f>TEXT(Campaign_Table[[#This Row],[Date]],"mmmm")</f>
        <v>January</v>
      </c>
      <c r="R1989">
        <f>YEAR(Campaign_Table[[#This Row],[Date]])</f>
        <v>2025</v>
      </c>
      <c r="S1989" t="str">
        <f>TEXT(Campaign_Table[[#This Row],[Date]],"dddd")</f>
        <v>Monday</v>
      </c>
      <c r="T1989" s="3" t="str">
        <f>"Q" &amp; ROUNDUP(MONTH(Campaign_Table[[#This Row],[Date]])/3,0)</f>
        <v>Q1</v>
      </c>
      <c r="U1989" s="5">
        <f t="shared" si="93"/>
        <v>0.12437076313846566</v>
      </c>
      <c r="V1989" s="7">
        <f>IFERROR(Campaign_Table[[#This Row],[Total_Campaign_Cost]]/Campaign_Table[[#This Row],[Clicks]],0)</f>
        <v>16.111300593631949</v>
      </c>
      <c r="W1989" s="5">
        <f t="shared" si="94"/>
        <v>0.2899802122683936</v>
      </c>
      <c r="X1989" s="7">
        <f>IFERROR(Campaign_Table[[#This Row],[Total_Campaign_Cost]]/Campaign_Table[[#This Row],[Leads]],0)</f>
        <v>33.512710944808234</v>
      </c>
      <c r="Y1989" s="7">
        <f t="shared" si="95"/>
        <v>1474786.56</v>
      </c>
      <c r="Z1989" s="7" t="str">
        <f>IF(Campaign_Table[[#This Row],[ROI]]&gt;=3,"Excellent",IF(Campaign_Table[[#This Row],[ROI]]&gt;=1,"Good",IF(Campaign_Table[[#This Row],[ROI]]&gt;=0,"Average","Poor")))</f>
        <v>Excellent</v>
      </c>
    </row>
    <row r="1990" spans="1:26" x14ac:dyDescent="0.3">
      <c r="A1990" t="s">
        <v>2167</v>
      </c>
      <c r="B1990" t="s">
        <v>44</v>
      </c>
      <c r="C1990" t="s">
        <v>25</v>
      </c>
      <c r="D1990">
        <v>24</v>
      </c>
      <c r="E1990" t="s">
        <v>169</v>
      </c>
      <c r="F1990">
        <v>11161</v>
      </c>
      <c r="G1990">
        <v>687</v>
      </c>
      <c r="H1990">
        <v>293</v>
      </c>
      <c r="I1990">
        <v>138</v>
      </c>
      <c r="J1990">
        <v>49128</v>
      </c>
      <c r="K1990">
        <v>1071.1199999999999</v>
      </c>
      <c r="L1990">
        <f>Campaign_Table[[#This Row],[Conversions]]*Campaign_Table[[#This Row],[Cost_Per_Acquisition]]</f>
        <v>147814.56</v>
      </c>
      <c r="M1990">
        <v>-0.67</v>
      </c>
      <c r="N1990">
        <v>10.02</v>
      </c>
      <c r="O1990" t="s">
        <v>17</v>
      </c>
      <c r="P1990" s="1">
        <v>45550</v>
      </c>
      <c r="Q1990" t="str">
        <f>TEXT(Campaign_Table[[#This Row],[Date]],"mmmm")</f>
        <v>September</v>
      </c>
      <c r="R1990">
        <f>YEAR(Campaign_Table[[#This Row],[Date]])</f>
        <v>2024</v>
      </c>
      <c r="S1990" t="str">
        <f>TEXT(Campaign_Table[[#This Row],[Date]],"dddd")</f>
        <v>Sunday</v>
      </c>
      <c r="T1990" s="3" t="str">
        <f>"Q" &amp; ROUNDUP(MONTH(Campaign_Table[[#This Row],[Date]])/3,0)</f>
        <v>Q3</v>
      </c>
      <c r="U1990" s="5">
        <f t="shared" si="93"/>
        <v>6.1553624227219786E-2</v>
      </c>
      <c r="V1990" s="7">
        <f>IFERROR(Campaign_Table[[#This Row],[Total_Campaign_Cost]]/Campaign_Table[[#This Row],[Clicks]],0)</f>
        <v>215.15947598253274</v>
      </c>
      <c r="W1990" s="5">
        <f t="shared" si="94"/>
        <v>0.20087336244541484</v>
      </c>
      <c r="X1990" s="7">
        <f>IFERROR(Campaign_Table[[#This Row],[Total_Campaign_Cost]]/Campaign_Table[[#This Row],[Leads]],0)</f>
        <v>504.48655290102386</v>
      </c>
      <c r="Y1990" s="7">
        <f t="shared" si="95"/>
        <v>-98686.56</v>
      </c>
      <c r="Z1990" s="7" t="str">
        <f>IF(Campaign_Table[[#This Row],[ROI]]&gt;=3,"Excellent",IF(Campaign_Table[[#This Row],[ROI]]&gt;=1,"Good",IF(Campaign_Table[[#This Row],[ROI]]&gt;=0,"Average","Poor")))</f>
        <v>Poor</v>
      </c>
    </row>
    <row r="1991" spans="1:26" x14ac:dyDescent="0.3">
      <c r="A1991" t="s">
        <v>2168</v>
      </c>
      <c r="B1991" t="s">
        <v>24</v>
      </c>
      <c r="C1991" t="s">
        <v>29</v>
      </c>
      <c r="D1991">
        <v>29</v>
      </c>
      <c r="E1991" t="s">
        <v>154</v>
      </c>
      <c r="F1991">
        <v>13481</v>
      </c>
      <c r="G1991">
        <v>1619</v>
      </c>
      <c r="H1991">
        <v>752</v>
      </c>
      <c r="I1991">
        <v>535</v>
      </c>
      <c r="J1991">
        <v>385200</v>
      </c>
      <c r="K1991">
        <v>298.44</v>
      </c>
      <c r="L1991">
        <f>Campaign_Table[[#This Row],[Conversions]]*Campaign_Table[[#This Row],[Cost_Per_Acquisition]]</f>
        <v>159665.4</v>
      </c>
      <c r="M1991">
        <v>1.41</v>
      </c>
      <c r="N1991">
        <v>21.56</v>
      </c>
      <c r="O1991" t="s">
        <v>17</v>
      </c>
      <c r="P1991" s="1">
        <v>45690</v>
      </c>
      <c r="Q1991" t="str">
        <f>TEXT(Campaign_Table[[#This Row],[Date]],"mmmm")</f>
        <v>February</v>
      </c>
      <c r="R1991">
        <f>YEAR(Campaign_Table[[#This Row],[Date]])</f>
        <v>2025</v>
      </c>
      <c r="S1991" t="str">
        <f>TEXT(Campaign_Table[[#This Row],[Date]],"dddd")</f>
        <v>Sunday</v>
      </c>
      <c r="T1991" s="3" t="str">
        <f>"Q" &amp; ROUNDUP(MONTH(Campaign_Table[[#This Row],[Date]])/3,0)</f>
        <v>Q1</v>
      </c>
      <c r="U1991" s="5">
        <f t="shared" si="93"/>
        <v>0.12009494844596098</v>
      </c>
      <c r="V1991" s="7">
        <f>IFERROR(Campaign_Table[[#This Row],[Total_Campaign_Cost]]/Campaign_Table[[#This Row],[Clicks]],0)</f>
        <v>98.619765287214321</v>
      </c>
      <c r="W1991" s="5">
        <f t="shared" si="94"/>
        <v>0.33045089561457691</v>
      </c>
      <c r="X1991" s="7">
        <f>IFERROR(Campaign_Table[[#This Row],[Total_Campaign_Cost]]/Campaign_Table[[#This Row],[Leads]],0)</f>
        <v>212.32101063829788</v>
      </c>
      <c r="Y1991" s="7">
        <f t="shared" si="95"/>
        <v>225534.6</v>
      </c>
      <c r="Z1991" s="7" t="str">
        <f>IF(Campaign_Table[[#This Row],[ROI]]&gt;=3,"Excellent",IF(Campaign_Table[[#This Row],[ROI]]&gt;=1,"Good",IF(Campaign_Table[[#This Row],[ROI]]&gt;=0,"Average","Poor")))</f>
        <v>Good</v>
      </c>
    </row>
    <row r="1992" spans="1:26" x14ac:dyDescent="0.3">
      <c r="A1992" t="s">
        <v>2169</v>
      </c>
      <c r="B1992" t="s">
        <v>44</v>
      </c>
      <c r="C1992" t="s">
        <v>35</v>
      </c>
      <c r="D1992">
        <v>11</v>
      </c>
      <c r="E1992" t="s">
        <v>154</v>
      </c>
      <c r="F1992">
        <v>25237</v>
      </c>
      <c r="G1992">
        <v>1744</v>
      </c>
      <c r="H1992">
        <v>979</v>
      </c>
      <c r="I1992">
        <v>671</v>
      </c>
      <c r="J1992">
        <v>468358</v>
      </c>
      <c r="K1992">
        <v>272.70999999999998</v>
      </c>
      <c r="L1992">
        <f>Campaign_Table[[#This Row],[Conversions]]*Campaign_Table[[#This Row],[Cost_Per_Acquisition]]</f>
        <v>182988.40999999997</v>
      </c>
      <c r="M1992">
        <v>1.56</v>
      </c>
      <c r="N1992">
        <v>13.45</v>
      </c>
      <c r="O1992" t="s">
        <v>21</v>
      </c>
      <c r="P1992" s="1">
        <v>45734</v>
      </c>
      <c r="Q1992" t="str">
        <f>TEXT(Campaign_Table[[#This Row],[Date]],"mmmm")</f>
        <v>March</v>
      </c>
      <c r="R1992">
        <f>YEAR(Campaign_Table[[#This Row],[Date]])</f>
        <v>2025</v>
      </c>
      <c r="S1992" t="str">
        <f>TEXT(Campaign_Table[[#This Row],[Date]],"dddd")</f>
        <v>Tuesday</v>
      </c>
      <c r="T1992" s="3" t="str">
        <f>"Q" &amp; ROUNDUP(MONTH(Campaign_Table[[#This Row],[Date]])/3,0)</f>
        <v>Q1</v>
      </c>
      <c r="U1992" s="5">
        <f t="shared" si="93"/>
        <v>6.9104885683718351E-2</v>
      </c>
      <c r="V1992" s="7">
        <f>IFERROR(Campaign_Table[[#This Row],[Total_Campaign_Cost]]/Campaign_Table[[#This Row],[Clicks]],0)</f>
        <v>104.9245470183486</v>
      </c>
      <c r="W1992" s="5">
        <f t="shared" si="94"/>
        <v>0.38474770642201833</v>
      </c>
      <c r="X1992" s="7">
        <f>IFERROR(Campaign_Table[[#This Row],[Total_Campaign_Cost]]/Campaign_Table[[#This Row],[Leads]],0)</f>
        <v>186.91359550561796</v>
      </c>
      <c r="Y1992" s="7">
        <f t="shared" si="95"/>
        <v>285369.59000000003</v>
      </c>
      <c r="Z1992" s="7" t="str">
        <f>IF(Campaign_Table[[#This Row],[ROI]]&gt;=3,"Excellent",IF(Campaign_Table[[#This Row],[ROI]]&gt;=1,"Good",IF(Campaign_Table[[#This Row],[ROI]]&gt;=0,"Average","Poor")))</f>
        <v>Good</v>
      </c>
    </row>
    <row r="1993" spans="1:26" x14ac:dyDescent="0.3">
      <c r="A1993" t="s">
        <v>2170</v>
      </c>
      <c r="B1993" t="s">
        <v>28</v>
      </c>
      <c r="C1993" t="s">
        <v>21</v>
      </c>
      <c r="D1993">
        <v>27</v>
      </c>
      <c r="E1993" t="s">
        <v>848</v>
      </c>
      <c r="F1993">
        <v>23489</v>
      </c>
      <c r="G1993">
        <v>2629</v>
      </c>
      <c r="H1993">
        <v>1163</v>
      </c>
      <c r="I1993">
        <v>650</v>
      </c>
      <c r="J1993">
        <v>232700</v>
      </c>
      <c r="K1993">
        <v>438.04</v>
      </c>
      <c r="L1993">
        <f>Campaign_Table[[#This Row],[Conversions]]*Campaign_Table[[#This Row],[Cost_Per_Acquisition]]</f>
        <v>284726</v>
      </c>
      <c r="M1993">
        <v>-0.18</v>
      </c>
      <c r="N1993">
        <v>18.91</v>
      </c>
      <c r="O1993" t="s">
        <v>21</v>
      </c>
      <c r="P1993" s="1">
        <v>45740</v>
      </c>
      <c r="Q1993" t="str">
        <f>TEXT(Campaign_Table[[#This Row],[Date]],"mmmm")</f>
        <v>March</v>
      </c>
      <c r="R1993">
        <f>YEAR(Campaign_Table[[#This Row],[Date]])</f>
        <v>2025</v>
      </c>
      <c r="S1993" t="str">
        <f>TEXT(Campaign_Table[[#This Row],[Date]],"dddd")</f>
        <v>Monday</v>
      </c>
      <c r="T1993" s="3" t="str">
        <f>"Q" &amp; ROUNDUP(MONTH(Campaign_Table[[#This Row],[Date]])/3,0)</f>
        <v>Q1</v>
      </c>
      <c r="U1993" s="5">
        <f t="shared" si="93"/>
        <v>0.11192473072502022</v>
      </c>
      <c r="V1993" s="7">
        <f>IFERROR(Campaign_Table[[#This Row],[Total_Campaign_Cost]]/Campaign_Table[[#This Row],[Clicks]],0)</f>
        <v>108.30201597565615</v>
      </c>
      <c r="W1993" s="5">
        <f t="shared" si="94"/>
        <v>0.24724229745150247</v>
      </c>
      <c r="X1993" s="7">
        <f>IFERROR(Campaign_Table[[#This Row],[Total_Campaign_Cost]]/Campaign_Table[[#This Row],[Leads]],0)</f>
        <v>244.82029234737746</v>
      </c>
      <c r="Y1993" s="7">
        <f t="shared" si="95"/>
        <v>-52026</v>
      </c>
      <c r="Z1993" s="7" t="str">
        <f>IF(Campaign_Table[[#This Row],[ROI]]&gt;=3,"Excellent",IF(Campaign_Table[[#This Row],[ROI]]&gt;=1,"Good",IF(Campaign_Table[[#This Row],[ROI]]&gt;=0,"Average","Poor")))</f>
        <v>Poor</v>
      </c>
    </row>
    <row r="1994" spans="1:26" x14ac:dyDescent="0.3">
      <c r="A1994" t="s">
        <v>2171</v>
      </c>
      <c r="B1994" t="s">
        <v>16</v>
      </c>
      <c r="C1994" t="s">
        <v>21</v>
      </c>
      <c r="D1994">
        <v>25</v>
      </c>
      <c r="E1994" t="s">
        <v>465</v>
      </c>
      <c r="F1994">
        <v>61184</v>
      </c>
      <c r="G1994">
        <v>5465</v>
      </c>
      <c r="H1994">
        <v>2341</v>
      </c>
      <c r="I1994">
        <v>854</v>
      </c>
      <c r="J1994">
        <v>187026</v>
      </c>
      <c r="K1994">
        <v>61.11</v>
      </c>
      <c r="L1994">
        <f>Campaign_Table[[#This Row],[Conversions]]*Campaign_Table[[#This Row],[Cost_Per_Acquisition]]</f>
        <v>52187.94</v>
      </c>
      <c r="M1994">
        <v>2.58</v>
      </c>
      <c r="N1994">
        <v>14.15</v>
      </c>
      <c r="O1994" t="s">
        <v>21</v>
      </c>
      <c r="P1994" s="1">
        <v>45657</v>
      </c>
      <c r="Q1994" t="str">
        <f>TEXT(Campaign_Table[[#This Row],[Date]],"mmmm")</f>
        <v>December</v>
      </c>
      <c r="R1994">
        <f>YEAR(Campaign_Table[[#This Row],[Date]])</f>
        <v>2024</v>
      </c>
      <c r="S1994" t="str">
        <f>TEXT(Campaign_Table[[#This Row],[Date]],"dddd")</f>
        <v>Tuesday</v>
      </c>
      <c r="T1994" s="3" t="str">
        <f>"Q" &amp; ROUNDUP(MONTH(Campaign_Table[[#This Row],[Date]])/3,0)</f>
        <v>Q4</v>
      </c>
      <c r="U1994" s="5">
        <f t="shared" si="93"/>
        <v>8.932073744769875E-2</v>
      </c>
      <c r="V1994" s="7">
        <f>IFERROR(Campaign_Table[[#This Row],[Total_Campaign_Cost]]/Campaign_Table[[#This Row],[Clicks]],0)</f>
        <v>9.5494858188472094</v>
      </c>
      <c r="W1994" s="5">
        <f t="shared" si="94"/>
        <v>0.15626715462031107</v>
      </c>
      <c r="X1994" s="7">
        <f>IFERROR(Campaign_Table[[#This Row],[Total_Campaign_Cost]]/Campaign_Table[[#This Row],[Leads]],0)</f>
        <v>22.293011533532681</v>
      </c>
      <c r="Y1994" s="7">
        <f t="shared" si="95"/>
        <v>134838.06</v>
      </c>
      <c r="Z1994" s="7" t="str">
        <f>IF(Campaign_Table[[#This Row],[ROI]]&gt;=3,"Excellent",IF(Campaign_Table[[#This Row],[ROI]]&gt;=1,"Good",IF(Campaign_Table[[#This Row],[ROI]]&gt;=0,"Average","Poor")))</f>
        <v>Good</v>
      </c>
    </row>
    <row r="1995" spans="1:26" x14ac:dyDescent="0.3">
      <c r="A1995" t="s">
        <v>2172</v>
      </c>
      <c r="B1995" t="s">
        <v>44</v>
      </c>
      <c r="C1995" t="s">
        <v>25</v>
      </c>
      <c r="D1995">
        <v>11</v>
      </c>
      <c r="E1995" t="s">
        <v>142</v>
      </c>
      <c r="F1995">
        <v>61982</v>
      </c>
      <c r="G1995">
        <v>2222</v>
      </c>
      <c r="H1995">
        <v>797</v>
      </c>
      <c r="I1995">
        <v>563</v>
      </c>
      <c r="J1995">
        <v>135120</v>
      </c>
      <c r="K1995">
        <v>351.39</v>
      </c>
      <c r="L1995">
        <f>Campaign_Table[[#This Row],[Conversions]]*Campaign_Table[[#This Row],[Cost_Per_Acquisition]]</f>
        <v>197832.56999999998</v>
      </c>
      <c r="M1995">
        <v>-0.32</v>
      </c>
      <c r="N1995">
        <v>5.78</v>
      </c>
      <c r="O1995" t="s">
        <v>25</v>
      </c>
      <c r="P1995" s="1">
        <v>45734</v>
      </c>
      <c r="Q1995" t="str">
        <f>TEXT(Campaign_Table[[#This Row],[Date]],"mmmm")</f>
        <v>March</v>
      </c>
      <c r="R1995">
        <f>YEAR(Campaign_Table[[#This Row],[Date]])</f>
        <v>2025</v>
      </c>
      <c r="S1995" t="str">
        <f>TEXT(Campaign_Table[[#This Row],[Date]],"dddd")</f>
        <v>Tuesday</v>
      </c>
      <c r="T1995" s="3" t="str">
        <f>"Q" &amp; ROUNDUP(MONTH(Campaign_Table[[#This Row],[Date]])/3,0)</f>
        <v>Q1</v>
      </c>
      <c r="U1995" s="5">
        <f t="shared" si="93"/>
        <v>3.5849117485721664E-2</v>
      </c>
      <c r="V1995" s="7">
        <f>IFERROR(Campaign_Table[[#This Row],[Total_Campaign_Cost]]/Campaign_Table[[#This Row],[Clicks]],0)</f>
        <v>89.033559855985587</v>
      </c>
      <c r="W1995" s="5">
        <f t="shared" si="94"/>
        <v>0.25337533753375335</v>
      </c>
      <c r="X1995" s="7">
        <f>IFERROR(Campaign_Table[[#This Row],[Total_Campaign_Cost]]/Campaign_Table[[#This Row],[Leads]],0)</f>
        <v>248.22154328732745</v>
      </c>
      <c r="Y1995" s="7">
        <f t="shared" si="95"/>
        <v>-62712.569999999978</v>
      </c>
      <c r="Z1995" s="7" t="str">
        <f>IF(Campaign_Table[[#This Row],[ROI]]&gt;=3,"Excellent",IF(Campaign_Table[[#This Row],[ROI]]&gt;=1,"Good",IF(Campaign_Table[[#This Row],[ROI]]&gt;=0,"Average","Poor")))</f>
        <v>Poor</v>
      </c>
    </row>
    <row r="1996" spans="1:26" x14ac:dyDescent="0.3">
      <c r="A1996" t="s">
        <v>2173</v>
      </c>
      <c r="B1996" t="s">
        <v>28</v>
      </c>
      <c r="C1996" t="s">
        <v>17</v>
      </c>
      <c r="D1996">
        <v>5</v>
      </c>
      <c r="E1996" t="s">
        <v>22</v>
      </c>
      <c r="F1996">
        <v>20536</v>
      </c>
      <c r="G1996">
        <v>576</v>
      </c>
      <c r="H1996">
        <v>145</v>
      </c>
      <c r="I1996">
        <v>84</v>
      </c>
      <c r="J1996">
        <v>25116</v>
      </c>
      <c r="K1996">
        <v>3245.48</v>
      </c>
      <c r="L1996">
        <f>Campaign_Table[[#This Row],[Conversions]]*Campaign_Table[[#This Row],[Cost_Per_Acquisition]]</f>
        <v>272620.32</v>
      </c>
      <c r="M1996">
        <v>-0.91</v>
      </c>
      <c r="N1996">
        <v>3.92</v>
      </c>
      <c r="O1996" t="s">
        <v>35</v>
      </c>
      <c r="P1996" s="1">
        <v>45528</v>
      </c>
      <c r="Q1996" t="str">
        <f>TEXT(Campaign_Table[[#This Row],[Date]],"mmmm")</f>
        <v>August</v>
      </c>
      <c r="R1996">
        <f>YEAR(Campaign_Table[[#This Row],[Date]])</f>
        <v>2024</v>
      </c>
      <c r="S1996" t="str">
        <f>TEXT(Campaign_Table[[#This Row],[Date]],"dddd")</f>
        <v>Saturday</v>
      </c>
      <c r="T1996" s="3" t="str">
        <f>"Q" &amp; ROUNDUP(MONTH(Campaign_Table[[#This Row],[Date]])/3,0)</f>
        <v>Q3</v>
      </c>
      <c r="U1996" s="5">
        <f t="shared" si="93"/>
        <v>2.8048305414881184E-2</v>
      </c>
      <c r="V1996" s="7">
        <f>IFERROR(Campaign_Table[[#This Row],[Total_Campaign_Cost]]/Campaign_Table[[#This Row],[Clicks]],0)</f>
        <v>473.29916666666668</v>
      </c>
      <c r="W1996" s="5">
        <f t="shared" si="94"/>
        <v>0.14583333333333334</v>
      </c>
      <c r="X1996" s="7">
        <f>IFERROR(Campaign_Table[[#This Row],[Total_Campaign_Cost]]/Campaign_Table[[#This Row],[Leads]],0)</f>
        <v>1880.1401379310346</v>
      </c>
      <c r="Y1996" s="7">
        <f t="shared" si="95"/>
        <v>-247504.32</v>
      </c>
      <c r="Z1996" s="7" t="str">
        <f>IF(Campaign_Table[[#This Row],[ROI]]&gt;=3,"Excellent",IF(Campaign_Table[[#This Row],[ROI]]&gt;=1,"Good",IF(Campaign_Table[[#This Row],[ROI]]&gt;=0,"Average","Poor")))</f>
        <v>Poor</v>
      </c>
    </row>
    <row r="1997" spans="1:26" x14ac:dyDescent="0.3">
      <c r="A1997" t="s">
        <v>2174</v>
      </c>
      <c r="B1997" t="s">
        <v>20</v>
      </c>
      <c r="C1997" t="s">
        <v>29</v>
      </c>
      <c r="D1997">
        <v>17</v>
      </c>
      <c r="E1997" t="s">
        <v>652</v>
      </c>
      <c r="F1997">
        <v>44714</v>
      </c>
      <c r="G1997">
        <v>1765</v>
      </c>
      <c r="H1997">
        <v>793</v>
      </c>
      <c r="I1997">
        <v>426</v>
      </c>
      <c r="J1997">
        <v>338670</v>
      </c>
      <c r="K1997">
        <v>600.08000000000004</v>
      </c>
      <c r="L1997">
        <f>Campaign_Table[[#This Row],[Conversions]]*Campaign_Table[[#This Row],[Cost_Per_Acquisition]]</f>
        <v>255634.08000000002</v>
      </c>
      <c r="M1997">
        <v>0.32</v>
      </c>
      <c r="N1997">
        <v>6.67</v>
      </c>
      <c r="O1997" t="s">
        <v>35</v>
      </c>
      <c r="P1997" s="1">
        <v>45726</v>
      </c>
      <c r="Q1997" t="str">
        <f>TEXT(Campaign_Table[[#This Row],[Date]],"mmmm")</f>
        <v>March</v>
      </c>
      <c r="R1997">
        <f>YEAR(Campaign_Table[[#This Row],[Date]])</f>
        <v>2025</v>
      </c>
      <c r="S1997" t="str">
        <f>TEXT(Campaign_Table[[#This Row],[Date]],"dddd")</f>
        <v>Monday</v>
      </c>
      <c r="T1997" s="3" t="str">
        <f>"Q" &amp; ROUNDUP(MONTH(Campaign_Table[[#This Row],[Date]])/3,0)</f>
        <v>Q1</v>
      </c>
      <c r="U1997" s="5">
        <f t="shared" si="93"/>
        <v>3.9473095674732749E-2</v>
      </c>
      <c r="V1997" s="7">
        <f>IFERROR(Campaign_Table[[#This Row],[Total_Campaign_Cost]]/Campaign_Table[[#This Row],[Clicks]],0)</f>
        <v>144.83517280453259</v>
      </c>
      <c r="W1997" s="5">
        <f t="shared" si="94"/>
        <v>0.24135977337110481</v>
      </c>
      <c r="X1997" s="7">
        <f>IFERROR(Campaign_Table[[#This Row],[Total_Campaign_Cost]]/Campaign_Table[[#This Row],[Leads]],0)</f>
        <v>322.36327868852459</v>
      </c>
      <c r="Y1997" s="7">
        <f t="shared" si="95"/>
        <v>83035.919999999984</v>
      </c>
      <c r="Z1997" s="7" t="str">
        <f>IF(Campaign_Table[[#This Row],[ROI]]&gt;=3,"Excellent",IF(Campaign_Table[[#This Row],[ROI]]&gt;=1,"Good",IF(Campaign_Table[[#This Row],[ROI]]&gt;=0,"Average","Poor")))</f>
        <v>Average</v>
      </c>
    </row>
    <row r="1998" spans="1:26" x14ac:dyDescent="0.3">
      <c r="A1998" t="s">
        <v>2175</v>
      </c>
      <c r="B1998" t="s">
        <v>24</v>
      </c>
      <c r="C1998" t="s">
        <v>17</v>
      </c>
      <c r="D1998">
        <v>26</v>
      </c>
      <c r="E1998" t="s">
        <v>22</v>
      </c>
      <c r="F1998">
        <v>41967</v>
      </c>
      <c r="G1998">
        <v>2868</v>
      </c>
      <c r="H1998">
        <v>611</v>
      </c>
      <c r="I1998">
        <v>444</v>
      </c>
      <c r="J1998">
        <v>315240</v>
      </c>
      <c r="K1998">
        <v>280.98</v>
      </c>
      <c r="L1998">
        <f>Campaign_Table[[#This Row],[Conversions]]*Campaign_Table[[#This Row],[Cost_Per_Acquisition]]</f>
        <v>124755.12000000001</v>
      </c>
      <c r="M1998">
        <v>1.53</v>
      </c>
      <c r="N1998">
        <v>9.35</v>
      </c>
      <c r="O1998" t="s">
        <v>29</v>
      </c>
      <c r="P1998" s="1">
        <v>45532</v>
      </c>
      <c r="Q1998" t="str">
        <f>TEXT(Campaign_Table[[#This Row],[Date]],"mmmm")</f>
        <v>August</v>
      </c>
      <c r="R1998">
        <f>YEAR(Campaign_Table[[#This Row],[Date]])</f>
        <v>2024</v>
      </c>
      <c r="S1998" t="str">
        <f>TEXT(Campaign_Table[[#This Row],[Date]],"dddd")</f>
        <v>Wednesday</v>
      </c>
      <c r="T1998" s="3" t="str">
        <f>"Q" &amp; ROUNDUP(MONTH(Campaign_Table[[#This Row],[Date]])/3,0)</f>
        <v>Q3</v>
      </c>
      <c r="U1998" s="5">
        <f t="shared" si="93"/>
        <v>6.8339409536064044E-2</v>
      </c>
      <c r="V1998" s="7">
        <f>IFERROR(Campaign_Table[[#This Row],[Total_Campaign_Cost]]/Campaign_Table[[#This Row],[Clicks]],0)</f>
        <v>43.498995815899583</v>
      </c>
      <c r="W1998" s="5">
        <f t="shared" si="94"/>
        <v>0.15481171548117154</v>
      </c>
      <c r="X1998" s="7">
        <f>IFERROR(Campaign_Table[[#This Row],[Total_Campaign_Cost]]/Campaign_Table[[#This Row],[Leads]],0)</f>
        <v>204.1818657937807</v>
      </c>
      <c r="Y1998" s="7">
        <f t="shared" si="95"/>
        <v>190484.88</v>
      </c>
      <c r="Z1998" s="7" t="str">
        <f>IF(Campaign_Table[[#This Row],[ROI]]&gt;=3,"Excellent",IF(Campaign_Table[[#This Row],[ROI]]&gt;=1,"Good",IF(Campaign_Table[[#This Row],[ROI]]&gt;=0,"Average","Poor")))</f>
        <v>Good</v>
      </c>
    </row>
    <row r="1999" spans="1:26" x14ac:dyDescent="0.3">
      <c r="A1999" t="s">
        <v>2176</v>
      </c>
      <c r="B1999" t="s">
        <v>24</v>
      </c>
      <c r="C1999" t="s">
        <v>17</v>
      </c>
      <c r="D1999">
        <v>11</v>
      </c>
      <c r="E1999" t="s">
        <v>52</v>
      </c>
      <c r="F1999">
        <v>31176</v>
      </c>
      <c r="G1999">
        <v>3226</v>
      </c>
      <c r="H1999">
        <v>883</v>
      </c>
      <c r="I1999">
        <v>399</v>
      </c>
      <c r="J1999">
        <v>196707</v>
      </c>
      <c r="K1999">
        <v>331.26</v>
      </c>
      <c r="L1999">
        <f>Campaign_Table[[#This Row],[Conversions]]*Campaign_Table[[#This Row],[Cost_Per_Acquisition]]</f>
        <v>132172.74</v>
      </c>
      <c r="M1999">
        <v>0.49</v>
      </c>
      <c r="N1999">
        <v>14.46</v>
      </c>
      <c r="O1999" t="s">
        <v>17</v>
      </c>
      <c r="P1999" s="1">
        <v>45625</v>
      </c>
      <c r="Q1999" t="str">
        <f>TEXT(Campaign_Table[[#This Row],[Date]],"mmmm")</f>
        <v>November</v>
      </c>
      <c r="R1999">
        <f>YEAR(Campaign_Table[[#This Row],[Date]])</f>
        <v>2024</v>
      </c>
      <c r="S1999" t="str">
        <f>TEXT(Campaign_Table[[#This Row],[Date]],"dddd")</f>
        <v>Friday</v>
      </c>
      <c r="T1999" s="3" t="str">
        <f>"Q" &amp; ROUNDUP(MONTH(Campaign_Table[[#This Row],[Date]])/3,0)</f>
        <v>Q4</v>
      </c>
      <c r="U1999" s="5">
        <f t="shared" si="93"/>
        <v>0.10347703361560175</v>
      </c>
      <c r="V1999" s="7">
        <f>IFERROR(Campaign_Table[[#This Row],[Total_Campaign_Cost]]/Campaign_Table[[#This Row],[Clicks]],0)</f>
        <v>40.971091134531925</v>
      </c>
      <c r="W1999" s="5">
        <f t="shared" si="94"/>
        <v>0.12368257904525728</v>
      </c>
      <c r="X1999" s="7">
        <f>IFERROR(Campaign_Table[[#This Row],[Total_Campaign_Cost]]/Campaign_Table[[#This Row],[Leads]],0)</f>
        <v>149.68600226500564</v>
      </c>
      <c r="Y1999" s="7">
        <f t="shared" si="95"/>
        <v>64534.260000000009</v>
      </c>
      <c r="Z1999" s="7" t="str">
        <f>IF(Campaign_Table[[#This Row],[ROI]]&gt;=3,"Excellent",IF(Campaign_Table[[#This Row],[ROI]]&gt;=1,"Good",IF(Campaign_Table[[#This Row],[ROI]]&gt;=0,"Average","Poor")))</f>
        <v>Average</v>
      </c>
    </row>
    <row r="2000" spans="1:26" x14ac:dyDescent="0.3">
      <c r="A2000" t="s">
        <v>2177</v>
      </c>
      <c r="B2000" t="s">
        <v>16</v>
      </c>
      <c r="C2000" t="s">
        <v>29</v>
      </c>
      <c r="D2000">
        <v>7</v>
      </c>
      <c r="E2000" t="s">
        <v>22</v>
      </c>
      <c r="F2000">
        <v>12176</v>
      </c>
      <c r="G2000">
        <v>1376</v>
      </c>
      <c r="H2000">
        <v>293</v>
      </c>
      <c r="I2000">
        <v>96</v>
      </c>
      <c r="J2000">
        <v>63264</v>
      </c>
      <c r="K2000">
        <v>1818.88</v>
      </c>
      <c r="L2000">
        <f>Campaign_Table[[#This Row],[Conversions]]*Campaign_Table[[#This Row],[Cost_Per_Acquisition]]</f>
        <v>174612.48000000001</v>
      </c>
      <c r="M2000">
        <v>-0.64</v>
      </c>
      <c r="N2000">
        <v>14.5</v>
      </c>
      <c r="O2000" t="s">
        <v>21</v>
      </c>
      <c r="P2000" s="1">
        <v>45705</v>
      </c>
      <c r="Q2000" t="str">
        <f>TEXT(Campaign_Table[[#This Row],[Date]],"mmmm")</f>
        <v>February</v>
      </c>
      <c r="R2000">
        <f>YEAR(Campaign_Table[[#This Row],[Date]])</f>
        <v>2025</v>
      </c>
      <c r="S2000" t="str">
        <f>TEXT(Campaign_Table[[#This Row],[Date]],"dddd")</f>
        <v>Monday</v>
      </c>
      <c r="T2000" s="3" t="str">
        <f>"Q" &amp; ROUNDUP(MONTH(Campaign_Table[[#This Row],[Date]])/3,0)</f>
        <v>Q1</v>
      </c>
      <c r="U2000" s="5">
        <f t="shared" si="93"/>
        <v>0.11300919842312747</v>
      </c>
      <c r="V2000" s="7">
        <f>IFERROR(Campaign_Table[[#This Row],[Total_Campaign_Cost]]/Campaign_Table[[#This Row],[Clicks]],0)</f>
        <v>126.8986046511628</v>
      </c>
      <c r="W2000" s="5">
        <f t="shared" si="94"/>
        <v>6.9767441860465115E-2</v>
      </c>
      <c r="X2000" s="7">
        <f>IFERROR(Campaign_Table[[#This Row],[Total_Campaign_Cost]]/Campaign_Table[[#This Row],[Leads]],0)</f>
        <v>595.94703071672359</v>
      </c>
      <c r="Y2000" s="7">
        <f t="shared" si="95"/>
        <v>-111348.48000000001</v>
      </c>
      <c r="Z2000" s="7" t="str">
        <f>IF(Campaign_Table[[#This Row],[ROI]]&gt;=3,"Excellent",IF(Campaign_Table[[#This Row],[ROI]]&gt;=1,"Good",IF(Campaign_Table[[#This Row],[ROI]]&gt;=0,"Average","Poor")))</f>
        <v>Poor</v>
      </c>
    </row>
    <row r="2001" spans="1:26" x14ac:dyDescent="0.3">
      <c r="A2001" t="s">
        <v>2178</v>
      </c>
      <c r="B2001" t="s">
        <v>24</v>
      </c>
      <c r="C2001" t="s">
        <v>35</v>
      </c>
      <c r="D2001">
        <v>28</v>
      </c>
      <c r="E2001" t="s">
        <v>326</v>
      </c>
      <c r="F2001">
        <v>62949</v>
      </c>
      <c r="G2001">
        <v>3139</v>
      </c>
      <c r="H2001">
        <v>1728</v>
      </c>
      <c r="I2001">
        <v>1167</v>
      </c>
      <c r="J2001">
        <v>751548</v>
      </c>
      <c r="K2001">
        <v>231.95</v>
      </c>
      <c r="L2001">
        <f>Campaign_Table[[#This Row],[Conversions]]*Campaign_Table[[#This Row],[Cost_Per_Acquisition]]</f>
        <v>270685.64999999997</v>
      </c>
      <c r="M2001">
        <v>1.78</v>
      </c>
      <c r="N2001">
        <v>9.59</v>
      </c>
      <c r="O2001" t="s">
        <v>25</v>
      </c>
      <c r="P2001" s="1">
        <v>45519</v>
      </c>
      <c r="Q2001" t="str">
        <f>TEXT(Campaign_Table[[#This Row],[Date]],"mmmm")</f>
        <v>August</v>
      </c>
      <c r="R2001">
        <f>YEAR(Campaign_Table[[#This Row],[Date]])</f>
        <v>2024</v>
      </c>
      <c r="S2001" t="str">
        <f>TEXT(Campaign_Table[[#This Row],[Date]],"dddd")</f>
        <v>Thursday</v>
      </c>
      <c r="T2001" s="3" t="str">
        <f>"Q" &amp; ROUNDUP(MONTH(Campaign_Table[[#This Row],[Date]])/3,0)</f>
        <v>Q3</v>
      </c>
      <c r="U2001" s="5">
        <f t="shared" si="93"/>
        <v>4.9865764348917381E-2</v>
      </c>
      <c r="V2001" s="7">
        <f>IFERROR(Campaign_Table[[#This Row],[Total_Campaign_Cost]]/Campaign_Table[[#This Row],[Clicks]],0)</f>
        <v>86.233083784644776</v>
      </c>
      <c r="W2001" s="5">
        <f t="shared" si="94"/>
        <v>0.37177445046193053</v>
      </c>
      <c r="X2001" s="7">
        <f>IFERROR(Campaign_Table[[#This Row],[Total_Campaign_Cost]]/Campaign_Table[[#This Row],[Leads]],0)</f>
        <v>156.64678819444441</v>
      </c>
      <c r="Y2001" s="7">
        <f t="shared" si="95"/>
        <v>480862.35000000003</v>
      </c>
      <c r="Z2001" s="7" t="str">
        <f>IF(Campaign_Table[[#This Row],[ROI]]&gt;=3,"Excellent",IF(Campaign_Table[[#This Row],[ROI]]&gt;=1,"Good",IF(Campaign_Table[[#This Row],[ROI]]&gt;=0,"Average","Poor")))</f>
        <v>Good</v>
      </c>
    </row>
    <row r="2002" spans="1:26" x14ac:dyDescent="0.3">
      <c r="A2002" t="s">
        <v>2179</v>
      </c>
      <c r="B2002" t="s">
        <v>44</v>
      </c>
      <c r="C2002" t="s">
        <v>35</v>
      </c>
      <c r="D2002">
        <v>25</v>
      </c>
      <c r="E2002" t="s">
        <v>52</v>
      </c>
      <c r="F2002">
        <v>25025</v>
      </c>
      <c r="G2002">
        <v>2683</v>
      </c>
      <c r="H2002">
        <v>1251</v>
      </c>
      <c r="I2002">
        <v>730</v>
      </c>
      <c r="J2002">
        <v>383980</v>
      </c>
      <c r="K2002">
        <v>269.91000000000003</v>
      </c>
      <c r="L2002">
        <f>Campaign_Table[[#This Row],[Conversions]]*Campaign_Table[[#This Row],[Cost_Per_Acquisition]]</f>
        <v>197034.30000000002</v>
      </c>
      <c r="M2002">
        <v>0.95</v>
      </c>
      <c r="N2002">
        <v>18.64</v>
      </c>
      <c r="O2002" t="s">
        <v>21</v>
      </c>
      <c r="P2002" s="1">
        <v>45797</v>
      </c>
      <c r="Q2002" t="str">
        <f>TEXT(Campaign_Table[[#This Row],[Date]],"mmmm")</f>
        <v>May</v>
      </c>
      <c r="R2002">
        <f>YEAR(Campaign_Table[[#This Row],[Date]])</f>
        <v>2025</v>
      </c>
      <c r="S2002" t="str">
        <f>TEXT(Campaign_Table[[#This Row],[Date]],"dddd")</f>
        <v>Tuesday</v>
      </c>
      <c r="T2002" s="3" t="str">
        <f>"Q" &amp; ROUNDUP(MONTH(Campaign_Table[[#This Row],[Date]])/3,0)</f>
        <v>Q2</v>
      </c>
      <c r="U2002" s="5">
        <f t="shared" si="93"/>
        <v>0.10721278721278721</v>
      </c>
      <c r="V2002" s="7">
        <f>IFERROR(Campaign_Table[[#This Row],[Total_Campaign_Cost]]/Campaign_Table[[#This Row],[Clicks]],0)</f>
        <v>73.438054416697739</v>
      </c>
      <c r="W2002" s="5">
        <f t="shared" si="94"/>
        <v>0.27208348863212822</v>
      </c>
      <c r="X2002" s="7">
        <f>IFERROR(Campaign_Table[[#This Row],[Total_Campaign_Cost]]/Campaign_Table[[#This Row],[Leads]],0)</f>
        <v>157.50143884892088</v>
      </c>
      <c r="Y2002" s="7">
        <f t="shared" si="95"/>
        <v>186945.69999999998</v>
      </c>
      <c r="Z2002" s="7" t="str">
        <f>IF(Campaign_Table[[#This Row],[ROI]]&gt;=3,"Excellent",IF(Campaign_Table[[#This Row],[ROI]]&gt;=1,"Good",IF(Campaign_Table[[#This Row],[ROI]]&gt;=0,"Average","Poor")))</f>
        <v>Average</v>
      </c>
    </row>
    <row r="2003" spans="1:26" x14ac:dyDescent="0.3">
      <c r="P2003" s="1"/>
    </row>
    <row r="2004" spans="1:26" x14ac:dyDescent="0.3">
      <c r="P2004" s="1"/>
    </row>
    <row r="2005" spans="1:26" x14ac:dyDescent="0.3">
      <c r="P2005" s="1"/>
    </row>
    <row r="2006" spans="1:26" x14ac:dyDescent="0.3">
      <c r="P2006" s="1"/>
    </row>
    <row r="2007" spans="1:26" x14ac:dyDescent="0.3">
      <c r="P2007" s="1"/>
    </row>
    <row r="2008" spans="1:26" x14ac:dyDescent="0.3">
      <c r="P2008" s="1"/>
    </row>
    <row r="2009" spans="1:26" x14ac:dyDescent="0.3">
      <c r="P2009" s="1"/>
    </row>
    <row r="2010" spans="1:26" x14ac:dyDescent="0.3">
      <c r="P2010" s="1"/>
    </row>
    <row r="2011" spans="1:26" x14ac:dyDescent="0.3">
      <c r="P2011" s="1"/>
    </row>
    <row r="2012" spans="1:26" x14ac:dyDescent="0.3">
      <c r="P2012" s="1"/>
    </row>
    <row r="2013" spans="1:26" x14ac:dyDescent="0.3">
      <c r="P2013" s="1"/>
    </row>
    <row r="2014" spans="1:26" x14ac:dyDescent="0.3">
      <c r="P2014" s="1"/>
    </row>
    <row r="2015" spans="1:26" x14ac:dyDescent="0.3">
      <c r="P2015" s="1"/>
    </row>
    <row r="2016" spans="1:26" x14ac:dyDescent="0.3">
      <c r="P2016" s="1"/>
    </row>
    <row r="2017" spans="16:16" x14ac:dyDescent="0.3">
      <c r="P2017" s="1"/>
    </row>
    <row r="2018" spans="16:16" x14ac:dyDescent="0.3">
      <c r="P2018" s="1"/>
    </row>
    <row r="2019" spans="16:16" x14ac:dyDescent="0.3">
      <c r="P2019" s="1"/>
    </row>
    <row r="2020" spans="16:16" x14ac:dyDescent="0.3">
      <c r="P2020" s="1"/>
    </row>
    <row r="2021" spans="16:16" x14ac:dyDescent="0.3">
      <c r="P2021" s="1"/>
    </row>
    <row r="2022" spans="16:16" x14ac:dyDescent="0.3">
      <c r="P2022" s="1"/>
    </row>
    <row r="2023" spans="16:16" x14ac:dyDescent="0.3">
      <c r="P2023" s="1"/>
    </row>
    <row r="2024" spans="16:16" x14ac:dyDescent="0.3">
      <c r="P2024" s="1"/>
    </row>
    <row r="2025" spans="16:16" x14ac:dyDescent="0.3">
      <c r="P2025" s="1"/>
    </row>
    <row r="2026" spans="16:16" x14ac:dyDescent="0.3">
      <c r="P2026" s="1"/>
    </row>
    <row r="2027" spans="16:16" x14ac:dyDescent="0.3">
      <c r="P2027" s="1"/>
    </row>
    <row r="2028" spans="16:16" x14ac:dyDescent="0.3">
      <c r="P2028" s="1"/>
    </row>
    <row r="2029" spans="16:16" x14ac:dyDescent="0.3">
      <c r="P2029" s="1"/>
    </row>
    <row r="2030" spans="16:16" x14ac:dyDescent="0.3">
      <c r="P2030" s="1"/>
    </row>
    <row r="2031" spans="16:16" x14ac:dyDescent="0.3">
      <c r="P2031" s="1"/>
    </row>
    <row r="2032" spans="16:16" x14ac:dyDescent="0.3">
      <c r="P2032" s="1"/>
    </row>
    <row r="2033" spans="16:16" x14ac:dyDescent="0.3">
      <c r="P2033" s="1"/>
    </row>
    <row r="2034" spans="16:16" x14ac:dyDescent="0.3">
      <c r="P2034" s="1"/>
    </row>
    <row r="2035" spans="16:16" x14ac:dyDescent="0.3">
      <c r="P2035" s="1"/>
    </row>
    <row r="2036" spans="16:16" x14ac:dyDescent="0.3">
      <c r="P2036" s="1"/>
    </row>
    <row r="2037" spans="16:16" x14ac:dyDescent="0.3">
      <c r="P2037" s="1"/>
    </row>
    <row r="2038" spans="16:16" x14ac:dyDescent="0.3">
      <c r="P2038" s="1"/>
    </row>
    <row r="2039" spans="16:16" x14ac:dyDescent="0.3">
      <c r="P2039" s="1"/>
    </row>
    <row r="2040" spans="16:16" x14ac:dyDescent="0.3">
      <c r="P2040" s="1"/>
    </row>
    <row r="2041" spans="16:16" x14ac:dyDescent="0.3">
      <c r="P2041" s="1"/>
    </row>
    <row r="2042" spans="16:16" x14ac:dyDescent="0.3">
      <c r="P2042" s="1"/>
    </row>
    <row r="2043" spans="16:16" x14ac:dyDescent="0.3">
      <c r="P2043" s="1"/>
    </row>
    <row r="2044" spans="16:16" x14ac:dyDescent="0.3">
      <c r="P2044" s="1"/>
    </row>
    <row r="2045" spans="16:16" x14ac:dyDescent="0.3">
      <c r="P2045" s="1"/>
    </row>
    <row r="2046" spans="16:16" x14ac:dyDescent="0.3">
      <c r="P2046" s="1"/>
    </row>
    <row r="2047" spans="16:16" x14ac:dyDescent="0.3">
      <c r="P2047" s="1"/>
    </row>
    <row r="2048" spans="16:16" x14ac:dyDescent="0.3">
      <c r="P2048" s="1"/>
    </row>
    <row r="2049" spans="16:16" x14ac:dyDescent="0.3">
      <c r="P2049" s="1"/>
    </row>
    <row r="2050" spans="16:16" x14ac:dyDescent="0.3">
      <c r="P2050" s="1"/>
    </row>
    <row r="2051" spans="16:16" x14ac:dyDescent="0.3">
      <c r="P2051" s="1"/>
    </row>
    <row r="2052" spans="16:16" x14ac:dyDescent="0.3">
      <c r="P2052" s="1"/>
    </row>
    <row r="2053" spans="16:16" x14ac:dyDescent="0.3">
      <c r="P2053" s="1"/>
    </row>
    <row r="2054" spans="16:16" x14ac:dyDescent="0.3">
      <c r="P2054" s="1"/>
    </row>
    <row r="2055" spans="16:16" x14ac:dyDescent="0.3">
      <c r="P2055" s="1"/>
    </row>
    <row r="2056" spans="16:16" x14ac:dyDescent="0.3">
      <c r="P2056" s="1"/>
    </row>
    <row r="2057" spans="16:16" x14ac:dyDescent="0.3">
      <c r="P2057" s="1"/>
    </row>
    <row r="2058" spans="16:16" x14ac:dyDescent="0.3">
      <c r="P2058" s="1"/>
    </row>
    <row r="2059" spans="16:16" x14ac:dyDescent="0.3">
      <c r="P2059" s="1"/>
    </row>
    <row r="2060" spans="16:16" x14ac:dyDescent="0.3">
      <c r="P2060" s="1"/>
    </row>
    <row r="2061" spans="16:16" x14ac:dyDescent="0.3">
      <c r="P2061" s="1"/>
    </row>
    <row r="2062" spans="16:16" x14ac:dyDescent="0.3">
      <c r="P2062" s="1"/>
    </row>
    <row r="2063" spans="16:16" x14ac:dyDescent="0.3">
      <c r="P2063" s="1"/>
    </row>
    <row r="2064" spans="16:16" x14ac:dyDescent="0.3">
      <c r="P2064" s="1"/>
    </row>
    <row r="2065" spans="16:16" x14ac:dyDescent="0.3">
      <c r="P2065" s="1"/>
    </row>
    <row r="2066" spans="16:16" x14ac:dyDescent="0.3">
      <c r="P2066" s="1"/>
    </row>
    <row r="2067" spans="16:16" x14ac:dyDescent="0.3">
      <c r="P2067" s="1"/>
    </row>
    <row r="2068" spans="16:16" x14ac:dyDescent="0.3">
      <c r="P2068" s="1"/>
    </row>
    <row r="2069" spans="16:16" x14ac:dyDescent="0.3">
      <c r="P2069" s="1"/>
    </row>
    <row r="2070" spans="16:16" x14ac:dyDescent="0.3">
      <c r="P2070" s="1"/>
    </row>
    <row r="2071" spans="16:16" x14ac:dyDescent="0.3">
      <c r="P2071" s="1"/>
    </row>
    <row r="2072" spans="16:16" x14ac:dyDescent="0.3">
      <c r="P2072" s="1"/>
    </row>
    <row r="2073" spans="16:16" x14ac:dyDescent="0.3">
      <c r="P2073" s="1"/>
    </row>
    <row r="2074" spans="16:16" x14ac:dyDescent="0.3">
      <c r="P2074" s="1"/>
    </row>
    <row r="2075" spans="16:16" x14ac:dyDescent="0.3">
      <c r="P2075" s="1"/>
    </row>
    <row r="2076" spans="16:16" x14ac:dyDescent="0.3">
      <c r="P2076" s="1"/>
    </row>
    <row r="2077" spans="16:16" x14ac:dyDescent="0.3">
      <c r="P2077" s="1"/>
    </row>
    <row r="2078" spans="16:16" x14ac:dyDescent="0.3">
      <c r="P2078" s="1"/>
    </row>
    <row r="2079" spans="16:16" x14ac:dyDescent="0.3">
      <c r="P2079" s="1"/>
    </row>
    <row r="2080" spans="16:16" x14ac:dyDescent="0.3">
      <c r="P2080" s="1"/>
    </row>
    <row r="2081" spans="16:16" x14ac:dyDescent="0.3">
      <c r="P2081" s="1"/>
    </row>
    <row r="2082" spans="16:16" x14ac:dyDescent="0.3">
      <c r="P2082" s="1"/>
    </row>
    <row r="2083" spans="16:16" x14ac:dyDescent="0.3">
      <c r="P2083" s="1"/>
    </row>
    <row r="2084" spans="16:16" x14ac:dyDescent="0.3">
      <c r="P2084" s="1"/>
    </row>
    <row r="2085" spans="16:16" x14ac:dyDescent="0.3">
      <c r="P2085" s="1"/>
    </row>
    <row r="2086" spans="16:16" x14ac:dyDescent="0.3">
      <c r="P2086" s="1"/>
    </row>
    <row r="2087" spans="16:16" x14ac:dyDescent="0.3">
      <c r="P2087" s="1"/>
    </row>
    <row r="2088" spans="16:16" x14ac:dyDescent="0.3">
      <c r="P2088" s="1"/>
    </row>
    <row r="2089" spans="16:16" x14ac:dyDescent="0.3">
      <c r="P2089" s="1"/>
    </row>
    <row r="2090" spans="16:16" x14ac:dyDescent="0.3">
      <c r="P2090" s="1"/>
    </row>
    <row r="2091" spans="16:16" x14ac:dyDescent="0.3">
      <c r="P2091" s="1"/>
    </row>
    <row r="2092" spans="16:16" x14ac:dyDescent="0.3">
      <c r="P2092" s="1"/>
    </row>
    <row r="2093" spans="16:16" x14ac:dyDescent="0.3">
      <c r="P2093" s="1"/>
    </row>
    <row r="2094" spans="16:16" x14ac:dyDescent="0.3">
      <c r="P2094" s="1"/>
    </row>
    <row r="2095" spans="16:16" x14ac:dyDescent="0.3">
      <c r="P2095" s="1"/>
    </row>
    <row r="2096" spans="16:16" x14ac:dyDescent="0.3">
      <c r="P2096" s="1"/>
    </row>
    <row r="2097" spans="16:16" x14ac:dyDescent="0.3">
      <c r="P2097" s="1"/>
    </row>
    <row r="2098" spans="16:16" x14ac:dyDescent="0.3">
      <c r="P2098" s="1"/>
    </row>
    <row r="2099" spans="16:16" x14ac:dyDescent="0.3">
      <c r="P2099" s="1"/>
    </row>
    <row r="2100" spans="16:16" x14ac:dyDescent="0.3">
      <c r="P2100" s="1"/>
    </row>
    <row r="2101" spans="16:16" x14ac:dyDescent="0.3">
      <c r="P2101" s="1"/>
    </row>
    <row r="2102" spans="16:16" x14ac:dyDescent="0.3">
      <c r="P2102" s="1"/>
    </row>
    <row r="2103" spans="16:16" x14ac:dyDescent="0.3">
      <c r="P2103" s="1"/>
    </row>
    <row r="2104" spans="16:16" x14ac:dyDescent="0.3">
      <c r="P2104" s="1"/>
    </row>
    <row r="2105" spans="16:16" x14ac:dyDescent="0.3">
      <c r="P2105" s="1"/>
    </row>
    <row r="2106" spans="16:16" x14ac:dyDescent="0.3">
      <c r="P2106" s="1"/>
    </row>
    <row r="2107" spans="16:16" x14ac:dyDescent="0.3">
      <c r="P2107" s="1"/>
    </row>
    <row r="2108" spans="16:16" x14ac:dyDescent="0.3">
      <c r="P2108" s="1"/>
    </row>
    <row r="2109" spans="16:16" x14ac:dyDescent="0.3">
      <c r="P2109" s="1"/>
    </row>
    <row r="2110" spans="16:16" x14ac:dyDescent="0.3">
      <c r="P2110" s="1"/>
    </row>
    <row r="2111" spans="16:16" x14ac:dyDescent="0.3">
      <c r="P2111" s="1"/>
    </row>
    <row r="2112" spans="16:16" x14ac:dyDescent="0.3">
      <c r="P2112" s="1"/>
    </row>
    <row r="2113" spans="16:16" x14ac:dyDescent="0.3">
      <c r="P2113" s="1"/>
    </row>
    <row r="2114" spans="16:16" x14ac:dyDescent="0.3">
      <c r="P2114" s="1"/>
    </row>
    <row r="2115" spans="16:16" x14ac:dyDescent="0.3">
      <c r="P2115" s="1"/>
    </row>
    <row r="2116" spans="16:16" x14ac:dyDescent="0.3">
      <c r="P2116" s="1"/>
    </row>
    <row r="2117" spans="16:16" x14ac:dyDescent="0.3">
      <c r="P2117" s="1"/>
    </row>
    <row r="2118" spans="16:16" x14ac:dyDescent="0.3">
      <c r="P2118" s="1"/>
    </row>
    <row r="2119" spans="16:16" x14ac:dyDescent="0.3">
      <c r="P2119" s="1"/>
    </row>
    <row r="2120" spans="16:16" x14ac:dyDescent="0.3">
      <c r="P2120" s="1"/>
    </row>
    <row r="2121" spans="16:16" x14ac:dyDescent="0.3">
      <c r="P2121" s="1"/>
    </row>
    <row r="2122" spans="16:16" x14ac:dyDescent="0.3">
      <c r="P2122" s="1"/>
    </row>
    <row r="2123" spans="16:16" x14ac:dyDescent="0.3">
      <c r="P2123" s="1"/>
    </row>
    <row r="2124" spans="16:16" x14ac:dyDescent="0.3">
      <c r="P2124" s="1"/>
    </row>
    <row r="2125" spans="16:16" x14ac:dyDescent="0.3">
      <c r="P2125" s="1"/>
    </row>
    <row r="2126" spans="16:16" x14ac:dyDescent="0.3">
      <c r="P2126" s="1"/>
    </row>
    <row r="2127" spans="16:16" x14ac:dyDescent="0.3">
      <c r="P2127" s="1"/>
    </row>
    <row r="2128" spans="16:16" x14ac:dyDescent="0.3">
      <c r="P2128" s="1"/>
    </row>
    <row r="2129" spans="16:16" x14ac:dyDescent="0.3">
      <c r="P2129" s="1"/>
    </row>
    <row r="2130" spans="16:16" x14ac:dyDescent="0.3">
      <c r="P2130" s="1"/>
    </row>
    <row r="2131" spans="16:16" x14ac:dyDescent="0.3">
      <c r="P2131" s="1"/>
    </row>
    <row r="2132" spans="16:16" x14ac:dyDescent="0.3">
      <c r="P2132" s="1"/>
    </row>
    <row r="2133" spans="16:16" x14ac:dyDescent="0.3">
      <c r="P2133" s="1"/>
    </row>
    <row r="2134" spans="16:16" x14ac:dyDescent="0.3">
      <c r="P2134" s="1"/>
    </row>
    <row r="2135" spans="16:16" x14ac:dyDescent="0.3">
      <c r="P2135" s="1"/>
    </row>
    <row r="2136" spans="16:16" x14ac:dyDescent="0.3">
      <c r="P2136" s="1"/>
    </row>
    <row r="2137" spans="16:16" x14ac:dyDescent="0.3">
      <c r="P2137" s="1"/>
    </row>
    <row r="2138" spans="16:16" x14ac:dyDescent="0.3">
      <c r="P2138" s="1"/>
    </row>
    <row r="2139" spans="16:16" x14ac:dyDescent="0.3">
      <c r="P2139" s="1"/>
    </row>
    <row r="2140" spans="16:16" x14ac:dyDescent="0.3">
      <c r="P2140" s="1"/>
    </row>
    <row r="2141" spans="16:16" x14ac:dyDescent="0.3">
      <c r="P2141" s="1"/>
    </row>
    <row r="2142" spans="16:16" x14ac:dyDescent="0.3">
      <c r="P2142" s="1"/>
    </row>
    <row r="2143" spans="16:16" x14ac:dyDescent="0.3">
      <c r="P2143" s="1"/>
    </row>
    <row r="2144" spans="16:16" x14ac:dyDescent="0.3">
      <c r="P2144" s="1"/>
    </row>
    <row r="2145" spans="16:16" x14ac:dyDescent="0.3">
      <c r="P2145" s="1"/>
    </row>
    <row r="2146" spans="16:16" x14ac:dyDescent="0.3">
      <c r="P2146" s="1"/>
    </row>
    <row r="2147" spans="16:16" x14ac:dyDescent="0.3">
      <c r="P2147" s="1"/>
    </row>
    <row r="2148" spans="16:16" x14ac:dyDescent="0.3">
      <c r="P2148" s="1"/>
    </row>
    <row r="2149" spans="16:16" x14ac:dyDescent="0.3">
      <c r="P2149" s="1"/>
    </row>
    <row r="2150" spans="16:16" x14ac:dyDescent="0.3">
      <c r="P2150" s="1"/>
    </row>
    <row r="2151" spans="16:16" x14ac:dyDescent="0.3">
      <c r="P2151" s="1"/>
    </row>
    <row r="2152" spans="16:16" x14ac:dyDescent="0.3">
      <c r="P2152" s="1"/>
    </row>
    <row r="2153" spans="16:16" x14ac:dyDescent="0.3">
      <c r="P2153" s="1"/>
    </row>
    <row r="2154" spans="16:16" x14ac:dyDescent="0.3">
      <c r="P2154" s="1"/>
    </row>
    <row r="2155" spans="16:16" x14ac:dyDescent="0.3">
      <c r="P2155" s="1"/>
    </row>
    <row r="2156" spans="16:16" x14ac:dyDescent="0.3">
      <c r="P2156" s="1"/>
    </row>
    <row r="2157" spans="16:16" x14ac:dyDescent="0.3">
      <c r="P2157" s="1"/>
    </row>
    <row r="2158" spans="16:16" x14ac:dyDescent="0.3">
      <c r="P2158" s="1"/>
    </row>
    <row r="2159" spans="16:16" x14ac:dyDescent="0.3">
      <c r="P2159" s="1"/>
    </row>
    <row r="2160" spans="16:16" x14ac:dyDescent="0.3">
      <c r="P2160" s="1"/>
    </row>
    <row r="2161" spans="16:16" x14ac:dyDescent="0.3">
      <c r="P2161" s="1"/>
    </row>
    <row r="2162" spans="16:16" x14ac:dyDescent="0.3">
      <c r="P2162" s="1"/>
    </row>
    <row r="2163" spans="16:16" x14ac:dyDescent="0.3">
      <c r="P2163" s="1"/>
    </row>
    <row r="2164" spans="16:16" x14ac:dyDescent="0.3">
      <c r="P2164" s="1"/>
    </row>
    <row r="2165" spans="16:16" x14ac:dyDescent="0.3">
      <c r="P2165" s="1"/>
    </row>
    <row r="2166" spans="16:16" x14ac:dyDescent="0.3">
      <c r="P2166" s="1"/>
    </row>
    <row r="2167" spans="16:16" x14ac:dyDescent="0.3">
      <c r="P2167" s="1"/>
    </row>
    <row r="2168" spans="16:16" x14ac:dyDescent="0.3">
      <c r="P2168" s="1"/>
    </row>
    <row r="2169" spans="16:16" x14ac:dyDescent="0.3">
      <c r="P2169" s="1"/>
    </row>
    <row r="2170" spans="16:16" x14ac:dyDescent="0.3">
      <c r="P2170" s="1"/>
    </row>
    <row r="2171" spans="16:16" x14ac:dyDescent="0.3">
      <c r="P2171" s="1"/>
    </row>
    <row r="2172" spans="16:16" x14ac:dyDescent="0.3">
      <c r="P2172" s="1"/>
    </row>
    <row r="2173" spans="16:16" x14ac:dyDescent="0.3">
      <c r="P2173" s="1"/>
    </row>
    <row r="2174" spans="16:16" x14ac:dyDescent="0.3">
      <c r="P2174" s="1"/>
    </row>
    <row r="2175" spans="16:16" x14ac:dyDescent="0.3">
      <c r="P2175" s="1"/>
    </row>
    <row r="2176" spans="16:16" x14ac:dyDescent="0.3">
      <c r="P2176" s="1"/>
    </row>
    <row r="2177" spans="16:16" x14ac:dyDescent="0.3">
      <c r="P2177" s="1"/>
    </row>
    <row r="2178" spans="16:16" x14ac:dyDescent="0.3">
      <c r="P2178" s="1"/>
    </row>
    <row r="2179" spans="16:16" x14ac:dyDescent="0.3">
      <c r="P2179" s="1"/>
    </row>
    <row r="2180" spans="16:16" x14ac:dyDescent="0.3">
      <c r="P2180" s="1"/>
    </row>
    <row r="2181" spans="16:16" x14ac:dyDescent="0.3">
      <c r="P2181" s="1"/>
    </row>
    <row r="2182" spans="16:16" x14ac:dyDescent="0.3">
      <c r="P2182" s="1"/>
    </row>
    <row r="2183" spans="16:16" x14ac:dyDescent="0.3">
      <c r="P2183" s="1"/>
    </row>
    <row r="2184" spans="16:16" x14ac:dyDescent="0.3">
      <c r="P2184" s="1"/>
    </row>
    <row r="2185" spans="16:16" x14ac:dyDescent="0.3">
      <c r="P2185" s="1"/>
    </row>
    <row r="2186" spans="16:16" x14ac:dyDescent="0.3">
      <c r="P2186" s="1"/>
    </row>
    <row r="2187" spans="16:16" x14ac:dyDescent="0.3">
      <c r="P2187" s="1"/>
    </row>
    <row r="2188" spans="16:16" x14ac:dyDescent="0.3">
      <c r="P2188" s="1"/>
    </row>
    <row r="2189" spans="16:16" x14ac:dyDescent="0.3">
      <c r="P2189" s="1"/>
    </row>
    <row r="2190" spans="16:16" x14ac:dyDescent="0.3">
      <c r="P2190" s="1"/>
    </row>
    <row r="2191" spans="16:16" x14ac:dyDescent="0.3">
      <c r="P2191" s="1"/>
    </row>
    <row r="2192" spans="16:16" x14ac:dyDescent="0.3">
      <c r="P2192" s="1"/>
    </row>
    <row r="2193" spans="16:16" x14ac:dyDescent="0.3">
      <c r="P2193" s="1"/>
    </row>
    <row r="2194" spans="16:16" x14ac:dyDescent="0.3">
      <c r="P2194" s="1"/>
    </row>
    <row r="2195" spans="16:16" x14ac:dyDescent="0.3">
      <c r="P2195" s="1"/>
    </row>
    <row r="2196" spans="16:16" x14ac:dyDescent="0.3">
      <c r="P2196" s="1"/>
    </row>
    <row r="2197" spans="16:16" x14ac:dyDescent="0.3">
      <c r="P2197" s="1"/>
    </row>
    <row r="2198" spans="16:16" x14ac:dyDescent="0.3">
      <c r="P2198" s="1"/>
    </row>
    <row r="2199" spans="16:16" x14ac:dyDescent="0.3">
      <c r="P2199" s="1"/>
    </row>
    <row r="2200" spans="16:16" x14ac:dyDescent="0.3">
      <c r="P2200" s="1"/>
    </row>
    <row r="2201" spans="16:16" x14ac:dyDescent="0.3">
      <c r="P2201" s="1"/>
    </row>
    <row r="2202" spans="16:16" x14ac:dyDescent="0.3">
      <c r="P2202" s="1"/>
    </row>
    <row r="2203" spans="16:16" x14ac:dyDescent="0.3">
      <c r="P2203" s="1"/>
    </row>
    <row r="2204" spans="16:16" x14ac:dyDescent="0.3">
      <c r="P2204" s="1"/>
    </row>
    <row r="2205" spans="16:16" x14ac:dyDescent="0.3">
      <c r="P2205" s="1"/>
    </row>
    <row r="2206" spans="16:16" x14ac:dyDescent="0.3">
      <c r="P2206" s="1"/>
    </row>
    <row r="2207" spans="16:16" x14ac:dyDescent="0.3">
      <c r="P2207" s="1"/>
    </row>
    <row r="2208" spans="16:16" x14ac:dyDescent="0.3">
      <c r="P2208" s="1"/>
    </row>
    <row r="2209" spans="16:16" x14ac:dyDescent="0.3">
      <c r="P2209" s="1"/>
    </row>
    <row r="2210" spans="16:16" x14ac:dyDescent="0.3">
      <c r="P2210" s="1"/>
    </row>
    <row r="2211" spans="16:16" x14ac:dyDescent="0.3">
      <c r="P2211" s="1"/>
    </row>
    <row r="2212" spans="16:16" x14ac:dyDescent="0.3">
      <c r="P2212" s="1"/>
    </row>
    <row r="2213" spans="16:16" x14ac:dyDescent="0.3">
      <c r="P2213" s="1"/>
    </row>
    <row r="2214" spans="16:16" x14ac:dyDescent="0.3">
      <c r="P2214" s="1"/>
    </row>
    <row r="2215" spans="16:16" x14ac:dyDescent="0.3">
      <c r="P2215" s="1"/>
    </row>
    <row r="2216" spans="16:16" x14ac:dyDescent="0.3">
      <c r="P2216" s="1"/>
    </row>
    <row r="2217" spans="16:16" x14ac:dyDescent="0.3">
      <c r="P2217" s="1"/>
    </row>
    <row r="2218" spans="16:16" x14ac:dyDescent="0.3">
      <c r="P2218" s="1"/>
    </row>
    <row r="2219" spans="16:16" x14ac:dyDescent="0.3">
      <c r="P2219" s="1"/>
    </row>
    <row r="2220" spans="16:16" x14ac:dyDescent="0.3">
      <c r="P2220" s="1"/>
    </row>
    <row r="2221" spans="16:16" x14ac:dyDescent="0.3">
      <c r="P2221" s="1"/>
    </row>
    <row r="2222" spans="16:16" x14ac:dyDescent="0.3">
      <c r="P2222" s="1"/>
    </row>
    <row r="2223" spans="16:16" x14ac:dyDescent="0.3">
      <c r="P2223" s="1"/>
    </row>
    <row r="2224" spans="16:16" x14ac:dyDescent="0.3">
      <c r="P2224" s="1"/>
    </row>
    <row r="2225" spans="16:16" x14ac:dyDescent="0.3">
      <c r="P2225" s="1"/>
    </row>
    <row r="2226" spans="16:16" x14ac:dyDescent="0.3">
      <c r="P2226" s="1"/>
    </row>
    <row r="2227" spans="16:16" x14ac:dyDescent="0.3">
      <c r="P2227" s="1"/>
    </row>
    <row r="2228" spans="16:16" x14ac:dyDescent="0.3">
      <c r="P2228" s="1"/>
    </row>
    <row r="2229" spans="16:16" x14ac:dyDescent="0.3">
      <c r="P2229" s="1"/>
    </row>
    <row r="2230" spans="16:16" x14ac:dyDescent="0.3">
      <c r="P2230" s="1"/>
    </row>
    <row r="2231" spans="16:16" x14ac:dyDescent="0.3">
      <c r="P2231" s="1"/>
    </row>
    <row r="2232" spans="16:16" x14ac:dyDescent="0.3">
      <c r="P2232" s="1"/>
    </row>
    <row r="2233" spans="16:16" x14ac:dyDescent="0.3">
      <c r="P2233" s="1"/>
    </row>
    <row r="2234" spans="16:16" x14ac:dyDescent="0.3">
      <c r="P2234" s="1"/>
    </row>
    <row r="2235" spans="16:16" x14ac:dyDescent="0.3">
      <c r="P2235" s="1"/>
    </row>
    <row r="2236" spans="16:16" x14ac:dyDescent="0.3">
      <c r="P2236" s="1"/>
    </row>
    <row r="2237" spans="16:16" x14ac:dyDescent="0.3">
      <c r="P2237" s="1"/>
    </row>
    <row r="2238" spans="16:16" x14ac:dyDescent="0.3">
      <c r="P2238" s="1"/>
    </row>
    <row r="2239" spans="16:16" x14ac:dyDescent="0.3">
      <c r="P2239" s="1"/>
    </row>
    <row r="2240" spans="16:16" x14ac:dyDescent="0.3">
      <c r="P2240" s="1"/>
    </row>
    <row r="2241" spans="16:16" x14ac:dyDescent="0.3">
      <c r="P2241" s="1"/>
    </row>
    <row r="2242" spans="16:16" x14ac:dyDescent="0.3">
      <c r="P2242" s="1"/>
    </row>
    <row r="2243" spans="16:16" x14ac:dyDescent="0.3">
      <c r="P2243" s="1"/>
    </row>
    <row r="2244" spans="16:16" x14ac:dyDescent="0.3">
      <c r="P2244" s="1"/>
    </row>
    <row r="2245" spans="16:16" x14ac:dyDescent="0.3">
      <c r="P2245" s="1"/>
    </row>
    <row r="2246" spans="16:16" x14ac:dyDescent="0.3">
      <c r="P2246" s="1"/>
    </row>
    <row r="2247" spans="16:16" x14ac:dyDescent="0.3">
      <c r="P2247" s="1"/>
    </row>
    <row r="2248" spans="16:16" x14ac:dyDescent="0.3">
      <c r="P2248" s="1"/>
    </row>
    <row r="2249" spans="16:16" x14ac:dyDescent="0.3">
      <c r="P2249" s="1"/>
    </row>
    <row r="2250" spans="16:16" x14ac:dyDescent="0.3">
      <c r="P2250" s="1"/>
    </row>
    <row r="2251" spans="16:16" x14ac:dyDescent="0.3">
      <c r="P2251" s="1"/>
    </row>
    <row r="2252" spans="16:16" x14ac:dyDescent="0.3">
      <c r="P2252" s="1"/>
    </row>
    <row r="2253" spans="16:16" x14ac:dyDescent="0.3">
      <c r="P2253" s="1"/>
    </row>
    <row r="2254" spans="16:16" x14ac:dyDescent="0.3">
      <c r="P2254" s="1"/>
    </row>
    <row r="2255" spans="16:16" x14ac:dyDescent="0.3">
      <c r="P2255" s="1"/>
    </row>
    <row r="2256" spans="16:16" x14ac:dyDescent="0.3">
      <c r="P2256" s="1"/>
    </row>
    <row r="2257" spans="16:16" x14ac:dyDescent="0.3">
      <c r="P2257" s="1"/>
    </row>
    <row r="2258" spans="16:16" x14ac:dyDescent="0.3">
      <c r="P2258" s="1"/>
    </row>
    <row r="2259" spans="16:16" x14ac:dyDescent="0.3">
      <c r="P2259" s="1"/>
    </row>
    <row r="2260" spans="16:16" x14ac:dyDescent="0.3">
      <c r="P2260" s="1"/>
    </row>
    <row r="2261" spans="16:16" x14ac:dyDescent="0.3">
      <c r="P2261" s="1"/>
    </row>
    <row r="2262" spans="16:16" x14ac:dyDescent="0.3">
      <c r="P2262" s="1"/>
    </row>
    <row r="2263" spans="16:16" x14ac:dyDescent="0.3">
      <c r="P2263" s="1"/>
    </row>
    <row r="2264" spans="16:16" x14ac:dyDescent="0.3">
      <c r="P2264" s="1"/>
    </row>
    <row r="2265" spans="16:16" x14ac:dyDescent="0.3">
      <c r="P2265" s="1"/>
    </row>
    <row r="2266" spans="16:16" x14ac:dyDescent="0.3">
      <c r="P2266" s="1"/>
    </row>
    <row r="2267" spans="16:16" x14ac:dyDescent="0.3">
      <c r="P2267" s="1"/>
    </row>
    <row r="2268" spans="16:16" x14ac:dyDescent="0.3">
      <c r="P2268" s="1"/>
    </row>
    <row r="2269" spans="16:16" x14ac:dyDescent="0.3">
      <c r="P2269" s="1"/>
    </row>
    <row r="2270" spans="16:16" x14ac:dyDescent="0.3">
      <c r="P2270" s="1"/>
    </row>
    <row r="2271" spans="16:16" x14ac:dyDescent="0.3">
      <c r="P2271" s="1"/>
    </row>
    <row r="2272" spans="16:16" x14ac:dyDescent="0.3">
      <c r="P2272" s="1"/>
    </row>
    <row r="2273" spans="16:16" x14ac:dyDescent="0.3">
      <c r="P2273" s="1"/>
    </row>
    <row r="2274" spans="16:16" x14ac:dyDescent="0.3">
      <c r="P2274" s="1"/>
    </row>
    <row r="2275" spans="16:16" x14ac:dyDescent="0.3">
      <c r="P2275" s="1"/>
    </row>
    <row r="2276" spans="16:16" x14ac:dyDescent="0.3">
      <c r="P2276" s="1"/>
    </row>
    <row r="2277" spans="16:16" x14ac:dyDescent="0.3">
      <c r="P2277" s="1"/>
    </row>
    <row r="2278" spans="16:16" x14ac:dyDescent="0.3">
      <c r="P2278" s="1"/>
    </row>
    <row r="2279" spans="16:16" x14ac:dyDescent="0.3">
      <c r="P2279" s="1"/>
    </row>
    <row r="2280" spans="16:16" x14ac:dyDescent="0.3">
      <c r="P2280" s="1"/>
    </row>
    <row r="2281" spans="16:16" x14ac:dyDescent="0.3">
      <c r="P2281" s="1"/>
    </row>
    <row r="2282" spans="16:16" x14ac:dyDescent="0.3">
      <c r="P2282" s="1"/>
    </row>
    <row r="2283" spans="16:16" x14ac:dyDescent="0.3">
      <c r="P2283" s="1"/>
    </row>
    <row r="2284" spans="16:16" x14ac:dyDescent="0.3">
      <c r="P2284" s="1"/>
    </row>
    <row r="2285" spans="16:16" x14ac:dyDescent="0.3">
      <c r="P2285" s="1"/>
    </row>
    <row r="2286" spans="16:16" x14ac:dyDescent="0.3">
      <c r="P2286" s="1"/>
    </row>
    <row r="2287" spans="16:16" x14ac:dyDescent="0.3">
      <c r="P2287" s="1"/>
    </row>
    <row r="2288" spans="16:16" x14ac:dyDescent="0.3">
      <c r="P2288" s="1"/>
    </row>
    <row r="2289" spans="16:16" x14ac:dyDescent="0.3">
      <c r="P2289" s="1"/>
    </row>
    <row r="2290" spans="16:16" x14ac:dyDescent="0.3">
      <c r="P2290" s="1"/>
    </row>
    <row r="2291" spans="16:16" x14ac:dyDescent="0.3">
      <c r="P2291" s="1"/>
    </row>
    <row r="2292" spans="16:16" x14ac:dyDescent="0.3">
      <c r="P2292" s="1"/>
    </row>
    <row r="2293" spans="16:16" x14ac:dyDescent="0.3">
      <c r="P2293" s="1"/>
    </row>
    <row r="2294" spans="16:16" x14ac:dyDescent="0.3">
      <c r="P2294" s="1"/>
    </row>
    <row r="2295" spans="16:16" x14ac:dyDescent="0.3">
      <c r="P2295" s="1"/>
    </row>
    <row r="2296" spans="16:16" x14ac:dyDescent="0.3">
      <c r="P2296" s="1"/>
    </row>
    <row r="2297" spans="16:16" x14ac:dyDescent="0.3">
      <c r="P2297" s="1"/>
    </row>
    <row r="2298" spans="16:16" x14ac:dyDescent="0.3">
      <c r="P2298" s="1"/>
    </row>
    <row r="2299" spans="16:16" x14ac:dyDescent="0.3">
      <c r="P2299" s="1"/>
    </row>
    <row r="2300" spans="16:16" x14ac:dyDescent="0.3">
      <c r="P2300" s="1"/>
    </row>
    <row r="2301" spans="16:16" x14ac:dyDescent="0.3">
      <c r="P2301" s="1"/>
    </row>
    <row r="2302" spans="16:16" x14ac:dyDescent="0.3">
      <c r="P2302" s="1"/>
    </row>
    <row r="2303" spans="16:16" x14ac:dyDescent="0.3">
      <c r="P2303" s="1"/>
    </row>
    <row r="2304" spans="16:16" x14ac:dyDescent="0.3">
      <c r="P2304" s="1"/>
    </row>
    <row r="2305" spans="16:16" x14ac:dyDescent="0.3">
      <c r="P2305" s="1"/>
    </row>
    <row r="2306" spans="16:16" x14ac:dyDescent="0.3">
      <c r="P2306" s="1"/>
    </row>
    <row r="2307" spans="16:16" x14ac:dyDescent="0.3">
      <c r="P2307" s="1"/>
    </row>
    <row r="2308" spans="16:16" x14ac:dyDescent="0.3">
      <c r="P2308" s="1"/>
    </row>
    <row r="2309" spans="16:16" x14ac:dyDescent="0.3">
      <c r="P2309" s="1"/>
    </row>
    <row r="2310" spans="16:16" x14ac:dyDescent="0.3">
      <c r="P2310" s="1"/>
    </row>
    <row r="2311" spans="16:16" x14ac:dyDescent="0.3">
      <c r="P2311" s="1"/>
    </row>
    <row r="2312" spans="16:16" x14ac:dyDescent="0.3">
      <c r="P2312" s="1"/>
    </row>
    <row r="2313" spans="16:16" x14ac:dyDescent="0.3">
      <c r="P2313" s="1"/>
    </row>
    <row r="2314" spans="16:16" x14ac:dyDescent="0.3">
      <c r="P2314" s="1"/>
    </row>
    <row r="2315" spans="16:16" x14ac:dyDescent="0.3">
      <c r="P2315" s="1"/>
    </row>
    <row r="2316" spans="16:16" x14ac:dyDescent="0.3">
      <c r="P2316" s="1"/>
    </row>
    <row r="2317" spans="16:16" x14ac:dyDescent="0.3">
      <c r="P2317" s="1"/>
    </row>
    <row r="2318" spans="16:16" x14ac:dyDescent="0.3">
      <c r="P2318" s="1"/>
    </row>
    <row r="2319" spans="16:16" x14ac:dyDescent="0.3">
      <c r="P2319" s="1"/>
    </row>
    <row r="2320" spans="16:16" x14ac:dyDescent="0.3">
      <c r="P2320" s="1"/>
    </row>
    <row r="2321" spans="16:16" x14ac:dyDescent="0.3">
      <c r="P2321" s="1"/>
    </row>
    <row r="2322" spans="16:16" x14ac:dyDescent="0.3">
      <c r="P2322" s="1"/>
    </row>
    <row r="2323" spans="16:16" x14ac:dyDescent="0.3">
      <c r="P2323" s="1"/>
    </row>
    <row r="2324" spans="16:16" x14ac:dyDescent="0.3">
      <c r="P2324" s="1"/>
    </row>
    <row r="2325" spans="16:16" x14ac:dyDescent="0.3">
      <c r="P2325" s="1"/>
    </row>
    <row r="2326" spans="16:16" x14ac:dyDescent="0.3">
      <c r="P2326" s="1"/>
    </row>
    <row r="2327" spans="16:16" x14ac:dyDescent="0.3">
      <c r="P2327" s="1"/>
    </row>
    <row r="2328" spans="16:16" x14ac:dyDescent="0.3">
      <c r="P2328" s="1"/>
    </row>
    <row r="2329" spans="16:16" x14ac:dyDescent="0.3">
      <c r="P2329" s="1"/>
    </row>
    <row r="2330" spans="16:16" x14ac:dyDescent="0.3">
      <c r="P2330" s="1"/>
    </row>
    <row r="2331" spans="16:16" x14ac:dyDescent="0.3">
      <c r="P2331" s="1"/>
    </row>
    <row r="2332" spans="16:16" x14ac:dyDescent="0.3">
      <c r="P2332" s="1"/>
    </row>
    <row r="2333" spans="16:16" x14ac:dyDescent="0.3">
      <c r="P2333" s="1"/>
    </row>
    <row r="2334" spans="16:16" x14ac:dyDescent="0.3">
      <c r="P2334" s="1"/>
    </row>
    <row r="2335" spans="16:16" x14ac:dyDescent="0.3">
      <c r="P2335" s="1"/>
    </row>
    <row r="2336" spans="16:16" x14ac:dyDescent="0.3">
      <c r="P2336" s="1"/>
    </row>
    <row r="2337" spans="16:16" x14ac:dyDescent="0.3">
      <c r="P2337" s="1"/>
    </row>
    <row r="2338" spans="16:16" x14ac:dyDescent="0.3">
      <c r="P2338" s="1"/>
    </row>
    <row r="2339" spans="16:16" x14ac:dyDescent="0.3">
      <c r="P2339" s="1"/>
    </row>
    <row r="2340" spans="16:16" x14ac:dyDescent="0.3">
      <c r="P2340" s="1"/>
    </row>
    <row r="2341" spans="16:16" x14ac:dyDescent="0.3">
      <c r="P2341" s="1"/>
    </row>
    <row r="2342" spans="16:16" x14ac:dyDescent="0.3">
      <c r="P2342" s="1"/>
    </row>
    <row r="2343" spans="16:16" x14ac:dyDescent="0.3">
      <c r="P2343" s="1"/>
    </row>
    <row r="2344" spans="16:16" x14ac:dyDescent="0.3">
      <c r="P2344" s="1"/>
    </row>
    <row r="2345" spans="16:16" x14ac:dyDescent="0.3">
      <c r="P2345" s="1"/>
    </row>
    <row r="2346" spans="16:16" x14ac:dyDescent="0.3">
      <c r="P2346" s="1"/>
    </row>
    <row r="2347" spans="16:16" x14ac:dyDescent="0.3">
      <c r="P2347" s="1"/>
    </row>
    <row r="2348" spans="16:16" x14ac:dyDescent="0.3">
      <c r="P2348" s="1"/>
    </row>
    <row r="2349" spans="16:16" x14ac:dyDescent="0.3">
      <c r="P2349" s="1"/>
    </row>
    <row r="2350" spans="16:16" x14ac:dyDescent="0.3">
      <c r="P2350" s="1"/>
    </row>
    <row r="2351" spans="16:16" x14ac:dyDescent="0.3">
      <c r="P2351" s="1"/>
    </row>
    <row r="2352" spans="16:16" x14ac:dyDescent="0.3">
      <c r="P2352" s="1"/>
    </row>
    <row r="2353" spans="16:16" x14ac:dyDescent="0.3">
      <c r="P2353" s="1"/>
    </row>
    <row r="2354" spans="16:16" x14ac:dyDescent="0.3">
      <c r="P2354" s="1"/>
    </row>
    <row r="2355" spans="16:16" x14ac:dyDescent="0.3">
      <c r="P2355" s="1"/>
    </row>
    <row r="2356" spans="16:16" x14ac:dyDescent="0.3">
      <c r="P2356" s="1"/>
    </row>
    <row r="2357" spans="16:16" x14ac:dyDescent="0.3">
      <c r="P2357" s="1"/>
    </row>
    <row r="2358" spans="16:16" x14ac:dyDescent="0.3">
      <c r="P2358" s="1"/>
    </row>
    <row r="2359" spans="16:16" x14ac:dyDescent="0.3">
      <c r="P2359" s="1"/>
    </row>
    <row r="2360" spans="16:16" x14ac:dyDescent="0.3">
      <c r="P2360" s="1"/>
    </row>
    <row r="2361" spans="16:16" x14ac:dyDescent="0.3">
      <c r="P2361" s="1"/>
    </row>
    <row r="2362" spans="16:16" x14ac:dyDescent="0.3">
      <c r="P2362" s="1"/>
    </row>
    <row r="2363" spans="16:16" x14ac:dyDescent="0.3">
      <c r="P2363" s="1"/>
    </row>
    <row r="2364" spans="16:16" x14ac:dyDescent="0.3">
      <c r="P2364" s="1"/>
    </row>
    <row r="2365" spans="16:16" x14ac:dyDescent="0.3">
      <c r="P2365" s="1"/>
    </row>
    <row r="2366" spans="16:16" x14ac:dyDescent="0.3">
      <c r="P2366" s="1"/>
    </row>
    <row r="2367" spans="16:16" x14ac:dyDescent="0.3">
      <c r="P2367" s="1"/>
    </row>
    <row r="2368" spans="16:16" x14ac:dyDescent="0.3">
      <c r="P2368" s="1"/>
    </row>
    <row r="2369" spans="16:16" x14ac:dyDescent="0.3">
      <c r="P2369" s="1"/>
    </row>
    <row r="2370" spans="16:16" x14ac:dyDescent="0.3">
      <c r="P2370" s="1"/>
    </row>
    <row r="2371" spans="16:16" x14ac:dyDescent="0.3">
      <c r="P2371" s="1"/>
    </row>
    <row r="2372" spans="16:16" x14ac:dyDescent="0.3">
      <c r="P2372" s="1"/>
    </row>
    <row r="2373" spans="16:16" x14ac:dyDescent="0.3">
      <c r="P2373" s="1"/>
    </row>
    <row r="2374" spans="16:16" x14ac:dyDescent="0.3">
      <c r="P2374" s="1"/>
    </row>
    <row r="2375" spans="16:16" x14ac:dyDescent="0.3">
      <c r="P2375" s="1"/>
    </row>
    <row r="2376" spans="16:16" x14ac:dyDescent="0.3">
      <c r="P2376" s="1"/>
    </row>
    <row r="2377" spans="16:16" x14ac:dyDescent="0.3">
      <c r="P2377" s="1"/>
    </row>
    <row r="2378" spans="16:16" x14ac:dyDescent="0.3">
      <c r="P2378" s="1"/>
    </row>
    <row r="2379" spans="16:16" x14ac:dyDescent="0.3">
      <c r="P2379" s="1"/>
    </row>
    <row r="2380" spans="16:16" x14ac:dyDescent="0.3">
      <c r="P2380" s="1"/>
    </row>
    <row r="2381" spans="16:16" x14ac:dyDescent="0.3">
      <c r="P2381" s="1"/>
    </row>
    <row r="2382" spans="16:16" x14ac:dyDescent="0.3">
      <c r="P2382" s="1"/>
    </row>
    <row r="2383" spans="16:16" x14ac:dyDescent="0.3">
      <c r="P2383" s="1"/>
    </row>
    <row r="2384" spans="16:16" x14ac:dyDescent="0.3">
      <c r="P2384" s="1"/>
    </row>
    <row r="2385" spans="16:16" x14ac:dyDescent="0.3">
      <c r="P2385" s="1"/>
    </row>
    <row r="2386" spans="16:16" x14ac:dyDescent="0.3">
      <c r="P2386" s="1"/>
    </row>
    <row r="2387" spans="16:16" x14ac:dyDescent="0.3">
      <c r="P2387" s="1"/>
    </row>
    <row r="2388" spans="16:16" x14ac:dyDescent="0.3">
      <c r="P2388" s="1"/>
    </row>
    <row r="2389" spans="16:16" x14ac:dyDescent="0.3">
      <c r="P2389" s="1"/>
    </row>
    <row r="2390" spans="16:16" x14ac:dyDescent="0.3">
      <c r="P2390" s="1"/>
    </row>
    <row r="2391" spans="16:16" x14ac:dyDescent="0.3">
      <c r="P2391" s="1"/>
    </row>
    <row r="2392" spans="16:16" x14ac:dyDescent="0.3">
      <c r="P2392" s="1"/>
    </row>
    <row r="2393" spans="16:16" x14ac:dyDescent="0.3">
      <c r="P2393" s="1"/>
    </row>
    <row r="2394" spans="16:16" x14ac:dyDescent="0.3">
      <c r="P2394" s="1"/>
    </row>
    <row r="2395" spans="16:16" x14ac:dyDescent="0.3">
      <c r="P2395" s="1"/>
    </row>
    <row r="2396" spans="16:16" x14ac:dyDescent="0.3">
      <c r="P2396" s="1"/>
    </row>
    <row r="2397" spans="16:16" x14ac:dyDescent="0.3">
      <c r="P2397" s="1"/>
    </row>
    <row r="2398" spans="16:16" x14ac:dyDescent="0.3">
      <c r="P2398" s="1"/>
    </row>
    <row r="2399" spans="16:16" x14ac:dyDescent="0.3">
      <c r="P2399" s="1"/>
    </row>
    <row r="2400" spans="16:16" x14ac:dyDescent="0.3">
      <c r="P2400" s="1"/>
    </row>
    <row r="2401" spans="16:16" x14ac:dyDescent="0.3">
      <c r="P2401" s="1"/>
    </row>
    <row r="2402" spans="16:16" x14ac:dyDescent="0.3">
      <c r="P2402" s="1"/>
    </row>
    <row r="2403" spans="16:16" x14ac:dyDescent="0.3">
      <c r="P2403" s="1"/>
    </row>
    <row r="2404" spans="16:16" x14ac:dyDescent="0.3">
      <c r="P2404" s="1"/>
    </row>
    <row r="2405" spans="16:16" x14ac:dyDescent="0.3">
      <c r="P2405" s="1"/>
    </row>
    <row r="2406" spans="16:16" x14ac:dyDescent="0.3">
      <c r="P2406" s="1"/>
    </row>
    <row r="2407" spans="16:16" x14ac:dyDescent="0.3">
      <c r="P2407" s="1"/>
    </row>
    <row r="2408" spans="16:16" x14ac:dyDescent="0.3">
      <c r="P2408" s="1"/>
    </row>
    <row r="2409" spans="16:16" x14ac:dyDescent="0.3">
      <c r="P2409" s="1"/>
    </row>
    <row r="2410" spans="16:16" x14ac:dyDescent="0.3">
      <c r="P2410" s="1"/>
    </row>
    <row r="2411" spans="16:16" x14ac:dyDescent="0.3">
      <c r="P2411" s="1"/>
    </row>
    <row r="2412" spans="16:16" x14ac:dyDescent="0.3">
      <c r="P2412" s="1"/>
    </row>
    <row r="2413" spans="16:16" x14ac:dyDescent="0.3">
      <c r="P2413" s="1"/>
    </row>
    <row r="2414" spans="16:16" x14ac:dyDescent="0.3">
      <c r="P2414" s="1"/>
    </row>
    <row r="2415" spans="16:16" x14ac:dyDescent="0.3">
      <c r="P2415" s="1"/>
    </row>
    <row r="2416" spans="16:16" x14ac:dyDescent="0.3">
      <c r="P2416" s="1"/>
    </row>
    <row r="2417" spans="16:16" x14ac:dyDescent="0.3">
      <c r="P2417" s="1"/>
    </row>
    <row r="2418" spans="16:16" x14ac:dyDescent="0.3">
      <c r="P2418" s="1"/>
    </row>
    <row r="2419" spans="16:16" x14ac:dyDescent="0.3">
      <c r="P2419" s="1"/>
    </row>
    <row r="2420" spans="16:16" x14ac:dyDescent="0.3">
      <c r="P2420" s="1"/>
    </row>
    <row r="2421" spans="16:16" x14ac:dyDescent="0.3">
      <c r="P2421" s="1"/>
    </row>
    <row r="2422" spans="16:16" x14ac:dyDescent="0.3">
      <c r="P2422" s="1"/>
    </row>
    <row r="2423" spans="16:16" x14ac:dyDescent="0.3">
      <c r="P2423" s="1"/>
    </row>
    <row r="2424" spans="16:16" x14ac:dyDescent="0.3">
      <c r="P2424" s="1"/>
    </row>
    <row r="2425" spans="16:16" x14ac:dyDescent="0.3">
      <c r="P2425" s="1"/>
    </row>
    <row r="2426" spans="16:16" x14ac:dyDescent="0.3">
      <c r="P2426" s="1"/>
    </row>
    <row r="2427" spans="16:16" x14ac:dyDescent="0.3">
      <c r="P2427" s="1"/>
    </row>
    <row r="2428" spans="16:16" x14ac:dyDescent="0.3">
      <c r="P2428" s="1"/>
    </row>
    <row r="2429" spans="16:16" x14ac:dyDescent="0.3">
      <c r="P2429" s="1"/>
    </row>
    <row r="2430" spans="16:16" x14ac:dyDescent="0.3">
      <c r="P2430" s="1"/>
    </row>
    <row r="2431" spans="16:16" x14ac:dyDescent="0.3">
      <c r="P2431" s="1"/>
    </row>
    <row r="2432" spans="16:16" x14ac:dyDescent="0.3">
      <c r="P2432" s="1"/>
    </row>
    <row r="2433" spans="16:16" x14ac:dyDescent="0.3">
      <c r="P2433" s="1"/>
    </row>
    <row r="2434" spans="16:16" x14ac:dyDescent="0.3">
      <c r="P2434" s="1"/>
    </row>
    <row r="2435" spans="16:16" x14ac:dyDescent="0.3">
      <c r="P2435" s="1"/>
    </row>
    <row r="2436" spans="16:16" x14ac:dyDescent="0.3">
      <c r="P2436" s="1"/>
    </row>
    <row r="2437" spans="16:16" x14ac:dyDescent="0.3">
      <c r="P2437" s="1"/>
    </row>
    <row r="2438" spans="16:16" x14ac:dyDescent="0.3">
      <c r="P2438" s="1"/>
    </row>
    <row r="2439" spans="16:16" x14ac:dyDescent="0.3">
      <c r="P2439" s="1"/>
    </row>
    <row r="2440" spans="16:16" x14ac:dyDescent="0.3">
      <c r="P2440" s="1"/>
    </row>
    <row r="2441" spans="16:16" x14ac:dyDescent="0.3">
      <c r="P2441" s="1"/>
    </row>
    <row r="2442" spans="16:16" x14ac:dyDescent="0.3">
      <c r="P2442" s="1"/>
    </row>
    <row r="2443" spans="16:16" x14ac:dyDescent="0.3">
      <c r="P2443" s="1"/>
    </row>
    <row r="2444" spans="16:16" x14ac:dyDescent="0.3">
      <c r="P2444" s="1"/>
    </row>
    <row r="2445" spans="16:16" x14ac:dyDescent="0.3">
      <c r="P2445" s="1"/>
    </row>
    <row r="2446" spans="16:16" x14ac:dyDescent="0.3">
      <c r="P2446" s="1"/>
    </row>
    <row r="2447" spans="16:16" x14ac:dyDescent="0.3">
      <c r="P2447" s="1"/>
    </row>
    <row r="2448" spans="16:16" x14ac:dyDescent="0.3">
      <c r="P2448" s="1"/>
    </row>
    <row r="2449" spans="16:16" x14ac:dyDescent="0.3">
      <c r="P2449" s="1"/>
    </row>
    <row r="2450" spans="16:16" x14ac:dyDescent="0.3">
      <c r="P2450" s="1"/>
    </row>
    <row r="2451" spans="16:16" x14ac:dyDescent="0.3">
      <c r="P2451" s="1"/>
    </row>
    <row r="2452" spans="16:16" x14ac:dyDescent="0.3">
      <c r="P2452" s="1"/>
    </row>
    <row r="2453" spans="16:16" x14ac:dyDescent="0.3">
      <c r="P2453" s="1"/>
    </row>
    <row r="2454" spans="16:16" x14ac:dyDescent="0.3">
      <c r="P2454" s="1"/>
    </row>
    <row r="2455" spans="16:16" x14ac:dyDescent="0.3">
      <c r="P2455" s="1"/>
    </row>
    <row r="2456" spans="16:16" x14ac:dyDescent="0.3">
      <c r="P2456" s="1"/>
    </row>
    <row r="2457" spans="16:16" x14ac:dyDescent="0.3">
      <c r="P2457" s="1"/>
    </row>
    <row r="2458" spans="16:16" x14ac:dyDescent="0.3">
      <c r="P2458" s="1"/>
    </row>
    <row r="2459" spans="16:16" x14ac:dyDescent="0.3">
      <c r="P2459" s="1"/>
    </row>
    <row r="2460" spans="16:16" x14ac:dyDescent="0.3">
      <c r="P2460" s="1"/>
    </row>
    <row r="2461" spans="16:16" x14ac:dyDescent="0.3">
      <c r="P2461" s="1"/>
    </row>
    <row r="2462" spans="16:16" x14ac:dyDescent="0.3">
      <c r="P2462" s="1"/>
    </row>
    <row r="2463" spans="16:16" x14ac:dyDescent="0.3">
      <c r="P2463" s="1"/>
    </row>
    <row r="2464" spans="16:16" x14ac:dyDescent="0.3">
      <c r="P2464" s="1"/>
    </row>
    <row r="2465" spans="16:16" x14ac:dyDescent="0.3">
      <c r="P2465" s="1"/>
    </row>
    <row r="2466" spans="16:16" x14ac:dyDescent="0.3">
      <c r="P2466" s="1"/>
    </row>
    <row r="2467" spans="16:16" x14ac:dyDescent="0.3">
      <c r="P2467" s="1"/>
    </row>
    <row r="2468" spans="16:16" x14ac:dyDescent="0.3">
      <c r="P2468" s="1"/>
    </row>
    <row r="2469" spans="16:16" x14ac:dyDescent="0.3">
      <c r="P2469" s="1"/>
    </row>
    <row r="2470" spans="16:16" x14ac:dyDescent="0.3">
      <c r="P2470" s="1"/>
    </row>
    <row r="2471" spans="16:16" x14ac:dyDescent="0.3">
      <c r="P2471" s="1"/>
    </row>
    <row r="2472" spans="16:16" x14ac:dyDescent="0.3">
      <c r="P2472" s="1"/>
    </row>
    <row r="2473" spans="16:16" x14ac:dyDescent="0.3">
      <c r="P2473" s="1"/>
    </row>
    <row r="2474" spans="16:16" x14ac:dyDescent="0.3">
      <c r="P2474" s="1"/>
    </row>
    <row r="2475" spans="16:16" x14ac:dyDescent="0.3">
      <c r="P2475" s="1"/>
    </row>
    <row r="2476" spans="16:16" x14ac:dyDescent="0.3">
      <c r="P2476" s="1"/>
    </row>
    <row r="2477" spans="16:16" x14ac:dyDescent="0.3">
      <c r="P2477" s="1"/>
    </row>
    <row r="2478" spans="16:16" x14ac:dyDescent="0.3">
      <c r="P2478" s="1"/>
    </row>
    <row r="2479" spans="16:16" x14ac:dyDescent="0.3">
      <c r="P2479" s="1"/>
    </row>
    <row r="2480" spans="16:16" x14ac:dyDescent="0.3">
      <c r="P2480" s="1"/>
    </row>
    <row r="2481" spans="16:16" x14ac:dyDescent="0.3">
      <c r="P2481" s="1"/>
    </row>
    <row r="2482" spans="16:16" x14ac:dyDescent="0.3">
      <c r="P2482" s="1"/>
    </row>
    <row r="2483" spans="16:16" x14ac:dyDescent="0.3">
      <c r="P2483" s="1"/>
    </row>
    <row r="2484" spans="16:16" x14ac:dyDescent="0.3">
      <c r="P2484" s="1"/>
    </row>
    <row r="2485" spans="16:16" x14ac:dyDescent="0.3">
      <c r="P2485" s="1"/>
    </row>
    <row r="2486" spans="16:16" x14ac:dyDescent="0.3">
      <c r="P2486" s="1"/>
    </row>
    <row r="2487" spans="16:16" x14ac:dyDescent="0.3">
      <c r="P2487" s="1"/>
    </row>
    <row r="2488" spans="16:16" x14ac:dyDescent="0.3">
      <c r="P2488" s="1"/>
    </row>
    <row r="2489" spans="16:16" x14ac:dyDescent="0.3">
      <c r="P2489" s="1"/>
    </row>
    <row r="2490" spans="16:16" x14ac:dyDescent="0.3">
      <c r="P2490" s="1"/>
    </row>
    <row r="2491" spans="16:16" x14ac:dyDescent="0.3">
      <c r="P2491" s="1"/>
    </row>
    <row r="2492" spans="16:16" x14ac:dyDescent="0.3">
      <c r="P2492" s="1"/>
    </row>
    <row r="2493" spans="16:16" x14ac:dyDescent="0.3">
      <c r="P2493" s="1"/>
    </row>
    <row r="2494" spans="16:16" x14ac:dyDescent="0.3">
      <c r="P2494" s="1"/>
    </row>
    <row r="2495" spans="16:16" x14ac:dyDescent="0.3">
      <c r="P2495" s="1"/>
    </row>
    <row r="2496" spans="16:16" x14ac:dyDescent="0.3">
      <c r="P2496" s="1"/>
    </row>
    <row r="2497" spans="16:16" x14ac:dyDescent="0.3">
      <c r="P2497" s="1"/>
    </row>
    <row r="2498" spans="16:16" x14ac:dyDescent="0.3">
      <c r="P2498" s="1"/>
    </row>
    <row r="2499" spans="16:16" x14ac:dyDescent="0.3">
      <c r="P2499" s="1"/>
    </row>
    <row r="2500" spans="16:16" x14ac:dyDescent="0.3">
      <c r="P2500" s="1"/>
    </row>
    <row r="2501" spans="16:16" x14ac:dyDescent="0.3">
      <c r="P2501" s="1"/>
    </row>
    <row r="2502" spans="16:16" x14ac:dyDescent="0.3">
      <c r="P2502" s="1"/>
    </row>
    <row r="2503" spans="16:16" x14ac:dyDescent="0.3">
      <c r="P2503" s="1"/>
    </row>
    <row r="2504" spans="16:16" x14ac:dyDescent="0.3">
      <c r="P2504" s="1"/>
    </row>
    <row r="2505" spans="16:16" x14ac:dyDescent="0.3">
      <c r="P2505" s="1"/>
    </row>
    <row r="2506" spans="16:16" x14ac:dyDescent="0.3">
      <c r="P2506" s="1"/>
    </row>
    <row r="2507" spans="16:16" x14ac:dyDescent="0.3">
      <c r="P2507" s="1"/>
    </row>
    <row r="2508" spans="16:16" x14ac:dyDescent="0.3">
      <c r="P2508" s="1"/>
    </row>
    <row r="2509" spans="16:16" x14ac:dyDescent="0.3">
      <c r="P2509" s="1"/>
    </row>
    <row r="2510" spans="16:16" x14ac:dyDescent="0.3">
      <c r="P2510" s="1"/>
    </row>
    <row r="2511" spans="16:16" x14ac:dyDescent="0.3">
      <c r="P2511" s="1"/>
    </row>
    <row r="2512" spans="16:16" x14ac:dyDescent="0.3">
      <c r="P2512" s="1"/>
    </row>
    <row r="2513" spans="16:16" x14ac:dyDescent="0.3">
      <c r="P2513" s="1"/>
    </row>
    <row r="2514" spans="16:16" x14ac:dyDescent="0.3">
      <c r="P2514" s="1"/>
    </row>
    <row r="2515" spans="16:16" x14ac:dyDescent="0.3">
      <c r="P2515" s="1"/>
    </row>
    <row r="2516" spans="16:16" x14ac:dyDescent="0.3">
      <c r="P2516" s="1"/>
    </row>
    <row r="2517" spans="16:16" x14ac:dyDescent="0.3">
      <c r="P2517" s="1"/>
    </row>
    <row r="2518" spans="16:16" x14ac:dyDescent="0.3">
      <c r="P2518" s="1"/>
    </row>
    <row r="2519" spans="16:16" x14ac:dyDescent="0.3">
      <c r="P2519" s="1"/>
    </row>
    <row r="2520" spans="16:16" x14ac:dyDescent="0.3">
      <c r="P2520" s="1"/>
    </row>
    <row r="2521" spans="16:16" x14ac:dyDescent="0.3">
      <c r="P2521" s="1"/>
    </row>
    <row r="2522" spans="16:16" x14ac:dyDescent="0.3">
      <c r="P2522" s="1"/>
    </row>
    <row r="2523" spans="16:16" x14ac:dyDescent="0.3">
      <c r="P2523" s="1"/>
    </row>
    <row r="2524" spans="16:16" x14ac:dyDescent="0.3">
      <c r="P2524" s="1"/>
    </row>
    <row r="2525" spans="16:16" x14ac:dyDescent="0.3">
      <c r="P2525" s="1"/>
    </row>
    <row r="2526" spans="16:16" x14ac:dyDescent="0.3">
      <c r="P2526" s="1"/>
    </row>
    <row r="2527" spans="16:16" x14ac:dyDescent="0.3">
      <c r="P2527" s="1"/>
    </row>
    <row r="2528" spans="16:16" x14ac:dyDescent="0.3">
      <c r="P2528" s="1"/>
    </row>
    <row r="2529" spans="16:16" x14ac:dyDescent="0.3">
      <c r="P2529" s="1"/>
    </row>
    <row r="2530" spans="16:16" x14ac:dyDescent="0.3">
      <c r="P2530" s="1"/>
    </row>
    <row r="2531" spans="16:16" x14ac:dyDescent="0.3">
      <c r="P2531" s="1"/>
    </row>
    <row r="2532" spans="16:16" x14ac:dyDescent="0.3">
      <c r="P2532" s="1"/>
    </row>
    <row r="2533" spans="16:16" x14ac:dyDescent="0.3">
      <c r="P2533" s="1"/>
    </row>
    <row r="2534" spans="16:16" x14ac:dyDescent="0.3">
      <c r="P2534" s="1"/>
    </row>
    <row r="2535" spans="16:16" x14ac:dyDescent="0.3">
      <c r="P2535" s="1"/>
    </row>
    <row r="2536" spans="16:16" x14ac:dyDescent="0.3">
      <c r="P2536" s="1"/>
    </row>
    <row r="2537" spans="16:16" x14ac:dyDescent="0.3">
      <c r="P2537" s="1"/>
    </row>
    <row r="2538" spans="16:16" x14ac:dyDescent="0.3">
      <c r="P2538" s="1"/>
    </row>
    <row r="2539" spans="16:16" x14ac:dyDescent="0.3">
      <c r="P2539" s="1"/>
    </row>
    <row r="2540" spans="16:16" x14ac:dyDescent="0.3">
      <c r="P2540" s="1"/>
    </row>
    <row r="2541" spans="16:16" x14ac:dyDescent="0.3">
      <c r="P2541" s="1"/>
    </row>
    <row r="2542" spans="16:16" x14ac:dyDescent="0.3">
      <c r="P2542" s="1"/>
    </row>
    <row r="2543" spans="16:16" x14ac:dyDescent="0.3">
      <c r="P2543" s="1"/>
    </row>
    <row r="2544" spans="16:16" x14ac:dyDescent="0.3">
      <c r="P2544" s="1"/>
    </row>
    <row r="2545" spans="16:16" x14ac:dyDescent="0.3">
      <c r="P2545" s="1"/>
    </row>
    <row r="2546" spans="16:16" x14ac:dyDescent="0.3">
      <c r="P2546" s="1"/>
    </row>
    <row r="2547" spans="16:16" x14ac:dyDescent="0.3">
      <c r="P2547" s="1"/>
    </row>
    <row r="2548" spans="16:16" x14ac:dyDescent="0.3">
      <c r="P2548" s="1"/>
    </row>
    <row r="2549" spans="16:16" x14ac:dyDescent="0.3">
      <c r="P2549" s="1"/>
    </row>
    <row r="2550" spans="16:16" x14ac:dyDescent="0.3">
      <c r="P2550" s="1"/>
    </row>
    <row r="2551" spans="16:16" x14ac:dyDescent="0.3">
      <c r="P2551" s="1"/>
    </row>
    <row r="2552" spans="16:16" x14ac:dyDescent="0.3">
      <c r="P2552" s="1"/>
    </row>
    <row r="2553" spans="16:16" x14ac:dyDescent="0.3">
      <c r="P2553" s="1"/>
    </row>
    <row r="2554" spans="16:16" x14ac:dyDescent="0.3">
      <c r="P2554" s="1"/>
    </row>
    <row r="2555" spans="16:16" x14ac:dyDescent="0.3">
      <c r="P2555" s="1"/>
    </row>
    <row r="2556" spans="16:16" x14ac:dyDescent="0.3">
      <c r="P2556" s="1"/>
    </row>
    <row r="2557" spans="16:16" x14ac:dyDescent="0.3">
      <c r="P2557" s="1"/>
    </row>
    <row r="2558" spans="16:16" x14ac:dyDescent="0.3">
      <c r="P2558" s="1"/>
    </row>
    <row r="2559" spans="16:16" x14ac:dyDescent="0.3">
      <c r="P2559" s="1"/>
    </row>
    <row r="2560" spans="16:16" x14ac:dyDescent="0.3">
      <c r="P2560" s="1"/>
    </row>
    <row r="2561" spans="16:16" x14ac:dyDescent="0.3">
      <c r="P2561" s="1"/>
    </row>
    <row r="2562" spans="16:16" x14ac:dyDescent="0.3">
      <c r="P2562" s="1"/>
    </row>
    <row r="2563" spans="16:16" x14ac:dyDescent="0.3">
      <c r="P2563" s="1"/>
    </row>
    <row r="2564" spans="16:16" x14ac:dyDescent="0.3">
      <c r="P2564" s="1"/>
    </row>
    <row r="2565" spans="16:16" x14ac:dyDescent="0.3">
      <c r="P2565" s="1"/>
    </row>
    <row r="2566" spans="16:16" x14ac:dyDescent="0.3">
      <c r="P2566" s="1"/>
    </row>
    <row r="2567" spans="16:16" x14ac:dyDescent="0.3">
      <c r="P2567" s="1"/>
    </row>
    <row r="2568" spans="16:16" x14ac:dyDescent="0.3">
      <c r="P2568" s="1"/>
    </row>
    <row r="2569" spans="16:16" x14ac:dyDescent="0.3">
      <c r="P2569" s="1"/>
    </row>
    <row r="2570" spans="16:16" x14ac:dyDescent="0.3">
      <c r="P2570" s="1"/>
    </row>
    <row r="2571" spans="16:16" x14ac:dyDescent="0.3">
      <c r="P2571" s="1"/>
    </row>
    <row r="2572" spans="16:16" x14ac:dyDescent="0.3">
      <c r="P2572" s="1"/>
    </row>
    <row r="2573" spans="16:16" x14ac:dyDescent="0.3">
      <c r="P2573" s="1"/>
    </row>
    <row r="2574" spans="16:16" x14ac:dyDescent="0.3">
      <c r="P2574" s="1"/>
    </row>
    <row r="2575" spans="16:16" x14ac:dyDescent="0.3">
      <c r="P2575" s="1"/>
    </row>
    <row r="2576" spans="16:16" x14ac:dyDescent="0.3">
      <c r="P2576" s="1"/>
    </row>
    <row r="2577" spans="16:16" x14ac:dyDescent="0.3">
      <c r="P2577" s="1"/>
    </row>
    <row r="2578" spans="16:16" x14ac:dyDescent="0.3">
      <c r="P2578" s="1"/>
    </row>
    <row r="2579" spans="16:16" x14ac:dyDescent="0.3">
      <c r="P2579" s="1"/>
    </row>
    <row r="2580" spans="16:16" x14ac:dyDescent="0.3">
      <c r="P2580" s="1"/>
    </row>
    <row r="2581" spans="16:16" x14ac:dyDescent="0.3">
      <c r="P2581" s="1"/>
    </row>
    <row r="2582" spans="16:16" x14ac:dyDescent="0.3">
      <c r="P2582" s="1"/>
    </row>
    <row r="2583" spans="16:16" x14ac:dyDescent="0.3">
      <c r="P2583" s="1"/>
    </row>
    <row r="2584" spans="16:16" x14ac:dyDescent="0.3">
      <c r="P2584" s="1"/>
    </row>
    <row r="2585" spans="16:16" x14ac:dyDescent="0.3">
      <c r="P2585" s="1"/>
    </row>
    <row r="2586" spans="16:16" x14ac:dyDescent="0.3">
      <c r="P2586" s="1"/>
    </row>
    <row r="2587" spans="16:16" x14ac:dyDescent="0.3">
      <c r="P2587" s="1"/>
    </row>
    <row r="2588" spans="16:16" x14ac:dyDescent="0.3">
      <c r="P2588" s="1"/>
    </row>
    <row r="2589" spans="16:16" x14ac:dyDescent="0.3">
      <c r="P2589" s="1"/>
    </row>
    <row r="2590" spans="16:16" x14ac:dyDescent="0.3">
      <c r="P2590" s="1"/>
    </row>
    <row r="2591" spans="16:16" x14ac:dyDescent="0.3">
      <c r="P2591" s="1"/>
    </row>
    <row r="2592" spans="16:16" x14ac:dyDescent="0.3">
      <c r="P2592" s="1"/>
    </row>
    <row r="2593" spans="16:16" x14ac:dyDescent="0.3">
      <c r="P2593" s="1"/>
    </row>
    <row r="2594" spans="16:16" x14ac:dyDescent="0.3">
      <c r="P2594" s="1"/>
    </row>
    <row r="2595" spans="16:16" x14ac:dyDescent="0.3">
      <c r="P2595" s="1"/>
    </row>
    <row r="2596" spans="16:16" x14ac:dyDescent="0.3">
      <c r="P2596" s="1"/>
    </row>
    <row r="2597" spans="16:16" x14ac:dyDescent="0.3">
      <c r="P2597" s="1"/>
    </row>
    <row r="2598" spans="16:16" x14ac:dyDescent="0.3">
      <c r="P2598" s="1"/>
    </row>
    <row r="2599" spans="16:16" x14ac:dyDescent="0.3">
      <c r="P2599" s="1"/>
    </row>
    <row r="2600" spans="16:16" x14ac:dyDescent="0.3">
      <c r="P2600" s="1"/>
    </row>
    <row r="2601" spans="16:16" x14ac:dyDescent="0.3">
      <c r="P2601" s="1"/>
    </row>
    <row r="2602" spans="16:16" x14ac:dyDescent="0.3">
      <c r="P2602" s="1"/>
    </row>
    <row r="2603" spans="16:16" x14ac:dyDescent="0.3">
      <c r="P2603" s="1"/>
    </row>
    <row r="2604" spans="16:16" x14ac:dyDescent="0.3">
      <c r="P2604" s="1"/>
    </row>
    <row r="2605" spans="16:16" x14ac:dyDescent="0.3">
      <c r="P2605" s="1"/>
    </row>
    <row r="2606" spans="16:16" x14ac:dyDescent="0.3">
      <c r="P2606" s="1"/>
    </row>
    <row r="2607" spans="16:16" x14ac:dyDescent="0.3">
      <c r="P2607" s="1"/>
    </row>
    <row r="2608" spans="16:16" x14ac:dyDescent="0.3">
      <c r="P2608" s="1"/>
    </row>
    <row r="2609" spans="16:16" x14ac:dyDescent="0.3">
      <c r="P2609" s="1"/>
    </row>
    <row r="2610" spans="16:16" x14ac:dyDescent="0.3">
      <c r="P2610" s="1"/>
    </row>
    <row r="2611" spans="16:16" x14ac:dyDescent="0.3">
      <c r="P2611" s="1"/>
    </row>
    <row r="2612" spans="16:16" x14ac:dyDescent="0.3">
      <c r="P2612" s="1"/>
    </row>
    <row r="2613" spans="16:16" x14ac:dyDescent="0.3">
      <c r="P2613" s="1"/>
    </row>
    <row r="2614" spans="16:16" x14ac:dyDescent="0.3">
      <c r="P2614" s="1"/>
    </row>
    <row r="2615" spans="16:16" x14ac:dyDescent="0.3">
      <c r="P2615" s="1"/>
    </row>
    <row r="2616" spans="16:16" x14ac:dyDescent="0.3">
      <c r="P2616" s="1"/>
    </row>
    <row r="2617" spans="16:16" x14ac:dyDescent="0.3">
      <c r="P2617" s="1"/>
    </row>
    <row r="2618" spans="16:16" x14ac:dyDescent="0.3">
      <c r="P2618" s="1"/>
    </row>
    <row r="2619" spans="16:16" x14ac:dyDescent="0.3">
      <c r="P2619" s="1"/>
    </row>
    <row r="2620" spans="16:16" x14ac:dyDescent="0.3">
      <c r="P2620" s="1"/>
    </row>
    <row r="2621" spans="16:16" x14ac:dyDescent="0.3">
      <c r="P2621" s="1"/>
    </row>
    <row r="2622" spans="16:16" x14ac:dyDescent="0.3">
      <c r="P2622" s="1"/>
    </row>
    <row r="2623" spans="16:16" x14ac:dyDescent="0.3">
      <c r="P2623" s="1"/>
    </row>
    <row r="2624" spans="16:16" x14ac:dyDescent="0.3">
      <c r="P2624" s="1"/>
    </row>
    <row r="2625" spans="16:16" x14ac:dyDescent="0.3">
      <c r="P2625" s="1"/>
    </row>
    <row r="2626" spans="16:16" x14ac:dyDescent="0.3">
      <c r="P2626" s="1"/>
    </row>
    <row r="2627" spans="16:16" x14ac:dyDescent="0.3">
      <c r="P2627" s="1"/>
    </row>
    <row r="2628" spans="16:16" x14ac:dyDescent="0.3">
      <c r="P2628" s="1"/>
    </row>
    <row r="2629" spans="16:16" x14ac:dyDescent="0.3">
      <c r="P2629" s="1"/>
    </row>
    <row r="2630" spans="16:16" x14ac:dyDescent="0.3">
      <c r="P2630" s="1"/>
    </row>
    <row r="2631" spans="16:16" x14ac:dyDescent="0.3">
      <c r="P2631" s="1"/>
    </row>
    <row r="2632" spans="16:16" x14ac:dyDescent="0.3">
      <c r="P2632" s="1"/>
    </row>
    <row r="2633" spans="16:16" x14ac:dyDescent="0.3">
      <c r="P2633" s="1"/>
    </row>
    <row r="2634" spans="16:16" x14ac:dyDescent="0.3">
      <c r="P2634" s="1"/>
    </row>
    <row r="2635" spans="16:16" x14ac:dyDescent="0.3">
      <c r="P2635" s="1"/>
    </row>
    <row r="2636" spans="16:16" x14ac:dyDescent="0.3">
      <c r="P2636" s="1"/>
    </row>
    <row r="2637" spans="16:16" x14ac:dyDescent="0.3">
      <c r="P2637" s="1"/>
    </row>
    <row r="2638" spans="16:16" x14ac:dyDescent="0.3">
      <c r="P2638" s="1"/>
    </row>
    <row r="2639" spans="16:16" x14ac:dyDescent="0.3">
      <c r="P2639" s="1"/>
    </row>
    <row r="2640" spans="16:16" x14ac:dyDescent="0.3">
      <c r="P2640" s="1"/>
    </row>
    <row r="2641" spans="16:16" x14ac:dyDescent="0.3">
      <c r="P2641" s="1"/>
    </row>
    <row r="2642" spans="16:16" x14ac:dyDescent="0.3">
      <c r="P2642" s="1"/>
    </row>
    <row r="2643" spans="16:16" x14ac:dyDescent="0.3">
      <c r="P2643" s="1"/>
    </row>
    <row r="2644" spans="16:16" x14ac:dyDescent="0.3">
      <c r="P2644" s="1"/>
    </row>
    <row r="2645" spans="16:16" x14ac:dyDescent="0.3">
      <c r="P2645" s="1"/>
    </row>
    <row r="2646" spans="16:16" x14ac:dyDescent="0.3">
      <c r="P2646" s="1"/>
    </row>
    <row r="2647" spans="16:16" x14ac:dyDescent="0.3">
      <c r="P2647" s="1"/>
    </row>
    <row r="2648" spans="16:16" x14ac:dyDescent="0.3">
      <c r="P2648" s="1"/>
    </row>
    <row r="2649" spans="16:16" x14ac:dyDescent="0.3">
      <c r="P2649" s="1"/>
    </row>
    <row r="2650" spans="16:16" x14ac:dyDescent="0.3">
      <c r="P2650" s="1"/>
    </row>
    <row r="2651" spans="16:16" x14ac:dyDescent="0.3">
      <c r="P2651" s="1"/>
    </row>
    <row r="2652" spans="16:16" x14ac:dyDescent="0.3">
      <c r="P2652" s="1"/>
    </row>
    <row r="2653" spans="16:16" x14ac:dyDescent="0.3">
      <c r="P2653" s="1"/>
    </row>
    <row r="2654" spans="16:16" x14ac:dyDescent="0.3">
      <c r="P2654" s="1"/>
    </row>
    <row r="2655" spans="16:16" x14ac:dyDescent="0.3">
      <c r="P2655" s="1"/>
    </row>
    <row r="2656" spans="16:16" x14ac:dyDescent="0.3">
      <c r="P2656" s="1"/>
    </row>
    <row r="2657" spans="16:16" x14ac:dyDescent="0.3">
      <c r="P2657" s="1"/>
    </row>
    <row r="2658" spans="16:16" x14ac:dyDescent="0.3">
      <c r="P2658" s="1"/>
    </row>
    <row r="2659" spans="16:16" x14ac:dyDescent="0.3">
      <c r="P2659" s="1"/>
    </row>
    <row r="2660" spans="16:16" x14ac:dyDescent="0.3">
      <c r="P2660" s="1"/>
    </row>
    <row r="2661" spans="16:16" x14ac:dyDescent="0.3">
      <c r="P2661" s="1"/>
    </row>
    <row r="2662" spans="16:16" x14ac:dyDescent="0.3">
      <c r="P2662" s="1"/>
    </row>
    <row r="2663" spans="16:16" x14ac:dyDescent="0.3">
      <c r="P2663" s="1"/>
    </row>
    <row r="2664" spans="16:16" x14ac:dyDescent="0.3">
      <c r="P2664" s="1"/>
    </row>
    <row r="2665" spans="16:16" x14ac:dyDescent="0.3">
      <c r="P2665" s="1"/>
    </row>
    <row r="2666" spans="16:16" x14ac:dyDescent="0.3">
      <c r="P2666" s="1"/>
    </row>
    <row r="2667" spans="16:16" x14ac:dyDescent="0.3">
      <c r="P2667" s="1"/>
    </row>
    <row r="2668" spans="16:16" x14ac:dyDescent="0.3">
      <c r="P2668" s="1"/>
    </row>
    <row r="2669" spans="16:16" x14ac:dyDescent="0.3">
      <c r="P2669" s="1"/>
    </row>
    <row r="2670" spans="16:16" x14ac:dyDescent="0.3">
      <c r="P2670" s="1"/>
    </row>
    <row r="2671" spans="16:16" x14ac:dyDescent="0.3">
      <c r="P2671" s="1"/>
    </row>
    <row r="2672" spans="16:16" x14ac:dyDescent="0.3">
      <c r="P2672" s="1"/>
    </row>
    <row r="2673" spans="16:16" x14ac:dyDescent="0.3">
      <c r="P2673" s="1"/>
    </row>
    <row r="2674" spans="16:16" x14ac:dyDescent="0.3">
      <c r="P2674" s="1"/>
    </row>
    <row r="2675" spans="16:16" x14ac:dyDescent="0.3">
      <c r="P2675" s="1"/>
    </row>
    <row r="2676" spans="16:16" x14ac:dyDescent="0.3">
      <c r="P2676" s="1"/>
    </row>
    <row r="2677" spans="16:16" x14ac:dyDescent="0.3">
      <c r="P2677" s="1"/>
    </row>
    <row r="2678" spans="16:16" x14ac:dyDescent="0.3">
      <c r="P2678" s="1"/>
    </row>
    <row r="2679" spans="16:16" x14ac:dyDescent="0.3">
      <c r="P2679" s="1"/>
    </row>
    <row r="2680" spans="16:16" x14ac:dyDescent="0.3">
      <c r="P2680" s="1"/>
    </row>
    <row r="2681" spans="16:16" x14ac:dyDescent="0.3">
      <c r="P2681" s="1"/>
    </row>
    <row r="2682" spans="16:16" x14ac:dyDescent="0.3">
      <c r="P2682" s="1"/>
    </row>
    <row r="2683" spans="16:16" x14ac:dyDescent="0.3">
      <c r="P2683" s="1"/>
    </row>
    <row r="2684" spans="16:16" x14ac:dyDescent="0.3">
      <c r="P2684" s="1"/>
    </row>
    <row r="2685" spans="16:16" x14ac:dyDescent="0.3">
      <c r="P2685" s="1"/>
    </row>
    <row r="2686" spans="16:16" x14ac:dyDescent="0.3">
      <c r="P2686" s="1"/>
    </row>
    <row r="2687" spans="16:16" x14ac:dyDescent="0.3">
      <c r="P2687" s="1"/>
    </row>
    <row r="2688" spans="16:16" x14ac:dyDescent="0.3">
      <c r="P2688" s="1"/>
    </row>
    <row r="2689" spans="16:16" x14ac:dyDescent="0.3">
      <c r="P2689" s="1"/>
    </row>
    <row r="2690" spans="16:16" x14ac:dyDescent="0.3">
      <c r="P2690" s="1"/>
    </row>
    <row r="2691" spans="16:16" x14ac:dyDescent="0.3">
      <c r="P2691" s="1"/>
    </row>
    <row r="2692" spans="16:16" x14ac:dyDescent="0.3">
      <c r="P2692" s="1"/>
    </row>
    <row r="2693" spans="16:16" x14ac:dyDescent="0.3">
      <c r="P2693" s="1"/>
    </row>
    <row r="2694" spans="16:16" x14ac:dyDescent="0.3">
      <c r="P2694" s="1"/>
    </row>
    <row r="2695" spans="16:16" x14ac:dyDescent="0.3">
      <c r="P2695" s="1"/>
    </row>
    <row r="2696" spans="16:16" x14ac:dyDescent="0.3">
      <c r="P2696" s="1"/>
    </row>
    <row r="2697" spans="16:16" x14ac:dyDescent="0.3">
      <c r="P2697" s="1"/>
    </row>
    <row r="2698" spans="16:16" x14ac:dyDescent="0.3">
      <c r="P2698" s="1"/>
    </row>
    <row r="2699" spans="16:16" x14ac:dyDescent="0.3">
      <c r="P2699" s="1"/>
    </row>
    <row r="2700" spans="16:16" x14ac:dyDescent="0.3">
      <c r="P2700" s="1"/>
    </row>
    <row r="2701" spans="16:16" x14ac:dyDescent="0.3">
      <c r="P2701" s="1"/>
    </row>
    <row r="2702" spans="16:16" x14ac:dyDescent="0.3">
      <c r="P2702" s="1"/>
    </row>
    <row r="2703" spans="16:16" x14ac:dyDescent="0.3">
      <c r="P2703" s="1"/>
    </row>
    <row r="2704" spans="16:16" x14ac:dyDescent="0.3">
      <c r="P2704" s="1"/>
    </row>
    <row r="2705" spans="16:16" x14ac:dyDescent="0.3">
      <c r="P2705" s="1"/>
    </row>
    <row r="2706" spans="16:16" x14ac:dyDescent="0.3">
      <c r="P2706" s="1"/>
    </row>
    <row r="2707" spans="16:16" x14ac:dyDescent="0.3">
      <c r="P2707" s="1"/>
    </row>
    <row r="2708" spans="16:16" x14ac:dyDescent="0.3">
      <c r="P2708" s="1"/>
    </row>
    <row r="2709" spans="16:16" x14ac:dyDescent="0.3">
      <c r="P2709" s="1"/>
    </row>
    <row r="2710" spans="16:16" x14ac:dyDescent="0.3">
      <c r="P2710" s="1"/>
    </row>
    <row r="2711" spans="16:16" x14ac:dyDescent="0.3">
      <c r="P2711" s="1"/>
    </row>
    <row r="2712" spans="16:16" x14ac:dyDescent="0.3">
      <c r="P2712" s="1"/>
    </row>
    <row r="2713" spans="16:16" x14ac:dyDescent="0.3">
      <c r="P2713" s="1"/>
    </row>
    <row r="2714" spans="16:16" x14ac:dyDescent="0.3">
      <c r="P2714" s="1"/>
    </row>
    <row r="2715" spans="16:16" x14ac:dyDescent="0.3">
      <c r="P2715" s="1"/>
    </row>
    <row r="2716" spans="16:16" x14ac:dyDescent="0.3">
      <c r="P2716" s="1"/>
    </row>
    <row r="2717" spans="16:16" x14ac:dyDescent="0.3">
      <c r="P2717" s="1"/>
    </row>
    <row r="2718" spans="16:16" x14ac:dyDescent="0.3">
      <c r="P2718" s="1"/>
    </row>
    <row r="2719" spans="16:16" x14ac:dyDescent="0.3">
      <c r="P2719" s="1"/>
    </row>
    <row r="2720" spans="16:16" x14ac:dyDescent="0.3">
      <c r="P2720" s="1"/>
    </row>
    <row r="2721" spans="16:16" x14ac:dyDescent="0.3">
      <c r="P2721" s="1"/>
    </row>
    <row r="2722" spans="16:16" x14ac:dyDescent="0.3">
      <c r="P2722" s="1"/>
    </row>
    <row r="2723" spans="16:16" x14ac:dyDescent="0.3">
      <c r="P2723" s="1"/>
    </row>
    <row r="2724" spans="16:16" x14ac:dyDescent="0.3">
      <c r="P2724" s="1"/>
    </row>
    <row r="2725" spans="16:16" x14ac:dyDescent="0.3">
      <c r="P2725" s="1"/>
    </row>
    <row r="2726" spans="16:16" x14ac:dyDescent="0.3">
      <c r="P2726" s="1"/>
    </row>
    <row r="2727" spans="16:16" x14ac:dyDescent="0.3">
      <c r="P2727" s="1"/>
    </row>
    <row r="2728" spans="16:16" x14ac:dyDescent="0.3">
      <c r="P2728" s="1"/>
    </row>
    <row r="2729" spans="16:16" x14ac:dyDescent="0.3">
      <c r="P2729" s="1"/>
    </row>
    <row r="2730" spans="16:16" x14ac:dyDescent="0.3">
      <c r="P2730" s="1"/>
    </row>
    <row r="2731" spans="16:16" x14ac:dyDescent="0.3">
      <c r="P2731" s="1"/>
    </row>
    <row r="2732" spans="16:16" x14ac:dyDescent="0.3">
      <c r="P2732" s="1"/>
    </row>
    <row r="2733" spans="16:16" x14ac:dyDescent="0.3">
      <c r="P2733" s="1"/>
    </row>
    <row r="2734" spans="16:16" x14ac:dyDescent="0.3">
      <c r="P2734" s="1"/>
    </row>
    <row r="2735" spans="16:16" x14ac:dyDescent="0.3">
      <c r="P2735" s="1"/>
    </row>
    <row r="2736" spans="16:16" x14ac:dyDescent="0.3">
      <c r="P2736" s="1"/>
    </row>
    <row r="2737" spans="16:16" x14ac:dyDescent="0.3">
      <c r="P2737" s="1"/>
    </row>
    <row r="2738" spans="16:16" x14ac:dyDescent="0.3">
      <c r="P2738" s="1"/>
    </row>
    <row r="2739" spans="16:16" x14ac:dyDescent="0.3">
      <c r="P2739" s="1"/>
    </row>
    <row r="2740" spans="16:16" x14ac:dyDescent="0.3">
      <c r="P2740" s="1"/>
    </row>
    <row r="2741" spans="16:16" x14ac:dyDescent="0.3">
      <c r="P2741" s="1"/>
    </row>
    <row r="2742" spans="16:16" x14ac:dyDescent="0.3">
      <c r="P2742" s="1"/>
    </row>
    <row r="2743" spans="16:16" x14ac:dyDescent="0.3">
      <c r="P2743" s="1"/>
    </row>
    <row r="2744" spans="16:16" x14ac:dyDescent="0.3">
      <c r="P2744" s="1"/>
    </row>
    <row r="2745" spans="16:16" x14ac:dyDescent="0.3">
      <c r="P2745" s="1"/>
    </row>
    <row r="2746" spans="16:16" x14ac:dyDescent="0.3">
      <c r="P2746" s="1"/>
    </row>
    <row r="2747" spans="16:16" x14ac:dyDescent="0.3">
      <c r="P2747" s="1"/>
    </row>
    <row r="2748" spans="16:16" x14ac:dyDescent="0.3">
      <c r="P2748" s="1"/>
    </row>
    <row r="2749" spans="16:16" x14ac:dyDescent="0.3">
      <c r="P2749" s="1"/>
    </row>
    <row r="2750" spans="16:16" x14ac:dyDescent="0.3">
      <c r="P2750" s="1"/>
    </row>
    <row r="2751" spans="16:16" x14ac:dyDescent="0.3">
      <c r="P2751" s="1"/>
    </row>
    <row r="2752" spans="16:16" x14ac:dyDescent="0.3">
      <c r="P2752" s="1"/>
    </row>
    <row r="2753" spans="16:16" x14ac:dyDescent="0.3">
      <c r="P2753" s="1"/>
    </row>
    <row r="2754" spans="16:16" x14ac:dyDescent="0.3">
      <c r="P2754" s="1"/>
    </row>
    <row r="2755" spans="16:16" x14ac:dyDescent="0.3">
      <c r="P2755" s="1"/>
    </row>
    <row r="2756" spans="16:16" x14ac:dyDescent="0.3">
      <c r="P2756" s="1"/>
    </row>
    <row r="2757" spans="16:16" x14ac:dyDescent="0.3">
      <c r="P2757" s="1"/>
    </row>
    <row r="2758" spans="16:16" x14ac:dyDescent="0.3">
      <c r="P2758" s="1"/>
    </row>
    <row r="2759" spans="16:16" x14ac:dyDescent="0.3">
      <c r="P2759" s="1"/>
    </row>
    <row r="2760" spans="16:16" x14ac:dyDescent="0.3">
      <c r="P2760" s="1"/>
    </row>
    <row r="2761" spans="16:16" x14ac:dyDescent="0.3">
      <c r="P2761" s="1"/>
    </row>
    <row r="2762" spans="16:16" x14ac:dyDescent="0.3">
      <c r="P2762" s="1"/>
    </row>
    <row r="2763" spans="16:16" x14ac:dyDescent="0.3">
      <c r="P2763" s="1"/>
    </row>
    <row r="2764" spans="16:16" x14ac:dyDescent="0.3">
      <c r="P2764" s="1"/>
    </row>
    <row r="2765" spans="16:16" x14ac:dyDescent="0.3">
      <c r="P2765" s="1"/>
    </row>
    <row r="2766" spans="16:16" x14ac:dyDescent="0.3">
      <c r="P2766" s="1"/>
    </row>
    <row r="2767" spans="16:16" x14ac:dyDescent="0.3">
      <c r="P2767" s="1"/>
    </row>
    <row r="2768" spans="16:16" x14ac:dyDescent="0.3">
      <c r="P2768" s="1"/>
    </row>
    <row r="2769" spans="16:16" x14ac:dyDescent="0.3">
      <c r="P2769" s="1"/>
    </row>
    <row r="2770" spans="16:16" x14ac:dyDescent="0.3">
      <c r="P2770" s="1"/>
    </row>
    <row r="2771" spans="16:16" x14ac:dyDescent="0.3">
      <c r="P2771" s="1"/>
    </row>
    <row r="2772" spans="16:16" x14ac:dyDescent="0.3">
      <c r="P2772" s="1"/>
    </row>
    <row r="2773" spans="16:16" x14ac:dyDescent="0.3">
      <c r="P2773" s="1"/>
    </row>
    <row r="2774" spans="16:16" x14ac:dyDescent="0.3">
      <c r="P2774" s="1"/>
    </row>
    <row r="2775" spans="16:16" x14ac:dyDescent="0.3">
      <c r="P2775" s="1"/>
    </row>
    <row r="2776" spans="16:16" x14ac:dyDescent="0.3">
      <c r="P2776" s="1"/>
    </row>
    <row r="2777" spans="16:16" x14ac:dyDescent="0.3">
      <c r="P2777" s="1"/>
    </row>
    <row r="2778" spans="16:16" x14ac:dyDescent="0.3">
      <c r="P2778" s="1"/>
    </row>
    <row r="2779" spans="16:16" x14ac:dyDescent="0.3">
      <c r="P2779" s="1"/>
    </row>
    <row r="2780" spans="16:16" x14ac:dyDescent="0.3">
      <c r="P2780" s="1"/>
    </row>
    <row r="2781" spans="16:16" x14ac:dyDescent="0.3">
      <c r="P2781" s="1"/>
    </row>
    <row r="2782" spans="16:16" x14ac:dyDescent="0.3">
      <c r="P2782" s="1"/>
    </row>
    <row r="2783" spans="16:16" x14ac:dyDescent="0.3">
      <c r="P2783" s="1"/>
    </row>
    <row r="2784" spans="16:16" x14ac:dyDescent="0.3">
      <c r="P2784" s="1"/>
    </row>
    <row r="2785" spans="16:16" x14ac:dyDescent="0.3">
      <c r="P2785" s="1"/>
    </row>
    <row r="2786" spans="16:16" x14ac:dyDescent="0.3">
      <c r="P2786" s="1"/>
    </row>
    <row r="2787" spans="16:16" x14ac:dyDescent="0.3">
      <c r="P2787" s="1"/>
    </row>
    <row r="2788" spans="16:16" x14ac:dyDescent="0.3">
      <c r="P2788" s="1"/>
    </row>
    <row r="2789" spans="16:16" x14ac:dyDescent="0.3">
      <c r="P2789" s="1"/>
    </row>
    <row r="2790" spans="16:16" x14ac:dyDescent="0.3">
      <c r="P2790" s="1"/>
    </row>
    <row r="2791" spans="16:16" x14ac:dyDescent="0.3">
      <c r="P2791" s="1"/>
    </row>
    <row r="2792" spans="16:16" x14ac:dyDescent="0.3">
      <c r="P2792" s="1"/>
    </row>
    <row r="2793" spans="16:16" x14ac:dyDescent="0.3">
      <c r="P2793" s="1"/>
    </row>
    <row r="2794" spans="16:16" x14ac:dyDescent="0.3">
      <c r="P2794" s="1"/>
    </row>
    <row r="2795" spans="16:16" x14ac:dyDescent="0.3">
      <c r="P2795" s="1"/>
    </row>
    <row r="2796" spans="16:16" x14ac:dyDescent="0.3">
      <c r="P2796" s="1"/>
    </row>
    <row r="2797" spans="16:16" x14ac:dyDescent="0.3">
      <c r="P2797" s="1"/>
    </row>
    <row r="2798" spans="16:16" x14ac:dyDescent="0.3">
      <c r="P2798" s="1"/>
    </row>
    <row r="2799" spans="16:16" x14ac:dyDescent="0.3">
      <c r="P2799" s="1"/>
    </row>
    <row r="2800" spans="16:16" x14ac:dyDescent="0.3">
      <c r="P2800" s="1"/>
    </row>
    <row r="2801" spans="16:16" x14ac:dyDescent="0.3">
      <c r="P2801" s="1"/>
    </row>
    <row r="2802" spans="16:16" x14ac:dyDescent="0.3">
      <c r="P2802" s="1"/>
    </row>
    <row r="2803" spans="16:16" x14ac:dyDescent="0.3">
      <c r="P2803" s="1"/>
    </row>
    <row r="2804" spans="16:16" x14ac:dyDescent="0.3">
      <c r="P2804" s="1"/>
    </row>
    <row r="2805" spans="16:16" x14ac:dyDescent="0.3">
      <c r="P2805" s="1"/>
    </row>
    <row r="2806" spans="16:16" x14ac:dyDescent="0.3">
      <c r="P2806" s="1"/>
    </row>
    <row r="2807" spans="16:16" x14ac:dyDescent="0.3">
      <c r="P2807" s="1"/>
    </row>
    <row r="2808" spans="16:16" x14ac:dyDescent="0.3">
      <c r="P2808" s="1"/>
    </row>
    <row r="2809" spans="16:16" x14ac:dyDescent="0.3">
      <c r="P2809" s="1"/>
    </row>
    <row r="2810" spans="16:16" x14ac:dyDescent="0.3">
      <c r="P2810" s="1"/>
    </row>
    <row r="2811" spans="16:16" x14ac:dyDescent="0.3">
      <c r="P2811" s="1"/>
    </row>
    <row r="2812" spans="16:16" x14ac:dyDescent="0.3">
      <c r="P2812" s="1"/>
    </row>
    <row r="2813" spans="16:16" x14ac:dyDescent="0.3">
      <c r="P2813" s="1"/>
    </row>
    <row r="2814" spans="16:16" x14ac:dyDescent="0.3">
      <c r="P2814" s="1"/>
    </row>
    <row r="2815" spans="16:16" x14ac:dyDescent="0.3">
      <c r="P2815" s="1"/>
    </row>
    <row r="2816" spans="16:16" x14ac:dyDescent="0.3">
      <c r="P2816" s="1"/>
    </row>
    <row r="2817" spans="16:16" x14ac:dyDescent="0.3">
      <c r="P2817" s="1"/>
    </row>
    <row r="2818" spans="16:16" x14ac:dyDescent="0.3">
      <c r="P2818" s="1"/>
    </row>
    <row r="2819" spans="16:16" x14ac:dyDescent="0.3">
      <c r="P2819" s="1"/>
    </row>
    <row r="2820" spans="16:16" x14ac:dyDescent="0.3">
      <c r="P2820" s="1"/>
    </row>
    <row r="2821" spans="16:16" x14ac:dyDescent="0.3">
      <c r="P2821" s="1"/>
    </row>
    <row r="2822" spans="16:16" x14ac:dyDescent="0.3">
      <c r="P2822" s="1"/>
    </row>
    <row r="2823" spans="16:16" x14ac:dyDescent="0.3">
      <c r="P2823" s="1"/>
    </row>
    <row r="2824" spans="16:16" x14ac:dyDescent="0.3">
      <c r="P2824" s="1"/>
    </row>
    <row r="2825" spans="16:16" x14ac:dyDescent="0.3">
      <c r="P2825" s="1"/>
    </row>
    <row r="2826" spans="16:16" x14ac:dyDescent="0.3">
      <c r="P2826" s="1"/>
    </row>
    <row r="2827" spans="16:16" x14ac:dyDescent="0.3">
      <c r="P2827" s="1"/>
    </row>
    <row r="2828" spans="16:16" x14ac:dyDescent="0.3">
      <c r="P2828" s="1"/>
    </row>
    <row r="2829" spans="16:16" x14ac:dyDescent="0.3">
      <c r="P2829" s="1"/>
    </row>
    <row r="2830" spans="16:16" x14ac:dyDescent="0.3">
      <c r="P2830" s="1"/>
    </row>
    <row r="2831" spans="16:16" x14ac:dyDescent="0.3">
      <c r="P2831" s="1"/>
    </row>
    <row r="2832" spans="16:16" x14ac:dyDescent="0.3">
      <c r="P2832" s="1"/>
    </row>
    <row r="2833" spans="16:16" x14ac:dyDescent="0.3">
      <c r="P2833" s="1"/>
    </row>
    <row r="2834" spans="16:16" x14ac:dyDescent="0.3">
      <c r="P2834" s="1"/>
    </row>
    <row r="2835" spans="16:16" x14ac:dyDescent="0.3">
      <c r="P2835" s="1"/>
    </row>
    <row r="2836" spans="16:16" x14ac:dyDescent="0.3">
      <c r="P2836" s="1"/>
    </row>
    <row r="2837" spans="16:16" x14ac:dyDescent="0.3">
      <c r="P2837" s="1"/>
    </row>
    <row r="2838" spans="16:16" x14ac:dyDescent="0.3">
      <c r="P2838" s="1"/>
    </row>
    <row r="2839" spans="16:16" x14ac:dyDescent="0.3">
      <c r="P2839" s="1"/>
    </row>
    <row r="2840" spans="16:16" x14ac:dyDescent="0.3">
      <c r="P2840" s="1"/>
    </row>
    <row r="2841" spans="16:16" x14ac:dyDescent="0.3">
      <c r="P2841" s="1"/>
    </row>
    <row r="2842" spans="16:16" x14ac:dyDescent="0.3">
      <c r="P2842" s="1"/>
    </row>
    <row r="2843" spans="16:16" x14ac:dyDescent="0.3">
      <c r="P2843" s="1"/>
    </row>
    <row r="2844" spans="16:16" x14ac:dyDescent="0.3">
      <c r="P2844" s="1"/>
    </row>
    <row r="2845" spans="16:16" x14ac:dyDescent="0.3">
      <c r="P2845" s="1"/>
    </row>
    <row r="2846" spans="16:16" x14ac:dyDescent="0.3">
      <c r="P2846" s="1"/>
    </row>
    <row r="2847" spans="16:16" x14ac:dyDescent="0.3">
      <c r="P2847" s="1"/>
    </row>
    <row r="2848" spans="16:16" x14ac:dyDescent="0.3">
      <c r="P2848" s="1"/>
    </row>
    <row r="2849" spans="16:16" x14ac:dyDescent="0.3">
      <c r="P2849" s="1"/>
    </row>
    <row r="2850" spans="16:16" x14ac:dyDescent="0.3">
      <c r="P2850" s="1"/>
    </row>
    <row r="2851" spans="16:16" x14ac:dyDescent="0.3">
      <c r="P2851" s="1"/>
    </row>
    <row r="2852" spans="16:16" x14ac:dyDescent="0.3">
      <c r="P2852" s="1"/>
    </row>
    <row r="2853" spans="16:16" x14ac:dyDescent="0.3">
      <c r="P2853" s="1"/>
    </row>
    <row r="2854" spans="16:16" x14ac:dyDescent="0.3">
      <c r="P2854" s="1"/>
    </row>
    <row r="2855" spans="16:16" x14ac:dyDescent="0.3">
      <c r="P2855" s="1"/>
    </row>
    <row r="2856" spans="16:16" x14ac:dyDescent="0.3">
      <c r="P2856" s="1"/>
    </row>
    <row r="2857" spans="16:16" x14ac:dyDescent="0.3">
      <c r="P2857" s="1"/>
    </row>
    <row r="2858" spans="16:16" x14ac:dyDescent="0.3">
      <c r="P2858" s="1"/>
    </row>
    <row r="2859" spans="16:16" x14ac:dyDescent="0.3">
      <c r="P2859" s="1"/>
    </row>
    <row r="2860" spans="16:16" x14ac:dyDescent="0.3">
      <c r="P2860" s="1"/>
    </row>
    <row r="2861" spans="16:16" x14ac:dyDescent="0.3">
      <c r="P2861" s="1"/>
    </row>
    <row r="2862" spans="16:16" x14ac:dyDescent="0.3">
      <c r="P2862" s="1"/>
    </row>
    <row r="2863" spans="16:16" x14ac:dyDescent="0.3">
      <c r="P2863" s="1"/>
    </row>
    <row r="2864" spans="16:16" x14ac:dyDescent="0.3">
      <c r="P2864" s="1"/>
    </row>
    <row r="2865" spans="16:16" x14ac:dyDescent="0.3">
      <c r="P2865" s="1"/>
    </row>
    <row r="2866" spans="16:16" x14ac:dyDescent="0.3">
      <c r="P2866" s="1"/>
    </row>
    <row r="2867" spans="16:16" x14ac:dyDescent="0.3">
      <c r="P2867" s="1"/>
    </row>
    <row r="2868" spans="16:16" x14ac:dyDescent="0.3">
      <c r="P2868" s="1"/>
    </row>
    <row r="2869" spans="16:16" x14ac:dyDescent="0.3">
      <c r="P2869" s="1"/>
    </row>
    <row r="2870" spans="16:16" x14ac:dyDescent="0.3">
      <c r="P2870" s="1"/>
    </row>
    <row r="2871" spans="16:16" x14ac:dyDescent="0.3">
      <c r="P2871" s="1"/>
    </row>
    <row r="2872" spans="16:16" x14ac:dyDescent="0.3">
      <c r="P2872" s="1"/>
    </row>
    <row r="2873" spans="16:16" x14ac:dyDescent="0.3">
      <c r="P2873" s="1"/>
    </row>
    <row r="2874" spans="16:16" x14ac:dyDescent="0.3">
      <c r="P2874" s="1"/>
    </row>
    <row r="2875" spans="16:16" x14ac:dyDescent="0.3">
      <c r="P2875" s="1"/>
    </row>
    <row r="2876" spans="16:16" x14ac:dyDescent="0.3">
      <c r="P2876" s="1"/>
    </row>
    <row r="2877" spans="16:16" x14ac:dyDescent="0.3">
      <c r="P2877" s="1"/>
    </row>
    <row r="2878" spans="16:16" x14ac:dyDescent="0.3">
      <c r="P2878" s="1"/>
    </row>
    <row r="2879" spans="16:16" x14ac:dyDescent="0.3">
      <c r="P2879" s="1"/>
    </row>
    <row r="2880" spans="16:16" x14ac:dyDescent="0.3">
      <c r="P2880" s="1"/>
    </row>
    <row r="2881" spans="16:16" x14ac:dyDescent="0.3">
      <c r="P2881" s="1"/>
    </row>
    <row r="2882" spans="16:16" x14ac:dyDescent="0.3">
      <c r="P2882" s="1"/>
    </row>
    <row r="2883" spans="16:16" x14ac:dyDescent="0.3">
      <c r="P2883" s="1"/>
    </row>
    <row r="2884" spans="16:16" x14ac:dyDescent="0.3">
      <c r="P2884" s="1"/>
    </row>
    <row r="2885" spans="16:16" x14ac:dyDescent="0.3">
      <c r="P2885" s="1"/>
    </row>
    <row r="2886" spans="16:16" x14ac:dyDescent="0.3">
      <c r="P2886" s="1"/>
    </row>
    <row r="2887" spans="16:16" x14ac:dyDescent="0.3">
      <c r="P2887" s="1"/>
    </row>
    <row r="2888" spans="16:16" x14ac:dyDescent="0.3">
      <c r="P2888" s="1"/>
    </row>
    <row r="2889" spans="16:16" x14ac:dyDescent="0.3">
      <c r="P2889" s="1"/>
    </row>
    <row r="2890" spans="16:16" x14ac:dyDescent="0.3">
      <c r="P2890" s="1"/>
    </row>
    <row r="2891" spans="16:16" x14ac:dyDescent="0.3">
      <c r="P2891" s="1"/>
    </row>
    <row r="2892" spans="16:16" x14ac:dyDescent="0.3">
      <c r="P2892" s="1"/>
    </row>
    <row r="2893" spans="16:16" x14ac:dyDescent="0.3">
      <c r="P2893" s="1"/>
    </row>
    <row r="2894" spans="16:16" x14ac:dyDescent="0.3">
      <c r="P2894" s="1"/>
    </row>
    <row r="2895" spans="16:16" x14ac:dyDescent="0.3">
      <c r="P2895" s="1"/>
    </row>
    <row r="2896" spans="16:16" x14ac:dyDescent="0.3">
      <c r="P2896" s="1"/>
    </row>
    <row r="2897" spans="16:16" x14ac:dyDescent="0.3">
      <c r="P2897" s="1"/>
    </row>
    <row r="2898" spans="16:16" x14ac:dyDescent="0.3">
      <c r="P2898" s="1"/>
    </row>
    <row r="2899" spans="16:16" x14ac:dyDescent="0.3">
      <c r="P2899" s="1"/>
    </row>
    <row r="2900" spans="16:16" x14ac:dyDescent="0.3">
      <c r="P2900" s="1"/>
    </row>
    <row r="2901" spans="16:16" x14ac:dyDescent="0.3">
      <c r="P2901" s="1"/>
    </row>
    <row r="2902" spans="16:16" x14ac:dyDescent="0.3">
      <c r="P2902" s="1"/>
    </row>
    <row r="2903" spans="16:16" x14ac:dyDescent="0.3">
      <c r="P2903" s="1"/>
    </row>
    <row r="2904" spans="16:16" x14ac:dyDescent="0.3">
      <c r="P2904" s="1"/>
    </row>
    <row r="2905" spans="16:16" x14ac:dyDescent="0.3">
      <c r="P2905" s="1"/>
    </row>
    <row r="2906" spans="16:16" x14ac:dyDescent="0.3">
      <c r="P2906" s="1"/>
    </row>
    <row r="2907" spans="16:16" x14ac:dyDescent="0.3">
      <c r="P2907" s="1"/>
    </row>
    <row r="2908" spans="16:16" x14ac:dyDescent="0.3">
      <c r="P2908" s="1"/>
    </row>
    <row r="2909" spans="16:16" x14ac:dyDescent="0.3">
      <c r="P2909" s="1"/>
    </row>
    <row r="2910" spans="16:16" x14ac:dyDescent="0.3">
      <c r="P2910" s="1"/>
    </row>
    <row r="2911" spans="16:16" x14ac:dyDescent="0.3">
      <c r="P2911" s="1"/>
    </row>
    <row r="2912" spans="16:16" x14ac:dyDescent="0.3">
      <c r="P2912" s="1"/>
    </row>
    <row r="2913" spans="16:16" x14ac:dyDescent="0.3">
      <c r="P2913" s="1"/>
    </row>
    <row r="2914" spans="16:16" x14ac:dyDescent="0.3">
      <c r="P2914" s="1"/>
    </row>
    <row r="2915" spans="16:16" x14ac:dyDescent="0.3">
      <c r="P2915" s="1"/>
    </row>
    <row r="2916" spans="16:16" x14ac:dyDescent="0.3">
      <c r="P2916" s="1"/>
    </row>
    <row r="2917" spans="16:16" x14ac:dyDescent="0.3">
      <c r="P2917" s="1"/>
    </row>
    <row r="2918" spans="16:16" x14ac:dyDescent="0.3">
      <c r="P2918" s="1"/>
    </row>
    <row r="2919" spans="16:16" x14ac:dyDescent="0.3">
      <c r="P2919" s="1"/>
    </row>
    <row r="2920" spans="16:16" x14ac:dyDescent="0.3">
      <c r="P2920" s="1"/>
    </row>
    <row r="2921" spans="16:16" x14ac:dyDescent="0.3">
      <c r="P2921" s="1"/>
    </row>
    <row r="2922" spans="16:16" x14ac:dyDescent="0.3">
      <c r="P2922" s="1"/>
    </row>
    <row r="2923" spans="16:16" x14ac:dyDescent="0.3">
      <c r="P2923" s="1"/>
    </row>
    <row r="2924" spans="16:16" x14ac:dyDescent="0.3">
      <c r="P2924" s="1"/>
    </row>
    <row r="2925" spans="16:16" x14ac:dyDescent="0.3">
      <c r="P2925" s="1"/>
    </row>
    <row r="2926" spans="16:16" x14ac:dyDescent="0.3">
      <c r="P2926" s="1"/>
    </row>
    <row r="2927" spans="16:16" x14ac:dyDescent="0.3">
      <c r="P2927" s="1"/>
    </row>
    <row r="2928" spans="16:16" x14ac:dyDescent="0.3">
      <c r="P2928" s="1"/>
    </row>
    <row r="2929" spans="16:16" x14ac:dyDescent="0.3">
      <c r="P2929" s="1"/>
    </row>
    <row r="2930" spans="16:16" x14ac:dyDescent="0.3">
      <c r="P2930" s="1"/>
    </row>
    <row r="2931" spans="16:16" x14ac:dyDescent="0.3">
      <c r="P2931" s="1"/>
    </row>
    <row r="2932" spans="16:16" x14ac:dyDescent="0.3">
      <c r="P2932" s="1"/>
    </row>
    <row r="2933" spans="16:16" x14ac:dyDescent="0.3">
      <c r="P2933" s="1"/>
    </row>
    <row r="2934" spans="16:16" x14ac:dyDescent="0.3">
      <c r="P2934" s="1"/>
    </row>
    <row r="2935" spans="16:16" x14ac:dyDescent="0.3">
      <c r="P2935" s="1"/>
    </row>
    <row r="2936" spans="16:16" x14ac:dyDescent="0.3">
      <c r="P2936" s="1"/>
    </row>
    <row r="2937" spans="16:16" x14ac:dyDescent="0.3">
      <c r="P2937" s="1"/>
    </row>
    <row r="2938" spans="16:16" x14ac:dyDescent="0.3">
      <c r="P2938" s="1"/>
    </row>
    <row r="2939" spans="16:16" x14ac:dyDescent="0.3">
      <c r="P2939" s="1"/>
    </row>
    <row r="2940" spans="16:16" x14ac:dyDescent="0.3">
      <c r="P2940" s="1"/>
    </row>
    <row r="2941" spans="16:16" x14ac:dyDescent="0.3">
      <c r="P2941" s="1"/>
    </row>
    <row r="2942" spans="16:16" x14ac:dyDescent="0.3">
      <c r="P2942" s="1"/>
    </row>
    <row r="2943" spans="16:16" x14ac:dyDescent="0.3">
      <c r="P2943" s="1"/>
    </row>
    <row r="2944" spans="16:16" x14ac:dyDescent="0.3">
      <c r="P2944" s="1"/>
    </row>
    <row r="2945" spans="16:16" x14ac:dyDescent="0.3">
      <c r="P2945" s="1"/>
    </row>
    <row r="2946" spans="16:16" x14ac:dyDescent="0.3">
      <c r="P2946" s="1"/>
    </row>
    <row r="2947" spans="16:16" x14ac:dyDescent="0.3">
      <c r="P2947" s="1"/>
    </row>
    <row r="2948" spans="16:16" x14ac:dyDescent="0.3">
      <c r="P2948" s="1"/>
    </row>
    <row r="2949" spans="16:16" x14ac:dyDescent="0.3">
      <c r="P2949" s="1"/>
    </row>
    <row r="2950" spans="16:16" x14ac:dyDescent="0.3">
      <c r="P2950" s="1"/>
    </row>
    <row r="2951" spans="16:16" x14ac:dyDescent="0.3">
      <c r="P2951" s="1"/>
    </row>
    <row r="2952" spans="16:16" x14ac:dyDescent="0.3">
      <c r="P2952" s="1"/>
    </row>
    <row r="2953" spans="16:16" x14ac:dyDescent="0.3">
      <c r="P2953" s="1"/>
    </row>
    <row r="2954" spans="16:16" x14ac:dyDescent="0.3">
      <c r="P2954" s="1"/>
    </row>
    <row r="2955" spans="16:16" x14ac:dyDescent="0.3">
      <c r="P2955" s="1"/>
    </row>
    <row r="2956" spans="16:16" x14ac:dyDescent="0.3">
      <c r="P2956" s="1"/>
    </row>
    <row r="2957" spans="16:16" x14ac:dyDescent="0.3">
      <c r="P2957" s="1"/>
    </row>
    <row r="2958" spans="16:16" x14ac:dyDescent="0.3">
      <c r="P2958" s="1"/>
    </row>
    <row r="2959" spans="16:16" x14ac:dyDescent="0.3">
      <c r="P2959" s="1"/>
    </row>
    <row r="2960" spans="16:16" x14ac:dyDescent="0.3">
      <c r="P2960" s="1"/>
    </row>
    <row r="2961" spans="16:16" x14ac:dyDescent="0.3">
      <c r="P2961" s="1"/>
    </row>
    <row r="2962" spans="16:16" x14ac:dyDescent="0.3">
      <c r="P2962" s="1"/>
    </row>
    <row r="2963" spans="16:16" x14ac:dyDescent="0.3">
      <c r="P2963" s="1"/>
    </row>
    <row r="2964" spans="16:16" x14ac:dyDescent="0.3">
      <c r="P2964" s="1"/>
    </row>
    <row r="2965" spans="16:16" x14ac:dyDescent="0.3">
      <c r="P2965" s="1"/>
    </row>
    <row r="2966" spans="16:16" x14ac:dyDescent="0.3">
      <c r="P2966" s="1"/>
    </row>
    <row r="2967" spans="16:16" x14ac:dyDescent="0.3">
      <c r="P2967" s="1"/>
    </row>
    <row r="2968" spans="16:16" x14ac:dyDescent="0.3">
      <c r="P2968" s="1"/>
    </row>
    <row r="2969" spans="16:16" x14ac:dyDescent="0.3">
      <c r="P2969" s="1"/>
    </row>
    <row r="2970" spans="16:16" x14ac:dyDescent="0.3">
      <c r="P2970" s="1"/>
    </row>
    <row r="2971" spans="16:16" x14ac:dyDescent="0.3">
      <c r="P2971" s="1"/>
    </row>
    <row r="2972" spans="16:16" x14ac:dyDescent="0.3">
      <c r="P2972" s="1"/>
    </row>
    <row r="2973" spans="16:16" x14ac:dyDescent="0.3">
      <c r="P2973" s="1"/>
    </row>
    <row r="2974" spans="16:16" x14ac:dyDescent="0.3">
      <c r="P2974" s="1"/>
    </row>
    <row r="2975" spans="16:16" x14ac:dyDescent="0.3">
      <c r="P2975" s="1"/>
    </row>
    <row r="2976" spans="16:16" x14ac:dyDescent="0.3">
      <c r="P2976" s="1"/>
    </row>
    <row r="2977" spans="16:16" x14ac:dyDescent="0.3">
      <c r="P2977" s="1"/>
    </row>
    <row r="2978" spans="16:16" x14ac:dyDescent="0.3">
      <c r="P2978" s="1"/>
    </row>
    <row r="2979" spans="16:16" x14ac:dyDescent="0.3">
      <c r="P2979" s="1"/>
    </row>
    <row r="2980" spans="16:16" x14ac:dyDescent="0.3">
      <c r="P2980" s="1"/>
    </row>
    <row r="2981" spans="16:16" x14ac:dyDescent="0.3">
      <c r="P2981" s="1"/>
    </row>
    <row r="2982" spans="16:16" x14ac:dyDescent="0.3">
      <c r="P2982" s="1"/>
    </row>
    <row r="2983" spans="16:16" x14ac:dyDescent="0.3">
      <c r="P2983" s="1"/>
    </row>
    <row r="2984" spans="16:16" x14ac:dyDescent="0.3">
      <c r="P2984" s="1"/>
    </row>
    <row r="2985" spans="16:16" x14ac:dyDescent="0.3">
      <c r="P2985" s="1"/>
    </row>
    <row r="2986" spans="16:16" x14ac:dyDescent="0.3">
      <c r="P2986" s="1"/>
    </row>
    <row r="2987" spans="16:16" x14ac:dyDescent="0.3">
      <c r="P2987" s="1"/>
    </row>
    <row r="2988" spans="16:16" x14ac:dyDescent="0.3">
      <c r="P2988" s="1"/>
    </row>
    <row r="2989" spans="16:16" x14ac:dyDescent="0.3">
      <c r="P2989" s="1"/>
    </row>
    <row r="2990" spans="16:16" x14ac:dyDescent="0.3">
      <c r="P2990" s="1"/>
    </row>
    <row r="2991" spans="16:16" x14ac:dyDescent="0.3">
      <c r="P2991" s="1"/>
    </row>
    <row r="2992" spans="16:16" x14ac:dyDescent="0.3">
      <c r="P2992" s="1"/>
    </row>
    <row r="2993" spans="16:16" x14ac:dyDescent="0.3">
      <c r="P2993" s="1"/>
    </row>
    <row r="2994" spans="16:16" x14ac:dyDescent="0.3">
      <c r="P2994" s="1"/>
    </row>
    <row r="2995" spans="16:16" x14ac:dyDescent="0.3">
      <c r="P2995" s="1"/>
    </row>
    <row r="2996" spans="16:16" x14ac:dyDescent="0.3">
      <c r="P2996" s="1"/>
    </row>
    <row r="2997" spans="16:16" x14ac:dyDescent="0.3">
      <c r="P2997" s="1"/>
    </row>
    <row r="2998" spans="16:16" x14ac:dyDescent="0.3">
      <c r="P2998" s="1"/>
    </row>
    <row r="2999" spans="16:16" x14ac:dyDescent="0.3">
      <c r="P2999" s="1"/>
    </row>
    <row r="3000" spans="16:16" x14ac:dyDescent="0.3">
      <c r="P3000" s="1"/>
    </row>
    <row r="3001" spans="16:16" x14ac:dyDescent="0.3">
      <c r="P3001" s="1"/>
    </row>
    <row r="3002" spans="16:16" x14ac:dyDescent="0.3">
      <c r="P3002" s="1"/>
    </row>
    <row r="3003" spans="16:16" x14ac:dyDescent="0.3">
      <c r="P3003" s="1"/>
    </row>
    <row r="3004" spans="16:16" x14ac:dyDescent="0.3">
      <c r="P3004" s="1"/>
    </row>
    <row r="3005" spans="16:16" x14ac:dyDescent="0.3">
      <c r="P3005" s="1"/>
    </row>
    <row r="3006" spans="16:16" x14ac:dyDescent="0.3">
      <c r="P3006" s="1"/>
    </row>
    <row r="3007" spans="16:16" x14ac:dyDescent="0.3">
      <c r="P3007" s="1"/>
    </row>
    <row r="3008" spans="16:16" x14ac:dyDescent="0.3">
      <c r="P3008" s="1"/>
    </row>
    <row r="3009" spans="16:16" x14ac:dyDescent="0.3">
      <c r="P3009" s="1"/>
    </row>
    <row r="3010" spans="16:16" x14ac:dyDescent="0.3">
      <c r="P3010" s="1"/>
    </row>
    <row r="3011" spans="16:16" x14ac:dyDescent="0.3">
      <c r="P3011" s="1"/>
    </row>
    <row r="3012" spans="16:16" x14ac:dyDescent="0.3">
      <c r="P3012" s="1"/>
    </row>
    <row r="3013" spans="16:16" x14ac:dyDescent="0.3">
      <c r="P3013" s="1"/>
    </row>
    <row r="3014" spans="16:16" x14ac:dyDescent="0.3">
      <c r="P3014" s="1"/>
    </row>
    <row r="3015" spans="16:16" x14ac:dyDescent="0.3">
      <c r="P3015" s="1"/>
    </row>
    <row r="3016" spans="16:16" x14ac:dyDescent="0.3">
      <c r="P3016" s="1"/>
    </row>
    <row r="3017" spans="16:16" x14ac:dyDescent="0.3">
      <c r="P3017" s="1"/>
    </row>
    <row r="3018" spans="16:16" x14ac:dyDescent="0.3">
      <c r="P3018" s="1"/>
    </row>
    <row r="3019" spans="16:16" x14ac:dyDescent="0.3">
      <c r="P3019" s="1"/>
    </row>
    <row r="3020" spans="16:16" x14ac:dyDescent="0.3">
      <c r="P3020" s="1"/>
    </row>
    <row r="3021" spans="16:16" x14ac:dyDescent="0.3">
      <c r="P3021" s="1"/>
    </row>
    <row r="3022" spans="16:16" x14ac:dyDescent="0.3">
      <c r="P3022" s="1"/>
    </row>
    <row r="3023" spans="16:16" x14ac:dyDescent="0.3">
      <c r="P3023" s="1"/>
    </row>
    <row r="3024" spans="16:16" x14ac:dyDescent="0.3">
      <c r="P3024" s="1"/>
    </row>
    <row r="3025" spans="16:16" x14ac:dyDescent="0.3">
      <c r="P3025" s="1"/>
    </row>
    <row r="3026" spans="16:16" x14ac:dyDescent="0.3">
      <c r="P3026" s="1"/>
    </row>
    <row r="3027" spans="16:16" x14ac:dyDescent="0.3">
      <c r="P3027" s="1"/>
    </row>
    <row r="3028" spans="16:16" x14ac:dyDescent="0.3">
      <c r="P3028" s="1"/>
    </row>
    <row r="3029" spans="16:16" x14ac:dyDescent="0.3">
      <c r="P3029" s="1"/>
    </row>
    <row r="3030" spans="16:16" x14ac:dyDescent="0.3">
      <c r="P3030" s="1"/>
    </row>
    <row r="3031" spans="16:16" x14ac:dyDescent="0.3">
      <c r="P3031" s="1"/>
    </row>
    <row r="3032" spans="16:16" x14ac:dyDescent="0.3">
      <c r="P3032" s="1"/>
    </row>
    <row r="3033" spans="16:16" x14ac:dyDescent="0.3">
      <c r="P3033" s="1"/>
    </row>
    <row r="3034" spans="16:16" x14ac:dyDescent="0.3">
      <c r="P3034" s="1"/>
    </row>
    <row r="3035" spans="16:16" x14ac:dyDescent="0.3">
      <c r="P3035" s="1"/>
    </row>
    <row r="3036" spans="16:16" x14ac:dyDescent="0.3">
      <c r="P3036" s="1"/>
    </row>
    <row r="3037" spans="16:16" x14ac:dyDescent="0.3">
      <c r="P3037" s="1"/>
    </row>
    <row r="3038" spans="16:16" x14ac:dyDescent="0.3">
      <c r="P3038" s="1"/>
    </row>
    <row r="3039" spans="16:16" x14ac:dyDescent="0.3">
      <c r="P3039" s="1"/>
    </row>
    <row r="3040" spans="16:16" x14ac:dyDescent="0.3">
      <c r="P3040" s="1"/>
    </row>
    <row r="3041" spans="16:16" x14ac:dyDescent="0.3">
      <c r="P3041" s="1"/>
    </row>
    <row r="3042" spans="16:16" x14ac:dyDescent="0.3">
      <c r="P3042" s="1"/>
    </row>
    <row r="3043" spans="16:16" x14ac:dyDescent="0.3">
      <c r="P3043" s="1"/>
    </row>
    <row r="3044" spans="16:16" x14ac:dyDescent="0.3">
      <c r="P3044" s="1"/>
    </row>
    <row r="3045" spans="16:16" x14ac:dyDescent="0.3">
      <c r="P3045" s="1"/>
    </row>
    <row r="3046" spans="16:16" x14ac:dyDescent="0.3">
      <c r="P3046" s="1"/>
    </row>
    <row r="3047" spans="16:16" x14ac:dyDescent="0.3">
      <c r="P3047" s="1"/>
    </row>
    <row r="3048" spans="16:16" x14ac:dyDescent="0.3">
      <c r="P3048" s="1"/>
    </row>
    <row r="3049" spans="16:16" x14ac:dyDescent="0.3">
      <c r="P3049" s="1"/>
    </row>
    <row r="3050" spans="16:16" x14ac:dyDescent="0.3">
      <c r="P3050" s="1"/>
    </row>
    <row r="3051" spans="16:16" x14ac:dyDescent="0.3">
      <c r="P3051" s="1"/>
    </row>
    <row r="3052" spans="16:16" x14ac:dyDescent="0.3">
      <c r="P3052" s="1"/>
    </row>
    <row r="3053" spans="16:16" x14ac:dyDescent="0.3">
      <c r="P3053" s="1"/>
    </row>
    <row r="3054" spans="16:16" x14ac:dyDescent="0.3">
      <c r="P3054" s="1"/>
    </row>
    <row r="3055" spans="16:16" x14ac:dyDescent="0.3">
      <c r="P3055" s="1"/>
    </row>
    <row r="3056" spans="16:16" x14ac:dyDescent="0.3">
      <c r="P3056" s="1"/>
    </row>
    <row r="3057" spans="16:16" x14ac:dyDescent="0.3">
      <c r="P3057" s="1"/>
    </row>
    <row r="3058" spans="16:16" x14ac:dyDescent="0.3">
      <c r="P3058" s="1"/>
    </row>
    <row r="3059" spans="16:16" x14ac:dyDescent="0.3">
      <c r="P3059" s="1"/>
    </row>
    <row r="3060" spans="16:16" x14ac:dyDescent="0.3">
      <c r="P3060" s="1"/>
    </row>
    <row r="3061" spans="16:16" x14ac:dyDescent="0.3">
      <c r="P3061" s="1"/>
    </row>
    <row r="3062" spans="16:16" x14ac:dyDescent="0.3">
      <c r="P3062" s="1"/>
    </row>
    <row r="3063" spans="16:16" x14ac:dyDescent="0.3">
      <c r="P3063" s="1"/>
    </row>
    <row r="3064" spans="16:16" x14ac:dyDescent="0.3">
      <c r="P3064" s="1"/>
    </row>
    <row r="3065" spans="16:16" x14ac:dyDescent="0.3">
      <c r="P3065" s="1"/>
    </row>
    <row r="3066" spans="16:16" x14ac:dyDescent="0.3">
      <c r="P3066" s="1"/>
    </row>
    <row r="3067" spans="16:16" x14ac:dyDescent="0.3">
      <c r="P3067" s="1"/>
    </row>
    <row r="3068" spans="16:16" x14ac:dyDescent="0.3">
      <c r="P3068" s="1"/>
    </row>
    <row r="3069" spans="16:16" x14ac:dyDescent="0.3">
      <c r="P3069" s="1"/>
    </row>
    <row r="3070" spans="16:16" x14ac:dyDescent="0.3">
      <c r="P3070" s="1"/>
    </row>
    <row r="3071" spans="16:16" x14ac:dyDescent="0.3">
      <c r="P3071" s="1"/>
    </row>
    <row r="3072" spans="16:16" x14ac:dyDescent="0.3">
      <c r="P3072" s="1"/>
    </row>
    <row r="3073" spans="16:16" x14ac:dyDescent="0.3">
      <c r="P3073" s="1"/>
    </row>
    <row r="3074" spans="16:16" x14ac:dyDescent="0.3">
      <c r="P3074" s="1"/>
    </row>
    <row r="3075" spans="16:16" x14ac:dyDescent="0.3">
      <c r="P3075" s="1"/>
    </row>
    <row r="3076" spans="16:16" x14ac:dyDescent="0.3">
      <c r="P3076" s="1"/>
    </row>
    <row r="3077" spans="16:16" x14ac:dyDescent="0.3">
      <c r="P3077" s="1"/>
    </row>
    <row r="3078" spans="16:16" x14ac:dyDescent="0.3">
      <c r="P3078" s="1"/>
    </row>
    <row r="3079" spans="16:16" x14ac:dyDescent="0.3">
      <c r="P3079" s="1"/>
    </row>
    <row r="3080" spans="16:16" x14ac:dyDescent="0.3">
      <c r="P3080" s="1"/>
    </row>
    <row r="3081" spans="16:16" x14ac:dyDescent="0.3">
      <c r="P3081" s="1"/>
    </row>
    <row r="3082" spans="16:16" x14ac:dyDescent="0.3">
      <c r="P3082" s="1"/>
    </row>
    <row r="3083" spans="16:16" x14ac:dyDescent="0.3">
      <c r="P3083" s="1"/>
    </row>
    <row r="3084" spans="16:16" x14ac:dyDescent="0.3">
      <c r="P3084" s="1"/>
    </row>
    <row r="3085" spans="16:16" x14ac:dyDescent="0.3">
      <c r="P3085" s="1"/>
    </row>
    <row r="3086" spans="16:16" x14ac:dyDescent="0.3">
      <c r="P3086" s="1"/>
    </row>
    <row r="3087" spans="16:16" x14ac:dyDescent="0.3">
      <c r="P3087" s="1"/>
    </row>
    <row r="3088" spans="16:16" x14ac:dyDescent="0.3">
      <c r="P3088" s="1"/>
    </row>
    <row r="3089" spans="16:16" x14ac:dyDescent="0.3">
      <c r="P3089" s="1"/>
    </row>
    <row r="3090" spans="16:16" x14ac:dyDescent="0.3">
      <c r="P3090" s="1"/>
    </row>
    <row r="3091" spans="16:16" x14ac:dyDescent="0.3">
      <c r="P3091" s="1"/>
    </row>
    <row r="3092" spans="16:16" x14ac:dyDescent="0.3">
      <c r="P3092" s="1"/>
    </row>
    <row r="3093" spans="16:16" x14ac:dyDescent="0.3">
      <c r="P3093" s="1"/>
    </row>
    <row r="3094" spans="16:16" x14ac:dyDescent="0.3">
      <c r="P3094" s="1"/>
    </row>
    <row r="3095" spans="16:16" x14ac:dyDescent="0.3">
      <c r="P3095" s="1"/>
    </row>
    <row r="3096" spans="16:16" x14ac:dyDescent="0.3">
      <c r="P3096" s="1"/>
    </row>
    <row r="3097" spans="16:16" x14ac:dyDescent="0.3">
      <c r="P3097" s="1"/>
    </row>
    <row r="3098" spans="16:16" x14ac:dyDescent="0.3">
      <c r="P3098" s="1"/>
    </row>
    <row r="3099" spans="16:16" x14ac:dyDescent="0.3">
      <c r="P3099" s="1"/>
    </row>
    <row r="3100" spans="16:16" x14ac:dyDescent="0.3">
      <c r="P3100" s="1"/>
    </row>
    <row r="3101" spans="16:16" x14ac:dyDescent="0.3">
      <c r="P3101" s="1"/>
    </row>
    <row r="3102" spans="16:16" x14ac:dyDescent="0.3">
      <c r="P3102" s="1"/>
    </row>
    <row r="3103" spans="16:16" x14ac:dyDescent="0.3">
      <c r="P3103" s="1"/>
    </row>
    <row r="3104" spans="16:16" x14ac:dyDescent="0.3">
      <c r="P3104" s="1"/>
    </row>
    <row r="3105" spans="16:16" x14ac:dyDescent="0.3">
      <c r="P3105" s="1"/>
    </row>
    <row r="3106" spans="16:16" x14ac:dyDescent="0.3">
      <c r="P3106" s="1"/>
    </row>
    <row r="3107" spans="16:16" x14ac:dyDescent="0.3">
      <c r="P3107" s="1"/>
    </row>
    <row r="3108" spans="16:16" x14ac:dyDescent="0.3">
      <c r="P3108" s="1"/>
    </row>
    <row r="3109" spans="16:16" x14ac:dyDescent="0.3">
      <c r="P3109" s="1"/>
    </row>
    <row r="3110" spans="16:16" x14ac:dyDescent="0.3">
      <c r="P3110" s="1"/>
    </row>
    <row r="3111" spans="16:16" x14ac:dyDescent="0.3">
      <c r="P3111" s="1"/>
    </row>
    <row r="3112" spans="16:16" x14ac:dyDescent="0.3">
      <c r="P3112" s="1"/>
    </row>
    <row r="3113" spans="16:16" x14ac:dyDescent="0.3">
      <c r="P3113" s="1"/>
    </row>
    <row r="3114" spans="16:16" x14ac:dyDescent="0.3">
      <c r="P3114" s="1"/>
    </row>
    <row r="3115" spans="16:16" x14ac:dyDescent="0.3">
      <c r="P3115" s="1"/>
    </row>
    <row r="3116" spans="16:16" x14ac:dyDescent="0.3">
      <c r="P3116" s="1"/>
    </row>
    <row r="3117" spans="16:16" x14ac:dyDescent="0.3">
      <c r="P3117" s="1"/>
    </row>
    <row r="3118" spans="16:16" x14ac:dyDescent="0.3">
      <c r="P3118" s="1"/>
    </row>
    <row r="3119" spans="16:16" x14ac:dyDescent="0.3">
      <c r="P3119" s="1"/>
    </row>
    <row r="3120" spans="16:16" x14ac:dyDescent="0.3">
      <c r="P3120" s="1"/>
    </row>
    <row r="3121" spans="16:16" x14ac:dyDescent="0.3">
      <c r="P3121" s="1"/>
    </row>
    <row r="3122" spans="16:16" x14ac:dyDescent="0.3">
      <c r="P3122" s="1"/>
    </row>
    <row r="3123" spans="16:16" x14ac:dyDescent="0.3">
      <c r="P3123" s="1"/>
    </row>
    <row r="3124" spans="16:16" x14ac:dyDescent="0.3">
      <c r="P3124" s="1"/>
    </row>
    <row r="3125" spans="16:16" x14ac:dyDescent="0.3">
      <c r="P3125" s="1"/>
    </row>
    <row r="3126" spans="16:16" x14ac:dyDescent="0.3">
      <c r="P3126" s="1"/>
    </row>
    <row r="3127" spans="16:16" x14ac:dyDescent="0.3">
      <c r="P3127" s="1"/>
    </row>
    <row r="3128" spans="16:16" x14ac:dyDescent="0.3">
      <c r="P3128" s="1"/>
    </row>
    <row r="3129" spans="16:16" x14ac:dyDescent="0.3">
      <c r="P3129" s="1"/>
    </row>
    <row r="3130" spans="16:16" x14ac:dyDescent="0.3">
      <c r="P3130" s="1"/>
    </row>
    <row r="3131" spans="16:16" x14ac:dyDescent="0.3">
      <c r="P3131" s="1"/>
    </row>
    <row r="3132" spans="16:16" x14ac:dyDescent="0.3">
      <c r="P3132" s="1"/>
    </row>
    <row r="3133" spans="16:16" x14ac:dyDescent="0.3">
      <c r="P3133" s="1"/>
    </row>
    <row r="3134" spans="16:16" x14ac:dyDescent="0.3">
      <c r="P3134" s="1"/>
    </row>
    <row r="3135" spans="16:16" x14ac:dyDescent="0.3">
      <c r="P3135" s="1"/>
    </row>
    <row r="3136" spans="16:16" x14ac:dyDescent="0.3">
      <c r="P3136" s="1"/>
    </row>
    <row r="3137" spans="16:16" x14ac:dyDescent="0.3">
      <c r="P3137" s="1"/>
    </row>
    <row r="3138" spans="16:16" x14ac:dyDescent="0.3">
      <c r="P3138" s="1"/>
    </row>
    <row r="3139" spans="16:16" x14ac:dyDescent="0.3">
      <c r="P3139" s="1"/>
    </row>
    <row r="3140" spans="16:16" x14ac:dyDescent="0.3">
      <c r="P3140" s="1"/>
    </row>
    <row r="3141" spans="16:16" x14ac:dyDescent="0.3">
      <c r="P3141" s="1"/>
    </row>
    <row r="3142" spans="16:16" x14ac:dyDescent="0.3">
      <c r="P3142" s="1"/>
    </row>
    <row r="3143" spans="16:16" x14ac:dyDescent="0.3">
      <c r="P3143" s="1"/>
    </row>
    <row r="3144" spans="16:16" x14ac:dyDescent="0.3">
      <c r="P3144" s="1"/>
    </row>
    <row r="3145" spans="16:16" x14ac:dyDescent="0.3">
      <c r="P3145" s="1"/>
    </row>
    <row r="3146" spans="16:16" x14ac:dyDescent="0.3">
      <c r="P3146" s="1"/>
    </row>
    <row r="3147" spans="16:16" x14ac:dyDescent="0.3">
      <c r="P3147" s="1"/>
    </row>
    <row r="3148" spans="16:16" x14ac:dyDescent="0.3">
      <c r="P3148" s="1"/>
    </row>
    <row r="3149" spans="16:16" x14ac:dyDescent="0.3">
      <c r="P3149" s="1"/>
    </row>
    <row r="3150" spans="16:16" x14ac:dyDescent="0.3">
      <c r="P3150" s="1"/>
    </row>
    <row r="3151" spans="16:16" x14ac:dyDescent="0.3">
      <c r="P3151" s="1"/>
    </row>
    <row r="3152" spans="16:16" x14ac:dyDescent="0.3">
      <c r="P3152" s="1"/>
    </row>
    <row r="3153" spans="16:16" x14ac:dyDescent="0.3">
      <c r="P3153" s="1"/>
    </row>
    <row r="3154" spans="16:16" x14ac:dyDescent="0.3">
      <c r="P3154" s="1"/>
    </row>
    <row r="3155" spans="16:16" x14ac:dyDescent="0.3">
      <c r="P3155" s="1"/>
    </row>
    <row r="3156" spans="16:16" x14ac:dyDescent="0.3">
      <c r="P3156" s="1"/>
    </row>
    <row r="3157" spans="16:16" x14ac:dyDescent="0.3">
      <c r="P3157" s="1"/>
    </row>
    <row r="3158" spans="16:16" x14ac:dyDescent="0.3">
      <c r="P3158" s="1"/>
    </row>
    <row r="3159" spans="16:16" x14ac:dyDescent="0.3">
      <c r="P3159" s="1"/>
    </row>
    <row r="3160" spans="16:16" x14ac:dyDescent="0.3">
      <c r="P3160" s="1"/>
    </row>
    <row r="3161" spans="16:16" x14ac:dyDescent="0.3">
      <c r="P3161" s="1"/>
    </row>
    <row r="3162" spans="16:16" x14ac:dyDescent="0.3">
      <c r="P3162" s="1"/>
    </row>
    <row r="3163" spans="16:16" x14ac:dyDescent="0.3">
      <c r="P3163" s="1"/>
    </row>
    <row r="3164" spans="16:16" x14ac:dyDescent="0.3">
      <c r="P3164" s="1"/>
    </row>
    <row r="3165" spans="16:16" x14ac:dyDescent="0.3">
      <c r="P3165" s="1"/>
    </row>
    <row r="3166" spans="16:16" x14ac:dyDescent="0.3">
      <c r="P3166" s="1"/>
    </row>
    <row r="3167" spans="16:16" x14ac:dyDescent="0.3">
      <c r="P3167" s="1"/>
    </row>
    <row r="3168" spans="16:16" x14ac:dyDescent="0.3">
      <c r="P3168" s="1"/>
    </row>
    <row r="3169" spans="16:16" x14ac:dyDescent="0.3">
      <c r="P3169" s="1"/>
    </row>
    <row r="3170" spans="16:16" x14ac:dyDescent="0.3">
      <c r="P3170" s="1"/>
    </row>
    <row r="3171" spans="16:16" x14ac:dyDescent="0.3">
      <c r="P3171" s="1"/>
    </row>
    <row r="3172" spans="16:16" x14ac:dyDescent="0.3">
      <c r="P3172" s="1"/>
    </row>
    <row r="3173" spans="16:16" x14ac:dyDescent="0.3">
      <c r="P3173" s="1"/>
    </row>
    <row r="3174" spans="16:16" x14ac:dyDescent="0.3">
      <c r="P3174" s="1"/>
    </row>
    <row r="3175" spans="16:16" x14ac:dyDescent="0.3">
      <c r="P3175" s="1"/>
    </row>
    <row r="3176" spans="16:16" x14ac:dyDescent="0.3">
      <c r="P3176" s="1"/>
    </row>
    <row r="3177" spans="16:16" x14ac:dyDescent="0.3">
      <c r="P3177" s="1"/>
    </row>
    <row r="3178" spans="16:16" x14ac:dyDescent="0.3">
      <c r="P3178" s="1"/>
    </row>
    <row r="3179" spans="16:16" x14ac:dyDescent="0.3">
      <c r="P3179" s="1"/>
    </row>
    <row r="3180" spans="16:16" x14ac:dyDescent="0.3">
      <c r="P3180" s="1"/>
    </row>
    <row r="3181" spans="16:16" x14ac:dyDescent="0.3">
      <c r="P3181" s="1"/>
    </row>
    <row r="3182" spans="16:16" x14ac:dyDescent="0.3">
      <c r="P3182" s="1"/>
    </row>
    <row r="3183" spans="16:16" x14ac:dyDescent="0.3">
      <c r="P3183" s="1"/>
    </row>
    <row r="3184" spans="16:16" x14ac:dyDescent="0.3">
      <c r="P3184" s="1"/>
    </row>
    <row r="3185" spans="16:16" x14ac:dyDescent="0.3">
      <c r="P3185" s="1"/>
    </row>
    <row r="3186" spans="16:16" x14ac:dyDescent="0.3">
      <c r="P3186" s="1"/>
    </row>
    <row r="3187" spans="16:16" x14ac:dyDescent="0.3">
      <c r="P3187" s="1"/>
    </row>
    <row r="3188" spans="16:16" x14ac:dyDescent="0.3">
      <c r="P3188" s="1"/>
    </row>
    <row r="3189" spans="16:16" x14ac:dyDescent="0.3">
      <c r="P3189" s="1"/>
    </row>
    <row r="3190" spans="16:16" x14ac:dyDescent="0.3">
      <c r="P3190" s="1"/>
    </row>
    <row r="3191" spans="16:16" x14ac:dyDescent="0.3">
      <c r="P3191" s="1"/>
    </row>
    <row r="3192" spans="16:16" x14ac:dyDescent="0.3">
      <c r="P3192" s="1"/>
    </row>
    <row r="3193" spans="16:16" x14ac:dyDescent="0.3">
      <c r="P3193" s="1"/>
    </row>
    <row r="3194" spans="16:16" x14ac:dyDescent="0.3">
      <c r="P3194" s="1"/>
    </row>
    <row r="3195" spans="16:16" x14ac:dyDescent="0.3">
      <c r="P3195" s="1"/>
    </row>
    <row r="3196" spans="16:16" x14ac:dyDescent="0.3">
      <c r="P3196" s="1"/>
    </row>
    <row r="3197" spans="16:16" x14ac:dyDescent="0.3">
      <c r="P3197" s="1"/>
    </row>
    <row r="3198" spans="16:16" x14ac:dyDescent="0.3">
      <c r="P3198" s="1"/>
    </row>
    <row r="3199" spans="16:16" x14ac:dyDescent="0.3">
      <c r="P3199" s="1"/>
    </row>
    <row r="3200" spans="16:16" x14ac:dyDescent="0.3">
      <c r="P3200" s="1"/>
    </row>
    <row r="3201" spans="16:16" x14ac:dyDescent="0.3">
      <c r="P3201" s="1"/>
    </row>
    <row r="3202" spans="16:16" x14ac:dyDescent="0.3">
      <c r="P3202" s="1"/>
    </row>
    <row r="3203" spans="16:16" x14ac:dyDescent="0.3">
      <c r="P3203" s="1"/>
    </row>
    <row r="3204" spans="16:16" x14ac:dyDescent="0.3">
      <c r="P3204" s="1"/>
    </row>
    <row r="3205" spans="16:16" x14ac:dyDescent="0.3">
      <c r="P3205" s="1"/>
    </row>
    <row r="3206" spans="16:16" x14ac:dyDescent="0.3">
      <c r="P3206" s="1"/>
    </row>
    <row r="3207" spans="16:16" x14ac:dyDescent="0.3">
      <c r="P3207" s="1"/>
    </row>
    <row r="3208" spans="16:16" x14ac:dyDescent="0.3">
      <c r="P3208" s="1"/>
    </row>
    <row r="3209" spans="16:16" x14ac:dyDescent="0.3">
      <c r="P3209" s="1"/>
    </row>
    <row r="3210" spans="16:16" x14ac:dyDescent="0.3">
      <c r="P3210" s="1"/>
    </row>
    <row r="3211" spans="16:16" x14ac:dyDescent="0.3">
      <c r="P3211" s="1"/>
    </row>
    <row r="3212" spans="16:16" x14ac:dyDescent="0.3">
      <c r="P3212" s="1"/>
    </row>
    <row r="3213" spans="16:16" x14ac:dyDescent="0.3">
      <c r="P3213" s="1"/>
    </row>
    <row r="3214" spans="16:16" x14ac:dyDescent="0.3">
      <c r="P3214" s="1"/>
    </row>
    <row r="3215" spans="16:16" x14ac:dyDescent="0.3">
      <c r="P3215" s="1"/>
    </row>
    <row r="3216" spans="16:16" x14ac:dyDescent="0.3">
      <c r="P3216" s="1"/>
    </row>
    <row r="3217" spans="16:16" x14ac:dyDescent="0.3">
      <c r="P3217" s="1"/>
    </row>
    <row r="3218" spans="16:16" x14ac:dyDescent="0.3">
      <c r="P3218" s="1"/>
    </row>
    <row r="3219" spans="16:16" x14ac:dyDescent="0.3">
      <c r="P3219" s="1"/>
    </row>
    <row r="3220" spans="16:16" x14ac:dyDescent="0.3">
      <c r="P3220" s="1"/>
    </row>
    <row r="3221" spans="16:16" x14ac:dyDescent="0.3">
      <c r="P3221" s="1"/>
    </row>
    <row r="3222" spans="16:16" x14ac:dyDescent="0.3">
      <c r="P3222" s="1"/>
    </row>
    <row r="3223" spans="16:16" x14ac:dyDescent="0.3">
      <c r="P3223" s="1"/>
    </row>
    <row r="3224" spans="16:16" x14ac:dyDescent="0.3">
      <c r="P3224" s="1"/>
    </row>
    <row r="3225" spans="16:16" x14ac:dyDescent="0.3">
      <c r="P3225" s="1"/>
    </row>
    <row r="3226" spans="16:16" x14ac:dyDescent="0.3">
      <c r="P3226" s="1"/>
    </row>
    <row r="3227" spans="16:16" x14ac:dyDescent="0.3">
      <c r="P3227" s="1"/>
    </row>
    <row r="3228" spans="16:16" x14ac:dyDescent="0.3">
      <c r="P3228" s="1"/>
    </row>
    <row r="3229" spans="16:16" x14ac:dyDescent="0.3">
      <c r="P3229" s="1"/>
    </row>
    <row r="3230" spans="16:16" x14ac:dyDescent="0.3">
      <c r="P3230" s="1"/>
    </row>
    <row r="3231" spans="16:16" x14ac:dyDescent="0.3">
      <c r="P3231" s="1"/>
    </row>
    <row r="3232" spans="16:16" x14ac:dyDescent="0.3">
      <c r="P3232" s="1"/>
    </row>
    <row r="3233" spans="16:16" x14ac:dyDescent="0.3">
      <c r="P3233" s="1"/>
    </row>
    <row r="3234" spans="16:16" x14ac:dyDescent="0.3">
      <c r="P3234" s="1"/>
    </row>
    <row r="3235" spans="16:16" x14ac:dyDescent="0.3">
      <c r="P3235" s="1"/>
    </row>
    <row r="3236" spans="16:16" x14ac:dyDescent="0.3">
      <c r="P3236" s="1"/>
    </row>
    <row r="3237" spans="16:16" x14ac:dyDescent="0.3">
      <c r="P3237" s="1"/>
    </row>
    <row r="3238" spans="16:16" x14ac:dyDescent="0.3">
      <c r="P3238" s="1"/>
    </row>
    <row r="3239" spans="16:16" x14ac:dyDescent="0.3">
      <c r="P3239" s="1"/>
    </row>
    <row r="3240" spans="16:16" x14ac:dyDescent="0.3">
      <c r="P3240" s="1"/>
    </row>
    <row r="3241" spans="16:16" x14ac:dyDescent="0.3">
      <c r="P3241" s="1"/>
    </row>
    <row r="3242" spans="16:16" x14ac:dyDescent="0.3">
      <c r="P3242" s="1"/>
    </row>
    <row r="3243" spans="16:16" x14ac:dyDescent="0.3">
      <c r="P3243" s="1"/>
    </row>
    <row r="3244" spans="16:16" x14ac:dyDescent="0.3">
      <c r="P3244" s="1"/>
    </row>
    <row r="3245" spans="16:16" x14ac:dyDescent="0.3">
      <c r="P3245" s="1"/>
    </row>
    <row r="3246" spans="16:16" x14ac:dyDescent="0.3">
      <c r="P3246" s="1"/>
    </row>
    <row r="3247" spans="16:16" x14ac:dyDescent="0.3">
      <c r="P3247" s="1"/>
    </row>
    <row r="3248" spans="16:16" x14ac:dyDescent="0.3">
      <c r="P3248" s="1"/>
    </row>
    <row r="3249" spans="16:16" x14ac:dyDescent="0.3">
      <c r="P3249" s="1"/>
    </row>
    <row r="3250" spans="16:16" x14ac:dyDescent="0.3">
      <c r="P3250" s="1"/>
    </row>
    <row r="3251" spans="16:16" x14ac:dyDescent="0.3">
      <c r="P3251" s="1"/>
    </row>
    <row r="3252" spans="16:16" x14ac:dyDescent="0.3">
      <c r="P3252" s="1"/>
    </row>
    <row r="3253" spans="16:16" x14ac:dyDescent="0.3">
      <c r="P3253" s="1"/>
    </row>
    <row r="3254" spans="16:16" x14ac:dyDescent="0.3">
      <c r="P3254" s="1"/>
    </row>
    <row r="3255" spans="16:16" x14ac:dyDescent="0.3">
      <c r="P3255" s="1"/>
    </row>
    <row r="3256" spans="16:16" x14ac:dyDescent="0.3">
      <c r="P3256" s="1"/>
    </row>
    <row r="3257" spans="16:16" x14ac:dyDescent="0.3">
      <c r="P3257" s="1"/>
    </row>
    <row r="3258" spans="16:16" x14ac:dyDescent="0.3">
      <c r="P3258" s="1"/>
    </row>
    <row r="3259" spans="16:16" x14ac:dyDescent="0.3">
      <c r="P3259" s="1"/>
    </row>
    <row r="3260" spans="16:16" x14ac:dyDescent="0.3">
      <c r="P3260" s="1"/>
    </row>
    <row r="3261" spans="16:16" x14ac:dyDescent="0.3">
      <c r="P3261" s="1"/>
    </row>
    <row r="3262" spans="16:16" x14ac:dyDescent="0.3">
      <c r="P3262" s="1"/>
    </row>
    <row r="3263" spans="16:16" x14ac:dyDescent="0.3">
      <c r="P3263" s="1"/>
    </row>
    <row r="3264" spans="16:16" x14ac:dyDescent="0.3">
      <c r="P3264" s="1"/>
    </row>
    <row r="3265" spans="16:16" x14ac:dyDescent="0.3">
      <c r="P3265" s="1"/>
    </row>
    <row r="3266" spans="16:16" x14ac:dyDescent="0.3">
      <c r="P3266" s="1"/>
    </row>
    <row r="3267" spans="16:16" x14ac:dyDescent="0.3">
      <c r="P3267" s="1"/>
    </row>
    <row r="3268" spans="16:16" x14ac:dyDescent="0.3">
      <c r="P3268" s="1"/>
    </row>
    <row r="3269" spans="16:16" x14ac:dyDescent="0.3">
      <c r="P3269" s="1"/>
    </row>
    <row r="3270" spans="16:16" x14ac:dyDescent="0.3">
      <c r="P3270" s="1"/>
    </row>
    <row r="3271" spans="16:16" x14ac:dyDescent="0.3">
      <c r="P3271" s="1"/>
    </row>
    <row r="3272" spans="16:16" x14ac:dyDescent="0.3">
      <c r="P3272" s="1"/>
    </row>
    <row r="3273" spans="16:16" x14ac:dyDescent="0.3">
      <c r="P3273" s="1"/>
    </row>
    <row r="3274" spans="16:16" x14ac:dyDescent="0.3">
      <c r="P3274" s="1"/>
    </row>
    <row r="3275" spans="16:16" x14ac:dyDescent="0.3">
      <c r="P3275" s="1"/>
    </row>
    <row r="3276" spans="16:16" x14ac:dyDescent="0.3">
      <c r="P3276" s="1"/>
    </row>
    <row r="3277" spans="16:16" x14ac:dyDescent="0.3">
      <c r="P3277" s="1"/>
    </row>
    <row r="3278" spans="16:16" x14ac:dyDescent="0.3">
      <c r="P3278" s="1"/>
    </row>
    <row r="3279" spans="16:16" x14ac:dyDescent="0.3">
      <c r="P3279" s="1"/>
    </row>
    <row r="3280" spans="16:16" x14ac:dyDescent="0.3">
      <c r="P3280" s="1"/>
    </row>
    <row r="3281" spans="16:16" x14ac:dyDescent="0.3">
      <c r="P3281" s="1"/>
    </row>
    <row r="3282" spans="16:16" x14ac:dyDescent="0.3">
      <c r="P3282" s="1"/>
    </row>
    <row r="3283" spans="16:16" x14ac:dyDescent="0.3">
      <c r="P3283" s="1"/>
    </row>
    <row r="3284" spans="16:16" x14ac:dyDescent="0.3">
      <c r="P3284" s="1"/>
    </row>
    <row r="3285" spans="16:16" x14ac:dyDescent="0.3">
      <c r="P3285" s="1"/>
    </row>
    <row r="3286" spans="16:16" x14ac:dyDescent="0.3">
      <c r="P3286" s="1"/>
    </row>
    <row r="3287" spans="16:16" x14ac:dyDescent="0.3">
      <c r="P3287" s="1"/>
    </row>
    <row r="3288" spans="16:16" x14ac:dyDescent="0.3">
      <c r="P3288" s="1"/>
    </row>
    <row r="3289" spans="16:16" x14ac:dyDescent="0.3">
      <c r="P3289" s="1"/>
    </row>
    <row r="3290" spans="16:16" x14ac:dyDescent="0.3">
      <c r="P3290" s="1"/>
    </row>
    <row r="3291" spans="16:16" x14ac:dyDescent="0.3">
      <c r="P3291" s="1"/>
    </row>
    <row r="3292" spans="16:16" x14ac:dyDescent="0.3">
      <c r="P3292" s="1"/>
    </row>
    <row r="3293" spans="16:16" x14ac:dyDescent="0.3">
      <c r="P3293" s="1"/>
    </row>
    <row r="3294" spans="16:16" x14ac:dyDescent="0.3">
      <c r="P3294" s="1"/>
    </row>
    <row r="3295" spans="16:16" x14ac:dyDescent="0.3">
      <c r="P3295" s="1"/>
    </row>
    <row r="3296" spans="16:16" x14ac:dyDescent="0.3">
      <c r="P3296" s="1"/>
    </row>
    <row r="3297" spans="16:16" x14ac:dyDescent="0.3">
      <c r="P3297" s="1"/>
    </row>
    <row r="3298" spans="16:16" x14ac:dyDescent="0.3">
      <c r="P3298" s="1"/>
    </row>
    <row r="3299" spans="16:16" x14ac:dyDescent="0.3">
      <c r="P3299" s="1"/>
    </row>
    <row r="3300" spans="16:16" x14ac:dyDescent="0.3">
      <c r="P3300" s="1"/>
    </row>
    <row r="3301" spans="16:16" x14ac:dyDescent="0.3">
      <c r="P3301" s="1"/>
    </row>
    <row r="3302" spans="16:16" x14ac:dyDescent="0.3">
      <c r="P3302" s="1"/>
    </row>
    <row r="3303" spans="16:16" x14ac:dyDescent="0.3">
      <c r="P3303" s="1"/>
    </row>
    <row r="3304" spans="16:16" x14ac:dyDescent="0.3">
      <c r="P3304" s="1"/>
    </row>
    <row r="3305" spans="16:16" x14ac:dyDescent="0.3">
      <c r="P3305" s="1"/>
    </row>
    <row r="3306" spans="16:16" x14ac:dyDescent="0.3">
      <c r="P3306" s="1"/>
    </row>
    <row r="3307" spans="16:16" x14ac:dyDescent="0.3">
      <c r="P3307" s="1"/>
    </row>
    <row r="3308" spans="16:16" x14ac:dyDescent="0.3">
      <c r="P3308" s="1"/>
    </row>
    <row r="3309" spans="16:16" x14ac:dyDescent="0.3">
      <c r="P3309" s="1"/>
    </row>
    <row r="3310" spans="16:16" x14ac:dyDescent="0.3">
      <c r="P3310" s="1"/>
    </row>
    <row r="3311" spans="16:16" x14ac:dyDescent="0.3">
      <c r="P3311" s="1"/>
    </row>
    <row r="3312" spans="16:16" x14ac:dyDescent="0.3">
      <c r="P3312" s="1"/>
    </row>
    <row r="3313" spans="16:16" x14ac:dyDescent="0.3">
      <c r="P3313" s="1"/>
    </row>
    <row r="3314" spans="16:16" x14ac:dyDescent="0.3">
      <c r="P3314" s="1"/>
    </row>
    <row r="3315" spans="16:16" x14ac:dyDescent="0.3">
      <c r="P3315" s="1"/>
    </row>
    <row r="3316" spans="16:16" x14ac:dyDescent="0.3">
      <c r="P3316" s="1"/>
    </row>
    <row r="3317" spans="16:16" x14ac:dyDescent="0.3">
      <c r="P3317" s="1"/>
    </row>
    <row r="3318" spans="16:16" x14ac:dyDescent="0.3">
      <c r="P3318" s="1"/>
    </row>
    <row r="3319" spans="16:16" x14ac:dyDescent="0.3">
      <c r="P3319" s="1"/>
    </row>
    <row r="3320" spans="16:16" x14ac:dyDescent="0.3">
      <c r="P3320" s="1"/>
    </row>
    <row r="3321" spans="16:16" x14ac:dyDescent="0.3">
      <c r="P3321" s="1"/>
    </row>
    <row r="3322" spans="16:16" x14ac:dyDescent="0.3">
      <c r="P3322" s="1"/>
    </row>
    <row r="3323" spans="16:16" x14ac:dyDescent="0.3">
      <c r="P3323" s="1"/>
    </row>
    <row r="3324" spans="16:16" x14ac:dyDescent="0.3">
      <c r="P3324" s="1"/>
    </row>
    <row r="3325" spans="16:16" x14ac:dyDescent="0.3">
      <c r="P3325" s="1"/>
    </row>
    <row r="3326" spans="16:16" x14ac:dyDescent="0.3">
      <c r="P3326" s="1"/>
    </row>
    <row r="3327" spans="16:16" x14ac:dyDescent="0.3">
      <c r="P3327" s="1"/>
    </row>
    <row r="3328" spans="16:16" x14ac:dyDescent="0.3">
      <c r="P3328" s="1"/>
    </row>
    <row r="3329" spans="16:16" x14ac:dyDescent="0.3">
      <c r="P3329" s="1"/>
    </row>
    <row r="3330" spans="16:16" x14ac:dyDescent="0.3">
      <c r="P3330" s="1"/>
    </row>
    <row r="3331" spans="16:16" x14ac:dyDescent="0.3">
      <c r="P3331" s="1"/>
    </row>
    <row r="3332" spans="16:16" x14ac:dyDescent="0.3">
      <c r="P3332" s="1"/>
    </row>
    <row r="3333" spans="16:16" x14ac:dyDescent="0.3">
      <c r="P3333" s="1"/>
    </row>
    <row r="3334" spans="16:16" x14ac:dyDescent="0.3">
      <c r="P3334" s="1"/>
    </row>
    <row r="3335" spans="16:16" x14ac:dyDescent="0.3">
      <c r="P3335" s="1"/>
    </row>
    <row r="3336" spans="16:16" x14ac:dyDescent="0.3">
      <c r="P3336" s="1"/>
    </row>
    <row r="3337" spans="16:16" x14ac:dyDescent="0.3">
      <c r="P3337" s="1"/>
    </row>
    <row r="3338" spans="16:16" x14ac:dyDescent="0.3">
      <c r="P3338" s="1"/>
    </row>
    <row r="3339" spans="16:16" x14ac:dyDescent="0.3">
      <c r="P3339" s="1"/>
    </row>
    <row r="3340" spans="16:16" x14ac:dyDescent="0.3">
      <c r="P3340" s="1"/>
    </row>
    <row r="3341" spans="16:16" x14ac:dyDescent="0.3">
      <c r="P3341" s="1"/>
    </row>
    <row r="3342" spans="16:16" x14ac:dyDescent="0.3">
      <c r="P3342" s="1"/>
    </row>
    <row r="3343" spans="16:16" x14ac:dyDescent="0.3">
      <c r="P3343" s="1"/>
    </row>
    <row r="3344" spans="16:16" x14ac:dyDescent="0.3">
      <c r="P3344" s="1"/>
    </row>
    <row r="3345" spans="16:16" x14ac:dyDescent="0.3">
      <c r="P3345" s="1"/>
    </row>
    <row r="3346" spans="16:16" x14ac:dyDescent="0.3">
      <c r="P3346" s="1"/>
    </row>
    <row r="3347" spans="16:16" x14ac:dyDescent="0.3">
      <c r="P3347" s="1"/>
    </row>
    <row r="3348" spans="16:16" x14ac:dyDescent="0.3">
      <c r="P3348" s="1"/>
    </row>
    <row r="3349" spans="16:16" x14ac:dyDescent="0.3">
      <c r="P3349" s="1"/>
    </row>
    <row r="3350" spans="16:16" x14ac:dyDescent="0.3">
      <c r="P3350" s="1"/>
    </row>
    <row r="3351" spans="16:16" x14ac:dyDescent="0.3">
      <c r="P3351" s="1"/>
    </row>
    <row r="3352" spans="16:16" x14ac:dyDescent="0.3">
      <c r="P3352" s="1"/>
    </row>
    <row r="3353" spans="16:16" x14ac:dyDescent="0.3">
      <c r="P3353" s="1"/>
    </row>
    <row r="3354" spans="16:16" x14ac:dyDescent="0.3">
      <c r="P3354" s="1"/>
    </row>
    <row r="3355" spans="16:16" x14ac:dyDescent="0.3">
      <c r="P3355" s="1"/>
    </row>
    <row r="3356" spans="16:16" x14ac:dyDescent="0.3">
      <c r="P3356" s="1"/>
    </row>
    <row r="3357" spans="16:16" x14ac:dyDescent="0.3">
      <c r="P3357" s="1"/>
    </row>
    <row r="3358" spans="16:16" x14ac:dyDescent="0.3">
      <c r="P3358" s="1"/>
    </row>
    <row r="3359" spans="16:16" x14ac:dyDescent="0.3">
      <c r="P3359" s="1"/>
    </row>
    <row r="3360" spans="16:16" x14ac:dyDescent="0.3">
      <c r="P3360" s="1"/>
    </row>
    <row r="3361" spans="16:16" x14ac:dyDescent="0.3">
      <c r="P3361" s="1"/>
    </row>
    <row r="3362" spans="16:16" x14ac:dyDescent="0.3">
      <c r="P3362" s="1"/>
    </row>
    <row r="3363" spans="16:16" x14ac:dyDescent="0.3">
      <c r="P3363" s="1"/>
    </row>
    <row r="3364" spans="16:16" x14ac:dyDescent="0.3">
      <c r="P3364" s="1"/>
    </row>
    <row r="3365" spans="16:16" x14ac:dyDescent="0.3">
      <c r="P3365" s="1"/>
    </row>
    <row r="3366" spans="16:16" x14ac:dyDescent="0.3">
      <c r="P3366" s="1"/>
    </row>
    <row r="3367" spans="16:16" x14ac:dyDescent="0.3">
      <c r="P3367" s="1"/>
    </row>
    <row r="3368" spans="16:16" x14ac:dyDescent="0.3">
      <c r="P3368" s="1"/>
    </row>
    <row r="3369" spans="16:16" x14ac:dyDescent="0.3">
      <c r="P3369" s="1"/>
    </row>
    <row r="3370" spans="16:16" x14ac:dyDescent="0.3">
      <c r="P3370" s="1"/>
    </row>
    <row r="3371" spans="16:16" x14ac:dyDescent="0.3">
      <c r="P3371" s="1"/>
    </row>
    <row r="3372" spans="16:16" x14ac:dyDescent="0.3">
      <c r="P3372" s="1"/>
    </row>
    <row r="3373" spans="16:16" x14ac:dyDescent="0.3">
      <c r="P3373" s="1"/>
    </row>
    <row r="3374" spans="16:16" x14ac:dyDescent="0.3">
      <c r="P3374" s="1"/>
    </row>
    <row r="3375" spans="16:16" x14ac:dyDescent="0.3">
      <c r="P3375" s="1"/>
    </row>
    <row r="3376" spans="16:16" x14ac:dyDescent="0.3">
      <c r="P3376" s="1"/>
    </row>
    <row r="3377" spans="16:16" x14ac:dyDescent="0.3">
      <c r="P3377" s="1"/>
    </row>
    <row r="3378" spans="16:16" x14ac:dyDescent="0.3">
      <c r="P3378" s="1"/>
    </row>
    <row r="3379" spans="16:16" x14ac:dyDescent="0.3">
      <c r="P3379" s="1"/>
    </row>
    <row r="3380" spans="16:16" x14ac:dyDescent="0.3">
      <c r="P3380" s="1"/>
    </row>
    <row r="3381" spans="16:16" x14ac:dyDescent="0.3">
      <c r="P3381" s="1"/>
    </row>
    <row r="3382" spans="16:16" x14ac:dyDescent="0.3">
      <c r="P3382" s="1"/>
    </row>
    <row r="3383" spans="16:16" x14ac:dyDescent="0.3">
      <c r="P3383" s="1"/>
    </row>
    <row r="3384" spans="16:16" x14ac:dyDescent="0.3">
      <c r="P3384" s="1"/>
    </row>
    <row r="3385" spans="16:16" x14ac:dyDescent="0.3">
      <c r="P3385" s="1"/>
    </row>
    <row r="3386" spans="16:16" x14ac:dyDescent="0.3">
      <c r="P3386" s="1"/>
    </row>
    <row r="3387" spans="16:16" x14ac:dyDescent="0.3">
      <c r="P3387" s="1"/>
    </row>
    <row r="3388" spans="16:16" x14ac:dyDescent="0.3">
      <c r="P3388" s="1"/>
    </row>
    <row r="3389" spans="16:16" x14ac:dyDescent="0.3">
      <c r="P3389" s="1"/>
    </row>
    <row r="3390" spans="16:16" x14ac:dyDescent="0.3">
      <c r="P3390" s="1"/>
    </row>
    <row r="3391" spans="16:16" x14ac:dyDescent="0.3">
      <c r="P3391" s="1"/>
    </row>
    <row r="3392" spans="16:16" x14ac:dyDescent="0.3">
      <c r="P3392" s="1"/>
    </row>
    <row r="3393" spans="16:16" x14ac:dyDescent="0.3">
      <c r="P3393" s="1"/>
    </row>
    <row r="3394" spans="16:16" x14ac:dyDescent="0.3">
      <c r="P3394" s="1"/>
    </row>
    <row r="3395" spans="16:16" x14ac:dyDescent="0.3">
      <c r="P3395" s="1"/>
    </row>
    <row r="3396" spans="16:16" x14ac:dyDescent="0.3">
      <c r="P3396" s="1"/>
    </row>
    <row r="3397" spans="16:16" x14ac:dyDescent="0.3">
      <c r="P3397" s="1"/>
    </row>
    <row r="3398" spans="16:16" x14ac:dyDescent="0.3">
      <c r="P3398" s="1"/>
    </row>
    <row r="3399" spans="16:16" x14ac:dyDescent="0.3">
      <c r="P3399" s="1"/>
    </row>
    <row r="3400" spans="16:16" x14ac:dyDescent="0.3">
      <c r="P3400" s="1"/>
    </row>
    <row r="3401" spans="16:16" x14ac:dyDescent="0.3">
      <c r="P3401" s="1"/>
    </row>
    <row r="3402" spans="16:16" x14ac:dyDescent="0.3">
      <c r="P3402" s="1"/>
    </row>
    <row r="3403" spans="16:16" x14ac:dyDescent="0.3">
      <c r="P3403" s="1"/>
    </row>
    <row r="3404" spans="16:16" x14ac:dyDescent="0.3">
      <c r="P3404" s="1"/>
    </row>
    <row r="3405" spans="16:16" x14ac:dyDescent="0.3">
      <c r="P3405" s="1"/>
    </row>
    <row r="3406" spans="16:16" x14ac:dyDescent="0.3">
      <c r="P3406" s="1"/>
    </row>
    <row r="3407" spans="16:16" x14ac:dyDescent="0.3">
      <c r="P3407" s="1"/>
    </row>
    <row r="3408" spans="16:16" x14ac:dyDescent="0.3">
      <c r="P3408" s="1"/>
    </row>
    <row r="3409" spans="16:16" x14ac:dyDescent="0.3">
      <c r="P3409" s="1"/>
    </row>
    <row r="3410" spans="16:16" x14ac:dyDescent="0.3">
      <c r="P3410" s="1"/>
    </row>
    <row r="3411" spans="16:16" x14ac:dyDescent="0.3">
      <c r="P3411" s="1"/>
    </row>
    <row r="3412" spans="16:16" x14ac:dyDescent="0.3">
      <c r="P3412" s="1"/>
    </row>
    <row r="3413" spans="16:16" x14ac:dyDescent="0.3">
      <c r="P3413" s="1"/>
    </row>
    <row r="3414" spans="16:16" x14ac:dyDescent="0.3">
      <c r="P3414" s="1"/>
    </row>
    <row r="3415" spans="16:16" x14ac:dyDescent="0.3">
      <c r="P3415" s="1"/>
    </row>
    <row r="3416" spans="16:16" x14ac:dyDescent="0.3">
      <c r="P3416" s="1"/>
    </row>
    <row r="3417" spans="16:16" x14ac:dyDescent="0.3">
      <c r="P3417" s="1"/>
    </row>
    <row r="3418" spans="16:16" x14ac:dyDescent="0.3">
      <c r="P3418" s="1"/>
    </row>
    <row r="3419" spans="16:16" x14ac:dyDescent="0.3">
      <c r="P3419" s="1"/>
    </row>
    <row r="3420" spans="16:16" x14ac:dyDescent="0.3">
      <c r="P3420" s="1"/>
    </row>
    <row r="3421" spans="16:16" x14ac:dyDescent="0.3">
      <c r="P3421" s="1"/>
    </row>
    <row r="3422" spans="16:16" x14ac:dyDescent="0.3">
      <c r="P3422" s="1"/>
    </row>
    <row r="3423" spans="16:16" x14ac:dyDescent="0.3">
      <c r="P3423" s="1"/>
    </row>
    <row r="3424" spans="16:16" x14ac:dyDescent="0.3">
      <c r="P3424" s="1"/>
    </row>
    <row r="3425" spans="16:16" x14ac:dyDescent="0.3">
      <c r="P3425" s="1"/>
    </row>
    <row r="3426" spans="16:16" x14ac:dyDescent="0.3">
      <c r="P3426" s="1"/>
    </row>
    <row r="3427" spans="16:16" x14ac:dyDescent="0.3">
      <c r="P3427" s="1"/>
    </row>
    <row r="3428" spans="16:16" x14ac:dyDescent="0.3">
      <c r="P3428" s="1"/>
    </row>
    <row r="3429" spans="16:16" x14ac:dyDescent="0.3">
      <c r="P3429" s="1"/>
    </row>
    <row r="3430" spans="16:16" x14ac:dyDescent="0.3">
      <c r="P3430" s="1"/>
    </row>
    <row r="3431" spans="16:16" x14ac:dyDescent="0.3">
      <c r="P3431" s="1"/>
    </row>
    <row r="3432" spans="16:16" x14ac:dyDescent="0.3">
      <c r="P3432" s="1"/>
    </row>
    <row r="3433" spans="16:16" x14ac:dyDescent="0.3">
      <c r="P3433" s="1"/>
    </row>
    <row r="3434" spans="16:16" x14ac:dyDescent="0.3">
      <c r="P3434" s="1"/>
    </row>
    <row r="3435" spans="16:16" x14ac:dyDescent="0.3">
      <c r="P3435" s="1"/>
    </row>
    <row r="3436" spans="16:16" x14ac:dyDescent="0.3">
      <c r="P3436" s="1"/>
    </row>
    <row r="3437" spans="16:16" x14ac:dyDescent="0.3">
      <c r="P3437" s="1"/>
    </row>
    <row r="3438" spans="16:16" x14ac:dyDescent="0.3">
      <c r="P3438" s="1"/>
    </row>
    <row r="3439" spans="16:16" x14ac:dyDescent="0.3">
      <c r="P3439" s="1"/>
    </row>
    <row r="3440" spans="16:16" x14ac:dyDescent="0.3">
      <c r="P3440" s="1"/>
    </row>
    <row r="3441" spans="16:16" x14ac:dyDescent="0.3">
      <c r="P3441" s="1"/>
    </row>
    <row r="3442" spans="16:16" x14ac:dyDescent="0.3">
      <c r="P3442" s="1"/>
    </row>
    <row r="3443" spans="16:16" x14ac:dyDescent="0.3">
      <c r="P3443" s="1"/>
    </row>
    <row r="3444" spans="16:16" x14ac:dyDescent="0.3">
      <c r="P3444" s="1"/>
    </row>
    <row r="3445" spans="16:16" x14ac:dyDescent="0.3">
      <c r="P3445" s="1"/>
    </row>
    <row r="3446" spans="16:16" x14ac:dyDescent="0.3">
      <c r="P3446" s="1"/>
    </row>
    <row r="3447" spans="16:16" x14ac:dyDescent="0.3">
      <c r="P3447" s="1"/>
    </row>
    <row r="3448" spans="16:16" x14ac:dyDescent="0.3">
      <c r="P3448" s="1"/>
    </row>
    <row r="3449" spans="16:16" x14ac:dyDescent="0.3">
      <c r="P3449" s="1"/>
    </row>
    <row r="3450" spans="16:16" x14ac:dyDescent="0.3">
      <c r="P3450" s="1"/>
    </row>
    <row r="3451" spans="16:16" x14ac:dyDescent="0.3">
      <c r="P3451" s="1"/>
    </row>
    <row r="3452" spans="16:16" x14ac:dyDescent="0.3">
      <c r="P3452" s="1"/>
    </row>
    <row r="3453" spans="16:16" x14ac:dyDescent="0.3">
      <c r="P3453" s="1"/>
    </row>
    <row r="3454" spans="16:16" x14ac:dyDescent="0.3">
      <c r="P3454" s="1"/>
    </row>
    <row r="3455" spans="16:16" x14ac:dyDescent="0.3">
      <c r="P3455" s="1"/>
    </row>
    <row r="3456" spans="16:16" x14ac:dyDescent="0.3">
      <c r="P3456" s="1"/>
    </row>
    <row r="3457" spans="16:16" x14ac:dyDescent="0.3">
      <c r="P3457" s="1"/>
    </row>
    <row r="3458" spans="16:16" x14ac:dyDescent="0.3">
      <c r="P3458" s="1"/>
    </row>
    <row r="3459" spans="16:16" x14ac:dyDescent="0.3">
      <c r="P3459" s="1"/>
    </row>
    <row r="3460" spans="16:16" x14ac:dyDescent="0.3">
      <c r="P3460" s="1"/>
    </row>
    <row r="3461" spans="16:16" x14ac:dyDescent="0.3">
      <c r="P3461" s="1"/>
    </row>
    <row r="3462" spans="16:16" x14ac:dyDescent="0.3">
      <c r="P3462" s="1"/>
    </row>
    <row r="3463" spans="16:16" x14ac:dyDescent="0.3">
      <c r="P3463" s="1"/>
    </row>
    <row r="3464" spans="16:16" x14ac:dyDescent="0.3">
      <c r="P3464" s="1"/>
    </row>
    <row r="3465" spans="16:16" x14ac:dyDescent="0.3">
      <c r="P3465" s="1"/>
    </row>
    <row r="3466" spans="16:16" x14ac:dyDescent="0.3">
      <c r="P3466" s="1"/>
    </row>
    <row r="3467" spans="16:16" x14ac:dyDescent="0.3">
      <c r="P3467" s="1"/>
    </row>
    <row r="3468" spans="16:16" x14ac:dyDescent="0.3">
      <c r="P3468" s="1"/>
    </row>
    <row r="3469" spans="16:16" x14ac:dyDescent="0.3">
      <c r="P3469" s="1"/>
    </row>
    <row r="3470" spans="16:16" x14ac:dyDescent="0.3">
      <c r="P3470" s="1"/>
    </row>
    <row r="3471" spans="16:16" x14ac:dyDescent="0.3">
      <c r="P3471" s="1"/>
    </row>
    <row r="3472" spans="16:16" x14ac:dyDescent="0.3">
      <c r="P3472" s="1"/>
    </row>
    <row r="3473" spans="16:16" x14ac:dyDescent="0.3">
      <c r="P3473" s="1"/>
    </row>
    <row r="3474" spans="16:16" x14ac:dyDescent="0.3">
      <c r="P3474" s="1"/>
    </row>
    <row r="3475" spans="16:16" x14ac:dyDescent="0.3">
      <c r="P3475" s="1"/>
    </row>
    <row r="3476" spans="16:16" x14ac:dyDescent="0.3">
      <c r="P3476" s="1"/>
    </row>
    <row r="3477" spans="16:16" x14ac:dyDescent="0.3">
      <c r="P3477" s="1"/>
    </row>
    <row r="3478" spans="16:16" x14ac:dyDescent="0.3">
      <c r="P3478" s="1"/>
    </row>
    <row r="3479" spans="16:16" x14ac:dyDescent="0.3">
      <c r="P3479" s="1"/>
    </row>
    <row r="3480" spans="16:16" x14ac:dyDescent="0.3">
      <c r="P3480" s="1"/>
    </row>
    <row r="3481" spans="16:16" x14ac:dyDescent="0.3">
      <c r="P3481" s="1"/>
    </row>
    <row r="3482" spans="16:16" x14ac:dyDescent="0.3">
      <c r="P3482" s="1"/>
    </row>
    <row r="3483" spans="16:16" x14ac:dyDescent="0.3">
      <c r="P3483" s="1"/>
    </row>
    <row r="3484" spans="16:16" x14ac:dyDescent="0.3">
      <c r="P3484" s="1"/>
    </row>
    <row r="3485" spans="16:16" x14ac:dyDescent="0.3">
      <c r="P3485" s="1"/>
    </row>
    <row r="3486" spans="16:16" x14ac:dyDescent="0.3">
      <c r="P3486" s="1"/>
    </row>
    <row r="3487" spans="16:16" x14ac:dyDescent="0.3">
      <c r="P3487" s="1"/>
    </row>
    <row r="3488" spans="16:16" x14ac:dyDescent="0.3">
      <c r="P3488" s="1"/>
    </row>
    <row r="3489" spans="16:16" x14ac:dyDescent="0.3">
      <c r="P3489" s="1"/>
    </row>
    <row r="3490" spans="16:16" x14ac:dyDescent="0.3">
      <c r="P3490" s="1"/>
    </row>
    <row r="3491" spans="16:16" x14ac:dyDescent="0.3">
      <c r="P3491" s="1"/>
    </row>
    <row r="3492" spans="16:16" x14ac:dyDescent="0.3">
      <c r="P3492" s="1"/>
    </row>
    <row r="3493" spans="16:16" x14ac:dyDescent="0.3">
      <c r="P3493" s="1"/>
    </row>
    <row r="3494" spans="16:16" x14ac:dyDescent="0.3">
      <c r="P3494" s="1"/>
    </row>
    <row r="3495" spans="16:16" x14ac:dyDescent="0.3">
      <c r="P3495" s="1"/>
    </row>
    <row r="3496" spans="16:16" x14ac:dyDescent="0.3">
      <c r="P3496" s="1"/>
    </row>
    <row r="3497" spans="16:16" x14ac:dyDescent="0.3">
      <c r="P3497" s="1"/>
    </row>
    <row r="3498" spans="16:16" x14ac:dyDescent="0.3">
      <c r="P3498" s="1"/>
    </row>
    <row r="3499" spans="16:16" x14ac:dyDescent="0.3">
      <c r="P3499" s="1"/>
    </row>
    <row r="3500" spans="16:16" x14ac:dyDescent="0.3">
      <c r="P3500" s="1"/>
    </row>
    <row r="3501" spans="16:16" x14ac:dyDescent="0.3">
      <c r="P3501" s="1"/>
    </row>
    <row r="3502" spans="16:16" x14ac:dyDescent="0.3">
      <c r="P3502" s="1"/>
    </row>
    <row r="3503" spans="16:16" x14ac:dyDescent="0.3">
      <c r="P3503" s="1"/>
    </row>
    <row r="3504" spans="16:16" x14ac:dyDescent="0.3">
      <c r="P3504" s="1"/>
    </row>
    <row r="3505" spans="16:16" x14ac:dyDescent="0.3">
      <c r="P3505" s="1"/>
    </row>
    <row r="3506" spans="16:16" x14ac:dyDescent="0.3">
      <c r="P3506" s="1"/>
    </row>
    <row r="3507" spans="16:16" x14ac:dyDescent="0.3">
      <c r="P3507" s="1"/>
    </row>
    <row r="3508" spans="16:16" x14ac:dyDescent="0.3">
      <c r="P3508" s="1"/>
    </row>
    <row r="3509" spans="16:16" x14ac:dyDescent="0.3">
      <c r="P3509" s="1"/>
    </row>
    <row r="3510" spans="16:16" x14ac:dyDescent="0.3">
      <c r="P3510" s="1"/>
    </row>
    <row r="3511" spans="16:16" x14ac:dyDescent="0.3">
      <c r="P3511" s="1"/>
    </row>
    <row r="3512" spans="16:16" x14ac:dyDescent="0.3">
      <c r="P3512" s="1"/>
    </row>
    <row r="3513" spans="16:16" x14ac:dyDescent="0.3">
      <c r="P3513" s="1"/>
    </row>
    <row r="3514" spans="16:16" x14ac:dyDescent="0.3">
      <c r="P3514" s="1"/>
    </row>
    <row r="3515" spans="16:16" x14ac:dyDescent="0.3">
      <c r="P3515" s="1"/>
    </row>
    <row r="3516" spans="16:16" x14ac:dyDescent="0.3">
      <c r="P3516" s="1"/>
    </row>
    <row r="3517" spans="16:16" x14ac:dyDescent="0.3">
      <c r="P3517" s="1"/>
    </row>
    <row r="3518" spans="16:16" x14ac:dyDescent="0.3">
      <c r="P3518" s="1"/>
    </row>
    <row r="3519" spans="16:16" x14ac:dyDescent="0.3">
      <c r="P3519" s="1"/>
    </row>
    <row r="3520" spans="16:16" x14ac:dyDescent="0.3">
      <c r="P3520" s="1"/>
    </row>
    <row r="3521" spans="16:16" x14ac:dyDescent="0.3">
      <c r="P3521" s="1"/>
    </row>
    <row r="3522" spans="16:16" x14ac:dyDescent="0.3">
      <c r="P3522" s="1"/>
    </row>
    <row r="3523" spans="16:16" x14ac:dyDescent="0.3">
      <c r="P3523" s="1"/>
    </row>
    <row r="3524" spans="16:16" x14ac:dyDescent="0.3">
      <c r="P3524" s="1"/>
    </row>
    <row r="3525" spans="16:16" x14ac:dyDescent="0.3">
      <c r="P3525" s="1"/>
    </row>
    <row r="3526" spans="16:16" x14ac:dyDescent="0.3">
      <c r="P3526" s="1"/>
    </row>
    <row r="3527" spans="16:16" x14ac:dyDescent="0.3">
      <c r="P3527" s="1"/>
    </row>
    <row r="3528" spans="16:16" x14ac:dyDescent="0.3">
      <c r="P3528" s="1"/>
    </row>
    <row r="3529" spans="16:16" x14ac:dyDescent="0.3">
      <c r="P3529" s="1"/>
    </row>
    <row r="3530" spans="16:16" x14ac:dyDescent="0.3">
      <c r="P3530" s="1"/>
    </row>
    <row r="3531" spans="16:16" x14ac:dyDescent="0.3">
      <c r="P3531" s="1"/>
    </row>
    <row r="3532" spans="16:16" x14ac:dyDescent="0.3">
      <c r="P3532" s="1"/>
    </row>
    <row r="3533" spans="16:16" x14ac:dyDescent="0.3">
      <c r="P3533" s="1"/>
    </row>
    <row r="3534" spans="16:16" x14ac:dyDescent="0.3">
      <c r="P3534" s="1"/>
    </row>
    <row r="3535" spans="16:16" x14ac:dyDescent="0.3">
      <c r="P3535" s="1"/>
    </row>
    <row r="3536" spans="16:16" x14ac:dyDescent="0.3">
      <c r="P3536" s="1"/>
    </row>
    <row r="3537" spans="16:16" x14ac:dyDescent="0.3">
      <c r="P3537" s="1"/>
    </row>
    <row r="3538" spans="16:16" x14ac:dyDescent="0.3">
      <c r="P3538" s="1"/>
    </row>
    <row r="3539" spans="16:16" x14ac:dyDescent="0.3">
      <c r="P3539" s="1"/>
    </row>
    <row r="3540" spans="16:16" x14ac:dyDescent="0.3">
      <c r="P3540" s="1"/>
    </row>
    <row r="3541" spans="16:16" x14ac:dyDescent="0.3">
      <c r="P3541" s="1"/>
    </row>
    <row r="3542" spans="16:16" x14ac:dyDescent="0.3">
      <c r="P3542" s="1"/>
    </row>
    <row r="3543" spans="16:16" x14ac:dyDescent="0.3">
      <c r="P3543" s="1"/>
    </row>
    <row r="3544" spans="16:16" x14ac:dyDescent="0.3">
      <c r="P3544" s="1"/>
    </row>
    <row r="3545" spans="16:16" x14ac:dyDescent="0.3">
      <c r="P3545" s="1"/>
    </row>
    <row r="3546" spans="16:16" x14ac:dyDescent="0.3">
      <c r="P3546" s="1"/>
    </row>
    <row r="3547" spans="16:16" x14ac:dyDescent="0.3">
      <c r="P3547" s="1"/>
    </row>
    <row r="3548" spans="16:16" x14ac:dyDescent="0.3">
      <c r="P3548" s="1"/>
    </row>
    <row r="3549" spans="16:16" x14ac:dyDescent="0.3">
      <c r="P3549" s="1"/>
    </row>
    <row r="3550" spans="16:16" x14ac:dyDescent="0.3">
      <c r="P3550" s="1"/>
    </row>
    <row r="3551" spans="16:16" x14ac:dyDescent="0.3">
      <c r="P3551" s="1"/>
    </row>
    <row r="3552" spans="16:16" x14ac:dyDescent="0.3">
      <c r="P3552" s="1"/>
    </row>
    <row r="3553" spans="16:16" x14ac:dyDescent="0.3">
      <c r="P3553" s="1"/>
    </row>
    <row r="3554" spans="16:16" x14ac:dyDescent="0.3">
      <c r="P3554" s="1"/>
    </row>
    <row r="3555" spans="16:16" x14ac:dyDescent="0.3">
      <c r="P3555" s="1"/>
    </row>
    <row r="3556" spans="16:16" x14ac:dyDescent="0.3">
      <c r="P3556" s="1"/>
    </row>
    <row r="3557" spans="16:16" x14ac:dyDescent="0.3">
      <c r="P3557" s="1"/>
    </row>
    <row r="3558" spans="16:16" x14ac:dyDescent="0.3">
      <c r="P3558" s="1"/>
    </row>
    <row r="3559" spans="16:16" x14ac:dyDescent="0.3">
      <c r="P3559" s="1"/>
    </row>
    <row r="3560" spans="16:16" x14ac:dyDescent="0.3">
      <c r="P3560" s="1"/>
    </row>
    <row r="3561" spans="16:16" x14ac:dyDescent="0.3">
      <c r="P3561" s="1"/>
    </row>
    <row r="3562" spans="16:16" x14ac:dyDescent="0.3">
      <c r="P3562" s="1"/>
    </row>
    <row r="3563" spans="16:16" x14ac:dyDescent="0.3">
      <c r="P3563" s="1"/>
    </row>
    <row r="3564" spans="16:16" x14ac:dyDescent="0.3">
      <c r="P3564" s="1"/>
    </row>
    <row r="3565" spans="16:16" x14ac:dyDescent="0.3">
      <c r="P3565" s="1"/>
    </row>
    <row r="3566" spans="16:16" x14ac:dyDescent="0.3">
      <c r="P3566" s="1"/>
    </row>
    <row r="3567" spans="16:16" x14ac:dyDescent="0.3">
      <c r="P3567" s="1"/>
    </row>
    <row r="3568" spans="16:16" x14ac:dyDescent="0.3">
      <c r="P3568" s="1"/>
    </row>
    <row r="3569" spans="16:16" x14ac:dyDescent="0.3">
      <c r="P3569" s="1"/>
    </row>
    <row r="3570" spans="16:16" x14ac:dyDescent="0.3">
      <c r="P3570" s="1"/>
    </row>
    <row r="3571" spans="16:16" x14ac:dyDescent="0.3">
      <c r="P3571" s="1"/>
    </row>
    <row r="3572" spans="16:16" x14ac:dyDescent="0.3">
      <c r="P3572" s="1"/>
    </row>
    <row r="3573" spans="16:16" x14ac:dyDescent="0.3">
      <c r="P3573" s="1"/>
    </row>
    <row r="3574" spans="16:16" x14ac:dyDescent="0.3">
      <c r="P3574" s="1"/>
    </row>
    <row r="3575" spans="16:16" x14ac:dyDescent="0.3">
      <c r="P3575" s="1"/>
    </row>
    <row r="3576" spans="16:16" x14ac:dyDescent="0.3">
      <c r="P3576" s="1"/>
    </row>
    <row r="3577" spans="16:16" x14ac:dyDescent="0.3">
      <c r="P3577" s="1"/>
    </row>
    <row r="3578" spans="16:16" x14ac:dyDescent="0.3">
      <c r="P3578" s="1"/>
    </row>
    <row r="3579" spans="16:16" x14ac:dyDescent="0.3">
      <c r="P3579" s="1"/>
    </row>
    <row r="3580" spans="16:16" x14ac:dyDescent="0.3">
      <c r="P3580" s="1"/>
    </row>
    <row r="3581" spans="16:16" x14ac:dyDescent="0.3">
      <c r="P3581" s="1"/>
    </row>
    <row r="3582" spans="16:16" x14ac:dyDescent="0.3">
      <c r="P3582" s="1"/>
    </row>
    <row r="3583" spans="16:16" x14ac:dyDescent="0.3">
      <c r="P3583" s="1"/>
    </row>
    <row r="3584" spans="16:16" x14ac:dyDescent="0.3">
      <c r="P3584" s="1"/>
    </row>
    <row r="3585" spans="16:16" x14ac:dyDescent="0.3">
      <c r="P3585" s="1"/>
    </row>
    <row r="3586" spans="16:16" x14ac:dyDescent="0.3">
      <c r="P3586" s="1"/>
    </row>
    <row r="3587" spans="16:16" x14ac:dyDescent="0.3">
      <c r="P3587" s="1"/>
    </row>
    <row r="3588" spans="16:16" x14ac:dyDescent="0.3">
      <c r="P3588" s="1"/>
    </row>
    <row r="3589" spans="16:16" x14ac:dyDescent="0.3">
      <c r="P3589" s="1"/>
    </row>
    <row r="3590" spans="16:16" x14ac:dyDescent="0.3">
      <c r="P3590" s="1"/>
    </row>
    <row r="3591" spans="16:16" x14ac:dyDescent="0.3">
      <c r="P3591" s="1"/>
    </row>
    <row r="3592" spans="16:16" x14ac:dyDescent="0.3">
      <c r="P3592" s="1"/>
    </row>
    <row r="3593" spans="16:16" x14ac:dyDescent="0.3">
      <c r="P3593" s="1"/>
    </row>
    <row r="3594" spans="16:16" x14ac:dyDescent="0.3">
      <c r="P3594" s="1"/>
    </row>
    <row r="3595" spans="16:16" x14ac:dyDescent="0.3">
      <c r="P3595" s="1"/>
    </row>
    <row r="3596" spans="16:16" x14ac:dyDescent="0.3">
      <c r="P3596" s="1"/>
    </row>
    <row r="3597" spans="16:16" x14ac:dyDescent="0.3">
      <c r="P3597" s="1"/>
    </row>
    <row r="3598" spans="16:16" x14ac:dyDescent="0.3">
      <c r="P3598" s="1"/>
    </row>
    <row r="3599" spans="16:16" x14ac:dyDescent="0.3">
      <c r="P3599" s="1"/>
    </row>
    <row r="3600" spans="16:16" x14ac:dyDescent="0.3">
      <c r="P3600" s="1"/>
    </row>
    <row r="3601" spans="16:16" x14ac:dyDescent="0.3">
      <c r="P3601" s="1"/>
    </row>
    <row r="3602" spans="16:16" x14ac:dyDescent="0.3">
      <c r="P3602" s="1"/>
    </row>
    <row r="3603" spans="16:16" x14ac:dyDescent="0.3">
      <c r="P3603" s="1"/>
    </row>
    <row r="3604" spans="16:16" x14ac:dyDescent="0.3">
      <c r="P3604" s="1"/>
    </row>
    <row r="3605" spans="16:16" x14ac:dyDescent="0.3">
      <c r="P3605" s="1"/>
    </row>
    <row r="3606" spans="16:16" x14ac:dyDescent="0.3">
      <c r="P3606" s="1"/>
    </row>
    <row r="3607" spans="16:16" x14ac:dyDescent="0.3">
      <c r="P3607" s="1"/>
    </row>
    <row r="3608" spans="16:16" x14ac:dyDescent="0.3">
      <c r="P3608" s="1"/>
    </row>
    <row r="3609" spans="16:16" x14ac:dyDescent="0.3">
      <c r="P3609" s="1"/>
    </row>
    <row r="3610" spans="16:16" x14ac:dyDescent="0.3">
      <c r="P3610" s="1"/>
    </row>
    <row r="3611" spans="16:16" x14ac:dyDescent="0.3">
      <c r="P3611" s="1"/>
    </row>
    <row r="3612" spans="16:16" x14ac:dyDescent="0.3">
      <c r="P3612" s="1"/>
    </row>
    <row r="3613" spans="16:16" x14ac:dyDescent="0.3">
      <c r="P3613" s="1"/>
    </row>
    <row r="3614" spans="16:16" x14ac:dyDescent="0.3">
      <c r="P3614" s="1"/>
    </row>
    <row r="3615" spans="16:16" x14ac:dyDescent="0.3">
      <c r="P3615" s="1"/>
    </row>
    <row r="3616" spans="16:16" x14ac:dyDescent="0.3">
      <c r="P3616" s="1"/>
    </row>
    <row r="3617" spans="16:16" x14ac:dyDescent="0.3">
      <c r="P3617" s="1"/>
    </row>
    <row r="3618" spans="16:16" x14ac:dyDescent="0.3">
      <c r="P3618" s="1"/>
    </row>
    <row r="3619" spans="16:16" x14ac:dyDescent="0.3">
      <c r="P3619" s="1"/>
    </row>
    <row r="3620" spans="16:16" x14ac:dyDescent="0.3">
      <c r="P3620" s="1"/>
    </row>
    <row r="3621" spans="16:16" x14ac:dyDescent="0.3">
      <c r="P3621" s="1"/>
    </row>
    <row r="3622" spans="16:16" x14ac:dyDescent="0.3">
      <c r="P3622" s="1"/>
    </row>
    <row r="3623" spans="16:16" x14ac:dyDescent="0.3">
      <c r="P3623" s="1"/>
    </row>
    <row r="3624" spans="16:16" x14ac:dyDescent="0.3">
      <c r="P3624" s="1"/>
    </row>
    <row r="3625" spans="16:16" x14ac:dyDescent="0.3">
      <c r="P3625" s="1"/>
    </row>
    <row r="3626" spans="16:16" x14ac:dyDescent="0.3">
      <c r="P3626" s="1"/>
    </row>
    <row r="3627" spans="16:16" x14ac:dyDescent="0.3">
      <c r="P3627" s="1"/>
    </row>
    <row r="3628" spans="16:16" x14ac:dyDescent="0.3">
      <c r="P3628" s="1"/>
    </row>
    <row r="3629" spans="16:16" x14ac:dyDescent="0.3">
      <c r="P3629" s="1"/>
    </row>
    <row r="3630" spans="16:16" x14ac:dyDescent="0.3">
      <c r="P3630" s="1"/>
    </row>
    <row r="3631" spans="16:16" x14ac:dyDescent="0.3">
      <c r="P3631" s="1"/>
    </row>
    <row r="3632" spans="16:16" x14ac:dyDescent="0.3">
      <c r="P3632" s="1"/>
    </row>
    <row r="3633" spans="16:16" x14ac:dyDescent="0.3">
      <c r="P3633" s="1"/>
    </row>
    <row r="3634" spans="16:16" x14ac:dyDescent="0.3">
      <c r="P3634" s="1"/>
    </row>
    <row r="3635" spans="16:16" x14ac:dyDescent="0.3">
      <c r="P3635" s="1"/>
    </row>
    <row r="3636" spans="16:16" x14ac:dyDescent="0.3">
      <c r="P3636" s="1"/>
    </row>
    <row r="3637" spans="16:16" x14ac:dyDescent="0.3">
      <c r="P3637" s="1"/>
    </row>
    <row r="3638" spans="16:16" x14ac:dyDescent="0.3">
      <c r="P3638" s="1"/>
    </row>
    <row r="3639" spans="16:16" x14ac:dyDescent="0.3">
      <c r="P3639" s="1"/>
    </row>
    <row r="3640" spans="16:16" x14ac:dyDescent="0.3">
      <c r="P3640" s="1"/>
    </row>
    <row r="3641" spans="16:16" x14ac:dyDescent="0.3">
      <c r="P3641" s="1"/>
    </row>
    <row r="3642" spans="16:16" x14ac:dyDescent="0.3">
      <c r="P3642" s="1"/>
    </row>
    <row r="3643" spans="16:16" x14ac:dyDescent="0.3">
      <c r="P3643" s="1"/>
    </row>
    <row r="3644" spans="16:16" x14ac:dyDescent="0.3">
      <c r="P3644" s="1"/>
    </row>
    <row r="3645" spans="16:16" x14ac:dyDescent="0.3">
      <c r="P3645" s="1"/>
    </row>
    <row r="3646" spans="16:16" x14ac:dyDescent="0.3">
      <c r="P3646" s="1"/>
    </row>
    <row r="3647" spans="16:16" x14ac:dyDescent="0.3">
      <c r="P3647" s="1"/>
    </row>
    <row r="3648" spans="16:16" x14ac:dyDescent="0.3">
      <c r="P3648" s="1"/>
    </row>
    <row r="3649" spans="16:16" x14ac:dyDescent="0.3">
      <c r="P3649" s="1"/>
    </row>
    <row r="3650" spans="16:16" x14ac:dyDescent="0.3">
      <c r="P3650" s="1"/>
    </row>
    <row r="3651" spans="16:16" x14ac:dyDescent="0.3">
      <c r="P3651" s="1"/>
    </row>
    <row r="3652" spans="16:16" x14ac:dyDescent="0.3">
      <c r="P3652" s="1"/>
    </row>
    <row r="3653" spans="16:16" x14ac:dyDescent="0.3">
      <c r="P3653" s="1"/>
    </row>
    <row r="3654" spans="16:16" x14ac:dyDescent="0.3">
      <c r="P3654" s="1"/>
    </row>
    <row r="3655" spans="16:16" x14ac:dyDescent="0.3">
      <c r="P3655" s="1"/>
    </row>
    <row r="3656" spans="16:16" x14ac:dyDescent="0.3">
      <c r="P3656" s="1"/>
    </row>
    <row r="3657" spans="16:16" x14ac:dyDescent="0.3">
      <c r="P3657" s="1"/>
    </row>
    <row r="3658" spans="16:16" x14ac:dyDescent="0.3">
      <c r="P3658" s="1"/>
    </row>
    <row r="3659" spans="16:16" x14ac:dyDescent="0.3">
      <c r="P3659" s="1"/>
    </row>
    <row r="3660" spans="16:16" x14ac:dyDescent="0.3">
      <c r="P3660" s="1"/>
    </row>
    <row r="3661" spans="16:16" x14ac:dyDescent="0.3">
      <c r="P3661" s="1"/>
    </row>
    <row r="3662" spans="16:16" x14ac:dyDescent="0.3">
      <c r="P3662" s="1"/>
    </row>
    <row r="3663" spans="16:16" x14ac:dyDescent="0.3">
      <c r="P3663" s="1"/>
    </row>
    <row r="3664" spans="16:16" x14ac:dyDescent="0.3">
      <c r="P3664" s="1"/>
    </row>
    <row r="3665" spans="16:16" x14ac:dyDescent="0.3">
      <c r="P3665" s="1"/>
    </row>
    <row r="3666" spans="16:16" x14ac:dyDescent="0.3">
      <c r="P3666" s="1"/>
    </row>
    <row r="3667" spans="16:16" x14ac:dyDescent="0.3">
      <c r="P3667" s="1"/>
    </row>
    <row r="3668" spans="16:16" x14ac:dyDescent="0.3">
      <c r="P3668" s="1"/>
    </row>
    <row r="3669" spans="16:16" x14ac:dyDescent="0.3">
      <c r="P3669" s="1"/>
    </row>
    <row r="3670" spans="16:16" x14ac:dyDescent="0.3">
      <c r="P3670" s="1"/>
    </row>
    <row r="3671" spans="16:16" x14ac:dyDescent="0.3">
      <c r="P3671" s="1"/>
    </row>
    <row r="3672" spans="16:16" x14ac:dyDescent="0.3">
      <c r="P3672" s="1"/>
    </row>
    <row r="3673" spans="16:16" x14ac:dyDescent="0.3">
      <c r="P3673" s="1"/>
    </row>
    <row r="3674" spans="16:16" x14ac:dyDescent="0.3">
      <c r="P3674" s="1"/>
    </row>
    <row r="3675" spans="16:16" x14ac:dyDescent="0.3">
      <c r="P3675" s="1"/>
    </row>
    <row r="3676" spans="16:16" x14ac:dyDescent="0.3">
      <c r="P3676" s="1"/>
    </row>
    <row r="3677" spans="16:16" x14ac:dyDescent="0.3">
      <c r="P3677" s="1"/>
    </row>
    <row r="3678" spans="16:16" x14ac:dyDescent="0.3">
      <c r="P3678" s="1"/>
    </row>
    <row r="3679" spans="16:16" x14ac:dyDescent="0.3">
      <c r="P3679" s="1"/>
    </row>
    <row r="3680" spans="16:16" x14ac:dyDescent="0.3">
      <c r="P3680" s="1"/>
    </row>
    <row r="3681" spans="16:16" x14ac:dyDescent="0.3">
      <c r="P3681" s="1"/>
    </row>
    <row r="3682" spans="16:16" x14ac:dyDescent="0.3">
      <c r="P3682" s="1"/>
    </row>
    <row r="3683" spans="16:16" x14ac:dyDescent="0.3">
      <c r="P3683" s="1"/>
    </row>
    <row r="3684" spans="16:16" x14ac:dyDescent="0.3">
      <c r="P3684" s="1"/>
    </row>
    <row r="3685" spans="16:16" x14ac:dyDescent="0.3">
      <c r="P3685" s="1"/>
    </row>
    <row r="3686" spans="16:16" x14ac:dyDescent="0.3">
      <c r="P3686" s="1"/>
    </row>
    <row r="3687" spans="16:16" x14ac:dyDescent="0.3">
      <c r="P3687" s="1"/>
    </row>
    <row r="3688" spans="16:16" x14ac:dyDescent="0.3">
      <c r="P3688" s="1"/>
    </row>
    <row r="3689" spans="16:16" x14ac:dyDescent="0.3">
      <c r="P3689" s="1"/>
    </row>
    <row r="3690" spans="16:16" x14ac:dyDescent="0.3">
      <c r="P3690" s="1"/>
    </row>
    <row r="3691" spans="16:16" x14ac:dyDescent="0.3">
      <c r="P3691" s="1"/>
    </row>
    <row r="3692" spans="16:16" x14ac:dyDescent="0.3">
      <c r="P3692" s="1"/>
    </row>
    <row r="3693" spans="16:16" x14ac:dyDescent="0.3">
      <c r="P3693" s="1"/>
    </row>
    <row r="3694" spans="16:16" x14ac:dyDescent="0.3">
      <c r="P3694" s="1"/>
    </row>
    <row r="3695" spans="16:16" x14ac:dyDescent="0.3">
      <c r="P3695" s="1"/>
    </row>
    <row r="3696" spans="16:16" x14ac:dyDescent="0.3">
      <c r="P3696" s="1"/>
    </row>
    <row r="3697" spans="16:16" x14ac:dyDescent="0.3">
      <c r="P3697" s="1"/>
    </row>
    <row r="3698" spans="16:16" x14ac:dyDescent="0.3">
      <c r="P3698" s="1"/>
    </row>
    <row r="3699" spans="16:16" x14ac:dyDescent="0.3">
      <c r="P3699" s="1"/>
    </row>
    <row r="3700" spans="16:16" x14ac:dyDescent="0.3">
      <c r="P3700" s="1"/>
    </row>
    <row r="3701" spans="16:16" x14ac:dyDescent="0.3">
      <c r="P3701" s="1"/>
    </row>
    <row r="3702" spans="16:16" x14ac:dyDescent="0.3">
      <c r="P3702" s="1"/>
    </row>
    <row r="3703" spans="16:16" x14ac:dyDescent="0.3">
      <c r="P3703" s="1"/>
    </row>
    <row r="3704" spans="16:16" x14ac:dyDescent="0.3">
      <c r="P3704" s="1"/>
    </row>
    <row r="3705" spans="16:16" x14ac:dyDescent="0.3">
      <c r="P3705" s="1"/>
    </row>
    <row r="3706" spans="16:16" x14ac:dyDescent="0.3">
      <c r="P3706" s="1"/>
    </row>
    <row r="3707" spans="16:16" x14ac:dyDescent="0.3">
      <c r="P3707" s="1"/>
    </row>
    <row r="3708" spans="16:16" x14ac:dyDescent="0.3">
      <c r="P3708" s="1"/>
    </row>
    <row r="3709" spans="16:16" x14ac:dyDescent="0.3">
      <c r="P3709" s="1"/>
    </row>
    <row r="3710" spans="16:16" x14ac:dyDescent="0.3">
      <c r="P3710" s="1"/>
    </row>
    <row r="3711" spans="16:16" x14ac:dyDescent="0.3">
      <c r="P3711" s="1"/>
    </row>
    <row r="3712" spans="16:16" x14ac:dyDescent="0.3">
      <c r="P3712" s="1"/>
    </row>
    <row r="3713" spans="16:16" x14ac:dyDescent="0.3">
      <c r="P3713" s="1"/>
    </row>
    <row r="3714" spans="16:16" x14ac:dyDescent="0.3">
      <c r="P3714" s="1"/>
    </row>
    <row r="3715" spans="16:16" x14ac:dyDescent="0.3">
      <c r="P3715" s="1"/>
    </row>
    <row r="3716" spans="16:16" x14ac:dyDescent="0.3">
      <c r="P3716" s="1"/>
    </row>
    <row r="3717" spans="16:16" x14ac:dyDescent="0.3">
      <c r="P3717" s="1"/>
    </row>
    <row r="3718" spans="16:16" x14ac:dyDescent="0.3">
      <c r="P3718" s="1"/>
    </row>
    <row r="3719" spans="16:16" x14ac:dyDescent="0.3">
      <c r="P3719" s="1"/>
    </row>
    <row r="3720" spans="16:16" x14ac:dyDescent="0.3">
      <c r="P3720" s="1"/>
    </row>
    <row r="3721" spans="16:16" x14ac:dyDescent="0.3">
      <c r="P3721" s="1"/>
    </row>
    <row r="3722" spans="16:16" x14ac:dyDescent="0.3">
      <c r="P3722" s="1"/>
    </row>
    <row r="3723" spans="16:16" x14ac:dyDescent="0.3">
      <c r="P3723" s="1"/>
    </row>
    <row r="3724" spans="16:16" x14ac:dyDescent="0.3">
      <c r="P3724" s="1"/>
    </row>
    <row r="3725" spans="16:16" x14ac:dyDescent="0.3">
      <c r="P3725" s="1"/>
    </row>
    <row r="3726" spans="16:16" x14ac:dyDescent="0.3">
      <c r="P3726" s="1"/>
    </row>
    <row r="3727" spans="16:16" x14ac:dyDescent="0.3">
      <c r="P3727" s="1"/>
    </row>
    <row r="3728" spans="16:16" x14ac:dyDescent="0.3">
      <c r="P3728" s="1"/>
    </row>
    <row r="3729" spans="16:16" x14ac:dyDescent="0.3">
      <c r="P3729" s="1"/>
    </row>
    <row r="3730" spans="16:16" x14ac:dyDescent="0.3">
      <c r="P3730" s="1"/>
    </row>
    <row r="3731" spans="16:16" x14ac:dyDescent="0.3">
      <c r="P3731" s="1"/>
    </row>
    <row r="3732" spans="16:16" x14ac:dyDescent="0.3">
      <c r="P3732" s="1"/>
    </row>
    <row r="3733" spans="16:16" x14ac:dyDescent="0.3">
      <c r="P3733" s="1"/>
    </row>
    <row r="3734" spans="16:16" x14ac:dyDescent="0.3">
      <c r="P3734" s="1"/>
    </row>
    <row r="3735" spans="16:16" x14ac:dyDescent="0.3">
      <c r="P3735" s="1"/>
    </row>
    <row r="3736" spans="16:16" x14ac:dyDescent="0.3">
      <c r="P3736" s="1"/>
    </row>
    <row r="3737" spans="16:16" x14ac:dyDescent="0.3">
      <c r="P3737" s="1"/>
    </row>
    <row r="3738" spans="16:16" x14ac:dyDescent="0.3">
      <c r="P3738" s="1"/>
    </row>
    <row r="3739" spans="16:16" x14ac:dyDescent="0.3">
      <c r="P3739" s="1"/>
    </row>
    <row r="3740" spans="16:16" x14ac:dyDescent="0.3">
      <c r="P3740" s="1"/>
    </row>
    <row r="3741" spans="16:16" x14ac:dyDescent="0.3">
      <c r="P3741" s="1"/>
    </row>
    <row r="3742" spans="16:16" x14ac:dyDescent="0.3">
      <c r="P3742" s="1"/>
    </row>
    <row r="3743" spans="16:16" x14ac:dyDescent="0.3">
      <c r="P3743" s="1"/>
    </row>
    <row r="3744" spans="16:16" x14ac:dyDescent="0.3">
      <c r="P3744" s="1"/>
    </row>
    <row r="3745" spans="16:16" x14ac:dyDescent="0.3">
      <c r="P3745" s="1"/>
    </row>
    <row r="3746" spans="16:16" x14ac:dyDescent="0.3">
      <c r="P3746" s="1"/>
    </row>
    <row r="3747" spans="16:16" x14ac:dyDescent="0.3">
      <c r="P3747" s="1"/>
    </row>
    <row r="3748" spans="16:16" x14ac:dyDescent="0.3">
      <c r="P3748" s="1"/>
    </row>
    <row r="3749" spans="16:16" x14ac:dyDescent="0.3">
      <c r="P3749" s="1"/>
    </row>
    <row r="3750" spans="16:16" x14ac:dyDescent="0.3">
      <c r="P3750" s="1"/>
    </row>
    <row r="3751" spans="16:16" x14ac:dyDescent="0.3">
      <c r="P3751" s="1"/>
    </row>
    <row r="3752" spans="16:16" x14ac:dyDescent="0.3">
      <c r="P3752" s="1"/>
    </row>
    <row r="3753" spans="16:16" x14ac:dyDescent="0.3">
      <c r="P3753" s="1"/>
    </row>
    <row r="3754" spans="16:16" x14ac:dyDescent="0.3">
      <c r="P3754" s="1"/>
    </row>
    <row r="3755" spans="16:16" x14ac:dyDescent="0.3">
      <c r="P3755" s="1"/>
    </row>
    <row r="3756" spans="16:16" x14ac:dyDescent="0.3">
      <c r="P3756" s="1"/>
    </row>
    <row r="3757" spans="16:16" x14ac:dyDescent="0.3">
      <c r="P3757" s="1"/>
    </row>
    <row r="3758" spans="16:16" x14ac:dyDescent="0.3">
      <c r="P3758" s="1"/>
    </row>
    <row r="3759" spans="16:16" x14ac:dyDescent="0.3">
      <c r="P3759" s="1"/>
    </row>
    <row r="3760" spans="16:16" x14ac:dyDescent="0.3">
      <c r="P3760" s="1"/>
    </row>
    <row r="3761" spans="16:16" x14ac:dyDescent="0.3">
      <c r="P3761" s="1"/>
    </row>
    <row r="3762" spans="16:16" x14ac:dyDescent="0.3">
      <c r="P3762" s="1"/>
    </row>
    <row r="3763" spans="16:16" x14ac:dyDescent="0.3">
      <c r="P3763" s="1"/>
    </row>
    <row r="3764" spans="16:16" x14ac:dyDescent="0.3">
      <c r="P3764" s="1"/>
    </row>
    <row r="3765" spans="16:16" x14ac:dyDescent="0.3">
      <c r="P3765" s="1"/>
    </row>
    <row r="3766" spans="16:16" x14ac:dyDescent="0.3">
      <c r="P3766" s="1"/>
    </row>
    <row r="3767" spans="16:16" x14ac:dyDescent="0.3">
      <c r="P3767" s="1"/>
    </row>
    <row r="3768" spans="16:16" x14ac:dyDescent="0.3">
      <c r="P3768" s="1"/>
    </row>
    <row r="3769" spans="16:16" x14ac:dyDescent="0.3">
      <c r="P3769" s="1"/>
    </row>
    <row r="3770" spans="16:16" x14ac:dyDescent="0.3">
      <c r="P3770" s="1"/>
    </row>
    <row r="3771" spans="16:16" x14ac:dyDescent="0.3">
      <c r="P3771" s="1"/>
    </row>
    <row r="3772" spans="16:16" x14ac:dyDescent="0.3">
      <c r="P3772" s="1"/>
    </row>
    <row r="3773" spans="16:16" x14ac:dyDescent="0.3">
      <c r="P3773" s="1"/>
    </row>
    <row r="3774" spans="16:16" x14ac:dyDescent="0.3">
      <c r="P3774" s="1"/>
    </row>
    <row r="3775" spans="16:16" x14ac:dyDescent="0.3">
      <c r="P3775" s="1"/>
    </row>
    <row r="3776" spans="16:16" x14ac:dyDescent="0.3">
      <c r="P3776" s="1"/>
    </row>
    <row r="3777" spans="16:16" x14ac:dyDescent="0.3">
      <c r="P3777" s="1"/>
    </row>
    <row r="3778" spans="16:16" x14ac:dyDescent="0.3">
      <c r="P3778" s="1"/>
    </row>
    <row r="3779" spans="16:16" x14ac:dyDescent="0.3">
      <c r="P3779" s="1"/>
    </row>
    <row r="3780" spans="16:16" x14ac:dyDescent="0.3">
      <c r="P3780" s="1"/>
    </row>
    <row r="3781" spans="16:16" x14ac:dyDescent="0.3">
      <c r="P3781" s="1"/>
    </row>
    <row r="3782" spans="16:16" x14ac:dyDescent="0.3">
      <c r="P3782" s="1"/>
    </row>
    <row r="3783" spans="16:16" x14ac:dyDescent="0.3">
      <c r="P3783" s="1"/>
    </row>
    <row r="3784" spans="16:16" x14ac:dyDescent="0.3">
      <c r="P3784" s="1"/>
    </row>
    <row r="3785" spans="16:16" x14ac:dyDescent="0.3">
      <c r="P3785" s="1"/>
    </row>
    <row r="3786" spans="16:16" x14ac:dyDescent="0.3">
      <c r="P3786" s="1"/>
    </row>
    <row r="3787" spans="16:16" x14ac:dyDescent="0.3">
      <c r="P3787" s="1"/>
    </row>
    <row r="3788" spans="16:16" x14ac:dyDescent="0.3">
      <c r="P3788" s="1"/>
    </row>
    <row r="3789" spans="16:16" x14ac:dyDescent="0.3">
      <c r="P3789" s="1"/>
    </row>
    <row r="3790" spans="16:16" x14ac:dyDescent="0.3">
      <c r="P3790" s="1"/>
    </row>
    <row r="3791" spans="16:16" x14ac:dyDescent="0.3">
      <c r="P3791" s="1"/>
    </row>
    <row r="3792" spans="16:16" x14ac:dyDescent="0.3">
      <c r="P3792" s="1"/>
    </row>
    <row r="3793" spans="16:16" x14ac:dyDescent="0.3">
      <c r="P3793" s="1"/>
    </row>
    <row r="3794" spans="16:16" x14ac:dyDescent="0.3">
      <c r="P3794" s="1"/>
    </row>
    <row r="3795" spans="16:16" x14ac:dyDescent="0.3">
      <c r="P3795" s="1"/>
    </row>
    <row r="3796" spans="16:16" x14ac:dyDescent="0.3">
      <c r="P3796" s="1"/>
    </row>
    <row r="3797" spans="16:16" x14ac:dyDescent="0.3">
      <c r="P3797" s="1"/>
    </row>
    <row r="3798" spans="16:16" x14ac:dyDescent="0.3">
      <c r="P3798" s="1"/>
    </row>
    <row r="3799" spans="16:16" x14ac:dyDescent="0.3">
      <c r="P3799" s="1"/>
    </row>
    <row r="3800" spans="16:16" x14ac:dyDescent="0.3">
      <c r="P3800" s="1"/>
    </row>
    <row r="3801" spans="16:16" x14ac:dyDescent="0.3">
      <c r="P3801" s="1"/>
    </row>
    <row r="3802" spans="16:16" x14ac:dyDescent="0.3">
      <c r="P3802" s="1"/>
    </row>
    <row r="3803" spans="16:16" x14ac:dyDescent="0.3">
      <c r="P3803" s="1"/>
    </row>
    <row r="3804" spans="16:16" x14ac:dyDescent="0.3">
      <c r="P3804" s="1"/>
    </row>
    <row r="3805" spans="16:16" x14ac:dyDescent="0.3">
      <c r="P3805" s="1"/>
    </row>
    <row r="3806" spans="16:16" x14ac:dyDescent="0.3">
      <c r="P3806" s="1"/>
    </row>
    <row r="3807" spans="16:16" x14ac:dyDescent="0.3">
      <c r="P3807" s="1"/>
    </row>
    <row r="3808" spans="16:16" x14ac:dyDescent="0.3">
      <c r="P3808" s="1"/>
    </row>
    <row r="3809" spans="16:16" x14ac:dyDescent="0.3">
      <c r="P3809" s="1"/>
    </row>
    <row r="3810" spans="16:16" x14ac:dyDescent="0.3">
      <c r="P3810" s="1"/>
    </row>
    <row r="3811" spans="16:16" x14ac:dyDescent="0.3">
      <c r="P3811" s="1"/>
    </row>
    <row r="3812" spans="16:16" x14ac:dyDescent="0.3">
      <c r="P3812" s="1"/>
    </row>
    <row r="3813" spans="16:16" x14ac:dyDescent="0.3">
      <c r="P3813" s="1"/>
    </row>
    <row r="3814" spans="16:16" x14ac:dyDescent="0.3">
      <c r="P3814" s="1"/>
    </row>
    <row r="3815" spans="16:16" x14ac:dyDescent="0.3">
      <c r="P3815" s="1"/>
    </row>
    <row r="3816" spans="16:16" x14ac:dyDescent="0.3">
      <c r="P3816" s="1"/>
    </row>
    <row r="3817" spans="16:16" x14ac:dyDescent="0.3">
      <c r="P3817" s="1"/>
    </row>
    <row r="3818" spans="16:16" x14ac:dyDescent="0.3">
      <c r="P3818" s="1"/>
    </row>
    <row r="3819" spans="16:16" x14ac:dyDescent="0.3">
      <c r="P3819" s="1"/>
    </row>
    <row r="3820" spans="16:16" x14ac:dyDescent="0.3">
      <c r="P3820" s="1"/>
    </row>
    <row r="3821" spans="16:16" x14ac:dyDescent="0.3">
      <c r="P3821" s="1"/>
    </row>
    <row r="3822" spans="16:16" x14ac:dyDescent="0.3">
      <c r="P3822" s="1"/>
    </row>
    <row r="3823" spans="16:16" x14ac:dyDescent="0.3">
      <c r="P3823" s="1"/>
    </row>
    <row r="3824" spans="16:16" x14ac:dyDescent="0.3">
      <c r="P3824" s="1"/>
    </row>
    <row r="3825" spans="16:16" x14ac:dyDescent="0.3">
      <c r="P3825" s="1"/>
    </row>
    <row r="3826" spans="16:16" x14ac:dyDescent="0.3">
      <c r="P3826" s="1"/>
    </row>
    <row r="3827" spans="16:16" x14ac:dyDescent="0.3">
      <c r="P3827" s="1"/>
    </row>
    <row r="3828" spans="16:16" x14ac:dyDescent="0.3">
      <c r="P3828" s="1"/>
    </row>
    <row r="3829" spans="16:16" x14ac:dyDescent="0.3">
      <c r="P3829" s="1"/>
    </row>
    <row r="3830" spans="16:16" x14ac:dyDescent="0.3">
      <c r="P3830" s="1"/>
    </row>
    <row r="3831" spans="16:16" x14ac:dyDescent="0.3">
      <c r="P3831" s="1"/>
    </row>
    <row r="3832" spans="16:16" x14ac:dyDescent="0.3">
      <c r="P3832" s="1"/>
    </row>
    <row r="3833" spans="16:16" x14ac:dyDescent="0.3">
      <c r="P3833" s="1"/>
    </row>
    <row r="3834" spans="16:16" x14ac:dyDescent="0.3">
      <c r="P3834" s="1"/>
    </row>
    <row r="3835" spans="16:16" x14ac:dyDescent="0.3">
      <c r="P3835" s="1"/>
    </row>
    <row r="3836" spans="16:16" x14ac:dyDescent="0.3">
      <c r="P3836" s="1"/>
    </row>
    <row r="3837" spans="16:16" x14ac:dyDescent="0.3">
      <c r="P3837" s="1"/>
    </row>
    <row r="3838" spans="16:16" x14ac:dyDescent="0.3">
      <c r="P3838" s="1"/>
    </row>
    <row r="3839" spans="16:16" x14ac:dyDescent="0.3">
      <c r="P3839" s="1"/>
    </row>
    <row r="3840" spans="16:16" x14ac:dyDescent="0.3">
      <c r="P3840" s="1"/>
    </row>
    <row r="3841" spans="16:16" x14ac:dyDescent="0.3">
      <c r="P3841" s="1"/>
    </row>
    <row r="3842" spans="16:16" x14ac:dyDescent="0.3">
      <c r="P3842" s="1"/>
    </row>
    <row r="3843" spans="16:16" x14ac:dyDescent="0.3">
      <c r="P3843" s="1"/>
    </row>
    <row r="3844" spans="16:16" x14ac:dyDescent="0.3">
      <c r="P3844" s="1"/>
    </row>
    <row r="3845" spans="16:16" x14ac:dyDescent="0.3">
      <c r="P3845" s="1"/>
    </row>
    <row r="3846" spans="16:16" x14ac:dyDescent="0.3">
      <c r="P3846" s="1"/>
    </row>
    <row r="3847" spans="16:16" x14ac:dyDescent="0.3">
      <c r="P3847" s="1"/>
    </row>
    <row r="3848" spans="16:16" x14ac:dyDescent="0.3">
      <c r="P3848" s="1"/>
    </row>
    <row r="3849" spans="16:16" x14ac:dyDescent="0.3">
      <c r="P3849" s="1"/>
    </row>
    <row r="3850" spans="16:16" x14ac:dyDescent="0.3">
      <c r="P3850" s="1"/>
    </row>
    <row r="3851" spans="16:16" x14ac:dyDescent="0.3">
      <c r="P3851" s="1"/>
    </row>
    <row r="3852" spans="16:16" x14ac:dyDescent="0.3">
      <c r="P3852" s="1"/>
    </row>
    <row r="3853" spans="16:16" x14ac:dyDescent="0.3">
      <c r="P3853" s="1"/>
    </row>
    <row r="3854" spans="16:16" x14ac:dyDescent="0.3">
      <c r="P3854" s="1"/>
    </row>
    <row r="3855" spans="16:16" x14ac:dyDescent="0.3">
      <c r="P3855" s="1"/>
    </row>
    <row r="3856" spans="16:16" x14ac:dyDescent="0.3">
      <c r="P3856" s="1"/>
    </row>
    <row r="3857" spans="16:16" x14ac:dyDescent="0.3">
      <c r="P3857" s="1"/>
    </row>
    <row r="3858" spans="16:16" x14ac:dyDescent="0.3">
      <c r="P3858" s="1"/>
    </row>
    <row r="3859" spans="16:16" x14ac:dyDescent="0.3">
      <c r="P3859" s="1"/>
    </row>
    <row r="3860" spans="16:16" x14ac:dyDescent="0.3">
      <c r="P3860" s="1"/>
    </row>
    <row r="3861" spans="16:16" x14ac:dyDescent="0.3">
      <c r="P3861" s="1"/>
    </row>
    <row r="3862" spans="16:16" x14ac:dyDescent="0.3">
      <c r="P3862" s="1"/>
    </row>
    <row r="3863" spans="16:16" x14ac:dyDescent="0.3">
      <c r="P3863" s="1"/>
    </row>
    <row r="3864" spans="16:16" x14ac:dyDescent="0.3">
      <c r="P3864" s="1"/>
    </row>
    <row r="3865" spans="16:16" x14ac:dyDescent="0.3">
      <c r="P3865" s="1"/>
    </row>
    <row r="3866" spans="16:16" x14ac:dyDescent="0.3">
      <c r="P3866" s="1"/>
    </row>
    <row r="3867" spans="16:16" x14ac:dyDescent="0.3">
      <c r="P3867" s="1"/>
    </row>
    <row r="3868" spans="16:16" x14ac:dyDescent="0.3">
      <c r="P3868" s="1"/>
    </row>
    <row r="3869" spans="16:16" x14ac:dyDescent="0.3">
      <c r="P3869" s="1"/>
    </row>
    <row r="3870" spans="16:16" x14ac:dyDescent="0.3">
      <c r="P3870" s="1"/>
    </row>
    <row r="3871" spans="16:16" x14ac:dyDescent="0.3">
      <c r="P3871" s="1"/>
    </row>
    <row r="3872" spans="16:16" x14ac:dyDescent="0.3">
      <c r="P3872" s="1"/>
    </row>
    <row r="3873" spans="16:16" x14ac:dyDescent="0.3">
      <c r="P3873" s="1"/>
    </row>
    <row r="3874" spans="16:16" x14ac:dyDescent="0.3">
      <c r="P3874" s="1"/>
    </row>
    <row r="3875" spans="16:16" x14ac:dyDescent="0.3">
      <c r="P3875" s="1"/>
    </row>
    <row r="3876" spans="16:16" x14ac:dyDescent="0.3">
      <c r="P3876" s="1"/>
    </row>
    <row r="3877" spans="16:16" x14ac:dyDescent="0.3">
      <c r="P3877" s="1"/>
    </row>
    <row r="3878" spans="16:16" x14ac:dyDescent="0.3">
      <c r="P3878" s="1"/>
    </row>
    <row r="3879" spans="16:16" x14ac:dyDescent="0.3">
      <c r="P3879" s="1"/>
    </row>
    <row r="3880" spans="16:16" x14ac:dyDescent="0.3">
      <c r="P3880" s="1"/>
    </row>
    <row r="3881" spans="16:16" x14ac:dyDescent="0.3">
      <c r="P3881" s="1"/>
    </row>
    <row r="3882" spans="16:16" x14ac:dyDescent="0.3">
      <c r="P3882" s="1"/>
    </row>
    <row r="3883" spans="16:16" x14ac:dyDescent="0.3">
      <c r="P3883" s="1"/>
    </row>
    <row r="3884" spans="16:16" x14ac:dyDescent="0.3">
      <c r="P3884" s="1"/>
    </row>
    <row r="3885" spans="16:16" x14ac:dyDescent="0.3">
      <c r="P3885" s="1"/>
    </row>
    <row r="3886" spans="16:16" x14ac:dyDescent="0.3">
      <c r="P3886" s="1"/>
    </row>
    <row r="3887" spans="16:16" x14ac:dyDescent="0.3">
      <c r="P3887" s="1"/>
    </row>
    <row r="3888" spans="16:16" x14ac:dyDescent="0.3">
      <c r="P3888" s="1"/>
    </row>
    <row r="3889" spans="16:16" x14ac:dyDescent="0.3">
      <c r="P3889" s="1"/>
    </row>
    <row r="3890" spans="16:16" x14ac:dyDescent="0.3">
      <c r="P3890" s="1"/>
    </row>
    <row r="3891" spans="16:16" x14ac:dyDescent="0.3">
      <c r="P3891" s="1"/>
    </row>
    <row r="3892" spans="16:16" x14ac:dyDescent="0.3">
      <c r="P3892" s="1"/>
    </row>
    <row r="3893" spans="16:16" x14ac:dyDescent="0.3">
      <c r="P3893" s="1"/>
    </row>
    <row r="3894" spans="16:16" x14ac:dyDescent="0.3">
      <c r="P3894" s="1"/>
    </row>
    <row r="3895" spans="16:16" x14ac:dyDescent="0.3">
      <c r="P3895" s="1"/>
    </row>
    <row r="3896" spans="16:16" x14ac:dyDescent="0.3">
      <c r="P3896" s="1"/>
    </row>
    <row r="3897" spans="16:16" x14ac:dyDescent="0.3">
      <c r="P3897" s="1"/>
    </row>
    <row r="3898" spans="16:16" x14ac:dyDescent="0.3">
      <c r="P3898" s="1"/>
    </row>
    <row r="3899" spans="16:16" x14ac:dyDescent="0.3">
      <c r="P3899" s="1"/>
    </row>
    <row r="3900" spans="16:16" x14ac:dyDescent="0.3">
      <c r="P3900" s="1"/>
    </row>
    <row r="3901" spans="16:16" x14ac:dyDescent="0.3">
      <c r="P3901" s="1"/>
    </row>
    <row r="3902" spans="16:16" x14ac:dyDescent="0.3">
      <c r="P3902" s="1"/>
    </row>
    <row r="3903" spans="16:16" x14ac:dyDescent="0.3">
      <c r="P3903" s="1"/>
    </row>
    <row r="3904" spans="16:16" x14ac:dyDescent="0.3">
      <c r="P3904" s="1"/>
    </row>
    <row r="3905" spans="16:16" x14ac:dyDescent="0.3">
      <c r="P3905" s="1"/>
    </row>
    <row r="3906" spans="16:16" x14ac:dyDescent="0.3">
      <c r="P3906" s="1"/>
    </row>
    <row r="3907" spans="16:16" x14ac:dyDescent="0.3">
      <c r="P3907" s="1"/>
    </row>
    <row r="3908" spans="16:16" x14ac:dyDescent="0.3">
      <c r="P3908" s="1"/>
    </row>
    <row r="3909" spans="16:16" x14ac:dyDescent="0.3">
      <c r="P3909" s="1"/>
    </row>
    <row r="3910" spans="16:16" x14ac:dyDescent="0.3">
      <c r="P3910" s="1"/>
    </row>
    <row r="3911" spans="16:16" x14ac:dyDescent="0.3">
      <c r="P3911" s="1"/>
    </row>
    <row r="3912" spans="16:16" x14ac:dyDescent="0.3">
      <c r="P3912" s="1"/>
    </row>
    <row r="3913" spans="16:16" x14ac:dyDescent="0.3">
      <c r="P3913" s="1"/>
    </row>
    <row r="3914" spans="16:16" x14ac:dyDescent="0.3">
      <c r="P3914" s="1"/>
    </row>
    <row r="3915" spans="16:16" x14ac:dyDescent="0.3">
      <c r="P3915" s="1"/>
    </row>
    <row r="3916" spans="16:16" x14ac:dyDescent="0.3">
      <c r="P3916" s="1"/>
    </row>
    <row r="3917" spans="16:16" x14ac:dyDescent="0.3">
      <c r="P3917" s="1"/>
    </row>
    <row r="3918" spans="16:16" x14ac:dyDescent="0.3">
      <c r="P3918" s="1"/>
    </row>
    <row r="3919" spans="16:16" x14ac:dyDescent="0.3">
      <c r="P3919" s="1"/>
    </row>
    <row r="3920" spans="16:16" x14ac:dyDescent="0.3">
      <c r="P3920" s="1"/>
    </row>
    <row r="3921" spans="16:16" x14ac:dyDescent="0.3">
      <c r="P3921" s="1"/>
    </row>
    <row r="3922" spans="16:16" x14ac:dyDescent="0.3">
      <c r="P3922" s="1"/>
    </row>
    <row r="3923" spans="16:16" x14ac:dyDescent="0.3">
      <c r="P3923" s="1"/>
    </row>
    <row r="3924" spans="16:16" x14ac:dyDescent="0.3">
      <c r="P3924" s="1"/>
    </row>
    <row r="3925" spans="16:16" x14ac:dyDescent="0.3">
      <c r="P3925" s="1"/>
    </row>
    <row r="3926" spans="16:16" x14ac:dyDescent="0.3">
      <c r="P3926" s="1"/>
    </row>
    <row r="3927" spans="16:16" x14ac:dyDescent="0.3">
      <c r="P3927" s="1"/>
    </row>
    <row r="3928" spans="16:16" x14ac:dyDescent="0.3">
      <c r="P3928" s="1"/>
    </row>
    <row r="3929" spans="16:16" x14ac:dyDescent="0.3">
      <c r="P3929" s="1"/>
    </row>
    <row r="3930" spans="16:16" x14ac:dyDescent="0.3">
      <c r="P3930" s="1"/>
    </row>
    <row r="3931" spans="16:16" x14ac:dyDescent="0.3">
      <c r="P3931" s="1"/>
    </row>
    <row r="3932" spans="16:16" x14ac:dyDescent="0.3">
      <c r="P3932" s="1"/>
    </row>
    <row r="3933" spans="16:16" x14ac:dyDescent="0.3">
      <c r="P3933" s="1"/>
    </row>
    <row r="3934" spans="16:16" x14ac:dyDescent="0.3">
      <c r="P3934" s="1"/>
    </row>
    <row r="3935" spans="16:16" x14ac:dyDescent="0.3">
      <c r="P3935" s="1"/>
    </row>
    <row r="3936" spans="16:16" x14ac:dyDescent="0.3">
      <c r="P3936" s="1"/>
    </row>
    <row r="3937" spans="16:16" x14ac:dyDescent="0.3">
      <c r="P3937" s="1"/>
    </row>
    <row r="3938" spans="16:16" x14ac:dyDescent="0.3">
      <c r="P3938" s="1"/>
    </row>
    <row r="3939" spans="16:16" x14ac:dyDescent="0.3">
      <c r="P3939" s="1"/>
    </row>
    <row r="3940" spans="16:16" x14ac:dyDescent="0.3">
      <c r="P3940" s="1"/>
    </row>
    <row r="3941" spans="16:16" x14ac:dyDescent="0.3">
      <c r="P3941" s="1"/>
    </row>
    <row r="3942" spans="16:16" x14ac:dyDescent="0.3">
      <c r="P3942" s="1"/>
    </row>
    <row r="3943" spans="16:16" x14ac:dyDescent="0.3">
      <c r="P3943" s="1"/>
    </row>
    <row r="3944" spans="16:16" x14ac:dyDescent="0.3">
      <c r="P3944" s="1"/>
    </row>
    <row r="3945" spans="16:16" x14ac:dyDescent="0.3">
      <c r="P3945" s="1"/>
    </row>
    <row r="3946" spans="16:16" x14ac:dyDescent="0.3">
      <c r="P3946" s="1"/>
    </row>
    <row r="3947" spans="16:16" x14ac:dyDescent="0.3">
      <c r="P3947" s="1"/>
    </row>
    <row r="3948" spans="16:16" x14ac:dyDescent="0.3">
      <c r="P3948" s="1"/>
    </row>
    <row r="3949" spans="16:16" x14ac:dyDescent="0.3">
      <c r="P3949" s="1"/>
    </row>
    <row r="3950" spans="16:16" x14ac:dyDescent="0.3">
      <c r="P3950" s="1"/>
    </row>
    <row r="3951" spans="16:16" x14ac:dyDescent="0.3">
      <c r="P3951" s="1"/>
    </row>
    <row r="3952" spans="16:16" x14ac:dyDescent="0.3">
      <c r="P3952" s="1"/>
    </row>
    <row r="3953" spans="16:16" x14ac:dyDescent="0.3">
      <c r="P3953" s="1"/>
    </row>
    <row r="3954" spans="16:16" x14ac:dyDescent="0.3">
      <c r="P3954" s="1"/>
    </row>
    <row r="3955" spans="16:16" x14ac:dyDescent="0.3">
      <c r="P3955" s="1"/>
    </row>
    <row r="3956" spans="16:16" x14ac:dyDescent="0.3">
      <c r="P3956" s="1"/>
    </row>
    <row r="3957" spans="16:16" x14ac:dyDescent="0.3">
      <c r="P3957" s="1"/>
    </row>
    <row r="3958" spans="16:16" x14ac:dyDescent="0.3">
      <c r="P3958" s="1"/>
    </row>
    <row r="3959" spans="16:16" x14ac:dyDescent="0.3">
      <c r="P3959" s="1"/>
    </row>
    <row r="3960" spans="16:16" x14ac:dyDescent="0.3">
      <c r="P3960" s="1"/>
    </row>
    <row r="3961" spans="16:16" x14ac:dyDescent="0.3">
      <c r="P3961" s="1"/>
    </row>
    <row r="3962" spans="16:16" x14ac:dyDescent="0.3">
      <c r="P3962" s="1"/>
    </row>
    <row r="3963" spans="16:16" x14ac:dyDescent="0.3">
      <c r="P3963" s="1"/>
    </row>
    <row r="3964" spans="16:16" x14ac:dyDescent="0.3">
      <c r="P3964" s="1"/>
    </row>
    <row r="3965" spans="16:16" x14ac:dyDescent="0.3">
      <c r="P3965" s="1"/>
    </row>
    <row r="3966" spans="16:16" x14ac:dyDescent="0.3">
      <c r="P3966" s="1"/>
    </row>
    <row r="3967" spans="16:16" x14ac:dyDescent="0.3">
      <c r="P3967" s="1"/>
    </row>
    <row r="3968" spans="16:16" x14ac:dyDescent="0.3">
      <c r="P3968" s="1"/>
    </row>
    <row r="3969" spans="16:16" x14ac:dyDescent="0.3">
      <c r="P3969" s="1"/>
    </row>
    <row r="3970" spans="16:16" x14ac:dyDescent="0.3">
      <c r="P3970" s="1"/>
    </row>
    <row r="3971" spans="16:16" x14ac:dyDescent="0.3">
      <c r="P3971" s="1"/>
    </row>
    <row r="3972" spans="16:16" x14ac:dyDescent="0.3">
      <c r="P3972" s="1"/>
    </row>
    <row r="3973" spans="16:16" x14ac:dyDescent="0.3">
      <c r="P3973" s="1"/>
    </row>
    <row r="3974" spans="16:16" x14ac:dyDescent="0.3">
      <c r="P3974" s="1"/>
    </row>
    <row r="3975" spans="16:16" x14ac:dyDescent="0.3">
      <c r="P3975" s="1"/>
    </row>
    <row r="3976" spans="16:16" x14ac:dyDescent="0.3">
      <c r="P3976" s="1"/>
    </row>
    <row r="3977" spans="16:16" x14ac:dyDescent="0.3">
      <c r="P3977" s="1"/>
    </row>
    <row r="3978" spans="16:16" x14ac:dyDescent="0.3">
      <c r="P3978" s="1"/>
    </row>
    <row r="3979" spans="16:16" x14ac:dyDescent="0.3">
      <c r="P3979" s="1"/>
    </row>
    <row r="3980" spans="16:16" x14ac:dyDescent="0.3">
      <c r="P3980" s="1"/>
    </row>
    <row r="3981" spans="16:16" x14ac:dyDescent="0.3">
      <c r="P3981" s="1"/>
    </row>
    <row r="3982" spans="16:16" x14ac:dyDescent="0.3">
      <c r="P3982" s="1"/>
    </row>
    <row r="3983" spans="16:16" x14ac:dyDescent="0.3">
      <c r="P3983" s="1"/>
    </row>
    <row r="3984" spans="16:16" x14ac:dyDescent="0.3">
      <c r="P3984" s="1"/>
    </row>
    <row r="3985" spans="16:16" x14ac:dyDescent="0.3">
      <c r="P3985" s="1"/>
    </row>
    <row r="3986" spans="16:16" x14ac:dyDescent="0.3">
      <c r="P3986" s="1"/>
    </row>
    <row r="3987" spans="16:16" x14ac:dyDescent="0.3">
      <c r="P3987" s="1"/>
    </row>
    <row r="3988" spans="16:16" x14ac:dyDescent="0.3">
      <c r="P3988" s="1"/>
    </row>
    <row r="3989" spans="16:16" x14ac:dyDescent="0.3">
      <c r="P3989" s="1"/>
    </row>
    <row r="3990" spans="16:16" x14ac:dyDescent="0.3">
      <c r="P3990" s="1"/>
    </row>
    <row r="3991" spans="16:16" x14ac:dyDescent="0.3">
      <c r="P3991" s="1"/>
    </row>
    <row r="3992" spans="16:16" x14ac:dyDescent="0.3">
      <c r="P3992" s="1"/>
    </row>
    <row r="3993" spans="16:16" x14ac:dyDescent="0.3">
      <c r="P3993" s="1"/>
    </row>
    <row r="3994" spans="16:16" x14ac:dyDescent="0.3">
      <c r="P3994" s="1"/>
    </row>
    <row r="3995" spans="16:16" x14ac:dyDescent="0.3">
      <c r="P3995" s="1"/>
    </row>
    <row r="3996" spans="16:16" x14ac:dyDescent="0.3">
      <c r="P3996" s="1"/>
    </row>
    <row r="3997" spans="16:16" x14ac:dyDescent="0.3">
      <c r="P3997" s="1"/>
    </row>
    <row r="3998" spans="16:16" x14ac:dyDescent="0.3">
      <c r="P3998" s="1"/>
    </row>
    <row r="3999" spans="16:16" x14ac:dyDescent="0.3">
      <c r="P3999" s="1"/>
    </row>
    <row r="4000" spans="16:16" x14ac:dyDescent="0.3">
      <c r="P4000" s="1"/>
    </row>
    <row r="4001" spans="16:16" x14ac:dyDescent="0.3">
      <c r="P4001" s="1"/>
    </row>
    <row r="4002" spans="16:16" x14ac:dyDescent="0.3">
      <c r="P4002" s="1"/>
    </row>
    <row r="4003" spans="16:16" x14ac:dyDescent="0.3">
      <c r="P4003" s="1"/>
    </row>
    <row r="4004" spans="16:16" x14ac:dyDescent="0.3">
      <c r="P4004" s="1"/>
    </row>
    <row r="4005" spans="16:16" x14ac:dyDescent="0.3">
      <c r="P4005" s="1"/>
    </row>
    <row r="4006" spans="16:16" x14ac:dyDescent="0.3">
      <c r="P4006" s="1"/>
    </row>
    <row r="4007" spans="16:16" x14ac:dyDescent="0.3">
      <c r="P4007" s="1"/>
    </row>
    <row r="4008" spans="16:16" x14ac:dyDescent="0.3">
      <c r="P4008" s="1"/>
    </row>
    <row r="4009" spans="16:16" x14ac:dyDescent="0.3">
      <c r="P4009" s="1"/>
    </row>
    <row r="4010" spans="16:16" x14ac:dyDescent="0.3">
      <c r="P4010" s="1"/>
    </row>
    <row r="4011" spans="16:16" x14ac:dyDescent="0.3">
      <c r="P4011" s="1"/>
    </row>
    <row r="4012" spans="16:16" x14ac:dyDescent="0.3">
      <c r="P4012" s="1"/>
    </row>
    <row r="4013" spans="16:16" x14ac:dyDescent="0.3">
      <c r="P4013" s="1"/>
    </row>
    <row r="4014" spans="16:16" x14ac:dyDescent="0.3">
      <c r="P4014" s="1"/>
    </row>
    <row r="4015" spans="16:16" x14ac:dyDescent="0.3">
      <c r="P4015" s="1"/>
    </row>
    <row r="4016" spans="16:16" x14ac:dyDescent="0.3">
      <c r="P4016" s="1"/>
    </row>
    <row r="4017" spans="16:16" x14ac:dyDescent="0.3">
      <c r="P4017" s="1"/>
    </row>
    <row r="4018" spans="16:16" x14ac:dyDescent="0.3">
      <c r="P4018" s="1"/>
    </row>
    <row r="4019" spans="16:16" x14ac:dyDescent="0.3">
      <c r="P4019" s="1"/>
    </row>
    <row r="4020" spans="16:16" x14ac:dyDescent="0.3">
      <c r="P4020" s="1"/>
    </row>
    <row r="4021" spans="16:16" x14ac:dyDescent="0.3">
      <c r="P4021" s="1"/>
    </row>
    <row r="4022" spans="16:16" x14ac:dyDescent="0.3">
      <c r="P4022" s="1"/>
    </row>
    <row r="4023" spans="16:16" x14ac:dyDescent="0.3">
      <c r="P4023" s="1"/>
    </row>
    <row r="4024" spans="16:16" x14ac:dyDescent="0.3">
      <c r="P4024" s="1"/>
    </row>
    <row r="4025" spans="16:16" x14ac:dyDescent="0.3">
      <c r="P4025" s="1"/>
    </row>
    <row r="4026" spans="16:16" x14ac:dyDescent="0.3">
      <c r="P4026" s="1"/>
    </row>
    <row r="4027" spans="16:16" x14ac:dyDescent="0.3">
      <c r="P4027" s="1"/>
    </row>
    <row r="4028" spans="16:16" x14ac:dyDescent="0.3">
      <c r="P4028" s="1"/>
    </row>
    <row r="4029" spans="16:16" x14ac:dyDescent="0.3">
      <c r="P4029" s="1"/>
    </row>
    <row r="4030" spans="16:16" x14ac:dyDescent="0.3">
      <c r="P4030" s="1"/>
    </row>
    <row r="4031" spans="16:16" x14ac:dyDescent="0.3">
      <c r="P4031" s="1"/>
    </row>
    <row r="4032" spans="16:16" x14ac:dyDescent="0.3">
      <c r="P4032" s="1"/>
    </row>
    <row r="4033" spans="16:16" x14ac:dyDescent="0.3">
      <c r="P4033" s="1"/>
    </row>
    <row r="4034" spans="16:16" x14ac:dyDescent="0.3">
      <c r="P4034" s="1"/>
    </row>
    <row r="4035" spans="16:16" x14ac:dyDescent="0.3">
      <c r="P4035" s="1"/>
    </row>
    <row r="4036" spans="16:16" x14ac:dyDescent="0.3">
      <c r="P4036" s="1"/>
    </row>
    <row r="4037" spans="16:16" x14ac:dyDescent="0.3">
      <c r="P4037" s="1"/>
    </row>
    <row r="4038" spans="16:16" x14ac:dyDescent="0.3">
      <c r="P4038" s="1"/>
    </row>
    <row r="4039" spans="16:16" x14ac:dyDescent="0.3">
      <c r="P4039" s="1"/>
    </row>
    <row r="4040" spans="16:16" x14ac:dyDescent="0.3">
      <c r="P4040" s="1"/>
    </row>
    <row r="4041" spans="16:16" x14ac:dyDescent="0.3">
      <c r="P4041" s="1"/>
    </row>
    <row r="4042" spans="16:16" x14ac:dyDescent="0.3">
      <c r="P4042" s="1"/>
    </row>
    <row r="4043" spans="16:16" x14ac:dyDescent="0.3">
      <c r="P4043" s="1"/>
    </row>
    <row r="4044" spans="16:16" x14ac:dyDescent="0.3">
      <c r="P4044" s="1"/>
    </row>
    <row r="4045" spans="16:16" x14ac:dyDescent="0.3">
      <c r="P4045" s="1"/>
    </row>
    <row r="4046" spans="16:16" x14ac:dyDescent="0.3">
      <c r="P4046" s="1"/>
    </row>
    <row r="4047" spans="16:16" x14ac:dyDescent="0.3">
      <c r="P4047" s="1"/>
    </row>
    <row r="4048" spans="16:16" x14ac:dyDescent="0.3">
      <c r="P4048" s="1"/>
    </row>
    <row r="4049" spans="16:16" x14ac:dyDescent="0.3">
      <c r="P4049" s="1"/>
    </row>
    <row r="4050" spans="16:16" x14ac:dyDescent="0.3">
      <c r="P4050" s="1"/>
    </row>
    <row r="4051" spans="16:16" x14ac:dyDescent="0.3">
      <c r="P4051" s="1"/>
    </row>
    <row r="4052" spans="16:16" x14ac:dyDescent="0.3">
      <c r="P4052" s="1"/>
    </row>
    <row r="4053" spans="16:16" x14ac:dyDescent="0.3">
      <c r="P4053" s="1"/>
    </row>
    <row r="4054" spans="16:16" x14ac:dyDescent="0.3">
      <c r="P4054" s="1"/>
    </row>
    <row r="4055" spans="16:16" x14ac:dyDescent="0.3">
      <c r="P4055" s="1"/>
    </row>
    <row r="4056" spans="16:16" x14ac:dyDescent="0.3">
      <c r="P4056" s="1"/>
    </row>
    <row r="4057" spans="16:16" x14ac:dyDescent="0.3">
      <c r="P4057" s="1"/>
    </row>
    <row r="4058" spans="16:16" x14ac:dyDescent="0.3">
      <c r="P4058" s="1"/>
    </row>
    <row r="4059" spans="16:16" x14ac:dyDescent="0.3">
      <c r="P4059" s="1"/>
    </row>
    <row r="4060" spans="16:16" x14ac:dyDescent="0.3">
      <c r="P4060" s="1"/>
    </row>
    <row r="4061" spans="16:16" x14ac:dyDescent="0.3">
      <c r="P4061" s="1"/>
    </row>
    <row r="4062" spans="16:16" x14ac:dyDescent="0.3">
      <c r="P4062" s="1"/>
    </row>
    <row r="4063" spans="16:16" x14ac:dyDescent="0.3">
      <c r="P4063" s="1"/>
    </row>
    <row r="4064" spans="16:16" x14ac:dyDescent="0.3">
      <c r="P4064" s="1"/>
    </row>
    <row r="4065" spans="16:16" x14ac:dyDescent="0.3">
      <c r="P4065" s="1"/>
    </row>
    <row r="4066" spans="16:16" x14ac:dyDescent="0.3">
      <c r="P4066" s="1"/>
    </row>
    <row r="4067" spans="16:16" x14ac:dyDescent="0.3">
      <c r="P4067" s="1"/>
    </row>
    <row r="4068" spans="16:16" x14ac:dyDescent="0.3">
      <c r="P4068" s="1"/>
    </row>
    <row r="4069" spans="16:16" x14ac:dyDescent="0.3">
      <c r="P4069" s="1"/>
    </row>
    <row r="4070" spans="16:16" x14ac:dyDescent="0.3">
      <c r="P4070" s="1"/>
    </row>
    <row r="4071" spans="16:16" x14ac:dyDescent="0.3">
      <c r="P4071" s="1"/>
    </row>
    <row r="4072" spans="16:16" x14ac:dyDescent="0.3">
      <c r="P4072" s="1"/>
    </row>
    <row r="4073" spans="16:16" x14ac:dyDescent="0.3">
      <c r="P4073" s="1"/>
    </row>
    <row r="4074" spans="16:16" x14ac:dyDescent="0.3">
      <c r="P4074" s="1"/>
    </row>
    <row r="4075" spans="16:16" x14ac:dyDescent="0.3">
      <c r="P4075" s="1"/>
    </row>
    <row r="4076" spans="16:16" x14ac:dyDescent="0.3">
      <c r="P4076" s="1"/>
    </row>
    <row r="4077" spans="16:16" x14ac:dyDescent="0.3">
      <c r="P4077" s="1"/>
    </row>
    <row r="4078" spans="16:16" x14ac:dyDescent="0.3">
      <c r="P4078" s="1"/>
    </row>
    <row r="4079" spans="16:16" x14ac:dyDescent="0.3">
      <c r="P4079" s="1"/>
    </row>
    <row r="4080" spans="16:16" x14ac:dyDescent="0.3">
      <c r="P4080" s="1"/>
    </row>
    <row r="4081" spans="16:16" x14ac:dyDescent="0.3">
      <c r="P4081" s="1"/>
    </row>
    <row r="4082" spans="16:16" x14ac:dyDescent="0.3">
      <c r="P4082" s="1"/>
    </row>
    <row r="4083" spans="16:16" x14ac:dyDescent="0.3">
      <c r="P4083" s="1"/>
    </row>
    <row r="4084" spans="16:16" x14ac:dyDescent="0.3">
      <c r="P4084" s="1"/>
    </row>
    <row r="4085" spans="16:16" x14ac:dyDescent="0.3">
      <c r="P4085" s="1"/>
    </row>
    <row r="4086" spans="16:16" x14ac:dyDescent="0.3">
      <c r="P4086" s="1"/>
    </row>
    <row r="4087" spans="16:16" x14ac:dyDescent="0.3">
      <c r="P4087" s="1"/>
    </row>
    <row r="4088" spans="16:16" x14ac:dyDescent="0.3">
      <c r="P4088" s="1"/>
    </row>
    <row r="4089" spans="16:16" x14ac:dyDescent="0.3">
      <c r="P4089" s="1"/>
    </row>
    <row r="4090" spans="16:16" x14ac:dyDescent="0.3">
      <c r="P4090" s="1"/>
    </row>
    <row r="4091" spans="16:16" x14ac:dyDescent="0.3">
      <c r="P4091" s="1"/>
    </row>
    <row r="4092" spans="16:16" x14ac:dyDescent="0.3">
      <c r="P4092" s="1"/>
    </row>
    <row r="4093" spans="16:16" x14ac:dyDescent="0.3">
      <c r="P4093" s="1"/>
    </row>
    <row r="4094" spans="16:16" x14ac:dyDescent="0.3">
      <c r="P4094" s="1"/>
    </row>
    <row r="4095" spans="16:16" x14ac:dyDescent="0.3">
      <c r="P4095" s="1"/>
    </row>
    <row r="4096" spans="16:16" x14ac:dyDescent="0.3">
      <c r="P4096" s="1"/>
    </row>
    <row r="4097" spans="16:16" x14ac:dyDescent="0.3">
      <c r="P4097" s="1"/>
    </row>
    <row r="4098" spans="16:16" x14ac:dyDescent="0.3">
      <c r="P4098" s="1"/>
    </row>
    <row r="4099" spans="16:16" x14ac:dyDescent="0.3">
      <c r="P4099" s="1"/>
    </row>
    <row r="4100" spans="16:16" x14ac:dyDescent="0.3">
      <c r="P4100" s="1"/>
    </row>
    <row r="4101" spans="16:16" x14ac:dyDescent="0.3">
      <c r="P4101" s="1"/>
    </row>
    <row r="4102" spans="16:16" x14ac:dyDescent="0.3">
      <c r="P4102" s="1"/>
    </row>
    <row r="4103" spans="16:16" x14ac:dyDescent="0.3">
      <c r="P4103" s="1"/>
    </row>
    <row r="4104" spans="16:16" x14ac:dyDescent="0.3">
      <c r="P4104" s="1"/>
    </row>
    <row r="4105" spans="16:16" x14ac:dyDescent="0.3">
      <c r="P4105" s="1"/>
    </row>
    <row r="4106" spans="16:16" x14ac:dyDescent="0.3">
      <c r="P4106" s="1"/>
    </row>
    <row r="4107" spans="16:16" x14ac:dyDescent="0.3">
      <c r="P4107" s="1"/>
    </row>
    <row r="4108" spans="16:16" x14ac:dyDescent="0.3">
      <c r="P4108" s="1"/>
    </row>
    <row r="4109" spans="16:16" x14ac:dyDescent="0.3">
      <c r="P4109" s="1"/>
    </row>
    <row r="4110" spans="16:16" x14ac:dyDescent="0.3">
      <c r="P4110" s="1"/>
    </row>
    <row r="4111" spans="16:16" x14ac:dyDescent="0.3">
      <c r="P4111" s="1"/>
    </row>
    <row r="4112" spans="16:16" x14ac:dyDescent="0.3">
      <c r="P4112" s="1"/>
    </row>
    <row r="4113" spans="16:16" x14ac:dyDescent="0.3">
      <c r="P4113" s="1"/>
    </row>
    <row r="4114" spans="16:16" x14ac:dyDescent="0.3">
      <c r="P4114" s="1"/>
    </row>
    <row r="4115" spans="16:16" x14ac:dyDescent="0.3">
      <c r="P4115" s="1"/>
    </row>
    <row r="4116" spans="16:16" x14ac:dyDescent="0.3">
      <c r="P4116" s="1"/>
    </row>
    <row r="4117" spans="16:16" x14ac:dyDescent="0.3">
      <c r="P4117" s="1"/>
    </row>
    <row r="4118" spans="16:16" x14ac:dyDescent="0.3">
      <c r="P4118" s="1"/>
    </row>
    <row r="4119" spans="16:16" x14ac:dyDescent="0.3">
      <c r="P4119" s="1"/>
    </row>
    <row r="4120" spans="16:16" x14ac:dyDescent="0.3">
      <c r="P4120" s="1"/>
    </row>
    <row r="4121" spans="16:16" x14ac:dyDescent="0.3">
      <c r="P4121" s="1"/>
    </row>
    <row r="4122" spans="16:16" x14ac:dyDescent="0.3">
      <c r="P4122" s="1"/>
    </row>
    <row r="4123" spans="16:16" x14ac:dyDescent="0.3">
      <c r="P4123" s="1"/>
    </row>
    <row r="4124" spans="16:16" x14ac:dyDescent="0.3">
      <c r="P4124" s="1"/>
    </row>
    <row r="4125" spans="16:16" x14ac:dyDescent="0.3">
      <c r="P4125" s="1"/>
    </row>
    <row r="4126" spans="16:16" x14ac:dyDescent="0.3">
      <c r="P4126" s="1"/>
    </row>
    <row r="4127" spans="16:16" x14ac:dyDescent="0.3">
      <c r="P4127" s="1"/>
    </row>
    <row r="4128" spans="16:16" x14ac:dyDescent="0.3">
      <c r="P4128" s="1"/>
    </row>
    <row r="4129" spans="16:16" x14ac:dyDescent="0.3">
      <c r="P4129" s="1"/>
    </row>
    <row r="4130" spans="16:16" x14ac:dyDescent="0.3">
      <c r="P4130" s="1"/>
    </row>
    <row r="4131" spans="16:16" x14ac:dyDescent="0.3">
      <c r="P4131" s="1"/>
    </row>
    <row r="4132" spans="16:16" x14ac:dyDescent="0.3">
      <c r="P4132" s="1"/>
    </row>
    <row r="4133" spans="16:16" x14ac:dyDescent="0.3">
      <c r="P4133" s="1"/>
    </row>
    <row r="4134" spans="16:16" x14ac:dyDescent="0.3">
      <c r="P4134" s="1"/>
    </row>
    <row r="4135" spans="16:16" x14ac:dyDescent="0.3">
      <c r="P4135" s="1"/>
    </row>
    <row r="4136" spans="16:16" x14ac:dyDescent="0.3">
      <c r="P4136" s="1"/>
    </row>
    <row r="4137" spans="16:16" x14ac:dyDescent="0.3">
      <c r="P4137" s="1"/>
    </row>
    <row r="4138" spans="16:16" x14ac:dyDescent="0.3">
      <c r="P4138" s="1"/>
    </row>
    <row r="4139" spans="16:16" x14ac:dyDescent="0.3">
      <c r="P4139" s="1"/>
    </row>
    <row r="4140" spans="16:16" x14ac:dyDescent="0.3">
      <c r="P4140" s="1"/>
    </row>
    <row r="4141" spans="16:16" x14ac:dyDescent="0.3">
      <c r="P4141" s="1"/>
    </row>
    <row r="4142" spans="16:16" x14ac:dyDescent="0.3">
      <c r="P4142" s="1"/>
    </row>
    <row r="4143" spans="16:16" x14ac:dyDescent="0.3">
      <c r="P4143" s="1"/>
    </row>
    <row r="4144" spans="16:16" x14ac:dyDescent="0.3">
      <c r="P4144" s="1"/>
    </row>
    <row r="4145" spans="16:16" x14ac:dyDescent="0.3">
      <c r="P4145" s="1"/>
    </row>
    <row r="4146" spans="16:16" x14ac:dyDescent="0.3">
      <c r="P4146" s="1"/>
    </row>
    <row r="4147" spans="16:16" x14ac:dyDescent="0.3">
      <c r="P4147" s="1"/>
    </row>
    <row r="4148" spans="16:16" x14ac:dyDescent="0.3">
      <c r="P4148" s="1"/>
    </row>
    <row r="4149" spans="16:16" x14ac:dyDescent="0.3">
      <c r="P4149" s="1"/>
    </row>
    <row r="4150" spans="16:16" x14ac:dyDescent="0.3">
      <c r="P4150" s="1"/>
    </row>
    <row r="4151" spans="16:16" x14ac:dyDescent="0.3">
      <c r="P4151" s="1"/>
    </row>
    <row r="4152" spans="16:16" x14ac:dyDescent="0.3">
      <c r="P4152" s="1"/>
    </row>
    <row r="4153" spans="16:16" x14ac:dyDescent="0.3">
      <c r="P4153" s="1"/>
    </row>
    <row r="4154" spans="16:16" x14ac:dyDescent="0.3">
      <c r="P4154" s="1"/>
    </row>
    <row r="4155" spans="16:16" x14ac:dyDescent="0.3">
      <c r="P4155" s="1"/>
    </row>
    <row r="4156" spans="16:16" x14ac:dyDescent="0.3">
      <c r="P4156" s="1"/>
    </row>
    <row r="4157" spans="16:16" x14ac:dyDescent="0.3">
      <c r="P4157" s="1"/>
    </row>
    <row r="4158" spans="16:16" x14ac:dyDescent="0.3">
      <c r="P4158" s="1"/>
    </row>
    <row r="4159" spans="16:16" x14ac:dyDescent="0.3">
      <c r="P4159" s="1"/>
    </row>
    <row r="4160" spans="16:16" x14ac:dyDescent="0.3">
      <c r="P4160" s="1"/>
    </row>
    <row r="4161" spans="16:16" x14ac:dyDescent="0.3">
      <c r="P4161" s="1"/>
    </row>
    <row r="4162" spans="16:16" x14ac:dyDescent="0.3">
      <c r="P4162" s="1"/>
    </row>
    <row r="4163" spans="16:16" x14ac:dyDescent="0.3">
      <c r="P4163" s="1"/>
    </row>
    <row r="4164" spans="16:16" x14ac:dyDescent="0.3">
      <c r="P4164" s="1"/>
    </row>
    <row r="4165" spans="16:16" x14ac:dyDescent="0.3">
      <c r="P4165" s="1"/>
    </row>
    <row r="4166" spans="16:16" x14ac:dyDescent="0.3">
      <c r="P4166" s="1"/>
    </row>
    <row r="4167" spans="16:16" x14ac:dyDescent="0.3">
      <c r="P4167" s="1"/>
    </row>
    <row r="4168" spans="16:16" x14ac:dyDescent="0.3">
      <c r="P4168" s="1"/>
    </row>
    <row r="4169" spans="16:16" x14ac:dyDescent="0.3">
      <c r="P4169" s="1"/>
    </row>
    <row r="4170" spans="16:16" x14ac:dyDescent="0.3">
      <c r="P4170" s="1"/>
    </row>
    <row r="4171" spans="16:16" x14ac:dyDescent="0.3">
      <c r="P4171" s="1"/>
    </row>
    <row r="4172" spans="16:16" x14ac:dyDescent="0.3">
      <c r="P4172" s="1"/>
    </row>
    <row r="4173" spans="16:16" x14ac:dyDescent="0.3">
      <c r="P4173" s="1"/>
    </row>
    <row r="4174" spans="16:16" x14ac:dyDescent="0.3">
      <c r="P4174" s="1"/>
    </row>
    <row r="4175" spans="16:16" x14ac:dyDescent="0.3">
      <c r="P4175" s="1"/>
    </row>
    <row r="4176" spans="16:16" x14ac:dyDescent="0.3">
      <c r="P4176" s="1"/>
    </row>
    <row r="4177" spans="16:16" x14ac:dyDescent="0.3">
      <c r="P4177" s="1"/>
    </row>
    <row r="4178" spans="16:16" x14ac:dyDescent="0.3">
      <c r="P4178" s="1"/>
    </row>
    <row r="4179" spans="16:16" x14ac:dyDescent="0.3">
      <c r="P4179" s="1"/>
    </row>
    <row r="4180" spans="16:16" x14ac:dyDescent="0.3">
      <c r="P4180" s="1"/>
    </row>
    <row r="4181" spans="16:16" x14ac:dyDescent="0.3">
      <c r="P4181" s="1"/>
    </row>
    <row r="4182" spans="16:16" x14ac:dyDescent="0.3">
      <c r="P4182" s="1"/>
    </row>
    <row r="4183" spans="16:16" x14ac:dyDescent="0.3">
      <c r="P4183" s="1"/>
    </row>
    <row r="4184" spans="16:16" x14ac:dyDescent="0.3">
      <c r="P4184" s="1"/>
    </row>
    <row r="4185" spans="16:16" x14ac:dyDescent="0.3">
      <c r="P4185" s="1"/>
    </row>
    <row r="4186" spans="16:16" x14ac:dyDescent="0.3">
      <c r="P4186" s="1"/>
    </row>
    <row r="4187" spans="16:16" x14ac:dyDescent="0.3">
      <c r="P4187" s="1"/>
    </row>
    <row r="4188" spans="16:16" x14ac:dyDescent="0.3">
      <c r="P4188" s="1"/>
    </row>
    <row r="4189" spans="16:16" x14ac:dyDescent="0.3">
      <c r="P4189" s="1"/>
    </row>
    <row r="4190" spans="16:16" x14ac:dyDescent="0.3">
      <c r="P4190" s="1"/>
    </row>
    <row r="4191" spans="16:16" x14ac:dyDescent="0.3">
      <c r="P4191" s="1"/>
    </row>
    <row r="4192" spans="16:16" x14ac:dyDescent="0.3">
      <c r="P4192" s="1"/>
    </row>
    <row r="4193" spans="16:16" x14ac:dyDescent="0.3">
      <c r="P4193" s="1"/>
    </row>
    <row r="4194" spans="16:16" x14ac:dyDescent="0.3">
      <c r="P4194" s="1"/>
    </row>
    <row r="4195" spans="16:16" x14ac:dyDescent="0.3">
      <c r="P4195" s="1"/>
    </row>
    <row r="4196" spans="16:16" x14ac:dyDescent="0.3">
      <c r="P4196" s="1"/>
    </row>
    <row r="4197" spans="16:16" x14ac:dyDescent="0.3">
      <c r="P4197" s="1"/>
    </row>
    <row r="4198" spans="16:16" x14ac:dyDescent="0.3">
      <c r="P4198" s="1"/>
    </row>
    <row r="4199" spans="16:16" x14ac:dyDescent="0.3">
      <c r="P4199" s="1"/>
    </row>
    <row r="4200" spans="16:16" x14ac:dyDescent="0.3">
      <c r="P4200" s="1"/>
    </row>
    <row r="4201" spans="16:16" x14ac:dyDescent="0.3">
      <c r="P4201" s="1"/>
    </row>
    <row r="4202" spans="16:16" x14ac:dyDescent="0.3">
      <c r="P4202" s="1"/>
    </row>
    <row r="4203" spans="16:16" x14ac:dyDescent="0.3">
      <c r="P4203" s="1"/>
    </row>
    <row r="4204" spans="16:16" x14ac:dyDescent="0.3">
      <c r="P4204" s="1"/>
    </row>
    <row r="4205" spans="16:16" x14ac:dyDescent="0.3">
      <c r="P4205" s="1"/>
    </row>
    <row r="4206" spans="16:16" x14ac:dyDescent="0.3">
      <c r="P4206" s="1"/>
    </row>
    <row r="4207" spans="16:16" x14ac:dyDescent="0.3">
      <c r="P4207" s="1"/>
    </row>
    <row r="4208" spans="16:16" x14ac:dyDescent="0.3">
      <c r="P4208" s="1"/>
    </row>
    <row r="4209" spans="16:16" x14ac:dyDescent="0.3">
      <c r="P4209" s="1"/>
    </row>
    <row r="4210" spans="16:16" x14ac:dyDescent="0.3">
      <c r="P4210" s="1"/>
    </row>
    <row r="4211" spans="16:16" x14ac:dyDescent="0.3">
      <c r="P4211" s="1"/>
    </row>
    <row r="4212" spans="16:16" x14ac:dyDescent="0.3">
      <c r="P4212" s="1"/>
    </row>
    <row r="4213" spans="16:16" x14ac:dyDescent="0.3">
      <c r="P4213" s="1"/>
    </row>
    <row r="4214" spans="16:16" x14ac:dyDescent="0.3">
      <c r="P4214" s="1"/>
    </row>
    <row r="4215" spans="16:16" x14ac:dyDescent="0.3">
      <c r="P4215" s="1"/>
    </row>
    <row r="4216" spans="16:16" x14ac:dyDescent="0.3">
      <c r="P4216" s="1"/>
    </row>
    <row r="4217" spans="16:16" x14ac:dyDescent="0.3">
      <c r="P4217" s="1"/>
    </row>
    <row r="4218" spans="16:16" x14ac:dyDescent="0.3">
      <c r="P4218" s="1"/>
    </row>
    <row r="4219" spans="16:16" x14ac:dyDescent="0.3">
      <c r="P4219" s="1"/>
    </row>
    <row r="4220" spans="16:16" x14ac:dyDescent="0.3">
      <c r="P4220" s="1"/>
    </row>
    <row r="4221" spans="16:16" x14ac:dyDescent="0.3">
      <c r="P4221" s="1"/>
    </row>
    <row r="4222" spans="16:16" x14ac:dyDescent="0.3">
      <c r="P4222" s="1"/>
    </row>
    <row r="4223" spans="16:16" x14ac:dyDescent="0.3">
      <c r="P4223" s="1"/>
    </row>
    <row r="4224" spans="16:16" x14ac:dyDescent="0.3">
      <c r="P4224" s="1"/>
    </row>
    <row r="4225" spans="16:16" x14ac:dyDescent="0.3">
      <c r="P4225" s="1"/>
    </row>
    <row r="4226" spans="16:16" x14ac:dyDescent="0.3">
      <c r="P4226" s="1"/>
    </row>
    <row r="4227" spans="16:16" x14ac:dyDescent="0.3">
      <c r="P4227" s="1"/>
    </row>
    <row r="4228" spans="16:16" x14ac:dyDescent="0.3">
      <c r="P4228" s="1"/>
    </row>
    <row r="4229" spans="16:16" x14ac:dyDescent="0.3">
      <c r="P4229" s="1"/>
    </row>
    <row r="4230" spans="16:16" x14ac:dyDescent="0.3">
      <c r="P4230" s="1"/>
    </row>
    <row r="4231" spans="16:16" x14ac:dyDescent="0.3">
      <c r="P4231" s="1"/>
    </row>
    <row r="4232" spans="16:16" x14ac:dyDescent="0.3">
      <c r="P4232" s="1"/>
    </row>
    <row r="4233" spans="16:16" x14ac:dyDescent="0.3">
      <c r="P4233" s="1"/>
    </row>
    <row r="4234" spans="16:16" x14ac:dyDescent="0.3">
      <c r="P4234" s="1"/>
    </row>
    <row r="4235" spans="16:16" x14ac:dyDescent="0.3">
      <c r="P4235" s="1"/>
    </row>
    <row r="4236" spans="16:16" x14ac:dyDescent="0.3">
      <c r="P4236" s="1"/>
    </row>
    <row r="4237" spans="16:16" x14ac:dyDescent="0.3">
      <c r="P4237" s="1"/>
    </row>
    <row r="4238" spans="16:16" x14ac:dyDescent="0.3">
      <c r="P4238" s="1"/>
    </row>
    <row r="4239" spans="16:16" x14ac:dyDescent="0.3">
      <c r="P4239" s="1"/>
    </row>
    <row r="4240" spans="16:16" x14ac:dyDescent="0.3">
      <c r="P4240" s="1"/>
    </row>
    <row r="4241" spans="16:16" x14ac:dyDescent="0.3">
      <c r="P4241" s="1"/>
    </row>
    <row r="4242" spans="16:16" x14ac:dyDescent="0.3">
      <c r="P4242" s="1"/>
    </row>
    <row r="4243" spans="16:16" x14ac:dyDescent="0.3">
      <c r="P4243" s="1"/>
    </row>
    <row r="4244" spans="16:16" x14ac:dyDescent="0.3">
      <c r="P4244" s="1"/>
    </row>
    <row r="4245" spans="16:16" x14ac:dyDescent="0.3">
      <c r="P4245" s="1"/>
    </row>
    <row r="4246" spans="16:16" x14ac:dyDescent="0.3">
      <c r="P4246" s="1"/>
    </row>
    <row r="4247" spans="16:16" x14ac:dyDescent="0.3">
      <c r="P4247" s="1"/>
    </row>
    <row r="4248" spans="16:16" x14ac:dyDescent="0.3">
      <c r="P4248" s="1"/>
    </row>
    <row r="4249" spans="16:16" x14ac:dyDescent="0.3">
      <c r="P4249" s="1"/>
    </row>
    <row r="4250" spans="16:16" x14ac:dyDescent="0.3">
      <c r="P4250" s="1"/>
    </row>
    <row r="4251" spans="16:16" x14ac:dyDescent="0.3">
      <c r="P4251" s="1"/>
    </row>
    <row r="4252" spans="16:16" x14ac:dyDescent="0.3">
      <c r="P4252" s="1"/>
    </row>
    <row r="4253" spans="16:16" x14ac:dyDescent="0.3">
      <c r="P4253" s="1"/>
    </row>
    <row r="4254" spans="16:16" x14ac:dyDescent="0.3">
      <c r="P4254" s="1"/>
    </row>
    <row r="4255" spans="16:16" x14ac:dyDescent="0.3">
      <c r="P4255" s="1"/>
    </row>
    <row r="4256" spans="16:16" x14ac:dyDescent="0.3">
      <c r="P4256" s="1"/>
    </row>
    <row r="4257" spans="16:16" x14ac:dyDescent="0.3">
      <c r="P4257" s="1"/>
    </row>
    <row r="4258" spans="16:16" x14ac:dyDescent="0.3">
      <c r="P4258" s="1"/>
    </row>
    <row r="4259" spans="16:16" x14ac:dyDescent="0.3">
      <c r="P4259" s="1"/>
    </row>
    <row r="4260" spans="16:16" x14ac:dyDescent="0.3">
      <c r="P4260" s="1"/>
    </row>
    <row r="4261" spans="16:16" x14ac:dyDescent="0.3">
      <c r="P4261" s="1"/>
    </row>
    <row r="4262" spans="16:16" x14ac:dyDescent="0.3">
      <c r="P4262" s="1"/>
    </row>
    <row r="4263" spans="16:16" x14ac:dyDescent="0.3">
      <c r="P4263" s="1"/>
    </row>
    <row r="4264" spans="16:16" x14ac:dyDescent="0.3">
      <c r="P4264" s="1"/>
    </row>
    <row r="4265" spans="16:16" x14ac:dyDescent="0.3">
      <c r="P4265" s="1"/>
    </row>
    <row r="4266" spans="16:16" x14ac:dyDescent="0.3">
      <c r="P4266" s="1"/>
    </row>
    <row r="4267" spans="16:16" x14ac:dyDescent="0.3">
      <c r="P4267" s="1"/>
    </row>
    <row r="4268" spans="16:16" x14ac:dyDescent="0.3">
      <c r="P4268" s="1"/>
    </row>
    <row r="4269" spans="16:16" x14ac:dyDescent="0.3">
      <c r="P4269" s="1"/>
    </row>
    <row r="4270" spans="16:16" x14ac:dyDescent="0.3">
      <c r="P4270" s="1"/>
    </row>
    <row r="4271" spans="16:16" x14ac:dyDescent="0.3">
      <c r="P4271" s="1"/>
    </row>
    <row r="4272" spans="16:16" x14ac:dyDescent="0.3">
      <c r="P4272" s="1"/>
    </row>
    <row r="4273" spans="16:16" x14ac:dyDescent="0.3">
      <c r="P4273" s="1"/>
    </row>
    <row r="4274" spans="16:16" x14ac:dyDescent="0.3">
      <c r="P4274" s="1"/>
    </row>
    <row r="4275" spans="16:16" x14ac:dyDescent="0.3">
      <c r="P4275" s="1"/>
    </row>
    <row r="4276" spans="16:16" x14ac:dyDescent="0.3">
      <c r="P4276" s="1"/>
    </row>
    <row r="4277" spans="16:16" x14ac:dyDescent="0.3">
      <c r="P4277" s="1"/>
    </row>
    <row r="4278" spans="16:16" x14ac:dyDescent="0.3">
      <c r="P4278" s="1"/>
    </row>
    <row r="4279" spans="16:16" x14ac:dyDescent="0.3">
      <c r="P4279" s="1"/>
    </row>
    <row r="4280" spans="16:16" x14ac:dyDescent="0.3">
      <c r="P4280" s="1"/>
    </row>
    <row r="4281" spans="16:16" x14ac:dyDescent="0.3">
      <c r="P4281" s="1"/>
    </row>
    <row r="4282" spans="16:16" x14ac:dyDescent="0.3">
      <c r="P4282" s="1"/>
    </row>
    <row r="4283" spans="16:16" x14ac:dyDescent="0.3">
      <c r="P4283" s="1"/>
    </row>
    <row r="4284" spans="16:16" x14ac:dyDescent="0.3">
      <c r="P4284" s="1"/>
    </row>
    <row r="4285" spans="16:16" x14ac:dyDescent="0.3">
      <c r="P4285" s="1"/>
    </row>
    <row r="4286" spans="16:16" x14ac:dyDescent="0.3">
      <c r="P4286" s="1"/>
    </row>
    <row r="4287" spans="16:16" x14ac:dyDescent="0.3">
      <c r="P4287" s="1"/>
    </row>
    <row r="4288" spans="16:16" x14ac:dyDescent="0.3">
      <c r="P4288" s="1"/>
    </row>
    <row r="4289" spans="16:16" x14ac:dyDescent="0.3">
      <c r="P4289" s="1"/>
    </row>
    <row r="4290" spans="16:16" x14ac:dyDescent="0.3">
      <c r="P4290" s="1"/>
    </row>
    <row r="4291" spans="16:16" x14ac:dyDescent="0.3">
      <c r="P4291" s="1"/>
    </row>
    <row r="4292" spans="16:16" x14ac:dyDescent="0.3">
      <c r="P4292" s="1"/>
    </row>
    <row r="4293" spans="16:16" x14ac:dyDescent="0.3">
      <c r="P4293" s="1"/>
    </row>
    <row r="4294" spans="16:16" x14ac:dyDescent="0.3">
      <c r="P4294" s="1"/>
    </row>
    <row r="4295" spans="16:16" x14ac:dyDescent="0.3">
      <c r="P4295" s="1"/>
    </row>
    <row r="4296" spans="16:16" x14ac:dyDescent="0.3">
      <c r="P4296" s="1"/>
    </row>
    <row r="4297" spans="16:16" x14ac:dyDescent="0.3">
      <c r="P4297" s="1"/>
    </row>
    <row r="4298" spans="16:16" x14ac:dyDescent="0.3">
      <c r="P4298" s="1"/>
    </row>
    <row r="4299" spans="16:16" x14ac:dyDescent="0.3">
      <c r="P4299" s="1"/>
    </row>
    <row r="4300" spans="16:16" x14ac:dyDescent="0.3">
      <c r="P4300" s="1"/>
    </row>
    <row r="4301" spans="16:16" x14ac:dyDescent="0.3">
      <c r="P4301" s="1"/>
    </row>
    <row r="4302" spans="16:16" x14ac:dyDescent="0.3">
      <c r="P4302" s="1"/>
    </row>
    <row r="4303" spans="16:16" x14ac:dyDescent="0.3">
      <c r="P4303" s="1"/>
    </row>
    <row r="4304" spans="16:16" x14ac:dyDescent="0.3">
      <c r="P4304" s="1"/>
    </row>
    <row r="4305" spans="16:16" x14ac:dyDescent="0.3">
      <c r="P4305" s="1"/>
    </row>
    <row r="4306" spans="16:16" x14ac:dyDescent="0.3">
      <c r="P4306" s="1"/>
    </row>
    <row r="4307" spans="16:16" x14ac:dyDescent="0.3">
      <c r="P4307" s="1"/>
    </row>
    <row r="4308" spans="16:16" x14ac:dyDescent="0.3">
      <c r="P4308" s="1"/>
    </row>
    <row r="4309" spans="16:16" x14ac:dyDescent="0.3">
      <c r="P4309" s="1"/>
    </row>
    <row r="4310" spans="16:16" x14ac:dyDescent="0.3">
      <c r="P4310" s="1"/>
    </row>
    <row r="4311" spans="16:16" x14ac:dyDescent="0.3">
      <c r="P4311" s="1"/>
    </row>
    <row r="4312" spans="16:16" x14ac:dyDescent="0.3">
      <c r="P4312" s="1"/>
    </row>
    <row r="4313" spans="16:16" x14ac:dyDescent="0.3">
      <c r="P4313" s="1"/>
    </row>
    <row r="4314" spans="16:16" x14ac:dyDescent="0.3">
      <c r="P4314" s="1"/>
    </row>
    <row r="4315" spans="16:16" x14ac:dyDescent="0.3">
      <c r="P4315" s="1"/>
    </row>
    <row r="4316" spans="16:16" x14ac:dyDescent="0.3">
      <c r="P4316" s="1"/>
    </row>
    <row r="4317" spans="16:16" x14ac:dyDescent="0.3">
      <c r="P4317" s="1"/>
    </row>
    <row r="4318" spans="16:16" x14ac:dyDescent="0.3">
      <c r="P4318" s="1"/>
    </row>
    <row r="4319" spans="16:16" x14ac:dyDescent="0.3">
      <c r="P4319" s="1"/>
    </row>
    <row r="4320" spans="16:16" x14ac:dyDescent="0.3">
      <c r="P4320" s="1"/>
    </row>
    <row r="4321" spans="16:16" x14ac:dyDescent="0.3">
      <c r="P4321" s="1"/>
    </row>
    <row r="4322" spans="16:16" x14ac:dyDescent="0.3">
      <c r="P4322" s="1"/>
    </row>
    <row r="4323" spans="16:16" x14ac:dyDescent="0.3">
      <c r="P4323" s="1"/>
    </row>
    <row r="4324" spans="16:16" x14ac:dyDescent="0.3">
      <c r="P4324" s="1"/>
    </row>
    <row r="4325" spans="16:16" x14ac:dyDescent="0.3">
      <c r="P4325" s="1"/>
    </row>
    <row r="4326" spans="16:16" x14ac:dyDescent="0.3">
      <c r="P4326" s="1"/>
    </row>
    <row r="4327" spans="16:16" x14ac:dyDescent="0.3">
      <c r="P4327" s="1"/>
    </row>
    <row r="4328" spans="16:16" x14ac:dyDescent="0.3">
      <c r="P4328" s="1"/>
    </row>
    <row r="4329" spans="16:16" x14ac:dyDescent="0.3">
      <c r="P4329" s="1"/>
    </row>
    <row r="4330" spans="16:16" x14ac:dyDescent="0.3">
      <c r="P4330" s="1"/>
    </row>
    <row r="4331" spans="16:16" x14ac:dyDescent="0.3">
      <c r="P4331" s="1"/>
    </row>
    <row r="4332" spans="16:16" x14ac:dyDescent="0.3">
      <c r="P4332" s="1"/>
    </row>
    <row r="4333" spans="16:16" x14ac:dyDescent="0.3">
      <c r="P4333" s="1"/>
    </row>
    <row r="4334" spans="16:16" x14ac:dyDescent="0.3">
      <c r="P4334" s="1"/>
    </row>
    <row r="4335" spans="16:16" x14ac:dyDescent="0.3">
      <c r="P4335" s="1"/>
    </row>
    <row r="4336" spans="16:16" x14ac:dyDescent="0.3">
      <c r="P4336" s="1"/>
    </row>
    <row r="4337" spans="16:16" x14ac:dyDescent="0.3">
      <c r="P4337" s="1"/>
    </row>
    <row r="4338" spans="16:16" x14ac:dyDescent="0.3">
      <c r="P4338" s="1"/>
    </row>
    <row r="4339" spans="16:16" x14ac:dyDescent="0.3">
      <c r="P4339" s="1"/>
    </row>
    <row r="4340" spans="16:16" x14ac:dyDescent="0.3">
      <c r="P4340" s="1"/>
    </row>
    <row r="4341" spans="16:16" x14ac:dyDescent="0.3">
      <c r="P4341" s="1"/>
    </row>
    <row r="4342" spans="16:16" x14ac:dyDescent="0.3">
      <c r="P4342" s="1"/>
    </row>
    <row r="4343" spans="16:16" x14ac:dyDescent="0.3">
      <c r="P4343" s="1"/>
    </row>
    <row r="4344" spans="16:16" x14ac:dyDescent="0.3">
      <c r="P4344" s="1"/>
    </row>
    <row r="4345" spans="16:16" x14ac:dyDescent="0.3">
      <c r="P4345" s="1"/>
    </row>
    <row r="4346" spans="16:16" x14ac:dyDescent="0.3">
      <c r="P4346" s="1"/>
    </row>
    <row r="4347" spans="16:16" x14ac:dyDescent="0.3">
      <c r="P4347" s="1"/>
    </row>
    <row r="4348" spans="16:16" x14ac:dyDescent="0.3">
      <c r="P4348" s="1"/>
    </row>
    <row r="4349" spans="16:16" x14ac:dyDescent="0.3">
      <c r="P4349" s="1"/>
    </row>
    <row r="4350" spans="16:16" x14ac:dyDescent="0.3">
      <c r="P4350" s="1"/>
    </row>
    <row r="4351" spans="16:16" x14ac:dyDescent="0.3">
      <c r="P4351" s="1"/>
    </row>
    <row r="4352" spans="16:16" x14ac:dyDescent="0.3">
      <c r="P4352" s="1"/>
    </row>
    <row r="4353" spans="16:16" x14ac:dyDescent="0.3">
      <c r="P4353" s="1"/>
    </row>
    <row r="4354" spans="16:16" x14ac:dyDescent="0.3">
      <c r="P4354" s="1"/>
    </row>
    <row r="4355" spans="16:16" x14ac:dyDescent="0.3">
      <c r="P4355" s="1"/>
    </row>
    <row r="4356" spans="16:16" x14ac:dyDescent="0.3">
      <c r="P4356" s="1"/>
    </row>
    <row r="4357" spans="16:16" x14ac:dyDescent="0.3">
      <c r="P4357" s="1"/>
    </row>
    <row r="4358" spans="16:16" x14ac:dyDescent="0.3">
      <c r="P4358" s="1"/>
    </row>
    <row r="4359" spans="16:16" x14ac:dyDescent="0.3">
      <c r="P4359" s="1"/>
    </row>
    <row r="4360" spans="16:16" x14ac:dyDescent="0.3">
      <c r="P4360" s="1"/>
    </row>
    <row r="4361" spans="16:16" x14ac:dyDescent="0.3">
      <c r="P4361" s="1"/>
    </row>
    <row r="4362" spans="16:16" x14ac:dyDescent="0.3">
      <c r="P4362" s="1"/>
    </row>
    <row r="4363" spans="16:16" x14ac:dyDescent="0.3">
      <c r="P4363" s="1"/>
    </row>
    <row r="4364" spans="16:16" x14ac:dyDescent="0.3">
      <c r="P4364" s="1"/>
    </row>
    <row r="4365" spans="16:16" x14ac:dyDescent="0.3">
      <c r="P4365" s="1"/>
    </row>
    <row r="4366" spans="16:16" x14ac:dyDescent="0.3">
      <c r="P4366" s="1"/>
    </row>
    <row r="4367" spans="16:16" x14ac:dyDescent="0.3">
      <c r="P4367" s="1"/>
    </row>
    <row r="4368" spans="16:16" x14ac:dyDescent="0.3">
      <c r="P4368" s="1"/>
    </row>
    <row r="4369" spans="16:16" x14ac:dyDescent="0.3">
      <c r="P4369" s="1"/>
    </row>
    <row r="4370" spans="16:16" x14ac:dyDescent="0.3">
      <c r="P4370" s="1"/>
    </row>
    <row r="4371" spans="16:16" x14ac:dyDescent="0.3">
      <c r="P4371" s="1"/>
    </row>
    <row r="4372" spans="16:16" x14ac:dyDescent="0.3">
      <c r="P4372" s="1"/>
    </row>
    <row r="4373" spans="16:16" x14ac:dyDescent="0.3">
      <c r="P4373" s="1"/>
    </row>
    <row r="4374" spans="16:16" x14ac:dyDescent="0.3">
      <c r="P4374" s="1"/>
    </row>
    <row r="4375" spans="16:16" x14ac:dyDescent="0.3">
      <c r="P4375" s="1"/>
    </row>
    <row r="4376" spans="16:16" x14ac:dyDescent="0.3">
      <c r="P4376" s="1"/>
    </row>
    <row r="4377" spans="16:16" x14ac:dyDescent="0.3">
      <c r="P4377" s="1"/>
    </row>
    <row r="4378" spans="16:16" x14ac:dyDescent="0.3">
      <c r="P4378" s="1"/>
    </row>
    <row r="4379" spans="16:16" x14ac:dyDescent="0.3">
      <c r="P4379" s="1"/>
    </row>
    <row r="4380" spans="16:16" x14ac:dyDescent="0.3">
      <c r="P4380" s="1"/>
    </row>
    <row r="4381" spans="16:16" x14ac:dyDescent="0.3">
      <c r="P4381" s="1"/>
    </row>
    <row r="4382" spans="16:16" x14ac:dyDescent="0.3">
      <c r="P4382" s="1"/>
    </row>
    <row r="4383" spans="16:16" x14ac:dyDescent="0.3">
      <c r="P4383" s="1"/>
    </row>
    <row r="4384" spans="16:16" x14ac:dyDescent="0.3">
      <c r="P4384" s="1"/>
    </row>
    <row r="4385" spans="16:16" x14ac:dyDescent="0.3">
      <c r="P4385" s="1"/>
    </row>
    <row r="4386" spans="16:16" x14ac:dyDescent="0.3">
      <c r="P4386" s="1"/>
    </row>
    <row r="4387" spans="16:16" x14ac:dyDescent="0.3">
      <c r="P4387" s="1"/>
    </row>
    <row r="4388" spans="16:16" x14ac:dyDescent="0.3">
      <c r="P4388" s="1"/>
    </row>
    <row r="4389" spans="16:16" x14ac:dyDescent="0.3">
      <c r="P4389" s="1"/>
    </row>
    <row r="4390" spans="16:16" x14ac:dyDescent="0.3">
      <c r="P4390" s="1"/>
    </row>
    <row r="4391" spans="16:16" x14ac:dyDescent="0.3">
      <c r="P4391" s="1"/>
    </row>
    <row r="4392" spans="16:16" x14ac:dyDescent="0.3">
      <c r="P4392" s="1"/>
    </row>
    <row r="4393" spans="16:16" x14ac:dyDescent="0.3">
      <c r="P4393" s="1"/>
    </row>
    <row r="4394" spans="16:16" x14ac:dyDescent="0.3">
      <c r="P4394" s="1"/>
    </row>
    <row r="4395" spans="16:16" x14ac:dyDescent="0.3">
      <c r="P4395" s="1"/>
    </row>
    <row r="4396" spans="16:16" x14ac:dyDescent="0.3">
      <c r="P4396" s="1"/>
    </row>
    <row r="4397" spans="16:16" x14ac:dyDescent="0.3">
      <c r="P4397" s="1"/>
    </row>
    <row r="4398" spans="16:16" x14ac:dyDescent="0.3">
      <c r="P4398" s="1"/>
    </row>
    <row r="4399" spans="16:16" x14ac:dyDescent="0.3">
      <c r="P4399" s="1"/>
    </row>
    <row r="4400" spans="16:16" x14ac:dyDescent="0.3">
      <c r="P4400" s="1"/>
    </row>
    <row r="4401" spans="16:16" x14ac:dyDescent="0.3">
      <c r="P4401" s="1"/>
    </row>
    <row r="4402" spans="16:16" x14ac:dyDescent="0.3">
      <c r="P4402" s="1"/>
    </row>
    <row r="4403" spans="16:16" x14ac:dyDescent="0.3">
      <c r="P4403" s="1"/>
    </row>
    <row r="4404" spans="16:16" x14ac:dyDescent="0.3">
      <c r="P4404" s="1"/>
    </row>
    <row r="4405" spans="16:16" x14ac:dyDescent="0.3">
      <c r="P4405" s="1"/>
    </row>
    <row r="4406" spans="16:16" x14ac:dyDescent="0.3">
      <c r="P4406" s="1"/>
    </row>
    <row r="4407" spans="16:16" x14ac:dyDescent="0.3">
      <c r="P4407" s="1"/>
    </row>
    <row r="4408" spans="16:16" x14ac:dyDescent="0.3">
      <c r="P4408" s="1"/>
    </row>
    <row r="4409" spans="16:16" x14ac:dyDescent="0.3">
      <c r="P4409" s="1"/>
    </row>
    <row r="4410" spans="16:16" x14ac:dyDescent="0.3">
      <c r="P4410" s="1"/>
    </row>
    <row r="4411" spans="16:16" x14ac:dyDescent="0.3">
      <c r="P4411" s="1"/>
    </row>
    <row r="4412" spans="16:16" x14ac:dyDescent="0.3">
      <c r="P4412" s="1"/>
    </row>
    <row r="4413" spans="16:16" x14ac:dyDescent="0.3">
      <c r="P4413" s="1"/>
    </row>
    <row r="4414" spans="16:16" x14ac:dyDescent="0.3">
      <c r="P4414" s="1"/>
    </row>
    <row r="4415" spans="16:16" x14ac:dyDescent="0.3">
      <c r="P4415" s="1"/>
    </row>
    <row r="4416" spans="16:16" x14ac:dyDescent="0.3">
      <c r="P4416" s="1"/>
    </row>
    <row r="4417" spans="16:16" x14ac:dyDescent="0.3">
      <c r="P4417" s="1"/>
    </row>
    <row r="4418" spans="16:16" x14ac:dyDescent="0.3">
      <c r="P4418" s="1"/>
    </row>
    <row r="4419" spans="16:16" x14ac:dyDescent="0.3">
      <c r="P4419" s="1"/>
    </row>
    <row r="4420" spans="16:16" x14ac:dyDescent="0.3">
      <c r="P4420" s="1"/>
    </row>
    <row r="4421" spans="16:16" x14ac:dyDescent="0.3">
      <c r="P4421" s="1"/>
    </row>
    <row r="4422" spans="16:16" x14ac:dyDescent="0.3">
      <c r="P4422" s="1"/>
    </row>
    <row r="4423" spans="16:16" x14ac:dyDescent="0.3">
      <c r="P4423" s="1"/>
    </row>
    <row r="4424" spans="16:16" x14ac:dyDescent="0.3">
      <c r="P4424" s="1"/>
    </row>
    <row r="4425" spans="16:16" x14ac:dyDescent="0.3">
      <c r="P4425" s="1"/>
    </row>
    <row r="4426" spans="16:16" x14ac:dyDescent="0.3">
      <c r="P4426" s="1"/>
    </row>
    <row r="4427" spans="16:16" x14ac:dyDescent="0.3">
      <c r="P4427" s="1"/>
    </row>
    <row r="4428" spans="16:16" x14ac:dyDescent="0.3">
      <c r="P4428" s="1"/>
    </row>
    <row r="4429" spans="16:16" x14ac:dyDescent="0.3">
      <c r="P4429" s="1"/>
    </row>
    <row r="4430" spans="16:16" x14ac:dyDescent="0.3">
      <c r="P4430" s="1"/>
    </row>
    <row r="4431" spans="16:16" x14ac:dyDescent="0.3">
      <c r="P4431" s="1"/>
    </row>
    <row r="4432" spans="16:16" x14ac:dyDescent="0.3">
      <c r="P4432" s="1"/>
    </row>
    <row r="4433" spans="16:16" x14ac:dyDescent="0.3">
      <c r="P4433" s="1"/>
    </row>
    <row r="4434" spans="16:16" x14ac:dyDescent="0.3">
      <c r="P4434" s="1"/>
    </row>
    <row r="4435" spans="16:16" x14ac:dyDescent="0.3">
      <c r="P4435" s="1"/>
    </row>
    <row r="4436" spans="16:16" x14ac:dyDescent="0.3">
      <c r="P4436" s="1"/>
    </row>
    <row r="4437" spans="16:16" x14ac:dyDescent="0.3">
      <c r="P4437" s="1"/>
    </row>
    <row r="4438" spans="16:16" x14ac:dyDescent="0.3">
      <c r="P4438" s="1"/>
    </row>
    <row r="4439" spans="16:16" x14ac:dyDescent="0.3">
      <c r="P4439" s="1"/>
    </row>
    <row r="4440" spans="16:16" x14ac:dyDescent="0.3">
      <c r="P4440" s="1"/>
    </row>
    <row r="4441" spans="16:16" x14ac:dyDescent="0.3">
      <c r="P4441" s="1"/>
    </row>
    <row r="4442" spans="16:16" x14ac:dyDescent="0.3">
      <c r="P4442" s="1"/>
    </row>
    <row r="4443" spans="16:16" x14ac:dyDescent="0.3">
      <c r="P4443" s="1"/>
    </row>
    <row r="4444" spans="16:16" x14ac:dyDescent="0.3">
      <c r="P4444" s="1"/>
    </row>
    <row r="4445" spans="16:16" x14ac:dyDescent="0.3">
      <c r="P4445" s="1"/>
    </row>
    <row r="4446" spans="16:16" x14ac:dyDescent="0.3">
      <c r="P4446" s="1"/>
    </row>
    <row r="4447" spans="16:16" x14ac:dyDescent="0.3">
      <c r="P4447" s="1"/>
    </row>
    <row r="4448" spans="16:16" x14ac:dyDescent="0.3">
      <c r="P4448" s="1"/>
    </row>
    <row r="4449" spans="16:16" x14ac:dyDescent="0.3">
      <c r="P4449" s="1"/>
    </row>
    <row r="4450" spans="16:16" x14ac:dyDescent="0.3">
      <c r="P4450" s="1"/>
    </row>
    <row r="4451" spans="16:16" x14ac:dyDescent="0.3">
      <c r="P4451" s="1"/>
    </row>
    <row r="4452" spans="16:16" x14ac:dyDescent="0.3">
      <c r="P4452" s="1"/>
    </row>
    <row r="4453" spans="16:16" x14ac:dyDescent="0.3">
      <c r="P4453" s="1"/>
    </row>
    <row r="4454" spans="16:16" x14ac:dyDescent="0.3">
      <c r="P4454" s="1"/>
    </row>
    <row r="4455" spans="16:16" x14ac:dyDescent="0.3">
      <c r="P4455" s="1"/>
    </row>
    <row r="4456" spans="16:16" x14ac:dyDescent="0.3">
      <c r="P4456" s="1"/>
    </row>
    <row r="4457" spans="16:16" x14ac:dyDescent="0.3">
      <c r="P4457" s="1"/>
    </row>
    <row r="4458" spans="16:16" x14ac:dyDescent="0.3">
      <c r="P4458" s="1"/>
    </row>
    <row r="4459" spans="16:16" x14ac:dyDescent="0.3">
      <c r="P4459" s="1"/>
    </row>
    <row r="4460" spans="16:16" x14ac:dyDescent="0.3">
      <c r="P4460" s="1"/>
    </row>
    <row r="4461" spans="16:16" x14ac:dyDescent="0.3">
      <c r="P4461" s="1"/>
    </row>
    <row r="4462" spans="16:16" x14ac:dyDescent="0.3">
      <c r="P4462" s="1"/>
    </row>
    <row r="4463" spans="16:16" x14ac:dyDescent="0.3">
      <c r="P4463" s="1"/>
    </row>
    <row r="4464" spans="16:16" x14ac:dyDescent="0.3">
      <c r="P4464" s="1"/>
    </row>
    <row r="4465" spans="16:16" x14ac:dyDescent="0.3">
      <c r="P4465" s="1"/>
    </row>
    <row r="4466" spans="16:16" x14ac:dyDescent="0.3">
      <c r="P4466" s="1"/>
    </row>
    <row r="4467" spans="16:16" x14ac:dyDescent="0.3">
      <c r="P4467" s="1"/>
    </row>
    <row r="4468" spans="16:16" x14ac:dyDescent="0.3">
      <c r="P4468" s="1"/>
    </row>
    <row r="4469" spans="16:16" x14ac:dyDescent="0.3">
      <c r="P4469" s="1"/>
    </row>
    <row r="4470" spans="16:16" x14ac:dyDescent="0.3">
      <c r="P4470" s="1"/>
    </row>
    <row r="4471" spans="16:16" x14ac:dyDescent="0.3">
      <c r="P4471" s="1"/>
    </row>
    <row r="4472" spans="16:16" x14ac:dyDescent="0.3">
      <c r="P4472" s="1"/>
    </row>
    <row r="4473" spans="16:16" x14ac:dyDescent="0.3">
      <c r="P4473" s="1"/>
    </row>
    <row r="4474" spans="16:16" x14ac:dyDescent="0.3">
      <c r="P4474" s="1"/>
    </row>
    <row r="4475" spans="16:16" x14ac:dyDescent="0.3">
      <c r="P4475" s="1"/>
    </row>
    <row r="4476" spans="16:16" x14ac:dyDescent="0.3">
      <c r="P4476" s="1"/>
    </row>
    <row r="4477" spans="16:16" x14ac:dyDescent="0.3">
      <c r="P4477" s="1"/>
    </row>
    <row r="4478" spans="16:16" x14ac:dyDescent="0.3">
      <c r="P4478" s="1"/>
    </row>
    <row r="4479" spans="16:16" x14ac:dyDescent="0.3">
      <c r="P4479" s="1"/>
    </row>
    <row r="4480" spans="16:16" x14ac:dyDescent="0.3">
      <c r="P4480" s="1"/>
    </row>
    <row r="4481" spans="16:16" x14ac:dyDescent="0.3">
      <c r="P4481" s="1"/>
    </row>
    <row r="4482" spans="16:16" x14ac:dyDescent="0.3">
      <c r="P4482" s="1"/>
    </row>
    <row r="4483" spans="16:16" x14ac:dyDescent="0.3">
      <c r="P4483" s="1"/>
    </row>
    <row r="4484" spans="16:16" x14ac:dyDescent="0.3">
      <c r="P4484" s="1"/>
    </row>
    <row r="4485" spans="16:16" x14ac:dyDescent="0.3">
      <c r="P4485" s="1"/>
    </row>
    <row r="4486" spans="16:16" x14ac:dyDescent="0.3">
      <c r="P4486" s="1"/>
    </row>
    <row r="4487" spans="16:16" x14ac:dyDescent="0.3">
      <c r="P4487" s="1"/>
    </row>
    <row r="4488" spans="16:16" x14ac:dyDescent="0.3">
      <c r="P4488" s="1"/>
    </row>
    <row r="4489" spans="16:16" x14ac:dyDescent="0.3">
      <c r="P4489" s="1"/>
    </row>
    <row r="4490" spans="16:16" x14ac:dyDescent="0.3">
      <c r="P4490" s="1"/>
    </row>
    <row r="4491" spans="16:16" x14ac:dyDescent="0.3">
      <c r="P4491" s="1"/>
    </row>
    <row r="4492" spans="16:16" x14ac:dyDescent="0.3">
      <c r="P4492" s="1"/>
    </row>
    <row r="4493" spans="16:16" x14ac:dyDescent="0.3">
      <c r="P4493" s="1"/>
    </row>
    <row r="4494" spans="16:16" x14ac:dyDescent="0.3">
      <c r="P4494" s="1"/>
    </row>
    <row r="4495" spans="16:16" x14ac:dyDescent="0.3">
      <c r="P4495" s="1"/>
    </row>
    <row r="4496" spans="16:16" x14ac:dyDescent="0.3">
      <c r="P4496" s="1"/>
    </row>
    <row r="4497" spans="16:16" x14ac:dyDescent="0.3">
      <c r="P4497" s="1"/>
    </row>
    <row r="4498" spans="16:16" x14ac:dyDescent="0.3">
      <c r="P4498" s="1"/>
    </row>
    <row r="4499" spans="16:16" x14ac:dyDescent="0.3">
      <c r="P4499" s="1"/>
    </row>
    <row r="4500" spans="16:16" x14ac:dyDescent="0.3">
      <c r="P4500" s="1"/>
    </row>
    <row r="4501" spans="16:16" x14ac:dyDescent="0.3">
      <c r="P4501" s="1"/>
    </row>
    <row r="4502" spans="16:16" x14ac:dyDescent="0.3">
      <c r="P4502" s="1"/>
    </row>
    <row r="4503" spans="16:16" x14ac:dyDescent="0.3">
      <c r="P4503" s="1"/>
    </row>
    <row r="4504" spans="16:16" x14ac:dyDescent="0.3">
      <c r="P4504" s="1"/>
    </row>
    <row r="4505" spans="16:16" x14ac:dyDescent="0.3">
      <c r="P4505" s="1"/>
    </row>
    <row r="4506" spans="16:16" x14ac:dyDescent="0.3">
      <c r="P4506" s="1"/>
    </row>
    <row r="4507" spans="16:16" x14ac:dyDescent="0.3">
      <c r="P4507" s="1"/>
    </row>
    <row r="4508" spans="16:16" x14ac:dyDescent="0.3">
      <c r="P4508" s="1"/>
    </row>
    <row r="4509" spans="16:16" x14ac:dyDescent="0.3">
      <c r="P4509" s="1"/>
    </row>
    <row r="4510" spans="16:16" x14ac:dyDescent="0.3">
      <c r="P4510" s="1"/>
    </row>
    <row r="4511" spans="16:16" x14ac:dyDescent="0.3">
      <c r="P4511" s="1"/>
    </row>
    <row r="4512" spans="16:16" x14ac:dyDescent="0.3">
      <c r="P4512" s="1"/>
    </row>
    <row r="4513" spans="16:16" x14ac:dyDescent="0.3">
      <c r="P4513" s="1"/>
    </row>
    <row r="4514" spans="16:16" x14ac:dyDescent="0.3">
      <c r="P4514" s="1"/>
    </row>
    <row r="4515" spans="16:16" x14ac:dyDescent="0.3">
      <c r="P4515" s="1"/>
    </row>
    <row r="4516" spans="16:16" x14ac:dyDescent="0.3">
      <c r="P4516" s="1"/>
    </row>
    <row r="4517" spans="16:16" x14ac:dyDescent="0.3">
      <c r="P4517" s="1"/>
    </row>
    <row r="4518" spans="16:16" x14ac:dyDescent="0.3">
      <c r="P4518" s="1"/>
    </row>
    <row r="4519" spans="16:16" x14ac:dyDescent="0.3">
      <c r="P4519" s="1"/>
    </row>
    <row r="4520" spans="16:16" x14ac:dyDescent="0.3">
      <c r="P4520" s="1"/>
    </row>
    <row r="4521" spans="16:16" x14ac:dyDescent="0.3">
      <c r="P4521" s="1"/>
    </row>
    <row r="4522" spans="16:16" x14ac:dyDescent="0.3">
      <c r="P4522" s="1"/>
    </row>
    <row r="4523" spans="16:16" x14ac:dyDescent="0.3">
      <c r="P4523" s="1"/>
    </row>
    <row r="4524" spans="16:16" x14ac:dyDescent="0.3">
      <c r="P4524" s="1"/>
    </row>
    <row r="4525" spans="16:16" x14ac:dyDescent="0.3">
      <c r="P4525" s="1"/>
    </row>
    <row r="4526" spans="16:16" x14ac:dyDescent="0.3">
      <c r="P4526" s="1"/>
    </row>
    <row r="4527" spans="16:16" x14ac:dyDescent="0.3">
      <c r="P4527" s="1"/>
    </row>
    <row r="4528" spans="16:16" x14ac:dyDescent="0.3">
      <c r="P4528" s="1"/>
    </row>
    <row r="4529" spans="16:16" x14ac:dyDescent="0.3">
      <c r="P4529" s="1"/>
    </row>
    <row r="4530" spans="16:16" x14ac:dyDescent="0.3">
      <c r="P4530" s="1"/>
    </row>
    <row r="4531" spans="16:16" x14ac:dyDescent="0.3">
      <c r="P4531" s="1"/>
    </row>
    <row r="4532" spans="16:16" x14ac:dyDescent="0.3">
      <c r="P4532" s="1"/>
    </row>
    <row r="4533" spans="16:16" x14ac:dyDescent="0.3">
      <c r="P4533" s="1"/>
    </row>
    <row r="4534" spans="16:16" x14ac:dyDescent="0.3">
      <c r="P4534" s="1"/>
    </row>
    <row r="4535" spans="16:16" x14ac:dyDescent="0.3">
      <c r="P4535" s="1"/>
    </row>
    <row r="4536" spans="16:16" x14ac:dyDescent="0.3">
      <c r="P4536" s="1"/>
    </row>
    <row r="4537" spans="16:16" x14ac:dyDescent="0.3">
      <c r="P4537" s="1"/>
    </row>
    <row r="4538" spans="16:16" x14ac:dyDescent="0.3">
      <c r="P4538" s="1"/>
    </row>
    <row r="4539" spans="16:16" x14ac:dyDescent="0.3">
      <c r="P4539" s="1"/>
    </row>
    <row r="4540" spans="16:16" x14ac:dyDescent="0.3">
      <c r="P4540" s="1"/>
    </row>
    <row r="4541" spans="16:16" x14ac:dyDescent="0.3">
      <c r="P4541" s="1"/>
    </row>
    <row r="4542" spans="16:16" x14ac:dyDescent="0.3">
      <c r="P4542" s="1"/>
    </row>
    <row r="4543" spans="16:16" x14ac:dyDescent="0.3">
      <c r="P4543" s="1"/>
    </row>
    <row r="4544" spans="16:16" x14ac:dyDescent="0.3">
      <c r="P4544" s="1"/>
    </row>
    <row r="4545" spans="16:16" x14ac:dyDescent="0.3">
      <c r="P4545" s="1"/>
    </row>
    <row r="4546" spans="16:16" x14ac:dyDescent="0.3">
      <c r="P4546" s="1"/>
    </row>
    <row r="4547" spans="16:16" x14ac:dyDescent="0.3">
      <c r="P4547" s="1"/>
    </row>
    <row r="4548" spans="16:16" x14ac:dyDescent="0.3">
      <c r="P4548" s="1"/>
    </row>
    <row r="4549" spans="16:16" x14ac:dyDescent="0.3">
      <c r="P4549" s="1"/>
    </row>
    <row r="4550" spans="16:16" x14ac:dyDescent="0.3">
      <c r="P4550" s="1"/>
    </row>
    <row r="4551" spans="16:16" x14ac:dyDescent="0.3">
      <c r="P4551" s="1"/>
    </row>
    <row r="4552" spans="16:16" x14ac:dyDescent="0.3">
      <c r="P4552" s="1"/>
    </row>
    <row r="4553" spans="16:16" x14ac:dyDescent="0.3">
      <c r="P4553" s="1"/>
    </row>
    <row r="4554" spans="16:16" x14ac:dyDescent="0.3">
      <c r="P4554" s="1"/>
    </row>
    <row r="4555" spans="16:16" x14ac:dyDescent="0.3">
      <c r="P4555" s="1"/>
    </row>
    <row r="4556" spans="16:16" x14ac:dyDescent="0.3">
      <c r="P4556" s="1"/>
    </row>
    <row r="4557" spans="16:16" x14ac:dyDescent="0.3">
      <c r="P4557" s="1"/>
    </row>
    <row r="4558" spans="16:16" x14ac:dyDescent="0.3">
      <c r="P4558" s="1"/>
    </row>
    <row r="4559" spans="16:16" x14ac:dyDescent="0.3">
      <c r="P4559" s="1"/>
    </row>
    <row r="4560" spans="16:16" x14ac:dyDescent="0.3">
      <c r="P4560" s="1"/>
    </row>
    <row r="4561" spans="16:16" x14ac:dyDescent="0.3">
      <c r="P4561" s="1"/>
    </row>
    <row r="4562" spans="16:16" x14ac:dyDescent="0.3">
      <c r="P4562" s="1"/>
    </row>
    <row r="4563" spans="16:16" x14ac:dyDescent="0.3">
      <c r="P4563" s="1"/>
    </row>
    <row r="4564" spans="16:16" x14ac:dyDescent="0.3">
      <c r="P4564" s="1"/>
    </row>
    <row r="4565" spans="16:16" x14ac:dyDescent="0.3">
      <c r="P4565" s="1"/>
    </row>
    <row r="4566" spans="16:16" x14ac:dyDescent="0.3">
      <c r="P4566" s="1"/>
    </row>
    <row r="4567" spans="16:16" x14ac:dyDescent="0.3">
      <c r="P4567" s="1"/>
    </row>
    <row r="4568" spans="16:16" x14ac:dyDescent="0.3">
      <c r="P4568" s="1"/>
    </row>
    <row r="4569" spans="16:16" x14ac:dyDescent="0.3">
      <c r="P4569" s="1"/>
    </row>
    <row r="4570" spans="16:16" x14ac:dyDescent="0.3">
      <c r="P4570" s="1"/>
    </row>
    <row r="4571" spans="16:16" x14ac:dyDescent="0.3">
      <c r="P4571" s="1"/>
    </row>
    <row r="4572" spans="16:16" x14ac:dyDescent="0.3">
      <c r="P4572" s="1"/>
    </row>
    <row r="4573" spans="16:16" x14ac:dyDescent="0.3">
      <c r="P4573" s="1"/>
    </row>
    <row r="4574" spans="16:16" x14ac:dyDescent="0.3">
      <c r="P4574" s="1"/>
    </row>
    <row r="4575" spans="16:16" x14ac:dyDescent="0.3">
      <c r="P4575" s="1"/>
    </row>
    <row r="4576" spans="16:16" x14ac:dyDescent="0.3">
      <c r="P4576" s="1"/>
    </row>
    <row r="4577" spans="16:16" x14ac:dyDescent="0.3">
      <c r="P4577" s="1"/>
    </row>
    <row r="4578" spans="16:16" x14ac:dyDescent="0.3">
      <c r="P4578" s="1"/>
    </row>
    <row r="4579" spans="16:16" x14ac:dyDescent="0.3">
      <c r="P4579" s="1"/>
    </row>
    <row r="4580" spans="16:16" x14ac:dyDescent="0.3">
      <c r="P4580" s="1"/>
    </row>
    <row r="4581" spans="16:16" x14ac:dyDescent="0.3">
      <c r="P4581" s="1"/>
    </row>
    <row r="4582" spans="16:16" x14ac:dyDescent="0.3">
      <c r="P4582" s="1"/>
    </row>
    <row r="4583" spans="16:16" x14ac:dyDescent="0.3">
      <c r="P4583" s="1"/>
    </row>
    <row r="4584" spans="16:16" x14ac:dyDescent="0.3">
      <c r="P4584" s="1"/>
    </row>
    <row r="4585" spans="16:16" x14ac:dyDescent="0.3">
      <c r="P4585" s="1"/>
    </row>
    <row r="4586" spans="16:16" x14ac:dyDescent="0.3">
      <c r="P4586" s="1"/>
    </row>
    <row r="4587" spans="16:16" x14ac:dyDescent="0.3">
      <c r="P4587" s="1"/>
    </row>
    <row r="4588" spans="16:16" x14ac:dyDescent="0.3">
      <c r="P4588" s="1"/>
    </row>
    <row r="4589" spans="16:16" x14ac:dyDescent="0.3">
      <c r="P4589" s="1"/>
    </row>
    <row r="4590" spans="16:16" x14ac:dyDescent="0.3">
      <c r="P4590" s="1"/>
    </row>
    <row r="4591" spans="16:16" x14ac:dyDescent="0.3">
      <c r="P4591" s="1"/>
    </row>
    <row r="4592" spans="16:16" x14ac:dyDescent="0.3">
      <c r="P4592" s="1"/>
    </row>
    <row r="4593" spans="16:16" x14ac:dyDescent="0.3">
      <c r="P4593" s="1"/>
    </row>
    <row r="4594" spans="16:16" x14ac:dyDescent="0.3">
      <c r="P4594" s="1"/>
    </row>
    <row r="4595" spans="16:16" x14ac:dyDescent="0.3">
      <c r="P4595" s="1"/>
    </row>
    <row r="4596" spans="16:16" x14ac:dyDescent="0.3">
      <c r="P4596" s="1"/>
    </row>
    <row r="4597" spans="16:16" x14ac:dyDescent="0.3">
      <c r="P4597" s="1"/>
    </row>
    <row r="4598" spans="16:16" x14ac:dyDescent="0.3">
      <c r="P4598" s="1"/>
    </row>
    <row r="4599" spans="16:16" x14ac:dyDescent="0.3">
      <c r="P4599" s="1"/>
    </row>
    <row r="4600" spans="16:16" x14ac:dyDescent="0.3">
      <c r="P4600" s="1"/>
    </row>
    <row r="4601" spans="16:16" x14ac:dyDescent="0.3">
      <c r="P4601" s="1"/>
    </row>
    <row r="4602" spans="16:16" x14ac:dyDescent="0.3">
      <c r="P4602" s="1"/>
    </row>
    <row r="4603" spans="16:16" x14ac:dyDescent="0.3">
      <c r="P4603" s="1"/>
    </row>
    <row r="4604" spans="16:16" x14ac:dyDescent="0.3">
      <c r="P4604" s="1"/>
    </row>
    <row r="4605" spans="16:16" x14ac:dyDescent="0.3">
      <c r="P4605" s="1"/>
    </row>
    <row r="4606" spans="16:16" x14ac:dyDescent="0.3">
      <c r="P4606" s="1"/>
    </row>
    <row r="4607" spans="16:16" x14ac:dyDescent="0.3">
      <c r="P4607" s="1"/>
    </row>
    <row r="4608" spans="16:16" x14ac:dyDescent="0.3">
      <c r="P4608" s="1"/>
    </row>
    <row r="4609" spans="16:16" x14ac:dyDescent="0.3">
      <c r="P4609" s="1"/>
    </row>
    <row r="4610" spans="16:16" x14ac:dyDescent="0.3">
      <c r="P4610" s="1"/>
    </row>
    <row r="4611" spans="16:16" x14ac:dyDescent="0.3">
      <c r="P4611" s="1"/>
    </row>
    <row r="4612" spans="16:16" x14ac:dyDescent="0.3">
      <c r="P4612" s="1"/>
    </row>
    <row r="4613" spans="16:16" x14ac:dyDescent="0.3">
      <c r="P4613" s="1"/>
    </row>
    <row r="4614" spans="16:16" x14ac:dyDescent="0.3">
      <c r="P4614" s="1"/>
    </row>
    <row r="4615" spans="16:16" x14ac:dyDescent="0.3">
      <c r="P4615" s="1"/>
    </row>
    <row r="4616" spans="16:16" x14ac:dyDescent="0.3">
      <c r="P4616" s="1"/>
    </row>
    <row r="4617" spans="16:16" x14ac:dyDescent="0.3">
      <c r="P4617" s="1"/>
    </row>
    <row r="4618" spans="16:16" x14ac:dyDescent="0.3">
      <c r="P4618" s="1"/>
    </row>
    <row r="4619" spans="16:16" x14ac:dyDescent="0.3">
      <c r="P4619" s="1"/>
    </row>
    <row r="4620" spans="16:16" x14ac:dyDescent="0.3">
      <c r="P4620" s="1"/>
    </row>
    <row r="4621" spans="16:16" x14ac:dyDescent="0.3">
      <c r="P4621" s="1"/>
    </row>
    <row r="4622" spans="16:16" x14ac:dyDescent="0.3">
      <c r="P4622" s="1"/>
    </row>
    <row r="4623" spans="16:16" x14ac:dyDescent="0.3">
      <c r="P4623" s="1"/>
    </row>
    <row r="4624" spans="16:16" x14ac:dyDescent="0.3">
      <c r="P4624" s="1"/>
    </row>
    <row r="4625" spans="16:16" x14ac:dyDescent="0.3">
      <c r="P4625" s="1"/>
    </row>
    <row r="4626" spans="16:16" x14ac:dyDescent="0.3">
      <c r="P4626" s="1"/>
    </row>
    <row r="4627" spans="16:16" x14ac:dyDescent="0.3">
      <c r="P4627" s="1"/>
    </row>
    <row r="4628" spans="16:16" x14ac:dyDescent="0.3">
      <c r="P4628" s="1"/>
    </row>
    <row r="4629" spans="16:16" x14ac:dyDescent="0.3">
      <c r="P4629" s="1"/>
    </row>
    <row r="4630" spans="16:16" x14ac:dyDescent="0.3">
      <c r="P4630" s="1"/>
    </row>
    <row r="4631" spans="16:16" x14ac:dyDescent="0.3">
      <c r="P4631" s="1"/>
    </row>
    <row r="4632" spans="16:16" x14ac:dyDescent="0.3">
      <c r="P4632" s="1"/>
    </row>
    <row r="4633" spans="16:16" x14ac:dyDescent="0.3">
      <c r="P4633" s="1"/>
    </row>
    <row r="4634" spans="16:16" x14ac:dyDescent="0.3">
      <c r="P4634" s="1"/>
    </row>
    <row r="4635" spans="16:16" x14ac:dyDescent="0.3">
      <c r="P4635" s="1"/>
    </row>
    <row r="4636" spans="16:16" x14ac:dyDescent="0.3">
      <c r="P4636" s="1"/>
    </row>
    <row r="4637" spans="16:16" x14ac:dyDescent="0.3">
      <c r="P4637" s="1"/>
    </row>
    <row r="4638" spans="16:16" x14ac:dyDescent="0.3">
      <c r="P4638" s="1"/>
    </row>
    <row r="4639" spans="16:16" x14ac:dyDescent="0.3">
      <c r="P4639" s="1"/>
    </row>
    <row r="4640" spans="16:16" x14ac:dyDescent="0.3">
      <c r="P4640" s="1"/>
    </row>
    <row r="4641" spans="16:16" x14ac:dyDescent="0.3">
      <c r="P4641" s="1"/>
    </row>
    <row r="4642" spans="16:16" x14ac:dyDescent="0.3">
      <c r="P4642" s="1"/>
    </row>
    <row r="4643" spans="16:16" x14ac:dyDescent="0.3">
      <c r="P4643" s="1"/>
    </row>
    <row r="4644" spans="16:16" x14ac:dyDescent="0.3">
      <c r="P4644" s="1"/>
    </row>
    <row r="4645" spans="16:16" x14ac:dyDescent="0.3">
      <c r="P4645" s="1"/>
    </row>
    <row r="4646" spans="16:16" x14ac:dyDescent="0.3">
      <c r="P4646" s="1"/>
    </row>
    <row r="4647" spans="16:16" x14ac:dyDescent="0.3">
      <c r="P4647" s="1"/>
    </row>
    <row r="4648" spans="16:16" x14ac:dyDescent="0.3">
      <c r="P4648" s="1"/>
    </row>
    <row r="4649" spans="16:16" x14ac:dyDescent="0.3">
      <c r="P4649" s="1"/>
    </row>
    <row r="4650" spans="16:16" x14ac:dyDescent="0.3">
      <c r="P4650" s="1"/>
    </row>
    <row r="4651" spans="16:16" x14ac:dyDescent="0.3">
      <c r="P4651" s="1"/>
    </row>
    <row r="4652" spans="16:16" x14ac:dyDescent="0.3">
      <c r="P4652" s="1"/>
    </row>
    <row r="4653" spans="16:16" x14ac:dyDescent="0.3">
      <c r="P4653" s="1"/>
    </row>
    <row r="4654" spans="16:16" x14ac:dyDescent="0.3">
      <c r="P4654" s="1"/>
    </row>
    <row r="4655" spans="16:16" x14ac:dyDescent="0.3">
      <c r="P4655" s="1"/>
    </row>
    <row r="4656" spans="16:16" x14ac:dyDescent="0.3">
      <c r="P4656" s="1"/>
    </row>
    <row r="4657" spans="16:16" x14ac:dyDescent="0.3">
      <c r="P4657" s="1"/>
    </row>
    <row r="4658" spans="16:16" x14ac:dyDescent="0.3">
      <c r="P4658" s="1"/>
    </row>
    <row r="4659" spans="16:16" x14ac:dyDescent="0.3">
      <c r="P4659" s="1"/>
    </row>
    <row r="4660" spans="16:16" x14ac:dyDescent="0.3">
      <c r="P4660" s="1"/>
    </row>
    <row r="4661" spans="16:16" x14ac:dyDescent="0.3">
      <c r="P4661" s="1"/>
    </row>
    <row r="4662" spans="16:16" x14ac:dyDescent="0.3">
      <c r="P4662" s="1"/>
    </row>
    <row r="4663" spans="16:16" x14ac:dyDescent="0.3">
      <c r="P4663" s="1"/>
    </row>
    <row r="4664" spans="16:16" x14ac:dyDescent="0.3">
      <c r="P4664" s="1"/>
    </row>
    <row r="4665" spans="16:16" x14ac:dyDescent="0.3">
      <c r="P4665" s="1"/>
    </row>
    <row r="4666" spans="16:16" x14ac:dyDescent="0.3">
      <c r="P4666" s="1"/>
    </row>
    <row r="4667" spans="16:16" x14ac:dyDescent="0.3">
      <c r="P4667" s="1"/>
    </row>
    <row r="4668" spans="16:16" x14ac:dyDescent="0.3">
      <c r="P4668" s="1"/>
    </row>
    <row r="4669" spans="16:16" x14ac:dyDescent="0.3">
      <c r="P4669" s="1"/>
    </row>
    <row r="4670" spans="16:16" x14ac:dyDescent="0.3">
      <c r="P4670" s="1"/>
    </row>
    <row r="4671" spans="16:16" x14ac:dyDescent="0.3">
      <c r="P4671" s="1"/>
    </row>
    <row r="4672" spans="16:16" x14ac:dyDescent="0.3">
      <c r="P4672" s="1"/>
    </row>
    <row r="4673" spans="16:16" x14ac:dyDescent="0.3">
      <c r="P4673" s="1"/>
    </row>
    <row r="4674" spans="16:16" x14ac:dyDescent="0.3">
      <c r="P4674" s="1"/>
    </row>
    <row r="4675" spans="16:16" x14ac:dyDescent="0.3">
      <c r="P4675" s="1"/>
    </row>
    <row r="4676" spans="16:16" x14ac:dyDescent="0.3">
      <c r="P4676" s="1"/>
    </row>
    <row r="4677" spans="16:16" x14ac:dyDescent="0.3">
      <c r="P4677" s="1"/>
    </row>
    <row r="4678" spans="16:16" x14ac:dyDescent="0.3">
      <c r="P4678" s="1"/>
    </row>
    <row r="4679" spans="16:16" x14ac:dyDescent="0.3">
      <c r="P4679" s="1"/>
    </row>
    <row r="4680" spans="16:16" x14ac:dyDescent="0.3">
      <c r="P4680" s="1"/>
    </row>
    <row r="4681" spans="16:16" x14ac:dyDescent="0.3">
      <c r="P4681" s="1"/>
    </row>
    <row r="4682" spans="16:16" x14ac:dyDescent="0.3">
      <c r="P4682" s="1"/>
    </row>
    <row r="4683" spans="16:16" x14ac:dyDescent="0.3">
      <c r="P4683" s="1"/>
    </row>
    <row r="4684" spans="16:16" x14ac:dyDescent="0.3">
      <c r="P4684" s="1"/>
    </row>
    <row r="4685" spans="16:16" x14ac:dyDescent="0.3">
      <c r="P4685" s="1"/>
    </row>
    <row r="4686" spans="16:16" x14ac:dyDescent="0.3">
      <c r="P4686" s="1"/>
    </row>
    <row r="4687" spans="16:16" x14ac:dyDescent="0.3">
      <c r="P4687" s="1"/>
    </row>
    <row r="4688" spans="16:16" x14ac:dyDescent="0.3">
      <c r="P4688" s="1"/>
    </row>
    <row r="4689" spans="16:16" x14ac:dyDescent="0.3">
      <c r="P4689" s="1"/>
    </row>
    <row r="4690" spans="16:16" x14ac:dyDescent="0.3">
      <c r="P4690" s="1"/>
    </row>
    <row r="4691" spans="16:16" x14ac:dyDescent="0.3">
      <c r="P4691" s="1"/>
    </row>
    <row r="4692" spans="16:16" x14ac:dyDescent="0.3">
      <c r="P4692" s="1"/>
    </row>
    <row r="4693" spans="16:16" x14ac:dyDescent="0.3">
      <c r="P4693" s="1"/>
    </row>
    <row r="4694" spans="16:16" x14ac:dyDescent="0.3">
      <c r="P4694" s="1"/>
    </row>
    <row r="4695" spans="16:16" x14ac:dyDescent="0.3">
      <c r="P4695" s="1"/>
    </row>
    <row r="4696" spans="16:16" x14ac:dyDescent="0.3">
      <c r="P4696" s="1"/>
    </row>
    <row r="4697" spans="16:16" x14ac:dyDescent="0.3">
      <c r="P4697" s="1"/>
    </row>
    <row r="4698" spans="16:16" x14ac:dyDescent="0.3">
      <c r="P4698" s="1"/>
    </row>
    <row r="4699" spans="16:16" x14ac:dyDescent="0.3">
      <c r="P4699" s="1"/>
    </row>
    <row r="4700" spans="16:16" x14ac:dyDescent="0.3">
      <c r="P4700" s="1"/>
    </row>
    <row r="4701" spans="16:16" x14ac:dyDescent="0.3">
      <c r="P4701" s="1"/>
    </row>
    <row r="4702" spans="16:16" x14ac:dyDescent="0.3">
      <c r="P4702" s="1"/>
    </row>
    <row r="4703" spans="16:16" x14ac:dyDescent="0.3">
      <c r="P4703" s="1"/>
    </row>
    <row r="4704" spans="16:16" x14ac:dyDescent="0.3">
      <c r="P4704" s="1"/>
    </row>
    <row r="4705" spans="16:16" x14ac:dyDescent="0.3">
      <c r="P4705" s="1"/>
    </row>
    <row r="4706" spans="16:16" x14ac:dyDescent="0.3">
      <c r="P4706" s="1"/>
    </row>
    <row r="4707" spans="16:16" x14ac:dyDescent="0.3">
      <c r="P4707" s="1"/>
    </row>
    <row r="4708" spans="16:16" x14ac:dyDescent="0.3">
      <c r="P4708" s="1"/>
    </row>
    <row r="4709" spans="16:16" x14ac:dyDescent="0.3">
      <c r="P4709" s="1"/>
    </row>
    <row r="4710" spans="16:16" x14ac:dyDescent="0.3">
      <c r="P4710" s="1"/>
    </row>
    <row r="4711" spans="16:16" x14ac:dyDescent="0.3">
      <c r="P4711" s="1"/>
    </row>
    <row r="4712" spans="16:16" x14ac:dyDescent="0.3">
      <c r="P4712" s="1"/>
    </row>
    <row r="4713" spans="16:16" x14ac:dyDescent="0.3">
      <c r="P4713" s="1"/>
    </row>
    <row r="4714" spans="16:16" x14ac:dyDescent="0.3">
      <c r="P4714" s="1"/>
    </row>
    <row r="4715" spans="16:16" x14ac:dyDescent="0.3">
      <c r="P4715" s="1"/>
    </row>
    <row r="4716" spans="16:16" x14ac:dyDescent="0.3">
      <c r="P4716" s="1"/>
    </row>
    <row r="4717" spans="16:16" x14ac:dyDescent="0.3">
      <c r="P4717" s="1"/>
    </row>
    <row r="4718" spans="16:16" x14ac:dyDescent="0.3">
      <c r="P4718" s="1"/>
    </row>
    <row r="4719" spans="16:16" x14ac:dyDescent="0.3">
      <c r="P4719" s="1"/>
    </row>
    <row r="4720" spans="16:16" x14ac:dyDescent="0.3">
      <c r="P4720" s="1"/>
    </row>
    <row r="4721" spans="16:16" x14ac:dyDescent="0.3">
      <c r="P4721" s="1"/>
    </row>
    <row r="4722" spans="16:16" x14ac:dyDescent="0.3">
      <c r="P4722" s="1"/>
    </row>
    <row r="4723" spans="16:16" x14ac:dyDescent="0.3">
      <c r="P4723" s="1"/>
    </row>
    <row r="4724" spans="16:16" x14ac:dyDescent="0.3">
      <c r="P4724" s="1"/>
    </row>
    <row r="4725" spans="16:16" x14ac:dyDescent="0.3">
      <c r="P4725" s="1"/>
    </row>
    <row r="4726" spans="16:16" x14ac:dyDescent="0.3">
      <c r="P4726" s="1"/>
    </row>
    <row r="4727" spans="16:16" x14ac:dyDescent="0.3">
      <c r="P4727" s="1"/>
    </row>
    <row r="4728" spans="16:16" x14ac:dyDescent="0.3">
      <c r="P4728" s="1"/>
    </row>
    <row r="4729" spans="16:16" x14ac:dyDescent="0.3">
      <c r="P4729" s="1"/>
    </row>
    <row r="4730" spans="16:16" x14ac:dyDescent="0.3">
      <c r="P4730" s="1"/>
    </row>
    <row r="4731" spans="16:16" x14ac:dyDescent="0.3">
      <c r="P4731" s="1"/>
    </row>
    <row r="4732" spans="16:16" x14ac:dyDescent="0.3">
      <c r="P4732" s="1"/>
    </row>
    <row r="4733" spans="16:16" x14ac:dyDescent="0.3">
      <c r="P4733" s="1"/>
    </row>
    <row r="4734" spans="16:16" x14ac:dyDescent="0.3">
      <c r="P4734" s="1"/>
    </row>
    <row r="4735" spans="16:16" x14ac:dyDescent="0.3">
      <c r="P4735" s="1"/>
    </row>
    <row r="4736" spans="16:16" x14ac:dyDescent="0.3">
      <c r="P4736" s="1"/>
    </row>
    <row r="4737" spans="16:16" x14ac:dyDescent="0.3">
      <c r="P4737" s="1"/>
    </row>
    <row r="4738" spans="16:16" x14ac:dyDescent="0.3">
      <c r="P4738" s="1"/>
    </row>
    <row r="4739" spans="16:16" x14ac:dyDescent="0.3">
      <c r="P4739" s="1"/>
    </row>
    <row r="4740" spans="16:16" x14ac:dyDescent="0.3">
      <c r="P4740" s="1"/>
    </row>
    <row r="4741" spans="16:16" x14ac:dyDescent="0.3">
      <c r="P4741" s="1"/>
    </row>
    <row r="4742" spans="16:16" x14ac:dyDescent="0.3">
      <c r="P4742" s="1"/>
    </row>
    <row r="4743" spans="16:16" x14ac:dyDescent="0.3">
      <c r="P4743" s="1"/>
    </row>
    <row r="4744" spans="16:16" x14ac:dyDescent="0.3">
      <c r="P4744" s="1"/>
    </row>
    <row r="4745" spans="16:16" x14ac:dyDescent="0.3">
      <c r="P4745" s="1"/>
    </row>
    <row r="4746" spans="16:16" x14ac:dyDescent="0.3">
      <c r="P4746" s="1"/>
    </row>
    <row r="4747" spans="16:16" x14ac:dyDescent="0.3">
      <c r="P4747" s="1"/>
    </row>
    <row r="4748" spans="16:16" x14ac:dyDescent="0.3">
      <c r="P4748" s="1"/>
    </row>
    <row r="4749" spans="16:16" x14ac:dyDescent="0.3">
      <c r="P4749" s="1"/>
    </row>
    <row r="4750" spans="16:16" x14ac:dyDescent="0.3">
      <c r="P4750" s="1"/>
    </row>
    <row r="4751" spans="16:16" x14ac:dyDescent="0.3">
      <c r="P4751" s="1"/>
    </row>
    <row r="4752" spans="16:16" x14ac:dyDescent="0.3">
      <c r="P4752" s="1"/>
    </row>
    <row r="4753" spans="16:16" x14ac:dyDescent="0.3">
      <c r="P4753" s="1"/>
    </row>
    <row r="4754" spans="16:16" x14ac:dyDescent="0.3">
      <c r="P4754" s="1"/>
    </row>
    <row r="4755" spans="16:16" x14ac:dyDescent="0.3">
      <c r="P4755" s="1"/>
    </row>
    <row r="4756" spans="16:16" x14ac:dyDescent="0.3">
      <c r="P4756" s="1"/>
    </row>
    <row r="4757" spans="16:16" x14ac:dyDescent="0.3">
      <c r="P4757" s="1"/>
    </row>
    <row r="4758" spans="16:16" x14ac:dyDescent="0.3">
      <c r="P4758" s="1"/>
    </row>
    <row r="4759" spans="16:16" x14ac:dyDescent="0.3">
      <c r="P4759" s="1"/>
    </row>
    <row r="4760" spans="16:16" x14ac:dyDescent="0.3">
      <c r="P4760" s="1"/>
    </row>
    <row r="4761" spans="16:16" x14ac:dyDescent="0.3">
      <c r="P4761" s="1"/>
    </row>
    <row r="4762" spans="16:16" x14ac:dyDescent="0.3">
      <c r="P4762" s="1"/>
    </row>
    <row r="4763" spans="16:16" x14ac:dyDescent="0.3">
      <c r="P4763" s="1"/>
    </row>
    <row r="4764" spans="16:16" x14ac:dyDescent="0.3">
      <c r="P4764" s="1"/>
    </row>
    <row r="4765" spans="16:16" x14ac:dyDescent="0.3">
      <c r="P4765" s="1"/>
    </row>
    <row r="4766" spans="16:16" x14ac:dyDescent="0.3">
      <c r="P4766" s="1"/>
    </row>
    <row r="4767" spans="16:16" x14ac:dyDescent="0.3">
      <c r="P4767" s="1"/>
    </row>
    <row r="4768" spans="16:16" x14ac:dyDescent="0.3">
      <c r="P4768" s="1"/>
    </row>
    <row r="4769" spans="16:16" x14ac:dyDescent="0.3">
      <c r="P4769" s="1"/>
    </row>
    <row r="4770" spans="16:16" x14ac:dyDescent="0.3">
      <c r="P4770" s="1"/>
    </row>
    <row r="4771" spans="16:16" x14ac:dyDescent="0.3">
      <c r="P4771" s="1"/>
    </row>
    <row r="4772" spans="16:16" x14ac:dyDescent="0.3">
      <c r="P4772" s="1"/>
    </row>
    <row r="4773" spans="16:16" x14ac:dyDescent="0.3">
      <c r="P4773" s="1"/>
    </row>
    <row r="4774" spans="16:16" x14ac:dyDescent="0.3">
      <c r="P4774" s="1"/>
    </row>
    <row r="4775" spans="16:16" x14ac:dyDescent="0.3">
      <c r="P4775" s="1"/>
    </row>
    <row r="4776" spans="16:16" x14ac:dyDescent="0.3">
      <c r="P4776" s="1"/>
    </row>
    <row r="4777" spans="16:16" x14ac:dyDescent="0.3">
      <c r="P4777" s="1"/>
    </row>
    <row r="4778" spans="16:16" x14ac:dyDescent="0.3">
      <c r="P4778" s="1"/>
    </row>
    <row r="4779" spans="16:16" x14ac:dyDescent="0.3">
      <c r="P4779" s="1"/>
    </row>
    <row r="4780" spans="16:16" x14ac:dyDescent="0.3">
      <c r="P4780" s="1"/>
    </row>
    <row r="4781" spans="16:16" x14ac:dyDescent="0.3">
      <c r="P4781" s="1"/>
    </row>
    <row r="4782" spans="16:16" x14ac:dyDescent="0.3">
      <c r="P4782" s="1"/>
    </row>
    <row r="4783" spans="16:16" x14ac:dyDescent="0.3">
      <c r="P4783" s="1"/>
    </row>
    <row r="4784" spans="16:16" x14ac:dyDescent="0.3">
      <c r="P4784" s="1"/>
    </row>
    <row r="4785" spans="16:16" x14ac:dyDescent="0.3">
      <c r="P4785" s="1"/>
    </row>
    <row r="4786" spans="16:16" x14ac:dyDescent="0.3">
      <c r="P4786" s="1"/>
    </row>
    <row r="4787" spans="16:16" x14ac:dyDescent="0.3">
      <c r="P4787" s="1"/>
    </row>
    <row r="4788" spans="16:16" x14ac:dyDescent="0.3">
      <c r="P4788" s="1"/>
    </row>
    <row r="4789" spans="16:16" x14ac:dyDescent="0.3">
      <c r="P4789" s="1"/>
    </row>
    <row r="4790" spans="16:16" x14ac:dyDescent="0.3">
      <c r="P4790" s="1"/>
    </row>
    <row r="4791" spans="16:16" x14ac:dyDescent="0.3">
      <c r="P4791" s="1"/>
    </row>
    <row r="4792" spans="16:16" x14ac:dyDescent="0.3">
      <c r="P4792" s="1"/>
    </row>
    <row r="4793" spans="16:16" x14ac:dyDescent="0.3">
      <c r="P4793" s="1"/>
    </row>
    <row r="4794" spans="16:16" x14ac:dyDescent="0.3">
      <c r="P4794" s="1"/>
    </row>
    <row r="4795" spans="16:16" x14ac:dyDescent="0.3">
      <c r="P4795" s="1"/>
    </row>
    <row r="4796" spans="16:16" x14ac:dyDescent="0.3">
      <c r="P4796" s="1"/>
    </row>
    <row r="4797" spans="16:16" x14ac:dyDescent="0.3">
      <c r="P4797" s="1"/>
    </row>
    <row r="4798" spans="16:16" x14ac:dyDescent="0.3">
      <c r="P4798" s="1"/>
    </row>
    <row r="4799" spans="16:16" x14ac:dyDescent="0.3">
      <c r="P4799" s="1"/>
    </row>
    <row r="4800" spans="16:16" x14ac:dyDescent="0.3">
      <c r="P4800" s="1"/>
    </row>
    <row r="4801" spans="16:16" x14ac:dyDescent="0.3">
      <c r="P4801" s="1"/>
    </row>
    <row r="4802" spans="16:16" x14ac:dyDescent="0.3">
      <c r="P4802" s="1"/>
    </row>
    <row r="4803" spans="16:16" x14ac:dyDescent="0.3">
      <c r="P4803" s="1"/>
    </row>
    <row r="4804" spans="16:16" x14ac:dyDescent="0.3">
      <c r="P4804" s="1"/>
    </row>
    <row r="4805" spans="16:16" x14ac:dyDescent="0.3">
      <c r="P4805" s="1"/>
    </row>
    <row r="4806" spans="16:16" x14ac:dyDescent="0.3">
      <c r="P4806" s="1"/>
    </row>
    <row r="4807" spans="16:16" x14ac:dyDescent="0.3">
      <c r="P4807" s="1"/>
    </row>
    <row r="4808" spans="16:16" x14ac:dyDescent="0.3">
      <c r="P4808" s="1"/>
    </row>
    <row r="4809" spans="16:16" x14ac:dyDescent="0.3">
      <c r="P4809" s="1"/>
    </row>
    <row r="4810" spans="16:16" x14ac:dyDescent="0.3">
      <c r="P4810" s="1"/>
    </row>
    <row r="4811" spans="16:16" x14ac:dyDescent="0.3">
      <c r="P4811" s="1"/>
    </row>
    <row r="4812" spans="16:16" x14ac:dyDescent="0.3">
      <c r="P4812" s="1"/>
    </row>
    <row r="4813" spans="16:16" x14ac:dyDescent="0.3">
      <c r="P4813" s="1"/>
    </row>
    <row r="4814" spans="16:16" x14ac:dyDescent="0.3">
      <c r="P4814" s="1"/>
    </row>
    <row r="4815" spans="16:16" x14ac:dyDescent="0.3">
      <c r="P4815" s="1"/>
    </row>
    <row r="4816" spans="16:16" x14ac:dyDescent="0.3">
      <c r="P4816" s="1"/>
    </row>
    <row r="4817" spans="16:16" x14ac:dyDescent="0.3">
      <c r="P4817" s="1"/>
    </row>
    <row r="4818" spans="16:16" x14ac:dyDescent="0.3">
      <c r="P4818" s="1"/>
    </row>
    <row r="4819" spans="16:16" x14ac:dyDescent="0.3">
      <c r="P4819" s="1"/>
    </row>
    <row r="4820" spans="16:16" x14ac:dyDescent="0.3">
      <c r="P4820" s="1"/>
    </row>
    <row r="4821" spans="16:16" x14ac:dyDescent="0.3">
      <c r="P4821" s="1"/>
    </row>
    <row r="4822" spans="16:16" x14ac:dyDescent="0.3">
      <c r="P4822" s="1"/>
    </row>
    <row r="4823" spans="16:16" x14ac:dyDescent="0.3">
      <c r="P4823" s="1"/>
    </row>
    <row r="4824" spans="16:16" x14ac:dyDescent="0.3">
      <c r="P4824" s="1"/>
    </row>
    <row r="4825" spans="16:16" x14ac:dyDescent="0.3">
      <c r="P4825" s="1"/>
    </row>
    <row r="4826" spans="16:16" x14ac:dyDescent="0.3">
      <c r="P4826" s="1"/>
    </row>
    <row r="4827" spans="16:16" x14ac:dyDescent="0.3">
      <c r="P4827" s="1"/>
    </row>
    <row r="4828" spans="16:16" x14ac:dyDescent="0.3">
      <c r="P4828" s="1"/>
    </row>
    <row r="4829" spans="16:16" x14ac:dyDescent="0.3">
      <c r="P4829" s="1"/>
    </row>
    <row r="4830" spans="16:16" x14ac:dyDescent="0.3">
      <c r="P4830" s="1"/>
    </row>
    <row r="4831" spans="16:16" x14ac:dyDescent="0.3">
      <c r="P4831" s="1"/>
    </row>
    <row r="4832" spans="16:16" x14ac:dyDescent="0.3">
      <c r="P4832" s="1"/>
    </row>
    <row r="4833" spans="16:16" x14ac:dyDescent="0.3">
      <c r="P4833" s="1"/>
    </row>
    <row r="4834" spans="16:16" x14ac:dyDescent="0.3">
      <c r="P4834" s="1"/>
    </row>
    <row r="4835" spans="16:16" x14ac:dyDescent="0.3">
      <c r="P4835" s="1"/>
    </row>
    <row r="4836" spans="16:16" x14ac:dyDescent="0.3">
      <c r="P4836" s="1"/>
    </row>
    <row r="4837" spans="16:16" x14ac:dyDescent="0.3">
      <c r="P4837" s="1"/>
    </row>
    <row r="4838" spans="16:16" x14ac:dyDescent="0.3">
      <c r="P4838" s="1"/>
    </row>
    <row r="4839" spans="16:16" x14ac:dyDescent="0.3">
      <c r="P4839" s="1"/>
    </row>
    <row r="4840" spans="16:16" x14ac:dyDescent="0.3">
      <c r="P4840" s="1"/>
    </row>
    <row r="4841" spans="16:16" x14ac:dyDescent="0.3">
      <c r="P4841" s="1"/>
    </row>
    <row r="4842" spans="16:16" x14ac:dyDescent="0.3">
      <c r="P4842" s="1"/>
    </row>
    <row r="4843" spans="16:16" x14ac:dyDescent="0.3">
      <c r="P4843" s="1"/>
    </row>
    <row r="4844" spans="16:16" x14ac:dyDescent="0.3">
      <c r="P4844" s="1"/>
    </row>
    <row r="4845" spans="16:16" x14ac:dyDescent="0.3">
      <c r="P4845" s="1"/>
    </row>
    <row r="4846" spans="16:16" x14ac:dyDescent="0.3">
      <c r="P4846" s="1"/>
    </row>
    <row r="4847" spans="16:16" x14ac:dyDescent="0.3">
      <c r="P4847" s="1"/>
    </row>
    <row r="4848" spans="16:16" x14ac:dyDescent="0.3">
      <c r="P4848" s="1"/>
    </row>
    <row r="4849" spans="16:16" x14ac:dyDescent="0.3">
      <c r="P4849" s="1"/>
    </row>
    <row r="4850" spans="16:16" x14ac:dyDescent="0.3">
      <c r="P4850" s="1"/>
    </row>
    <row r="4851" spans="16:16" x14ac:dyDescent="0.3">
      <c r="P4851" s="1"/>
    </row>
    <row r="4852" spans="16:16" x14ac:dyDescent="0.3">
      <c r="P4852" s="1"/>
    </row>
    <row r="4853" spans="16:16" x14ac:dyDescent="0.3">
      <c r="P4853" s="1"/>
    </row>
    <row r="4854" spans="16:16" x14ac:dyDescent="0.3">
      <c r="P4854" s="1"/>
    </row>
    <row r="4855" spans="16:16" x14ac:dyDescent="0.3">
      <c r="P4855" s="1"/>
    </row>
    <row r="4856" spans="16:16" x14ac:dyDescent="0.3">
      <c r="P4856" s="1"/>
    </row>
    <row r="4857" spans="16:16" x14ac:dyDescent="0.3">
      <c r="P4857" s="1"/>
    </row>
    <row r="4858" spans="16:16" x14ac:dyDescent="0.3">
      <c r="P4858" s="1"/>
    </row>
    <row r="4859" spans="16:16" x14ac:dyDescent="0.3">
      <c r="P4859" s="1"/>
    </row>
    <row r="4860" spans="16:16" x14ac:dyDescent="0.3">
      <c r="P4860" s="1"/>
    </row>
    <row r="4861" spans="16:16" x14ac:dyDescent="0.3">
      <c r="P4861" s="1"/>
    </row>
    <row r="4862" spans="16:16" x14ac:dyDescent="0.3">
      <c r="P4862" s="1"/>
    </row>
    <row r="4863" spans="16:16" x14ac:dyDescent="0.3">
      <c r="P4863" s="1"/>
    </row>
    <row r="4864" spans="16:16" x14ac:dyDescent="0.3">
      <c r="P4864" s="1"/>
    </row>
    <row r="4865" spans="16:16" x14ac:dyDescent="0.3">
      <c r="P4865" s="1"/>
    </row>
    <row r="4866" spans="16:16" x14ac:dyDescent="0.3">
      <c r="P4866" s="1"/>
    </row>
    <row r="4867" spans="16:16" x14ac:dyDescent="0.3">
      <c r="P4867" s="1"/>
    </row>
    <row r="4868" spans="16:16" x14ac:dyDescent="0.3">
      <c r="P4868" s="1"/>
    </row>
    <row r="4869" spans="16:16" x14ac:dyDescent="0.3">
      <c r="P4869" s="1"/>
    </row>
    <row r="4870" spans="16:16" x14ac:dyDescent="0.3">
      <c r="P4870" s="1"/>
    </row>
    <row r="4871" spans="16:16" x14ac:dyDescent="0.3">
      <c r="P4871" s="1"/>
    </row>
    <row r="4872" spans="16:16" x14ac:dyDescent="0.3">
      <c r="P4872" s="1"/>
    </row>
    <row r="4873" spans="16:16" x14ac:dyDescent="0.3">
      <c r="P4873" s="1"/>
    </row>
    <row r="4874" spans="16:16" x14ac:dyDescent="0.3">
      <c r="P4874" s="1"/>
    </row>
    <row r="4875" spans="16:16" x14ac:dyDescent="0.3">
      <c r="P4875" s="1"/>
    </row>
    <row r="4876" spans="16:16" x14ac:dyDescent="0.3">
      <c r="P4876" s="1"/>
    </row>
    <row r="4877" spans="16:16" x14ac:dyDescent="0.3">
      <c r="P4877" s="1"/>
    </row>
    <row r="4878" spans="16:16" x14ac:dyDescent="0.3">
      <c r="P4878" s="1"/>
    </row>
    <row r="4879" spans="16:16" x14ac:dyDescent="0.3">
      <c r="P4879" s="1"/>
    </row>
    <row r="4880" spans="16:16" x14ac:dyDescent="0.3">
      <c r="P4880" s="1"/>
    </row>
    <row r="4881" spans="16:16" x14ac:dyDescent="0.3">
      <c r="P4881" s="1"/>
    </row>
    <row r="4882" spans="16:16" x14ac:dyDescent="0.3">
      <c r="P4882" s="1"/>
    </row>
    <row r="4883" spans="16:16" x14ac:dyDescent="0.3">
      <c r="P4883" s="1"/>
    </row>
    <row r="4884" spans="16:16" x14ac:dyDescent="0.3">
      <c r="P4884" s="1"/>
    </row>
    <row r="4885" spans="16:16" x14ac:dyDescent="0.3">
      <c r="P4885" s="1"/>
    </row>
    <row r="4886" spans="16:16" x14ac:dyDescent="0.3">
      <c r="P4886" s="1"/>
    </row>
    <row r="4887" spans="16:16" x14ac:dyDescent="0.3">
      <c r="P4887" s="1"/>
    </row>
    <row r="4888" spans="16:16" x14ac:dyDescent="0.3">
      <c r="P4888" s="1"/>
    </row>
    <row r="4889" spans="16:16" x14ac:dyDescent="0.3">
      <c r="P4889" s="1"/>
    </row>
    <row r="4890" spans="16:16" x14ac:dyDescent="0.3">
      <c r="P4890" s="1"/>
    </row>
    <row r="4891" spans="16:16" x14ac:dyDescent="0.3">
      <c r="P4891" s="1"/>
    </row>
    <row r="4892" spans="16:16" x14ac:dyDescent="0.3">
      <c r="P4892" s="1"/>
    </row>
    <row r="4893" spans="16:16" x14ac:dyDescent="0.3">
      <c r="P4893" s="1"/>
    </row>
    <row r="4894" spans="16:16" x14ac:dyDescent="0.3">
      <c r="P4894" s="1"/>
    </row>
    <row r="4895" spans="16:16" x14ac:dyDescent="0.3">
      <c r="P4895" s="1"/>
    </row>
    <row r="4896" spans="16:16" x14ac:dyDescent="0.3">
      <c r="P4896" s="1"/>
    </row>
    <row r="4897" spans="16:16" x14ac:dyDescent="0.3">
      <c r="P4897" s="1"/>
    </row>
    <row r="4898" spans="16:16" x14ac:dyDescent="0.3">
      <c r="P4898" s="1"/>
    </row>
    <row r="4899" spans="16:16" x14ac:dyDescent="0.3">
      <c r="P4899" s="1"/>
    </row>
    <row r="4900" spans="16:16" x14ac:dyDescent="0.3">
      <c r="P4900" s="1"/>
    </row>
    <row r="4901" spans="16:16" x14ac:dyDescent="0.3">
      <c r="P4901" s="1"/>
    </row>
    <row r="4902" spans="16:16" x14ac:dyDescent="0.3">
      <c r="P4902" s="1"/>
    </row>
    <row r="4903" spans="16:16" x14ac:dyDescent="0.3">
      <c r="P4903" s="1"/>
    </row>
    <row r="4904" spans="16:16" x14ac:dyDescent="0.3">
      <c r="P4904" s="1"/>
    </row>
    <row r="4905" spans="16:16" x14ac:dyDescent="0.3">
      <c r="P4905" s="1"/>
    </row>
    <row r="4906" spans="16:16" x14ac:dyDescent="0.3">
      <c r="P4906" s="1"/>
    </row>
    <row r="4907" spans="16:16" x14ac:dyDescent="0.3">
      <c r="P4907" s="1"/>
    </row>
    <row r="4908" spans="16:16" x14ac:dyDescent="0.3">
      <c r="P4908" s="1"/>
    </row>
    <row r="4909" spans="16:16" x14ac:dyDescent="0.3">
      <c r="P4909" s="1"/>
    </row>
    <row r="4910" spans="16:16" x14ac:dyDescent="0.3">
      <c r="P4910" s="1"/>
    </row>
    <row r="4911" spans="16:16" x14ac:dyDescent="0.3">
      <c r="P4911" s="1"/>
    </row>
    <row r="4912" spans="16:16" x14ac:dyDescent="0.3">
      <c r="P4912" s="1"/>
    </row>
    <row r="4913" spans="16:16" x14ac:dyDescent="0.3">
      <c r="P4913" s="1"/>
    </row>
    <row r="4914" spans="16:16" x14ac:dyDescent="0.3">
      <c r="P4914" s="1"/>
    </row>
    <row r="4915" spans="16:16" x14ac:dyDescent="0.3">
      <c r="P4915" s="1"/>
    </row>
    <row r="4916" spans="16:16" x14ac:dyDescent="0.3">
      <c r="P4916" s="1"/>
    </row>
    <row r="4917" spans="16:16" x14ac:dyDescent="0.3">
      <c r="P4917" s="1"/>
    </row>
    <row r="4918" spans="16:16" x14ac:dyDescent="0.3">
      <c r="P4918" s="1"/>
    </row>
    <row r="4919" spans="16:16" x14ac:dyDescent="0.3">
      <c r="P4919" s="1"/>
    </row>
    <row r="4920" spans="16:16" x14ac:dyDescent="0.3">
      <c r="P4920" s="1"/>
    </row>
    <row r="4921" spans="16:16" x14ac:dyDescent="0.3">
      <c r="P4921" s="1"/>
    </row>
    <row r="4922" spans="16:16" x14ac:dyDescent="0.3">
      <c r="P4922" s="1"/>
    </row>
    <row r="4923" spans="16:16" x14ac:dyDescent="0.3">
      <c r="P4923" s="1"/>
    </row>
    <row r="4924" spans="16:16" x14ac:dyDescent="0.3">
      <c r="P4924" s="1"/>
    </row>
    <row r="4925" spans="16:16" x14ac:dyDescent="0.3">
      <c r="P4925" s="1"/>
    </row>
    <row r="4926" spans="16:16" x14ac:dyDescent="0.3">
      <c r="P4926" s="1"/>
    </row>
    <row r="4927" spans="16:16" x14ac:dyDescent="0.3">
      <c r="P4927" s="1"/>
    </row>
    <row r="4928" spans="16:16" x14ac:dyDescent="0.3">
      <c r="P4928" s="1"/>
    </row>
    <row r="4929" spans="16:16" x14ac:dyDescent="0.3">
      <c r="P4929" s="1"/>
    </row>
    <row r="4930" spans="16:16" x14ac:dyDescent="0.3">
      <c r="P4930" s="1"/>
    </row>
    <row r="4931" spans="16:16" x14ac:dyDescent="0.3">
      <c r="P4931" s="1"/>
    </row>
    <row r="4932" spans="16:16" x14ac:dyDescent="0.3">
      <c r="P4932" s="1"/>
    </row>
    <row r="4933" spans="16:16" x14ac:dyDescent="0.3">
      <c r="P4933" s="1"/>
    </row>
    <row r="4934" spans="16:16" x14ac:dyDescent="0.3">
      <c r="P4934" s="1"/>
    </row>
    <row r="4935" spans="16:16" x14ac:dyDescent="0.3">
      <c r="P4935" s="1"/>
    </row>
    <row r="4936" spans="16:16" x14ac:dyDescent="0.3">
      <c r="P4936" s="1"/>
    </row>
    <row r="4937" spans="16:16" x14ac:dyDescent="0.3">
      <c r="P4937" s="1"/>
    </row>
    <row r="4938" spans="16:16" x14ac:dyDescent="0.3">
      <c r="P4938" s="1"/>
    </row>
    <row r="4939" spans="16:16" x14ac:dyDescent="0.3">
      <c r="P4939" s="1"/>
    </row>
    <row r="4940" spans="16:16" x14ac:dyDescent="0.3">
      <c r="P4940" s="1"/>
    </row>
    <row r="4941" spans="16:16" x14ac:dyDescent="0.3">
      <c r="P4941" s="1"/>
    </row>
    <row r="4942" spans="16:16" x14ac:dyDescent="0.3">
      <c r="P4942" s="1"/>
    </row>
    <row r="4943" spans="16:16" x14ac:dyDescent="0.3">
      <c r="P4943" s="1"/>
    </row>
    <row r="4944" spans="16:16" x14ac:dyDescent="0.3">
      <c r="P4944" s="1"/>
    </row>
    <row r="4945" spans="16:16" x14ac:dyDescent="0.3">
      <c r="P4945" s="1"/>
    </row>
    <row r="4946" spans="16:16" x14ac:dyDescent="0.3">
      <c r="P4946" s="1"/>
    </row>
    <row r="4947" spans="16:16" x14ac:dyDescent="0.3">
      <c r="P4947" s="1"/>
    </row>
    <row r="4948" spans="16:16" x14ac:dyDescent="0.3">
      <c r="P4948" s="1"/>
    </row>
    <row r="4949" spans="16:16" x14ac:dyDescent="0.3">
      <c r="P4949" s="1"/>
    </row>
    <row r="4950" spans="16:16" x14ac:dyDescent="0.3">
      <c r="P4950" s="1"/>
    </row>
    <row r="4951" spans="16:16" x14ac:dyDescent="0.3">
      <c r="P4951" s="1"/>
    </row>
    <row r="4952" spans="16:16" x14ac:dyDescent="0.3">
      <c r="P4952" s="1"/>
    </row>
    <row r="4953" spans="16:16" x14ac:dyDescent="0.3">
      <c r="P4953" s="1"/>
    </row>
    <row r="4954" spans="16:16" x14ac:dyDescent="0.3">
      <c r="P4954" s="1"/>
    </row>
    <row r="4955" spans="16:16" x14ac:dyDescent="0.3">
      <c r="P4955" s="1"/>
    </row>
    <row r="4956" spans="16:16" x14ac:dyDescent="0.3">
      <c r="P4956" s="1"/>
    </row>
    <row r="4957" spans="16:16" x14ac:dyDescent="0.3">
      <c r="P4957" s="1"/>
    </row>
    <row r="4958" spans="16:16" x14ac:dyDescent="0.3">
      <c r="P4958" s="1"/>
    </row>
    <row r="4959" spans="16:16" x14ac:dyDescent="0.3">
      <c r="P4959" s="1"/>
    </row>
    <row r="4960" spans="16:16" x14ac:dyDescent="0.3">
      <c r="P4960" s="1"/>
    </row>
    <row r="4961" spans="16:16" x14ac:dyDescent="0.3">
      <c r="P4961" s="1"/>
    </row>
    <row r="4962" spans="16:16" x14ac:dyDescent="0.3">
      <c r="P4962" s="1"/>
    </row>
    <row r="4963" spans="16:16" x14ac:dyDescent="0.3">
      <c r="P4963" s="1"/>
    </row>
    <row r="4964" spans="16:16" x14ac:dyDescent="0.3">
      <c r="P4964" s="1"/>
    </row>
    <row r="4965" spans="16:16" x14ac:dyDescent="0.3">
      <c r="P4965" s="1"/>
    </row>
    <row r="4966" spans="16:16" x14ac:dyDescent="0.3">
      <c r="P4966" s="1"/>
    </row>
    <row r="4967" spans="16:16" x14ac:dyDescent="0.3">
      <c r="P4967" s="1"/>
    </row>
    <row r="4968" spans="16:16" x14ac:dyDescent="0.3">
      <c r="P4968" s="1"/>
    </row>
    <row r="4969" spans="16:16" x14ac:dyDescent="0.3">
      <c r="P4969" s="1"/>
    </row>
    <row r="4970" spans="16:16" x14ac:dyDescent="0.3">
      <c r="P4970" s="1"/>
    </row>
    <row r="4971" spans="16:16" x14ac:dyDescent="0.3">
      <c r="P4971" s="1"/>
    </row>
    <row r="4972" spans="16:16" x14ac:dyDescent="0.3">
      <c r="P4972" s="1"/>
    </row>
    <row r="4973" spans="16:16" x14ac:dyDescent="0.3">
      <c r="P4973" s="1"/>
    </row>
    <row r="4974" spans="16:16" x14ac:dyDescent="0.3">
      <c r="P4974" s="1"/>
    </row>
    <row r="4975" spans="16:16" x14ac:dyDescent="0.3">
      <c r="P4975" s="1"/>
    </row>
    <row r="4976" spans="16:16" x14ac:dyDescent="0.3">
      <c r="P4976" s="1"/>
    </row>
    <row r="4977" spans="16:16" x14ac:dyDescent="0.3">
      <c r="P4977" s="1"/>
    </row>
    <row r="4978" spans="16:16" x14ac:dyDescent="0.3">
      <c r="P4978" s="1"/>
    </row>
    <row r="4979" spans="16:16" x14ac:dyDescent="0.3">
      <c r="P4979" s="1"/>
    </row>
    <row r="4980" spans="16:16" x14ac:dyDescent="0.3">
      <c r="P4980" s="1"/>
    </row>
    <row r="4981" spans="16:16" x14ac:dyDescent="0.3">
      <c r="P4981" s="1"/>
    </row>
    <row r="4982" spans="16:16" x14ac:dyDescent="0.3">
      <c r="P4982" s="1"/>
    </row>
    <row r="4983" spans="16:16" x14ac:dyDescent="0.3">
      <c r="P4983" s="1"/>
    </row>
    <row r="4984" spans="16:16" x14ac:dyDescent="0.3">
      <c r="P4984" s="1"/>
    </row>
    <row r="4985" spans="16:16" x14ac:dyDescent="0.3">
      <c r="P4985" s="1"/>
    </row>
    <row r="4986" spans="16:16" x14ac:dyDescent="0.3">
      <c r="P4986" s="1"/>
    </row>
    <row r="4987" spans="16:16" x14ac:dyDescent="0.3">
      <c r="P4987" s="1"/>
    </row>
    <row r="4988" spans="16:16" x14ac:dyDescent="0.3">
      <c r="P4988" s="1"/>
    </row>
    <row r="4989" spans="16:16" x14ac:dyDescent="0.3">
      <c r="P4989" s="1"/>
    </row>
    <row r="4990" spans="16:16" x14ac:dyDescent="0.3">
      <c r="P4990" s="1"/>
    </row>
    <row r="4991" spans="16:16" x14ac:dyDescent="0.3">
      <c r="P4991" s="1"/>
    </row>
    <row r="4992" spans="16:16" x14ac:dyDescent="0.3">
      <c r="P4992" s="1"/>
    </row>
    <row r="4993" spans="16:16" x14ac:dyDescent="0.3">
      <c r="P4993" s="1"/>
    </row>
    <row r="4994" spans="16:16" x14ac:dyDescent="0.3">
      <c r="P4994" s="1"/>
    </row>
    <row r="4995" spans="16:16" x14ac:dyDescent="0.3">
      <c r="P4995" s="1"/>
    </row>
    <row r="4996" spans="16:16" x14ac:dyDescent="0.3">
      <c r="P4996" s="1"/>
    </row>
    <row r="4997" spans="16:16" x14ac:dyDescent="0.3">
      <c r="P4997" s="1"/>
    </row>
    <row r="4998" spans="16:16" x14ac:dyDescent="0.3">
      <c r="P4998" s="1"/>
    </row>
    <row r="4999" spans="16:16" x14ac:dyDescent="0.3">
      <c r="P4999" s="1"/>
    </row>
    <row r="5000" spans="16:16" x14ac:dyDescent="0.3">
      <c r="P5000" s="1"/>
    </row>
    <row r="5001" spans="16:16" x14ac:dyDescent="0.3">
      <c r="P5001" s="1"/>
    </row>
    <row r="5002" spans="16:16" x14ac:dyDescent="0.3">
      <c r="P5002" s="1"/>
    </row>
    <row r="5003" spans="16:16" x14ac:dyDescent="0.3">
      <c r="P5003" s="1"/>
    </row>
    <row r="5004" spans="16:16" x14ac:dyDescent="0.3">
      <c r="P5004" s="1"/>
    </row>
    <row r="5005" spans="16:16" x14ac:dyDescent="0.3">
      <c r="P5005" s="1"/>
    </row>
    <row r="5006" spans="16:16" x14ac:dyDescent="0.3">
      <c r="P5006" s="1"/>
    </row>
    <row r="5007" spans="16:16" x14ac:dyDescent="0.3">
      <c r="P5007" s="1"/>
    </row>
    <row r="5008" spans="16:16" x14ac:dyDescent="0.3">
      <c r="P5008" s="1"/>
    </row>
    <row r="5009" spans="16:16" x14ac:dyDescent="0.3">
      <c r="P5009" s="1"/>
    </row>
    <row r="5010" spans="16:16" x14ac:dyDescent="0.3">
      <c r="P5010" s="1"/>
    </row>
    <row r="5011" spans="16:16" x14ac:dyDescent="0.3">
      <c r="P5011" s="1"/>
    </row>
    <row r="5012" spans="16:16" x14ac:dyDescent="0.3">
      <c r="P5012" s="1"/>
    </row>
    <row r="5013" spans="16:16" x14ac:dyDescent="0.3">
      <c r="P5013" s="1"/>
    </row>
    <row r="5014" spans="16:16" x14ac:dyDescent="0.3">
      <c r="P5014" s="1"/>
    </row>
    <row r="5015" spans="16:16" x14ac:dyDescent="0.3">
      <c r="P5015" s="1"/>
    </row>
    <row r="5016" spans="16:16" x14ac:dyDescent="0.3">
      <c r="P5016" s="1"/>
    </row>
    <row r="5017" spans="16:16" x14ac:dyDescent="0.3">
      <c r="P5017" s="1"/>
    </row>
    <row r="5018" spans="16:16" x14ac:dyDescent="0.3">
      <c r="P5018" s="1"/>
    </row>
    <row r="5019" spans="16:16" x14ac:dyDescent="0.3">
      <c r="P5019" s="1"/>
    </row>
    <row r="5020" spans="16:16" x14ac:dyDescent="0.3">
      <c r="P5020" s="1"/>
    </row>
    <row r="5021" spans="16:16" x14ac:dyDescent="0.3">
      <c r="P5021" s="1"/>
    </row>
    <row r="5022" spans="16:16" x14ac:dyDescent="0.3">
      <c r="P5022" s="1"/>
    </row>
    <row r="5023" spans="16:16" x14ac:dyDescent="0.3">
      <c r="P5023" s="1"/>
    </row>
    <row r="5024" spans="16:16" x14ac:dyDescent="0.3">
      <c r="P5024" s="1"/>
    </row>
    <row r="5025" spans="16:16" x14ac:dyDescent="0.3">
      <c r="P5025" s="1"/>
    </row>
    <row r="5026" spans="16:16" x14ac:dyDescent="0.3">
      <c r="P5026" s="1"/>
    </row>
    <row r="5027" spans="16:16" x14ac:dyDescent="0.3">
      <c r="P5027" s="1"/>
    </row>
    <row r="5028" spans="16:16" x14ac:dyDescent="0.3">
      <c r="P5028" s="1"/>
    </row>
    <row r="5029" spans="16:16" x14ac:dyDescent="0.3">
      <c r="P5029" s="1"/>
    </row>
    <row r="5030" spans="16:16" x14ac:dyDescent="0.3">
      <c r="P5030" s="1"/>
    </row>
    <row r="5031" spans="16:16" x14ac:dyDescent="0.3">
      <c r="P5031" s="1"/>
    </row>
    <row r="5032" spans="16:16" x14ac:dyDescent="0.3">
      <c r="P5032" s="1"/>
    </row>
    <row r="5033" spans="16:16" x14ac:dyDescent="0.3">
      <c r="P5033" s="1"/>
    </row>
    <row r="5034" spans="16:16" x14ac:dyDescent="0.3">
      <c r="P5034" s="1"/>
    </row>
    <row r="5035" spans="16:16" x14ac:dyDescent="0.3">
      <c r="P5035" s="1"/>
    </row>
    <row r="5036" spans="16:16" x14ac:dyDescent="0.3">
      <c r="P5036" s="1"/>
    </row>
    <row r="5037" spans="16:16" x14ac:dyDescent="0.3">
      <c r="P5037" s="1"/>
    </row>
    <row r="5038" spans="16:16" x14ac:dyDescent="0.3">
      <c r="P5038" s="1"/>
    </row>
    <row r="5039" spans="16:16" x14ac:dyDescent="0.3">
      <c r="P5039" s="1"/>
    </row>
    <row r="5040" spans="16:16" x14ac:dyDescent="0.3">
      <c r="P5040" s="1"/>
    </row>
    <row r="5041" spans="16:16" x14ac:dyDescent="0.3">
      <c r="P5041" s="1"/>
    </row>
    <row r="5042" spans="16:16" x14ac:dyDescent="0.3">
      <c r="P5042" s="1"/>
    </row>
    <row r="5043" spans="16:16" x14ac:dyDescent="0.3">
      <c r="P5043" s="1"/>
    </row>
    <row r="5044" spans="16:16" x14ac:dyDescent="0.3">
      <c r="P5044" s="1"/>
    </row>
    <row r="5045" spans="16:16" x14ac:dyDescent="0.3">
      <c r="P5045" s="1"/>
    </row>
    <row r="5046" spans="16:16" x14ac:dyDescent="0.3">
      <c r="P5046" s="1"/>
    </row>
    <row r="5047" spans="16:16" x14ac:dyDescent="0.3">
      <c r="P5047" s="1"/>
    </row>
    <row r="5048" spans="16:16" x14ac:dyDescent="0.3">
      <c r="P5048" s="1"/>
    </row>
    <row r="5049" spans="16:16" x14ac:dyDescent="0.3">
      <c r="P5049" s="1"/>
    </row>
    <row r="5050" spans="16:16" x14ac:dyDescent="0.3">
      <c r="P5050" s="1"/>
    </row>
    <row r="5051" spans="16:16" x14ac:dyDescent="0.3">
      <c r="P5051" s="1"/>
    </row>
    <row r="5052" spans="16:16" x14ac:dyDescent="0.3">
      <c r="P5052" s="1"/>
    </row>
    <row r="5053" spans="16:16" x14ac:dyDescent="0.3">
      <c r="P5053" s="1"/>
    </row>
    <row r="5054" spans="16:16" x14ac:dyDescent="0.3">
      <c r="P5054" s="1"/>
    </row>
    <row r="5055" spans="16:16" x14ac:dyDescent="0.3">
      <c r="P5055" s="1"/>
    </row>
    <row r="5056" spans="16:16" x14ac:dyDescent="0.3">
      <c r="P5056" s="1"/>
    </row>
    <row r="5057" spans="16:16" x14ac:dyDescent="0.3">
      <c r="P5057" s="1"/>
    </row>
    <row r="5058" spans="16:16" x14ac:dyDescent="0.3">
      <c r="P5058" s="1"/>
    </row>
    <row r="5059" spans="16:16" x14ac:dyDescent="0.3">
      <c r="P5059" s="1"/>
    </row>
    <row r="5060" spans="16:16" x14ac:dyDescent="0.3">
      <c r="P5060" s="1"/>
    </row>
    <row r="5061" spans="16:16" x14ac:dyDescent="0.3">
      <c r="P5061" s="1"/>
    </row>
    <row r="5062" spans="16:16" x14ac:dyDescent="0.3">
      <c r="P5062" s="1"/>
    </row>
    <row r="5063" spans="16:16" x14ac:dyDescent="0.3">
      <c r="P5063" s="1"/>
    </row>
    <row r="5064" spans="16:16" x14ac:dyDescent="0.3">
      <c r="P5064" s="1"/>
    </row>
    <row r="5065" spans="16:16" x14ac:dyDescent="0.3">
      <c r="P5065" s="1"/>
    </row>
    <row r="5066" spans="16:16" x14ac:dyDescent="0.3">
      <c r="P5066" s="1"/>
    </row>
    <row r="5067" spans="16:16" x14ac:dyDescent="0.3">
      <c r="P5067" s="1"/>
    </row>
    <row r="5068" spans="16:16" x14ac:dyDescent="0.3">
      <c r="P5068" s="1"/>
    </row>
    <row r="5069" spans="16:16" x14ac:dyDescent="0.3">
      <c r="P5069" s="1"/>
    </row>
    <row r="5070" spans="16:16" x14ac:dyDescent="0.3">
      <c r="P5070" s="1"/>
    </row>
    <row r="5071" spans="16:16" x14ac:dyDescent="0.3">
      <c r="P5071" s="1"/>
    </row>
    <row r="5072" spans="16:16" x14ac:dyDescent="0.3">
      <c r="P5072" s="1"/>
    </row>
    <row r="5073" spans="16:16" x14ac:dyDescent="0.3">
      <c r="P5073" s="1"/>
    </row>
    <row r="5074" spans="16:16" x14ac:dyDescent="0.3">
      <c r="P5074" s="1"/>
    </row>
    <row r="5075" spans="16:16" x14ac:dyDescent="0.3">
      <c r="P5075" s="1"/>
    </row>
    <row r="5076" spans="16:16" x14ac:dyDescent="0.3">
      <c r="P5076" s="1"/>
    </row>
    <row r="5077" spans="16:16" x14ac:dyDescent="0.3">
      <c r="P5077" s="1"/>
    </row>
    <row r="5078" spans="16:16" x14ac:dyDescent="0.3">
      <c r="P5078" s="1"/>
    </row>
    <row r="5079" spans="16:16" x14ac:dyDescent="0.3">
      <c r="P5079" s="1"/>
    </row>
    <row r="5080" spans="16:16" x14ac:dyDescent="0.3">
      <c r="P5080" s="1"/>
    </row>
    <row r="5081" spans="16:16" x14ac:dyDescent="0.3">
      <c r="P5081" s="1"/>
    </row>
    <row r="5082" spans="16:16" x14ac:dyDescent="0.3">
      <c r="P5082" s="1"/>
    </row>
    <row r="5083" spans="16:16" x14ac:dyDescent="0.3">
      <c r="P5083" s="1"/>
    </row>
    <row r="5084" spans="16:16" x14ac:dyDescent="0.3">
      <c r="P5084" s="1"/>
    </row>
    <row r="5085" spans="16:16" x14ac:dyDescent="0.3">
      <c r="P5085" s="1"/>
    </row>
    <row r="5086" spans="16:16" x14ac:dyDescent="0.3">
      <c r="P5086" s="1"/>
    </row>
    <row r="5087" spans="16:16" x14ac:dyDescent="0.3">
      <c r="P5087" s="1"/>
    </row>
    <row r="5088" spans="16:16" x14ac:dyDescent="0.3">
      <c r="P5088" s="1"/>
    </row>
    <row r="5089" spans="16:16" x14ac:dyDescent="0.3">
      <c r="P5089" s="1"/>
    </row>
    <row r="5090" spans="16:16" x14ac:dyDescent="0.3">
      <c r="P5090" s="1"/>
    </row>
    <row r="5091" spans="16:16" x14ac:dyDescent="0.3">
      <c r="P5091" s="1"/>
    </row>
    <row r="5092" spans="16:16" x14ac:dyDescent="0.3">
      <c r="P5092" s="1"/>
    </row>
    <row r="5093" spans="16:16" x14ac:dyDescent="0.3">
      <c r="P5093" s="1"/>
    </row>
    <row r="5094" spans="16:16" x14ac:dyDescent="0.3">
      <c r="P5094" s="1"/>
    </row>
    <row r="5095" spans="16:16" x14ac:dyDescent="0.3">
      <c r="P5095" s="1"/>
    </row>
    <row r="5096" spans="16:16" x14ac:dyDescent="0.3">
      <c r="P5096" s="1"/>
    </row>
    <row r="5097" spans="16:16" x14ac:dyDescent="0.3">
      <c r="P5097" s="1"/>
    </row>
    <row r="5098" spans="16:16" x14ac:dyDescent="0.3">
      <c r="P5098" s="1"/>
    </row>
    <row r="5099" spans="16:16" x14ac:dyDescent="0.3">
      <c r="P5099" s="1"/>
    </row>
    <row r="5100" spans="16:16" x14ac:dyDescent="0.3">
      <c r="P5100" s="1"/>
    </row>
    <row r="5101" spans="16:16" x14ac:dyDescent="0.3">
      <c r="P5101" s="1"/>
    </row>
    <row r="5102" spans="16:16" x14ac:dyDescent="0.3">
      <c r="P5102" s="1"/>
    </row>
    <row r="5103" spans="16:16" x14ac:dyDescent="0.3">
      <c r="P5103" s="1"/>
    </row>
    <row r="5104" spans="16:16" x14ac:dyDescent="0.3">
      <c r="P5104" s="1"/>
    </row>
    <row r="5105" spans="16:16" x14ac:dyDescent="0.3">
      <c r="P5105" s="1"/>
    </row>
    <row r="5106" spans="16:16" x14ac:dyDescent="0.3">
      <c r="P5106" s="1"/>
    </row>
    <row r="5107" spans="16:16" x14ac:dyDescent="0.3">
      <c r="P5107" s="1"/>
    </row>
    <row r="5108" spans="16:16" x14ac:dyDescent="0.3">
      <c r="P5108" s="1"/>
    </row>
    <row r="5109" spans="16:16" x14ac:dyDescent="0.3">
      <c r="P5109" s="1"/>
    </row>
    <row r="5110" spans="16:16" x14ac:dyDescent="0.3">
      <c r="P5110" s="1"/>
    </row>
    <row r="5111" spans="16:16" x14ac:dyDescent="0.3">
      <c r="P5111" s="1"/>
    </row>
    <row r="5112" spans="16:16" x14ac:dyDescent="0.3">
      <c r="P5112" s="1"/>
    </row>
    <row r="5113" spans="16:16" x14ac:dyDescent="0.3">
      <c r="P5113" s="1"/>
    </row>
    <row r="5114" spans="16:16" x14ac:dyDescent="0.3">
      <c r="P5114" s="1"/>
    </row>
    <row r="5115" spans="16:16" x14ac:dyDescent="0.3">
      <c r="P5115" s="1"/>
    </row>
    <row r="5116" spans="16:16" x14ac:dyDescent="0.3">
      <c r="P5116" s="1"/>
    </row>
    <row r="5117" spans="16:16" x14ac:dyDescent="0.3">
      <c r="P5117" s="1"/>
    </row>
    <row r="5118" spans="16:16" x14ac:dyDescent="0.3">
      <c r="P5118" s="1"/>
    </row>
    <row r="5119" spans="16:16" x14ac:dyDescent="0.3">
      <c r="P5119" s="1"/>
    </row>
    <row r="5120" spans="16:16" x14ac:dyDescent="0.3">
      <c r="P5120" s="1"/>
    </row>
    <row r="5121" spans="16:16" x14ac:dyDescent="0.3">
      <c r="P5121" s="1"/>
    </row>
    <row r="5122" spans="16:16" x14ac:dyDescent="0.3">
      <c r="P5122" s="1"/>
    </row>
    <row r="5123" spans="16:16" x14ac:dyDescent="0.3">
      <c r="P5123" s="1"/>
    </row>
    <row r="5124" spans="16:16" x14ac:dyDescent="0.3">
      <c r="P5124" s="1"/>
    </row>
    <row r="5125" spans="16:16" x14ac:dyDescent="0.3">
      <c r="P5125" s="1"/>
    </row>
    <row r="5126" spans="16:16" x14ac:dyDescent="0.3">
      <c r="P5126" s="1"/>
    </row>
    <row r="5127" spans="16:16" x14ac:dyDescent="0.3">
      <c r="P5127" s="1"/>
    </row>
    <row r="5128" spans="16:16" x14ac:dyDescent="0.3">
      <c r="P5128" s="1"/>
    </row>
    <row r="5129" spans="16:16" x14ac:dyDescent="0.3">
      <c r="P5129" s="1"/>
    </row>
    <row r="5130" spans="16:16" x14ac:dyDescent="0.3">
      <c r="P5130" s="1"/>
    </row>
    <row r="5131" spans="16:16" x14ac:dyDescent="0.3">
      <c r="P5131" s="1"/>
    </row>
    <row r="5132" spans="16:16" x14ac:dyDescent="0.3">
      <c r="P5132" s="1"/>
    </row>
    <row r="5133" spans="16:16" x14ac:dyDescent="0.3">
      <c r="P5133" s="1"/>
    </row>
    <row r="5134" spans="16:16" x14ac:dyDescent="0.3">
      <c r="P5134" s="1"/>
    </row>
    <row r="5135" spans="16:16" x14ac:dyDescent="0.3">
      <c r="P5135" s="1"/>
    </row>
    <row r="5136" spans="16:16" x14ac:dyDescent="0.3">
      <c r="P5136" s="1"/>
    </row>
    <row r="5137" spans="16:16" x14ac:dyDescent="0.3">
      <c r="P5137" s="1"/>
    </row>
    <row r="5138" spans="16:16" x14ac:dyDescent="0.3">
      <c r="P5138" s="1"/>
    </row>
    <row r="5139" spans="16:16" x14ac:dyDescent="0.3">
      <c r="P5139" s="1"/>
    </row>
    <row r="5140" spans="16:16" x14ac:dyDescent="0.3">
      <c r="P5140" s="1"/>
    </row>
    <row r="5141" spans="16:16" x14ac:dyDescent="0.3">
      <c r="P5141" s="1"/>
    </row>
    <row r="5142" spans="16:16" x14ac:dyDescent="0.3">
      <c r="P5142" s="1"/>
    </row>
    <row r="5143" spans="16:16" x14ac:dyDescent="0.3">
      <c r="P5143" s="1"/>
    </row>
    <row r="5144" spans="16:16" x14ac:dyDescent="0.3">
      <c r="P5144" s="1"/>
    </row>
    <row r="5145" spans="16:16" x14ac:dyDescent="0.3">
      <c r="P5145" s="1"/>
    </row>
    <row r="5146" spans="16:16" x14ac:dyDescent="0.3">
      <c r="P5146" s="1"/>
    </row>
    <row r="5147" spans="16:16" x14ac:dyDescent="0.3">
      <c r="P5147" s="1"/>
    </row>
    <row r="5148" spans="16:16" x14ac:dyDescent="0.3">
      <c r="P5148" s="1"/>
    </row>
    <row r="5149" spans="16:16" x14ac:dyDescent="0.3">
      <c r="P5149" s="1"/>
    </row>
    <row r="5150" spans="16:16" x14ac:dyDescent="0.3">
      <c r="P5150" s="1"/>
    </row>
    <row r="5151" spans="16:16" x14ac:dyDescent="0.3">
      <c r="P5151" s="1"/>
    </row>
    <row r="5152" spans="16:16" x14ac:dyDescent="0.3">
      <c r="P5152" s="1"/>
    </row>
    <row r="5153" spans="16:16" x14ac:dyDescent="0.3">
      <c r="P5153" s="1"/>
    </row>
    <row r="5154" spans="16:16" x14ac:dyDescent="0.3">
      <c r="P5154" s="1"/>
    </row>
    <row r="5155" spans="16:16" x14ac:dyDescent="0.3">
      <c r="P5155" s="1"/>
    </row>
    <row r="5156" spans="16:16" x14ac:dyDescent="0.3">
      <c r="P5156" s="1"/>
    </row>
    <row r="5157" spans="16:16" x14ac:dyDescent="0.3">
      <c r="P5157" s="1"/>
    </row>
    <row r="5158" spans="16:16" x14ac:dyDescent="0.3">
      <c r="P5158" s="1"/>
    </row>
    <row r="5159" spans="16:16" x14ac:dyDescent="0.3">
      <c r="P5159" s="1"/>
    </row>
    <row r="5160" spans="16:16" x14ac:dyDescent="0.3">
      <c r="P5160" s="1"/>
    </row>
    <row r="5161" spans="16:16" x14ac:dyDescent="0.3">
      <c r="P5161" s="1"/>
    </row>
    <row r="5162" spans="16:16" x14ac:dyDescent="0.3">
      <c r="P5162" s="1"/>
    </row>
    <row r="5163" spans="16:16" x14ac:dyDescent="0.3">
      <c r="P5163" s="1"/>
    </row>
    <row r="5164" spans="16:16" x14ac:dyDescent="0.3">
      <c r="P5164" s="1"/>
    </row>
    <row r="5165" spans="16:16" x14ac:dyDescent="0.3">
      <c r="P5165" s="1"/>
    </row>
    <row r="5166" spans="16:16" x14ac:dyDescent="0.3">
      <c r="P5166" s="1"/>
    </row>
    <row r="5167" spans="16:16" x14ac:dyDescent="0.3">
      <c r="P5167" s="1"/>
    </row>
    <row r="5168" spans="16:16" x14ac:dyDescent="0.3">
      <c r="P5168" s="1"/>
    </row>
    <row r="5169" spans="16:16" x14ac:dyDescent="0.3">
      <c r="P5169" s="1"/>
    </row>
    <row r="5170" spans="16:16" x14ac:dyDescent="0.3">
      <c r="P5170" s="1"/>
    </row>
    <row r="5171" spans="16:16" x14ac:dyDescent="0.3">
      <c r="P5171" s="1"/>
    </row>
    <row r="5172" spans="16:16" x14ac:dyDescent="0.3">
      <c r="P5172" s="1"/>
    </row>
    <row r="5173" spans="16:16" x14ac:dyDescent="0.3">
      <c r="P5173" s="1"/>
    </row>
    <row r="5174" spans="16:16" x14ac:dyDescent="0.3">
      <c r="P5174" s="1"/>
    </row>
    <row r="5175" spans="16:16" x14ac:dyDescent="0.3">
      <c r="P5175" s="1"/>
    </row>
    <row r="5176" spans="16:16" x14ac:dyDescent="0.3">
      <c r="P5176" s="1"/>
    </row>
    <row r="5177" spans="16:16" x14ac:dyDescent="0.3">
      <c r="P5177" s="1"/>
    </row>
    <row r="5178" spans="16:16" x14ac:dyDescent="0.3">
      <c r="P5178" s="1"/>
    </row>
    <row r="5179" spans="16:16" x14ac:dyDescent="0.3">
      <c r="P5179" s="1"/>
    </row>
    <row r="5180" spans="16:16" x14ac:dyDescent="0.3">
      <c r="P5180" s="1"/>
    </row>
    <row r="5181" spans="16:16" x14ac:dyDescent="0.3">
      <c r="P5181" s="1"/>
    </row>
    <row r="5182" spans="16:16" x14ac:dyDescent="0.3">
      <c r="P5182" s="1"/>
    </row>
    <row r="5183" spans="16:16" x14ac:dyDescent="0.3">
      <c r="P5183" s="1"/>
    </row>
    <row r="5184" spans="16:16" x14ac:dyDescent="0.3">
      <c r="P5184" s="1"/>
    </row>
    <row r="5185" spans="16:16" x14ac:dyDescent="0.3">
      <c r="P5185" s="1"/>
    </row>
    <row r="5186" spans="16:16" x14ac:dyDescent="0.3">
      <c r="P5186" s="1"/>
    </row>
    <row r="5187" spans="16:16" x14ac:dyDescent="0.3">
      <c r="P5187" s="1"/>
    </row>
    <row r="5188" spans="16:16" x14ac:dyDescent="0.3">
      <c r="P5188" s="1"/>
    </row>
    <row r="5189" spans="16:16" x14ac:dyDescent="0.3">
      <c r="P5189" s="1"/>
    </row>
    <row r="5190" spans="16:16" x14ac:dyDescent="0.3">
      <c r="P5190" s="1"/>
    </row>
    <row r="5191" spans="16:16" x14ac:dyDescent="0.3">
      <c r="P5191" s="1"/>
    </row>
    <row r="5192" spans="16:16" x14ac:dyDescent="0.3">
      <c r="P5192" s="1"/>
    </row>
    <row r="5193" spans="16:16" x14ac:dyDescent="0.3">
      <c r="P5193" s="1"/>
    </row>
    <row r="5194" spans="16:16" x14ac:dyDescent="0.3">
      <c r="P5194" s="1"/>
    </row>
    <row r="5195" spans="16:16" x14ac:dyDescent="0.3">
      <c r="P5195" s="1"/>
    </row>
    <row r="5196" spans="16:16" x14ac:dyDescent="0.3">
      <c r="P5196" s="1"/>
    </row>
    <row r="5197" spans="16:16" x14ac:dyDescent="0.3">
      <c r="P5197" s="1"/>
    </row>
    <row r="5198" spans="16:16" x14ac:dyDescent="0.3">
      <c r="P5198" s="1"/>
    </row>
    <row r="5199" spans="16:16" x14ac:dyDescent="0.3">
      <c r="P5199" s="1"/>
    </row>
    <row r="5200" spans="16:16" x14ac:dyDescent="0.3">
      <c r="P5200" s="1"/>
    </row>
    <row r="5201" spans="16:16" x14ac:dyDescent="0.3">
      <c r="P5201" s="1"/>
    </row>
    <row r="5202" spans="16:16" x14ac:dyDescent="0.3">
      <c r="P5202" s="1"/>
    </row>
    <row r="5203" spans="16:16" x14ac:dyDescent="0.3">
      <c r="P5203" s="1"/>
    </row>
    <row r="5204" spans="16:16" x14ac:dyDescent="0.3">
      <c r="P5204" s="1"/>
    </row>
    <row r="5205" spans="16:16" x14ac:dyDescent="0.3">
      <c r="P5205" s="1"/>
    </row>
    <row r="5206" spans="16:16" x14ac:dyDescent="0.3">
      <c r="P5206" s="1"/>
    </row>
    <row r="5207" spans="16:16" x14ac:dyDescent="0.3">
      <c r="P5207" s="1"/>
    </row>
    <row r="5208" spans="16:16" x14ac:dyDescent="0.3">
      <c r="P5208" s="1"/>
    </row>
    <row r="5209" spans="16:16" x14ac:dyDescent="0.3">
      <c r="P5209" s="1"/>
    </row>
    <row r="5210" spans="16:16" x14ac:dyDescent="0.3">
      <c r="P5210" s="1"/>
    </row>
    <row r="5211" spans="16:16" x14ac:dyDescent="0.3">
      <c r="P5211" s="1"/>
    </row>
    <row r="5212" spans="16:16" x14ac:dyDescent="0.3">
      <c r="P5212" s="1"/>
    </row>
    <row r="5213" spans="16:16" x14ac:dyDescent="0.3">
      <c r="P5213" s="1"/>
    </row>
    <row r="5214" spans="16:16" x14ac:dyDescent="0.3">
      <c r="P5214" s="1"/>
    </row>
    <row r="5215" spans="16:16" x14ac:dyDescent="0.3">
      <c r="P5215" s="1"/>
    </row>
    <row r="5216" spans="16:16" x14ac:dyDescent="0.3">
      <c r="P5216" s="1"/>
    </row>
    <row r="5217" spans="16:16" x14ac:dyDescent="0.3">
      <c r="P5217" s="1"/>
    </row>
    <row r="5218" spans="16:16" x14ac:dyDescent="0.3">
      <c r="P5218" s="1"/>
    </row>
    <row r="5219" spans="16:16" x14ac:dyDescent="0.3">
      <c r="P5219" s="1"/>
    </row>
    <row r="5220" spans="16:16" x14ac:dyDescent="0.3">
      <c r="P5220" s="1"/>
    </row>
    <row r="5221" spans="16:16" x14ac:dyDescent="0.3">
      <c r="P5221" s="1"/>
    </row>
    <row r="5222" spans="16:16" x14ac:dyDescent="0.3">
      <c r="P5222" s="1"/>
    </row>
    <row r="5223" spans="16:16" x14ac:dyDescent="0.3">
      <c r="P5223" s="1"/>
    </row>
    <row r="5224" spans="16:16" x14ac:dyDescent="0.3">
      <c r="P5224" s="1"/>
    </row>
    <row r="5225" spans="16:16" x14ac:dyDescent="0.3">
      <c r="P5225" s="1"/>
    </row>
    <row r="5226" spans="16:16" x14ac:dyDescent="0.3">
      <c r="P5226" s="1"/>
    </row>
    <row r="5227" spans="16:16" x14ac:dyDescent="0.3">
      <c r="P5227" s="1"/>
    </row>
    <row r="5228" spans="16:16" x14ac:dyDescent="0.3">
      <c r="P5228" s="1"/>
    </row>
    <row r="5229" spans="16:16" x14ac:dyDescent="0.3">
      <c r="P5229" s="1"/>
    </row>
    <row r="5230" spans="16:16" x14ac:dyDescent="0.3">
      <c r="P5230" s="1"/>
    </row>
    <row r="5231" spans="16:16" x14ac:dyDescent="0.3">
      <c r="P5231" s="1"/>
    </row>
    <row r="5232" spans="16:16" x14ac:dyDescent="0.3">
      <c r="P5232" s="1"/>
    </row>
    <row r="5233" spans="16:16" x14ac:dyDescent="0.3">
      <c r="P5233" s="1"/>
    </row>
    <row r="5234" spans="16:16" x14ac:dyDescent="0.3">
      <c r="P5234" s="1"/>
    </row>
    <row r="5235" spans="16:16" x14ac:dyDescent="0.3">
      <c r="P5235" s="1"/>
    </row>
    <row r="5236" spans="16:16" x14ac:dyDescent="0.3">
      <c r="P5236" s="1"/>
    </row>
    <row r="5237" spans="16:16" x14ac:dyDescent="0.3">
      <c r="P5237" s="1"/>
    </row>
    <row r="5238" spans="16:16" x14ac:dyDescent="0.3">
      <c r="P5238" s="1"/>
    </row>
    <row r="5239" spans="16:16" x14ac:dyDescent="0.3">
      <c r="P5239" s="1"/>
    </row>
    <row r="5240" spans="16:16" x14ac:dyDescent="0.3">
      <c r="P5240" s="1"/>
    </row>
    <row r="5241" spans="16:16" x14ac:dyDescent="0.3">
      <c r="P5241" s="1"/>
    </row>
    <row r="5242" spans="16:16" x14ac:dyDescent="0.3">
      <c r="P5242" s="1"/>
    </row>
    <row r="5243" spans="16:16" x14ac:dyDescent="0.3">
      <c r="P5243" s="1"/>
    </row>
    <row r="5244" spans="16:16" x14ac:dyDescent="0.3">
      <c r="P5244" s="1"/>
    </row>
    <row r="5245" spans="16:16" x14ac:dyDescent="0.3">
      <c r="P5245" s="1"/>
    </row>
    <row r="5246" spans="16:16" x14ac:dyDescent="0.3">
      <c r="P5246" s="1"/>
    </row>
    <row r="5247" spans="16:16" x14ac:dyDescent="0.3">
      <c r="P5247" s="1"/>
    </row>
    <row r="5248" spans="16:16" x14ac:dyDescent="0.3">
      <c r="P5248" s="1"/>
    </row>
    <row r="5249" spans="16:16" x14ac:dyDescent="0.3">
      <c r="P5249" s="1"/>
    </row>
    <row r="5250" spans="16:16" x14ac:dyDescent="0.3">
      <c r="P5250" s="1"/>
    </row>
    <row r="5251" spans="16:16" x14ac:dyDescent="0.3">
      <c r="P5251" s="1"/>
    </row>
    <row r="5252" spans="16:16" x14ac:dyDescent="0.3">
      <c r="P5252" s="1"/>
    </row>
    <row r="5253" spans="16:16" x14ac:dyDescent="0.3">
      <c r="P5253" s="1"/>
    </row>
    <row r="5254" spans="16:16" x14ac:dyDescent="0.3">
      <c r="P5254" s="1"/>
    </row>
    <row r="5255" spans="16:16" x14ac:dyDescent="0.3">
      <c r="P5255" s="1"/>
    </row>
    <row r="5256" spans="16:16" x14ac:dyDescent="0.3">
      <c r="P5256" s="1"/>
    </row>
    <row r="5257" spans="16:16" x14ac:dyDescent="0.3">
      <c r="P5257" s="1"/>
    </row>
    <row r="5258" spans="16:16" x14ac:dyDescent="0.3">
      <c r="P5258" s="1"/>
    </row>
    <row r="5259" spans="16:16" x14ac:dyDescent="0.3">
      <c r="P5259" s="1"/>
    </row>
    <row r="5260" spans="16:16" x14ac:dyDescent="0.3">
      <c r="P5260" s="1"/>
    </row>
    <row r="5261" spans="16:16" x14ac:dyDescent="0.3">
      <c r="P5261" s="1"/>
    </row>
    <row r="5262" spans="16:16" x14ac:dyDescent="0.3">
      <c r="P5262" s="1"/>
    </row>
    <row r="5263" spans="16:16" x14ac:dyDescent="0.3">
      <c r="P5263" s="1"/>
    </row>
    <row r="5264" spans="16:16" x14ac:dyDescent="0.3">
      <c r="P5264" s="1"/>
    </row>
    <row r="5265" spans="16:16" x14ac:dyDescent="0.3">
      <c r="P5265" s="1"/>
    </row>
    <row r="5266" spans="16:16" x14ac:dyDescent="0.3">
      <c r="P5266" s="1"/>
    </row>
    <row r="5267" spans="16:16" x14ac:dyDescent="0.3">
      <c r="P5267" s="1"/>
    </row>
    <row r="5268" spans="16:16" x14ac:dyDescent="0.3">
      <c r="P5268" s="1"/>
    </row>
    <row r="5269" spans="16:16" x14ac:dyDescent="0.3">
      <c r="P5269" s="1"/>
    </row>
    <row r="5270" spans="16:16" x14ac:dyDescent="0.3">
      <c r="P5270" s="1"/>
    </row>
    <row r="5271" spans="16:16" x14ac:dyDescent="0.3">
      <c r="P5271" s="1"/>
    </row>
    <row r="5272" spans="16:16" x14ac:dyDescent="0.3">
      <c r="P5272" s="1"/>
    </row>
    <row r="5273" spans="16:16" x14ac:dyDescent="0.3">
      <c r="P5273" s="1"/>
    </row>
    <row r="5274" spans="16:16" x14ac:dyDescent="0.3">
      <c r="P5274" s="1"/>
    </row>
    <row r="5275" spans="16:16" x14ac:dyDescent="0.3">
      <c r="P5275" s="1"/>
    </row>
    <row r="5276" spans="16:16" x14ac:dyDescent="0.3">
      <c r="P5276" s="1"/>
    </row>
    <row r="5277" spans="16:16" x14ac:dyDescent="0.3">
      <c r="P5277" s="1"/>
    </row>
    <row r="5278" spans="16:16" x14ac:dyDescent="0.3">
      <c r="P5278" s="1"/>
    </row>
    <row r="5279" spans="16:16" x14ac:dyDescent="0.3">
      <c r="P5279" s="1"/>
    </row>
    <row r="5280" spans="16:16" x14ac:dyDescent="0.3">
      <c r="P5280" s="1"/>
    </row>
    <row r="5281" spans="16:16" x14ac:dyDescent="0.3">
      <c r="P5281" s="1"/>
    </row>
    <row r="5282" spans="16:16" x14ac:dyDescent="0.3">
      <c r="P5282" s="1"/>
    </row>
    <row r="5283" spans="16:16" x14ac:dyDescent="0.3">
      <c r="P5283" s="1"/>
    </row>
    <row r="5284" spans="16:16" x14ac:dyDescent="0.3">
      <c r="P5284" s="1"/>
    </row>
    <row r="5285" spans="16:16" x14ac:dyDescent="0.3">
      <c r="P5285" s="1"/>
    </row>
    <row r="5286" spans="16:16" x14ac:dyDescent="0.3">
      <c r="P5286" s="1"/>
    </row>
    <row r="5287" spans="16:16" x14ac:dyDescent="0.3">
      <c r="P5287" s="1"/>
    </row>
    <row r="5288" spans="16:16" x14ac:dyDescent="0.3">
      <c r="P5288" s="1"/>
    </row>
    <row r="5289" spans="16:16" x14ac:dyDescent="0.3">
      <c r="P5289" s="1"/>
    </row>
    <row r="5290" spans="16:16" x14ac:dyDescent="0.3">
      <c r="P5290" s="1"/>
    </row>
    <row r="5291" spans="16:16" x14ac:dyDescent="0.3">
      <c r="P5291" s="1"/>
    </row>
    <row r="5292" spans="16:16" x14ac:dyDescent="0.3">
      <c r="P5292" s="1"/>
    </row>
    <row r="5293" spans="16:16" x14ac:dyDescent="0.3">
      <c r="P5293" s="1"/>
    </row>
    <row r="5294" spans="16:16" x14ac:dyDescent="0.3">
      <c r="P5294" s="1"/>
    </row>
    <row r="5295" spans="16:16" x14ac:dyDescent="0.3">
      <c r="P5295" s="1"/>
    </row>
    <row r="5296" spans="16:16" x14ac:dyDescent="0.3">
      <c r="P5296" s="1"/>
    </row>
    <row r="5297" spans="16:16" x14ac:dyDescent="0.3">
      <c r="P5297" s="1"/>
    </row>
    <row r="5298" spans="16:16" x14ac:dyDescent="0.3">
      <c r="P5298" s="1"/>
    </row>
    <row r="5299" spans="16:16" x14ac:dyDescent="0.3">
      <c r="P5299" s="1"/>
    </row>
    <row r="5300" spans="16:16" x14ac:dyDescent="0.3">
      <c r="P5300" s="1"/>
    </row>
    <row r="5301" spans="16:16" x14ac:dyDescent="0.3">
      <c r="P5301" s="1"/>
    </row>
    <row r="5302" spans="16:16" x14ac:dyDescent="0.3">
      <c r="P5302" s="1"/>
    </row>
    <row r="5303" spans="16:16" x14ac:dyDescent="0.3">
      <c r="P5303" s="1"/>
    </row>
    <row r="5304" spans="16:16" x14ac:dyDescent="0.3">
      <c r="P5304" s="1"/>
    </row>
    <row r="5305" spans="16:16" x14ac:dyDescent="0.3">
      <c r="P5305" s="1"/>
    </row>
    <row r="5306" spans="16:16" x14ac:dyDescent="0.3">
      <c r="P5306" s="1"/>
    </row>
    <row r="5307" spans="16:16" x14ac:dyDescent="0.3">
      <c r="P5307" s="1"/>
    </row>
    <row r="5308" spans="16:16" x14ac:dyDescent="0.3">
      <c r="P5308" s="1"/>
    </row>
    <row r="5309" spans="16:16" x14ac:dyDescent="0.3">
      <c r="P5309" s="1"/>
    </row>
    <row r="5310" spans="16:16" x14ac:dyDescent="0.3">
      <c r="P5310" s="1"/>
    </row>
    <row r="5311" spans="16:16" x14ac:dyDescent="0.3">
      <c r="P5311" s="1"/>
    </row>
    <row r="5312" spans="16:16" x14ac:dyDescent="0.3">
      <c r="P5312" s="1"/>
    </row>
    <row r="5313" spans="16:16" x14ac:dyDescent="0.3">
      <c r="P5313" s="1"/>
    </row>
    <row r="5314" spans="16:16" x14ac:dyDescent="0.3">
      <c r="P5314" s="1"/>
    </row>
    <row r="5315" spans="16:16" x14ac:dyDescent="0.3">
      <c r="P5315" s="1"/>
    </row>
    <row r="5316" spans="16:16" x14ac:dyDescent="0.3">
      <c r="P5316" s="1"/>
    </row>
    <row r="5317" spans="16:16" x14ac:dyDescent="0.3">
      <c r="P5317" s="1"/>
    </row>
    <row r="5318" spans="16:16" x14ac:dyDescent="0.3">
      <c r="P5318" s="1"/>
    </row>
    <row r="5319" spans="16:16" x14ac:dyDescent="0.3">
      <c r="P5319" s="1"/>
    </row>
    <row r="5320" spans="16:16" x14ac:dyDescent="0.3">
      <c r="P5320" s="1"/>
    </row>
    <row r="5321" spans="16:16" x14ac:dyDescent="0.3">
      <c r="P5321" s="1"/>
    </row>
    <row r="5322" spans="16:16" x14ac:dyDescent="0.3">
      <c r="P5322" s="1"/>
    </row>
    <row r="5323" spans="16:16" x14ac:dyDescent="0.3">
      <c r="P5323" s="1"/>
    </row>
    <row r="5324" spans="16:16" x14ac:dyDescent="0.3">
      <c r="P5324" s="1"/>
    </row>
    <row r="5325" spans="16:16" x14ac:dyDescent="0.3">
      <c r="P5325" s="1"/>
    </row>
    <row r="5326" spans="16:16" x14ac:dyDescent="0.3">
      <c r="P5326" s="1"/>
    </row>
    <row r="5327" spans="16:16" x14ac:dyDescent="0.3">
      <c r="P5327" s="1"/>
    </row>
    <row r="5328" spans="16:16" x14ac:dyDescent="0.3">
      <c r="P5328" s="1"/>
    </row>
    <row r="5329" spans="16:16" x14ac:dyDescent="0.3">
      <c r="P5329" s="1"/>
    </row>
    <row r="5330" spans="16:16" x14ac:dyDescent="0.3">
      <c r="P5330" s="1"/>
    </row>
    <row r="5331" spans="16:16" x14ac:dyDescent="0.3">
      <c r="P5331" s="1"/>
    </row>
    <row r="5332" spans="16:16" x14ac:dyDescent="0.3">
      <c r="P5332" s="1"/>
    </row>
    <row r="5333" spans="16:16" x14ac:dyDescent="0.3">
      <c r="P5333" s="1"/>
    </row>
    <row r="5334" spans="16:16" x14ac:dyDescent="0.3">
      <c r="P5334" s="1"/>
    </row>
    <row r="5335" spans="16:16" x14ac:dyDescent="0.3">
      <c r="P5335" s="1"/>
    </row>
    <row r="5336" spans="16:16" x14ac:dyDescent="0.3">
      <c r="P5336" s="1"/>
    </row>
    <row r="5337" spans="16:16" x14ac:dyDescent="0.3">
      <c r="P5337" s="1"/>
    </row>
    <row r="5338" spans="16:16" x14ac:dyDescent="0.3">
      <c r="P5338" s="1"/>
    </row>
    <row r="5339" spans="16:16" x14ac:dyDescent="0.3">
      <c r="P5339" s="1"/>
    </row>
    <row r="5340" spans="16:16" x14ac:dyDescent="0.3">
      <c r="P5340" s="1"/>
    </row>
    <row r="5341" spans="16:16" x14ac:dyDescent="0.3">
      <c r="P5341" s="1"/>
    </row>
    <row r="5342" spans="16:16" x14ac:dyDescent="0.3">
      <c r="P5342" s="1"/>
    </row>
    <row r="5343" spans="16:16" x14ac:dyDescent="0.3">
      <c r="P5343" s="1"/>
    </row>
    <row r="5344" spans="16:16" x14ac:dyDescent="0.3">
      <c r="P5344" s="1"/>
    </row>
    <row r="5345" spans="16:16" x14ac:dyDescent="0.3">
      <c r="P5345" s="1"/>
    </row>
    <row r="5346" spans="16:16" x14ac:dyDescent="0.3">
      <c r="P5346" s="1"/>
    </row>
    <row r="5347" spans="16:16" x14ac:dyDescent="0.3">
      <c r="P5347" s="1"/>
    </row>
    <row r="5348" spans="16:16" x14ac:dyDescent="0.3">
      <c r="P5348" s="1"/>
    </row>
    <row r="5349" spans="16:16" x14ac:dyDescent="0.3">
      <c r="P5349" s="1"/>
    </row>
    <row r="5350" spans="16:16" x14ac:dyDescent="0.3">
      <c r="P5350" s="1"/>
    </row>
    <row r="5351" spans="16:16" x14ac:dyDescent="0.3">
      <c r="P5351" s="1"/>
    </row>
    <row r="5352" spans="16:16" x14ac:dyDescent="0.3">
      <c r="P5352" s="1"/>
    </row>
    <row r="5353" spans="16:16" x14ac:dyDescent="0.3">
      <c r="P5353" s="1"/>
    </row>
    <row r="5354" spans="16:16" x14ac:dyDescent="0.3">
      <c r="P5354" s="1"/>
    </row>
    <row r="5355" spans="16:16" x14ac:dyDescent="0.3">
      <c r="P5355" s="1"/>
    </row>
    <row r="5356" spans="16:16" x14ac:dyDescent="0.3">
      <c r="P5356" s="1"/>
    </row>
    <row r="5357" spans="16:16" x14ac:dyDescent="0.3">
      <c r="P5357" s="1"/>
    </row>
    <row r="5358" spans="16:16" x14ac:dyDescent="0.3">
      <c r="P5358" s="1"/>
    </row>
    <row r="5359" spans="16:16" x14ac:dyDescent="0.3">
      <c r="P5359" s="1"/>
    </row>
    <row r="5360" spans="16:16" x14ac:dyDescent="0.3">
      <c r="P5360" s="1"/>
    </row>
    <row r="5361" spans="16:16" x14ac:dyDescent="0.3">
      <c r="P5361" s="1"/>
    </row>
    <row r="5362" spans="16:16" x14ac:dyDescent="0.3">
      <c r="P5362" s="1"/>
    </row>
    <row r="5363" spans="16:16" x14ac:dyDescent="0.3">
      <c r="P5363" s="1"/>
    </row>
    <row r="5364" spans="16:16" x14ac:dyDescent="0.3">
      <c r="P5364" s="1"/>
    </row>
    <row r="5365" spans="16:16" x14ac:dyDescent="0.3">
      <c r="P5365" s="1"/>
    </row>
    <row r="5366" spans="16:16" x14ac:dyDescent="0.3">
      <c r="P5366" s="1"/>
    </row>
    <row r="5367" spans="16:16" x14ac:dyDescent="0.3">
      <c r="P5367" s="1"/>
    </row>
    <row r="5368" spans="16:16" x14ac:dyDescent="0.3">
      <c r="P5368" s="1"/>
    </row>
    <row r="5369" spans="16:16" x14ac:dyDescent="0.3">
      <c r="P5369" s="1"/>
    </row>
    <row r="5370" spans="16:16" x14ac:dyDescent="0.3">
      <c r="P5370" s="1"/>
    </row>
    <row r="5371" spans="16:16" x14ac:dyDescent="0.3">
      <c r="P5371" s="1"/>
    </row>
    <row r="5372" spans="16:16" x14ac:dyDescent="0.3">
      <c r="P5372" s="1"/>
    </row>
    <row r="5373" spans="16:16" x14ac:dyDescent="0.3">
      <c r="P5373" s="1"/>
    </row>
    <row r="5374" spans="16:16" x14ac:dyDescent="0.3">
      <c r="P5374" s="1"/>
    </row>
    <row r="5375" spans="16:16" x14ac:dyDescent="0.3">
      <c r="P5375" s="1"/>
    </row>
    <row r="5376" spans="16:16" x14ac:dyDescent="0.3">
      <c r="P5376" s="1"/>
    </row>
    <row r="5377" spans="16:16" x14ac:dyDescent="0.3">
      <c r="P5377" s="1"/>
    </row>
    <row r="5378" spans="16:16" x14ac:dyDescent="0.3">
      <c r="P5378" s="1"/>
    </row>
    <row r="5379" spans="16:16" x14ac:dyDescent="0.3">
      <c r="P5379" s="1"/>
    </row>
    <row r="5380" spans="16:16" x14ac:dyDescent="0.3">
      <c r="P5380" s="1"/>
    </row>
    <row r="5381" spans="16:16" x14ac:dyDescent="0.3">
      <c r="P5381" s="1"/>
    </row>
    <row r="5382" spans="16:16" x14ac:dyDescent="0.3">
      <c r="P5382" s="1"/>
    </row>
    <row r="5383" spans="16:16" x14ac:dyDescent="0.3">
      <c r="P5383" s="1"/>
    </row>
    <row r="5384" spans="16:16" x14ac:dyDescent="0.3">
      <c r="P5384" s="1"/>
    </row>
    <row r="5385" spans="16:16" x14ac:dyDescent="0.3">
      <c r="P5385" s="1"/>
    </row>
    <row r="5386" spans="16:16" x14ac:dyDescent="0.3">
      <c r="P5386" s="1"/>
    </row>
    <row r="5387" spans="16:16" x14ac:dyDescent="0.3">
      <c r="P5387" s="1"/>
    </row>
    <row r="5388" spans="16:16" x14ac:dyDescent="0.3">
      <c r="P5388" s="1"/>
    </row>
    <row r="5389" spans="16:16" x14ac:dyDescent="0.3">
      <c r="P5389" s="1"/>
    </row>
    <row r="5390" spans="16:16" x14ac:dyDescent="0.3">
      <c r="P5390" s="1"/>
    </row>
    <row r="5391" spans="16:16" x14ac:dyDescent="0.3">
      <c r="P5391" s="1"/>
    </row>
    <row r="5392" spans="16:16" x14ac:dyDescent="0.3">
      <c r="P5392" s="1"/>
    </row>
    <row r="5393" spans="16:16" x14ac:dyDescent="0.3">
      <c r="P5393" s="1"/>
    </row>
    <row r="5394" spans="16:16" x14ac:dyDescent="0.3">
      <c r="P5394" s="1"/>
    </row>
    <row r="5395" spans="16:16" x14ac:dyDescent="0.3">
      <c r="P5395" s="1"/>
    </row>
    <row r="5396" spans="16:16" x14ac:dyDescent="0.3">
      <c r="P5396" s="1"/>
    </row>
    <row r="5397" spans="16:16" x14ac:dyDescent="0.3">
      <c r="P5397" s="1"/>
    </row>
    <row r="5398" spans="16:16" x14ac:dyDescent="0.3">
      <c r="P5398" s="1"/>
    </row>
    <row r="5399" spans="16:16" x14ac:dyDescent="0.3">
      <c r="P5399" s="1"/>
    </row>
    <row r="5400" spans="16:16" x14ac:dyDescent="0.3">
      <c r="P5400" s="1"/>
    </row>
    <row r="5401" spans="16:16" x14ac:dyDescent="0.3">
      <c r="P5401" s="1"/>
    </row>
    <row r="5402" spans="16:16" x14ac:dyDescent="0.3">
      <c r="P5402" s="1"/>
    </row>
    <row r="5403" spans="16:16" x14ac:dyDescent="0.3">
      <c r="P5403" s="1"/>
    </row>
    <row r="5404" spans="16:16" x14ac:dyDescent="0.3">
      <c r="P5404" s="1"/>
    </row>
    <row r="5405" spans="16:16" x14ac:dyDescent="0.3">
      <c r="P5405" s="1"/>
    </row>
    <row r="5406" spans="16:16" x14ac:dyDescent="0.3">
      <c r="P5406" s="1"/>
    </row>
    <row r="5407" spans="16:16" x14ac:dyDescent="0.3">
      <c r="P5407" s="1"/>
    </row>
    <row r="5408" spans="16:16" x14ac:dyDescent="0.3">
      <c r="P5408" s="1"/>
    </row>
    <row r="5409" spans="16:16" x14ac:dyDescent="0.3">
      <c r="P5409" s="1"/>
    </row>
    <row r="5410" spans="16:16" x14ac:dyDescent="0.3">
      <c r="P5410" s="1"/>
    </row>
    <row r="5411" spans="16:16" x14ac:dyDescent="0.3">
      <c r="P5411" s="1"/>
    </row>
    <row r="5412" spans="16:16" x14ac:dyDescent="0.3">
      <c r="P5412" s="1"/>
    </row>
    <row r="5413" spans="16:16" x14ac:dyDescent="0.3">
      <c r="P5413" s="1"/>
    </row>
    <row r="5414" spans="16:16" x14ac:dyDescent="0.3">
      <c r="P5414" s="1"/>
    </row>
    <row r="5415" spans="16:16" x14ac:dyDescent="0.3">
      <c r="P5415" s="1"/>
    </row>
    <row r="5416" spans="16:16" x14ac:dyDescent="0.3">
      <c r="P5416" s="1"/>
    </row>
    <row r="5417" spans="16:16" x14ac:dyDescent="0.3">
      <c r="P5417" s="1"/>
    </row>
    <row r="5418" spans="16:16" x14ac:dyDescent="0.3">
      <c r="P5418" s="1"/>
    </row>
    <row r="5419" spans="16:16" x14ac:dyDescent="0.3">
      <c r="P5419" s="1"/>
    </row>
    <row r="5420" spans="16:16" x14ac:dyDescent="0.3">
      <c r="P5420" s="1"/>
    </row>
    <row r="5421" spans="16:16" x14ac:dyDescent="0.3">
      <c r="P5421" s="1"/>
    </row>
    <row r="5422" spans="16:16" x14ac:dyDescent="0.3">
      <c r="P5422" s="1"/>
    </row>
    <row r="5423" spans="16:16" x14ac:dyDescent="0.3">
      <c r="P5423" s="1"/>
    </row>
    <row r="5424" spans="16:16" x14ac:dyDescent="0.3">
      <c r="P5424" s="1"/>
    </row>
    <row r="5425" spans="16:16" x14ac:dyDescent="0.3">
      <c r="P5425" s="1"/>
    </row>
    <row r="5426" spans="16:16" x14ac:dyDescent="0.3">
      <c r="P5426" s="1"/>
    </row>
    <row r="5427" spans="16:16" x14ac:dyDescent="0.3">
      <c r="P5427" s="1"/>
    </row>
    <row r="5428" spans="16:16" x14ac:dyDescent="0.3">
      <c r="P5428" s="1"/>
    </row>
    <row r="5429" spans="16:16" x14ac:dyDescent="0.3">
      <c r="P5429" s="1"/>
    </row>
    <row r="5430" spans="16:16" x14ac:dyDescent="0.3">
      <c r="P5430" s="1"/>
    </row>
    <row r="5431" spans="16:16" x14ac:dyDescent="0.3">
      <c r="P5431" s="1"/>
    </row>
    <row r="5432" spans="16:16" x14ac:dyDescent="0.3">
      <c r="P5432" s="1"/>
    </row>
    <row r="5433" spans="16:16" x14ac:dyDescent="0.3">
      <c r="P5433" s="1"/>
    </row>
    <row r="5434" spans="16:16" x14ac:dyDescent="0.3">
      <c r="P5434" s="1"/>
    </row>
    <row r="5435" spans="16:16" x14ac:dyDescent="0.3">
      <c r="P5435" s="1"/>
    </row>
    <row r="5436" spans="16:16" x14ac:dyDescent="0.3">
      <c r="P5436" s="1"/>
    </row>
    <row r="5437" spans="16:16" x14ac:dyDescent="0.3">
      <c r="P5437" s="1"/>
    </row>
    <row r="5438" spans="16:16" x14ac:dyDescent="0.3">
      <c r="P5438" s="1"/>
    </row>
    <row r="5439" spans="16:16" x14ac:dyDescent="0.3">
      <c r="P5439" s="1"/>
    </row>
    <row r="5440" spans="16:16" x14ac:dyDescent="0.3">
      <c r="P5440" s="1"/>
    </row>
    <row r="5441" spans="16:16" x14ac:dyDescent="0.3">
      <c r="P5441" s="1"/>
    </row>
    <row r="5442" spans="16:16" x14ac:dyDescent="0.3">
      <c r="P5442" s="1"/>
    </row>
    <row r="5443" spans="16:16" x14ac:dyDescent="0.3">
      <c r="P5443" s="1"/>
    </row>
    <row r="5444" spans="16:16" x14ac:dyDescent="0.3">
      <c r="P5444" s="1"/>
    </row>
    <row r="5445" spans="16:16" x14ac:dyDescent="0.3">
      <c r="P5445" s="1"/>
    </row>
    <row r="5446" spans="16:16" x14ac:dyDescent="0.3">
      <c r="P5446" s="1"/>
    </row>
    <row r="5447" spans="16:16" x14ac:dyDescent="0.3">
      <c r="P5447" s="1"/>
    </row>
    <row r="5448" spans="16:16" x14ac:dyDescent="0.3">
      <c r="P5448" s="1"/>
    </row>
    <row r="5449" spans="16:16" x14ac:dyDescent="0.3">
      <c r="P5449" s="1"/>
    </row>
    <row r="5450" spans="16:16" x14ac:dyDescent="0.3">
      <c r="P5450" s="1"/>
    </row>
    <row r="5451" spans="16:16" x14ac:dyDescent="0.3">
      <c r="P5451" s="1"/>
    </row>
    <row r="5452" spans="16:16" x14ac:dyDescent="0.3">
      <c r="P5452" s="1"/>
    </row>
    <row r="5453" spans="16:16" x14ac:dyDescent="0.3">
      <c r="P5453" s="1"/>
    </row>
    <row r="5454" spans="16:16" x14ac:dyDescent="0.3">
      <c r="P5454" s="1"/>
    </row>
    <row r="5455" spans="16:16" x14ac:dyDescent="0.3">
      <c r="P5455" s="1"/>
    </row>
    <row r="5456" spans="16:16" x14ac:dyDescent="0.3">
      <c r="P5456" s="1"/>
    </row>
    <row r="5457" spans="16:16" x14ac:dyDescent="0.3">
      <c r="P5457" s="1"/>
    </row>
    <row r="5458" spans="16:16" x14ac:dyDescent="0.3">
      <c r="P5458" s="1"/>
    </row>
    <row r="5459" spans="16:16" x14ac:dyDescent="0.3">
      <c r="P5459" s="1"/>
    </row>
    <row r="5460" spans="16:16" x14ac:dyDescent="0.3">
      <c r="P5460" s="1"/>
    </row>
    <row r="5461" spans="16:16" x14ac:dyDescent="0.3">
      <c r="P5461" s="1"/>
    </row>
    <row r="5462" spans="16:16" x14ac:dyDescent="0.3">
      <c r="P5462" s="1"/>
    </row>
    <row r="5463" spans="16:16" x14ac:dyDescent="0.3">
      <c r="P5463" s="1"/>
    </row>
    <row r="5464" spans="16:16" x14ac:dyDescent="0.3">
      <c r="P5464" s="1"/>
    </row>
    <row r="5465" spans="16:16" x14ac:dyDescent="0.3">
      <c r="P5465" s="1"/>
    </row>
    <row r="5466" spans="16:16" x14ac:dyDescent="0.3">
      <c r="P5466" s="1"/>
    </row>
    <row r="5467" spans="16:16" x14ac:dyDescent="0.3">
      <c r="P5467" s="1"/>
    </row>
    <row r="5468" spans="16:16" x14ac:dyDescent="0.3">
      <c r="P5468" s="1"/>
    </row>
    <row r="5469" spans="16:16" x14ac:dyDescent="0.3">
      <c r="P5469" s="1"/>
    </row>
    <row r="5470" spans="16:16" x14ac:dyDescent="0.3">
      <c r="P5470" s="1"/>
    </row>
    <row r="5471" spans="16:16" x14ac:dyDescent="0.3">
      <c r="P5471" s="1"/>
    </row>
    <row r="5472" spans="16:16" x14ac:dyDescent="0.3">
      <c r="P5472" s="1"/>
    </row>
    <row r="5473" spans="16:16" x14ac:dyDescent="0.3">
      <c r="P5473" s="1"/>
    </row>
    <row r="5474" spans="16:16" x14ac:dyDescent="0.3">
      <c r="P5474" s="1"/>
    </row>
    <row r="5475" spans="16:16" x14ac:dyDescent="0.3">
      <c r="P5475" s="1"/>
    </row>
    <row r="5476" spans="16:16" x14ac:dyDescent="0.3">
      <c r="P5476" s="1"/>
    </row>
    <row r="5477" spans="16:16" x14ac:dyDescent="0.3">
      <c r="P5477" s="1"/>
    </row>
    <row r="5478" spans="16:16" x14ac:dyDescent="0.3">
      <c r="P5478" s="1"/>
    </row>
    <row r="5479" spans="16:16" x14ac:dyDescent="0.3">
      <c r="P5479" s="1"/>
    </row>
    <row r="5480" spans="16:16" x14ac:dyDescent="0.3">
      <c r="P5480" s="1"/>
    </row>
    <row r="5481" spans="16:16" x14ac:dyDescent="0.3">
      <c r="P5481" s="1"/>
    </row>
    <row r="5482" spans="16:16" x14ac:dyDescent="0.3">
      <c r="P5482" s="1"/>
    </row>
    <row r="5483" spans="16:16" x14ac:dyDescent="0.3">
      <c r="P5483" s="1"/>
    </row>
    <row r="5484" spans="16:16" x14ac:dyDescent="0.3">
      <c r="P5484" s="1"/>
    </row>
    <row r="5485" spans="16:16" x14ac:dyDescent="0.3">
      <c r="P5485" s="1"/>
    </row>
    <row r="5486" spans="16:16" x14ac:dyDescent="0.3">
      <c r="P5486" s="1"/>
    </row>
    <row r="5487" spans="16:16" x14ac:dyDescent="0.3">
      <c r="P5487" s="1"/>
    </row>
    <row r="5488" spans="16:16" x14ac:dyDescent="0.3">
      <c r="P5488" s="1"/>
    </row>
    <row r="5489" spans="16:16" x14ac:dyDescent="0.3">
      <c r="P5489" s="1"/>
    </row>
    <row r="5490" spans="16:16" x14ac:dyDescent="0.3">
      <c r="P5490" s="1"/>
    </row>
    <row r="5491" spans="16:16" x14ac:dyDescent="0.3">
      <c r="P5491" s="1"/>
    </row>
    <row r="5492" spans="16:16" x14ac:dyDescent="0.3">
      <c r="P5492" s="1"/>
    </row>
    <row r="5493" spans="16:16" x14ac:dyDescent="0.3">
      <c r="P5493" s="1"/>
    </row>
    <row r="5494" spans="16:16" x14ac:dyDescent="0.3">
      <c r="P5494" s="1"/>
    </row>
    <row r="5495" spans="16:16" x14ac:dyDescent="0.3">
      <c r="P5495" s="1"/>
    </row>
    <row r="5496" spans="16:16" x14ac:dyDescent="0.3">
      <c r="P5496" s="1"/>
    </row>
    <row r="5497" spans="16:16" x14ac:dyDescent="0.3">
      <c r="P5497" s="1"/>
    </row>
    <row r="5498" spans="16:16" x14ac:dyDescent="0.3">
      <c r="P5498" s="1"/>
    </row>
    <row r="5499" spans="16:16" x14ac:dyDescent="0.3">
      <c r="P5499" s="1"/>
    </row>
    <row r="5500" spans="16:16" x14ac:dyDescent="0.3">
      <c r="P5500" s="1"/>
    </row>
    <row r="5501" spans="16:16" x14ac:dyDescent="0.3">
      <c r="P5501" s="1"/>
    </row>
    <row r="5502" spans="16:16" x14ac:dyDescent="0.3">
      <c r="P5502" s="1"/>
    </row>
    <row r="5503" spans="16:16" x14ac:dyDescent="0.3">
      <c r="P5503" s="1"/>
    </row>
    <row r="5504" spans="16:16" x14ac:dyDescent="0.3">
      <c r="P5504" s="1"/>
    </row>
    <row r="5505" spans="16:16" x14ac:dyDescent="0.3">
      <c r="P5505" s="1"/>
    </row>
    <row r="5506" spans="16:16" x14ac:dyDescent="0.3">
      <c r="P5506" s="1"/>
    </row>
    <row r="5507" spans="16:16" x14ac:dyDescent="0.3">
      <c r="P5507" s="1"/>
    </row>
    <row r="5508" spans="16:16" x14ac:dyDescent="0.3">
      <c r="P5508" s="1"/>
    </row>
    <row r="5509" spans="16:16" x14ac:dyDescent="0.3">
      <c r="P5509" s="1"/>
    </row>
    <row r="5510" spans="16:16" x14ac:dyDescent="0.3">
      <c r="P5510" s="1"/>
    </row>
    <row r="5511" spans="16:16" x14ac:dyDescent="0.3">
      <c r="P5511" s="1"/>
    </row>
    <row r="5512" spans="16:16" x14ac:dyDescent="0.3">
      <c r="P5512" s="1"/>
    </row>
    <row r="5513" spans="16:16" x14ac:dyDescent="0.3">
      <c r="P5513" s="1"/>
    </row>
    <row r="5514" spans="16:16" x14ac:dyDescent="0.3">
      <c r="P5514" s="1"/>
    </row>
    <row r="5515" spans="16:16" x14ac:dyDescent="0.3">
      <c r="P5515" s="1"/>
    </row>
    <row r="5516" spans="16:16" x14ac:dyDescent="0.3">
      <c r="P5516" s="1"/>
    </row>
    <row r="5517" spans="16:16" x14ac:dyDescent="0.3">
      <c r="P5517" s="1"/>
    </row>
    <row r="5518" spans="16:16" x14ac:dyDescent="0.3">
      <c r="P5518" s="1"/>
    </row>
    <row r="5519" spans="16:16" x14ac:dyDescent="0.3">
      <c r="P5519" s="1"/>
    </row>
    <row r="5520" spans="16:16" x14ac:dyDescent="0.3">
      <c r="P5520" s="1"/>
    </row>
    <row r="5521" spans="16:16" x14ac:dyDescent="0.3">
      <c r="P5521" s="1"/>
    </row>
    <row r="5522" spans="16:16" x14ac:dyDescent="0.3">
      <c r="P5522" s="1"/>
    </row>
    <row r="5523" spans="16:16" x14ac:dyDescent="0.3">
      <c r="P5523" s="1"/>
    </row>
    <row r="5524" spans="16:16" x14ac:dyDescent="0.3">
      <c r="P5524" s="1"/>
    </row>
    <row r="5525" spans="16:16" x14ac:dyDescent="0.3">
      <c r="P5525" s="1"/>
    </row>
    <row r="5526" spans="16:16" x14ac:dyDescent="0.3">
      <c r="P5526" s="1"/>
    </row>
    <row r="5527" spans="16:16" x14ac:dyDescent="0.3">
      <c r="P5527" s="1"/>
    </row>
    <row r="5528" spans="16:16" x14ac:dyDescent="0.3">
      <c r="P5528" s="1"/>
    </row>
    <row r="5529" spans="16:16" x14ac:dyDescent="0.3">
      <c r="P5529" s="1"/>
    </row>
    <row r="5530" spans="16:16" x14ac:dyDescent="0.3">
      <c r="P5530" s="1"/>
    </row>
    <row r="5531" spans="16:16" x14ac:dyDescent="0.3">
      <c r="P5531" s="1"/>
    </row>
    <row r="5532" spans="16:16" x14ac:dyDescent="0.3">
      <c r="P5532" s="1"/>
    </row>
    <row r="5533" spans="16:16" x14ac:dyDescent="0.3">
      <c r="P5533" s="1"/>
    </row>
    <row r="5534" spans="16:16" x14ac:dyDescent="0.3">
      <c r="P5534" s="1"/>
    </row>
    <row r="5535" spans="16:16" x14ac:dyDescent="0.3">
      <c r="P5535" s="1"/>
    </row>
    <row r="5536" spans="16:16" x14ac:dyDescent="0.3">
      <c r="P5536" s="1"/>
    </row>
    <row r="5537" spans="16:16" x14ac:dyDescent="0.3">
      <c r="P5537" s="1"/>
    </row>
    <row r="5538" spans="16:16" x14ac:dyDescent="0.3">
      <c r="P5538" s="1"/>
    </row>
    <row r="5539" spans="16:16" x14ac:dyDescent="0.3">
      <c r="P5539" s="1"/>
    </row>
    <row r="5540" spans="16:16" x14ac:dyDescent="0.3">
      <c r="P5540" s="1"/>
    </row>
    <row r="5541" spans="16:16" x14ac:dyDescent="0.3">
      <c r="P5541" s="1"/>
    </row>
    <row r="5542" spans="16:16" x14ac:dyDescent="0.3">
      <c r="P5542" s="1"/>
    </row>
    <row r="5543" spans="16:16" x14ac:dyDescent="0.3">
      <c r="P5543" s="1"/>
    </row>
    <row r="5544" spans="16:16" x14ac:dyDescent="0.3">
      <c r="P5544" s="1"/>
    </row>
    <row r="5545" spans="16:16" x14ac:dyDescent="0.3">
      <c r="P5545" s="1"/>
    </row>
    <row r="5546" spans="16:16" x14ac:dyDescent="0.3">
      <c r="P5546" s="1"/>
    </row>
    <row r="5547" spans="16:16" x14ac:dyDescent="0.3">
      <c r="P5547" s="1"/>
    </row>
    <row r="5548" spans="16:16" x14ac:dyDescent="0.3">
      <c r="P5548" s="1"/>
    </row>
    <row r="5549" spans="16:16" x14ac:dyDescent="0.3">
      <c r="P5549" s="1"/>
    </row>
    <row r="5550" spans="16:16" x14ac:dyDescent="0.3">
      <c r="P5550" s="1"/>
    </row>
    <row r="5551" spans="16:16" x14ac:dyDescent="0.3">
      <c r="P5551" s="1"/>
    </row>
    <row r="5552" spans="16:16" x14ac:dyDescent="0.3">
      <c r="P5552" s="1"/>
    </row>
    <row r="5553" spans="16:16" x14ac:dyDescent="0.3">
      <c r="P5553" s="1"/>
    </row>
    <row r="5554" spans="16:16" x14ac:dyDescent="0.3">
      <c r="P5554" s="1"/>
    </row>
    <row r="5555" spans="16:16" x14ac:dyDescent="0.3">
      <c r="P5555" s="1"/>
    </row>
    <row r="5556" spans="16:16" x14ac:dyDescent="0.3">
      <c r="P5556" s="1"/>
    </row>
    <row r="5557" spans="16:16" x14ac:dyDescent="0.3">
      <c r="P5557" s="1"/>
    </row>
    <row r="5558" spans="16:16" x14ac:dyDescent="0.3">
      <c r="P5558" s="1"/>
    </row>
    <row r="5559" spans="16:16" x14ac:dyDescent="0.3">
      <c r="P5559" s="1"/>
    </row>
    <row r="5560" spans="16:16" x14ac:dyDescent="0.3">
      <c r="P5560" s="1"/>
    </row>
    <row r="5561" spans="16:16" x14ac:dyDescent="0.3">
      <c r="P5561" s="1"/>
    </row>
    <row r="5562" spans="16:16" x14ac:dyDescent="0.3">
      <c r="P5562" s="1"/>
    </row>
    <row r="5563" spans="16:16" x14ac:dyDescent="0.3">
      <c r="P5563" s="1"/>
    </row>
    <row r="5564" spans="16:16" x14ac:dyDescent="0.3">
      <c r="P5564" s="1"/>
    </row>
    <row r="5565" spans="16:16" x14ac:dyDescent="0.3">
      <c r="P5565" s="1"/>
    </row>
    <row r="5566" spans="16:16" x14ac:dyDescent="0.3">
      <c r="P5566" s="1"/>
    </row>
    <row r="5567" spans="16:16" x14ac:dyDescent="0.3">
      <c r="P5567" s="1"/>
    </row>
    <row r="5568" spans="16:16" x14ac:dyDescent="0.3">
      <c r="P5568" s="1"/>
    </row>
    <row r="5569" spans="16:16" x14ac:dyDescent="0.3">
      <c r="P5569" s="1"/>
    </row>
    <row r="5570" spans="16:16" x14ac:dyDescent="0.3">
      <c r="P5570" s="1"/>
    </row>
    <row r="5571" spans="16:16" x14ac:dyDescent="0.3">
      <c r="P5571" s="1"/>
    </row>
    <row r="5572" spans="16:16" x14ac:dyDescent="0.3">
      <c r="P5572" s="1"/>
    </row>
    <row r="5573" spans="16:16" x14ac:dyDescent="0.3">
      <c r="P5573" s="1"/>
    </row>
    <row r="5574" spans="16:16" x14ac:dyDescent="0.3">
      <c r="P5574" s="1"/>
    </row>
    <row r="5575" spans="16:16" x14ac:dyDescent="0.3">
      <c r="P5575" s="1"/>
    </row>
    <row r="5576" spans="16:16" x14ac:dyDescent="0.3">
      <c r="P5576" s="1"/>
    </row>
    <row r="5577" spans="16:16" x14ac:dyDescent="0.3">
      <c r="P5577" s="1"/>
    </row>
    <row r="5578" spans="16:16" x14ac:dyDescent="0.3">
      <c r="P5578" s="1"/>
    </row>
    <row r="5579" spans="16:16" x14ac:dyDescent="0.3">
      <c r="P5579" s="1"/>
    </row>
    <row r="5580" spans="16:16" x14ac:dyDescent="0.3">
      <c r="P5580" s="1"/>
    </row>
    <row r="5581" spans="16:16" x14ac:dyDescent="0.3">
      <c r="P5581" s="1"/>
    </row>
    <row r="5582" spans="16:16" x14ac:dyDescent="0.3">
      <c r="P5582" s="1"/>
    </row>
    <row r="5583" spans="16:16" x14ac:dyDescent="0.3">
      <c r="P5583" s="1"/>
    </row>
    <row r="5584" spans="16:16" x14ac:dyDescent="0.3">
      <c r="P5584" s="1"/>
    </row>
    <row r="5585" spans="16:16" x14ac:dyDescent="0.3">
      <c r="P5585" s="1"/>
    </row>
    <row r="5586" spans="16:16" x14ac:dyDescent="0.3">
      <c r="P5586" s="1"/>
    </row>
    <row r="5587" spans="16:16" x14ac:dyDescent="0.3">
      <c r="P5587" s="1"/>
    </row>
    <row r="5588" spans="16:16" x14ac:dyDescent="0.3">
      <c r="P5588" s="1"/>
    </row>
    <row r="5589" spans="16:16" x14ac:dyDescent="0.3">
      <c r="P5589" s="1"/>
    </row>
    <row r="5590" spans="16:16" x14ac:dyDescent="0.3">
      <c r="P5590" s="1"/>
    </row>
    <row r="5591" spans="16:16" x14ac:dyDescent="0.3">
      <c r="P5591" s="1"/>
    </row>
    <row r="5592" spans="16:16" x14ac:dyDescent="0.3">
      <c r="P5592" s="1"/>
    </row>
    <row r="5593" spans="16:16" x14ac:dyDescent="0.3">
      <c r="P5593" s="1"/>
    </row>
    <row r="5594" spans="16:16" x14ac:dyDescent="0.3">
      <c r="P5594" s="1"/>
    </row>
    <row r="5595" spans="16:16" x14ac:dyDescent="0.3">
      <c r="P5595" s="1"/>
    </row>
    <row r="5596" spans="16:16" x14ac:dyDescent="0.3">
      <c r="P5596" s="1"/>
    </row>
    <row r="5597" spans="16:16" x14ac:dyDescent="0.3">
      <c r="P5597" s="1"/>
    </row>
    <row r="5598" spans="16:16" x14ac:dyDescent="0.3">
      <c r="P5598" s="1"/>
    </row>
    <row r="5599" spans="16:16" x14ac:dyDescent="0.3">
      <c r="P5599" s="1"/>
    </row>
    <row r="5600" spans="16:16" x14ac:dyDescent="0.3">
      <c r="P5600" s="1"/>
    </row>
    <row r="5601" spans="16:16" x14ac:dyDescent="0.3">
      <c r="P5601" s="1"/>
    </row>
    <row r="5602" spans="16:16" x14ac:dyDescent="0.3">
      <c r="P5602" s="1"/>
    </row>
    <row r="5603" spans="16:16" x14ac:dyDescent="0.3">
      <c r="P5603" s="1"/>
    </row>
    <row r="5604" spans="16:16" x14ac:dyDescent="0.3">
      <c r="P5604" s="1"/>
    </row>
    <row r="5605" spans="16:16" x14ac:dyDescent="0.3">
      <c r="P5605" s="1"/>
    </row>
    <row r="5606" spans="16:16" x14ac:dyDescent="0.3">
      <c r="P5606" s="1"/>
    </row>
    <row r="5607" spans="16:16" x14ac:dyDescent="0.3">
      <c r="P5607" s="1"/>
    </row>
    <row r="5608" spans="16:16" x14ac:dyDescent="0.3">
      <c r="P5608" s="1"/>
    </row>
    <row r="5609" spans="16:16" x14ac:dyDescent="0.3">
      <c r="P5609" s="1"/>
    </row>
    <row r="5610" spans="16:16" x14ac:dyDescent="0.3">
      <c r="P5610" s="1"/>
    </row>
    <row r="5611" spans="16:16" x14ac:dyDescent="0.3">
      <c r="P5611" s="1"/>
    </row>
    <row r="5612" spans="16:16" x14ac:dyDescent="0.3">
      <c r="P5612" s="1"/>
    </row>
    <row r="5613" spans="16:16" x14ac:dyDescent="0.3">
      <c r="P5613" s="1"/>
    </row>
    <row r="5614" spans="16:16" x14ac:dyDescent="0.3">
      <c r="P5614" s="1"/>
    </row>
    <row r="5615" spans="16:16" x14ac:dyDescent="0.3">
      <c r="P5615" s="1"/>
    </row>
    <row r="5616" spans="16:16" x14ac:dyDescent="0.3">
      <c r="P5616" s="1"/>
    </row>
    <row r="5617" spans="16:16" x14ac:dyDescent="0.3">
      <c r="P5617" s="1"/>
    </row>
    <row r="5618" spans="16:16" x14ac:dyDescent="0.3">
      <c r="P5618" s="1"/>
    </row>
    <row r="5619" spans="16:16" x14ac:dyDescent="0.3">
      <c r="P5619" s="1"/>
    </row>
    <row r="5620" spans="16:16" x14ac:dyDescent="0.3">
      <c r="P5620" s="1"/>
    </row>
    <row r="5621" spans="16:16" x14ac:dyDescent="0.3">
      <c r="P5621" s="1"/>
    </row>
    <row r="5622" spans="16:16" x14ac:dyDescent="0.3">
      <c r="P5622" s="1"/>
    </row>
    <row r="5623" spans="16:16" x14ac:dyDescent="0.3">
      <c r="P5623" s="1"/>
    </row>
    <row r="5624" spans="16:16" x14ac:dyDescent="0.3">
      <c r="P5624" s="1"/>
    </row>
    <row r="5625" spans="16:16" x14ac:dyDescent="0.3">
      <c r="P5625" s="1"/>
    </row>
    <row r="5626" spans="16:16" x14ac:dyDescent="0.3">
      <c r="P5626" s="1"/>
    </row>
    <row r="5627" spans="16:16" x14ac:dyDescent="0.3">
      <c r="P5627" s="1"/>
    </row>
    <row r="5628" spans="16:16" x14ac:dyDescent="0.3">
      <c r="P5628" s="1"/>
    </row>
    <row r="5629" spans="16:16" x14ac:dyDescent="0.3">
      <c r="P5629" s="1"/>
    </row>
    <row r="5630" spans="16:16" x14ac:dyDescent="0.3">
      <c r="P5630" s="1"/>
    </row>
    <row r="5631" spans="16:16" x14ac:dyDescent="0.3">
      <c r="P5631" s="1"/>
    </row>
    <row r="5632" spans="16:16" x14ac:dyDescent="0.3">
      <c r="P5632" s="1"/>
    </row>
    <row r="5633" spans="16:16" x14ac:dyDescent="0.3">
      <c r="P5633" s="1"/>
    </row>
    <row r="5634" spans="16:16" x14ac:dyDescent="0.3">
      <c r="P5634" s="1"/>
    </row>
    <row r="5635" spans="16:16" x14ac:dyDescent="0.3">
      <c r="P5635" s="1"/>
    </row>
    <row r="5636" spans="16:16" x14ac:dyDescent="0.3">
      <c r="P5636" s="1"/>
    </row>
    <row r="5637" spans="16:16" x14ac:dyDescent="0.3">
      <c r="P5637" s="1"/>
    </row>
    <row r="5638" spans="16:16" x14ac:dyDescent="0.3">
      <c r="P5638" s="1"/>
    </row>
    <row r="5639" spans="16:16" x14ac:dyDescent="0.3">
      <c r="P5639" s="1"/>
    </row>
    <row r="5640" spans="16:16" x14ac:dyDescent="0.3">
      <c r="P5640" s="1"/>
    </row>
    <row r="5641" spans="16:16" x14ac:dyDescent="0.3">
      <c r="P5641" s="1"/>
    </row>
    <row r="5642" spans="16:16" x14ac:dyDescent="0.3">
      <c r="P5642" s="1"/>
    </row>
    <row r="5643" spans="16:16" x14ac:dyDescent="0.3">
      <c r="P5643" s="1"/>
    </row>
    <row r="5644" spans="16:16" x14ac:dyDescent="0.3">
      <c r="P5644" s="1"/>
    </row>
    <row r="5645" spans="16:16" x14ac:dyDescent="0.3">
      <c r="P5645" s="1"/>
    </row>
    <row r="5646" spans="16:16" x14ac:dyDescent="0.3">
      <c r="P5646" s="1"/>
    </row>
    <row r="5647" spans="16:16" x14ac:dyDescent="0.3">
      <c r="P5647" s="1"/>
    </row>
    <row r="5648" spans="16:16" x14ac:dyDescent="0.3">
      <c r="P5648" s="1"/>
    </row>
    <row r="5649" spans="16:16" x14ac:dyDescent="0.3">
      <c r="P5649" s="1"/>
    </row>
    <row r="5650" spans="16:16" x14ac:dyDescent="0.3">
      <c r="P5650" s="1"/>
    </row>
    <row r="5651" spans="16:16" x14ac:dyDescent="0.3">
      <c r="P5651" s="1"/>
    </row>
    <row r="5652" spans="16:16" x14ac:dyDescent="0.3">
      <c r="P5652" s="1"/>
    </row>
    <row r="5653" spans="16:16" x14ac:dyDescent="0.3">
      <c r="P5653" s="1"/>
    </row>
    <row r="5654" spans="16:16" x14ac:dyDescent="0.3">
      <c r="P5654" s="1"/>
    </row>
    <row r="5655" spans="16:16" x14ac:dyDescent="0.3">
      <c r="P5655" s="1"/>
    </row>
    <row r="5656" spans="16:16" x14ac:dyDescent="0.3">
      <c r="P5656" s="1"/>
    </row>
    <row r="5657" spans="16:16" x14ac:dyDescent="0.3">
      <c r="P5657" s="1"/>
    </row>
    <row r="5658" spans="16:16" x14ac:dyDescent="0.3">
      <c r="P5658" s="1"/>
    </row>
    <row r="5659" spans="16:16" x14ac:dyDescent="0.3">
      <c r="P5659" s="1"/>
    </row>
    <row r="5660" spans="16:16" x14ac:dyDescent="0.3">
      <c r="P5660" s="1"/>
    </row>
    <row r="5661" spans="16:16" x14ac:dyDescent="0.3">
      <c r="P5661" s="1"/>
    </row>
    <row r="5662" spans="16:16" x14ac:dyDescent="0.3">
      <c r="P5662" s="1"/>
    </row>
    <row r="5663" spans="16:16" x14ac:dyDescent="0.3">
      <c r="P5663" s="1"/>
    </row>
    <row r="5664" spans="16:16" x14ac:dyDescent="0.3">
      <c r="P5664" s="1"/>
    </row>
    <row r="5665" spans="16:16" x14ac:dyDescent="0.3">
      <c r="P5665" s="1"/>
    </row>
    <row r="5666" spans="16:16" x14ac:dyDescent="0.3">
      <c r="P5666" s="1"/>
    </row>
    <row r="5667" spans="16:16" x14ac:dyDescent="0.3">
      <c r="P5667" s="1"/>
    </row>
    <row r="5668" spans="16:16" x14ac:dyDescent="0.3">
      <c r="P5668" s="1"/>
    </row>
    <row r="5669" spans="16:16" x14ac:dyDescent="0.3">
      <c r="P5669" s="1"/>
    </row>
    <row r="5670" spans="16:16" x14ac:dyDescent="0.3">
      <c r="P5670" s="1"/>
    </row>
    <row r="5671" spans="16:16" x14ac:dyDescent="0.3">
      <c r="P5671" s="1"/>
    </row>
    <row r="5672" spans="16:16" x14ac:dyDescent="0.3">
      <c r="P5672" s="1"/>
    </row>
    <row r="5673" spans="16:16" x14ac:dyDescent="0.3">
      <c r="P5673" s="1"/>
    </row>
    <row r="5674" spans="16:16" x14ac:dyDescent="0.3">
      <c r="P5674" s="1"/>
    </row>
    <row r="5675" spans="16:16" x14ac:dyDescent="0.3">
      <c r="P5675" s="1"/>
    </row>
    <row r="5676" spans="16:16" x14ac:dyDescent="0.3">
      <c r="P5676" s="1"/>
    </row>
    <row r="5677" spans="16:16" x14ac:dyDescent="0.3">
      <c r="P5677" s="1"/>
    </row>
    <row r="5678" spans="16:16" x14ac:dyDescent="0.3">
      <c r="P5678" s="1"/>
    </row>
    <row r="5679" spans="16:16" x14ac:dyDescent="0.3">
      <c r="P5679" s="1"/>
    </row>
    <row r="5680" spans="16:16" x14ac:dyDescent="0.3">
      <c r="P5680" s="1"/>
    </row>
    <row r="5681" spans="16:16" x14ac:dyDescent="0.3">
      <c r="P5681" s="1"/>
    </row>
    <row r="5682" spans="16:16" x14ac:dyDescent="0.3">
      <c r="P5682" s="1"/>
    </row>
    <row r="5683" spans="16:16" x14ac:dyDescent="0.3">
      <c r="P5683" s="1"/>
    </row>
    <row r="5684" spans="16:16" x14ac:dyDescent="0.3">
      <c r="P5684" s="1"/>
    </row>
    <row r="5685" spans="16:16" x14ac:dyDescent="0.3">
      <c r="P5685" s="1"/>
    </row>
    <row r="5686" spans="16:16" x14ac:dyDescent="0.3">
      <c r="P5686" s="1"/>
    </row>
    <row r="5687" spans="16:16" x14ac:dyDescent="0.3">
      <c r="P5687" s="1"/>
    </row>
    <row r="5688" spans="16:16" x14ac:dyDescent="0.3">
      <c r="P5688" s="1"/>
    </row>
    <row r="5689" spans="16:16" x14ac:dyDescent="0.3">
      <c r="P5689" s="1"/>
    </row>
    <row r="5690" spans="16:16" x14ac:dyDescent="0.3">
      <c r="P5690" s="1"/>
    </row>
    <row r="5691" spans="16:16" x14ac:dyDescent="0.3">
      <c r="P5691" s="1"/>
    </row>
    <row r="5692" spans="16:16" x14ac:dyDescent="0.3">
      <c r="P5692" s="1"/>
    </row>
    <row r="5693" spans="16:16" x14ac:dyDescent="0.3">
      <c r="P5693" s="1"/>
    </row>
    <row r="5694" spans="16:16" x14ac:dyDescent="0.3">
      <c r="P5694" s="1"/>
    </row>
    <row r="5695" spans="16:16" x14ac:dyDescent="0.3">
      <c r="P5695" s="1"/>
    </row>
    <row r="5696" spans="16:16" x14ac:dyDescent="0.3">
      <c r="P5696" s="1"/>
    </row>
    <row r="5697" spans="16:16" x14ac:dyDescent="0.3">
      <c r="P5697" s="1"/>
    </row>
    <row r="5698" spans="16:16" x14ac:dyDescent="0.3">
      <c r="P5698" s="1"/>
    </row>
    <row r="5699" spans="16:16" x14ac:dyDescent="0.3">
      <c r="P5699" s="1"/>
    </row>
    <row r="5700" spans="16:16" x14ac:dyDescent="0.3">
      <c r="P5700" s="1"/>
    </row>
    <row r="5701" spans="16:16" x14ac:dyDescent="0.3">
      <c r="P5701" s="1"/>
    </row>
    <row r="5702" spans="16:16" x14ac:dyDescent="0.3">
      <c r="P5702" s="1"/>
    </row>
    <row r="5703" spans="16:16" x14ac:dyDescent="0.3">
      <c r="P5703" s="1"/>
    </row>
    <row r="5704" spans="16:16" x14ac:dyDescent="0.3">
      <c r="P5704" s="1"/>
    </row>
    <row r="5705" spans="16:16" x14ac:dyDescent="0.3">
      <c r="P5705" s="1"/>
    </row>
    <row r="5706" spans="16:16" x14ac:dyDescent="0.3">
      <c r="P5706" s="1"/>
    </row>
    <row r="5707" spans="16:16" x14ac:dyDescent="0.3">
      <c r="P5707" s="1"/>
    </row>
    <row r="5708" spans="16:16" x14ac:dyDescent="0.3">
      <c r="P5708" s="1"/>
    </row>
    <row r="5709" spans="16:16" x14ac:dyDescent="0.3">
      <c r="P5709" s="1"/>
    </row>
    <row r="5710" spans="16:16" x14ac:dyDescent="0.3">
      <c r="P5710" s="1"/>
    </row>
    <row r="5711" spans="16:16" x14ac:dyDescent="0.3">
      <c r="P5711" s="1"/>
    </row>
    <row r="5712" spans="16:16" x14ac:dyDescent="0.3">
      <c r="P5712" s="1"/>
    </row>
    <row r="5713" spans="16:16" x14ac:dyDescent="0.3">
      <c r="P5713" s="1"/>
    </row>
    <row r="5714" spans="16:16" x14ac:dyDescent="0.3">
      <c r="P5714" s="1"/>
    </row>
    <row r="5715" spans="16:16" x14ac:dyDescent="0.3">
      <c r="P5715" s="1"/>
    </row>
    <row r="5716" spans="16:16" x14ac:dyDescent="0.3">
      <c r="P5716" s="1"/>
    </row>
    <row r="5717" spans="16:16" x14ac:dyDescent="0.3">
      <c r="P5717" s="1"/>
    </row>
    <row r="5718" spans="16:16" x14ac:dyDescent="0.3">
      <c r="P5718" s="1"/>
    </row>
    <row r="5719" spans="16:16" x14ac:dyDescent="0.3">
      <c r="P5719" s="1"/>
    </row>
    <row r="5720" spans="16:16" x14ac:dyDescent="0.3">
      <c r="P5720" s="1"/>
    </row>
    <row r="5721" spans="16:16" x14ac:dyDescent="0.3">
      <c r="P5721" s="1"/>
    </row>
    <row r="5722" spans="16:16" x14ac:dyDescent="0.3">
      <c r="P5722" s="1"/>
    </row>
    <row r="5723" spans="16:16" x14ac:dyDescent="0.3">
      <c r="P5723" s="1"/>
    </row>
    <row r="5724" spans="16:16" x14ac:dyDescent="0.3">
      <c r="P5724" s="1"/>
    </row>
    <row r="5725" spans="16:16" x14ac:dyDescent="0.3">
      <c r="P5725" s="1"/>
    </row>
    <row r="5726" spans="16:16" x14ac:dyDescent="0.3">
      <c r="P5726" s="1"/>
    </row>
    <row r="5727" spans="16:16" x14ac:dyDescent="0.3">
      <c r="P5727" s="1"/>
    </row>
    <row r="5728" spans="16:16" x14ac:dyDescent="0.3">
      <c r="P5728" s="1"/>
    </row>
    <row r="5729" spans="16:16" x14ac:dyDescent="0.3">
      <c r="P5729" s="1"/>
    </row>
    <row r="5730" spans="16:16" x14ac:dyDescent="0.3">
      <c r="P5730" s="1"/>
    </row>
    <row r="5731" spans="16:16" x14ac:dyDescent="0.3">
      <c r="P5731" s="1"/>
    </row>
    <row r="5732" spans="16:16" x14ac:dyDescent="0.3">
      <c r="P5732" s="1"/>
    </row>
    <row r="5733" spans="16:16" x14ac:dyDescent="0.3">
      <c r="P5733" s="1"/>
    </row>
    <row r="5734" spans="16:16" x14ac:dyDescent="0.3">
      <c r="P5734" s="1"/>
    </row>
    <row r="5735" spans="16:16" x14ac:dyDescent="0.3">
      <c r="P5735" s="1"/>
    </row>
    <row r="5736" spans="16:16" x14ac:dyDescent="0.3">
      <c r="P5736" s="1"/>
    </row>
    <row r="5737" spans="16:16" x14ac:dyDescent="0.3">
      <c r="P5737" s="1"/>
    </row>
    <row r="5738" spans="16:16" x14ac:dyDescent="0.3">
      <c r="P5738" s="1"/>
    </row>
    <row r="5739" spans="16:16" x14ac:dyDescent="0.3">
      <c r="P5739" s="1"/>
    </row>
    <row r="5740" spans="16:16" x14ac:dyDescent="0.3">
      <c r="P5740" s="1"/>
    </row>
    <row r="5741" spans="16:16" x14ac:dyDescent="0.3">
      <c r="P5741" s="1"/>
    </row>
    <row r="5742" spans="16:16" x14ac:dyDescent="0.3">
      <c r="P5742" s="1"/>
    </row>
    <row r="5743" spans="16:16" x14ac:dyDescent="0.3">
      <c r="P5743" s="1"/>
    </row>
    <row r="5744" spans="16:16" x14ac:dyDescent="0.3">
      <c r="P5744" s="1"/>
    </row>
    <row r="5745" spans="16:16" x14ac:dyDescent="0.3">
      <c r="P5745" s="1"/>
    </row>
    <row r="5746" spans="16:16" x14ac:dyDescent="0.3">
      <c r="P5746" s="1"/>
    </row>
    <row r="5747" spans="16:16" x14ac:dyDescent="0.3">
      <c r="P5747" s="1"/>
    </row>
    <row r="5748" spans="16:16" x14ac:dyDescent="0.3">
      <c r="P5748" s="1"/>
    </row>
    <row r="5749" spans="16:16" x14ac:dyDescent="0.3">
      <c r="P5749" s="1"/>
    </row>
    <row r="5750" spans="16:16" x14ac:dyDescent="0.3">
      <c r="P5750" s="1"/>
    </row>
    <row r="5751" spans="16:16" x14ac:dyDescent="0.3">
      <c r="P5751" s="1"/>
    </row>
    <row r="5752" spans="16:16" x14ac:dyDescent="0.3">
      <c r="P5752" s="1"/>
    </row>
    <row r="5753" spans="16:16" x14ac:dyDescent="0.3">
      <c r="P5753" s="1"/>
    </row>
    <row r="5754" spans="16:16" x14ac:dyDescent="0.3">
      <c r="P5754" s="1"/>
    </row>
    <row r="5755" spans="16:16" x14ac:dyDescent="0.3">
      <c r="P5755" s="1"/>
    </row>
    <row r="5756" spans="16:16" x14ac:dyDescent="0.3">
      <c r="P5756" s="1"/>
    </row>
    <row r="5757" spans="16:16" x14ac:dyDescent="0.3">
      <c r="P5757" s="1"/>
    </row>
    <row r="5758" spans="16:16" x14ac:dyDescent="0.3">
      <c r="P5758" s="1"/>
    </row>
    <row r="5759" spans="16:16" x14ac:dyDescent="0.3">
      <c r="P5759" s="1"/>
    </row>
    <row r="5760" spans="16:16" x14ac:dyDescent="0.3">
      <c r="P5760" s="1"/>
    </row>
    <row r="5761" spans="16:16" x14ac:dyDescent="0.3">
      <c r="P5761" s="1"/>
    </row>
    <row r="5762" spans="16:16" x14ac:dyDescent="0.3">
      <c r="P5762" s="1"/>
    </row>
    <row r="5763" spans="16:16" x14ac:dyDescent="0.3">
      <c r="P5763" s="1"/>
    </row>
    <row r="5764" spans="16:16" x14ac:dyDescent="0.3">
      <c r="P5764" s="1"/>
    </row>
    <row r="5765" spans="16:16" x14ac:dyDescent="0.3">
      <c r="P5765" s="1"/>
    </row>
    <row r="5766" spans="16:16" x14ac:dyDescent="0.3">
      <c r="P5766" s="1"/>
    </row>
    <row r="5767" spans="16:16" x14ac:dyDescent="0.3">
      <c r="P5767" s="1"/>
    </row>
    <row r="5768" spans="16:16" x14ac:dyDescent="0.3">
      <c r="P5768" s="1"/>
    </row>
    <row r="5769" spans="16:16" x14ac:dyDescent="0.3">
      <c r="P5769" s="1"/>
    </row>
    <row r="5770" spans="16:16" x14ac:dyDescent="0.3">
      <c r="P5770" s="1"/>
    </row>
    <row r="5771" spans="16:16" x14ac:dyDescent="0.3">
      <c r="P5771" s="1"/>
    </row>
    <row r="5772" spans="16:16" x14ac:dyDescent="0.3">
      <c r="P5772" s="1"/>
    </row>
    <row r="5773" spans="16:16" x14ac:dyDescent="0.3">
      <c r="P5773" s="1"/>
    </row>
    <row r="5774" spans="16:16" x14ac:dyDescent="0.3">
      <c r="P5774" s="1"/>
    </row>
    <row r="5775" spans="16:16" x14ac:dyDescent="0.3">
      <c r="P5775" s="1"/>
    </row>
    <row r="5776" spans="16:16" x14ac:dyDescent="0.3">
      <c r="P5776" s="1"/>
    </row>
    <row r="5777" spans="16:16" x14ac:dyDescent="0.3">
      <c r="P5777" s="1"/>
    </row>
    <row r="5778" spans="16:16" x14ac:dyDescent="0.3">
      <c r="P5778" s="1"/>
    </row>
    <row r="5779" spans="16:16" x14ac:dyDescent="0.3">
      <c r="P5779" s="1"/>
    </row>
    <row r="5780" spans="16:16" x14ac:dyDescent="0.3">
      <c r="P5780" s="1"/>
    </row>
    <row r="5781" spans="16:16" x14ac:dyDescent="0.3">
      <c r="P5781" s="1"/>
    </row>
    <row r="5782" spans="16:16" x14ac:dyDescent="0.3">
      <c r="P5782" s="1"/>
    </row>
    <row r="5783" spans="16:16" x14ac:dyDescent="0.3">
      <c r="P5783" s="1"/>
    </row>
    <row r="5784" spans="16:16" x14ac:dyDescent="0.3">
      <c r="P5784" s="1"/>
    </row>
    <row r="5785" spans="16:16" x14ac:dyDescent="0.3">
      <c r="P5785" s="1"/>
    </row>
    <row r="5786" spans="16:16" x14ac:dyDescent="0.3">
      <c r="P5786" s="1"/>
    </row>
    <row r="5787" spans="16:16" x14ac:dyDescent="0.3">
      <c r="P5787" s="1"/>
    </row>
    <row r="5788" spans="16:16" x14ac:dyDescent="0.3">
      <c r="P5788" s="1"/>
    </row>
    <row r="5789" spans="16:16" x14ac:dyDescent="0.3">
      <c r="P5789" s="1"/>
    </row>
    <row r="5790" spans="16:16" x14ac:dyDescent="0.3">
      <c r="P5790" s="1"/>
    </row>
    <row r="5791" spans="16:16" x14ac:dyDescent="0.3">
      <c r="P5791" s="1"/>
    </row>
    <row r="5792" spans="16:16" x14ac:dyDescent="0.3">
      <c r="P5792" s="1"/>
    </row>
    <row r="5793" spans="16:16" x14ac:dyDescent="0.3">
      <c r="P5793" s="1"/>
    </row>
    <row r="5794" spans="16:16" x14ac:dyDescent="0.3">
      <c r="P5794" s="1"/>
    </row>
    <row r="5795" spans="16:16" x14ac:dyDescent="0.3">
      <c r="P5795" s="1"/>
    </row>
    <row r="5796" spans="16:16" x14ac:dyDescent="0.3">
      <c r="P5796" s="1"/>
    </row>
    <row r="5797" spans="16:16" x14ac:dyDescent="0.3">
      <c r="P5797" s="1"/>
    </row>
    <row r="5798" spans="16:16" x14ac:dyDescent="0.3">
      <c r="P5798" s="1"/>
    </row>
    <row r="5799" spans="16:16" x14ac:dyDescent="0.3">
      <c r="P5799" s="1"/>
    </row>
    <row r="5800" spans="16:16" x14ac:dyDescent="0.3">
      <c r="P5800" s="1"/>
    </row>
    <row r="5801" spans="16:16" x14ac:dyDescent="0.3">
      <c r="P5801" s="1"/>
    </row>
    <row r="5802" spans="16:16" x14ac:dyDescent="0.3">
      <c r="P5802" s="1"/>
    </row>
    <row r="5803" spans="16:16" x14ac:dyDescent="0.3">
      <c r="P5803" s="1"/>
    </row>
    <row r="5804" spans="16:16" x14ac:dyDescent="0.3">
      <c r="P5804" s="1"/>
    </row>
    <row r="5805" spans="16:16" x14ac:dyDescent="0.3">
      <c r="P5805" s="1"/>
    </row>
    <row r="5806" spans="16:16" x14ac:dyDescent="0.3">
      <c r="P5806" s="1"/>
    </row>
    <row r="5807" spans="16:16" x14ac:dyDescent="0.3">
      <c r="P5807" s="1"/>
    </row>
    <row r="5808" spans="16:16" x14ac:dyDescent="0.3">
      <c r="P5808" s="1"/>
    </row>
    <row r="5809" spans="16:16" x14ac:dyDescent="0.3">
      <c r="P5809" s="1"/>
    </row>
    <row r="5810" spans="16:16" x14ac:dyDescent="0.3">
      <c r="P5810" s="1"/>
    </row>
    <row r="5811" spans="16:16" x14ac:dyDescent="0.3">
      <c r="P5811" s="1"/>
    </row>
    <row r="5812" spans="16:16" x14ac:dyDescent="0.3">
      <c r="P5812" s="1"/>
    </row>
    <row r="5813" spans="16:16" x14ac:dyDescent="0.3">
      <c r="P5813" s="1"/>
    </row>
    <row r="5814" spans="16:16" x14ac:dyDescent="0.3">
      <c r="P5814" s="1"/>
    </row>
    <row r="5815" spans="16:16" x14ac:dyDescent="0.3">
      <c r="P5815" s="1"/>
    </row>
    <row r="5816" spans="16:16" x14ac:dyDescent="0.3">
      <c r="P5816" s="1"/>
    </row>
    <row r="5817" spans="16:16" x14ac:dyDescent="0.3">
      <c r="P5817" s="1"/>
    </row>
    <row r="5818" spans="16:16" x14ac:dyDescent="0.3">
      <c r="P5818" s="1"/>
    </row>
    <row r="5819" spans="16:16" x14ac:dyDescent="0.3">
      <c r="P5819" s="1"/>
    </row>
    <row r="5820" spans="16:16" x14ac:dyDescent="0.3">
      <c r="P5820" s="1"/>
    </row>
    <row r="5821" spans="16:16" x14ac:dyDescent="0.3">
      <c r="P5821" s="1"/>
    </row>
    <row r="5822" spans="16:16" x14ac:dyDescent="0.3">
      <c r="P5822" s="1"/>
    </row>
    <row r="5823" spans="16:16" x14ac:dyDescent="0.3">
      <c r="P5823" s="1"/>
    </row>
    <row r="5824" spans="16:16" x14ac:dyDescent="0.3">
      <c r="P5824" s="1"/>
    </row>
    <row r="5825" spans="16:16" x14ac:dyDescent="0.3">
      <c r="P5825" s="1"/>
    </row>
    <row r="5826" spans="16:16" x14ac:dyDescent="0.3">
      <c r="P5826" s="1"/>
    </row>
    <row r="5827" spans="16:16" x14ac:dyDescent="0.3">
      <c r="P5827" s="1"/>
    </row>
    <row r="5828" spans="16:16" x14ac:dyDescent="0.3">
      <c r="P5828" s="1"/>
    </row>
    <row r="5829" spans="16:16" x14ac:dyDescent="0.3">
      <c r="P5829" s="1"/>
    </row>
    <row r="5830" spans="16:16" x14ac:dyDescent="0.3">
      <c r="P5830" s="1"/>
    </row>
    <row r="5831" spans="16:16" x14ac:dyDescent="0.3">
      <c r="P5831" s="1"/>
    </row>
    <row r="5832" spans="16:16" x14ac:dyDescent="0.3">
      <c r="P5832" s="1"/>
    </row>
    <row r="5833" spans="16:16" x14ac:dyDescent="0.3">
      <c r="P5833" s="1"/>
    </row>
    <row r="5834" spans="16:16" x14ac:dyDescent="0.3">
      <c r="P5834" s="1"/>
    </row>
    <row r="5835" spans="16:16" x14ac:dyDescent="0.3">
      <c r="P5835" s="1"/>
    </row>
    <row r="5836" spans="16:16" x14ac:dyDescent="0.3">
      <c r="P5836" s="1"/>
    </row>
    <row r="5837" spans="16:16" x14ac:dyDescent="0.3">
      <c r="P5837" s="1"/>
    </row>
    <row r="5838" spans="16:16" x14ac:dyDescent="0.3">
      <c r="P5838" s="1"/>
    </row>
    <row r="5839" spans="16:16" x14ac:dyDescent="0.3">
      <c r="P5839" s="1"/>
    </row>
    <row r="5840" spans="16:16" x14ac:dyDescent="0.3">
      <c r="P5840" s="1"/>
    </row>
    <row r="5841" spans="16:16" x14ac:dyDescent="0.3">
      <c r="P5841" s="1"/>
    </row>
    <row r="5842" spans="16:16" x14ac:dyDescent="0.3">
      <c r="P5842" s="1"/>
    </row>
    <row r="5843" spans="16:16" x14ac:dyDescent="0.3">
      <c r="P5843" s="1"/>
    </row>
    <row r="5844" spans="16:16" x14ac:dyDescent="0.3">
      <c r="P5844" s="1"/>
    </row>
    <row r="5845" spans="16:16" x14ac:dyDescent="0.3">
      <c r="P5845" s="1"/>
    </row>
    <row r="5846" spans="16:16" x14ac:dyDescent="0.3">
      <c r="P5846" s="1"/>
    </row>
    <row r="5847" spans="16:16" x14ac:dyDescent="0.3">
      <c r="P5847" s="1"/>
    </row>
    <row r="5848" spans="16:16" x14ac:dyDescent="0.3">
      <c r="P5848" s="1"/>
    </row>
    <row r="5849" spans="16:16" x14ac:dyDescent="0.3">
      <c r="P5849" s="1"/>
    </row>
    <row r="5850" spans="16:16" x14ac:dyDescent="0.3">
      <c r="P5850" s="1"/>
    </row>
    <row r="5851" spans="16:16" x14ac:dyDescent="0.3">
      <c r="P5851" s="1"/>
    </row>
    <row r="5852" spans="16:16" x14ac:dyDescent="0.3">
      <c r="P5852" s="1"/>
    </row>
    <row r="5853" spans="16:16" x14ac:dyDescent="0.3">
      <c r="P5853" s="1"/>
    </row>
    <row r="5854" spans="16:16" x14ac:dyDescent="0.3">
      <c r="P5854" s="1"/>
    </row>
    <row r="5855" spans="16:16" x14ac:dyDescent="0.3">
      <c r="P5855" s="1"/>
    </row>
    <row r="5856" spans="16:16" x14ac:dyDescent="0.3">
      <c r="P5856" s="1"/>
    </row>
    <row r="5857" spans="16:16" x14ac:dyDescent="0.3">
      <c r="P5857" s="1"/>
    </row>
    <row r="5858" spans="16:16" x14ac:dyDescent="0.3">
      <c r="P5858" s="1"/>
    </row>
    <row r="5859" spans="16:16" x14ac:dyDescent="0.3">
      <c r="P5859" s="1"/>
    </row>
    <row r="5860" spans="16:16" x14ac:dyDescent="0.3">
      <c r="P5860" s="1"/>
    </row>
    <row r="5861" spans="16:16" x14ac:dyDescent="0.3">
      <c r="P5861" s="1"/>
    </row>
    <row r="5862" spans="16:16" x14ac:dyDescent="0.3">
      <c r="P5862" s="1"/>
    </row>
    <row r="5863" spans="16:16" x14ac:dyDescent="0.3">
      <c r="P5863" s="1"/>
    </row>
    <row r="5864" spans="16:16" x14ac:dyDescent="0.3">
      <c r="P5864" s="1"/>
    </row>
    <row r="5865" spans="16:16" x14ac:dyDescent="0.3">
      <c r="P5865" s="1"/>
    </row>
    <row r="5866" spans="16:16" x14ac:dyDescent="0.3">
      <c r="P5866" s="1"/>
    </row>
    <row r="5867" spans="16:16" x14ac:dyDescent="0.3">
      <c r="P5867" s="1"/>
    </row>
    <row r="5868" spans="16:16" x14ac:dyDescent="0.3">
      <c r="P5868" s="1"/>
    </row>
    <row r="5869" spans="16:16" x14ac:dyDescent="0.3">
      <c r="P5869" s="1"/>
    </row>
    <row r="5870" spans="16:16" x14ac:dyDescent="0.3">
      <c r="P5870" s="1"/>
    </row>
    <row r="5871" spans="16:16" x14ac:dyDescent="0.3">
      <c r="P5871" s="1"/>
    </row>
    <row r="5872" spans="16:16" x14ac:dyDescent="0.3">
      <c r="P5872" s="1"/>
    </row>
    <row r="5873" spans="16:16" x14ac:dyDescent="0.3">
      <c r="P5873" s="1"/>
    </row>
    <row r="5874" spans="16:16" x14ac:dyDescent="0.3">
      <c r="P5874" s="1"/>
    </row>
    <row r="5875" spans="16:16" x14ac:dyDescent="0.3">
      <c r="P5875" s="1"/>
    </row>
    <row r="5876" spans="16:16" x14ac:dyDescent="0.3">
      <c r="P5876" s="1"/>
    </row>
    <row r="5877" spans="16:16" x14ac:dyDescent="0.3">
      <c r="P5877" s="1"/>
    </row>
    <row r="5878" spans="16:16" x14ac:dyDescent="0.3">
      <c r="P5878" s="1"/>
    </row>
    <row r="5879" spans="16:16" x14ac:dyDescent="0.3">
      <c r="P5879" s="1"/>
    </row>
    <row r="5880" spans="16:16" x14ac:dyDescent="0.3">
      <c r="P5880" s="1"/>
    </row>
    <row r="5881" spans="16:16" x14ac:dyDescent="0.3">
      <c r="P5881" s="1"/>
    </row>
    <row r="5882" spans="16:16" x14ac:dyDescent="0.3">
      <c r="P5882" s="1"/>
    </row>
    <row r="5883" spans="16:16" x14ac:dyDescent="0.3">
      <c r="P5883" s="1"/>
    </row>
    <row r="5884" spans="16:16" x14ac:dyDescent="0.3">
      <c r="P5884" s="1"/>
    </row>
    <row r="5885" spans="16:16" x14ac:dyDescent="0.3">
      <c r="P5885" s="1"/>
    </row>
    <row r="5886" spans="16:16" x14ac:dyDescent="0.3">
      <c r="P5886" s="1"/>
    </row>
    <row r="5887" spans="16:16" x14ac:dyDescent="0.3">
      <c r="P5887" s="1"/>
    </row>
    <row r="5888" spans="16:16" x14ac:dyDescent="0.3">
      <c r="P5888" s="1"/>
    </row>
    <row r="5889" spans="16:16" x14ac:dyDescent="0.3">
      <c r="P5889" s="1"/>
    </row>
    <row r="5890" spans="16:16" x14ac:dyDescent="0.3">
      <c r="P5890" s="1"/>
    </row>
    <row r="5891" spans="16:16" x14ac:dyDescent="0.3">
      <c r="P5891" s="1"/>
    </row>
    <row r="5892" spans="16:16" x14ac:dyDescent="0.3">
      <c r="P5892" s="1"/>
    </row>
    <row r="5893" spans="16:16" x14ac:dyDescent="0.3">
      <c r="P5893" s="1"/>
    </row>
    <row r="5894" spans="16:16" x14ac:dyDescent="0.3">
      <c r="P5894" s="1"/>
    </row>
    <row r="5895" spans="16:16" x14ac:dyDescent="0.3">
      <c r="P5895" s="1"/>
    </row>
    <row r="5896" spans="16:16" x14ac:dyDescent="0.3">
      <c r="P5896" s="1"/>
    </row>
    <row r="5897" spans="16:16" x14ac:dyDescent="0.3">
      <c r="P5897" s="1"/>
    </row>
    <row r="5898" spans="16:16" x14ac:dyDescent="0.3">
      <c r="P5898" s="1"/>
    </row>
    <row r="5899" spans="16:16" x14ac:dyDescent="0.3">
      <c r="P5899" s="1"/>
    </row>
    <row r="5900" spans="16:16" x14ac:dyDescent="0.3">
      <c r="P5900" s="1"/>
    </row>
    <row r="5901" spans="16:16" x14ac:dyDescent="0.3">
      <c r="P5901" s="1"/>
    </row>
    <row r="5902" spans="16:16" x14ac:dyDescent="0.3">
      <c r="P5902" s="1"/>
    </row>
    <row r="5903" spans="16:16" x14ac:dyDescent="0.3">
      <c r="P5903" s="1"/>
    </row>
    <row r="5904" spans="16:16" x14ac:dyDescent="0.3">
      <c r="P5904" s="1"/>
    </row>
    <row r="5905" spans="16:16" x14ac:dyDescent="0.3">
      <c r="P5905" s="1"/>
    </row>
    <row r="5906" spans="16:16" x14ac:dyDescent="0.3">
      <c r="P5906" s="1"/>
    </row>
    <row r="5907" spans="16:16" x14ac:dyDescent="0.3">
      <c r="P5907" s="1"/>
    </row>
    <row r="5908" spans="16:16" x14ac:dyDescent="0.3">
      <c r="P5908" s="1"/>
    </row>
    <row r="5909" spans="16:16" x14ac:dyDescent="0.3">
      <c r="P5909" s="1"/>
    </row>
    <row r="5910" spans="16:16" x14ac:dyDescent="0.3">
      <c r="P5910" s="1"/>
    </row>
    <row r="5911" spans="16:16" x14ac:dyDescent="0.3">
      <c r="P5911" s="1"/>
    </row>
    <row r="5912" spans="16:16" x14ac:dyDescent="0.3">
      <c r="P5912" s="1"/>
    </row>
    <row r="5913" spans="16:16" x14ac:dyDescent="0.3">
      <c r="P5913" s="1"/>
    </row>
    <row r="5914" spans="16:16" x14ac:dyDescent="0.3">
      <c r="P5914" s="1"/>
    </row>
    <row r="5915" spans="16:16" x14ac:dyDescent="0.3">
      <c r="P5915" s="1"/>
    </row>
    <row r="5916" spans="16:16" x14ac:dyDescent="0.3">
      <c r="P5916" s="1"/>
    </row>
    <row r="5917" spans="16:16" x14ac:dyDescent="0.3">
      <c r="P5917" s="1"/>
    </row>
    <row r="5918" spans="16:16" x14ac:dyDescent="0.3">
      <c r="P5918" s="1"/>
    </row>
    <row r="5919" spans="16:16" x14ac:dyDescent="0.3">
      <c r="P5919" s="1"/>
    </row>
    <row r="5920" spans="16:16" x14ac:dyDescent="0.3">
      <c r="P5920" s="1"/>
    </row>
    <row r="5921" spans="16:16" x14ac:dyDescent="0.3">
      <c r="P5921" s="1"/>
    </row>
    <row r="5922" spans="16:16" x14ac:dyDescent="0.3">
      <c r="P5922" s="1"/>
    </row>
    <row r="5923" spans="16:16" x14ac:dyDescent="0.3">
      <c r="P5923" s="1"/>
    </row>
    <row r="5924" spans="16:16" x14ac:dyDescent="0.3">
      <c r="P5924" s="1"/>
    </row>
    <row r="5925" spans="16:16" x14ac:dyDescent="0.3">
      <c r="P5925" s="1"/>
    </row>
    <row r="5926" spans="16:16" x14ac:dyDescent="0.3">
      <c r="P5926" s="1"/>
    </row>
    <row r="5927" spans="16:16" x14ac:dyDescent="0.3">
      <c r="P5927" s="1"/>
    </row>
    <row r="5928" spans="16:16" x14ac:dyDescent="0.3">
      <c r="P5928" s="1"/>
    </row>
    <row r="5929" spans="16:16" x14ac:dyDescent="0.3">
      <c r="P5929" s="1"/>
    </row>
    <row r="5930" spans="16:16" x14ac:dyDescent="0.3">
      <c r="P5930" s="1"/>
    </row>
    <row r="5931" spans="16:16" x14ac:dyDescent="0.3">
      <c r="P5931" s="1"/>
    </row>
    <row r="5932" spans="16:16" x14ac:dyDescent="0.3">
      <c r="P5932" s="1"/>
    </row>
    <row r="5933" spans="16:16" x14ac:dyDescent="0.3">
      <c r="P5933" s="1"/>
    </row>
    <row r="5934" spans="16:16" x14ac:dyDescent="0.3">
      <c r="P5934" s="1"/>
    </row>
    <row r="5935" spans="16:16" x14ac:dyDescent="0.3">
      <c r="P5935" s="1"/>
    </row>
    <row r="5936" spans="16:16" x14ac:dyDescent="0.3">
      <c r="P5936" s="1"/>
    </row>
    <row r="5937" spans="16:16" x14ac:dyDescent="0.3">
      <c r="P5937" s="1"/>
    </row>
    <row r="5938" spans="16:16" x14ac:dyDescent="0.3">
      <c r="P5938" s="1"/>
    </row>
    <row r="5939" spans="16:16" x14ac:dyDescent="0.3">
      <c r="P5939" s="1"/>
    </row>
    <row r="5940" spans="16:16" x14ac:dyDescent="0.3">
      <c r="P5940" s="1"/>
    </row>
    <row r="5941" spans="16:16" x14ac:dyDescent="0.3">
      <c r="P5941" s="1"/>
    </row>
    <row r="5942" spans="16:16" x14ac:dyDescent="0.3">
      <c r="P5942" s="1"/>
    </row>
    <row r="5943" spans="16:16" x14ac:dyDescent="0.3">
      <c r="P5943" s="1"/>
    </row>
    <row r="5944" spans="16:16" x14ac:dyDescent="0.3">
      <c r="P5944" s="1"/>
    </row>
    <row r="5945" spans="16:16" x14ac:dyDescent="0.3">
      <c r="P5945" s="1"/>
    </row>
    <row r="5946" spans="16:16" x14ac:dyDescent="0.3">
      <c r="P5946" s="1"/>
    </row>
    <row r="5947" spans="16:16" x14ac:dyDescent="0.3">
      <c r="P5947" s="1"/>
    </row>
    <row r="5948" spans="16:16" x14ac:dyDescent="0.3">
      <c r="P5948" s="1"/>
    </row>
    <row r="5949" spans="16:16" x14ac:dyDescent="0.3">
      <c r="P5949" s="1"/>
    </row>
    <row r="5950" spans="16:16" x14ac:dyDescent="0.3">
      <c r="P5950" s="1"/>
    </row>
    <row r="5951" spans="16:16" x14ac:dyDescent="0.3">
      <c r="P5951" s="1"/>
    </row>
    <row r="5952" spans="16:16" x14ac:dyDescent="0.3">
      <c r="P5952" s="1"/>
    </row>
    <row r="5953" spans="16:16" x14ac:dyDescent="0.3">
      <c r="P5953" s="1"/>
    </row>
    <row r="5954" spans="16:16" x14ac:dyDescent="0.3">
      <c r="P5954" s="1"/>
    </row>
    <row r="5955" spans="16:16" x14ac:dyDescent="0.3">
      <c r="P5955" s="1"/>
    </row>
    <row r="5956" spans="16:16" x14ac:dyDescent="0.3">
      <c r="P5956" s="1"/>
    </row>
    <row r="5957" spans="16:16" x14ac:dyDescent="0.3">
      <c r="P5957" s="1"/>
    </row>
    <row r="5958" spans="16:16" x14ac:dyDescent="0.3">
      <c r="P5958" s="1"/>
    </row>
    <row r="5959" spans="16:16" x14ac:dyDescent="0.3">
      <c r="P5959" s="1"/>
    </row>
    <row r="5960" spans="16:16" x14ac:dyDescent="0.3">
      <c r="P5960" s="1"/>
    </row>
    <row r="5961" spans="16:16" x14ac:dyDescent="0.3">
      <c r="P5961" s="1"/>
    </row>
    <row r="5962" spans="16:16" x14ac:dyDescent="0.3">
      <c r="P5962" s="1"/>
    </row>
    <row r="5963" spans="16:16" x14ac:dyDescent="0.3">
      <c r="P5963" s="1"/>
    </row>
    <row r="5964" spans="16:16" x14ac:dyDescent="0.3">
      <c r="P5964" s="1"/>
    </row>
    <row r="5965" spans="16:16" x14ac:dyDescent="0.3">
      <c r="P5965" s="1"/>
    </row>
    <row r="5966" spans="16:16" x14ac:dyDescent="0.3">
      <c r="P5966" s="1"/>
    </row>
    <row r="5967" spans="16:16" x14ac:dyDescent="0.3">
      <c r="P5967" s="1"/>
    </row>
    <row r="5968" spans="16:16" x14ac:dyDescent="0.3">
      <c r="P5968" s="1"/>
    </row>
    <row r="5969" spans="16:16" x14ac:dyDescent="0.3">
      <c r="P5969" s="1"/>
    </row>
    <row r="5970" spans="16:16" x14ac:dyDescent="0.3">
      <c r="P5970" s="1"/>
    </row>
    <row r="5971" spans="16:16" x14ac:dyDescent="0.3">
      <c r="P5971" s="1"/>
    </row>
    <row r="5972" spans="16:16" x14ac:dyDescent="0.3">
      <c r="P5972" s="1"/>
    </row>
    <row r="5973" spans="16:16" x14ac:dyDescent="0.3">
      <c r="P5973" s="1"/>
    </row>
    <row r="5974" spans="16:16" x14ac:dyDescent="0.3">
      <c r="P5974" s="1"/>
    </row>
    <row r="5975" spans="16:16" x14ac:dyDescent="0.3">
      <c r="P5975" s="1"/>
    </row>
    <row r="5976" spans="16:16" x14ac:dyDescent="0.3">
      <c r="P5976" s="1"/>
    </row>
    <row r="5977" spans="16:16" x14ac:dyDescent="0.3">
      <c r="P5977" s="1"/>
    </row>
    <row r="5978" spans="16:16" x14ac:dyDescent="0.3">
      <c r="P5978" s="1"/>
    </row>
    <row r="5979" spans="16:16" x14ac:dyDescent="0.3">
      <c r="P5979" s="1"/>
    </row>
    <row r="5980" spans="16:16" x14ac:dyDescent="0.3">
      <c r="P5980" s="1"/>
    </row>
    <row r="5981" spans="16:16" x14ac:dyDescent="0.3">
      <c r="P5981" s="1"/>
    </row>
    <row r="5982" spans="16:16" x14ac:dyDescent="0.3">
      <c r="P5982" s="1"/>
    </row>
    <row r="5983" spans="16:16" x14ac:dyDescent="0.3">
      <c r="P5983" s="1"/>
    </row>
    <row r="5984" spans="16:16" x14ac:dyDescent="0.3">
      <c r="P5984" s="1"/>
    </row>
    <row r="5985" spans="16:16" x14ac:dyDescent="0.3">
      <c r="P5985" s="1"/>
    </row>
    <row r="5986" spans="16:16" x14ac:dyDescent="0.3">
      <c r="P5986" s="1"/>
    </row>
    <row r="5987" spans="16:16" x14ac:dyDescent="0.3">
      <c r="P5987" s="1"/>
    </row>
    <row r="5988" spans="16:16" x14ac:dyDescent="0.3">
      <c r="P5988" s="1"/>
    </row>
    <row r="5989" spans="16:16" x14ac:dyDescent="0.3">
      <c r="P5989" s="1"/>
    </row>
    <row r="5990" spans="16:16" x14ac:dyDescent="0.3">
      <c r="P5990" s="1"/>
    </row>
    <row r="5991" spans="16:16" x14ac:dyDescent="0.3">
      <c r="P5991" s="1"/>
    </row>
    <row r="5992" spans="16:16" x14ac:dyDescent="0.3">
      <c r="P5992" s="1"/>
    </row>
    <row r="5993" spans="16:16" x14ac:dyDescent="0.3">
      <c r="P5993" s="1"/>
    </row>
    <row r="5994" spans="16:16" x14ac:dyDescent="0.3">
      <c r="P5994" s="1"/>
    </row>
    <row r="5995" spans="16:16" x14ac:dyDescent="0.3">
      <c r="P5995" s="1"/>
    </row>
    <row r="5996" spans="16:16" x14ac:dyDescent="0.3">
      <c r="P5996" s="1"/>
    </row>
    <row r="5997" spans="16:16" x14ac:dyDescent="0.3">
      <c r="P5997" s="1"/>
    </row>
    <row r="5998" spans="16:16" x14ac:dyDescent="0.3">
      <c r="P5998" s="1"/>
    </row>
    <row r="5999" spans="16:16" x14ac:dyDescent="0.3">
      <c r="P5999" s="1"/>
    </row>
    <row r="6000" spans="16:16" x14ac:dyDescent="0.3">
      <c r="P6000" s="1"/>
    </row>
    <row r="6001" spans="16:16" x14ac:dyDescent="0.3">
      <c r="P6001" s="1"/>
    </row>
    <row r="6002" spans="16:16" x14ac:dyDescent="0.3">
      <c r="P6002" s="1"/>
    </row>
    <row r="6003" spans="16:16" x14ac:dyDescent="0.3">
      <c r="P6003" s="1"/>
    </row>
    <row r="6004" spans="16:16" x14ac:dyDescent="0.3">
      <c r="P6004" s="1"/>
    </row>
    <row r="6005" spans="16:16" x14ac:dyDescent="0.3">
      <c r="P6005" s="1"/>
    </row>
    <row r="6006" spans="16:16" x14ac:dyDescent="0.3">
      <c r="P6006" s="1"/>
    </row>
    <row r="6007" spans="16:16" x14ac:dyDescent="0.3">
      <c r="P6007" s="1"/>
    </row>
    <row r="6008" spans="16:16" x14ac:dyDescent="0.3">
      <c r="P6008" s="1"/>
    </row>
    <row r="6009" spans="16:16" x14ac:dyDescent="0.3">
      <c r="P6009" s="1"/>
    </row>
    <row r="6010" spans="16:16" x14ac:dyDescent="0.3">
      <c r="P6010" s="1"/>
    </row>
    <row r="6011" spans="16:16" x14ac:dyDescent="0.3">
      <c r="P6011" s="1"/>
    </row>
    <row r="6012" spans="16:16" x14ac:dyDescent="0.3">
      <c r="P6012" s="1"/>
    </row>
    <row r="6013" spans="16:16" x14ac:dyDescent="0.3">
      <c r="P6013" s="1"/>
    </row>
    <row r="6014" spans="16:16" x14ac:dyDescent="0.3">
      <c r="P6014" s="1"/>
    </row>
    <row r="6015" spans="16:16" x14ac:dyDescent="0.3">
      <c r="P6015" s="1"/>
    </row>
    <row r="6016" spans="16:16" x14ac:dyDescent="0.3">
      <c r="P6016" s="1"/>
    </row>
    <row r="6017" spans="16:16" x14ac:dyDescent="0.3">
      <c r="P6017" s="1"/>
    </row>
    <row r="6018" spans="16:16" x14ac:dyDescent="0.3">
      <c r="P6018" s="1"/>
    </row>
    <row r="6019" spans="16:16" x14ac:dyDescent="0.3">
      <c r="P6019" s="1"/>
    </row>
    <row r="6020" spans="16:16" x14ac:dyDescent="0.3">
      <c r="P6020" s="1"/>
    </row>
    <row r="6021" spans="16:16" x14ac:dyDescent="0.3">
      <c r="P6021" s="1"/>
    </row>
    <row r="6022" spans="16:16" x14ac:dyDescent="0.3">
      <c r="P6022" s="1"/>
    </row>
    <row r="6023" spans="16:16" x14ac:dyDescent="0.3">
      <c r="P6023" s="1"/>
    </row>
    <row r="6024" spans="16:16" x14ac:dyDescent="0.3">
      <c r="P6024" s="1"/>
    </row>
    <row r="6025" spans="16:16" x14ac:dyDescent="0.3">
      <c r="P6025" s="1"/>
    </row>
    <row r="6026" spans="16:16" x14ac:dyDescent="0.3">
      <c r="P6026" s="1"/>
    </row>
    <row r="6027" spans="16:16" x14ac:dyDescent="0.3">
      <c r="P6027" s="1"/>
    </row>
    <row r="6028" spans="16:16" x14ac:dyDescent="0.3">
      <c r="P6028" s="1"/>
    </row>
    <row r="6029" spans="16:16" x14ac:dyDescent="0.3">
      <c r="P6029" s="1"/>
    </row>
    <row r="6030" spans="16:16" x14ac:dyDescent="0.3">
      <c r="P6030" s="1"/>
    </row>
    <row r="6031" spans="16:16" x14ac:dyDescent="0.3">
      <c r="P6031" s="1"/>
    </row>
    <row r="6032" spans="16:16" x14ac:dyDescent="0.3">
      <c r="P6032" s="1"/>
    </row>
    <row r="6033" spans="16:16" x14ac:dyDescent="0.3">
      <c r="P6033" s="1"/>
    </row>
    <row r="6034" spans="16:16" x14ac:dyDescent="0.3">
      <c r="P6034" s="1"/>
    </row>
    <row r="6035" spans="16:16" x14ac:dyDescent="0.3">
      <c r="P6035" s="1"/>
    </row>
    <row r="6036" spans="16:16" x14ac:dyDescent="0.3">
      <c r="P6036" s="1"/>
    </row>
    <row r="6037" spans="16:16" x14ac:dyDescent="0.3">
      <c r="P6037" s="1"/>
    </row>
    <row r="6038" spans="16:16" x14ac:dyDescent="0.3">
      <c r="P6038" s="1"/>
    </row>
    <row r="6039" spans="16:16" x14ac:dyDescent="0.3">
      <c r="P6039" s="1"/>
    </row>
    <row r="6040" spans="16:16" x14ac:dyDescent="0.3">
      <c r="P6040" s="1"/>
    </row>
    <row r="6041" spans="16:16" x14ac:dyDescent="0.3">
      <c r="P6041" s="1"/>
    </row>
    <row r="6042" spans="16:16" x14ac:dyDescent="0.3">
      <c r="P6042" s="1"/>
    </row>
    <row r="6043" spans="16:16" x14ac:dyDescent="0.3">
      <c r="P6043" s="1"/>
    </row>
    <row r="6044" spans="16:16" x14ac:dyDescent="0.3">
      <c r="P6044" s="1"/>
    </row>
    <row r="6045" spans="16:16" x14ac:dyDescent="0.3">
      <c r="P6045" s="1"/>
    </row>
    <row r="6046" spans="16:16" x14ac:dyDescent="0.3">
      <c r="P6046" s="1"/>
    </row>
    <row r="6047" spans="16:16" x14ac:dyDescent="0.3">
      <c r="P6047" s="1"/>
    </row>
    <row r="6048" spans="16:16" x14ac:dyDescent="0.3">
      <c r="P6048" s="1"/>
    </row>
    <row r="6049" spans="16:16" x14ac:dyDescent="0.3">
      <c r="P6049" s="1"/>
    </row>
    <row r="6050" spans="16:16" x14ac:dyDescent="0.3">
      <c r="P6050" s="1"/>
    </row>
    <row r="6051" spans="16:16" x14ac:dyDescent="0.3">
      <c r="P6051" s="1"/>
    </row>
    <row r="6052" spans="16:16" x14ac:dyDescent="0.3">
      <c r="P6052" s="1"/>
    </row>
    <row r="6053" spans="16:16" x14ac:dyDescent="0.3">
      <c r="P6053" s="1"/>
    </row>
    <row r="6054" spans="16:16" x14ac:dyDescent="0.3">
      <c r="P6054" s="1"/>
    </row>
    <row r="6055" spans="16:16" x14ac:dyDescent="0.3">
      <c r="P6055" s="1"/>
    </row>
    <row r="6056" spans="16:16" x14ac:dyDescent="0.3">
      <c r="P6056" s="1"/>
    </row>
    <row r="6057" spans="16:16" x14ac:dyDescent="0.3">
      <c r="P6057" s="1"/>
    </row>
    <row r="6058" spans="16:16" x14ac:dyDescent="0.3">
      <c r="P6058" s="1"/>
    </row>
    <row r="6059" spans="16:16" x14ac:dyDescent="0.3">
      <c r="P6059" s="1"/>
    </row>
    <row r="6060" spans="16:16" x14ac:dyDescent="0.3">
      <c r="P6060" s="1"/>
    </row>
    <row r="6061" spans="16:16" x14ac:dyDescent="0.3">
      <c r="P6061" s="1"/>
    </row>
    <row r="6062" spans="16:16" x14ac:dyDescent="0.3">
      <c r="P6062" s="1"/>
    </row>
    <row r="6063" spans="16:16" x14ac:dyDescent="0.3">
      <c r="P6063" s="1"/>
    </row>
    <row r="6064" spans="16:16" x14ac:dyDescent="0.3">
      <c r="P6064" s="1"/>
    </row>
    <row r="6065" spans="16:16" x14ac:dyDescent="0.3">
      <c r="P6065" s="1"/>
    </row>
    <row r="6066" spans="16:16" x14ac:dyDescent="0.3">
      <c r="P6066" s="1"/>
    </row>
    <row r="6067" spans="16:16" x14ac:dyDescent="0.3">
      <c r="P6067" s="1"/>
    </row>
    <row r="6068" spans="16:16" x14ac:dyDescent="0.3">
      <c r="P6068" s="1"/>
    </row>
    <row r="6069" spans="16:16" x14ac:dyDescent="0.3">
      <c r="P6069" s="1"/>
    </row>
    <row r="6070" spans="16:16" x14ac:dyDescent="0.3">
      <c r="P6070" s="1"/>
    </row>
    <row r="6071" spans="16:16" x14ac:dyDescent="0.3">
      <c r="P6071" s="1"/>
    </row>
    <row r="6072" spans="16:16" x14ac:dyDescent="0.3">
      <c r="P6072" s="1"/>
    </row>
    <row r="6073" spans="16:16" x14ac:dyDescent="0.3">
      <c r="P6073" s="1"/>
    </row>
    <row r="6074" spans="16:16" x14ac:dyDescent="0.3">
      <c r="P6074" s="1"/>
    </row>
    <row r="6075" spans="16:16" x14ac:dyDescent="0.3">
      <c r="P6075" s="1"/>
    </row>
    <row r="6076" spans="16:16" x14ac:dyDescent="0.3">
      <c r="P6076" s="1"/>
    </row>
    <row r="6077" spans="16:16" x14ac:dyDescent="0.3">
      <c r="P6077" s="1"/>
    </row>
    <row r="6078" spans="16:16" x14ac:dyDescent="0.3">
      <c r="P6078" s="1"/>
    </row>
    <row r="6079" spans="16:16" x14ac:dyDescent="0.3">
      <c r="P6079" s="1"/>
    </row>
    <row r="6080" spans="16:16" x14ac:dyDescent="0.3">
      <c r="P6080" s="1"/>
    </row>
    <row r="6081" spans="16:16" x14ac:dyDescent="0.3">
      <c r="P6081" s="1"/>
    </row>
    <row r="6082" spans="16:16" x14ac:dyDescent="0.3">
      <c r="P6082" s="1"/>
    </row>
    <row r="6083" spans="16:16" x14ac:dyDescent="0.3">
      <c r="P6083" s="1"/>
    </row>
    <row r="6084" spans="16:16" x14ac:dyDescent="0.3">
      <c r="P6084" s="1"/>
    </row>
    <row r="6085" spans="16:16" x14ac:dyDescent="0.3">
      <c r="P6085" s="1"/>
    </row>
    <row r="6086" spans="16:16" x14ac:dyDescent="0.3">
      <c r="P6086" s="1"/>
    </row>
    <row r="6087" spans="16:16" x14ac:dyDescent="0.3">
      <c r="P6087" s="1"/>
    </row>
    <row r="6088" spans="16:16" x14ac:dyDescent="0.3">
      <c r="P6088" s="1"/>
    </row>
    <row r="6089" spans="16:16" x14ac:dyDescent="0.3">
      <c r="P6089" s="1"/>
    </row>
    <row r="6090" spans="16:16" x14ac:dyDescent="0.3">
      <c r="P6090" s="1"/>
    </row>
    <row r="6091" spans="16:16" x14ac:dyDescent="0.3">
      <c r="P6091" s="1"/>
    </row>
    <row r="6092" spans="16:16" x14ac:dyDescent="0.3">
      <c r="P6092" s="1"/>
    </row>
    <row r="6093" spans="16:16" x14ac:dyDescent="0.3">
      <c r="P6093" s="1"/>
    </row>
    <row r="6094" spans="16:16" x14ac:dyDescent="0.3">
      <c r="P6094" s="1"/>
    </row>
    <row r="6095" spans="16:16" x14ac:dyDescent="0.3">
      <c r="P6095" s="1"/>
    </row>
    <row r="6096" spans="16:16" x14ac:dyDescent="0.3">
      <c r="P6096" s="1"/>
    </row>
    <row r="6097" spans="16:16" x14ac:dyDescent="0.3">
      <c r="P6097" s="1"/>
    </row>
    <row r="6098" spans="16:16" x14ac:dyDescent="0.3">
      <c r="P6098" s="1"/>
    </row>
    <row r="6099" spans="16:16" x14ac:dyDescent="0.3">
      <c r="P6099" s="1"/>
    </row>
    <row r="6100" spans="16:16" x14ac:dyDescent="0.3">
      <c r="P6100" s="1"/>
    </row>
    <row r="6101" spans="16:16" x14ac:dyDescent="0.3">
      <c r="P6101" s="1"/>
    </row>
    <row r="6102" spans="16:16" x14ac:dyDescent="0.3">
      <c r="P6102" s="1"/>
    </row>
    <row r="6103" spans="16:16" x14ac:dyDescent="0.3">
      <c r="P6103" s="1"/>
    </row>
    <row r="6104" spans="16:16" x14ac:dyDescent="0.3">
      <c r="P6104" s="1"/>
    </row>
    <row r="6105" spans="16:16" x14ac:dyDescent="0.3">
      <c r="P6105" s="1"/>
    </row>
    <row r="6106" spans="16:16" x14ac:dyDescent="0.3">
      <c r="P6106" s="1"/>
    </row>
    <row r="6107" spans="16:16" x14ac:dyDescent="0.3">
      <c r="P6107" s="1"/>
    </row>
    <row r="6108" spans="16:16" x14ac:dyDescent="0.3">
      <c r="P6108" s="1"/>
    </row>
    <row r="6109" spans="16:16" x14ac:dyDescent="0.3">
      <c r="P6109" s="1"/>
    </row>
    <row r="6110" spans="16:16" x14ac:dyDescent="0.3">
      <c r="P6110" s="1"/>
    </row>
    <row r="6111" spans="16:16" x14ac:dyDescent="0.3">
      <c r="P6111" s="1"/>
    </row>
    <row r="6112" spans="16:16" x14ac:dyDescent="0.3">
      <c r="P6112" s="1"/>
    </row>
    <row r="6113" spans="16:16" x14ac:dyDescent="0.3">
      <c r="P6113" s="1"/>
    </row>
    <row r="6114" spans="16:16" x14ac:dyDescent="0.3">
      <c r="P6114" s="1"/>
    </row>
    <row r="6115" spans="16:16" x14ac:dyDescent="0.3">
      <c r="P6115" s="1"/>
    </row>
    <row r="6116" spans="16:16" x14ac:dyDescent="0.3">
      <c r="P6116" s="1"/>
    </row>
    <row r="6117" spans="16:16" x14ac:dyDescent="0.3">
      <c r="P6117" s="1"/>
    </row>
    <row r="6118" spans="16:16" x14ac:dyDescent="0.3">
      <c r="P6118" s="1"/>
    </row>
    <row r="6119" spans="16:16" x14ac:dyDescent="0.3">
      <c r="P6119" s="1"/>
    </row>
    <row r="6120" spans="16:16" x14ac:dyDescent="0.3">
      <c r="P6120" s="1"/>
    </row>
    <row r="6121" spans="16:16" x14ac:dyDescent="0.3">
      <c r="P6121" s="1"/>
    </row>
    <row r="6122" spans="16:16" x14ac:dyDescent="0.3">
      <c r="P6122" s="1"/>
    </row>
    <row r="6123" spans="16:16" x14ac:dyDescent="0.3">
      <c r="P6123" s="1"/>
    </row>
    <row r="6124" spans="16:16" x14ac:dyDescent="0.3">
      <c r="P6124" s="1"/>
    </row>
    <row r="6125" spans="16:16" x14ac:dyDescent="0.3">
      <c r="P6125" s="1"/>
    </row>
    <row r="6126" spans="16:16" x14ac:dyDescent="0.3">
      <c r="P6126" s="1"/>
    </row>
    <row r="6127" spans="16:16" x14ac:dyDescent="0.3">
      <c r="P6127" s="1"/>
    </row>
    <row r="6128" spans="16:16" x14ac:dyDescent="0.3">
      <c r="P6128" s="1"/>
    </row>
    <row r="6129" spans="16:16" x14ac:dyDescent="0.3">
      <c r="P6129" s="1"/>
    </row>
    <row r="6130" spans="16:16" x14ac:dyDescent="0.3">
      <c r="P6130" s="1"/>
    </row>
    <row r="6131" spans="16:16" x14ac:dyDescent="0.3">
      <c r="P6131" s="1"/>
    </row>
    <row r="6132" spans="16:16" x14ac:dyDescent="0.3">
      <c r="P6132" s="1"/>
    </row>
    <row r="6133" spans="16:16" x14ac:dyDescent="0.3">
      <c r="P6133" s="1"/>
    </row>
    <row r="6134" spans="16:16" x14ac:dyDescent="0.3">
      <c r="P6134" s="1"/>
    </row>
    <row r="6135" spans="16:16" x14ac:dyDescent="0.3">
      <c r="P6135" s="1"/>
    </row>
    <row r="6136" spans="16:16" x14ac:dyDescent="0.3">
      <c r="P6136" s="1"/>
    </row>
    <row r="6137" spans="16:16" x14ac:dyDescent="0.3">
      <c r="P6137" s="1"/>
    </row>
    <row r="6138" spans="16:16" x14ac:dyDescent="0.3">
      <c r="P6138" s="1"/>
    </row>
    <row r="6139" spans="16:16" x14ac:dyDescent="0.3">
      <c r="P6139" s="1"/>
    </row>
    <row r="6140" spans="16:16" x14ac:dyDescent="0.3">
      <c r="P6140" s="1"/>
    </row>
    <row r="6141" spans="16:16" x14ac:dyDescent="0.3">
      <c r="P6141" s="1"/>
    </row>
    <row r="6142" spans="16:16" x14ac:dyDescent="0.3">
      <c r="P6142" s="1"/>
    </row>
    <row r="6143" spans="16:16" x14ac:dyDescent="0.3">
      <c r="P6143" s="1"/>
    </row>
    <row r="6144" spans="16:16" x14ac:dyDescent="0.3">
      <c r="P6144" s="1"/>
    </row>
    <row r="6145" spans="16:16" x14ac:dyDescent="0.3">
      <c r="P6145" s="1"/>
    </row>
    <row r="6146" spans="16:16" x14ac:dyDescent="0.3">
      <c r="P6146" s="1"/>
    </row>
    <row r="6147" spans="16:16" x14ac:dyDescent="0.3">
      <c r="P6147" s="1"/>
    </row>
    <row r="6148" spans="16:16" x14ac:dyDescent="0.3">
      <c r="P6148" s="1"/>
    </row>
    <row r="6149" spans="16:16" x14ac:dyDescent="0.3">
      <c r="P6149" s="1"/>
    </row>
    <row r="6150" spans="16:16" x14ac:dyDescent="0.3">
      <c r="P6150" s="1"/>
    </row>
    <row r="6151" spans="16:16" x14ac:dyDescent="0.3">
      <c r="P6151" s="1"/>
    </row>
    <row r="6152" spans="16:16" x14ac:dyDescent="0.3">
      <c r="P6152" s="1"/>
    </row>
    <row r="6153" spans="16:16" x14ac:dyDescent="0.3">
      <c r="P6153" s="1"/>
    </row>
    <row r="6154" spans="16:16" x14ac:dyDescent="0.3">
      <c r="P6154" s="1"/>
    </row>
    <row r="6155" spans="16:16" x14ac:dyDescent="0.3">
      <c r="P6155" s="1"/>
    </row>
    <row r="6156" spans="16:16" x14ac:dyDescent="0.3">
      <c r="P6156" s="1"/>
    </row>
    <row r="6157" spans="16:16" x14ac:dyDescent="0.3">
      <c r="P6157" s="1"/>
    </row>
    <row r="6158" spans="16:16" x14ac:dyDescent="0.3">
      <c r="P6158" s="1"/>
    </row>
    <row r="6159" spans="16:16" x14ac:dyDescent="0.3">
      <c r="P6159" s="1"/>
    </row>
    <row r="6160" spans="16:16" x14ac:dyDescent="0.3">
      <c r="P6160" s="1"/>
    </row>
    <row r="6161" spans="16:16" x14ac:dyDescent="0.3">
      <c r="P6161" s="1"/>
    </row>
    <row r="6162" spans="16:16" x14ac:dyDescent="0.3">
      <c r="P6162" s="1"/>
    </row>
    <row r="6163" spans="16:16" x14ac:dyDescent="0.3">
      <c r="P6163" s="1"/>
    </row>
    <row r="6164" spans="16:16" x14ac:dyDescent="0.3">
      <c r="P6164" s="1"/>
    </row>
    <row r="6165" spans="16:16" x14ac:dyDescent="0.3">
      <c r="P6165" s="1"/>
    </row>
    <row r="6166" spans="16:16" x14ac:dyDescent="0.3">
      <c r="P6166" s="1"/>
    </row>
    <row r="6167" spans="16:16" x14ac:dyDescent="0.3">
      <c r="P6167" s="1"/>
    </row>
    <row r="6168" spans="16:16" x14ac:dyDescent="0.3">
      <c r="P6168" s="1"/>
    </row>
    <row r="6169" spans="16:16" x14ac:dyDescent="0.3">
      <c r="P6169" s="1"/>
    </row>
    <row r="6170" spans="16:16" x14ac:dyDescent="0.3">
      <c r="P6170" s="1"/>
    </row>
    <row r="6171" spans="16:16" x14ac:dyDescent="0.3">
      <c r="P6171" s="1"/>
    </row>
    <row r="6172" spans="16:16" x14ac:dyDescent="0.3">
      <c r="P6172" s="1"/>
    </row>
    <row r="6173" spans="16:16" x14ac:dyDescent="0.3">
      <c r="P6173" s="1"/>
    </row>
    <row r="6174" spans="16:16" x14ac:dyDescent="0.3">
      <c r="P6174" s="1"/>
    </row>
    <row r="6175" spans="16:16" x14ac:dyDescent="0.3">
      <c r="P6175" s="1"/>
    </row>
    <row r="6176" spans="16:16" x14ac:dyDescent="0.3">
      <c r="P6176" s="1"/>
    </row>
    <row r="6177" spans="16:16" x14ac:dyDescent="0.3">
      <c r="P6177" s="1"/>
    </row>
    <row r="6178" spans="16:16" x14ac:dyDescent="0.3">
      <c r="P6178" s="1"/>
    </row>
    <row r="6179" spans="16:16" x14ac:dyDescent="0.3">
      <c r="P6179" s="1"/>
    </row>
    <row r="6180" spans="16:16" x14ac:dyDescent="0.3">
      <c r="P6180" s="1"/>
    </row>
    <row r="6181" spans="16:16" x14ac:dyDescent="0.3">
      <c r="P6181" s="1"/>
    </row>
    <row r="6182" spans="16:16" x14ac:dyDescent="0.3">
      <c r="P6182" s="1"/>
    </row>
    <row r="6183" spans="16:16" x14ac:dyDescent="0.3">
      <c r="P6183" s="1"/>
    </row>
    <row r="6184" spans="16:16" x14ac:dyDescent="0.3">
      <c r="P6184" s="1"/>
    </row>
    <row r="6185" spans="16:16" x14ac:dyDescent="0.3">
      <c r="P6185" s="1"/>
    </row>
    <row r="6186" spans="16:16" x14ac:dyDescent="0.3">
      <c r="P6186" s="1"/>
    </row>
    <row r="6187" spans="16:16" x14ac:dyDescent="0.3">
      <c r="P6187" s="1"/>
    </row>
    <row r="6188" spans="16:16" x14ac:dyDescent="0.3">
      <c r="P6188" s="1"/>
    </row>
    <row r="6189" spans="16:16" x14ac:dyDescent="0.3">
      <c r="P6189" s="1"/>
    </row>
    <row r="6190" spans="16:16" x14ac:dyDescent="0.3">
      <c r="P6190" s="1"/>
    </row>
    <row r="6191" spans="16:16" x14ac:dyDescent="0.3">
      <c r="P6191" s="1"/>
    </row>
    <row r="6192" spans="16:16" x14ac:dyDescent="0.3">
      <c r="P6192" s="1"/>
    </row>
    <row r="6193" spans="16:16" x14ac:dyDescent="0.3">
      <c r="P6193" s="1"/>
    </row>
    <row r="6194" spans="16:16" x14ac:dyDescent="0.3">
      <c r="P6194" s="1"/>
    </row>
    <row r="6195" spans="16:16" x14ac:dyDescent="0.3">
      <c r="P6195" s="1"/>
    </row>
    <row r="6196" spans="16:16" x14ac:dyDescent="0.3">
      <c r="P6196" s="1"/>
    </row>
    <row r="6197" spans="16:16" x14ac:dyDescent="0.3">
      <c r="P6197" s="1"/>
    </row>
    <row r="6198" spans="16:16" x14ac:dyDescent="0.3">
      <c r="P6198" s="1"/>
    </row>
    <row r="6199" spans="16:16" x14ac:dyDescent="0.3">
      <c r="P6199" s="1"/>
    </row>
    <row r="6200" spans="16:16" x14ac:dyDescent="0.3">
      <c r="P6200" s="1"/>
    </row>
    <row r="6201" spans="16:16" x14ac:dyDescent="0.3">
      <c r="P6201" s="1"/>
    </row>
    <row r="6202" spans="16:16" x14ac:dyDescent="0.3">
      <c r="P6202" s="1"/>
    </row>
    <row r="6203" spans="16:16" x14ac:dyDescent="0.3">
      <c r="P6203" s="1"/>
    </row>
    <row r="6204" spans="16:16" x14ac:dyDescent="0.3">
      <c r="P6204" s="1"/>
    </row>
    <row r="6205" spans="16:16" x14ac:dyDescent="0.3">
      <c r="P6205" s="1"/>
    </row>
    <row r="6206" spans="16:16" x14ac:dyDescent="0.3">
      <c r="P6206" s="1"/>
    </row>
    <row r="6207" spans="16:16" x14ac:dyDescent="0.3">
      <c r="P6207" s="1"/>
    </row>
    <row r="6208" spans="16:16" x14ac:dyDescent="0.3">
      <c r="P6208" s="1"/>
    </row>
    <row r="6209" spans="16:16" x14ac:dyDescent="0.3">
      <c r="P6209" s="1"/>
    </row>
    <row r="6210" spans="16:16" x14ac:dyDescent="0.3">
      <c r="P6210" s="1"/>
    </row>
    <row r="6211" spans="16:16" x14ac:dyDescent="0.3">
      <c r="P6211" s="1"/>
    </row>
    <row r="6212" spans="16:16" x14ac:dyDescent="0.3">
      <c r="P6212" s="1"/>
    </row>
    <row r="6213" spans="16:16" x14ac:dyDescent="0.3">
      <c r="P6213" s="1"/>
    </row>
    <row r="6214" spans="16:16" x14ac:dyDescent="0.3">
      <c r="P6214" s="1"/>
    </row>
    <row r="6215" spans="16:16" x14ac:dyDescent="0.3">
      <c r="P6215" s="1"/>
    </row>
    <row r="6216" spans="16:16" x14ac:dyDescent="0.3">
      <c r="P6216" s="1"/>
    </row>
    <row r="6217" spans="16:16" x14ac:dyDescent="0.3">
      <c r="P6217" s="1"/>
    </row>
    <row r="6218" spans="16:16" x14ac:dyDescent="0.3">
      <c r="P6218" s="1"/>
    </row>
    <row r="6219" spans="16:16" x14ac:dyDescent="0.3">
      <c r="P6219" s="1"/>
    </row>
    <row r="6220" spans="16:16" x14ac:dyDescent="0.3">
      <c r="P6220" s="1"/>
    </row>
    <row r="6221" spans="16:16" x14ac:dyDescent="0.3">
      <c r="P6221" s="1"/>
    </row>
    <row r="6222" spans="16:16" x14ac:dyDescent="0.3">
      <c r="P6222" s="1"/>
    </row>
    <row r="6223" spans="16:16" x14ac:dyDescent="0.3">
      <c r="P6223" s="1"/>
    </row>
    <row r="6224" spans="16:16" x14ac:dyDescent="0.3">
      <c r="P6224" s="1"/>
    </row>
    <row r="6225" spans="16:16" x14ac:dyDescent="0.3">
      <c r="P6225" s="1"/>
    </row>
    <row r="6226" spans="16:16" x14ac:dyDescent="0.3">
      <c r="P6226" s="1"/>
    </row>
    <row r="6227" spans="16:16" x14ac:dyDescent="0.3">
      <c r="P6227" s="1"/>
    </row>
    <row r="6228" spans="16:16" x14ac:dyDescent="0.3">
      <c r="P6228" s="1"/>
    </row>
    <row r="6229" spans="16:16" x14ac:dyDescent="0.3">
      <c r="P6229" s="1"/>
    </row>
    <row r="6230" spans="16:16" x14ac:dyDescent="0.3">
      <c r="P6230" s="1"/>
    </row>
    <row r="6231" spans="16:16" x14ac:dyDescent="0.3">
      <c r="P6231" s="1"/>
    </row>
    <row r="6232" spans="16:16" x14ac:dyDescent="0.3">
      <c r="P6232" s="1"/>
    </row>
    <row r="6233" spans="16:16" x14ac:dyDescent="0.3">
      <c r="P6233" s="1"/>
    </row>
    <row r="6234" spans="16:16" x14ac:dyDescent="0.3">
      <c r="P6234" s="1"/>
    </row>
    <row r="6235" spans="16:16" x14ac:dyDescent="0.3">
      <c r="P6235" s="1"/>
    </row>
    <row r="6236" spans="16:16" x14ac:dyDescent="0.3">
      <c r="P6236" s="1"/>
    </row>
    <row r="6237" spans="16:16" x14ac:dyDescent="0.3">
      <c r="P6237" s="1"/>
    </row>
    <row r="6238" spans="16:16" x14ac:dyDescent="0.3">
      <c r="P6238" s="1"/>
    </row>
    <row r="6239" spans="16:16" x14ac:dyDescent="0.3">
      <c r="P6239" s="1"/>
    </row>
    <row r="6240" spans="16:16" x14ac:dyDescent="0.3">
      <c r="P6240" s="1"/>
    </row>
    <row r="6241" spans="16:16" x14ac:dyDescent="0.3">
      <c r="P6241" s="1"/>
    </row>
    <row r="6242" spans="16:16" x14ac:dyDescent="0.3">
      <c r="P6242" s="1"/>
    </row>
    <row r="6243" spans="16:16" x14ac:dyDescent="0.3">
      <c r="P6243" s="1"/>
    </row>
    <row r="6244" spans="16:16" x14ac:dyDescent="0.3">
      <c r="P6244" s="1"/>
    </row>
    <row r="6245" spans="16:16" x14ac:dyDescent="0.3">
      <c r="P6245" s="1"/>
    </row>
    <row r="6246" spans="16:16" x14ac:dyDescent="0.3">
      <c r="P6246" s="1"/>
    </row>
    <row r="6247" spans="16:16" x14ac:dyDescent="0.3">
      <c r="P6247" s="1"/>
    </row>
    <row r="6248" spans="16:16" x14ac:dyDescent="0.3">
      <c r="P6248" s="1"/>
    </row>
    <row r="6249" spans="16:16" x14ac:dyDescent="0.3">
      <c r="P6249" s="1"/>
    </row>
    <row r="6250" spans="16:16" x14ac:dyDescent="0.3">
      <c r="P6250" s="1"/>
    </row>
    <row r="6251" spans="16:16" x14ac:dyDescent="0.3">
      <c r="P6251" s="1"/>
    </row>
    <row r="6252" spans="16:16" x14ac:dyDescent="0.3">
      <c r="P6252" s="1"/>
    </row>
    <row r="6253" spans="16:16" x14ac:dyDescent="0.3">
      <c r="P6253" s="1"/>
    </row>
    <row r="6254" spans="16:16" x14ac:dyDescent="0.3">
      <c r="P6254" s="1"/>
    </row>
    <row r="6255" spans="16:16" x14ac:dyDescent="0.3">
      <c r="P6255" s="1"/>
    </row>
    <row r="6256" spans="16:16" x14ac:dyDescent="0.3">
      <c r="P6256" s="1"/>
    </row>
    <row r="6257" spans="16:16" x14ac:dyDescent="0.3">
      <c r="P6257" s="1"/>
    </row>
    <row r="6258" spans="16:16" x14ac:dyDescent="0.3">
      <c r="P6258" s="1"/>
    </row>
    <row r="6259" spans="16:16" x14ac:dyDescent="0.3">
      <c r="P6259" s="1"/>
    </row>
    <row r="6260" spans="16:16" x14ac:dyDescent="0.3">
      <c r="P6260" s="1"/>
    </row>
    <row r="6261" spans="16:16" x14ac:dyDescent="0.3">
      <c r="P6261" s="1"/>
    </row>
    <row r="6262" spans="16:16" x14ac:dyDescent="0.3">
      <c r="P6262" s="1"/>
    </row>
    <row r="6263" spans="16:16" x14ac:dyDescent="0.3">
      <c r="P6263" s="1"/>
    </row>
    <row r="6264" spans="16:16" x14ac:dyDescent="0.3">
      <c r="P6264" s="1"/>
    </row>
    <row r="6265" spans="16:16" x14ac:dyDescent="0.3">
      <c r="P6265" s="1"/>
    </row>
    <row r="6266" spans="16:16" x14ac:dyDescent="0.3">
      <c r="P6266" s="1"/>
    </row>
    <row r="6267" spans="16:16" x14ac:dyDescent="0.3">
      <c r="P6267" s="1"/>
    </row>
    <row r="6268" spans="16:16" x14ac:dyDescent="0.3">
      <c r="P6268" s="1"/>
    </row>
    <row r="6269" spans="16:16" x14ac:dyDescent="0.3">
      <c r="P6269" s="1"/>
    </row>
    <row r="6270" spans="16:16" x14ac:dyDescent="0.3">
      <c r="P6270" s="1"/>
    </row>
    <row r="6271" spans="16:16" x14ac:dyDescent="0.3">
      <c r="P6271" s="1"/>
    </row>
    <row r="6272" spans="16:16" x14ac:dyDescent="0.3">
      <c r="P6272" s="1"/>
    </row>
    <row r="6273" spans="16:16" x14ac:dyDescent="0.3">
      <c r="P6273" s="1"/>
    </row>
    <row r="6274" spans="16:16" x14ac:dyDescent="0.3">
      <c r="P6274" s="1"/>
    </row>
    <row r="6275" spans="16:16" x14ac:dyDescent="0.3">
      <c r="P6275" s="1"/>
    </row>
    <row r="6276" spans="16:16" x14ac:dyDescent="0.3">
      <c r="P6276" s="1"/>
    </row>
    <row r="6277" spans="16:16" x14ac:dyDescent="0.3">
      <c r="P6277" s="1"/>
    </row>
    <row r="6278" spans="16:16" x14ac:dyDescent="0.3">
      <c r="P6278" s="1"/>
    </row>
    <row r="6279" spans="16:16" x14ac:dyDescent="0.3">
      <c r="P6279" s="1"/>
    </row>
    <row r="6280" spans="16:16" x14ac:dyDescent="0.3">
      <c r="P6280" s="1"/>
    </row>
    <row r="6281" spans="16:16" x14ac:dyDescent="0.3">
      <c r="P6281" s="1"/>
    </row>
    <row r="6282" spans="16:16" x14ac:dyDescent="0.3">
      <c r="P6282" s="1"/>
    </row>
    <row r="6283" spans="16:16" x14ac:dyDescent="0.3">
      <c r="P6283" s="1"/>
    </row>
    <row r="6284" spans="16:16" x14ac:dyDescent="0.3">
      <c r="P6284" s="1"/>
    </row>
    <row r="6285" spans="16:16" x14ac:dyDescent="0.3">
      <c r="P6285" s="1"/>
    </row>
    <row r="6286" spans="16:16" x14ac:dyDescent="0.3">
      <c r="P6286" s="1"/>
    </row>
    <row r="6287" spans="16:16" x14ac:dyDescent="0.3">
      <c r="P6287" s="1"/>
    </row>
    <row r="6288" spans="16:16" x14ac:dyDescent="0.3">
      <c r="P6288" s="1"/>
    </row>
    <row r="6289" spans="16:16" x14ac:dyDescent="0.3">
      <c r="P6289" s="1"/>
    </row>
    <row r="6290" spans="16:16" x14ac:dyDescent="0.3">
      <c r="P6290" s="1"/>
    </row>
    <row r="6291" spans="16:16" x14ac:dyDescent="0.3">
      <c r="P6291" s="1"/>
    </row>
    <row r="6292" spans="16:16" x14ac:dyDescent="0.3">
      <c r="P6292" s="1"/>
    </row>
    <row r="6293" spans="16:16" x14ac:dyDescent="0.3">
      <c r="P6293" s="1"/>
    </row>
    <row r="6294" spans="16:16" x14ac:dyDescent="0.3">
      <c r="P6294" s="1"/>
    </row>
    <row r="6295" spans="16:16" x14ac:dyDescent="0.3">
      <c r="P6295" s="1"/>
    </row>
    <row r="6296" spans="16:16" x14ac:dyDescent="0.3">
      <c r="P6296" s="1"/>
    </row>
    <row r="6297" spans="16:16" x14ac:dyDescent="0.3">
      <c r="P6297" s="1"/>
    </row>
    <row r="6298" spans="16:16" x14ac:dyDescent="0.3">
      <c r="P6298" s="1"/>
    </row>
    <row r="6299" spans="16:16" x14ac:dyDescent="0.3">
      <c r="P6299" s="1"/>
    </row>
    <row r="6300" spans="16:16" x14ac:dyDescent="0.3">
      <c r="P6300" s="1"/>
    </row>
    <row r="6301" spans="16:16" x14ac:dyDescent="0.3">
      <c r="P6301" s="1"/>
    </row>
    <row r="6302" spans="16:16" x14ac:dyDescent="0.3">
      <c r="P6302" s="1"/>
    </row>
    <row r="6303" spans="16:16" x14ac:dyDescent="0.3">
      <c r="P6303" s="1"/>
    </row>
    <row r="6304" spans="16:16" x14ac:dyDescent="0.3">
      <c r="P6304" s="1"/>
    </row>
    <row r="6305" spans="16:16" x14ac:dyDescent="0.3">
      <c r="P6305" s="1"/>
    </row>
    <row r="6306" spans="16:16" x14ac:dyDescent="0.3">
      <c r="P6306" s="1"/>
    </row>
    <row r="6307" spans="16:16" x14ac:dyDescent="0.3">
      <c r="P6307" s="1"/>
    </row>
    <row r="6308" spans="16:16" x14ac:dyDescent="0.3">
      <c r="P6308" s="1"/>
    </row>
    <row r="6309" spans="16:16" x14ac:dyDescent="0.3">
      <c r="P6309" s="1"/>
    </row>
    <row r="6310" spans="16:16" x14ac:dyDescent="0.3">
      <c r="P6310" s="1"/>
    </row>
    <row r="6311" spans="16:16" x14ac:dyDescent="0.3">
      <c r="P6311" s="1"/>
    </row>
    <row r="6312" spans="16:16" x14ac:dyDescent="0.3">
      <c r="P6312" s="1"/>
    </row>
    <row r="6313" spans="16:16" x14ac:dyDescent="0.3">
      <c r="P6313" s="1"/>
    </row>
    <row r="6314" spans="16:16" x14ac:dyDescent="0.3">
      <c r="P6314" s="1"/>
    </row>
    <row r="6315" spans="16:16" x14ac:dyDescent="0.3">
      <c r="P6315" s="1"/>
    </row>
    <row r="6316" spans="16:16" x14ac:dyDescent="0.3">
      <c r="P6316" s="1"/>
    </row>
    <row r="6317" spans="16:16" x14ac:dyDescent="0.3">
      <c r="P6317" s="1"/>
    </row>
    <row r="6318" spans="16:16" x14ac:dyDescent="0.3">
      <c r="P6318" s="1"/>
    </row>
    <row r="6319" spans="16:16" x14ac:dyDescent="0.3">
      <c r="P6319" s="1"/>
    </row>
    <row r="6320" spans="16:16" x14ac:dyDescent="0.3">
      <c r="P6320" s="1"/>
    </row>
    <row r="6321" spans="16:16" x14ac:dyDescent="0.3">
      <c r="P6321" s="1"/>
    </row>
    <row r="6322" spans="16:16" x14ac:dyDescent="0.3">
      <c r="P6322" s="1"/>
    </row>
    <row r="6323" spans="16:16" x14ac:dyDescent="0.3">
      <c r="P6323" s="1"/>
    </row>
    <row r="6324" spans="16:16" x14ac:dyDescent="0.3">
      <c r="P6324" s="1"/>
    </row>
    <row r="6325" spans="16:16" x14ac:dyDescent="0.3">
      <c r="P6325" s="1"/>
    </row>
    <row r="6326" spans="16:16" x14ac:dyDescent="0.3">
      <c r="P6326" s="1"/>
    </row>
    <row r="6327" spans="16:16" x14ac:dyDescent="0.3">
      <c r="P6327" s="1"/>
    </row>
    <row r="6328" spans="16:16" x14ac:dyDescent="0.3">
      <c r="P6328" s="1"/>
    </row>
    <row r="6329" spans="16:16" x14ac:dyDescent="0.3">
      <c r="P6329" s="1"/>
    </row>
    <row r="6330" spans="16:16" x14ac:dyDescent="0.3">
      <c r="P6330" s="1"/>
    </row>
    <row r="6331" spans="16:16" x14ac:dyDescent="0.3">
      <c r="P6331" s="1"/>
    </row>
    <row r="6332" spans="16:16" x14ac:dyDescent="0.3">
      <c r="P6332" s="1"/>
    </row>
    <row r="6333" spans="16:16" x14ac:dyDescent="0.3">
      <c r="P6333" s="1"/>
    </row>
    <row r="6334" spans="16:16" x14ac:dyDescent="0.3">
      <c r="P6334" s="1"/>
    </row>
    <row r="6335" spans="16:16" x14ac:dyDescent="0.3">
      <c r="P6335" s="1"/>
    </row>
    <row r="6336" spans="16:16" x14ac:dyDescent="0.3">
      <c r="P6336" s="1"/>
    </row>
    <row r="6337" spans="16:16" x14ac:dyDescent="0.3">
      <c r="P6337" s="1"/>
    </row>
    <row r="6338" spans="16:16" x14ac:dyDescent="0.3">
      <c r="P6338" s="1"/>
    </row>
    <row r="6339" spans="16:16" x14ac:dyDescent="0.3">
      <c r="P6339" s="1"/>
    </row>
    <row r="6340" spans="16:16" x14ac:dyDescent="0.3">
      <c r="P6340" s="1"/>
    </row>
    <row r="6341" spans="16:16" x14ac:dyDescent="0.3">
      <c r="P6341" s="1"/>
    </row>
    <row r="6342" spans="16:16" x14ac:dyDescent="0.3">
      <c r="P6342" s="1"/>
    </row>
    <row r="6343" spans="16:16" x14ac:dyDescent="0.3">
      <c r="P6343" s="1"/>
    </row>
    <row r="6344" spans="16:16" x14ac:dyDescent="0.3">
      <c r="P6344" s="1"/>
    </row>
    <row r="6345" spans="16:16" x14ac:dyDescent="0.3">
      <c r="P6345" s="1"/>
    </row>
    <row r="6346" spans="16:16" x14ac:dyDescent="0.3">
      <c r="P6346" s="1"/>
    </row>
    <row r="6347" spans="16:16" x14ac:dyDescent="0.3">
      <c r="P6347" s="1"/>
    </row>
    <row r="6348" spans="16:16" x14ac:dyDescent="0.3">
      <c r="P6348" s="1"/>
    </row>
    <row r="6349" spans="16:16" x14ac:dyDescent="0.3">
      <c r="P6349" s="1"/>
    </row>
    <row r="6350" spans="16:16" x14ac:dyDescent="0.3">
      <c r="P6350" s="1"/>
    </row>
    <row r="6351" spans="16:16" x14ac:dyDescent="0.3">
      <c r="P6351" s="1"/>
    </row>
    <row r="6352" spans="16:16" x14ac:dyDescent="0.3">
      <c r="P6352" s="1"/>
    </row>
    <row r="6353" spans="16:16" x14ac:dyDescent="0.3">
      <c r="P6353" s="1"/>
    </row>
    <row r="6354" spans="16:16" x14ac:dyDescent="0.3">
      <c r="P6354" s="1"/>
    </row>
    <row r="6355" spans="16:16" x14ac:dyDescent="0.3">
      <c r="P6355" s="1"/>
    </row>
    <row r="6356" spans="16:16" x14ac:dyDescent="0.3">
      <c r="P6356" s="1"/>
    </row>
    <row r="6357" spans="16:16" x14ac:dyDescent="0.3">
      <c r="P6357" s="1"/>
    </row>
    <row r="6358" spans="16:16" x14ac:dyDescent="0.3">
      <c r="P6358" s="1"/>
    </row>
    <row r="6359" spans="16:16" x14ac:dyDescent="0.3">
      <c r="P6359" s="1"/>
    </row>
    <row r="6360" spans="16:16" x14ac:dyDescent="0.3">
      <c r="P6360" s="1"/>
    </row>
    <row r="6361" spans="16:16" x14ac:dyDescent="0.3">
      <c r="P6361" s="1"/>
    </row>
    <row r="6362" spans="16:16" x14ac:dyDescent="0.3">
      <c r="P6362" s="1"/>
    </row>
    <row r="6363" spans="16:16" x14ac:dyDescent="0.3">
      <c r="P6363" s="1"/>
    </row>
    <row r="6364" spans="16:16" x14ac:dyDescent="0.3">
      <c r="P6364" s="1"/>
    </row>
    <row r="6365" spans="16:16" x14ac:dyDescent="0.3">
      <c r="P6365" s="1"/>
    </row>
    <row r="6366" spans="16:16" x14ac:dyDescent="0.3">
      <c r="P6366" s="1"/>
    </row>
    <row r="6367" spans="16:16" x14ac:dyDescent="0.3">
      <c r="P6367" s="1"/>
    </row>
    <row r="6368" spans="16:16" x14ac:dyDescent="0.3">
      <c r="P6368" s="1"/>
    </row>
    <row r="6369" spans="16:16" x14ac:dyDescent="0.3">
      <c r="P6369" s="1"/>
    </row>
    <row r="6370" spans="16:16" x14ac:dyDescent="0.3">
      <c r="P6370" s="1"/>
    </row>
    <row r="6371" spans="16:16" x14ac:dyDescent="0.3">
      <c r="P6371" s="1"/>
    </row>
    <row r="6372" spans="16:16" x14ac:dyDescent="0.3">
      <c r="P6372" s="1"/>
    </row>
    <row r="6373" spans="16:16" x14ac:dyDescent="0.3">
      <c r="P6373" s="1"/>
    </row>
    <row r="6374" spans="16:16" x14ac:dyDescent="0.3">
      <c r="P6374" s="1"/>
    </row>
    <row r="6375" spans="16:16" x14ac:dyDescent="0.3">
      <c r="P6375" s="1"/>
    </row>
    <row r="6376" spans="16:16" x14ac:dyDescent="0.3">
      <c r="P6376" s="1"/>
    </row>
    <row r="6377" spans="16:16" x14ac:dyDescent="0.3">
      <c r="P6377" s="1"/>
    </row>
    <row r="6378" spans="16:16" x14ac:dyDescent="0.3">
      <c r="P6378" s="1"/>
    </row>
    <row r="6379" spans="16:16" x14ac:dyDescent="0.3">
      <c r="P6379" s="1"/>
    </row>
    <row r="6380" spans="16:16" x14ac:dyDescent="0.3">
      <c r="P6380" s="1"/>
    </row>
    <row r="6381" spans="16:16" x14ac:dyDescent="0.3">
      <c r="P6381" s="1"/>
    </row>
    <row r="6382" spans="16:16" x14ac:dyDescent="0.3">
      <c r="P6382" s="1"/>
    </row>
    <row r="6383" spans="16:16" x14ac:dyDescent="0.3">
      <c r="P6383" s="1"/>
    </row>
    <row r="6384" spans="16:16" x14ac:dyDescent="0.3">
      <c r="P6384" s="1"/>
    </row>
    <row r="6385" spans="16:16" x14ac:dyDescent="0.3">
      <c r="P6385" s="1"/>
    </row>
    <row r="6386" spans="16:16" x14ac:dyDescent="0.3">
      <c r="P6386" s="1"/>
    </row>
    <row r="6387" spans="16:16" x14ac:dyDescent="0.3">
      <c r="P6387" s="1"/>
    </row>
    <row r="6388" spans="16:16" x14ac:dyDescent="0.3">
      <c r="P6388" s="1"/>
    </row>
    <row r="6389" spans="16:16" x14ac:dyDescent="0.3">
      <c r="P6389" s="1"/>
    </row>
    <row r="6390" spans="16:16" x14ac:dyDescent="0.3">
      <c r="P6390" s="1"/>
    </row>
    <row r="6391" spans="16:16" x14ac:dyDescent="0.3">
      <c r="P6391" s="1"/>
    </row>
    <row r="6392" spans="16:16" x14ac:dyDescent="0.3">
      <c r="P6392" s="1"/>
    </row>
    <row r="6393" spans="16:16" x14ac:dyDescent="0.3">
      <c r="P6393" s="1"/>
    </row>
    <row r="6394" spans="16:16" x14ac:dyDescent="0.3">
      <c r="P6394" s="1"/>
    </row>
    <row r="6395" spans="16:16" x14ac:dyDescent="0.3">
      <c r="P6395" s="1"/>
    </row>
    <row r="6396" spans="16:16" x14ac:dyDescent="0.3">
      <c r="P6396" s="1"/>
    </row>
    <row r="6397" spans="16:16" x14ac:dyDescent="0.3">
      <c r="P6397" s="1"/>
    </row>
    <row r="6398" spans="16:16" x14ac:dyDescent="0.3">
      <c r="P6398" s="1"/>
    </row>
    <row r="6399" spans="16:16" x14ac:dyDescent="0.3">
      <c r="P6399" s="1"/>
    </row>
    <row r="6400" spans="16:16" x14ac:dyDescent="0.3">
      <c r="P6400" s="1"/>
    </row>
    <row r="6401" spans="16:16" x14ac:dyDescent="0.3">
      <c r="P6401" s="1"/>
    </row>
    <row r="6402" spans="16:16" x14ac:dyDescent="0.3">
      <c r="P6402" s="1"/>
    </row>
    <row r="6403" spans="16:16" x14ac:dyDescent="0.3">
      <c r="P6403" s="1"/>
    </row>
    <row r="6404" spans="16:16" x14ac:dyDescent="0.3">
      <c r="P6404" s="1"/>
    </row>
    <row r="6405" spans="16:16" x14ac:dyDescent="0.3">
      <c r="P6405" s="1"/>
    </row>
    <row r="6406" spans="16:16" x14ac:dyDescent="0.3">
      <c r="P6406" s="1"/>
    </row>
    <row r="6407" spans="16:16" x14ac:dyDescent="0.3">
      <c r="P6407" s="1"/>
    </row>
    <row r="6408" spans="16:16" x14ac:dyDescent="0.3">
      <c r="P6408" s="1"/>
    </row>
    <row r="6409" spans="16:16" x14ac:dyDescent="0.3">
      <c r="P6409" s="1"/>
    </row>
    <row r="6410" spans="16:16" x14ac:dyDescent="0.3">
      <c r="P6410" s="1"/>
    </row>
    <row r="6411" spans="16:16" x14ac:dyDescent="0.3">
      <c r="P6411" s="1"/>
    </row>
    <row r="6412" spans="16:16" x14ac:dyDescent="0.3">
      <c r="P6412" s="1"/>
    </row>
    <row r="6413" spans="16:16" x14ac:dyDescent="0.3">
      <c r="P6413" s="1"/>
    </row>
    <row r="6414" spans="16:16" x14ac:dyDescent="0.3">
      <c r="P6414" s="1"/>
    </row>
    <row r="6415" spans="16:16" x14ac:dyDescent="0.3">
      <c r="P6415" s="1"/>
    </row>
    <row r="6416" spans="16:16" x14ac:dyDescent="0.3">
      <c r="P6416" s="1"/>
    </row>
    <row r="6417" spans="16:16" x14ac:dyDescent="0.3">
      <c r="P6417" s="1"/>
    </row>
    <row r="6418" spans="16:16" x14ac:dyDescent="0.3">
      <c r="P6418" s="1"/>
    </row>
    <row r="6419" spans="16:16" x14ac:dyDescent="0.3">
      <c r="P6419" s="1"/>
    </row>
    <row r="6420" spans="16:16" x14ac:dyDescent="0.3">
      <c r="P6420" s="1"/>
    </row>
    <row r="6421" spans="16:16" x14ac:dyDescent="0.3">
      <c r="P6421" s="1"/>
    </row>
    <row r="6422" spans="16:16" x14ac:dyDescent="0.3">
      <c r="P6422" s="1"/>
    </row>
    <row r="6423" spans="16:16" x14ac:dyDescent="0.3">
      <c r="P6423" s="1"/>
    </row>
    <row r="6424" spans="16:16" x14ac:dyDescent="0.3">
      <c r="P6424" s="1"/>
    </row>
    <row r="6425" spans="16:16" x14ac:dyDescent="0.3">
      <c r="P6425" s="1"/>
    </row>
    <row r="6426" spans="16:16" x14ac:dyDescent="0.3">
      <c r="P6426" s="1"/>
    </row>
    <row r="6427" spans="16:16" x14ac:dyDescent="0.3">
      <c r="P6427" s="1"/>
    </row>
    <row r="6428" spans="16:16" x14ac:dyDescent="0.3">
      <c r="P6428" s="1"/>
    </row>
    <row r="6429" spans="16:16" x14ac:dyDescent="0.3">
      <c r="P6429" s="1"/>
    </row>
    <row r="6430" spans="16:16" x14ac:dyDescent="0.3">
      <c r="P6430" s="1"/>
    </row>
    <row r="6431" spans="16:16" x14ac:dyDescent="0.3">
      <c r="P6431" s="1"/>
    </row>
    <row r="6432" spans="16:16" x14ac:dyDescent="0.3">
      <c r="P6432" s="1"/>
    </row>
    <row r="6433" spans="16:16" x14ac:dyDescent="0.3">
      <c r="P6433" s="1"/>
    </row>
    <row r="6434" spans="16:16" x14ac:dyDescent="0.3">
      <c r="P6434" s="1"/>
    </row>
    <row r="6435" spans="16:16" x14ac:dyDescent="0.3">
      <c r="P6435" s="1"/>
    </row>
    <row r="6436" spans="16:16" x14ac:dyDescent="0.3">
      <c r="P6436" s="1"/>
    </row>
    <row r="6437" spans="16:16" x14ac:dyDescent="0.3">
      <c r="P6437" s="1"/>
    </row>
    <row r="6438" spans="16:16" x14ac:dyDescent="0.3">
      <c r="P6438" s="1"/>
    </row>
    <row r="6439" spans="16:16" x14ac:dyDescent="0.3">
      <c r="P6439" s="1"/>
    </row>
    <row r="6440" spans="16:16" x14ac:dyDescent="0.3">
      <c r="P6440" s="1"/>
    </row>
    <row r="6441" spans="16:16" x14ac:dyDescent="0.3">
      <c r="P6441" s="1"/>
    </row>
    <row r="6442" spans="16:16" x14ac:dyDescent="0.3">
      <c r="P6442" s="1"/>
    </row>
    <row r="6443" spans="16:16" x14ac:dyDescent="0.3">
      <c r="P6443" s="1"/>
    </row>
    <row r="6444" spans="16:16" x14ac:dyDescent="0.3">
      <c r="P6444" s="1"/>
    </row>
    <row r="6445" spans="16:16" x14ac:dyDescent="0.3">
      <c r="P6445" s="1"/>
    </row>
    <row r="6446" spans="16:16" x14ac:dyDescent="0.3">
      <c r="P6446" s="1"/>
    </row>
    <row r="6447" spans="16:16" x14ac:dyDescent="0.3">
      <c r="P6447" s="1"/>
    </row>
    <row r="6448" spans="16:16" x14ac:dyDescent="0.3">
      <c r="P6448" s="1"/>
    </row>
    <row r="6449" spans="16:16" x14ac:dyDescent="0.3">
      <c r="P6449" s="1"/>
    </row>
    <row r="6450" spans="16:16" x14ac:dyDescent="0.3">
      <c r="P6450" s="1"/>
    </row>
    <row r="6451" spans="16:16" x14ac:dyDescent="0.3">
      <c r="P6451" s="1"/>
    </row>
    <row r="6452" spans="16:16" x14ac:dyDescent="0.3">
      <c r="P6452" s="1"/>
    </row>
    <row r="6453" spans="16:16" x14ac:dyDescent="0.3">
      <c r="P6453" s="1"/>
    </row>
    <row r="6454" spans="16:16" x14ac:dyDescent="0.3">
      <c r="P6454" s="1"/>
    </row>
    <row r="6455" spans="16:16" x14ac:dyDescent="0.3">
      <c r="P6455" s="1"/>
    </row>
    <row r="6456" spans="16:16" x14ac:dyDescent="0.3">
      <c r="P6456" s="1"/>
    </row>
    <row r="6457" spans="16:16" x14ac:dyDescent="0.3">
      <c r="P6457" s="1"/>
    </row>
    <row r="6458" spans="16:16" x14ac:dyDescent="0.3">
      <c r="P6458" s="1"/>
    </row>
    <row r="6459" spans="16:16" x14ac:dyDescent="0.3">
      <c r="P6459" s="1"/>
    </row>
    <row r="6460" spans="16:16" x14ac:dyDescent="0.3">
      <c r="P6460" s="1"/>
    </row>
    <row r="6461" spans="16:16" x14ac:dyDescent="0.3">
      <c r="P6461" s="1"/>
    </row>
    <row r="6462" spans="16:16" x14ac:dyDescent="0.3">
      <c r="P6462" s="1"/>
    </row>
    <row r="6463" spans="16:16" x14ac:dyDescent="0.3">
      <c r="P6463" s="1"/>
    </row>
    <row r="6464" spans="16:16" x14ac:dyDescent="0.3">
      <c r="P6464" s="1"/>
    </row>
    <row r="6465" spans="16:16" x14ac:dyDescent="0.3">
      <c r="P6465" s="1"/>
    </row>
    <row r="6466" spans="16:16" x14ac:dyDescent="0.3">
      <c r="P6466" s="1"/>
    </row>
    <row r="6467" spans="16:16" x14ac:dyDescent="0.3">
      <c r="P6467" s="1"/>
    </row>
    <row r="6468" spans="16:16" x14ac:dyDescent="0.3">
      <c r="P6468" s="1"/>
    </row>
    <row r="6469" spans="16:16" x14ac:dyDescent="0.3">
      <c r="P6469" s="1"/>
    </row>
    <row r="6470" spans="16:16" x14ac:dyDescent="0.3">
      <c r="P6470" s="1"/>
    </row>
    <row r="6471" spans="16:16" x14ac:dyDescent="0.3">
      <c r="P6471" s="1"/>
    </row>
    <row r="6472" spans="16:16" x14ac:dyDescent="0.3">
      <c r="P6472" s="1"/>
    </row>
    <row r="6473" spans="16:16" x14ac:dyDescent="0.3">
      <c r="P6473" s="1"/>
    </row>
    <row r="6474" spans="16:16" x14ac:dyDescent="0.3">
      <c r="P6474" s="1"/>
    </row>
    <row r="6475" spans="16:16" x14ac:dyDescent="0.3">
      <c r="P6475" s="1"/>
    </row>
    <row r="6476" spans="16:16" x14ac:dyDescent="0.3">
      <c r="P6476" s="1"/>
    </row>
    <row r="6477" spans="16:16" x14ac:dyDescent="0.3">
      <c r="P6477" s="1"/>
    </row>
    <row r="6478" spans="16:16" x14ac:dyDescent="0.3">
      <c r="P6478" s="1"/>
    </row>
    <row r="6479" spans="16:16" x14ac:dyDescent="0.3">
      <c r="P6479" s="1"/>
    </row>
    <row r="6480" spans="16:16" x14ac:dyDescent="0.3">
      <c r="P6480" s="1"/>
    </row>
    <row r="6481" spans="16:16" x14ac:dyDescent="0.3">
      <c r="P6481" s="1"/>
    </row>
    <row r="6482" spans="16:16" x14ac:dyDescent="0.3">
      <c r="P6482" s="1"/>
    </row>
    <row r="6483" spans="16:16" x14ac:dyDescent="0.3">
      <c r="P6483" s="1"/>
    </row>
    <row r="6484" spans="16:16" x14ac:dyDescent="0.3">
      <c r="P6484" s="1"/>
    </row>
    <row r="6485" spans="16:16" x14ac:dyDescent="0.3">
      <c r="P6485" s="1"/>
    </row>
    <row r="6486" spans="16:16" x14ac:dyDescent="0.3">
      <c r="P6486" s="1"/>
    </row>
    <row r="6487" spans="16:16" x14ac:dyDescent="0.3">
      <c r="P6487" s="1"/>
    </row>
    <row r="6488" spans="16:16" x14ac:dyDescent="0.3">
      <c r="P6488" s="1"/>
    </row>
    <row r="6489" spans="16:16" x14ac:dyDescent="0.3">
      <c r="P6489" s="1"/>
    </row>
    <row r="6490" spans="16:16" x14ac:dyDescent="0.3">
      <c r="P6490" s="1"/>
    </row>
    <row r="6491" spans="16:16" x14ac:dyDescent="0.3">
      <c r="P6491" s="1"/>
    </row>
    <row r="6492" spans="16:16" x14ac:dyDescent="0.3">
      <c r="P6492" s="1"/>
    </row>
    <row r="6493" spans="16:16" x14ac:dyDescent="0.3">
      <c r="P6493" s="1"/>
    </row>
    <row r="6494" spans="16:16" x14ac:dyDescent="0.3">
      <c r="P6494" s="1"/>
    </row>
    <row r="6495" spans="16:16" x14ac:dyDescent="0.3">
      <c r="P6495" s="1"/>
    </row>
    <row r="6496" spans="16:16" x14ac:dyDescent="0.3">
      <c r="P6496" s="1"/>
    </row>
    <row r="6497" spans="16:16" x14ac:dyDescent="0.3">
      <c r="P6497" s="1"/>
    </row>
    <row r="6498" spans="16:16" x14ac:dyDescent="0.3">
      <c r="P6498" s="1"/>
    </row>
    <row r="6499" spans="16:16" x14ac:dyDescent="0.3">
      <c r="P6499" s="1"/>
    </row>
    <row r="6500" spans="16:16" x14ac:dyDescent="0.3">
      <c r="P6500" s="1"/>
    </row>
    <row r="6501" spans="16:16" x14ac:dyDescent="0.3">
      <c r="P6501" s="1"/>
    </row>
    <row r="6502" spans="16:16" x14ac:dyDescent="0.3">
      <c r="P6502" s="1"/>
    </row>
    <row r="6503" spans="16:16" x14ac:dyDescent="0.3">
      <c r="P6503" s="1"/>
    </row>
    <row r="6504" spans="16:16" x14ac:dyDescent="0.3">
      <c r="P6504" s="1"/>
    </row>
    <row r="6505" spans="16:16" x14ac:dyDescent="0.3">
      <c r="P6505" s="1"/>
    </row>
    <row r="6506" spans="16:16" x14ac:dyDescent="0.3">
      <c r="P6506" s="1"/>
    </row>
    <row r="6507" spans="16:16" x14ac:dyDescent="0.3">
      <c r="P6507" s="1"/>
    </row>
    <row r="6508" spans="16:16" x14ac:dyDescent="0.3">
      <c r="P6508" s="1"/>
    </row>
    <row r="6509" spans="16:16" x14ac:dyDescent="0.3">
      <c r="P6509" s="1"/>
    </row>
    <row r="6510" spans="16:16" x14ac:dyDescent="0.3">
      <c r="P6510" s="1"/>
    </row>
    <row r="6511" spans="16:16" x14ac:dyDescent="0.3">
      <c r="P6511" s="1"/>
    </row>
    <row r="6512" spans="16:16" x14ac:dyDescent="0.3">
      <c r="P6512" s="1"/>
    </row>
    <row r="6513" spans="16:16" x14ac:dyDescent="0.3">
      <c r="P6513" s="1"/>
    </row>
    <row r="6514" spans="16:16" x14ac:dyDescent="0.3">
      <c r="P6514" s="1"/>
    </row>
    <row r="6515" spans="16:16" x14ac:dyDescent="0.3">
      <c r="P6515" s="1"/>
    </row>
    <row r="6516" spans="16:16" x14ac:dyDescent="0.3">
      <c r="P6516" s="1"/>
    </row>
    <row r="6517" spans="16:16" x14ac:dyDescent="0.3">
      <c r="P6517" s="1"/>
    </row>
    <row r="6518" spans="16:16" x14ac:dyDescent="0.3">
      <c r="P6518" s="1"/>
    </row>
    <row r="6519" spans="16:16" x14ac:dyDescent="0.3">
      <c r="P6519" s="1"/>
    </row>
    <row r="6520" spans="16:16" x14ac:dyDescent="0.3">
      <c r="P6520" s="1"/>
    </row>
    <row r="6521" spans="16:16" x14ac:dyDescent="0.3">
      <c r="P6521" s="1"/>
    </row>
    <row r="6522" spans="16:16" x14ac:dyDescent="0.3">
      <c r="P6522" s="1"/>
    </row>
    <row r="6523" spans="16:16" x14ac:dyDescent="0.3">
      <c r="P6523" s="1"/>
    </row>
    <row r="6524" spans="16:16" x14ac:dyDescent="0.3">
      <c r="P6524" s="1"/>
    </row>
    <row r="6525" spans="16:16" x14ac:dyDescent="0.3">
      <c r="P6525" s="1"/>
    </row>
    <row r="6526" spans="16:16" x14ac:dyDescent="0.3">
      <c r="P6526" s="1"/>
    </row>
    <row r="6527" spans="16:16" x14ac:dyDescent="0.3">
      <c r="P6527" s="1"/>
    </row>
    <row r="6528" spans="16:16" x14ac:dyDescent="0.3">
      <c r="P6528" s="1"/>
    </row>
    <row r="6529" spans="16:16" x14ac:dyDescent="0.3">
      <c r="P6529" s="1"/>
    </row>
    <row r="6530" spans="16:16" x14ac:dyDescent="0.3">
      <c r="P6530" s="1"/>
    </row>
    <row r="6531" spans="16:16" x14ac:dyDescent="0.3">
      <c r="P6531" s="1"/>
    </row>
    <row r="6532" spans="16:16" x14ac:dyDescent="0.3">
      <c r="P6532" s="1"/>
    </row>
    <row r="6533" spans="16:16" x14ac:dyDescent="0.3">
      <c r="P6533" s="1"/>
    </row>
    <row r="6534" spans="16:16" x14ac:dyDescent="0.3">
      <c r="P6534" s="1"/>
    </row>
    <row r="6535" spans="16:16" x14ac:dyDescent="0.3">
      <c r="P6535" s="1"/>
    </row>
    <row r="6536" spans="16:16" x14ac:dyDescent="0.3">
      <c r="P6536" s="1"/>
    </row>
    <row r="6537" spans="16:16" x14ac:dyDescent="0.3">
      <c r="P6537" s="1"/>
    </row>
    <row r="6538" spans="16:16" x14ac:dyDescent="0.3">
      <c r="P6538" s="1"/>
    </row>
    <row r="6539" spans="16:16" x14ac:dyDescent="0.3">
      <c r="P6539" s="1"/>
    </row>
    <row r="6540" spans="16:16" x14ac:dyDescent="0.3">
      <c r="P6540" s="1"/>
    </row>
    <row r="6541" spans="16:16" x14ac:dyDescent="0.3">
      <c r="P6541" s="1"/>
    </row>
    <row r="6542" spans="16:16" x14ac:dyDescent="0.3">
      <c r="P6542" s="1"/>
    </row>
    <row r="6543" spans="16:16" x14ac:dyDescent="0.3">
      <c r="P6543" s="1"/>
    </row>
    <row r="6544" spans="16:16" x14ac:dyDescent="0.3">
      <c r="P6544" s="1"/>
    </row>
    <row r="6545" spans="16:16" x14ac:dyDescent="0.3">
      <c r="P6545" s="1"/>
    </row>
    <row r="6546" spans="16:16" x14ac:dyDescent="0.3">
      <c r="P6546" s="1"/>
    </row>
    <row r="6547" spans="16:16" x14ac:dyDescent="0.3">
      <c r="P6547" s="1"/>
    </row>
    <row r="6548" spans="16:16" x14ac:dyDescent="0.3">
      <c r="P6548" s="1"/>
    </row>
    <row r="6549" spans="16:16" x14ac:dyDescent="0.3">
      <c r="P6549" s="1"/>
    </row>
    <row r="6550" spans="16:16" x14ac:dyDescent="0.3">
      <c r="P6550" s="1"/>
    </row>
    <row r="6551" spans="16:16" x14ac:dyDescent="0.3">
      <c r="P6551" s="1"/>
    </row>
    <row r="6552" spans="16:16" x14ac:dyDescent="0.3">
      <c r="P6552" s="1"/>
    </row>
    <row r="6553" spans="16:16" x14ac:dyDescent="0.3">
      <c r="P6553" s="1"/>
    </row>
    <row r="6554" spans="16:16" x14ac:dyDescent="0.3">
      <c r="P6554" s="1"/>
    </row>
    <row r="6555" spans="16:16" x14ac:dyDescent="0.3">
      <c r="P6555" s="1"/>
    </row>
    <row r="6556" spans="16:16" x14ac:dyDescent="0.3">
      <c r="P6556" s="1"/>
    </row>
    <row r="6557" spans="16:16" x14ac:dyDescent="0.3">
      <c r="P6557" s="1"/>
    </row>
    <row r="6558" spans="16:16" x14ac:dyDescent="0.3">
      <c r="P6558" s="1"/>
    </row>
    <row r="6559" spans="16:16" x14ac:dyDescent="0.3">
      <c r="P6559" s="1"/>
    </row>
    <row r="6560" spans="16:16" x14ac:dyDescent="0.3">
      <c r="P6560" s="1"/>
    </row>
    <row r="6561" spans="16:16" x14ac:dyDescent="0.3">
      <c r="P6561" s="1"/>
    </row>
    <row r="6562" spans="16:16" x14ac:dyDescent="0.3">
      <c r="P6562" s="1"/>
    </row>
    <row r="6563" spans="16:16" x14ac:dyDescent="0.3">
      <c r="P6563" s="1"/>
    </row>
    <row r="6564" spans="16:16" x14ac:dyDescent="0.3">
      <c r="P6564" s="1"/>
    </row>
    <row r="6565" spans="16:16" x14ac:dyDescent="0.3">
      <c r="P6565" s="1"/>
    </row>
    <row r="6566" spans="16:16" x14ac:dyDescent="0.3">
      <c r="P6566" s="1"/>
    </row>
    <row r="6567" spans="16:16" x14ac:dyDescent="0.3">
      <c r="P6567" s="1"/>
    </row>
    <row r="6568" spans="16:16" x14ac:dyDescent="0.3">
      <c r="P6568" s="1"/>
    </row>
    <row r="6569" spans="16:16" x14ac:dyDescent="0.3">
      <c r="P6569" s="1"/>
    </row>
    <row r="6570" spans="16:16" x14ac:dyDescent="0.3">
      <c r="P6570" s="1"/>
    </row>
    <row r="6571" spans="16:16" x14ac:dyDescent="0.3">
      <c r="P6571" s="1"/>
    </row>
    <row r="6572" spans="16:16" x14ac:dyDescent="0.3">
      <c r="P6572" s="1"/>
    </row>
    <row r="6573" spans="16:16" x14ac:dyDescent="0.3">
      <c r="P6573" s="1"/>
    </row>
    <row r="6574" spans="16:16" x14ac:dyDescent="0.3">
      <c r="P6574" s="1"/>
    </row>
    <row r="6575" spans="16:16" x14ac:dyDescent="0.3">
      <c r="P6575" s="1"/>
    </row>
    <row r="6576" spans="16:16" x14ac:dyDescent="0.3">
      <c r="P6576" s="1"/>
    </row>
    <row r="6577" spans="16:16" x14ac:dyDescent="0.3">
      <c r="P6577" s="1"/>
    </row>
    <row r="6578" spans="16:16" x14ac:dyDescent="0.3">
      <c r="P6578" s="1"/>
    </row>
    <row r="6579" spans="16:16" x14ac:dyDescent="0.3">
      <c r="P6579" s="1"/>
    </row>
    <row r="6580" spans="16:16" x14ac:dyDescent="0.3">
      <c r="P6580" s="1"/>
    </row>
    <row r="6581" spans="16:16" x14ac:dyDescent="0.3">
      <c r="P6581" s="1"/>
    </row>
    <row r="6582" spans="16:16" x14ac:dyDescent="0.3">
      <c r="P6582" s="1"/>
    </row>
    <row r="6583" spans="16:16" x14ac:dyDescent="0.3">
      <c r="P6583" s="1"/>
    </row>
    <row r="6584" spans="16:16" x14ac:dyDescent="0.3">
      <c r="P6584" s="1"/>
    </row>
    <row r="6585" spans="16:16" x14ac:dyDescent="0.3">
      <c r="P6585" s="1"/>
    </row>
    <row r="6586" spans="16:16" x14ac:dyDescent="0.3">
      <c r="P6586" s="1"/>
    </row>
    <row r="6587" spans="16:16" x14ac:dyDescent="0.3">
      <c r="P6587" s="1"/>
    </row>
    <row r="6588" spans="16:16" x14ac:dyDescent="0.3">
      <c r="P6588" s="1"/>
    </row>
    <row r="6589" spans="16:16" x14ac:dyDescent="0.3">
      <c r="P6589" s="1"/>
    </row>
    <row r="6590" spans="16:16" x14ac:dyDescent="0.3">
      <c r="P6590" s="1"/>
    </row>
    <row r="6591" spans="16:16" x14ac:dyDescent="0.3">
      <c r="P6591" s="1"/>
    </row>
    <row r="6592" spans="16:16" x14ac:dyDescent="0.3">
      <c r="P6592" s="1"/>
    </row>
    <row r="6593" spans="16:16" x14ac:dyDescent="0.3">
      <c r="P6593" s="1"/>
    </row>
    <row r="6594" spans="16:16" x14ac:dyDescent="0.3">
      <c r="P6594" s="1"/>
    </row>
    <row r="6595" spans="16:16" x14ac:dyDescent="0.3">
      <c r="P6595" s="1"/>
    </row>
    <row r="6596" spans="16:16" x14ac:dyDescent="0.3">
      <c r="P6596" s="1"/>
    </row>
    <row r="6597" spans="16:16" x14ac:dyDescent="0.3">
      <c r="P6597" s="1"/>
    </row>
    <row r="6598" spans="16:16" x14ac:dyDescent="0.3">
      <c r="P6598" s="1"/>
    </row>
    <row r="6599" spans="16:16" x14ac:dyDescent="0.3">
      <c r="P6599" s="1"/>
    </row>
    <row r="6600" spans="16:16" x14ac:dyDescent="0.3">
      <c r="P6600" s="1"/>
    </row>
    <row r="6601" spans="16:16" x14ac:dyDescent="0.3">
      <c r="P6601" s="1"/>
    </row>
    <row r="6602" spans="16:16" x14ac:dyDescent="0.3">
      <c r="P6602" s="1"/>
    </row>
    <row r="6603" spans="16:16" x14ac:dyDescent="0.3">
      <c r="P6603" s="1"/>
    </row>
    <row r="6604" spans="16:16" x14ac:dyDescent="0.3">
      <c r="P6604" s="1"/>
    </row>
    <row r="6605" spans="16:16" x14ac:dyDescent="0.3">
      <c r="P6605" s="1"/>
    </row>
    <row r="6606" spans="16:16" x14ac:dyDescent="0.3">
      <c r="P6606" s="1"/>
    </row>
    <row r="6607" spans="16:16" x14ac:dyDescent="0.3">
      <c r="P6607" s="1"/>
    </row>
    <row r="6608" spans="16:16" x14ac:dyDescent="0.3">
      <c r="P6608" s="1"/>
    </row>
    <row r="6609" spans="16:16" x14ac:dyDescent="0.3">
      <c r="P6609" s="1"/>
    </row>
    <row r="6610" spans="16:16" x14ac:dyDescent="0.3">
      <c r="P6610" s="1"/>
    </row>
    <row r="6611" spans="16:16" x14ac:dyDescent="0.3">
      <c r="P6611" s="1"/>
    </row>
    <row r="6612" spans="16:16" x14ac:dyDescent="0.3">
      <c r="P6612" s="1"/>
    </row>
    <row r="6613" spans="16:16" x14ac:dyDescent="0.3">
      <c r="P6613" s="1"/>
    </row>
    <row r="6614" spans="16:16" x14ac:dyDescent="0.3">
      <c r="P6614" s="1"/>
    </row>
    <row r="6615" spans="16:16" x14ac:dyDescent="0.3">
      <c r="P6615" s="1"/>
    </row>
    <row r="6616" spans="16:16" x14ac:dyDescent="0.3">
      <c r="P6616" s="1"/>
    </row>
    <row r="6617" spans="16:16" x14ac:dyDescent="0.3">
      <c r="P6617" s="1"/>
    </row>
    <row r="6618" spans="16:16" x14ac:dyDescent="0.3">
      <c r="P6618" s="1"/>
    </row>
    <row r="6619" spans="16:16" x14ac:dyDescent="0.3">
      <c r="P6619" s="1"/>
    </row>
    <row r="6620" spans="16:16" x14ac:dyDescent="0.3">
      <c r="P6620" s="1"/>
    </row>
    <row r="6621" spans="16:16" x14ac:dyDescent="0.3">
      <c r="P6621" s="1"/>
    </row>
    <row r="6622" spans="16:16" x14ac:dyDescent="0.3">
      <c r="P6622" s="1"/>
    </row>
    <row r="6623" spans="16:16" x14ac:dyDescent="0.3">
      <c r="P6623" s="1"/>
    </row>
    <row r="6624" spans="16:16" x14ac:dyDescent="0.3">
      <c r="P6624" s="1"/>
    </row>
    <row r="6625" spans="16:16" x14ac:dyDescent="0.3">
      <c r="P6625" s="1"/>
    </row>
    <row r="6626" spans="16:16" x14ac:dyDescent="0.3">
      <c r="P6626" s="1"/>
    </row>
    <row r="6627" spans="16:16" x14ac:dyDescent="0.3">
      <c r="P6627" s="1"/>
    </row>
    <row r="6628" spans="16:16" x14ac:dyDescent="0.3">
      <c r="P6628" s="1"/>
    </row>
    <row r="6629" spans="16:16" x14ac:dyDescent="0.3">
      <c r="P6629" s="1"/>
    </row>
    <row r="6630" spans="16:16" x14ac:dyDescent="0.3">
      <c r="P6630" s="1"/>
    </row>
    <row r="6631" spans="16:16" x14ac:dyDescent="0.3">
      <c r="P6631" s="1"/>
    </row>
    <row r="6632" spans="16:16" x14ac:dyDescent="0.3">
      <c r="P6632" s="1"/>
    </row>
    <row r="6633" spans="16:16" x14ac:dyDescent="0.3">
      <c r="P6633" s="1"/>
    </row>
    <row r="6634" spans="16:16" x14ac:dyDescent="0.3">
      <c r="P6634" s="1"/>
    </row>
    <row r="6635" spans="16:16" x14ac:dyDescent="0.3">
      <c r="P6635" s="1"/>
    </row>
    <row r="6636" spans="16:16" x14ac:dyDescent="0.3">
      <c r="P6636" s="1"/>
    </row>
    <row r="6637" spans="16:16" x14ac:dyDescent="0.3">
      <c r="P6637" s="1"/>
    </row>
    <row r="6638" spans="16:16" x14ac:dyDescent="0.3">
      <c r="P6638" s="1"/>
    </row>
    <row r="6639" spans="16:16" x14ac:dyDescent="0.3">
      <c r="P6639" s="1"/>
    </row>
    <row r="6640" spans="16:16" x14ac:dyDescent="0.3">
      <c r="P6640" s="1"/>
    </row>
    <row r="6641" spans="16:16" x14ac:dyDescent="0.3">
      <c r="P6641" s="1"/>
    </row>
    <row r="6642" spans="16:16" x14ac:dyDescent="0.3">
      <c r="P6642" s="1"/>
    </row>
    <row r="6643" spans="16:16" x14ac:dyDescent="0.3">
      <c r="P6643" s="1"/>
    </row>
    <row r="6644" spans="16:16" x14ac:dyDescent="0.3">
      <c r="P6644" s="1"/>
    </row>
    <row r="6645" spans="16:16" x14ac:dyDescent="0.3">
      <c r="P6645" s="1"/>
    </row>
    <row r="6646" spans="16:16" x14ac:dyDescent="0.3">
      <c r="P6646" s="1"/>
    </row>
    <row r="6647" spans="16:16" x14ac:dyDescent="0.3">
      <c r="P6647" s="1"/>
    </row>
    <row r="6648" spans="16:16" x14ac:dyDescent="0.3">
      <c r="P6648" s="1"/>
    </row>
    <row r="6649" spans="16:16" x14ac:dyDescent="0.3">
      <c r="P6649" s="1"/>
    </row>
    <row r="6650" spans="16:16" x14ac:dyDescent="0.3">
      <c r="P6650" s="1"/>
    </row>
    <row r="6651" spans="16:16" x14ac:dyDescent="0.3">
      <c r="P6651" s="1"/>
    </row>
    <row r="6652" spans="16:16" x14ac:dyDescent="0.3">
      <c r="P6652" s="1"/>
    </row>
    <row r="6653" spans="16:16" x14ac:dyDescent="0.3">
      <c r="P6653" s="1"/>
    </row>
    <row r="6654" spans="16:16" x14ac:dyDescent="0.3">
      <c r="P6654" s="1"/>
    </row>
    <row r="6655" spans="16:16" x14ac:dyDescent="0.3">
      <c r="P6655" s="1"/>
    </row>
    <row r="6656" spans="16:16" x14ac:dyDescent="0.3">
      <c r="P6656" s="1"/>
    </row>
    <row r="6657" spans="16:16" x14ac:dyDescent="0.3">
      <c r="P6657" s="1"/>
    </row>
    <row r="6658" spans="16:16" x14ac:dyDescent="0.3">
      <c r="P6658" s="1"/>
    </row>
    <row r="6659" spans="16:16" x14ac:dyDescent="0.3">
      <c r="P6659" s="1"/>
    </row>
    <row r="6660" spans="16:16" x14ac:dyDescent="0.3">
      <c r="P6660" s="1"/>
    </row>
    <row r="6661" spans="16:16" x14ac:dyDescent="0.3">
      <c r="P6661" s="1"/>
    </row>
    <row r="6662" spans="16:16" x14ac:dyDescent="0.3">
      <c r="P6662" s="1"/>
    </row>
    <row r="6663" spans="16:16" x14ac:dyDescent="0.3">
      <c r="P6663" s="1"/>
    </row>
    <row r="6664" spans="16:16" x14ac:dyDescent="0.3">
      <c r="P6664" s="1"/>
    </row>
    <row r="6665" spans="16:16" x14ac:dyDescent="0.3">
      <c r="P6665" s="1"/>
    </row>
    <row r="6666" spans="16:16" x14ac:dyDescent="0.3">
      <c r="P6666" s="1"/>
    </row>
    <row r="6667" spans="16:16" x14ac:dyDescent="0.3">
      <c r="P6667" s="1"/>
    </row>
    <row r="6668" spans="16:16" x14ac:dyDescent="0.3">
      <c r="P6668" s="1"/>
    </row>
    <row r="6669" spans="16:16" x14ac:dyDescent="0.3">
      <c r="P6669" s="1"/>
    </row>
    <row r="6670" spans="16:16" x14ac:dyDescent="0.3">
      <c r="P6670" s="1"/>
    </row>
    <row r="6671" spans="16:16" x14ac:dyDescent="0.3">
      <c r="P6671" s="1"/>
    </row>
    <row r="6672" spans="16:16" x14ac:dyDescent="0.3">
      <c r="P6672" s="1"/>
    </row>
    <row r="6673" spans="16:16" x14ac:dyDescent="0.3">
      <c r="P6673" s="1"/>
    </row>
    <row r="6674" spans="16:16" x14ac:dyDescent="0.3">
      <c r="P6674" s="1"/>
    </row>
    <row r="6675" spans="16:16" x14ac:dyDescent="0.3">
      <c r="P6675" s="1"/>
    </row>
    <row r="6676" spans="16:16" x14ac:dyDescent="0.3">
      <c r="P6676" s="1"/>
    </row>
    <row r="6677" spans="16:16" x14ac:dyDescent="0.3">
      <c r="P6677" s="1"/>
    </row>
    <row r="6678" spans="16:16" x14ac:dyDescent="0.3">
      <c r="P6678" s="1"/>
    </row>
    <row r="6679" spans="16:16" x14ac:dyDescent="0.3">
      <c r="P6679" s="1"/>
    </row>
    <row r="6680" spans="16:16" x14ac:dyDescent="0.3">
      <c r="P6680" s="1"/>
    </row>
    <row r="6681" spans="16:16" x14ac:dyDescent="0.3">
      <c r="P6681" s="1"/>
    </row>
    <row r="6682" spans="16:16" x14ac:dyDescent="0.3">
      <c r="P6682" s="1"/>
    </row>
    <row r="6683" spans="16:16" x14ac:dyDescent="0.3">
      <c r="P6683" s="1"/>
    </row>
    <row r="6684" spans="16:16" x14ac:dyDescent="0.3">
      <c r="P6684" s="1"/>
    </row>
    <row r="6685" spans="16:16" x14ac:dyDescent="0.3">
      <c r="P6685" s="1"/>
    </row>
    <row r="6686" spans="16:16" x14ac:dyDescent="0.3">
      <c r="P6686" s="1"/>
    </row>
    <row r="6687" spans="16:16" x14ac:dyDescent="0.3">
      <c r="P6687" s="1"/>
    </row>
    <row r="6688" spans="16:16" x14ac:dyDescent="0.3">
      <c r="P6688" s="1"/>
    </row>
    <row r="6689" spans="16:16" x14ac:dyDescent="0.3">
      <c r="P6689" s="1"/>
    </row>
    <row r="6690" spans="16:16" x14ac:dyDescent="0.3">
      <c r="P6690" s="1"/>
    </row>
    <row r="6691" spans="16:16" x14ac:dyDescent="0.3">
      <c r="P6691" s="1"/>
    </row>
    <row r="6692" spans="16:16" x14ac:dyDescent="0.3">
      <c r="P6692" s="1"/>
    </row>
    <row r="6693" spans="16:16" x14ac:dyDescent="0.3">
      <c r="P6693" s="1"/>
    </row>
    <row r="6694" spans="16:16" x14ac:dyDescent="0.3">
      <c r="P6694" s="1"/>
    </row>
    <row r="6695" spans="16:16" x14ac:dyDescent="0.3">
      <c r="P6695" s="1"/>
    </row>
    <row r="6696" spans="16:16" x14ac:dyDescent="0.3">
      <c r="P6696" s="1"/>
    </row>
    <row r="6697" spans="16:16" x14ac:dyDescent="0.3">
      <c r="P6697" s="1"/>
    </row>
    <row r="6698" spans="16:16" x14ac:dyDescent="0.3">
      <c r="P6698" s="1"/>
    </row>
    <row r="6699" spans="16:16" x14ac:dyDescent="0.3">
      <c r="P6699" s="1"/>
    </row>
    <row r="6700" spans="16:16" x14ac:dyDescent="0.3">
      <c r="P6700" s="1"/>
    </row>
    <row r="6701" spans="16:16" x14ac:dyDescent="0.3">
      <c r="P6701" s="1"/>
    </row>
    <row r="6702" spans="16:16" x14ac:dyDescent="0.3">
      <c r="P6702" s="1"/>
    </row>
    <row r="6703" spans="16:16" x14ac:dyDescent="0.3">
      <c r="P6703" s="1"/>
    </row>
    <row r="6704" spans="16:16" x14ac:dyDescent="0.3">
      <c r="P6704" s="1"/>
    </row>
    <row r="6705" spans="16:16" x14ac:dyDescent="0.3">
      <c r="P6705" s="1"/>
    </row>
    <row r="6706" spans="16:16" x14ac:dyDescent="0.3">
      <c r="P6706" s="1"/>
    </row>
    <row r="6707" spans="16:16" x14ac:dyDescent="0.3">
      <c r="P6707" s="1"/>
    </row>
    <row r="6708" spans="16:16" x14ac:dyDescent="0.3">
      <c r="P6708" s="1"/>
    </row>
    <row r="6709" spans="16:16" x14ac:dyDescent="0.3">
      <c r="P6709" s="1"/>
    </row>
    <row r="6710" spans="16:16" x14ac:dyDescent="0.3">
      <c r="P6710" s="1"/>
    </row>
    <row r="6711" spans="16:16" x14ac:dyDescent="0.3">
      <c r="P6711" s="1"/>
    </row>
    <row r="6712" spans="16:16" x14ac:dyDescent="0.3">
      <c r="P6712" s="1"/>
    </row>
    <row r="6713" spans="16:16" x14ac:dyDescent="0.3">
      <c r="P6713" s="1"/>
    </row>
    <row r="6714" spans="16:16" x14ac:dyDescent="0.3">
      <c r="P6714" s="1"/>
    </row>
    <row r="6715" spans="16:16" x14ac:dyDescent="0.3">
      <c r="P6715" s="1"/>
    </row>
    <row r="6716" spans="16:16" x14ac:dyDescent="0.3">
      <c r="P6716" s="1"/>
    </row>
    <row r="6717" spans="16:16" x14ac:dyDescent="0.3">
      <c r="P6717" s="1"/>
    </row>
    <row r="6718" spans="16:16" x14ac:dyDescent="0.3">
      <c r="P6718" s="1"/>
    </row>
    <row r="6719" spans="16:16" x14ac:dyDescent="0.3">
      <c r="P6719" s="1"/>
    </row>
    <row r="6720" spans="16:16" x14ac:dyDescent="0.3">
      <c r="P6720" s="1"/>
    </row>
    <row r="6721" spans="16:16" x14ac:dyDescent="0.3">
      <c r="P6721" s="1"/>
    </row>
    <row r="6722" spans="16:16" x14ac:dyDescent="0.3">
      <c r="P6722" s="1"/>
    </row>
    <row r="6723" spans="16:16" x14ac:dyDescent="0.3">
      <c r="P6723" s="1"/>
    </row>
    <row r="6724" spans="16:16" x14ac:dyDescent="0.3">
      <c r="P6724" s="1"/>
    </row>
    <row r="6725" spans="16:16" x14ac:dyDescent="0.3">
      <c r="P6725" s="1"/>
    </row>
    <row r="6726" spans="16:16" x14ac:dyDescent="0.3">
      <c r="P6726" s="1"/>
    </row>
    <row r="6727" spans="16:16" x14ac:dyDescent="0.3">
      <c r="P6727" s="1"/>
    </row>
    <row r="6728" spans="16:16" x14ac:dyDescent="0.3">
      <c r="P6728" s="1"/>
    </row>
    <row r="6729" spans="16:16" x14ac:dyDescent="0.3">
      <c r="P6729" s="1"/>
    </row>
    <row r="6730" spans="16:16" x14ac:dyDescent="0.3">
      <c r="P6730" s="1"/>
    </row>
    <row r="6731" spans="16:16" x14ac:dyDescent="0.3">
      <c r="P6731" s="1"/>
    </row>
    <row r="6732" spans="16:16" x14ac:dyDescent="0.3">
      <c r="P6732" s="1"/>
    </row>
    <row r="6733" spans="16:16" x14ac:dyDescent="0.3">
      <c r="P6733" s="1"/>
    </row>
    <row r="6734" spans="16:16" x14ac:dyDescent="0.3">
      <c r="P6734" s="1"/>
    </row>
    <row r="6735" spans="16:16" x14ac:dyDescent="0.3">
      <c r="P6735" s="1"/>
    </row>
    <row r="6736" spans="16:16" x14ac:dyDescent="0.3">
      <c r="P6736" s="1"/>
    </row>
    <row r="6737" spans="16:16" x14ac:dyDescent="0.3">
      <c r="P6737" s="1"/>
    </row>
    <row r="6738" spans="16:16" x14ac:dyDescent="0.3">
      <c r="P6738" s="1"/>
    </row>
    <row r="6739" spans="16:16" x14ac:dyDescent="0.3">
      <c r="P6739" s="1"/>
    </row>
    <row r="6740" spans="16:16" x14ac:dyDescent="0.3">
      <c r="P6740" s="1"/>
    </row>
    <row r="6741" spans="16:16" x14ac:dyDescent="0.3">
      <c r="P6741" s="1"/>
    </row>
    <row r="6742" spans="16:16" x14ac:dyDescent="0.3">
      <c r="P6742" s="1"/>
    </row>
    <row r="6743" spans="16:16" x14ac:dyDescent="0.3">
      <c r="P6743" s="1"/>
    </row>
    <row r="6744" spans="16:16" x14ac:dyDescent="0.3">
      <c r="P6744" s="1"/>
    </row>
    <row r="6745" spans="16:16" x14ac:dyDescent="0.3">
      <c r="P6745" s="1"/>
    </row>
    <row r="6746" spans="16:16" x14ac:dyDescent="0.3">
      <c r="P6746" s="1"/>
    </row>
    <row r="6747" spans="16:16" x14ac:dyDescent="0.3">
      <c r="P6747" s="1"/>
    </row>
    <row r="6748" spans="16:16" x14ac:dyDescent="0.3">
      <c r="P6748" s="1"/>
    </row>
    <row r="6749" spans="16:16" x14ac:dyDescent="0.3">
      <c r="P6749" s="1"/>
    </row>
    <row r="6750" spans="16:16" x14ac:dyDescent="0.3">
      <c r="P6750" s="1"/>
    </row>
    <row r="6751" spans="16:16" x14ac:dyDescent="0.3">
      <c r="P6751" s="1"/>
    </row>
    <row r="6752" spans="16:16" x14ac:dyDescent="0.3">
      <c r="P6752" s="1"/>
    </row>
    <row r="6753" spans="16:16" x14ac:dyDescent="0.3">
      <c r="P6753" s="1"/>
    </row>
    <row r="6754" spans="16:16" x14ac:dyDescent="0.3">
      <c r="P6754" s="1"/>
    </row>
    <row r="6755" spans="16:16" x14ac:dyDescent="0.3">
      <c r="P6755" s="1"/>
    </row>
    <row r="6756" spans="16:16" x14ac:dyDescent="0.3">
      <c r="P6756" s="1"/>
    </row>
    <row r="6757" spans="16:16" x14ac:dyDescent="0.3">
      <c r="P6757" s="1"/>
    </row>
    <row r="6758" spans="16:16" x14ac:dyDescent="0.3">
      <c r="P6758" s="1"/>
    </row>
    <row r="6759" spans="16:16" x14ac:dyDescent="0.3">
      <c r="P6759" s="1"/>
    </row>
    <row r="6760" spans="16:16" x14ac:dyDescent="0.3">
      <c r="P6760" s="1"/>
    </row>
    <row r="6761" spans="16:16" x14ac:dyDescent="0.3">
      <c r="P6761" s="1"/>
    </row>
    <row r="6762" spans="16:16" x14ac:dyDescent="0.3">
      <c r="P6762" s="1"/>
    </row>
    <row r="6763" spans="16:16" x14ac:dyDescent="0.3">
      <c r="P6763" s="1"/>
    </row>
    <row r="6764" spans="16:16" x14ac:dyDescent="0.3">
      <c r="P6764" s="1"/>
    </row>
    <row r="6765" spans="16:16" x14ac:dyDescent="0.3">
      <c r="P6765" s="1"/>
    </row>
    <row r="6766" spans="16:16" x14ac:dyDescent="0.3">
      <c r="P6766" s="1"/>
    </row>
    <row r="6767" spans="16:16" x14ac:dyDescent="0.3">
      <c r="P6767" s="1"/>
    </row>
    <row r="6768" spans="16:16" x14ac:dyDescent="0.3">
      <c r="P6768" s="1"/>
    </row>
    <row r="6769" spans="16:16" x14ac:dyDescent="0.3">
      <c r="P6769" s="1"/>
    </row>
    <row r="6770" spans="16:16" x14ac:dyDescent="0.3">
      <c r="P6770" s="1"/>
    </row>
    <row r="6771" spans="16:16" x14ac:dyDescent="0.3">
      <c r="P6771" s="1"/>
    </row>
    <row r="6772" spans="16:16" x14ac:dyDescent="0.3">
      <c r="P6772" s="1"/>
    </row>
    <row r="6773" spans="16:16" x14ac:dyDescent="0.3">
      <c r="P6773" s="1"/>
    </row>
    <row r="6774" spans="16:16" x14ac:dyDescent="0.3">
      <c r="P6774" s="1"/>
    </row>
    <row r="6775" spans="16:16" x14ac:dyDescent="0.3">
      <c r="P6775" s="1"/>
    </row>
    <row r="6776" spans="16:16" x14ac:dyDescent="0.3">
      <c r="P6776" s="1"/>
    </row>
    <row r="6777" spans="16:16" x14ac:dyDescent="0.3">
      <c r="P6777" s="1"/>
    </row>
    <row r="6778" spans="16:16" x14ac:dyDescent="0.3">
      <c r="P6778" s="1"/>
    </row>
    <row r="6779" spans="16:16" x14ac:dyDescent="0.3">
      <c r="P6779" s="1"/>
    </row>
    <row r="6780" spans="16:16" x14ac:dyDescent="0.3">
      <c r="P6780" s="1"/>
    </row>
    <row r="6781" spans="16:16" x14ac:dyDescent="0.3">
      <c r="P6781" s="1"/>
    </row>
    <row r="6782" spans="16:16" x14ac:dyDescent="0.3">
      <c r="P6782" s="1"/>
    </row>
    <row r="6783" spans="16:16" x14ac:dyDescent="0.3">
      <c r="P6783" s="1"/>
    </row>
    <row r="6784" spans="16:16" x14ac:dyDescent="0.3">
      <c r="P6784" s="1"/>
    </row>
    <row r="6785" spans="16:16" x14ac:dyDescent="0.3">
      <c r="P6785" s="1"/>
    </row>
    <row r="6786" spans="16:16" x14ac:dyDescent="0.3">
      <c r="P6786" s="1"/>
    </row>
    <row r="6787" spans="16:16" x14ac:dyDescent="0.3">
      <c r="P6787" s="1"/>
    </row>
    <row r="6788" spans="16:16" x14ac:dyDescent="0.3">
      <c r="P6788" s="1"/>
    </row>
    <row r="6789" spans="16:16" x14ac:dyDescent="0.3">
      <c r="P6789" s="1"/>
    </row>
    <row r="6790" spans="16:16" x14ac:dyDescent="0.3">
      <c r="P6790" s="1"/>
    </row>
    <row r="6791" spans="16:16" x14ac:dyDescent="0.3">
      <c r="P6791" s="1"/>
    </row>
    <row r="6792" spans="16:16" x14ac:dyDescent="0.3">
      <c r="P6792" s="1"/>
    </row>
    <row r="6793" spans="16:16" x14ac:dyDescent="0.3">
      <c r="P6793" s="1"/>
    </row>
    <row r="6794" spans="16:16" x14ac:dyDescent="0.3">
      <c r="P6794" s="1"/>
    </row>
    <row r="6795" spans="16:16" x14ac:dyDescent="0.3">
      <c r="P6795" s="1"/>
    </row>
    <row r="6796" spans="16:16" x14ac:dyDescent="0.3">
      <c r="P6796" s="1"/>
    </row>
    <row r="6797" spans="16:16" x14ac:dyDescent="0.3">
      <c r="P6797" s="1"/>
    </row>
    <row r="6798" spans="16:16" x14ac:dyDescent="0.3">
      <c r="P6798" s="1"/>
    </row>
    <row r="6799" spans="16:16" x14ac:dyDescent="0.3">
      <c r="P6799" s="1"/>
    </row>
    <row r="6800" spans="16:16" x14ac:dyDescent="0.3">
      <c r="P6800" s="1"/>
    </row>
    <row r="6801" spans="16:16" x14ac:dyDescent="0.3">
      <c r="P6801" s="1"/>
    </row>
    <row r="6802" spans="16:16" x14ac:dyDescent="0.3">
      <c r="P6802" s="1"/>
    </row>
    <row r="6803" spans="16:16" x14ac:dyDescent="0.3">
      <c r="P6803" s="1"/>
    </row>
    <row r="6804" spans="16:16" x14ac:dyDescent="0.3">
      <c r="P6804" s="1"/>
    </row>
    <row r="6805" spans="16:16" x14ac:dyDescent="0.3">
      <c r="P6805" s="1"/>
    </row>
    <row r="6806" spans="16:16" x14ac:dyDescent="0.3">
      <c r="P6806" s="1"/>
    </row>
    <row r="6807" spans="16:16" x14ac:dyDescent="0.3">
      <c r="P6807" s="1"/>
    </row>
    <row r="6808" spans="16:16" x14ac:dyDescent="0.3">
      <c r="P6808" s="1"/>
    </row>
    <row r="6809" spans="16:16" x14ac:dyDescent="0.3">
      <c r="P6809" s="1"/>
    </row>
    <row r="6810" spans="16:16" x14ac:dyDescent="0.3">
      <c r="P6810" s="1"/>
    </row>
    <row r="6811" spans="16:16" x14ac:dyDescent="0.3">
      <c r="P6811" s="1"/>
    </row>
    <row r="6812" spans="16:16" x14ac:dyDescent="0.3">
      <c r="P6812" s="1"/>
    </row>
    <row r="6813" spans="16:16" x14ac:dyDescent="0.3">
      <c r="P6813" s="1"/>
    </row>
    <row r="6814" spans="16:16" x14ac:dyDescent="0.3">
      <c r="P6814" s="1"/>
    </row>
    <row r="6815" spans="16:16" x14ac:dyDescent="0.3">
      <c r="P6815" s="1"/>
    </row>
    <row r="6816" spans="16:16" x14ac:dyDescent="0.3">
      <c r="P6816" s="1"/>
    </row>
    <row r="6817" spans="16:16" x14ac:dyDescent="0.3">
      <c r="P6817" s="1"/>
    </row>
    <row r="6818" spans="16:16" x14ac:dyDescent="0.3">
      <c r="P6818" s="1"/>
    </row>
    <row r="6819" spans="16:16" x14ac:dyDescent="0.3">
      <c r="P6819" s="1"/>
    </row>
    <row r="6820" spans="16:16" x14ac:dyDescent="0.3">
      <c r="P6820" s="1"/>
    </row>
    <row r="6821" spans="16:16" x14ac:dyDescent="0.3">
      <c r="P6821" s="1"/>
    </row>
    <row r="6822" spans="16:16" x14ac:dyDescent="0.3">
      <c r="P6822" s="1"/>
    </row>
    <row r="6823" spans="16:16" x14ac:dyDescent="0.3">
      <c r="P6823" s="1"/>
    </row>
    <row r="6824" spans="16:16" x14ac:dyDescent="0.3">
      <c r="P6824" s="1"/>
    </row>
    <row r="6825" spans="16:16" x14ac:dyDescent="0.3">
      <c r="P6825" s="1"/>
    </row>
    <row r="6826" spans="16:16" x14ac:dyDescent="0.3">
      <c r="P6826" s="1"/>
    </row>
    <row r="6827" spans="16:16" x14ac:dyDescent="0.3">
      <c r="P6827" s="1"/>
    </row>
    <row r="6828" spans="16:16" x14ac:dyDescent="0.3">
      <c r="P6828" s="1"/>
    </row>
    <row r="6829" spans="16:16" x14ac:dyDescent="0.3">
      <c r="P6829" s="1"/>
    </row>
    <row r="6830" spans="16:16" x14ac:dyDescent="0.3">
      <c r="P6830" s="1"/>
    </row>
    <row r="6831" spans="16:16" x14ac:dyDescent="0.3">
      <c r="P6831" s="1"/>
    </row>
    <row r="6832" spans="16:16" x14ac:dyDescent="0.3">
      <c r="P6832" s="1"/>
    </row>
    <row r="6833" spans="16:16" x14ac:dyDescent="0.3">
      <c r="P6833" s="1"/>
    </row>
    <row r="6834" spans="16:16" x14ac:dyDescent="0.3">
      <c r="P6834" s="1"/>
    </row>
    <row r="6835" spans="16:16" x14ac:dyDescent="0.3">
      <c r="P6835" s="1"/>
    </row>
    <row r="6836" spans="16:16" x14ac:dyDescent="0.3">
      <c r="P6836" s="1"/>
    </row>
    <row r="6837" spans="16:16" x14ac:dyDescent="0.3">
      <c r="P6837" s="1"/>
    </row>
    <row r="6838" spans="16:16" x14ac:dyDescent="0.3">
      <c r="P6838" s="1"/>
    </row>
    <row r="6839" spans="16:16" x14ac:dyDescent="0.3">
      <c r="P6839" s="1"/>
    </row>
    <row r="6840" spans="16:16" x14ac:dyDescent="0.3">
      <c r="P6840" s="1"/>
    </row>
    <row r="6841" spans="16:16" x14ac:dyDescent="0.3">
      <c r="P6841" s="1"/>
    </row>
    <row r="6842" spans="16:16" x14ac:dyDescent="0.3">
      <c r="P6842" s="1"/>
    </row>
    <row r="6843" spans="16:16" x14ac:dyDescent="0.3">
      <c r="P6843" s="1"/>
    </row>
    <row r="6844" spans="16:16" x14ac:dyDescent="0.3">
      <c r="P6844" s="1"/>
    </row>
    <row r="6845" spans="16:16" x14ac:dyDescent="0.3">
      <c r="P6845" s="1"/>
    </row>
    <row r="6846" spans="16:16" x14ac:dyDescent="0.3">
      <c r="P6846" s="1"/>
    </row>
    <row r="6847" spans="16:16" x14ac:dyDescent="0.3">
      <c r="P6847" s="1"/>
    </row>
    <row r="6848" spans="16:16" x14ac:dyDescent="0.3">
      <c r="P6848" s="1"/>
    </row>
    <row r="6849" spans="16:16" x14ac:dyDescent="0.3">
      <c r="P6849" s="1"/>
    </row>
    <row r="6850" spans="16:16" x14ac:dyDescent="0.3">
      <c r="P6850" s="1"/>
    </row>
    <row r="6851" spans="16:16" x14ac:dyDescent="0.3">
      <c r="P6851" s="1"/>
    </row>
    <row r="6852" spans="16:16" x14ac:dyDescent="0.3">
      <c r="P6852" s="1"/>
    </row>
    <row r="6853" spans="16:16" x14ac:dyDescent="0.3">
      <c r="P6853" s="1"/>
    </row>
    <row r="6854" spans="16:16" x14ac:dyDescent="0.3">
      <c r="P6854" s="1"/>
    </row>
    <row r="6855" spans="16:16" x14ac:dyDescent="0.3">
      <c r="P6855" s="1"/>
    </row>
    <row r="6856" spans="16:16" x14ac:dyDescent="0.3">
      <c r="P6856" s="1"/>
    </row>
    <row r="6857" spans="16:16" x14ac:dyDescent="0.3">
      <c r="P6857" s="1"/>
    </row>
    <row r="6858" spans="16:16" x14ac:dyDescent="0.3">
      <c r="P6858" s="1"/>
    </row>
    <row r="6859" spans="16:16" x14ac:dyDescent="0.3">
      <c r="P6859" s="1"/>
    </row>
    <row r="6860" spans="16:16" x14ac:dyDescent="0.3">
      <c r="P6860" s="1"/>
    </row>
    <row r="6861" spans="16:16" x14ac:dyDescent="0.3">
      <c r="P6861" s="1"/>
    </row>
    <row r="6862" spans="16:16" x14ac:dyDescent="0.3">
      <c r="P6862" s="1"/>
    </row>
    <row r="6863" spans="16:16" x14ac:dyDescent="0.3">
      <c r="P6863" s="1"/>
    </row>
    <row r="6864" spans="16:16" x14ac:dyDescent="0.3">
      <c r="P6864" s="1"/>
    </row>
    <row r="6865" spans="16:16" x14ac:dyDescent="0.3">
      <c r="P6865" s="1"/>
    </row>
    <row r="6866" spans="16:16" x14ac:dyDescent="0.3">
      <c r="P6866" s="1"/>
    </row>
    <row r="6867" spans="16:16" x14ac:dyDescent="0.3">
      <c r="P6867" s="1"/>
    </row>
    <row r="6868" spans="16:16" x14ac:dyDescent="0.3">
      <c r="P6868" s="1"/>
    </row>
    <row r="6869" spans="16:16" x14ac:dyDescent="0.3">
      <c r="P6869" s="1"/>
    </row>
    <row r="6870" spans="16:16" x14ac:dyDescent="0.3">
      <c r="P6870" s="1"/>
    </row>
    <row r="6871" spans="16:16" x14ac:dyDescent="0.3">
      <c r="P6871" s="1"/>
    </row>
    <row r="6872" spans="16:16" x14ac:dyDescent="0.3">
      <c r="P6872" s="1"/>
    </row>
    <row r="6873" spans="16:16" x14ac:dyDescent="0.3">
      <c r="P6873" s="1"/>
    </row>
    <row r="6874" spans="16:16" x14ac:dyDescent="0.3">
      <c r="P6874" s="1"/>
    </row>
    <row r="6875" spans="16:16" x14ac:dyDescent="0.3">
      <c r="P6875" s="1"/>
    </row>
    <row r="6876" spans="16:16" x14ac:dyDescent="0.3">
      <c r="P6876" s="1"/>
    </row>
    <row r="6877" spans="16:16" x14ac:dyDescent="0.3">
      <c r="P6877" s="1"/>
    </row>
    <row r="6878" spans="16:16" x14ac:dyDescent="0.3">
      <c r="P6878" s="1"/>
    </row>
    <row r="6879" spans="16:16" x14ac:dyDescent="0.3">
      <c r="P6879" s="1"/>
    </row>
    <row r="6880" spans="16:16" x14ac:dyDescent="0.3">
      <c r="P6880" s="1"/>
    </row>
    <row r="6881" spans="16:16" x14ac:dyDescent="0.3">
      <c r="P6881" s="1"/>
    </row>
    <row r="6882" spans="16:16" x14ac:dyDescent="0.3">
      <c r="P6882" s="1"/>
    </row>
    <row r="6883" spans="16:16" x14ac:dyDescent="0.3">
      <c r="P6883" s="1"/>
    </row>
    <row r="6884" spans="16:16" x14ac:dyDescent="0.3">
      <c r="P6884" s="1"/>
    </row>
    <row r="6885" spans="16:16" x14ac:dyDescent="0.3">
      <c r="P6885" s="1"/>
    </row>
    <row r="6886" spans="16:16" x14ac:dyDescent="0.3">
      <c r="P6886" s="1"/>
    </row>
    <row r="6887" spans="16:16" x14ac:dyDescent="0.3">
      <c r="P6887" s="1"/>
    </row>
    <row r="6888" spans="16:16" x14ac:dyDescent="0.3">
      <c r="P6888" s="1"/>
    </row>
    <row r="6889" spans="16:16" x14ac:dyDescent="0.3">
      <c r="P6889" s="1"/>
    </row>
    <row r="6890" spans="16:16" x14ac:dyDescent="0.3">
      <c r="P6890" s="1"/>
    </row>
    <row r="6891" spans="16:16" x14ac:dyDescent="0.3">
      <c r="P6891" s="1"/>
    </row>
    <row r="6892" spans="16:16" x14ac:dyDescent="0.3">
      <c r="P6892" s="1"/>
    </row>
    <row r="6893" spans="16:16" x14ac:dyDescent="0.3">
      <c r="P6893" s="1"/>
    </row>
    <row r="6894" spans="16:16" x14ac:dyDescent="0.3">
      <c r="P6894" s="1"/>
    </row>
    <row r="6895" spans="16:16" x14ac:dyDescent="0.3">
      <c r="P6895" s="1"/>
    </row>
    <row r="6896" spans="16:16" x14ac:dyDescent="0.3">
      <c r="P6896" s="1"/>
    </row>
    <row r="6897" spans="16:16" x14ac:dyDescent="0.3">
      <c r="P6897" s="1"/>
    </row>
    <row r="6898" spans="16:16" x14ac:dyDescent="0.3">
      <c r="P6898" s="1"/>
    </row>
    <row r="6899" spans="16:16" x14ac:dyDescent="0.3">
      <c r="P6899" s="1"/>
    </row>
    <row r="6900" spans="16:16" x14ac:dyDescent="0.3">
      <c r="P6900" s="1"/>
    </row>
    <row r="6901" spans="16:16" x14ac:dyDescent="0.3">
      <c r="P6901" s="1"/>
    </row>
    <row r="6902" spans="16:16" x14ac:dyDescent="0.3">
      <c r="P6902" s="1"/>
    </row>
    <row r="6903" spans="16:16" x14ac:dyDescent="0.3">
      <c r="P6903" s="1"/>
    </row>
    <row r="6904" spans="16:16" x14ac:dyDescent="0.3">
      <c r="P6904" s="1"/>
    </row>
    <row r="6905" spans="16:16" x14ac:dyDescent="0.3">
      <c r="P6905" s="1"/>
    </row>
    <row r="6906" spans="16:16" x14ac:dyDescent="0.3">
      <c r="P6906" s="1"/>
    </row>
    <row r="6907" spans="16:16" x14ac:dyDescent="0.3">
      <c r="P6907" s="1"/>
    </row>
    <row r="6908" spans="16:16" x14ac:dyDescent="0.3">
      <c r="P6908" s="1"/>
    </row>
    <row r="6909" spans="16:16" x14ac:dyDescent="0.3">
      <c r="P6909" s="1"/>
    </row>
    <row r="6910" spans="16:16" x14ac:dyDescent="0.3">
      <c r="P6910" s="1"/>
    </row>
    <row r="6911" spans="16:16" x14ac:dyDescent="0.3">
      <c r="P6911" s="1"/>
    </row>
    <row r="6912" spans="16:16" x14ac:dyDescent="0.3">
      <c r="P6912" s="1"/>
    </row>
    <row r="6913" spans="16:16" x14ac:dyDescent="0.3">
      <c r="P6913" s="1"/>
    </row>
    <row r="6914" spans="16:16" x14ac:dyDescent="0.3">
      <c r="P6914" s="1"/>
    </row>
    <row r="6915" spans="16:16" x14ac:dyDescent="0.3">
      <c r="P6915" s="1"/>
    </row>
    <row r="6916" spans="16:16" x14ac:dyDescent="0.3">
      <c r="P6916" s="1"/>
    </row>
    <row r="6917" spans="16:16" x14ac:dyDescent="0.3">
      <c r="P6917" s="1"/>
    </row>
    <row r="6918" spans="16:16" x14ac:dyDescent="0.3">
      <c r="P6918" s="1"/>
    </row>
    <row r="6919" spans="16:16" x14ac:dyDescent="0.3">
      <c r="P6919" s="1"/>
    </row>
    <row r="6920" spans="16:16" x14ac:dyDescent="0.3">
      <c r="P6920" s="1"/>
    </row>
    <row r="6921" spans="16:16" x14ac:dyDescent="0.3">
      <c r="P6921" s="1"/>
    </row>
    <row r="6922" spans="16:16" x14ac:dyDescent="0.3">
      <c r="P6922" s="1"/>
    </row>
    <row r="6923" spans="16:16" x14ac:dyDescent="0.3">
      <c r="P6923" s="1"/>
    </row>
    <row r="6924" spans="16:16" x14ac:dyDescent="0.3">
      <c r="P6924" s="1"/>
    </row>
    <row r="6925" spans="16:16" x14ac:dyDescent="0.3">
      <c r="P6925" s="1"/>
    </row>
    <row r="6926" spans="16:16" x14ac:dyDescent="0.3">
      <c r="P6926" s="1"/>
    </row>
    <row r="6927" spans="16:16" x14ac:dyDescent="0.3">
      <c r="P6927" s="1"/>
    </row>
    <row r="6928" spans="16:16" x14ac:dyDescent="0.3">
      <c r="P6928" s="1"/>
    </row>
    <row r="6929" spans="16:16" x14ac:dyDescent="0.3">
      <c r="P6929" s="1"/>
    </row>
    <row r="6930" spans="16:16" x14ac:dyDescent="0.3">
      <c r="P6930" s="1"/>
    </row>
    <row r="6931" spans="16:16" x14ac:dyDescent="0.3">
      <c r="P6931" s="1"/>
    </row>
    <row r="6932" spans="16:16" x14ac:dyDescent="0.3">
      <c r="P6932" s="1"/>
    </row>
    <row r="6933" spans="16:16" x14ac:dyDescent="0.3">
      <c r="P6933" s="1"/>
    </row>
    <row r="6934" spans="16:16" x14ac:dyDescent="0.3">
      <c r="P6934" s="1"/>
    </row>
    <row r="6935" spans="16:16" x14ac:dyDescent="0.3">
      <c r="P6935" s="1"/>
    </row>
    <row r="6936" spans="16:16" x14ac:dyDescent="0.3">
      <c r="P6936" s="1"/>
    </row>
    <row r="6937" spans="16:16" x14ac:dyDescent="0.3">
      <c r="P6937" s="1"/>
    </row>
    <row r="6938" spans="16:16" x14ac:dyDescent="0.3">
      <c r="P6938" s="1"/>
    </row>
    <row r="6939" spans="16:16" x14ac:dyDescent="0.3">
      <c r="P6939" s="1"/>
    </row>
    <row r="6940" spans="16:16" x14ac:dyDescent="0.3">
      <c r="P6940" s="1"/>
    </row>
    <row r="6941" spans="16:16" x14ac:dyDescent="0.3">
      <c r="P6941" s="1"/>
    </row>
    <row r="6942" spans="16:16" x14ac:dyDescent="0.3">
      <c r="P6942" s="1"/>
    </row>
    <row r="6943" spans="16:16" x14ac:dyDescent="0.3">
      <c r="P6943" s="1"/>
    </row>
    <row r="6944" spans="16:16" x14ac:dyDescent="0.3">
      <c r="P6944" s="1"/>
    </row>
    <row r="6945" spans="16:16" x14ac:dyDescent="0.3">
      <c r="P6945" s="1"/>
    </row>
    <row r="6946" spans="16:16" x14ac:dyDescent="0.3">
      <c r="P6946" s="1"/>
    </row>
    <row r="6947" spans="16:16" x14ac:dyDescent="0.3">
      <c r="P6947" s="1"/>
    </row>
    <row r="6948" spans="16:16" x14ac:dyDescent="0.3">
      <c r="P6948" s="1"/>
    </row>
    <row r="6949" spans="16:16" x14ac:dyDescent="0.3">
      <c r="P6949" s="1"/>
    </row>
    <row r="6950" spans="16:16" x14ac:dyDescent="0.3">
      <c r="P6950" s="1"/>
    </row>
    <row r="6951" spans="16:16" x14ac:dyDescent="0.3">
      <c r="P6951" s="1"/>
    </row>
    <row r="6952" spans="16:16" x14ac:dyDescent="0.3">
      <c r="P6952" s="1"/>
    </row>
    <row r="6953" spans="16:16" x14ac:dyDescent="0.3">
      <c r="P6953" s="1"/>
    </row>
    <row r="6954" spans="16:16" x14ac:dyDescent="0.3">
      <c r="P6954" s="1"/>
    </row>
    <row r="6955" spans="16:16" x14ac:dyDescent="0.3">
      <c r="P6955" s="1"/>
    </row>
    <row r="6956" spans="16:16" x14ac:dyDescent="0.3">
      <c r="P6956" s="1"/>
    </row>
    <row r="6957" spans="16:16" x14ac:dyDescent="0.3">
      <c r="P6957" s="1"/>
    </row>
    <row r="6958" spans="16:16" x14ac:dyDescent="0.3">
      <c r="P6958" s="1"/>
    </row>
    <row r="6959" spans="16:16" x14ac:dyDescent="0.3">
      <c r="P6959" s="1"/>
    </row>
    <row r="6960" spans="16:16" x14ac:dyDescent="0.3">
      <c r="P6960" s="1"/>
    </row>
    <row r="6961" spans="16:16" x14ac:dyDescent="0.3">
      <c r="P6961" s="1"/>
    </row>
    <row r="6962" spans="16:16" x14ac:dyDescent="0.3">
      <c r="P6962" s="1"/>
    </row>
    <row r="6963" spans="16:16" x14ac:dyDescent="0.3">
      <c r="P6963" s="1"/>
    </row>
    <row r="6964" spans="16:16" x14ac:dyDescent="0.3">
      <c r="P6964" s="1"/>
    </row>
    <row r="6965" spans="16:16" x14ac:dyDescent="0.3">
      <c r="P6965" s="1"/>
    </row>
    <row r="6966" spans="16:16" x14ac:dyDescent="0.3">
      <c r="P6966" s="1"/>
    </row>
    <row r="6967" spans="16:16" x14ac:dyDescent="0.3">
      <c r="P6967" s="1"/>
    </row>
    <row r="6968" spans="16:16" x14ac:dyDescent="0.3">
      <c r="P6968" s="1"/>
    </row>
    <row r="6969" spans="16:16" x14ac:dyDescent="0.3">
      <c r="P6969" s="1"/>
    </row>
    <row r="6970" spans="16:16" x14ac:dyDescent="0.3">
      <c r="P6970" s="1"/>
    </row>
    <row r="6971" spans="16:16" x14ac:dyDescent="0.3">
      <c r="P6971" s="1"/>
    </row>
    <row r="6972" spans="16:16" x14ac:dyDescent="0.3">
      <c r="P6972" s="1"/>
    </row>
    <row r="6973" spans="16:16" x14ac:dyDescent="0.3">
      <c r="P6973" s="1"/>
    </row>
    <row r="6974" spans="16:16" x14ac:dyDescent="0.3">
      <c r="P6974" s="1"/>
    </row>
    <row r="6975" spans="16:16" x14ac:dyDescent="0.3">
      <c r="P6975" s="1"/>
    </row>
    <row r="6976" spans="16:16" x14ac:dyDescent="0.3">
      <c r="P6976" s="1"/>
    </row>
    <row r="6977" spans="16:16" x14ac:dyDescent="0.3">
      <c r="P6977" s="1"/>
    </row>
    <row r="6978" spans="16:16" x14ac:dyDescent="0.3">
      <c r="P6978" s="1"/>
    </row>
    <row r="6979" spans="16:16" x14ac:dyDescent="0.3">
      <c r="P6979" s="1"/>
    </row>
    <row r="6980" spans="16:16" x14ac:dyDescent="0.3">
      <c r="P6980" s="1"/>
    </row>
    <row r="6981" spans="16:16" x14ac:dyDescent="0.3">
      <c r="P6981" s="1"/>
    </row>
    <row r="6982" spans="16:16" x14ac:dyDescent="0.3">
      <c r="P6982" s="1"/>
    </row>
    <row r="6983" spans="16:16" x14ac:dyDescent="0.3">
      <c r="P6983" s="1"/>
    </row>
    <row r="6984" spans="16:16" x14ac:dyDescent="0.3">
      <c r="P6984" s="1"/>
    </row>
    <row r="6985" spans="16:16" x14ac:dyDescent="0.3">
      <c r="P6985" s="1"/>
    </row>
    <row r="6986" spans="16:16" x14ac:dyDescent="0.3">
      <c r="P6986" s="1"/>
    </row>
    <row r="6987" spans="16:16" x14ac:dyDescent="0.3">
      <c r="P6987" s="1"/>
    </row>
    <row r="6988" spans="16:16" x14ac:dyDescent="0.3">
      <c r="P6988" s="1"/>
    </row>
    <row r="6989" spans="16:16" x14ac:dyDescent="0.3">
      <c r="P6989" s="1"/>
    </row>
    <row r="6990" spans="16:16" x14ac:dyDescent="0.3">
      <c r="P6990" s="1"/>
    </row>
    <row r="6991" spans="16:16" x14ac:dyDescent="0.3">
      <c r="P6991" s="1"/>
    </row>
    <row r="6992" spans="16:16" x14ac:dyDescent="0.3">
      <c r="P6992" s="1"/>
    </row>
    <row r="6993" spans="16:16" x14ac:dyDescent="0.3">
      <c r="P6993" s="1"/>
    </row>
    <row r="6994" spans="16:16" x14ac:dyDescent="0.3">
      <c r="P6994" s="1"/>
    </row>
    <row r="6995" spans="16:16" x14ac:dyDescent="0.3">
      <c r="P6995" s="1"/>
    </row>
    <row r="6996" spans="16:16" x14ac:dyDescent="0.3">
      <c r="P6996" s="1"/>
    </row>
    <row r="6997" spans="16:16" x14ac:dyDescent="0.3">
      <c r="P6997" s="1"/>
    </row>
    <row r="6998" spans="16:16" x14ac:dyDescent="0.3">
      <c r="P6998" s="1"/>
    </row>
    <row r="6999" spans="16:16" x14ac:dyDescent="0.3">
      <c r="P6999" s="1"/>
    </row>
    <row r="7000" spans="16:16" x14ac:dyDescent="0.3">
      <c r="P7000" s="1"/>
    </row>
    <row r="7001" spans="16:16" x14ac:dyDescent="0.3">
      <c r="P7001" s="1"/>
    </row>
    <row r="7002" spans="16:16" x14ac:dyDescent="0.3">
      <c r="P7002" s="1"/>
    </row>
    <row r="7003" spans="16:16" x14ac:dyDescent="0.3">
      <c r="P7003" s="1"/>
    </row>
    <row r="7004" spans="16:16" x14ac:dyDescent="0.3">
      <c r="P7004" s="1"/>
    </row>
    <row r="7005" spans="16:16" x14ac:dyDescent="0.3">
      <c r="P7005" s="1"/>
    </row>
    <row r="7006" spans="16:16" x14ac:dyDescent="0.3">
      <c r="P7006" s="1"/>
    </row>
    <row r="7007" spans="16:16" x14ac:dyDescent="0.3">
      <c r="P7007" s="1"/>
    </row>
    <row r="7008" spans="16:16" x14ac:dyDescent="0.3">
      <c r="P7008" s="1"/>
    </row>
    <row r="7009" spans="16:16" x14ac:dyDescent="0.3">
      <c r="P7009" s="1"/>
    </row>
    <row r="7010" spans="16:16" x14ac:dyDescent="0.3">
      <c r="P7010" s="1"/>
    </row>
    <row r="7011" spans="16:16" x14ac:dyDescent="0.3">
      <c r="P7011" s="1"/>
    </row>
    <row r="7012" spans="16:16" x14ac:dyDescent="0.3">
      <c r="P7012" s="1"/>
    </row>
    <row r="7013" spans="16:16" x14ac:dyDescent="0.3">
      <c r="P7013" s="1"/>
    </row>
    <row r="7014" spans="16:16" x14ac:dyDescent="0.3">
      <c r="P7014" s="1"/>
    </row>
    <row r="7015" spans="16:16" x14ac:dyDescent="0.3">
      <c r="P7015" s="1"/>
    </row>
    <row r="7016" spans="16:16" x14ac:dyDescent="0.3">
      <c r="P7016" s="1"/>
    </row>
    <row r="7017" spans="16:16" x14ac:dyDescent="0.3">
      <c r="P7017" s="1"/>
    </row>
    <row r="7018" spans="16:16" x14ac:dyDescent="0.3">
      <c r="P7018" s="1"/>
    </row>
    <row r="7019" spans="16:16" x14ac:dyDescent="0.3">
      <c r="P7019" s="1"/>
    </row>
    <row r="7020" spans="16:16" x14ac:dyDescent="0.3">
      <c r="P7020" s="1"/>
    </row>
    <row r="7021" spans="16:16" x14ac:dyDescent="0.3">
      <c r="P7021" s="1"/>
    </row>
    <row r="7022" spans="16:16" x14ac:dyDescent="0.3">
      <c r="P7022" s="1"/>
    </row>
    <row r="7023" spans="16:16" x14ac:dyDescent="0.3">
      <c r="P7023" s="1"/>
    </row>
    <row r="7024" spans="16:16" x14ac:dyDescent="0.3">
      <c r="P7024" s="1"/>
    </row>
    <row r="7025" spans="16:16" x14ac:dyDescent="0.3">
      <c r="P7025" s="1"/>
    </row>
    <row r="7026" spans="16:16" x14ac:dyDescent="0.3">
      <c r="P7026" s="1"/>
    </row>
    <row r="7027" spans="16:16" x14ac:dyDescent="0.3">
      <c r="P7027" s="1"/>
    </row>
    <row r="7028" spans="16:16" x14ac:dyDescent="0.3">
      <c r="P7028" s="1"/>
    </row>
    <row r="7029" spans="16:16" x14ac:dyDescent="0.3">
      <c r="P7029" s="1"/>
    </row>
    <row r="7030" spans="16:16" x14ac:dyDescent="0.3">
      <c r="P7030" s="1"/>
    </row>
    <row r="7031" spans="16:16" x14ac:dyDescent="0.3">
      <c r="P7031" s="1"/>
    </row>
    <row r="7032" spans="16:16" x14ac:dyDescent="0.3">
      <c r="P7032" s="1"/>
    </row>
    <row r="7033" spans="16:16" x14ac:dyDescent="0.3">
      <c r="P7033" s="1"/>
    </row>
    <row r="7034" spans="16:16" x14ac:dyDescent="0.3">
      <c r="P7034" s="1"/>
    </row>
    <row r="7035" spans="16:16" x14ac:dyDescent="0.3">
      <c r="P7035" s="1"/>
    </row>
    <row r="7036" spans="16:16" x14ac:dyDescent="0.3">
      <c r="P7036" s="1"/>
    </row>
    <row r="7037" spans="16:16" x14ac:dyDescent="0.3">
      <c r="P7037" s="1"/>
    </row>
    <row r="7038" spans="16:16" x14ac:dyDescent="0.3">
      <c r="P7038" s="1"/>
    </row>
    <row r="7039" spans="16:16" x14ac:dyDescent="0.3">
      <c r="P7039" s="1"/>
    </row>
    <row r="7040" spans="16:16" x14ac:dyDescent="0.3">
      <c r="P7040" s="1"/>
    </row>
    <row r="7041" spans="16:16" x14ac:dyDescent="0.3">
      <c r="P7041" s="1"/>
    </row>
    <row r="7042" spans="16:16" x14ac:dyDescent="0.3">
      <c r="P7042" s="1"/>
    </row>
    <row r="7043" spans="16:16" x14ac:dyDescent="0.3">
      <c r="P7043" s="1"/>
    </row>
    <row r="7044" spans="16:16" x14ac:dyDescent="0.3">
      <c r="P7044" s="1"/>
    </row>
    <row r="7045" spans="16:16" x14ac:dyDescent="0.3">
      <c r="P7045" s="1"/>
    </row>
    <row r="7046" spans="16:16" x14ac:dyDescent="0.3">
      <c r="P7046" s="1"/>
    </row>
    <row r="7047" spans="16:16" x14ac:dyDescent="0.3">
      <c r="P7047" s="1"/>
    </row>
    <row r="7048" spans="16:16" x14ac:dyDescent="0.3">
      <c r="P7048" s="1"/>
    </row>
    <row r="7049" spans="16:16" x14ac:dyDescent="0.3">
      <c r="P7049" s="1"/>
    </row>
    <row r="7050" spans="16:16" x14ac:dyDescent="0.3">
      <c r="P7050" s="1"/>
    </row>
    <row r="7051" spans="16:16" x14ac:dyDescent="0.3">
      <c r="P7051" s="1"/>
    </row>
    <row r="7052" spans="16:16" x14ac:dyDescent="0.3">
      <c r="P7052" s="1"/>
    </row>
    <row r="7053" spans="16:16" x14ac:dyDescent="0.3">
      <c r="P7053" s="1"/>
    </row>
    <row r="7054" spans="16:16" x14ac:dyDescent="0.3">
      <c r="P7054" s="1"/>
    </row>
    <row r="7055" spans="16:16" x14ac:dyDescent="0.3">
      <c r="P7055" s="1"/>
    </row>
    <row r="7056" spans="16:16" x14ac:dyDescent="0.3">
      <c r="P7056" s="1"/>
    </row>
    <row r="7057" spans="16:16" x14ac:dyDescent="0.3">
      <c r="P7057" s="1"/>
    </row>
    <row r="7058" spans="16:16" x14ac:dyDescent="0.3">
      <c r="P7058" s="1"/>
    </row>
    <row r="7059" spans="16:16" x14ac:dyDescent="0.3">
      <c r="P7059" s="1"/>
    </row>
    <row r="7060" spans="16:16" x14ac:dyDescent="0.3">
      <c r="P7060" s="1"/>
    </row>
    <row r="7061" spans="16:16" x14ac:dyDescent="0.3">
      <c r="P7061" s="1"/>
    </row>
    <row r="7062" spans="16:16" x14ac:dyDescent="0.3">
      <c r="P7062" s="1"/>
    </row>
    <row r="7063" spans="16:16" x14ac:dyDescent="0.3">
      <c r="P7063" s="1"/>
    </row>
    <row r="7064" spans="16:16" x14ac:dyDescent="0.3">
      <c r="P7064" s="1"/>
    </row>
    <row r="7065" spans="16:16" x14ac:dyDescent="0.3">
      <c r="P7065" s="1"/>
    </row>
    <row r="7066" spans="16:16" x14ac:dyDescent="0.3">
      <c r="P7066" s="1"/>
    </row>
    <row r="7067" spans="16:16" x14ac:dyDescent="0.3">
      <c r="P7067" s="1"/>
    </row>
    <row r="7068" spans="16:16" x14ac:dyDescent="0.3">
      <c r="P7068" s="1"/>
    </row>
    <row r="7069" spans="16:16" x14ac:dyDescent="0.3">
      <c r="P7069" s="1"/>
    </row>
    <row r="7070" spans="16:16" x14ac:dyDescent="0.3">
      <c r="P7070" s="1"/>
    </row>
    <row r="7071" spans="16:16" x14ac:dyDescent="0.3">
      <c r="P7071" s="1"/>
    </row>
    <row r="7072" spans="16:16" x14ac:dyDescent="0.3">
      <c r="P7072" s="1"/>
    </row>
    <row r="7073" spans="16:16" x14ac:dyDescent="0.3">
      <c r="P7073" s="1"/>
    </row>
    <row r="7074" spans="16:16" x14ac:dyDescent="0.3">
      <c r="P7074" s="1"/>
    </row>
    <row r="7075" spans="16:16" x14ac:dyDescent="0.3">
      <c r="P7075" s="1"/>
    </row>
    <row r="7076" spans="16:16" x14ac:dyDescent="0.3">
      <c r="P7076" s="1"/>
    </row>
    <row r="7077" spans="16:16" x14ac:dyDescent="0.3">
      <c r="P7077" s="1"/>
    </row>
    <row r="7078" spans="16:16" x14ac:dyDescent="0.3">
      <c r="P7078" s="1"/>
    </row>
    <row r="7079" spans="16:16" x14ac:dyDescent="0.3">
      <c r="P7079" s="1"/>
    </row>
    <row r="7080" spans="16:16" x14ac:dyDescent="0.3">
      <c r="P7080" s="1"/>
    </row>
    <row r="7081" spans="16:16" x14ac:dyDescent="0.3">
      <c r="P7081" s="1"/>
    </row>
    <row r="7082" spans="16:16" x14ac:dyDescent="0.3">
      <c r="P7082" s="1"/>
    </row>
    <row r="7083" spans="16:16" x14ac:dyDescent="0.3">
      <c r="P7083" s="1"/>
    </row>
    <row r="7084" spans="16:16" x14ac:dyDescent="0.3">
      <c r="P7084" s="1"/>
    </row>
    <row r="7085" spans="16:16" x14ac:dyDescent="0.3">
      <c r="P7085" s="1"/>
    </row>
    <row r="7086" spans="16:16" x14ac:dyDescent="0.3">
      <c r="P7086" s="1"/>
    </row>
    <row r="7087" spans="16:16" x14ac:dyDescent="0.3">
      <c r="P7087" s="1"/>
    </row>
    <row r="7088" spans="16:16" x14ac:dyDescent="0.3">
      <c r="P7088" s="1"/>
    </row>
    <row r="7089" spans="16:16" x14ac:dyDescent="0.3">
      <c r="P7089" s="1"/>
    </row>
    <row r="7090" spans="16:16" x14ac:dyDescent="0.3">
      <c r="P7090" s="1"/>
    </row>
    <row r="7091" spans="16:16" x14ac:dyDescent="0.3">
      <c r="P7091" s="1"/>
    </row>
    <row r="7092" spans="16:16" x14ac:dyDescent="0.3">
      <c r="P7092" s="1"/>
    </row>
    <row r="7093" spans="16:16" x14ac:dyDescent="0.3">
      <c r="P7093" s="1"/>
    </row>
    <row r="7094" spans="16:16" x14ac:dyDescent="0.3">
      <c r="P7094" s="1"/>
    </row>
    <row r="7095" spans="16:16" x14ac:dyDescent="0.3">
      <c r="P7095" s="1"/>
    </row>
    <row r="7096" spans="16:16" x14ac:dyDescent="0.3">
      <c r="P7096" s="1"/>
    </row>
    <row r="7097" spans="16:16" x14ac:dyDescent="0.3">
      <c r="P7097" s="1"/>
    </row>
    <row r="7098" spans="16:16" x14ac:dyDescent="0.3">
      <c r="P7098" s="1"/>
    </row>
    <row r="7099" spans="16:16" x14ac:dyDescent="0.3">
      <c r="P7099" s="1"/>
    </row>
    <row r="7100" spans="16:16" x14ac:dyDescent="0.3">
      <c r="P7100" s="1"/>
    </row>
    <row r="7101" spans="16:16" x14ac:dyDescent="0.3">
      <c r="P7101" s="1"/>
    </row>
    <row r="7102" spans="16:16" x14ac:dyDescent="0.3">
      <c r="P7102" s="1"/>
    </row>
    <row r="7103" spans="16:16" x14ac:dyDescent="0.3">
      <c r="P7103" s="1"/>
    </row>
    <row r="7104" spans="16:16" x14ac:dyDescent="0.3">
      <c r="P7104" s="1"/>
    </row>
    <row r="7105" spans="16:16" x14ac:dyDescent="0.3">
      <c r="P7105" s="1"/>
    </row>
    <row r="7106" spans="16:16" x14ac:dyDescent="0.3">
      <c r="P7106" s="1"/>
    </row>
    <row r="7107" spans="16:16" x14ac:dyDescent="0.3">
      <c r="P7107" s="1"/>
    </row>
    <row r="7108" spans="16:16" x14ac:dyDescent="0.3">
      <c r="P7108" s="1"/>
    </row>
    <row r="7109" spans="16:16" x14ac:dyDescent="0.3">
      <c r="P7109" s="1"/>
    </row>
    <row r="7110" spans="16:16" x14ac:dyDescent="0.3">
      <c r="P7110" s="1"/>
    </row>
    <row r="7111" spans="16:16" x14ac:dyDescent="0.3">
      <c r="P7111" s="1"/>
    </row>
    <row r="7112" spans="16:16" x14ac:dyDescent="0.3">
      <c r="P7112" s="1"/>
    </row>
    <row r="7113" spans="16:16" x14ac:dyDescent="0.3">
      <c r="P7113" s="1"/>
    </row>
    <row r="7114" spans="16:16" x14ac:dyDescent="0.3">
      <c r="P7114" s="1"/>
    </row>
    <row r="7115" spans="16:16" x14ac:dyDescent="0.3">
      <c r="P7115" s="1"/>
    </row>
    <row r="7116" spans="16:16" x14ac:dyDescent="0.3">
      <c r="P7116" s="1"/>
    </row>
    <row r="7117" spans="16:16" x14ac:dyDescent="0.3">
      <c r="P7117" s="1"/>
    </row>
    <row r="7118" spans="16:16" x14ac:dyDescent="0.3">
      <c r="P7118" s="1"/>
    </row>
    <row r="7119" spans="16:16" x14ac:dyDescent="0.3">
      <c r="P7119" s="1"/>
    </row>
    <row r="7120" spans="16:16" x14ac:dyDescent="0.3">
      <c r="P7120" s="1"/>
    </row>
    <row r="7121" spans="16:16" x14ac:dyDescent="0.3">
      <c r="P7121" s="1"/>
    </row>
    <row r="7122" spans="16:16" x14ac:dyDescent="0.3">
      <c r="P7122" s="1"/>
    </row>
    <row r="7123" spans="16:16" x14ac:dyDescent="0.3">
      <c r="P7123" s="1"/>
    </row>
    <row r="7124" spans="16:16" x14ac:dyDescent="0.3">
      <c r="P7124" s="1"/>
    </row>
    <row r="7125" spans="16:16" x14ac:dyDescent="0.3">
      <c r="P7125" s="1"/>
    </row>
    <row r="7126" spans="16:16" x14ac:dyDescent="0.3">
      <c r="P7126" s="1"/>
    </row>
    <row r="7127" spans="16:16" x14ac:dyDescent="0.3">
      <c r="P7127" s="1"/>
    </row>
    <row r="7128" spans="16:16" x14ac:dyDescent="0.3">
      <c r="P7128" s="1"/>
    </row>
    <row r="7129" spans="16:16" x14ac:dyDescent="0.3">
      <c r="P7129" s="1"/>
    </row>
    <row r="7130" spans="16:16" x14ac:dyDescent="0.3">
      <c r="P7130" s="1"/>
    </row>
    <row r="7131" spans="16:16" x14ac:dyDescent="0.3">
      <c r="P7131" s="1"/>
    </row>
    <row r="7132" spans="16:16" x14ac:dyDescent="0.3">
      <c r="P7132" s="1"/>
    </row>
    <row r="7133" spans="16:16" x14ac:dyDescent="0.3">
      <c r="P7133" s="1"/>
    </row>
    <row r="7134" spans="16:16" x14ac:dyDescent="0.3">
      <c r="P7134" s="1"/>
    </row>
    <row r="7135" spans="16:16" x14ac:dyDescent="0.3">
      <c r="P7135" s="1"/>
    </row>
    <row r="7136" spans="16:16" x14ac:dyDescent="0.3">
      <c r="P7136" s="1"/>
    </row>
    <row r="7137" spans="16:16" x14ac:dyDescent="0.3">
      <c r="P7137" s="1"/>
    </row>
    <row r="7138" spans="16:16" x14ac:dyDescent="0.3">
      <c r="P7138" s="1"/>
    </row>
    <row r="7139" spans="16:16" x14ac:dyDescent="0.3">
      <c r="P7139" s="1"/>
    </row>
    <row r="7140" spans="16:16" x14ac:dyDescent="0.3">
      <c r="P7140" s="1"/>
    </row>
    <row r="7141" spans="16:16" x14ac:dyDescent="0.3">
      <c r="P7141" s="1"/>
    </row>
    <row r="7142" spans="16:16" x14ac:dyDescent="0.3">
      <c r="P7142" s="1"/>
    </row>
    <row r="7143" spans="16:16" x14ac:dyDescent="0.3">
      <c r="P7143" s="1"/>
    </row>
    <row r="7144" spans="16:16" x14ac:dyDescent="0.3">
      <c r="P7144" s="1"/>
    </row>
    <row r="7145" spans="16:16" x14ac:dyDescent="0.3">
      <c r="P7145" s="1"/>
    </row>
    <row r="7146" spans="16:16" x14ac:dyDescent="0.3">
      <c r="P7146" s="1"/>
    </row>
    <row r="7147" spans="16:16" x14ac:dyDescent="0.3">
      <c r="P7147" s="1"/>
    </row>
    <row r="7148" spans="16:16" x14ac:dyDescent="0.3">
      <c r="P7148" s="1"/>
    </row>
    <row r="7149" spans="16:16" x14ac:dyDescent="0.3">
      <c r="P7149" s="1"/>
    </row>
    <row r="7150" spans="16:16" x14ac:dyDescent="0.3">
      <c r="P7150" s="1"/>
    </row>
    <row r="7151" spans="16:16" x14ac:dyDescent="0.3">
      <c r="P7151" s="1"/>
    </row>
    <row r="7152" spans="16:16" x14ac:dyDescent="0.3">
      <c r="P7152" s="1"/>
    </row>
    <row r="7153" spans="16:16" x14ac:dyDescent="0.3">
      <c r="P7153" s="1"/>
    </row>
    <row r="7154" spans="16:16" x14ac:dyDescent="0.3">
      <c r="P7154" s="1"/>
    </row>
    <row r="7155" spans="16:16" x14ac:dyDescent="0.3">
      <c r="P7155" s="1"/>
    </row>
    <row r="7156" spans="16:16" x14ac:dyDescent="0.3">
      <c r="P7156" s="1"/>
    </row>
    <row r="7157" spans="16:16" x14ac:dyDescent="0.3">
      <c r="P7157" s="1"/>
    </row>
    <row r="7158" spans="16:16" x14ac:dyDescent="0.3">
      <c r="P7158" s="1"/>
    </row>
    <row r="7159" spans="16:16" x14ac:dyDescent="0.3">
      <c r="P7159" s="1"/>
    </row>
    <row r="7160" spans="16:16" x14ac:dyDescent="0.3">
      <c r="P7160" s="1"/>
    </row>
    <row r="7161" spans="16:16" x14ac:dyDescent="0.3">
      <c r="P7161" s="1"/>
    </row>
    <row r="7162" spans="16:16" x14ac:dyDescent="0.3">
      <c r="P7162" s="1"/>
    </row>
    <row r="7163" spans="16:16" x14ac:dyDescent="0.3">
      <c r="P7163" s="1"/>
    </row>
    <row r="7164" spans="16:16" x14ac:dyDescent="0.3">
      <c r="P7164" s="1"/>
    </row>
    <row r="7165" spans="16:16" x14ac:dyDescent="0.3">
      <c r="P7165" s="1"/>
    </row>
    <row r="7166" spans="16:16" x14ac:dyDescent="0.3">
      <c r="P7166" s="1"/>
    </row>
    <row r="7167" spans="16:16" x14ac:dyDescent="0.3">
      <c r="P7167" s="1"/>
    </row>
    <row r="7168" spans="16:16" x14ac:dyDescent="0.3">
      <c r="P7168" s="1"/>
    </row>
    <row r="7169" spans="16:16" x14ac:dyDescent="0.3">
      <c r="P7169" s="1"/>
    </row>
    <row r="7170" spans="16:16" x14ac:dyDescent="0.3">
      <c r="P7170" s="1"/>
    </row>
    <row r="7171" spans="16:16" x14ac:dyDescent="0.3">
      <c r="P7171" s="1"/>
    </row>
    <row r="7172" spans="16:16" x14ac:dyDescent="0.3">
      <c r="P7172" s="1"/>
    </row>
    <row r="7173" spans="16:16" x14ac:dyDescent="0.3">
      <c r="P7173" s="1"/>
    </row>
    <row r="7174" spans="16:16" x14ac:dyDescent="0.3">
      <c r="P7174" s="1"/>
    </row>
    <row r="7175" spans="16:16" x14ac:dyDescent="0.3">
      <c r="P7175" s="1"/>
    </row>
    <row r="7176" spans="16:16" x14ac:dyDescent="0.3">
      <c r="P7176" s="1"/>
    </row>
    <row r="7177" spans="16:16" x14ac:dyDescent="0.3">
      <c r="P7177" s="1"/>
    </row>
    <row r="7178" spans="16:16" x14ac:dyDescent="0.3">
      <c r="P7178" s="1"/>
    </row>
    <row r="7179" spans="16:16" x14ac:dyDescent="0.3">
      <c r="P7179" s="1"/>
    </row>
    <row r="7180" spans="16:16" x14ac:dyDescent="0.3">
      <c r="P7180" s="1"/>
    </row>
    <row r="7181" spans="16:16" x14ac:dyDescent="0.3">
      <c r="P7181" s="1"/>
    </row>
    <row r="7182" spans="16:16" x14ac:dyDescent="0.3">
      <c r="P7182" s="1"/>
    </row>
    <row r="7183" spans="16:16" x14ac:dyDescent="0.3">
      <c r="P7183" s="1"/>
    </row>
    <row r="7184" spans="16:16" x14ac:dyDescent="0.3">
      <c r="P7184" s="1"/>
    </row>
    <row r="7185" spans="16:16" x14ac:dyDescent="0.3">
      <c r="P7185" s="1"/>
    </row>
    <row r="7186" spans="16:16" x14ac:dyDescent="0.3">
      <c r="P7186" s="1"/>
    </row>
    <row r="7187" spans="16:16" x14ac:dyDescent="0.3">
      <c r="P7187" s="1"/>
    </row>
    <row r="7188" spans="16:16" x14ac:dyDescent="0.3">
      <c r="P7188" s="1"/>
    </row>
    <row r="7189" spans="16:16" x14ac:dyDescent="0.3">
      <c r="P7189" s="1"/>
    </row>
    <row r="7190" spans="16:16" x14ac:dyDescent="0.3">
      <c r="P7190" s="1"/>
    </row>
    <row r="7191" spans="16:16" x14ac:dyDescent="0.3">
      <c r="P7191" s="1"/>
    </row>
    <row r="7192" spans="16:16" x14ac:dyDescent="0.3">
      <c r="P7192" s="1"/>
    </row>
    <row r="7193" spans="16:16" x14ac:dyDescent="0.3">
      <c r="P7193" s="1"/>
    </row>
    <row r="7194" spans="16:16" x14ac:dyDescent="0.3">
      <c r="P7194" s="1"/>
    </row>
    <row r="7195" spans="16:16" x14ac:dyDescent="0.3">
      <c r="P7195" s="1"/>
    </row>
    <row r="7196" spans="16:16" x14ac:dyDescent="0.3">
      <c r="P7196" s="1"/>
    </row>
    <row r="7197" spans="16:16" x14ac:dyDescent="0.3">
      <c r="P7197" s="1"/>
    </row>
    <row r="7198" spans="16:16" x14ac:dyDescent="0.3">
      <c r="P7198" s="1"/>
    </row>
    <row r="7199" spans="16:16" x14ac:dyDescent="0.3">
      <c r="P7199" s="1"/>
    </row>
    <row r="7200" spans="16:16" x14ac:dyDescent="0.3">
      <c r="P7200" s="1"/>
    </row>
    <row r="7201" spans="16:16" x14ac:dyDescent="0.3">
      <c r="P7201" s="1"/>
    </row>
    <row r="7202" spans="16:16" x14ac:dyDescent="0.3">
      <c r="P7202" s="1"/>
    </row>
    <row r="7203" spans="16:16" x14ac:dyDescent="0.3">
      <c r="P7203" s="1"/>
    </row>
    <row r="7204" spans="16:16" x14ac:dyDescent="0.3">
      <c r="P7204" s="1"/>
    </row>
    <row r="7205" spans="16:16" x14ac:dyDescent="0.3">
      <c r="P7205" s="1"/>
    </row>
    <row r="7206" spans="16:16" x14ac:dyDescent="0.3">
      <c r="P7206" s="1"/>
    </row>
    <row r="7207" spans="16:16" x14ac:dyDescent="0.3">
      <c r="P7207" s="1"/>
    </row>
    <row r="7208" spans="16:16" x14ac:dyDescent="0.3">
      <c r="P7208" s="1"/>
    </row>
    <row r="7209" spans="16:16" x14ac:dyDescent="0.3">
      <c r="P7209" s="1"/>
    </row>
    <row r="7210" spans="16:16" x14ac:dyDescent="0.3">
      <c r="P7210" s="1"/>
    </row>
    <row r="7211" spans="16:16" x14ac:dyDescent="0.3">
      <c r="P7211" s="1"/>
    </row>
    <row r="7212" spans="16:16" x14ac:dyDescent="0.3">
      <c r="P7212" s="1"/>
    </row>
    <row r="7213" spans="16:16" x14ac:dyDescent="0.3">
      <c r="P7213" s="1"/>
    </row>
    <row r="7214" spans="16:16" x14ac:dyDescent="0.3">
      <c r="P7214" s="1"/>
    </row>
    <row r="7215" spans="16:16" x14ac:dyDescent="0.3">
      <c r="P7215" s="1"/>
    </row>
    <row r="7216" spans="16:16" x14ac:dyDescent="0.3">
      <c r="P7216" s="1"/>
    </row>
    <row r="7217" spans="16:16" x14ac:dyDescent="0.3">
      <c r="P7217" s="1"/>
    </row>
    <row r="7218" spans="16:16" x14ac:dyDescent="0.3">
      <c r="P7218" s="1"/>
    </row>
    <row r="7219" spans="16:16" x14ac:dyDescent="0.3">
      <c r="P7219" s="1"/>
    </row>
    <row r="7220" spans="16:16" x14ac:dyDescent="0.3">
      <c r="P7220" s="1"/>
    </row>
    <row r="7221" spans="16:16" x14ac:dyDescent="0.3">
      <c r="P7221" s="1"/>
    </row>
    <row r="7222" spans="16:16" x14ac:dyDescent="0.3">
      <c r="P7222" s="1"/>
    </row>
    <row r="7223" spans="16:16" x14ac:dyDescent="0.3">
      <c r="P7223" s="1"/>
    </row>
    <row r="7224" spans="16:16" x14ac:dyDescent="0.3">
      <c r="P7224" s="1"/>
    </row>
    <row r="7225" spans="16:16" x14ac:dyDescent="0.3">
      <c r="P7225" s="1"/>
    </row>
    <row r="7226" spans="16:16" x14ac:dyDescent="0.3">
      <c r="P7226" s="1"/>
    </row>
    <row r="7227" spans="16:16" x14ac:dyDescent="0.3">
      <c r="P7227" s="1"/>
    </row>
    <row r="7228" spans="16:16" x14ac:dyDescent="0.3">
      <c r="P7228" s="1"/>
    </row>
    <row r="7229" spans="16:16" x14ac:dyDescent="0.3">
      <c r="P7229" s="1"/>
    </row>
    <row r="7230" spans="16:16" x14ac:dyDescent="0.3">
      <c r="P7230" s="1"/>
    </row>
    <row r="7231" spans="16:16" x14ac:dyDescent="0.3">
      <c r="P7231" s="1"/>
    </row>
    <row r="7232" spans="16:16" x14ac:dyDescent="0.3">
      <c r="P7232" s="1"/>
    </row>
    <row r="7233" spans="16:16" x14ac:dyDescent="0.3">
      <c r="P7233" s="1"/>
    </row>
    <row r="7234" spans="16:16" x14ac:dyDescent="0.3">
      <c r="P7234" s="1"/>
    </row>
    <row r="7235" spans="16:16" x14ac:dyDescent="0.3">
      <c r="P7235" s="1"/>
    </row>
    <row r="7236" spans="16:16" x14ac:dyDescent="0.3">
      <c r="P7236" s="1"/>
    </row>
    <row r="7237" spans="16:16" x14ac:dyDescent="0.3">
      <c r="P7237" s="1"/>
    </row>
    <row r="7238" spans="16:16" x14ac:dyDescent="0.3">
      <c r="P7238" s="1"/>
    </row>
    <row r="7239" spans="16:16" x14ac:dyDescent="0.3">
      <c r="P7239" s="1"/>
    </row>
    <row r="7240" spans="16:16" x14ac:dyDescent="0.3">
      <c r="P7240" s="1"/>
    </row>
    <row r="7241" spans="16:16" x14ac:dyDescent="0.3">
      <c r="P7241" s="1"/>
    </row>
    <row r="7242" spans="16:16" x14ac:dyDescent="0.3">
      <c r="P7242" s="1"/>
    </row>
    <row r="7243" spans="16:16" x14ac:dyDescent="0.3">
      <c r="P7243" s="1"/>
    </row>
    <row r="7244" spans="16:16" x14ac:dyDescent="0.3">
      <c r="P7244" s="1"/>
    </row>
    <row r="7245" spans="16:16" x14ac:dyDescent="0.3">
      <c r="P7245" s="1"/>
    </row>
    <row r="7246" spans="16:16" x14ac:dyDescent="0.3">
      <c r="P7246" s="1"/>
    </row>
    <row r="7247" spans="16:16" x14ac:dyDescent="0.3">
      <c r="P7247" s="1"/>
    </row>
    <row r="7248" spans="16:16" x14ac:dyDescent="0.3">
      <c r="P7248" s="1"/>
    </row>
    <row r="7249" spans="16:16" x14ac:dyDescent="0.3">
      <c r="P7249" s="1"/>
    </row>
    <row r="7250" spans="16:16" x14ac:dyDescent="0.3">
      <c r="P7250" s="1"/>
    </row>
    <row r="7251" spans="16:16" x14ac:dyDescent="0.3">
      <c r="P7251" s="1"/>
    </row>
    <row r="7252" spans="16:16" x14ac:dyDescent="0.3">
      <c r="P7252" s="1"/>
    </row>
    <row r="7253" spans="16:16" x14ac:dyDescent="0.3">
      <c r="P7253" s="1"/>
    </row>
    <row r="7254" spans="16:16" x14ac:dyDescent="0.3">
      <c r="P7254" s="1"/>
    </row>
    <row r="7255" spans="16:16" x14ac:dyDescent="0.3">
      <c r="P7255" s="1"/>
    </row>
    <row r="7256" spans="16:16" x14ac:dyDescent="0.3">
      <c r="P7256" s="1"/>
    </row>
    <row r="7257" spans="16:16" x14ac:dyDescent="0.3">
      <c r="P7257" s="1"/>
    </row>
    <row r="7258" spans="16:16" x14ac:dyDescent="0.3">
      <c r="P7258" s="1"/>
    </row>
    <row r="7259" spans="16:16" x14ac:dyDescent="0.3">
      <c r="P7259" s="1"/>
    </row>
    <row r="7260" spans="16:16" x14ac:dyDescent="0.3">
      <c r="P7260" s="1"/>
    </row>
    <row r="7261" spans="16:16" x14ac:dyDescent="0.3">
      <c r="P7261" s="1"/>
    </row>
    <row r="7262" spans="16:16" x14ac:dyDescent="0.3">
      <c r="P7262" s="1"/>
    </row>
    <row r="7263" spans="16:16" x14ac:dyDescent="0.3">
      <c r="P7263" s="1"/>
    </row>
    <row r="7264" spans="16:16" x14ac:dyDescent="0.3">
      <c r="P7264" s="1"/>
    </row>
    <row r="7265" spans="16:16" x14ac:dyDescent="0.3">
      <c r="P7265" s="1"/>
    </row>
    <row r="7266" spans="16:16" x14ac:dyDescent="0.3">
      <c r="P7266" s="1"/>
    </row>
    <row r="7267" spans="16:16" x14ac:dyDescent="0.3">
      <c r="P7267" s="1"/>
    </row>
    <row r="7268" spans="16:16" x14ac:dyDescent="0.3">
      <c r="P7268" s="1"/>
    </row>
    <row r="7269" spans="16:16" x14ac:dyDescent="0.3">
      <c r="P7269" s="1"/>
    </row>
    <row r="7270" spans="16:16" x14ac:dyDescent="0.3">
      <c r="P7270" s="1"/>
    </row>
    <row r="7271" spans="16:16" x14ac:dyDescent="0.3">
      <c r="P7271" s="1"/>
    </row>
    <row r="7272" spans="16:16" x14ac:dyDescent="0.3">
      <c r="P7272" s="1"/>
    </row>
    <row r="7273" spans="16:16" x14ac:dyDescent="0.3">
      <c r="P7273" s="1"/>
    </row>
    <row r="7274" spans="16:16" x14ac:dyDescent="0.3">
      <c r="P7274" s="1"/>
    </row>
    <row r="7275" spans="16:16" x14ac:dyDescent="0.3">
      <c r="P7275" s="1"/>
    </row>
    <row r="7276" spans="16:16" x14ac:dyDescent="0.3">
      <c r="P7276" s="1"/>
    </row>
    <row r="7277" spans="16:16" x14ac:dyDescent="0.3">
      <c r="P7277" s="1"/>
    </row>
    <row r="7278" spans="16:16" x14ac:dyDescent="0.3">
      <c r="P7278" s="1"/>
    </row>
    <row r="7279" spans="16:16" x14ac:dyDescent="0.3">
      <c r="P7279" s="1"/>
    </row>
    <row r="7280" spans="16:16" x14ac:dyDescent="0.3">
      <c r="P7280" s="1"/>
    </row>
    <row r="7281" spans="16:16" x14ac:dyDescent="0.3">
      <c r="P7281" s="1"/>
    </row>
    <row r="7282" spans="16:16" x14ac:dyDescent="0.3">
      <c r="P7282" s="1"/>
    </row>
    <row r="7283" spans="16:16" x14ac:dyDescent="0.3">
      <c r="P7283" s="1"/>
    </row>
    <row r="7284" spans="16:16" x14ac:dyDescent="0.3">
      <c r="P7284" s="1"/>
    </row>
    <row r="7285" spans="16:16" x14ac:dyDescent="0.3">
      <c r="P7285" s="1"/>
    </row>
    <row r="7286" spans="16:16" x14ac:dyDescent="0.3">
      <c r="P7286" s="1"/>
    </row>
    <row r="7287" spans="16:16" x14ac:dyDescent="0.3">
      <c r="P7287" s="1"/>
    </row>
    <row r="7288" spans="16:16" x14ac:dyDescent="0.3">
      <c r="P7288" s="1"/>
    </row>
    <row r="7289" spans="16:16" x14ac:dyDescent="0.3">
      <c r="P7289" s="1"/>
    </row>
    <row r="7290" spans="16:16" x14ac:dyDescent="0.3">
      <c r="P7290" s="1"/>
    </row>
    <row r="7291" spans="16:16" x14ac:dyDescent="0.3">
      <c r="P7291" s="1"/>
    </row>
    <row r="7292" spans="16:16" x14ac:dyDescent="0.3">
      <c r="P7292" s="1"/>
    </row>
    <row r="7293" spans="16:16" x14ac:dyDescent="0.3">
      <c r="P7293" s="1"/>
    </row>
    <row r="7294" spans="16:16" x14ac:dyDescent="0.3">
      <c r="P7294" s="1"/>
    </row>
    <row r="7295" spans="16:16" x14ac:dyDescent="0.3">
      <c r="P7295" s="1"/>
    </row>
    <row r="7296" spans="16:16" x14ac:dyDescent="0.3">
      <c r="P7296" s="1"/>
    </row>
    <row r="7297" spans="16:16" x14ac:dyDescent="0.3">
      <c r="P7297" s="1"/>
    </row>
    <row r="7298" spans="16:16" x14ac:dyDescent="0.3">
      <c r="P7298" s="1"/>
    </row>
    <row r="7299" spans="16:16" x14ac:dyDescent="0.3">
      <c r="P7299" s="1"/>
    </row>
    <row r="7300" spans="16:16" x14ac:dyDescent="0.3">
      <c r="P7300" s="1"/>
    </row>
    <row r="7301" spans="16:16" x14ac:dyDescent="0.3">
      <c r="P7301" s="1"/>
    </row>
    <row r="7302" spans="16:16" x14ac:dyDescent="0.3">
      <c r="P7302" s="1"/>
    </row>
    <row r="7303" spans="16:16" x14ac:dyDescent="0.3">
      <c r="P7303" s="1"/>
    </row>
    <row r="7304" spans="16:16" x14ac:dyDescent="0.3">
      <c r="P7304" s="1"/>
    </row>
    <row r="7305" spans="16:16" x14ac:dyDescent="0.3">
      <c r="P7305" s="1"/>
    </row>
    <row r="7306" spans="16:16" x14ac:dyDescent="0.3">
      <c r="P7306" s="1"/>
    </row>
    <row r="7307" spans="16:16" x14ac:dyDescent="0.3">
      <c r="P7307" s="1"/>
    </row>
    <row r="7308" spans="16:16" x14ac:dyDescent="0.3">
      <c r="P7308" s="1"/>
    </row>
    <row r="7309" spans="16:16" x14ac:dyDescent="0.3">
      <c r="P7309" s="1"/>
    </row>
    <row r="7310" spans="16:16" x14ac:dyDescent="0.3">
      <c r="P7310" s="1"/>
    </row>
    <row r="7311" spans="16:16" x14ac:dyDescent="0.3">
      <c r="P7311" s="1"/>
    </row>
    <row r="7312" spans="16:16" x14ac:dyDescent="0.3">
      <c r="P7312" s="1"/>
    </row>
    <row r="7313" spans="16:16" x14ac:dyDescent="0.3">
      <c r="P7313" s="1"/>
    </row>
    <row r="7314" spans="16:16" x14ac:dyDescent="0.3">
      <c r="P7314" s="1"/>
    </row>
    <row r="7315" spans="16:16" x14ac:dyDescent="0.3">
      <c r="P7315" s="1"/>
    </row>
    <row r="7316" spans="16:16" x14ac:dyDescent="0.3">
      <c r="P7316" s="1"/>
    </row>
    <row r="7317" spans="16:16" x14ac:dyDescent="0.3">
      <c r="P7317" s="1"/>
    </row>
    <row r="7318" spans="16:16" x14ac:dyDescent="0.3">
      <c r="P7318" s="1"/>
    </row>
    <row r="7319" spans="16:16" x14ac:dyDescent="0.3">
      <c r="P7319" s="1"/>
    </row>
    <row r="7320" spans="16:16" x14ac:dyDescent="0.3">
      <c r="P7320" s="1"/>
    </row>
    <row r="7321" spans="16:16" x14ac:dyDescent="0.3">
      <c r="P7321" s="1"/>
    </row>
    <row r="7322" spans="16:16" x14ac:dyDescent="0.3">
      <c r="P7322" s="1"/>
    </row>
    <row r="7323" spans="16:16" x14ac:dyDescent="0.3">
      <c r="P7323" s="1"/>
    </row>
    <row r="7324" spans="16:16" x14ac:dyDescent="0.3">
      <c r="P7324" s="1"/>
    </row>
    <row r="7325" spans="16:16" x14ac:dyDescent="0.3">
      <c r="P7325" s="1"/>
    </row>
    <row r="7326" spans="16:16" x14ac:dyDescent="0.3">
      <c r="P7326" s="1"/>
    </row>
    <row r="7327" spans="16:16" x14ac:dyDescent="0.3">
      <c r="P7327" s="1"/>
    </row>
    <row r="7328" spans="16:16" x14ac:dyDescent="0.3">
      <c r="P7328" s="1"/>
    </row>
    <row r="7329" spans="16:16" x14ac:dyDescent="0.3">
      <c r="P7329" s="1"/>
    </row>
    <row r="7330" spans="16:16" x14ac:dyDescent="0.3">
      <c r="P7330" s="1"/>
    </row>
    <row r="7331" spans="16:16" x14ac:dyDescent="0.3">
      <c r="P7331" s="1"/>
    </row>
    <row r="7332" spans="16:16" x14ac:dyDescent="0.3">
      <c r="P7332" s="1"/>
    </row>
    <row r="7333" spans="16:16" x14ac:dyDescent="0.3">
      <c r="P7333" s="1"/>
    </row>
    <row r="7334" spans="16:16" x14ac:dyDescent="0.3">
      <c r="P7334" s="1"/>
    </row>
    <row r="7335" spans="16:16" x14ac:dyDescent="0.3">
      <c r="P7335" s="1"/>
    </row>
    <row r="7336" spans="16:16" x14ac:dyDescent="0.3">
      <c r="P7336" s="1"/>
    </row>
    <row r="7337" spans="16:16" x14ac:dyDescent="0.3">
      <c r="P7337" s="1"/>
    </row>
    <row r="7338" spans="16:16" x14ac:dyDescent="0.3">
      <c r="P7338" s="1"/>
    </row>
    <row r="7339" spans="16:16" x14ac:dyDescent="0.3">
      <c r="P7339" s="1"/>
    </row>
    <row r="7340" spans="16:16" x14ac:dyDescent="0.3">
      <c r="P7340" s="1"/>
    </row>
    <row r="7341" spans="16:16" x14ac:dyDescent="0.3">
      <c r="P7341" s="1"/>
    </row>
    <row r="7342" spans="16:16" x14ac:dyDescent="0.3">
      <c r="P7342" s="1"/>
    </row>
    <row r="7343" spans="16:16" x14ac:dyDescent="0.3">
      <c r="P7343" s="1"/>
    </row>
    <row r="7344" spans="16:16" x14ac:dyDescent="0.3">
      <c r="P7344" s="1"/>
    </row>
    <row r="7345" spans="16:16" x14ac:dyDescent="0.3">
      <c r="P7345" s="1"/>
    </row>
    <row r="7346" spans="16:16" x14ac:dyDescent="0.3">
      <c r="P7346" s="1"/>
    </row>
    <row r="7347" spans="16:16" x14ac:dyDescent="0.3">
      <c r="P7347" s="1"/>
    </row>
    <row r="7348" spans="16:16" x14ac:dyDescent="0.3">
      <c r="P7348" s="1"/>
    </row>
    <row r="7349" spans="16:16" x14ac:dyDescent="0.3">
      <c r="P7349" s="1"/>
    </row>
    <row r="7350" spans="16:16" x14ac:dyDescent="0.3">
      <c r="P7350" s="1"/>
    </row>
    <row r="7351" spans="16:16" x14ac:dyDescent="0.3">
      <c r="P7351" s="1"/>
    </row>
    <row r="7352" spans="16:16" x14ac:dyDescent="0.3">
      <c r="P7352" s="1"/>
    </row>
    <row r="7353" spans="16:16" x14ac:dyDescent="0.3">
      <c r="P7353" s="1"/>
    </row>
    <row r="7354" spans="16:16" x14ac:dyDescent="0.3">
      <c r="P7354" s="1"/>
    </row>
    <row r="7355" spans="16:16" x14ac:dyDescent="0.3">
      <c r="P7355" s="1"/>
    </row>
    <row r="7356" spans="16:16" x14ac:dyDescent="0.3">
      <c r="P7356" s="1"/>
    </row>
    <row r="7357" spans="16:16" x14ac:dyDescent="0.3">
      <c r="P7357" s="1"/>
    </row>
    <row r="7358" spans="16:16" x14ac:dyDescent="0.3">
      <c r="P7358" s="1"/>
    </row>
    <row r="7359" spans="16:16" x14ac:dyDescent="0.3">
      <c r="P7359" s="1"/>
    </row>
    <row r="7360" spans="16:16" x14ac:dyDescent="0.3">
      <c r="P7360" s="1"/>
    </row>
    <row r="7361" spans="16:16" x14ac:dyDescent="0.3">
      <c r="P7361" s="1"/>
    </row>
    <row r="7362" spans="16:16" x14ac:dyDescent="0.3">
      <c r="P7362" s="1"/>
    </row>
    <row r="7363" spans="16:16" x14ac:dyDescent="0.3">
      <c r="P7363" s="1"/>
    </row>
    <row r="7364" spans="16:16" x14ac:dyDescent="0.3">
      <c r="P7364" s="1"/>
    </row>
    <row r="7365" spans="16:16" x14ac:dyDescent="0.3">
      <c r="P7365" s="1"/>
    </row>
    <row r="7366" spans="16:16" x14ac:dyDescent="0.3">
      <c r="P7366" s="1"/>
    </row>
    <row r="7367" spans="16:16" x14ac:dyDescent="0.3">
      <c r="P7367" s="1"/>
    </row>
    <row r="7368" spans="16:16" x14ac:dyDescent="0.3">
      <c r="P7368" s="1"/>
    </row>
    <row r="7369" spans="16:16" x14ac:dyDescent="0.3">
      <c r="P7369" s="1"/>
    </row>
    <row r="7370" spans="16:16" x14ac:dyDescent="0.3">
      <c r="P7370" s="1"/>
    </row>
    <row r="7371" spans="16:16" x14ac:dyDescent="0.3">
      <c r="P7371" s="1"/>
    </row>
    <row r="7372" spans="16:16" x14ac:dyDescent="0.3">
      <c r="P7372" s="1"/>
    </row>
    <row r="7373" spans="16:16" x14ac:dyDescent="0.3">
      <c r="P7373" s="1"/>
    </row>
    <row r="7374" spans="16:16" x14ac:dyDescent="0.3">
      <c r="P7374" s="1"/>
    </row>
    <row r="7375" spans="16:16" x14ac:dyDescent="0.3">
      <c r="P7375" s="1"/>
    </row>
    <row r="7376" spans="16:16" x14ac:dyDescent="0.3">
      <c r="P7376" s="1"/>
    </row>
    <row r="7377" spans="16:16" x14ac:dyDescent="0.3">
      <c r="P7377" s="1"/>
    </row>
    <row r="7378" spans="16:16" x14ac:dyDescent="0.3">
      <c r="P7378" s="1"/>
    </row>
    <row r="7379" spans="16:16" x14ac:dyDescent="0.3">
      <c r="P7379" s="1"/>
    </row>
    <row r="7380" spans="16:16" x14ac:dyDescent="0.3">
      <c r="P7380" s="1"/>
    </row>
    <row r="7381" spans="16:16" x14ac:dyDescent="0.3">
      <c r="P7381" s="1"/>
    </row>
    <row r="7382" spans="16:16" x14ac:dyDescent="0.3">
      <c r="P7382" s="1"/>
    </row>
    <row r="7383" spans="16:16" x14ac:dyDescent="0.3">
      <c r="P7383" s="1"/>
    </row>
    <row r="7384" spans="16:16" x14ac:dyDescent="0.3">
      <c r="P7384" s="1"/>
    </row>
    <row r="7385" spans="16:16" x14ac:dyDescent="0.3">
      <c r="P7385" s="1"/>
    </row>
    <row r="7386" spans="16:16" x14ac:dyDescent="0.3">
      <c r="P7386" s="1"/>
    </row>
    <row r="7387" spans="16:16" x14ac:dyDescent="0.3">
      <c r="P7387" s="1"/>
    </row>
    <row r="7388" spans="16:16" x14ac:dyDescent="0.3">
      <c r="P7388" s="1"/>
    </row>
    <row r="7389" spans="16:16" x14ac:dyDescent="0.3">
      <c r="P7389" s="1"/>
    </row>
    <row r="7390" spans="16:16" x14ac:dyDescent="0.3">
      <c r="P7390" s="1"/>
    </row>
    <row r="7391" spans="16:16" x14ac:dyDescent="0.3">
      <c r="P7391" s="1"/>
    </row>
    <row r="7392" spans="16:16" x14ac:dyDescent="0.3">
      <c r="P7392" s="1"/>
    </row>
    <row r="7393" spans="16:16" x14ac:dyDescent="0.3">
      <c r="P7393" s="1"/>
    </row>
    <row r="7394" spans="16:16" x14ac:dyDescent="0.3">
      <c r="P7394" s="1"/>
    </row>
    <row r="7395" spans="16:16" x14ac:dyDescent="0.3">
      <c r="P7395" s="1"/>
    </row>
    <row r="7396" spans="16:16" x14ac:dyDescent="0.3">
      <c r="P7396" s="1"/>
    </row>
    <row r="7397" spans="16:16" x14ac:dyDescent="0.3">
      <c r="P7397" s="1"/>
    </row>
    <row r="7398" spans="16:16" x14ac:dyDescent="0.3">
      <c r="P7398" s="1"/>
    </row>
    <row r="7399" spans="16:16" x14ac:dyDescent="0.3">
      <c r="P7399" s="1"/>
    </row>
    <row r="7400" spans="16:16" x14ac:dyDescent="0.3">
      <c r="P7400" s="1"/>
    </row>
    <row r="7401" spans="16:16" x14ac:dyDescent="0.3">
      <c r="P7401" s="1"/>
    </row>
    <row r="7402" spans="16:16" x14ac:dyDescent="0.3">
      <c r="P7402" s="1"/>
    </row>
    <row r="7403" spans="16:16" x14ac:dyDescent="0.3">
      <c r="P7403" s="1"/>
    </row>
    <row r="7404" spans="16:16" x14ac:dyDescent="0.3">
      <c r="P7404" s="1"/>
    </row>
    <row r="7405" spans="16:16" x14ac:dyDescent="0.3">
      <c r="P7405" s="1"/>
    </row>
    <row r="7406" spans="16:16" x14ac:dyDescent="0.3">
      <c r="P7406" s="1"/>
    </row>
    <row r="7407" spans="16:16" x14ac:dyDescent="0.3">
      <c r="P7407" s="1"/>
    </row>
    <row r="7408" spans="16:16" x14ac:dyDescent="0.3">
      <c r="P7408" s="1"/>
    </row>
    <row r="7409" spans="16:16" x14ac:dyDescent="0.3">
      <c r="P7409" s="1"/>
    </row>
    <row r="7410" spans="16:16" x14ac:dyDescent="0.3">
      <c r="P7410" s="1"/>
    </row>
    <row r="7411" spans="16:16" x14ac:dyDescent="0.3">
      <c r="P7411" s="1"/>
    </row>
    <row r="7412" spans="16:16" x14ac:dyDescent="0.3">
      <c r="P7412" s="1"/>
    </row>
    <row r="7413" spans="16:16" x14ac:dyDescent="0.3">
      <c r="P7413" s="1"/>
    </row>
    <row r="7414" spans="16:16" x14ac:dyDescent="0.3">
      <c r="P7414" s="1"/>
    </row>
    <row r="7415" spans="16:16" x14ac:dyDescent="0.3">
      <c r="P7415" s="1"/>
    </row>
    <row r="7416" spans="16:16" x14ac:dyDescent="0.3">
      <c r="P7416" s="1"/>
    </row>
    <row r="7417" spans="16:16" x14ac:dyDescent="0.3">
      <c r="P7417" s="1"/>
    </row>
    <row r="7418" spans="16:16" x14ac:dyDescent="0.3">
      <c r="P7418" s="1"/>
    </row>
    <row r="7419" spans="16:16" x14ac:dyDescent="0.3">
      <c r="P7419" s="1"/>
    </row>
    <row r="7420" spans="16:16" x14ac:dyDescent="0.3">
      <c r="P7420" s="1"/>
    </row>
    <row r="7421" spans="16:16" x14ac:dyDescent="0.3">
      <c r="P7421" s="1"/>
    </row>
    <row r="7422" spans="16:16" x14ac:dyDescent="0.3">
      <c r="P7422" s="1"/>
    </row>
    <row r="7423" spans="16:16" x14ac:dyDescent="0.3">
      <c r="P7423" s="1"/>
    </row>
    <row r="7424" spans="16:16" x14ac:dyDescent="0.3">
      <c r="P7424" s="1"/>
    </row>
    <row r="7425" spans="16:16" x14ac:dyDescent="0.3">
      <c r="P7425" s="1"/>
    </row>
    <row r="7426" spans="16:16" x14ac:dyDescent="0.3">
      <c r="P7426" s="1"/>
    </row>
    <row r="7427" spans="16:16" x14ac:dyDescent="0.3">
      <c r="P7427" s="1"/>
    </row>
    <row r="7428" spans="16:16" x14ac:dyDescent="0.3">
      <c r="P7428" s="1"/>
    </row>
    <row r="7429" spans="16:16" x14ac:dyDescent="0.3">
      <c r="P7429" s="1"/>
    </row>
    <row r="7430" spans="16:16" x14ac:dyDescent="0.3">
      <c r="P7430" s="1"/>
    </row>
    <row r="7431" spans="16:16" x14ac:dyDescent="0.3">
      <c r="P7431" s="1"/>
    </row>
    <row r="7432" spans="16:16" x14ac:dyDescent="0.3">
      <c r="P7432" s="1"/>
    </row>
    <row r="7433" spans="16:16" x14ac:dyDescent="0.3">
      <c r="P7433" s="1"/>
    </row>
    <row r="7434" spans="16:16" x14ac:dyDescent="0.3">
      <c r="P7434" s="1"/>
    </row>
    <row r="7435" spans="16:16" x14ac:dyDescent="0.3">
      <c r="P7435" s="1"/>
    </row>
    <row r="7436" spans="16:16" x14ac:dyDescent="0.3">
      <c r="P7436" s="1"/>
    </row>
    <row r="7437" spans="16:16" x14ac:dyDescent="0.3">
      <c r="P7437" s="1"/>
    </row>
    <row r="7438" spans="16:16" x14ac:dyDescent="0.3">
      <c r="P7438" s="1"/>
    </row>
    <row r="7439" spans="16:16" x14ac:dyDescent="0.3">
      <c r="P7439" s="1"/>
    </row>
    <row r="7440" spans="16:16" x14ac:dyDescent="0.3">
      <c r="P7440" s="1"/>
    </row>
    <row r="7441" spans="16:16" x14ac:dyDescent="0.3">
      <c r="P7441" s="1"/>
    </row>
    <row r="7442" spans="16:16" x14ac:dyDescent="0.3">
      <c r="P7442" s="1"/>
    </row>
    <row r="7443" spans="16:16" x14ac:dyDescent="0.3">
      <c r="P7443" s="1"/>
    </row>
    <row r="7444" spans="16:16" x14ac:dyDescent="0.3">
      <c r="P7444" s="1"/>
    </row>
    <row r="7445" spans="16:16" x14ac:dyDescent="0.3">
      <c r="P7445" s="1"/>
    </row>
    <row r="7446" spans="16:16" x14ac:dyDescent="0.3">
      <c r="P7446" s="1"/>
    </row>
    <row r="7447" spans="16:16" x14ac:dyDescent="0.3">
      <c r="P7447" s="1"/>
    </row>
    <row r="7448" spans="16:16" x14ac:dyDescent="0.3">
      <c r="P7448" s="1"/>
    </row>
    <row r="7449" spans="16:16" x14ac:dyDescent="0.3">
      <c r="P7449" s="1"/>
    </row>
    <row r="7450" spans="16:16" x14ac:dyDescent="0.3">
      <c r="P7450" s="1"/>
    </row>
    <row r="7451" spans="16:16" x14ac:dyDescent="0.3">
      <c r="P7451" s="1"/>
    </row>
    <row r="7452" spans="16:16" x14ac:dyDescent="0.3">
      <c r="P7452" s="1"/>
    </row>
    <row r="7453" spans="16:16" x14ac:dyDescent="0.3">
      <c r="P7453" s="1"/>
    </row>
    <row r="7454" spans="16:16" x14ac:dyDescent="0.3">
      <c r="P7454" s="1"/>
    </row>
    <row r="7455" spans="16:16" x14ac:dyDescent="0.3">
      <c r="P7455" s="1"/>
    </row>
    <row r="7456" spans="16:16" x14ac:dyDescent="0.3">
      <c r="P7456" s="1"/>
    </row>
    <row r="7457" spans="16:16" x14ac:dyDescent="0.3">
      <c r="P7457" s="1"/>
    </row>
    <row r="7458" spans="16:16" x14ac:dyDescent="0.3">
      <c r="P7458" s="1"/>
    </row>
    <row r="7459" spans="16:16" x14ac:dyDescent="0.3">
      <c r="P7459" s="1"/>
    </row>
    <row r="7460" spans="16:16" x14ac:dyDescent="0.3">
      <c r="P7460" s="1"/>
    </row>
    <row r="7461" spans="16:16" x14ac:dyDescent="0.3">
      <c r="P7461" s="1"/>
    </row>
    <row r="7462" spans="16:16" x14ac:dyDescent="0.3">
      <c r="P7462" s="1"/>
    </row>
    <row r="7463" spans="16:16" x14ac:dyDescent="0.3">
      <c r="P7463" s="1"/>
    </row>
    <row r="7464" spans="16:16" x14ac:dyDescent="0.3">
      <c r="P7464" s="1"/>
    </row>
    <row r="7465" spans="16:16" x14ac:dyDescent="0.3">
      <c r="P7465" s="1"/>
    </row>
    <row r="7466" spans="16:16" x14ac:dyDescent="0.3">
      <c r="P7466" s="1"/>
    </row>
    <row r="7467" spans="16:16" x14ac:dyDescent="0.3">
      <c r="P7467" s="1"/>
    </row>
    <row r="7468" spans="16:16" x14ac:dyDescent="0.3">
      <c r="P7468" s="1"/>
    </row>
    <row r="7469" spans="16:16" x14ac:dyDescent="0.3">
      <c r="P7469" s="1"/>
    </row>
    <row r="7470" spans="16:16" x14ac:dyDescent="0.3">
      <c r="P7470" s="1"/>
    </row>
    <row r="7471" spans="16:16" x14ac:dyDescent="0.3">
      <c r="P7471" s="1"/>
    </row>
    <row r="7472" spans="16:16" x14ac:dyDescent="0.3">
      <c r="P7472" s="1"/>
    </row>
    <row r="7473" spans="16:16" x14ac:dyDescent="0.3">
      <c r="P7473" s="1"/>
    </row>
    <row r="7474" spans="16:16" x14ac:dyDescent="0.3">
      <c r="P7474" s="1"/>
    </row>
    <row r="7475" spans="16:16" x14ac:dyDescent="0.3">
      <c r="P7475" s="1"/>
    </row>
    <row r="7476" spans="16:16" x14ac:dyDescent="0.3">
      <c r="P7476" s="1"/>
    </row>
    <row r="7477" spans="16:16" x14ac:dyDescent="0.3">
      <c r="P7477" s="1"/>
    </row>
    <row r="7478" spans="16:16" x14ac:dyDescent="0.3">
      <c r="P7478" s="1"/>
    </row>
    <row r="7479" spans="16:16" x14ac:dyDescent="0.3">
      <c r="P7479" s="1"/>
    </row>
    <row r="7480" spans="16:16" x14ac:dyDescent="0.3">
      <c r="P7480" s="1"/>
    </row>
    <row r="7481" spans="16:16" x14ac:dyDescent="0.3">
      <c r="P7481" s="1"/>
    </row>
    <row r="7482" spans="16:16" x14ac:dyDescent="0.3">
      <c r="P7482" s="1"/>
    </row>
    <row r="7483" spans="16:16" x14ac:dyDescent="0.3">
      <c r="P7483" s="1"/>
    </row>
    <row r="7484" spans="16:16" x14ac:dyDescent="0.3">
      <c r="P7484" s="1"/>
    </row>
    <row r="7485" spans="16:16" x14ac:dyDescent="0.3">
      <c r="P7485" s="1"/>
    </row>
    <row r="7486" spans="16:16" x14ac:dyDescent="0.3">
      <c r="P7486" s="1"/>
    </row>
    <row r="7487" spans="16:16" x14ac:dyDescent="0.3">
      <c r="P7487" s="1"/>
    </row>
    <row r="7488" spans="16:16" x14ac:dyDescent="0.3">
      <c r="P7488" s="1"/>
    </row>
    <row r="7489" spans="16:16" x14ac:dyDescent="0.3">
      <c r="P7489" s="1"/>
    </row>
    <row r="7490" spans="16:16" x14ac:dyDescent="0.3">
      <c r="P7490" s="1"/>
    </row>
    <row r="7491" spans="16:16" x14ac:dyDescent="0.3">
      <c r="P7491" s="1"/>
    </row>
    <row r="7492" spans="16:16" x14ac:dyDescent="0.3">
      <c r="P7492" s="1"/>
    </row>
    <row r="7493" spans="16:16" x14ac:dyDescent="0.3">
      <c r="P7493" s="1"/>
    </row>
    <row r="7494" spans="16:16" x14ac:dyDescent="0.3">
      <c r="P7494" s="1"/>
    </row>
    <row r="7495" spans="16:16" x14ac:dyDescent="0.3">
      <c r="P7495" s="1"/>
    </row>
    <row r="7496" spans="16:16" x14ac:dyDescent="0.3">
      <c r="P7496" s="1"/>
    </row>
    <row r="7497" spans="16:16" x14ac:dyDescent="0.3">
      <c r="P7497" s="1"/>
    </row>
    <row r="7498" spans="16:16" x14ac:dyDescent="0.3">
      <c r="P7498" s="1"/>
    </row>
    <row r="7499" spans="16:16" x14ac:dyDescent="0.3">
      <c r="P7499" s="1"/>
    </row>
    <row r="7500" spans="16:16" x14ac:dyDescent="0.3">
      <c r="P7500" s="1"/>
    </row>
    <row r="7501" spans="16:16" x14ac:dyDescent="0.3">
      <c r="P7501" s="1"/>
    </row>
    <row r="7502" spans="16:16" x14ac:dyDescent="0.3">
      <c r="P7502" s="1"/>
    </row>
    <row r="7503" spans="16:16" x14ac:dyDescent="0.3">
      <c r="P7503" s="1"/>
    </row>
    <row r="7504" spans="16:16" x14ac:dyDescent="0.3">
      <c r="P7504" s="1"/>
    </row>
    <row r="7505" spans="16:16" x14ac:dyDescent="0.3">
      <c r="P7505" s="1"/>
    </row>
    <row r="7506" spans="16:16" x14ac:dyDescent="0.3">
      <c r="P7506" s="1"/>
    </row>
    <row r="7507" spans="16:16" x14ac:dyDescent="0.3">
      <c r="P7507" s="1"/>
    </row>
    <row r="7508" spans="16:16" x14ac:dyDescent="0.3">
      <c r="P7508" s="1"/>
    </row>
    <row r="7509" spans="16:16" x14ac:dyDescent="0.3">
      <c r="P7509" s="1"/>
    </row>
    <row r="7510" spans="16:16" x14ac:dyDescent="0.3">
      <c r="P7510" s="1"/>
    </row>
    <row r="7511" spans="16:16" x14ac:dyDescent="0.3">
      <c r="P7511" s="1"/>
    </row>
    <row r="7512" spans="16:16" x14ac:dyDescent="0.3">
      <c r="P7512" s="1"/>
    </row>
    <row r="7513" spans="16:16" x14ac:dyDescent="0.3">
      <c r="P7513" s="1"/>
    </row>
    <row r="7514" spans="16:16" x14ac:dyDescent="0.3">
      <c r="P7514" s="1"/>
    </row>
    <row r="7515" spans="16:16" x14ac:dyDescent="0.3">
      <c r="P7515" s="1"/>
    </row>
    <row r="7516" spans="16:16" x14ac:dyDescent="0.3">
      <c r="P7516" s="1"/>
    </row>
    <row r="7517" spans="16:16" x14ac:dyDescent="0.3">
      <c r="P7517" s="1"/>
    </row>
    <row r="7518" spans="16:16" x14ac:dyDescent="0.3">
      <c r="P7518" s="1"/>
    </row>
    <row r="7519" spans="16:16" x14ac:dyDescent="0.3">
      <c r="P7519" s="1"/>
    </row>
    <row r="7520" spans="16:16" x14ac:dyDescent="0.3">
      <c r="P7520" s="1"/>
    </row>
    <row r="7521" spans="16:16" x14ac:dyDescent="0.3">
      <c r="P7521" s="1"/>
    </row>
    <row r="7522" spans="16:16" x14ac:dyDescent="0.3">
      <c r="P7522" s="1"/>
    </row>
    <row r="7523" spans="16:16" x14ac:dyDescent="0.3">
      <c r="P7523" s="1"/>
    </row>
    <row r="7524" spans="16:16" x14ac:dyDescent="0.3">
      <c r="P7524" s="1"/>
    </row>
    <row r="7525" spans="16:16" x14ac:dyDescent="0.3">
      <c r="P7525" s="1"/>
    </row>
    <row r="7526" spans="16:16" x14ac:dyDescent="0.3">
      <c r="P7526" s="1"/>
    </row>
    <row r="7527" spans="16:16" x14ac:dyDescent="0.3">
      <c r="P7527" s="1"/>
    </row>
    <row r="7528" spans="16:16" x14ac:dyDescent="0.3">
      <c r="P7528" s="1"/>
    </row>
    <row r="7529" spans="16:16" x14ac:dyDescent="0.3">
      <c r="P7529" s="1"/>
    </row>
    <row r="7530" spans="16:16" x14ac:dyDescent="0.3">
      <c r="P7530" s="1"/>
    </row>
    <row r="7531" spans="16:16" x14ac:dyDescent="0.3">
      <c r="P7531" s="1"/>
    </row>
    <row r="7532" spans="16:16" x14ac:dyDescent="0.3">
      <c r="P7532" s="1"/>
    </row>
    <row r="7533" spans="16:16" x14ac:dyDescent="0.3">
      <c r="P7533" s="1"/>
    </row>
    <row r="7534" spans="16:16" x14ac:dyDescent="0.3">
      <c r="P7534" s="1"/>
    </row>
    <row r="7535" spans="16:16" x14ac:dyDescent="0.3">
      <c r="P7535" s="1"/>
    </row>
    <row r="7536" spans="16:16" x14ac:dyDescent="0.3">
      <c r="P7536" s="1"/>
    </row>
    <row r="7537" spans="16:16" x14ac:dyDescent="0.3">
      <c r="P7537" s="1"/>
    </row>
    <row r="7538" spans="16:16" x14ac:dyDescent="0.3">
      <c r="P7538" s="1"/>
    </row>
    <row r="7539" spans="16:16" x14ac:dyDescent="0.3">
      <c r="P7539" s="1"/>
    </row>
    <row r="7540" spans="16:16" x14ac:dyDescent="0.3">
      <c r="P7540" s="1"/>
    </row>
    <row r="7541" spans="16:16" x14ac:dyDescent="0.3">
      <c r="P7541" s="1"/>
    </row>
    <row r="7542" spans="16:16" x14ac:dyDescent="0.3">
      <c r="P7542" s="1"/>
    </row>
    <row r="7543" spans="16:16" x14ac:dyDescent="0.3">
      <c r="P7543" s="1"/>
    </row>
    <row r="7544" spans="16:16" x14ac:dyDescent="0.3">
      <c r="P7544" s="1"/>
    </row>
    <row r="7545" spans="16:16" x14ac:dyDescent="0.3">
      <c r="P7545" s="1"/>
    </row>
    <row r="7546" spans="16:16" x14ac:dyDescent="0.3">
      <c r="P7546" s="1"/>
    </row>
    <row r="7547" spans="16:16" x14ac:dyDescent="0.3">
      <c r="P7547" s="1"/>
    </row>
    <row r="7548" spans="16:16" x14ac:dyDescent="0.3">
      <c r="P7548" s="1"/>
    </row>
    <row r="7549" spans="16:16" x14ac:dyDescent="0.3">
      <c r="P7549" s="1"/>
    </row>
    <row r="7550" spans="16:16" x14ac:dyDescent="0.3">
      <c r="P7550" s="1"/>
    </row>
    <row r="7551" spans="16:16" x14ac:dyDescent="0.3">
      <c r="P7551" s="1"/>
    </row>
    <row r="7552" spans="16:16" x14ac:dyDescent="0.3">
      <c r="P7552" s="1"/>
    </row>
    <row r="7553" spans="16:16" x14ac:dyDescent="0.3">
      <c r="P7553" s="1"/>
    </row>
    <row r="7554" spans="16:16" x14ac:dyDescent="0.3">
      <c r="P7554" s="1"/>
    </row>
    <row r="7555" spans="16:16" x14ac:dyDescent="0.3">
      <c r="P7555" s="1"/>
    </row>
    <row r="7556" spans="16:16" x14ac:dyDescent="0.3">
      <c r="P7556" s="1"/>
    </row>
    <row r="7557" spans="16:16" x14ac:dyDescent="0.3">
      <c r="P7557" s="1"/>
    </row>
    <row r="7558" spans="16:16" x14ac:dyDescent="0.3">
      <c r="P7558" s="1"/>
    </row>
    <row r="7559" spans="16:16" x14ac:dyDescent="0.3">
      <c r="P7559" s="1"/>
    </row>
    <row r="7560" spans="16:16" x14ac:dyDescent="0.3">
      <c r="P7560" s="1"/>
    </row>
    <row r="7561" spans="16:16" x14ac:dyDescent="0.3">
      <c r="P7561" s="1"/>
    </row>
    <row r="7562" spans="16:16" x14ac:dyDescent="0.3">
      <c r="P7562" s="1"/>
    </row>
    <row r="7563" spans="16:16" x14ac:dyDescent="0.3">
      <c r="P7563" s="1"/>
    </row>
    <row r="7564" spans="16:16" x14ac:dyDescent="0.3">
      <c r="P7564" s="1"/>
    </row>
    <row r="7565" spans="16:16" x14ac:dyDescent="0.3">
      <c r="P7565" s="1"/>
    </row>
    <row r="7566" spans="16:16" x14ac:dyDescent="0.3">
      <c r="P7566" s="1"/>
    </row>
    <row r="7567" spans="16:16" x14ac:dyDescent="0.3">
      <c r="P7567" s="1"/>
    </row>
    <row r="7568" spans="16:16" x14ac:dyDescent="0.3">
      <c r="P7568" s="1"/>
    </row>
    <row r="7569" spans="16:16" x14ac:dyDescent="0.3">
      <c r="P7569" s="1"/>
    </row>
    <row r="7570" spans="16:16" x14ac:dyDescent="0.3">
      <c r="P7570" s="1"/>
    </row>
    <row r="7571" spans="16:16" x14ac:dyDescent="0.3">
      <c r="P7571" s="1"/>
    </row>
    <row r="7572" spans="16:16" x14ac:dyDescent="0.3">
      <c r="P7572" s="1"/>
    </row>
    <row r="7573" spans="16:16" x14ac:dyDescent="0.3">
      <c r="P7573" s="1"/>
    </row>
    <row r="7574" spans="16:16" x14ac:dyDescent="0.3">
      <c r="P7574" s="1"/>
    </row>
    <row r="7575" spans="16:16" x14ac:dyDescent="0.3">
      <c r="P7575" s="1"/>
    </row>
    <row r="7576" spans="16:16" x14ac:dyDescent="0.3">
      <c r="P7576" s="1"/>
    </row>
    <row r="7577" spans="16:16" x14ac:dyDescent="0.3">
      <c r="P7577" s="1"/>
    </row>
    <row r="7578" spans="16:16" x14ac:dyDescent="0.3">
      <c r="P7578" s="1"/>
    </row>
    <row r="7579" spans="16:16" x14ac:dyDescent="0.3">
      <c r="P7579" s="1"/>
    </row>
    <row r="7580" spans="16:16" x14ac:dyDescent="0.3">
      <c r="P7580" s="1"/>
    </row>
    <row r="7581" spans="16:16" x14ac:dyDescent="0.3">
      <c r="P7581" s="1"/>
    </row>
    <row r="7582" spans="16:16" x14ac:dyDescent="0.3">
      <c r="P7582" s="1"/>
    </row>
    <row r="7583" spans="16:16" x14ac:dyDescent="0.3">
      <c r="P7583" s="1"/>
    </row>
    <row r="7584" spans="16:16" x14ac:dyDescent="0.3">
      <c r="P7584" s="1"/>
    </row>
    <row r="7585" spans="16:16" x14ac:dyDescent="0.3">
      <c r="P7585" s="1"/>
    </row>
    <row r="7586" spans="16:16" x14ac:dyDescent="0.3">
      <c r="P7586" s="1"/>
    </row>
    <row r="7587" spans="16:16" x14ac:dyDescent="0.3">
      <c r="P7587" s="1"/>
    </row>
    <row r="7588" spans="16:16" x14ac:dyDescent="0.3">
      <c r="P7588" s="1"/>
    </row>
    <row r="7589" spans="16:16" x14ac:dyDescent="0.3">
      <c r="P7589" s="1"/>
    </row>
    <row r="7590" spans="16:16" x14ac:dyDescent="0.3">
      <c r="P7590" s="1"/>
    </row>
    <row r="7591" spans="16:16" x14ac:dyDescent="0.3">
      <c r="P7591" s="1"/>
    </row>
    <row r="7592" spans="16:16" x14ac:dyDescent="0.3">
      <c r="P7592" s="1"/>
    </row>
    <row r="7593" spans="16:16" x14ac:dyDescent="0.3">
      <c r="P7593" s="1"/>
    </row>
    <row r="7594" spans="16:16" x14ac:dyDescent="0.3">
      <c r="P7594" s="1"/>
    </row>
    <row r="7595" spans="16:16" x14ac:dyDescent="0.3">
      <c r="P7595" s="1"/>
    </row>
    <row r="7596" spans="16:16" x14ac:dyDescent="0.3">
      <c r="P7596" s="1"/>
    </row>
    <row r="7597" spans="16:16" x14ac:dyDescent="0.3">
      <c r="P7597" s="1"/>
    </row>
    <row r="7598" spans="16:16" x14ac:dyDescent="0.3">
      <c r="P7598" s="1"/>
    </row>
    <row r="7599" spans="16:16" x14ac:dyDescent="0.3">
      <c r="P7599" s="1"/>
    </row>
    <row r="7600" spans="16:16" x14ac:dyDescent="0.3">
      <c r="P7600" s="1"/>
    </row>
    <row r="7601" spans="16:16" x14ac:dyDescent="0.3">
      <c r="P7601" s="1"/>
    </row>
    <row r="7602" spans="16:16" x14ac:dyDescent="0.3">
      <c r="P7602" s="1"/>
    </row>
    <row r="7603" spans="16:16" x14ac:dyDescent="0.3">
      <c r="P7603" s="1"/>
    </row>
    <row r="7604" spans="16:16" x14ac:dyDescent="0.3">
      <c r="P7604" s="1"/>
    </row>
    <row r="7605" spans="16:16" x14ac:dyDescent="0.3">
      <c r="P7605" s="1"/>
    </row>
    <row r="7606" spans="16:16" x14ac:dyDescent="0.3">
      <c r="P7606" s="1"/>
    </row>
    <row r="7607" spans="16:16" x14ac:dyDescent="0.3">
      <c r="P7607" s="1"/>
    </row>
    <row r="7608" spans="16:16" x14ac:dyDescent="0.3">
      <c r="P7608" s="1"/>
    </row>
    <row r="7609" spans="16:16" x14ac:dyDescent="0.3">
      <c r="P7609" s="1"/>
    </row>
    <row r="7610" spans="16:16" x14ac:dyDescent="0.3">
      <c r="P7610" s="1"/>
    </row>
    <row r="7611" spans="16:16" x14ac:dyDescent="0.3">
      <c r="P7611" s="1"/>
    </row>
    <row r="7612" spans="16:16" x14ac:dyDescent="0.3">
      <c r="P7612" s="1"/>
    </row>
    <row r="7613" spans="16:16" x14ac:dyDescent="0.3">
      <c r="P7613" s="1"/>
    </row>
    <row r="7614" spans="16:16" x14ac:dyDescent="0.3">
      <c r="P7614" s="1"/>
    </row>
    <row r="7615" spans="16:16" x14ac:dyDescent="0.3">
      <c r="P7615" s="1"/>
    </row>
    <row r="7616" spans="16:16" x14ac:dyDescent="0.3">
      <c r="P7616" s="1"/>
    </row>
    <row r="7617" spans="16:16" x14ac:dyDescent="0.3">
      <c r="P7617" s="1"/>
    </row>
    <row r="7618" spans="16:16" x14ac:dyDescent="0.3">
      <c r="P7618" s="1"/>
    </row>
    <row r="7619" spans="16:16" x14ac:dyDescent="0.3">
      <c r="P7619" s="1"/>
    </row>
    <row r="7620" spans="16:16" x14ac:dyDescent="0.3">
      <c r="P7620" s="1"/>
    </row>
    <row r="7621" spans="16:16" x14ac:dyDescent="0.3">
      <c r="P7621" s="1"/>
    </row>
    <row r="7622" spans="16:16" x14ac:dyDescent="0.3">
      <c r="P7622" s="1"/>
    </row>
    <row r="7623" spans="16:16" x14ac:dyDescent="0.3">
      <c r="P7623" s="1"/>
    </row>
    <row r="7624" spans="16:16" x14ac:dyDescent="0.3">
      <c r="P7624" s="1"/>
    </row>
    <row r="7625" spans="16:16" x14ac:dyDescent="0.3">
      <c r="P7625" s="1"/>
    </row>
    <row r="7626" spans="16:16" x14ac:dyDescent="0.3">
      <c r="P7626" s="1"/>
    </row>
    <row r="7627" spans="16:16" x14ac:dyDescent="0.3">
      <c r="P7627" s="1"/>
    </row>
    <row r="7628" spans="16:16" x14ac:dyDescent="0.3">
      <c r="P7628" s="1"/>
    </row>
    <row r="7629" spans="16:16" x14ac:dyDescent="0.3">
      <c r="P7629" s="1"/>
    </row>
    <row r="7630" spans="16:16" x14ac:dyDescent="0.3">
      <c r="P7630" s="1"/>
    </row>
    <row r="7631" spans="16:16" x14ac:dyDescent="0.3">
      <c r="P7631" s="1"/>
    </row>
    <row r="7632" spans="16:16" x14ac:dyDescent="0.3">
      <c r="P7632" s="1"/>
    </row>
    <row r="7633" spans="16:16" x14ac:dyDescent="0.3">
      <c r="P7633" s="1"/>
    </row>
    <row r="7634" spans="16:16" x14ac:dyDescent="0.3">
      <c r="P7634" s="1"/>
    </row>
    <row r="7635" spans="16:16" x14ac:dyDescent="0.3">
      <c r="P7635" s="1"/>
    </row>
    <row r="7636" spans="16:16" x14ac:dyDescent="0.3">
      <c r="P7636" s="1"/>
    </row>
    <row r="7637" spans="16:16" x14ac:dyDescent="0.3">
      <c r="P7637" s="1"/>
    </row>
    <row r="7638" spans="16:16" x14ac:dyDescent="0.3">
      <c r="P7638" s="1"/>
    </row>
    <row r="7639" spans="16:16" x14ac:dyDescent="0.3">
      <c r="P7639" s="1"/>
    </row>
    <row r="7640" spans="16:16" x14ac:dyDescent="0.3">
      <c r="P7640" s="1"/>
    </row>
    <row r="7641" spans="16:16" x14ac:dyDescent="0.3">
      <c r="P7641" s="1"/>
    </row>
    <row r="7642" spans="16:16" x14ac:dyDescent="0.3">
      <c r="P7642" s="1"/>
    </row>
    <row r="7643" spans="16:16" x14ac:dyDescent="0.3">
      <c r="P7643" s="1"/>
    </row>
    <row r="7644" spans="16:16" x14ac:dyDescent="0.3">
      <c r="P7644" s="1"/>
    </row>
    <row r="7645" spans="16:16" x14ac:dyDescent="0.3">
      <c r="P7645" s="1"/>
    </row>
    <row r="7646" spans="16:16" x14ac:dyDescent="0.3">
      <c r="P7646" s="1"/>
    </row>
    <row r="7647" spans="16:16" x14ac:dyDescent="0.3">
      <c r="P7647" s="1"/>
    </row>
    <row r="7648" spans="16:16" x14ac:dyDescent="0.3">
      <c r="P7648" s="1"/>
    </row>
    <row r="7649" spans="16:16" x14ac:dyDescent="0.3">
      <c r="P7649" s="1"/>
    </row>
    <row r="7650" spans="16:16" x14ac:dyDescent="0.3">
      <c r="P7650" s="1"/>
    </row>
    <row r="7651" spans="16:16" x14ac:dyDescent="0.3">
      <c r="P7651" s="1"/>
    </row>
    <row r="7652" spans="16:16" x14ac:dyDescent="0.3">
      <c r="P7652" s="1"/>
    </row>
    <row r="7653" spans="16:16" x14ac:dyDescent="0.3">
      <c r="P7653" s="1"/>
    </row>
    <row r="7654" spans="16:16" x14ac:dyDescent="0.3">
      <c r="P7654" s="1"/>
    </row>
    <row r="7655" spans="16:16" x14ac:dyDescent="0.3">
      <c r="P7655" s="1"/>
    </row>
    <row r="7656" spans="16:16" x14ac:dyDescent="0.3">
      <c r="P7656" s="1"/>
    </row>
    <row r="7657" spans="16:16" x14ac:dyDescent="0.3">
      <c r="P7657" s="1"/>
    </row>
    <row r="7658" spans="16:16" x14ac:dyDescent="0.3">
      <c r="P7658" s="1"/>
    </row>
    <row r="7659" spans="16:16" x14ac:dyDescent="0.3">
      <c r="P7659" s="1"/>
    </row>
    <row r="7660" spans="16:16" x14ac:dyDescent="0.3">
      <c r="P7660" s="1"/>
    </row>
    <row r="7661" spans="16:16" x14ac:dyDescent="0.3">
      <c r="P7661" s="1"/>
    </row>
    <row r="7662" spans="16:16" x14ac:dyDescent="0.3">
      <c r="P7662" s="1"/>
    </row>
    <row r="7663" spans="16:16" x14ac:dyDescent="0.3">
      <c r="P7663" s="1"/>
    </row>
    <row r="7664" spans="16:16" x14ac:dyDescent="0.3">
      <c r="P7664" s="1"/>
    </row>
    <row r="7665" spans="16:16" x14ac:dyDescent="0.3">
      <c r="P7665" s="1"/>
    </row>
    <row r="7666" spans="16:16" x14ac:dyDescent="0.3">
      <c r="P7666" s="1"/>
    </row>
    <row r="7667" spans="16:16" x14ac:dyDescent="0.3">
      <c r="P7667" s="1"/>
    </row>
    <row r="7668" spans="16:16" x14ac:dyDescent="0.3">
      <c r="P7668" s="1"/>
    </row>
    <row r="7669" spans="16:16" x14ac:dyDescent="0.3">
      <c r="P7669" s="1"/>
    </row>
    <row r="7670" spans="16:16" x14ac:dyDescent="0.3">
      <c r="P7670" s="1"/>
    </row>
    <row r="7671" spans="16:16" x14ac:dyDescent="0.3">
      <c r="P7671" s="1"/>
    </row>
    <row r="7672" spans="16:16" x14ac:dyDescent="0.3">
      <c r="P7672" s="1"/>
    </row>
    <row r="7673" spans="16:16" x14ac:dyDescent="0.3">
      <c r="P7673" s="1"/>
    </row>
    <row r="7674" spans="16:16" x14ac:dyDescent="0.3">
      <c r="P7674" s="1"/>
    </row>
    <row r="7675" spans="16:16" x14ac:dyDescent="0.3">
      <c r="P7675" s="1"/>
    </row>
    <row r="7676" spans="16:16" x14ac:dyDescent="0.3">
      <c r="P7676" s="1"/>
    </row>
    <row r="7677" spans="16:16" x14ac:dyDescent="0.3">
      <c r="P7677" s="1"/>
    </row>
    <row r="7678" spans="16:16" x14ac:dyDescent="0.3">
      <c r="P7678" s="1"/>
    </row>
    <row r="7679" spans="16:16" x14ac:dyDescent="0.3">
      <c r="P7679" s="1"/>
    </row>
    <row r="7680" spans="16:16" x14ac:dyDescent="0.3">
      <c r="P7680" s="1"/>
    </row>
    <row r="7681" spans="16:16" x14ac:dyDescent="0.3">
      <c r="P7681" s="1"/>
    </row>
    <row r="7682" spans="16:16" x14ac:dyDescent="0.3">
      <c r="P7682" s="1"/>
    </row>
    <row r="7683" spans="16:16" x14ac:dyDescent="0.3">
      <c r="P7683" s="1"/>
    </row>
    <row r="7684" spans="16:16" x14ac:dyDescent="0.3">
      <c r="P7684" s="1"/>
    </row>
    <row r="7685" spans="16:16" x14ac:dyDescent="0.3">
      <c r="P7685" s="1"/>
    </row>
    <row r="7686" spans="16:16" x14ac:dyDescent="0.3">
      <c r="P7686" s="1"/>
    </row>
    <row r="7687" spans="16:16" x14ac:dyDescent="0.3">
      <c r="P7687" s="1"/>
    </row>
    <row r="7688" spans="16:16" x14ac:dyDescent="0.3">
      <c r="P7688" s="1"/>
    </row>
    <row r="7689" spans="16:16" x14ac:dyDescent="0.3">
      <c r="P7689" s="1"/>
    </row>
    <row r="7690" spans="16:16" x14ac:dyDescent="0.3">
      <c r="P7690" s="1"/>
    </row>
    <row r="7691" spans="16:16" x14ac:dyDescent="0.3">
      <c r="P7691" s="1"/>
    </row>
    <row r="7692" spans="16:16" x14ac:dyDescent="0.3">
      <c r="P7692" s="1"/>
    </row>
    <row r="7693" spans="16:16" x14ac:dyDescent="0.3">
      <c r="P7693" s="1"/>
    </row>
    <row r="7694" spans="16:16" x14ac:dyDescent="0.3">
      <c r="P7694" s="1"/>
    </row>
    <row r="7695" spans="16:16" x14ac:dyDescent="0.3">
      <c r="P7695" s="1"/>
    </row>
    <row r="7696" spans="16:16" x14ac:dyDescent="0.3">
      <c r="P7696" s="1"/>
    </row>
    <row r="7697" spans="16:16" x14ac:dyDescent="0.3">
      <c r="P7697" s="1"/>
    </row>
    <row r="7698" spans="16:16" x14ac:dyDescent="0.3">
      <c r="P7698" s="1"/>
    </row>
    <row r="7699" spans="16:16" x14ac:dyDescent="0.3">
      <c r="P7699" s="1"/>
    </row>
    <row r="7700" spans="16:16" x14ac:dyDescent="0.3">
      <c r="P7700" s="1"/>
    </row>
    <row r="7701" spans="16:16" x14ac:dyDescent="0.3">
      <c r="P7701" s="1"/>
    </row>
    <row r="7702" spans="16:16" x14ac:dyDescent="0.3">
      <c r="P7702" s="1"/>
    </row>
    <row r="7703" spans="16:16" x14ac:dyDescent="0.3">
      <c r="P7703" s="1"/>
    </row>
    <row r="7704" spans="16:16" x14ac:dyDescent="0.3">
      <c r="P7704" s="1"/>
    </row>
    <row r="7705" spans="16:16" x14ac:dyDescent="0.3">
      <c r="P7705" s="1"/>
    </row>
    <row r="7706" spans="16:16" x14ac:dyDescent="0.3">
      <c r="P7706" s="1"/>
    </row>
    <row r="7707" spans="16:16" x14ac:dyDescent="0.3">
      <c r="P7707" s="1"/>
    </row>
    <row r="7708" spans="16:16" x14ac:dyDescent="0.3">
      <c r="P7708" s="1"/>
    </row>
    <row r="7709" spans="16:16" x14ac:dyDescent="0.3">
      <c r="P7709" s="1"/>
    </row>
    <row r="7710" spans="16:16" x14ac:dyDescent="0.3">
      <c r="P7710" s="1"/>
    </row>
    <row r="7711" spans="16:16" x14ac:dyDescent="0.3">
      <c r="P7711" s="1"/>
    </row>
    <row r="7712" spans="16:16" x14ac:dyDescent="0.3">
      <c r="P7712" s="1"/>
    </row>
    <row r="7713" spans="16:16" x14ac:dyDescent="0.3">
      <c r="P7713" s="1"/>
    </row>
    <row r="7714" spans="16:16" x14ac:dyDescent="0.3">
      <c r="P7714" s="1"/>
    </row>
    <row r="7715" spans="16:16" x14ac:dyDescent="0.3">
      <c r="P7715" s="1"/>
    </row>
    <row r="7716" spans="16:16" x14ac:dyDescent="0.3">
      <c r="P7716" s="1"/>
    </row>
    <row r="7717" spans="16:16" x14ac:dyDescent="0.3">
      <c r="P7717" s="1"/>
    </row>
    <row r="7718" spans="16:16" x14ac:dyDescent="0.3">
      <c r="P7718" s="1"/>
    </row>
    <row r="7719" spans="16:16" x14ac:dyDescent="0.3">
      <c r="P7719" s="1"/>
    </row>
    <row r="7720" spans="16:16" x14ac:dyDescent="0.3">
      <c r="P7720" s="1"/>
    </row>
    <row r="7721" spans="16:16" x14ac:dyDescent="0.3">
      <c r="P7721" s="1"/>
    </row>
    <row r="7722" spans="16:16" x14ac:dyDescent="0.3">
      <c r="P7722" s="1"/>
    </row>
    <row r="7723" spans="16:16" x14ac:dyDescent="0.3">
      <c r="P7723" s="1"/>
    </row>
    <row r="7724" spans="16:16" x14ac:dyDescent="0.3">
      <c r="P7724" s="1"/>
    </row>
    <row r="7725" spans="16:16" x14ac:dyDescent="0.3">
      <c r="P7725" s="1"/>
    </row>
    <row r="7726" spans="16:16" x14ac:dyDescent="0.3">
      <c r="P7726" s="1"/>
    </row>
    <row r="7727" spans="16:16" x14ac:dyDescent="0.3">
      <c r="P7727" s="1"/>
    </row>
    <row r="7728" spans="16:16" x14ac:dyDescent="0.3">
      <c r="P7728" s="1"/>
    </row>
    <row r="7729" spans="16:16" x14ac:dyDescent="0.3">
      <c r="P7729" s="1"/>
    </row>
    <row r="7730" spans="16:16" x14ac:dyDescent="0.3">
      <c r="P7730" s="1"/>
    </row>
    <row r="7731" spans="16:16" x14ac:dyDescent="0.3">
      <c r="P7731" s="1"/>
    </row>
    <row r="7732" spans="16:16" x14ac:dyDescent="0.3">
      <c r="P7732" s="1"/>
    </row>
    <row r="7733" spans="16:16" x14ac:dyDescent="0.3">
      <c r="P7733" s="1"/>
    </row>
    <row r="7734" spans="16:16" x14ac:dyDescent="0.3">
      <c r="P7734" s="1"/>
    </row>
    <row r="7735" spans="16:16" x14ac:dyDescent="0.3">
      <c r="P7735" s="1"/>
    </row>
    <row r="7736" spans="16:16" x14ac:dyDescent="0.3">
      <c r="P7736" s="1"/>
    </row>
    <row r="7737" spans="16:16" x14ac:dyDescent="0.3">
      <c r="P7737" s="1"/>
    </row>
    <row r="7738" spans="16:16" x14ac:dyDescent="0.3">
      <c r="P7738" s="1"/>
    </row>
    <row r="7739" spans="16:16" x14ac:dyDescent="0.3">
      <c r="P7739" s="1"/>
    </row>
    <row r="7740" spans="16:16" x14ac:dyDescent="0.3">
      <c r="P7740" s="1"/>
    </row>
    <row r="7741" spans="16:16" x14ac:dyDescent="0.3">
      <c r="P7741" s="1"/>
    </row>
    <row r="7742" spans="16:16" x14ac:dyDescent="0.3">
      <c r="P7742" s="1"/>
    </row>
    <row r="7743" spans="16:16" x14ac:dyDescent="0.3">
      <c r="P7743" s="1"/>
    </row>
    <row r="7744" spans="16:16" x14ac:dyDescent="0.3">
      <c r="P7744" s="1"/>
    </row>
    <row r="7745" spans="16:16" x14ac:dyDescent="0.3">
      <c r="P7745" s="1"/>
    </row>
    <row r="7746" spans="16:16" x14ac:dyDescent="0.3">
      <c r="P7746" s="1"/>
    </row>
    <row r="7747" spans="16:16" x14ac:dyDescent="0.3">
      <c r="P7747" s="1"/>
    </row>
    <row r="7748" spans="16:16" x14ac:dyDescent="0.3">
      <c r="P7748" s="1"/>
    </row>
    <row r="7749" spans="16:16" x14ac:dyDescent="0.3">
      <c r="P7749" s="1"/>
    </row>
    <row r="7750" spans="16:16" x14ac:dyDescent="0.3">
      <c r="P7750" s="1"/>
    </row>
    <row r="7751" spans="16:16" x14ac:dyDescent="0.3">
      <c r="P7751" s="1"/>
    </row>
    <row r="7752" spans="16:16" x14ac:dyDescent="0.3">
      <c r="P7752" s="1"/>
    </row>
    <row r="7753" spans="16:16" x14ac:dyDescent="0.3">
      <c r="P7753" s="1"/>
    </row>
    <row r="7754" spans="16:16" x14ac:dyDescent="0.3">
      <c r="P7754" s="1"/>
    </row>
    <row r="7755" spans="16:16" x14ac:dyDescent="0.3">
      <c r="P7755" s="1"/>
    </row>
    <row r="7756" spans="16:16" x14ac:dyDescent="0.3">
      <c r="P7756" s="1"/>
    </row>
    <row r="7757" spans="16:16" x14ac:dyDescent="0.3">
      <c r="P7757" s="1"/>
    </row>
    <row r="7758" spans="16:16" x14ac:dyDescent="0.3">
      <c r="P7758" s="1"/>
    </row>
    <row r="7759" spans="16:16" x14ac:dyDescent="0.3">
      <c r="P7759" s="1"/>
    </row>
    <row r="7760" spans="16:16" x14ac:dyDescent="0.3">
      <c r="P7760" s="1"/>
    </row>
    <row r="7761" spans="16:16" x14ac:dyDescent="0.3">
      <c r="P7761" s="1"/>
    </row>
    <row r="7762" spans="16:16" x14ac:dyDescent="0.3">
      <c r="P7762" s="1"/>
    </row>
    <row r="7763" spans="16:16" x14ac:dyDescent="0.3">
      <c r="P7763" s="1"/>
    </row>
    <row r="7764" spans="16:16" x14ac:dyDescent="0.3">
      <c r="P7764" s="1"/>
    </row>
    <row r="7765" spans="16:16" x14ac:dyDescent="0.3">
      <c r="P7765" s="1"/>
    </row>
    <row r="7766" spans="16:16" x14ac:dyDescent="0.3">
      <c r="P7766" s="1"/>
    </row>
    <row r="7767" spans="16:16" x14ac:dyDescent="0.3">
      <c r="P7767" s="1"/>
    </row>
    <row r="7768" spans="16:16" x14ac:dyDescent="0.3">
      <c r="P7768" s="1"/>
    </row>
    <row r="7769" spans="16:16" x14ac:dyDescent="0.3">
      <c r="P7769" s="1"/>
    </row>
    <row r="7770" spans="16:16" x14ac:dyDescent="0.3">
      <c r="P7770" s="1"/>
    </row>
    <row r="7771" spans="16:16" x14ac:dyDescent="0.3">
      <c r="P7771" s="1"/>
    </row>
    <row r="7772" spans="16:16" x14ac:dyDescent="0.3">
      <c r="P7772" s="1"/>
    </row>
    <row r="7773" spans="16:16" x14ac:dyDescent="0.3">
      <c r="P7773" s="1"/>
    </row>
    <row r="7774" spans="16:16" x14ac:dyDescent="0.3">
      <c r="P7774" s="1"/>
    </row>
    <row r="7775" spans="16:16" x14ac:dyDescent="0.3">
      <c r="P7775" s="1"/>
    </row>
    <row r="7776" spans="16:16" x14ac:dyDescent="0.3">
      <c r="P7776" s="1"/>
    </row>
    <row r="7777" spans="16:16" x14ac:dyDescent="0.3">
      <c r="P7777" s="1"/>
    </row>
    <row r="7778" spans="16:16" x14ac:dyDescent="0.3">
      <c r="P7778" s="1"/>
    </row>
    <row r="7779" spans="16:16" x14ac:dyDescent="0.3">
      <c r="P7779" s="1"/>
    </row>
    <row r="7780" spans="16:16" x14ac:dyDescent="0.3">
      <c r="P7780" s="1"/>
    </row>
    <row r="7781" spans="16:16" x14ac:dyDescent="0.3">
      <c r="P7781" s="1"/>
    </row>
    <row r="7782" spans="16:16" x14ac:dyDescent="0.3">
      <c r="P7782" s="1"/>
    </row>
    <row r="7783" spans="16:16" x14ac:dyDescent="0.3">
      <c r="P7783" s="1"/>
    </row>
    <row r="7784" spans="16:16" x14ac:dyDescent="0.3">
      <c r="P7784" s="1"/>
    </row>
    <row r="7785" spans="16:16" x14ac:dyDescent="0.3">
      <c r="P7785" s="1"/>
    </row>
    <row r="7786" spans="16:16" x14ac:dyDescent="0.3">
      <c r="P7786" s="1"/>
    </row>
    <row r="7787" spans="16:16" x14ac:dyDescent="0.3">
      <c r="P7787" s="1"/>
    </row>
    <row r="7788" spans="16:16" x14ac:dyDescent="0.3">
      <c r="P7788" s="1"/>
    </row>
    <row r="7789" spans="16:16" x14ac:dyDescent="0.3">
      <c r="P7789" s="1"/>
    </row>
    <row r="7790" spans="16:16" x14ac:dyDescent="0.3">
      <c r="P7790" s="1"/>
    </row>
    <row r="7791" spans="16:16" x14ac:dyDescent="0.3">
      <c r="P7791" s="1"/>
    </row>
    <row r="7792" spans="16:16" x14ac:dyDescent="0.3">
      <c r="P7792" s="1"/>
    </row>
    <row r="7793" spans="16:16" x14ac:dyDescent="0.3">
      <c r="P7793" s="1"/>
    </row>
    <row r="7794" spans="16:16" x14ac:dyDescent="0.3">
      <c r="P7794" s="1"/>
    </row>
    <row r="7795" spans="16:16" x14ac:dyDescent="0.3">
      <c r="P7795" s="1"/>
    </row>
    <row r="7796" spans="16:16" x14ac:dyDescent="0.3">
      <c r="P7796" s="1"/>
    </row>
    <row r="7797" spans="16:16" x14ac:dyDescent="0.3">
      <c r="P7797" s="1"/>
    </row>
    <row r="7798" spans="16:16" x14ac:dyDescent="0.3">
      <c r="P7798" s="1"/>
    </row>
    <row r="7799" spans="16:16" x14ac:dyDescent="0.3">
      <c r="P7799" s="1"/>
    </row>
    <row r="7800" spans="16:16" x14ac:dyDescent="0.3">
      <c r="P7800" s="1"/>
    </row>
    <row r="7801" spans="16:16" x14ac:dyDescent="0.3">
      <c r="P7801" s="1"/>
    </row>
    <row r="7802" spans="16:16" x14ac:dyDescent="0.3">
      <c r="P7802" s="1"/>
    </row>
    <row r="7803" spans="16:16" x14ac:dyDescent="0.3">
      <c r="P7803" s="1"/>
    </row>
    <row r="7804" spans="16:16" x14ac:dyDescent="0.3">
      <c r="P7804" s="1"/>
    </row>
    <row r="7805" spans="16:16" x14ac:dyDescent="0.3">
      <c r="P7805" s="1"/>
    </row>
    <row r="7806" spans="16:16" x14ac:dyDescent="0.3">
      <c r="P7806" s="1"/>
    </row>
    <row r="7807" spans="16:16" x14ac:dyDescent="0.3">
      <c r="P7807" s="1"/>
    </row>
    <row r="7808" spans="16:16" x14ac:dyDescent="0.3">
      <c r="P7808" s="1"/>
    </row>
    <row r="7809" spans="16:16" x14ac:dyDescent="0.3">
      <c r="P7809" s="1"/>
    </row>
    <row r="7810" spans="16:16" x14ac:dyDescent="0.3">
      <c r="P7810" s="1"/>
    </row>
    <row r="7811" spans="16:16" x14ac:dyDescent="0.3">
      <c r="P7811" s="1"/>
    </row>
    <row r="7812" spans="16:16" x14ac:dyDescent="0.3">
      <c r="P7812" s="1"/>
    </row>
    <row r="7813" spans="16:16" x14ac:dyDescent="0.3">
      <c r="P7813" s="1"/>
    </row>
    <row r="7814" spans="16:16" x14ac:dyDescent="0.3">
      <c r="P7814" s="1"/>
    </row>
    <row r="7815" spans="16:16" x14ac:dyDescent="0.3">
      <c r="P7815" s="1"/>
    </row>
    <row r="7816" spans="16:16" x14ac:dyDescent="0.3">
      <c r="P7816" s="1"/>
    </row>
    <row r="7817" spans="16:16" x14ac:dyDescent="0.3">
      <c r="P7817" s="1"/>
    </row>
    <row r="7818" spans="16:16" x14ac:dyDescent="0.3">
      <c r="P7818" s="1"/>
    </row>
    <row r="7819" spans="16:16" x14ac:dyDescent="0.3">
      <c r="P7819" s="1"/>
    </row>
    <row r="7820" spans="16:16" x14ac:dyDescent="0.3">
      <c r="P7820" s="1"/>
    </row>
    <row r="7821" spans="16:16" x14ac:dyDescent="0.3">
      <c r="P7821" s="1"/>
    </row>
    <row r="7822" spans="16:16" x14ac:dyDescent="0.3">
      <c r="P7822" s="1"/>
    </row>
    <row r="7823" spans="16:16" x14ac:dyDescent="0.3">
      <c r="P7823" s="1"/>
    </row>
    <row r="7824" spans="16:16" x14ac:dyDescent="0.3">
      <c r="P7824" s="1"/>
    </row>
    <row r="7825" spans="16:16" x14ac:dyDescent="0.3">
      <c r="P7825" s="1"/>
    </row>
    <row r="7826" spans="16:16" x14ac:dyDescent="0.3">
      <c r="P7826" s="1"/>
    </row>
    <row r="7827" spans="16:16" x14ac:dyDescent="0.3">
      <c r="P7827" s="1"/>
    </row>
    <row r="7828" spans="16:16" x14ac:dyDescent="0.3">
      <c r="P7828" s="1"/>
    </row>
    <row r="7829" spans="16:16" x14ac:dyDescent="0.3">
      <c r="P7829" s="1"/>
    </row>
    <row r="7830" spans="16:16" x14ac:dyDescent="0.3">
      <c r="P7830" s="1"/>
    </row>
    <row r="7831" spans="16:16" x14ac:dyDescent="0.3">
      <c r="P7831" s="1"/>
    </row>
    <row r="7832" spans="16:16" x14ac:dyDescent="0.3">
      <c r="P7832" s="1"/>
    </row>
    <row r="7833" spans="16:16" x14ac:dyDescent="0.3">
      <c r="P7833" s="1"/>
    </row>
    <row r="7834" spans="16:16" x14ac:dyDescent="0.3">
      <c r="P7834" s="1"/>
    </row>
    <row r="7835" spans="16:16" x14ac:dyDescent="0.3">
      <c r="P7835" s="1"/>
    </row>
    <row r="7836" spans="16:16" x14ac:dyDescent="0.3">
      <c r="P7836" s="1"/>
    </row>
    <row r="7837" spans="16:16" x14ac:dyDescent="0.3">
      <c r="P7837" s="1"/>
    </row>
    <row r="7838" spans="16:16" x14ac:dyDescent="0.3">
      <c r="P7838" s="1"/>
    </row>
    <row r="7839" spans="16:16" x14ac:dyDescent="0.3">
      <c r="P7839" s="1"/>
    </row>
    <row r="7840" spans="16:16" x14ac:dyDescent="0.3">
      <c r="P7840" s="1"/>
    </row>
    <row r="7841" spans="16:16" x14ac:dyDescent="0.3">
      <c r="P7841" s="1"/>
    </row>
    <row r="7842" spans="16:16" x14ac:dyDescent="0.3">
      <c r="P7842" s="1"/>
    </row>
    <row r="7843" spans="16:16" x14ac:dyDescent="0.3">
      <c r="P7843" s="1"/>
    </row>
    <row r="7844" spans="16:16" x14ac:dyDescent="0.3">
      <c r="P7844" s="1"/>
    </row>
    <row r="7845" spans="16:16" x14ac:dyDescent="0.3">
      <c r="P7845" s="1"/>
    </row>
    <row r="7846" spans="16:16" x14ac:dyDescent="0.3">
      <c r="P7846" s="1"/>
    </row>
    <row r="7847" spans="16:16" x14ac:dyDescent="0.3">
      <c r="P7847" s="1"/>
    </row>
    <row r="7848" spans="16:16" x14ac:dyDescent="0.3">
      <c r="P7848" s="1"/>
    </row>
    <row r="7849" spans="16:16" x14ac:dyDescent="0.3">
      <c r="P7849" s="1"/>
    </row>
    <row r="7850" spans="16:16" x14ac:dyDescent="0.3">
      <c r="P7850" s="1"/>
    </row>
    <row r="7851" spans="16:16" x14ac:dyDescent="0.3">
      <c r="P7851" s="1"/>
    </row>
    <row r="7852" spans="16:16" x14ac:dyDescent="0.3">
      <c r="P7852" s="1"/>
    </row>
    <row r="7853" spans="16:16" x14ac:dyDescent="0.3">
      <c r="P7853" s="1"/>
    </row>
    <row r="7854" spans="16:16" x14ac:dyDescent="0.3">
      <c r="P7854" s="1"/>
    </row>
    <row r="7855" spans="16:16" x14ac:dyDescent="0.3">
      <c r="P7855" s="1"/>
    </row>
    <row r="7856" spans="16:16" x14ac:dyDescent="0.3">
      <c r="P7856" s="1"/>
    </row>
    <row r="7857" spans="16:16" x14ac:dyDescent="0.3">
      <c r="P7857" s="1"/>
    </row>
    <row r="7858" spans="16:16" x14ac:dyDescent="0.3">
      <c r="P7858" s="1"/>
    </row>
    <row r="7859" spans="16:16" x14ac:dyDescent="0.3">
      <c r="P7859" s="1"/>
    </row>
    <row r="7860" spans="16:16" x14ac:dyDescent="0.3">
      <c r="P7860" s="1"/>
    </row>
    <row r="7861" spans="16:16" x14ac:dyDescent="0.3">
      <c r="P7861" s="1"/>
    </row>
    <row r="7862" spans="16:16" x14ac:dyDescent="0.3">
      <c r="P7862" s="1"/>
    </row>
    <row r="7863" spans="16:16" x14ac:dyDescent="0.3">
      <c r="P7863" s="1"/>
    </row>
    <row r="7864" spans="16:16" x14ac:dyDescent="0.3">
      <c r="P7864" s="1"/>
    </row>
    <row r="7865" spans="16:16" x14ac:dyDescent="0.3">
      <c r="P7865" s="1"/>
    </row>
    <row r="7866" spans="16:16" x14ac:dyDescent="0.3">
      <c r="P7866" s="1"/>
    </row>
    <row r="7867" spans="16:16" x14ac:dyDescent="0.3">
      <c r="P7867" s="1"/>
    </row>
    <row r="7868" spans="16:16" x14ac:dyDescent="0.3">
      <c r="P7868" s="1"/>
    </row>
    <row r="7869" spans="16:16" x14ac:dyDescent="0.3">
      <c r="P7869" s="1"/>
    </row>
    <row r="7870" spans="16:16" x14ac:dyDescent="0.3">
      <c r="P7870" s="1"/>
    </row>
    <row r="7871" spans="16:16" x14ac:dyDescent="0.3">
      <c r="P7871" s="1"/>
    </row>
    <row r="7872" spans="16:16" x14ac:dyDescent="0.3">
      <c r="P7872" s="1"/>
    </row>
    <row r="7873" spans="16:16" x14ac:dyDescent="0.3">
      <c r="P7873" s="1"/>
    </row>
    <row r="7874" spans="16:16" x14ac:dyDescent="0.3">
      <c r="P7874" s="1"/>
    </row>
    <row r="7875" spans="16:16" x14ac:dyDescent="0.3">
      <c r="P7875" s="1"/>
    </row>
    <row r="7876" spans="16:16" x14ac:dyDescent="0.3">
      <c r="P7876" s="1"/>
    </row>
    <row r="7877" spans="16:16" x14ac:dyDescent="0.3">
      <c r="P7877" s="1"/>
    </row>
    <row r="7878" spans="16:16" x14ac:dyDescent="0.3">
      <c r="P7878" s="1"/>
    </row>
    <row r="7879" spans="16:16" x14ac:dyDescent="0.3">
      <c r="P7879" s="1"/>
    </row>
    <row r="7880" spans="16:16" x14ac:dyDescent="0.3">
      <c r="P7880" s="1"/>
    </row>
    <row r="7881" spans="16:16" x14ac:dyDescent="0.3">
      <c r="P7881" s="1"/>
    </row>
    <row r="7882" spans="16:16" x14ac:dyDescent="0.3">
      <c r="P7882" s="1"/>
    </row>
    <row r="7883" spans="16:16" x14ac:dyDescent="0.3">
      <c r="P7883" s="1"/>
    </row>
    <row r="7884" spans="16:16" x14ac:dyDescent="0.3">
      <c r="P7884" s="1"/>
    </row>
    <row r="7885" spans="16:16" x14ac:dyDescent="0.3">
      <c r="P7885" s="1"/>
    </row>
    <row r="7886" spans="16:16" x14ac:dyDescent="0.3">
      <c r="P7886" s="1"/>
    </row>
    <row r="7887" spans="16:16" x14ac:dyDescent="0.3">
      <c r="P7887" s="1"/>
    </row>
    <row r="7888" spans="16:16" x14ac:dyDescent="0.3">
      <c r="P7888" s="1"/>
    </row>
    <row r="7889" spans="16:16" x14ac:dyDescent="0.3">
      <c r="P7889" s="1"/>
    </row>
    <row r="7890" spans="16:16" x14ac:dyDescent="0.3">
      <c r="P7890" s="1"/>
    </row>
    <row r="7891" spans="16:16" x14ac:dyDescent="0.3">
      <c r="P7891" s="1"/>
    </row>
    <row r="7892" spans="16:16" x14ac:dyDescent="0.3">
      <c r="P7892" s="1"/>
    </row>
    <row r="7893" spans="16:16" x14ac:dyDescent="0.3">
      <c r="P7893" s="1"/>
    </row>
    <row r="7894" spans="16:16" x14ac:dyDescent="0.3">
      <c r="P7894" s="1"/>
    </row>
    <row r="7895" spans="16:16" x14ac:dyDescent="0.3">
      <c r="P7895" s="1"/>
    </row>
    <row r="7896" spans="16:16" x14ac:dyDescent="0.3">
      <c r="P7896" s="1"/>
    </row>
    <row r="7897" spans="16:16" x14ac:dyDescent="0.3">
      <c r="P7897" s="1"/>
    </row>
    <row r="7898" spans="16:16" x14ac:dyDescent="0.3">
      <c r="P7898" s="1"/>
    </row>
    <row r="7899" spans="16:16" x14ac:dyDescent="0.3">
      <c r="P7899" s="1"/>
    </row>
    <row r="7900" spans="16:16" x14ac:dyDescent="0.3">
      <c r="P7900" s="1"/>
    </row>
    <row r="7901" spans="16:16" x14ac:dyDescent="0.3">
      <c r="P7901" s="1"/>
    </row>
    <row r="7902" spans="16:16" x14ac:dyDescent="0.3">
      <c r="P7902" s="1"/>
    </row>
    <row r="7903" spans="16:16" x14ac:dyDescent="0.3">
      <c r="P7903" s="1"/>
    </row>
    <row r="7904" spans="16:16" x14ac:dyDescent="0.3">
      <c r="P7904" s="1"/>
    </row>
    <row r="7905" spans="16:16" x14ac:dyDescent="0.3">
      <c r="P7905" s="1"/>
    </row>
    <row r="7906" spans="16:16" x14ac:dyDescent="0.3">
      <c r="P7906" s="1"/>
    </row>
    <row r="7907" spans="16:16" x14ac:dyDescent="0.3">
      <c r="P7907" s="1"/>
    </row>
    <row r="7908" spans="16:16" x14ac:dyDescent="0.3">
      <c r="P7908" s="1"/>
    </row>
    <row r="7909" spans="16:16" x14ac:dyDescent="0.3">
      <c r="P7909" s="1"/>
    </row>
    <row r="7910" spans="16:16" x14ac:dyDescent="0.3">
      <c r="P7910" s="1"/>
    </row>
    <row r="7911" spans="16:16" x14ac:dyDescent="0.3">
      <c r="P7911" s="1"/>
    </row>
    <row r="7912" spans="16:16" x14ac:dyDescent="0.3">
      <c r="P7912" s="1"/>
    </row>
    <row r="7913" spans="16:16" x14ac:dyDescent="0.3">
      <c r="P7913" s="1"/>
    </row>
    <row r="7914" spans="16:16" x14ac:dyDescent="0.3">
      <c r="P7914" s="1"/>
    </row>
    <row r="7915" spans="16:16" x14ac:dyDescent="0.3">
      <c r="P7915" s="1"/>
    </row>
    <row r="7916" spans="16:16" x14ac:dyDescent="0.3">
      <c r="P7916" s="1"/>
    </row>
    <row r="7917" spans="16:16" x14ac:dyDescent="0.3">
      <c r="P7917" s="1"/>
    </row>
    <row r="7918" spans="16:16" x14ac:dyDescent="0.3">
      <c r="P7918" s="1"/>
    </row>
    <row r="7919" spans="16:16" x14ac:dyDescent="0.3">
      <c r="P7919" s="1"/>
    </row>
    <row r="7920" spans="16:16" x14ac:dyDescent="0.3">
      <c r="P7920" s="1"/>
    </row>
    <row r="7921" spans="16:16" x14ac:dyDescent="0.3">
      <c r="P7921" s="1"/>
    </row>
    <row r="7922" spans="16:16" x14ac:dyDescent="0.3">
      <c r="P7922" s="1"/>
    </row>
    <row r="7923" spans="16:16" x14ac:dyDescent="0.3">
      <c r="P7923" s="1"/>
    </row>
    <row r="7924" spans="16:16" x14ac:dyDescent="0.3">
      <c r="P7924" s="1"/>
    </row>
    <row r="7925" spans="16:16" x14ac:dyDescent="0.3">
      <c r="P7925" s="1"/>
    </row>
    <row r="7926" spans="16:16" x14ac:dyDescent="0.3">
      <c r="P7926" s="1"/>
    </row>
    <row r="7927" spans="16:16" x14ac:dyDescent="0.3">
      <c r="P7927" s="1"/>
    </row>
    <row r="7928" spans="16:16" x14ac:dyDescent="0.3">
      <c r="P7928" s="1"/>
    </row>
    <row r="7929" spans="16:16" x14ac:dyDescent="0.3">
      <c r="P7929" s="1"/>
    </row>
    <row r="7930" spans="16:16" x14ac:dyDescent="0.3">
      <c r="P7930" s="1"/>
    </row>
    <row r="7931" spans="16:16" x14ac:dyDescent="0.3">
      <c r="P7931" s="1"/>
    </row>
    <row r="7932" spans="16:16" x14ac:dyDescent="0.3">
      <c r="P7932" s="1"/>
    </row>
    <row r="7933" spans="16:16" x14ac:dyDescent="0.3">
      <c r="P7933" s="1"/>
    </row>
    <row r="7934" spans="16:16" x14ac:dyDescent="0.3">
      <c r="P7934" s="1"/>
    </row>
    <row r="7935" spans="16:16" x14ac:dyDescent="0.3">
      <c r="P7935" s="1"/>
    </row>
    <row r="7936" spans="16:16" x14ac:dyDescent="0.3">
      <c r="P7936" s="1"/>
    </row>
    <row r="7937" spans="16:16" x14ac:dyDescent="0.3">
      <c r="P7937" s="1"/>
    </row>
    <row r="7938" spans="16:16" x14ac:dyDescent="0.3">
      <c r="P7938" s="1"/>
    </row>
    <row r="7939" spans="16:16" x14ac:dyDescent="0.3">
      <c r="P7939" s="1"/>
    </row>
    <row r="7940" spans="16:16" x14ac:dyDescent="0.3">
      <c r="P7940" s="1"/>
    </row>
    <row r="7941" spans="16:16" x14ac:dyDescent="0.3">
      <c r="P7941" s="1"/>
    </row>
    <row r="7942" spans="16:16" x14ac:dyDescent="0.3">
      <c r="P7942" s="1"/>
    </row>
    <row r="7943" spans="16:16" x14ac:dyDescent="0.3">
      <c r="P7943" s="1"/>
    </row>
    <row r="7944" spans="16:16" x14ac:dyDescent="0.3">
      <c r="P7944" s="1"/>
    </row>
    <row r="7945" spans="16:16" x14ac:dyDescent="0.3">
      <c r="P7945" s="1"/>
    </row>
    <row r="7946" spans="16:16" x14ac:dyDescent="0.3">
      <c r="P7946" s="1"/>
    </row>
    <row r="7947" spans="16:16" x14ac:dyDescent="0.3">
      <c r="P7947" s="1"/>
    </row>
    <row r="7948" spans="16:16" x14ac:dyDescent="0.3">
      <c r="P7948" s="1"/>
    </row>
    <row r="7949" spans="16:16" x14ac:dyDescent="0.3">
      <c r="P7949" s="1"/>
    </row>
    <row r="7950" spans="16:16" x14ac:dyDescent="0.3">
      <c r="P7950" s="1"/>
    </row>
    <row r="7951" spans="16:16" x14ac:dyDescent="0.3">
      <c r="P7951" s="1"/>
    </row>
    <row r="7952" spans="16:16" x14ac:dyDescent="0.3">
      <c r="P7952" s="1"/>
    </row>
    <row r="7953" spans="16:16" x14ac:dyDescent="0.3">
      <c r="P7953" s="1"/>
    </row>
    <row r="7954" spans="16:16" x14ac:dyDescent="0.3">
      <c r="P7954" s="1"/>
    </row>
    <row r="7955" spans="16:16" x14ac:dyDescent="0.3">
      <c r="P7955" s="1"/>
    </row>
    <row r="7956" spans="16:16" x14ac:dyDescent="0.3">
      <c r="P7956" s="1"/>
    </row>
    <row r="7957" spans="16:16" x14ac:dyDescent="0.3">
      <c r="P7957" s="1"/>
    </row>
    <row r="7958" spans="16:16" x14ac:dyDescent="0.3">
      <c r="P7958" s="1"/>
    </row>
    <row r="7959" spans="16:16" x14ac:dyDescent="0.3">
      <c r="P7959" s="1"/>
    </row>
    <row r="7960" spans="16:16" x14ac:dyDescent="0.3">
      <c r="P7960" s="1"/>
    </row>
    <row r="7961" spans="16:16" x14ac:dyDescent="0.3">
      <c r="P7961" s="1"/>
    </row>
    <row r="7962" spans="16:16" x14ac:dyDescent="0.3">
      <c r="P7962" s="1"/>
    </row>
    <row r="7963" spans="16:16" x14ac:dyDescent="0.3">
      <c r="P7963" s="1"/>
    </row>
    <row r="7964" spans="16:16" x14ac:dyDescent="0.3">
      <c r="P7964" s="1"/>
    </row>
    <row r="7965" spans="16:16" x14ac:dyDescent="0.3">
      <c r="P7965" s="1"/>
    </row>
    <row r="7966" spans="16:16" x14ac:dyDescent="0.3">
      <c r="P7966" s="1"/>
    </row>
    <row r="7967" spans="16:16" x14ac:dyDescent="0.3">
      <c r="P7967" s="1"/>
    </row>
    <row r="7968" spans="16:16" x14ac:dyDescent="0.3">
      <c r="P7968" s="1"/>
    </row>
    <row r="7969" spans="16:16" x14ac:dyDescent="0.3">
      <c r="P7969" s="1"/>
    </row>
    <row r="7970" spans="16:16" x14ac:dyDescent="0.3">
      <c r="P7970" s="1"/>
    </row>
    <row r="7971" spans="16:16" x14ac:dyDescent="0.3">
      <c r="P7971" s="1"/>
    </row>
    <row r="7972" spans="16:16" x14ac:dyDescent="0.3">
      <c r="P7972" s="1"/>
    </row>
    <row r="7973" spans="16:16" x14ac:dyDescent="0.3">
      <c r="P7973" s="1"/>
    </row>
    <row r="7974" spans="16:16" x14ac:dyDescent="0.3">
      <c r="P7974" s="1"/>
    </row>
    <row r="7975" spans="16:16" x14ac:dyDescent="0.3">
      <c r="P7975" s="1"/>
    </row>
    <row r="7976" spans="16:16" x14ac:dyDescent="0.3">
      <c r="P7976" s="1"/>
    </row>
    <row r="7977" spans="16:16" x14ac:dyDescent="0.3">
      <c r="P7977" s="1"/>
    </row>
    <row r="7978" spans="16:16" x14ac:dyDescent="0.3">
      <c r="P7978" s="1"/>
    </row>
    <row r="7979" spans="16:16" x14ac:dyDescent="0.3">
      <c r="P7979" s="1"/>
    </row>
    <row r="7980" spans="16:16" x14ac:dyDescent="0.3">
      <c r="P7980" s="1"/>
    </row>
    <row r="7981" spans="16:16" x14ac:dyDescent="0.3">
      <c r="P7981" s="1"/>
    </row>
    <row r="7982" spans="16:16" x14ac:dyDescent="0.3">
      <c r="P7982" s="1"/>
    </row>
    <row r="7983" spans="16:16" x14ac:dyDescent="0.3">
      <c r="P7983" s="1"/>
    </row>
    <row r="7984" spans="16:16" x14ac:dyDescent="0.3">
      <c r="P7984" s="1"/>
    </row>
    <row r="7985" spans="16:16" x14ac:dyDescent="0.3">
      <c r="P7985" s="1"/>
    </row>
    <row r="7986" spans="16:16" x14ac:dyDescent="0.3">
      <c r="P7986" s="1"/>
    </row>
    <row r="7987" spans="16:16" x14ac:dyDescent="0.3">
      <c r="P7987" s="1"/>
    </row>
    <row r="7988" spans="16:16" x14ac:dyDescent="0.3">
      <c r="P7988" s="1"/>
    </row>
    <row r="7989" spans="16:16" x14ac:dyDescent="0.3">
      <c r="P7989" s="1"/>
    </row>
    <row r="7990" spans="16:16" x14ac:dyDescent="0.3">
      <c r="P7990" s="1"/>
    </row>
    <row r="7991" spans="16:16" x14ac:dyDescent="0.3">
      <c r="P7991" s="1"/>
    </row>
    <row r="7992" spans="16:16" x14ac:dyDescent="0.3">
      <c r="P7992" s="1"/>
    </row>
    <row r="7993" spans="16:16" x14ac:dyDescent="0.3">
      <c r="P7993" s="1"/>
    </row>
    <row r="7994" spans="16:16" x14ac:dyDescent="0.3">
      <c r="P7994" s="1"/>
    </row>
    <row r="7995" spans="16:16" x14ac:dyDescent="0.3">
      <c r="P7995" s="1"/>
    </row>
    <row r="7996" spans="16:16" x14ac:dyDescent="0.3">
      <c r="P7996" s="1"/>
    </row>
    <row r="7997" spans="16:16" x14ac:dyDescent="0.3">
      <c r="P7997" s="1"/>
    </row>
    <row r="7998" spans="16:16" x14ac:dyDescent="0.3">
      <c r="P7998" s="1"/>
    </row>
    <row r="7999" spans="16:16" x14ac:dyDescent="0.3">
      <c r="P7999" s="1"/>
    </row>
    <row r="8000" spans="16:16" x14ac:dyDescent="0.3">
      <c r="P8000" s="1"/>
    </row>
    <row r="8001" spans="16:16" x14ac:dyDescent="0.3">
      <c r="P8001" s="1"/>
    </row>
    <row r="8002" spans="16:16" x14ac:dyDescent="0.3">
      <c r="P8002" s="1"/>
    </row>
    <row r="8003" spans="16:16" x14ac:dyDescent="0.3">
      <c r="P8003" s="1"/>
    </row>
    <row r="8004" spans="16:16" x14ac:dyDescent="0.3">
      <c r="P8004" s="1"/>
    </row>
    <row r="8005" spans="16:16" x14ac:dyDescent="0.3">
      <c r="P8005" s="1"/>
    </row>
    <row r="8006" spans="16:16" x14ac:dyDescent="0.3">
      <c r="P8006" s="1"/>
    </row>
    <row r="8007" spans="16:16" x14ac:dyDescent="0.3">
      <c r="P8007" s="1"/>
    </row>
    <row r="8008" spans="16:16" x14ac:dyDescent="0.3">
      <c r="P8008" s="1"/>
    </row>
    <row r="8009" spans="16:16" x14ac:dyDescent="0.3">
      <c r="P8009" s="1"/>
    </row>
    <row r="8010" spans="16:16" x14ac:dyDescent="0.3">
      <c r="P8010" s="1"/>
    </row>
    <row r="8011" spans="16:16" x14ac:dyDescent="0.3">
      <c r="P8011" s="1"/>
    </row>
    <row r="8012" spans="16:16" x14ac:dyDescent="0.3">
      <c r="P8012" s="1"/>
    </row>
    <row r="8013" spans="16:16" x14ac:dyDescent="0.3">
      <c r="P8013" s="1"/>
    </row>
    <row r="8014" spans="16:16" x14ac:dyDescent="0.3">
      <c r="P8014" s="1"/>
    </row>
    <row r="8015" spans="16:16" x14ac:dyDescent="0.3">
      <c r="P8015" s="1"/>
    </row>
    <row r="8016" spans="16:16" x14ac:dyDescent="0.3">
      <c r="P8016" s="1"/>
    </row>
    <row r="8017" spans="16:16" x14ac:dyDescent="0.3">
      <c r="P8017" s="1"/>
    </row>
    <row r="8018" spans="16:16" x14ac:dyDescent="0.3">
      <c r="P8018" s="1"/>
    </row>
    <row r="8019" spans="16:16" x14ac:dyDescent="0.3">
      <c r="P8019" s="1"/>
    </row>
    <row r="8020" spans="16:16" x14ac:dyDescent="0.3">
      <c r="P8020" s="1"/>
    </row>
    <row r="8021" spans="16:16" x14ac:dyDescent="0.3">
      <c r="P8021" s="1"/>
    </row>
    <row r="8022" spans="16:16" x14ac:dyDescent="0.3">
      <c r="P8022" s="1"/>
    </row>
    <row r="8023" spans="16:16" x14ac:dyDescent="0.3">
      <c r="P8023" s="1"/>
    </row>
    <row r="8024" spans="16:16" x14ac:dyDescent="0.3">
      <c r="P8024" s="1"/>
    </row>
    <row r="8025" spans="16:16" x14ac:dyDescent="0.3">
      <c r="P8025" s="1"/>
    </row>
    <row r="8026" spans="16:16" x14ac:dyDescent="0.3">
      <c r="P8026" s="1"/>
    </row>
    <row r="8027" spans="16:16" x14ac:dyDescent="0.3">
      <c r="P8027" s="1"/>
    </row>
    <row r="8028" spans="16:16" x14ac:dyDescent="0.3">
      <c r="P8028" s="1"/>
    </row>
    <row r="8029" spans="16:16" x14ac:dyDescent="0.3">
      <c r="P8029" s="1"/>
    </row>
    <row r="8030" spans="16:16" x14ac:dyDescent="0.3">
      <c r="P8030" s="1"/>
    </row>
    <row r="8031" spans="16:16" x14ac:dyDescent="0.3">
      <c r="P8031" s="1"/>
    </row>
    <row r="8032" spans="16:16" x14ac:dyDescent="0.3">
      <c r="P8032" s="1"/>
    </row>
    <row r="8033" spans="16:16" x14ac:dyDescent="0.3">
      <c r="P8033" s="1"/>
    </row>
    <row r="8034" spans="16:16" x14ac:dyDescent="0.3">
      <c r="P8034" s="1"/>
    </row>
    <row r="8035" spans="16:16" x14ac:dyDescent="0.3">
      <c r="P8035" s="1"/>
    </row>
    <row r="8036" spans="16:16" x14ac:dyDescent="0.3">
      <c r="P8036" s="1"/>
    </row>
    <row r="8037" spans="16:16" x14ac:dyDescent="0.3">
      <c r="P8037" s="1"/>
    </row>
    <row r="8038" spans="16:16" x14ac:dyDescent="0.3">
      <c r="P8038" s="1"/>
    </row>
    <row r="8039" spans="16:16" x14ac:dyDescent="0.3">
      <c r="P8039" s="1"/>
    </row>
    <row r="8040" spans="16:16" x14ac:dyDescent="0.3">
      <c r="P8040" s="1"/>
    </row>
    <row r="8041" spans="16:16" x14ac:dyDescent="0.3">
      <c r="P8041" s="1"/>
    </row>
    <row r="8042" spans="16:16" x14ac:dyDescent="0.3">
      <c r="P8042" s="1"/>
    </row>
    <row r="8043" spans="16:16" x14ac:dyDescent="0.3">
      <c r="P8043" s="1"/>
    </row>
    <row r="8044" spans="16:16" x14ac:dyDescent="0.3">
      <c r="P8044" s="1"/>
    </row>
    <row r="8045" spans="16:16" x14ac:dyDescent="0.3">
      <c r="P8045" s="1"/>
    </row>
    <row r="8046" spans="16:16" x14ac:dyDescent="0.3">
      <c r="P8046" s="1"/>
    </row>
    <row r="8047" spans="16:16" x14ac:dyDescent="0.3">
      <c r="P8047" s="1"/>
    </row>
    <row r="8048" spans="16:16" x14ac:dyDescent="0.3">
      <c r="P8048" s="1"/>
    </row>
    <row r="8049" spans="16:16" x14ac:dyDescent="0.3">
      <c r="P8049" s="1"/>
    </row>
    <row r="8050" spans="16:16" x14ac:dyDescent="0.3">
      <c r="P8050" s="1"/>
    </row>
    <row r="8051" spans="16:16" x14ac:dyDescent="0.3">
      <c r="P8051" s="1"/>
    </row>
    <row r="8052" spans="16:16" x14ac:dyDescent="0.3">
      <c r="P8052" s="1"/>
    </row>
    <row r="8053" spans="16:16" x14ac:dyDescent="0.3">
      <c r="P8053" s="1"/>
    </row>
    <row r="8054" spans="16:16" x14ac:dyDescent="0.3">
      <c r="P8054" s="1"/>
    </row>
    <row r="8055" spans="16:16" x14ac:dyDescent="0.3">
      <c r="P8055" s="1"/>
    </row>
    <row r="8056" spans="16:16" x14ac:dyDescent="0.3">
      <c r="P8056" s="1"/>
    </row>
    <row r="8057" spans="16:16" x14ac:dyDescent="0.3">
      <c r="P8057" s="1"/>
    </row>
    <row r="8058" spans="16:16" x14ac:dyDescent="0.3">
      <c r="P8058" s="1"/>
    </row>
    <row r="8059" spans="16:16" x14ac:dyDescent="0.3">
      <c r="P8059" s="1"/>
    </row>
    <row r="8060" spans="16:16" x14ac:dyDescent="0.3">
      <c r="P8060" s="1"/>
    </row>
    <row r="8061" spans="16:16" x14ac:dyDescent="0.3">
      <c r="P8061" s="1"/>
    </row>
    <row r="8062" spans="16:16" x14ac:dyDescent="0.3">
      <c r="P8062" s="1"/>
    </row>
    <row r="8063" spans="16:16" x14ac:dyDescent="0.3">
      <c r="P8063" s="1"/>
    </row>
    <row r="8064" spans="16:16" x14ac:dyDescent="0.3">
      <c r="P8064" s="1"/>
    </row>
    <row r="8065" spans="16:16" x14ac:dyDescent="0.3">
      <c r="P8065" s="1"/>
    </row>
    <row r="8066" spans="16:16" x14ac:dyDescent="0.3">
      <c r="P8066" s="1"/>
    </row>
    <row r="8067" spans="16:16" x14ac:dyDescent="0.3">
      <c r="P8067" s="1"/>
    </row>
    <row r="8068" spans="16:16" x14ac:dyDescent="0.3">
      <c r="P8068" s="1"/>
    </row>
    <row r="8069" spans="16:16" x14ac:dyDescent="0.3">
      <c r="P8069" s="1"/>
    </row>
    <row r="8070" spans="16:16" x14ac:dyDescent="0.3">
      <c r="P8070" s="1"/>
    </row>
    <row r="8071" spans="16:16" x14ac:dyDescent="0.3">
      <c r="P8071" s="1"/>
    </row>
    <row r="8072" spans="16:16" x14ac:dyDescent="0.3">
      <c r="P8072" s="1"/>
    </row>
    <row r="8073" spans="16:16" x14ac:dyDescent="0.3">
      <c r="P8073" s="1"/>
    </row>
    <row r="8074" spans="16:16" x14ac:dyDescent="0.3">
      <c r="P8074" s="1"/>
    </row>
    <row r="8075" spans="16:16" x14ac:dyDescent="0.3">
      <c r="P8075" s="1"/>
    </row>
    <row r="8076" spans="16:16" x14ac:dyDescent="0.3">
      <c r="P8076" s="1"/>
    </row>
    <row r="8077" spans="16:16" x14ac:dyDescent="0.3">
      <c r="P8077" s="1"/>
    </row>
    <row r="8078" spans="16:16" x14ac:dyDescent="0.3">
      <c r="P8078" s="1"/>
    </row>
    <row r="8079" spans="16:16" x14ac:dyDescent="0.3">
      <c r="P8079" s="1"/>
    </row>
    <row r="8080" spans="16:16" x14ac:dyDescent="0.3">
      <c r="P8080" s="1"/>
    </row>
    <row r="8081" spans="16:16" x14ac:dyDescent="0.3">
      <c r="P8081" s="1"/>
    </row>
    <row r="8082" spans="16:16" x14ac:dyDescent="0.3">
      <c r="P8082" s="1"/>
    </row>
    <row r="8083" spans="16:16" x14ac:dyDescent="0.3">
      <c r="P8083" s="1"/>
    </row>
    <row r="8084" spans="16:16" x14ac:dyDescent="0.3">
      <c r="P8084" s="1"/>
    </row>
    <row r="8085" spans="16:16" x14ac:dyDescent="0.3">
      <c r="P8085" s="1"/>
    </row>
    <row r="8086" spans="16:16" x14ac:dyDescent="0.3">
      <c r="P8086" s="1"/>
    </row>
    <row r="8087" spans="16:16" x14ac:dyDescent="0.3">
      <c r="P8087" s="1"/>
    </row>
    <row r="8088" spans="16:16" x14ac:dyDescent="0.3">
      <c r="P8088" s="1"/>
    </row>
    <row r="8089" spans="16:16" x14ac:dyDescent="0.3">
      <c r="P8089" s="1"/>
    </row>
    <row r="8090" spans="16:16" x14ac:dyDescent="0.3">
      <c r="P8090" s="1"/>
    </row>
    <row r="8091" spans="16:16" x14ac:dyDescent="0.3">
      <c r="P8091" s="1"/>
    </row>
    <row r="8092" spans="16:16" x14ac:dyDescent="0.3">
      <c r="P8092" s="1"/>
    </row>
    <row r="8093" spans="16:16" x14ac:dyDescent="0.3">
      <c r="P8093" s="1"/>
    </row>
    <row r="8094" spans="16:16" x14ac:dyDescent="0.3">
      <c r="P8094" s="1"/>
    </row>
    <row r="8095" spans="16:16" x14ac:dyDescent="0.3">
      <c r="P8095" s="1"/>
    </row>
    <row r="8096" spans="16:16" x14ac:dyDescent="0.3">
      <c r="P8096" s="1"/>
    </row>
    <row r="8097" spans="16:16" x14ac:dyDescent="0.3">
      <c r="P8097" s="1"/>
    </row>
    <row r="8098" spans="16:16" x14ac:dyDescent="0.3">
      <c r="P8098" s="1"/>
    </row>
    <row r="8099" spans="16:16" x14ac:dyDescent="0.3">
      <c r="P8099" s="1"/>
    </row>
    <row r="8100" spans="16:16" x14ac:dyDescent="0.3">
      <c r="P8100" s="1"/>
    </row>
    <row r="8101" spans="16:16" x14ac:dyDescent="0.3">
      <c r="P8101" s="1"/>
    </row>
    <row r="8102" spans="16:16" x14ac:dyDescent="0.3">
      <c r="P8102" s="1"/>
    </row>
    <row r="8103" spans="16:16" x14ac:dyDescent="0.3">
      <c r="P8103" s="1"/>
    </row>
    <row r="8104" spans="16:16" x14ac:dyDescent="0.3">
      <c r="P8104" s="1"/>
    </row>
    <row r="8105" spans="16:16" x14ac:dyDescent="0.3">
      <c r="P8105" s="1"/>
    </row>
    <row r="8106" spans="16:16" x14ac:dyDescent="0.3">
      <c r="P8106" s="1"/>
    </row>
    <row r="8107" spans="16:16" x14ac:dyDescent="0.3">
      <c r="P8107" s="1"/>
    </row>
    <row r="8108" spans="16:16" x14ac:dyDescent="0.3">
      <c r="P8108" s="1"/>
    </row>
    <row r="8109" spans="16:16" x14ac:dyDescent="0.3">
      <c r="P8109" s="1"/>
    </row>
    <row r="8110" spans="16:16" x14ac:dyDescent="0.3">
      <c r="P8110" s="1"/>
    </row>
    <row r="8111" spans="16:16" x14ac:dyDescent="0.3">
      <c r="P8111" s="1"/>
    </row>
    <row r="8112" spans="16:16" x14ac:dyDescent="0.3">
      <c r="P8112" s="1"/>
    </row>
    <row r="8113" spans="16:16" x14ac:dyDescent="0.3">
      <c r="P8113" s="1"/>
    </row>
    <row r="8114" spans="16:16" x14ac:dyDescent="0.3">
      <c r="P8114" s="1"/>
    </row>
    <row r="8115" spans="16:16" x14ac:dyDescent="0.3">
      <c r="P8115" s="1"/>
    </row>
    <row r="8116" spans="16:16" x14ac:dyDescent="0.3">
      <c r="P8116" s="1"/>
    </row>
    <row r="8117" spans="16:16" x14ac:dyDescent="0.3">
      <c r="P8117" s="1"/>
    </row>
    <row r="8118" spans="16:16" x14ac:dyDescent="0.3">
      <c r="P8118" s="1"/>
    </row>
    <row r="8119" spans="16:16" x14ac:dyDescent="0.3">
      <c r="P8119" s="1"/>
    </row>
    <row r="8120" spans="16:16" x14ac:dyDescent="0.3">
      <c r="P8120" s="1"/>
    </row>
    <row r="8121" spans="16:16" x14ac:dyDescent="0.3">
      <c r="P8121" s="1"/>
    </row>
    <row r="8122" spans="16:16" x14ac:dyDescent="0.3">
      <c r="P8122" s="1"/>
    </row>
    <row r="8123" spans="16:16" x14ac:dyDescent="0.3">
      <c r="P8123" s="1"/>
    </row>
    <row r="8124" spans="16:16" x14ac:dyDescent="0.3">
      <c r="P8124" s="1"/>
    </row>
    <row r="8125" spans="16:16" x14ac:dyDescent="0.3">
      <c r="P8125" s="1"/>
    </row>
    <row r="8126" spans="16:16" x14ac:dyDescent="0.3">
      <c r="P8126" s="1"/>
    </row>
    <row r="8127" spans="16:16" x14ac:dyDescent="0.3">
      <c r="P8127" s="1"/>
    </row>
    <row r="8128" spans="16:16" x14ac:dyDescent="0.3">
      <c r="P8128" s="1"/>
    </row>
    <row r="8129" spans="16:16" x14ac:dyDescent="0.3">
      <c r="P8129" s="1"/>
    </row>
    <row r="8130" spans="16:16" x14ac:dyDescent="0.3">
      <c r="P8130" s="1"/>
    </row>
    <row r="8131" spans="16:16" x14ac:dyDescent="0.3">
      <c r="P8131" s="1"/>
    </row>
    <row r="8132" spans="16:16" x14ac:dyDescent="0.3">
      <c r="P8132" s="1"/>
    </row>
    <row r="8133" spans="16:16" x14ac:dyDescent="0.3">
      <c r="P8133" s="1"/>
    </row>
    <row r="8134" spans="16:16" x14ac:dyDescent="0.3">
      <c r="P8134" s="1"/>
    </row>
    <row r="8135" spans="16:16" x14ac:dyDescent="0.3">
      <c r="P8135" s="1"/>
    </row>
    <row r="8136" spans="16:16" x14ac:dyDescent="0.3">
      <c r="P8136" s="1"/>
    </row>
    <row r="8137" spans="16:16" x14ac:dyDescent="0.3">
      <c r="P8137" s="1"/>
    </row>
    <row r="8138" spans="16:16" x14ac:dyDescent="0.3">
      <c r="P8138" s="1"/>
    </row>
    <row r="8139" spans="16:16" x14ac:dyDescent="0.3">
      <c r="P8139" s="1"/>
    </row>
    <row r="8140" spans="16:16" x14ac:dyDescent="0.3">
      <c r="P8140" s="1"/>
    </row>
    <row r="8141" spans="16:16" x14ac:dyDescent="0.3">
      <c r="P8141" s="1"/>
    </row>
    <row r="8142" spans="16:16" x14ac:dyDescent="0.3">
      <c r="P8142" s="1"/>
    </row>
    <row r="8143" spans="16:16" x14ac:dyDescent="0.3">
      <c r="P8143" s="1"/>
    </row>
    <row r="8144" spans="16:16" x14ac:dyDescent="0.3">
      <c r="P8144" s="1"/>
    </row>
    <row r="8145" spans="16:16" x14ac:dyDescent="0.3">
      <c r="P8145" s="1"/>
    </row>
    <row r="8146" spans="16:16" x14ac:dyDescent="0.3">
      <c r="P8146" s="1"/>
    </row>
    <row r="8147" spans="16:16" x14ac:dyDescent="0.3">
      <c r="P8147" s="1"/>
    </row>
    <row r="8148" spans="16:16" x14ac:dyDescent="0.3">
      <c r="P8148" s="1"/>
    </row>
    <row r="8149" spans="16:16" x14ac:dyDescent="0.3">
      <c r="P8149" s="1"/>
    </row>
    <row r="8150" spans="16:16" x14ac:dyDescent="0.3">
      <c r="P8150" s="1"/>
    </row>
    <row r="8151" spans="16:16" x14ac:dyDescent="0.3">
      <c r="P8151" s="1"/>
    </row>
    <row r="8152" spans="16:16" x14ac:dyDescent="0.3">
      <c r="P8152" s="1"/>
    </row>
    <row r="8153" spans="16:16" x14ac:dyDescent="0.3">
      <c r="P8153" s="1"/>
    </row>
    <row r="8154" spans="16:16" x14ac:dyDescent="0.3">
      <c r="P8154" s="1"/>
    </row>
    <row r="8155" spans="16:16" x14ac:dyDescent="0.3">
      <c r="P8155" s="1"/>
    </row>
    <row r="8156" spans="16:16" x14ac:dyDescent="0.3">
      <c r="P8156" s="1"/>
    </row>
    <row r="8157" spans="16:16" x14ac:dyDescent="0.3">
      <c r="P8157" s="1"/>
    </row>
    <row r="8158" spans="16:16" x14ac:dyDescent="0.3">
      <c r="P8158" s="1"/>
    </row>
    <row r="8159" spans="16:16" x14ac:dyDescent="0.3">
      <c r="P8159" s="1"/>
    </row>
    <row r="8160" spans="16:16" x14ac:dyDescent="0.3">
      <c r="P8160" s="1"/>
    </row>
    <row r="8161" spans="16:16" x14ac:dyDescent="0.3">
      <c r="P8161" s="1"/>
    </row>
    <row r="8162" spans="16:16" x14ac:dyDescent="0.3">
      <c r="P8162" s="1"/>
    </row>
    <row r="8163" spans="16:16" x14ac:dyDescent="0.3">
      <c r="P8163" s="1"/>
    </row>
    <row r="8164" spans="16:16" x14ac:dyDescent="0.3">
      <c r="P8164" s="1"/>
    </row>
    <row r="8165" spans="16:16" x14ac:dyDescent="0.3">
      <c r="P8165" s="1"/>
    </row>
    <row r="8166" spans="16:16" x14ac:dyDescent="0.3">
      <c r="P8166" s="1"/>
    </row>
    <row r="8167" spans="16:16" x14ac:dyDescent="0.3">
      <c r="P8167" s="1"/>
    </row>
    <row r="8168" spans="16:16" x14ac:dyDescent="0.3">
      <c r="P8168" s="1"/>
    </row>
    <row r="8169" spans="16:16" x14ac:dyDescent="0.3">
      <c r="P8169" s="1"/>
    </row>
    <row r="8170" spans="16:16" x14ac:dyDescent="0.3">
      <c r="P8170" s="1"/>
    </row>
    <row r="8171" spans="16:16" x14ac:dyDescent="0.3">
      <c r="P8171" s="1"/>
    </row>
    <row r="8172" spans="16:16" x14ac:dyDescent="0.3">
      <c r="P8172" s="1"/>
    </row>
    <row r="8173" spans="16:16" x14ac:dyDescent="0.3">
      <c r="P8173" s="1"/>
    </row>
    <row r="8174" spans="16:16" x14ac:dyDescent="0.3">
      <c r="P8174" s="1"/>
    </row>
    <row r="8175" spans="16:16" x14ac:dyDescent="0.3">
      <c r="P8175" s="1"/>
    </row>
    <row r="8176" spans="16:16" x14ac:dyDescent="0.3">
      <c r="P8176" s="1"/>
    </row>
    <row r="8177" spans="16:16" x14ac:dyDescent="0.3">
      <c r="P8177" s="1"/>
    </row>
    <row r="8178" spans="16:16" x14ac:dyDescent="0.3">
      <c r="P8178" s="1"/>
    </row>
    <row r="8179" spans="16:16" x14ac:dyDescent="0.3">
      <c r="P8179" s="1"/>
    </row>
    <row r="8180" spans="16:16" x14ac:dyDescent="0.3">
      <c r="P8180" s="1"/>
    </row>
    <row r="8181" spans="16:16" x14ac:dyDescent="0.3">
      <c r="P8181" s="1"/>
    </row>
    <row r="8182" spans="16:16" x14ac:dyDescent="0.3">
      <c r="P8182" s="1"/>
    </row>
    <row r="8183" spans="16:16" x14ac:dyDescent="0.3">
      <c r="P8183" s="1"/>
    </row>
    <row r="8184" spans="16:16" x14ac:dyDescent="0.3">
      <c r="P8184" s="1"/>
    </row>
    <row r="8185" spans="16:16" x14ac:dyDescent="0.3">
      <c r="P8185" s="1"/>
    </row>
    <row r="8186" spans="16:16" x14ac:dyDescent="0.3">
      <c r="P8186" s="1"/>
    </row>
    <row r="8187" spans="16:16" x14ac:dyDescent="0.3">
      <c r="P8187" s="1"/>
    </row>
    <row r="8188" spans="16:16" x14ac:dyDescent="0.3">
      <c r="P8188" s="1"/>
    </row>
    <row r="8189" spans="16:16" x14ac:dyDescent="0.3">
      <c r="P8189" s="1"/>
    </row>
    <row r="8190" spans="16:16" x14ac:dyDescent="0.3">
      <c r="P8190" s="1"/>
    </row>
    <row r="8191" spans="16:16" x14ac:dyDescent="0.3">
      <c r="P8191" s="1"/>
    </row>
    <row r="8192" spans="16:16" x14ac:dyDescent="0.3">
      <c r="P8192" s="1"/>
    </row>
    <row r="8193" spans="16:16" x14ac:dyDescent="0.3">
      <c r="P8193" s="1"/>
    </row>
    <row r="8194" spans="16:16" x14ac:dyDescent="0.3">
      <c r="P8194" s="1"/>
    </row>
    <row r="8195" spans="16:16" x14ac:dyDescent="0.3">
      <c r="P8195" s="1"/>
    </row>
    <row r="8196" spans="16:16" x14ac:dyDescent="0.3">
      <c r="P8196" s="1"/>
    </row>
    <row r="8197" spans="16:16" x14ac:dyDescent="0.3">
      <c r="P8197" s="1"/>
    </row>
    <row r="8198" spans="16:16" x14ac:dyDescent="0.3">
      <c r="P8198" s="1"/>
    </row>
    <row r="8199" spans="16:16" x14ac:dyDescent="0.3">
      <c r="P8199" s="1"/>
    </row>
    <row r="8200" spans="16:16" x14ac:dyDescent="0.3">
      <c r="P8200" s="1"/>
    </row>
    <row r="8201" spans="16:16" x14ac:dyDescent="0.3">
      <c r="P8201" s="1"/>
    </row>
    <row r="8202" spans="16:16" x14ac:dyDescent="0.3">
      <c r="P8202" s="1"/>
    </row>
    <row r="8203" spans="16:16" x14ac:dyDescent="0.3">
      <c r="P8203" s="1"/>
    </row>
    <row r="8204" spans="16:16" x14ac:dyDescent="0.3">
      <c r="P8204" s="1"/>
    </row>
    <row r="8205" spans="16:16" x14ac:dyDescent="0.3">
      <c r="P8205" s="1"/>
    </row>
    <row r="8206" spans="16:16" x14ac:dyDescent="0.3">
      <c r="P8206" s="1"/>
    </row>
    <row r="8207" spans="16:16" x14ac:dyDescent="0.3">
      <c r="P8207" s="1"/>
    </row>
    <row r="8208" spans="16:16" x14ac:dyDescent="0.3">
      <c r="P8208" s="1"/>
    </row>
    <row r="8209" spans="16:16" x14ac:dyDescent="0.3">
      <c r="P8209" s="1"/>
    </row>
    <row r="8210" spans="16:16" x14ac:dyDescent="0.3">
      <c r="P8210" s="1"/>
    </row>
    <row r="8211" spans="16:16" x14ac:dyDescent="0.3">
      <c r="P8211" s="1"/>
    </row>
    <row r="8212" spans="16:16" x14ac:dyDescent="0.3">
      <c r="P8212" s="1"/>
    </row>
    <row r="8213" spans="16:16" x14ac:dyDescent="0.3">
      <c r="P8213" s="1"/>
    </row>
    <row r="8214" spans="16:16" x14ac:dyDescent="0.3">
      <c r="P8214" s="1"/>
    </row>
    <row r="8215" spans="16:16" x14ac:dyDescent="0.3">
      <c r="P8215" s="1"/>
    </row>
    <row r="8216" spans="16:16" x14ac:dyDescent="0.3">
      <c r="P8216" s="1"/>
    </row>
    <row r="8217" spans="16:16" x14ac:dyDescent="0.3">
      <c r="P8217" s="1"/>
    </row>
    <row r="8218" spans="16:16" x14ac:dyDescent="0.3">
      <c r="P8218" s="1"/>
    </row>
    <row r="8219" spans="16:16" x14ac:dyDescent="0.3">
      <c r="P8219" s="1"/>
    </row>
    <row r="8220" spans="16:16" x14ac:dyDescent="0.3">
      <c r="P8220" s="1"/>
    </row>
    <row r="8221" spans="16:16" x14ac:dyDescent="0.3">
      <c r="P8221" s="1"/>
    </row>
    <row r="8222" spans="16:16" x14ac:dyDescent="0.3">
      <c r="P8222" s="1"/>
    </row>
    <row r="8223" spans="16:16" x14ac:dyDescent="0.3">
      <c r="P8223" s="1"/>
    </row>
    <row r="8224" spans="16:16" x14ac:dyDescent="0.3">
      <c r="P8224" s="1"/>
    </row>
    <row r="8225" spans="16:16" x14ac:dyDescent="0.3">
      <c r="P8225" s="1"/>
    </row>
    <row r="8226" spans="16:16" x14ac:dyDescent="0.3">
      <c r="P8226" s="1"/>
    </row>
    <row r="8227" spans="16:16" x14ac:dyDescent="0.3">
      <c r="P8227" s="1"/>
    </row>
    <row r="8228" spans="16:16" x14ac:dyDescent="0.3">
      <c r="P8228" s="1"/>
    </row>
    <row r="8229" spans="16:16" x14ac:dyDescent="0.3">
      <c r="P8229" s="1"/>
    </row>
    <row r="8230" spans="16:16" x14ac:dyDescent="0.3">
      <c r="P8230" s="1"/>
    </row>
    <row r="8231" spans="16:16" x14ac:dyDescent="0.3">
      <c r="P8231" s="1"/>
    </row>
    <row r="8232" spans="16:16" x14ac:dyDescent="0.3">
      <c r="P8232" s="1"/>
    </row>
    <row r="8233" spans="16:16" x14ac:dyDescent="0.3">
      <c r="P8233" s="1"/>
    </row>
    <row r="8234" spans="16:16" x14ac:dyDescent="0.3">
      <c r="P8234" s="1"/>
    </row>
    <row r="8235" spans="16:16" x14ac:dyDescent="0.3">
      <c r="P8235" s="1"/>
    </row>
    <row r="8236" spans="16:16" x14ac:dyDescent="0.3">
      <c r="P8236" s="1"/>
    </row>
    <row r="8237" spans="16:16" x14ac:dyDescent="0.3">
      <c r="P8237" s="1"/>
    </row>
    <row r="8238" spans="16:16" x14ac:dyDescent="0.3">
      <c r="P8238" s="1"/>
    </row>
    <row r="8239" spans="16:16" x14ac:dyDescent="0.3">
      <c r="P8239" s="1"/>
    </row>
    <row r="8240" spans="16:16" x14ac:dyDescent="0.3">
      <c r="P8240" s="1"/>
    </row>
    <row r="8241" spans="16:16" x14ac:dyDescent="0.3">
      <c r="P8241" s="1"/>
    </row>
    <row r="8242" spans="16:16" x14ac:dyDescent="0.3">
      <c r="P8242" s="1"/>
    </row>
    <row r="8243" spans="16:16" x14ac:dyDescent="0.3">
      <c r="P8243" s="1"/>
    </row>
    <row r="8244" spans="16:16" x14ac:dyDescent="0.3">
      <c r="P8244" s="1"/>
    </row>
    <row r="8245" spans="16:16" x14ac:dyDescent="0.3">
      <c r="P8245" s="1"/>
    </row>
    <row r="8246" spans="16:16" x14ac:dyDescent="0.3">
      <c r="P8246" s="1"/>
    </row>
    <row r="8247" spans="16:16" x14ac:dyDescent="0.3">
      <c r="P8247" s="1"/>
    </row>
    <row r="8248" spans="16:16" x14ac:dyDescent="0.3">
      <c r="P8248" s="1"/>
    </row>
    <row r="8249" spans="16:16" x14ac:dyDescent="0.3">
      <c r="P8249" s="1"/>
    </row>
    <row r="8250" spans="16:16" x14ac:dyDescent="0.3">
      <c r="P8250" s="1"/>
    </row>
    <row r="8251" spans="16:16" x14ac:dyDescent="0.3">
      <c r="P8251" s="1"/>
    </row>
    <row r="8252" spans="16:16" x14ac:dyDescent="0.3">
      <c r="P8252" s="1"/>
    </row>
    <row r="8253" spans="16:16" x14ac:dyDescent="0.3">
      <c r="P8253" s="1"/>
    </row>
    <row r="8254" spans="16:16" x14ac:dyDescent="0.3">
      <c r="P8254" s="1"/>
    </row>
    <row r="8255" spans="16:16" x14ac:dyDescent="0.3">
      <c r="P8255" s="1"/>
    </row>
    <row r="8256" spans="16:16" x14ac:dyDescent="0.3">
      <c r="P8256" s="1"/>
    </row>
    <row r="8257" spans="16:16" x14ac:dyDescent="0.3">
      <c r="P8257" s="1"/>
    </row>
    <row r="8258" spans="16:16" x14ac:dyDescent="0.3">
      <c r="P8258" s="1"/>
    </row>
    <row r="8259" spans="16:16" x14ac:dyDescent="0.3">
      <c r="P8259" s="1"/>
    </row>
    <row r="8260" spans="16:16" x14ac:dyDescent="0.3">
      <c r="P8260" s="1"/>
    </row>
    <row r="8261" spans="16:16" x14ac:dyDescent="0.3">
      <c r="P8261" s="1"/>
    </row>
    <row r="8262" spans="16:16" x14ac:dyDescent="0.3">
      <c r="P8262" s="1"/>
    </row>
    <row r="8263" spans="16:16" x14ac:dyDescent="0.3">
      <c r="P8263" s="1"/>
    </row>
    <row r="8264" spans="16:16" x14ac:dyDescent="0.3">
      <c r="P8264" s="1"/>
    </row>
    <row r="8265" spans="16:16" x14ac:dyDescent="0.3">
      <c r="P8265" s="1"/>
    </row>
    <row r="8266" spans="16:16" x14ac:dyDescent="0.3">
      <c r="P8266" s="1"/>
    </row>
    <row r="8267" spans="16:16" x14ac:dyDescent="0.3">
      <c r="P8267" s="1"/>
    </row>
    <row r="8268" spans="16:16" x14ac:dyDescent="0.3">
      <c r="P8268" s="1"/>
    </row>
    <row r="8269" spans="16:16" x14ac:dyDescent="0.3">
      <c r="P8269" s="1"/>
    </row>
    <row r="8270" spans="16:16" x14ac:dyDescent="0.3">
      <c r="P8270" s="1"/>
    </row>
    <row r="8271" spans="16:16" x14ac:dyDescent="0.3">
      <c r="P8271" s="1"/>
    </row>
    <row r="8272" spans="16:16" x14ac:dyDescent="0.3">
      <c r="P8272" s="1"/>
    </row>
    <row r="8273" spans="16:16" x14ac:dyDescent="0.3">
      <c r="P8273" s="1"/>
    </row>
    <row r="8274" spans="16:16" x14ac:dyDescent="0.3">
      <c r="P8274" s="1"/>
    </row>
    <row r="8275" spans="16:16" x14ac:dyDescent="0.3">
      <c r="P8275" s="1"/>
    </row>
    <row r="8276" spans="16:16" x14ac:dyDescent="0.3">
      <c r="P8276" s="1"/>
    </row>
    <row r="8277" spans="16:16" x14ac:dyDescent="0.3">
      <c r="P8277" s="1"/>
    </row>
    <row r="8278" spans="16:16" x14ac:dyDescent="0.3">
      <c r="P8278" s="1"/>
    </row>
    <row r="8279" spans="16:16" x14ac:dyDescent="0.3">
      <c r="P8279" s="1"/>
    </row>
    <row r="8280" spans="16:16" x14ac:dyDescent="0.3">
      <c r="P8280" s="1"/>
    </row>
    <row r="8281" spans="16:16" x14ac:dyDescent="0.3">
      <c r="P8281" s="1"/>
    </row>
    <row r="8282" spans="16:16" x14ac:dyDescent="0.3">
      <c r="P8282" s="1"/>
    </row>
    <row r="8283" spans="16:16" x14ac:dyDescent="0.3">
      <c r="P8283" s="1"/>
    </row>
    <row r="8284" spans="16:16" x14ac:dyDescent="0.3">
      <c r="P8284" s="1"/>
    </row>
    <row r="8285" spans="16:16" x14ac:dyDescent="0.3">
      <c r="P8285" s="1"/>
    </row>
    <row r="8286" spans="16:16" x14ac:dyDescent="0.3">
      <c r="P8286" s="1"/>
    </row>
    <row r="8287" spans="16:16" x14ac:dyDescent="0.3">
      <c r="P8287" s="1"/>
    </row>
    <row r="8288" spans="16:16" x14ac:dyDescent="0.3">
      <c r="P8288" s="1"/>
    </row>
    <row r="8289" spans="16:16" x14ac:dyDescent="0.3">
      <c r="P8289" s="1"/>
    </row>
    <row r="8290" spans="16:16" x14ac:dyDescent="0.3">
      <c r="P8290" s="1"/>
    </row>
    <row r="8291" spans="16:16" x14ac:dyDescent="0.3">
      <c r="P8291" s="1"/>
    </row>
    <row r="8292" spans="16:16" x14ac:dyDescent="0.3">
      <c r="P8292" s="1"/>
    </row>
    <row r="8293" spans="16:16" x14ac:dyDescent="0.3">
      <c r="P8293" s="1"/>
    </row>
    <row r="8294" spans="16:16" x14ac:dyDescent="0.3">
      <c r="P8294" s="1"/>
    </row>
    <row r="8295" spans="16:16" x14ac:dyDescent="0.3">
      <c r="P8295" s="1"/>
    </row>
    <row r="8296" spans="16:16" x14ac:dyDescent="0.3">
      <c r="P8296" s="1"/>
    </row>
    <row r="8297" spans="16:16" x14ac:dyDescent="0.3">
      <c r="P8297" s="1"/>
    </row>
    <row r="8298" spans="16:16" x14ac:dyDescent="0.3">
      <c r="P8298" s="1"/>
    </row>
    <row r="8299" spans="16:16" x14ac:dyDescent="0.3">
      <c r="P8299" s="1"/>
    </row>
    <row r="8300" spans="16:16" x14ac:dyDescent="0.3">
      <c r="P8300" s="1"/>
    </row>
    <row r="8301" spans="16:16" x14ac:dyDescent="0.3">
      <c r="P8301" s="1"/>
    </row>
    <row r="8302" spans="16:16" x14ac:dyDescent="0.3">
      <c r="P8302" s="1"/>
    </row>
    <row r="8303" spans="16:16" x14ac:dyDescent="0.3">
      <c r="P8303" s="1"/>
    </row>
    <row r="8304" spans="16:16" x14ac:dyDescent="0.3">
      <c r="P8304" s="1"/>
    </row>
    <row r="8305" spans="16:16" x14ac:dyDescent="0.3">
      <c r="P8305" s="1"/>
    </row>
    <row r="8306" spans="16:16" x14ac:dyDescent="0.3">
      <c r="P8306" s="1"/>
    </row>
    <row r="8307" spans="16:16" x14ac:dyDescent="0.3">
      <c r="P8307" s="1"/>
    </row>
    <row r="8308" spans="16:16" x14ac:dyDescent="0.3">
      <c r="P8308" s="1"/>
    </row>
    <row r="8309" spans="16:16" x14ac:dyDescent="0.3">
      <c r="P8309" s="1"/>
    </row>
    <row r="8310" spans="16:16" x14ac:dyDescent="0.3">
      <c r="P8310" s="1"/>
    </row>
    <row r="8311" spans="16:16" x14ac:dyDescent="0.3">
      <c r="P8311" s="1"/>
    </row>
    <row r="8312" spans="16:16" x14ac:dyDescent="0.3">
      <c r="P8312" s="1"/>
    </row>
    <row r="8313" spans="16:16" x14ac:dyDescent="0.3">
      <c r="P8313" s="1"/>
    </row>
    <row r="8314" spans="16:16" x14ac:dyDescent="0.3">
      <c r="P8314" s="1"/>
    </row>
    <row r="8315" spans="16:16" x14ac:dyDescent="0.3">
      <c r="P8315" s="1"/>
    </row>
    <row r="8316" spans="16:16" x14ac:dyDescent="0.3">
      <c r="P8316" s="1"/>
    </row>
    <row r="8317" spans="16:16" x14ac:dyDescent="0.3">
      <c r="P8317" s="1"/>
    </row>
    <row r="8318" spans="16:16" x14ac:dyDescent="0.3">
      <c r="P8318" s="1"/>
    </row>
    <row r="8319" spans="16:16" x14ac:dyDescent="0.3">
      <c r="P8319" s="1"/>
    </row>
    <row r="8320" spans="16:16" x14ac:dyDescent="0.3">
      <c r="P8320" s="1"/>
    </row>
    <row r="8321" spans="16:16" x14ac:dyDescent="0.3">
      <c r="P8321" s="1"/>
    </row>
    <row r="8322" spans="16:16" x14ac:dyDescent="0.3">
      <c r="P8322" s="1"/>
    </row>
    <row r="8323" spans="16:16" x14ac:dyDescent="0.3">
      <c r="P8323" s="1"/>
    </row>
    <row r="8324" spans="16:16" x14ac:dyDescent="0.3">
      <c r="P8324" s="1"/>
    </row>
    <row r="8325" spans="16:16" x14ac:dyDescent="0.3">
      <c r="P8325" s="1"/>
    </row>
    <row r="8326" spans="16:16" x14ac:dyDescent="0.3">
      <c r="P8326" s="1"/>
    </row>
    <row r="8327" spans="16:16" x14ac:dyDescent="0.3">
      <c r="P8327" s="1"/>
    </row>
    <row r="8328" spans="16:16" x14ac:dyDescent="0.3">
      <c r="P8328" s="1"/>
    </row>
    <row r="8329" spans="16:16" x14ac:dyDescent="0.3">
      <c r="P8329" s="1"/>
    </row>
    <row r="8330" spans="16:16" x14ac:dyDescent="0.3">
      <c r="P8330" s="1"/>
    </row>
    <row r="8331" spans="16:16" x14ac:dyDescent="0.3">
      <c r="P8331" s="1"/>
    </row>
    <row r="8332" spans="16:16" x14ac:dyDescent="0.3">
      <c r="P8332" s="1"/>
    </row>
    <row r="8333" spans="16:16" x14ac:dyDescent="0.3">
      <c r="P8333" s="1"/>
    </row>
    <row r="8334" spans="16:16" x14ac:dyDescent="0.3">
      <c r="P8334" s="1"/>
    </row>
    <row r="8335" spans="16:16" x14ac:dyDescent="0.3">
      <c r="P8335" s="1"/>
    </row>
    <row r="8336" spans="16:16" x14ac:dyDescent="0.3">
      <c r="P8336" s="1"/>
    </row>
    <row r="8337" spans="16:16" x14ac:dyDescent="0.3">
      <c r="P8337" s="1"/>
    </row>
    <row r="8338" spans="16:16" x14ac:dyDescent="0.3">
      <c r="P8338" s="1"/>
    </row>
    <row r="8339" spans="16:16" x14ac:dyDescent="0.3">
      <c r="P8339" s="1"/>
    </row>
    <row r="8340" spans="16:16" x14ac:dyDescent="0.3">
      <c r="P8340" s="1"/>
    </row>
    <row r="8341" spans="16:16" x14ac:dyDescent="0.3">
      <c r="P8341" s="1"/>
    </row>
    <row r="8342" spans="16:16" x14ac:dyDescent="0.3">
      <c r="P8342" s="1"/>
    </row>
    <row r="8343" spans="16:16" x14ac:dyDescent="0.3">
      <c r="P8343" s="1"/>
    </row>
    <row r="8344" spans="16:16" x14ac:dyDescent="0.3">
      <c r="P8344" s="1"/>
    </row>
    <row r="8345" spans="16:16" x14ac:dyDescent="0.3">
      <c r="P8345" s="1"/>
    </row>
    <row r="8346" spans="16:16" x14ac:dyDescent="0.3">
      <c r="P8346" s="1"/>
    </row>
    <row r="8347" spans="16:16" x14ac:dyDescent="0.3">
      <c r="P8347" s="1"/>
    </row>
    <row r="8348" spans="16:16" x14ac:dyDescent="0.3">
      <c r="P8348" s="1"/>
    </row>
    <row r="8349" spans="16:16" x14ac:dyDescent="0.3">
      <c r="P8349" s="1"/>
    </row>
    <row r="8350" spans="16:16" x14ac:dyDescent="0.3">
      <c r="P8350" s="1"/>
    </row>
    <row r="8351" spans="16:16" x14ac:dyDescent="0.3">
      <c r="P8351" s="1"/>
    </row>
    <row r="8352" spans="16:16" x14ac:dyDescent="0.3">
      <c r="P8352" s="1"/>
    </row>
    <row r="8353" spans="16:16" x14ac:dyDescent="0.3">
      <c r="P8353" s="1"/>
    </row>
    <row r="8354" spans="16:16" x14ac:dyDescent="0.3">
      <c r="P8354" s="1"/>
    </row>
    <row r="8355" spans="16:16" x14ac:dyDescent="0.3">
      <c r="P8355" s="1"/>
    </row>
    <row r="8356" spans="16:16" x14ac:dyDescent="0.3">
      <c r="P8356" s="1"/>
    </row>
    <row r="8357" spans="16:16" x14ac:dyDescent="0.3">
      <c r="P8357" s="1"/>
    </row>
    <row r="8358" spans="16:16" x14ac:dyDescent="0.3">
      <c r="P8358" s="1"/>
    </row>
    <row r="8359" spans="16:16" x14ac:dyDescent="0.3">
      <c r="P8359" s="1"/>
    </row>
    <row r="8360" spans="16:16" x14ac:dyDescent="0.3">
      <c r="P8360" s="1"/>
    </row>
    <row r="8361" spans="16:16" x14ac:dyDescent="0.3">
      <c r="P8361" s="1"/>
    </row>
    <row r="8362" spans="16:16" x14ac:dyDescent="0.3">
      <c r="P8362" s="1"/>
    </row>
    <row r="8363" spans="16:16" x14ac:dyDescent="0.3">
      <c r="P8363" s="1"/>
    </row>
    <row r="8364" spans="16:16" x14ac:dyDescent="0.3">
      <c r="P8364" s="1"/>
    </row>
    <row r="8365" spans="16:16" x14ac:dyDescent="0.3">
      <c r="P8365" s="1"/>
    </row>
    <row r="8366" spans="16:16" x14ac:dyDescent="0.3">
      <c r="P8366" s="1"/>
    </row>
    <row r="8367" spans="16:16" x14ac:dyDescent="0.3">
      <c r="P8367" s="1"/>
    </row>
    <row r="8368" spans="16:16" x14ac:dyDescent="0.3">
      <c r="P8368" s="1"/>
    </row>
    <row r="8369" spans="16:16" x14ac:dyDescent="0.3">
      <c r="P8369" s="1"/>
    </row>
    <row r="8370" spans="16:16" x14ac:dyDescent="0.3">
      <c r="P8370" s="1"/>
    </row>
    <row r="8371" spans="16:16" x14ac:dyDescent="0.3">
      <c r="P8371" s="1"/>
    </row>
    <row r="8372" spans="16:16" x14ac:dyDescent="0.3">
      <c r="P8372" s="1"/>
    </row>
    <row r="8373" spans="16:16" x14ac:dyDescent="0.3">
      <c r="P8373" s="1"/>
    </row>
    <row r="8374" spans="16:16" x14ac:dyDescent="0.3">
      <c r="P8374" s="1"/>
    </row>
    <row r="8375" spans="16:16" x14ac:dyDescent="0.3">
      <c r="P8375" s="1"/>
    </row>
    <row r="8376" spans="16:16" x14ac:dyDescent="0.3">
      <c r="P8376" s="1"/>
    </row>
    <row r="8377" spans="16:16" x14ac:dyDescent="0.3">
      <c r="P8377" s="1"/>
    </row>
    <row r="8378" spans="16:16" x14ac:dyDescent="0.3">
      <c r="P8378" s="1"/>
    </row>
    <row r="8379" spans="16:16" x14ac:dyDescent="0.3">
      <c r="P8379" s="1"/>
    </row>
    <row r="8380" spans="16:16" x14ac:dyDescent="0.3">
      <c r="P8380" s="1"/>
    </row>
    <row r="8381" spans="16:16" x14ac:dyDescent="0.3">
      <c r="P8381" s="1"/>
    </row>
    <row r="8382" spans="16:16" x14ac:dyDescent="0.3">
      <c r="P8382" s="1"/>
    </row>
    <row r="8383" spans="16:16" x14ac:dyDescent="0.3">
      <c r="P8383" s="1"/>
    </row>
    <row r="8384" spans="16:16" x14ac:dyDescent="0.3">
      <c r="P8384" s="1"/>
    </row>
    <row r="8385" spans="16:16" x14ac:dyDescent="0.3">
      <c r="P8385" s="1"/>
    </row>
    <row r="8386" spans="16:16" x14ac:dyDescent="0.3">
      <c r="P8386" s="1"/>
    </row>
    <row r="8387" spans="16:16" x14ac:dyDescent="0.3">
      <c r="P8387" s="1"/>
    </row>
    <row r="8388" spans="16:16" x14ac:dyDescent="0.3">
      <c r="P8388" s="1"/>
    </row>
    <row r="8389" spans="16:16" x14ac:dyDescent="0.3">
      <c r="P8389" s="1"/>
    </row>
    <row r="8390" spans="16:16" x14ac:dyDescent="0.3">
      <c r="P8390" s="1"/>
    </row>
    <row r="8391" spans="16:16" x14ac:dyDescent="0.3">
      <c r="P8391" s="1"/>
    </row>
    <row r="8392" spans="16:16" x14ac:dyDescent="0.3">
      <c r="P8392" s="1"/>
    </row>
    <row r="8393" spans="16:16" x14ac:dyDescent="0.3">
      <c r="P8393" s="1"/>
    </row>
    <row r="8394" spans="16:16" x14ac:dyDescent="0.3">
      <c r="P8394" s="1"/>
    </row>
    <row r="8395" spans="16:16" x14ac:dyDescent="0.3">
      <c r="P8395" s="1"/>
    </row>
    <row r="8396" spans="16:16" x14ac:dyDescent="0.3">
      <c r="P8396" s="1"/>
    </row>
    <row r="8397" spans="16:16" x14ac:dyDescent="0.3">
      <c r="P8397" s="1"/>
    </row>
    <row r="8398" spans="16:16" x14ac:dyDescent="0.3">
      <c r="P8398" s="1"/>
    </row>
    <row r="8399" spans="16:16" x14ac:dyDescent="0.3">
      <c r="P8399" s="1"/>
    </row>
    <row r="8400" spans="16:16" x14ac:dyDescent="0.3">
      <c r="P8400" s="1"/>
    </row>
    <row r="8401" spans="16:16" x14ac:dyDescent="0.3">
      <c r="P8401" s="1"/>
    </row>
    <row r="8402" spans="16:16" x14ac:dyDescent="0.3">
      <c r="P8402" s="1"/>
    </row>
    <row r="8403" spans="16:16" x14ac:dyDescent="0.3">
      <c r="P8403" s="1"/>
    </row>
    <row r="8404" spans="16:16" x14ac:dyDescent="0.3">
      <c r="P8404" s="1"/>
    </row>
    <row r="8405" spans="16:16" x14ac:dyDescent="0.3">
      <c r="P8405" s="1"/>
    </row>
    <row r="8406" spans="16:16" x14ac:dyDescent="0.3">
      <c r="P8406" s="1"/>
    </row>
    <row r="8407" spans="16:16" x14ac:dyDescent="0.3">
      <c r="P8407" s="1"/>
    </row>
    <row r="8408" spans="16:16" x14ac:dyDescent="0.3">
      <c r="P8408" s="1"/>
    </row>
    <row r="8409" spans="16:16" x14ac:dyDescent="0.3">
      <c r="P8409" s="1"/>
    </row>
    <row r="8410" spans="16:16" x14ac:dyDescent="0.3">
      <c r="P8410" s="1"/>
    </row>
    <row r="8411" spans="16:16" x14ac:dyDescent="0.3">
      <c r="P8411" s="1"/>
    </row>
    <row r="8412" spans="16:16" x14ac:dyDescent="0.3">
      <c r="P8412" s="1"/>
    </row>
    <row r="8413" spans="16:16" x14ac:dyDescent="0.3">
      <c r="P8413" s="1"/>
    </row>
    <row r="8414" spans="16:16" x14ac:dyDescent="0.3">
      <c r="P8414" s="1"/>
    </row>
    <row r="8415" spans="16:16" x14ac:dyDescent="0.3">
      <c r="P8415" s="1"/>
    </row>
    <row r="8416" spans="16:16" x14ac:dyDescent="0.3">
      <c r="P8416" s="1"/>
    </row>
    <row r="8417" spans="16:16" x14ac:dyDescent="0.3">
      <c r="P8417" s="1"/>
    </row>
    <row r="8418" spans="16:16" x14ac:dyDescent="0.3">
      <c r="P8418" s="1"/>
    </row>
    <row r="8419" spans="16:16" x14ac:dyDescent="0.3">
      <c r="P8419" s="1"/>
    </row>
    <row r="8420" spans="16:16" x14ac:dyDescent="0.3">
      <c r="P8420" s="1"/>
    </row>
    <row r="8421" spans="16:16" x14ac:dyDescent="0.3">
      <c r="P8421" s="1"/>
    </row>
    <row r="8422" spans="16:16" x14ac:dyDescent="0.3">
      <c r="P8422" s="1"/>
    </row>
    <row r="8423" spans="16:16" x14ac:dyDescent="0.3">
      <c r="P8423" s="1"/>
    </row>
    <row r="8424" spans="16:16" x14ac:dyDescent="0.3">
      <c r="P8424" s="1"/>
    </row>
    <row r="8425" spans="16:16" x14ac:dyDescent="0.3">
      <c r="P8425" s="1"/>
    </row>
    <row r="8426" spans="16:16" x14ac:dyDescent="0.3">
      <c r="P8426" s="1"/>
    </row>
    <row r="8427" spans="16:16" x14ac:dyDescent="0.3">
      <c r="P8427" s="1"/>
    </row>
    <row r="8428" spans="16:16" x14ac:dyDescent="0.3">
      <c r="P8428" s="1"/>
    </row>
    <row r="8429" spans="16:16" x14ac:dyDescent="0.3">
      <c r="P8429" s="1"/>
    </row>
    <row r="8430" spans="16:16" x14ac:dyDescent="0.3">
      <c r="P8430" s="1"/>
    </row>
    <row r="8431" spans="16:16" x14ac:dyDescent="0.3">
      <c r="P8431" s="1"/>
    </row>
    <row r="8432" spans="16:16" x14ac:dyDescent="0.3">
      <c r="P8432" s="1"/>
    </row>
    <row r="8433" spans="16:16" x14ac:dyDescent="0.3">
      <c r="P8433" s="1"/>
    </row>
    <row r="8434" spans="16:16" x14ac:dyDescent="0.3">
      <c r="P8434" s="1"/>
    </row>
    <row r="8435" spans="16:16" x14ac:dyDescent="0.3">
      <c r="P8435" s="1"/>
    </row>
    <row r="8436" spans="16:16" x14ac:dyDescent="0.3">
      <c r="P8436" s="1"/>
    </row>
    <row r="8437" spans="16:16" x14ac:dyDescent="0.3">
      <c r="P8437" s="1"/>
    </row>
    <row r="8438" spans="16:16" x14ac:dyDescent="0.3">
      <c r="P8438" s="1"/>
    </row>
    <row r="8439" spans="16:16" x14ac:dyDescent="0.3">
      <c r="P8439" s="1"/>
    </row>
    <row r="8440" spans="16:16" x14ac:dyDescent="0.3">
      <c r="P8440" s="1"/>
    </row>
    <row r="8441" spans="16:16" x14ac:dyDescent="0.3">
      <c r="P8441" s="1"/>
    </row>
    <row r="8442" spans="16:16" x14ac:dyDescent="0.3">
      <c r="P8442" s="1"/>
    </row>
    <row r="8443" spans="16:16" x14ac:dyDescent="0.3">
      <c r="P8443" s="1"/>
    </row>
    <row r="8444" spans="16:16" x14ac:dyDescent="0.3">
      <c r="P8444" s="1"/>
    </row>
    <row r="8445" spans="16:16" x14ac:dyDescent="0.3">
      <c r="P8445" s="1"/>
    </row>
    <row r="8446" spans="16:16" x14ac:dyDescent="0.3">
      <c r="P8446" s="1"/>
    </row>
    <row r="8447" spans="16:16" x14ac:dyDescent="0.3">
      <c r="P8447" s="1"/>
    </row>
    <row r="8448" spans="16:16" x14ac:dyDescent="0.3">
      <c r="P8448" s="1"/>
    </row>
    <row r="8449" spans="16:16" x14ac:dyDescent="0.3">
      <c r="P8449" s="1"/>
    </row>
    <row r="8450" spans="16:16" x14ac:dyDescent="0.3">
      <c r="P8450" s="1"/>
    </row>
    <row r="8451" spans="16:16" x14ac:dyDescent="0.3">
      <c r="P8451" s="1"/>
    </row>
    <row r="8452" spans="16:16" x14ac:dyDescent="0.3">
      <c r="P8452" s="1"/>
    </row>
    <row r="8453" spans="16:16" x14ac:dyDescent="0.3">
      <c r="P8453" s="1"/>
    </row>
    <row r="8454" spans="16:16" x14ac:dyDescent="0.3">
      <c r="P8454" s="1"/>
    </row>
    <row r="8455" spans="16:16" x14ac:dyDescent="0.3">
      <c r="P8455" s="1"/>
    </row>
    <row r="8456" spans="16:16" x14ac:dyDescent="0.3">
      <c r="P8456" s="1"/>
    </row>
    <row r="8457" spans="16:16" x14ac:dyDescent="0.3">
      <c r="P8457" s="1"/>
    </row>
    <row r="8458" spans="16:16" x14ac:dyDescent="0.3">
      <c r="P8458" s="1"/>
    </row>
    <row r="8459" spans="16:16" x14ac:dyDescent="0.3">
      <c r="P8459" s="1"/>
    </row>
    <row r="8460" spans="16:16" x14ac:dyDescent="0.3">
      <c r="P8460" s="1"/>
    </row>
    <row r="8461" spans="16:16" x14ac:dyDescent="0.3">
      <c r="P8461" s="1"/>
    </row>
    <row r="8462" spans="16:16" x14ac:dyDescent="0.3">
      <c r="P8462" s="1"/>
    </row>
    <row r="8463" spans="16:16" x14ac:dyDescent="0.3">
      <c r="P8463" s="1"/>
    </row>
    <row r="8464" spans="16:16" x14ac:dyDescent="0.3">
      <c r="P8464" s="1"/>
    </row>
    <row r="8465" spans="16:16" x14ac:dyDescent="0.3">
      <c r="P8465" s="1"/>
    </row>
    <row r="8466" spans="16:16" x14ac:dyDescent="0.3">
      <c r="P8466" s="1"/>
    </row>
    <row r="8467" spans="16:16" x14ac:dyDescent="0.3">
      <c r="P8467" s="1"/>
    </row>
    <row r="8468" spans="16:16" x14ac:dyDescent="0.3">
      <c r="P8468" s="1"/>
    </row>
    <row r="8469" spans="16:16" x14ac:dyDescent="0.3">
      <c r="P8469" s="1"/>
    </row>
    <row r="8470" spans="16:16" x14ac:dyDescent="0.3">
      <c r="P8470" s="1"/>
    </row>
    <row r="8471" spans="16:16" x14ac:dyDescent="0.3">
      <c r="P8471" s="1"/>
    </row>
    <row r="8472" spans="16:16" x14ac:dyDescent="0.3">
      <c r="P8472" s="1"/>
    </row>
    <row r="8473" spans="16:16" x14ac:dyDescent="0.3">
      <c r="P8473" s="1"/>
    </row>
    <row r="8474" spans="16:16" x14ac:dyDescent="0.3">
      <c r="P8474" s="1"/>
    </row>
    <row r="8475" spans="16:16" x14ac:dyDescent="0.3">
      <c r="P8475" s="1"/>
    </row>
    <row r="8476" spans="16:16" x14ac:dyDescent="0.3">
      <c r="P8476" s="1"/>
    </row>
    <row r="8477" spans="16:16" x14ac:dyDescent="0.3">
      <c r="P8477" s="1"/>
    </row>
    <row r="8478" spans="16:16" x14ac:dyDescent="0.3">
      <c r="P8478" s="1"/>
    </row>
    <row r="8479" spans="16:16" x14ac:dyDescent="0.3">
      <c r="P8479" s="1"/>
    </row>
    <row r="8480" spans="16:16" x14ac:dyDescent="0.3">
      <c r="P8480" s="1"/>
    </row>
    <row r="8481" spans="16:16" x14ac:dyDescent="0.3">
      <c r="P8481" s="1"/>
    </row>
    <row r="8482" spans="16:16" x14ac:dyDescent="0.3">
      <c r="P8482" s="1"/>
    </row>
    <row r="8483" spans="16:16" x14ac:dyDescent="0.3">
      <c r="P8483" s="1"/>
    </row>
    <row r="8484" spans="16:16" x14ac:dyDescent="0.3">
      <c r="P8484" s="1"/>
    </row>
    <row r="8485" spans="16:16" x14ac:dyDescent="0.3">
      <c r="P8485" s="1"/>
    </row>
    <row r="8486" spans="16:16" x14ac:dyDescent="0.3">
      <c r="P8486" s="1"/>
    </row>
    <row r="8487" spans="16:16" x14ac:dyDescent="0.3">
      <c r="P8487" s="1"/>
    </row>
    <row r="8488" spans="16:16" x14ac:dyDescent="0.3">
      <c r="P8488" s="1"/>
    </row>
    <row r="8489" spans="16:16" x14ac:dyDescent="0.3">
      <c r="P8489" s="1"/>
    </row>
    <row r="8490" spans="16:16" x14ac:dyDescent="0.3">
      <c r="P8490" s="1"/>
    </row>
    <row r="8491" spans="16:16" x14ac:dyDescent="0.3">
      <c r="P8491" s="1"/>
    </row>
    <row r="8492" spans="16:16" x14ac:dyDescent="0.3">
      <c r="P8492" s="1"/>
    </row>
    <row r="8493" spans="16:16" x14ac:dyDescent="0.3">
      <c r="P8493" s="1"/>
    </row>
    <row r="8494" spans="16:16" x14ac:dyDescent="0.3">
      <c r="P8494" s="1"/>
    </row>
    <row r="8495" spans="16:16" x14ac:dyDescent="0.3">
      <c r="P8495" s="1"/>
    </row>
    <row r="8496" spans="16:16" x14ac:dyDescent="0.3">
      <c r="P8496" s="1"/>
    </row>
    <row r="8497" spans="16:16" x14ac:dyDescent="0.3">
      <c r="P8497" s="1"/>
    </row>
    <row r="8498" spans="16:16" x14ac:dyDescent="0.3">
      <c r="P8498" s="1"/>
    </row>
    <row r="8499" spans="16:16" x14ac:dyDescent="0.3">
      <c r="P8499" s="1"/>
    </row>
    <row r="8500" spans="16:16" x14ac:dyDescent="0.3">
      <c r="P8500" s="1"/>
    </row>
    <row r="8501" spans="16:16" x14ac:dyDescent="0.3">
      <c r="P8501" s="1"/>
    </row>
    <row r="8502" spans="16:16" x14ac:dyDescent="0.3">
      <c r="P8502" s="1"/>
    </row>
    <row r="8503" spans="16:16" x14ac:dyDescent="0.3">
      <c r="P8503" s="1"/>
    </row>
    <row r="8504" spans="16:16" x14ac:dyDescent="0.3">
      <c r="P8504" s="1"/>
    </row>
    <row r="8505" spans="16:16" x14ac:dyDescent="0.3">
      <c r="P8505" s="1"/>
    </row>
    <row r="8506" spans="16:16" x14ac:dyDescent="0.3">
      <c r="P8506" s="1"/>
    </row>
    <row r="8507" spans="16:16" x14ac:dyDescent="0.3">
      <c r="P8507" s="1"/>
    </row>
    <row r="8508" spans="16:16" x14ac:dyDescent="0.3">
      <c r="P8508" s="1"/>
    </row>
    <row r="8509" spans="16:16" x14ac:dyDescent="0.3">
      <c r="P8509" s="1"/>
    </row>
    <row r="8510" spans="16:16" x14ac:dyDescent="0.3">
      <c r="P8510" s="1"/>
    </row>
    <row r="8511" spans="16:16" x14ac:dyDescent="0.3">
      <c r="P8511" s="1"/>
    </row>
    <row r="8512" spans="16:16" x14ac:dyDescent="0.3">
      <c r="P8512" s="1"/>
    </row>
    <row r="8513" spans="16:16" x14ac:dyDescent="0.3">
      <c r="P8513" s="1"/>
    </row>
    <row r="8514" spans="16:16" x14ac:dyDescent="0.3">
      <c r="P8514" s="1"/>
    </row>
    <row r="8515" spans="16:16" x14ac:dyDescent="0.3">
      <c r="P8515" s="1"/>
    </row>
    <row r="8516" spans="16:16" x14ac:dyDescent="0.3">
      <c r="P8516" s="1"/>
    </row>
    <row r="8517" spans="16:16" x14ac:dyDescent="0.3">
      <c r="P8517" s="1"/>
    </row>
    <row r="8518" spans="16:16" x14ac:dyDescent="0.3">
      <c r="P8518" s="1"/>
    </row>
    <row r="8519" spans="16:16" x14ac:dyDescent="0.3">
      <c r="P8519" s="1"/>
    </row>
    <row r="8520" spans="16:16" x14ac:dyDescent="0.3">
      <c r="P8520" s="1"/>
    </row>
    <row r="8521" spans="16:16" x14ac:dyDescent="0.3">
      <c r="P8521" s="1"/>
    </row>
    <row r="8522" spans="16:16" x14ac:dyDescent="0.3">
      <c r="P8522" s="1"/>
    </row>
    <row r="8523" spans="16:16" x14ac:dyDescent="0.3">
      <c r="P8523" s="1"/>
    </row>
    <row r="8524" spans="16:16" x14ac:dyDescent="0.3">
      <c r="P8524" s="1"/>
    </row>
    <row r="8525" spans="16:16" x14ac:dyDescent="0.3">
      <c r="P8525" s="1"/>
    </row>
    <row r="8526" spans="16:16" x14ac:dyDescent="0.3">
      <c r="P8526" s="1"/>
    </row>
    <row r="8527" spans="16:16" x14ac:dyDescent="0.3">
      <c r="P8527" s="1"/>
    </row>
    <row r="8528" spans="16:16" x14ac:dyDescent="0.3">
      <c r="P8528" s="1"/>
    </row>
    <row r="8529" spans="16:16" x14ac:dyDescent="0.3">
      <c r="P8529" s="1"/>
    </row>
    <row r="8530" spans="16:16" x14ac:dyDescent="0.3">
      <c r="P8530" s="1"/>
    </row>
    <row r="8531" spans="16:16" x14ac:dyDescent="0.3">
      <c r="P8531" s="1"/>
    </row>
    <row r="8532" spans="16:16" x14ac:dyDescent="0.3">
      <c r="P8532" s="1"/>
    </row>
    <row r="8533" spans="16:16" x14ac:dyDescent="0.3">
      <c r="P8533" s="1"/>
    </row>
    <row r="8534" spans="16:16" x14ac:dyDescent="0.3">
      <c r="P8534" s="1"/>
    </row>
    <row r="8535" spans="16:16" x14ac:dyDescent="0.3">
      <c r="P8535" s="1"/>
    </row>
    <row r="8536" spans="16:16" x14ac:dyDescent="0.3">
      <c r="P8536" s="1"/>
    </row>
    <row r="8537" spans="16:16" x14ac:dyDescent="0.3">
      <c r="P8537" s="1"/>
    </row>
    <row r="8538" spans="16:16" x14ac:dyDescent="0.3">
      <c r="P8538" s="1"/>
    </row>
    <row r="8539" spans="16:16" x14ac:dyDescent="0.3">
      <c r="P8539" s="1"/>
    </row>
    <row r="8540" spans="16:16" x14ac:dyDescent="0.3">
      <c r="P8540" s="1"/>
    </row>
    <row r="8541" spans="16:16" x14ac:dyDescent="0.3">
      <c r="P8541" s="1"/>
    </row>
    <row r="8542" spans="16:16" x14ac:dyDescent="0.3">
      <c r="P8542" s="1"/>
    </row>
    <row r="8543" spans="16:16" x14ac:dyDescent="0.3">
      <c r="P8543" s="1"/>
    </row>
    <row r="8544" spans="16:16" x14ac:dyDescent="0.3">
      <c r="P8544" s="1"/>
    </row>
    <row r="8545" spans="16:16" x14ac:dyDescent="0.3">
      <c r="P8545" s="1"/>
    </row>
    <row r="8546" spans="16:16" x14ac:dyDescent="0.3">
      <c r="P8546" s="1"/>
    </row>
    <row r="8547" spans="16:16" x14ac:dyDescent="0.3">
      <c r="P8547" s="1"/>
    </row>
    <row r="8548" spans="16:16" x14ac:dyDescent="0.3">
      <c r="P8548" s="1"/>
    </row>
    <row r="8549" spans="16:16" x14ac:dyDescent="0.3">
      <c r="P8549" s="1"/>
    </row>
    <row r="8550" spans="16:16" x14ac:dyDescent="0.3">
      <c r="P8550" s="1"/>
    </row>
    <row r="8551" spans="16:16" x14ac:dyDescent="0.3">
      <c r="P8551" s="1"/>
    </row>
    <row r="8552" spans="16:16" x14ac:dyDescent="0.3">
      <c r="P8552" s="1"/>
    </row>
    <row r="8553" spans="16:16" x14ac:dyDescent="0.3">
      <c r="P8553" s="1"/>
    </row>
    <row r="8554" spans="16:16" x14ac:dyDescent="0.3">
      <c r="P8554" s="1"/>
    </row>
    <row r="8555" spans="16:16" x14ac:dyDescent="0.3">
      <c r="P8555" s="1"/>
    </row>
    <row r="8556" spans="16:16" x14ac:dyDescent="0.3">
      <c r="P8556" s="1"/>
    </row>
    <row r="8557" spans="16:16" x14ac:dyDescent="0.3">
      <c r="P8557" s="1"/>
    </row>
    <row r="8558" spans="16:16" x14ac:dyDescent="0.3">
      <c r="P8558" s="1"/>
    </row>
    <row r="8559" spans="16:16" x14ac:dyDescent="0.3">
      <c r="P8559" s="1"/>
    </row>
    <row r="8560" spans="16:16" x14ac:dyDescent="0.3">
      <c r="P8560" s="1"/>
    </row>
    <row r="8561" spans="16:16" x14ac:dyDescent="0.3">
      <c r="P8561" s="1"/>
    </row>
    <row r="8562" spans="16:16" x14ac:dyDescent="0.3">
      <c r="P8562" s="1"/>
    </row>
    <row r="8563" spans="16:16" x14ac:dyDescent="0.3">
      <c r="P8563" s="1"/>
    </row>
    <row r="8564" spans="16:16" x14ac:dyDescent="0.3">
      <c r="P8564" s="1"/>
    </row>
    <row r="8565" spans="16:16" x14ac:dyDescent="0.3">
      <c r="P8565" s="1"/>
    </row>
    <row r="8566" spans="16:16" x14ac:dyDescent="0.3">
      <c r="P8566" s="1"/>
    </row>
    <row r="8567" spans="16:16" x14ac:dyDescent="0.3">
      <c r="P8567" s="1"/>
    </row>
    <row r="8568" spans="16:16" x14ac:dyDescent="0.3">
      <c r="P8568" s="1"/>
    </row>
    <row r="8569" spans="16:16" x14ac:dyDescent="0.3">
      <c r="P8569" s="1"/>
    </row>
    <row r="8570" spans="16:16" x14ac:dyDescent="0.3">
      <c r="P8570" s="1"/>
    </row>
    <row r="8571" spans="16:16" x14ac:dyDescent="0.3">
      <c r="P8571" s="1"/>
    </row>
    <row r="8572" spans="16:16" x14ac:dyDescent="0.3">
      <c r="P8572" s="1"/>
    </row>
    <row r="8573" spans="16:16" x14ac:dyDescent="0.3">
      <c r="P8573" s="1"/>
    </row>
    <row r="8574" spans="16:16" x14ac:dyDescent="0.3">
      <c r="P8574" s="1"/>
    </row>
    <row r="8575" spans="16:16" x14ac:dyDescent="0.3">
      <c r="P8575" s="1"/>
    </row>
    <row r="8576" spans="16:16" x14ac:dyDescent="0.3">
      <c r="P8576" s="1"/>
    </row>
    <row r="8577" spans="16:16" x14ac:dyDescent="0.3">
      <c r="P8577" s="1"/>
    </row>
    <row r="8578" spans="16:16" x14ac:dyDescent="0.3">
      <c r="P8578" s="1"/>
    </row>
    <row r="8579" spans="16:16" x14ac:dyDescent="0.3">
      <c r="P8579" s="1"/>
    </row>
    <row r="8580" spans="16:16" x14ac:dyDescent="0.3">
      <c r="P8580" s="1"/>
    </row>
    <row r="8581" spans="16:16" x14ac:dyDescent="0.3">
      <c r="P8581" s="1"/>
    </row>
    <row r="8582" spans="16:16" x14ac:dyDescent="0.3">
      <c r="P8582" s="1"/>
    </row>
    <row r="8583" spans="16:16" x14ac:dyDescent="0.3">
      <c r="P8583" s="1"/>
    </row>
    <row r="8584" spans="16:16" x14ac:dyDescent="0.3">
      <c r="P8584" s="1"/>
    </row>
    <row r="8585" spans="16:16" x14ac:dyDescent="0.3">
      <c r="P8585" s="1"/>
    </row>
    <row r="8586" spans="16:16" x14ac:dyDescent="0.3">
      <c r="P8586" s="1"/>
    </row>
    <row r="8587" spans="16:16" x14ac:dyDescent="0.3">
      <c r="P8587" s="1"/>
    </row>
    <row r="8588" spans="16:16" x14ac:dyDescent="0.3">
      <c r="P8588" s="1"/>
    </row>
    <row r="8589" spans="16:16" x14ac:dyDescent="0.3">
      <c r="P8589" s="1"/>
    </row>
    <row r="8590" spans="16:16" x14ac:dyDescent="0.3">
      <c r="P8590" s="1"/>
    </row>
    <row r="8591" spans="16:16" x14ac:dyDescent="0.3">
      <c r="P8591" s="1"/>
    </row>
    <row r="8592" spans="16:16" x14ac:dyDescent="0.3">
      <c r="P8592" s="1"/>
    </row>
    <row r="8593" spans="16:16" x14ac:dyDescent="0.3">
      <c r="P8593" s="1"/>
    </row>
    <row r="8594" spans="16:16" x14ac:dyDescent="0.3">
      <c r="P8594" s="1"/>
    </row>
    <row r="8595" spans="16:16" x14ac:dyDescent="0.3">
      <c r="P8595" s="1"/>
    </row>
    <row r="8596" spans="16:16" x14ac:dyDescent="0.3">
      <c r="P8596" s="1"/>
    </row>
    <row r="8597" spans="16:16" x14ac:dyDescent="0.3">
      <c r="P8597" s="1"/>
    </row>
    <row r="8598" spans="16:16" x14ac:dyDescent="0.3">
      <c r="P8598" s="1"/>
    </row>
    <row r="8599" spans="16:16" x14ac:dyDescent="0.3">
      <c r="P8599" s="1"/>
    </row>
    <row r="8600" spans="16:16" x14ac:dyDescent="0.3">
      <c r="P8600" s="1"/>
    </row>
    <row r="8601" spans="16:16" x14ac:dyDescent="0.3">
      <c r="P8601" s="1"/>
    </row>
    <row r="8602" spans="16:16" x14ac:dyDescent="0.3">
      <c r="P8602" s="1"/>
    </row>
    <row r="8603" spans="16:16" x14ac:dyDescent="0.3">
      <c r="P8603" s="1"/>
    </row>
    <row r="8604" spans="16:16" x14ac:dyDescent="0.3">
      <c r="P8604" s="1"/>
    </row>
    <row r="8605" spans="16:16" x14ac:dyDescent="0.3">
      <c r="P8605" s="1"/>
    </row>
    <row r="8606" spans="16:16" x14ac:dyDescent="0.3">
      <c r="P8606" s="1"/>
    </row>
    <row r="8607" spans="16:16" x14ac:dyDescent="0.3">
      <c r="P8607" s="1"/>
    </row>
    <row r="8608" spans="16:16" x14ac:dyDescent="0.3">
      <c r="P8608" s="1"/>
    </row>
    <row r="8609" spans="16:16" x14ac:dyDescent="0.3">
      <c r="P8609" s="1"/>
    </row>
    <row r="8610" spans="16:16" x14ac:dyDescent="0.3">
      <c r="P8610" s="1"/>
    </row>
    <row r="8611" spans="16:16" x14ac:dyDescent="0.3">
      <c r="P8611" s="1"/>
    </row>
    <row r="8612" spans="16:16" x14ac:dyDescent="0.3">
      <c r="P8612" s="1"/>
    </row>
    <row r="8613" spans="16:16" x14ac:dyDescent="0.3">
      <c r="P8613" s="1"/>
    </row>
    <row r="8614" spans="16:16" x14ac:dyDescent="0.3">
      <c r="P8614" s="1"/>
    </row>
    <row r="8615" spans="16:16" x14ac:dyDescent="0.3">
      <c r="P8615" s="1"/>
    </row>
    <row r="8616" spans="16:16" x14ac:dyDescent="0.3">
      <c r="P8616" s="1"/>
    </row>
    <row r="8617" spans="16:16" x14ac:dyDescent="0.3">
      <c r="P8617" s="1"/>
    </row>
    <row r="8618" spans="16:16" x14ac:dyDescent="0.3">
      <c r="P8618" s="1"/>
    </row>
    <row r="8619" spans="16:16" x14ac:dyDescent="0.3">
      <c r="P8619" s="1"/>
    </row>
    <row r="8620" spans="16:16" x14ac:dyDescent="0.3">
      <c r="P8620" s="1"/>
    </row>
    <row r="8621" spans="16:16" x14ac:dyDescent="0.3">
      <c r="P8621" s="1"/>
    </row>
    <row r="8622" spans="16:16" x14ac:dyDescent="0.3">
      <c r="P8622" s="1"/>
    </row>
    <row r="8623" spans="16:16" x14ac:dyDescent="0.3">
      <c r="P8623" s="1"/>
    </row>
    <row r="8624" spans="16:16" x14ac:dyDescent="0.3">
      <c r="P8624" s="1"/>
    </row>
    <row r="8625" spans="16:16" x14ac:dyDescent="0.3">
      <c r="P8625" s="1"/>
    </row>
    <row r="8626" spans="16:16" x14ac:dyDescent="0.3">
      <c r="P8626" s="1"/>
    </row>
    <row r="8627" spans="16:16" x14ac:dyDescent="0.3">
      <c r="P8627" s="1"/>
    </row>
    <row r="8628" spans="16:16" x14ac:dyDescent="0.3">
      <c r="P8628" s="1"/>
    </row>
    <row r="8629" spans="16:16" x14ac:dyDescent="0.3">
      <c r="P8629" s="1"/>
    </row>
    <row r="8630" spans="16:16" x14ac:dyDescent="0.3">
      <c r="P8630" s="1"/>
    </row>
    <row r="8631" spans="16:16" x14ac:dyDescent="0.3">
      <c r="P8631" s="1"/>
    </row>
    <row r="8632" spans="16:16" x14ac:dyDescent="0.3">
      <c r="P8632" s="1"/>
    </row>
    <row r="8633" spans="16:16" x14ac:dyDescent="0.3">
      <c r="P8633" s="1"/>
    </row>
    <row r="8634" spans="16:16" x14ac:dyDescent="0.3">
      <c r="P8634" s="1"/>
    </row>
    <row r="8635" spans="16:16" x14ac:dyDescent="0.3">
      <c r="P8635" s="1"/>
    </row>
    <row r="8636" spans="16:16" x14ac:dyDescent="0.3">
      <c r="P8636" s="1"/>
    </row>
    <row r="8637" spans="16:16" x14ac:dyDescent="0.3">
      <c r="P8637" s="1"/>
    </row>
    <row r="8638" spans="16:16" x14ac:dyDescent="0.3">
      <c r="P8638" s="1"/>
    </row>
    <row r="8639" spans="16:16" x14ac:dyDescent="0.3">
      <c r="P8639" s="1"/>
    </row>
    <row r="8640" spans="16:16" x14ac:dyDescent="0.3">
      <c r="P8640" s="1"/>
    </row>
    <row r="8641" spans="16:16" x14ac:dyDescent="0.3">
      <c r="P8641" s="1"/>
    </row>
    <row r="8642" spans="16:16" x14ac:dyDescent="0.3">
      <c r="P8642" s="1"/>
    </row>
    <row r="8643" spans="16:16" x14ac:dyDescent="0.3">
      <c r="P8643" s="1"/>
    </row>
    <row r="8644" spans="16:16" x14ac:dyDescent="0.3">
      <c r="P8644" s="1"/>
    </row>
    <row r="8645" spans="16:16" x14ac:dyDescent="0.3">
      <c r="P8645" s="1"/>
    </row>
    <row r="8646" spans="16:16" x14ac:dyDescent="0.3">
      <c r="P8646" s="1"/>
    </row>
    <row r="8647" spans="16:16" x14ac:dyDescent="0.3">
      <c r="P8647" s="1"/>
    </row>
    <row r="8648" spans="16:16" x14ac:dyDescent="0.3">
      <c r="P8648" s="1"/>
    </row>
    <row r="8649" spans="16:16" x14ac:dyDescent="0.3">
      <c r="P8649" s="1"/>
    </row>
    <row r="8650" spans="16:16" x14ac:dyDescent="0.3">
      <c r="P8650" s="1"/>
    </row>
    <row r="8651" spans="16:16" x14ac:dyDescent="0.3">
      <c r="P8651" s="1"/>
    </row>
    <row r="8652" spans="16:16" x14ac:dyDescent="0.3">
      <c r="P8652" s="1"/>
    </row>
    <row r="8653" spans="16:16" x14ac:dyDescent="0.3">
      <c r="P8653" s="1"/>
    </row>
    <row r="8654" spans="16:16" x14ac:dyDescent="0.3">
      <c r="P8654" s="1"/>
    </row>
    <row r="8655" spans="16:16" x14ac:dyDescent="0.3">
      <c r="P8655" s="1"/>
    </row>
    <row r="8656" spans="16:16" x14ac:dyDescent="0.3">
      <c r="P8656" s="1"/>
    </row>
    <row r="8657" spans="16:16" x14ac:dyDescent="0.3">
      <c r="P8657" s="1"/>
    </row>
    <row r="8658" spans="16:16" x14ac:dyDescent="0.3">
      <c r="P8658" s="1"/>
    </row>
    <row r="8659" spans="16:16" x14ac:dyDescent="0.3">
      <c r="P8659" s="1"/>
    </row>
    <row r="8660" spans="16:16" x14ac:dyDescent="0.3">
      <c r="P8660" s="1"/>
    </row>
    <row r="8661" spans="16:16" x14ac:dyDescent="0.3">
      <c r="P8661" s="1"/>
    </row>
    <row r="8662" spans="16:16" x14ac:dyDescent="0.3">
      <c r="P8662" s="1"/>
    </row>
    <row r="8663" spans="16:16" x14ac:dyDescent="0.3">
      <c r="P8663" s="1"/>
    </row>
    <row r="8664" spans="16:16" x14ac:dyDescent="0.3">
      <c r="P8664" s="1"/>
    </row>
    <row r="8665" spans="16:16" x14ac:dyDescent="0.3">
      <c r="P8665" s="1"/>
    </row>
    <row r="8666" spans="16:16" x14ac:dyDescent="0.3">
      <c r="P8666" s="1"/>
    </row>
    <row r="8667" spans="16:16" x14ac:dyDescent="0.3">
      <c r="P8667" s="1"/>
    </row>
    <row r="8668" spans="16:16" x14ac:dyDescent="0.3">
      <c r="P8668" s="1"/>
    </row>
    <row r="8669" spans="16:16" x14ac:dyDescent="0.3">
      <c r="P8669" s="1"/>
    </row>
    <row r="8670" spans="16:16" x14ac:dyDescent="0.3">
      <c r="P8670" s="1"/>
    </row>
    <row r="8671" spans="16:16" x14ac:dyDescent="0.3">
      <c r="P8671" s="1"/>
    </row>
    <row r="8672" spans="16:16" x14ac:dyDescent="0.3">
      <c r="P8672" s="1"/>
    </row>
    <row r="8673" spans="16:16" x14ac:dyDescent="0.3">
      <c r="P8673" s="1"/>
    </row>
    <row r="8674" spans="16:16" x14ac:dyDescent="0.3">
      <c r="P8674" s="1"/>
    </row>
    <row r="8675" spans="16:16" x14ac:dyDescent="0.3">
      <c r="P8675" s="1"/>
    </row>
    <row r="8676" spans="16:16" x14ac:dyDescent="0.3">
      <c r="P8676" s="1"/>
    </row>
    <row r="8677" spans="16:16" x14ac:dyDescent="0.3">
      <c r="P8677" s="1"/>
    </row>
    <row r="8678" spans="16:16" x14ac:dyDescent="0.3">
      <c r="P8678" s="1"/>
    </row>
    <row r="8679" spans="16:16" x14ac:dyDescent="0.3">
      <c r="P8679" s="1"/>
    </row>
    <row r="8680" spans="16:16" x14ac:dyDescent="0.3">
      <c r="P8680" s="1"/>
    </row>
    <row r="8681" spans="16:16" x14ac:dyDescent="0.3">
      <c r="P8681" s="1"/>
    </row>
    <row r="8682" spans="16:16" x14ac:dyDescent="0.3">
      <c r="P8682" s="1"/>
    </row>
    <row r="8683" spans="16:16" x14ac:dyDescent="0.3">
      <c r="P8683" s="1"/>
    </row>
    <row r="8684" spans="16:16" x14ac:dyDescent="0.3">
      <c r="P8684" s="1"/>
    </row>
    <row r="8685" spans="16:16" x14ac:dyDescent="0.3">
      <c r="P8685" s="1"/>
    </row>
    <row r="8686" spans="16:16" x14ac:dyDescent="0.3">
      <c r="P8686" s="1"/>
    </row>
    <row r="8687" spans="16:16" x14ac:dyDescent="0.3">
      <c r="P8687" s="1"/>
    </row>
    <row r="8688" spans="16:16" x14ac:dyDescent="0.3">
      <c r="P8688" s="1"/>
    </row>
    <row r="8689" spans="16:16" x14ac:dyDescent="0.3">
      <c r="P8689" s="1"/>
    </row>
    <row r="8690" spans="16:16" x14ac:dyDescent="0.3">
      <c r="P8690" s="1"/>
    </row>
    <row r="8691" spans="16:16" x14ac:dyDescent="0.3">
      <c r="P8691" s="1"/>
    </row>
    <row r="8692" spans="16:16" x14ac:dyDescent="0.3">
      <c r="P8692" s="1"/>
    </row>
    <row r="8693" spans="16:16" x14ac:dyDescent="0.3">
      <c r="P8693" s="1"/>
    </row>
    <row r="8694" spans="16:16" x14ac:dyDescent="0.3">
      <c r="P8694" s="1"/>
    </row>
    <row r="8695" spans="16:16" x14ac:dyDescent="0.3">
      <c r="P8695" s="1"/>
    </row>
    <row r="8696" spans="16:16" x14ac:dyDescent="0.3">
      <c r="P8696" s="1"/>
    </row>
    <row r="8697" spans="16:16" x14ac:dyDescent="0.3">
      <c r="P8697" s="1"/>
    </row>
    <row r="8698" spans="16:16" x14ac:dyDescent="0.3">
      <c r="P8698" s="1"/>
    </row>
    <row r="8699" spans="16:16" x14ac:dyDescent="0.3">
      <c r="P8699" s="1"/>
    </row>
    <row r="8700" spans="16:16" x14ac:dyDescent="0.3">
      <c r="P8700" s="1"/>
    </row>
    <row r="8701" spans="16:16" x14ac:dyDescent="0.3">
      <c r="P8701" s="1"/>
    </row>
    <row r="8702" spans="16:16" x14ac:dyDescent="0.3">
      <c r="P8702" s="1"/>
    </row>
    <row r="8703" spans="16:16" x14ac:dyDescent="0.3">
      <c r="P8703" s="1"/>
    </row>
    <row r="8704" spans="16:16" x14ac:dyDescent="0.3">
      <c r="P8704" s="1"/>
    </row>
    <row r="8705" spans="16:16" x14ac:dyDescent="0.3">
      <c r="P8705" s="1"/>
    </row>
    <row r="8706" spans="16:16" x14ac:dyDescent="0.3">
      <c r="P8706" s="1"/>
    </row>
    <row r="8707" spans="16:16" x14ac:dyDescent="0.3">
      <c r="P8707" s="1"/>
    </row>
    <row r="8708" spans="16:16" x14ac:dyDescent="0.3">
      <c r="P8708" s="1"/>
    </row>
    <row r="8709" spans="16:16" x14ac:dyDescent="0.3">
      <c r="P8709" s="1"/>
    </row>
    <row r="8710" spans="16:16" x14ac:dyDescent="0.3">
      <c r="P8710" s="1"/>
    </row>
    <row r="8711" spans="16:16" x14ac:dyDescent="0.3">
      <c r="P8711" s="1"/>
    </row>
    <row r="8712" spans="16:16" x14ac:dyDescent="0.3">
      <c r="P8712" s="1"/>
    </row>
    <row r="8713" spans="16:16" x14ac:dyDescent="0.3">
      <c r="P8713" s="1"/>
    </row>
    <row r="8714" spans="16:16" x14ac:dyDescent="0.3">
      <c r="P8714" s="1"/>
    </row>
    <row r="8715" spans="16:16" x14ac:dyDescent="0.3">
      <c r="P8715" s="1"/>
    </row>
    <row r="8716" spans="16:16" x14ac:dyDescent="0.3">
      <c r="P8716" s="1"/>
    </row>
    <row r="8717" spans="16:16" x14ac:dyDescent="0.3">
      <c r="P8717" s="1"/>
    </row>
    <row r="8718" spans="16:16" x14ac:dyDescent="0.3">
      <c r="P8718" s="1"/>
    </row>
    <row r="8719" spans="16:16" x14ac:dyDescent="0.3">
      <c r="P8719" s="1"/>
    </row>
    <row r="8720" spans="16:16" x14ac:dyDescent="0.3">
      <c r="P8720" s="1"/>
    </row>
    <row r="8721" spans="16:16" x14ac:dyDescent="0.3">
      <c r="P8721" s="1"/>
    </row>
    <row r="8722" spans="16:16" x14ac:dyDescent="0.3">
      <c r="P8722" s="1"/>
    </row>
    <row r="8723" spans="16:16" x14ac:dyDescent="0.3">
      <c r="P8723" s="1"/>
    </row>
    <row r="8724" spans="16:16" x14ac:dyDescent="0.3">
      <c r="P8724" s="1"/>
    </row>
    <row r="8725" spans="16:16" x14ac:dyDescent="0.3">
      <c r="P8725" s="1"/>
    </row>
    <row r="8726" spans="16:16" x14ac:dyDescent="0.3">
      <c r="P8726" s="1"/>
    </row>
    <row r="8727" spans="16:16" x14ac:dyDescent="0.3">
      <c r="P8727" s="1"/>
    </row>
    <row r="8728" spans="16:16" x14ac:dyDescent="0.3">
      <c r="P8728" s="1"/>
    </row>
    <row r="8729" spans="16:16" x14ac:dyDescent="0.3">
      <c r="P8729" s="1"/>
    </row>
    <row r="8730" spans="16:16" x14ac:dyDescent="0.3">
      <c r="P8730" s="1"/>
    </row>
    <row r="8731" spans="16:16" x14ac:dyDescent="0.3">
      <c r="P8731" s="1"/>
    </row>
    <row r="8732" spans="16:16" x14ac:dyDescent="0.3">
      <c r="P8732" s="1"/>
    </row>
    <row r="8733" spans="16:16" x14ac:dyDescent="0.3">
      <c r="P8733" s="1"/>
    </row>
    <row r="8734" spans="16:16" x14ac:dyDescent="0.3">
      <c r="P8734" s="1"/>
    </row>
    <row r="8735" spans="16:16" x14ac:dyDescent="0.3">
      <c r="P8735" s="1"/>
    </row>
    <row r="8736" spans="16:16" x14ac:dyDescent="0.3">
      <c r="P8736" s="1"/>
    </row>
    <row r="8737" spans="16:16" x14ac:dyDescent="0.3">
      <c r="P8737" s="1"/>
    </row>
    <row r="8738" spans="16:16" x14ac:dyDescent="0.3">
      <c r="P8738" s="1"/>
    </row>
    <row r="8739" spans="16:16" x14ac:dyDescent="0.3">
      <c r="P8739" s="1"/>
    </row>
    <row r="8740" spans="16:16" x14ac:dyDescent="0.3">
      <c r="P8740" s="1"/>
    </row>
    <row r="8741" spans="16:16" x14ac:dyDescent="0.3">
      <c r="P8741" s="1"/>
    </row>
    <row r="8742" spans="16:16" x14ac:dyDescent="0.3">
      <c r="P8742" s="1"/>
    </row>
    <row r="8743" spans="16:16" x14ac:dyDescent="0.3">
      <c r="P8743" s="1"/>
    </row>
    <row r="8744" spans="16:16" x14ac:dyDescent="0.3">
      <c r="P8744" s="1"/>
    </row>
    <row r="8745" spans="16:16" x14ac:dyDescent="0.3">
      <c r="P8745" s="1"/>
    </row>
    <row r="8746" spans="16:16" x14ac:dyDescent="0.3">
      <c r="P8746" s="1"/>
    </row>
    <row r="8747" spans="16:16" x14ac:dyDescent="0.3">
      <c r="P8747" s="1"/>
    </row>
    <row r="8748" spans="16:16" x14ac:dyDescent="0.3">
      <c r="P8748" s="1"/>
    </row>
    <row r="8749" spans="16:16" x14ac:dyDescent="0.3">
      <c r="P8749" s="1"/>
    </row>
    <row r="8750" spans="16:16" x14ac:dyDescent="0.3">
      <c r="P8750" s="1"/>
    </row>
    <row r="8751" spans="16:16" x14ac:dyDescent="0.3">
      <c r="P8751" s="1"/>
    </row>
    <row r="8752" spans="16:16" x14ac:dyDescent="0.3">
      <c r="P8752" s="1"/>
    </row>
    <row r="8753" spans="16:16" x14ac:dyDescent="0.3">
      <c r="P8753" s="1"/>
    </row>
    <row r="8754" spans="16:16" x14ac:dyDescent="0.3">
      <c r="P8754" s="1"/>
    </row>
    <row r="8755" spans="16:16" x14ac:dyDescent="0.3">
      <c r="P8755" s="1"/>
    </row>
    <row r="8756" spans="16:16" x14ac:dyDescent="0.3">
      <c r="P8756" s="1"/>
    </row>
    <row r="8757" spans="16:16" x14ac:dyDescent="0.3">
      <c r="P8757" s="1"/>
    </row>
    <row r="8758" spans="16:16" x14ac:dyDescent="0.3">
      <c r="P8758" s="1"/>
    </row>
    <row r="8759" spans="16:16" x14ac:dyDescent="0.3">
      <c r="P8759" s="1"/>
    </row>
    <row r="8760" spans="16:16" x14ac:dyDescent="0.3">
      <c r="P8760" s="1"/>
    </row>
    <row r="8761" spans="16:16" x14ac:dyDescent="0.3">
      <c r="P8761" s="1"/>
    </row>
    <row r="8762" spans="16:16" x14ac:dyDescent="0.3">
      <c r="P8762" s="1"/>
    </row>
    <row r="8763" spans="16:16" x14ac:dyDescent="0.3">
      <c r="P8763" s="1"/>
    </row>
    <row r="8764" spans="16:16" x14ac:dyDescent="0.3">
      <c r="P8764" s="1"/>
    </row>
    <row r="8765" spans="16:16" x14ac:dyDescent="0.3">
      <c r="P8765" s="1"/>
    </row>
    <row r="8766" spans="16:16" x14ac:dyDescent="0.3">
      <c r="P8766" s="1"/>
    </row>
    <row r="8767" spans="16:16" x14ac:dyDescent="0.3">
      <c r="P8767" s="1"/>
    </row>
    <row r="8768" spans="16:16" x14ac:dyDescent="0.3">
      <c r="P8768" s="1"/>
    </row>
    <row r="8769" spans="16:16" x14ac:dyDescent="0.3">
      <c r="P8769" s="1"/>
    </row>
    <row r="8770" spans="16:16" x14ac:dyDescent="0.3">
      <c r="P8770" s="1"/>
    </row>
    <row r="8771" spans="16:16" x14ac:dyDescent="0.3">
      <c r="P8771" s="1"/>
    </row>
    <row r="8772" spans="16:16" x14ac:dyDescent="0.3">
      <c r="P8772" s="1"/>
    </row>
    <row r="8773" spans="16:16" x14ac:dyDescent="0.3">
      <c r="P8773" s="1"/>
    </row>
    <row r="8774" spans="16:16" x14ac:dyDescent="0.3">
      <c r="P8774" s="1"/>
    </row>
    <row r="8775" spans="16:16" x14ac:dyDescent="0.3">
      <c r="P8775" s="1"/>
    </row>
    <row r="8776" spans="16:16" x14ac:dyDescent="0.3">
      <c r="P8776" s="1"/>
    </row>
    <row r="8777" spans="16:16" x14ac:dyDescent="0.3">
      <c r="P8777" s="1"/>
    </row>
    <row r="8778" spans="16:16" x14ac:dyDescent="0.3">
      <c r="P8778" s="1"/>
    </row>
    <row r="8779" spans="16:16" x14ac:dyDescent="0.3">
      <c r="P8779" s="1"/>
    </row>
    <row r="8780" spans="16:16" x14ac:dyDescent="0.3">
      <c r="P8780" s="1"/>
    </row>
    <row r="8781" spans="16:16" x14ac:dyDescent="0.3">
      <c r="P8781" s="1"/>
    </row>
    <row r="8782" spans="16:16" x14ac:dyDescent="0.3">
      <c r="P8782" s="1"/>
    </row>
    <row r="8783" spans="16:16" x14ac:dyDescent="0.3">
      <c r="P8783" s="1"/>
    </row>
    <row r="8784" spans="16:16" x14ac:dyDescent="0.3">
      <c r="P8784" s="1"/>
    </row>
    <row r="8785" spans="16:16" x14ac:dyDescent="0.3">
      <c r="P8785" s="1"/>
    </row>
    <row r="8786" spans="16:16" x14ac:dyDescent="0.3">
      <c r="P8786" s="1"/>
    </row>
    <row r="8787" spans="16:16" x14ac:dyDescent="0.3">
      <c r="P8787" s="1"/>
    </row>
    <row r="8788" spans="16:16" x14ac:dyDescent="0.3">
      <c r="P8788" s="1"/>
    </row>
    <row r="8789" spans="16:16" x14ac:dyDescent="0.3">
      <c r="P8789" s="1"/>
    </row>
    <row r="8790" spans="16:16" x14ac:dyDescent="0.3">
      <c r="P8790" s="1"/>
    </row>
    <row r="8791" spans="16:16" x14ac:dyDescent="0.3">
      <c r="P8791" s="1"/>
    </row>
    <row r="8792" spans="16:16" x14ac:dyDescent="0.3">
      <c r="P8792" s="1"/>
    </row>
    <row r="8793" spans="16:16" x14ac:dyDescent="0.3">
      <c r="P8793" s="1"/>
    </row>
    <row r="8794" spans="16:16" x14ac:dyDescent="0.3">
      <c r="P8794" s="1"/>
    </row>
    <row r="8795" spans="16:16" x14ac:dyDescent="0.3">
      <c r="P8795" s="1"/>
    </row>
    <row r="8796" spans="16:16" x14ac:dyDescent="0.3">
      <c r="P8796" s="1"/>
    </row>
    <row r="8797" spans="16:16" x14ac:dyDescent="0.3">
      <c r="P8797" s="1"/>
    </row>
    <row r="8798" spans="16:16" x14ac:dyDescent="0.3">
      <c r="P8798" s="1"/>
    </row>
    <row r="8799" spans="16:16" x14ac:dyDescent="0.3">
      <c r="P8799" s="1"/>
    </row>
    <row r="8800" spans="16:16" x14ac:dyDescent="0.3">
      <c r="P8800" s="1"/>
    </row>
    <row r="8801" spans="16:16" x14ac:dyDescent="0.3">
      <c r="P8801" s="1"/>
    </row>
    <row r="8802" spans="16:16" x14ac:dyDescent="0.3">
      <c r="P8802" s="1"/>
    </row>
    <row r="8803" spans="16:16" x14ac:dyDescent="0.3">
      <c r="P8803" s="1"/>
    </row>
    <row r="8804" spans="16:16" x14ac:dyDescent="0.3">
      <c r="P8804" s="1"/>
    </row>
    <row r="8805" spans="16:16" x14ac:dyDescent="0.3">
      <c r="P8805" s="1"/>
    </row>
    <row r="8806" spans="16:16" x14ac:dyDescent="0.3">
      <c r="P8806" s="1"/>
    </row>
    <row r="8807" spans="16:16" x14ac:dyDescent="0.3">
      <c r="P8807" s="1"/>
    </row>
    <row r="8808" spans="16:16" x14ac:dyDescent="0.3">
      <c r="P8808" s="1"/>
    </row>
    <row r="8809" spans="16:16" x14ac:dyDescent="0.3">
      <c r="P8809" s="1"/>
    </row>
    <row r="8810" spans="16:16" x14ac:dyDescent="0.3">
      <c r="P8810" s="1"/>
    </row>
    <row r="8811" spans="16:16" x14ac:dyDescent="0.3">
      <c r="P8811" s="1"/>
    </row>
    <row r="8812" spans="16:16" x14ac:dyDescent="0.3">
      <c r="P8812" s="1"/>
    </row>
    <row r="8813" spans="16:16" x14ac:dyDescent="0.3">
      <c r="P8813" s="1"/>
    </row>
    <row r="8814" spans="16:16" x14ac:dyDescent="0.3">
      <c r="P8814" s="1"/>
    </row>
    <row r="8815" spans="16:16" x14ac:dyDescent="0.3">
      <c r="P8815" s="1"/>
    </row>
    <row r="8816" spans="16:16" x14ac:dyDescent="0.3">
      <c r="P8816" s="1"/>
    </row>
    <row r="8817" spans="16:16" x14ac:dyDescent="0.3">
      <c r="P8817" s="1"/>
    </row>
    <row r="8818" spans="16:16" x14ac:dyDescent="0.3">
      <c r="P8818" s="1"/>
    </row>
    <row r="8819" spans="16:16" x14ac:dyDescent="0.3">
      <c r="P8819" s="1"/>
    </row>
    <row r="8820" spans="16:16" x14ac:dyDescent="0.3">
      <c r="P8820" s="1"/>
    </row>
    <row r="8821" spans="16:16" x14ac:dyDescent="0.3">
      <c r="P8821" s="1"/>
    </row>
    <row r="8822" spans="16:16" x14ac:dyDescent="0.3">
      <c r="P8822" s="1"/>
    </row>
    <row r="8823" spans="16:16" x14ac:dyDescent="0.3">
      <c r="P8823" s="1"/>
    </row>
    <row r="8824" spans="16:16" x14ac:dyDescent="0.3">
      <c r="P8824" s="1"/>
    </row>
    <row r="8825" spans="16:16" x14ac:dyDescent="0.3">
      <c r="P8825" s="1"/>
    </row>
    <row r="8826" spans="16:16" x14ac:dyDescent="0.3">
      <c r="P8826" s="1"/>
    </row>
    <row r="8827" spans="16:16" x14ac:dyDescent="0.3">
      <c r="P8827" s="1"/>
    </row>
    <row r="8828" spans="16:16" x14ac:dyDescent="0.3">
      <c r="P8828" s="1"/>
    </row>
    <row r="8829" spans="16:16" x14ac:dyDescent="0.3">
      <c r="P8829" s="1"/>
    </row>
    <row r="8830" spans="16:16" x14ac:dyDescent="0.3">
      <c r="P8830" s="1"/>
    </row>
    <row r="8831" spans="16:16" x14ac:dyDescent="0.3">
      <c r="P8831" s="1"/>
    </row>
    <row r="8832" spans="16:16" x14ac:dyDescent="0.3">
      <c r="P8832" s="1"/>
    </row>
    <row r="8833" spans="16:16" x14ac:dyDescent="0.3">
      <c r="P8833" s="1"/>
    </row>
    <row r="8834" spans="16:16" x14ac:dyDescent="0.3">
      <c r="P8834" s="1"/>
    </row>
    <row r="8835" spans="16:16" x14ac:dyDescent="0.3">
      <c r="P8835" s="1"/>
    </row>
    <row r="8836" spans="16:16" x14ac:dyDescent="0.3">
      <c r="P8836" s="1"/>
    </row>
    <row r="8837" spans="16:16" x14ac:dyDescent="0.3">
      <c r="P8837" s="1"/>
    </row>
    <row r="8838" spans="16:16" x14ac:dyDescent="0.3">
      <c r="P8838" s="1"/>
    </row>
    <row r="8839" spans="16:16" x14ac:dyDescent="0.3">
      <c r="P8839" s="1"/>
    </row>
    <row r="8840" spans="16:16" x14ac:dyDescent="0.3">
      <c r="P8840" s="1"/>
    </row>
    <row r="8841" spans="16:16" x14ac:dyDescent="0.3">
      <c r="P8841" s="1"/>
    </row>
    <row r="8842" spans="16:16" x14ac:dyDescent="0.3">
      <c r="P8842" s="1"/>
    </row>
    <row r="8843" spans="16:16" x14ac:dyDescent="0.3">
      <c r="P8843" s="1"/>
    </row>
    <row r="8844" spans="16:16" x14ac:dyDescent="0.3">
      <c r="P8844" s="1"/>
    </row>
    <row r="8845" spans="16:16" x14ac:dyDescent="0.3">
      <c r="P8845" s="1"/>
    </row>
    <row r="8846" spans="16:16" x14ac:dyDescent="0.3">
      <c r="P8846" s="1"/>
    </row>
    <row r="8847" spans="16:16" x14ac:dyDescent="0.3">
      <c r="P8847" s="1"/>
    </row>
    <row r="8848" spans="16:16" x14ac:dyDescent="0.3">
      <c r="P8848" s="1"/>
    </row>
    <row r="8849" spans="16:16" x14ac:dyDescent="0.3">
      <c r="P8849" s="1"/>
    </row>
    <row r="8850" spans="16:16" x14ac:dyDescent="0.3">
      <c r="P8850" s="1"/>
    </row>
    <row r="8851" spans="16:16" x14ac:dyDescent="0.3">
      <c r="P8851" s="1"/>
    </row>
    <row r="8852" spans="16:16" x14ac:dyDescent="0.3">
      <c r="P8852" s="1"/>
    </row>
    <row r="8853" spans="16:16" x14ac:dyDescent="0.3">
      <c r="P8853" s="1"/>
    </row>
    <row r="8854" spans="16:16" x14ac:dyDescent="0.3">
      <c r="P8854" s="1"/>
    </row>
    <row r="8855" spans="16:16" x14ac:dyDescent="0.3">
      <c r="P8855" s="1"/>
    </row>
    <row r="8856" spans="16:16" x14ac:dyDescent="0.3">
      <c r="P8856" s="1"/>
    </row>
    <row r="8857" spans="16:16" x14ac:dyDescent="0.3">
      <c r="P8857" s="1"/>
    </row>
    <row r="8858" spans="16:16" x14ac:dyDescent="0.3">
      <c r="P8858" s="1"/>
    </row>
    <row r="8859" spans="16:16" x14ac:dyDescent="0.3">
      <c r="P8859" s="1"/>
    </row>
    <row r="8860" spans="16:16" x14ac:dyDescent="0.3">
      <c r="P8860" s="1"/>
    </row>
    <row r="8861" spans="16:16" x14ac:dyDescent="0.3">
      <c r="P8861" s="1"/>
    </row>
    <row r="8862" spans="16:16" x14ac:dyDescent="0.3">
      <c r="P8862" s="1"/>
    </row>
    <row r="8863" spans="16:16" x14ac:dyDescent="0.3">
      <c r="P8863" s="1"/>
    </row>
    <row r="8864" spans="16:16" x14ac:dyDescent="0.3">
      <c r="P8864" s="1"/>
    </row>
    <row r="8865" spans="16:16" x14ac:dyDescent="0.3">
      <c r="P8865" s="1"/>
    </row>
    <row r="8866" spans="16:16" x14ac:dyDescent="0.3">
      <c r="P8866" s="1"/>
    </row>
    <row r="8867" spans="16:16" x14ac:dyDescent="0.3">
      <c r="P8867" s="1"/>
    </row>
    <row r="8868" spans="16:16" x14ac:dyDescent="0.3">
      <c r="P8868" s="1"/>
    </row>
    <row r="8869" spans="16:16" x14ac:dyDescent="0.3">
      <c r="P8869" s="1"/>
    </row>
    <row r="8870" spans="16:16" x14ac:dyDescent="0.3">
      <c r="P8870" s="1"/>
    </row>
    <row r="8871" spans="16:16" x14ac:dyDescent="0.3">
      <c r="P8871" s="1"/>
    </row>
    <row r="8872" spans="16:16" x14ac:dyDescent="0.3">
      <c r="P8872" s="1"/>
    </row>
    <row r="8873" spans="16:16" x14ac:dyDescent="0.3">
      <c r="P8873" s="1"/>
    </row>
    <row r="8874" spans="16:16" x14ac:dyDescent="0.3">
      <c r="P8874" s="1"/>
    </row>
    <row r="8875" spans="16:16" x14ac:dyDescent="0.3">
      <c r="P8875" s="1"/>
    </row>
    <row r="8876" spans="16:16" x14ac:dyDescent="0.3">
      <c r="P8876" s="1"/>
    </row>
    <row r="8877" spans="16:16" x14ac:dyDescent="0.3">
      <c r="P8877" s="1"/>
    </row>
    <row r="8878" spans="16:16" x14ac:dyDescent="0.3">
      <c r="P8878" s="1"/>
    </row>
    <row r="8879" spans="16:16" x14ac:dyDescent="0.3">
      <c r="P8879" s="1"/>
    </row>
    <row r="8880" spans="16:16" x14ac:dyDescent="0.3">
      <c r="P8880" s="1"/>
    </row>
    <row r="8881" spans="16:16" x14ac:dyDescent="0.3">
      <c r="P8881" s="1"/>
    </row>
    <row r="8882" spans="16:16" x14ac:dyDescent="0.3">
      <c r="P8882" s="1"/>
    </row>
    <row r="8883" spans="16:16" x14ac:dyDescent="0.3">
      <c r="P8883" s="1"/>
    </row>
    <row r="8884" spans="16:16" x14ac:dyDescent="0.3">
      <c r="P8884" s="1"/>
    </row>
    <row r="8885" spans="16:16" x14ac:dyDescent="0.3">
      <c r="P8885" s="1"/>
    </row>
    <row r="8886" spans="16:16" x14ac:dyDescent="0.3">
      <c r="P8886" s="1"/>
    </row>
    <row r="8887" spans="16:16" x14ac:dyDescent="0.3">
      <c r="P8887" s="1"/>
    </row>
    <row r="8888" spans="16:16" x14ac:dyDescent="0.3">
      <c r="P8888" s="1"/>
    </row>
    <row r="8889" spans="16:16" x14ac:dyDescent="0.3">
      <c r="P8889" s="1"/>
    </row>
    <row r="8890" spans="16:16" x14ac:dyDescent="0.3">
      <c r="P8890" s="1"/>
    </row>
    <row r="8891" spans="16:16" x14ac:dyDescent="0.3">
      <c r="P8891" s="1"/>
    </row>
    <row r="8892" spans="16:16" x14ac:dyDescent="0.3">
      <c r="P8892" s="1"/>
    </row>
    <row r="8893" spans="16:16" x14ac:dyDescent="0.3">
      <c r="P8893" s="1"/>
    </row>
    <row r="8894" spans="16:16" x14ac:dyDescent="0.3">
      <c r="P8894" s="1"/>
    </row>
    <row r="8895" spans="16:16" x14ac:dyDescent="0.3">
      <c r="P8895" s="1"/>
    </row>
    <row r="8896" spans="16:16" x14ac:dyDescent="0.3">
      <c r="P8896" s="1"/>
    </row>
    <row r="8897" spans="16:16" x14ac:dyDescent="0.3">
      <c r="P8897" s="1"/>
    </row>
    <row r="8898" spans="16:16" x14ac:dyDescent="0.3">
      <c r="P8898" s="1"/>
    </row>
    <row r="8899" spans="16:16" x14ac:dyDescent="0.3">
      <c r="P8899" s="1"/>
    </row>
    <row r="8900" spans="16:16" x14ac:dyDescent="0.3">
      <c r="P8900" s="1"/>
    </row>
    <row r="8901" spans="16:16" x14ac:dyDescent="0.3">
      <c r="P8901" s="1"/>
    </row>
    <row r="8902" spans="16:16" x14ac:dyDescent="0.3">
      <c r="P8902" s="1"/>
    </row>
    <row r="8903" spans="16:16" x14ac:dyDescent="0.3">
      <c r="P8903" s="1"/>
    </row>
    <row r="8904" spans="16:16" x14ac:dyDescent="0.3">
      <c r="P8904" s="1"/>
    </row>
    <row r="8905" spans="16:16" x14ac:dyDescent="0.3">
      <c r="P8905" s="1"/>
    </row>
    <row r="8906" spans="16:16" x14ac:dyDescent="0.3">
      <c r="P8906" s="1"/>
    </row>
    <row r="8907" spans="16:16" x14ac:dyDescent="0.3">
      <c r="P8907" s="1"/>
    </row>
    <row r="8908" spans="16:16" x14ac:dyDescent="0.3">
      <c r="P8908" s="1"/>
    </row>
    <row r="8909" spans="16:16" x14ac:dyDescent="0.3">
      <c r="P8909" s="1"/>
    </row>
    <row r="8910" spans="16:16" x14ac:dyDescent="0.3">
      <c r="P8910" s="1"/>
    </row>
    <row r="8911" spans="16:16" x14ac:dyDescent="0.3">
      <c r="P8911" s="1"/>
    </row>
    <row r="8912" spans="16:16" x14ac:dyDescent="0.3">
      <c r="P8912" s="1"/>
    </row>
    <row r="8913" spans="16:16" x14ac:dyDescent="0.3">
      <c r="P8913" s="1"/>
    </row>
    <row r="8914" spans="16:16" x14ac:dyDescent="0.3">
      <c r="P8914" s="1"/>
    </row>
    <row r="8915" spans="16:16" x14ac:dyDescent="0.3">
      <c r="P8915" s="1"/>
    </row>
    <row r="8916" spans="16:16" x14ac:dyDescent="0.3">
      <c r="P8916" s="1"/>
    </row>
    <row r="8917" spans="16:16" x14ac:dyDescent="0.3">
      <c r="P8917" s="1"/>
    </row>
    <row r="8918" spans="16:16" x14ac:dyDescent="0.3">
      <c r="P8918" s="1"/>
    </row>
    <row r="8919" spans="16:16" x14ac:dyDescent="0.3">
      <c r="P8919" s="1"/>
    </row>
    <row r="8920" spans="16:16" x14ac:dyDescent="0.3">
      <c r="P8920" s="1"/>
    </row>
    <row r="8921" spans="16:16" x14ac:dyDescent="0.3">
      <c r="P8921" s="1"/>
    </row>
    <row r="8922" spans="16:16" x14ac:dyDescent="0.3">
      <c r="P8922" s="1"/>
    </row>
    <row r="8923" spans="16:16" x14ac:dyDescent="0.3">
      <c r="P8923" s="1"/>
    </row>
    <row r="8924" spans="16:16" x14ac:dyDescent="0.3">
      <c r="P8924" s="1"/>
    </row>
    <row r="8925" spans="16:16" x14ac:dyDescent="0.3">
      <c r="P8925" s="1"/>
    </row>
    <row r="8926" spans="16:16" x14ac:dyDescent="0.3">
      <c r="P8926" s="1"/>
    </row>
    <row r="8927" spans="16:16" x14ac:dyDescent="0.3">
      <c r="P8927" s="1"/>
    </row>
    <row r="8928" spans="16:16" x14ac:dyDescent="0.3">
      <c r="P8928" s="1"/>
    </row>
    <row r="8929" spans="16:16" x14ac:dyDescent="0.3">
      <c r="P8929" s="1"/>
    </row>
    <row r="8930" spans="16:16" x14ac:dyDescent="0.3">
      <c r="P8930" s="1"/>
    </row>
    <row r="8931" spans="16:16" x14ac:dyDescent="0.3">
      <c r="P8931" s="1"/>
    </row>
    <row r="8932" spans="16:16" x14ac:dyDescent="0.3">
      <c r="P8932" s="1"/>
    </row>
    <row r="8933" spans="16:16" x14ac:dyDescent="0.3">
      <c r="P8933" s="1"/>
    </row>
    <row r="8934" spans="16:16" x14ac:dyDescent="0.3">
      <c r="P8934" s="1"/>
    </row>
    <row r="8935" spans="16:16" x14ac:dyDescent="0.3">
      <c r="P8935" s="1"/>
    </row>
    <row r="8936" spans="16:16" x14ac:dyDescent="0.3">
      <c r="P8936" s="1"/>
    </row>
    <row r="8937" spans="16:16" x14ac:dyDescent="0.3">
      <c r="P8937" s="1"/>
    </row>
    <row r="8938" spans="16:16" x14ac:dyDescent="0.3">
      <c r="P8938" s="1"/>
    </row>
    <row r="8939" spans="16:16" x14ac:dyDescent="0.3">
      <c r="P8939" s="1"/>
    </row>
    <row r="8940" spans="16:16" x14ac:dyDescent="0.3">
      <c r="P8940" s="1"/>
    </row>
    <row r="8941" spans="16:16" x14ac:dyDescent="0.3">
      <c r="P8941" s="1"/>
    </row>
    <row r="8942" spans="16:16" x14ac:dyDescent="0.3">
      <c r="P8942" s="1"/>
    </row>
    <row r="8943" spans="16:16" x14ac:dyDescent="0.3">
      <c r="P8943" s="1"/>
    </row>
    <row r="8944" spans="16:16" x14ac:dyDescent="0.3">
      <c r="P8944" s="1"/>
    </row>
    <row r="8945" spans="16:16" x14ac:dyDescent="0.3">
      <c r="P8945" s="1"/>
    </row>
    <row r="8946" spans="16:16" x14ac:dyDescent="0.3">
      <c r="P8946" s="1"/>
    </row>
    <row r="8947" spans="16:16" x14ac:dyDescent="0.3">
      <c r="P8947" s="1"/>
    </row>
    <row r="8948" spans="16:16" x14ac:dyDescent="0.3">
      <c r="P8948" s="1"/>
    </row>
    <row r="8949" spans="16:16" x14ac:dyDescent="0.3">
      <c r="P8949" s="1"/>
    </row>
    <row r="8950" spans="16:16" x14ac:dyDescent="0.3">
      <c r="P8950" s="1"/>
    </row>
    <row r="8951" spans="16:16" x14ac:dyDescent="0.3">
      <c r="P8951" s="1"/>
    </row>
    <row r="8952" spans="16:16" x14ac:dyDescent="0.3">
      <c r="P8952" s="1"/>
    </row>
    <row r="8953" spans="16:16" x14ac:dyDescent="0.3">
      <c r="P8953" s="1"/>
    </row>
    <row r="8954" spans="16:16" x14ac:dyDescent="0.3">
      <c r="P8954" s="1"/>
    </row>
    <row r="8955" spans="16:16" x14ac:dyDescent="0.3">
      <c r="P8955" s="1"/>
    </row>
    <row r="8956" spans="16:16" x14ac:dyDescent="0.3">
      <c r="P8956" s="1"/>
    </row>
    <row r="8957" spans="16:16" x14ac:dyDescent="0.3">
      <c r="P8957" s="1"/>
    </row>
    <row r="8958" spans="16:16" x14ac:dyDescent="0.3">
      <c r="P8958" s="1"/>
    </row>
    <row r="8959" spans="16:16" x14ac:dyDescent="0.3">
      <c r="P8959" s="1"/>
    </row>
    <row r="8960" spans="16:16" x14ac:dyDescent="0.3">
      <c r="P8960" s="1"/>
    </row>
    <row r="8961" spans="16:16" x14ac:dyDescent="0.3">
      <c r="P8961" s="1"/>
    </row>
    <row r="8962" spans="16:16" x14ac:dyDescent="0.3">
      <c r="P8962" s="1"/>
    </row>
    <row r="8963" spans="16:16" x14ac:dyDescent="0.3">
      <c r="P8963" s="1"/>
    </row>
    <row r="8964" spans="16:16" x14ac:dyDescent="0.3">
      <c r="P8964" s="1"/>
    </row>
    <row r="8965" spans="16:16" x14ac:dyDescent="0.3">
      <c r="P8965" s="1"/>
    </row>
    <row r="8966" spans="16:16" x14ac:dyDescent="0.3">
      <c r="P8966" s="1"/>
    </row>
    <row r="8967" spans="16:16" x14ac:dyDescent="0.3">
      <c r="P8967" s="1"/>
    </row>
    <row r="8968" spans="16:16" x14ac:dyDescent="0.3">
      <c r="P8968" s="1"/>
    </row>
    <row r="8969" spans="16:16" x14ac:dyDescent="0.3">
      <c r="P8969" s="1"/>
    </row>
    <row r="8970" spans="16:16" x14ac:dyDescent="0.3">
      <c r="P8970" s="1"/>
    </row>
    <row r="8971" spans="16:16" x14ac:dyDescent="0.3">
      <c r="P8971" s="1"/>
    </row>
    <row r="8972" spans="16:16" x14ac:dyDescent="0.3">
      <c r="P8972" s="1"/>
    </row>
    <row r="8973" spans="16:16" x14ac:dyDescent="0.3">
      <c r="P8973" s="1"/>
    </row>
    <row r="8974" spans="16:16" x14ac:dyDescent="0.3">
      <c r="P8974" s="1"/>
    </row>
    <row r="8975" spans="16:16" x14ac:dyDescent="0.3">
      <c r="P8975" s="1"/>
    </row>
    <row r="8976" spans="16:16" x14ac:dyDescent="0.3">
      <c r="P8976" s="1"/>
    </row>
    <row r="8977" spans="16:16" x14ac:dyDescent="0.3">
      <c r="P8977" s="1"/>
    </row>
    <row r="8978" spans="16:16" x14ac:dyDescent="0.3">
      <c r="P8978" s="1"/>
    </row>
    <row r="8979" spans="16:16" x14ac:dyDescent="0.3">
      <c r="P8979" s="1"/>
    </row>
    <row r="8980" spans="16:16" x14ac:dyDescent="0.3">
      <c r="P8980" s="1"/>
    </row>
    <row r="8981" spans="16:16" x14ac:dyDescent="0.3">
      <c r="P8981" s="1"/>
    </row>
    <row r="8982" spans="16:16" x14ac:dyDescent="0.3">
      <c r="P8982" s="1"/>
    </row>
    <row r="8983" spans="16:16" x14ac:dyDescent="0.3">
      <c r="P8983" s="1"/>
    </row>
    <row r="8984" spans="16:16" x14ac:dyDescent="0.3">
      <c r="P8984" s="1"/>
    </row>
    <row r="8985" spans="16:16" x14ac:dyDescent="0.3">
      <c r="P8985" s="1"/>
    </row>
    <row r="8986" spans="16:16" x14ac:dyDescent="0.3">
      <c r="P8986" s="1"/>
    </row>
    <row r="8987" spans="16:16" x14ac:dyDescent="0.3">
      <c r="P8987" s="1"/>
    </row>
    <row r="8988" spans="16:16" x14ac:dyDescent="0.3">
      <c r="P8988" s="1"/>
    </row>
    <row r="8989" spans="16:16" x14ac:dyDescent="0.3">
      <c r="P8989" s="1"/>
    </row>
    <row r="8990" spans="16:16" x14ac:dyDescent="0.3">
      <c r="P8990" s="1"/>
    </row>
    <row r="8991" spans="16:16" x14ac:dyDescent="0.3">
      <c r="P8991" s="1"/>
    </row>
    <row r="8992" spans="16:16" x14ac:dyDescent="0.3">
      <c r="P8992" s="1"/>
    </row>
    <row r="8993" spans="16:16" x14ac:dyDescent="0.3">
      <c r="P8993" s="1"/>
    </row>
    <row r="8994" spans="16:16" x14ac:dyDescent="0.3">
      <c r="P8994" s="1"/>
    </row>
    <row r="8995" spans="16:16" x14ac:dyDescent="0.3">
      <c r="P8995" s="1"/>
    </row>
    <row r="8996" spans="16:16" x14ac:dyDescent="0.3">
      <c r="P8996" s="1"/>
    </row>
    <row r="8997" spans="16:16" x14ac:dyDescent="0.3">
      <c r="P8997" s="1"/>
    </row>
    <row r="8998" spans="16:16" x14ac:dyDescent="0.3">
      <c r="P8998" s="1"/>
    </row>
    <row r="8999" spans="16:16" x14ac:dyDescent="0.3">
      <c r="P8999" s="1"/>
    </row>
    <row r="9000" spans="16:16" x14ac:dyDescent="0.3">
      <c r="P9000" s="1"/>
    </row>
    <row r="9001" spans="16:16" x14ac:dyDescent="0.3">
      <c r="P9001" s="1"/>
    </row>
    <row r="9002" spans="16:16" x14ac:dyDescent="0.3">
      <c r="P9002" s="1"/>
    </row>
    <row r="9003" spans="16:16" x14ac:dyDescent="0.3">
      <c r="P9003" s="1"/>
    </row>
    <row r="9004" spans="16:16" x14ac:dyDescent="0.3">
      <c r="P9004" s="1"/>
    </row>
    <row r="9005" spans="16:16" x14ac:dyDescent="0.3">
      <c r="P9005" s="1"/>
    </row>
    <row r="9006" spans="16:16" x14ac:dyDescent="0.3">
      <c r="P9006" s="1"/>
    </row>
    <row r="9007" spans="16:16" x14ac:dyDescent="0.3">
      <c r="P9007" s="1"/>
    </row>
    <row r="9008" spans="16:16" x14ac:dyDescent="0.3">
      <c r="P9008" s="1"/>
    </row>
    <row r="9009" spans="16:16" x14ac:dyDescent="0.3">
      <c r="P9009" s="1"/>
    </row>
    <row r="9010" spans="16:16" x14ac:dyDescent="0.3">
      <c r="P9010" s="1"/>
    </row>
    <row r="9011" spans="16:16" x14ac:dyDescent="0.3">
      <c r="P9011" s="1"/>
    </row>
    <row r="9012" spans="16:16" x14ac:dyDescent="0.3">
      <c r="P9012" s="1"/>
    </row>
    <row r="9013" spans="16:16" x14ac:dyDescent="0.3">
      <c r="P9013" s="1"/>
    </row>
    <row r="9014" spans="16:16" x14ac:dyDescent="0.3">
      <c r="P9014" s="1"/>
    </row>
    <row r="9015" spans="16:16" x14ac:dyDescent="0.3">
      <c r="P9015" s="1"/>
    </row>
    <row r="9016" spans="16:16" x14ac:dyDescent="0.3">
      <c r="P9016" s="1"/>
    </row>
    <row r="9017" spans="16:16" x14ac:dyDescent="0.3">
      <c r="P9017" s="1"/>
    </row>
    <row r="9018" spans="16:16" x14ac:dyDescent="0.3">
      <c r="P9018" s="1"/>
    </row>
    <row r="9019" spans="16:16" x14ac:dyDescent="0.3">
      <c r="P9019" s="1"/>
    </row>
    <row r="9020" spans="16:16" x14ac:dyDescent="0.3">
      <c r="P9020" s="1"/>
    </row>
    <row r="9021" spans="16:16" x14ac:dyDescent="0.3">
      <c r="P9021" s="1"/>
    </row>
    <row r="9022" spans="16:16" x14ac:dyDescent="0.3">
      <c r="P9022" s="1"/>
    </row>
    <row r="9023" spans="16:16" x14ac:dyDescent="0.3">
      <c r="P9023" s="1"/>
    </row>
    <row r="9024" spans="16:16" x14ac:dyDescent="0.3">
      <c r="P9024" s="1"/>
    </row>
    <row r="9025" spans="16:16" x14ac:dyDescent="0.3">
      <c r="P9025" s="1"/>
    </row>
    <row r="9026" spans="16:16" x14ac:dyDescent="0.3">
      <c r="P9026" s="1"/>
    </row>
    <row r="9027" spans="16:16" x14ac:dyDescent="0.3">
      <c r="P9027" s="1"/>
    </row>
    <row r="9028" spans="16:16" x14ac:dyDescent="0.3">
      <c r="P9028" s="1"/>
    </row>
    <row r="9029" spans="16:16" x14ac:dyDescent="0.3">
      <c r="P9029" s="1"/>
    </row>
    <row r="9030" spans="16:16" x14ac:dyDescent="0.3">
      <c r="P9030" s="1"/>
    </row>
    <row r="9031" spans="16:16" x14ac:dyDescent="0.3">
      <c r="P9031" s="1"/>
    </row>
    <row r="9032" spans="16:16" x14ac:dyDescent="0.3">
      <c r="P9032" s="1"/>
    </row>
    <row r="9033" spans="16:16" x14ac:dyDescent="0.3">
      <c r="P9033" s="1"/>
    </row>
    <row r="9034" spans="16:16" x14ac:dyDescent="0.3">
      <c r="P9034" s="1"/>
    </row>
    <row r="9035" spans="16:16" x14ac:dyDescent="0.3">
      <c r="P9035" s="1"/>
    </row>
    <row r="9036" spans="16:16" x14ac:dyDescent="0.3">
      <c r="P9036" s="1"/>
    </row>
    <row r="9037" spans="16:16" x14ac:dyDescent="0.3">
      <c r="P9037" s="1"/>
    </row>
    <row r="9038" spans="16:16" x14ac:dyDescent="0.3">
      <c r="P9038" s="1"/>
    </row>
    <row r="9039" spans="16:16" x14ac:dyDescent="0.3">
      <c r="P9039" s="1"/>
    </row>
    <row r="9040" spans="16:16" x14ac:dyDescent="0.3">
      <c r="P9040" s="1"/>
    </row>
    <row r="9041" spans="16:16" x14ac:dyDescent="0.3">
      <c r="P9041" s="1"/>
    </row>
    <row r="9042" spans="16:16" x14ac:dyDescent="0.3">
      <c r="P9042" s="1"/>
    </row>
    <row r="9043" spans="16:16" x14ac:dyDescent="0.3">
      <c r="P9043" s="1"/>
    </row>
    <row r="9044" spans="16:16" x14ac:dyDescent="0.3">
      <c r="P9044" s="1"/>
    </row>
    <row r="9045" spans="16:16" x14ac:dyDescent="0.3">
      <c r="P9045" s="1"/>
    </row>
    <row r="9046" spans="16:16" x14ac:dyDescent="0.3">
      <c r="P9046" s="1"/>
    </row>
    <row r="9047" spans="16:16" x14ac:dyDescent="0.3">
      <c r="P9047" s="1"/>
    </row>
    <row r="9048" spans="16:16" x14ac:dyDescent="0.3">
      <c r="P9048" s="1"/>
    </row>
    <row r="9049" spans="16:16" x14ac:dyDescent="0.3">
      <c r="P9049" s="1"/>
    </row>
    <row r="9050" spans="16:16" x14ac:dyDescent="0.3">
      <c r="P9050" s="1"/>
    </row>
    <row r="9051" spans="16:16" x14ac:dyDescent="0.3">
      <c r="P9051" s="1"/>
    </row>
    <row r="9052" spans="16:16" x14ac:dyDescent="0.3">
      <c r="P9052" s="1"/>
    </row>
    <row r="9053" spans="16:16" x14ac:dyDescent="0.3">
      <c r="P9053" s="1"/>
    </row>
    <row r="9054" spans="16:16" x14ac:dyDescent="0.3">
      <c r="P9054" s="1"/>
    </row>
    <row r="9055" spans="16:16" x14ac:dyDescent="0.3">
      <c r="P9055" s="1"/>
    </row>
    <row r="9056" spans="16:16" x14ac:dyDescent="0.3">
      <c r="P9056" s="1"/>
    </row>
    <row r="9057" spans="16:16" x14ac:dyDescent="0.3">
      <c r="P9057" s="1"/>
    </row>
    <row r="9058" spans="16:16" x14ac:dyDescent="0.3">
      <c r="P9058" s="1"/>
    </row>
    <row r="9059" spans="16:16" x14ac:dyDescent="0.3">
      <c r="P9059" s="1"/>
    </row>
    <row r="9060" spans="16:16" x14ac:dyDescent="0.3">
      <c r="P9060" s="1"/>
    </row>
    <row r="9061" spans="16:16" x14ac:dyDescent="0.3">
      <c r="P9061" s="1"/>
    </row>
    <row r="9062" spans="16:16" x14ac:dyDescent="0.3">
      <c r="P9062" s="1"/>
    </row>
    <row r="9063" spans="16:16" x14ac:dyDescent="0.3">
      <c r="P9063" s="1"/>
    </row>
    <row r="9064" spans="16:16" x14ac:dyDescent="0.3">
      <c r="P9064" s="1"/>
    </row>
    <row r="9065" spans="16:16" x14ac:dyDescent="0.3">
      <c r="P9065" s="1"/>
    </row>
    <row r="9066" spans="16:16" x14ac:dyDescent="0.3">
      <c r="P9066" s="1"/>
    </row>
    <row r="9067" spans="16:16" x14ac:dyDescent="0.3">
      <c r="P9067" s="1"/>
    </row>
    <row r="9068" spans="16:16" x14ac:dyDescent="0.3">
      <c r="P9068" s="1"/>
    </row>
    <row r="9069" spans="16:16" x14ac:dyDescent="0.3">
      <c r="P9069" s="1"/>
    </row>
    <row r="9070" spans="16:16" x14ac:dyDescent="0.3">
      <c r="P9070" s="1"/>
    </row>
    <row r="9071" spans="16:16" x14ac:dyDescent="0.3">
      <c r="P9071" s="1"/>
    </row>
    <row r="9072" spans="16:16" x14ac:dyDescent="0.3">
      <c r="P9072" s="1"/>
    </row>
    <row r="9073" spans="16:16" x14ac:dyDescent="0.3">
      <c r="P9073" s="1"/>
    </row>
    <row r="9074" spans="16:16" x14ac:dyDescent="0.3">
      <c r="P9074" s="1"/>
    </row>
    <row r="9075" spans="16:16" x14ac:dyDescent="0.3">
      <c r="P9075" s="1"/>
    </row>
    <row r="9076" spans="16:16" x14ac:dyDescent="0.3">
      <c r="P9076" s="1"/>
    </row>
    <row r="9077" spans="16:16" x14ac:dyDescent="0.3">
      <c r="P9077" s="1"/>
    </row>
    <row r="9078" spans="16:16" x14ac:dyDescent="0.3">
      <c r="P9078" s="1"/>
    </row>
    <row r="9079" spans="16:16" x14ac:dyDescent="0.3">
      <c r="P9079" s="1"/>
    </row>
    <row r="9080" spans="16:16" x14ac:dyDescent="0.3">
      <c r="P9080" s="1"/>
    </row>
    <row r="9081" spans="16:16" x14ac:dyDescent="0.3">
      <c r="P9081" s="1"/>
    </row>
    <row r="9082" spans="16:16" x14ac:dyDescent="0.3">
      <c r="P9082" s="1"/>
    </row>
    <row r="9083" spans="16:16" x14ac:dyDescent="0.3">
      <c r="P9083" s="1"/>
    </row>
    <row r="9084" spans="16:16" x14ac:dyDescent="0.3">
      <c r="P9084" s="1"/>
    </row>
    <row r="9085" spans="16:16" x14ac:dyDescent="0.3">
      <c r="P9085" s="1"/>
    </row>
    <row r="9086" spans="16:16" x14ac:dyDescent="0.3">
      <c r="P9086" s="1"/>
    </row>
    <row r="9087" spans="16:16" x14ac:dyDescent="0.3">
      <c r="P9087" s="1"/>
    </row>
    <row r="9088" spans="16:16" x14ac:dyDescent="0.3">
      <c r="P9088" s="1"/>
    </row>
    <row r="9089" spans="16:16" x14ac:dyDescent="0.3">
      <c r="P9089" s="1"/>
    </row>
    <row r="9090" spans="16:16" x14ac:dyDescent="0.3">
      <c r="P9090" s="1"/>
    </row>
    <row r="9091" spans="16:16" x14ac:dyDescent="0.3">
      <c r="P9091" s="1"/>
    </row>
    <row r="9092" spans="16:16" x14ac:dyDescent="0.3">
      <c r="P9092" s="1"/>
    </row>
    <row r="9093" spans="16:16" x14ac:dyDescent="0.3">
      <c r="P9093" s="1"/>
    </row>
    <row r="9094" spans="16:16" x14ac:dyDescent="0.3">
      <c r="P9094" s="1"/>
    </row>
    <row r="9095" spans="16:16" x14ac:dyDescent="0.3">
      <c r="P9095" s="1"/>
    </row>
    <row r="9096" spans="16:16" x14ac:dyDescent="0.3">
      <c r="P9096" s="1"/>
    </row>
    <row r="9097" spans="16:16" x14ac:dyDescent="0.3">
      <c r="P9097" s="1"/>
    </row>
    <row r="9098" spans="16:16" x14ac:dyDescent="0.3">
      <c r="P9098" s="1"/>
    </row>
    <row r="9099" spans="16:16" x14ac:dyDescent="0.3">
      <c r="P9099" s="1"/>
    </row>
    <row r="9100" spans="16:16" x14ac:dyDescent="0.3">
      <c r="P9100" s="1"/>
    </row>
    <row r="9101" spans="16:16" x14ac:dyDescent="0.3">
      <c r="P9101" s="1"/>
    </row>
    <row r="9102" spans="16:16" x14ac:dyDescent="0.3">
      <c r="P9102" s="1"/>
    </row>
    <row r="9103" spans="16:16" x14ac:dyDescent="0.3">
      <c r="P9103" s="1"/>
    </row>
    <row r="9104" spans="16:16" x14ac:dyDescent="0.3">
      <c r="P9104" s="1"/>
    </row>
    <row r="9105" spans="16:16" x14ac:dyDescent="0.3">
      <c r="P9105" s="1"/>
    </row>
    <row r="9106" spans="16:16" x14ac:dyDescent="0.3">
      <c r="P9106" s="1"/>
    </row>
    <row r="9107" spans="16:16" x14ac:dyDescent="0.3">
      <c r="P9107" s="1"/>
    </row>
    <row r="9108" spans="16:16" x14ac:dyDescent="0.3">
      <c r="P9108" s="1"/>
    </row>
    <row r="9109" spans="16:16" x14ac:dyDescent="0.3">
      <c r="P9109" s="1"/>
    </row>
    <row r="9110" spans="16:16" x14ac:dyDescent="0.3">
      <c r="P9110" s="1"/>
    </row>
    <row r="9111" spans="16:16" x14ac:dyDescent="0.3">
      <c r="P9111" s="1"/>
    </row>
    <row r="9112" spans="16:16" x14ac:dyDescent="0.3">
      <c r="P9112" s="1"/>
    </row>
    <row r="9113" spans="16:16" x14ac:dyDescent="0.3">
      <c r="P9113" s="1"/>
    </row>
    <row r="9114" spans="16:16" x14ac:dyDescent="0.3">
      <c r="P9114" s="1"/>
    </row>
    <row r="9115" spans="16:16" x14ac:dyDescent="0.3">
      <c r="P9115" s="1"/>
    </row>
    <row r="9116" spans="16:16" x14ac:dyDescent="0.3">
      <c r="P9116" s="1"/>
    </row>
    <row r="9117" spans="16:16" x14ac:dyDescent="0.3">
      <c r="P9117" s="1"/>
    </row>
    <row r="9118" spans="16:16" x14ac:dyDescent="0.3">
      <c r="P9118" s="1"/>
    </row>
    <row r="9119" spans="16:16" x14ac:dyDescent="0.3">
      <c r="P9119" s="1"/>
    </row>
    <row r="9120" spans="16:16" x14ac:dyDescent="0.3">
      <c r="P9120" s="1"/>
    </row>
    <row r="9121" spans="16:16" x14ac:dyDescent="0.3">
      <c r="P9121" s="1"/>
    </row>
    <row r="9122" spans="16:16" x14ac:dyDescent="0.3">
      <c r="P9122" s="1"/>
    </row>
    <row r="9123" spans="16:16" x14ac:dyDescent="0.3">
      <c r="P9123" s="1"/>
    </row>
    <row r="9124" spans="16:16" x14ac:dyDescent="0.3">
      <c r="P9124" s="1"/>
    </row>
    <row r="9125" spans="16:16" x14ac:dyDescent="0.3">
      <c r="P9125" s="1"/>
    </row>
    <row r="9126" spans="16:16" x14ac:dyDescent="0.3">
      <c r="P9126" s="1"/>
    </row>
    <row r="9127" spans="16:16" x14ac:dyDescent="0.3">
      <c r="P9127" s="1"/>
    </row>
    <row r="9128" spans="16:16" x14ac:dyDescent="0.3">
      <c r="P9128" s="1"/>
    </row>
    <row r="9129" spans="16:16" x14ac:dyDescent="0.3">
      <c r="P9129" s="1"/>
    </row>
    <row r="9130" spans="16:16" x14ac:dyDescent="0.3">
      <c r="P9130" s="1"/>
    </row>
    <row r="9131" spans="16:16" x14ac:dyDescent="0.3">
      <c r="P9131" s="1"/>
    </row>
    <row r="9132" spans="16:16" x14ac:dyDescent="0.3">
      <c r="P9132" s="1"/>
    </row>
    <row r="9133" spans="16:16" x14ac:dyDescent="0.3">
      <c r="P9133" s="1"/>
    </row>
    <row r="9134" spans="16:16" x14ac:dyDescent="0.3">
      <c r="P9134" s="1"/>
    </row>
    <row r="9135" spans="16:16" x14ac:dyDescent="0.3">
      <c r="P9135" s="1"/>
    </row>
    <row r="9136" spans="16:16" x14ac:dyDescent="0.3">
      <c r="P9136" s="1"/>
    </row>
    <row r="9137" spans="16:16" x14ac:dyDescent="0.3">
      <c r="P9137" s="1"/>
    </row>
    <row r="9138" spans="16:16" x14ac:dyDescent="0.3">
      <c r="P9138" s="1"/>
    </row>
    <row r="9139" spans="16:16" x14ac:dyDescent="0.3">
      <c r="P9139" s="1"/>
    </row>
    <row r="9140" spans="16:16" x14ac:dyDescent="0.3">
      <c r="P9140" s="1"/>
    </row>
    <row r="9141" spans="16:16" x14ac:dyDescent="0.3">
      <c r="P9141" s="1"/>
    </row>
    <row r="9142" spans="16:16" x14ac:dyDescent="0.3">
      <c r="P9142" s="1"/>
    </row>
    <row r="9143" spans="16:16" x14ac:dyDescent="0.3">
      <c r="P9143" s="1"/>
    </row>
    <row r="9144" spans="16:16" x14ac:dyDescent="0.3">
      <c r="P9144" s="1"/>
    </row>
    <row r="9145" spans="16:16" x14ac:dyDescent="0.3">
      <c r="P9145" s="1"/>
    </row>
    <row r="9146" spans="16:16" x14ac:dyDescent="0.3">
      <c r="P9146" s="1"/>
    </row>
    <row r="9147" spans="16:16" x14ac:dyDescent="0.3">
      <c r="P9147" s="1"/>
    </row>
    <row r="9148" spans="16:16" x14ac:dyDescent="0.3">
      <c r="P9148" s="1"/>
    </row>
    <row r="9149" spans="16:16" x14ac:dyDescent="0.3">
      <c r="P9149" s="1"/>
    </row>
    <row r="9150" spans="16:16" x14ac:dyDescent="0.3">
      <c r="P9150" s="1"/>
    </row>
    <row r="9151" spans="16:16" x14ac:dyDescent="0.3">
      <c r="P9151" s="1"/>
    </row>
    <row r="9152" spans="16:16" x14ac:dyDescent="0.3">
      <c r="P9152" s="1"/>
    </row>
    <row r="9153" spans="16:16" x14ac:dyDescent="0.3">
      <c r="P9153" s="1"/>
    </row>
    <row r="9154" spans="16:16" x14ac:dyDescent="0.3">
      <c r="P9154" s="1"/>
    </row>
    <row r="9155" spans="16:16" x14ac:dyDescent="0.3">
      <c r="P9155" s="1"/>
    </row>
    <row r="9156" spans="16:16" x14ac:dyDescent="0.3">
      <c r="P9156" s="1"/>
    </row>
    <row r="9157" spans="16:16" x14ac:dyDescent="0.3">
      <c r="P9157" s="1"/>
    </row>
    <row r="9158" spans="16:16" x14ac:dyDescent="0.3">
      <c r="P9158" s="1"/>
    </row>
    <row r="9159" spans="16:16" x14ac:dyDescent="0.3">
      <c r="P9159" s="1"/>
    </row>
    <row r="9160" spans="16:16" x14ac:dyDescent="0.3">
      <c r="P9160" s="1"/>
    </row>
    <row r="9161" spans="16:16" x14ac:dyDescent="0.3">
      <c r="P9161" s="1"/>
    </row>
    <row r="9162" spans="16:16" x14ac:dyDescent="0.3">
      <c r="P9162" s="1"/>
    </row>
    <row r="9163" spans="16:16" x14ac:dyDescent="0.3">
      <c r="P9163" s="1"/>
    </row>
    <row r="9164" spans="16:16" x14ac:dyDescent="0.3">
      <c r="P9164" s="1"/>
    </row>
    <row r="9165" spans="16:16" x14ac:dyDescent="0.3">
      <c r="P9165" s="1"/>
    </row>
    <row r="9166" spans="16:16" x14ac:dyDescent="0.3">
      <c r="P9166" s="1"/>
    </row>
    <row r="9167" spans="16:16" x14ac:dyDescent="0.3">
      <c r="P9167" s="1"/>
    </row>
    <row r="9168" spans="16:16" x14ac:dyDescent="0.3">
      <c r="P9168" s="1"/>
    </row>
    <row r="9169" spans="16:16" x14ac:dyDescent="0.3">
      <c r="P9169" s="1"/>
    </row>
    <row r="9170" spans="16:16" x14ac:dyDescent="0.3">
      <c r="P9170" s="1"/>
    </row>
    <row r="9171" spans="16:16" x14ac:dyDescent="0.3">
      <c r="P9171" s="1"/>
    </row>
    <row r="9172" spans="16:16" x14ac:dyDescent="0.3">
      <c r="P9172" s="1"/>
    </row>
    <row r="9173" spans="16:16" x14ac:dyDescent="0.3">
      <c r="P9173" s="1"/>
    </row>
    <row r="9174" spans="16:16" x14ac:dyDescent="0.3">
      <c r="P9174" s="1"/>
    </row>
    <row r="9175" spans="16:16" x14ac:dyDescent="0.3">
      <c r="P9175" s="1"/>
    </row>
    <row r="9176" spans="16:16" x14ac:dyDescent="0.3">
      <c r="P9176" s="1"/>
    </row>
    <row r="9177" spans="16:16" x14ac:dyDescent="0.3">
      <c r="P9177" s="1"/>
    </row>
    <row r="9178" spans="16:16" x14ac:dyDescent="0.3">
      <c r="P9178" s="1"/>
    </row>
    <row r="9179" spans="16:16" x14ac:dyDescent="0.3">
      <c r="P9179" s="1"/>
    </row>
    <row r="9180" spans="16:16" x14ac:dyDescent="0.3">
      <c r="P9180" s="1"/>
    </row>
    <row r="9181" spans="16:16" x14ac:dyDescent="0.3">
      <c r="P9181" s="1"/>
    </row>
    <row r="9182" spans="16:16" x14ac:dyDescent="0.3">
      <c r="P9182" s="1"/>
    </row>
    <row r="9183" spans="16:16" x14ac:dyDescent="0.3">
      <c r="P9183" s="1"/>
    </row>
    <row r="9184" spans="16:16" x14ac:dyDescent="0.3">
      <c r="P9184" s="1"/>
    </row>
    <row r="9185" spans="16:16" x14ac:dyDescent="0.3">
      <c r="P9185" s="1"/>
    </row>
    <row r="9186" spans="16:16" x14ac:dyDescent="0.3">
      <c r="P9186" s="1"/>
    </row>
    <row r="9187" spans="16:16" x14ac:dyDescent="0.3">
      <c r="P9187" s="1"/>
    </row>
    <row r="9188" spans="16:16" x14ac:dyDescent="0.3">
      <c r="P9188" s="1"/>
    </row>
    <row r="9189" spans="16:16" x14ac:dyDescent="0.3">
      <c r="P9189" s="1"/>
    </row>
    <row r="9190" spans="16:16" x14ac:dyDescent="0.3">
      <c r="P9190" s="1"/>
    </row>
    <row r="9191" spans="16:16" x14ac:dyDescent="0.3">
      <c r="P9191" s="1"/>
    </row>
    <row r="9192" spans="16:16" x14ac:dyDescent="0.3">
      <c r="P9192" s="1"/>
    </row>
    <row r="9193" spans="16:16" x14ac:dyDescent="0.3">
      <c r="P9193" s="1"/>
    </row>
    <row r="9194" spans="16:16" x14ac:dyDescent="0.3">
      <c r="P9194" s="1"/>
    </row>
    <row r="9195" spans="16:16" x14ac:dyDescent="0.3">
      <c r="P9195" s="1"/>
    </row>
    <row r="9196" spans="16:16" x14ac:dyDescent="0.3">
      <c r="P9196" s="1"/>
    </row>
    <row r="9197" spans="16:16" x14ac:dyDescent="0.3">
      <c r="P9197" s="1"/>
    </row>
    <row r="9198" spans="16:16" x14ac:dyDescent="0.3">
      <c r="P9198" s="1"/>
    </row>
    <row r="9199" spans="16:16" x14ac:dyDescent="0.3">
      <c r="P9199" s="1"/>
    </row>
    <row r="9200" spans="16:16" x14ac:dyDescent="0.3">
      <c r="P9200" s="1"/>
    </row>
    <row r="9201" spans="16:16" x14ac:dyDescent="0.3">
      <c r="P9201" s="1"/>
    </row>
    <row r="9202" spans="16:16" x14ac:dyDescent="0.3">
      <c r="P9202" s="1"/>
    </row>
    <row r="9203" spans="16:16" x14ac:dyDescent="0.3">
      <c r="P9203" s="1"/>
    </row>
    <row r="9204" spans="16:16" x14ac:dyDescent="0.3">
      <c r="P9204" s="1"/>
    </row>
    <row r="9205" spans="16:16" x14ac:dyDescent="0.3">
      <c r="P9205" s="1"/>
    </row>
    <row r="9206" spans="16:16" x14ac:dyDescent="0.3">
      <c r="P9206" s="1"/>
    </row>
    <row r="9207" spans="16:16" x14ac:dyDescent="0.3">
      <c r="P9207" s="1"/>
    </row>
    <row r="9208" spans="16:16" x14ac:dyDescent="0.3">
      <c r="P9208" s="1"/>
    </row>
    <row r="9209" spans="16:16" x14ac:dyDescent="0.3">
      <c r="P9209" s="1"/>
    </row>
    <row r="9210" spans="16:16" x14ac:dyDescent="0.3">
      <c r="P9210" s="1"/>
    </row>
    <row r="9211" spans="16:16" x14ac:dyDescent="0.3">
      <c r="P9211" s="1"/>
    </row>
    <row r="9212" spans="16:16" x14ac:dyDescent="0.3">
      <c r="P9212" s="1"/>
    </row>
    <row r="9213" spans="16:16" x14ac:dyDescent="0.3">
      <c r="P9213" s="1"/>
    </row>
    <row r="9214" spans="16:16" x14ac:dyDescent="0.3">
      <c r="P9214" s="1"/>
    </row>
    <row r="9215" spans="16:16" x14ac:dyDescent="0.3">
      <c r="P9215" s="1"/>
    </row>
    <row r="9216" spans="16:16" x14ac:dyDescent="0.3">
      <c r="P9216" s="1"/>
    </row>
    <row r="9217" spans="16:16" x14ac:dyDescent="0.3">
      <c r="P9217" s="1"/>
    </row>
    <row r="9218" spans="16:16" x14ac:dyDescent="0.3">
      <c r="P9218" s="1"/>
    </row>
    <row r="9219" spans="16:16" x14ac:dyDescent="0.3">
      <c r="P9219" s="1"/>
    </row>
    <row r="9220" spans="16:16" x14ac:dyDescent="0.3">
      <c r="P9220" s="1"/>
    </row>
    <row r="9221" spans="16:16" x14ac:dyDescent="0.3">
      <c r="P9221" s="1"/>
    </row>
    <row r="9222" spans="16:16" x14ac:dyDescent="0.3">
      <c r="P9222" s="1"/>
    </row>
    <row r="9223" spans="16:16" x14ac:dyDescent="0.3">
      <c r="P9223" s="1"/>
    </row>
    <row r="9224" spans="16:16" x14ac:dyDescent="0.3">
      <c r="P9224" s="1"/>
    </row>
    <row r="9225" spans="16:16" x14ac:dyDescent="0.3">
      <c r="P9225" s="1"/>
    </row>
    <row r="9226" spans="16:16" x14ac:dyDescent="0.3">
      <c r="P9226" s="1"/>
    </row>
    <row r="9227" spans="16:16" x14ac:dyDescent="0.3">
      <c r="P9227" s="1"/>
    </row>
    <row r="9228" spans="16:16" x14ac:dyDescent="0.3">
      <c r="P9228" s="1"/>
    </row>
    <row r="9229" spans="16:16" x14ac:dyDescent="0.3">
      <c r="P9229" s="1"/>
    </row>
    <row r="9230" spans="16:16" x14ac:dyDescent="0.3">
      <c r="P9230" s="1"/>
    </row>
    <row r="9231" spans="16:16" x14ac:dyDescent="0.3">
      <c r="P9231" s="1"/>
    </row>
    <row r="9232" spans="16:16" x14ac:dyDescent="0.3">
      <c r="P9232" s="1"/>
    </row>
    <row r="9233" spans="16:16" x14ac:dyDescent="0.3">
      <c r="P9233" s="1"/>
    </row>
    <row r="9234" spans="16:16" x14ac:dyDescent="0.3">
      <c r="P9234" s="1"/>
    </row>
    <row r="9235" spans="16:16" x14ac:dyDescent="0.3">
      <c r="P9235" s="1"/>
    </row>
    <row r="9236" spans="16:16" x14ac:dyDescent="0.3">
      <c r="P9236" s="1"/>
    </row>
    <row r="9237" spans="16:16" x14ac:dyDescent="0.3">
      <c r="P9237" s="1"/>
    </row>
    <row r="9238" spans="16:16" x14ac:dyDescent="0.3">
      <c r="P9238" s="1"/>
    </row>
    <row r="9239" spans="16:16" x14ac:dyDescent="0.3">
      <c r="P9239" s="1"/>
    </row>
    <row r="9240" spans="16:16" x14ac:dyDescent="0.3">
      <c r="P9240" s="1"/>
    </row>
    <row r="9241" spans="16:16" x14ac:dyDescent="0.3">
      <c r="P9241" s="1"/>
    </row>
    <row r="9242" spans="16:16" x14ac:dyDescent="0.3">
      <c r="P9242" s="1"/>
    </row>
    <row r="9243" spans="16:16" x14ac:dyDescent="0.3">
      <c r="P9243" s="1"/>
    </row>
    <row r="9244" spans="16:16" x14ac:dyDescent="0.3">
      <c r="P9244" s="1"/>
    </row>
    <row r="9245" spans="16:16" x14ac:dyDescent="0.3">
      <c r="P9245" s="1"/>
    </row>
    <row r="9246" spans="16:16" x14ac:dyDescent="0.3">
      <c r="P9246" s="1"/>
    </row>
    <row r="9247" spans="16:16" x14ac:dyDescent="0.3">
      <c r="P9247" s="1"/>
    </row>
    <row r="9248" spans="16:16" x14ac:dyDescent="0.3">
      <c r="P9248" s="1"/>
    </row>
    <row r="9249" spans="16:16" x14ac:dyDescent="0.3">
      <c r="P9249" s="1"/>
    </row>
    <row r="9250" spans="16:16" x14ac:dyDescent="0.3">
      <c r="P9250" s="1"/>
    </row>
    <row r="9251" spans="16:16" x14ac:dyDescent="0.3">
      <c r="P9251" s="1"/>
    </row>
    <row r="9252" spans="16:16" x14ac:dyDescent="0.3">
      <c r="P9252" s="1"/>
    </row>
    <row r="9253" spans="16:16" x14ac:dyDescent="0.3">
      <c r="P9253" s="1"/>
    </row>
    <row r="9254" spans="16:16" x14ac:dyDescent="0.3">
      <c r="P9254" s="1"/>
    </row>
    <row r="9255" spans="16:16" x14ac:dyDescent="0.3">
      <c r="P9255" s="1"/>
    </row>
    <row r="9256" spans="16:16" x14ac:dyDescent="0.3">
      <c r="P9256" s="1"/>
    </row>
    <row r="9257" spans="16:16" x14ac:dyDescent="0.3">
      <c r="P9257" s="1"/>
    </row>
    <row r="9258" spans="16:16" x14ac:dyDescent="0.3">
      <c r="P9258" s="1"/>
    </row>
    <row r="9259" spans="16:16" x14ac:dyDescent="0.3">
      <c r="P9259" s="1"/>
    </row>
    <row r="9260" spans="16:16" x14ac:dyDescent="0.3">
      <c r="P9260" s="1"/>
    </row>
    <row r="9261" spans="16:16" x14ac:dyDescent="0.3">
      <c r="P9261" s="1"/>
    </row>
    <row r="9262" spans="16:16" x14ac:dyDescent="0.3">
      <c r="P9262" s="1"/>
    </row>
    <row r="9263" spans="16:16" x14ac:dyDescent="0.3">
      <c r="P9263" s="1"/>
    </row>
    <row r="9264" spans="16:16" x14ac:dyDescent="0.3">
      <c r="P9264" s="1"/>
    </row>
    <row r="9265" spans="16:16" x14ac:dyDescent="0.3">
      <c r="P9265" s="1"/>
    </row>
    <row r="9266" spans="16:16" x14ac:dyDescent="0.3">
      <c r="P9266" s="1"/>
    </row>
    <row r="9267" spans="16:16" x14ac:dyDescent="0.3">
      <c r="P9267" s="1"/>
    </row>
    <row r="9268" spans="16:16" x14ac:dyDescent="0.3">
      <c r="P9268" s="1"/>
    </row>
    <row r="9269" spans="16:16" x14ac:dyDescent="0.3">
      <c r="P9269" s="1"/>
    </row>
    <row r="9270" spans="16:16" x14ac:dyDescent="0.3">
      <c r="P9270" s="1"/>
    </row>
    <row r="9271" spans="16:16" x14ac:dyDescent="0.3">
      <c r="P9271" s="1"/>
    </row>
    <row r="9272" spans="16:16" x14ac:dyDescent="0.3">
      <c r="P9272" s="1"/>
    </row>
    <row r="9273" spans="16:16" x14ac:dyDescent="0.3">
      <c r="P9273" s="1"/>
    </row>
    <row r="9274" spans="16:16" x14ac:dyDescent="0.3">
      <c r="P9274" s="1"/>
    </row>
    <row r="9275" spans="16:16" x14ac:dyDescent="0.3">
      <c r="P9275" s="1"/>
    </row>
    <row r="9276" spans="16:16" x14ac:dyDescent="0.3">
      <c r="P9276" s="1"/>
    </row>
    <row r="9277" spans="16:16" x14ac:dyDescent="0.3">
      <c r="P9277" s="1"/>
    </row>
    <row r="9278" spans="16:16" x14ac:dyDescent="0.3">
      <c r="P9278" s="1"/>
    </row>
    <row r="9279" spans="16:16" x14ac:dyDescent="0.3">
      <c r="P9279" s="1"/>
    </row>
    <row r="9280" spans="16:16" x14ac:dyDescent="0.3">
      <c r="P9280" s="1"/>
    </row>
    <row r="9281" spans="16:16" x14ac:dyDescent="0.3">
      <c r="P9281" s="1"/>
    </row>
    <row r="9282" spans="16:16" x14ac:dyDescent="0.3">
      <c r="P9282" s="1"/>
    </row>
    <row r="9283" spans="16:16" x14ac:dyDescent="0.3">
      <c r="P9283" s="1"/>
    </row>
    <row r="9284" spans="16:16" x14ac:dyDescent="0.3">
      <c r="P9284" s="1"/>
    </row>
    <row r="9285" spans="16:16" x14ac:dyDescent="0.3">
      <c r="P9285" s="1"/>
    </row>
    <row r="9286" spans="16:16" x14ac:dyDescent="0.3">
      <c r="P9286" s="1"/>
    </row>
    <row r="9287" spans="16:16" x14ac:dyDescent="0.3">
      <c r="P9287" s="1"/>
    </row>
    <row r="9288" spans="16:16" x14ac:dyDescent="0.3">
      <c r="P9288" s="1"/>
    </row>
    <row r="9289" spans="16:16" x14ac:dyDescent="0.3">
      <c r="P9289" s="1"/>
    </row>
    <row r="9290" spans="16:16" x14ac:dyDescent="0.3">
      <c r="P9290" s="1"/>
    </row>
    <row r="9291" spans="16:16" x14ac:dyDescent="0.3">
      <c r="P9291" s="1"/>
    </row>
    <row r="9292" spans="16:16" x14ac:dyDescent="0.3">
      <c r="P9292" s="1"/>
    </row>
    <row r="9293" spans="16:16" x14ac:dyDescent="0.3">
      <c r="P9293" s="1"/>
    </row>
    <row r="9294" spans="16:16" x14ac:dyDescent="0.3">
      <c r="P9294" s="1"/>
    </row>
    <row r="9295" spans="16:16" x14ac:dyDescent="0.3">
      <c r="P9295" s="1"/>
    </row>
    <row r="9296" spans="16:16" x14ac:dyDescent="0.3">
      <c r="P9296" s="1"/>
    </row>
    <row r="9297" spans="16:16" x14ac:dyDescent="0.3">
      <c r="P9297" s="1"/>
    </row>
    <row r="9298" spans="16:16" x14ac:dyDescent="0.3">
      <c r="P9298" s="1"/>
    </row>
    <row r="9299" spans="16:16" x14ac:dyDescent="0.3">
      <c r="P9299" s="1"/>
    </row>
    <row r="9300" spans="16:16" x14ac:dyDescent="0.3">
      <c r="P9300" s="1"/>
    </row>
    <row r="9301" spans="16:16" x14ac:dyDescent="0.3">
      <c r="P9301" s="1"/>
    </row>
    <row r="9302" spans="16:16" x14ac:dyDescent="0.3">
      <c r="P9302" s="1"/>
    </row>
    <row r="9303" spans="16:16" x14ac:dyDescent="0.3">
      <c r="P9303" s="1"/>
    </row>
    <row r="9304" spans="16:16" x14ac:dyDescent="0.3">
      <c r="P9304" s="1"/>
    </row>
    <row r="9305" spans="16:16" x14ac:dyDescent="0.3">
      <c r="P9305" s="1"/>
    </row>
    <row r="9306" spans="16:16" x14ac:dyDescent="0.3">
      <c r="P9306" s="1"/>
    </row>
    <row r="9307" spans="16:16" x14ac:dyDescent="0.3">
      <c r="P9307" s="1"/>
    </row>
    <row r="9308" spans="16:16" x14ac:dyDescent="0.3">
      <c r="P9308" s="1"/>
    </row>
    <row r="9309" spans="16:16" x14ac:dyDescent="0.3">
      <c r="P9309" s="1"/>
    </row>
    <row r="9310" spans="16:16" x14ac:dyDescent="0.3">
      <c r="P9310" s="1"/>
    </row>
    <row r="9311" spans="16:16" x14ac:dyDescent="0.3">
      <c r="P9311" s="1"/>
    </row>
    <row r="9312" spans="16:16" x14ac:dyDescent="0.3">
      <c r="P9312" s="1"/>
    </row>
    <row r="9313" spans="16:16" x14ac:dyDescent="0.3">
      <c r="P9313" s="1"/>
    </row>
    <row r="9314" spans="16:16" x14ac:dyDescent="0.3">
      <c r="P9314" s="1"/>
    </row>
    <row r="9315" spans="16:16" x14ac:dyDescent="0.3">
      <c r="P9315" s="1"/>
    </row>
    <row r="9316" spans="16:16" x14ac:dyDescent="0.3">
      <c r="P9316" s="1"/>
    </row>
    <row r="9317" spans="16:16" x14ac:dyDescent="0.3">
      <c r="P9317" s="1"/>
    </row>
    <row r="9318" spans="16:16" x14ac:dyDescent="0.3">
      <c r="P9318" s="1"/>
    </row>
    <row r="9319" spans="16:16" x14ac:dyDescent="0.3">
      <c r="P9319" s="1"/>
    </row>
    <row r="9320" spans="16:16" x14ac:dyDescent="0.3">
      <c r="P9320" s="1"/>
    </row>
    <row r="9321" spans="16:16" x14ac:dyDescent="0.3">
      <c r="P9321" s="1"/>
    </row>
    <row r="9322" spans="16:16" x14ac:dyDescent="0.3">
      <c r="P9322" s="1"/>
    </row>
    <row r="9323" spans="16:16" x14ac:dyDescent="0.3">
      <c r="P9323" s="1"/>
    </row>
    <row r="9324" spans="16:16" x14ac:dyDescent="0.3">
      <c r="P9324" s="1"/>
    </row>
    <row r="9325" spans="16:16" x14ac:dyDescent="0.3">
      <c r="P9325" s="1"/>
    </row>
    <row r="9326" spans="16:16" x14ac:dyDescent="0.3">
      <c r="P9326" s="1"/>
    </row>
    <row r="9327" spans="16:16" x14ac:dyDescent="0.3">
      <c r="P9327" s="1"/>
    </row>
    <row r="9328" spans="16:16" x14ac:dyDescent="0.3">
      <c r="P9328" s="1"/>
    </row>
    <row r="9329" spans="16:16" x14ac:dyDescent="0.3">
      <c r="P9329" s="1"/>
    </row>
    <row r="9330" spans="16:16" x14ac:dyDescent="0.3">
      <c r="P9330" s="1"/>
    </row>
    <row r="9331" spans="16:16" x14ac:dyDescent="0.3">
      <c r="P9331" s="1"/>
    </row>
    <row r="9332" spans="16:16" x14ac:dyDescent="0.3">
      <c r="P9332" s="1"/>
    </row>
    <row r="9333" spans="16:16" x14ac:dyDescent="0.3">
      <c r="P9333" s="1"/>
    </row>
    <row r="9334" spans="16:16" x14ac:dyDescent="0.3">
      <c r="P9334" s="1"/>
    </row>
    <row r="9335" spans="16:16" x14ac:dyDescent="0.3">
      <c r="P9335" s="1"/>
    </row>
    <row r="9336" spans="16:16" x14ac:dyDescent="0.3">
      <c r="P9336" s="1"/>
    </row>
    <row r="9337" spans="16:16" x14ac:dyDescent="0.3">
      <c r="P9337" s="1"/>
    </row>
    <row r="9338" spans="16:16" x14ac:dyDescent="0.3">
      <c r="P9338" s="1"/>
    </row>
    <row r="9339" spans="16:16" x14ac:dyDescent="0.3">
      <c r="P9339" s="1"/>
    </row>
    <row r="9340" spans="16:16" x14ac:dyDescent="0.3">
      <c r="P9340" s="1"/>
    </row>
    <row r="9341" spans="16:16" x14ac:dyDescent="0.3">
      <c r="P9341" s="1"/>
    </row>
    <row r="9342" spans="16:16" x14ac:dyDescent="0.3">
      <c r="P9342" s="1"/>
    </row>
    <row r="9343" spans="16:16" x14ac:dyDescent="0.3">
      <c r="P9343" s="1"/>
    </row>
    <row r="9344" spans="16:16" x14ac:dyDescent="0.3">
      <c r="P9344" s="1"/>
    </row>
    <row r="9345" spans="16:16" x14ac:dyDescent="0.3">
      <c r="P9345" s="1"/>
    </row>
    <row r="9346" spans="16:16" x14ac:dyDescent="0.3">
      <c r="P9346" s="1"/>
    </row>
    <row r="9347" spans="16:16" x14ac:dyDescent="0.3">
      <c r="P9347" s="1"/>
    </row>
    <row r="9348" spans="16:16" x14ac:dyDescent="0.3">
      <c r="P9348" s="1"/>
    </row>
    <row r="9349" spans="16:16" x14ac:dyDescent="0.3">
      <c r="P9349" s="1"/>
    </row>
    <row r="9350" spans="16:16" x14ac:dyDescent="0.3">
      <c r="P9350" s="1"/>
    </row>
    <row r="9351" spans="16:16" x14ac:dyDescent="0.3">
      <c r="P9351" s="1"/>
    </row>
    <row r="9352" spans="16:16" x14ac:dyDescent="0.3">
      <c r="P9352" s="1"/>
    </row>
    <row r="9353" spans="16:16" x14ac:dyDescent="0.3">
      <c r="P9353" s="1"/>
    </row>
    <row r="9354" spans="16:16" x14ac:dyDescent="0.3">
      <c r="P9354" s="1"/>
    </row>
    <row r="9355" spans="16:16" x14ac:dyDescent="0.3">
      <c r="P9355" s="1"/>
    </row>
    <row r="9356" spans="16:16" x14ac:dyDescent="0.3">
      <c r="P9356" s="1"/>
    </row>
    <row r="9357" spans="16:16" x14ac:dyDescent="0.3">
      <c r="P9357" s="1"/>
    </row>
    <row r="9358" spans="16:16" x14ac:dyDescent="0.3">
      <c r="P9358" s="1"/>
    </row>
    <row r="9359" spans="16:16" x14ac:dyDescent="0.3">
      <c r="P9359" s="1"/>
    </row>
    <row r="9360" spans="16:16" x14ac:dyDescent="0.3">
      <c r="P9360" s="1"/>
    </row>
    <row r="9361" spans="16:16" x14ac:dyDescent="0.3">
      <c r="P9361" s="1"/>
    </row>
    <row r="9362" spans="16:16" x14ac:dyDescent="0.3">
      <c r="P9362" s="1"/>
    </row>
    <row r="9363" spans="16:16" x14ac:dyDescent="0.3">
      <c r="P9363" s="1"/>
    </row>
    <row r="9364" spans="16:16" x14ac:dyDescent="0.3">
      <c r="P9364" s="1"/>
    </row>
    <row r="9365" spans="16:16" x14ac:dyDescent="0.3">
      <c r="P9365" s="1"/>
    </row>
    <row r="9366" spans="16:16" x14ac:dyDescent="0.3">
      <c r="P9366" s="1"/>
    </row>
    <row r="9367" spans="16:16" x14ac:dyDescent="0.3">
      <c r="P9367" s="1"/>
    </row>
    <row r="9368" spans="16:16" x14ac:dyDescent="0.3">
      <c r="P9368" s="1"/>
    </row>
    <row r="9369" spans="16:16" x14ac:dyDescent="0.3">
      <c r="P9369" s="1"/>
    </row>
    <row r="9370" spans="16:16" x14ac:dyDescent="0.3">
      <c r="P9370" s="1"/>
    </row>
    <row r="9371" spans="16:16" x14ac:dyDescent="0.3">
      <c r="P9371" s="1"/>
    </row>
    <row r="9372" spans="16:16" x14ac:dyDescent="0.3">
      <c r="P9372" s="1"/>
    </row>
    <row r="9373" spans="16:16" x14ac:dyDescent="0.3">
      <c r="P9373" s="1"/>
    </row>
    <row r="9374" spans="16:16" x14ac:dyDescent="0.3">
      <c r="P9374" s="1"/>
    </row>
    <row r="9375" spans="16:16" x14ac:dyDescent="0.3">
      <c r="P9375" s="1"/>
    </row>
    <row r="9376" spans="16:16" x14ac:dyDescent="0.3">
      <c r="P9376" s="1"/>
    </row>
    <row r="9377" spans="16:16" x14ac:dyDescent="0.3">
      <c r="P9377" s="1"/>
    </row>
    <row r="9378" spans="16:16" x14ac:dyDescent="0.3">
      <c r="P9378" s="1"/>
    </row>
    <row r="9379" spans="16:16" x14ac:dyDescent="0.3">
      <c r="P9379" s="1"/>
    </row>
    <row r="9380" spans="16:16" x14ac:dyDescent="0.3">
      <c r="P9380" s="1"/>
    </row>
    <row r="9381" spans="16:16" x14ac:dyDescent="0.3">
      <c r="P9381" s="1"/>
    </row>
    <row r="9382" spans="16:16" x14ac:dyDescent="0.3">
      <c r="P9382" s="1"/>
    </row>
    <row r="9383" spans="16:16" x14ac:dyDescent="0.3">
      <c r="P9383" s="1"/>
    </row>
    <row r="9384" spans="16:16" x14ac:dyDescent="0.3">
      <c r="P9384" s="1"/>
    </row>
    <row r="9385" spans="16:16" x14ac:dyDescent="0.3">
      <c r="P9385" s="1"/>
    </row>
    <row r="9386" spans="16:16" x14ac:dyDescent="0.3">
      <c r="P9386" s="1"/>
    </row>
    <row r="9387" spans="16:16" x14ac:dyDescent="0.3">
      <c r="P9387" s="1"/>
    </row>
    <row r="9388" spans="16:16" x14ac:dyDescent="0.3">
      <c r="P9388" s="1"/>
    </row>
    <row r="9389" spans="16:16" x14ac:dyDescent="0.3">
      <c r="P9389" s="1"/>
    </row>
    <row r="9390" spans="16:16" x14ac:dyDescent="0.3">
      <c r="P9390" s="1"/>
    </row>
    <row r="9391" spans="16:16" x14ac:dyDescent="0.3">
      <c r="P9391" s="1"/>
    </row>
    <row r="9392" spans="16:16" x14ac:dyDescent="0.3">
      <c r="P9392" s="1"/>
    </row>
    <row r="9393" spans="16:16" x14ac:dyDescent="0.3">
      <c r="P9393" s="1"/>
    </row>
    <row r="9394" spans="16:16" x14ac:dyDescent="0.3">
      <c r="P9394" s="1"/>
    </row>
    <row r="9395" spans="16:16" x14ac:dyDescent="0.3">
      <c r="P9395" s="1"/>
    </row>
    <row r="9396" spans="16:16" x14ac:dyDescent="0.3">
      <c r="P9396" s="1"/>
    </row>
    <row r="9397" spans="16:16" x14ac:dyDescent="0.3">
      <c r="P9397" s="1"/>
    </row>
    <row r="9398" spans="16:16" x14ac:dyDescent="0.3">
      <c r="P9398" s="1"/>
    </row>
    <row r="9399" spans="16:16" x14ac:dyDescent="0.3">
      <c r="P9399" s="1"/>
    </row>
    <row r="9400" spans="16:16" x14ac:dyDescent="0.3">
      <c r="P9400" s="1"/>
    </row>
    <row r="9401" spans="16:16" x14ac:dyDescent="0.3">
      <c r="P9401" s="1"/>
    </row>
    <row r="9402" spans="16:16" x14ac:dyDescent="0.3">
      <c r="P9402" s="1"/>
    </row>
    <row r="9403" spans="16:16" x14ac:dyDescent="0.3">
      <c r="P9403" s="1"/>
    </row>
    <row r="9404" spans="16:16" x14ac:dyDescent="0.3">
      <c r="P9404" s="1"/>
    </row>
    <row r="9405" spans="16:16" x14ac:dyDescent="0.3">
      <c r="P9405" s="1"/>
    </row>
    <row r="9406" spans="16:16" x14ac:dyDescent="0.3">
      <c r="P9406" s="1"/>
    </row>
    <row r="9407" spans="16:16" x14ac:dyDescent="0.3">
      <c r="P9407" s="1"/>
    </row>
    <row r="9408" spans="16:16" x14ac:dyDescent="0.3">
      <c r="P9408" s="1"/>
    </row>
    <row r="9409" spans="16:16" x14ac:dyDescent="0.3">
      <c r="P9409" s="1"/>
    </row>
    <row r="9410" spans="16:16" x14ac:dyDescent="0.3">
      <c r="P9410" s="1"/>
    </row>
    <row r="9411" spans="16:16" x14ac:dyDescent="0.3">
      <c r="P9411" s="1"/>
    </row>
    <row r="9412" spans="16:16" x14ac:dyDescent="0.3">
      <c r="P9412" s="1"/>
    </row>
    <row r="9413" spans="16:16" x14ac:dyDescent="0.3">
      <c r="P9413" s="1"/>
    </row>
    <row r="9414" spans="16:16" x14ac:dyDescent="0.3">
      <c r="P9414" s="1"/>
    </row>
    <row r="9415" spans="16:16" x14ac:dyDescent="0.3">
      <c r="P9415" s="1"/>
    </row>
    <row r="9416" spans="16:16" x14ac:dyDescent="0.3">
      <c r="P9416" s="1"/>
    </row>
    <row r="9417" spans="16:16" x14ac:dyDescent="0.3">
      <c r="P9417" s="1"/>
    </row>
    <row r="9418" spans="16:16" x14ac:dyDescent="0.3">
      <c r="P9418" s="1"/>
    </row>
    <row r="9419" spans="16:16" x14ac:dyDescent="0.3">
      <c r="P9419" s="1"/>
    </row>
    <row r="9420" spans="16:16" x14ac:dyDescent="0.3">
      <c r="P9420" s="1"/>
    </row>
    <row r="9421" spans="16:16" x14ac:dyDescent="0.3">
      <c r="P9421" s="1"/>
    </row>
    <row r="9422" spans="16:16" x14ac:dyDescent="0.3">
      <c r="P9422" s="1"/>
    </row>
    <row r="9423" spans="16:16" x14ac:dyDescent="0.3">
      <c r="P9423" s="1"/>
    </row>
    <row r="9424" spans="16:16" x14ac:dyDescent="0.3">
      <c r="P9424" s="1"/>
    </row>
    <row r="9425" spans="16:16" x14ac:dyDescent="0.3">
      <c r="P9425" s="1"/>
    </row>
    <row r="9426" spans="16:16" x14ac:dyDescent="0.3">
      <c r="P9426" s="1"/>
    </row>
    <row r="9427" spans="16:16" x14ac:dyDescent="0.3">
      <c r="P9427" s="1"/>
    </row>
    <row r="9428" spans="16:16" x14ac:dyDescent="0.3">
      <c r="P9428" s="1"/>
    </row>
    <row r="9429" spans="16:16" x14ac:dyDescent="0.3">
      <c r="P9429" s="1"/>
    </row>
    <row r="9430" spans="16:16" x14ac:dyDescent="0.3">
      <c r="P9430" s="1"/>
    </row>
    <row r="9431" spans="16:16" x14ac:dyDescent="0.3">
      <c r="P9431" s="1"/>
    </row>
    <row r="9432" spans="16:16" x14ac:dyDescent="0.3">
      <c r="P9432" s="1"/>
    </row>
    <row r="9433" spans="16:16" x14ac:dyDescent="0.3">
      <c r="P9433" s="1"/>
    </row>
    <row r="9434" spans="16:16" x14ac:dyDescent="0.3">
      <c r="P9434" s="1"/>
    </row>
    <row r="9435" spans="16:16" x14ac:dyDescent="0.3">
      <c r="P9435" s="1"/>
    </row>
    <row r="9436" spans="16:16" x14ac:dyDescent="0.3">
      <c r="P9436" s="1"/>
    </row>
    <row r="9437" spans="16:16" x14ac:dyDescent="0.3">
      <c r="P9437" s="1"/>
    </row>
    <row r="9438" spans="16:16" x14ac:dyDescent="0.3">
      <c r="P9438" s="1"/>
    </row>
    <row r="9439" spans="16:16" x14ac:dyDescent="0.3">
      <c r="P9439" s="1"/>
    </row>
    <row r="9440" spans="16:16" x14ac:dyDescent="0.3">
      <c r="P9440" s="1"/>
    </row>
    <row r="9441" spans="16:16" x14ac:dyDescent="0.3">
      <c r="P9441" s="1"/>
    </row>
    <row r="9442" spans="16:16" x14ac:dyDescent="0.3">
      <c r="P9442" s="1"/>
    </row>
    <row r="9443" spans="16:16" x14ac:dyDescent="0.3">
      <c r="P9443" s="1"/>
    </row>
    <row r="9444" spans="16:16" x14ac:dyDescent="0.3">
      <c r="P9444" s="1"/>
    </row>
    <row r="9445" spans="16:16" x14ac:dyDescent="0.3">
      <c r="P9445" s="1"/>
    </row>
    <row r="9446" spans="16:16" x14ac:dyDescent="0.3">
      <c r="P9446" s="1"/>
    </row>
    <row r="9447" spans="16:16" x14ac:dyDescent="0.3">
      <c r="P9447" s="1"/>
    </row>
    <row r="9448" spans="16:16" x14ac:dyDescent="0.3">
      <c r="P9448" s="1"/>
    </row>
    <row r="9449" spans="16:16" x14ac:dyDescent="0.3">
      <c r="P9449" s="1"/>
    </row>
    <row r="9450" spans="16:16" x14ac:dyDescent="0.3">
      <c r="P9450" s="1"/>
    </row>
    <row r="9451" spans="16:16" x14ac:dyDescent="0.3">
      <c r="P9451" s="1"/>
    </row>
    <row r="9452" spans="16:16" x14ac:dyDescent="0.3">
      <c r="P9452" s="1"/>
    </row>
    <row r="9453" spans="16:16" x14ac:dyDescent="0.3">
      <c r="P9453" s="1"/>
    </row>
    <row r="9454" spans="16:16" x14ac:dyDescent="0.3">
      <c r="P9454" s="1"/>
    </row>
    <row r="9455" spans="16:16" x14ac:dyDescent="0.3">
      <c r="P9455" s="1"/>
    </row>
    <row r="9456" spans="16:16" x14ac:dyDescent="0.3">
      <c r="P9456" s="1"/>
    </row>
    <row r="9457" spans="16:16" x14ac:dyDescent="0.3">
      <c r="P9457" s="1"/>
    </row>
    <row r="9458" spans="16:16" x14ac:dyDescent="0.3">
      <c r="P9458" s="1"/>
    </row>
    <row r="9459" spans="16:16" x14ac:dyDescent="0.3">
      <c r="P9459" s="1"/>
    </row>
    <row r="9460" spans="16:16" x14ac:dyDescent="0.3">
      <c r="P9460" s="1"/>
    </row>
    <row r="9461" spans="16:16" x14ac:dyDescent="0.3">
      <c r="P9461" s="1"/>
    </row>
    <row r="9462" spans="16:16" x14ac:dyDescent="0.3">
      <c r="P9462" s="1"/>
    </row>
    <row r="9463" spans="16:16" x14ac:dyDescent="0.3">
      <c r="P9463" s="1"/>
    </row>
    <row r="9464" spans="16:16" x14ac:dyDescent="0.3">
      <c r="P9464" s="1"/>
    </row>
    <row r="9465" spans="16:16" x14ac:dyDescent="0.3">
      <c r="P9465" s="1"/>
    </row>
    <row r="9466" spans="16:16" x14ac:dyDescent="0.3">
      <c r="P9466" s="1"/>
    </row>
    <row r="9467" spans="16:16" x14ac:dyDescent="0.3">
      <c r="P9467" s="1"/>
    </row>
    <row r="9468" spans="16:16" x14ac:dyDescent="0.3">
      <c r="P9468" s="1"/>
    </row>
    <row r="9469" spans="16:16" x14ac:dyDescent="0.3">
      <c r="P9469" s="1"/>
    </row>
    <row r="9470" spans="16:16" x14ac:dyDescent="0.3">
      <c r="P9470" s="1"/>
    </row>
    <row r="9471" spans="16:16" x14ac:dyDescent="0.3">
      <c r="P9471" s="1"/>
    </row>
    <row r="9472" spans="16:16" x14ac:dyDescent="0.3">
      <c r="P9472" s="1"/>
    </row>
    <row r="9473" spans="16:16" x14ac:dyDescent="0.3">
      <c r="P9473" s="1"/>
    </row>
    <row r="9474" spans="16:16" x14ac:dyDescent="0.3">
      <c r="P9474" s="1"/>
    </row>
    <row r="9475" spans="16:16" x14ac:dyDescent="0.3">
      <c r="P9475" s="1"/>
    </row>
    <row r="9476" spans="16:16" x14ac:dyDescent="0.3">
      <c r="P9476" s="1"/>
    </row>
    <row r="9477" spans="16:16" x14ac:dyDescent="0.3">
      <c r="P9477" s="1"/>
    </row>
    <row r="9478" spans="16:16" x14ac:dyDescent="0.3">
      <c r="P9478" s="1"/>
    </row>
    <row r="9479" spans="16:16" x14ac:dyDescent="0.3">
      <c r="P9479" s="1"/>
    </row>
    <row r="9480" spans="16:16" x14ac:dyDescent="0.3">
      <c r="P9480" s="1"/>
    </row>
    <row r="9481" spans="16:16" x14ac:dyDescent="0.3">
      <c r="P9481" s="1"/>
    </row>
    <row r="9482" spans="16:16" x14ac:dyDescent="0.3">
      <c r="P9482" s="1"/>
    </row>
    <row r="9483" spans="16:16" x14ac:dyDescent="0.3">
      <c r="P9483" s="1"/>
    </row>
    <row r="9484" spans="16:16" x14ac:dyDescent="0.3">
      <c r="P9484" s="1"/>
    </row>
    <row r="9485" spans="16:16" x14ac:dyDescent="0.3">
      <c r="P9485" s="1"/>
    </row>
    <row r="9486" spans="16:16" x14ac:dyDescent="0.3">
      <c r="P9486" s="1"/>
    </row>
    <row r="9487" spans="16:16" x14ac:dyDescent="0.3">
      <c r="P9487" s="1"/>
    </row>
    <row r="9488" spans="16:16" x14ac:dyDescent="0.3">
      <c r="P9488" s="1"/>
    </row>
    <row r="9489" spans="16:16" x14ac:dyDescent="0.3">
      <c r="P9489" s="1"/>
    </row>
    <row r="9490" spans="16:16" x14ac:dyDescent="0.3">
      <c r="P9490" s="1"/>
    </row>
    <row r="9491" spans="16:16" x14ac:dyDescent="0.3">
      <c r="P9491" s="1"/>
    </row>
    <row r="9492" spans="16:16" x14ac:dyDescent="0.3">
      <c r="P9492" s="1"/>
    </row>
    <row r="9493" spans="16:16" x14ac:dyDescent="0.3">
      <c r="P9493" s="1"/>
    </row>
    <row r="9494" spans="16:16" x14ac:dyDescent="0.3">
      <c r="P9494" s="1"/>
    </row>
    <row r="9495" spans="16:16" x14ac:dyDescent="0.3">
      <c r="P9495" s="1"/>
    </row>
    <row r="9496" spans="16:16" x14ac:dyDescent="0.3">
      <c r="P9496" s="1"/>
    </row>
    <row r="9497" spans="16:16" x14ac:dyDescent="0.3">
      <c r="P9497" s="1"/>
    </row>
    <row r="9498" spans="16:16" x14ac:dyDescent="0.3">
      <c r="P9498" s="1"/>
    </row>
    <row r="9499" spans="16:16" x14ac:dyDescent="0.3">
      <c r="P9499" s="1"/>
    </row>
    <row r="9500" spans="16:16" x14ac:dyDescent="0.3">
      <c r="P9500" s="1"/>
    </row>
    <row r="9501" spans="16:16" x14ac:dyDescent="0.3">
      <c r="P9501" s="1"/>
    </row>
    <row r="9502" spans="16:16" x14ac:dyDescent="0.3">
      <c r="P9502" s="1"/>
    </row>
    <row r="9503" spans="16:16" x14ac:dyDescent="0.3">
      <c r="P9503" s="1"/>
    </row>
    <row r="9504" spans="16:16" x14ac:dyDescent="0.3">
      <c r="P9504" s="1"/>
    </row>
    <row r="9505" spans="16:16" x14ac:dyDescent="0.3">
      <c r="P9505" s="1"/>
    </row>
    <row r="9506" spans="16:16" x14ac:dyDescent="0.3">
      <c r="P9506" s="1"/>
    </row>
    <row r="9507" spans="16:16" x14ac:dyDescent="0.3">
      <c r="P9507" s="1"/>
    </row>
    <row r="9508" spans="16:16" x14ac:dyDescent="0.3">
      <c r="P9508" s="1"/>
    </row>
    <row r="9509" spans="16:16" x14ac:dyDescent="0.3">
      <c r="P9509" s="1"/>
    </row>
    <row r="9510" spans="16:16" x14ac:dyDescent="0.3">
      <c r="P9510" s="1"/>
    </row>
    <row r="9511" spans="16:16" x14ac:dyDescent="0.3">
      <c r="P9511" s="1"/>
    </row>
    <row r="9512" spans="16:16" x14ac:dyDescent="0.3">
      <c r="P9512" s="1"/>
    </row>
    <row r="9513" spans="16:16" x14ac:dyDescent="0.3">
      <c r="P9513" s="1"/>
    </row>
    <row r="9514" spans="16:16" x14ac:dyDescent="0.3">
      <c r="P9514" s="1"/>
    </row>
    <row r="9515" spans="16:16" x14ac:dyDescent="0.3">
      <c r="P9515" s="1"/>
    </row>
    <row r="9516" spans="16:16" x14ac:dyDescent="0.3">
      <c r="P9516" s="1"/>
    </row>
    <row r="9517" spans="16:16" x14ac:dyDescent="0.3">
      <c r="P9517" s="1"/>
    </row>
    <row r="9518" spans="16:16" x14ac:dyDescent="0.3">
      <c r="P9518" s="1"/>
    </row>
    <row r="9519" spans="16:16" x14ac:dyDescent="0.3">
      <c r="P9519" s="1"/>
    </row>
    <row r="9520" spans="16:16" x14ac:dyDescent="0.3">
      <c r="P9520" s="1"/>
    </row>
    <row r="9521" spans="16:16" x14ac:dyDescent="0.3">
      <c r="P9521" s="1"/>
    </row>
    <row r="9522" spans="16:16" x14ac:dyDescent="0.3">
      <c r="P9522" s="1"/>
    </row>
    <row r="9523" spans="16:16" x14ac:dyDescent="0.3">
      <c r="P9523" s="1"/>
    </row>
    <row r="9524" spans="16:16" x14ac:dyDescent="0.3">
      <c r="P9524" s="1"/>
    </row>
    <row r="9525" spans="16:16" x14ac:dyDescent="0.3">
      <c r="P9525" s="1"/>
    </row>
    <row r="9526" spans="16:16" x14ac:dyDescent="0.3">
      <c r="P9526" s="1"/>
    </row>
    <row r="9527" spans="16:16" x14ac:dyDescent="0.3">
      <c r="P9527" s="1"/>
    </row>
    <row r="9528" spans="16:16" x14ac:dyDescent="0.3">
      <c r="P9528" s="1"/>
    </row>
    <row r="9529" spans="16:16" x14ac:dyDescent="0.3">
      <c r="P9529" s="1"/>
    </row>
    <row r="9530" spans="16:16" x14ac:dyDescent="0.3">
      <c r="P9530" s="1"/>
    </row>
    <row r="9531" spans="16:16" x14ac:dyDescent="0.3">
      <c r="P9531" s="1"/>
    </row>
    <row r="9532" spans="16:16" x14ac:dyDescent="0.3">
      <c r="P9532" s="1"/>
    </row>
    <row r="9533" spans="16:16" x14ac:dyDescent="0.3">
      <c r="P9533" s="1"/>
    </row>
    <row r="9534" spans="16:16" x14ac:dyDescent="0.3">
      <c r="P9534" s="1"/>
    </row>
    <row r="9535" spans="16:16" x14ac:dyDescent="0.3">
      <c r="P9535" s="1"/>
    </row>
    <row r="9536" spans="16:16" x14ac:dyDescent="0.3">
      <c r="P9536" s="1"/>
    </row>
    <row r="9537" spans="16:16" x14ac:dyDescent="0.3">
      <c r="P9537" s="1"/>
    </row>
    <row r="9538" spans="16:16" x14ac:dyDescent="0.3">
      <c r="P9538" s="1"/>
    </row>
    <row r="9539" spans="16:16" x14ac:dyDescent="0.3">
      <c r="P9539" s="1"/>
    </row>
    <row r="9540" spans="16:16" x14ac:dyDescent="0.3">
      <c r="P9540" s="1"/>
    </row>
    <row r="9541" spans="16:16" x14ac:dyDescent="0.3">
      <c r="P9541" s="1"/>
    </row>
    <row r="9542" spans="16:16" x14ac:dyDescent="0.3">
      <c r="P9542" s="1"/>
    </row>
    <row r="9543" spans="16:16" x14ac:dyDescent="0.3">
      <c r="P9543" s="1"/>
    </row>
    <row r="9544" spans="16:16" x14ac:dyDescent="0.3">
      <c r="P9544" s="1"/>
    </row>
    <row r="9545" spans="16:16" x14ac:dyDescent="0.3">
      <c r="P9545" s="1"/>
    </row>
    <row r="9546" spans="16:16" x14ac:dyDescent="0.3">
      <c r="P9546" s="1"/>
    </row>
    <row r="9547" spans="16:16" x14ac:dyDescent="0.3">
      <c r="P9547" s="1"/>
    </row>
    <row r="9548" spans="16:16" x14ac:dyDescent="0.3">
      <c r="P9548" s="1"/>
    </row>
    <row r="9549" spans="16:16" x14ac:dyDescent="0.3">
      <c r="P9549" s="1"/>
    </row>
    <row r="9550" spans="16:16" x14ac:dyDescent="0.3">
      <c r="P9550" s="1"/>
    </row>
    <row r="9551" spans="16:16" x14ac:dyDescent="0.3">
      <c r="P9551" s="1"/>
    </row>
    <row r="9552" spans="16:16" x14ac:dyDescent="0.3">
      <c r="P9552" s="1"/>
    </row>
    <row r="9553" spans="16:16" x14ac:dyDescent="0.3">
      <c r="P9553" s="1"/>
    </row>
    <row r="9554" spans="16:16" x14ac:dyDescent="0.3">
      <c r="P9554" s="1"/>
    </row>
    <row r="9555" spans="16:16" x14ac:dyDescent="0.3">
      <c r="P9555" s="1"/>
    </row>
    <row r="9556" spans="16:16" x14ac:dyDescent="0.3">
      <c r="P9556" s="1"/>
    </row>
    <row r="9557" spans="16:16" x14ac:dyDescent="0.3">
      <c r="P9557" s="1"/>
    </row>
    <row r="9558" spans="16:16" x14ac:dyDescent="0.3">
      <c r="P9558" s="1"/>
    </row>
    <row r="9559" spans="16:16" x14ac:dyDescent="0.3">
      <c r="P9559" s="1"/>
    </row>
    <row r="9560" spans="16:16" x14ac:dyDescent="0.3">
      <c r="P9560" s="1"/>
    </row>
    <row r="9561" spans="16:16" x14ac:dyDescent="0.3">
      <c r="P9561" s="1"/>
    </row>
    <row r="9562" spans="16:16" x14ac:dyDescent="0.3">
      <c r="P9562" s="1"/>
    </row>
    <row r="9563" spans="16:16" x14ac:dyDescent="0.3">
      <c r="P9563" s="1"/>
    </row>
    <row r="9564" spans="16:16" x14ac:dyDescent="0.3">
      <c r="P9564" s="1"/>
    </row>
    <row r="9565" spans="16:16" x14ac:dyDescent="0.3">
      <c r="P9565" s="1"/>
    </row>
    <row r="9566" spans="16:16" x14ac:dyDescent="0.3">
      <c r="P9566" s="1"/>
    </row>
    <row r="9567" spans="16:16" x14ac:dyDescent="0.3">
      <c r="P9567" s="1"/>
    </row>
    <row r="9568" spans="16:16" x14ac:dyDescent="0.3">
      <c r="P9568" s="1"/>
    </row>
    <row r="9569" spans="16:16" x14ac:dyDescent="0.3">
      <c r="P9569" s="1"/>
    </row>
    <row r="9570" spans="16:16" x14ac:dyDescent="0.3">
      <c r="P9570" s="1"/>
    </row>
    <row r="9571" spans="16:16" x14ac:dyDescent="0.3">
      <c r="P9571" s="1"/>
    </row>
    <row r="9572" spans="16:16" x14ac:dyDescent="0.3">
      <c r="P9572" s="1"/>
    </row>
    <row r="9573" spans="16:16" x14ac:dyDescent="0.3">
      <c r="P9573" s="1"/>
    </row>
    <row r="9574" spans="16:16" x14ac:dyDescent="0.3">
      <c r="P9574" s="1"/>
    </row>
    <row r="9575" spans="16:16" x14ac:dyDescent="0.3">
      <c r="P9575" s="1"/>
    </row>
    <row r="9576" spans="16:16" x14ac:dyDescent="0.3">
      <c r="P9576" s="1"/>
    </row>
    <row r="9577" spans="16:16" x14ac:dyDescent="0.3">
      <c r="P9577" s="1"/>
    </row>
    <row r="9578" spans="16:16" x14ac:dyDescent="0.3">
      <c r="P9578" s="1"/>
    </row>
    <row r="9579" spans="16:16" x14ac:dyDescent="0.3">
      <c r="P9579" s="1"/>
    </row>
    <row r="9580" spans="16:16" x14ac:dyDescent="0.3">
      <c r="P9580" s="1"/>
    </row>
    <row r="9581" spans="16:16" x14ac:dyDescent="0.3">
      <c r="P9581" s="1"/>
    </row>
    <row r="9582" spans="16:16" x14ac:dyDescent="0.3">
      <c r="P9582" s="1"/>
    </row>
    <row r="9583" spans="16:16" x14ac:dyDescent="0.3">
      <c r="P9583" s="1"/>
    </row>
    <row r="9584" spans="16:16" x14ac:dyDescent="0.3">
      <c r="P9584" s="1"/>
    </row>
    <row r="9585" spans="16:16" x14ac:dyDescent="0.3">
      <c r="P9585" s="1"/>
    </row>
    <row r="9586" spans="16:16" x14ac:dyDescent="0.3">
      <c r="P9586" s="1"/>
    </row>
    <row r="9587" spans="16:16" x14ac:dyDescent="0.3">
      <c r="P9587" s="1"/>
    </row>
    <row r="9588" spans="16:16" x14ac:dyDescent="0.3">
      <c r="P9588" s="1"/>
    </row>
    <row r="9589" spans="16:16" x14ac:dyDescent="0.3">
      <c r="P9589" s="1"/>
    </row>
    <row r="9590" spans="16:16" x14ac:dyDescent="0.3">
      <c r="P9590" s="1"/>
    </row>
    <row r="9591" spans="16:16" x14ac:dyDescent="0.3">
      <c r="P9591" s="1"/>
    </row>
    <row r="9592" spans="16:16" x14ac:dyDescent="0.3">
      <c r="P9592" s="1"/>
    </row>
    <row r="9593" spans="16:16" x14ac:dyDescent="0.3">
      <c r="P9593" s="1"/>
    </row>
    <row r="9594" spans="16:16" x14ac:dyDescent="0.3">
      <c r="P9594" s="1"/>
    </row>
    <row r="9595" spans="16:16" x14ac:dyDescent="0.3">
      <c r="P9595" s="1"/>
    </row>
    <row r="9596" spans="16:16" x14ac:dyDescent="0.3">
      <c r="P9596" s="1"/>
    </row>
    <row r="9597" spans="16:16" x14ac:dyDescent="0.3">
      <c r="P9597" s="1"/>
    </row>
    <row r="9598" spans="16:16" x14ac:dyDescent="0.3">
      <c r="P9598" s="1"/>
    </row>
    <row r="9599" spans="16:16" x14ac:dyDescent="0.3">
      <c r="P9599" s="1"/>
    </row>
    <row r="9600" spans="16:16" x14ac:dyDescent="0.3">
      <c r="P9600" s="1"/>
    </row>
    <row r="9601" spans="16:16" x14ac:dyDescent="0.3">
      <c r="P9601" s="1"/>
    </row>
    <row r="9602" spans="16:16" x14ac:dyDescent="0.3">
      <c r="P9602" s="1"/>
    </row>
    <row r="9603" spans="16:16" x14ac:dyDescent="0.3">
      <c r="P9603" s="1"/>
    </row>
    <row r="9604" spans="16:16" x14ac:dyDescent="0.3">
      <c r="P9604" s="1"/>
    </row>
    <row r="9605" spans="16:16" x14ac:dyDescent="0.3">
      <c r="P9605" s="1"/>
    </row>
    <row r="9606" spans="16:16" x14ac:dyDescent="0.3">
      <c r="P9606" s="1"/>
    </row>
    <row r="9607" spans="16:16" x14ac:dyDescent="0.3">
      <c r="P9607" s="1"/>
    </row>
    <row r="9608" spans="16:16" x14ac:dyDescent="0.3">
      <c r="P9608" s="1"/>
    </row>
    <row r="9609" spans="16:16" x14ac:dyDescent="0.3">
      <c r="P9609" s="1"/>
    </row>
    <row r="9610" spans="16:16" x14ac:dyDescent="0.3">
      <c r="P9610" s="1"/>
    </row>
    <row r="9611" spans="16:16" x14ac:dyDescent="0.3">
      <c r="P9611" s="1"/>
    </row>
    <row r="9612" spans="16:16" x14ac:dyDescent="0.3">
      <c r="P9612" s="1"/>
    </row>
    <row r="9613" spans="16:16" x14ac:dyDescent="0.3">
      <c r="P9613" s="1"/>
    </row>
    <row r="9614" spans="16:16" x14ac:dyDescent="0.3">
      <c r="P9614" s="1"/>
    </row>
    <row r="9615" spans="16:16" x14ac:dyDescent="0.3">
      <c r="P9615" s="1"/>
    </row>
    <row r="9616" spans="16:16" x14ac:dyDescent="0.3">
      <c r="P9616" s="1"/>
    </row>
    <row r="9617" spans="16:16" x14ac:dyDescent="0.3">
      <c r="P9617" s="1"/>
    </row>
    <row r="9618" spans="16:16" x14ac:dyDescent="0.3">
      <c r="P9618" s="1"/>
    </row>
    <row r="9619" spans="16:16" x14ac:dyDescent="0.3">
      <c r="P9619" s="1"/>
    </row>
    <row r="9620" spans="16:16" x14ac:dyDescent="0.3">
      <c r="P9620" s="1"/>
    </row>
    <row r="9621" spans="16:16" x14ac:dyDescent="0.3">
      <c r="P9621" s="1"/>
    </row>
    <row r="9622" spans="16:16" x14ac:dyDescent="0.3">
      <c r="P9622" s="1"/>
    </row>
    <row r="9623" spans="16:16" x14ac:dyDescent="0.3">
      <c r="P9623" s="1"/>
    </row>
    <row r="9624" spans="16:16" x14ac:dyDescent="0.3">
      <c r="P9624" s="1"/>
    </row>
    <row r="9625" spans="16:16" x14ac:dyDescent="0.3">
      <c r="P9625" s="1"/>
    </row>
    <row r="9626" spans="16:16" x14ac:dyDescent="0.3">
      <c r="P9626" s="1"/>
    </row>
    <row r="9627" spans="16:16" x14ac:dyDescent="0.3">
      <c r="P9627" s="1"/>
    </row>
    <row r="9628" spans="16:16" x14ac:dyDescent="0.3">
      <c r="P9628" s="1"/>
    </row>
    <row r="9629" spans="16:16" x14ac:dyDescent="0.3">
      <c r="P9629" s="1"/>
    </row>
    <row r="9630" spans="16:16" x14ac:dyDescent="0.3">
      <c r="P9630" s="1"/>
    </row>
    <row r="9631" spans="16:16" x14ac:dyDescent="0.3">
      <c r="P9631" s="1"/>
    </row>
    <row r="9632" spans="16:16" x14ac:dyDescent="0.3">
      <c r="P9632" s="1"/>
    </row>
    <row r="9633" spans="16:16" x14ac:dyDescent="0.3">
      <c r="P9633" s="1"/>
    </row>
    <row r="9634" spans="16:16" x14ac:dyDescent="0.3">
      <c r="P9634" s="1"/>
    </row>
    <row r="9635" spans="16:16" x14ac:dyDescent="0.3">
      <c r="P9635" s="1"/>
    </row>
    <row r="9636" spans="16:16" x14ac:dyDescent="0.3">
      <c r="P9636" s="1"/>
    </row>
    <row r="9637" spans="16:16" x14ac:dyDescent="0.3">
      <c r="P9637" s="1"/>
    </row>
    <row r="9638" spans="16:16" x14ac:dyDescent="0.3">
      <c r="P9638" s="1"/>
    </row>
    <row r="9639" spans="16:16" x14ac:dyDescent="0.3">
      <c r="P9639" s="1"/>
    </row>
    <row r="9640" spans="16:16" x14ac:dyDescent="0.3">
      <c r="P9640" s="1"/>
    </row>
    <row r="9641" spans="16:16" x14ac:dyDescent="0.3">
      <c r="P9641" s="1"/>
    </row>
    <row r="9642" spans="16:16" x14ac:dyDescent="0.3">
      <c r="P9642" s="1"/>
    </row>
    <row r="9643" spans="16:16" x14ac:dyDescent="0.3">
      <c r="P9643" s="1"/>
    </row>
    <row r="9644" spans="16:16" x14ac:dyDescent="0.3">
      <c r="P9644" s="1"/>
    </row>
    <row r="9645" spans="16:16" x14ac:dyDescent="0.3">
      <c r="P9645" s="1"/>
    </row>
    <row r="9646" spans="16:16" x14ac:dyDescent="0.3">
      <c r="P9646" s="1"/>
    </row>
    <row r="9647" spans="16:16" x14ac:dyDescent="0.3">
      <c r="P9647" s="1"/>
    </row>
    <row r="9648" spans="16:16" x14ac:dyDescent="0.3">
      <c r="P9648" s="1"/>
    </row>
    <row r="9649" spans="16:16" x14ac:dyDescent="0.3">
      <c r="P9649" s="1"/>
    </row>
    <row r="9650" spans="16:16" x14ac:dyDescent="0.3">
      <c r="P9650" s="1"/>
    </row>
    <row r="9651" spans="16:16" x14ac:dyDescent="0.3">
      <c r="P9651" s="1"/>
    </row>
    <row r="9652" spans="16:16" x14ac:dyDescent="0.3">
      <c r="P9652" s="1"/>
    </row>
    <row r="9653" spans="16:16" x14ac:dyDescent="0.3">
      <c r="P9653" s="1"/>
    </row>
    <row r="9654" spans="16:16" x14ac:dyDescent="0.3">
      <c r="P9654" s="1"/>
    </row>
    <row r="9655" spans="16:16" x14ac:dyDescent="0.3">
      <c r="P9655" s="1"/>
    </row>
    <row r="9656" spans="16:16" x14ac:dyDescent="0.3">
      <c r="P9656" s="1"/>
    </row>
    <row r="9657" spans="16:16" x14ac:dyDescent="0.3">
      <c r="P9657" s="1"/>
    </row>
    <row r="9658" spans="16:16" x14ac:dyDescent="0.3">
      <c r="P9658" s="1"/>
    </row>
    <row r="9659" spans="16:16" x14ac:dyDescent="0.3">
      <c r="P9659" s="1"/>
    </row>
    <row r="9660" spans="16:16" x14ac:dyDescent="0.3">
      <c r="P9660" s="1"/>
    </row>
    <row r="9661" spans="16:16" x14ac:dyDescent="0.3">
      <c r="P9661" s="1"/>
    </row>
    <row r="9662" spans="16:16" x14ac:dyDescent="0.3">
      <c r="P9662" s="1"/>
    </row>
    <row r="9663" spans="16:16" x14ac:dyDescent="0.3">
      <c r="P9663" s="1"/>
    </row>
    <row r="9664" spans="16:16" x14ac:dyDescent="0.3">
      <c r="P9664" s="1"/>
    </row>
    <row r="9665" spans="16:16" x14ac:dyDescent="0.3">
      <c r="P9665" s="1"/>
    </row>
    <row r="9666" spans="16:16" x14ac:dyDescent="0.3">
      <c r="P9666" s="1"/>
    </row>
    <row r="9667" spans="16:16" x14ac:dyDescent="0.3">
      <c r="P9667" s="1"/>
    </row>
    <row r="9668" spans="16:16" x14ac:dyDescent="0.3">
      <c r="P9668" s="1"/>
    </row>
    <row r="9669" spans="16:16" x14ac:dyDescent="0.3">
      <c r="P9669" s="1"/>
    </row>
    <row r="9670" spans="16:16" x14ac:dyDescent="0.3">
      <c r="P9670" s="1"/>
    </row>
    <row r="9671" spans="16:16" x14ac:dyDescent="0.3">
      <c r="P9671" s="1"/>
    </row>
    <row r="9672" spans="16:16" x14ac:dyDescent="0.3">
      <c r="P9672" s="1"/>
    </row>
    <row r="9673" spans="16:16" x14ac:dyDescent="0.3">
      <c r="P9673" s="1"/>
    </row>
    <row r="9674" spans="16:16" x14ac:dyDescent="0.3">
      <c r="P9674" s="1"/>
    </row>
    <row r="9675" spans="16:16" x14ac:dyDescent="0.3">
      <c r="P9675" s="1"/>
    </row>
    <row r="9676" spans="16:16" x14ac:dyDescent="0.3">
      <c r="P9676" s="1"/>
    </row>
    <row r="9677" spans="16:16" x14ac:dyDescent="0.3">
      <c r="P9677" s="1"/>
    </row>
    <row r="9678" spans="16:16" x14ac:dyDescent="0.3">
      <c r="P9678" s="1"/>
    </row>
    <row r="9679" spans="16:16" x14ac:dyDescent="0.3">
      <c r="P9679" s="1"/>
    </row>
    <row r="9680" spans="16:16" x14ac:dyDescent="0.3">
      <c r="P9680" s="1"/>
    </row>
    <row r="9681" spans="16:16" x14ac:dyDescent="0.3">
      <c r="P9681" s="1"/>
    </row>
    <row r="9682" spans="16:16" x14ac:dyDescent="0.3">
      <c r="P9682" s="1"/>
    </row>
    <row r="9683" spans="16:16" x14ac:dyDescent="0.3">
      <c r="P9683" s="1"/>
    </row>
    <row r="9684" spans="16:16" x14ac:dyDescent="0.3">
      <c r="P9684" s="1"/>
    </row>
    <row r="9685" spans="16:16" x14ac:dyDescent="0.3">
      <c r="P9685" s="1"/>
    </row>
    <row r="9686" spans="16:16" x14ac:dyDescent="0.3">
      <c r="P9686" s="1"/>
    </row>
    <row r="9687" spans="16:16" x14ac:dyDescent="0.3">
      <c r="P9687" s="1"/>
    </row>
    <row r="9688" spans="16:16" x14ac:dyDescent="0.3">
      <c r="P9688" s="1"/>
    </row>
    <row r="9689" spans="16:16" x14ac:dyDescent="0.3">
      <c r="P9689" s="1"/>
    </row>
    <row r="9690" spans="16:16" x14ac:dyDescent="0.3">
      <c r="P9690" s="1"/>
    </row>
    <row r="9691" spans="16:16" x14ac:dyDescent="0.3">
      <c r="P9691" s="1"/>
    </row>
    <row r="9692" spans="16:16" x14ac:dyDescent="0.3">
      <c r="P9692" s="1"/>
    </row>
    <row r="9693" spans="16:16" x14ac:dyDescent="0.3">
      <c r="P9693" s="1"/>
    </row>
    <row r="9694" spans="16:16" x14ac:dyDescent="0.3">
      <c r="P9694" s="1"/>
    </row>
    <row r="9695" spans="16:16" x14ac:dyDescent="0.3">
      <c r="P9695" s="1"/>
    </row>
    <row r="9696" spans="16:16" x14ac:dyDescent="0.3">
      <c r="P9696" s="1"/>
    </row>
    <row r="9697" spans="16:16" x14ac:dyDescent="0.3">
      <c r="P9697" s="1"/>
    </row>
    <row r="9698" spans="16:16" x14ac:dyDescent="0.3">
      <c r="P9698" s="1"/>
    </row>
    <row r="9699" spans="16:16" x14ac:dyDescent="0.3">
      <c r="P9699" s="1"/>
    </row>
    <row r="9700" spans="16:16" x14ac:dyDescent="0.3">
      <c r="P9700" s="1"/>
    </row>
    <row r="9701" spans="16:16" x14ac:dyDescent="0.3">
      <c r="P9701" s="1"/>
    </row>
    <row r="9702" spans="16:16" x14ac:dyDescent="0.3">
      <c r="P9702" s="1"/>
    </row>
    <row r="9703" spans="16:16" x14ac:dyDescent="0.3">
      <c r="P9703" s="1"/>
    </row>
    <row r="9704" spans="16:16" x14ac:dyDescent="0.3">
      <c r="P9704" s="1"/>
    </row>
    <row r="9705" spans="16:16" x14ac:dyDescent="0.3">
      <c r="P9705" s="1"/>
    </row>
    <row r="9706" spans="16:16" x14ac:dyDescent="0.3">
      <c r="P9706" s="1"/>
    </row>
    <row r="9707" spans="16:16" x14ac:dyDescent="0.3">
      <c r="P9707" s="1"/>
    </row>
    <row r="9708" spans="16:16" x14ac:dyDescent="0.3">
      <c r="P9708" s="1"/>
    </row>
    <row r="9709" spans="16:16" x14ac:dyDescent="0.3">
      <c r="P9709" s="1"/>
    </row>
    <row r="9710" spans="16:16" x14ac:dyDescent="0.3">
      <c r="P9710" s="1"/>
    </row>
    <row r="9711" spans="16:16" x14ac:dyDescent="0.3">
      <c r="P9711" s="1"/>
    </row>
    <row r="9712" spans="16:16" x14ac:dyDescent="0.3">
      <c r="P9712" s="1"/>
    </row>
    <row r="9713" spans="16:16" x14ac:dyDescent="0.3">
      <c r="P9713" s="1"/>
    </row>
    <row r="9714" spans="16:16" x14ac:dyDescent="0.3">
      <c r="P9714" s="1"/>
    </row>
    <row r="9715" spans="16:16" x14ac:dyDescent="0.3">
      <c r="P9715" s="1"/>
    </row>
    <row r="9716" spans="16:16" x14ac:dyDescent="0.3">
      <c r="P9716" s="1"/>
    </row>
    <row r="9717" spans="16:16" x14ac:dyDescent="0.3">
      <c r="P9717" s="1"/>
    </row>
    <row r="9718" spans="16:16" x14ac:dyDescent="0.3">
      <c r="P9718" s="1"/>
    </row>
    <row r="9719" spans="16:16" x14ac:dyDescent="0.3">
      <c r="P9719" s="1"/>
    </row>
    <row r="9720" spans="16:16" x14ac:dyDescent="0.3">
      <c r="P9720" s="1"/>
    </row>
    <row r="9721" spans="16:16" x14ac:dyDescent="0.3">
      <c r="P9721" s="1"/>
    </row>
    <row r="9722" spans="16:16" x14ac:dyDescent="0.3">
      <c r="P9722" s="1"/>
    </row>
    <row r="9723" spans="16:16" x14ac:dyDescent="0.3">
      <c r="P9723" s="1"/>
    </row>
    <row r="9724" spans="16:16" x14ac:dyDescent="0.3">
      <c r="P9724" s="1"/>
    </row>
    <row r="9725" spans="16:16" x14ac:dyDescent="0.3">
      <c r="P9725" s="1"/>
    </row>
    <row r="9726" spans="16:16" x14ac:dyDescent="0.3">
      <c r="P9726" s="1"/>
    </row>
    <row r="9727" spans="16:16" x14ac:dyDescent="0.3">
      <c r="P9727" s="1"/>
    </row>
    <row r="9728" spans="16:16" x14ac:dyDescent="0.3">
      <c r="P9728" s="1"/>
    </row>
    <row r="9729" spans="16:16" x14ac:dyDescent="0.3">
      <c r="P9729" s="1"/>
    </row>
    <row r="9730" spans="16:16" x14ac:dyDescent="0.3">
      <c r="P9730" s="1"/>
    </row>
    <row r="9731" spans="16:16" x14ac:dyDescent="0.3">
      <c r="P9731" s="1"/>
    </row>
    <row r="9732" spans="16:16" x14ac:dyDescent="0.3">
      <c r="P9732" s="1"/>
    </row>
    <row r="9733" spans="16:16" x14ac:dyDescent="0.3">
      <c r="P9733" s="1"/>
    </row>
    <row r="9734" spans="16:16" x14ac:dyDescent="0.3">
      <c r="P9734" s="1"/>
    </row>
    <row r="9735" spans="16:16" x14ac:dyDescent="0.3">
      <c r="P9735" s="1"/>
    </row>
    <row r="9736" spans="16:16" x14ac:dyDescent="0.3">
      <c r="P9736" s="1"/>
    </row>
    <row r="9737" spans="16:16" x14ac:dyDescent="0.3">
      <c r="P9737" s="1"/>
    </row>
    <row r="9738" spans="16:16" x14ac:dyDescent="0.3">
      <c r="P9738" s="1"/>
    </row>
    <row r="9739" spans="16:16" x14ac:dyDescent="0.3">
      <c r="P9739" s="1"/>
    </row>
    <row r="9740" spans="16:16" x14ac:dyDescent="0.3">
      <c r="P9740" s="1"/>
    </row>
    <row r="9741" spans="16:16" x14ac:dyDescent="0.3">
      <c r="P9741" s="1"/>
    </row>
    <row r="9742" spans="16:16" x14ac:dyDescent="0.3">
      <c r="P9742" s="1"/>
    </row>
    <row r="9743" spans="16:16" x14ac:dyDescent="0.3">
      <c r="P9743" s="1"/>
    </row>
    <row r="9744" spans="16:16" x14ac:dyDescent="0.3">
      <c r="P9744" s="1"/>
    </row>
    <row r="9745" spans="16:16" x14ac:dyDescent="0.3">
      <c r="P9745" s="1"/>
    </row>
    <row r="9746" spans="16:16" x14ac:dyDescent="0.3">
      <c r="P9746" s="1"/>
    </row>
    <row r="9747" spans="16:16" x14ac:dyDescent="0.3">
      <c r="P9747" s="1"/>
    </row>
    <row r="9748" spans="16:16" x14ac:dyDescent="0.3">
      <c r="P9748" s="1"/>
    </row>
    <row r="9749" spans="16:16" x14ac:dyDescent="0.3">
      <c r="P9749" s="1"/>
    </row>
    <row r="9750" spans="16:16" x14ac:dyDescent="0.3">
      <c r="P9750" s="1"/>
    </row>
    <row r="9751" spans="16:16" x14ac:dyDescent="0.3">
      <c r="P9751" s="1"/>
    </row>
    <row r="9752" spans="16:16" x14ac:dyDescent="0.3">
      <c r="P9752" s="1"/>
    </row>
    <row r="9753" spans="16:16" x14ac:dyDescent="0.3">
      <c r="P9753" s="1"/>
    </row>
    <row r="9754" spans="16:16" x14ac:dyDescent="0.3">
      <c r="P9754" s="1"/>
    </row>
    <row r="9755" spans="16:16" x14ac:dyDescent="0.3">
      <c r="P9755" s="1"/>
    </row>
    <row r="9756" spans="16:16" x14ac:dyDescent="0.3">
      <c r="P9756" s="1"/>
    </row>
    <row r="9757" spans="16:16" x14ac:dyDescent="0.3">
      <c r="P9757" s="1"/>
    </row>
    <row r="9758" spans="16:16" x14ac:dyDescent="0.3">
      <c r="P9758" s="1"/>
    </row>
    <row r="9759" spans="16:16" x14ac:dyDescent="0.3">
      <c r="P9759" s="1"/>
    </row>
    <row r="9760" spans="16:16" x14ac:dyDescent="0.3">
      <c r="P9760" s="1"/>
    </row>
    <row r="9761" spans="16:16" x14ac:dyDescent="0.3">
      <c r="P9761" s="1"/>
    </row>
    <row r="9762" spans="16:16" x14ac:dyDescent="0.3">
      <c r="P9762" s="1"/>
    </row>
    <row r="9763" spans="16:16" x14ac:dyDescent="0.3">
      <c r="P9763" s="1"/>
    </row>
    <row r="9764" spans="16:16" x14ac:dyDescent="0.3">
      <c r="P9764" s="1"/>
    </row>
    <row r="9765" spans="16:16" x14ac:dyDescent="0.3">
      <c r="P9765" s="1"/>
    </row>
    <row r="9766" spans="16:16" x14ac:dyDescent="0.3">
      <c r="P9766" s="1"/>
    </row>
    <row r="9767" spans="16:16" x14ac:dyDescent="0.3">
      <c r="P9767" s="1"/>
    </row>
    <row r="9768" spans="16:16" x14ac:dyDescent="0.3">
      <c r="P9768" s="1"/>
    </row>
    <row r="9769" spans="16:16" x14ac:dyDescent="0.3">
      <c r="P9769" s="1"/>
    </row>
    <row r="9770" spans="16:16" x14ac:dyDescent="0.3">
      <c r="P9770" s="1"/>
    </row>
    <row r="9771" spans="16:16" x14ac:dyDescent="0.3">
      <c r="P9771" s="1"/>
    </row>
    <row r="9772" spans="16:16" x14ac:dyDescent="0.3">
      <c r="P9772" s="1"/>
    </row>
    <row r="9773" spans="16:16" x14ac:dyDescent="0.3">
      <c r="P9773" s="1"/>
    </row>
    <row r="9774" spans="16:16" x14ac:dyDescent="0.3">
      <c r="P9774" s="1"/>
    </row>
    <row r="9775" spans="16:16" x14ac:dyDescent="0.3">
      <c r="P9775" s="1"/>
    </row>
    <row r="9776" spans="16:16" x14ac:dyDescent="0.3">
      <c r="P9776" s="1"/>
    </row>
    <row r="9777" spans="16:16" x14ac:dyDescent="0.3">
      <c r="P9777" s="1"/>
    </row>
    <row r="9778" spans="16:16" x14ac:dyDescent="0.3">
      <c r="P9778" s="1"/>
    </row>
    <row r="9779" spans="16:16" x14ac:dyDescent="0.3">
      <c r="P9779" s="1"/>
    </row>
    <row r="9780" spans="16:16" x14ac:dyDescent="0.3">
      <c r="P9780" s="1"/>
    </row>
    <row r="9781" spans="16:16" x14ac:dyDescent="0.3">
      <c r="P9781" s="1"/>
    </row>
    <row r="9782" spans="16:16" x14ac:dyDescent="0.3">
      <c r="P9782" s="1"/>
    </row>
    <row r="9783" spans="16:16" x14ac:dyDescent="0.3">
      <c r="P9783" s="1"/>
    </row>
    <row r="9784" spans="16:16" x14ac:dyDescent="0.3">
      <c r="P9784" s="1"/>
    </row>
    <row r="9785" spans="16:16" x14ac:dyDescent="0.3">
      <c r="P9785" s="1"/>
    </row>
    <row r="9786" spans="16:16" x14ac:dyDescent="0.3">
      <c r="P9786" s="1"/>
    </row>
    <row r="9787" spans="16:16" x14ac:dyDescent="0.3">
      <c r="P9787" s="1"/>
    </row>
    <row r="9788" spans="16:16" x14ac:dyDescent="0.3">
      <c r="P9788" s="1"/>
    </row>
    <row r="9789" spans="16:16" x14ac:dyDescent="0.3">
      <c r="P9789" s="1"/>
    </row>
    <row r="9790" spans="16:16" x14ac:dyDescent="0.3">
      <c r="P9790" s="1"/>
    </row>
    <row r="9791" spans="16:16" x14ac:dyDescent="0.3">
      <c r="P9791" s="1"/>
    </row>
    <row r="9792" spans="16:16" x14ac:dyDescent="0.3">
      <c r="P9792" s="1"/>
    </row>
    <row r="9793" spans="16:16" x14ac:dyDescent="0.3">
      <c r="P9793" s="1"/>
    </row>
    <row r="9794" spans="16:16" x14ac:dyDescent="0.3">
      <c r="P9794" s="1"/>
    </row>
    <row r="9795" spans="16:16" x14ac:dyDescent="0.3">
      <c r="P9795" s="1"/>
    </row>
    <row r="9796" spans="16:16" x14ac:dyDescent="0.3">
      <c r="P9796" s="1"/>
    </row>
    <row r="9797" spans="16:16" x14ac:dyDescent="0.3">
      <c r="P9797" s="1"/>
    </row>
    <row r="9798" spans="16:16" x14ac:dyDescent="0.3">
      <c r="P9798" s="1"/>
    </row>
    <row r="9799" spans="16:16" x14ac:dyDescent="0.3">
      <c r="P9799" s="1"/>
    </row>
    <row r="9800" spans="16:16" x14ac:dyDescent="0.3">
      <c r="P9800" s="1"/>
    </row>
    <row r="9801" spans="16:16" x14ac:dyDescent="0.3">
      <c r="P9801" s="1"/>
    </row>
    <row r="9802" spans="16:16" x14ac:dyDescent="0.3">
      <c r="P9802" s="1"/>
    </row>
    <row r="9803" spans="16:16" x14ac:dyDescent="0.3">
      <c r="P9803" s="1"/>
    </row>
    <row r="9804" spans="16:16" x14ac:dyDescent="0.3">
      <c r="P9804" s="1"/>
    </row>
    <row r="9805" spans="16:16" x14ac:dyDescent="0.3">
      <c r="P9805" s="1"/>
    </row>
    <row r="9806" spans="16:16" x14ac:dyDescent="0.3">
      <c r="P9806" s="1"/>
    </row>
    <row r="9807" spans="16:16" x14ac:dyDescent="0.3">
      <c r="P9807" s="1"/>
    </row>
    <row r="9808" spans="16:16" x14ac:dyDescent="0.3">
      <c r="P9808" s="1"/>
    </row>
    <row r="9809" spans="16:16" x14ac:dyDescent="0.3">
      <c r="P9809" s="1"/>
    </row>
    <row r="9810" spans="16:16" x14ac:dyDescent="0.3">
      <c r="P9810" s="1"/>
    </row>
    <row r="9811" spans="16:16" x14ac:dyDescent="0.3">
      <c r="P9811" s="1"/>
    </row>
    <row r="9812" spans="16:16" x14ac:dyDescent="0.3">
      <c r="P9812" s="1"/>
    </row>
    <row r="9813" spans="16:16" x14ac:dyDescent="0.3">
      <c r="P9813" s="1"/>
    </row>
    <row r="9814" spans="16:16" x14ac:dyDescent="0.3">
      <c r="P9814" s="1"/>
    </row>
    <row r="9815" spans="16:16" x14ac:dyDescent="0.3">
      <c r="P9815" s="1"/>
    </row>
    <row r="9816" spans="16:16" x14ac:dyDescent="0.3">
      <c r="P9816" s="1"/>
    </row>
    <row r="9817" spans="16:16" x14ac:dyDescent="0.3">
      <c r="P9817" s="1"/>
    </row>
    <row r="9818" spans="16:16" x14ac:dyDescent="0.3">
      <c r="P9818" s="1"/>
    </row>
    <row r="9819" spans="16:16" x14ac:dyDescent="0.3">
      <c r="P9819" s="1"/>
    </row>
    <row r="9820" spans="16:16" x14ac:dyDescent="0.3">
      <c r="P9820" s="1"/>
    </row>
    <row r="9821" spans="16:16" x14ac:dyDescent="0.3">
      <c r="P9821" s="1"/>
    </row>
    <row r="9822" spans="16:16" x14ac:dyDescent="0.3">
      <c r="P9822" s="1"/>
    </row>
    <row r="9823" spans="16:16" x14ac:dyDescent="0.3">
      <c r="P9823" s="1"/>
    </row>
    <row r="9824" spans="16:16" x14ac:dyDescent="0.3">
      <c r="P9824" s="1"/>
    </row>
    <row r="9825" spans="16:16" x14ac:dyDescent="0.3">
      <c r="P9825" s="1"/>
    </row>
    <row r="9826" spans="16:16" x14ac:dyDescent="0.3">
      <c r="P9826" s="1"/>
    </row>
    <row r="9827" spans="16:16" x14ac:dyDescent="0.3">
      <c r="P9827" s="1"/>
    </row>
    <row r="9828" spans="16:16" x14ac:dyDescent="0.3">
      <c r="P9828" s="1"/>
    </row>
    <row r="9829" spans="16:16" x14ac:dyDescent="0.3">
      <c r="P9829" s="1"/>
    </row>
    <row r="9830" spans="16:16" x14ac:dyDescent="0.3">
      <c r="P9830" s="1"/>
    </row>
    <row r="9831" spans="16:16" x14ac:dyDescent="0.3">
      <c r="P9831" s="1"/>
    </row>
    <row r="9832" spans="16:16" x14ac:dyDescent="0.3">
      <c r="P9832" s="1"/>
    </row>
    <row r="9833" spans="16:16" x14ac:dyDescent="0.3">
      <c r="P9833" s="1"/>
    </row>
    <row r="9834" spans="16:16" x14ac:dyDescent="0.3">
      <c r="P9834" s="1"/>
    </row>
    <row r="9835" spans="16:16" x14ac:dyDescent="0.3">
      <c r="P9835" s="1"/>
    </row>
    <row r="9836" spans="16:16" x14ac:dyDescent="0.3">
      <c r="P9836" s="1"/>
    </row>
    <row r="9837" spans="16:16" x14ac:dyDescent="0.3">
      <c r="P9837" s="1"/>
    </row>
    <row r="9838" spans="16:16" x14ac:dyDescent="0.3">
      <c r="P9838" s="1"/>
    </row>
    <row r="9839" spans="16:16" x14ac:dyDescent="0.3">
      <c r="P9839" s="1"/>
    </row>
    <row r="9840" spans="16:16" x14ac:dyDescent="0.3">
      <c r="P9840" s="1"/>
    </row>
    <row r="9841" spans="16:16" x14ac:dyDescent="0.3">
      <c r="P9841" s="1"/>
    </row>
    <row r="9842" spans="16:16" x14ac:dyDescent="0.3">
      <c r="P9842" s="1"/>
    </row>
    <row r="9843" spans="16:16" x14ac:dyDescent="0.3">
      <c r="P9843" s="1"/>
    </row>
    <row r="9844" spans="16:16" x14ac:dyDescent="0.3">
      <c r="P9844" s="1"/>
    </row>
    <row r="9845" spans="16:16" x14ac:dyDescent="0.3">
      <c r="P9845" s="1"/>
    </row>
    <row r="9846" spans="16:16" x14ac:dyDescent="0.3">
      <c r="P9846" s="1"/>
    </row>
    <row r="9847" spans="16:16" x14ac:dyDescent="0.3">
      <c r="P9847" s="1"/>
    </row>
    <row r="9848" spans="16:16" x14ac:dyDescent="0.3">
      <c r="P9848" s="1"/>
    </row>
    <row r="9849" spans="16:16" x14ac:dyDescent="0.3">
      <c r="P9849" s="1"/>
    </row>
    <row r="9850" spans="16:16" x14ac:dyDescent="0.3">
      <c r="P9850" s="1"/>
    </row>
    <row r="9851" spans="16:16" x14ac:dyDescent="0.3">
      <c r="P9851" s="1"/>
    </row>
    <row r="9852" spans="16:16" x14ac:dyDescent="0.3">
      <c r="P9852" s="1"/>
    </row>
    <row r="9853" spans="16:16" x14ac:dyDescent="0.3">
      <c r="P9853" s="1"/>
    </row>
    <row r="9854" spans="16:16" x14ac:dyDescent="0.3">
      <c r="P9854" s="1"/>
    </row>
    <row r="9855" spans="16:16" x14ac:dyDescent="0.3">
      <c r="P9855" s="1"/>
    </row>
    <row r="9856" spans="16:16" x14ac:dyDescent="0.3">
      <c r="P9856" s="1"/>
    </row>
    <row r="9857" spans="16:16" x14ac:dyDescent="0.3">
      <c r="P9857" s="1"/>
    </row>
    <row r="9858" spans="16:16" x14ac:dyDescent="0.3">
      <c r="P9858" s="1"/>
    </row>
    <row r="9859" spans="16:16" x14ac:dyDescent="0.3">
      <c r="P9859" s="1"/>
    </row>
    <row r="9860" spans="16:16" x14ac:dyDescent="0.3">
      <c r="P9860" s="1"/>
    </row>
    <row r="9861" spans="16:16" x14ac:dyDescent="0.3">
      <c r="P9861" s="1"/>
    </row>
    <row r="9862" spans="16:16" x14ac:dyDescent="0.3">
      <c r="P9862" s="1"/>
    </row>
    <row r="9863" spans="16:16" x14ac:dyDescent="0.3">
      <c r="P9863" s="1"/>
    </row>
    <row r="9864" spans="16:16" x14ac:dyDescent="0.3">
      <c r="P9864" s="1"/>
    </row>
    <row r="9865" spans="16:16" x14ac:dyDescent="0.3">
      <c r="P9865" s="1"/>
    </row>
    <row r="9866" spans="16:16" x14ac:dyDescent="0.3">
      <c r="P9866" s="1"/>
    </row>
    <row r="9867" spans="16:16" x14ac:dyDescent="0.3">
      <c r="P9867" s="1"/>
    </row>
    <row r="9868" spans="16:16" x14ac:dyDescent="0.3">
      <c r="P9868" s="1"/>
    </row>
    <row r="9869" spans="16:16" x14ac:dyDescent="0.3">
      <c r="P9869" s="1"/>
    </row>
    <row r="9870" spans="16:16" x14ac:dyDescent="0.3">
      <c r="P9870" s="1"/>
    </row>
    <row r="9871" spans="16:16" x14ac:dyDescent="0.3">
      <c r="P9871" s="1"/>
    </row>
    <row r="9872" spans="16:16" x14ac:dyDescent="0.3">
      <c r="P9872" s="1"/>
    </row>
    <row r="9873" spans="16:16" x14ac:dyDescent="0.3">
      <c r="P9873" s="1"/>
    </row>
    <row r="9874" spans="16:16" x14ac:dyDescent="0.3">
      <c r="P9874" s="1"/>
    </row>
    <row r="9875" spans="16:16" x14ac:dyDescent="0.3">
      <c r="P9875" s="1"/>
    </row>
    <row r="9876" spans="16:16" x14ac:dyDescent="0.3">
      <c r="P9876" s="1"/>
    </row>
    <row r="9877" spans="16:16" x14ac:dyDescent="0.3">
      <c r="P9877" s="1"/>
    </row>
    <row r="9878" spans="16:16" x14ac:dyDescent="0.3">
      <c r="P9878" s="1"/>
    </row>
    <row r="9879" spans="16:16" x14ac:dyDescent="0.3">
      <c r="P9879" s="1"/>
    </row>
    <row r="9880" spans="16:16" x14ac:dyDescent="0.3">
      <c r="P9880" s="1"/>
    </row>
    <row r="9881" spans="16:16" x14ac:dyDescent="0.3">
      <c r="P9881" s="1"/>
    </row>
    <row r="9882" spans="16:16" x14ac:dyDescent="0.3">
      <c r="P9882" s="1"/>
    </row>
    <row r="9883" spans="16:16" x14ac:dyDescent="0.3">
      <c r="P9883" s="1"/>
    </row>
    <row r="9884" spans="16:16" x14ac:dyDescent="0.3">
      <c r="P9884" s="1"/>
    </row>
    <row r="9885" spans="16:16" x14ac:dyDescent="0.3">
      <c r="P9885" s="1"/>
    </row>
    <row r="9886" spans="16:16" x14ac:dyDescent="0.3">
      <c r="P9886" s="1"/>
    </row>
    <row r="9887" spans="16:16" x14ac:dyDescent="0.3">
      <c r="P9887" s="1"/>
    </row>
    <row r="9888" spans="16:16" x14ac:dyDescent="0.3">
      <c r="P9888" s="1"/>
    </row>
    <row r="9889" spans="16:16" x14ac:dyDescent="0.3">
      <c r="P9889" s="1"/>
    </row>
    <row r="9890" spans="16:16" x14ac:dyDescent="0.3">
      <c r="P9890" s="1"/>
    </row>
    <row r="9891" spans="16:16" x14ac:dyDescent="0.3">
      <c r="P9891" s="1"/>
    </row>
    <row r="9892" spans="16:16" x14ac:dyDescent="0.3">
      <c r="P9892" s="1"/>
    </row>
    <row r="9893" spans="16:16" x14ac:dyDescent="0.3">
      <c r="P9893" s="1"/>
    </row>
    <row r="9894" spans="16:16" x14ac:dyDescent="0.3">
      <c r="P9894" s="1"/>
    </row>
    <row r="9895" spans="16:16" x14ac:dyDescent="0.3">
      <c r="P9895" s="1"/>
    </row>
    <row r="9896" spans="16:16" x14ac:dyDescent="0.3">
      <c r="P9896" s="1"/>
    </row>
    <row r="9897" spans="16:16" x14ac:dyDescent="0.3">
      <c r="P9897" s="1"/>
    </row>
    <row r="9898" spans="16:16" x14ac:dyDescent="0.3">
      <c r="P9898" s="1"/>
    </row>
    <row r="9899" spans="16:16" x14ac:dyDescent="0.3">
      <c r="P9899" s="1"/>
    </row>
    <row r="9900" spans="16:16" x14ac:dyDescent="0.3">
      <c r="P9900" s="1"/>
    </row>
    <row r="9901" spans="16:16" x14ac:dyDescent="0.3">
      <c r="P9901" s="1"/>
    </row>
    <row r="9902" spans="16:16" x14ac:dyDescent="0.3">
      <c r="P9902" s="1"/>
    </row>
    <row r="9903" spans="16:16" x14ac:dyDescent="0.3">
      <c r="P9903" s="1"/>
    </row>
    <row r="9904" spans="16:16" x14ac:dyDescent="0.3">
      <c r="P9904" s="1"/>
    </row>
    <row r="9905" spans="16:16" x14ac:dyDescent="0.3">
      <c r="P9905" s="1"/>
    </row>
    <row r="9906" spans="16:16" x14ac:dyDescent="0.3">
      <c r="P9906" s="1"/>
    </row>
    <row r="9907" spans="16:16" x14ac:dyDescent="0.3">
      <c r="P9907" s="1"/>
    </row>
    <row r="9908" spans="16:16" x14ac:dyDescent="0.3">
      <c r="P9908" s="1"/>
    </row>
    <row r="9909" spans="16:16" x14ac:dyDescent="0.3">
      <c r="P9909" s="1"/>
    </row>
    <row r="9910" spans="16:16" x14ac:dyDescent="0.3">
      <c r="P9910" s="1"/>
    </row>
    <row r="9911" spans="16:16" x14ac:dyDescent="0.3">
      <c r="P9911" s="1"/>
    </row>
    <row r="9912" spans="16:16" x14ac:dyDescent="0.3">
      <c r="P9912" s="1"/>
    </row>
    <row r="9913" spans="16:16" x14ac:dyDescent="0.3">
      <c r="P9913" s="1"/>
    </row>
    <row r="9914" spans="16:16" x14ac:dyDescent="0.3">
      <c r="P9914" s="1"/>
    </row>
    <row r="9915" spans="16:16" x14ac:dyDescent="0.3">
      <c r="P9915" s="1"/>
    </row>
    <row r="9916" spans="16:16" x14ac:dyDescent="0.3">
      <c r="P9916" s="1"/>
    </row>
    <row r="9917" spans="16:16" x14ac:dyDescent="0.3">
      <c r="P9917" s="1"/>
    </row>
    <row r="9918" spans="16:16" x14ac:dyDescent="0.3">
      <c r="P9918" s="1"/>
    </row>
    <row r="9919" spans="16:16" x14ac:dyDescent="0.3">
      <c r="P9919" s="1"/>
    </row>
    <row r="9920" spans="16:16" x14ac:dyDescent="0.3">
      <c r="P9920" s="1"/>
    </row>
    <row r="9921" spans="16:16" x14ac:dyDescent="0.3">
      <c r="P9921" s="1"/>
    </row>
    <row r="9922" spans="16:16" x14ac:dyDescent="0.3">
      <c r="P9922" s="1"/>
    </row>
    <row r="9923" spans="16:16" x14ac:dyDescent="0.3">
      <c r="P9923" s="1"/>
    </row>
    <row r="9924" spans="16:16" x14ac:dyDescent="0.3">
      <c r="P9924" s="1"/>
    </row>
    <row r="9925" spans="16:16" x14ac:dyDescent="0.3">
      <c r="P9925" s="1"/>
    </row>
    <row r="9926" spans="16:16" x14ac:dyDescent="0.3">
      <c r="P9926" s="1"/>
    </row>
    <row r="9927" spans="16:16" x14ac:dyDescent="0.3">
      <c r="P9927" s="1"/>
    </row>
    <row r="9928" spans="16:16" x14ac:dyDescent="0.3">
      <c r="P9928" s="1"/>
    </row>
    <row r="9929" spans="16:16" x14ac:dyDescent="0.3">
      <c r="P9929" s="1"/>
    </row>
    <row r="9930" spans="16:16" x14ac:dyDescent="0.3">
      <c r="P9930" s="1"/>
    </row>
    <row r="9931" spans="16:16" x14ac:dyDescent="0.3">
      <c r="P9931" s="1"/>
    </row>
    <row r="9932" spans="16:16" x14ac:dyDescent="0.3">
      <c r="P9932" s="1"/>
    </row>
    <row r="9933" spans="16:16" x14ac:dyDescent="0.3">
      <c r="P9933" s="1"/>
    </row>
    <row r="9934" spans="16:16" x14ac:dyDescent="0.3">
      <c r="P9934" s="1"/>
    </row>
    <row r="9935" spans="16:16" x14ac:dyDescent="0.3">
      <c r="P9935" s="1"/>
    </row>
    <row r="9936" spans="16:16" x14ac:dyDescent="0.3">
      <c r="P9936" s="1"/>
    </row>
    <row r="9937" spans="16:16" x14ac:dyDescent="0.3">
      <c r="P9937" s="1"/>
    </row>
    <row r="9938" spans="16:16" x14ac:dyDescent="0.3">
      <c r="P9938" s="1"/>
    </row>
    <row r="9939" spans="16:16" x14ac:dyDescent="0.3">
      <c r="P9939" s="1"/>
    </row>
    <row r="9940" spans="16:16" x14ac:dyDescent="0.3">
      <c r="P9940" s="1"/>
    </row>
    <row r="9941" spans="16:16" x14ac:dyDescent="0.3">
      <c r="P9941" s="1"/>
    </row>
    <row r="9942" spans="16:16" x14ac:dyDescent="0.3">
      <c r="P9942" s="1"/>
    </row>
    <row r="9943" spans="16:16" x14ac:dyDescent="0.3">
      <c r="P9943" s="1"/>
    </row>
    <row r="9944" spans="16:16" x14ac:dyDescent="0.3">
      <c r="P9944" s="1"/>
    </row>
    <row r="9945" spans="16:16" x14ac:dyDescent="0.3">
      <c r="P9945" s="1"/>
    </row>
    <row r="9946" spans="16:16" x14ac:dyDescent="0.3">
      <c r="P9946" s="1"/>
    </row>
    <row r="9947" spans="16:16" x14ac:dyDescent="0.3">
      <c r="P9947" s="1"/>
    </row>
    <row r="9948" spans="16:16" x14ac:dyDescent="0.3">
      <c r="P9948" s="1"/>
    </row>
    <row r="9949" spans="16:16" x14ac:dyDescent="0.3">
      <c r="P9949" s="1"/>
    </row>
    <row r="9950" spans="16:16" x14ac:dyDescent="0.3">
      <c r="P9950" s="1"/>
    </row>
    <row r="9951" spans="16:16" x14ac:dyDescent="0.3">
      <c r="P9951" s="1"/>
    </row>
    <row r="9952" spans="16:16" x14ac:dyDescent="0.3">
      <c r="P9952" s="1"/>
    </row>
    <row r="9953" spans="16:16" x14ac:dyDescent="0.3">
      <c r="P9953" s="1"/>
    </row>
    <row r="9954" spans="16:16" x14ac:dyDescent="0.3">
      <c r="P9954" s="1"/>
    </row>
    <row r="9955" spans="16:16" x14ac:dyDescent="0.3">
      <c r="P9955" s="1"/>
    </row>
    <row r="9956" spans="16:16" x14ac:dyDescent="0.3">
      <c r="P9956" s="1"/>
    </row>
    <row r="9957" spans="16:16" x14ac:dyDescent="0.3">
      <c r="P9957" s="1"/>
    </row>
    <row r="9958" spans="16:16" x14ac:dyDescent="0.3">
      <c r="P9958" s="1"/>
    </row>
    <row r="9959" spans="16:16" x14ac:dyDescent="0.3">
      <c r="P9959" s="1"/>
    </row>
    <row r="9960" spans="16:16" x14ac:dyDescent="0.3">
      <c r="P9960" s="1"/>
    </row>
    <row r="9961" spans="16:16" x14ac:dyDescent="0.3">
      <c r="P9961" s="1"/>
    </row>
    <row r="9962" spans="16:16" x14ac:dyDescent="0.3">
      <c r="P9962" s="1"/>
    </row>
    <row r="9963" spans="16:16" x14ac:dyDescent="0.3">
      <c r="P9963" s="1"/>
    </row>
    <row r="9964" spans="16:16" x14ac:dyDescent="0.3">
      <c r="P9964" s="1"/>
    </row>
    <row r="9965" spans="16:16" x14ac:dyDescent="0.3">
      <c r="P9965" s="1"/>
    </row>
    <row r="9966" spans="16:16" x14ac:dyDescent="0.3">
      <c r="P9966" s="1"/>
    </row>
    <row r="9967" spans="16:16" x14ac:dyDescent="0.3">
      <c r="P9967" s="1"/>
    </row>
    <row r="9968" spans="16:16" x14ac:dyDescent="0.3">
      <c r="P9968" s="1"/>
    </row>
    <row r="9969" spans="16:16" x14ac:dyDescent="0.3">
      <c r="P9969" s="1"/>
    </row>
    <row r="9970" spans="16:16" x14ac:dyDescent="0.3">
      <c r="P9970" s="1"/>
    </row>
    <row r="9971" spans="16:16" x14ac:dyDescent="0.3">
      <c r="P9971" s="1"/>
    </row>
    <row r="9972" spans="16:16" x14ac:dyDescent="0.3">
      <c r="P9972" s="1"/>
    </row>
    <row r="9973" spans="16:16" x14ac:dyDescent="0.3">
      <c r="P9973" s="1"/>
    </row>
    <row r="9974" spans="16:16" x14ac:dyDescent="0.3">
      <c r="P9974" s="1"/>
    </row>
    <row r="9975" spans="16:16" x14ac:dyDescent="0.3">
      <c r="P9975" s="1"/>
    </row>
    <row r="9976" spans="16:16" x14ac:dyDescent="0.3">
      <c r="P9976" s="1"/>
    </row>
    <row r="9977" spans="16:16" x14ac:dyDescent="0.3">
      <c r="P9977" s="1"/>
    </row>
    <row r="9978" spans="16:16" x14ac:dyDescent="0.3">
      <c r="P9978" s="1"/>
    </row>
    <row r="9979" spans="16:16" x14ac:dyDescent="0.3">
      <c r="P9979" s="1"/>
    </row>
    <row r="9980" spans="16:16" x14ac:dyDescent="0.3">
      <c r="P9980" s="1"/>
    </row>
    <row r="9981" spans="16:16" x14ac:dyDescent="0.3">
      <c r="P9981" s="1"/>
    </row>
    <row r="9982" spans="16:16" x14ac:dyDescent="0.3">
      <c r="P9982" s="1"/>
    </row>
    <row r="9983" spans="16:16" x14ac:dyDescent="0.3">
      <c r="P9983" s="1"/>
    </row>
    <row r="9984" spans="16:16" x14ac:dyDescent="0.3">
      <c r="P9984" s="1"/>
    </row>
    <row r="9985" spans="16:16" x14ac:dyDescent="0.3">
      <c r="P9985" s="1"/>
    </row>
    <row r="9986" spans="16:16" x14ac:dyDescent="0.3">
      <c r="P9986" s="1"/>
    </row>
    <row r="9987" spans="16:16" x14ac:dyDescent="0.3">
      <c r="P9987" s="1"/>
    </row>
    <row r="9988" spans="16:16" x14ac:dyDescent="0.3">
      <c r="P9988" s="1"/>
    </row>
    <row r="9989" spans="16:16" x14ac:dyDescent="0.3">
      <c r="P9989" s="1"/>
    </row>
    <row r="9990" spans="16:16" x14ac:dyDescent="0.3">
      <c r="P9990" s="1"/>
    </row>
    <row r="9991" spans="16:16" x14ac:dyDescent="0.3">
      <c r="P9991" s="1"/>
    </row>
    <row r="9992" spans="16:16" x14ac:dyDescent="0.3">
      <c r="P9992" s="1"/>
    </row>
    <row r="9993" spans="16:16" x14ac:dyDescent="0.3">
      <c r="P9993" s="1"/>
    </row>
    <row r="9994" spans="16:16" x14ac:dyDescent="0.3">
      <c r="P9994" s="1"/>
    </row>
    <row r="9995" spans="16:16" x14ac:dyDescent="0.3">
      <c r="P9995" s="1"/>
    </row>
    <row r="9996" spans="16:16" x14ac:dyDescent="0.3">
      <c r="P9996" s="1"/>
    </row>
    <row r="9997" spans="16:16" x14ac:dyDescent="0.3">
      <c r="P9997" s="1"/>
    </row>
    <row r="9998" spans="16:16" x14ac:dyDescent="0.3">
      <c r="P9998" s="1"/>
    </row>
    <row r="9999" spans="16:16" x14ac:dyDescent="0.3">
      <c r="P9999" s="1"/>
    </row>
    <row r="10000" spans="16:16" x14ac:dyDescent="0.3">
      <c r="P10000" s="1"/>
    </row>
    <row r="10001" spans="16:16" x14ac:dyDescent="0.3">
      <c r="P10001" s="1"/>
    </row>
    <row r="10002" spans="16:16" x14ac:dyDescent="0.3">
      <c r="P10002" s="1"/>
    </row>
    <row r="10003" spans="16:16" x14ac:dyDescent="0.3">
      <c r="P10003" s="1"/>
    </row>
    <row r="10004" spans="16:16" x14ac:dyDescent="0.3">
      <c r="P10004" s="1"/>
    </row>
    <row r="10005" spans="16:16" x14ac:dyDescent="0.3">
      <c r="P10005" s="1"/>
    </row>
    <row r="10006" spans="16:16" x14ac:dyDescent="0.3">
      <c r="P10006" s="1"/>
    </row>
    <row r="10007" spans="16:16" x14ac:dyDescent="0.3">
      <c r="P10007" s="1"/>
    </row>
    <row r="10008" spans="16:16" x14ac:dyDescent="0.3">
      <c r="P10008" s="1"/>
    </row>
    <row r="10009" spans="16:16" x14ac:dyDescent="0.3">
      <c r="P10009" s="1"/>
    </row>
    <row r="10010" spans="16:16" x14ac:dyDescent="0.3">
      <c r="P10010" s="1"/>
    </row>
    <row r="10011" spans="16:16" x14ac:dyDescent="0.3">
      <c r="P10011" s="1"/>
    </row>
    <row r="10012" spans="16:16" x14ac:dyDescent="0.3">
      <c r="P10012" s="1"/>
    </row>
    <row r="10013" spans="16:16" x14ac:dyDescent="0.3">
      <c r="P10013" s="1"/>
    </row>
    <row r="10014" spans="16:16" x14ac:dyDescent="0.3">
      <c r="P10014" s="1"/>
    </row>
    <row r="10015" spans="16:16" x14ac:dyDescent="0.3">
      <c r="P10015" s="1"/>
    </row>
    <row r="10016" spans="16:16" x14ac:dyDescent="0.3">
      <c r="P10016" s="1"/>
    </row>
    <row r="10017" spans="16:16" x14ac:dyDescent="0.3">
      <c r="P10017" s="1"/>
    </row>
    <row r="10018" spans="16:16" x14ac:dyDescent="0.3">
      <c r="P10018" s="1"/>
    </row>
    <row r="10019" spans="16:16" x14ac:dyDescent="0.3">
      <c r="P10019" s="1"/>
    </row>
    <row r="10020" spans="16:16" x14ac:dyDescent="0.3">
      <c r="P10020" s="1"/>
    </row>
    <row r="10021" spans="16:16" x14ac:dyDescent="0.3">
      <c r="P10021" s="1"/>
    </row>
    <row r="10022" spans="16:16" x14ac:dyDescent="0.3">
      <c r="P10022" s="1"/>
    </row>
    <row r="10023" spans="16:16" x14ac:dyDescent="0.3">
      <c r="P10023" s="1"/>
    </row>
    <row r="10024" spans="16:16" x14ac:dyDescent="0.3">
      <c r="P10024" s="1"/>
    </row>
    <row r="10025" spans="16:16" x14ac:dyDescent="0.3">
      <c r="P10025" s="1"/>
    </row>
    <row r="10026" spans="16:16" x14ac:dyDescent="0.3">
      <c r="P10026" s="1"/>
    </row>
    <row r="10027" spans="16:16" x14ac:dyDescent="0.3">
      <c r="P10027" s="1"/>
    </row>
    <row r="10028" spans="16:16" x14ac:dyDescent="0.3">
      <c r="P10028" s="1"/>
    </row>
    <row r="10029" spans="16:16" x14ac:dyDescent="0.3">
      <c r="P10029" s="1"/>
    </row>
    <row r="10030" spans="16:16" x14ac:dyDescent="0.3">
      <c r="P10030" s="1"/>
    </row>
    <row r="10031" spans="16:16" x14ac:dyDescent="0.3">
      <c r="P10031" s="1"/>
    </row>
    <row r="10032" spans="16:16" x14ac:dyDescent="0.3">
      <c r="P10032" s="1"/>
    </row>
    <row r="10033" spans="16:16" x14ac:dyDescent="0.3">
      <c r="P10033" s="1"/>
    </row>
    <row r="10034" spans="16:16" x14ac:dyDescent="0.3">
      <c r="P10034" s="1"/>
    </row>
    <row r="10035" spans="16:16" x14ac:dyDescent="0.3">
      <c r="P10035" s="1"/>
    </row>
    <row r="10036" spans="16:16" x14ac:dyDescent="0.3">
      <c r="P10036" s="1"/>
    </row>
    <row r="10037" spans="16:16" x14ac:dyDescent="0.3">
      <c r="P10037" s="1"/>
    </row>
    <row r="10038" spans="16:16" x14ac:dyDescent="0.3">
      <c r="P10038" s="1"/>
    </row>
    <row r="10039" spans="16:16" x14ac:dyDescent="0.3">
      <c r="P10039" s="1"/>
    </row>
    <row r="10040" spans="16:16" x14ac:dyDescent="0.3">
      <c r="P10040" s="1"/>
    </row>
    <row r="10041" spans="16:16" x14ac:dyDescent="0.3">
      <c r="P10041" s="1"/>
    </row>
    <row r="10042" spans="16:16" x14ac:dyDescent="0.3">
      <c r="P10042" s="1"/>
    </row>
    <row r="10043" spans="16:16" x14ac:dyDescent="0.3">
      <c r="P10043" s="1"/>
    </row>
    <row r="10044" spans="16:16" x14ac:dyDescent="0.3">
      <c r="P10044" s="1"/>
    </row>
    <row r="10045" spans="16:16" x14ac:dyDescent="0.3">
      <c r="P10045" s="1"/>
    </row>
    <row r="10046" spans="16:16" x14ac:dyDescent="0.3">
      <c r="P10046" s="1"/>
    </row>
    <row r="10047" spans="16:16" x14ac:dyDescent="0.3">
      <c r="P10047" s="1"/>
    </row>
    <row r="10048" spans="16:16" x14ac:dyDescent="0.3">
      <c r="P10048" s="1"/>
    </row>
    <row r="10049" spans="16:16" x14ac:dyDescent="0.3">
      <c r="P10049" s="1"/>
    </row>
    <row r="10050" spans="16:16" x14ac:dyDescent="0.3">
      <c r="P10050" s="1"/>
    </row>
    <row r="10051" spans="16:16" x14ac:dyDescent="0.3">
      <c r="P10051" s="1"/>
    </row>
    <row r="10052" spans="16:16" x14ac:dyDescent="0.3">
      <c r="P10052" s="1"/>
    </row>
    <row r="10053" spans="16:16" x14ac:dyDescent="0.3">
      <c r="P10053" s="1"/>
    </row>
    <row r="10054" spans="16:16" x14ac:dyDescent="0.3">
      <c r="P10054" s="1"/>
    </row>
    <row r="10055" spans="16:16" x14ac:dyDescent="0.3">
      <c r="P10055" s="1"/>
    </row>
    <row r="10056" spans="16:16" x14ac:dyDescent="0.3">
      <c r="P10056" s="1"/>
    </row>
    <row r="10057" spans="16:16" x14ac:dyDescent="0.3">
      <c r="P10057" s="1"/>
    </row>
    <row r="10058" spans="16:16" x14ac:dyDescent="0.3">
      <c r="P10058" s="1"/>
    </row>
    <row r="10059" spans="16:16" x14ac:dyDescent="0.3">
      <c r="P10059" s="1"/>
    </row>
    <row r="10060" spans="16:16" x14ac:dyDescent="0.3">
      <c r="P10060" s="1"/>
    </row>
    <row r="10061" spans="16:16" x14ac:dyDescent="0.3">
      <c r="P10061" s="1"/>
    </row>
    <row r="10062" spans="16:16" x14ac:dyDescent="0.3">
      <c r="P10062" s="1"/>
    </row>
    <row r="10063" spans="16:16" x14ac:dyDescent="0.3">
      <c r="P10063" s="1"/>
    </row>
    <row r="10064" spans="16:16" x14ac:dyDescent="0.3">
      <c r="P10064" s="1"/>
    </row>
    <row r="10065" spans="16:16" x14ac:dyDescent="0.3">
      <c r="P10065" s="1"/>
    </row>
    <row r="10066" spans="16:16" x14ac:dyDescent="0.3">
      <c r="P10066" s="1"/>
    </row>
    <row r="10067" spans="16:16" x14ac:dyDescent="0.3">
      <c r="P10067" s="1"/>
    </row>
    <row r="10068" spans="16:16" x14ac:dyDescent="0.3">
      <c r="P10068" s="1"/>
    </row>
    <row r="10069" spans="16:16" x14ac:dyDescent="0.3">
      <c r="P10069" s="1"/>
    </row>
    <row r="10070" spans="16:16" x14ac:dyDescent="0.3">
      <c r="P10070" s="1"/>
    </row>
    <row r="10071" spans="16:16" x14ac:dyDescent="0.3">
      <c r="P10071" s="1"/>
    </row>
    <row r="10072" spans="16:16" x14ac:dyDescent="0.3">
      <c r="P10072" s="1"/>
    </row>
    <row r="10073" spans="16:16" x14ac:dyDescent="0.3">
      <c r="P10073" s="1"/>
    </row>
    <row r="10074" spans="16:16" x14ac:dyDescent="0.3">
      <c r="P10074" s="1"/>
    </row>
    <row r="10075" spans="16:16" x14ac:dyDescent="0.3">
      <c r="P10075" s="1"/>
    </row>
    <row r="10076" spans="16:16" x14ac:dyDescent="0.3">
      <c r="P10076" s="1"/>
    </row>
    <row r="10077" spans="16:16" x14ac:dyDescent="0.3">
      <c r="P10077" s="1"/>
    </row>
    <row r="10078" spans="16:16" x14ac:dyDescent="0.3">
      <c r="P10078" s="1"/>
    </row>
    <row r="10079" spans="16:16" x14ac:dyDescent="0.3">
      <c r="P10079" s="1"/>
    </row>
    <row r="10080" spans="16:16" x14ac:dyDescent="0.3">
      <c r="P10080" s="1"/>
    </row>
    <row r="10081" spans="16:16" x14ac:dyDescent="0.3">
      <c r="P10081" s="1"/>
    </row>
    <row r="10082" spans="16:16" x14ac:dyDescent="0.3">
      <c r="P10082" s="1"/>
    </row>
    <row r="10083" spans="16:16" x14ac:dyDescent="0.3">
      <c r="P10083" s="1"/>
    </row>
    <row r="10084" spans="16:16" x14ac:dyDescent="0.3">
      <c r="P10084" s="1"/>
    </row>
    <row r="10085" spans="16:16" x14ac:dyDescent="0.3">
      <c r="P10085" s="1"/>
    </row>
    <row r="10086" spans="16:16" x14ac:dyDescent="0.3">
      <c r="P10086" s="1"/>
    </row>
    <row r="10087" spans="16:16" x14ac:dyDescent="0.3">
      <c r="P10087" s="1"/>
    </row>
    <row r="10088" spans="16:16" x14ac:dyDescent="0.3">
      <c r="P10088" s="1"/>
    </row>
    <row r="10089" spans="16:16" x14ac:dyDescent="0.3">
      <c r="P10089" s="1"/>
    </row>
    <row r="10090" spans="16:16" x14ac:dyDescent="0.3">
      <c r="P10090" s="1"/>
    </row>
    <row r="10091" spans="16:16" x14ac:dyDescent="0.3">
      <c r="P10091" s="1"/>
    </row>
    <row r="10092" spans="16:16" x14ac:dyDescent="0.3">
      <c r="P10092" s="1"/>
    </row>
    <row r="10093" spans="16:16" x14ac:dyDescent="0.3">
      <c r="P10093" s="1"/>
    </row>
    <row r="10094" spans="16:16" x14ac:dyDescent="0.3">
      <c r="P10094" s="1"/>
    </row>
    <row r="10095" spans="16:16" x14ac:dyDescent="0.3">
      <c r="P10095" s="1"/>
    </row>
    <row r="10096" spans="16:16" x14ac:dyDescent="0.3">
      <c r="P10096" s="1"/>
    </row>
    <row r="10097" spans="16:16" x14ac:dyDescent="0.3">
      <c r="P10097" s="1"/>
    </row>
    <row r="10098" spans="16:16" x14ac:dyDescent="0.3">
      <c r="P10098" s="1"/>
    </row>
    <row r="10099" spans="16:16" x14ac:dyDescent="0.3">
      <c r="P10099" s="1"/>
    </row>
    <row r="10100" spans="16:16" x14ac:dyDescent="0.3">
      <c r="P10100" s="1"/>
    </row>
    <row r="10101" spans="16:16" x14ac:dyDescent="0.3">
      <c r="P10101" s="1"/>
    </row>
    <row r="10102" spans="16:16" x14ac:dyDescent="0.3">
      <c r="P10102" s="1"/>
    </row>
    <row r="10103" spans="16:16" x14ac:dyDescent="0.3">
      <c r="P10103" s="1"/>
    </row>
    <row r="10104" spans="16:16" x14ac:dyDescent="0.3">
      <c r="P10104" s="1"/>
    </row>
    <row r="10105" spans="16:16" x14ac:dyDescent="0.3">
      <c r="P10105" s="1"/>
    </row>
    <row r="10106" spans="16:16" x14ac:dyDescent="0.3">
      <c r="P10106" s="1"/>
    </row>
    <row r="10107" spans="16:16" x14ac:dyDescent="0.3">
      <c r="P10107" s="1"/>
    </row>
    <row r="10108" spans="16:16" x14ac:dyDescent="0.3">
      <c r="P10108" s="1"/>
    </row>
    <row r="10109" spans="16:16" x14ac:dyDescent="0.3">
      <c r="P10109" s="1"/>
    </row>
    <row r="10110" spans="16:16" x14ac:dyDescent="0.3">
      <c r="P10110" s="1"/>
    </row>
    <row r="10111" spans="16:16" x14ac:dyDescent="0.3">
      <c r="P10111" s="1"/>
    </row>
    <row r="10112" spans="16:16" x14ac:dyDescent="0.3">
      <c r="P10112" s="1"/>
    </row>
    <row r="10113" spans="16:16" x14ac:dyDescent="0.3">
      <c r="P10113" s="1"/>
    </row>
    <row r="10114" spans="16:16" x14ac:dyDescent="0.3">
      <c r="P10114" s="1"/>
    </row>
    <row r="10115" spans="16:16" x14ac:dyDescent="0.3">
      <c r="P10115" s="1"/>
    </row>
    <row r="10116" spans="16:16" x14ac:dyDescent="0.3">
      <c r="P10116" s="1"/>
    </row>
    <row r="10117" spans="16:16" x14ac:dyDescent="0.3">
      <c r="P10117" s="1"/>
    </row>
    <row r="10118" spans="16:16" x14ac:dyDescent="0.3">
      <c r="P10118" s="1"/>
    </row>
    <row r="10119" spans="16:16" x14ac:dyDescent="0.3">
      <c r="P10119" s="1"/>
    </row>
    <row r="10120" spans="16:16" x14ac:dyDescent="0.3">
      <c r="P10120" s="1"/>
    </row>
    <row r="10121" spans="16:16" x14ac:dyDescent="0.3">
      <c r="P10121" s="1"/>
    </row>
    <row r="10122" spans="16:16" x14ac:dyDescent="0.3">
      <c r="P10122" s="1"/>
    </row>
    <row r="10123" spans="16:16" x14ac:dyDescent="0.3">
      <c r="P10123" s="1"/>
    </row>
    <row r="10124" spans="16:16" x14ac:dyDescent="0.3">
      <c r="P10124" s="1"/>
    </row>
    <row r="10125" spans="16:16" x14ac:dyDescent="0.3">
      <c r="P10125" s="1"/>
    </row>
    <row r="10126" spans="16:16" x14ac:dyDescent="0.3">
      <c r="P10126" s="1"/>
    </row>
    <row r="10127" spans="16:16" x14ac:dyDescent="0.3">
      <c r="P10127" s="1"/>
    </row>
    <row r="10128" spans="16:16" x14ac:dyDescent="0.3">
      <c r="P10128" s="1"/>
    </row>
    <row r="10129" spans="16:16" x14ac:dyDescent="0.3">
      <c r="P10129" s="1"/>
    </row>
    <row r="10130" spans="16:16" x14ac:dyDescent="0.3">
      <c r="P10130" s="1"/>
    </row>
    <row r="10131" spans="16:16" x14ac:dyDescent="0.3">
      <c r="P10131" s="1"/>
    </row>
    <row r="10132" spans="16:16" x14ac:dyDescent="0.3">
      <c r="P10132" s="1"/>
    </row>
    <row r="10133" spans="16:16" x14ac:dyDescent="0.3">
      <c r="P10133" s="1"/>
    </row>
    <row r="10134" spans="16:16" x14ac:dyDescent="0.3">
      <c r="P10134" s="1"/>
    </row>
    <row r="10135" spans="16:16" x14ac:dyDescent="0.3">
      <c r="P10135" s="1"/>
    </row>
    <row r="10136" spans="16:16" x14ac:dyDescent="0.3">
      <c r="P10136" s="1"/>
    </row>
    <row r="10137" spans="16:16" x14ac:dyDescent="0.3">
      <c r="P10137" s="1"/>
    </row>
    <row r="10138" spans="16:16" x14ac:dyDescent="0.3">
      <c r="P10138" s="1"/>
    </row>
    <row r="10139" spans="16:16" x14ac:dyDescent="0.3">
      <c r="P10139" s="1"/>
    </row>
    <row r="10140" spans="16:16" x14ac:dyDescent="0.3">
      <c r="P10140" s="1"/>
    </row>
    <row r="10141" spans="16:16" x14ac:dyDescent="0.3">
      <c r="P10141" s="1"/>
    </row>
    <row r="10142" spans="16:16" x14ac:dyDescent="0.3">
      <c r="P10142" s="1"/>
    </row>
    <row r="10143" spans="16:16" x14ac:dyDescent="0.3">
      <c r="P10143" s="1"/>
    </row>
    <row r="10144" spans="16:16" x14ac:dyDescent="0.3">
      <c r="P10144" s="1"/>
    </row>
    <row r="10145" spans="16:16" x14ac:dyDescent="0.3">
      <c r="P10145" s="1"/>
    </row>
    <row r="10146" spans="16:16" x14ac:dyDescent="0.3">
      <c r="P10146" s="1"/>
    </row>
    <row r="10147" spans="16:16" x14ac:dyDescent="0.3">
      <c r="P10147" s="1"/>
    </row>
    <row r="10148" spans="16:16" x14ac:dyDescent="0.3">
      <c r="P10148" s="1"/>
    </row>
    <row r="10149" spans="16:16" x14ac:dyDescent="0.3">
      <c r="P10149" s="1"/>
    </row>
    <row r="10150" spans="16:16" x14ac:dyDescent="0.3">
      <c r="P10150" s="1"/>
    </row>
    <row r="10151" spans="16:16" x14ac:dyDescent="0.3">
      <c r="P10151" s="1"/>
    </row>
    <row r="10152" spans="16:16" x14ac:dyDescent="0.3">
      <c r="P10152" s="1"/>
    </row>
    <row r="10153" spans="16:16" x14ac:dyDescent="0.3">
      <c r="P10153" s="1"/>
    </row>
    <row r="10154" spans="16:16" x14ac:dyDescent="0.3">
      <c r="P10154" s="1"/>
    </row>
    <row r="10155" spans="16:16" x14ac:dyDescent="0.3">
      <c r="P10155" s="1"/>
    </row>
    <row r="10156" spans="16:16" x14ac:dyDescent="0.3">
      <c r="P10156" s="1"/>
    </row>
    <row r="10157" spans="16:16" x14ac:dyDescent="0.3">
      <c r="P10157" s="1"/>
    </row>
    <row r="10158" spans="16:16" x14ac:dyDescent="0.3">
      <c r="P10158" s="1"/>
    </row>
    <row r="10159" spans="16:16" x14ac:dyDescent="0.3">
      <c r="P10159" s="1"/>
    </row>
    <row r="10160" spans="16:16" x14ac:dyDescent="0.3">
      <c r="P10160" s="1"/>
    </row>
    <row r="10161" spans="16:16" x14ac:dyDescent="0.3">
      <c r="P10161" s="1"/>
    </row>
    <row r="10162" spans="16:16" x14ac:dyDescent="0.3">
      <c r="P10162" s="1"/>
    </row>
    <row r="10163" spans="16:16" x14ac:dyDescent="0.3">
      <c r="P10163" s="1"/>
    </row>
    <row r="10164" spans="16:16" x14ac:dyDescent="0.3">
      <c r="P10164" s="1"/>
    </row>
    <row r="10165" spans="16:16" x14ac:dyDescent="0.3">
      <c r="P10165" s="1"/>
    </row>
    <row r="10166" spans="16:16" x14ac:dyDescent="0.3">
      <c r="P10166" s="1"/>
    </row>
    <row r="10167" spans="16:16" x14ac:dyDescent="0.3">
      <c r="P10167" s="1"/>
    </row>
    <row r="10168" spans="16:16" x14ac:dyDescent="0.3">
      <c r="P10168" s="1"/>
    </row>
    <row r="10169" spans="16:16" x14ac:dyDescent="0.3">
      <c r="P10169" s="1"/>
    </row>
    <row r="10170" spans="16:16" x14ac:dyDescent="0.3">
      <c r="P10170" s="1"/>
    </row>
    <row r="10171" spans="16:16" x14ac:dyDescent="0.3">
      <c r="P10171" s="1"/>
    </row>
    <row r="10172" spans="16:16" x14ac:dyDescent="0.3">
      <c r="P10172" s="1"/>
    </row>
    <row r="10173" spans="16:16" x14ac:dyDescent="0.3">
      <c r="P10173" s="1"/>
    </row>
    <row r="10174" spans="16:16" x14ac:dyDescent="0.3">
      <c r="P10174" s="1"/>
    </row>
    <row r="10175" spans="16:16" x14ac:dyDescent="0.3">
      <c r="P10175" s="1"/>
    </row>
    <row r="10176" spans="16:16" x14ac:dyDescent="0.3">
      <c r="P10176" s="1"/>
    </row>
    <row r="10177" spans="16:16" x14ac:dyDescent="0.3">
      <c r="P10177" s="1"/>
    </row>
    <row r="10178" spans="16:16" x14ac:dyDescent="0.3">
      <c r="P10178" s="1"/>
    </row>
    <row r="10179" spans="16:16" x14ac:dyDescent="0.3">
      <c r="P10179" s="1"/>
    </row>
    <row r="10180" spans="16:16" x14ac:dyDescent="0.3">
      <c r="P10180" s="1"/>
    </row>
    <row r="10181" spans="16:16" x14ac:dyDescent="0.3">
      <c r="P10181" s="1"/>
    </row>
    <row r="10182" spans="16:16" x14ac:dyDescent="0.3">
      <c r="P10182" s="1"/>
    </row>
    <row r="10183" spans="16:16" x14ac:dyDescent="0.3">
      <c r="P10183" s="1"/>
    </row>
    <row r="10184" spans="16:16" x14ac:dyDescent="0.3">
      <c r="P10184" s="1"/>
    </row>
    <row r="10185" spans="16:16" x14ac:dyDescent="0.3">
      <c r="P10185" s="1"/>
    </row>
    <row r="10186" spans="16:16" x14ac:dyDescent="0.3">
      <c r="P10186" s="1"/>
    </row>
    <row r="10187" spans="16:16" x14ac:dyDescent="0.3">
      <c r="P10187" s="1"/>
    </row>
    <row r="10188" spans="16:16" x14ac:dyDescent="0.3">
      <c r="P10188" s="1"/>
    </row>
    <row r="10189" spans="16:16" x14ac:dyDescent="0.3">
      <c r="P10189" s="1"/>
    </row>
    <row r="10190" spans="16:16" x14ac:dyDescent="0.3">
      <c r="P10190" s="1"/>
    </row>
    <row r="10191" spans="16:16" x14ac:dyDescent="0.3">
      <c r="P10191" s="1"/>
    </row>
    <row r="10192" spans="16:16" x14ac:dyDescent="0.3">
      <c r="P10192" s="1"/>
    </row>
    <row r="10193" spans="16:16" x14ac:dyDescent="0.3">
      <c r="P10193" s="1"/>
    </row>
    <row r="10194" spans="16:16" x14ac:dyDescent="0.3">
      <c r="P10194" s="1"/>
    </row>
    <row r="10195" spans="16:16" x14ac:dyDescent="0.3">
      <c r="P10195" s="1"/>
    </row>
    <row r="10196" spans="16:16" x14ac:dyDescent="0.3">
      <c r="P10196" s="1"/>
    </row>
    <row r="10197" spans="16:16" x14ac:dyDescent="0.3">
      <c r="P10197" s="1"/>
    </row>
    <row r="10198" spans="16:16" x14ac:dyDescent="0.3">
      <c r="P10198" s="1"/>
    </row>
    <row r="10199" spans="16:16" x14ac:dyDescent="0.3">
      <c r="P10199" s="1"/>
    </row>
    <row r="10200" spans="16:16" x14ac:dyDescent="0.3">
      <c r="P10200" s="1"/>
    </row>
    <row r="10201" spans="16:16" x14ac:dyDescent="0.3">
      <c r="P10201" s="1"/>
    </row>
    <row r="10202" spans="16:16" x14ac:dyDescent="0.3">
      <c r="P10202" s="1"/>
    </row>
    <row r="10203" spans="16:16" x14ac:dyDescent="0.3">
      <c r="P10203" s="1"/>
    </row>
    <row r="10204" spans="16:16" x14ac:dyDescent="0.3">
      <c r="P10204" s="1"/>
    </row>
    <row r="10205" spans="16:16" x14ac:dyDescent="0.3">
      <c r="P10205" s="1"/>
    </row>
    <row r="10206" spans="16:16" x14ac:dyDescent="0.3">
      <c r="P10206" s="1"/>
    </row>
    <row r="10207" spans="16:16" x14ac:dyDescent="0.3">
      <c r="P10207" s="1"/>
    </row>
    <row r="10208" spans="16:16" x14ac:dyDescent="0.3">
      <c r="P10208" s="1"/>
    </row>
    <row r="10209" spans="16:16" x14ac:dyDescent="0.3">
      <c r="P10209" s="1"/>
    </row>
    <row r="10210" spans="16:16" x14ac:dyDescent="0.3">
      <c r="P10210" s="1"/>
    </row>
    <row r="10211" spans="16:16" x14ac:dyDescent="0.3">
      <c r="P10211" s="1"/>
    </row>
    <row r="10212" spans="16:16" x14ac:dyDescent="0.3">
      <c r="P10212" s="1"/>
    </row>
    <row r="10213" spans="16:16" x14ac:dyDescent="0.3">
      <c r="P10213" s="1"/>
    </row>
    <row r="10214" spans="16:16" x14ac:dyDescent="0.3">
      <c r="P10214" s="1"/>
    </row>
    <row r="10215" spans="16:16" x14ac:dyDescent="0.3">
      <c r="P10215" s="1"/>
    </row>
    <row r="10216" spans="16:16" x14ac:dyDescent="0.3">
      <c r="P10216" s="1"/>
    </row>
    <row r="10217" spans="16:16" x14ac:dyDescent="0.3">
      <c r="P10217" s="1"/>
    </row>
    <row r="10218" spans="16:16" x14ac:dyDescent="0.3">
      <c r="P10218" s="1"/>
    </row>
    <row r="10219" spans="16:16" x14ac:dyDescent="0.3">
      <c r="P10219" s="1"/>
    </row>
    <row r="10220" spans="16:16" x14ac:dyDescent="0.3">
      <c r="P10220" s="1"/>
    </row>
    <row r="10221" spans="16:16" x14ac:dyDescent="0.3">
      <c r="P10221" s="1"/>
    </row>
    <row r="10222" spans="16:16" x14ac:dyDescent="0.3">
      <c r="P10222" s="1"/>
    </row>
    <row r="10223" spans="16:16" x14ac:dyDescent="0.3">
      <c r="P10223" s="1"/>
    </row>
    <row r="10224" spans="16:16" x14ac:dyDescent="0.3">
      <c r="P10224" s="1"/>
    </row>
    <row r="10225" spans="16:16" x14ac:dyDescent="0.3">
      <c r="P10225" s="1"/>
    </row>
    <row r="10226" spans="16:16" x14ac:dyDescent="0.3">
      <c r="P10226" s="1"/>
    </row>
    <row r="10227" spans="16:16" x14ac:dyDescent="0.3">
      <c r="P10227" s="1"/>
    </row>
    <row r="10228" spans="16:16" x14ac:dyDescent="0.3">
      <c r="P10228" s="1"/>
    </row>
    <row r="10229" spans="16:16" x14ac:dyDescent="0.3">
      <c r="P10229" s="1"/>
    </row>
    <row r="10230" spans="16:16" x14ac:dyDescent="0.3">
      <c r="P10230" s="1"/>
    </row>
    <row r="10231" spans="16:16" x14ac:dyDescent="0.3">
      <c r="P10231" s="1"/>
    </row>
    <row r="10232" spans="16:16" x14ac:dyDescent="0.3">
      <c r="P10232" s="1"/>
    </row>
    <row r="10233" spans="16:16" x14ac:dyDescent="0.3">
      <c r="P10233" s="1"/>
    </row>
    <row r="10234" spans="16:16" x14ac:dyDescent="0.3">
      <c r="P10234" s="1"/>
    </row>
    <row r="10235" spans="16:16" x14ac:dyDescent="0.3">
      <c r="P10235" s="1"/>
    </row>
    <row r="10236" spans="16:16" x14ac:dyDescent="0.3">
      <c r="P10236" s="1"/>
    </row>
    <row r="10237" spans="16:16" x14ac:dyDescent="0.3">
      <c r="P10237" s="1"/>
    </row>
    <row r="10238" spans="16:16" x14ac:dyDescent="0.3">
      <c r="P10238" s="1"/>
    </row>
    <row r="10239" spans="16:16" x14ac:dyDescent="0.3">
      <c r="P10239" s="1"/>
    </row>
    <row r="10240" spans="16:16" x14ac:dyDescent="0.3">
      <c r="P10240" s="1"/>
    </row>
    <row r="10241" spans="16:16" x14ac:dyDescent="0.3">
      <c r="P10241" s="1"/>
    </row>
    <row r="10242" spans="16:16" x14ac:dyDescent="0.3">
      <c r="P10242" s="1"/>
    </row>
    <row r="10243" spans="16:16" x14ac:dyDescent="0.3">
      <c r="P10243" s="1"/>
    </row>
    <row r="10244" spans="16:16" x14ac:dyDescent="0.3">
      <c r="P10244" s="1"/>
    </row>
    <row r="10245" spans="16:16" x14ac:dyDescent="0.3">
      <c r="P10245" s="1"/>
    </row>
    <row r="10246" spans="16:16" x14ac:dyDescent="0.3">
      <c r="P10246" s="1"/>
    </row>
    <row r="10247" spans="16:16" x14ac:dyDescent="0.3">
      <c r="P10247" s="1"/>
    </row>
    <row r="10248" spans="16:16" x14ac:dyDescent="0.3">
      <c r="P10248" s="1"/>
    </row>
    <row r="10249" spans="16:16" x14ac:dyDescent="0.3">
      <c r="P10249" s="1"/>
    </row>
    <row r="10250" spans="16:16" x14ac:dyDescent="0.3">
      <c r="P10250" s="1"/>
    </row>
    <row r="10251" spans="16:16" x14ac:dyDescent="0.3">
      <c r="P10251" s="1"/>
    </row>
    <row r="10252" spans="16:16" x14ac:dyDescent="0.3">
      <c r="P10252" s="1"/>
    </row>
    <row r="10253" spans="16:16" x14ac:dyDescent="0.3">
      <c r="P10253" s="1"/>
    </row>
    <row r="10254" spans="16:16" x14ac:dyDescent="0.3">
      <c r="P10254" s="1"/>
    </row>
    <row r="10255" spans="16:16" x14ac:dyDescent="0.3">
      <c r="P10255" s="1"/>
    </row>
    <row r="10256" spans="16:16" x14ac:dyDescent="0.3">
      <c r="P10256" s="1"/>
    </row>
    <row r="10257" spans="16:16" x14ac:dyDescent="0.3">
      <c r="P10257" s="1"/>
    </row>
    <row r="10258" spans="16:16" x14ac:dyDescent="0.3">
      <c r="P10258" s="1"/>
    </row>
    <row r="10259" spans="16:16" x14ac:dyDescent="0.3">
      <c r="P10259" s="1"/>
    </row>
    <row r="10260" spans="16:16" x14ac:dyDescent="0.3">
      <c r="P10260" s="1"/>
    </row>
    <row r="10261" spans="16:16" x14ac:dyDescent="0.3">
      <c r="P10261" s="1"/>
    </row>
    <row r="10262" spans="16:16" x14ac:dyDescent="0.3">
      <c r="P10262" s="1"/>
    </row>
    <row r="10263" spans="16:16" x14ac:dyDescent="0.3">
      <c r="P10263" s="1"/>
    </row>
    <row r="10264" spans="16:16" x14ac:dyDescent="0.3">
      <c r="P10264" s="1"/>
    </row>
    <row r="10265" spans="16:16" x14ac:dyDescent="0.3">
      <c r="P10265" s="1"/>
    </row>
    <row r="10266" spans="16:16" x14ac:dyDescent="0.3">
      <c r="P10266" s="1"/>
    </row>
    <row r="10267" spans="16:16" x14ac:dyDescent="0.3">
      <c r="P10267" s="1"/>
    </row>
    <row r="10268" spans="16:16" x14ac:dyDescent="0.3">
      <c r="P10268" s="1"/>
    </row>
    <row r="10269" spans="16:16" x14ac:dyDescent="0.3">
      <c r="P10269" s="1"/>
    </row>
    <row r="10270" spans="16:16" x14ac:dyDescent="0.3">
      <c r="P10270" s="1"/>
    </row>
    <row r="10271" spans="16:16" x14ac:dyDescent="0.3">
      <c r="P10271" s="1"/>
    </row>
    <row r="10272" spans="16:16" x14ac:dyDescent="0.3">
      <c r="P10272" s="1"/>
    </row>
    <row r="10273" spans="16:16" x14ac:dyDescent="0.3">
      <c r="P10273" s="1"/>
    </row>
    <row r="10274" spans="16:16" x14ac:dyDescent="0.3">
      <c r="P10274" s="1"/>
    </row>
    <row r="10275" spans="16:16" x14ac:dyDescent="0.3">
      <c r="P10275" s="1"/>
    </row>
    <row r="10276" spans="16:16" x14ac:dyDescent="0.3">
      <c r="P10276" s="1"/>
    </row>
    <row r="10277" spans="16:16" x14ac:dyDescent="0.3">
      <c r="P10277" s="1"/>
    </row>
    <row r="10278" spans="16:16" x14ac:dyDescent="0.3">
      <c r="P10278" s="1"/>
    </row>
    <row r="10279" spans="16:16" x14ac:dyDescent="0.3">
      <c r="P10279" s="1"/>
    </row>
    <row r="10280" spans="16:16" x14ac:dyDescent="0.3">
      <c r="P10280" s="1"/>
    </row>
    <row r="10281" spans="16:16" x14ac:dyDescent="0.3">
      <c r="P10281" s="1"/>
    </row>
    <row r="10282" spans="16:16" x14ac:dyDescent="0.3">
      <c r="P10282" s="1"/>
    </row>
    <row r="10283" spans="16:16" x14ac:dyDescent="0.3">
      <c r="P10283" s="1"/>
    </row>
    <row r="10284" spans="16:16" x14ac:dyDescent="0.3">
      <c r="P10284" s="1"/>
    </row>
    <row r="10285" spans="16:16" x14ac:dyDescent="0.3">
      <c r="P10285" s="1"/>
    </row>
    <row r="10286" spans="16:16" x14ac:dyDescent="0.3">
      <c r="P10286" s="1"/>
    </row>
    <row r="10287" spans="16:16" x14ac:dyDescent="0.3">
      <c r="P10287" s="1"/>
    </row>
    <row r="10288" spans="16:16" x14ac:dyDescent="0.3">
      <c r="P10288" s="1"/>
    </row>
    <row r="10289" spans="16:16" x14ac:dyDescent="0.3">
      <c r="P10289" s="1"/>
    </row>
    <row r="10290" spans="16:16" x14ac:dyDescent="0.3">
      <c r="P10290" s="1"/>
    </row>
    <row r="10291" spans="16:16" x14ac:dyDescent="0.3">
      <c r="P10291" s="1"/>
    </row>
    <row r="10292" spans="16:16" x14ac:dyDescent="0.3">
      <c r="P10292" s="1"/>
    </row>
    <row r="10293" spans="16:16" x14ac:dyDescent="0.3">
      <c r="P10293" s="1"/>
    </row>
    <row r="10294" spans="16:16" x14ac:dyDescent="0.3">
      <c r="P10294" s="1"/>
    </row>
    <row r="10295" spans="16:16" x14ac:dyDescent="0.3">
      <c r="P10295" s="1"/>
    </row>
    <row r="10296" spans="16:16" x14ac:dyDescent="0.3">
      <c r="P10296" s="1"/>
    </row>
    <row r="10297" spans="16:16" x14ac:dyDescent="0.3">
      <c r="P10297" s="1"/>
    </row>
    <row r="10298" spans="16:16" x14ac:dyDescent="0.3">
      <c r="P10298" s="1"/>
    </row>
    <row r="10299" spans="16:16" x14ac:dyDescent="0.3">
      <c r="P10299" s="1"/>
    </row>
    <row r="10300" spans="16:16" x14ac:dyDescent="0.3">
      <c r="P10300" s="1"/>
    </row>
    <row r="10301" spans="16:16" x14ac:dyDescent="0.3">
      <c r="P10301" s="1"/>
    </row>
    <row r="10302" spans="16:16" x14ac:dyDescent="0.3">
      <c r="P10302" s="1"/>
    </row>
    <row r="10303" spans="16:16" x14ac:dyDescent="0.3">
      <c r="P10303" s="1"/>
    </row>
    <row r="10304" spans="16:16" x14ac:dyDescent="0.3">
      <c r="P10304" s="1"/>
    </row>
    <row r="10305" spans="16:16" x14ac:dyDescent="0.3">
      <c r="P10305" s="1"/>
    </row>
    <row r="10306" spans="16:16" x14ac:dyDescent="0.3">
      <c r="P10306" s="1"/>
    </row>
    <row r="10307" spans="16:16" x14ac:dyDescent="0.3">
      <c r="P10307" s="1"/>
    </row>
    <row r="10308" spans="16:16" x14ac:dyDescent="0.3">
      <c r="P10308" s="1"/>
    </row>
    <row r="10309" spans="16:16" x14ac:dyDescent="0.3">
      <c r="P10309" s="1"/>
    </row>
    <row r="10310" spans="16:16" x14ac:dyDescent="0.3">
      <c r="P10310" s="1"/>
    </row>
    <row r="10311" spans="16:16" x14ac:dyDescent="0.3">
      <c r="P10311" s="1"/>
    </row>
    <row r="10312" spans="16:16" x14ac:dyDescent="0.3">
      <c r="P10312" s="1"/>
    </row>
    <row r="10313" spans="16:16" x14ac:dyDescent="0.3">
      <c r="P10313" s="1"/>
    </row>
    <row r="10314" spans="16:16" x14ac:dyDescent="0.3">
      <c r="P10314" s="1"/>
    </row>
    <row r="10315" spans="16:16" x14ac:dyDescent="0.3">
      <c r="P10315" s="1"/>
    </row>
    <row r="10316" spans="16:16" x14ac:dyDescent="0.3">
      <c r="P10316" s="1"/>
    </row>
    <row r="10317" spans="16:16" x14ac:dyDescent="0.3">
      <c r="P10317" s="1"/>
    </row>
    <row r="10318" spans="16:16" x14ac:dyDescent="0.3">
      <c r="P10318" s="1"/>
    </row>
    <row r="10319" spans="16:16" x14ac:dyDescent="0.3">
      <c r="P10319" s="1"/>
    </row>
    <row r="10320" spans="16:16" x14ac:dyDescent="0.3">
      <c r="P10320" s="1"/>
    </row>
    <row r="10321" spans="16:16" x14ac:dyDescent="0.3">
      <c r="P10321" s="1"/>
    </row>
    <row r="10322" spans="16:16" x14ac:dyDescent="0.3">
      <c r="P10322" s="1"/>
    </row>
    <row r="10323" spans="16:16" x14ac:dyDescent="0.3">
      <c r="P10323" s="1"/>
    </row>
    <row r="10324" spans="16:16" x14ac:dyDescent="0.3">
      <c r="P10324" s="1"/>
    </row>
    <row r="10325" spans="16:16" x14ac:dyDescent="0.3">
      <c r="P10325" s="1"/>
    </row>
    <row r="10326" spans="16:16" x14ac:dyDescent="0.3">
      <c r="P10326" s="1"/>
    </row>
    <row r="10327" spans="16:16" x14ac:dyDescent="0.3">
      <c r="P10327" s="1"/>
    </row>
    <row r="10328" spans="16:16" x14ac:dyDescent="0.3">
      <c r="P10328" s="1"/>
    </row>
    <row r="10329" spans="16:16" x14ac:dyDescent="0.3">
      <c r="P10329" s="1"/>
    </row>
    <row r="10330" spans="16:16" x14ac:dyDescent="0.3">
      <c r="P10330" s="1"/>
    </row>
    <row r="10331" spans="16:16" x14ac:dyDescent="0.3">
      <c r="P10331" s="1"/>
    </row>
    <row r="10332" spans="16:16" x14ac:dyDescent="0.3">
      <c r="P10332" s="1"/>
    </row>
    <row r="10333" spans="16:16" x14ac:dyDescent="0.3">
      <c r="P10333" s="1"/>
    </row>
    <row r="10334" spans="16:16" x14ac:dyDescent="0.3">
      <c r="P10334" s="1"/>
    </row>
    <row r="10335" spans="16:16" x14ac:dyDescent="0.3">
      <c r="P10335" s="1"/>
    </row>
    <row r="10336" spans="16:16" x14ac:dyDescent="0.3">
      <c r="P10336" s="1"/>
    </row>
    <row r="10337" spans="16:16" x14ac:dyDescent="0.3">
      <c r="P10337" s="1"/>
    </row>
    <row r="10338" spans="16:16" x14ac:dyDescent="0.3">
      <c r="P10338" s="1"/>
    </row>
    <row r="10339" spans="16:16" x14ac:dyDescent="0.3">
      <c r="P10339" s="1"/>
    </row>
    <row r="10340" spans="16:16" x14ac:dyDescent="0.3">
      <c r="P10340" s="1"/>
    </row>
    <row r="10341" spans="16:16" x14ac:dyDescent="0.3">
      <c r="P10341" s="1"/>
    </row>
    <row r="10342" spans="16:16" x14ac:dyDescent="0.3">
      <c r="P10342" s="1"/>
    </row>
    <row r="10343" spans="16:16" x14ac:dyDescent="0.3">
      <c r="P10343" s="1"/>
    </row>
    <row r="10344" spans="16:16" x14ac:dyDescent="0.3">
      <c r="P10344" s="1"/>
    </row>
    <row r="10345" spans="16:16" x14ac:dyDescent="0.3">
      <c r="P10345" s="1"/>
    </row>
    <row r="10346" spans="16:16" x14ac:dyDescent="0.3">
      <c r="P10346" s="1"/>
    </row>
    <row r="10347" spans="16:16" x14ac:dyDescent="0.3">
      <c r="P10347" s="1"/>
    </row>
    <row r="10348" spans="16:16" x14ac:dyDescent="0.3">
      <c r="P10348" s="1"/>
    </row>
    <row r="10349" spans="16:16" x14ac:dyDescent="0.3">
      <c r="P10349" s="1"/>
    </row>
    <row r="10350" spans="16:16" x14ac:dyDescent="0.3">
      <c r="P10350" s="1"/>
    </row>
    <row r="10351" spans="16:16" x14ac:dyDescent="0.3">
      <c r="P10351" s="1"/>
    </row>
    <row r="10352" spans="16:16" x14ac:dyDescent="0.3">
      <c r="P10352" s="1"/>
    </row>
    <row r="10353" spans="16:16" x14ac:dyDescent="0.3">
      <c r="P10353" s="1"/>
    </row>
    <row r="10354" spans="16:16" x14ac:dyDescent="0.3">
      <c r="P10354" s="1"/>
    </row>
    <row r="10355" spans="16:16" x14ac:dyDescent="0.3">
      <c r="P10355" s="1"/>
    </row>
    <row r="10356" spans="16:16" x14ac:dyDescent="0.3">
      <c r="P10356" s="1"/>
    </row>
    <row r="10357" spans="16:16" x14ac:dyDescent="0.3">
      <c r="P10357" s="1"/>
    </row>
    <row r="10358" spans="16:16" x14ac:dyDescent="0.3">
      <c r="P10358" s="1"/>
    </row>
    <row r="10359" spans="16:16" x14ac:dyDescent="0.3">
      <c r="P10359" s="1"/>
    </row>
    <row r="10360" spans="16:16" x14ac:dyDescent="0.3">
      <c r="P10360" s="1"/>
    </row>
    <row r="10361" spans="16:16" x14ac:dyDescent="0.3">
      <c r="P10361" s="1"/>
    </row>
    <row r="10362" spans="16:16" x14ac:dyDescent="0.3">
      <c r="P10362" s="1"/>
    </row>
    <row r="10363" spans="16:16" x14ac:dyDescent="0.3">
      <c r="P10363" s="1"/>
    </row>
    <row r="10364" spans="16:16" x14ac:dyDescent="0.3">
      <c r="P10364" s="1"/>
    </row>
    <row r="10365" spans="16:16" x14ac:dyDescent="0.3">
      <c r="P10365" s="1"/>
    </row>
    <row r="10366" spans="16:16" x14ac:dyDescent="0.3">
      <c r="P10366" s="1"/>
    </row>
    <row r="10367" spans="16:16" x14ac:dyDescent="0.3">
      <c r="P10367" s="1"/>
    </row>
    <row r="10368" spans="16:16" x14ac:dyDescent="0.3">
      <c r="P10368" s="1"/>
    </row>
    <row r="10369" spans="16:16" x14ac:dyDescent="0.3">
      <c r="P10369" s="1"/>
    </row>
    <row r="10370" spans="16:16" x14ac:dyDescent="0.3">
      <c r="P10370" s="1"/>
    </row>
    <row r="10371" spans="16:16" x14ac:dyDescent="0.3">
      <c r="P10371" s="1"/>
    </row>
    <row r="10372" spans="16:16" x14ac:dyDescent="0.3">
      <c r="P10372" s="1"/>
    </row>
    <row r="10373" spans="16:16" x14ac:dyDescent="0.3">
      <c r="P10373" s="1"/>
    </row>
    <row r="10374" spans="16:16" x14ac:dyDescent="0.3">
      <c r="P10374" s="1"/>
    </row>
    <row r="10375" spans="16:16" x14ac:dyDescent="0.3">
      <c r="P10375" s="1"/>
    </row>
    <row r="10376" spans="16:16" x14ac:dyDescent="0.3">
      <c r="P10376" s="1"/>
    </row>
    <row r="10377" spans="16:16" x14ac:dyDescent="0.3">
      <c r="P10377" s="1"/>
    </row>
    <row r="10378" spans="16:16" x14ac:dyDescent="0.3">
      <c r="P10378" s="1"/>
    </row>
    <row r="10379" spans="16:16" x14ac:dyDescent="0.3">
      <c r="P10379" s="1"/>
    </row>
    <row r="10380" spans="16:16" x14ac:dyDescent="0.3">
      <c r="P10380" s="1"/>
    </row>
    <row r="10381" spans="16:16" x14ac:dyDescent="0.3">
      <c r="P10381" s="1"/>
    </row>
    <row r="10382" spans="16:16" x14ac:dyDescent="0.3">
      <c r="P10382" s="1"/>
    </row>
    <row r="10383" spans="16:16" x14ac:dyDescent="0.3">
      <c r="P10383" s="1"/>
    </row>
    <row r="10384" spans="16:16" x14ac:dyDescent="0.3">
      <c r="P10384" s="1"/>
    </row>
    <row r="10385" spans="16:16" x14ac:dyDescent="0.3">
      <c r="P10385" s="1"/>
    </row>
    <row r="10386" spans="16:16" x14ac:dyDescent="0.3">
      <c r="P10386" s="1"/>
    </row>
    <row r="10387" spans="16:16" x14ac:dyDescent="0.3">
      <c r="P10387" s="1"/>
    </row>
    <row r="10388" spans="16:16" x14ac:dyDescent="0.3">
      <c r="P10388" s="1"/>
    </row>
    <row r="10389" spans="16:16" x14ac:dyDescent="0.3">
      <c r="P10389" s="1"/>
    </row>
    <row r="10390" spans="16:16" x14ac:dyDescent="0.3">
      <c r="P10390" s="1"/>
    </row>
    <row r="10391" spans="16:16" x14ac:dyDescent="0.3">
      <c r="P10391" s="1"/>
    </row>
    <row r="10392" spans="16:16" x14ac:dyDescent="0.3">
      <c r="P10392" s="1"/>
    </row>
    <row r="10393" spans="16:16" x14ac:dyDescent="0.3">
      <c r="P10393" s="1"/>
    </row>
    <row r="10394" spans="16:16" x14ac:dyDescent="0.3">
      <c r="P10394" s="1"/>
    </row>
    <row r="10395" spans="16:16" x14ac:dyDescent="0.3">
      <c r="P10395" s="1"/>
    </row>
    <row r="10396" spans="16:16" x14ac:dyDescent="0.3">
      <c r="P10396" s="1"/>
    </row>
    <row r="10397" spans="16:16" x14ac:dyDescent="0.3">
      <c r="P10397" s="1"/>
    </row>
    <row r="10398" spans="16:16" x14ac:dyDescent="0.3">
      <c r="P10398" s="1"/>
    </row>
    <row r="10399" spans="16:16" x14ac:dyDescent="0.3">
      <c r="P10399" s="1"/>
    </row>
    <row r="10400" spans="16:16" x14ac:dyDescent="0.3">
      <c r="P10400" s="1"/>
    </row>
    <row r="10401" spans="16:16" x14ac:dyDescent="0.3">
      <c r="P10401" s="1"/>
    </row>
    <row r="10402" spans="16:16" x14ac:dyDescent="0.3">
      <c r="P10402" s="1"/>
    </row>
    <row r="10403" spans="16:16" x14ac:dyDescent="0.3">
      <c r="P10403" s="1"/>
    </row>
    <row r="10404" spans="16:16" x14ac:dyDescent="0.3">
      <c r="P10404" s="1"/>
    </row>
    <row r="10405" spans="16:16" x14ac:dyDescent="0.3">
      <c r="P10405" s="1"/>
    </row>
    <row r="10406" spans="16:16" x14ac:dyDescent="0.3">
      <c r="P10406" s="1"/>
    </row>
    <row r="10407" spans="16:16" x14ac:dyDescent="0.3">
      <c r="P10407" s="1"/>
    </row>
    <row r="10408" spans="16:16" x14ac:dyDescent="0.3">
      <c r="P10408" s="1"/>
    </row>
    <row r="10409" spans="16:16" x14ac:dyDescent="0.3">
      <c r="P10409" s="1"/>
    </row>
    <row r="10410" spans="16:16" x14ac:dyDescent="0.3">
      <c r="P10410" s="1"/>
    </row>
    <row r="10411" spans="16:16" x14ac:dyDescent="0.3">
      <c r="P10411" s="1"/>
    </row>
    <row r="10412" spans="16:16" x14ac:dyDescent="0.3">
      <c r="P10412" s="1"/>
    </row>
    <row r="10413" spans="16:16" x14ac:dyDescent="0.3">
      <c r="P10413" s="1"/>
    </row>
    <row r="10414" spans="16:16" x14ac:dyDescent="0.3">
      <c r="P10414" s="1"/>
    </row>
    <row r="10415" spans="16:16" x14ac:dyDescent="0.3">
      <c r="P10415" s="1"/>
    </row>
    <row r="10416" spans="16:16" x14ac:dyDescent="0.3">
      <c r="P10416" s="1"/>
    </row>
    <row r="10417" spans="16:16" x14ac:dyDescent="0.3">
      <c r="P10417" s="1"/>
    </row>
    <row r="10418" spans="16:16" x14ac:dyDescent="0.3">
      <c r="P10418" s="1"/>
    </row>
    <row r="10419" spans="16:16" x14ac:dyDescent="0.3">
      <c r="P10419" s="1"/>
    </row>
    <row r="10420" spans="16:16" x14ac:dyDescent="0.3">
      <c r="P10420" s="1"/>
    </row>
    <row r="10421" spans="16:16" x14ac:dyDescent="0.3">
      <c r="P10421" s="1"/>
    </row>
    <row r="10422" spans="16:16" x14ac:dyDescent="0.3">
      <c r="P10422" s="1"/>
    </row>
    <row r="10423" spans="16:16" x14ac:dyDescent="0.3">
      <c r="P10423" s="1"/>
    </row>
    <row r="10424" spans="16:16" x14ac:dyDescent="0.3">
      <c r="P10424" s="1"/>
    </row>
    <row r="10425" spans="16:16" x14ac:dyDescent="0.3">
      <c r="P10425" s="1"/>
    </row>
    <row r="10426" spans="16:16" x14ac:dyDescent="0.3">
      <c r="P10426" s="1"/>
    </row>
    <row r="10427" spans="16:16" x14ac:dyDescent="0.3">
      <c r="P10427" s="1"/>
    </row>
    <row r="10428" spans="16:16" x14ac:dyDescent="0.3">
      <c r="P10428" s="1"/>
    </row>
    <row r="10429" spans="16:16" x14ac:dyDescent="0.3">
      <c r="P10429" s="1"/>
    </row>
    <row r="10430" spans="16:16" x14ac:dyDescent="0.3">
      <c r="P10430" s="1"/>
    </row>
    <row r="10431" spans="16:16" x14ac:dyDescent="0.3">
      <c r="P10431" s="1"/>
    </row>
    <row r="10432" spans="16:16" x14ac:dyDescent="0.3">
      <c r="P10432" s="1"/>
    </row>
    <row r="10433" spans="16:16" x14ac:dyDescent="0.3">
      <c r="P10433" s="1"/>
    </row>
    <row r="10434" spans="16:16" x14ac:dyDescent="0.3">
      <c r="P10434" s="1"/>
    </row>
    <row r="10435" spans="16:16" x14ac:dyDescent="0.3">
      <c r="P10435" s="1"/>
    </row>
    <row r="10436" spans="16:16" x14ac:dyDescent="0.3">
      <c r="P10436" s="1"/>
    </row>
    <row r="10437" spans="16:16" x14ac:dyDescent="0.3">
      <c r="P10437" s="1"/>
    </row>
    <row r="10438" spans="16:16" x14ac:dyDescent="0.3">
      <c r="P10438" s="1"/>
    </row>
    <row r="10439" spans="16:16" x14ac:dyDescent="0.3">
      <c r="P10439" s="1"/>
    </row>
    <row r="10440" spans="16:16" x14ac:dyDescent="0.3">
      <c r="P10440" s="1"/>
    </row>
    <row r="10441" spans="16:16" x14ac:dyDescent="0.3">
      <c r="P10441" s="1"/>
    </row>
    <row r="10442" spans="16:16" x14ac:dyDescent="0.3">
      <c r="P10442" s="1"/>
    </row>
    <row r="10443" spans="16:16" x14ac:dyDescent="0.3">
      <c r="P10443" s="1"/>
    </row>
    <row r="10444" spans="16:16" x14ac:dyDescent="0.3">
      <c r="P10444" s="1"/>
    </row>
    <row r="10445" spans="16:16" x14ac:dyDescent="0.3">
      <c r="P10445" s="1"/>
    </row>
    <row r="10446" spans="16:16" x14ac:dyDescent="0.3">
      <c r="P10446" s="1"/>
    </row>
    <row r="10447" spans="16:16" x14ac:dyDescent="0.3">
      <c r="P10447" s="1"/>
    </row>
    <row r="10448" spans="16:16" x14ac:dyDescent="0.3">
      <c r="P10448" s="1"/>
    </row>
    <row r="10449" spans="16:16" x14ac:dyDescent="0.3">
      <c r="P10449" s="1"/>
    </row>
    <row r="10450" spans="16:16" x14ac:dyDescent="0.3">
      <c r="P10450" s="1"/>
    </row>
    <row r="10451" spans="16:16" x14ac:dyDescent="0.3">
      <c r="P10451" s="1"/>
    </row>
    <row r="10452" spans="16:16" x14ac:dyDescent="0.3">
      <c r="P10452" s="1"/>
    </row>
    <row r="10453" spans="16:16" x14ac:dyDescent="0.3">
      <c r="P10453" s="1"/>
    </row>
    <row r="10454" spans="16:16" x14ac:dyDescent="0.3">
      <c r="P10454" s="1"/>
    </row>
    <row r="10455" spans="16:16" x14ac:dyDescent="0.3">
      <c r="P10455" s="1"/>
    </row>
    <row r="10456" spans="16:16" x14ac:dyDescent="0.3">
      <c r="P10456" s="1"/>
    </row>
    <row r="10457" spans="16:16" x14ac:dyDescent="0.3">
      <c r="P10457" s="1"/>
    </row>
    <row r="10458" spans="16:16" x14ac:dyDescent="0.3">
      <c r="P10458" s="1"/>
    </row>
    <row r="10459" spans="16:16" x14ac:dyDescent="0.3">
      <c r="P10459" s="1"/>
    </row>
    <row r="10460" spans="16:16" x14ac:dyDescent="0.3">
      <c r="P10460" s="1"/>
    </row>
    <row r="10461" spans="16:16" x14ac:dyDescent="0.3">
      <c r="P10461" s="1"/>
    </row>
    <row r="10462" spans="16:16" x14ac:dyDescent="0.3">
      <c r="P10462" s="1"/>
    </row>
    <row r="10463" spans="16:16" x14ac:dyDescent="0.3">
      <c r="P10463" s="1"/>
    </row>
    <row r="10464" spans="16:16" x14ac:dyDescent="0.3">
      <c r="P10464" s="1"/>
    </row>
    <row r="10465" spans="16:16" x14ac:dyDescent="0.3">
      <c r="P10465" s="1"/>
    </row>
    <row r="10466" spans="16:16" x14ac:dyDescent="0.3">
      <c r="P10466" s="1"/>
    </row>
    <row r="10467" spans="16:16" x14ac:dyDescent="0.3">
      <c r="P10467" s="1"/>
    </row>
    <row r="10468" spans="16:16" x14ac:dyDescent="0.3">
      <c r="P10468" s="1"/>
    </row>
    <row r="10469" spans="16:16" x14ac:dyDescent="0.3">
      <c r="P10469" s="1"/>
    </row>
    <row r="10470" spans="16:16" x14ac:dyDescent="0.3">
      <c r="P10470" s="1"/>
    </row>
    <row r="10471" spans="16:16" x14ac:dyDescent="0.3">
      <c r="P10471" s="1"/>
    </row>
    <row r="10472" spans="16:16" x14ac:dyDescent="0.3">
      <c r="P10472" s="1"/>
    </row>
    <row r="10473" spans="16:16" x14ac:dyDescent="0.3">
      <c r="P10473" s="1"/>
    </row>
    <row r="10474" spans="16:16" x14ac:dyDescent="0.3">
      <c r="P10474" s="1"/>
    </row>
    <row r="10475" spans="16:16" x14ac:dyDescent="0.3">
      <c r="P10475" s="1"/>
    </row>
    <row r="10476" spans="16:16" x14ac:dyDescent="0.3">
      <c r="P10476" s="1"/>
    </row>
    <row r="10477" spans="16:16" x14ac:dyDescent="0.3">
      <c r="P10477" s="1"/>
    </row>
    <row r="10478" spans="16:16" x14ac:dyDescent="0.3">
      <c r="P10478" s="1"/>
    </row>
    <row r="10479" spans="16:16" x14ac:dyDescent="0.3">
      <c r="P10479" s="1"/>
    </row>
    <row r="10480" spans="16:16" x14ac:dyDescent="0.3">
      <c r="P10480" s="1"/>
    </row>
    <row r="10481" spans="16:16" x14ac:dyDescent="0.3">
      <c r="P10481" s="1"/>
    </row>
    <row r="10482" spans="16:16" x14ac:dyDescent="0.3">
      <c r="P10482" s="1"/>
    </row>
    <row r="10483" spans="16:16" x14ac:dyDescent="0.3">
      <c r="P10483" s="1"/>
    </row>
    <row r="10484" spans="16:16" x14ac:dyDescent="0.3">
      <c r="P10484" s="1"/>
    </row>
    <row r="10485" spans="16:16" x14ac:dyDescent="0.3">
      <c r="P10485" s="1"/>
    </row>
    <row r="10486" spans="16:16" x14ac:dyDescent="0.3">
      <c r="P10486" s="1"/>
    </row>
    <row r="10487" spans="16:16" x14ac:dyDescent="0.3">
      <c r="P10487" s="1"/>
    </row>
    <row r="10488" spans="16:16" x14ac:dyDescent="0.3">
      <c r="P10488" s="1"/>
    </row>
    <row r="10489" spans="16:16" x14ac:dyDescent="0.3">
      <c r="P10489" s="1"/>
    </row>
    <row r="10490" spans="16:16" x14ac:dyDescent="0.3">
      <c r="P10490" s="1"/>
    </row>
    <row r="10491" spans="16:16" x14ac:dyDescent="0.3">
      <c r="P10491" s="1"/>
    </row>
    <row r="10492" spans="16:16" x14ac:dyDescent="0.3">
      <c r="P10492" s="1"/>
    </row>
    <row r="10493" spans="16:16" x14ac:dyDescent="0.3">
      <c r="P10493" s="1"/>
    </row>
    <row r="10494" spans="16:16" x14ac:dyDescent="0.3">
      <c r="P10494" s="1"/>
    </row>
    <row r="10495" spans="16:16" x14ac:dyDescent="0.3">
      <c r="P10495" s="1"/>
    </row>
    <row r="10496" spans="16:16" x14ac:dyDescent="0.3">
      <c r="P10496" s="1"/>
    </row>
    <row r="10497" spans="16:16" x14ac:dyDescent="0.3">
      <c r="P10497" s="1"/>
    </row>
    <row r="10498" spans="16:16" x14ac:dyDescent="0.3">
      <c r="P10498" s="1"/>
    </row>
    <row r="10499" spans="16:16" x14ac:dyDescent="0.3">
      <c r="P10499" s="1"/>
    </row>
    <row r="10500" spans="16:16" x14ac:dyDescent="0.3">
      <c r="P10500" s="1"/>
    </row>
    <row r="10501" spans="16:16" x14ac:dyDescent="0.3">
      <c r="P10501" s="1"/>
    </row>
    <row r="10502" spans="16:16" x14ac:dyDescent="0.3">
      <c r="P10502" s="1"/>
    </row>
    <row r="10503" spans="16:16" x14ac:dyDescent="0.3">
      <c r="P10503" s="1"/>
    </row>
    <row r="10504" spans="16:16" x14ac:dyDescent="0.3">
      <c r="P10504" s="1"/>
    </row>
    <row r="10505" spans="16:16" x14ac:dyDescent="0.3">
      <c r="P10505" s="1"/>
    </row>
    <row r="10506" spans="16:16" x14ac:dyDescent="0.3">
      <c r="P10506" s="1"/>
    </row>
    <row r="10507" spans="16:16" x14ac:dyDescent="0.3">
      <c r="P10507" s="1"/>
    </row>
    <row r="10508" spans="16:16" x14ac:dyDescent="0.3">
      <c r="P10508" s="1"/>
    </row>
    <row r="10509" spans="16:16" x14ac:dyDescent="0.3">
      <c r="P10509" s="1"/>
    </row>
    <row r="10510" spans="16:16" x14ac:dyDescent="0.3">
      <c r="P10510" s="1"/>
    </row>
    <row r="10511" spans="16:16" x14ac:dyDescent="0.3">
      <c r="P10511" s="1"/>
    </row>
    <row r="10512" spans="16:16" x14ac:dyDescent="0.3">
      <c r="P10512" s="1"/>
    </row>
    <row r="10513" spans="16:16" x14ac:dyDescent="0.3">
      <c r="P10513" s="1"/>
    </row>
    <row r="10514" spans="16:16" x14ac:dyDescent="0.3">
      <c r="P10514" s="1"/>
    </row>
    <row r="10515" spans="16:16" x14ac:dyDescent="0.3">
      <c r="P10515" s="1"/>
    </row>
    <row r="10516" spans="16:16" x14ac:dyDescent="0.3">
      <c r="P10516" s="1"/>
    </row>
    <row r="10517" spans="16:16" x14ac:dyDescent="0.3">
      <c r="P10517" s="1"/>
    </row>
    <row r="10518" spans="16:16" x14ac:dyDescent="0.3">
      <c r="P10518" s="1"/>
    </row>
    <row r="10519" spans="16:16" x14ac:dyDescent="0.3">
      <c r="P10519" s="1"/>
    </row>
    <row r="10520" spans="16:16" x14ac:dyDescent="0.3">
      <c r="P10520" s="1"/>
    </row>
    <row r="10521" spans="16:16" x14ac:dyDescent="0.3">
      <c r="P10521" s="1"/>
    </row>
    <row r="10522" spans="16:16" x14ac:dyDescent="0.3">
      <c r="P10522" s="1"/>
    </row>
    <row r="10523" spans="16:16" x14ac:dyDescent="0.3">
      <c r="P10523" s="1"/>
    </row>
    <row r="10524" spans="16:16" x14ac:dyDescent="0.3">
      <c r="P10524" s="1"/>
    </row>
    <row r="10525" spans="16:16" x14ac:dyDescent="0.3">
      <c r="P10525" s="1"/>
    </row>
    <row r="10526" spans="16:16" x14ac:dyDescent="0.3">
      <c r="P10526" s="1"/>
    </row>
    <row r="10527" spans="16:16" x14ac:dyDescent="0.3">
      <c r="P10527" s="1"/>
    </row>
    <row r="10528" spans="16:16" x14ac:dyDescent="0.3">
      <c r="P10528" s="1"/>
    </row>
    <row r="10529" spans="16:16" x14ac:dyDescent="0.3">
      <c r="P10529" s="1"/>
    </row>
    <row r="10530" spans="16:16" x14ac:dyDescent="0.3">
      <c r="P10530" s="1"/>
    </row>
    <row r="10531" spans="16:16" x14ac:dyDescent="0.3">
      <c r="P10531" s="1"/>
    </row>
    <row r="10532" spans="16:16" x14ac:dyDescent="0.3">
      <c r="P10532" s="1"/>
    </row>
    <row r="10533" spans="16:16" x14ac:dyDescent="0.3">
      <c r="P10533" s="1"/>
    </row>
    <row r="10534" spans="16:16" x14ac:dyDescent="0.3">
      <c r="P10534" s="1"/>
    </row>
    <row r="10535" spans="16:16" x14ac:dyDescent="0.3">
      <c r="P10535" s="1"/>
    </row>
    <row r="10536" spans="16:16" x14ac:dyDescent="0.3">
      <c r="P10536" s="1"/>
    </row>
    <row r="10537" spans="16:16" x14ac:dyDescent="0.3">
      <c r="P10537" s="1"/>
    </row>
    <row r="10538" spans="16:16" x14ac:dyDescent="0.3">
      <c r="P10538" s="1"/>
    </row>
    <row r="10539" spans="16:16" x14ac:dyDescent="0.3">
      <c r="P10539" s="1"/>
    </row>
    <row r="10540" spans="16:16" x14ac:dyDescent="0.3">
      <c r="P10540" s="1"/>
    </row>
    <row r="10541" spans="16:16" x14ac:dyDescent="0.3">
      <c r="P10541" s="1"/>
    </row>
    <row r="10542" spans="16:16" x14ac:dyDescent="0.3">
      <c r="P10542" s="1"/>
    </row>
    <row r="10543" spans="16:16" x14ac:dyDescent="0.3">
      <c r="P10543" s="1"/>
    </row>
    <row r="10544" spans="16:16" x14ac:dyDescent="0.3">
      <c r="P10544" s="1"/>
    </row>
    <row r="10545" spans="16:16" x14ac:dyDescent="0.3">
      <c r="P10545" s="1"/>
    </row>
    <row r="10546" spans="16:16" x14ac:dyDescent="0.3">
      <c r="P10546" s="1"/>
    </row>
    <row r="10547" spans="16:16" x14ac:dyDescent="0.3">
      <c r="P10547" s="1"/>
    </row>
    <row r="10548" spans="16:16" x14ac:dyDescent="0.3">
      <c r="P10548" s="1"/>
    </row>
    <row r="10549" spans="16:16" x14ac:dyDescent="0.3">
      <c r="P10549" s="1"/>
    </row>
    <row r="10550" spans="16:16" x14ac:dyDescent="0.3">
      <c r="P10550" s="1"/>
    </row>
    <row r="10551" spans="16:16" x14ac:dyDescent="0.3">
      <c r="P10551" s="1"/>
    </row>
    <row r="10552" spans="16:16" x14ac:dyDescent="0.3">
      <c r="P10552" s="1"/>
    </row>
    <row r="10553" spans="16:16" x14ac:dyDescent="0.3">
      <c r="P10553" s="1"/>
    </row>
    <row r="10554" spans="16:16" x14ac:dyDescent="0.3">
      <c r="P10554" s="1"/>
    </row>
    <row r="10555" spans="16:16" x14ac:dyDescent="0.3">
      <c r="P10555" s="1"/>
    </row>
    <row r="10556" spans="16:16" x14ac:dyDescent="0.3">
      <c r="P10556" s="1"/>
    </row>
    <row r="10557" spans="16:16" x14ac:dyDescent="0.3">
      <c r="P10557" s="1"/>
    </row>
    <row r="10558" spans="16:16" x14ac:dyDescent="0.3">
      <c r="P10558" s="1"/>
    </row>
    <row r="10559" spans="16:16" x14ac:dyDescent="0.3">
      <c r="P10559" s="1"/>
    </row>
    <row r="10560" spans="16:16" x14ac:dyDescent="0.3">
      <c r="P10560" s="1"/>
    </row>
    <row r="10561" spans="16:16" x14ac:dyDescent="0.3">
      <c r="P10561" s="1"/>
    </row>
    <row r="10562" spans="16:16" x14ac:dyDescent="0.3">
      <c r="P10562" s="1"/>
    </row>
    <row r="10563" spans="16:16" x14ac:dyDescent="0.3">
      <c r="P10563" s="1"/>
    </row>
    <row r="10564" spans="16:16" x14ac:dyDescent="0.3">
      <c r="P10564" s="1"/>
    </row>
    <row r="10565" spans="16:16" x14ac:dyDescent="0.3">
      <c r="P10565" s="1"/>
    </row>
    <row r="10566" spans="16:16" x14ac:dyDescent="0.3">
      <c r="P10566" s="1"/>
    </row>
    <row r="10567" spans="16:16" x14ac:dyDescent="0.3">
      <c r="P10567" s="1"/>
    </row>
    <row r="10568" spans="16:16" x14ac:dyDescent="0.3">
      <c r="P10568" s="1"/>
    </row>
    <row r="10569" spans="16:16" x14ac:dyDescent="0.3">
      <c r="P10569" s="1"/>
    </row>
    <row r="10570" spans="16:16" x14ac:dyDescent="0.3">
      <c r="P10570" s="1"/>
    </row>
    <row r="10571" spans="16:16" x14ac:dyDescent="0.3">
      <c r="P10571" s="1"/>
    </row>
    <row r="10572" spans="16:16" x14ac:dyDescent="0.3">
      <c r="P10572" s="1"/>
    </row>
    <row r="10573" spans="16:16" x14ac:dyDescent="0.3">
      <c r="P10573" s="1"/>
    </row>
    <row r="10574" spans="16:16" x14ac:dyDescent="0.3">
      <c r="P10574" s="1"/>
    </row>
    <row r="10575" spans="16:16" x14ac:dyDescent="0.3">
      <c r="P10575" s="1"/>
    </row>
    <row r="10576" spans="16:16" x14ac:dyDescent="0.3">
      <c r="P10576" s="1"/>
    </row>
    <row r="10577" spans="16:16" x14ac:dyDescent="0.3">
      <c r="P10577" s="1"/>
    </row>
    <row r="10578" spans="16:16" x14ac:dyDescent="0.3">
      <c r="P10578" s="1"/>
    </row>
    <row r="10579" spans="16:16" x14ac:dyDescent="0.3">
      <c r="P10579" s="1"/>
    </row>
    <row r="10580" spans="16:16" x14ac:dyDescent="0.3">
      <c r="P10580" s="1"/>
    </row>
    <row r="10581" spans="16:16" x14ac:dyDescent="0.3">
      <c r="P10581" s="1"/>
    </row>
    <row r="10582" spans="16:16" x14ac:dyDescent="0.3">
      <c r="P10582" s="1"/>
    </row>
    <row r="10583" spans="16:16" x14ac:dyDescent="0.3">
      <c r="P10583" s="1"/>
    </row>
    <row r="10584" spans="16:16" x14ac:dyDescent="0.3">
      <c r="P10584" s="1"/>
    </row>
    <row r="10585" spans="16:16" x14ac:dyDescent="0.3">
      <c r="P10585" s="1"/>
    </row>
    <row r="10586" spans="16:16" x14ac:dyDescent="0.3">
      <c r="P10586" s="1"/>
    </row>
    <row r="10587" spans="16:16" x14ac:dyDescent="0.3">
      <c r="P10587" s="1"/>
    </row>
    <row r="10588" spans="16:16" x14ac:dyDescent="0.3">
      <c r="P10588" s="1"/>
    </row>
    <row r="10589" spans="16:16" x14ac:dyDescent="0.3">
      <c r="P10589" s="1"/>
    </row>
    <row r="10590" spans="16:16" x14ac:dyDescent="0.3">
      <c r="P10590" s="1"/>
    </row>
    <row r="10591" spans="16:16" x14ac:dyDescent="0.3">
      <c r="P10591" s="1"/>
    </row>
    <row r="10592" spans="16:16" x14ac:dyDescent="0.3">
      <c r="P10592" s="1"/>
    </row>
    <row r="10593" spans="16:16" x14ac:dyDescent="0.3">
      <c r="P10593" s="1"/>
    </row>
    <row r="10594" spans="16:16" x14ac:dyDescent="0.3">
      <c r="P10594" s="1"/>
    </row>
    <row r="10595" spans="16:16" x14ac:dyDescent="0.3">
      <c r="P10595" s="1"/>
    </row>
    <row r="10596" spans="16:16" x14ac:dyDescent="0.3">
      <c r="P10596" s="1"/>
    </row>
    <row r="10597" spans="16:16" x14ac:dyDescent="0.3">
      <c r="P10597" s="1"/>
    </row>
    <row r="10598" spans="16:16" x14ac:dyDescent="0.3">
      <c r="P10598" s="1"/>
    </row>
    <row r="10599" spans="16:16" x14ac:dyDescent="0.3">
      <c r="P10599" s="1"/>
    </row>
    <row r="10600" spans="16:16" x14ac:dyDescent="0.3">
      <c r="P10600" s="1"/>
    </row>
    <row r="10601" spans="16:16" x14ac:dyDescent="0.3">
      <c r="P10601" s="1"/>
    </row>
    <row r="10602" spans="16:16" x14ac:dyDescent="0.3">
      <c r="P10602" s="1"/>
    </row>
    <row r="10603" spans="16:16" x14ac:dyDescent="0.3">
      <c r="P10603" s="1"/>
    </row>
    <row r="10604" spans="16:16" x14ac:dyDescent="0.3">
      <c r="P10604" s="1"/>
    </row>
    <row r="10605" spans="16:16" x14ac:dyDescent="0.3">
      <c r="P10605" s="1"/>
    </row>
    <row r="10606" spans="16:16" x14ac:dyDescent="0.3">
      <c r="P10606" s="1"/>
    </row>
    <row r="10607" spans="16:16" x14ac:dyDescent="0.3">
      <c r="P10607" s="1"/>
    </row>
    <row r="10608" spans="16:16" x14ac:dyDescent="0.3">
      <c r="P10608" s="1"/>
    </row>
    <row r="10609" spans="16:16" x14ac:dyDescent="0.3">
      <c r="P10609" s="1"/>
    </row>
    <row r="10610" spans="16:16" x14ac:dyDescent="0.3">
      <c r="P10610" s="1"/>
    </row>
    <row r="10611" spans="16:16" x14ac:dyDescent="0.3">
      <c r="P10611" s="1"/>
    </row>
    <row r="10612" spans="16:16" x14ac:dyDescent="0.3">
      <c r="P10612" s="1"/>
    </row>
    <row r="10613" spans="16:16" x14ac:dyDescent="0.3">
      <c r="P10613" s="1"/>
    </row>
    <row r="10614" spans="16:16" x14ac:dyDescent="0.3">
      <c r="P10614" s="1"/>
    </row>
    <row r="10615" spans="16:16" x14ac:dyDescent="0.3">
      <c r="P10615" s="1"/>
    </row>
    <row r="10616" spans="16:16" x14ac:dyDescent="0.3">
      <c r="P10616" s="1"/>
    </row>
    <row r="10617" spans="16:16" x14ac:dyDescent="0.3">
      <c r="P10617" s="1"/>
    </row>
    <row r="10618" spans="16:16" x14ac:dyDescent="0.3">
      <c r="P10618" s="1"/>
    </row>
    <row r="10619" spans="16:16" x14ac:dyDescent="0.3">
      <c r="P10619" s="1"/>
    </row>
    <row r="10620" spans="16:16" x14ac:dyDescent="0.3">
      <c r="P10620" s="1"/>
    </row>
    <row r="10621" spans="16:16" x14ac:dyDescent="0.3">
      <c r="P10621" s="1"/>
    </row>
    <row r="10622" spans="16:16" x14ac:dyDescent="0.3">
      <c r="P10622" s="1"/>
    </row>
    <row r="10623" spans="16:16" x14ac:dyDescent="0.3">
      <c r="P10623" s="1"/>
    </row>
    <row r="10624" spans="16:16" x14ac:dyDescent="0.3">
      <c r="P10624" s="1"/>
    </row>
    <row r="10625" spans="16:16" x14ac:dyDescent="0.3">
      <c r="P10625" s="1"/>
    </row>
    <row r="10626" spans="16:16" x14ac:dyDescent="0.3">
      <c r="P10626" s="1"/>
    </row>
    <row r="10627" spans="16:16" x14ac:dyDescent="0.3">
      <c r="P10627" s="1"/>
    </row>
    <row r="10628" spans="16:16" x14ac:dyDescent="0.3">
      <c r="P10628" s="1"/>
    </row>
    <row r="10629" spans="16:16" x14ac:dyDescent="0.3">
      <c r="P10629" s="1"/>
    </row>
    <row r="10630" spans="16:16" x14ac:dyDescent="0.3">
      <c r="P10630" s="1"/>
    </row>
    <row r="10631" spans="16:16" x14ac:dyDescent="0.3">
      <c r="P10631" s="1"/>
    </row>
    <row r="10632" spans="16:16" x14ac:dyDescent="0.3">
      <c r="P10632" s="1"/>
    </row>
    <row r="10633" spans="16:16" x14ac:dyDescent="0.3">
      <c r="P10633" s="1"/>
    </row>
    <row r="10634" spans="16:16" x14ac:dyDescent="0.3">
      <c r="P10634" s="1"/>
    </row>
    <row r="10635" spans="16:16" x14ac:dyDescent="0.3">
      <c r="P10635" s="1"/>
    </row>
    <row r="10636" spans="16:16" x14ac:dyDescent="0.3">
      <c r="P10636" s="1"/>
    </row>
    <row r="10637" spans="16:16" x14ac:dyDescent="0.3">
      <c r="P10637" s="1"/>
    </row>
    <row r="10638" spans="16:16" x14ac:dyDescent="0.3">
      <c r="P10638" s="1"/>
    </row>
    <row r="10639" spans="16:16" x14ac:dyDescent="0.3">
      <c r="P10639" s="1"/>
    </row>
    <row r="10640" spans="16:16" x14ac:dyDescent="0.3">
      <c r="P10640" s="1"/>
    </row>
    <row r="10641" spans="16:16" x14ac:dyDescent="0.3">
      <c r="P10641" s="1"/>
    </row>
    <row r="10642" spans="16:16" x14ac:dyDescent="0.3">
      <c r="P10642" s="1"/>
    </row>
    <row r="10643" spans="16:16" x14ac:dyDescent="0.3">
      <c r="P10643" s="1"/>
    </row>
    <row r="10644" spans="16:16" x14ac:dyDescent="0.3">
      <c r="P10644" s="1"/>
    </row>
    <row r="10645" spans="16:16" x14ac:dyDescent="0.3">
      <c r="P10645" s="1"/>
    </row>
    <row r="10646" spans="16:16" x14ac:dyDescent="0.3">
      <c r="P10646" s="1"/>
    </row>
    <row r="10647" spans="16:16" x14ac:dyDescent="0.3">
      <c r="P10647" s="1"/>
    </row>
    <row r="10648" spans="16:16" x14ac:dyDescent="0.3">
      <c r="P10648" s="1"/>
    </row>
    <row r="10649" spans="16:16" x14ac:dyDescent="0.3">
      <c r="P10649" s="1"/>
    </row>
    <row r="10650" spans="16:16" x14ac:dyDescent="0.3">
      <c r="P10650" s="1"/>
    </row>
    <row r="10651" spans="16:16" x14ac:dyDescent="0.3">
      <c r="P10651" s="1"/>
    </row>
    <row r="10652" spans="16:16" x14ac:dyDescent="0.3">
      <c r="P10652" s="1"/>
    </row>
    <row r="10653" spans="16:16" x14ac:dyDescent="0.3">
      <c r="P10653" s="1"/>
    </row>
    <row r="10654" spans="16:16" x14ac:dyDescent="0.3">
      <c r="P10654" s="1"/>
    </row>
    <row r="10655" spans="16:16" x14ac:dyDescent="0.3">
      <c r="P10655" s="1"/>
    </row>
    <row r="10656" spans="16:16" x14ac:dyDescent="0.3">
      <c r="P10656" s="1"/>
    </row>
    <row r="10657" spans="16:16" x14ac:dyDescent="0.3">
      <c r="P10657" s="1"/>
    </row>
    <row r="10658" spans="16:16" x14ac:dyDescent="0.3">
      <c r="P10658" s="1"/>
    </row>
    <row r="10659" spans="16:16" x14ac:dyDescent="0.3">
      <c r="P10659" s="1"/>
    </row>
    <row r="10660" spans="16:16" x14ac:dyDescent="0.3">
      <c r="P10660" s="1"/>
    </row>
    <row r="10661" spans="16:16" x14ac:dyDescent="0.3">
      <c r="P10661" s="1"/>
    </row>
    <row r="10662" spans="16:16" x14ac:dyDescent="0.3">
      <c r="P10662" s="1"/>
    </row>
    <row r="10663" spans="16:16" x14ac:dyDescent="0.3">
      <c r="P10663" s="1"/>
    </row>
    <row r="10664" spans="16:16" x14ac:dyDescent="0.3">
      <c r="P10664" s="1"/>
    </row>
    <row r="10665" spans="16:16" x14ac:dyDescent="0.3">
      <c r="P10665" s="1"/>
    </row>
    <row r="10666" spans="16:16" x14ac:dyDescent="0.3">
      <c r="P10666" s="1"/>
    </row>
    <row r="10667" spans="16:16" x14ac:dyDescent="0.3">
      <c r="P10667" s="1"/>
    </row>
    <row r="10668" spans="16:16" x14ac:dyDescent="0.3">
      <c r="P10668" s="1"/>
    </row>
    <row r="10669" spans="16:16" x14ac:dyDescent="0.3">
      <c r="P10669" s="1"/>
    </row>
    <row r="10670" spans="16:16" x14ac:dyDescent="0.3">
      <c r="P10670" s="1"/>
    </row>
    <row r="10671" spans="16:16" x14ac:dyDescent="0.3">
      <c r="P10671" s="1"/>
    </row>
    <row r="10672" spans="16:16" x14ac:dyDescent="0.3">
      <c r="P10672" s="1"/>
    </row>
    <row r="10673" spans="16:16" x14ac:dyDescent="0.3">
      <c r="P10673" s="1"/>
    </row>
    <row r="10674" spans="16:16" x14ac:dyDescent="0.3">
      <c r="P10674" s="1"/>
    </row>
    <row r="10675" spans="16:16" x14ac:dyDescent="0.3">
      <c r="P10675" s="1"/>
    </row>
    <row r="10676" spans="16:16" x14ac:dyDescent="0.3">
      <c r="P10676" s="1"/>
    </row>
    <row r="10677" spans="16:16" x14ac:dyDescent="0.3">
      <c r="P10677" s="1"/>
    </row>
    <row r="10678" spans="16:16" x14ac:dyDescent="0.3">
      <c r="P10678" s="1"/>
    </row>
    <row r="10679" spans="16:16" x14ac:dyDescent="0.3">
      <c r="P10679" s="1"/>
    </row>
    <row r="10680" spans="16:16" x14ac:dyDescent="0.3">
      <c r="P10680" s="1"/>
    </row>
    <row r="10681" spans="16:16" x14ac:dyDescent="0.3">
      <c r="P10681" s="1"/>
    </row>
    <row r="10682" spans="16:16" x14ac:dyDescent="0.3">
      <c r="P10682" s="1"/>
    </row>
    <row r="10683" spans="16:16" x14ac:dyDescent="0.3">
      <c r="P10683" s="1"/>
    </row>
    <row r="10684" spans="16:16" x14ac:dyDescent="0.3">
      <c r="P10684" s="1"/>
    </row>
    <row r="10685" spans="16:16" x14ac:dyDescent="0.3">
      <c r="P10685" s="1"/>
    </row>
    <row r="10686" spans="16:16" x14ac:dyDescent="0.3">
      <c r="P10686" s="1"/>
    </row>
    <row r="10687" spans="16:16" x14ac:dyDescent="0.3">
      <c r="P10687" s="1"/>
    </row>
    <row r="10688" spans="16:16" x14ac:dyDescent="0.3">
      <c r="P10688" s="1"/>
    </row>
    <row r="10689" spans="16:16" x14ac:dyDescent="0.3">
      <c r="P10689" s="1"/>
    </row>
    <row r="10690" spans="16:16" x14ac:dyDescent="0.3">
      <c r="P10690" s="1"/>
    </row>
    <row r="10691" spans="16:16" x14ac:dyDescent="0.3">
      <c r="P10691" s="1"/>
    </row>
    <row r="10692" spans="16:16" x14ac:dyDescent="0.3">
      <c r="P10692" s="1"/>
    </row>
    <row r="10693" spans="16:16" x14ac:dyDescent="0.3">
      <c r="P10693" s="1"/>
    </row>
    <row r="10694" spans="16:16" x14ac:dyDescent="0.3">
      <c r="P10694" s="1"/>
    </row>
    <row r="10695" spans="16:16" x14ac:dyDescent="0.3">
      <c r="P10695" s="1"/>
    </row>
    <row r="10696" spans="16:16" x14ac:dyDescent="0.3">
      <c r="P10696" s="1"/>
    </row>
    <row r="10697" spans="16:16" x14ac:dyDescent="0.3">
      <c r="P10697" s="1"/>
    </row>
    <row r="10698" spans="16:16" x14ac:dyDescent="0.3">
      <c r="P10698" s="1"/>
    </row>
    <row r="10699" spans="16:16" x14ac:dyDescent="0.3">
      <c r="P10699" s="1"/>
    </row>
    <row r="10700" spans="16:16" x14ac:dyDescent="0.3">
      <c r="P10700" s="1"/>
    </row>
    <row r="10701" spans="16:16" x14ac:dyDescent="0.3">
      <c r="P10701" s="1"/>
    </row>
    <row r="10702" spans="16:16" x14ac:dyDescent="0.3">
      <c r="P10702" s="1"/>
    </row>
    <row r="10703" spans="16:16" x14ac:dyDescent="0.3">
      <c r="P10703" s="1"/>
    </row>
    <row r="10704" spans="16:16" x14ac:dyDescent="0.3">
      <c r="P10704" s="1"/>
    </row>
    <row r="10705" spans="16:16" x14ac:dyDescent="0.3">
      <c r="P10705" s="1"/>
    </row>
    <row r="10706" spans="16:16" x14ac:dyDescent="0.3">
      <c r="P10706" s="1"/>
    </row>
    <row r="10707" spans="16:16" x14ac:dyDescent="0.3">
      <c r="P10707" s="1"/>
    </row>
    <row r="10708" spans="16:16" x14ac:dyDescent="0.3">
      <c r="P10708" s="1"/>
    </row>
    <row r="10709" spans="16:16" x14ac:dyDescent="0.3">
      <c r="P10709" s="1"/>
    </row>
    <row r="10710" spans="16:16" x14ac:dyDescent="0.3">
      <c r="P10710" s="1"/>
    </row>
    <row r="10711" spans="16:16" x14ac:dyDescent="0.3">
      <c r="P10711" s="1"/>
    </row>
    <row r="10712" spans="16:16" x14ac:dyDescent="0.3">
      <c r="P10712" s="1"/>
    </row>
    <row r="10713" spans="16:16" x14ac:dyDescent="0.3">
      <c r="P10713" s="1"/>
    </row>
    <row r="10714" spans="16:16" x14ac:dyDescent="0.3">
      <c r="P10714" s="1"/>
    </row>
    <row r="10715" spans="16:16" x14ac:dyDescent="0.3">
      <c r="P10715" s="1"/>
    </row>
    <row r="10716" spans="16:16" x14ac:dyDescent="0.3">
      <c r="P10716" s="1"/>
    </row>
    <row r="10717" spans="16:16" x14ac:dyDescent="0.3">
      <c r="P10717" s="1"/>
    </row>
    <row r="10718" spans="16:16" x14ac:dyDescent="0.3">
      <c r="P10718" s="1"/>
    </row>
    <row r="10719" spans="16:16" x14ac:dyDescent="0.3">
      <c r="P10719" s="1"/>
    </row>
    <row r="10720" spans="16:16" x14ac:dyDescent="0.3">
      <c r="P10720" s="1"/>
    </row>
    <row r="10721" spans="16:16" x14ac:dyDescent="0.3">
      <c r="P10721" s="1"/>
    </row>
    <row r="10722" spans="16:16" x14ac:dyDescent="0.3">
      <c r="P10722" s="1"/>
    </row>
    <row r="10723" spans="16:16" x14ac:dyDescent="0.3">
      <c r="P10723" s="1"/>
    </row>
    <row r="10724" spans="16:16" x14ac:dyDescent="0.3">
      <c r="P10724" s="1"/>
    </row>
    <row r="10725" spans="16:16" x14ac:dyDescent="0.3">
      <c r="P10725" s="1"/>
    </row>
    <row r="10726" spans="16:16" x14ac:dyDescent="0.3">
      <c r="P10726" s="1"/>
    </row>
    <row r="10727" spans="16:16" x14ac:dyDescent="0.3">
      <c r="P10727" s="1"/>
    </row>
    <row r="10728" spans="16:16" x14ac:dyDescent="0.3">
      <c r="P10728" s="1"/>
    </row>
    <row r="10729" spans="16:16" x14ac:dyDescent="0.3">
      <c r="P10729" s="1"/>
    </row>
    <row r="10730" spans="16:16" x14ac:dyDescent="0.3">
      <c r="P10730" s="1"/>
    </row>
    <row r="10731" spans="16:16" x14ac:dyDescent="0.3">
      <c r="P10731" s="1"/>
    </row>
    <row r="10732" spans="16:16" x14ac:dyDescent="0.3">
      <c r="P10732" s="1"/>
    </row>
    <row r="10733" spans="16:16" x14ac:dyDescent="0.3">
      <c r="P10733" s="1"/>
    </row>
    <row r="10734" spans="16:16" x14ac:dyDescent="0.3">
      <c r="P10734" s="1"/>
    </row>
    <row r="10735" spans="16:16" x14ac:dyDescent="0.3">
      <c r="P10735" s="1"/>
    </row>
    <row r="10736" spans="16:16" x14ac:dyDescent="0.3">
      <c r="P10736" s="1"/>
    </row>
    <row r="10737" spans="16:16" x14ac:dyDescent="0.3">
      <c r="P10737" s="1"/>
    </row>
    <row r="10738" spans="16:16" x14ac:dyDescent="0.3">
      <c r="P10738" s="1"/>
    </row>
    <row r="10739" spans="16:16" x14ac:dyDescent="0.3">
      <c r="P10739" s="1"/>
    </row>
    <row r="10740" spans="16:16" x14ac:dyDescent="0.3">
      <c r="P10740" s="1"/>
    </row>
    <row r="10741" spans="16:16" x14ac:dyDescent="0.3">
      <c r="P10741" s="1"/>
    </row>
    <row r="10742" spans="16:16" x14ac:dyDescent="0.3">
      <c r="P10742" s="1"/>
    </row>
    <row r="10743" spans="16:16" x14ac:dyDescent="0.3">
      <c r="P10743" s="1"/>
    </row>
    <row r="10744" spans="16:16" x14ac:dyDescent="0.3">
      <c r="P10744" s="1"/>
    </row>
    <row r="10745" spans="16:16" x14ac:dyDescent="0.3">
      <c r="P10745" s="1"/>
    </row>
    <row r="10746" spans="16:16" x14ac:dyDescent="0.3">
      <c r="P10746" s="1"/>
    </row>
    <row r="10747" spans="16:16" x14ac:dyDescent="0.3">
      <c r="P10747" s="1"/>
    </row>
    <row r="10748" spans="16:16" x14ac:dyDescent="0.3">
      <c r="P10748" s="1"/>
    </row>
    <row r="10749" spans="16:16" x14ac:dyDescent="0.3">
      <c r="P10749" s="1"/>
    </row>
    <row r="10750" spans="16:16" x14ac:dyDescent="0.3">
      <c r="P10750" s="1"/>
    </row>
    <row r="10751" spans="16:16" x14ac:dyDescent="0.3">
      <c r="P10751" s="1"/>
    </row>
    <row r="10752" spans="16:16" x14ac:dyDescent="0.3">
      <c r="P10752" s="1"/>
    </row>
    <row r="10753" spans="16:16" x14ac:dyDescent="0.3">
      <c r="P10753" s="1"/>
    </row>
    <row r="10754" spans="16:16" x14ac:dyDescent="0.3">
      <c r="P10754" s="1"/>
    </row>
    <row r="10755" spans="16:16" x14ac:dyDescent="0.3">
      <c r="P10755" s="1"/>
    </row>
    <row r="10756" spans="16:16" x14ac:dyDescent="0.3">
      <c r="P10756" s="1"/>
    </row>
    <row r="10757" spans="16:16" x14ac:dyDescent="0.3">
      <c r="P10757" s="1"/>
    </row>
    <row r="10758" spans="16:16" x14ac:dyDescent="0.3">
      <c r="P10758" s="1"/>
    </row>
    <row r="10759" spans="16:16" x14ac:dyDescent="0.3">
      <c r="P10759" s="1"/>
    </row>
    <row r="10760" spans="16:16" x14ac:dyDescent="0.3">
      <c r="P10760" s="1"/>
    </row>
    <row r="10761" spans="16:16" x14ac:dyDescent="0.3">
      <c r="P10761" s="1"/>
    </row>
    <row r="10762" spans="16:16" x14ac:dyDescent="0.3">
      <c r="P10762" s="1"/>
    </row>
    <row r="10763" spans="16:16" x14ac:dyDescent="0.3">
      <c r="P10763" s="1"/>
    </row>
    <row r="10764" spans="16:16" x14ac:dyDescent="0.3">
      <c r="P10764" s="1"/>
    </row>
    <row r="10765" spans="16:16" x14ac:dyDescent="0.3">
      <c r="P10765" s="1"/>
    </row>
    <row r="10766" spans="16:16" x14ac:dyDescent="0.3">
      <c r="P10766" s="1"/>
    </row>
    <row r="10767" spans="16:16" x14ac:dyDescent="0.3">
      <c r="P10767" s="1"/>
    </row>
    <row r="10768" spans="16:16" x14ac:dyDescent="0.3">
      <c r="P10768" s="1"/>
    </row>
    <row r="10769" spans="16:16" x14ac:dyDescent="0.3">
      <c r="P10769" s="1"/>
    </row>
    <row r="10770" spans="16:16" x14ac:dyDescent="0.3">
      <c r="P10770" s="1"/>
    </row>
    <row r="10771" spans="16:16" x14ac:dyDescent="0.3">
      <c r="P10771" s="1"/>
    </row>
    <row r="10772" spans="16:16" x14ac:dyDescent="0.3">
      <c r="P10772" s="1"/>
    </row>
    <row r="10773" spans="16:16" x14ac:dyDescent="0.3">
      <c r="P10773" s="1"/>
    </row>
    <row r="10774" spans="16:16" x14ac:dyDescent="0.3">
      <c r="P10774" s="1"/>
    </row>
    <row r="10775" spans="16:16" x14ac:dyDescent="0.3">
      <c r="P10775" s="1"/>
    </row>
    <row r="10776" spans="16:16" x14ac:dyDescent="0.3">
      <c r="P10776" s="1"/>
    </row>
    <row r="10777" spans="16:16" x14ac:dyDescent="0.3">
      <c r="P10777" s="1"/>
    </row>
    <row r="10778" spans="16:16" x14ac:dyDescent="0.3">
      <c r="P10778" s="1"/>
    </row>
    <row r="10779" spans="16:16" x14ac:dyDescent="0.3">
      <c r="P10779" s="1"/>
    </row>
    <row r="10780" spans="16:16" x14ac:dyDescent="0.3">
      <c r="P10780" s="1"/>
    </row>
    <row r="10781" spans="16:16" x14ac:dyDescent="0.3">
      <c r="P10781" s="1"/>
    </row>
    <row r="10782" spans="16:16" x14ac:dyDescent="0.3">
      <c r="P10782" s="1"/>
    </row>
    <row r="10783" spans="16:16" x14ac:dyDescent="0.3">
      <c r="P10783" s="1"/>
    </row>
    <row r="10784" spans="16:16" x14ac:dyDescent="0.3">
      <c r="P10784" s="1"/>
    </row>
    <row r="10785" spans="16:16" x14ac:dyDescent="0.3">
      <c r="P10785" s="1"/>
    </row>
    <row r="10786" spans="16:16" x14ac:dyDescent="0.3">
      <c r="P10786" s="1"/>
    </row>
    <row r="10787" spans="16:16" x14ac:dyDescent="0.3">
      <c r="P10787" s="1"/>
    </row>
    <row r="10788" spans="16:16" x14ac:dyDescent="0.3">
      <c r="P10788" s="1"/>
    </row>
    <row r="10789" spans="16:16" x14ac:dyDescent="0.3">
      <c r="P10789" s="1"/>
    </row>
    <row r="10790" spans="16:16" x14ac:dyDescent="0.3">
      <c r="P10790" s="1"/>
    </row>
    <row r="10791" spans="16:16" x14ac:dyDescent="0.3">
      <c r="P10791" s="1"/>
    </row>
    <row r="10792" spans="16:16" x14ac:dyDescent="0.3">
      <c r="P10792" s="1"/>
    </row>
    <row r="10793" spans="16:16" x14ac:dyDescent="0.3">
      <c r="P10793" s="1"/>
    </row>
    <row r="10794" spans="16:16" x14ac:dyDescent="0.3">
      <c r="P10794" s="1"/>
    </row>
    <row r="10795" spans="16:16" x14ac:dyDescent="0.3">
      <c r="P10795" s="1"/>
    </row>
    <row r="10796" spans="16:16" x14ac:dyDescent="0.3">
      <c r="P10796" s="1"/>
    </row>
    <row r="10797" spans="16:16" x14ac:dyDescent="0.3">
      <c r="P10797" s="1"/>
    </row>
    <row r="10798" spans="16:16" x14ac:dyDescent="0.3">
      <c r="P10798" s="1"/>
    </row>
    <row r="10799" spans="16:16" x14ac:dyDescent="0.3">
      <c r="P10799" s="1"/>
    </row>
    <row r="10800" spans="16:16" x14ac:dyDescent="0.3">
      <c r="P10800" s="1"/>
    </row>
    <row r="10801" spans="16:16" x14ac:dyDescent="0.3">
      <c r="P10801" s="1"/>
    </row>
    <row r="10802" spans="16:16" x14ac:dyDescent="0.3">
      <c r="P10802" s="1"/>
    </row>
    <row r="10803" spans="16:16" x14ac:dyDescent="0.3">
      <c r="P10803" s="1"/>
    </row>
    <row r="10804" spans="16:16" x14ac:dyDescent="0.3">
      <c r="P10804" s="1"/>
    </row>
    <row r="10805" spans="16:16" x14ac:dyDescent="0.3">
      <c r="P10805" s="1"/>
    </row>
    <row r="10806" spans="16:16" x14ac:dyDescent="0.3">
      <c r="P10806" s="1"/>
    </row>
    <row r="10807" spans="16:16" x14ac:dyDescent="0.3">
      <c r="P10807" s="1"/>
    </row>
    <row r="10808" spans="16:16" x14ac:dyDescent="0.3">
      <c r="P10808" s="1"/>
    </row>
    <row r="10809" spans="16:16" x14ac:dyDescent="0.3">
      <c r="P10809" s="1"/>
    </row>
    <row r="10810" spans="16:16" x14ac:dyDescent="0.3">
      <c r="P10810" s="1"/>
    </row>
    <row r="10811" spans="16:16" x14ac:dyDescent="0.3">
      <c r="P10811" s="1"/>
    </row>
    <row r="10812" spans="16:16" x14ac:dyDescent="0.3">
      <c r="P10812" s="1"/>
    </row>
    <row r="10813" spans="16:16" x14ac:dyDescent="0.3">
      <c r="P10813" s="1"/>
    </row>
    <row r="10814" spans="16:16" x14ac:dyDescent="0.3">
      <c r="P10814" s="1"/>
    </row>
    <row r="10815" spans="16:16" x14ac:dyDescent="0.3">
      <c r="P10815" s="1"/>
    </row>
    <row r="10816" spans="16:16" x14ac:dyDescent="0.3">
      <c r="P10816" s="1"/>
    </row>
    <row r="10817" spans="16:16" x14ac:dyDescent="0.3">
      <c r="P10817" s="1"/>
    </row>
    <row r="10818" spans="16:16" x14ac:dyDescent="0.3">
      <c r="P10818" s="1"/>
    </row>
    <row r="10819" spans="16:16" x14ac:dyDescent="0.3">
      <c r="P10819" s="1"/>
    </row>
    <row r="10820" spans="16:16" x14ac:dyDescent="0.3">
      <c r="P10820" s="1"/>
    </row>
    <row r="10821" spans="16:16" x14ac:dyDescent="0.3">
      <c r="P10821" s="1"/>
    </row>
    <row r="10822" spans="16:16" x14ac:dyDescent="0.3">
      <c r="P10822" s="1"/>
    </row>
    <row r="10823" spans="16:16" x14ac:dyDescent="0.3">
      <c r="P10823" s="1"/>
    </row>
    <row r="10824" spans="16:16" x14ac:dyDescent="0.3">
      <c r="P10824" s="1"/>
    </row>
    <row r="10825" spans="16:16" x14ac:dyDescent="0.3">
      <c r="P10825" s="1"/>
    </row>
    <row r="10826" spans="16:16" x14ac:dyDescent="0.3">
      <c r="P10826" s="1"/>
    </row>
    <row r="10827" spans="16:16" x14ac:dyDescent="0.3">
      <c r="P10827" s="1"/>
    </row>
    <row r="10828" spans="16:16" x14ac:dyDescent="0.3">
      <c r="P10828" s="1"/>
    </row>
    <row r="10829" spans="16:16" x14ac:dyDescent="0.3">
      <c r="P10829" s="1"/>
    </row>
    <row r="10830" spans="16:16" x14ac:dyDescent="0.3">
      <c r="P10830" s="1"/>
    </row>
    <row r="10831" spans="16:16" x14ac:dyDescent="0.3">
      <c r="P10831" s="1"/>
    </row>
    <row r="10832" spans="16:16" x14ac:dyDescent="0.3">
      <c r="P10832" s="1"/>
    </row>
    <row r="10833" spans="16:16" x14ac:dyDescent="0.3">
      <c r="P10833" s="1"/>
    </row>
    <row r="10834" spans="16:16" x14ac:dyDescent="0.3">
      <c r="P10834" s="1"/>
    </row>
    <row r="10835" spans="16:16" x14ac:dyDescent="0.3">
      <c r="P10835" s="1"/>
    </row>
    <row r="10836" spans="16:16" x14ac:dyDescent="0.3">
      <c r="P10836" s="1"/>
    </row>
    <row r="10837" spans="16:16" x14ac:dyDescent="0.3">
      <c r="P10837" s="1"/>
    </row>
    <row r="10838" spans="16:16" x14ac:dyDescent="0.3">
      <c r="P10838" s="1"/>
    </row>
    <row r="10839" spans="16:16" x14ac:dyDescent="0.3">
      <c r="P10839" s="1"/>
    </row>
    <row r="10840" spans="16:16" x14ac:dyDescent="0.3">
      <c r="P10840" s="1"/>
    </row>
    <row r="10841" spans="16:16" x14ac:dyDescent="0.3">
      <c r="P10841" s="1"/>
    </row>
    <row r="10842" spans="16:16" x14ac:dyDescent="0.3">
      <c r="P10842" s="1"/>
    </row>
    <row r="10843" spans="16:16" x14ac:dyDescent="0.3">
      <c r="P10843" s="1"/>
    </row>
    <row r="10844" spans="16:16" x14ac:dyDescent="0.3">
      <c r="P10844" s="1"/>
    </row>
    <row r="10845" spans="16:16" x14ac:dyDescent="0.3">
      <c r="P10845" s="1"/>
    </row>
    <row r="10846" spans="16:16" x14ac:dyDescent="0.3">
      <c r="P10846" s="1"/>
    </row>
    <row r="10847" spans="16:16" x14ac:dyDescent="0.3">
      <c r="P10847" s="1"/>
    </row>
    <row r="10848" spans="16:16" x14ac:dyDescent="0.3">
      <c r="P10848" s="1"/>
    </row>
    <row r="10849" spans="16:16" x14ac:dyDescent="0.3">
      <c r="P10849" s="1"/>
    </row>
    <row r="10850" spans="16:16" x14ac:dyDescent="0.3">
      <c r="P10850" s="1"/>
    </row>
    <row r="10851" spans="16:16" x14ac:dyDescent="0.3">
      <c r="P10851" s="1"/>
    </row>
    <row r="10852" spans="16:16" x14ac:dyDescent="0.3">
      <c r="P10852" s="1"/>
    </row>
    <row r="10853" spans="16:16" x14ac:dyDescent="0.3">
      <c r="P10853" s="1"/>
    </row>
    <row r="10854" spans="16:16" x14ac:dyDescent="0.3">
      <c r="P10854" s="1"/>
    </row>
    <row r="10855" spans="16:16" x14ac:dyDescent="0.3">
      <c r="P10855" s="1"/>
    </row>
    <row r="10856" spans="16:16" x14ac:dyDescent="0.3">
      <c r="P10856" s="1"/>
    </row>
    <row r="10857" spans="16:16" x14ac:dyDescent="0.3">
      <c r="P10857" s="1"/>
    </row>
    <row r="10858" spans="16:16" x14ac:dyDescent="0.3">
      <c r="P10858" s="1"/>
    </row>
    <row r="10859" spans="16:16" x14ac:dyDescent="0.3">
      <c r="P10859" s="1"/>
    </row>
    <row r="10860" spans="16:16" x14ac:dyDescent="0.3">
      <c r="P10860" s="1"/>
    </row>
    <row r="10861" spans="16:16" x14ac:dyDescent="0.3">
      <c r="P10861" s="1"/>
    </row>
    <row r="10862" spans="16:16" x14ac:dyDescent="0.3">
      <c r="P10862" s="1"/>
    </row>
    <row r="10863" spans="16:16" x14ac:dyDescent="0.3">
      <c r="P10863" s="1"/>
    </row>
    <row r="10864" spans="16:16" x14ac:dyDescent="0.3">
      <c r="P10864" s="1"/>
    </row>
    <row r="10865" spans="16:16" x14ac:dyDescent="0.3">
      <c r="P10865" s="1"/>
    </row>
    <row r="10866" spans="16:16" x14ac:dyDescent="0.3">
      <c r="P10866" s="1"/>
    </row>
    <row r="10867" spans="16:16" x14ac:dyDescent="0.3">
      <c r="P10867" s="1"/>
    </row>
    <row r="10868" spans="16:16" x14ac:dyDescent="0.3">
      <c r="P10868" s="1"/>
    </row>
    <row r="10869" spans="16:16" x14ac:dyDescent="0.3">
      <c r="P10869" s="1"/>
    </row>
    <row r="10870" spans="16:16" x14ac:dyDescent="0.3">
      <c r="P10870" s="1"/>
    </row>
    <row r="10871" spans="16:16" x14ac:dyDescent="0.3">
      <c r="P10871" s="1"/>
    </row>
    <row r="10872" spans="16:16" x14ac:dyDescent="0.3">
      <c r="P10872" s="1"/>
    </row>
    <row r="10873" spans="16:16" x14ac:dyDescent="0.3">
      <c r="P10873" s="1"/>
    </row>
    <row r="10874" spans="16:16" x14ac:dyDescent="0.3">
      <c r="P10874" s="1"/>
    </row>
    <row r="10875" spans="16:16" x14ac:dyDescent="0.3">
      <c r="P10875" s="1"/>
    </row>
    <row r="10876" spans="16:16" x14ac:dyDescent="0.3">
      <c r="P10876" s="1"/>
    </row>
    <row r="10877" spans="16:16" x14ac:dyDescent="0.3">
      <c r="P10877" s="1"/>
    </row>
    <row r="10878" spans="16:16" x14ac:dyDescent="0.3">
      <c r="P10878" s="1"/>
    </row>
    <row r="10879" spans="16:16" x14ac:dyDescent="0.3">
      <c r="P10879" s="1"/>
    </row>
    <row r="10880" spans="16:16" x14ac:dyDescent="0.3">
      <c r="P10880" s="1"/>
    </row>
    <row r="10881" spans="16:16" x14ac:dyDescent="0.3">
      <c r="P10881" s="1"/>
    </row>
    <row r="10882" spans="16:16" x14ac:dyDescent="0.3">
      <c r="P10882" s="1"/>
    </row>
    <row r="10883" spans="16:16" x14ac:dyDescent="0.3">
      <c r="P10883" s="1"/>
    </row>
    <row r="10884" spans="16:16" x14ac:dyDescent="0.3">
      <c r="P10884" s="1"/>
    </row>
    <row r="10885" spans="16:16" x14ac:dyDescent="0.3">
      <c r="P10885" s="1"/>
    </row>
    <row r="10886" spans="16:16" x14ac:dyDescent="0.3">
      <c r="P10886" s="1"/>
    </row>
    <row r="10887" spans="16:16" x14ac:dyDescent="0.3">
      <c r="P10887" s="1"/>
    </row>
    <row r="10888" spans="16:16" x14ac:dyDescent="0.3">
      <c r="P10888" s="1"/>
    </row>
    <row r="10889" spans="16:16" x14ac:dyDescent="0.3">
      <c r="P10889" s="1"/>
    </row>
    <row r="10890" spans="16:16" x14ac:dyDescent="0.3">
      <c r="P10890" s="1"/>
    </row>
    <row r="10891" spans="16:16" x14ac:dyDescent="0.3">
      <c r="P10891" s="1"/>
    </row>
    <row r="10892" spans="16:16" x14ac:dyDescent="0.3">
      <c r="P10892" s="1"/>
    </row>
    <row r="10893" spans="16:16" x14ac:dyDescent="0.3">
      <c r="P10893" s="1"/>
    </row>
    <row r="10894" spans="16:16" x14ac:dyDescent="0.3">
      <c r="P10894" s="1"/>
    </row>
    <row r="10895" spans="16:16" x14ac:dyDescent="0.3">
      <c r="P10895" s="1"/>
    </row>
    <row r="10896" spans="16:16" x14ac:dyDescent="0.3">
      <c r="P10896" s="1"/>
    </row>
    <row r="10897" spans="16:16" x14ac:dyDescent="0.3">
      <c r="P10897" s="1"/>
    </row>
    <row r="10898" spans="16:16" x14ac:dyDescent="0.3">
      <c r="P10898" s="1"/>
    </row>
    <row r="10899" spans="16:16" x14ac:dyDescent="0.3">
      <c r="P10899" s="1"/>
    </row>
    <row r="10900" spans="16:16" x14ac:dyDescent="0.3">
      <c r="P10900" s="1"/>
    </row>
    <row r="10901" spans="16:16" x14ac:dyDescent="0.3">
      <c r="P10901" s="1"/>
    </row>
    <row r="10902" spans="16:16" x14ac:dyDescent="0.3">
      <c r="P10902" s="1"/>
    </row>
    <row r="10903" spans="16:16" x14ac:dyDescent="0.3">
      <c r="P10903" s="1"/>
    </row>
    <row r="10904" spans="16:16" x14ac:dyDescent="0.3">
      <c r="P10904" s="1"/>
    </row>
    <row r="10905" spans="16:16" x14ac:dyDescent="0.3">
      <c r="P10905" s="1"/>
    </row>
    <row r="10906" spans="16:16" x14ac:dyDescent="0.3">
      <c r="P10906" s="1"/>
    </row>
    <row r="10907" spans="16:16" x14ac:dyDescent="0.3">
      <c r="P10907" s="1"/>
    </row>
    <row r="10908" spans="16:16" x14ac:dyDescent="0.3">
      <c r="P10908" s="1"/>
    </row>
    <row r="10909" spans="16:16" x14ac:dyDescent="0.3">
      <c r="P10909" s="1"/>
    </row>
    <row r="10910" spans="16:16" x14ac:dyDescent="0.3">
      <c r="P10910" s="1"/>
    </row>
    <row r="10911" spans="16:16" x14ac:dyDescent="0.3">
      <c r="P10911" s="1"/>
    </row>
    <row r="10912" spans="16:16" x14ac:dyDescent="0.3">
      <c r="P10912" s="1"/>
    </row>
    <row r="10913" spans="16:16" x14ac:dyDescent="0.3">
      <c r="P10913" s="1"/>
    </row>
    <row r="10914" spans="16:16" x14ac:dyDescent="0.3">
      <c r="P10914" s="1"/>
    </row>
    <row r="10915" spans="16:16" x14ac:dyDescent="0.3">
      <c r="P10915" s="1"/>
    </row>
    <row r="10916" spans="16:16" x14ac:dyDescent="0.3">
      <c r="P10916" s="1"/>
    </row>
    <row r="10917" spans="16:16" x14ac:dyDescent="0.3">
      <c r="P10917" s="1"/>
    </row>
    <row r="10918" spans="16:16" x14ac:dyDescent="0.3">
      <c r="P10918" s="1"/>
    </row>
    <row r="10919" spans="16:16" x14ac:dyDescent="0.3">
      <c r="P10919" s="1"/>
    </row>
    <row r="10920" spans="16:16" x14ac:dyDescent="0.3">
      <c r="P10920" s="1"/>
    </row>
    <row r="10921" spans="16:16" x14ac:dyDescent="0.3">
      <c r="P10921" s="1"/>
    </row>
    <row r="10922" spans="16:16" x14ac:dyDescent="0.3">
      <c r="P10922" s="1"/>
    </row>
    <row r="10923" spans="16:16" x14ac:dyDescent="0.3">
      <c r="P10923" s="1"/>
    </row>
    <row r="10924" spans="16:16" x14ac:dyDescent="0.3">
      <c r="P10924" s="1"/>
    </row>
    <row r="10925" spans="16:16" x14ac:dyDescent="0.3">
      <c r="P10925" s="1"/>
    </row>
    <row r="10926" spans="16:16" x14ac:dyDescent="0.3">
      <c r="P10926" s="1"/>
    </row>
    <row r="10927" spans="16:16" x14ac:dyDescent="0.3">
      <c r="P10927" s="1"/>
    </row>
    <row r="10928" spans="16:16" x14ac:dyDescent="0.3">
      <c r="P10928" s="1"/>
    </row>
    <row r="10929" spans="16:16" x14ac:dyDescent="0.3">
      <c r="P10929" s="1"/>
    </row>
    <row r="10930" spans="16:16" x14ac:dyDescent="0.3">
      <c r="P10930" s="1"/>
    </row>
    <row r="10931" spans="16:16" x14ac:dyDescent="0.3">
      <c r="P10931" s="1"/>
    </row>
    <row r="10932" spans="16:16" x14ac:dyDescent="0.3">
      <c r="P10932" s="1"/>
    </row>
    <row r="10933" spans="16:16" x14ac:dyDescent="0.3">
      <c r="P10933" s="1"/>
    </row>
    <row r="10934" spans="16:16" x14ac:dyDescent="0.3">
      <c r="P10934" s="1"/>
    </row>
    <row r="10935" spans="16:16" x14ac:dyDescent="0.3">
      <c r="P10935" s="1"/>
    </row>
    <row r="10936" spans="16:16" x14ac:dyDescent="0.3">
      <c r="P10936" s="1"/>
    </row>
    <row r="10937" spans="16:16" x14ac:dyDescent="0.3">
      <c r="P10937" s="1"/>
    </row>
    <row r="10938" spans="16:16" x14ac:dyDescent="0.3">
      <c r="P10938" s="1"/>
    </row>
    <row r="10939" spans="16:16" x14ac:dyDescent="0.3">
      <c r="P10939" s="1"/>
    </row>
    <row r="10940" spans="16:16" x14ac:dyDescent="0.3">
      <c r="P10940" s="1"/>
    </row>
    <row r="10941" spans="16:16" x14ac:dyDescent="0.3">
      <c r="P10941" s="1"/>
    </row>
    <row r="10942" spans="16:16" x14ac:dyDescent="0.3">
      <c r="P10942" s="1"/>
    </row>
    <row r="10943" spans="16:16" x14ac:dyDescent="0.3">
      <c r="P10943" s="1"/>
    </row>
    <row r="10944" spans="16:16" x14ac:dyDescent="0.3">
      <c r="P10944" s="1"/>
    </row>
    <row r="10945" spans="16:16" x14ac:dyDescent="0.3">
      <c r="P10945" s="1"/>
    </row>
    <row r="10946" spans="16:16" x14ac:dyDescent="0.3">
      <c r="P10946" s="1"/>
    </row>
    <row r="10947" spans="16:16" x14ac:dyDescent="0.3">
      <c r="P10947" s="1"/>
    </row>
    <row r="10948" spans="16:16" x14ac:dyDescent="0.3">
      <c r="P10948" s="1"/>
    </row>
    <row r="10949" spans="16:16" x14ac:dyDescent="0.3">
      <c r="P10949" s="1"/>
    </row>
    <row r="10950" spans="16:16" x14ac:dyDescent="0.3">
      <c r="P10950" s="1"/>
    </row>
    <row r="10951" spans="16:16" x14ac:dyDescent="0.3">
      <c r="P10951" s="1"/>
    </row>
    <row r="10952" spans="16:16" x14ac:dyDescent="0.3">
      <c r="P10952" s="1"/>
    </row>
    <row r="10953" spans="16:16" x14ac:dyDescent="0.3">
      <c r="P10953" s="1"/>
    </row>
    <row r="10954" spans="16:16" x14ac:dyDescent="0.3">
      <c r="P10954" s="1"/>
    </row>
    <row r="10955" spans="16:16" x14ac:dyDescent="0.3">
      <c r="P10955" s="1"/>
    </row>
    <row r="10956" spans="16:16" x14ac:dyDescent="0.3">
      <c r="P10956" s="1"/>
    </row>
    <row r="10957" spans="16:16" x14ac:dyDescent="0.3">
      <c r="P10957" s="1"/>
    </row>
    <row r="10958" spans="16:16" x14ac:dyDescent="0.3">
      <c r="P10958" s="1"/>
    </row>
    <row r="10959" spans="16:16" x14ac:dyDescent="0.3">
      <c r="P10959" s="1"/>
    </row>
    <row r="10960" spans="16:16" x14ac:dyDescent="0.3">
      <c r="P10960" s="1"/>
    </row>
    <row r="10961" spans="16:16" x14ac:dyDescent="0.3">
      <c r="P10961" s="1"/>
    </row>
    <row r="10962" spans="16:16" x14ac:dyDescent="0.3">
      <c r="P10962" s="1"/>
    </row>
    <row r="10963" spans="16:16" x14ac:dyDescent="0.3">
      <c r="P10963" s="1"/>
    </row>
    <row r="10964" spans="16:16" x14ac:dyDescent="0.3">
      <c r="P10964" s="1"/>
    </row>
    <row r="10965" spans="16:16" x14ac:dyDescent="0.3">
      <c r="P10965" s="1"/>
    </row>
    <row r="10966" spans="16:16" x14ac:dyDescent="0.3">
      <c r="P10966" s="1"/>
    </row>
    <row r="10967" spans="16:16" x14ac:dyDescent="0.3">
      <c r="P10967" s="1"/>
    </row>
    <row r="10968" spans="16:16" x14ac:dyDescent="0.3">
      <c r="P10968" s="1"/>
    </row>
    <row r="10969" spans="16:16" x14ac:dyDescent="0.3">
      <c r="P10969" s="1"/>
    </row>
    <row r="10970" spans="16:16" x14ac:dyDescent="0.3">
      <c r="P10970" s="1"/>
    </row>
    <row r="10971" spans="16:16" x14ac:dyDescent="0.3">
      <c r="P10971" s="1"/>
    </row>
    <row r="10972" spans="16:16" x14ac:dyDescent="0.3">
      <c r="P10972" s="1"/>
    </row>
    <row r="10973" spans="16:16" x14ac:dyDescent="0.3">
      <c r="P10973" s="1"/>
    </row>
    <row r="10974" spans="16:16" x14ac:dyDescent="0.3">
      <c r="P10974" s="1"/>
    </row>
    <row r="10975" spans="16:16" x14ac:dyDescent="0.3">
      <c r="P10975" s="1"/>
    </row>
    <row r="10976" spans="16:16" x14ac:dyDescent="0.3">
      <c r="P10976" s="1"/>
    </row>
    <row r="10977" spans="16:16" x14ac:dyDescent="0.3">
      <c r="P10977" s="1"/>
    </row>
    <row r="10978" spans="16:16" x14ac:dyDescent="0.3">
      <c r="P10978" s="1"/>
    </row>
    <row r="10979" spans="16:16" x14ac:dyDescent="0.3">
      <c r="P10979" s="1"/>
    </row>
    <row r="10980" spans="16:16" x14ac:dyDescent="0.3">
      <c r="P10980" s="1"/>
    </row>
    <row r="10981" spans="16:16" x14ac:dyDescent="0.3">
      <c r="P10981" s="1"/>
    </row>
    <row r="10982" spans="16:16" x14ac:dyDescent="0.3">
      <c r="P10982" s="1"/>
    </row>
    <row r="10983" spans="16:16" x14ac:dyDescent="0.3">
      <c r="P10983" s="1"/>
    </row>
    <row r="10984" spans="16:16" x14ac:dyDescent="0.3">
      <c r="P10984" s="1"/>
    </row>
    <row r="10985" spans="16:16" x14ac:dyDescent="0.3">
      <c r="P10985" s="1"/>
    </row>
    <row r="10986" spans="16:16" x14ac:dyDescent="0.3">
      <c r="P10986" s="1"/>
    </row>
    <row r="10987" spans="16:16" x14ac:dyDescent="0.3">
      <c r="P10987" s="1"/>
    </row>
    <row r="10988" spans="16:16" x14ac:dyDescent="0.3">
      <c r="P10988" s="1"/>
    </row>
    <row r="10989" spans="16:16" x14ac:dyDescent="0.3">
      <c r="P10989" s="1"/>
    </row>
    <row r="10990" spans="16:16" x14ac:dyDescent="0.3">
      <c r="P10990" s="1"/>
    </row>
    <row r="10991" spans="16:16" x14ac:dyDescent="0.3">
      <c r="P10991" s="1"/>
    </row>
    <row r="10992" spans="16:16" x14ac:dyDescent="0.3">
      <c r="P10992" s="1"/>
    </row>
    <row r="10993" spans="16:16" x14ac:dyDescent="0.3">
      <c r="P10993" s="1"/>
    </row>
    <row r="10994" spans="16:16" x14ac:dyDescent="0.3">
      <c r="P10994" s="1"/>
    </row>
    <row r="10995" spans="16:16" x14ac:dyDescent="0.3">
      <c r="P10995" s="1"/>
    </row>
    <row r="10996" spans="16:16" x14ac:dyDescent="0.3">
      <c r="P10996" s="1"/>
    </row>
    <row r="10997" spans="16:16" x14ac:dyDescent="0.3">
      <c r="P10997" s="1"/>
    </row>
    <row r="10998" spans="16:16" x14ac:dyDescent="0.3">
      <c r="P10998" s="1"/>
    </row>
    <row r="10999" spans="16:16" x14ac:dyDescent="0.3">
      <c r="P10999" s="1"/>
    </row>
    <row r="11000" spans="16:16" x14ac:dyDescent="0.3">
      <c r="P11000" s="1"/>
    </row>
    <row r="11001" spans="16:16" x14ac:dyDescent="0.3">
      <c r="P11001" s="1"/>
    </row>
    <row r="11002" spans="16:16" x14ac:dyDescent="0.3">
      <c r="P11002" s="1"/>
    </row>
    <row r="11003" spans="16:16" x14ac:dyDescent="0.3">
      <c r="P11003" s="1"/>
    </row>
    <row r="11004" spans="16:16" x14ac:dyDescent="0.3">
      <c r="P11004" s="1"/>
    </row>
    <row r="11005" spans="16:16" x14ac:dyDescent="0.3">
      <c r="P11005" s="1"/>
    </row>
    <row r="11006" spans="16:16" x14ac:dyDescent="0.3">
      <c r="P11006" s="1"/>
    </row>
    <row r="11007" spans="16:16" x14ac:dyDescent="0.3">
      <c r="P11007" s="1"/>
    </row>
    <row r="11008" spans="16:16" x14ac:dyDescent="0.3">
      <c r="P11008" s="1"/>
    </row>
    <row r="11009" spans="16:16" x14ac:dyDescent="0.3">
      <c r="P11009" s="1"/>
    </row>
    <row r="11010" spans="16:16" x14ac:dyDescent="0.3">
      <c r="P11010" s="1"/>
    </row>
    <row r="11011" spans="16:16" x14ac:dyDescent="0.3">
      <c r="P11011" s="1"/>
    </row>
    <row r="11012" spans="16:16" x14ac:dyDescent="0.3">
      <c r="P11012" s="1"/>
    </row>
    <row r="11013" spans="16:16" x14ac:dyDescent="0.3">
      <c r="P11013" s="1"/>
    </row>
    <row r="11014" spans="16:16" x14ac:dyDescent="0.3">
      <c r="P11014" s="1"/>
    </row>
    <row r="11015" spans="16:16" x14ac:dyDescent="0.3">
      <c r="P11015" s="1"/>
    </row>
    <row r="11016" spans="16:16" x14ac:dyDescent="0.3">
      <c r="P11016" s="1"/>
    </row>
    <row r="11017" spans="16:16" x14ac:dyDescent="0.3">
      <c r="P11017" s="1"/>
    </row>
    <row r="11018" spans="16:16" x14ac:dyDescent="0.3">
      <c r="P11018" s="1"/>
    </row>
    <row r="11019" spans="16:16" x14ac:dyDescent="0.3">
      <c r="P11019" s="1"/>
    </row>
    <row r="11020" spans="16:16" x14ac:dyDescent="0.3">
      <c r="P11020" s="1"/>
    </row>
    <row r="11021" spans="16:16" x14ac:dyDescent="0.3">
      <c r="P11021" s="1"/>
    </row>
    <row r="11022" spans="16:16" x14ac:dyDescent="0.3">
      <c r="P11022" s="1"/>
    </row>
    <row r="11023" spans="16:16" x14ac:dyDescent="0.3">
      <c r="P11023" s="1"/>
    </row>
    <row r="11024" spans="16:16" x14ac:dyDescent="0.3">
      <c r="P11024" s="1"/>
    </row>
    <row r="11025" spans="16:16" x14ac:dyDescent="0.3">
      <c r="P11025" s="1"/>
    </row>
    <row r="11026" spans="16:16" x14ac:dyDescent="0.3">
      <c r="P11026" s="1"/>
    </row>
    <row r="11027" spans="16:16" x14ac:dyDescent="0.3">
      <c r="P11027" s="1"/>
    </row>
    <row r="11028" spans="16:16" x14ac:dyDescent="0.3">
      <c r="P11028" s="1"/>
    </row>
    <row r="11029" spans="16:16" x14ac:dyDescent="0.3">
      <c r="P11029" s="1"/>
    </row>
    <row r="11030" spans="16:16" x14ac:dyDescent="0.3">
      <c r="P11030" s="1"/>
    </row>
    <row r="11031" spans="16:16" x14ac:dyDescent="0.3">
      <c r="P11031" s="1"/>
    </row>
    <row r="11032" spans="16:16" x14ac:dyDescent="0.3">
      <c r="P11032" s="1"/>
    </row>
    <row r="11033" spans="16:16" x14ac:dyDescent="0.3">
      <c r="P11033" s="1"/>
    </row>
    <row r="11034" spans="16:16" x14ac:dyDescent="0.3">
      <c r="P11034" s="1"/>
    </row>
    <row r="11035" spans="16:16" x14ac:dyDescent="0.3">
      <c r="P11035" s="1"/>
    </row>
    <row r="11036" spans="16:16" x14ac:dyDescent="0.3">
      <c r="P11036" s="1"/>
    </row>
    <row r="11037" spans="16:16" x14ac:dyDescent="0.3">
      <c r="P11037" s="1"/>
    </row>
    <row r="11038" spans="16:16" x14ac:dyDescent="0.3">
      <c r="P11038" s="1"/>
    </row>
    <row r="11039" spans="16:16" x14ac:dyDescent="0.3">
      <c r="P11039" s="1"/>
    </row>
    <row r="11040" spans="16:16" x14ac:dyDescent="0.3">
      <c r="P11040" s="1"/>
    </row>
    <row r="11041" spans="16:16" x14ac:dyDescent="0.3">
      <c r="P11041" s="1"/>
    </row>
    <row r="11042" spans="16:16" x14ac:dyDescent="0.3">
      <c r="P11042" s="1"/>
    </row>
    <row r="11043" spans="16:16" x14ac:dyDescent="0.3">
      <c r="P11043" s="1"/>
    </row>
    <row r="11044" spans="16:16" x14ac:dyDescent="0.3">
      <c r="P11044" s="1"/>
    </row>
    <row r="11045" spans="16:16" x14ac:dyDescent="0.3">
      <c r="P11045" s="1"/>
    </row>
    <row r="11046" spans="16:16" x14ac:dyDescent="0.3">
      <c r="P11046" s="1"/>
    </row>
    <row r="11047" spans="16:16" x14ac:dyDescent="0.3">
      <c r="P11047" s="1"/>
    </row>
    <row r="11048" spans="16:16" x14ac:dyDescent="0.3">
      <c r="P11048" s="1"/>
    </row>
    <row r="11049" spans="16:16" x14ac:dyDescent="0.3">
      <c r="P11049" s="1"/>
    </row>
    <row r="11050" spans="16:16" x14ac:dyDescent="0.3">
      <c r="P11050" s="1"/>
    </row>
    <row r="11051" spans="16:16" x14ac:dyDescent="0.3">
      <c r="P11051" s="1"/>
    </row>
    <row r="11052" spans="16:16" x14ac:dyDescent="0.3">
      <c r="P11052" s="1"/>
    </row>
    <row r="11053" spans="16:16" x14ac:dyDescent="0.3">
      <c r="P11053" s="1"/>
    </row>
    <row r="11054" spans="16:16" x14ac:dyDescent="0.3">
      <c r="P11054" s="1"/>
    </row>
    <row r="11055" spans="16:16" x14ac:dyDescent="0.3">
      <c r="P11055" s="1"/>
    </row>
    <row r="11056" spans="16:16" x14ac:dyDescent="0.3">
      <c r="P11056" s="1"/>
    </row>
    <row r="11057" spans="16:16" x14ac:dyDescent="0.3">
      <c r="P11057" s="1"/>
    </row>
    <row r="11058" spans="16:16" x14ac:dyDescent="0.3">
      <c r="P11058" s="1"/>
    </row>
    <row r="11059" spans="16:16" x14ac:dyDescent="0.3">
      <c r="P11059" s="1"/>
    </row>
    <row r="11060" spans="16:16" x14ac:dyDescent="0.3">
      <c r="P11060" s="1"/>
    </row>
    <row r="11061" spans="16:16" x14ac:dyDescent="0.3">
      <c r="P11061" s="1"/>
    </row>
    <row r="11062" spans="16:16" x14ac:dyDescent="0.3">
      <c r="P11062" s="1"/>
    </row>
    <row r="11063" spans="16:16" x14ac:dyDescent="0.3">
      <c r="P11063" s="1"/>
    </row>
    <row r="11064" spans="16:16" x14ac:dyDescent="0.3">
      <c r="P11064" s="1"/>
    </row>
    <row r="11065" spans="16:16" x14ac:dyDescent="0.3">
      <c r="P11065" s="1"/>
    </row>
    <row r="11066" spans="16:16" x14ac:dyDescent="0.3">
      <c r="P11066" s="1"/>
    </row>
    <row r="11067" spans="16:16" x14ac:dyDescent="0.3">
      <c r="P11067" s="1"/>
    </row>
    <row r="11068" spans="16:16" x14ac:dyDescent="0.3">
      <c r="P11068" s="1"/>
    </row>
    <row r="11069" spans="16:16" x14ac:dyDescent="0.3">
      <c r="P11069" s="1"/>
    </row>
    <row r="11070" spans="16:16" x14ac:dyDescent="0.3">
      <c r="P11070" s="1"/>
    </row>
    <row r="11071" spans="16:16" x14ac:dyDescent="0.3">
      <c r="P11071" s="1"/>
    </row>
    <row r="11072" spans="16:16" x14ac:dyDescent="0.3">
      <c r="P11072" s="1"/>
    </row>
    <row r="11073" spans="16:16" x14ac:dyDescent="0.3">
      <c r="P11073" s="1"/>
    </row>
    <row r="11074" spans="16:16" x14ac:dyDescent="0.3">
      <c r="P11074" s="1"/>
    </row>
    <row r="11075" spans="16:16" x14ac:dyDescent="0.3">
      <c r="P11075" s="1"/>
    </row>
    <row r="11076" spans="16:16" x14ac:dyDescent="0.3">
      <c r="P11076" s="1"/>
    </row>
    <row r="11077" spans="16:16" x14ac:dyDescent="0.3">
      <c r="P11077" s="1"/>
    </row>
    <row r="11078" spans="16:16" x14ac:dyDescent="0.3">
      <c r="P11078" s="1"/>
    </row>
    <row r="11079" spans="16:16" x14ac:dyDescent="0.3">
      <c r="P11079" s="1"/>
    </row>
    <row r="11080" spans="16:16" x14ac:dyDescent="0.3">
      <c r="P11080" s="1"/>
    </row>
    <row r="11081" spans="16:16" x14ac:dyDescent="0.3">
      <c r="P11081" s="1"/>
    </row>
    <row r="11082" spans="16:16" x14ac:dyDescent="0.3">
      <c r="P11082" s="1"/>
    </row>
    <row r="11083" spans="16:16" x14ac:dyDescent="0.3">
      <c r="P11083" s="1"/>
    </row>
    <row r="11084" spans="16:16" x14ac:dyDescent="0.3">
      <c r="P11084" s="1"/>
    </row>
    <row r="11085" spans="16:16" x14ac:dyDescent="0.3">
      <c r="P11085" s="1"/>
    </row>
    <row r="11086" spans="16:16" x14ac:dyDescent="0.3">
      <c r="P11086" s="1"/>
    </row>
    <row r="11087" spans="16:16" x14ac:dyDescent="0.3">
      <c r="P11087" s="1"/>
    </row>
    <row r="11088" spans="16:16" x14ac:dyDescent="0.3">
      <c r="P11088" s="1"/>
    </row>
    <row r="11089" spans="16:16" x14ac:dyDescent="0.3">
      <c r="P11089" s="1"/>
    </row>
    <row r="11090" spans="16:16" x14ac:dyDescent="0.3">
      <c r="P11090" s="1"/>
    </row>
    <row r="11091" spans="16:16" x14ac:dyDescent="0.3">
      <c r="P11091" s="1"/>
    </row>
    <row r="11092" spans="16:16" x14ac:dyDescent="0.3">
      <c r="P11092" s="1"/>
    </row>
    <row r="11093" spans="16:16" x14ac:dyDescent="0.3">
      <c r="P11093" s="1"/>
    </row>
    <row r="11094" spans="16:16" x14ac:dyDescent="0.3">
      <c r="P11094" s="1"/>
    </row>
    <row r="11095" spans="16:16" x14ac:dyDescent="0.3">
      <c r="P11095" s="1"/>
    </row>
    <row r="11096" spans="16:16" x14ac:dyDescent="0.3">
      <c r="P11096" s="1"/>
    </row>
    <row r="11097" spans="16:16" x14ac:dyDescent="0.3">
      <c r="P11097" s="1"/>
    </row>
    <row r="11098" spans="16:16" x14ac:dyDescent="0.3">
      <c r="P11098" s="1"/>
    </row>
    <row r="11099" spans="16:16" x14ac:dyDescent="0.3">
      <c r="P11099" s="1"/>
    </row>
    <row r="11100" spans="16:16" x14ac:dyDescent="0.3">
      <c r="P11100" s="1"/>
    </row>
    <row r="11101" spans="16:16" x14ac:dyDescent="0.3">
      <c r="P11101" s="1"/>
    </row>
    <row r="11102" spans="16:16" x14ac:dyDescent="0.3">
      <c r="P11102" s="1"/>
    </row>
    <row r="11103" spans="16:16" x14ac:dyDescent="0.3">
      <c r="P11103" s="1"/>
    </row>
    <row r="11104" spans="16:16" x14ac:dyDescent="0.3">
      <c r="P11104" s="1"/>
    </row>
    <row r="11105" spans="16:16" x14ac:dyDescent="0.3">
      <c r="P11105" s="1"/>
    </row>
    <row r="11106" spans="16:16" x14ac:dyDescent="0.3">
      <c r="P11106" s="1"/>
    </row>
    <row r="11107" spans="16:16" x14ac:dyDescent="0.3">
      <c r="P11107" s="1"/>
    </row>
    <row r="11108" spans="16:16" x14ac:dyDescent="0.3">
      <c r="P11108" s="1"/>
    </row>
    <row r="11109" spans="16:16" x14ac:dyDescent="0.3">
      <c r="P11109" s="1"/>
    </row>
    <row r="11110" spans="16:16" x14ac:dyDescent="0.3">
      <c r="P11110" s="1"/>
    </row>
    <row r="11111" spans="16:16" x14ac:dyDescent="0.3">
      <c r="P11111" s="1"/>
    </row>
    <row r="11112" spans="16:16" x14ac:dyDescent="0.3">
      <c r="P11112" s="1"/>
    </row>
    <row r="11113" spans="16:16" x14ac:dyDescent="0.3">
      <c r="P11113" s="1"/>
    </row>
    <row r="11114" spans="16:16" x14ac:dyDescent="0.3">
      <c r="P11114" s="1"/>
    </row>
    <row r="11115" spans="16:16" x14ac:dyDescent="0.3">
      <c r="P11115" s="1"/>
    </row>
    <row r="11116" spans="16:16" x14ac:dyDescent="0.3">
      <c r="P11116" s="1"/>
    </row>
    <row r="11117" spans="16:16" x14ac:dyDescent="0.3">
      <c r="P11117" s="1"/>
    </row>
    <row r="11118" spans="16:16" x14ac:dyDescent="0.3">
      <c r="P11118" s="1"/>
    </row>
    <row r="11119" spans="16:16" x14ac:dyDescent="0.3">
      <c r="P11119" s="1"/>
    </row>
    <row r="11120" spans="16:16" x14ac:dyDescent="0.3">
      <c r="P11120" s="1"/>
    </row>
    <row r="11121" spans="16:16" x14ac:dyDescent="0.3">
      <c r="P11121" s="1"/>
    </row>
    <row r="11122" spans="16:16" x14ac:dyDescent="0.3">
      <c r="P11122" s="1"/>
    </row>
    <row r="11123" spans="16:16" x14ac:dyDescent="0.3">
      <c r="P11123" s="1"/>
    </row>
    <row r="11124" spans="16:16" x14ac:dyDescent="0.3">
      <c r="P11124" s="1"/>
    </row>
    <row r="11125" spans="16:16" x14ac:dyDescent="0.3">
      <c r="P11125" s="1"/>
    </row>
    <row r="11126" spans="16:16" x14ac:dyDescent="0.3">
      <c r="P11126" s="1"/>
    </row>
    <row r="11127" spans="16:16" x14ac:dyDescent="0.3">
      <c r="P11127" s="1"/>
    </row>
    <row r="11128" spans="16:16" x14ac:dyDescent="0.3">
      <c r="P11128" s="1"/>
    </row>
    <row r="11129" spans="16:16" x14ac:dyDescent="0.3">
      <c r="P11129" s="1"/>
    </row>
    <row r="11130" spans="16:16" x14ac:dyDescent="0.3">
      <c r="P11130" s="1"/>
    </row>
    <row r="11131" spans="16:16" x14ac:dyDescent="0.3">
      <c r="P11131" s="1"/>
    </row>
    <row r="11132" spans="16:16" x14ac:dyDescent="0.3">
      <c r="P11132" s="1"/>
    </row>
    <row r="11133" spans="16:16" x14ac:dyDescent="0.3">
      <c r="P11133" s="1"/>
    </row>
    <row r="11134" spans="16:16" x14ac:dyDescent="0.3">
      <c r="P11134" s="1"/>
    </row>
    <row r="11135" spans="16:16" x14ac:dyDescent="0.3">
      <c r="P11135" s="1"/>
    </row>
    <row r="11136" spans="16:16" x14ac:dyDescent="0.3">
      <c r="P11136" s="1"/>
    </row>
    <row r="11137" spans="16:16" x14ac:dyDescent="0.3">
      <c r="P11137" s="1"/>
    </row>
    <row r="11138" spans="16:16" x14ac:dyDescent="0.3">
      <c r="P11138" s="1"/>
    </row>
    <row r="11139" spans="16:16" x14ac:dyDescent="0.3">
      <c r="P11139" s="1"/>
    </row>
    <row r="11140" spans="16:16" x14ac:dyDescent="0.3">
      <c r="P11140" s="1"/>
    </row>
    <row r="11141" spans="16:16" x14ac:dyDescent="0.3">
      <c r="P11141" s="1"/>
    </row>
    <row r="11142" spans="16:16" x14ac:dyDescent="0.3">
      <c r="P11142" s="1"/>
    </row>
    <row r="11143" spans="16:16" x14ac:dyDescent="0.3">
      <c r="P11143" s="1"/>
    </row>
    <row r="11144" spans="16:16" x14ac:dyDescent="0.3">
      <c r="P11144" s="1"/>
    </row>
    <row r="11145" spans="16:16" x14ac:dyDescent="0.3">
      <c r="P11145" s="1"/>
    </row>
    <row r="11146" spans="16:16" x14ac:dyDescent="0.3">
      <c r="P11146" s="1"/>
    </row>
    <row r="11147" spans="16:16" x14ac:dyDescent="0.3">
      <c r="P11147" s="1"/>
    </row>
    <row r="11148" spans="16:16" x14ac:dyDescent="0.3">
      <c r="P11148" s="1"/>
    </row>
    <row r="11149" spans="16:16" x14ac:dyDescent="0.3">
      <c r="P11149" s="1"/>
    </row>
    <row r="11150" spans="16:16" x14ac:dyDescent="0.3">
      <c r="P11150" s="1"/>
    </row>
    <row r="11151" spans="16:16" x14ac:dyDescent="0.3">
      <c r="P11151" s="1"/>
    </row>
    <row r="11152" spans="16:16" x14ac:dyDescent="0.3">
      <c r="P11152" s="1"/>
    </row>
    <row r="11153" spans="16:16" x14ac:dyDescent="0.3">
      <c r="P11153" s="1"/>
    </row>
    <row r="11154" spans="16:16" x14ac:dyDescent="0.3">
      <c r="P11154" s="1"/>
    </row>
    <row r="11155" spans="16:16" x14ac:dyDescent="0.3">
      <c r="P11155" s="1"/>
    </row>
    <row r="11156" spans="16:16" x14ac:dyDescent="0.3">
      <c r="P11156" s="1"/>
    </row>
    <row r="11157" spans="16:16" x14ac:dyDescent="0.3">
      <c r="P11157" s="1"/>
    </row>
    <row r="11158" spans="16:16" x14ac:dyDescent="0.3">
      <c r="P11158" s="1"/>
    </row>
    <row r="11159" spans="16:16" x14ac:dyDescent="0.3">
      <c r="P11159" s="1"/>
    </row>
    <row r="11160" spans="16:16" x14ac:dyDescent="0.3">
      <c r="P11160" s="1"/>
    </row>
    <row r="11161" spans="16:16" x14ac:dyDescent="0.3">
      <c r="P11161" s="1"/>
    </row>
    <row r="11162" spans="16:16" x14ac:dyDescent="0.3">
      <c r="P11162" s="1"/>
    </row>
    <row r="11163" spans="16:16" x14ac:dyDescent="0.3">
      <c r="P11163" s="1"/>
    </row>
    <row r="11164" spans="16:16" x14ac:dyDescent="0.3">
      <c r="P11164" s="1"/>
    </row>
    <row r="11165" spans="16:16" x14ac:dyDescent="0.3">
      <c r="P11165" s="1"/>
    </row>
    <row r="11166" spans="16:16" x14ac:dyDescent="0.3">
      <c r="P11166" s="1"/>
    </row>
    <row r="11167" spans="16:16" x14ac:dyDescent="0.3">
      <c r="P11167" s="1"/>
    </row>
    <row r="11168" spans="16:16" x14ac:dyDescent="0.3">
      <c r="P11168" s="1"/>
    </row>
    <row r="11169" spans="16:16" x14ac:dyDescent="0.3">
      <c r="P11169" s="1"/>
    </row>
    <row r="11170" spans="16:16" x14ac:dyDescent="0.3">
      <c r="P11170" s="1"/>
    </row>
    <row r="11171" spans="16:16" x14ac:dyDescent="0.3">
      <c r="P11171" s="1"/>
    </row>
    <row r="11172" spans="16:16" x14ac:dyDescent="0.3">
      <c r="P11172" s="1"/>
    </row>
    <row r="11173" spans="16:16" x14ac:dyDescent="0.3">
      <c r="P11173" s="1"/>
    </row>
    <row r="11174" spans="16:16" x14ac:dyDescent="0.3">
      <c r="P11174" s="1"/>
    </row>
    <row r="11175" spans="16:16" x14ac:dyDescent="0.3">
      <c r="P11175" s="1"/>
    </row>
    <row r="11176" spans="16:16" x14ac:dyDescent="0.3">
      <c r="P11176" s="1"/>
    </row>
    <row r="11177" spans="16:16" x14ac:dyDescent="0.3">
      <c r="P11177" s="1"/>
    </row>
    <row r="11178" spans="16:16" x14ac:dyDescent="0.3">
      <c r="P11178" s="1"/>
    </row>
    <row r="11179" spans="16:16" x14ac:dyDescent="0.3">
      <c r="P11179" s="1"/>
    </row>
    <row r="11180" spans="16:16" x14ac:dyDescent="0.3">
      <c r="P11180" s="1"/>
    </row>
    <row r="11181" spans="16:16" x14ac:dyDescent="0.3">
      <c r="P11181" s="1"/>
    </row>
    <row r="11182" spans="16:16" x14ac:dyDescent="0.3">
      <c r="P11182" s="1"/>
    </row>
    <row r="11183" spans="16:16" x14ac:dyDescent="0.3">
      <c r="P11183" s="1"/>
    </row>
    <row r="11184" spans="16:16" x14ac:dyDescent="0.3">
      <c r="P11184" s="1"/>
    </row>
    <row r="11185" spans="16:16" x14ac:dyDescent="0.3">
      <c r="P11185" s="1"/>
    </row>
    <row r="11186" spans="16:16" x14ac:dyDescent="0.3">
      <c r="P11186" s="1"/>
    </row>
    <row r="11187" spans="16:16" x14ac:dyDescent="0.3">
      <c r="P11187" s="1"/>
    </row>
    <row r="11188" spans="16:16" x14ac:dyDescent="0.3">
      <c r="P11188" s="1"/>
    </row>
    <row r="11189" spans="16:16" x14ac:dyDescent="0.3">
      <c r="P11189" s="1"/>
    </row>
    <row r="11190" spans="16:16" x14ac:dyDescent="0.3">
      <c r="P11190" s="1"/>
    </row>
    <row r="11191" spans="16:16" x14ac:dyDescent="0.3">
      <c r="P11191" s="1"/>
    </row>
    <row r="11192" spans="16:16" x14ac:dyDescent="0.3">
      <c r="P11192" s="1"/>
    </row>
    <row r="11193" spans="16:16" x14ac:dyDescent="0.3">
      <c r="P11193" s="1"/>
    </row>
    <row r="11194" spans="16:16" x14ac:dyDescent="0.3">
      <c r="P11194" s="1"/>
    </row>
    <row r="11195" spans="16:16" x14ac:dyDescent="0.3">
      <c r="P11195" s="1"/>
    </row>
    <row r="11196" spans="16:16" x14ac:dyDescent="0.3">
      <c r="P11196" s="1"/>
    </row>
    <row r="11197" spans="16:16" x14ac:dyDescent="0.3">
      <c r="P11197" s="1"/>
    </row>
    <row r="11198" spans="16:16" x14ac:dyDescent="0.3">
      <c r="P11198" s="1"/>
    </row>
    <row r="11199" spans="16:16" x14ac:dyDescent="0.3">
      <c r="P11199" s="1"/>
    </row>
    <row r="11200" spans="16:16" x14ac:dyDescent="0.3">
      <c r="P11200" s="1"/>
    </row>
    <row r="11201" spans="16:16" x14ac:dyDescent="0.3">
      <c r="P11201" s="1"/>
    </row>
    <row r="11202" spans="16:16" x14ac:dyDescent="0.3">
      <c r="P11202" s="1"/>
    </row>
    <row r="11203" spans="16:16" x14ac:dyDescent="0.3">
      <c r="P11203" s="1"/>
    </row>
    <row r="11204" spans="16:16" x14ac:dyDescent="0.3">
      <c r="P11204" s="1"/>
    </row>
    <row r="11205" spans="16:16" x14ac:dyDescent="0.3">
      <c r="P11205" s="1"/>
    </row>
    <row r="11206" spans="16:16" x14ac:dyDescent="0.3">
      <c r="P11206" s="1"/>
    </row>
    <row r="11207" spans="16:16" x14ac:dyDescent="0.3">
      <c r="P11207" s="1"/>
    </row>
    <row r="11208" spans="16:16" x14ac:dyDescent="0.3">
      <c r="P11208" s="1"/>
    </row>
    <row r="11209" spans="16:16" x14ac:dyDescent="0.3">
      <c r="P11209" s="1"/>
    </row>
    <row r="11210" spans="16:16" x14ac:dyDescent="0.3">
      <c r="P11210" s="1"/>
    </row>
    <row r="11211" spans="16:16" x14ac:dyDescent="0.3">
      <c r="P11211" s="1"/>
    </row>
    <row r="11212" spans="16:16" x14ac:dyDescent="0.3">
      <c r="P11212" s="1"/>
    </row>
    <row r="11213" spans="16:16" x14ac:dyDescent="0.3">
      <c r="P11213" s="1"/>
    </row>
    <row r="11214" spans="16:16" x14ac:dyDescent="0.3">
      <c r="P11214" s="1"/>
    </row>
    <row r="11215" spans="16:16" x14ac:dyDescent="0.3">
      <c r="P11215" s="1"/>
    </row>
    <row r="11216" spans="16:16" x14ac:dyDescent="0.3">
      <c r="P11216" s="1"/>
    </row>
    <row r="11217" spans="16:16" x14ac:dyDescent="0.3">
      <c r="P11217" s="1"/>
    </row>
    <row r="11218" spans="16:16" x14ac:dyDescent="0.3">
      <c r="P11218" s="1"/>
    </row>
    <row r="11219" spans="16:16" x14ac:dyDescent="0.3">
      <c r="P11219" s="1"/>
    </row>
    <row r="11220" spans="16:16" x14ac:dyDescent="0.3">
      <c r="P11220" s="1"/>
    </row>
    <row r="11221" spans="16:16" x14ac:dyDescent="0.3">
      <c r="P11221" s="1"/>
    </row>
    <row r="11222" spans="16:16" x14ac:dyDescent="0.3">
      <c r="P11222" s="1"/>
    </row>
    <row r="11223" spans="16:16" x14ac:dyDescent="0.3">
      <c r="P11223" s="1"/>
    </row>
    <row r="11224" spans="16:16" x14ac:dyDescent="0.3">
      <c r="P11224" s="1"/>
    </row>
    <row r="11225" spans="16:16" x14ac:dyDescent="0.3">
      <c r="P11225" s="1"/>
    </row>
    <row r="11226" spans="16:16" x14ac:dyDescent="0.3">
      <c r="P11226" s="1"/>
    </row>
    <row r="11227" spans="16:16" x14ac:dyDescent="0.3">
      <c r="P11227" s="1"/>
    </row>
    <row r="11228" spans="16:16" x14ac:dyDescent="0.3">
      <c r="P11228" s="1"/>
    </row>
    <row r="11229" spans="16:16" x14ac:dyDescent="0.3">
      <c r="P11229" s="1"/>
    </row>
    <row r="11230" spans="16:16" x14ac:dyDescent="0.3">
      <c r="P11230" s="1"/>
    </row>
    <row r="11231" spans="16:16" x14ac:dyDescent="0.3">
      <c r="P11231" s="1"/>
    </row>
    <row r="11232" spans="16:16" x14ac:dyDescent="0.3">
      <c r="P11232" s="1"/>
    </row>
    <row r="11233" spans="16:16" x14ac:dyDescent="0.3">
      <c r="P11233" s="1"/>
    </row>
    <row r="11234" spans="16:16" x14ac:dyDescent="0.3">
      <c r="P11234" s="1"/>
    </row>
    <row r="11235" spans="16:16" x14ac:dyDescent="0.3">
      <c r="P11235" s="1"/>
    </row>
    <row r="11236" spans="16:16" x14ac:dyDescent="0.3">
      <c r="P11236" s="1"/>
    </row>
    <row r="11237" spans="16:16" x14ac:dyDescent="0.3">
      <c r="P11237" s="1"/>
    </row>
    <row r="11238" spans="16:16" x14ac:dyDescent="0.3">
      <c r="P11238" s="1"/>
    </row>
    <row r="11239" spans="16:16" x14ac:dyDescent="0.3">
      <c r="P11239" s="1"/>
    </row>
    <row r="11240" spans="16:16" x14ac:dyDescent="0.3">
      <c r="P11240" s="1"/>
    </row>
    <row r="11241" spans="16:16" x14ac:dyDescent="0.3">
      <c r="P11241" s="1"/>
    </row>
    <row r="11242" spans="16:16" x14ac:dyDescent="0.3">
      <c r="P11242" s="1"/>
    </row>
    <row r="11243" spans="16:16" x14ac:dyDescent="0.3">
      <c r="P11243" s="1"/>
    </row>
    <row r="11244" spans="16:16" x14ac:dyDescent="0.3">
      <c r="P11244" s="1"/>
    </row>
    <row r="11245" spans="16:16" x14ac:dyDescent="0.3">
      <c r="P11245" s="1"/>
    </row>
    <row r="11246" spans="16:16" x14ac:dyDescent="0.3">
      <c r="P11246" s="1"/>
    </row>
    <row r="11247" spans="16:16" x14ac:dyDescent="0.3">
      <c r="P11247" s="1"/>
    </row>
    <row r="11248" spans="16:16" x14ac:dyDescent="0.3">
      <c r="P11248" s="1"/>
    </row>
    <row r="11249" spans="16:16" x14ac:dyDescent="0.3">
      <c r="P11249" s="1"/>
    </row>
    <row r="11250" spans="16:16" x14ac:dyDescent="0.3">
      <c r="P11250" s="1"/>
    </row>
    <row r="11251" spans="16:16" x14ac:dyDescent="0.3">
      <c r="P11251" s="1"/>
    </row>
    <row r="11252" spans="16:16" x14ac:dyDescent="0.3">
      <c r="P11252" s="1"/>
    </row>
    <row r="11253" spans="16:16" x14ac:dyDescent="0.3">
      <c r="P11253" s="1"/>
    </row>
    <row r="11254" spans="16:16" x14ac:dyDescent="0.3">
      <c r="P11254" s="1"/>
    </row>
    <row r="11255" spans="16:16" x14ac:dyDescent="0.3">
      <c r="P11255" s="1"/>
    </row>
    <row r="11256" spans="16:16" x14ac:dyDescent="0.3">
      <c r="P11256" s="1"/>
    </row>
    <row r="11257" spans="16:16" x14ac:dyDescent="0.3">
      <c r="P11257" s="1"/>
    </row>
    <row r="11258" spans="16:16" x14ac:dyDescent="0.3">
      <c r="P11258" s="1"/>
    </row>
    <row r="11259" spans="16:16" x14ac:dyDescent="0.3">
      <c r="P11259" s="1"/>
    </row>
    <row r="11260" spans="16:16" x14ac:dyDescent="0.3">
      <c r="P11260" s="1"/>
    </row>
    <row r="11261" spans="16:16" x14ac:dyDescent="0.3">
      <c r="P11261" s="1"/>
    </row>
    <row r="11262" spans="16:16" x14ac:dyDescent="0.3">
      <c r="P11262" s="1"/>
    </row>
    <row r="11263" spans="16:16" x14ac:dyDescent="0.3">
      <c r="P11263" s="1"/>
    </row>
    <row r="11264" spans="16:16" x14ac:dyDescent="0.3">
      <c r="P11264" s="1"/>
    </row>
    <row r="11265" spans="16:16" x14ac:dyDescent="0.3">
      <c r="P11265" s="1"/>
    </row>
    <row r="11266" spans="16:16" x14ac:dyDescent="0.3">
      <c r="P11266" s="1"/>
    </row>
    <row r="11267" spans="16:16" x14ac:dyDescent="0.3">
      <c r="P11267" s="1"/>
    </row>
    <row r="11268" spans="16:16" x14ac:dyDescent="0.3">
      <c r="P11268" s="1"/>
    </row>
    <row r="11269" spans="16:16" x14ac:dyDescent="0.3">
      <c r="P11269" s="1"/>
    </row>
    <row r="11270" spans="16:16" x14ac:dyDescent="0.3">
      <c r="P11270" s="1"/>
    </row>
    <row r="11271" spans="16:16" x14ac:dyDescent="0.3">
      <c r="P11271" s="1"/>
    </row>
    <row r="11272" spans="16:16" x14ac:dyDescent="0.3">
      <c r="P11272" s="1"/>
    </row>
    <row r="11273" spans="16:16" x14ac:dyDescent="0.3">
      <c r="P11273" s="1"/>
    </row>
    <row r="11274" spans="16:16" x14ac:dyDescent="0.3">
      <c r="P11274" s="1"/>
    </row>
    <row r="11275" spans="16:16" x14ac:dyDescent="0.3">
      <c r="P11275" s="1"/>
    </row>
    <row r="11276" spans="16:16" x14ac:dyDescent="0.3">
      <c r="P11276" s="1"/>
    </row>
    <row r="11277" spans="16:16" x14ac:dyDescent="0.3">
      <c r="P11277" s="1"/>
    </row>
    <row r="11278" spans="16:16" x14ac:dyDescent="0.3">
      <c r="P11278" s="1"/>
    </row>
    <row r="11279" spans="16:16" x14ac:dyDescent="0.3">
      <c r="P11279" s="1"/>
    </row>
    <row r="11280" spans="16:16" x14ac:dyDescent="0.3">
      <c r="P11280" s="1"/>
    </row>
    <row r="11281" spans="16:16" x14ac:dyDescent="0.3">
      <c r="P11281" s="1"/>
    </row>
    <row r="11282" spans="16:16" x14ac:dyDescent="0.3">
      <c r="P11282" s="1"/>
    </row>
    <row r="11283" spans="16:16" x14ac:dyDescent="0.3">
      <c r="P11283" s="1"/>
    </row>
    <row r="11284" spans="16:16" x14ac:dyDescent="0.3">
      <c r="P11284" s="1"/>
    </row>
    <row r="11285" spans="16:16" x14ac:dyDescent="0.3">
      <c r="P11285" s="1"/>
    </row>
    <row r="11286" spans="16:16" x14ac:dyDescent="0.3">
      <c r="P11286" s="1"/>
    </row>
    <row r="11287" spans="16:16" x14ac:dyDescent="0.3">
      <c r="P11287" s="1"/>
    </row>
    <row r="11288" spans="16:16" x14ac:dyDescent="0.3">
      <c r="P11288" s="1"/>
    </row>
    <row r="11289" spans="16:16" x14ac:dyDescent="0.3">
      <c r="P11289" s="1"/>
    </row>
    <row r="11290" spans="16:16" x14ac:dyDescent="0.3">
      <c r="P11290" s="1"/>
    </row>
    <row r="11291" spans="16:16" x14ac:dyDescent="0.3">
      <c r="P11291" s="1"/>
    </row>
    <row r="11292" spans="16:16" x14ac:dyDescent="0.3">
      <c r="P11292" s="1"/>
    </row>
    <row r="11293" spans="16:16" x14ac:dyDescent="0.3">
      <c r="P11293" s="1"/>
    </row>
    <row r="11294" spans="16:16" x14ac:dyDescent="0.3">
      <c r="P11294" s="1"/>
    </row>
    <row r="11295" spans="16:16" x14ac:dyDescent="0.3">
      <c r="P11295" s="1"/>
    </row>
    <row r="11296" spans="16:16" x14ac:dyDescent="0.3">
      <c r="P11296" s="1"/>
    </row>
    <row r="11297" spans="16:16" x14ac:dyDescent="0.3">
      <c r="P11297" s="1"/>
    </row>
    <row r="11298" spans="16:16" x14ac:dyDescent="0.3">
      <c r="P11298" s="1"/>
    </row>
    <row r="11299" spans="16:16" x14ac:dyDescent="0.3">
      <c r="P11299" s="1"/>
    </row>
    <row r="11300" spans="16:16" x14ac:dyDescent="0.3">
      <c r="P11300" s="1"/>
    </row>
    <row r="11301" spans="16:16" x14ac:dyDescent="0.3">
      <c r="P11301" s="1"/>
    </row>
    <row r="11302" spans="16:16" x14ac:dyDescent="0.3">
      <c r="P11302" s="1"/>
    </row>
    <row r="11303" spans="16:16" x14ac:dyDescent="0.3">
      <c r="P11303" s="1"/>
    </row>
    <row r="11304" spans="16:16" x14ac:dyDescent="0.3">
      <c r="P11304" s="1"/>
    </row>
    <row r="11305" spans="16:16" x14ac:dyDescent="0.3">
      <c r="P11305" s="1"/>
    </row>
    <row r="11306" spans="16:16" x14ac:dyDescent="0.3">
      <c r="P11306" s="1"/>
    </row>
    <row r="11307" spans="16:16" x14ac:dyDescent="0.3">
      <c r="P11307" s="1"/>
    </row>
    <row r="11308" spans="16:16" x14ac:dyDescent="0.3">
      <c r="P11308" s="1"/>
    </row>
    <row r="11309" spans="16:16" x14ac:dyDescent="0.3">
      <c r="P11309" s="1"/>
    </row>
    <row r="11310" spans="16:16" x14ac:dyDescent="0.3">
      <c r="P11310" s="1"/>
    </row>
    <row r="11311" spans="16:16" x14ac:dyDescent="0.3">
      <c r="P11311" s="1"/>
    </row>
    <row r="11312" spans="16:16" x14ac:dyDescent="0.3">
      <c r="P11312" s="1"/>
    </row>
    <row r="11313" spans="16:16" x14ac:dyDescent="0.3">
      <c r="P11313" s="1"/>
    </row>
    <row r="11314" spans="16:16" x14ac:dyDescent="0.3">
      <c r="P11314" s="1"/>
    </row>
    <row r="11315" spans="16:16" x14ac:dyDescent="0.3">
      <c r="P11315" s="1"/>
    </row>
    <row r="11316" spans="16:16" x14ac:dyDescent="0.3">
      <c r="P11316" s="1"/>
    </row>
    <row r="11317" spans="16:16" x14ac:dyDescent="0.3">
      <c r="P11317" s="1"/>
    </row>
    <row r="11318" spans="16:16" x14ac:dyDescent="0.3">
      <c r="P11318" s="1"/>
    </row>
    <row r="11319" spans="16:16" x14ac:dyDescent="0.3">
      <c r="P11319" s="1"/>
    </row>
    <row r="11320" spans="16:16" x14ac:dyDescent="0.3">
      <c r="P11320" s="1"/>
    </row>
    <row r="11321" spans="16:16" x14ac:dyDescent="0.3">
      <c r="P11321" s="1"/>
    </row>
    <row r="11322" spans="16:16" x14ac:dyDescent="0.3">
      <c r="P11322" s="1"/>
    </row>
    <row r="11323" spans="16:16" x14ac:dyDescent="0.3">
      <c r="P11323" s="1"/>
    </row>
    <row r="11324" spans="16:16" x14ac:dyDescent="0.3">
      <c r="P11324" s="1"/>
    </row>
    <row r="11325" spans="16:16" x14ac:dyDescent="0.3">
      <c r="P11325" s="1"/>
    </row>
    <row r="11326" spans="16:16" x14ac:dyDescent="0.3">
      <c r="P11326" s="1"/>
    </row>
    <row r="11327" spans="16:16" x14ac:dyDescent="0.3">
      <c r="P11327" s="1"/>
    </row>
    <row r="11328" spans="16:16" x14ac:dyDescent="0.3">
      <c r="P11328" s="1"/>
    </row>
    <row r="11329" spans="16:16" x14ac:dyDescent="0.3">
      <c r="P11329" s="1"/>
    </row>
    <row r="11330" spans="16:16" x14ac:dyDescent="0.3">
      <c r="P11330" s="1"/>
    </row>
    <row r="11331" spans="16:16" x14ac:dyDescent="0.3">
      <c r="P11331" s="1"/>
    </row>
    <row r="11332" spans="16:16" x14ac:dyDescent="0.3">
      <c r="P11332" s="1"/>
    </row>
    <row r="11333" spans="16:16" x14ac:dyDescent="0.3">
      <c r="P11333" s="1"/>
    </row>
    <row r="11334" spans="16:16" x14ac:dyDescent="0.3">
      <c r="P11334" s="1"/>
    </row>
    <row r="11335" spans="16:16" x14ac:dyDescent="0.3">
      <c r="P11335" s="1"/>
    </row>
    <row r="11336" spans="16:16" x14ac:dyDescent="0.3">
      <c r="P11336" s="1"/>
    </row>
    <row r="11337" spans="16:16" x14ac:dyDescent="0.3">
      <c r="P11337" s="1"/>
    </row>
    <row r="11338" spans="16:16" x14ac:dyDescent="0.3">
      <c r="P11338" s="1"/>
    </row>
    <row r="11339" spans="16:16" x14ac:dyDescent="0.3">
      <c r="P11339" s="1"/>
    </row>
    <row r="11340" spans="16:16" x14ac:dyDescent="0.3">
      <c r="P11340" s="1"/>
    </row>
    <row r="11341" spans="16:16" x14ac:dyDescent="0.3">
      <c r="P11341" s="1"/>
    </row>
    <row r="11342" spans="16:16" x14ac:dyDescent="0.3">
      <c r="P11342" s="1"/>
    </row>
    <row r="11343" spans="16:16" x14ac:dyDescent="0.3">
      <c r="P11343" s="1"/>
    </row>
    <row r="11344" spans="16:16" x14ac:dyDescent="0.3">
      <c r="P11344" s="1"/>
    </row>
    <row r="11345" spans="16:16" x14ac:dyDescent="0.3">
      <c r="P11345" s="1"/>
    </row>
    <row r="11346" spans="16:16" x14ac:dyDescent="0.3">
      <c r="P11346" s="1"/>
    </row>
    <row r="11347" spans="16:16" x14ac:dyDescent="0.3">
      <c r="P11347" s="1"/>
    </row>
    <row r="11348" spans="16:16" x14ac:dyDescent="0.3">
      <c r="P11348" s="1"/>
    </row>
    <row r="11349" spans="16:16" x14ac:dyDescent="0.3">
      <c r="P11349" s="1"/>
    </row>
    <row r="11350" spans="16:16" x14ac:dyDescent="0.3">
      <c r="P11350" s="1"/>
    </row>
    <row r="11351" spans="16:16" x14ac:dyDescent="0.3">
      <c r="P11351" s="1"/>
    </row>
    <row r="11352" spans="16:16" x14ac:dyDescent="0.3">
      <c r="P11352" s="1"/>
    </row>
    <row r="11353" spans="16:16" x14ac:dyDescent="0.3">
      <c r="P11353" s="1"/>
    </row>
    <row r="11354" spans="16:16" x14ac:dyDescent="0.3">
      <c r="P11354" s="1"/>
    </row>
    <row r="11355" spans="16:16" x14ac:dyDescent="0.3">
      <c r="P11355" s="1"/>
    </row>
    <row r="11356" spans="16:16" x14ac:dyDescent="0.3">
      <c r="P11356" s="1"/>
    </row>
    <row r="11357" spans="16:16" x14ac:dyDescent="0.3">
      <c r="P11357" s="1"/>
    </row>
    <row r="11358" spans="16:16" x14ac:dyDescent="0.3">
      <c r="P11358" s="1"/>
    </row>
    <row r="11359" spans="16:16" x14ac:dyDescent="0.3">
      <c r="P11359" s="1"/>
    </row>
    <row r="11360" spans="16:16" x14ac:dyDescent="0.3">
      <c r="P11360" s="1"/>
    </row>
    <row r="11361" spans="16:16" x14ac:dyDescent="0.3">
      <c r="P11361" s="1"/>
    </row>
    <row r="11362" spans="16:16" x14ac:dyDescent="0.3">
      <c r="P11362" s="1"/>
    </row>
    <row r="11363" spans="16:16" x14ac:dyDescent="0.3">
      <c r="P11363" s="1"/>
    </row>
    <row r="11364" spans="16:16" x14ac:dyDescent="0.3">
      <c r="P11364" s="1"/>
    </row>
    <row r="11365" spans="16:16" x14ac:dyDescent="0.3">
      <c r="P11365" s="1"/>
    </row>
    <row r="11366" spans="16:16" x14ac:dyDescent="0.3">
      <c r="P11366" s="1"/>
    </row>
    <row r="11367" spans="16:16" x14ac:dyDescent="0.3">
      <c r="P11367" s="1"/>
    </row>
    <row r="11368" spans="16:16" x14ac:dyDescent="0.3">
      <c r="P11368" s="1"/>
    </row>
    <row r="11369" spans="16:16" x14ac:dyDescent="0.3">
      <c r="P11369" s="1"/>
    </row>
    <row r="11370" spans="16:16" x14ac:dyDescent="0.3">
      <c r="P11370" s="1"/>
    </row>
    <row r="11371" spans="16:16" x14ac:dyDescent="0.3">
      <c r="P11371" s="1"/>
    </row>
    <row r="11372" spans="16:16" x14ac:dyDescent="0.3">
      <c r="P11372" s="1"/>
    </row>
    <row r="11373" spans="16:16" x14ac:dyDescent="0.3">
      <c r="P11373" s="1"/>
    </row>
    <row r="11374" spans="16:16" x14ac:dyDescent="0.3">
      <c r="P11374" s="1"/>
    </row>
    <row r="11375" spans="16:16" x14ac:dyDescent="0.3">
      <c r="P11375" s="1"/>
    </row>
    <row r="11376" spans="16:16" x14ac:dyDescent="0.3">
      <c r="P11376" s="1"/>
    </row>
    <row r="11377" spans="16:16" x14ac:dyDescent="0.3">
      <c r="P11377" s="1"/>
    </row>
    <row r="11378" spans="16:16" x14ac:dyDescent="0.3">
      <c r="P11378" s="1"/>
    </row>
    <row r="11379" spans="16:16" x14ac:dyDescent="0.3">
      <c r="P11379" s="1"/>
    </row>
    <row r="11380" spans="16:16" x14ac:dyDescent="0.3">
      <c r="P11380" s="1"/>
    </row>
    <row r="11381" spans="16:16" x14ac:dyDescent="0.3">
      <c r="P11381" s="1"/>
    </row>
    <row r="11382" spans="16:16" x14ac:dyDescent="0.3">
      <c r="P11382" s="1"/>
    </row>
    <row r="11383" spans="16:16" x14ac:dyDescent="0.3">
      <c r="P11383" s="1"/>
    </row>
    <row r="11384" spans="16:16" x14ac:dyDescent="0.3">
      <c r="P11384" s="1"/>
    </row>
    <row r="11385" spans="16:16" x14ac:dyDescent="0.3">
      <c r="P11385" s="1"/>
    </row>
    <row r="11386" spans="16:16" x14ac:dyDescent="0.3">
      <c r="P11386" s="1"/>
    </row>
    <row r="11387" spans="16:16" x14ac:dyDescent="0.3">
      <c r="P11387" s="1"/>
    </row>
    <row r="11388" spans="16:16" x14ac:dyDescent="0.3">
      <c r="P11388" s="1"/>
    </row>
    <row r="11389" spans="16:16" x14ac:dyDescent="0.3">
      <c r="P11389" s="1"/>
    </row>
    <row r="11390" spans="16:16" x14ac:dyDescent="0.3">
      <c r="P11390" s="1"/>
    </row>
    <row r="11391" spans="16:16" x14ac:dyDescent="0.3">
      <c r="P11391" s="1"/>
    </row>
    <row r="11392" spans="16:16" x14ac:dyDescent="0.3">
      <c r="P11392" s="1"/>
    </row>
    <row r="11393" spans="16:16" x14ac:dyDescent="0.3">
      <c r="P11393" s="1"/>
    </row>
    <row r="11394" spans="16:16" x14ac:dyDescent="0.3">
      <c r="P11394" s="1"/>
    </row>
    <row r="11395" spans="16:16" x14ac:dyDescent="0.3">
      <c r="P11395" s="1"/>
    </row>
    <row r="11396" spans="16:16" x14ac:dyDescent="0.3">
      <c r="P11396" s="1"/>
    </row>
    <row r="11397" spans="16:16" x14ac:dyDescent="0.3">
      <c r="P11397" s="1"/>
    </row>
    <row r="11398" spans="16:16" x14ac:dyDescent="0.3">
      <c r="P11398" s="1"/>
    </row>
    <row r="11399" spans="16:16" x14ac:dyDescent="0.3">
      <c r="P11399" s="1"/>
    </row>
    <row r="11400" spans="16:16" x14ac:dyDescent="0.3">
      <c r="P11400" s="1"/>
    </row>
    <row r="11401" spans="16:16" x14ac:dyDescent="0.3">
      <c r="P11401" s="1"/>
    </row>
    <row r="11402" spans="16:16" x14ac:dyDescent="0.3">
      <c r="P11402" s="1"/>
    </row>
    <row r="11403" spans="16:16" x14ac:dyDescent="0.3">
      <c r="P11403" s="1"/>
    </row>
    <row r="11404" spans="16:16" x14ac:dyDescent="0.3">
      <c r="P11404" s="1"/>
    </row>
    <row r="11405" spans="16:16" x14ac:dyDescent="0.3">
      <c r="P11405" s="1"/>
    </row>
    <row r="11406" spans="16:16" x14ac:dyDescent="0.3">
      <c r="P11406" s="1"/>
    </row>
    <row r="11407" spans="16:16" x14ac:dyDescent="0.3">
      <c r="P11407" s="1"/>
    </row>
    <row r="11408" spans="16:16" x14ac:dyDescent="0.3">
      <c r="P11408" s="1"/>
    </row>
    <row r="11409" spans="16:16" x14ac:dyDescent="0.3">
      <c r="P11409" s="1"/>
    </row>
    <row r="11410" spans="16:16" x14ac:dyDescent="0.3">
      <c r="P11410" s="1"/>
    </row>
    <row r="11411" spans="16:16" x14ac:dyDescent="0.3">
      <c r="P11411" s="1"/>
    </row>
    <row r="11412" spans="16:16" x14ac:dyDescent="0.3">
      <c r="P11412" s="1"/>
    </row>
    <row r="11413" spans="16:16" x14ac:dyDescent="0.3">
      <c r="P11413" s="1"/>
    </row>
    <row r="11414" spans="16:16" x14ac:dyDescent="0.3">
      <c r="P11414" s="1"/>
    </row>
    <row r="11415" spans="16:16" x14ac:dyDescent="0.3">
      <c r="P11415" s="1"/>
    </row>
    <row r="11416" spans="16:16" x14ac:dyDescent="0.3">
      <c r="P11416" s="1"/>
    </row>
    <row r="11417" spans="16:16" x14ac:dyDescent="0.3">
      <c r="P11417" s="1"/>
    </row>
    <row r="11418" spans="16:16" x14ac:dyDescent="0.3">
      <c r="P11418" s="1"/>
    </row>
    <row r="11419" spans="16:16" x14ac:dyDescent="0.3">
      <c r="P11419" s="1"/>
    </row>
    <row r="11420" spans="16:16" x14ac:dyDescent="0.3">
      <c r="P11420" s="1"/>
    </row>
    <row r="11421" spans="16:16" x14ac:dyDescent="0.3">
      <c r="P11421" s="1"/>
    </row>
    <row r="11422" spans="16:16" x14ac:dyDescent="0.3">
      <c r="P11422" s="1"/>
    </row>
    <row r="11423" spans="16:16" x14ac:dyDescent="0.3">
      <c r="P11423" s="1"/>
    </row>
    <row r="11424" spans="16:16" x14ac:dyDescent="0.3">
      <c r="P11424" s="1"/>
    </row>
    <row r="11425" spans="16:16" x14ac:dyDescent="0.3">
      <c r="P11425" s="1"/>
    </row>
    <row r="11426" spans="16:16" x14ac:dyDescent="0.3">
      <c r="P11426" s="1"/>
    </row>
    <row r="11427" spans="16:16" x14ac:dyDescent="0.3">
      <c r="P11427" s="1"/>
    </row>
    <row r="11428" spans="16:16" x14ac:dyDescent="0.3">
      <c r="P11428" s="1"/>
    </row>
    <row r="11429" spans="16:16" x14ac:dyDescent="0.3">
      <c r="P11429" s="1"/>
    </row>
    <row r="11430" spans="16:16" x14ac:dyDescent="0.3">
      <c r="P11430" s="1"/>
    </row>
    <row r="11431" spans="16:16" x14ac:dyDescent="0.3">
      <c r="P11431" s="1"/>
    </row>
    <row r="11432" spans="16:16" x14ac:dyDescent="0.3">
      <c r="P11432" s="1"/>
    </row>
    <row r="11433" spans="16:16" x14ac:dyDescent="0.3">
      <c r="P11433" s="1"/>
    </row>
    <row r="11434" spans="16:16" x14ac:dyDescent="0.3">
      <c r="P11434" s="1"/>
    </row>
    <row r="11435" spans="16:16" x14ac:dyDescent="0.3">
      <c r="P11435" s="1"/>
    </row>
    <row r="11436" spans="16:16" x14ac:dyDescent="0.3">
      <c r="P11436" s="1"/>
    </row>
    <row r="11437" spans="16:16" x14ac:dyDescent="0.3">
      <c r="P11437" s="1"/>
    </row>
    <row r="11438" spans="16:16" x14ac:dyDescent="0.3">
      <c r="P11438" s="1"/>
    </row>
    <row r="11439" spans="16:16" x14ac:dyDescent="0.3">
      <c r="P11439" s="1"/>
    </row>
    <row r="11440" spans="16:16" x14ac:dyDescent="0.3">
      <c r="P11440" s="1"/>
    </row>
    <row r="11441" spans="16:16" x14ac:dyDescent="0.3">
      <c r="P11441" s="1"/>
    </row>
    <row r="11442" spans="16:16" x14ac:dyDescent="0.3">
      <c r="P11442" s="1"/>
    </row>
    <row r="11443" spans="16:16" x14ac:dyDescent="0.3">
      <c r="P11443" s="1"/>
    </row>
    <row r="11444" spans="16:16" x14ac:dyDescent="0.3">
      <c r="P11444" s="1"/>
    </row>
    <row r="11445" spans="16:16" x14ac:dyDescent="0.3">
      <c r="P11445" s="1"/>
    </row>
    <row r="11446" spans="16:16" x14ac:dyDescent="0.3">
      <c r="P11446" s="1"/>
    </row>
    <row r="11447" spans="16:16" x14ac:dyDescent="0.3">
      <c r="P11447" s="1"/>
    </row>
    <row r="11448" spans="16:16" x14ac:dyDescent="0.3">
      <c r="P11448" s="1"/>
    </row>
    <row r="11449" spans="16:16" x14ac:dyDescent="0.3">
      <c r="P11449" s="1"/>
    </row>
    <row r="11450" spans="16:16" x14ac:dyDescent="0.3">
      <c r="P11450" s="1"/>
    </row>
    <row r="11451" spans="16:16" x14ac:dyDescent="0.3">
      <c r="P11451" s="1"/>
    </row>
    <row r="11452" spans="16:16" x14ac:dyDescent="0.3">
      <c r="P11452" s="1"/>
    </row>
    <row r="11453" spans="16:16" x14ac:dyDescent="0.3">
      <c r="P11453" s="1"/>
    </row>
    <row r="11454" spans="16:16" x14ac:dyDescent="0.3">
      <c r="P11454" s="1"/>
    </row>
    <row r="11455" spans="16:16" x14ac:dyDescent="0.3">
      <c r="P11455" s="1"/>
    </row>
    <row r="11456" spans="16:16" x14ac:dyDescent="0.3">
      <c r="P11456" s="1"/>
    </row>
    <row r="11457" spans="16:16" x14ac:dyDescent="0.3">
      <c r="P11457" s="1"/>
    </row>
    <row r="11458" spans="16:16" x14ac:dyDescent="0.3">
      <c r="P11458" s="1"/>
    </row>
    <row r="11459" spans="16:16" x14ac:dyDescent="0.3">
      <c r="P11459" s="1"/>
    </row>
    <row r="11460" spans="16:16" x14ac:dyDescent="0.3">
      <c r="P11460" s="1"/>
    </row>
    <row r="11461" spans="16:16" x14ac:dyDescent="0.3">
      <c r="P11461" s="1"/>
    </row>
    <row r="11462" spans="16:16" x14ac:dyDescent="0.3">
      <c r="P11462" s="1"/>
    </row>
    <row r="11463" spans="16:16" x14ac:dyDescent="0.3">
      <c r="P11463" s="1"/>
    </row>
    <row r="11464" spans="16:16" x14ac:dyDescent="0.3">
      <c r="P11464" s="1"/>
    </row>
    <row r="11465" spans="16:16" x14ac:dyDescent="0.3">
      <c r="P11465" s="1"/>
    </row>
    <row r="11466" spans="16:16" x14ac:dyDescent="0.3">
      <c r="P11466" s="1"/>
    </row>
    <row r="11467" spans="16:16" x14ac:dyDescent="0.3">
      <c r="P11467" s="1"/>
    </row>
    <row r="11468" spans="16:16" x14ac:dyDescent="0.3">
      <c r="P11468" s="1"/>
    </row>
    <row r="11469" spans="16:16" x14ac:dyDescent="0.3">
      <c r="P11469" s="1"/>
    </row>
    <row r="11470" spans="16:16" x14ac:dyDescent="0.3">
      <c r="P11470" s="1"/>
    </row>
    <row r="11471" spans="16:16" x14ac:dyDescent="0.3">
      <c r="P11471" s="1"/>
    </row>
    <row r="11472" spans="16:16" x14ac:dyDescent="0.3">
      <c r="P11472" s="1"/>
    </row>
    <row r="11473" spans="16:16" x14ac:dyDescent="0.3">
      <c r="P11473" s="1"/>
    </row>
    <row r="11474" spans="16:16" x14ac:dyDescent="0.3">
      <c r="P11474" s="1"/>
    </row>
    <row r="11475" spans="16:16" x14ac:dyDescent="0.3">
      <c r="P11475" s="1"/>
    </row>
    <row r="11476" spans="16:16" x14ac:dyDescent="0.3">
      <c r="P11476" s="1"/>
    </row>
    <row r="11477" spans="16:16" x14ac:dyDescent="0.3">
      <c r="P11477" s="1"/>
    </row>
    <row r="11478" spans="16:16" x14ac:dyDescent="0.3">
      <c r="P11478" s="1"/>
    </row>
    <row r="11479" spans="16:16" x14ac:dyDescent="0.3">
      <c r="P11479" s="1"/>
    </row>
    <row r="11480" spans="16:16" x14ac:dyDescent="0.3">
      <c r="P11480" s="1"/>
    </row>
    <row r="11481" spans="16:16" x14ac:dyDescent="0.3">
      <c r="P11481" s="1"/>
    </row>
    <row r="11482" spans="16:16" x14ac:dyDescent="0.3">
      <c r="P11482" s="1"/>
    </row>
    <row r="11483" spans="16:16" x14ac:dyDescent="0.3">
      <c r="P11483" s="1"/>
    </row>
    <row r="11484" spans="16:16" x14ac:dyDescent="0.3">
      <c r="P11484" s="1"/>
    </row>
    <row r="11485" spans="16:16" x14ac:dyDescent="0.3">
      <c r="P11485" s="1"/>
    </row>
    <row r="11486" spans="16:16" x14ac:dyDescent="0.3">
      <c r="P11486" s="1"/>
    </row>
    <row r="11487" spans="16:16" x14ac:dyDescent="0.3">
      <c r="P11487" s="1"/>
    </row>
    <row r="11488" spans="16:16" x14ac:dyDescent="0.3">
      <c r="P11488" s="1"/>
    </row>
    <row r="11489" spans="16:16" x14ac:dyDescent="0.3">
      <c r="P11489" s="1"/>
    </row>
    <row r="11490" spans="16:16" x14ac:dyDescent="0.3">
      <c r="P11490" s="1"/>
    </row>
    <row r="11491" spans="16:16" x14ac:dyDescent="0.3">
      <c r="P11491" s="1"/>
    </row>
    <row r="11492" spans="16:16" x14ac:dyDescent="0.3">
      <c r="P11492" s="1"/>
    </row>
    <row r="11493" spans="16:16" x14ac:dyDescent="0.3">
      <c r="P11493" s="1"/>
    </row>
    <row r="11494" spans="16:16" x14ac:dyDescent="0.3">
      <c r="P11494" s="1"/>
    </row>
    <row r="11495" spans="16:16" x14ac:dyDescent="0.3">
      <c r="P11495" s="1"/>
    </row>
    <row r="11496" spans="16:16" x14ac:dyDescent="0.3">
      <c r="P11496" s="1"/>
    </row>
    <row r="11497" spans="16:16" x14ac:dyDescent="0.3">
      <c r="P11497" s="1"/>
    </row>
    <row r="11498" spans="16:16" x14ac:dyDescent="0.3">
      <c r="P11498" s="1"/>
    </row>
    <row r="11499" spans="16:16" x14ac:dyDescent="0.3">
      <c r="P11499" s="1"/>
    </row>
    <row r="11500" spans="16:16" x14ac:dyDescent="0.3">
      <c r="P11500" s="1"/>
    </row>
    <row r="11501" spans="16:16" x14ac:dyDescent="0.3">
      <c r="P11501" s="1"/>
    </row>
    <row r="11502" spans="16:16" x14ac:dyDescent="0.3">
      <c r="P11502" s="1"/>
    </row>
    <row r="11503" spans="16:16" x14ac:dyDescent="0.3">
      <c r="P11503" s="1"/>
    </row>
    <row r="11504" spans="16:16" x14ac:dyDescent="0.3">
      <c r="P11504" s="1"/>
    </row>
    <row r="11505" spans="16:16" x14ac:dyDescent="0.3">
      <c r="P11505" s="1"/>
    </row>
    <row r="11506" spans="16:16" x14ac:dyDescent="0.3">
      <c r="P11506" s="1"/>
    </row>
    <row r="11507" spans="16:16" x14ac:dyDescent="0.3">
      <c r="P11507" s="1"/>
    </row>
    <row r="11508" spans="16:16" x14ac:dyDescent="0.3">
      <c r="P11508" s="1"/>
    </row>
    <row r="11509" spans="16:16" x14ac:dyDescent="0.3">
      <c r="P11509" s="1"/>
    </row>
    <row r="11510" spans="16:16" x14ac:dyDescent="0.3">
      <c r="P11510" s="1"/>
    </row>
    <row r="11511" spans="16:16" x14ac:dyDescent="0.3">
      <c r="P11511" s="1"/>
    </row>
    <row r="11512" spans="16:16" x14ac:dyDescent="0.3">
      <c r="P11512" s="1"/>
    </row>
    <row r="11513" spans="16:16" x14ac:dyDescent="0.3">
      <c r="P11513" s="1"/>
    </row>
    <row r="11514" spans="16:16" x14ac:dyDescent="0.3">
      <c r="P11514" s="1"/>
    </row>
    <row r="11515" spans="16:16" x14ac:dyDescent="0.3">
      <c r="P11515" s="1"/>
    </row>
    <row r="11516" spans="16:16" x14ac:dyDescent="0.3">
      <c r="P11516" s="1"/>
    </row>
    <row r="11517" spans="16:16" x14ac:dyDescent="0.3">
      <c r="P11517" s="1"/>
    </row>
    <row r="11518" spans="16:16" x14ac:dyDescent="0.3">
      <c r="P11518" s="1"/>
    </row>
    <row r="11519" spans="16:16" x14ac:dyDescent="0.3">
      <c r="P11519" s="1"/>
    </row>
    <row r="11520" spans="16:16" x14ac:dyDescent="0.3">
      <c r="P11520" s="1"/>
    </row>
    <row r="11521" spans="16:16" x14ac:dyDescent="0.3">
      <c r="P11521" s="1"/>
    </row>
    <row r="11522" spans="16:16" x14ac:dyDescent="0.3">
      <c r="P11522" s="1"/>
    </row>
    <row r="11523" spans="16:16" x14ac:dyDescent="0.3">
      <c r="P11523" s="1"/>
    </row>
    <row r="11524" spans="16:16" x14ac:dyDescent="0.3">
      <c r="P11524" s="1"/>
    </row>
    <row r="11525" spans="16:16" x14ac:dyDescent="0.3">
      <c r="P11525" s="1"/>
    </row>
    <row r="11526" spans="16:16" x14ac:dyDescent="0.3">
      <c r="P11526" s="1"/>
    </row>
    <row r="11527" spans="16:16" x14ac:dyDescent="0.3">
      <c r="P11527" s="1"/>
    </row>
    <row r="11528" spans="16:16" x14ac:dyDescent="0.3">
      <c r="P11528" s="1"/>
    </row>
    <row r="11529" spans="16:16" x14ac:dyDescent="0.3">
      <c r="P11529" s="1"/>
    </row>
    <row r="11530" spans="16:16" x14ac:dyDescent="0.3">
      <c r="P11530" s="1"/>
    </row>
    <row r="11531" spans="16:16" x14ac:dyDescent="0.3">
      <c r="P11531" s="1"/>
    </row>
    <row r="11532" spans="16:16" x14ac:dyDescent="0.3">
      <c r="P11532" s="1"/>
    </row>
    <row r="11533" spans="16:16" x14ac:dyDescent="0.3">
      <c r="P11533" s="1"/>
    </row>
    <row r="11534" spans="16:16" x14ac:dyDescent="0.3">
      <c r="P11534" s="1"/>
    </row>
    <row r="11535" spans="16:16" x14ac:dyDescent="0.3">
      <c r="P11535" s="1"/>
    </row>
    <row r="11536" spans="16:16" x14ac:dyDescent="0.3">
      <c r="P11536" s="1"/>
    </row>
    <row r="11537" spans="16:16" x14ac:dyDescent="0.3">
      <c r="P11537" s="1"/>
    </row>
    <row r="11538" spans="16:16" x14ac:dyDescent="0.3">
      <c r="P11538" s="1"/>
    </row>
    <row r="11539" spans="16:16" x14ac:dyDescent="0.3">
      <c r="P11539" s="1"/>
    </row>
    <row r="11540" spans="16:16" x14ac:dyDescent="0.3">
      <c r="P11540" s="1"/>
    </row>
    <row r="11541" spans="16:16" x14ac:dyDescent="0.3">
      <c r="P11541" s="1"/>
    </row>
    <row r="11542" spans="16:16" x14ac:dyDescent="0.3">
      <c r="P11542" s="1"/>
    </row>
    <row r="11543" spans="16:16" x14ac:dyDescent="0.3">
      <c r="P11543" s="1"/>
    </row>
    <row r="11544" spans="16:16" x14ac:dyDescent="0.3">
      <c r="P11544" s="1"/>
    </row>
    <row r="11545" spans="16:16" x14ac:dyDescent="0.3">
      <c r="P11545" s="1"/>
    </row>
    <row r="11546" spans="16:16" x14ac:dyDescent="0.3">
      <c r="P11546" s="1"/>
    </row>
    <row r="11547" spans="16:16" x14ac:dyDescent="0.3">
      <c r="P11547" s="1"/>
    </row>
    <row r="11548" spans="16:16" x14ac:dyDescent="0.3">
      <c r="P11548" s="1"/>
    </row>
    <row r="11549" spans="16:16" x14ac:dyDescent="0.3">
      <c r="P11549" s="1"/>
    </row>
    <row r="11550" spans="16:16" x14ac:dyDescent="0.3">
      <c r="P11550" s="1"/>
    </row>
    <row r="11551" spans="16:16" x14ac:dyDescent="0.3">
      <c r="P11551" s="1"/>
    </row>
    <row r="11552" spans="16:16" x14ac:dyDescent="0.3">
      <c r="P11552" s="1"/>
    </row>
    <row r="11553" spans="16:16" x14ac:dyDescent="0.3">
      <c r="P11553" s="1"/>
    </row>
    <row r="11554" spans="16:16" x14ac:dyDescent="0.3">
      <c r="P11554" s="1"/>
    </row>
    <row r="11555" spans="16:16" x14ac:dyDescent="0.3">
      <c r="P11555" s="1"/>
    </row>
    <row r="11556" spans="16:16" x14ac:dyDescent="0.3">
      <c r="P11556" s="1"/>
    </row>
    <row r="11557" spans="16:16" x14ac:dyDescent="0.3">
      <c r="P11557" s="1"/>
    </row>
    <row r="11558" spans="16:16" x14ac:dyDescent="0.3">
      <c r="P11558" s="1"/>
    </row>
    <row r="11559" spans="16:16" x14ac:dyDescent="0.3">
      <c r="P11559" s="1"/>
    </row>
    <row r="11560" spans="16:16" x14ac:dyDescent="0.3">
      <c r="P11560" s="1"/>
    </row>
    <row r="11561" spans="16:16" x14ac:dyDescent="0.3">
      <c r="P11561" s="1"/>
    </row>
    <row r="11562" spans="16:16" x14ac:dyDescent="0.3">
      <c r="P11562" s="1"/>
    </row>
    <row r="11563" spans="16:16" x14ac:dyDescent="0.3">
      <c r="P11563" s="1"/>
    </row>
    <row r="11564" spans="16:16" x14ac:dyDescent="0.3">
      <c r="P11564" s="1"/>
    </row>
    <row r="11565" spans="16:16" x14ac:dyDescent="0.3">
      <c r="P11565" s="1"/>
    </row>
    <row r="11566" spans="16:16" x14ac:dyDescent="0.3">
      <c r="P11566" s="1"/>
    </row>
    <row r="11567" spans="16:16" x14ac:dyDescent="0.3">
      <c r="P11567" s="1"/>
    </row>
    <row r="11568" spans="16:16" x14ac:dyDescent="0.3">
      <c r="P11568" s="1"/>
    </row>
    <row r="11569" spans="16:16" x14ac:dyDescent="0.3">
      <c r="P11569" s="1"/>
    </row>
    <row r="11570" spans="16:16" x14ac:dyDescent="0.3">
      <c r="P11570" s="1"/>
    </row>
    <row r="11571" spans="16:16" x14ac:dyDescent="0.3">
      <c r="P11571" s="1"/>
    </row>
    <row r="11572" spans="16:16" x14ac:dyDescent="0.3">
      <c r="P11572" s="1"/>
    </row>
    <row r="11573" spans="16:16" x14ac:dyDescent="0.3">
      <c r="P11573" s="1"/>
    </row>
    <row r="11574" spans="16:16" x14ac:dyDescent="0.3">
      <c r="P11574" s="1"/>
    </row>
    <row r="11575" spans="16:16" x14ac:dyDescent="0.3">
      <c r="P11575" s="1"/>
    </row>
    <row r="11576" spans="16:16" x14ac:dyDescent="0.3">
      <c r="P11576" s="1"/>
    </row>
    <row r="11577" spans="16:16" x14ac:dyDescent="0.3">
      <c r="P11577" s="1"/>
    </row>
    <row r="11578" spans="16:16" x14ac:dyDescent="0.3">
      <c r="P11578" s="1"/>
    </row>
    <row r="11579" spans="16:16" x14ac:dyDescent="0.3">
      <c r="P11579" s="1"/>
    </row>
    <row r="11580" spans="16:16" x14ac:dyDescent="0.3">
      <c r="P11580" s="1"/>
    </row>
    <row r="11581" spans="16:16" x14ac:dyDescent="0.3">
      <c r="P11581" s="1"/>
    </row>
    <row r="11582" spans="16:16" x14ac:dyDescent="0.3">
      <c r="P11582" s="1"/>
    </row>
    <row r="11583" spans="16:16" x14ac:dyDescent="0.3">
      <c r="P11583" s="1"/>
    </row>
    <row r="11584" spans="16:16" x14ac:dyDescent="0.3">
      <c r="P11584" s="1"/>
    </row>
    <row r="11585" spans="16:16" x14ac:dyDescent="0.3">
      <c r="P11585" s="1"/>
    </row>
    <row r="11586" spans="16:16" x14ac:dyDescent="0.3">
      <c r="P11586" s="1"/>
    </row>
    <row r="11587" spans="16:16" x14ac:dyDescent="0.3">
      <c r="P11587" s="1"/>
    </row>
    <row r="11588" spans="16:16" x14ac:dyDescent="0.3">
      <c r="P11588" s="1"/>
    </row>
    <row r="11589" spans="16:16" x14ac:dyDescent="0.3">
      <c r="P11589" s="1"/>
    </row>
    <row r="11590" spans="16:16" x14ac:dyDescent="0.3">
      <c r="P11590" s="1"/>
    </row>
    <row r="11591" spans="16:16" x14ac:dyDescent="0.3">
      <c r="P11591" s="1"/>
    </row>
    <row r="11592" spans="16:16" x14ac:dyDescent="0.3">
      <c r="P11592" s="1"/>
    </row>
    <row r="11593" spans="16:16" x14ac:dyDescent="0.3">
      <c r="P11593" s="1"/>
    </row>
    <row r="11594" spans="16:16" x14ac:dyDescent="0.3">
      <c r="P11594" s="1"/>
    </row>
    <row r="11595" spans="16:16" x14ac:dyDescent="0.3">
      <c r="P11595" s="1"/>
    </row>
    <row r="11596" spans="16:16" x14ac:dyDescent="0.3">
      <c r="P11596" s="1"/>
    </row>
    <row r="11597" spans="16:16" x14ac:dyDescent="0.3">
      <c r="P11597" s="1"/>
    </row>
    <row r="11598" spans="16:16" x14ac:dyDescent="0.3">
      <c r="P11598" s="1"/>
    </row>
    <row r="11599" spans="16:16" x14ac:dyDescent="0.3">
      <c r="P11599" s="1"/>
    </row>
    <row r="11600" spans="16:16" x14ac:dyDescent="0.3">
      <c r="P11600" s="1"/>
    </row>
    <row r="11601" spans="16:16" x14ac:dyDescent="0.3">
      <c r="P11601" s="1"/>
    </row>
    <row r="11602" spans="16:16" x14ac:dyDescent="0.3">
      <c r="P11602" s="1"/>
    </row>
    <row r="11603" spans="16:16" x14ac:dyDescent="0.3">
      <c r="P11603" s="1"/>
    </row>
    <row r="11604" spans="16:16" x14ac:dyDescent="0.3">
      <c r="P11604" s="1"/>
    </row>
    <row r="11605" spans="16:16" x14ac:dyDescent="0.3">
      <c r="P11605" s="1"/>
    </row>
    <row r="11606" spans="16:16" x14ac:dyDescent="0.3">
      <c r="P11606" s="1"/>
    </row>
    <row r="11607" spans="16:16" x14ac:dyDescent="0.3">
      <c r="P11607" s="1"/>
    </row>
    <row r="11608" spans="16:16" x14ac:dyDescent="0.3">
      <c r="P11608" s="1"/>
    </row>
    <row r="11609" spans="16:16" x14ac:dyDescent="0.3">
      <c r="P11609" s="1"/>
    </row>
    <row r="11610" spans="16:16" x14ac:dyDescent="0.3">
      <c r="P11610" s="1"/>
    </row>
    <row r="11611" spans="16:16" x14ac:dyDescent="0.3">
      <c r="P11611" s="1"/>
    </row>
    <row r="11612" spans="16:16" x14ac:dyDescent="0.3">
      <c r="P11612" s="1"/>
    </row>
    <row r="11613" spans="16:16" x14ac:dyDescent="0.3">
      <c r="P11613" s="1"/>
    </row>
    <row r="11614" spans="16:16" x14ac:dyDescent="0.3">
      <c r="P11614" s="1"/>
    </row>
    <row r="11615" spans="16:16" x14ac:dyDescent="0.3">
      <c r="P11615" s="1"/>
    </row>
    <row r="11616" spans="16:16" x14ac:dyDescent="0.3">
      <c r="P11616" s="1"/>
    </row>
    <row r="11617" spans="16:16" x14ac:dyDescent="0.3">
      <c r="P11617" s="1"/>
    </row>
    <row r="11618" spans="16:16" x14ac:dyDescent="0.3">
      <c r="P11618" s="1"/>
    </row>
    <row r="11619" spans="16:16" x14ac:dyDescent="0.3">
      <c r="P11619" s="1"/>
    </row>
    <row r="11620" spans="16:16" x14ac:dyDescent="0.3">
      <c r="P11620" s="1"/>
    </row>
    <row r="11621" spans="16:16" x14ac:dyDescent="0.3">
      <c r="P11621" s="1"/>
    </row>
    <row r="11622" spans="16:16" x14ac:dyDescent="0.3">
      <c r="P11622" s="1"/>
    </row>
    <row r="11623" spans="16:16" x14ac:dyDescent="0.3">
      <c r="P11623" s="1"/>
    </row>
    <row r="11624" spans="16:16" x14ac:dyDescent="0.3">
      <c r="P11624" s="1"/>
    </row>
    <row r="11625" spans="16:16" x14ac:dyDescent="0.3">
      <c r="P11625" s="1"/>
    </row>
    <row r="11626" spans="16:16" x14ac:dyDescent="0.3">
      <c r="P11626" s="1"/>
    </row>
    <row r="11627" spans="16:16" x14ac:dyDescent="0.3">
      <c r="P11627" s="1"/>
    </row>
    <row r="11628" spans="16:16" x14ac:dyDescent="0.3">
      <c r="P11628" s="1"/>
    </row>
    <row r="11629" spans="16:16" x14ac:dyDescent="0.3">
      <c r="P11629" s="1"/>
    </row>
    <row r="11630" spans="16:16" x14ac:dyDescent="0.3">
      <c r="P11630" s="1"/>
    </row>
    <row r="11631" spans="16:16" x14ac:dyDescent="0.3">
      <c r="P11631" s="1"/>
    </row>
    <row r="11632" spans="16:16" x14ac:dyDescent="0.3">
      <c r="P11632" s="1"/>
    </row>
    <row r="11633" spans="16:16" x14ac:dyDescent="0.3">
      <c r="P11633" s="1"/>
    </row>
    <row r="11634" spans="16:16" x14ac:dyDescent="0.3">
      <c r="P11634" s="1"/>
    </row>
    <row r="11635" spans="16:16" x14ac:dyDescent="0.3">
      <c r="P11635" s="1"/>
    </row>
    <row r="11636" spans="16:16" x14ac:dyDescent="0.3">
      <c r="P11636" s="1"/>
    </row>
    <row r="11637" spans="16:16" x14ac:dyDescent="0.3">
      <c r="P11637" s="1"/>
    </row>
    <row r="11638" spans="16:16" x14ac:dyDescent="0.3">
      <c r="P11638" s="1"/>
    </row>
    <row r="11639" spans="16:16" x14ac:dyDescent="0.3">
      <c r="P11639" s="1"/>
    </row>
    <row r="11640" spans="16:16" x14ac:dyDescent="0.3">
      <c r="P11640" s="1"/>
    </row>
    <row r="11641" spans="16:16" x14ac:dyDescent="0.3">
      <c r="P11641" s="1"/>
    </row>
    <row r="11642" spans="16:16" x14ac:dyDescent="0.3">
      <c r="P11642" s="1"/>
    </row>
    <row r="11643" spans="16:16" x14ac:dyDescent="0.3">
      <c r="P11643" s="1"/>
    </row>
    <row r="11644" spans="16:16" x14ac:dyDescent="0.3">
      <c r="P11644" s="1"/>
    </row>
    <row r="11645" spans="16:16" x14ac:dyDescent="0.3">
      <c r="P11645" s="1"/>
    </row>
    <row r="11646" spans="16:16" x14ac:dyDescent="0.3">
      <c r="P11646" s="1"/>
    </row>
    <row r="11647" spans="16:16" x14ac:dyDescent="0.3">
      <c r="P11647" s="1"/>
    </row>
    <row r="11648" spans="16:16" x14ac:dyDescent="0.3">
      <c r="P11648" s="1"/>
    </row>
    <row r="11649" spans="16:16" x14ac:dyDescent="0.3">
      <c r="P11649" s="1"/>
    </row>
    <row r="11650" spans="16:16" x14ac:dyDescent="0.3">
      <c r="P11650" s="1"/>
    </row>
    <row r="11651" spans="16:16" x14ac:dyDescent="0.3">
      <c r="P11651" s="1"/>
    </row>
    <row r="11652" spans="16:16" x14ac:dyDescent="0.3">
      <c r="P11652" s="1"/>
    </row>
    <row r="11653" spans="16:16" x14ac:dyDescent="0.3">
      <c r="P11653" s="1"/>
    </row>
    <row r="11654" spans="16:16" x14ac:dyDescent="0.3">
      <c r="P11654" s="1"/>
    </row>
    <row r="11655" spans="16:16" x14ac:dyDescent="0.3">
      <c r="P11655" s="1"/>
    </row>
    <row r="11656" spans="16:16" x14ac:dyDescent="0.3">
      <c r="P11656" s="1"/>
    </row>
    <row r="11657" spans="16:16" x14ac:dyDescent="0.3">
      <c r="P11657" s="1"/>
    </row>
    <row r="11658" spans="16:16" x14ac:dyDescent="0.3">
      <c r="P11658" s="1"/>
    </row>
    <row r="11659" spans="16:16" x14ac:dyDescent="0.3">
      <c r="P11659" s="1"/>
    </row>
    <row r="11660" spans="16:16" x14ac:dyDescent="0.3">
      <c r="P11660" s="1"/>
    </row>
    <row r="11661" spans="16:16" x14ac:dyDescent="0.3">
      <c r="P11661" s="1"/>
    </row>
    <row r="11662" spans="16:16" x14ac:dyDescent="0.3">
      <c r="P11662" s="1"/>
    </row>
    <row r="11663" spans="16:16" x14ac:dyDescent="0.3">
      <c r="P11663" s="1"/>
    </row>
    <row r="11664" spans="16:16" x14ac:dyDescent="0.3">
      <c r="P11664" s="1"/>
    </row>
    <row r="11665" spans="16:16" x14ac:dyDescent="0.3">
      <c r="P11665" s="1"/>
    </row>
    <row r="11666" spans="16:16" x14ac:dyDescent="0.3">
      <c r="P11666" s="1"/>
    </row>
    <row r="11667" spans="16:16" x14ac:dyDescent="0.3">
      <c r="P11667" s="1"/>
    </row>
    <row r="11668" spans="16:16" x14ac:dyDescent="0.3">
      <c r="P11668" s="1"/>
    </row>
    <row r="11669" spans="16:16" x14ac:dyDescent="0.3">
      <c r="P11669" s="1"/>
    </row>
    <row r="11670" spans="16:16" x14ac:dyDescent="0.3">
      <c r="P11670" s="1"/>
    </row>
    <row r="11671" spans="16:16" x14ac:dyDescent="0.3">
      <c r="P11671" s="1"/>
    </row>
    <row r="11672" spans="16:16" x14ac:dyDescent="0.3">
      <c r="P11672" s="1"/>
    </row>
    <row r="11673" spans="16:16" x14ac:dyDescent="0.3">
      <c r="P11673" s="1"/>
    </row>
    <row r="11674" spans="16:16" x14ac:dyDescent="0.3">
      <c r="P11674" s="1"/>
    </row>
    <row r="11675" spans="16:16" x14ac:dyDescent="0.3">
      <c r="P11675" s="1"/>
    </row>
    <row r="11676" spans="16:16" x14ac:dyDescent="0.3">
      <c r="P11676" s="1"/>
    </row>
    <row r="11677" spans="16:16" x14ac:dyDescent="0.3">
      <c r="P11677" s="1"/>
    </row>
    <row r="11678" spans="16:16" x14ac:dyDescent="0.3">
      <c r="P11678" s="1"/>
    </row>
    <row r="11679" spans="16:16" x14ac:dyDescent="0.3">
      <c r="P11679" s="1"/>
    </row>
    <row r="11680" spans="16:16" x14ac:dyDescent="0.3">
      <c r="P11680" s="1"/>
    </row>
    <row r="11681" spans="16:16" x14ac:dyDescent="0.3">
      <c r="P11681" s="1"/>
    </row>
    <row r="11682" spans="16:16" x14ac:dyDescent="0.3">
      <c r="P11682" s="1"/>
    </row>
    <row r="11683" spans="16:16" x14ac:dyDescent="0.3">
      <c r="P11683" s="1"/>
    </row>
    <row r="11684" spans="16:16" x14ac:dyDescent="0.3">
      <c r="P11684" s="1"/>
    </row>
    <row r="11685" spans="16:16" x14ac:dyDescent="0.3">
      <c r="P11685" s="1"/>
    </row>
    <row r="11686" spans="16:16" x14ac:dyDescent="0.3">
      <c r="P11686" s="1"/>
    </row>
    <row r="11687" spans="16:16" x14ac:dyDescent="0.3">
      <c r="P11687" s="1"/>
    </row>
    <row r="11688" spans="16:16" x14ac:dyDescent="0.3">
      <c r="P11688" s="1"/>
    </row>
    <row r="11689" spans="16:16" x14ac:dyDescent="0.3">
      <c r="P11689" s="1"/>
    </row>
    <row r="11690" spans="16:16" x14ac:dyDescent="0.3">
      <c r="P11690" s="1"/>
    </row>
    <row r="11691" spans="16:16" x14ac:dyDescent="0.3">
      <c r="P11691" s="1"/>
    </row>
    <row r="11692" spans="16:16" x14ac:dyDescent="0.3">
      <c r="P11692" s="1"/>
    </row>
    <row r="11693" spans="16:16" x14ac:dyDescent="0.3">
      <c r="P11693" s="1"/>
    </row>
    <row r="11694" spans="16:16" x14ac:dyDescent="0.3">
      <c r="P11694" s="1"/>
    </row>
    <row r="11695" spans="16:16" x14ac:dyDescent="0.3">
      <c r="P11695" s="1"/>
    </row>
    <row r="11696" spans="16:16" x14ac:dyDescent="0.3">
      <c r="P11696" s="1"/>
    </row>
    <row r="11697" spans="16:16" x14ac:dyDescent="0.3">
      <c r="P11697" s="1"/>
    </row>
    <row r="11698" spans="16:16" x14ac:dyDescent="0.3">
      <c r="P11698" s="1"/>
    </row>
    <row r="11699" spans="16:16" x14ac:dyDescent="0.3">
      <c r="P11699" s="1"/>
    </row>
    <row r="11700" spans="16:16" x14ac:dyDescent="0.3">
      <c r="P11700" s="1"/>
    </row>
    <row r="11701" spans="16:16" x14ac:dyDescent="0.3">
      <c r="P11701" s="1"/>
    </row>
    <row r="11702" spans="16:16" x14ac:dyDescent="0.3">
      <c r="P11702" s="1"/>
    </row>
    <row r="11703" spans="16:16" x14ac:dyDescent="0.3">
      <c r="P11703" s="1"/>
    </row>
    <row r="11704" spans="16:16" x14ac:dyDescent="0.3">
      <c r="P11704" s="1"/>
    </row>
    <row r="11705" spans="16:16" x14ac:dyDescent="0.3">
      <c r="P11705" s="1"/>
    </row>
    <row r="11706" spans="16:16" x14ac:dyDescent="0.3">
      <c r="P11706" s="1"/>
    </row>
    <row r="11707" spans="16:16" x14ac:dyDescent="0.3">
      <c r="P11707" s="1"/>
    </row>
    <row r="11708" spans="16:16" x14ac:dyDescent="0.3">
      <c r="P11708" s="1"/>
    </row>
    <row r="11709" spans="16:16" x14ac:dyDescent="0.3">
      <c r="P11709" s="1"/>
    </row>
    <row r="11710" spans="16:16" x14ac:dyDescent="0.3">
      <c r="P11710" s="1"/>
    </row>
    <row r="11711" spans="16:16" x14ac:dyDescent="0.3">
      <c r="P11711" s="1"/>
    </row>
    <row r="11712" spans="16:16" x14ac:dyDescent="0.3">
      <c r="P11712" s="1"/>
    </row>
    <row r="11713" spans="16:16" x14ac:dyDescent="0.3">
      <c r="P11713" s="1"/>
    </row>
    <row r="11714" spans="16:16" x14ac:dyDescent="0.3">
      <c r="P11714" s="1"/>
    </row>
    <row r="11715" spans="16:16" x14ac:dyDescent="0.3">
      <c r="P11715" s="1"/>
    </row>
    <row r="11716" spans="16:16" x14ac:dyDescent="0.3">
      <c r="P11716" s="1"/>
    </row>
    <row r="11717" spans="16:16" x14ac:dyDescent="0.3">
      <c r="P11717" s="1"/>
    </row>
    <row r="11718" spans="16:16" x14ac:dyDescent="0.3">
      <c r="P11718" s="1"/>
    </row>
    <row r="11719" spans="16:16" x14ac:dyDescent="0.3">
      <c r="P11719" s="1"/>
    </row>
    <row r="11720" spans="16:16" x14ac:dyDescent="0.3">
      <c r="P11720" s="1"/>
    </row>
    <row r="11721" spans="16:16" x14ac:dyDescent="0.3">
      <c r="P11721" s="1"/>
    </row>
    <row r="11722" spans="16:16" x14ac:dyDescent="0.3">
      <c r="P11722" s="1"/>
    </row>
    <row r="11723" spans="16:16" x14ac:dyDescent="0.3">
      <c r="P11723" s="1"/>
    </row>
    <row r="11724" spans="16:16" x14ac:dyDescent="0.3">
      <c r="P11724" s="1"/>
    </row>
    <row r="11725" spans="16:16" x14ac:dyDescent="0.3">
      <c r="P11725" s="1"/>
    </row>
    <row r="11726" spans="16:16" x14ac:dyDescent="0.3">
      <c r="P11726" s="1"/>
    </row>
    <row r="11727" spans="16:16" x14ac:dyDescent="0.3">
      <c r="P11727" s="1"/>
    </row>
    <row r="11728" spans="16:16" x14ac:dyDescent="0.3">
      <c r="P11728" s="1"/>
    </row>
    <row r="11729" spans="16:16" x14ac:dyDescent="0.3">
      <c r="P11729" s="1"/>
    </row>
    <row r="11730" spans="16:16" x14ac:dyDescent="0.3">
      <c r="P11730" s="1"/>
    </row>
    <row r="11731" spans="16:16" x14ac:dyDescent="0.3">
      <c r="P11731" s="1"/>
    </row>
    <row r="11732" spans="16:16" x14ac:dyDescent="0.3">
      <c r="P11732" s="1"/>
    </row>
    <row r="11733" spans="16:16" x14ac:dyDescent="0.3">
      <c r="P11733" s="1"/>
    </row>
    <row r="11734" spans="16:16" x14ac:dyDescent="0.3">
      <c r="P11734" s="1"/>
    </row>
    <row r="11735" spans="16:16" x14ac:dyDescent="0.3">
      <c r="P11735" s="1"/>
    </row>
    <row r="11736" spans="16:16" x14ac:dyDescent="0.3">
      <c r="P11736" s="1"/>
    </row>
    <row r="11737" spans="16:16" x14ac:dyDescent="0.3">
      <c r="P11737" s="1"/>
    </row>
    <row r="11738" spans="16:16" x14ac:dyDescent="0.3">
      <c r="P11738" s="1"/>
    </row>
    <row r="11739" spans="16:16" x14ac:dyDescent="0.3">
      <c r="P11739" s="1"/>
    </row>
    <row r="11740" spans="16:16" x14ac:dyDescent="0.3">
      <c r="P11740" s="1"/>
    </row>
    <row r="11741" spans="16:16" x14ac:dyDescent="0.3">
      <c r="P11741" s="1"/>
    </row>
    <row r="11742" spans="16:16" x14ac:dyDescent="0.3">
      <c r="P11742" s="1"/>
    </row>
    <row r="11743" spans="16:16" x14ac:dyDescent="0.3">
      <c r="P11743" s="1"/>
    </row>
    <row r="11744" spans="16:16" x14ac:dyDescent="0.3">
      <c r="P11744" s="1"/>
    </row>
    <row r="11745" spans="16:16" x14ac:dyDescent="0.3">
      <c r="P11745" s="1"/>
    </row>
    <row r="11746" spans="16:16" x14ac:dyDescent="0.3">
      <c r="P11746" s="1"/>
    </row>
    <row r="11747" spans="16:16" x14ac:dyDescent="0.3">
      <c r="P11747" s="1"/>
    </row>
    <row r="11748" spans="16:16" x14ac:dyDescent="0.3">
      <c r="P11748" s="1"/>
    </row>
    <row r="11749" spans="16:16" x14ac:dyDescent="0.3">
      <c r="P11749" s="1"/>
    </row>
    <row r="11750" spans="16:16" x14ac:dyDescent="0.3">
      <c r="P11750" s="1"/>
    </row>
    <row r="11751" spans="16:16" x14ac:dyDescent="0.3">
      <c r="P11751" s="1"/>
    </row>
    <row r="11752" spans="16:16" x14ac:dyDescent="0.3">
      <c r="P11752" s="1"/>
    </row>
    <row r="11753" spans="16:16" x14ac:dyDescent="0.3">
      <c r="P11753" s="1"/>
    </row>
    <row r="11754" spans="16:16" x14ac:dyDescent="0.3">
      <c r="P11754" s="1"/>
    </row>
    <row r="11755" spans="16:16" x14ac:dyDescent="0.3">
      <c r="P11755" s="1"/>
    </row>
    <row r="11756" spans="16:16" x14ac:dyDescent="0.3">
      <c r="P11756" s="1"/>
    </row>
    <row r="11757" spans="16:16" x14ac:dyDescent="0.3">
      <c r="P11757" s="1"/>
    </row>
    <row r="11758" spans="16:16" x14ac:dyDescent="0.3">
      <c r="P11758" s="1"/>
    </row>
    <row r="11759" spans="16:16" x14ac:dyDescent="0.3">
      <c r="P11759" s="1"/>
    </row>
    <row r="11760" spans="16:16" x14ac:dyDescent="0.3">
      <c r="P11760" s="1"/>
    </row>
    <row r="11761" spans="16:16" x14ac:dyDescent="0.3">
      <c r="P11761" s="1"/>
    </row>
    <row r="11762" spans="16:16" x14ac:dyDescent="0.3">
      <c r="P11762" s="1"/>
    </row>
    <row r="11763" spans="16:16" x14ac:dyDescent="0.3">
      <c r="P11763" s="1"/>
    </row>
    <row r="11764" spans="16:16" x14ac:dyDescent="0.3">
      <c r="P11764" s="1"/>
    </row>
    <row r="11765" spans="16:16" x14ac:dyDescent="0.3">
      <c r="P11765" s="1"/>
    </row>
    <row r="11766" spans="16:16" x14ac:dyDescent="0.3">
      <c r="P11766" s="1"/>
    </row>
    <row r="11767" spans="16:16" x14ac:dyDescent="0.3">
      <c r="P11767" s="1"/>
    </row>
    <row r="11768" spans="16:16" x14ac:dyDescent="0.3">
      <c r="P11768" s="1"/>
    </row>
    <row r="11769" spans="16:16" x14ac:dyDescent="0.3">
      <c r="P11769" s="1"/>
    </row>
    <row r="11770" spans="16:16" x14ac:dyDescent="0.3">
      <c r="P11770" s="1"/>
    </row>
    <row r="11771" spans="16:16" x14ac:dyDescent="0.3">
      <c r="P11771" s="1"/>
    </row>
    <row r="11772" spans="16:16" x14ac:dyDescent="0.3">
      <c r="P11772" s="1"/>
    </row>
    <row r="11773" spans="16:16" x14ac:dyDescent="0.3">
      <c r="P11773" s="1"/>
    </row>
    <row r="11774" spans="16:16" x14ac:dyDescent="0.3">
      <c r="P11774" s="1"/>
    </row>
    <row r="11775" spans="16:16" x14ac:dyDescent="0.3">
      <c r="P11775" s="1"/>
    </row>
    <row r="11776" spans="16:16" x14ac:dyDescent="0.3">
      <c r="P11776" s="1"/>
    </row>
    <row r="11777" spans="16:16" x14ac:dyDescent="0.3">
      <c r="P11777" s="1"/>
    </row>
    <row r="11778" spans="16:16" x14ac:dyDescent="0.3">
      <c r="P11778" s="1"/>
    </row>
    <row r="11779" spans="16:16" x14ac:dyDescent="0.3">
      <c r="P11779" s="1"/>
    </row>
    <row r="11780" spans="16:16" x14ac:dyDescent="0.3">
      <c r="P11780" s="1"/>
    </row>
    <row r="11781" spans="16:16" x14ac:dyDescent="0.3">
      <c r="P11781" s="1"/>
    </row>
    <row r="11782" spans="16:16" x14ac:dyDescent="0.3">
      <c r="P11782" s="1"/>
    </row>
    <row r="11783" spans="16:16" x14ac:dyDescent="0.3">
      <c r="P11783" s="1"/>
    </row>
    <row r="11784" spans="16:16" x14ac:dyDescent="0.3">
      <c r="P11784" s="1"/>
    </row>
    <row r="11785" spans="16:16" x14ac:dyDescent="0.3">
      <c r="P11785" s="1"/>
    </row>
    <row r="11786" spans="16:16" x14ac:dyDescent="0.3">
      <c r="P11786" s="1"/>
    </row>
    <row r="11787" spans="16:16" x14ac:dyDescent="0.3">
      <c r="P11787" s="1"/>
    </row>
    <row r="11788" spans="16:16" x14ac:dyDescent="0.3">
      <c r="P11788" s="1"/>
    </row>
    <row r="11789" spans="16:16" x14ac:dyDescent="0.3">
      <c r="P11789" s="1"/>
    </row>
    <row r="11790" spans="16:16" x14ac:dyDescent="0.3">
      <c r="P11790" s="1"/>
    </row>
    <row r="11791" spans="16:16" x14ac:dyDescent="0.3">
      <c r="P11791" s="1"/>
    </row>
    <row r="11792" spans="16:16" x14ac:dyDescent="0.3">
      <c r="P11792" s="1"/>
    </row>
    <row r="11793" spans="16:16" x14ac:dyDescent="0.3">
      <c r="P11793" s="1"/>
    </row>
    <row r="11794" spans="16:16" x14ac:dyDescent="0.3">
      <c r="P11794" s="1"/>
    </row>
    <row r="11795" spans="16:16" x14ac:dyDescent="0.3">
      <c r="P11795" s="1"/>
    </row>
    <row r="11796" spans="16:16" x14ac:dyDescent="0.3">
      <c r="P11796" s="1"/>
    </row>
    <row r="11797" spans="16:16" x14ac:dyDescent="0.3">
      <c r="P11797" s="1"/>
    </row>
    <row r="11798" spans="16:16" x14ac:dyDescent="0.3">
      <c r="P11798" s="1"/>
    </row>
    <row r="11799" spans="16:16" x14ac:dyDescent="0.3">
      <c r="P11799" s="1"/>
    </row>
    <row r="11800" spans="16:16" x14ac:dyDescent="0.3">
      <c r="P11800" s="1"/>
    </row>
    <row r="11801" spans="16:16" x14ac:dyDescent="0.3">
      <c r="P11801" s="1"/>
    </row>
    <row r="11802" spans="16:16" x14ac:dyDescent="0.3">
      <c r="P11802" s="1"/>
    </row>
    <row r="11803" spans="16:16" x14ac:dyDescent="0.3">
      <c r="P11803" s="1"/>
    </row>
    <row r="11804" spans="16:16" x14ac:dyDescent="0.3">
      <c r="P11804" s="1"/>
    </row>
    <row r="11805" spans="16:16" x14ac:dyDescent="0.3">
      <c r="P11805" s="1"/>
    </row>
    <row r="11806" spans="16:16" x14ac:dyDescent="0.3">
      <c r="P11806" s="1"/>
    </row>
    <row r="11807" spans="16:16" x14ac:dyDescent="0.3">
      <c r="P11807" s="1"/>
    </row>
    <row r="11808" spans="16:16" x14ac:dyDescent="0.3">
      <c r="P11808" s="1"/>
    </row>
    <row r="11809" spans="16:16" x14ac:dyDescent="0.3">
      <c r="P11809" s="1"/>
    </row>
    <row r="11810" spans="16:16" x14ac:dyDescent="0.3">
      <c r="P11810" s="1"/>
    </row>
    <row r="11811" spans="16:16" x14ac:dyDescent="0.3">
      <c r="P11811" s="1"/>
    </row>
    <row r="11812" spans="16:16" x14ac:dyDescent="0.3">
      <c r="P11812" s="1"/>
    </row>
    <row r="11813" spans="16:16" x14ac:dyDescent="0.3">
      <c r="P11813" s="1"/>
    </row>
    <row r="11814" spans="16:16" x14ac:dyDescent="0.3">
      <c r="P11814" s="1"/>
    </row>
    <row r="11815" spans="16:16" x14ac:dyDescent="0.3">
      <c r="P11815" s="1"/>
    </row>
    <row r="11816" spans="16:16" x14ac:dyDescent="0.3">
      <c r="P11816" s="1"/>
    </row>
    <row r="11817" spans="16:16" x14ac:dyDescent="0.3">
      <c r="P11817" s="1"/>
    </row>
    <row r="11818" spans="16:16" x14ac:dyDescent="0.3">
      <c r="P11818" s="1"/>
    </row>
    <row r="11819" spans="16:16" x14ac:dyDescent="0.3">
      <c r="P11819" s="1"/>
    </row>
    <row r="11820" spans="16:16" x14ac:dyDescent="0.3">
      <c r="P11820" s="1"/>
    </row>
    <row r="11821" spans="16:16" x14ac:dyDescent="0.3">
      <c r="P11821" s="1"/>
    </row>
    <row r="11822" spans="16:16" x14ac:dyDescent="0.3">
      <c r="P11822" s="1"/>
    </row>
    <row r="11823" spans="16:16" x14ac:dyDescent="0.3">
      <c r="P11823" s="1"/>
    </row>
    <row r="11824" spans="16:16" x14ac:dyDescent="0.3">
      <c r="P11824" s="1"/>
    </row>
    <row r="11825" spans="16:16" x14ac:dyDescent="0.3">
      <c r="P11825" s="1"/>
    </row>
    <row r="11826" spans="16:16" x14ac:dyDescent="0.3">
      <c r="P11826" s="1"/>
    </row>
    <row r="11827" spans="16:16" x14ac:dyDescent="0.3">
      <c r="P11827" s="1"/>
    </row>
    <row r="11828" spans="16:16" x14ac:dyDescent="0.3">
      <c r="P11828" s="1"/>
    </row>
    <row r="11829" spans="16:16" x14ac:dyDescent="0.3">
      <c r="P11829" s="1"/>
    </row>
    <row r="11830" spans="16:16" x14ac:dyDescent="0.3">
      <c r="P11830" s="1"/>
    </row>
    <row r="11831" spans="16:16" x14ac:dyDescent="0.3">
      <c r="P11831" s="1"/>
    </row>
    <row r="11832" spans="16:16" x14ac:dyDescent="0.3">
      <c r="P11832" s="1"/>
    </row>
    <row r="11833" spans="16:16" x14ac:dyDescent="0.3">
      <c r="P11833" s="1"/>
    </row>
    <row r="11834" spans="16:16" x14ac:dyDescent="0.3">
      <c r="P11834" s="1"/>
    </row>
    <row r="11835" spans="16:16" x14ac:dyDescent="0.3">
      <c r="P11835" s="1"/>
    </row>
    <row r="11836" spans="16:16" x14ac:dyDescent="0.3">
      <c r="P11836" s="1"/>
    </row>
    <row r="11837" spans="16:16" x14ac:dyDescent="0.3">
      <c r="P11837" s="1"/>
    </row>
    <row r="11838" spans="16:16" x14ac:dyDescent="0.3">
      <c r="P11838" s="1"/>
    </row>
    <row r="11839" spans="16:16" x14ac:dyDescent="0.3">
      <c r="P11839" s="1"/>
    </row>
    <row r="11840" spans="16:16" x14ac:dyDescent="0.3">
      <c r="P11840" s="1"/>
    </row>
    <row r="11841" spans="16:16" x14ac:dyDescent="0.3">
      <c r="P11841" s="1"/>
    </row>
    <row r="11842" spans="16:16" x14ac:dyDescent="0.3">
      <c r="P11842" s="1"/>
    </row>
    <row r="11843" spans="16:16" x14ac:dyDescent="0.3">
      <c r="P11843" s="1"/>
    </row>
    <row r="11844" spans="16:16" x14ac:dyDescent="0.3">
      <c r="P11844" s="1"/>
    </row>
    <row r="11845" spans="16:16" x14ac:dyDescent="0.3">
      <c r="P11845" s="1"/>
    </row>
    <row r="11846" spans="16:16" x14ac:dyDescent="0.3">
      <c r="P11846" s="1"/>
    </row>
    <row r="11847" spans="16:16" x14ac:dyDescent="0.3">
      <c r="P11847" s="1"/>
    </row>
    <row r="11848" spans="16:16" x14ac:dyDescent="0.3">
      <c r="P11848" s="1"/>
    </row>
    <row r="11849" spans="16:16" x14ac:dyDescent="0.3">
      <c r="P11849" s="1"/>
    </row>
    <row r="11850" spans="16:16" x14ac:dyDescent="0.3">
      <c r="P11850" s="1"/>
    </row>
    <row r="11851" spans="16:16" x14ac:dyDescent="0.3">
      <c r="P11851" s="1"/>
    </row>
    <row r="11852" spans="16:16" x14ac:dyDescent="0.3">
      <c r="P11852" s="1"/>
    </row>
    <row r="11853" spans="16:16" x14ac:dyDescent="0.3">
      <c r="P11853" s="1"/>
    </row>
    <row r="11854" spans="16:16" x14ac:dyDescent="0.3">
      <c r="P11854" s="1"/>
    </row>
    <row r="11855" spans="16:16" x14ac:dyDescent="0.3">
      <c r="P11855" s="1"/>
    </row>
    <row r="11856" spans="16:16" x14ac:dyDescent="0.3">
      <c r="P11856" s="1"/>
    </row>
    <row r="11857" spans="16:16" x14ac:dyDescent="0.3">
      <c r="P11857" s="1"/>
    </row>
    <row r="11858" spans="16:16" x14ac:dyDescent="0.3">
      <c r="P11858" s="1"/>
    </row>
    <row r="11859" spans="16:16" x14ac:dyDescent="0.3">
      <c r="P11859" s="1"/>
    </row>
    <row r="11860" spans="16:16" x14ac:dyDescent="0.3">
      <c r="P11860" s="1"/>
    </row>
    <row r="11861" spans="16:16" x14ac:dyDescent="0.3">
      <c r="P11861" s="1"/>
    </row>
    <row r="11862" spans="16:16" x14ac:dyDescent="0.3">
      <c r="P11862" s="1"/>
    </row>
    <row r="11863" spans="16:16" x14ac:dyDescent="0.3">
      <c r="P11863" s="1"/>
    </row>
    <row r="11864" spans="16:16" x14ac:dyDescent="0.3">
      <c r="P11864" s="1"/>
    </row>
    <row r="11865" spans="16:16" x14ac:dyDescent="0.3">
      <c r="P11865" s="1"/>
    </row>
    <row r="11866" spans="16:16" x14ac:dyDescent="0.3">
      <c r="P11866" s="1"/>
    </row>
    <row r="11867" spans="16:16" x14ac:dyDescent="0.3">
      <c r="P11867" s="1"/>
    </row>
    <row r="11868" spans="16:16" x14ac:dyDescent="0.3">
      <c r="P11868" s="1"/>
    </row>
    <row r="11869" spans="16:16" x14ac:dyDescent="0.3">
      <c r="P11869" s="1"/>
    </row>
    <row r="11870" spans="16:16" x14ac:dyDescent="0.3">
      <c r="P11870" s="1"/>
    </row>
    <row r="11871" spans="16:16" x14ac:dyDescent="0.3">
      <c r="P11871" s="1"/>
    </row>
    <row r="11872" spans="16:16" x14ac:dyDescent="0.3">
      <c r="P11872" s="1"/>
    </row>
    <row r="11873" spans="16:16" x14ac:dyDescent="0.3">
      <c r="P11873" s="1"/>
    </row>
    <row r="11874" spans="16:16" x14ac:dyDescent="0.3">
      <c r="P11874" s="1"/>
    </row>
    <row r="11875" spans="16:16" x14ac:dyDescent="0.3">
      <c r="P11875" s="1"/>
    </row>
    <row r="11876" spans="16:16" x14ac:dyDescent="0.3">
      <c r="P11876" s="1"/>
    </row>
    <row r="11877" spans="16:16" x14ac:dyDescent="0.3">
      <c r="P11877" s="1"/>
    </row>
    <row r="11878" spans="16:16" x14ac:dyDescent="0.3">
      <c r="P11878" s="1"/>
    </row>
    <row r="11879" spans="16:16" x14ac:dyDescent="0.3">
      <c r="P11879" s="1"/>
    </row>
    <row r="11880" spans="16:16" x14ac:dyDescent="0.3">
      <c r="P11880" s="1"/>
    </row>
    <row r="11881" spans="16:16" x14ac:dyDescent="0.3">
      <c r="P11881" s="1"/>
    </row>
    <row r="11882" spans="16:16" x14ac:dyDescent="0.3">
      <c r="P11882" s="1"/>
    </row>
    <row r="11883" spans="16:16" x14ac:dyDescent="0.3">
      <c r="P11883" s="1"/>
    </row>
    <row r="11884" spans="16:16" x14ac:dyDescent="0.3">
      <c r="P11884" s="1"/>
    </row>
    <row r="11885" spans="16:16" x14ac:dyDescent="0.3">
      <c r="P11885" s="1"/>
    </row>
    <row r="11886" spans="16:16" x14ac:dyDescent="0.3">
      <c r="P11886" s="1"/>
    </row>
    <row r="11887" spans="16:16" x14ac:dyDescent="0.3">
      <c r="P11887" s="1"/>
    </row>
    <row r="11888" spans="16:16" x14ac:dyDescent="0.3">
      <c r="P11888" s="1"/>
    </row>
    <row r="11889" spans="16:16" x14ac:dyDescent="0.3">
      <c r="P11889" s="1"/>
    </row>
    <row r="11890" spans="16:16" x14ac:dyDescent="0.3">
      <c r="P11890" s="1"/>
    </row>
    <row r="11891" spans="16:16" x14ac:dyDescent="0.3">
      <c r="P11891" s="1"/>
    </row>
    <row r="11892" spans="16:16" x14ac:dyDescent="0.3">
      <c r="P11892" s="1"/>
    </row>
    <row r="11893" spans="16:16" x14ac:dyDescent="0.3">
      <c r="P11893" s="1"/>
    </row>
    <row r="11894" spans="16:16" x14ac:dyDescent="0.3">
      <c r="P11894" s="1"/>
    </row>
    <row r="11895" spans="16:16" x14ac:dyDescent="0.3">
      <c r="P11895" s="1"/>
    </row>
    <row r="11896" spans="16:16" x14ac:dyDescent="0.3">
      <c r="P11896" s="1"/>
    </row>
    <row r="11897" spans="16:16" x14ac:dyDescent="0.3">
      <c r="P11897" s="1"/>
    </row>
    <row r="11898" spans="16:16" x14ac:dyDescent="0.3">
      <c r="P11898" s="1"/>
    </row>
    <row r="11899" spans="16:16" x14ac:dyDescent="0.3">
      <c r="P11899" s="1"/>
    </row>
    <row r="11900" spans="16:16" x14ac:dyDescent="0.3">
      <c r="P11900" s="1"/>
    </row>
    <row r="11901" spans="16:16" x14ac:dyDescent="0.3">
      <c r="P11901" s="1"/>
    </row>
    <row r="11902" spans="16:16" x14ac:dyDescent="0.3">
      <c r="P11902" s="1"/>
    </row>
    <row r="11903" spans="16:16" x14ac:dyDescent="0.3">
      <c r="P11903" s="1"/>
    </row>
    <row r="11904" spans="16:16" x14ac:dyDescent="0.3">
      <c r="P11904" s="1"/>
    </row>
    <row r="11905" spans="16:16" x14ac:dyDescent="0.3">
      <c r="P11905" s="1"/>
    </row>
    <row r="11906" spans="16:16" x14ac:dyDescent="0.3">
      <c r="P11906" s="1"/>
    </row>
    <row r="11907" spans="16:16" x14ac:dyDescent="0.3">
      <c r="P11907" s="1"/>
    </row>
    <row r="11908" spans="16:16" x14ac:dyDescent="0.3">
      <c r="P11908" s="1"/>
    </row>
    <row r="11909" spans="16:16" x14ac:dyDescent="0.3">
      <c r="P11909" s="1"/>
    </row>
    <row r="11910" spans="16:16" x14ac:dyDescent="0.3">
      <c r="P11910" s="1"/>
    </row>
    <row r="11911" spans="16:16" x14ac:dyDescent="0.3">
      <c r="P11911" s="1"/>
    </row>
    <row r="11912" spans="16:16" x14ac:dyDescent="0.3">
      <c r="P11912" s="1"/>
    </row>
    <row r="11913" spans="16:16" x14ac:dyDescent="0.3">
      <c r="P11913" s="1"/>
    </row>
    <row r="11914" spans="16:16" x14ac:dyDescent="0.3">
      <c r="P11914" s="1"/>
    </row>
    <row r="11915" spans="16:16" x14ac:dyDescent="0.3">
      <c r="P11915" s="1"/>
    </row>
    <row r="11916" spans="16:16" x14ac:dyDescent="0.3">
      <c r="P11916" s="1"/>
    </row>
    <row r="11917" spans="16:16" x14ac:dyDescent="0.3">
      <c r="P11917" s="1"/>
    </row>
    <row r="11918" spans="16:16" x14ac:dyDescent="0.3">
      <c r="P11918" s="1"/>
    </row>
    <row r="11919" spans="16:16" x14ac:dyDescent="0.3">
      <c r="P11919" s="1"/>
    </row>
    <row r="11920" spans="16:16" x14ac:dyDescent="0.3">
      <c r="P11920" s="1"/>
    </row>
    <row r="11921" spans="16:16" x14ac:dyDescent="0.3">
      <c r="P11921" s="1"/>
    </row>
    <row r="11922" spans="16:16" x14ac:dyDescent="0.3">
      <c r="P11922" s="1"/>
    </row>
    <row r="11923" spans="16:16" x14ac:dyDescent="0.3">
      <c r="P11923" s="1"/>
    </row>
    <row r="11924" spans="16:16" x14ac:dyDescent="0.3">
      <c r="P11924" s="1"/>
    </row>
    <row r="11925" spans="16:16" x14ac:dyDescent="0.3">
      <c r="P11925" s="1"/>
    </row>
    <row r="11926" spans="16:16" x14ac:dyDescent="0.3">
      <c r="P11926" s="1"/>
    </row>
    <row r="11927" spans="16:16" x14ac:dyDescent="0.3">
      <c r="P11927" s="1"/>
    </row>
    <row r="11928" spans="16:16" x14ac:dyDescent="0.3">
      <c r="P11928" s="1"/>
    </row>
    <row r="11929" spans="16:16" x14ac:dyDescent="0.3">
      <c r="P11929" s="1"/>
    </row>
    <row r="11930" spans="16:16" x14ac:dyDescent="0.3">
      <c r="P11930" s="1"/>
    </row>
    <row r="11931" spans="16:16" x14ac:dyDescent="0.3">
      <c r="P11931" s="1"/>
    </row>
    <row r="11932" spans="16:16" x14ac:dyDescent="0.3">
      <c r="P11932" s="1"/>
    </row>
    <row r="11933" spans="16:16" x14ac:dyDescent="0.3">
      <c r="P11933" s="1"/>
    </row>
    <row r="11934" spans="16:16" x14ac:dyDescent="0.3">
      <c r="P11934" s="1"/>
    </row>
    <row r="11935" spans="16:16" x14ac:dyDescent="0.3">
      <c r="P11935" s="1"/>
    </row>
    <row r="11936" spans="16:16" x14ac:dyDescent="0.3">
      <c r="P11936" s="1"/>
    </row>
    <row r="11937" spans="16:16" x14ac:dyDescent="0.3">
      <c r="P11937" s="1"/>
    </row>
    <row r="11938" spans="16:16" x14ac:dyDescent="0.3">
      <c r="P11938" s="1"/>
    </row>
    <row r="11939" spans="16:16" x14ac:dyDescent="0.3">
      <c r="P11939" s="1"/>
    </row>
    <row r="11940" spans="16:16" x14ac:dyDescent="0.3">
      <c r="P11940" s="1"/>
    </row>
    <row r="11941" spans="16:16" x14ac:dyDescent="0.3">
      <c r="P11941" s="1"/>
    </row>
    <row r="11942" spans="16:16" x14ac:dyDescent="0.3">
      <c r="P11942" s="1"/>
    </row>
    <row r="11943" spans="16:16" x14ac:dyDescent="0.3">
      <c r="P11943" s="1"/>
    </row>
    <row r="11944" spans="16:16" x14ac:dyDescent="0.3">
      <c r="P11944" s="1"/>
    </row>
    <row r="11945" spans="16:16" x14ac:dyDescent="0.3">
      <c r="P11945" s="1"/>
    </row>
    <row r="11946" spans="16:16" x14ac:dyDescent="0.3">
      <c r="P11946" s="1"/>
    </row>
    <row r="11947" spans="16:16" x14ac:dyDescent="0.3">
      <c r="P11947" s="1"/>
    </row>
    <row r="11948" spans="16:16" x14ac:dyDescent="0.3">
      <c r="P11948" s="1"/>
    </row>
    <row r="11949" spans="16:16" x14ac:dyDescent="0.3">
      <c r="P11949" s="1"/>
    </row>
    <row r="11950" spans="16:16" x14ac:dyDescent="0.3">
      <c r="P11950" s="1"/>
    </row>
    <row r="11951" spans="16:16" x14ac:dyDescent="0.3">
      <c r="P11951" s="1"/>
    </row>
    <row r="11952" spans="16:16" x14ac:dyDescent="0.3">
      <c r="P11952" s="1"/>
    </row>
    <row r="11953" spans="16:16" x14ac:dyDescent="0.3">
      <c r="P11953" s="1"/>
    </row>
    <row r="11954" spans="16:16" x14ac:dyDescent="0.3">
      <c r="P11954" s="1"/>
    </row>
    <row r="11955" spans="16:16" x14ac:dyDescent="0.3">
      <c r="P11955" s="1"/>
    </row>
    <row r="11956" spans="16:16" x14ac:dyDescent="0.3">
      <c r="P11956" s="1"/>
    </row>
    <row r="11957" spans="16:16" x14ac:dyDescent="0.3">
      <c r="P11957" s="1"/>
    </row>
    <row r="11958" spans="16:16" x14ac:dyDescent="0.3">
      <c r="P11958" s="1"/>
    </row>
    <row r="11959" spans="16:16" x14ac:dyDescent="0.3">
      <c r="P11959" s="1"/>
    </row>
    <row r="11960" spans="16:16" x14ac:dyDescent="0.3">
      <c r="P11960" s="1"/>
    </row>
    <row r="11961" spans="16:16" x14ac:dyDescent="0.3">
      <c r="P11961" s="1"/>
    </row>
    <row r="11962" spans="16:16" x14ac:dyDescent="0.3">
      <c r="P11962" s="1"/>
    </row>
    <row r="11963" spans="16:16" x14ac:dyDescent="0.3">
      <c r="P11963" s="1"/>
    </row>
    <row r="11964" spans="16:16" x14ac:dyDescent="0.3">
      <c r="P11964" s="1"/>
    </row>
    <row r="11965" spans="16:16" x14ac:dyDescent="0.3">
      <c r="P11965" s="1"/>
    </row>
    <row r="11966" spans="16:16" x14ac:dyDescent="0.3">
      <c r="P11966" s="1"/>
    </row>
    <row r="11967" spans="16:16" x14ac:dyDescent="0.3">
      <c r="P11967" s="1"/>
    </row>
    <row r="11968" spans="16:16" x14ac:dyDescent="0.3">
      <c r="P11968" s="1"/>
    </row>
    <row r="11969" spans="16:16" x14ac:dyDescent="0.3">
      <c r="P11969" s="1"/>
    </row>
    <row r="11970" spans="16:16" x14ac:dyDescent="0.3">
      <c r="P11970" s="1"/>
    </row>
    <row r="11971" spans="16:16" x14ac:dyDescent="0.3">
      <c r="P11971" s="1"/>
    </row>
    <row r="11972" spans="16:16" x14ac:dyDescent="0.3">
      <c r="P11972" s="1"/>
    </row>
    <row r="11973" spans="16:16" x14ac:dyDescent="0.3">
      <c r="P11973" s="1"/>
    </row>
    <row r="11974" spans="16:16" x14ac:dyDescent="0.3">
      <c r="P11974" s="1"/>
    </row>
    <row r="11975" spans="16:16" x14ac:dyDescent="0.3">
      <c r="P11975" s="1"/>
    </row>
    <row r="11976" spans="16:16" x14ac:dyDescent="0.3">
      <c r="P11976" s="1"/>
    </row>
    <row r="11977" spans="16:16" x14ac:dyDescent="0.3">
      <c r="P11977" s="1"/>
    </row>
    <row r="11978" spans="16:16" x14ac:dyDescent="0.3">
      <c r="P11978" s="1"/>
    </row>
    <row r="11979" spans="16:16" x14ac:dyDescent="0.3">
      <c r="P11979" s="1"/>
    </row>
    <row r="11980" spans="16:16" x14ac:dyDescent="0.3">
      <c r="P11980" s="1"/>
    </row>
    <row r="11981" spans="16:16" x14ac:dyDescent="0.3">
      <c r="P11981" s="1"/>
    </row>
    <row r="11982" spans="16:16" x14ac:dyDescent="0.3">
      <c r="P11982" s="1"/>
    </row>
    <row r="11983" spans="16:16" x14ac:dyDescent="0.3">
      <c r="P11983" s="1"/>
    </row>
    <row r="11984" spans="16:16" x14ac:dyDescent="0.3">
      <c r="P11984" s="1"/>
    </row>
    <row r="11985" spans="16:16" x14ac:dyDescent="0.3">
      <c r="P11985" s="1"/>
    </row>
    <row r="11986" spans="16:16" x14ac:dyDescent="0.3">
      <c r="P11986" s="1"/>
    </row>
    <row r="11987" spans="16:16" x14ac:dyDescent="0.3">
      <c r="P11987" s="1"/>
    </row>
    <row r="11988" spans="16:16" x14ac:dyDescent="0.3">
      <c r="P11988" s="1"/>
    </row>
    <row r="11989" spans="16:16" x14ac:dyDescent="0.3">
      <c r="P11989" s="1"/>
    </row>
    <row r="11990" spans="16:16" x14ac:dyDescent="0.3">
      <c r="P11990" s="1"/>
    </row>
    <row r="11991" spans="16:16" x14ac:dyDescent="0.3">
      <c r="P11991" s="1"/>
    </row>
    <row r="11992" spans="16:16" x14ac:dyDescent="0.3">
      <c r="P11992" s="1"/>
    </row>
    <row r="11993" spans="16:16" x14ac:dyDescent="0.3">
      <c r="P11993" s="1"/>
    </row>
    <row r="11994" spans="16:16" x14ac:dyDescent="0.3">
      <c r="P11994" s="1"/>
    </row>
    <row r="11995" spans="16:16" x14ac:dyDescent="0.3">
      <c r="P11995" s="1"/>
    </row>
    <row r="11996" spans="16:16" x14ac:dyDescent="0.3">
      <c r="P11996" s="1"/>
    </row>
    <row r="11997" spans="16:16" x14ac:dyDescent="0.3">
      <c r="P11997" s="1"/>
    </row>
    <row r="11998" spans="16:16" x14ac:dyDescent="0.3">
      <c r="P11998" s="1"/>
    </row>
    <row r="11999" spans="16:16" x14ac:dyDescent="0.3">
      <c r="P11999" s="1"/>
    </row>
    <row r="12000" spans="16:16" x14ac:dyDescent="0.3">
      <c r="P12000" s="1"/>
    </row>
    <row r="12001" spans="16:16" x14ac:dyDescent="0.3">
      <c r="P12001" s="1"/>
    </row>
    <row r="12002" spans="16:16" x14ac:dyDescent="0.3">
      <c r="P12002" s="1"/>
    </row>
    <row r="12003" spans="16:16" x14ac:dyDescent="0.3">
      <c r="P12003" s="1"/>
    </row>
    <row r="12004" spans="16:16" x14ac:dyDescent="0.3">
      <c r="P12004" s="1"/>
    </row>
    <row r="12005" spans="16:16" x14ac:dyDescent="0.3">
      <c r="P12005" s="1"/>
    </row>
    <row r="12006" spans="16:16" x14ac:dyDescent="0.3">
      <c r="P12006" s="1"/>
    </row>
    <row r="12007" spans="16:16" x14ac:dyDescent="0.3">
      <c r="P12007" s="1"/>
    </row>
    <row r="12008" spans="16:16" x14ac:dyDescent="0.3">
      <c r="P12008" s="1"/>
    </row>
    <row r="12009" spans="16:16" x14ac:dyDescent="0.3">
      <c r="P12009" s="1"/>
    </row>
    <row r="12010" spans="16:16" x14ac:dyDescent="0.3">
      <c r="P12010" s="1"/>
    </row>
    <row r="12011" spans="16:16" x14ac:dyDescent="0.3">
      <c r="P12011" s="1"/>
    </row>
    <row r="12012" spans="16:16" x14ac:dyDescent="0.3">
      <c r="P12012" s="1"/>
    </row>
    <row r="12013" spans="16:16" x14ac:dyDescent="0.3">
      <c r="P12013" s="1"/>
    </row>
    <row r="12014" spans="16:16" x14ac:dyDescent="0.3">
      <c r="P12014" s="1"/>
    </row>
    <row r="12015" spans="16:16" x14ac:dyDescent="0.3">
      <c r="P12015" s="1"/>
    </row>
    <row r="12016" spans="16:16" x14ac:dyDescent="0.3">
      <c r="P12016" s="1"/>
    </row>
    <row r="12017" spans="16:16" x14ac:dyDescent="0.3">
      <c r="P12017" s="1"/>
    </row>
    <row r="12018" spans="16:16" x14ac:dyDescent="0.3">
      <c r="P12018" s="1"/>
    </row>
    <row r="12019" spans="16:16" x14ac:dyDescent="0.3">
      <c r="P12019" s="1"/>
    </row>
    <row r="12020" spans="16:16" x14ac:dyDescent="0.3">
      <c r="P12020" s="1"/>
    </row>
    <row r="12021" spans="16:16" x14ac:dyDescent="0.3">
      <c r="P12021" s="1"/>
    </row>
    <row r="12022" spans="16:16" x14ac:dyDescent="0.3">
      <c r="P12022" s="1"/>
    </row>
    <row r="12023" spans="16:16" x14ac:dyDescent="0.3">
      <c r="P12023" s="1"/>
    </row>
    <row r="12024" spans="16:16" x14ac:dyDescent="0.3">
      <c r="P12024" s="1"/>
    </row>
    <row r="12025" spans="16:16" x14ac:dyDescent="0.3">
      <c r="P12025" s="1"/>
    </row>
    <row r="12026" spans="16:16" x14ac:dyDescent="0.3">
      <c r="P12026" s="1"/>
    </row>
    <row r="12027" spans="16:16" x14ac:dyDescent="0.3">
      <c r="P12027" s="1"/>
    </row>
    <row r="12028" spans="16:16" x14ac:dyDescent="0.3">
      <c r="P12028" s="1"/>
    </row>
    <row r="12029" spans="16:16" x14ac:dyDescent="0.3">
      <c r="P12029" s="1"/>
    </row>
    <row r="12030" spans="16:16" x14ac:dyDescent="0.3">
      <c r="P12030" s="1"/>
    </row>
    <row r="12031" spans="16:16" x14ac:dyDescent="0.3">
      <c r="P12031" s="1"/>
    </row>
    <row r="12032" spans="16:16" x14ac:dyDescent="0.3">
      <c r="P12032" s="1"/>
    </row>
    <row r="12033" spans="16:16" x14ac:dyDescent="0.3">
      <c r="P12033" s="1"/>
    </row>
    <row r="12034" spans="16:16" x14ac:dyDescent="0.3">
      <c r="P12034" s="1"/>
    </row>
    <row r="12035" spans="16:16" x14ac:dyDescent="0.3">
      <c r="P12035" s="1"/>
    </row>
    <row r="12036" spans="16:16" x14ac:dyDescent="0.3">
      <c r="P12036" s="1"/>
    </row>
    <row r="12037" spans="16:16" x14ac:dyDescent="0.3">
      <c r="P12037" s="1"/>
    </row>
    <row r="12038" spans="16:16" x14ac:dyDescent="0.3">
      <c r="P12038" s="1"/>
    </row>
    <row r="12039" spans="16:16" x14ac:dyDescent="0.3">
      <c r="P12039" s="1"/>
    </row>
    <row r="12040" spans="16:16" x14ac:dyDescent="0.3">
      <c r="P12040" s="1"/>
    </row>
    <row r="12041" spans="16:16" x14ac:dyDescent="0.3">
      <c r="P12041" s="1"/>
    </row>
    <row r="12042" spans="16:16" x14ac:dyDescent="0.3">
      <c r="P12042" s="1"/>
    </row>
    <row r="12043" spans="16:16" x14ac:dyDescent="0.3">
      <c r="P12043" s="1"/>
    </row>
    <row r="12044" spans="16:16" x14ac:dyDescent="0.3">
      <c r="P12044" s="1"/>
    </row>
    <row r="12045" spans="16:16" x14ac:dyDescent="0.3">
      <c r="P12045" s="1"/>
    </row>
    <row r="12046" spans="16:16" x14ac:dyDescent="0.3">
      <c r="P12046" s="1"/>
    </row>
    <row r="12047" spans="16:16" x14ac:dyDescent="0.3">
      <c r="P12047" s="1"/>
    </row>
    <row r="12048" spans="16:16" x14ac:dyDescent="0.3">
      <c r="P12048" s="1"/>
    </row>
    <row r="12049" spans="16:16" x14ac:dyDescent="0.3">
      <c r="P12049" s="1"/>
    </row>
    <row r="12050" spans="16:16" x14ac:dyDescent="0.3">
      <c r="P12050" s="1"/>
    </row>
    <row r="12051" spans="16:16" x14ac:dyDescent="0.3">
      <c r="P12051" s="1"/>
    </row>
    <row r="12052" spans="16:16" x14ac:dyDescent="0.3">
      <c r="P12052" s="1"/>
    </row>
    <row r="12053" spans="16:16" x14ac:dyDescent="0.3">
      <c r="P12053" s="1"/>
    </row>
    <row r="12054" spans="16:16" x14ac:dyDescent="0.3">
      <c r="P12054" s="1"/>
    </row>
    <row r="12055" spans="16:16" x14ac:dyDescent="0.3">
      <c r="P12055" s="1"/>
    </row>
    <row r="12056" spans="16:16" x14ac:dyDescent="0.3">
      <c r="P12056" s="1"/>
    </row>
    <row r="12057" spans="16:16" x14ac:dyDescent="0.3">
      <c r="P12057" s="1"/>
    </row>
    <row r="12058" spans="16:16" x14ac:dyDescent="0.3">
      <c r="P12058" s="1"/>
    </row>
    <row r="12059" spans="16:16" x14ac:dyDescent="0.3">
      <c r="P12059" s="1"/>
    </row>
    <row r="12060" spans="16:16" x14ac:dyDescent="0.3">
      <c r="P12060" s="1"/>
    </row>
    <row r="12061" spans="16:16" x14ac:dyDescent="0.3">
      <c r="P12061" s="1"/>
    </row>
    <row r="12062" spans="16:16" x14ac:dyDescent="0.3">
      <c r="P12062" s="1"/>
    </row>
    <row r="12063" spans="16:16" x14ac:dyDescent="0.3">
      <c r="P12063" s="1"/>
    </row>
    <row r="12064" spans="16:16" x14ac:dyDescent="0.3">
      <c r="P12064" s="1"/>
    </row>
    <row r="12065" spans="16:16" x14ac:dyDescent="0.3">
      <c r="P12065" s="1"/>
    </row>
    <row r="12066" spans="16:16" x14ac:dyDescent="0.3">
      <c r="P12066" s="1"/>
    </row>
    <row r="12067" spans="16:16" x14ac:dyDescent="0.3">
      <c r="P12067" s="1"/>
    </row>
    <row r="12068" spans="16:16" x14ac:dyDescent="0.3">
      <c r="P12068" s="1"/>
    </row>
    <row r="12069" spans="16:16" x14ac:dyDescent="0.3">
      <c r="P12069" s="1"/>
    </row>
    <row r="12070" spans="16:16" x14ac:dyDescent="0.3">
      <c r="P12070" s="1"/>
    </row>
    <row r="12071" spans="16:16" x14ac:dyDescent="0.3">
      <c r="P12071" s="1"/>
    </row>
    <row r="12072" spans="16:16" x14ac:dyDescent="0.3">
      <c r="P12072" s="1"/>
    </row>
    <row r="12073" spans="16:16" x14ac:dyDescent="0.3">
      <c r="P12073" s="1"/>
    </row>
    <row r="12074" spans="16:16" x14ac:dyDescent="0.3">
      <c r="P12074" s="1"/>
    </row>
    <row r="12075" spans="16:16" x14ac:dyDescent="0.3">
      <c r="P12075" s="1"/>
    </row>
    <row r="12076" spans="16:16" x14ac:dyDescent="0.3">
      <c r="P12076" s="1"/>
    </row>
    <row r="12077" spans="16:16" x14ac:dyDescent="0.3">
      <c r="P12077" s="1"/>
    </row>
    <row r="12078" spans="16:16" x14ac:dyDescent="0.3">
      <c r="P12078" s="1"/>
    </row>
    <row r="12079" spans="16:16" x14ac:dyDescent="0.3">
      <c r="P12079" s="1"/>
    </row>
    <row r="12080" spans="16:16" x14ac:dyDescent="0.3">
      <c r="P12080" s="1"/>
    </row>
    <row r="12081" spans="16:16" x14ac:dyDescent="0.3">
      <c r="P12081" s="1"/>
    </row>
    <row r="12082" spans="16:16" x14ac:dyDescent="0.3">
      <c r="P12082" s="1"/>
    </row>
    <row r="12083" spans="16:16" x14ac:dyDescent="0.3">
      <c r="P12083" s="1"/>
    </row>
    <row r="12084" spans="16:16" x14ac:dyDescent="0.3">
      <c r="P12084" s="1"/>
    </row>
    <row r="12085" spans="16:16" x14ac:dyDescent="0.3">
      <c r="P12085" s="1"/>
    </row>
    <row r="12086" spans="16:16" x14ac:dyDescent="0.3">
      <c r="P12086" s="1"/>
    </row>
    <row r="12087" spans="16:16" x14ac:dyDescent="0.3">
      <c r="P12087" s="1"/>
    </row>
    <row r="12088" spans="16:16" x14ac:dyDescent="0.3">
      <c r="P12088" s="1"/>
    </row>
    <row r="12089" spans="16:16" x14ac:dyDescent="0.3">
      <c r="P12089" s="1"/>
    </row>
    <row r="12090" spans="16:16" x14ac:dyDescent="0.3">
      <c r="P12090" s="1"/>
    </row>
    <row r="12091" spans="16:16" x14ac:dyDescent="0.3">
      <c r="P12091" s="1"/>
    </row>
    <row r="12092" spans="16:16" x14ac:dyDescent="0.3">
      <c r="P12092" s="1"/>
    </row>
    <row r="12093" spans="16:16" x14ac:dyDescent="0.3">
      <c r="P12093" s="1"/>
    </row>
    <row r="12094" spans="16:16" x14ac:dyDescent="0.3">
      <c r="P12094" s="1"/>
    </row>
    <row r="12095" spans="16:16" x14ac:dyDescent="0.3">
      <c r="P12095" s="1"/>
    </row>
    <row r="12096" spans="16:16" x14ac:dyDescent="0.3">
      <c r="P12096" s="1"/>
    </row>
    <row r="12097" spans="16:16" x14ac:dyDescent="0.3">
      <c r="P12097" s="1"/>
    </row>
    <row r="12098" spans="16:16" x14ac:dyDescent="0.3">
      <c r="P12098" s="1"/>
    </row>
    <row r="12099" spans="16:16" x14ac:dyDescent="0.3">
      <c r="P12099" s="1"/>
    </row>
    <row r="12100" spans="16:16" x14ac:dyDescent="0.3">
      <c r="P12100" s="1"/>
    </row>
    <row r="12101" spans="16:16" x14ac:dyDescent="0.3">
      <c r="P12101" s="1"/>
    </row>
    <row r="12102" spans="16:16" x14ac:dyDescent="0.3">
      <c r="P12102" s="1"/>
    </row>
    <row r="12103" spans="16:16" x14ac:dyDescent="0.3">
      <c r="P12103" s="1"/>
    </row>
    <row r="12104" spans="16:16" x14ac:dyDescent="0.3">
      <c r="P12104" s="1"/>
    </row>
    <row r="12105" spans="16:16" x14ac:dyDescent="0.3">
      <c r="P12105" s="1"/>
    </row>
    <row r="12106" spans="16:16" x14ac:dyDescent="0.3">
      <c r="P12106" s="1"/>
    </row>
    <row r="12107" spans="16:16" x14ac:dyDescent="0.3">
      <c r="P12107" s="1"/>
    </row>
    <row r="12108" spans="16:16" x14ac:dyDescent="0.3">
      <c r="P12108" s="1"/>
    </row>
    <row r="12109" spans="16:16" x14ac:dyDescent="0.3">
      <c r="P12109" s="1"/>
    </row>
    <row r="12110" spans="16:16" x14ac:dyDescent="0.3">
      <c r="P12110" s="1"/>
    </row>
    <row r="12111" spans="16:16" x14ac:dyDescent="0.3">
      <c r="P12111" s="1"/>
    </row>
    <row r="12112" spans="16:16" x14ac:dyDescent="0.3">
      <c r="P12112" s="1"/>
    </row>
    <row r="12113" spans="16:16" x14ac:dyDescent="0.3">
      <c r="P12113" s="1"/>
    </row>
    <row r="12114" spans="16:16" x14ac:dyDescent="0.3">
      <c r="P12114" s="1"/>
    </row>
    <row r="12115" spans="16:16" x14ac:dyDescent="0.3">
      <c r="P12115" s="1"/>
    </row>
    <row r="12116" spans="16:16" x14ac:dyDescent="0.3">
      <c r="P12116" s="1"/>
    </row>
    <row r="12117" spans="16:16" x14ac:dyDescent="0.3">
      <c r="P12117" s="1"/>
    </row>
    <row r="12118" spans="16:16" x14ac:dyDescent="0.3">
      <c r="P12118" s="1"/>
    </row>
    <row r="12119" spans="16:16" x14ac:dyDescent="0.3">
      <c r="P12119" s="1"/>
    </row>
    <row r="12120" spans="16:16" x14ac:dyDescent="0.3">
      <c r="P12120" s="1"/>
    </row>
    <row r="12121" spans="16:16" x14ac:dyDescent="0.3">
      <c r="P12121" s="1"/>
    </row>
    <row r="12122" spans="16:16" x14ac:dyDescent="0.3">
      <c r="P12122" s="1"/>
    </row>
    <row r="12123" spans="16:16" x14ac:dyDescent="0.3">
      <c r="P12123" s="1"/>
    </row>
    <row r="12124" spans="16:16" x14ac:dyDescent="0.3">
      <c r="P12124" s="1"/>
    </row>
    <row r="12125" spans="16:16" x14ac:dyDescent="0.3">
      <c r="P12125" s="1"/>
    </row>
    <row r="12126" spans="16:16" x14ac:dyDescent="0.3">
      <c r="P12126" s="1"/>
    </row>
    <row r="12127" spans="16:16" x14ac:dyDescent="0.3">
      <c r="P12127" s="1"/>
    </row>
    <row r="12128" spans="16:16" x14ac:dyDescent="0.3">
      <c r="P12128" s="1"/>
    </row>
    <row r="12129" spans="16:16" x14ac:dyDescent="0.3">
      <c r="P12129" s="1"/>
    </row>
    <row r="12130" spans="16:16" x14ac:dyDescent="0.3">
      <c r="P12130" s="1"/>
    </row>
    <row r="12131" spans="16:16" x14ac:dyDescent="0.3">
      <c r="P12131" s="1"/>
    </row>
    <row r="12132" spans="16:16" x14ac:dyDescent="0.3">
      <c r="P12132" s="1"/>
    </row>
    <row r="12133" spans="16:16" x14ac:dyDescent="0.3">
      <c r="P12133" s="1"/>
    </row>
    <row r="12134" spans="16:16" x14ac:dyDescent="0.3">
      <c r="P12134" s="1"/>
    </row>
    <row r="12135" spans="16:16" x14ac:dyDescent="0.3">
      <c r="P12135" s="1"/>
    </row>
    <row r="12136" spans="16:16" x14ac:dyDescent="0.3">
      <c r="P12136" s="1"/>
    </row>
    <row r="12137" spans="16:16" x14ac:dyDescent="0.3">
      <c r="P12137" s="1"/>
    </row>
    <row r="12138" spans="16:16" x14ac:dyDescent="0.3">
      <c r="P12138" s="1"/>
    </row>
    <row r="12139" spans="16:16" x14ac:dyDescent="0.3">
      <c r="P12139" s="1"/>
    </row>
    <row r="12140" spans="16:16" x14ac:dyDescent="0.3">
      <c r="P12140" s="1"/>
    </row>
    <row r="12141" spans="16:16" x14ac:dyDescent="0.3">
      <c r="P12141" s="1"/>
    </row>
    <row r="12142" spans="16:16" x14ac:dyDescent="0.3">
      <c r="P12142" s="1"/>
    </row>
    <row r="12143" spans="16:16" x14ac:dyDescent="0.3">
      <c r="P12143" s="1"/>
    </row>
    <row r="12144" spans="16:16" x14ac:dyDescent="0.3">
      <c r="P12144" s="1"/>
    </row>
    <row r="12145" spans="16:16" x14ac:dyDescent="0.3">
      <c r="P12145" s="1"/>
    </row>
    <row r="12146" spans="16:16" x14ac:dyDescent="0.3">
      <c r="P12146" s="1"/>
    </row>
    <row r="12147" spans="16:16" x14ac:dyDescent="0.3">
      <c r="P12147" s="1"/>
    </row>
    <row r="12148" spans="16:16" x14ac:dyDescent="0.3">
      <c r="P12148" s="1"/>
    </row>
    <row r="12149" spans="16:16" x14ac:dyDescent="0.3">
      <c r="P12149" s="1"/>
    </row>
    <row r="12150" spans="16:16" x14ac:dyDescent="0.3">
      <c r="P12150" s="1"/>
    </row>
    <row r="12151" spans="16:16" x14ac:dyDescent="0.3">
      <c r="P12151" s="1"/>
    </row>
    <row r="12152" spans="16:16" x14ac:dyDescent="0.3">
      <c r="P12152" s="1"/>
    </row>
    <row r="12153" spans="16:16" x14ac:dyDescent="0.3">
      <c r="P12153" s="1"/>
    </row>
    <row r="12154" spans="16:16" x14ac:dyDescent="0.3">
      <c r="P12154" s="1"/>
    </row>
    <row r="12155" spans="16:16" x14ac:dyDescent="0.3">
      <c r="P12155" s="1"/>
    </row>
    <row r="12156" spans="16:16" x14ac:dyDescent="0.3">
      <c r="P12156" s="1"/>
    </row>
    <row r="12157" spans="16:16" x14ac:dyDescent="0.3">
      <c r="P12157" s="1"/>
    </row>
    <row r="12158" spans="16:16" x14ac:dyDescent="0.3">
      <c r="P12158" s="1"/>
    </row>
    <row r="12159" spans="16:16" x14ac:dyDescent="0.3">
      <c r="P12159" s="1"/>
    </row>
    <row r="12160" spans="16:16" x14ac:dyDescent="0.3">
      <c r="P12160" s="1"/>
    </row>
    <row r="12161" spans="16:16" x14ac:dyDescent="0.3">
      <c r="P12161" s="1"/>
    </row>
    <row r="12162" spans="16:16" x14ac:dyDescent="0.3">
      <c r="P12162" s="1"/>
    </row>
    <row r="12163" spans="16:16" x14ac:dyDescent="0.3">
      <c r="P12163" s="1"/>
    </row>
    <row r="12164" spans="16:16" x14ac:dyDescent="0.3">
      <c r="P12164" s="1"/>
    </row>
    <row r="12165" spans="16:16" x14ac:dyDescent="0.3">
      <c r="P12165" s="1"/>
    </row>
    <row r="12166" spans="16:16" x14ac:dyDescent="0.3">
      <c r="P12166" s="1"/>
    </row>
    <row r="12167" spans="16:16" x14ac:dyDescent="0.3">
      <c r="P12167" s="1"/>
    </row>
    <row r="12168" spans="16:16" x14ac:dyDescent="0.3">
      <c r="P12168" s="1"/>
    </row>
    <row r="12169" spans="16:16" x14ac:dyDescent="0.3">
      <c r="P12169" s="1"/>
    </row>
    <row r="12170" spans="16:16" x14ac:dyDescent="0.3">
      <c r="P12170" s="1"/>
    </row>
    <row r="12171" spans="16:16" x14ac:dyDescent="0.3">
      <c r="P12171" s="1"/>
    </row>
    <row r="12172" spans="16:16" x14ac:dyDescent="0.3">
      <c r="P12172" s="1"/>
    </row>
    <row r="12173" spans="16:16" x14ac:dyDescent="0.3">
      <c r="P12173" s="1"/>
    </row>
    <row r="12174" spans="16:16" x14ac:dyDescent="0.3">
      <c r="P12174" s="1"/>
    </row>
    <row r="12175" spans="16:16" x14ac:dyDescent="0.3">
      <c r="P12175" s="1"/>
    </row>
    <row r="12176" spans="16:16" x14ac:dyDescent="0.3">
      <c r="P12176" s="1"/>
    </row>
    <row r="12177" spans="16:16" x14ac:dyDescent="0.3">
      <c r="P12177" s="1"/>
    </row>
    <row r="12178" spans="16:16" x14ac:dyDescent="0.3">
      <c r="P12178" s="1"/>
    </row>
    <row r="12179" spans="16:16" x14ac:dyDescent="0.3">
      <c r="P12179" s="1"/>
    </row>
    <row r="12180" spans="16:16" x14ac:dyDescent="0.3">
      <c r="P12180" s="1"/>
    </row>
    <row r="12181" spans="16:16" x14ac:dyDescent="0.3">
      <c r="P12181" s="1"/>
    </row>
    <row r="12182" spans="16:16" x14ac:dyDescent="0.3">
      <c r="P12182" s="1"/>
    </row>
    <row r="12183" spans="16:16" x14ac:dyDescent="0.3">
      <c r="P12183" s="1"/>
    </row>
    <row r="12184" spans="16:16" x14ac:dyDescent="0.3">
      <c r="P12184" s="1"/>
    </row>
    <row r="12185" spans="16:16" x14ac:dyDescent="0.3">
      <c r="P12185" s="1"/>
    </row>
    <row r="12186" spans="16:16" x14ac:dyDescent="0.3">
      <c r="P12186" s="1"/>
    </row>
    <row r="12187" spans="16:16" x14ac:dyDescent="0.3">
      <c r="P12187" s="1"/>
    </row>
    <row r="12188" spans="16:16" x14ac:dyDescent="0.3">
      <c r="P12188" s="1"/>
    </row>
    <row r="12189" spans="16:16" x14ac:dyDescent="0.3">
      <c r="P12189" s="1"/>
    </row>
    <row r="12190" spans="16:16" x14ac:dyDescent="0.3">
      <c r="P12190" s="1"/>
    </row>
    <row r="12191" spans="16:16" x14ac:dyDescent="0.3">
      <c r="P12191" s="1"/>
    </row>
    <row r="12192" spans="16:16" x14ac:dyDescent="0.3">
      <c r="P12192" s="1"/>
    </row>
    <row r="12193" spans="16:16" x14ac:dyDescent="0.3">
      <c r="P12193" s="1"/>
    </row>
    <row r="12194" spans="16:16" x14ac:dyDescent="0.3">
      <c r="P12194" s="1"/>
    </row>
    <row r="12195" spans="16:16" x14ac:dyDescent="0.3">
      <c r="P12195" s="1"/>
    </row>
    <row r="12196" spans="16:16" x14ac:dyDescent="0.3">
      <c r="P12196" s="1"/>
    </row>
    <row r="12197" spans="16:16" x14ac:dyDescent="0.3">
      <c r="P12197" s="1"/>
    </row>
    <row r="12198" spans="16:16" x14ac:dyDescent="0.3">
      <c r="P12198" s="1"/>
    </row>
    <row r="12199" spans="16:16" x14ac:dyDescent="0.3">
      <c r="P12199" s="1"/>
    </row>
    <row r="12200" spans="16:16" x14ac:dyDescent="0.3">
      <c r="P12200" s="1"/>
    </row>
    <row r="12201" spans="16:16" x14ac:dyDescent="0.3">
      <c r="P12201" s="1"/>
    </row>
    <row r="12202" spans="16:16" x14ac:dyDescent="0.3">
      <c r="P12202" s="1"/>
    </row>
    <row r="12203" spans="16:16" x14ac:dyDescent="0.3">
      <c r="P12203" s="1"/>
    </row>
    <row r="12204" spans="16:16" x14ac:dyDescent="0.3">
      <c r="P12204" s="1"/>
    </row>
    <row r="12205" spans="16:16" x14ac:dyDescent="0.3">
      <c r="P12205" s="1"/>
    </row>
    <row r="12206" spans="16:16" x14ac:dyDescent="0.3">
      <c r="P12206" s="1"/>
    </row>
    <row r="12207" spans="16:16" x14ac:dyDescent="0.3">
      <c r="P12207" s="1"/>
    </row>
    <row r="12208" spans="16:16" x14ac:dyDescent="0.3">
      <c r="P12208" s="1"/>
    </row>
    <row r="12209" spans="16:16" x14ac:dyDescent="0.3">
      <c r="P12209" s="1"/>
    </row>
    <row r="12210" spans="16:16" x14ac:dyDescent="0.3">
      <c r="P12210" s="1"/>
    </row>
    <row r="12211" spans="16:16" x14ac:dyDescent="0.3">
      <c r="P12211" s="1"/>
    </row>
    <row r="12212" spans="16:16" x14ac:dyDescent="0.3">
      <c r="P12212" s="1"/>
    </row>
    <row r="12213" spans="16:16" x14ac:dyDescent="0.3">
      <c r="P12213" s="1"/>
    </row>
    <row r="12214" spans="16:16" x14ac:dyDescent="0.3">
      <c r="P12214" s="1"/>
    </row>
    <row r="12215" spans="16:16" x14ac:dyDescent="0.3">
      <c r="P12215" s="1"/>
    </row>
    <row r="12216" spans="16:16" x14ac:dyDescent="0.3">
      <c r="P12216" s="1"/>
    </row>
    <row r="12217" spans="16:16" x14ac:dyDescent="0.3">
      <c r="P12217" s="1"/>
    </row>
    <row r="12218" spans="16:16" x14ac:dyDescent="0.3">
      <c r="P12218" s="1"/>
    </row>
    <row r="12219" spans="16:16" x14ac:dyDescent="0.3">
      <c r="P12219" s="1"/>
    </row>
    <row r="12220" spans="16:16" x14ac:dyDescent="0.3">
      <c r="P12220" s="1"/>
    </row>
    <row r="12221" spans="16:16" x14ac:dyDescent="0.3">
      <c r="P12221" s="1"/>
    </row>
    <row r="12222" spans="16:16" x14ac:dyDescent="0.3">
      <c r="P12222" s="1"/>
    </row>
    <row r="12223" spans="16:16" x14ac:dyDescent="0.3">
      <c r="P12223" s="1"/>
    </row>
    <row r="12224" spans="16:16" x14ac:dyDescent="0.3">
      <c r="P12224" s="1"/>
    </row>
    <row r="12225" spans="16:16" x14ac:dyDescent="0.3">
      <c r="P12225" s="1"/>
    </row>
    <row r="12226" spans="16:16" x14ac:dyDescent="0.3">
      <c r="P12226" s="1"/>
    </row>
    <row r="12227" spans="16:16" x14ac:dyDescent="0.3">
      <c r="P12227" s="1"/>
    </row>
    <row r="12228" spans="16:16" x14ac:dyDescent="0.3">
      <c r="P12228" s="1"/>
    </row>
    <row r="12229" spans="16:16" x14ac:dyDescent="0.3">
      <c r="P12229" s="1"/>
    </row>
    <row r="12230" spans="16:16" x14ac:dyDescent="0.3">
      <c r="P12230" s="1"/>
    </row>
    <row r="12231" spans="16:16" x14ac:dyDescent="0.3">
      <c r="P12231" s="1"/>
    </row>
    <row r="12232" spans="16:16" x14ac:dyDescent="0.3">
      <c r="P12232" s="1"/>
    </row>
    <row r="12233" spans="16:16" x14ac:dyDescent="0.3">
      <c r="P12233" s="1"/>
    </row>
    <row r="12234" spans="16:16" x14ac:dyDescent="0.3">
      <c r="P12234" s="1"/>
    </row>
    <row r="12235" spans="16:16" x14ac:dyDescent="0.3">
      <c r="P12235" s="1"/>
    </row>
    <row r="12236" spans="16:16" x14ac:dyDescent="0.3">
      <c r="P12236" s="1"/>
    </row>
    <row r="12237" spans="16:16" x14ac:dyDescent="0.3">
      <c r="P12237" s="1"/>
    </row>
    <row r="12238" spans="16:16" x14ac:dyDescent="0.3">
      <c r="P12238" s="1"/>
    </row>
    <row r="12239" spans="16:16" x14ac:dyDescent="0.3">
      <c r="P12239" s="1"/>
    </row>
    <row r="12240" spans="16:16" x14ac:dyDescent="0.3">
      <c r="P12240" s="1"/>
    </row>
    <row r="12241" spans="16:16" x14ac:dyDescent="0.3">
      <c r="P12241" s="1"/>
    </row>
    <row r="12242" spans="16:16" x14ac:dyDescent="0.3">
      <c r="P12242" s="1"/>
    </row>
    <row r="12243" spans="16:16" x14ac:dyDescent="0.3">
      <c r="P12243" s="1"/>
    </row>
    <row r="12244" spans="16:16" x14ac:dyDescent="0.3">
      <c r="P12244" s="1"/>
    </row>
    <row r="12245" spans="16:16" x14ac:dyDescent="0.3">
      <c r="P12245" s="1"/>
    </row>
    <row r="12246" spans="16:16" x14ac:dyDescent="0.3">
      <c r="P12246" s="1"/>
    </row>
    <row r="12247" spans="16:16" x14ac:dyDescent="0.3">
      <c r="P12247" s="1"/>
    </row>
    <row r="12248" spans="16:16" x14ac:dyDescent="0.3">
      <c r="P12248" s="1"/>
    </row>
    <row r="12249" spans="16:16" x14ac:dyDescent="0.3">
      <c r="P12249" s="1"/>
    </row>
    <row r="12250" spans="16:16" x14ac:dyDescent="0.3">
      <c r="P12250" s="1"/>
    </row>
    <row r="12251" spans="16:16" x14ac:dyDescent="0.3">
      <c r="P12251" s="1"/>
    </row>
    <row r="12252" spans="16:16" x14ac:dyDescent="0.3">
      <c r="P12252" s="1"/>
    </row>
    <row r="12253" spans="16:16" x14ac:dyDescent="0.3">
      <c r="P12253" s="1"/>
    </row>
    <row r="12254" spans="16:16" x14ac:dyDescent="0.3">
      <c r="P12254" s="1"/>
    </row>
    <row r="12255" spans="16:16" x14ac:dyDescent="0.3">
      <c r="P12255" s="1"/>
    </row>
    <row r="12256" spans="16:16" x14ac:dyDescent="0.3">
      <c r="P12256" s="1"/>
    </row>
    <row r="12257" spans="16:16" x14ac:dyDescent="0.3">
      <c r="P12257" s="1"/>
    </row>
    <row r="12258" spans="16:16" x14ac:dyDescent="0.3">
      <c r="P12258" s="1"/>
    </row>
    <row r="12259" spans="16:16" x14ac:dyDescent="0.3">
      <c r="P12259" s="1"/>
    </row>
    <row r="12260" spans="16:16" x14ac:dyDescent="0.3">
      <c r="P12260" s="1"/>
    </row>
    <row r="12261" spans="16:16" x14ac:dyDescent="0.3">
      <c r="P12261" s="1"/>
    </row>
    <row r="12262" spans="16:16" x14ac:dyDescent="0.3">
      <c r="P12262" s="1"/>
    </row>
    <row r="12263" spans="16:16" x14ac:dyDescent="0.3">
      <c r="P12263" s="1"/>
    </row>
    <row r="12264" spans="16:16" x14ac:dyDescent="0.3">
      <c r="P12264" s="1"/>
    </row>
    <row r="12265" spans="16:16" x14ac:dyDescent="0.3">
      <c r="P12265" s="1"/>
    </row>
    <row r="12266" spans="16:16" x14ac:dyDescent="0.3">
      <c r="P12266" s="1"/>
    </row>
    <row r="12267" spans="16:16" x14ac:dyDescent="0.3">
      <c r="P12267" s="1"/>
    </row>
    <row r="12268" spans="16:16" x14ac:dyDescent="0.3">
      <c r="P12268" s="1"/>
    </row>
    <row r="12269" spans="16:16" x14ac:dyDescent="0.3">
      <c r="P12269" s="1"/>
    </row>
    <row r="12270" spans="16:16" x14ac:dyDescent="0.3">
      <c r="P12270" s="1"/>
    </row>
    <row r="12271" spans="16:16" x14ac:dyDescent="0.3">
      <c r="P12271" s="1"/>
    </row>
    <row r="12272" spans="16:16" x14ac:dyDescent="0.3">
      <c r="P12272" s="1"/>
    </row>
    <row r="12273" spans="16:16" x14ac:dyDescent="0.3">
      <c r="P12273" s="1"/>
    </row>
    <row r="12274" spans="16:16" x14ac:dyDescent="0.3">
      <c r="P12274" s="1"/>
    </row>
    <row r="12275" spans="16:16" x14ac:dyDescent="0.3">
      <c r="P12275" s="1"/>
    </row>
    <row r="12276" spans="16:16" x14ac:dyDescent="0.3">
      <c r="P12276" s="1"/>
    </row>
    <row r="12277" spans="16:16" x14ac:dyDescent="0.3">
      <c r="P12277" s="1"/>
    </row>
    <row r="12278" spans="16:16" x14ac:dyDescent="0.3">
      <c r="P12278" s="1"/>
    </row>
    <row r="12279" spans="16:16" x14ac:dyDescent="0.3">
      <c r="P12279" s="1"/>
    </row>
    <row r="12280" spans="16:16" x14ac:dyDescent="0.3">
      <c r="P12280" s="1"/>
    </row>
    <row r="12281" spans="16:16" x14ac:dyDescent="0.3">
      <c r="P12281" s="1"/>
    </row>
    <row r="12282" spans="16:16" x14ac:dyDescent="0.3">
      <c r="P12282" s="1"/>
    </row>
    <row r="12283" spans="16:16" x14ac:dyDescent="0.3">
      <c r="P12283" s="1"/>
    </row>
    <row r="12284" spans="16:16" x14ac:dyDescent="0.3">
      <c r="P12284" s="1"/>
    </row>
    <row r="12285" spans="16:16" x14ac:dyDescent="0.3">
      <c r="P12285" s="1"/>
    </row>
    <row r="12286" spans="16:16" x14ac:dyDescent="0.3">
      <c r="P12286" s="1"/>
    </row>
    <row r="12287" spans="16:16" x14ac:dyDescent="0.3">
      <c r="P12287" s="1"/>
    </row>
    <row r="12288" spans="16:16" x14ac:dyDescent="0.3">
      <c r="P12288" s="1"/>
    </row>
    <row r="12289" spans="16:16" x14ac:dyDescent="0.3">
      <c r="P12289" s="1"/>
    </row>
    <row r="12290" spans="16:16" x14ac:dyDescent="0.3">
      <c r="P12290" s="1"/>
    </row>
    <row r="12291" spans="16:16" x14ac:dyDescent="0.3">
      <c r="P12291" s="1"/>
    </row>
    <row r="12292" spans="16:16" x14ac:dyDescent="0.3">
      <c r="P12292" s="1"/>
    </row>
    <row r="12293" spans="16:16" x14ac:dyDescent="0.3">
      <c r="P12293" s="1"/>
    </row>
    <row r="12294" spans="16:16" x14ac:dyDescent="0.3">
      <c r="P12294" s="1"/>
    </row>
    <row r="12295" spans="16:16" x14ac:dyDescent="0.3">
      <c r="P12295" s="1"/>
    </row>
    <row r="12296" spans="16:16" x14ac:dyDescent="0.3">
      <c r="P12296" s="1"/>
    </row>
    <row r="12297" spans="16:16" x14ac:dyDescent="0.3">
      <c r="P12297" s="1"/>
    </row>
    <row r="12298" spans="16:16" x14ac:dyDescent="0.3">
      <c r="P12298" s="1"/>
    </row>
    <row r="12299" spans="16:16" x14ac:dyDescent="0.3">
      <c r="P12299" s="1"/>
    </row>
    <row r="12300" spans="16:16" x14ac:dyDescent="0.3">
      <c r="P12300" s="1"/>
    </row>
    <row r="12301" spans="16:16" x14ac:dyDescent="0.3">
      <c r="P12301" s="1"/>
    </row>
    <row r="12302" spans="16:16" x14ac:dyDescent="0.3">
      <c r="P12302" s="1"/>
    </row>
    <row r="12303" spans="16:16" x14ac:dyDescent="0.3">
      <c r="P12303" s="1"/>
    </row>
    <row r="12304" spans="16:16" x14ac:dyDescent="0.3">
      <c r="P12304" s="1"/>
    </row>
    <row r="12305" spans="16:16" x14ac:dyDescent="0.3">
      <c r="P12305" s="1"/>
    </row>
    <row r="12306" spans="16:16" x14ac:dyDescent="0.3">
      <c r="P12306" s="1"/>
    </row>
    <row r="12307" spans="16:16" x14ac:dyDescent="0.3">
      <c r="P12307" s="1"/>
    </row>
    <row r="12308" spans="16:16" x14ac:dyDescent="0.3">
      <c r="P12308" s="1"/>
    </row>
    <row r="12309" spans="16:16" x14ac:dyDescent="0.3">
      <c r="P12309" s="1"/>
    </row>
    <row r="12310" spans="16:16" x14ac:dyDescent="0.3">
      <c r="P12310" s="1"/>
    </row>
    <row r="12311" spans="16:16" x14ac:dyDescent="0.3">
      <c r="P12311" s="1"/>
    </row>
    <row r="12312" spans="16:16" x14ac:dyDescent="0.3">
      <c r="P12312" s="1"/>
    </row>
    <row r="12313" spans="16:16" x14ac:dyDescent="0.3">
      <c r="P12313" s="1"/>
    </row>
    <row r="12314" spans="16:16" x14ac:dyDescent="0.3">
      <c r="P12314" s="1"/>
    </row>
    <row r="12315" spans="16:16" x14ac:dyDescent="0.3">
      <c r="P12315" s="1"/>
    </row>
    <row r="12316" spans="16:16" x14ac:dyDescent="0.3">
      <c r="P12316" s="1"/>
    </row>
    <row r="12317" spans="16:16" x14ac:dyDescent="0.3">
      <c r="P12317" s="1"/>
    </row>
    <row r="12318" spans="16:16" x14ac:dyDescent="0.3">
      <c r="P12318" s="1"/>
    </row>
    <row r="12319" spans="16:16" x14ac:dyDescent="0.3">
      <c r="P12319" s="1"/>
    </row>
    <row r="12320" spans="16:16" x14ac:dyDescent="0.3">
      <c r="P12320" s="1"/>
    </row>
    <row r="12321" spans="16:16" x14ac:dyDescent="0.3">
      <c r="P12321" s="1"/>
    </row>
    <row r="12322" spans="16:16" x14ac:dyDescent="0.3">
      <c r="P12322" s="1"/>
    </row>
    <row r="12323" spans="16:16" x14ac:dyDescent="0.3">
      <c r="P12323" s="1"/>
    </row>
    <row r="12324" spans="16:16" x14ac:dyDescent="0.3">
      <c r="P12324" s="1"/>
    </row>
    <row r="12325" spans="16:16" x14ac:dyDescent="0.3">
      <c r="P12325" s="1"/>
    </row>
    <row r="12326" spans="16:16" x14ac:dyDescent="0.3">
      <c r="P12326" s="1"/>
    </row>
    <row r="12327" spans="16:16" x14ac:dyDescent="0.3">
      <c r="P12327" s="1"/>
    </row>
    <row r="12328" spans="16:16" x14ac:dyDescent="0.3">
      <c r="P12328" s="1"/>
    </row>
    <row r="12329" spans="16:16" x14ac:dyDescent="0.3">
      <c r="P12329" s="1"/>
    </row>
    <row r="12330" spans="16:16" x14ac:dyDescent="0.3">
      <c r="P12330" s="1"/>
    </row>
    <row r="12331" spans="16:16" x14ac:dyDescent="0.3">
      <c r="P12331" s="1"/>
    </row>
    <row r="12332" spans="16:16" x14ac:dyDescent="0.3">
      <c r="P12332" s="1"/>
    </row>
    <row r="12333" spans="16:16" x14ac:dyDescent="0.3">
      <c r="P12333" s="1"/>
    </row>
    <row r="12334" spans="16:16" x14ac:dyDescent="0.3">
      <c r="P12334" s="1"/>
    </row>
    <row r="12335" spans="16:16" x14ac:dyDescent="0.3">
      <c r="P12335" s="1"/>
    </row>
    <row r="12336" spans="16:16" x14ac:dyDescent="0.3">
      <c r="P12336" s="1"/>
    </row>
    <row r="12337" spans="16:16" x14ac:dyDescent="0.3">
      <c r="P12337" s="1"/>
    </row>
    <row r="12338" spans="16:16" x14ac:dyDescent="0.3">
      <c r="P12338" s="1"/>
    </row>
    <row r="12339" spans="16:16" x14ac:dyDescent="0.3">
      <c r="P12339" s="1"/>
    </row>
    <row r="12340" spans="16:16" x14ac:dyDescent="0.3">
      <c r="P12340" s="1"/>
    </row>
    <row r="12341" spans="16:16" x14ac:dyDescent="0.3">
      <c r="P12341" s="1"/>
    </row>
    <row r="12342" spans="16:16" x14ac:dyDescent="0.3">
      <c r="P12342" s="1"/>
    </row>
    <row r="12343" spans="16:16" x14ac:dyDescent="0.3">
      <c r="P12343" s="1"/>
    </row>
    <row r="12344" spans="16:16" x14ac:dyDescent="0.3">
      <c r="P12344" s="1"/>
    </row>
    <row r="12345" spans="16:16" x14ac:dyDescent="0.3">
      <c r="P12345" s="1"/>
    </row>
    <row r="12346" spans="16:16" x14ac:dyDescent="0.3">
      <c r="P12346" s="1"/>
    </row>
    <row r="12347" spans="16:16" x14ac:dyDescent="0.3">
      <c r="P12347" s="1"/>
    </row>
    <row r="12348" spans="16:16" x14ac:dyDescent="0.3">
      <c r="P12348" s="1"/>
    </row>
    <row r="12349" spans="16:16" x14ac:dyDescent="0.3">
      <c r="P12349" s="1"/>
    </row>
    <row r="12350" spans="16:16" x14ac:dyDescent="0.3">
      <c r="P12350" s="1"/>
    </row>
    <row r="12351" spans="16:16" x14ac:dyDescent="0.3">
      <c r="P12351" s="1"/>
    </row>
    <row r="12352" spans="16:16" x14ac:dyDescent="0.3">
      <c r="P12352" s="1"/>
    </row>
    <row r="12353" spans="16:16" x14ac:dyDescent="0.3">
      <c r="P12353" s="1"/>
    </row>
    <row r="12354" spans="16:16" x14ac:dyDescent="0.3">
      <c r="P12354" s="1"/>
    </row>
    <row r="12355" spans="16:16" x14ac:dyDescent="0.3">
      <c r="P12355" s="1"/>
    </row>
    <row r="12356" spans="16:16" x14ac:dyDescent="0.3">
      <c r="P12356" s="1"/>
    </row>
    <row r="12357" spans="16:16" x14ac:dyDescent="0.3">
      <c r="P12357" s="1"/>
    </row>
    <row r="12358" spans="16:16" x14ac:dyDescent="0.3">
      <c r="P12358" s="1"/>
    </row>
    <row r="12359" spans="16:16" x14ac:dyDescent="0.3">
      <c r="P12359" s="1"/>
    </row>
    <row r="12360" spans="16:16" x14ac:dyDescent="0.3">
      <c r="P12360" s="1"/>
    </row>
    <row r="12361" spans="16:16" x14ac:dyDescent="0.3">
      <c r="P12361" s="1"/>
    </row>
    <row r="12362" spans="16:16" x14ac:dyDescent="0.3">
      <c r="P12362" s="1"/>
    </row>
    <row r="12363" spans="16:16" x14ac:dyDescent="0.3">
      <c r="P12363" s="1"/>
    </row>
    <row r="12364" spans="16:16" x14ac:dyDescent="0.3">
      <c r="P12364" s="1"/>
    </row>
    <row r="12365" spans="16:16" x14ac:dyDescent="0.3">
      <c r="P12365" s="1"/>
    </row>
    <row r="12366" spans="16:16" x14ac:dyDescent="0.3">
      <c r="P12366" s="1"/>
    </row>
    <row r="12367" spans="16:16" x14ac:dyDescent="0.3">
      <c r="P12367" s="1"/>
    </row>
    <row r="12368" spans="16:16" x14ac:dyDescent="0.3">
      <c r="P12368" s="1"/>
    </row>
    <row r="12369" spans="16:16" x14ac:dyDescent="0.3">
      <c r="P12369" s="1"/>
    </row>
    <row r="12370" spans="16:16" x14ac:dyDescent="0.3">
      <c r="P12370" s="1"/>
    </row>
    <row r="12371" spans="16:16" x14ac:dyDescent="0.3">
      <c r="P12371" s="1"/>
    </row>
    <row r="12372" spans="16:16" x14ac:dyDescent="0.3">
      <c r="P12372" s="1"/>
    </row>
    <row r="12373" spans="16:16" x14ac:dyDescent="0.3">
      <c r="P12373" s="1"/>
    </row>
    <row r="12374" spans="16:16" x14ac:dyDescent="0.3">
      <c r="P12374" s="1"/>
    </row>
    <row r="12375" spans="16:16" x14ac:dyDescent="0.3">
      <c r="P12375" s="1"/>
    </row>
    <row r="12376" spans="16:16" x14ac:dyDescent="0.3">
      <c r="P12376" s="1"/>
    </row>
    <row r="12377" spans="16:16" x14ac:dyDescent="0.3">
      <c r="P12377" s="1"/>
    </row>
    <row r="12378" spans="16:16" x14ac:dyDescent="0.3">
      <c r="P12378" s="1"/>
    </row>
    <row r="12379" spans="16:16" x14ac:dyDescent="0.3">
      <c r="P12379" s="1"/>
    </row>
    <row r="12380" spans="16:16" x14ac:dyDescent="0.3">
      <c r="P12380" s="1"/>
    </row>
    <row r="12381" spans="16:16" x14ac:dyDescent="0.3">
      <c r="P12381" s="1"/>
    </row>
    <row r="12382" spans="16:16" x14ac:dyDescent="0.3">
      <c r="P12382" s="1"/>
    </row>
    <row r="12383" spans="16:16" x14ac:dyDescent="0.3">
      <c r="P12383" s="1"/>
    </row>
    <row r="12384" spans="16:16" x14ac:dyDescent="0.3">
      <c r="P12384" s="1"/>
    </row>
    <row r="12385" spans="16:16" x14ac:dyDescent="0.3">
      <c r="P12385" s="1"/>
    </row>
    <row r="12386" spans="16:16" x14ac:dyDescent="0.3">
      <c r="P12386" s="1"/>
    </row>
    <row r="12387" spans="16:16" x14ac:dyDescent="0.3">
      <c r="P12387" s="1"/>
    </row>
    <row r="12388" spans="16:16" x14ac:dyDescent="0.3">
      <c r="P12388" s="1"/>
    </row>
    <row r="12389" spans="16:16" x14ac:dyDescent="0.3">
      <c r="P12389" s="1"/>
    </row>
    <row r="12390" spans="16:16" x14ac:dyDescent="0.3">
      <c r="P12390" s="1"/>
    </row>
    <row r="12391" spans="16:16" x14ac:dyDescent="0.3">
      <c r="P12391" s="1"/>
    </row>
    <row r="12392" spans="16:16" x14ac:dyDescent="0.3">
      <c r="P12392" s="1"/>
    </row>
    <row r="12393" spans="16:16" x14ac:dyDescent="0.3">
      <c r="P12393" s="1"/>
    </row>
    <row r="12394" spans="16:16" x14ac:dyDescent="0.3">
      <c r="P12394" s="1"/>
    </row>
    <row r="12395" spans="16:16" x14ac:dyDescent="0.3">
      <c r="P12395" s="1"/>
    </row>
    <row r="12396" spans="16:16" x14ac:dyDescent="0.3">
      <c r="P12396" s="1"/>
    </row>
    <row r="12397" spans="16:16" x14ac:dyDescent="0.3">
      <c r="P12397" s="1"/>
    </row>
    <row r="12398" spans="16:16" x14ac:dyDescent="0.3">
      <c r="P12398" s="1"/>
    </row>
    <row r="12399" spans="16:16" x14ac:dyDescent="0.3">
      <c r="P12399" s="1"/>
    </row>
    <row r="12400" spans="16:16" x14ac:dyDescent="0.3">
      <c r="P12400" s="1"/>
    </row>
    <row r="12401" spans="16:16" x14ac:dyDescent="0.3">
      <c r="P12401" s="1"/>
    </row>
    <row r="12402" spans="16:16" x14ac:dyDescent="0.3">
      <c r="P12402" s="1"/>
    </row>
    <row r="12403" spans="16:16" x14ac:dyDescent="0.3">
      <c r="P12403" s="1"/>
    </row>
    <row r="12404" spans="16:16" x14ac:dyDescent="0.3">
      <c r="P12404" s="1"/>
    </row>
    <row r="12405" spans="16:16" x14ac:dyDescent="0.3">
      <c r="P12405" s="1"/>
    </row>
    <row r="12406" spans="16:16" x14ac:dyDescent="0.3">
      <c r="P12406" s="1"/>
    </row>
    <row r="12407" spans="16:16" x14ac:dyDescent="0.3">
      <c r="P12407" s="1"/>
    </row>
    <row r="12408" spans="16:16" x14ac:dyDescent="0.3">
      <c r="P12408" s="1"/>
    </row>
    <row r="12409" spans="16:16" x14ac:dyDescent="0.3">
      <c r="P12409" s="1"/>
    </row>
    <row r="12410" spans="16:16" x14ac:dyDescent="0.3">
      <c r="P12410" s="1"/>
    </row>
    <row r="12411" spans="16:16" x14ac:dyDescent="0.3">
      <c r="P12411" s="1"/>
    </row>
    <row r="12412" spans="16:16" x14ac:dyDescent="0.3">
      <c r="P12412" s="1"/>
    </row>
    <row r="12413" spans="16:16" x14ac:dyDescent="0.3">
      <c r="P12413" s="1"/>
    </row>
    <row r="12414" spans="16:16" x14ac:dyDescent="0.3">
      <c r="P12414" s="1"/>
    </row>
    <row r="12415" spans="16:16" x14ac:dyDescent="0.3">
      <c r="P12415" s="1"/>
    </row>
    <row r="12416" spans="16:16" x14ac:dyDescent="0.3">
      <c r="P12416" s="1"/>
    </row>
    <row r="12417" spans="16:16" x14ac:dyDescent="0.3">
      <c r="P12417" s="1"/>
    </row>
    <row r="12418" spans="16:16" x14ac:dyDescent="0.3">
      <c r="P12418" s="1"/>
    </row>
    <row r="12419" spans="16:16" x14ac:dyDescent="0.3">
      <c r="P12419" s="1"/>
    </row>
    <row r="12420" spans="16:16" x14ac:dyDescent="0.3">
      <c r="P12420" s="1"/>
    </row>
    <row r="12421" spans="16:16" x14ac:dyDescent="0.3">
      <c r="P12421" s="1"/>
    </row>
    <row r="12422" spans="16:16" x14ac:dyDescent="0.3">
      <c r="P12422" s="1"/>
    </row>
    <row r="12423" spans="16:16" x14ac:dyDescent="0.3">
      <c r="P12423" s="1"/>
    </row>
    <row r="12424" spans="16:16" x14ac:dyDescent="0.3">
      <c r="P12424" s="1"/>
    </row>
    <row r="12425" spans="16:16" x14ac:dyDescent="0.3">
      <c r="P12425" s="1"/>
    </row>
    <row r="12426" spans="16:16" x14ac:dyDescent="0.3">
      <c r="P12426" s="1"/>
    </row>
    <row r="12427" spans="16:16" x14ac:dyDescent="0.3">
      <c r="P12427" s="1"/>
    </row>
    <row r="12428" spans="16:16" x14ac:dyDescent="0.3">
      <c r="P12428" s="1"/>
    </row>
    <row r="12429" spans="16:16" x14ac:dyDescent="0.3">
      <c r="P12429" s="1"/>
    </row>
    <row r="12430" spans="16:16" x14ac:dyDescent="0.3">
      <c r="P12430" s="1"/>
    </row>
    <row r="12431" spans="16:16" x14ac:dyDescent="0.3">
      <c r="P12431" s="1"/>
    </row>
    <row r="12432" spans="16:16" x14ac:dyDescent="0.3">
      <c r="P12432" s="1"/>
    </row>
    <row r="12433" spans="16:16" x14ac:dyDescent="0.3">
      <c r="P12433" s="1"/>
    </row>
    <row r="12434" spans="16:16" x14ac:dyDescent="0.3">
      <c r="P12434" s="1"/>
    </row>
    <row r="12435" spans="16:16" x14ac:dyDescent="0.3">
      <c r="P12435" s="1"/>
    </row>
    <row r="12436" spans="16:16" x14ac:dyDescent="0.3">
      <c r="P12436" s="1"/>
    </row>
    <row r="12437" spans="16:16" x14ac:dyDescent="0.3">
      <c r="P12437" s="1"/>
    </row>
    <row r="12438" spans="16:16" x14ac:dyDescent="0.3">
      <c r="P12438" s="1"/>
    </row>
    <row r="12439" spans="16:16" x14ac:dyDescent="0.3">
      <c r="P12439" s="1"/>
    </row>
    <row r="12440" spans="16:16" x14ac:dyDescent="0.3">
      <c r="P12440" s="1"/>
    </row>
    <row r="12441" spans="16:16" x14ac:dyDescent="0.3">
      <c r="P12441" s="1"/>
    </row>
    <row r="12442" spans="16:16" x14ac:dyDescent="0.3">
      <c r="P12442" s="1"/>
    </row>
    <row r="12443" spans="16:16" x14ac:dyDescent="0.3">
      <c r="P12443" s="1"/>
    </row>
    <row r="12444" spans="16:16" x14ac:dyDescent="0.3">
      <c r="P12444" s="1"/>
    </row>
    <row r="12445" spans="16:16" x14ac:dyDescent="0.3">
      <c r="P12445" s="1"/>
    </row>
    <row r="12446" spans="16:16" x14ac:dyDescent="0.3">
      <c r="P12446" s="1"/>
    </row>
    <row r="12447" spans="16:16" x14ac:dyDescent="0.3">
      <c r="P12447" s="1"/>
    </row>
    <row r="12448" spans="16:16" x14ac:dyDescent="0.3">
      <c r="P12448" s="1"/>
    </row>
    <row r="12449" spans="16:16" x14ac:dyDescent="0.3">
      <c r="P12449" s="1"/>
    </row>
    <row r="12450" spans="16:16" x14ac:dyDescent="0.3">
      <c r="P12450" s="1"/>
    </row>
    <row r="12451" spans="16:16" x14ac:dyDescent="0.3">
      <c r="P12451" s="1"/>
    </row>
    <row r="12452" spans="16:16" x14ac:dyDescent="0.3">
      <c r="P12452" s="1"/>
    </row>
    <row r="12453" spans="16:16" x14ac:dyDescent="0.3">
      <c r="P12453" s="1"/>
    </row>
    <row r="12454" spans="16:16" x14ac:dyDescent="0.3">
      <c r="P12454" s="1"/>
    </row>
    <row r="12455" spans="16:16" x14ac:dyDescent="0.3">
      <c r="P12455" s="1"/>
    </row>
    <row r="12456" spans="16:16" x14ac:dyDescent="0.3">
      <c r="P12456" s="1"/>
    </row>
    <row r="12457" spans="16:16" x14ac:dyDescent="0.3">
      <c r="P12457" s="1"/>
    </row>
    <row r="12458" spans="16:16" x14ac:dyDescent="0.3">
      <c r="P12458" s="1"/>
    </row>
    <row r="12459" spans="16:16" x14ac:dyDescent="0.3">
      <c r="P12459" s="1"/>
    </row>
    <row r="12460" spans="16:16" x14ac:dyDescent="0.3">
      <c r="P12460" s="1"/>
    </row>
    <row r="12461" spans="16:16" x14ac:dyDescent="0.3">
      <c r="P12461" s="1"/>
    </row>
    <row r="12462" spans="16:16" x14ac:dyDescent="0.3">
      <c r="P12462" s="1"/>
    </row>
    <row r="12463" spans="16:16" x14ac:dyDescent="0.3">
      <c r="P12463" s="1"/>
    </row>
    <row r="12464" spans="16:16" x14ac:dyDescent="0.3">
      <c r="P12464" s="1"/>
    </row>
    <row r="12465" spans="16:16" x14ac:dyDescent="0.3">
      <c r="P12465" s="1"/>
    </row>
    <row r="12466" spans="16:16" x14ac:dyDescent="0.3">
      <c r="P12466" s="1"/>
    </row>
    <row r="12467" spans="16:16" x14ac:dyDescent="0.3">
      <c r="P12467" s="1"/>
    </row>
    <row r="12468" spans="16:16" x14ac:dyDescent="0.3">
      <c r="P12468" s="1"/>
    </row>
    <row r="12469" spans="16:16" x14ac:dyDescent="0.3">
      <c r="P12469" s="1"/>
    </row>
    <row r="12470" spans="16:16" x14ac:dyDescent="0.3">
      <c r="P12470" s="1"/>
    </row>
    <row r="12471" spans="16:16" x14ac:dyDescent="0.3">
      <c r="P12471" s="1"/>
    </row>
    <row r="12472" spans="16:16" x14ac:dyDescent="0.3">
      <c r="P12472" s="1"/>
    </row>
    <row r="12473" spans="16:16" x14ac:dyDescent="0.3">
      <c r="P12473" s="1"/>
    </row>
    <row r="12474" spans="16:16" x14ac:dyDescent="0.3">
      <c r="P12474" s="1"/>
    </row>
    <row r="12475" spans="16:16" x14ac:dyDescent="0.3">
      <c r="P12475" s="1"/>
    </row>
    <row r="12476" spans="16:16" x14ac:dyDescent="0.3">
      <c r="P12476" s="1"/>
    </row>
    <row r="12477" spans="16:16" x14ac:dyDescent="0.3">
      <c r="P12477" s="1"/>
    </row>
    <row r="12478" spans="16:16" x14ac:dyDescent="0.3">
      <c r="P12478" s="1"/>
    </row>
    <row r="12479" spans="16:16" x14ac:dyDescent="0.3">
      <c r="P12479" s="1"/>
    </row>
    <row r="12480" spans="16:16" x14ac:dyDescent="0.3">
      <c r="P12480" s="1"/>
    </row>
    <row r="12481" spans="16:16" x14ac:dyDescent="0.3">
      <c r="P12481" s="1"/>
    </row>
    <row r="12482" spans="16:16" x14ac:dyDescent="0.3">
      <c r="P12482" s="1"/>
    </row>
    <row r="12483" spans="16:16" x14ac:dyDescent="0.3">
      <c r="P12483" s="1"/>
    </row>
    <row r="12484" spans="16:16" x14ac:dyDescent="0.3">
      <c r="P12484" s="1"/>
    </row>
    <row r="12485" spans="16:16" x14ac:dyDescent="0.3">
      <c r="P12485" s="1"/>
    </row>
    <row r="12486" spans="16:16" x14ac:dyDescent="0.3">
      <c r="P12486" s="1"/>
    </row>
    <row r="12487" spans="16:16" x14ac:dyDescent="0.3">
      <c r="P12487" s="1"/>
    </row>
    <row r="12488" spans="16:16" x14ac:dyDescent="0.3">
      <c r="P12488" s="1"/>
    </row>
    <row r="12489" spans="16:16" x14ac:dyDescent="0.3">
      <c r="P12489" s="1"/>
    </row>
    <row r="12490" spans="16:16" x14ac:dyDescent="0.3">
      <c r="P12490" s="1"/>
    </row>
    <row r="12491" spans="16:16" x14ac:dyDescent="0.3">
      <c r="P12491" s="1"/>
    </row>
    <row r="12492" spans="16:16" x14ac:dyDescent="0.3">
      <c r="P12492" s="1"/>
    </row>
    <row r="12493" spans="16:16" x14ac:dyDescent="0.3">
      <c r="P12493" s="1"/>
    </row>
    <row r="12494" spans="16:16" x14ac:dyDescent="0.3">
      <c r="P12494" s="1"/>
    </row>
    <row r="12495" spans="16:16" x14ac:dyDescent="0.3">
      <c r="P12495" s="1"/>
    </row>
    <row r="12496" spans="16:16" x14ac:dyDescent="0.3">
      <c r="P12496" s="1"/>
    </row>
    <row r="12497" spans="16:16" x14ac:dyDescent="0.3">
      <c r="P12497" s="1"/>
    </row>
    <row r="12498" spans="16:16" x14ac:dyDescent="0.3">
      <c r="P12498" s="1"/>
    </row>
    <row r="12499" spans="16:16" x14ac:dyDescent="0.3">
      <c r="P12499" s="1"/>
    </row>
    <row r="12500" spans="16:16" x14ac:dyDescent="0.3">
      <c r="P12500" s="1"/>
    </row>
    <row r="12501" spans="16:16" x14ac:dyDescent="0.3">
      <c r="P12501" s="1"/>
    </row>
    <row r="12502" spans="16:16" x14ac:dyDescent="0.3">
      <c r="P12502" s="1"/>
    </row>
    <row r="12503" spans="16:16" x14ac:dyDescent="0.3">
      <c r="P12503" s="1"/>
    </row>
    <row r="12504" spans="16:16" x14ac:dyDescent="0.3">
      <c r="P12504" s="1"/>
    </row>
    <row r="12505" spans="16:16" x14ac:dyDescent="0.3">
      <c r="P12505" s="1"/>
    </row>
    <row r="12506" spans="16:16" x14ac:dyDescent="0.3">
      <c r="P12506" s="1"/>
    </row>
    <row r="12507" spans="16:16" x14ac:dyDescent="0.3">
      <c r="P12507" s="1"/>
    </row>
    <row r="12508" spans="16:16" x14ac:dyDescent="0.3">
      <c r="P12508" s="1"/>
    </row>
    <row r="12509" spans="16:16" x14ac:dyDescent="0.3">
      <c r="P12509" s="1"/>
    </row>
    <row r="12510" spans="16:16" x14ac:dyDescent="0.3">
      <c r="P12510" s="1"/>
    </row>
    <row r="12511" spans="16:16" x14ac:dyDescent="0.3">
      <c r="P12511" s="1"/>
    </row>
    <row r="12512" spans="16:16" x14ac:dyDescent="0.3">
      <c r="P12512" s="1"/>
    </row>
    <row r="12513" spans="16:16" x14ac:dyDescent="0.3">
      <c r="P12513" s="1"/>
    </row>
    <row r="12514" spans="16:16" x14ac:dyDescent="0.3">
      <c r="P12514" s="1"/>
    </row>
    <row r="12515" spans="16:16" x14ac:dyDescent="0.3">
      <c r="P12515" s="1"/>
    </row>
    <row r="12516" spans="16:16" x14ac:dyDescent="0.3">
      <c r="P12516" s="1"/>
    </row>
    <row r="12517" spans="16:16" x14ac:dyDescent="0.3">
      <c r="P12517" s="1"/>
    </row>
    <row r="12518" spans="16:16" x14ac:dyDescent="0.3">
      <c r="P12518" s="1"/>
    </row>
    <row r="12519" spans="16:16" x14ac:dyDescent="0.3">
      <c r="P12519" s="1"/>
    </row>
    <row r="12520" spans="16:16" x14ac:dyDescent="0.3">
      <c r="P12520" s="1"/>
    </row>
    <row r="12521" spans="16:16" x14ac:dyDescent="0.3">
      <c r="P12521" s="1"/>
    </row>
    <row r="12522" spans="16:16" x14ac:dyDescent="0.3">
      <c r="P12522" s="1"/>
    </row>
    <row r="12523" spans="16:16" x14ac:dyDescent="0.3">
      <c r="P12523" s="1"/>
    </row>
    <row r="12524" spans="16:16" x14ac:dyDescent="0.3">
      <c r="P12524" s="1"/>
    </row>
    <row r="12525" spans="16:16" x14ac:dyDescent="0.3">
      <c r="P12525" s="1"/>
    </row>
    <row r="12526" spans="16:16" x14ac:dyDescent="0.3">
      <c r="P12526" s="1"/>
    </row>
    <row r="12527" spans="16:16" x14ac:dyDescent="0.3">
      <c r="P12527" s="1"/>
    </row>
    <row r="12528" spans="16:16" x14ac:dyDescent="0.3">
      <c r="P12528" s="1"/>
    </row>
    <row r="12529" spans="16:16" x14ac:dyDescent="0.3">
      <c r="P12529" s="1"/>
    </row>
    <row r="12530" spans="16:16" x14ac:dyDescent="0.3">
      <c r="P12530" s="1"/>
    </row>
    <row r="12531" spans="16:16" x14ac:dyDescent="0.3">
      <c r="P12531" s="1"/>
    </row>
    <row r="12532" spans="16:16" x14ac:dyDescent="0.3">
      <c r="P12532" s="1"/>
    </row>
    <row r="12533" spans="16:16" x14ac:dyDescent="0.3">
      <c r="P12533" s="1"/>
    </row>
    <row r="12534" spans="16:16" x14ac:dyDescent="0.3">
      <c r="P12534" s="1"/>
    </row>
    <row r="12535" spans="16:16" x14ac:dyDescent="0.3">
      <c r="P12535" s="1"/>
    </row>
    <row r="12536" spans="16:16" x14ac:dyDescent="0.3">
      <c r="P12536" s="1"/>
    </row>
    <row r="12537" spans="16:16" x14ac:dyDescent="0.3">
      <c r="P12537" s="1"/>
    </row>
    <row r="12538" spans="16:16" x14ac:dyDescent="0.3">
      <c r="P12538" s="1"/>
    </row>
    <row r="12539" spans="16:16" x14ac:dyDescent="0.3">
      <c r="P12539" s="1"/>
    </row>
    <row r="12540" spans="16:16" x14ac:dyDescent="0.3">
      <c r="P12540" s="1"/>
    </row>
    <row r="12541" spans="16:16" x14ac:dyDescent="0.3">
      <c r="P12541" s="1"/>
    </row>
    <row r="12542" spans="16:16" x14ac:dyDescent="0.3">
      <c r="P12542" s="1"/>
    </row>
    <row r="12543" spans="16:16" x14ac:dyDescent="0.3">
      <c r="P12543" s="1"/>
    </row>
    <row r="12544" spans="16:16" x14ac:dyDescent="0.3">
      <c r="P12544" s="1"/>
    </row>
    <row r="12545" spans="16:16" x14ac:dyDescent="0.3">
      <c r="P12545" s="1"/>
    </row>
    <row r="12546" spans="16:16" x14ac:dyDescent="0.3">
      <c r="P12546" s="1"/>
    </row>
    <row r="12547" spans="16:16" x14ac:dyDescent="0.3">
      <c r="P12547" s="1"/>
    </row>
    <row r="12548" spans="16:16" x14ac:dyDescent="0.3">
      <c r="P12548" s="1"/>
    </row>
    <row r="12549" spans="16:16" x14ac:dyDescent="0.3">
      <c r="P12549" s="1"/>
    </row>
    <row r="12550" spans="16:16" x14ac:dyDescent="0.3">
      <c r="P12550" s="1"/>
    </row>
    <row r="12551" spans="16:16" x14ac:dyDescent="0.3">
      <c r="P12551" s="1"/>
    </row>
    <row r="12552" spans="16:16" x14ac:dyDescent="0.3">
      <c r="P12552" s="1"/>
    </row>
    <row r="12553" spans="16:16" x14ac:dyDescent="0.3">
      <c r="P12553" s="1"/>
    </row>
    <row r="12554" spans="16:16" x14ac:dyDescent="0.3">
      <c r="P12554" s="1"/>
    </row>
    <row r="12555" spans="16:16" x14ac:dyDescent="0.3">
      <c r="P12555" s="1"/>
    </row>
    <row r="12556" spans="16:16" x14ac:dyDescent="0.3">
      <c r="P12556" s="1"/>
    </row>
    <row r="12557" spans="16:16" x14ac:dyDescent="0.3">
      <c r="P12557" s="1"/>
    </row>
    <row r="12558" spans="16:16" x14ac:dyDescent="0.3">
      <c r="P12558" s="1"/>
    </row>
    <row r="12559" spans="16:16" x14ac:dyDescent="0.3">
      <c r="P12559" s="1"/>
    </row>
    <row r="12560" spans="16:16" x14ac:dyDescent="0.3">
      <c r="P12560" s="1"/>
    </row>
    <row r="12561" spans="16:16" x14ac:dyDescent="0.3">
      <c r="P12561" s="1"/>
    </row>
    <row r="12562" spans="16:16" x14ac:dyDescent="0.3">
      <c r="P12562" s="1"/>
    </row>
    <row r="12563" spans="16:16" x14ac:dyDescent="0.3">
      <c r="P12563" s="1"/>
    </row>
    <row r="12564" spans="16:16" x14ac:dyDescent="0.3">
      <c r="P12564" s="1"/>
    </row>
    <row r="12565" spans="16:16" x14ac:dyDescent="0.3">
      <c r="P12565" s="1"/>
    </row>
    <row r="12566" spans="16:16" x14ac:dyDescent="0.3">
      <c r="P12566" s="1"/>
    </row>
    <row r="12567" spans="16:16" x14ac:dyDescent="0.3">
      <c r="P12567" s="1"/>
    </row>
    <row r="12568" spans="16:16" x14ac:dyDescent="0.3">
      <c r="P12568" s="1"/>
    </row>
    <row r="12569" spans="16:16" x14ac:dyDescent="0.3">
      <c r="P12569" s="1"/>
    </row>
    <row r="12570" spans="16:16" x14ac:dyDescent="0.3">
      <c r="P12570" s="1"/>
    </row>
    <row r="12571" spans="16:16" x14ac:dyDescent="0.3">
      <c r="P12571" s="1"/>
    </row>
    <row r="12572" spans="16:16" x14ac:dyDescent="0.3">
      <c r="P12572" s="1"/>
    </row>
    <row r="12573" spans="16:16" x14ac:dyDescent="0.3">
      <c r="P12573" s="1"/>
    </row>
    <row r="12574" spans="16:16" x14ac:dyDescent="0.3">
      <c r="P12574" s="1"/>
    </row>
    <row r="12575" spans="16:16" x14ac:dyDescent="0.3">
      <c r="P12575" s="1"/>
    </row>
    <row r="12576" spans="16:16" x14ac:dyDescent="0.3">
      <c r="P12576" s="1"/>
    </row>
    <row r="12577" spans="16:16" x14ac:dyDescent="0.3">
      <c r="P12577" s="1"/>
    </row>
    <row r="12578" spans="16:16" x14ac:dyDescent="0.3">
      <c r="P12578" s="1"/>
    </row>
    <row r="12579" spans="16:16" x14ac:dyDescent="0.3">
      <c r="P12579" s="1"/>
    </row>
    <row r="12580" spans="16:16" x14ac:dyDescent="0.3">
      <c r="P12580" s="1"/>
    </row>
    <row r="12581" spans="16:16" x14ac:dyDescent="0.3">
      <c r="P12581" s="1"/>
    </row>
    <row r="12582" spans="16:16" x14ac:dyDescent="0.3">
      <c r="P12582" s="1"/>
    </row>
    <row r="12583" spans="16:16" x14ac:dyDescent="0.3">
      <c r="P12583" s="1"/>
    </row>
    <row r="12584" spans="16:16" x14ac:dyDescent="0.3">
      <c r="P12584" s="1"/>
    </row>
    <row r="12585" spans="16:16" x14ac:dyDescent="0.3">
      <c r="P12585" s="1"/>
    </row>
    <row r="12586" spans="16:16" x14ac:dyDescent="0.3">
      <c r="P12586" s="1"/>
    </row>
    <row r="12587" spans="16:16" x14ac:dyDescent="0.3">
      <c r="P12587" s="1"/>
    </row>
    <row r="12588" spans="16:16" x14ac:dyDescent="0.3">
      <c r="P12588" s="1"/>
    </row>
    <row r="12589" spans="16:16" x14ac:dyDescent="0.3">
      <c r="P12589" s="1"/>
    </row>
    <row r="12590" spans="16:16" x14ac:dyDescent="0.3">
      <c r="P12590" s="1"/>
    </row>
    <row r="12591" spans="16:16" x14ac:dyDescent="0.3">
      <c r="P12591" s="1"/>
    </row>
    <row r="12592" spans="16:16" x14ac:dyDescent="0.3">
      <c r="P12592" s="1"/>
    </row>
    <row r="12593" spans="16:16" x14ac:dyDescent="0.3">
      <c r="P12593" s="1"/>
    </row>
    <row r="12594" spans="16:16" x14ac:dyDescent="0.3">
      <c r="P12594" s="1"/>
    </row>
    <row r="12595" spans="16:16" x14ac:dyDescent="0.3">
      <c r="P12595" s="1"/>
    </row>
    <row r="12596" spans="16:16" x14ac:dyDescent="0.3">
      <c r="P12596" s="1"/>
    </row>
    <row r="12597" spans="16:16" x14ac:dyDescent="0.3">
      <c r="P12597" s="1"/>
    </row>
    <row r="12598" spans="16:16" x14ac:dyDescent="0.3">
      <c r="P12598" s="1"/>
    </row>
    <row r="12599" spans="16:16" x14ac:dyDescent="0.3">
      <c r="P12599" s="1"/>
    </row>
    <row r="12600" spans="16:16" x14ac:dyDescent="0.3">
      <c r="P12600" s="1"/>
    </row>
    <row r="12601" spans="16:16" x14ac:dyDescent="0.3">
      <c r="P12601" s="1"/>
    </row>
    <row r="12602" spans="16:16" x14ac:dyDescent="0.3">
      <c r="P12602" s="1"/>
    </row>
    <row r="12603" spans="16:16" x14ac:dyDescent="0.3">
      <c r="P12603" s="1"/>
    </row>
    <row r="12604" spans="16:16" x14ac:dyDescent="0.3">
      <c r="P12604" s="1"/>
    </row>
    <row r="12605" spans="16:16" x14ac:dyDescent="0.3">
      <c r="P12605" s="1"/>
    </row>
    <row r="12606" spans="16:16" x14ac:dyDescent="0.3">
      <c r="P12606" s="1"/>
    </row>
    <row r="12607" spans="16:16" x14ac:dyDescent="0.3">
      <c r="P12607" s="1"/>
    </row>
    <row r="12608" spans="16:16" x14ac:dyDescent="0.3">
      <c r="P12608" s="1"/>
    </row>
    <row r="12609" spans="16:16" x14ac:dyDescent="0.3">
      <c r="P12609" s="1"/>
    </row>
    <row r="12610" spans="16:16" x14ac:dyDescent="0.3">
      <c r="P12610" s="1"/>
    </row>
    <row r="12611" spans="16:16" x14ac:dyDescent="0.3">
      <c r="P12611" s="1"/>
    </row>
    <row r="12612" spans="16:16" x14ac:dyDescent="0.3">
      <c r="P12612" s="1"/>
    </row>
    <row r="12613" spans="16:16" x14ac:dyDescent="0.3">
      <c r="P12613" s="1"/>
    </row>
    <row r="12614" spans="16:16" x14ac:dyDescent="0.3">
      <c r="P12614" s="1"/>
    </row>
    <row r="12615" spans="16:16" x14ac:dyDescent="0.3">
      <c r="P12615" s="1"/>
    </row>
    <row r="12616" spans="16:16" x14ac:dyDescent="0.3">
      <c r="P12616" s="1"/>
    </row>
    <row r="12617" spans="16:16" x14ac:dyDescent="0.3">
      <c r="P12617" s="1"/>
    </row>
    <row r="12618" spans="16:16" x14ac:dyDescent="0.3">
      <c r="P12618" s="1"/>
    </row>
    <row r="12619" spans="16:16" x14ac:dyDescent="0.3">
      <c r="P12619" s="1"/>
    </row>
    <row r="12620" spans="16:16" x14ac:dyDescent="0.3">
      <c r="P12620" s="1"/>
    </row>
    <row r="12621" spans="16:16" x14ac:dyDescent="0.3">
      <c r="P12621" s="1"/>
    </row>
    <row r="12622" spans="16:16" x14ac:dyDescent="0.3">
      <c r="P12622" s="1"/>
    </row>
    <row r="12623" spans="16:16" x14ac:dyDescent="0.3">
      <c r="P12623" s="1"/>
    </row>
    <row r="12624" spans="16:16" x14ac:dyDescent="0.3">
      <c r="P12624" s="1"/>
    </row>
    <row r="12625" spans="16:16" x14ac:dyDescent="0.3">
      <c r="P12625" s="1"/>
    </row>
    <row r="12626" spans="16:16" x14ac:dyDescent="0.3">
      <c r="P12626" s="1"/>
    </row>
    <row r="12627" spans="16:16" x14ac:dyDescent="0.3">
      <c r="P12627" s="1"/>
    </row>
    <row r="12628" spans="16:16" x14ac:dyDescent="0.3">
      <c r="P12628" s="1"/>
    </row>
    <row r="12629" spans="16:16" x14ac:dyDescent="0.3">
      <c r="P12629" s="1"/>
    </row>
    <row r="12630" spans="16:16" x14ac:dyDescent="0.3">
      <c r="P12630" s="1"/>
    </row>
    <row r="12631" spans="16:16" x14ac:dyDescent="0.3">
      <c r="P12631" s="1"/>
    </row>
    <row r="12632" spans="16:16" x14ac:dyDescent="0.3">
      <c r="P12632" s="1"/>
    </row>
    <row r="12633" spans="16:16" x14ac:dyDescent="0.3">
      <c r="P12633" s="1"/>
    </row>
    <row r="12634" spans="16:16" x14ac:dyDescent="0.3">
      <c r="P12634" s="1"/>
    </row>
    <row r="12635" spans="16:16" x14ac:dyDescent="0.3">
      <c r="P12635" s="1"/>
    </row>
    <row r="12636" spans="16:16" x14ac:dyDescent="0.3">
      <c r="P12636" s="1"/>
    </row>
    <row r="12637" spans="16:16" x14ac:dyDescent="0.3">
      <c r="P12637" s="1"/>
    </row>
    <row r="12638" spans="16:16" x14ac:dyDescent="0.3">
      <c r="P12638" s="1"/>
    </row>
    <row r="12639" spans="16:16" x14ac:dyDescent="0.3">
      <c r="P12639" s="1"/>
    </row>
    <row r="12640" spans="16:16" x14ac:dyDescent="0.3">
      <c r="P12640" s="1"/>
    </row>
    <row r="12641" spans="16:16" x14ac:dyDescent="0.3">
      <c r="P12641" s="1"/>
    </row>
    <row r="12642" spans="16:16" x14ac:dyDescent="0.3">
      <c r="P12642" s="1"/>
    </row>
    <row r="12643" spans="16:16" x14ac:dyDescent="0.3">
      <c r="P12643" s="1"/>
    </row>
    <row r="12644" spans="16:16" x14ac:dyDescent="0.3">
      <c r="P12644" s="1"/>
    </row>
    <row r="12645" spans="16:16" x14ac:dyDescent="0.3">
      <c r="P12645" s="1"/>
    </row>
    <row r="12646" spans="16:16" x14ac:dyDescent="0.3">
      <c r="P12646" s="1"/>
    </row>
    <row r="12647" spans="16:16" x14ac:dyDescent="0.3">
      <c r="P12647" s="1"/>
    </row>
    <row r="12648" spans="16:16" x14ac:dyDescent="0.3">
      <c r="P12648" s="1"/>
    </row>
    <row r="12649" spans="16:16" x14ac:dyDescent="0.3">
      <c r="P12649" s="1"/>
    </row>
    <row r="12650" spans="16:16" x14ac:dyDescent="0.3">
      <c r="P12650" s="1"/>
    </row>
    <row r="12651" spans="16:16" x14ac:dyDescent="0.3">
      <c r="P12651" s="1"/>
    </row>
    <row r="12652" spans="16:16" x14ac:dyDescent="0.3">
      <c r="P12652" s="1"/>
    </row>
    <row r="12653" spans="16:16" x14ac:dyDescent="0.3">
      <c r="P12653" s="1"/>
    </row>
    <row r="12654" spans="16:16" x14ac:dyDescent="0.3">
      <c r="P12654" s="1"/>
    </row>
    <row r="12655" spans="16:16" x14ac:dyDescent="0.3">
      <c r="P12655" s="1"/>
    </row>
    <row r="12656" spans="16:16" x14ac:dyDescent="0.3">
      <c r="P12656" s="1"/>
    </row>
    <row r="12657" spans="16:16" x14ac:dyDescent="0.3">
      <c r="P12657" s="1"/>
    </row>
    <row r="12658" spans="16:16" x14ac:dyDescent="0.3">
      <c r="P12658" s="1"/>
    </row>
    <row r="12659" spans="16:16" x14ac:dyDescent="0.3">
      <c r="P12659" s="1"/>
    </row>
    <row r="12660" spans="16:16" x14ac:dyDescent="0.3">
      <c r="P12660" s="1"/>
    </row>
    <row r="12661" spans="16:16" x14ac:dyDescent="0.3">
      <c r="P12661" s="1"/>
    </row>
    <row r="12662" spans="16:16" x14ac:dyDescent="0.3">
      <c r="P12662" s="1"/>
    </row>
    <row r="12663" spans="16:16" x14ac:dyDescent="0.3">
      <c r="P12663" s="1"/>
    </row>
    <row r="12664" spans="16:16" x14ac:dyDescent="0.3">
      <c r="P12664" s="1"/>
    </row>
    <row r="12665" spans="16:16" x14ac:dyDescent="0.3">
      <c r="P12665" s="1"/>
    </row>
    <row r="12666" spans="16:16" x14ac:dyDescent="0.3">
      <c r="P12666" s="1"/>
    </row>
    <row r="12667" spans="16:16" x14ac:dyDescent="0.3">
      <c r="P12667" s="1"/>
    </row>
    <row r="12668" spans="16:16" x14ac:dyDescent="0.3">
      <c r="P12668" s="1"/>
    </row>
    <row r="12669" spans="16:16" x14ac:dyDescent="0.3">
      <c r="P12669" s="1"/>
    </row>
    <row r="12670" spans="16:16" x14ac:dyDescent="0.3">
      <c r="P12670" s="1"/>
    </row>
    <row r="12671" spans="16:16" x14ac:dyDescent="0.3">
      <c r="P12671" s="1"/>
    </row>
    <row r="12672" spans="16:16" x14ac:dyDescent="0.3">
      <c r="P12672" s="1"/>
    </row>
    <row r="12673" spans="16:16" x14ac:dyDescent="0.3">
      <c r="P12673" s="1"/>
    </row>
    <row r="12674" spans="16:16" x14ac:dyDescent="0.3">
      <c r="P12674" s="1"/>
    </row>
    <row r="12675" spans="16:16" x14ac:dyDescent="0.3">
      <c r="P12675" s="1"/>
    </row>
    <row r="12676" spans="16:16" x14ac:dyDescent="0.3">
      <c r="P12676" s="1"/>
    </row>
    <row r="12677" spans="16:16" x14ac:dyDescent="0.3">
      <c r="P12677" s="1"/>
    </row>
    <row r="12678" spans="16:16" x14ac:dyDescent="0.3">
      <c r="P12678" s="1"/>
    </row>
    <row r="12679" spans="16:16" x14ac:dyDescent="0.3">
      <c r="P12679" s="1"/>
    </row>
    <row r="12680" spans="16:16" x14ac:dyDescent="0.3">
      <c r="P12680" s="1"/>
    </row>
    <row r="12681" spans="16:16" x14ac:dyDescent="0.3">
      <c r="P12681" s="1"/>
    </row>
    <row r="12682" spans="16:16" x14ac:dyDescent="0.3">
      <c r="P12682" s="1"/>
    </row>
    <row r="12683" spans="16:16" x14ac:dyDescent="0.3">
      <c r="P12683" s="1"/>
    </row>
    <row r="12684" spans="16:16" x14ac:dyDescent="0.3">
      <c r="P12684" s="1"/>
    </row>
    <row r="12685" spans="16:16" x14ac:dyDescent="0.3">
      <c r="P12685" s="1"/>
    </row>
    <row r="12686" spans="16:16" x14ac:dyDescent="0.3">
      <c r="P12686" s="1"/>
    </row>
    <row r="12687" spans="16:16" x14ac:dyDescent="0.3">
      <c r="P12687" s="1"/>
    </row>
    <row r="12688" spans="16:16" x14ac:dyDescent="0.3">
      <c r="P12688" s="1"/>
    </row>
    <row r="12689" spans="16:16" x14ac:dyDescent="0.3">
      <c r="P12689" s="1"/>
    </row>
    <row r="12690" spans="16:16" x14ac:dyDescent="0.3">
      <c r="P12690" s="1"/>
    </row>
    <row r="12691" spans="16:16" x14ac:dyDescent="0.3">
      <c r="P12691" s="1"/>
    </row>
    <row r="12692" spans="16:16" x14ac:dyDescent="0.3">
      <c r="P12692" s="1"/>
    </row>
    <row r="12693" spans="16:16" x14ac:dyDescent="0.3">
      <c r="P12693" s="1"/>
    </row>
    <row r="12694" spans="16:16" x14ac:dyDescent="0.3">
      <c r="P12694" s="1"/>
    </row>
    <row r="12695" spans="16:16" x14ac:dyDescent="0.3">
      <c r="P12695" s="1"/>
    </row>
    <row r="12696" spans="16:16" x14ac:dyDescent="0.3">
      <c r="P12696" s="1"/>
    </row>
    <row r="12697" spans="16:16" x14ac:dyDescent="0.3">
      <c r="P12697" s="1"/>
    </row>
    <row r="12698" spans="16:16" x14ac:dyDescent="0.3">
      <c r="P12698" s="1"/>
    </row>
    <row r="12699" spans="16:16" x14ac:dyDescent="0.3">
      <c r="P12699" s="1"/>
    </row>
    <row r="12700" spans="16:16" x14ac:dyDescent="0.3">
      <c r="P12700" s="1"/>
    </row>
    <row r="12701" spans="16:16" x14ac:dyDescent="0.3">
      <c r="P12701" s="1"/>
    </row>
    <row r="12702" spans="16:16" x14ac:dyDescent="0.3">
      <c r="P12702" s="1"/>
    </row>
    <row r="12703" spans="16:16" x14ac:dyDescent="0.3">
      <c r="P12703" s="1"/>
    </row>
    <row r="12704" spans="16:16" x14ac:dyDescent="0.3">
      <c r="P12704" s="1"/>
    </row>
    <row r="12705" spans="16:16" x14ac:dyDescent="0.3">
      <c r="P12705" s="1"/>
    </row>
    <row r="12706" spans="16:16" x14ac:dyDescent="0.3">
      <c r="P12706" s="1"/>
    </row>
    <row r="12707" spans="16:16" x14ac:dyDescent="0.3">
      <c r="P12707" s="1"/>
    </row>
    <row r="12708" spans="16:16" x14ac:dyDescent="0.3">
      <c r="P12708" s="1"/>
    </row>
    <row r="12709" spans="16:16" x14ac:dyDescent="0.3">
      <c r="P12709" s="1"/>
    </row>
    <row r="12710" spans="16:16" x14ac:dyDescent="0.3">
      <c r="P12710" s="1"/>
    </row>
    <row r="12711" spans="16:16" x14ac:dyDescent="0.3">
      <c r="P12711" s="1"/>
    </row>
    <row r="12712" spans="16:16" x14ac:dyDescent="0.3">
      <c r="P12712" s="1"/>
    </row>
    <row r="12713" spans="16:16" x14ac:dyDescent="0.3">
      <c r="P12713" s="1"/>
    </row>
    <row r="12714" spans="16:16" x14ac:dyDescent="0.3">
      <c r="P12714" s="1"/>
    </row>
    <row r="12715" spans="16:16" x14ac:dyDescent="0.3">
      <c r="P12715" s="1"/>
    </row>
    <row r="12716" spans="16:16" x14ac:dyDescent="0.3">
      <c r="P12716" s="1"/>
    </row>
    <row r="12717" spans="16:16" x14ac:dyDescent="0.3">
      <c r="P12717" s="1"/>
    </row>
    <row r="12718" spans="16:16" x14ac:dyDescent="0.3">
      <c r="P12718" s="1"/>
    </row>
    <row r="12719" spans="16:16" x14ac:dyDescent="0.3">
      <c r="P12719" s="1"/>
    </row>
    <row r="12720" spans="16:16" x14ac:dyDescent="0.3">
      <c r="P12720" s="1"/>
    </row>
    <row r="12721" spans="16:16" x14ac:dyDescent="0.3">
      <c r="P12721" s="1"/>
    </row>
    <row r="12722" spans="16:16" x14ac:dyDescent="0.3">
      <c r="P12722" s="1"/>
    </row>
    <row r="12723" spans="16:16" x14ac:dyDescent="0.3">
      <c r="P12723" s="1"/>
    </row>
    <row r="12724" spans="16:16" x14ac:dyDescent="0.3">
      <c r="P12724" s="1"/>
    </row>
    <row r="12725" spans="16:16" x14ac:dyDescent="0.3">
      <c r="P12725" s="1"/>
    </row>
    <row r="12726" spans="16:16" x14ac:dyDescent="0.3">
      <c r="P12726" s="1"/>
    </row>
    <row r="12727" spans="16:16" x14ac:dyDescent="0.3">
      <c r="P12727" s="1"/>
    </row>
    <row r="12728" spans="16:16" x14ac:dyDescent="0.3">
      <c r="P12728" s="1"/>
    </row>
    <row r="12729" spans="16:16" x14ac:dyDescent="0.3">
      <c r="P12729" s="1"/>
    </row>
    <row r="12730" spans="16:16" x14ac:dyDescent="0.3">
      <c r="P12730" s="1"/>
    </row>
    <row r="12731" spans="16:16" x14ac:dyDescent="0.3">
      <c r="P12731" s="1"/>
    </row>
    <row r="12732" spans="16:16" x14ac:dyDescent="0.3">
      <c r="P12732" s="1"/>
    </row>
    <row r="12733" spans="16:16" x14ac:dyDescent="0.3">
      <c r="P12733" s="1"/>
    </row>
    <row r="12734" spans="16:16" x14ac:dyDescent="0.3">
      <c r="P12734" s="1"/>
    </row>
    <row r="12735" spans="16:16" x14ac:dyDescent="0.3">
      <c r="P12735" s="1"/>
    </row>
    <row r="12736" spans="16:16" x14ac:dyDescent="0.3">
      <c r="P12736" s="1"/>
    </row>
    <row r="12737" spans="16:16" x14ac:dyDescent="0.3">
      <c r="P12737" s="1"/>
    </row>
    <row r="12738" spans="16:16" x14ac:dyDescent="0.3">
      <c r="P12738" s="1"/>
    </row>
    <row r="12739" spans="16:16" x14ac:dyDescent="0.3">
      <c r="P12739" s="1"/>
    </row>
    <row r="12740" spans="16:16" x14ac:dyDescent="0.3">
      <c r="P12740" s="1"/>
    </row>
    <row r="12741" spans="16:16" x14ac:dyDescent="0.3">
      <c r="P12741" s="1"/>
    </row>
    <row r="12742" spans="16:16" x14ac:dyDescent="0.3">
      <c r="P12742" s="1"/>
    </row>
    <row r="12743" spans="16:16" x14ac:dyDescent="0.3">
      <c r="P12743" s="1"/>
    </row>
    <row r="12744" spans="16:16" x14ac:dyDescent="0.3">
      <c r="P12744" s="1"/>
    </row>
    <row r="12745" spans="16:16" x14ac:dyDescent="0.3">
      <c r="P12745" s="1"/>
    </row>
    <row r="12746" spans="16:16" x14ac:dyDescent="0.3">
      <c r="P12746" s="1"/>
    </row>
    <row r="12747" spans="16:16" x14ac:dyDescent="0.3">
      <c r="P12747" s="1"/>
    </row>
    <row r="12748" spans="16:16" x14ac:dyDescent="0.3">
      <c r="P12748" s="1"/>
    </row>
    <row r="12749" spans="16:16" x14ac:dyDescent="0.3">
      <c r="P12749" s="1"/>
    </row>
    <row r="12750" spans="16:16" x14ac:dyDescent="0.3">
      <c r="P12750" s="1"/>
    </row>
    <row r="12751" spans="16:16" x14ac:dyDescent="0.3">
      <c r="P12751" s="1"/>
    </row>
    <row r="12752" spans="16:16" x14ac:dyDescent="0.3">
      <c r="P12752" s="1"/>
    </row>
    <row r="12753" spans="16:16" x14ac:dyDescent="0.3">
      <c r="P12753" s="1"/>
    </row>
    <row r="12754" spans="16:16" x14ac:dyDescent="0.3">
      <c r="P12754" s="1"/>
    </row>
    <row r="12755" spans="16:16" x14ac:dyDescent="0.3">
      <c r="P12755" s="1"/>
    </row>
    <row r="12756" spans="16:16" x14ac:dyDescent="0.3">
      <c r="P12756" s="1"/>
    </row>
    <row r="12757" spans="16:16" x14ac:dyDescent="0.3">
      <c r="P12757" s="1"/>
    </row>
    <row r="12758" spans="16:16" x14ac:dyDescent="0.3">
      <c r="P12758" s="1"/>
    </row>
    <row r="12759" spans="16:16" x14ac:dyDescent="0.3">
      <c r="P12759" s="1"/>
    </row>
    <row r="12760" spans="16:16" x14ac:dyDescent="0.3">
      <c r="P12760" s="1"/>
    </row>
    <row r="12761" spans="16:16" x14ac:dyDescent="0.3">
      <c r="P12761" s="1"/>
    </row>
    <row r="12762" spans="16:16" x14ac:dyDescent="0.3">
      <c r="P12762" s="1"/>
    </row>
    <row r="12763" spans="16:16" x14ac:dyDescent="0.3">
      <c r="P12763" s="1"/>
    </row>
    <row r="12764" spans="16:16" x14ac:dyDescent="0.3">
      <c r="P12764" s="1"/>
    </row>
    <row r="12765" spans="16:16" x14ac:dyDescent="0.3">
      <c r="P12765" s="1"/>
    </row>
    <row r="12766" spans="16:16" x14ac:dyDescent="0.3">
      <c r="P12766" s="1"/>
    </row>
    <row r="12767" spans="16:16" x14ac:dyDescent="0.3">
      <c r="P12767" s="1"/>
    </row>
    <row r="12768" spans="16:16" x14ac:dyDescent="0.3">
      <c r="P12768" s="1"/>
    </row>
    <row r="12769" spans="16:16" x14ac:dyDescent="0.3">
      <c r="P12769" s="1"/>
    </row>
    <row r="12770" spans="16:16" x14ac:dyDescent="0.3">
      <c r="P12770" s="1"/>
    </row>
    <row r="12771" spans="16:16" x14ac:dyDescent="0.3">
      <c r="P12771" s="1"/>
    </row>
    <row r="12772" spans="16:16" x14ac:dyDescent="0.3">
      <c r="P12772" s="1"/>
    </row>
    <row r="12773" spans="16:16" x14ac:dyDescent="0.3">
      <c r="P12773" s="1"/>
    </row>
    <row r="12774" spans="16:16" x14ac:dyDescent="0.3">
      <c r="P12774" s="1"/>
    </row>
    <row r="12775" spans="16:16" x14ac:dyDescent="0.3">
      <c r="P12775" s="1"/>
    </row>
    <row r="12776" spans="16:16" x14ac:dyDescent="0.3">
      <c r="P12776" s="1"/>
    </row>
    <row r="12777" spans="16:16" x14ac:dyDescent="0.3">
      <c r="P12777" s="1"/>
    </row>
    <row r="12778" spans="16:16" x14ac:dyDescent="0.3">
      <c r="P12778" s="1"/>
    </row>
    <row r="12779" spans="16:16" x14ac:dyDescent="0.3">
      <c r="P12779" s="1"/>
    </row>
    <row r="12780" spans="16:16" x14ac:dyDescent="0.3">
      <c r="P12780" s="1"/>
    </row>
    <row r="12781" spans="16:16" x14ac:dyDescent="0.3">
      <c r="P12781" s="1"/>
    </row>
    <row r="12782" spans="16:16" x14ac:dyDescent="0.3">
      <c r="P12782" s="1"/>
    </row>
    <row r="12783" spans="16:16" x14ac:dyDescent="0.3">
      <c r="P12783" s="1"/>
    </row>
    <row r="12784" spans="16:16" x14ac:dyDescent="0.3">
      <c r="P12784" s="1"/>
    </row>
    <row r="12785" spans="16:16" x14ac:dyDescent="0.3">
      <c r="P12785" s="1"/>
    </row>
    <row r="12786" spans="16:16" x14ac:dyDescent="0.3">
      <c r="P12786" s="1"/>
    </row>
    <row r="12787" spans="16:16" x14ac:dyDescent="0.3">
      <c r="P12787" s="1"/>
    </row>
    <row r="12788" spans="16:16" x14ac:dyDescent="0.3">
      <c r="P12788" s="1"/>
    </row>
    <row r="12789" spans="16:16" x14ac:dyDescent="0.3">
      <c r="P12789" s="1"/>
    </row>
    <row r="12790" spans="16:16" x14ac:dyDescent="0.3">
      <c r="P12790" s="1"/>
    </row>
    <row r="12791" spans="16:16" x14ac:dyDescent="0.3">
      <c r="P12791" s="1"/>
    </row>
    <row r="12792" spans="16:16" x14ac:dyDescent="0.3">
      <c r="P12792" s="1"/>
    </row>
    <row r="12793" spans="16:16" x14ac:dyDescent="0.3">
      <c r="P12793" s="1"/>
    </row>
    <row r="12794" spans="16:16" x14ac:dyDescent="0.3">
      <c r="P12794" s="1"/>
    </row>
    <row r="12795" spans="16:16" x14ac:dyDescent="0.3">
      <c r="P12795" s="1"/>
    </row>
    <row r="12796" spans="16:16" x14ac:dyDescent="0.3">
      <c r="P12796" s="1"/>
    </row>
    <row r="12797" spans="16:16" x14ac:dyDescent="0.3">
      <c r="P12797" s="1"/>
    </row>
    <row r="12798" spans="16:16" x14ac:dyDescent="0.3">
      <c r="P12798" s="1"/>
    </row>
    <row r="12799" spans="16:16" x14ac:dyDescent="0.3">
      <c r="P12799" s="1"/>
    </row>
    <row r="12800" spans="16:16" x14ac:dyDescent="0.3">
      <c r="P12800" s="1"/>
    </row>
    <row r="12801" spans="16:16" x14ac:dyDescent="0.3">
      <c r="P12801" s="1"/>
    </row>
    <row r="12802" spans="16:16" x14ac:dyDescent="0.3">
      <c r="P12802" s="1"/>
    </row>
    <row r="12803" spans="16:16" x14ac:dyDescent="0.3">
      <c r="P12803" s="1"/>
    </row>
    <row r="12804" spans="16:16" x14ac:dyDescent="0.3">
      <c r="P12804" s="1"/>
    </row>
    <row r="12805" spans="16:16" x14ac:dyDescent="0.3">
      <c r="P12805" s="1"/>
    </row>
    <row r="12806" spans="16:16" x14ac:dyDescent="0.3">
      <c r="P12806" s="1"/>
    </row>
    <row r="12807" spans="16:16" x14ac:dyDescent="0.3">
      <c r="P12807" s="1"/>
    </row>
    <row r="12808" spans="16:16" x14ac:dyDescent="0.3">
      <c r="P12808" s="1"/>
    </row>
    <row r="12809" spans="16:16" x14ac:dyDescent="0.3">
      <c r="P12809" s="1"/>
    </row>
    <row r="12810" spans="16:16" x14ac:dyDescent="0.3">
      <c r="P12810" s="1"/>
    </row>
    <row r="12811" spans="16:16" x14ac:dyDescent="0.3">
      <c r="P12811" s="1"/>
    </row>
    <row r="12812" spans="16:16" x14ac:dyDescent="0.3">
      <c r="P12812" s="1"/>
    </row>
    <row r="12813" spans="16:16" x14ac:dyDescent="0.3">
      <c r="P12813" s="1"/>
    </row>
    <row r="12814" spans="16:16" x14ac:dyDescent="0.3">
      <c r="P12814" s="1"/>
    </row>
    <row r="12815" spans="16:16" x14ac:dyDescent="0.3">
      <c r="P12815" s="1"/>
    </row>
    <row r="12816" spans="16:16" x14ac:dyDescent="0.3">
      <c r="P12816" s="1"/>
    </row>
    <row r="12817" spans="16:16" x14ac:dyDescent="0.3">
      <c r="P12817" s="1"/>
    </row>
    <row r="12818" spans="16:16" x14ac:dyDescent="0.3">
      <c r="P12818" s="1"/>
    </row>
    <row r="12819" spans="16:16" x14ac:dyDescent="0.3">
      <c r="P12819" s="1"/>
    </row>
    <row r="12820" spans="16:16" x14ac:dyDescent="0.3">
      <c r="P12820" s="1"/>
    </row>
    <row r="12821" spans="16:16" x14ac:dyDescent="0.3">
      <c r="P12821" s="1"/>
    </row>
    <row r="12822" spans="16:16" x14ac:dyDescent="0.3">
      <c r="P12822" s="1"/>
    </row>
    <row r="12823" spans="16:16" x14ac:dyDescent="0.3">
      <c r="P12823" s="1"/>
    </row>
    <row r="12824" spans="16:16" x14ac:dyDescent="0.3">
      <c r="P12824" s="1"/>
    </row>
    <row r="12825" spans="16:16" x14ac:dyDescent="0.3">
      <c r="P12825" s="1"/>
    </row>
    <row r="12826" spans="16:16" x14ac:dyDescent="0.3">
      <c r="P12826" s="1"/>
    </row>
    <row r="12827" spans="16:16" x14ac:dyDescent="0.3">
      <c r="P12827" s="1"/>
    </row>
    <row r="12828" spans="16:16" x14ac:dyDescent="0.3">
      <c r="P12828" s="1"/>
    </row>
    <row r="12829" spans="16:16" x14ac:dyDescent="0.3">
      <c r="P12829" s="1"/>
    </row>
    <row r="12830" spans="16:16" x14ac:dyDescent="0.3">
      <c r="P12830" s="1"/>
    </row>
    <row r="12831" spans="16:16" x14ac:dyDescent="0.3">
      <c r="P12831" s="1"/>
    </row>
    <row r="12832" spans="16:16" x14ac:dyDescent="0.3">
      <c r="P12832" s="1"/>
    </row>
    <row r="12833" spans="16:16" x14ac:dyDescent="0.3">
      <c r="P12833" s="1"/>
    </row>
    <row r="12834" spans="16:16" x14ac:dyDescent="0.3">
      <c r="P12834" s="1"/>
    </row>
    <row r="12835" spans="16:16" x14ac:dyDescent="0.3">
      <c r="P12835" s="1"/>
    </row>
    <row r="12836" spans="16:16" x14ac:dyDescent="0.3">
      <c r="P12836" s="1"/>
    </row>
    <row r="12837" spans="16:16" x14ac:dyDescent="0.3">
      <c r="P12837" s="1"/>
    </row>
    <row r="12838" spans="16:16" x14ac:dyDescent="0.3">
      <c r="P12838" s="1"/>
    </row>
    <row r="12839" spans="16:16" x14ac:dyDescent="0.3">
      <c r="P12839" s="1"/>
    </row>
    <row r="12840" spans="16:16" x14ac:dyDescent="0.3">
      <c r="P12840" s="1"/>
    </row>
    <row r="12841" spans="16:16" x14ac:dyDescent="0.3">
      <c r="P12841" s="1"/>
    </row>
    <row r="12842" spans="16:16" x14ac:dyDescent="0.3">
      <c r="P12842" s="1"/>
    </row>
    <row r="12843" spans="16:16" x14ac:dyDescent="0.3">
      <c r="P12843" s="1"/>
    </row>
    <row r="12844" spans="16:16" x14ac:dyDescent="0.3">
      <c r="P12844" s="1"/>
    </row>
    <row r="12845" spans="16:16" x14ac:dyDescent="0.3">
      <c r="P12845" s="1"/>
    </row>
    <row r="12846" spans="16:16" x14ac:dyDescent="0.3">
      <c r="P12846" s="1"/>
    </row>
    <row r="12847" spans="16:16" x14ac:dyDescent="0.3">
      <c r="P12847" s="1"/>
    </row>
    <row r="12848" spans="16:16" x14ac:dyDescent="0.3">
      <c r="P12848" s="1"/>
    </row>
    <row r="12849" spans="16:16" x14ac:dyDescent="0.3">
      <c r="P12849" s="1"/>
    </row>
    <row r="12850" spans="16:16" x14ac:dyDescent="0.3">
      <c r="P12850" s="1"/>
    </row>
    <row r="12851" spans="16:16" x14ac:dyDescent="0.3">
      <c r="P12851" s="1"/>
    </row>
    <row r="12852" spans="16:16" x14ac:dyDescent="0.3">
      <c r="P12852" s="1"/>
    </row>
    <row r="12853" spans="16:16" x14ac:dyDescent="0.3">
      <c r="P12853" s="1"/>
    </row>
    <row r="12854" spans="16:16" x14ac:dyDescent="0.3">
      <c r="P12854" s="1"/>
    </row>
    <row r="12855" spans="16:16" x14ac:dyDescent="0.3">
      <c r="P12855" s="1"/>
    </row>
    <row r="12856" spans="16:16" x14ac:dyDescent="0.3">
      <c r="P12856" s="1"/>
    </row>
    <row r="12857" spans="16:16" x14ac:dyDescent="0.3">
      <c r="P12857" s="1"/>
    </row>
    <row r="12858" spans="16:16" x14ac:dyDescent="0.3">
      <c r="P12858" s="1"/>
    </row>
    <row r="12859" spans="16:16" x14ac:dyDescent="0.3">
      <c r="P12859" s="1"/>
    </row>
    <row r="12860" spans="16:16" x14ac:dyDescent="0.3">
      <c r="P12860" s="1"/>
    </row>
    <row r="12861" spans="16:16" x14ac:dyDescent="0.3">
      <c r="P12861" s="1"/>
    </row>
    <row r="12862" spans="16:16" x14ac:dyDescent="0.3">
      <c r="P12862" s="1"/>
    </row>
    <row r="12863" spans="16:16" x14ac:dyDescent="0.3">
      <c r="P12863" s="1"/>
    </row>
    <row r="12864" spans="16:16" x14ac:dyDescent="0.3">
      <c r="P12864" s="1"/>
    </row>
    <row r="12865" spans="16:16" x14ac:dyDescent="0.3">
      <c r="P12865" s="1"/>
    </row>
    <row r="12866" spans="16:16" x14ac:dyDescent="0.3">
      <c r="P12866" s="1"/>
    </row>
    <row r="12867" spans="16:16" x14ac:dyDescent="0.3">
      <c r="P12867" s="1"/>
    </row>
    <row r="12868" spans="16:16" x14ac:dyDescent="0.3">
      <c r="P12868" s="1"/>
    </row>
    <row r="12869" spans="16:16" x14ac:dyDescent="0.3">
      <c r="P12869" s="1"/>
    </row>
    <row r="12870" spans="16:16" x14ac:dyDescent="0.3">
      <c r="P12870" s="1"/>
    </row>
    <row r="12871" spans="16:16" x14ac:dyDescent="0.3">
      <c r="P12871" s="1"/>
    </row>
    <row r="12872" spans="16:16" x14ac:dyDescent="0.3">
      <c r="P12872" s="1"/>
    </row>
    <row r="12873" spans="16:16" x14ac:dyDescent="0.3">
      <c r="P12873" s="1"/>
    </row>
    <row r="12874" spans="16:16" x14ac:dyDescent="0.3">
      <c r="P12874" s="1"/>
    </row>
    <row r="12875" spans="16:16" x14ac:dyDescent="0.3">
      <c r="P12875" s="1"/>
    </row>
    <row r="12876" spans="16:16" x14ac:dyDescent="0.3">
      <c r="P12876" s="1"/>
    </row>
    <row r="12877" spans="16:16" x14ac:dyDescent="0.3">
      <c r="P12877" s="1"/>
    </row>
    <row r="12878" spans="16:16" x14ac:dyDescent="0.3">
      <c r="P12878" s="1"/>
    </row>
    <row r="12879" spans="16:16" x14ac:dyDescent="0.3">
      <c r="P12879" s="1"/>
    </row>
    <row r="12880" spans="16:16" x14ac:dyDescent="0.3">
      <c r="P12880" s="1"/>
    </row>
    <row r="12881" spans="16:16" x14ac:dyDescent="0.3">
      <c r="P12881" s="1"/>
    </row>
    <row r="12882" spans="16:16" x14ac:dyDescent="0.3">
      <c r="P12882" s="1"/>
    </row>
    <row r="12883" spans="16:16" x14ac:dyDescent="0.3">
      <c r="P12883" s="1"/>
    </row>
    <row r="12884" spans="16:16" x14ac:dyDescent="0.3">
      <c r="P12884" s="1"/>
    </row>
    <row r="12885" spans="16:16" x14ac:dyDescent="0.3">
      <c r="P12885" s="1"/>
    </row>
    <row r="12886" spans="16:16" x14ac:dyDescent="0.3">
      <c r="P12886" s="1"/>
    </row>
    <row r="12887" spans="16:16" x14ac:dyDescent="0.3">
      <c r="P12887" s="1"/>
    </row>
    <row r="12888" spans="16:16" x14ac:dyDescent="0.3">
      <c r="P12888" s="1"/>
    </row>
    <row r="12889" spans="16:16" x14ac:dyDescent="0.3">
      <c r="P12889" s="1"/>
    </row>
    <row r="12890" spans="16:16" x14ac:dyDescent="0.3">
      <c r="P12890" s="1"/>
    </row>
    <row r="12891" spans="16:16" x14ac:dyDescent="0.3">
      <c r="P12891" s="1"/>
    </row>
    <row r="12892" spans="16:16" x14ac:dyDescent="0.3">
      <c r="P12892" s="1"/>
    </row>
    <row r="12893" spans="16:16" x14ac:dyDescent="0.3">
      <c r="P12893" s="1"/>
    </row>
    <row r="12894" spans="16:16" x14ac:dyDescent="0.3">
      <c r="P12894" s="1"/>
    </row>
    <row r="12895" spans="16:16" x14ac:dyDescent="0.3">
      <c r="P12895" s="1"/>
    </row>
    <row r="12896" spans="16:16" x14ac:dyDescent="0.3">
      <c r="P12896" s="1"/>
    </row>
    <row r="12897" spans="16:16" x14ac:dyDescent="0.3">
      <c r="P12897" s="1"/>
    </row>
    <row r="12898" spans="16:16" x14ac:dyDescent="0.3">
      <c r="P12898" s="1"/>
    </row>
    <row r="12899" spans="16:16" x14ac:dyDescent="0.3">
      <c r="P12899" s="1"/>
    </row>
    <row r="12900" spans="16:16" x14ac:dyDescent="0.3">
      <c r="P12900" s="1"/>
    </row>
    <row r="12901" spans="16:16" x14ac:dyDescent="0.3">
      <c r="P12901" s="1"/>
    </row>
    <row r="12902" spans="16:16" x14ac:dyDescent="0.3">
      <c r="P12902" s="1"/>
    </row>
    <row r="12903" spans="16:16" x14ac:dyDescent="0.3">
      <c r="P12903" s="1"/>
    </row>
    <row r="12904" spans="16:16" x14ac:dyDescent="0.3">
      <c r="P12904" s="1"/>
    </row>
    <row r="12905" spans="16:16" x14ac:dyDescent="0.3">
      <c r="P12905" s="1"/>
    </row>
    <row r="12906" spans="16:16" x14ac:dyDescent="0.3">
      <c r="P12906" s="1"/>
    </row>
    <row r="12907" spans="16:16" x14ac:dyDescent="0.3">
      <c r="P12907" s="1"/>
    </row>
    <row r="12908" spans="16:16" x14ac:dyDescent="0.3">
      <c r="P12908" s="1"/>
    </row>
    <row r="12909" spans="16:16" x14ac:dyDescent="0.3">
      <c r="P12909" s="1"/>
    </row>
    <row r="12910" spans="16:16" x14ac:dyDescent="0.3">
      <c r="P12910" s="1"/>
    </row>
    <row r="12911" spans="16:16" x14ac:dyDescent="0.3">
      <c r="P12911" s="1"/>
    </row>
    <row r="12912" spans="16:16" x14ac:dyDescent="0.3">
      <c r="P12912" s="1"/>
    </row>
    <row r="12913" spans="16:16" x14ac:dyDescent="0.3">
      <c r="P12913" s="1"/>
    </row>
    <row r="12914" spans="16:16" x14ac:dyDescent="0.3">
      <c r="P12914" s="1"/>
    </row>
    <row r="12915" spans="16:16" x14ac:dyDescent="0.3">
      <c r="P12915" s="1"/>
    </row>
    <row r="12916" spans="16:16" x14ac:dyDescent="0.3">
      <c r="P12916" s="1"/>
    </row>
    <row r="12917" spans="16:16" x14ac:dyDescent="0.3">
      <c r="P12917" s="1"/>
    </row>
    <row r="12918" spans="16:16" x14ac:dyDescent="0.3">
      <c r="P12918" s="1"/>
    </row>
    <row r="12919" spans="16:16" x14ac:dyDescent="0.3">
      <c r="P12919" s="1"/>
    </row>
    <row r="12920" spans="16:16" x14ac:dyDescent="0.3">
      <c r="P12920" s="1"/>
    </row>
    <row r="12921" spans="16:16" x14ac:dyDescent="0.3">
      <c r="P12921" s="1"/>
    </row>
    <row r="12922" spans="16:16" x14ac:dyDescent="0.3">
      <c r="P12922" s="1"/>
    </row>
    <row r="12923" spans="16:16" x14ac:dyDescent="0.3">
      <c r="P12923" s="1"/>
    </row>
    <row r="12924" spans="16:16" x14ac:dyDescent="0.3">
      <c r="P12924" s="1"/>
    </row>
    <row r="12925" spans="16:16" x14ac:dyDescent="0.3">
      <c r="P12925" s="1"/>
    </row>
    <row r="12926" spans="16:16" x14ac:dyDescent="0.3">
      <c r="P12926" s="1"/>
    </row>
    <row r="12927" spans="16:16" x14ac:dyDescent="0.3">
      <c r="P12927" s="1"/>
    </row>
    <row r="12928" spans="16:16" x14ac:dyDescent="0.3">
      <c r="P12928" s="1"/>
    </row>
    <row r="12929" spans="16:16" x14ac:dyDescent="0.3">
      <c r="P12929" s="1"/>
    </row>
    <row r="12930" spans="16:16" x14ac:dyDescent="0.3">
      <c r="P12930" s="1"/>
    </row>
    <row r="12931" spans="16:16" x14ac:dyDescent="0.3">
      <c r="P12931" s="1"/>
    </row>
    <row r="12932" spans="16:16" x14ac:dyDescent="0.3">
      <c r="P12932" s="1"/>
    </row>
    <row r="12933" spans="16:16" x14ac:dyDescent="0.3">
      <c r="P12933" s="1"/>
    </row>
    <row r="12934" spans="16:16" x14ac:dyDescent="0.3">
      <c r="P12934" s="1"/>
    </row>
    <row r="12935" spans="16:16" x14ac:dyDescent="0.3">
      <c r="P12935" s="1"/>
    </row>
    <row r="12936" spans="16:16" x14ac:dyDescent="0.3">
      <c r="P12936" s="1"/>
    </row>
    <row r="12937" spans="16:16" x14ac:dyDescent="0.3">
      <c r="P12937" s="1"/>
    </row>
    <row r="12938" spans="16:16" x14ac:dyDescent="0.3">
      <c r="P12938" s="1"/>
    </row>
    <row r="12939" spans="16:16" x14ac:dyDescent="0.3">
      <c r="P12939" s="1"/>
    </row>
    <row r="12940" spans="16:16" x14ac:dyDescent="0.3">
      <c r="P12940" s="1"/>
    </row>
    <row r="12941" spans="16:16" x14ac:dyDescent="0.3">
      <c r="P12941" s="1"/>
    </row>
    <row r="12942" spans="16:16" x14ac:dyDescent="0.3">
      <c r="P12942" s="1"/>
    </row>
    <row r="12943" spans="16:16" x14ac:dyDescent="0.3">
      <c r="P12943" s="1"/>
    </row>
    <row r="12944" spans="16:16" x14ac:dyDescent="0.3">
      <c r="P12944" s="1"/>
    </row>
    <row r="12945" spans="16:16" x14ac:dyDescent="0.3">
      <c r="P12945" s="1"/>
    </row>
    <row r="12946" spans="16:16" x14ac:dyDescent="0.3">
      <c r="P12946" s="1"/>
    </row>
    <row r="12947" spans="16:16" x14ac:dyDescent="0.3">
      <c r="P12947" s="1"/>
    </row>
    <row r="12948" spans="16:16" x14ac:dyDescent="0.3">
      <c r="P12948" s="1"/>
    </row>
    <row r="12949" spans="16:16" x14ac:dyDescent="0.3">
      <c r="P12949" s="1"/>
    </row>
    <row r="12950" spans="16:16" x14ac:dyDescent="0.3">
      <c r="P12950" s="1"/>
    </row>
    <row r="12951" spans="16:16" x14ac:dyDescent="0.3">
      <c r="P12951" s="1"/>
    </row>
    <row r="12952" spans="16:16" x14ac:dyDescent="0.3">
      <c r="P12952" s="1"/>
    </row>
    <row r="12953" spans="16:16" x14ac:dyDescent="0.3">
      <c r="P12953" s="1"/>
    </row>
    <row r="12954" spans="16:16" x14ac:dyDescent="0.3">
      <c r="P12954" s="1"/>
    </row>
    <row r="12955" spans="16:16" x14ac:dyDescent="0.3">
      <c r="P12955" s="1"/>
    </row>
    <row r="12956" spans="16:16" x14ac:dyDescent="0.3">
      <c r="P12956" s="1"/>
    </row>
    <row r="12957" spans="16:16" x14ac:dyDescent="0.3">
      <c r="P12957" s="1"/>
    </row>
    <row r="12958" spans="16:16" x14ac:dyDescent="0.3">
      <c r="P12958" s="1"/>
    </row>
    <row r="12959" spans="16:16" x14ac:dyDescent="0.3">
      <c r="P12959" s="1"/>
    </row>
    <row r="12960" spans="16:16" x14ac:dyDescent="0.3">
      <c r="P12960" s="1"/>
    </row>
    <row r="12961" spans="16:16" x14ac:dyDescent="0.3">
      <c r="P12961" s="1"/>
    </row>
    <row r="12962" spans="16:16" x14ac:dyDescent="0.3">
      <c r="P12962" s="1"/>
    </row>
    <row r="12963" spans="16:16" x14ac:dyDescent="0.3">
      <c r="P12963" s="1"/>
    </row>
    <row r="12964" spans="16:16" x14ac:dyDescent="0.3">
      <c r="P12964" s="1"/>
    </row>
    <row r="12965" spans="16:16" x14ac:dyDescent="0.3">
      <c r="P12965" s="1"/>
    </row>
    <row r="12966" spans="16:16" x14ac:dyDescent="0.3">
      <c r="P12966" s="1"/>
    </row>
    <row r="12967" spans="16:16" x14ac:dyDescent="0.3">
      <c r="P12967" s="1"/>
    </row>
    <row r="12968" spans="16:16" x14ac:dyDescent="0.3">
      <c r="P12968" s="1"/>
    </row>
    <row r="12969" spans="16:16" x14ac:dyDescent="0.3">
      <c r="P12969" s="1"/>
    </row>
    <row r="12970" spans="16:16" x14ac:dyDescent="0.3">
      <c r="P12970" s="1"/>
    </row>
    <row r="12971" spans="16:16" x14ac:dyDescent="0.3">
      <c r="P12971" s="1"/>
    </row>
    <row r="12972" spans="16:16" x14ac:dyDescent="0.3">
      <c r="P12972" s="1"/>
    </row>
    <row r="12973" spans="16:16" x14ac:dyDescent="0.3">
      <c r="P12973" s="1"/>
    </row>
    <row r="12974" spans="16:16" x14ac:dyDescent="0.3">
      <c r="P12974" s="1"/>
    </row>
    <row r="12975" spans="16:16" x14ac:dyDescent="0.3">
      <c r="P12975" s="1"/>
    </row>
    <row r="12976" spans="16:16" x14ac:dyDescent="0.3">
      <c r="P12976" s="1"/>
    </row>
    <row r="12977" spans="16:16" x14ac:dyDescent="0.3">
      <c r="P12977" s="1"/>
    </row>
    <row r="12978" spans="16:16" x14ac:dyDescent="0.3">
      <c r="P12978" s="1"/>
    </row>
    <row r="12979" spans="16:16" x14ac:dyDescent="0.3">
      <c r="P12979" s="1"/>
    </row>
    <row r="12980" spans="16:16" x14ac:dyDescent="0.3">
      <c r="P12980" s="1"/>
    </row>
    <row r="12981" spans="16:16" x14ac:dyDescent="0.3">
      <c r="P12981" s="1"/>
    </row>
    <row r="12982" spans="16:16" x14ac:dyDescent="0.3">
      <c r="P12982" s="1"/>
    </row>
    <row r="12983" spans="16:16" x14ac:dyDescent="0.3">
      <c r="P12983" s="1"/>
    </row>
    <row r="12984" spans="16:16" x14ac:dyDescent="0.3">
      <c r="P12984" s="1"/>
    </row>
    <row r="12985" spans="16:16" x14ac:dyDescent="0.3">
      <c r="P12985" s="1"/>
    </row>
    <row r="12986" spans="16:16" x14ac:dyDescent="0.3">
      <c r="P12986" s="1"/>
    </row>
    <row r="12987" spans="16:16" x14ac:dyDescent="0.3">
      <c r="P12987" s="1"/>
    </row>
    <row r="12988" spans="16:16" x14ac:dyDescent="0.3">
      <c r="P12988" s="1"/>
    </row>
    <row r="12989" spans="16:16" x14ac:dyDescent="0.3">
      <c r="P12989" s="1"/>
    </row>
    <row r="12990" spans="16:16" x14ac:dyDescent="0.3">
      <c r="P12990" s="1"/>
    </row>
    <row r="12991" spans="16:16" x14ac:dyDescent="0.3">
      <c r="P12991" s="1"/>
    </row>
    <row r="12992" spans="16:16" x14ac:dyDescent="0.3">
      <c r="P12992" s="1"/>
    </row>
    <row r="12993" spans="16:16" x14ac:dyDescent="0.3">
      <c r="P12993" s="1"/>
    </row>
    <row r="12994" spans="16:16" x14ac:dyDescent="0.3">
      <c r="P12994" s="1"/>
    </row>
    <row r="12995" spans="16:16" x14ac:dyDescent="0.3">
      <c r="P12995" s="1"/>
    </row>
    <row r="12996" spans="16:16" x14ac:dyDescent="0.3">
      <c r="P12996" s="1"/>
    </row>
    <row r="12997" spans="16:16" x14ac:dyDescent="0.3">
      <c r="P12997" s="1"/>
    </row>
    <row r="12998" spans="16:16" x14ac:dyDescent="0.3">
      <c r="P12998" s="1"/>
    </row>
    <row r="12999" spans="16:16" x14ac:dyDescent="0.3">
      <c r="P12999" s="1"/>
    </row>
    <row r="13000" spans="16:16" x14ac:dyDescent="0.3">
      <c r="P13000" s="1"/>
    </row>
    <row r="13001" spans="16:16" x14ac:dyDescent="0.3">
      <c r="P13001" s="1"/>
    </row>
    <row r="13002" spans="16:16" x14ac:dyDescent="0.3">
      <c r="P13002" s="1"/>
    </row>
    <row r="13003" spans="16:16" x14ac:dyDescent="0.3">
      <c r="P13003" s="1"/>
    </row>
    <row r="13004" spans="16:16" x14ac:dyDescent="0.3">
      <c r="P13004" s="1"/>
    </row>
    <row r="13005" spans="16:16" x14ac:dyDescent="0.3">
      <c r="P13005" s="1"/>
    </row>
    <row r="13006" spans="16:16" x14ac:dyDescent="0.3">
      <c r="P13006" s="1"/>
    </row>
    <row r="13007" spans="16:16" x14ac:dyDescent="0.3">
      <c r="P13007" s="1"/>
    </row>
    <row r="13008" spans="16:16" x14ac:dyDescent="0.3">
      <c r="P13008" s="1"/>
    </row>
    <row r="13009" spans="16:16" x14ac:dyDescent="0.3">
      <c r="P13009" s="1"/>
    </row>
    <row r="13010" spans="16:16" x14ac:dyDescent="0.3">
      <c r="P13010" s="1"/>
    </row>
    <row r="13011" spans="16:16" x14ac:dyDescent="0.3">
      <c r="P13011" s="1"/>
    </row>
    <row r="13012" spans="16:16" x14ac:dyDescent="0.3">
      <c r="P13012" s="1"/>
    </row>
    <row r="13013" spans="16:16" x14ac:dyDescent="0.3">
      <c r="P13013" s="1"/>
    </row>
    <row r="13014" spans="16:16" x14ac:dyDescent="0.3">
      <c r="P13014" s="1"/>
    </row>
    <row r="13015" spans="16:16" x14ac:dyDescent="0.3">
      <c r="P13015" s="1"/>
    </row>
    <row r="13016" spans="16:16" x14ac:dyDescent="0.3">
      <c r="P13016" s="1"/>
    </row>
    <row r="13017" spans="16:16" x14ac:dyDescent="0.3">
      <c r="P13017" s="1"/>
    </row>
    <row r="13018" spans="16:16" x14ac:dyDescent="0.3">
      <c r="P13018" s="1"/>
    </row>
    <row r="13019" spans="16:16" x14ac:dyDescent="0.3">
      <c r="P13019" s="1"/>
    </row>
    <row r="13020" spans="16:16" x14ac:dyDescent="0.3">
      <c r="P13020" s="1"/>
    </row>
    <row r="13021" spans="16:16" x14ac:dyDescent="0.3">
      <c r="P13021" s="1"/>
    </row>
    <row r="13022" spans="16:16" x14ac:dyDescent="0.3">
      <c r="P13022" s="1"/>
    </row>
    <row r="13023" spans="16:16" x14ac:dyDescent="0.3">
      <c r="P13023" s="1"/>
    </row>
    <row r="13024" spans="16:16" x14ac:dyDescent="0.3">
      <c r="P13024" s="1"/>
    </row>
    <row r="13025" spans="16:16" x14ac:dyDescent="0.3">
      <c r="P13025" s="1"/>
    </row>
    <row r="13026" spans="16:16" x14ac:dyDescent="0.3">
      <c r="P13026" s="1"/>
    </row>
    <row r="13027" spans="16:16" x14ac:dyDescent="0.3">
      <c r="P13027" s="1"/>
    </row>
    <row r="13028" spans="16:16" x14ac:dyDescent="0.3">
      <c r="P13028" s="1"/>
    </row>
    <row r="13029" spans="16:16" x14ac:dyDescent="0.3">
      <c r="P13029" s="1"/>
    </row>
    <row r="13030" spans="16:16" x14ac:dyDescent="0.3">
      <c r="P13030" s="1"/>
    </row>
    <row r="13031" spans="16:16" x14ac:dyDescent="0.3">
      <c r="P13031" s="1"/>
    </row>
    <row r="13032" spans="16:16" x14ac:dyDescent="0.3">
      <c r="P13032" s="1"/>
    </row>
    <row r="13033" spans="16:16" x14ac:dyDescent="0.3">
      <c r="P13033" s="1"/>
    </row>
    <row r="13034" spans="16:16" x14ac:dyDescent="0.3">
      <c r="P13034" s="1"/>
    </row>
    <row r="13035" spans="16:16" x14ac:dyDescent="0.3">
      <c r="P13035" s="1"/>
    </row>
    <row r="13036" spans="16:16" x14ac:dyDescent="0.3">
      <c r="P13036" s="1"/>
    </row>
    <row r="13037" spans="16:16" x14ac:dyDescent="0.3">
      <c r="P13037" s="1"/>
    </row>
    <row r="13038" spans="16:16" x14ac:dyDescent="0.3">
      <c r="P13038" s="1"/>
    </row>
    <row r="13039" spans="16:16" x14ac:dyDescent="0.3">
      <c r="P13039" s="1"/>
    </row>
    <row r="13040" spans="16:16" x14ac:dyDescent="0.3">
      <c r="P13040" s="1"/>
    </row>
    <row r="13041" spans="16:16" x14ac:dyDescent="0.3">
      <c r="P13041" s="1"/>
    </row>
    <row r="13042" spans="16:16" x14ac:dyDescent="0.3">
      <c r="P13042" s="1"/>
    </row>
    <row r="13043" spans="16:16" x14ac:dyDescent="0.3">
      <c r="P13043" s="1"/>
    </row>
    <row r="13044" spans="16:16" x14ac:dyDescent="0.3">
      <c r="P13044" s="1"/>
    </row>
    <row r="13045" spans="16:16" x14ac:dyDescent="0.3">
      <c r="P13045" s="1"/>
    </row>
    <row r="13046" spans="16:16" x14ac:dyDescent="0.3">
      <c r="P13046" s="1"/>
    </row>
    <row r="13047" spans="16:16" x14ac:dyDescent="0.3">
      <c r="P13047" s="1"/>
    </row>
    <row r="13048" spans="16:16" x14ac:dyDescent="0.3">
      <c r="P13048" s="1"/>
    </row>
    <row r="13049" spans="16:16" x14ac:dyDescent="0.3">
      <c r="P13049" s="1"/>
    </row>
    <row r="13050" spans="16:16" x14ac:dyDescent="0.3">
      <c r="P13050" s="1"/>
    </row>
    <row r="13051" spans="16:16" x14ac:dyDescent="0.3">
      <c r="P13051" s="1"/>
    </row>
    <row r="13052" spans="16:16" x14ac:dyDescent="0.3">
      <c r="P13052" s="1"/>
    </row>
    <row r="13053" spans="16:16" x14ac:dyDescent="0.3">
      <c r="P13053" s="1"/>
    </row>
    <row r="13054" spans="16:16" x14ac:dyDescent="0.3">
      <c r="P13054" s="1"/>
    </row>
    <row r="13055" spans="16:16" x14ac:dyDescent="0.3">
      <c r="P13055" s="1"/>
    </row>
    <row r="13056" spans="16:16" x14ac:dyDescent="0.3">
      <c r="P13056" s="1"/>
    </row>
    <row r="13057" spans="16:16" x14ac:dyDescent="0.3">
      <c r="P13057" s="1"/>
    </row>
    <row r="13058" spans="16:16" x14ac:dyDescent="0.3">
      <c r="P13058" s="1"/>
    </row>
    <row r="13059" spans="16:16" x14ac:dyDescent="0.3">
      <c r="P13059" s="1"/>
    </row>
    <row r="13060" spans="16:16" x14ac:dyDescent="0.3">
      <c r="P13060" s="1"/>
    </row>
    <row r="13061" spans="16:16" x14ac:dyDescent="0.3">
      <c r="P13061" s="1"/>
    </row>
    <row r="13062" spans="16:16" x14ac:dyDescent="0.3">
      <c r="P13062" s="1"/>
    </row>
    <row r="13063" spans="16:16" x14ac:dyDescent="0.3">
      <c r="P13063" s="1"/>
    </row>
    <row r="13064" spans="16:16" x14ac:dyDescent="0.3">
      <c r="P13064" s="1"/>
    </row>
    <row r="13065" spans="16:16" x14ac:dyDescent="0.3">
      <c r="P13065" s="1"/>
    </row>
    <row r="13066" spans="16:16" x14ac:dyDescent="0.3">
      <c r="P13066" s="1"/>
    </row>
    <row r="13067" spans="16:16" x14ac:dyDescent="0.3">
      <c r="P13067" s="1"/>
    </row>
    <row r="13068" spans="16:16" x14ac:dyDescent="0.3">
      <c r="P13068" s="1"/>
    </row>
    <row r="13069" spans="16:16" x14ac:dyDescent="0.3">
      <c r="P13069" s="1"/>
    </row>
    <row r="13070" spans="16:16" x14ac:dyDescent="0.3">
      <c r="P13070" s="1"/>
    </row>
    <row r="13071" spans="16:16" x14ac:dyDescent="0.3">
      <c r="P13071" s="1"/>
    </row>
    <row r="13072" spans="16:16" x14ac:dyDescent="0.3">
      <c r="P13072" s="1"/>
    </row>
    <row r="13073" spans="16:16" x14ac:dyDescent="0.3">
      <c r="P13073" s="1"/>
    </row>
    <row r="13074" spans="16:16" x14ac:dyDescent="0.3">
      <c r="P13074" s="1"/>
    </row>
    <row r="13075" spans="16:16" x14ac:dyDescent="0.3">
      <c r="P13075" s="1"/>
    </row>
    <row r="13076" spans="16:16" x14ac:dyDescent="0.3">
      <c r="P13076" s="1"/>
    </row>
    <row r="13077" spans="16:16" x14ac:dyDescent="0.3">
      <c r="P13077" s="1"/>
    </row>
    <row r="13078" spans="16:16" x14ac:dyDescent="0.3">
      <c r="P13078" s="1"/>
    </row>
    <row r="13079" spans="16:16" x14ac:dyDescent="0.3">
      <c r="P13079" s="1"/>
    </row>
    <row r="13080" spans="16:16" x14ac:dyDescent="0.3">
      <c r="P13080" s="1"/>
    </row>
    <row r="13081" spans="16:16" x14ac:dyDescent="0.3">
      <c r="P13081" s="1"/>
    </row>
    <row r="13082" spans="16:16" x14ac:dyDescent="0.3">
      <c r="P13082" s="1"/>
    </row>
    <row r="13083" spans="16:16" x14ac:dyDescent="0.3">
      <c r="P13083" s="1"/>
    </row>
    <row r="13084" spans="16:16" x14ac:dyDescent="0.3">
      <c r="P13084" s="1"/>
    </row>
    <row r="13085" spans="16:16" x14ac:dyDescent="0.3">
      <c r="P13085" s="1"/>
    </row>
    <row r="13086" spans="16:16" x14ac:dyDescent="0.3">
      <c r="P13086" s="1"/>
    </row>
    <row r="13087" spans="16:16" x14ac:dyDescent="0.3">
      <c r="P13087" s="1"/>
    </row>
    <row r="13088" spans="16:16" x14ac:dyDescent="0.3">
      <c r="P13088" s="1"/>
    </row>
    <row r="13089" spans="16:16" x14ac:dyDescent="0.3">
      <c r="P13089" s="1"/>
    </row>
    <row r="13090" spans="16:16" x14ac:dyDescent="0.3">
      <c r="P13090" s="1"/>
    </row>
    <row r="13091" spans="16:16" x14ac:dyDescent="0.3">
      <c r="P13091" s="1"/>
    </row>
    <row r="13092" spans="16:16" x14ac:dyDescent="0.3">
      <c r="P13092" s="1"/>
    </row>
    <row r="13093" spans="16:16" x14ac:dyDescent="0.3">
      <c r="P13093" s="1"/>
    </row>
    <row r="13094" spans="16:16" x14ac:dyDescent="0.3">
      <c r="P13094" s="1"/>
    </row>
    <row r="13095" spans="16:16" x14ac:dyDescent="0.3">
      <c r="P13095" s="1"/>
    </row>
    <row r="13096" spans="16:16" x14ac:dyDescent="0.3">
      <c r="P13096" s="1"/>
    </row>
    <row r="13097" spans="16:16" x14ac:dyDescent="0.3">
      <c r="P13097" s="1"/>
    </row>
    <row r="13098" spans="16:16" x14ac:dyDescent="0.3">
      <c r="P13098" s="1"/>
    </row>
    <row r="13099" spans="16:16" x14ac:dyDescent="0.3">
      <c r="P13099" s="1"/>
    </row>
    <row r="13100" spans="16:16" x14ac:dyDescent="0.3">
      <c r="P13100" s="1"/>
    </row>
    <row r="13101" spans="16:16" x14ac:dyDescent="0.3">
      <c r="P13101" s="1"/>
    </row>
    <row r="13102" spans="16:16" x14ac:dyDescent="0.3">
      <c r="P13102" s="1"/>
    </row>
    <row r="13103" spans="16:16" x14ac:dyDescent="0.3">
      <c r="P13103" s="1"/>
    </row>
    <row r="13104" spans="16:16" x14ac:dyDescent="0.3">
      <c r="P13104" s="1"/>
    </row>
    <row r="13105" spans="16:16" x14ac:dyDescent="0.3">
      <c r="P13105" s="1"/>
    </row>
    <row r="13106" spans="16:16" x14ac:dyDescent="0.3">
      <c r="P13106" s="1"/>
    </row>
    <row r="13107" spans="16:16" x14ac:dyDescent="0.3">
      <c r="P13107" s="1"/>
    </row>
    <row r="13108" spans="16:16" x14ac:dyDescent="0.3">
      <c r="P13108" s="1"/>
    </row>
    <row r="13109" spans="16:16" x14ac:dyDescent="0.3">
      <c r="P13109" s="1"/>
    </row>
    <row r="13110" spans="16:16" x14ac:dyDescent="0.3">
      <c r="P13110" s="1"/>
    </row>
    <row r="13111" spans="16:16" x14ac:dyDescent="0.3">
      <c r="P13111" s="1"/>
    </row>
    <row r="13112" spans="16:16" x14ac:dyDescent="0.3">
      <c r="P13112" s="1"/>
    </row>
    <row r="13113" spans="16:16" x14ac:dyDescent="0.3">
      <c r="P13113" s="1"/>
    </row>
    <row r="13114" spans="16:16" x14ac:dyDescent="0.3">
      <c r="P13114" s="1"/>
    </row>
    <row r="13115" spans="16:16" x14ac:dyDescent="0.3">
      <c r="P13115" s="1"/>
    </row>
    <row r="13116" spans="16:16" x14ac:dyDescent="0.3">
      <c r="P13116" s="1"/>
    </row>
    <row r="13117" spans="16:16" x14ac:dyDescent="0.3">
      <c r="P13117" s="1"/>
    </row>
    <row r="13118" spans="16:16" x14ac:dyDescent="0.3">
      <c r="P13118" s="1"/>
    </row>
    <row r="13119" spans="16:16" x14ac:dyDescent="0.3">
      <c r="P13119" s="1"/>
    </row>
    <row r="13120" spans="16:16" x14ac:dyDescent="0.3">
      <c r="P13120" s="1"/>
    </row>
    <row r="13121" spans="16:16" x14ac:dyDescent="0.3">
      <c r="P13121" s="1"/>
    </row>
    <row r="13122" spans="16:16" x14ac:dyDescent="0.3">
      <c r="P13122" s="1"/>
    </row>
    <row r="13123" spans="16:16" x14ac:dyDescent="0.3">
      <c r="P13123" s="1"/>
    </row>
    <row r="13124" spans="16:16" x14ac:dyDescent="0.3">
      <c r="P13124" s="1"/>
    </row>
    <row r="13125" spans="16:16" x14ac:dyDescent="0.3">
      <c r="P13125" s="1"/>
    </row>
    <row r="13126" spans="16:16" x14ac:dyDescent="0.3">
      <c r="P13126" s="1"/>
    </row>
    <row r="13127" spans="16:16" x14ac:dyDescent="0.3">
      <c r="P13127" s="1"/>
    </row>
    <row r="13128" spans="16:16" x14ac:dyDescent="0.3">
      <c r="P13128" s="1"/>
    </row>
    <row r="13129" spans="16:16" x14ac:dyDescent="0.3">
      <c r="P13129" s="1"/>
    </row>
    <row r="13130" spans="16:16" x14ac:dyDescent="0.3">
      <c r="P13130" s="1"/>
    </row>
    <row r="13131" spans="16:16" x14ac:dyDescent="0.3">
      <c r="P13131" s="1"/>
    </row>
    <row r="13132" spans="16:16" x14ac:dyDescent="0.3">
      <c r="P13132" s="1"/>
    </row>
    <row r="13133" spans="16:16" x14ac:dyDescent="0.3">
      <c r="P13133" s="1"/>
    </row>
    <row r="13134" spans="16:16" x14ac:dyDescent="0.3">
      <c r="P13134" s="1"/>
    </row>
    <row r="13135" spans="16:16" x14ac:dyDescent="0.3">
      <c r="P13135" s="1"/>
    </row>
    <row r="13136" spans="16:16" x14ac:dyDescent="0.3">
      <c r="P13136" s="1"/>
    </row>
    <row r="13137" spans="16:16" x14ac:dyDescent="0.3">
      <c r="P13137" s="1"/>
    </row>
    <row r="13138" spans="16:16" x14ac:dyDescent="0.3">
      <c r="P13138" s="1"/>
    </row>
    <row r="13139" spans="16:16" x14ac:dyDescent="0.3">
      <c r="P13139" s="1"/>
    </row>
    <row r="13140" spans="16:16" x14ac:dyDescent="0.3">
      <c r="P13140" s="1"/>
    </row>
    <row r="13141" spans="16:16" x14ac:dyDescent="0.3">
      <c r="P13141" s="1"/>
    </row>
    <row r="13142" spans="16:16" x14ac:dyDescent="0.3">
      <c r="P13142" s="1"/>
    </row>
    <row r="13143" spans="16:16" x14ac:dyDescent="0.3">
      <c r="P13143" s="1"/>
    </row>
    <row r="13144" spans="16:16" x14ac:dyDescent="0.3">
      <c r="P13144" s="1"/>
    </row>
    <row r="13145" spans="16:16" x14ac:dyDescent="0.3">
      <c r="P13145" s="1"/>
    </row>
    <row r="13146" spans="16:16" x14ac:dyDescent="0.3">
      <c r="P13146" s="1"/>
    </row>
    <row r="13147" spans="16:16" x14ac:dyDescent="0.3">
      <c r="P13147" s="1"/>
    </row>
    <row r="13148" spans="16:16" x14ac:dyDescent="0.3">
      <c r="P13148" s="1"/>
    </row>
    <row r="13149" spans="16:16" x14ac:dyDescent="0.3">
      <c r="P13149" s="1"/>
    </row>
    <row r="13150" spans="16:16" x14ac:dyDescent="0.3">
      <c r="P13150" s="1"/>
    </row>
    <row r="13151" spans="16:16" x14ac:dyDescent="0.3">
      <c r="P13151" s="1"/>
    </row>
    <row r="13152" spans="16:16" x14ac:dyDescent="0.3">
      <c r="P13152" s="1"/>
    </row>
    <row r="13153" spans="16:16" x14ac:dyDescent="0.3">
      <c r="P13153" s="1"/>
    </row>
    <row r="13154" spans="16:16" x14ac:dyDescent="0.3">
      <c r="P13154" s="1"/>
    </row>
    <row r="13155" spans="16:16" x14ac:dyDescent="0.3">
      <c r="P13155" s="1"/>
    </row>
    <row r="13156" spans="16:16" x14ac:dyDescent="0.3">
      <c r="P13156" s="1"/>
    </row>
    <row r="13157" spans="16:16" x14ac:dyDescent="0.3">
      <c r="P13157" s="1"/>
    </row>
    <row r="13158" spans="16:16" x14ac:dyDescent="0.3">
      <c r="P13158" s="1"/>
    </row>
    <row r="13159" spans="16:16" x14ac:dyDescent="0.3">
      <c r="P13159" s="1"/>
    </row>
    <row r="13160" spans="16:16" x14ac:dyDescent="0.3">
      <c r="P13160" s="1"/>
    </row>
    <row r="13161" spans="16:16" x14ac:dyDescent="0.3">
      <c r="P13161" s="1"/>
    </row>
    <row r="13162" spans="16:16" x14ac:dyDescent="0.3">
      <c r="P13162" s="1"/>
    </row>
    <row r="13163" spans="16:16" x14ac:dyDescent="0.3">
      <c r="P13163" s="1"/>
    </row>
    <row r="13164" spans="16:16" x14ac:dyDescent="0.3">
      <c r="P13164" s="1"/>
    </row>
    <row r="13165" spans="16:16" x14ac:dyDescent="0.3">
      <c r="P13165" s="1"/>
    </row>
    <row r="13166" spans="16:16" x14ac:dyDescent="0.3">
      <c r="P13166" s="1"/>
    </row>
    <row r="13167" spans="16:16" x14ac:dyDescent="0.3">
      <c r="P13167" s="1"/>
    </row>
    <row r="13168" spans="16:16" x14ac:dyDescent="0.3">
      <c r="P13168" s="1"/>
    </row>
    <row r="13169" spans="16:16" x14ac:dyDescent="0.3">
      <c r="P13169" s="1"/>
    </row>
    <row r="13170" spans="16:16" x14ac:dyDescent="0.3">
      <c r="P13170" s="1"/>
    </row>
    <row r="13171" spans="16:16" x14ac:dyDescent="0.3">
      <c r="P13171" s="1"/>
    </row>
    <row r="13172" spans="16:16" x14ac:dyDescent="0.3">
      <c r="P13172" s="1"/>
    </row>
    <row r="13173" spans="16:16" x14ac:dyDescent="0.3">
      <c r="P13173" s="1"/>
    </row>
    <row r="13174" spans="16:16" x14ac:dyDescent="0.3">
      <c r="P13174" s="1"/>
    </row>
    <row r="13175" spans="16:16" x14ac:dyDescent="0.3">
      <c r="P13175" s="1"/>
    </row>
    <row r="13176" spans="16:16" x14ac:dyDescent="0.3">
      <c r="P13176" s="1"/>
    </row>
    <row r="13177" spans="16:16" x14ac:dyDescent="0.3">
      <c r="P13177" s="1"/>
    </row>
    <row r="13178" spans="16:16" x14ac:dyDescent="0.3">
      <c r="P13178" s="1"/>
    </row>
    <row r="13179" spans="16:16" x14ac:dyDescent="0.3">
      <c r="P13179" s="1"/>
    </row>
    <row r="13180" spans="16:16" x14ac:dyDescent="0.3">
      <c r="P13180" s="1"/>
    </row>
    <row r="13181" spans="16:16" x14ac:dyDescent="0.3">
      <c r="P13181" s="1"/>
    </row>
    <row r="13182" spans="16:16" x14ac:dyDescent="0.3">
      <c r="P13182" s="1"/>
    </row>
    <row r="13183" spans="16:16" x14ac:dyDescent="0.3">
      <c r="P13183" s="1"/>
    </row>
    <row r="13184" spans="16:16" x14ac:dyDescent="0.3">
      <c r="P13184" s="1"/>
    </row>
    <row r="13185" spans="16:16" x14ac:dyDescent="0.3">
      <c r="P13185" s="1"/>
    </row>
    <row r="13186" spans="16:16" x14ac:dyDescent="0.3">
      <c r="P13186" s="1"/>
    </row>
    <row r="13187" spans="16:16" x14ac:dyDescent="0.3">
      <c r="P13187" s="1"/>
    </row>
    <row r="13188" spans="16:16" x14ac:dyDescent="0.3">
      <c r="P13188" s="1"/>
    </row>
    <row r="13189" spans="16:16" x14ac:dyDescent="0.3">
      <c r="P13189" s="1"/>
    </row>
    <row r="13190" spans="16:16" x14ac:dyDescent="0.3">
      <c r="P13190" s="1"/>
    </row>
    <row r="13191" spans="16:16" x14ac:dyDescent="0.3">
      <c r="P13191" s="1"/>
    </row>
    <row r="13192" spans="16:16" x14ac:dyDescent="0.3">
      <c r="P13192" s="1"/>
    </row>
    <row r="13193" spans="16:16" x14ac:dyDescent="0.3">
      <c r="P13193" s="1"/>
    </row>
    <row r="13194" spans="16:16" x14ac:dyDescent="0.3">
      <c r="P13194" s="1"/>
    </row>
    <row r="13195" spans="16:16" x14ac:dyDescent="0.3">
      <c r="P13195" s="1"/>
    </row>
    <row r="13196" spans="16:16" x14ac:dyDescent="0.3">
      <c r="P13196" s="1"/>
    </row>
    <row r="13197" spans="16:16" x14ac:dyDescent="0.3">
      <c r="P13197" s="1"/>
    </row>
    <row r="13198" spans="16:16" x14ac:dyDescent="0.3">
      <c r="P13198" s="1"/>
    </row>
    <row r="13199" spans="16:16" x14ac:dyDescent="0.3">
      <c r="P13199" s="1"/>
    </row>
    <row r="13200" spans="16:16" x14ac:dyDescent="0.3">
      <c r="P13200" s="1"/>
    </row>
    <row r="13201" spans="16:16" x14ac:dyDescent="0.3">
      <c r="P13201" s="1"/>
    </row>
    <row r="13202" spans="16:16" x14ac:dyDescent="0.3">
      <c r="P13202" s="1"/>
    </row>
    <row r="13203" spans="16:16" x14ac:dyDescent="0.3">
      <c r="P13203" s="1"/>
    </row>
    <row r="13204" spans="16:16" x14ac:dyDescent="0.3">
      <c r="P13204" s="1"/>
    </row>
    <row r="13205" spans="16:16" x14ac:dyDescent="0.3">
      <c r="P13205" s="1"/>
    </row>
    <row r="13206" spans="16:16" x14ac:dyDescent="0.3">
      <c r="P13206" s="1"/>
    </row>
    <row r="13207" spans="16:16" x14ac:dyDescent="0.3">
      <c r="P13207" s="1"/>
    </row>
    <row r="13208" spans="16:16" x14ac:dyDescent="0.3">
      <c r="P13208" s="1"/>
    </row>
    <row r="13209" spans="16:16" x14ac:dyDescent="0.3">
      <c r="P13209" s="1"/>
    </row>
    <row r="13210" spans="16:16" x14ac:dyDescent="0.3">
      <c r="P13210" s="1"/>
    </row>
    <row r="13211" spans="16:16" x14ac:dyDescent="0.3">
      <c r="P13211" s="1"/>
    </row>
    <row r="13212" spans="16:16" x14ac:dyDescent="0.3">
      <c r="P13212" s="1"/>
    </row>
    <row r="13213" spans="16:16" x14ac:dyDescent="0.3">
      <c r="P13213" s="1"/>
    </row>
    <row r="13214" spans="16:16" x14ac:dyDescent="0.3">
      <c r="P13214" s="1"/>
    </row>
    <row r="13215" spans="16:16" x14ac:dyDescent="0.3">
      <c r="P13215" s="1"/>
    </row>
    <row r="13216" spans="16:16" x14ac:dyDescent="0.3">
      <c r="P13216" s="1"/>
    </row>
    <row r="13217" spans="16:16" x14ac:dyDescent="0.3">
      <c r="P13217" s="1"/>
    </row>
    <row r="13218" spans="16:16" x14ac:dyDescent="0.3">
      <c r="P13218" s="1"/>
    </row>
    <row r="13219" spans="16:16" x14ac:dyDescent="0.3">
      <c r="P13219" s="1"/>
    </row>
    <row r="13220" spans="16:16" x14ac:dyDescent="0.3">
      <c r="P13220" s="1"/>
    </row>
    <row r="13221" spans="16:16" x14ac:dyDescent="0.3">
      <c r="P13221" s="1"/>
    </row>
    <row r="13222" spans="16:16" x14ac:dyDescent="0.3">
      <c r="P13222" s="1"/>
    </row>
    <row r="13223" spans="16:16" x14ac:dyDescent="0.3">
      <c r="P13223" s="1"/>
    </row>
    <row r="13224" spans="16:16" x14ac:dyDescent="0.3">
      <c r="P13224" s="1"/>
    </row>
    <row r="13225" spans="16:16" x14ac:dyDescent="0.3">
      <c r="P13225" s="1"/>
    </row>
    <row r="13226" spans="16:16" x14ac:dyDescent="0.3">
      <c r="P13226" s="1"/>
    </row>
    <row r="13227" spans="16:16" x14ac:dyDescent="0.3">
      <c r="P13227" s="1"/>
    </row>
    <row r="13228" spans="16:16" x14ac:dyDescent="0.3">
      <c r="P13228" s="1"/>
    </row>
    <row r="13229" spans="16:16" x14ac:dyDescent="0.3">
      <c r="P13229" s="1"/>
    </row>
    <row r="13230" spans="16:16" x14ac:dyDescent="0.3">
      <c r="P13230" s="1"/>
    </row>
    <row r="13231" spans="16:16" x14ac:dyDescent="0.3">
      <c r="P13231" s="1"/>
    </row>
    <row r="13232" spans="16:16" x14ac:dyDescent="0.3">
      <c r="P13232" s="1"/>
    </row>
    <row r="13233" spans="16:16" x14ac:dyDescent="0.3">
      <c r="P13233" s="1"/>
    </row>
    <row r="13234" spans="16:16" x14ac:dyDescent="0.3">
      <c r="P13234" s="1"/>
    </row>
    <row r="13235" spans="16:16" x14ac:dyDescent="0.3">
      <c r="P13235" s="1"/>
    </row>
    <row r="13236" spans="16:16" x14ac:dyDescent="0.3">
      <c r="P13236" s="1"/>
    </row>
    <row r="13237" spans="16:16" x14ac:dyDescent="0.3">
      <c r="P13237" s="1"/>
    </row>
    <row r="13238" spans="16:16" x14ac:dyDescent="0.3">
      <c r="P13238" s="1"/>
    </row>
    <row r="13239" spans="16:16" x14ac:dyDescent="0.3">
      <c r="P13239" s="1"/>
    </row>
    <row r="13240" spans="16:16" x14ac:dyDescent="0.3">
      <c r="P13240" s="1"/>
    </row>
    <row r="13241" spans="16:16" x14ac:dyDescent="0.3">
      <c r="P13241" s="1"/>
    </row>
    <row r="13242" spans="16:16" x14ac:dyDescent="0.3">
      <c r="P13242" s="1"/>
    </row>
    <row r="13243" spans="16:16" x14ac:dyDescent="0.3">
      <c r="P13243" s="1"/>
    </row>
    <row r="13244" spans="16:16" x14ac:dyDescent="0.3">
      <c r="P13244" s="1"/>
    </row>
    <row r="13245" spans="16:16" x14ac:dyDescent="0.3">
      <c r="P13245" s="1"/>
    </row>
    <row r="13246" spans="16:16" x14ac:dyDescent="0.3">
      <c r="P13246" s="1"/>
    </row>
    <row r="13247" spans="16:16" x14ac:dyDescent="0.3">
      <c r="P13247" s="1"/>
    </row>
    <row r="13248" spans="16:16" x14ac:dyDescent="0.3">
      <c r="P13248" s="1"/>
    </row>
    <row r="13249" spans="16:16" x14ac:dyDescent="0.3">
      <c r="P13249" s="1"/>
    </row>
    <row r="13250" spans="16:16" x14ac:dyDescent="0.3">
      <c r="P13250" s="1"/>
    </row>
    <row r="13251" spans="16:16" x14ac:dyDescent="0.3">
      <c r="P13251" s="1"/>
    </row>
    <row r="13252" spans="16:16" x14ac:dyDescent="0.3">
      <c r="P13252" s="1"/>
    </row>
    <row r="13253" spans="16:16" x14ac:dyDescent="0.3">
      <c r="P13253" s="1"/>
    </row>
    <row r="13254" spans="16:16" x14ac:dyDescent="0.3">
      <c r="P13254" s="1"/>
    </row>
    <row r="13255" spans="16:16" x14ac:dyDescent="0.3">
      <c r="P13255" s="1"/>
    </row>
    <row r="13256" spans="16:16" x14ac:dyDescent="0.3">
      <c r="P13256" s="1"/>
    </row>
    <row r="13257" spans="16:16" x14ac:dyDescent="0.3">
      <c r="P13257" s="1"/>
    </row>
    <row r="13258" spans="16:16" x14ac:dyDescent="0.3">
      <c r="P13258" s="1"/>
    </row>
    <row r="13259" spans="16:16" x14ac:dyDescent="0.3">
      <c r="P13259" s="1"/>
    </row>
    <row r="13260" spans="16:16" x14ac:dyDescent="0.3">
      <c r="P13260" s="1"/>
    </row>
    <row r="13261" spans="16:16" x14ac:dyDescent="0.3">
      <c r="P13261" s="1"/>
    </row>
    <row r="13262" spans="16:16" x14ac:dyDescent="0.3">
      <c r="P13262" s="1"/>
    </row>
    <row r="13263" spans="16:16" x14ac:dyDescent="0.3">
      <c r="P13263" s="1"/>
    </row>
    <row r="13264" spans="16:16" x14ac:dyDescent="0.3">
      <c r="P13264" s="1"/>
    </row>
    <row r="13265" spans="16:16" x14ac:dyDescent="0.3">
      <c r="P13265" s="1"/>
    </row>
    <row r="13266" spans="16:16" x14ac:dyDescent="0.3">
      <c r="P13266" s="1"/>
    </row>
    <row r="13267" spans="16:16" x14ac:dyDescent="0.3">
      <c r="P13267" s="1"/>
    </row>
    <row r="13268" spans="16:16" x14ac:dyDescent="0.3">
      <c r="P13268" s="1"/>
    </row>
    <row r="13269" spans="16:16" x14ac:dyDescent="0.3">
      <c r="P13269" s="1"/>
    </row>
    <row r="13270" spans="16:16" x14ac:dyDescent="0.3">
      <c r="P13270" s="1"/>
    </row>
    <row r="13271" spans="16:16" x14ac:dyDescent="0.3">
      <c r="P13271" s="1"/>
    </row>
    <row r="13272" spans="16:16" x14ac:dyDescent="0.3">
      <c r="P13272" s="1"/>
    </row>
    <row r="13273" spans="16:16" x14ac:dyDescent="0.3">
      <c r="P13273" s="1"/>
    </row>
    <row r="13274" spans="16:16" x14ac:dyDescent="0.3">
      <c r="P13274" s="1"/>
    </row>
    <row r="13275" spans="16:16" x14ac:dyDescent="0.3">
      <c r="P13275" s="1"/>
    </row>
    <row r="13276" spans="16:16" x14ac:dyDescent="0.3">
      <c r="P13276" s="1"/>
    </row>
    <row r="13277" spans="16:16" x14ac:dyDescent="0.3">
      <c r="P13277" s="1"/>
    </row>
    <row r="13278" spans="16:16" x14ac:dyDescent="0.3">
      <c r="P13278" s="1"/>
    </row>
    <row r="13279" spans="16:16" x14ac:dyDescent="0.3">
      <c r="P13279" s="1"/>
    </row>
    <row r="13280" spans="16:16" x14ac:dyDescent="0.3">
      <c r="P13280" s="1"/>
    </row>
    <row r="13281" spans="16:16" x14ac:dyDescent="0.3">
      <c r="P13281" s="1"/>
    </row>
    <row r="13282" spans="16:16" x14ac:dyDescent="0.3">
      <c r="P13282" s="1"/>
    </row>
    <row r="13283" spans="16:16" x14ac:dyDescent="0.3">
      <c r="P13283" s="1"/>
    </row>
    <row r="13284" spans="16:16" x14ac:dyDescent="0.3">
      <c r="P13284" s="1"/>
    </row>
    <row r="13285" spans="16:16" x14ac:dyDescent="0.3">
      <c r="P13285" s="1"/>
    </row>
    <row r="13286" spans="16:16" x14ac:dyDescent="0.3">
      <c r="P13286" s="1"/>
    </row>
    <row r="13287" spans="16:16" x14ac:dyDescent="0.3">
      <c r="P13287" s="1"/>
    </row>
    <row r="13288" spans="16:16" x14ac:dyDescent="0.3">
      <c r="P13288" s="1"/>
    </row>
    <row r="13289" spans="16:16" x14ac:dyDescent="0.3">
      <c r="P13289" s="1"/>
    </row>
    <row r="13290" spans="16:16" x14ac:dyDescent="0.3">
      <c r="P13290" s="1"/>
    </row>
    <row r="13291" spans="16:16" x14ac:dyDescent="0.3">
      <c r="P13291" s="1"/>
    </row>
    <row r="13292" spans="16:16" x14ac:dyDescent="0.3">
      <c r="P13292" s="1"/>
    </row>
    <row r="13293" spans="16:16" x14ac:dyDescent="0.3">
      <c r="P13293" s="1"/>
    </row>
    <row r="13294" spans="16:16" x14ac:dyDescent="0.3">
      <c r="P13294" s="1"/>
    </row>
    <row r="13295" spans="16:16" x14ac:dyDescent="0.3">
      <c r="P13295" s="1"/>
    </row>
    <row r="13296" spans="16:16" x14ac:dyDescent="0.3">
      <c r="P13296" s="1"/>
    </row>
    <row r="13297" spans="16:16" x14ac:dyDescent="0.3">
      <c r="P13297" s="1"/>
    </row>
    <row r="13298" spans="16:16" x14ac:dyDescent="0.3">
      <c r="P13298" s="1"/>
    </row>
    <row r="13299" spans="16:16" x14ac:dyDescent="0.3">
      <c r="P13299" s="1"/>
    </row>
    <row r="13300" spans="16:16" x14ac:dyDescent="0.3">
      <c r="P13300" s="1"/>
    </row>
    <row r="13301" spans="16:16" x14ac:dyDescent="0.3">
      <c r="P13301" s="1"/>
    </row>
    <row r="13302" spans="16:16" x14ac:dyDescent="0.3">
      <c r="P13302" s="1"/>
    </row>
    <row r="13303" spans="16:16" x14ac:dyDescent="0.3">
      <c r="P13303" s="1"/>
    </row>
    <row r="13304" spans="16:16" x14ac:dyDescent="0.3">
      <c r="P13304" s="1"/>
    </row>
    <row r="13305" spans="16:16" x14ac:dyDescent="0.3">
      <c r="P13305" s="1"/>
    </row>
    <row r="13306" spans="16:16" x14ac:dyDescent="0.3">
      <c r="P13306" s="1"/>
    </row>
    <row r="13307" spans="16:16" x14ac:dyDescent="0.3">
      <c r="P13307" s="1"/>
    </row>
    <row r="13308" spans="16:16" x14ac:dyDescent="0.3">
      <c r="P13308" s="1"/>
    </row>
    <row r="13309" spans="16:16" x14ac:dyDescent="0.3">
      <c r="P13309" s="1"/>
    </row>
    <row r="13310" spans="16:16" x14ac:dyDescent="0.3">
      <c r="P13310" s="1"/>
    </row>
    <row r="13311" spans="16:16" x14ac:dyDescent="0.3">
      <c r="P13311" s="1"/>
    </row>
    <row r="13312" spans="16:16" x14ac:dyDescent="0.3">
      <c r="P13312" s="1"/>
    </row>
    <row r="13313" spans="16:16" x14ac:dyDescent="0.3">
      <c r="P13313" s="1"/>
    </row>
    <row r="13314" spans="16:16" x14ac:dyDescent="0.3">
      <c r="P13314" s="1"/>
    </row>
    <row r="13315" spans="16:16" x14ac:dyDescent="0.3">
      <c r="P13315" s="1"/>
    </row>
    <row r="13316" spans="16:16" x14ac:dyDescent="0.3">
      <c r="P13316" s="1"/>
    </row>
    <row r="13317" spans="16:16" x14ac:dyDescent="0.3">
      <c r="P13317" s="1"/>
    </row>
    <row r="13318" spans="16:16" x14ac:dyDescent="0.3">
      <c r="P13318" s="1"/>
    </row>
    <row r="13319" spans="16:16" x14ac:dyDescent="0.3">
      <c r="P13319" s="1"/>
    </row>
    <row r="13320" spans="16:16" x14ac:dyDescent="0.3">
      <c r="P13320" s="1"/>
    </row>
    <row r="13321" spans="16:16" x14ac:dyDescent="0.3">
      <c r="P13321" s="1"/>
    </row>
    <row r="13322" spans="16:16" x14ac:dyDescent="0.3">
      <c r="P13322" s="1"/>
    </row>
    <row r="13323" spans="16:16" x14ac:dyDescent="0.3">
      <c r="P13323" s="1"/>
    </row>
    <row r="13324" spans="16:16" x14ac:dyDescent="0.3">
      <c r="P13324" s="1"/>
    </row>
    <row r="13325" spans="16:16" x14ac:dyDescent="0.3">
      <c r="P13325" s="1"/>
    </row>
    <row r="13326" spans="16:16" x14ac:dyDescent="0.3">
      <c r="P13326" s="1"/>
    </row>
    <row r="13327" spans="16:16" x14ac:dyDescent="0.3">
      <c r="P13327" s="1"/>
    </row>
    <row r="13328" spans="16:16" x14ac:dyDescent="0.3">
      <c r="P13328" s="1"/>
    </row>
    <row r="13329" spans="16:16" x14ac:dyDescent="0.3">
      <c r="P13329" s="1"/>
    </row>
    <row r="13330" spans="16:16" x14ac:dyDescent="0.3">
      <c r="P13330" s="1"/>
    </row>
    <row r="13331" spans="16:16" x14ac:dyDescent="0.3">
      <c r="P13331" s="1"/>
    </row>
    <row r="13332" spans="16:16" x14ac:dyDescent="0.3">
      <c r="P13332" s="1"/>
    </row>
    <row r="13333" spans="16:16" x14ac:dyDescent="0.3">
      <c r="P13333" s="1"/>
    </row>
    <row r="13334" spans="16:16" x14ac:dyDescent="0.3">
      <c r="P13334" s="1"/>
    </row>
    <row r="13335" spans="16:16" x14ac:dyDescent="0.3">
      <c r="P13335" s="1"/>
    </row>
    <row r="13336" spans="16:16" x14ac:dyDescent="0.3">
      <c r="P13336" s="1"/>
    </row>
    <row r="13337" spans="16:16" x14ac:dyDescent="0.3">
      <c r="P13337" s="1"/>
    </row>
    <row r="13338" spans="16:16" x14ac:dyDescent="0.3">
      <c r="P13338" s="1"/>
    </row>
    <row r="13339" spans="16:16" x14ac:dyDescent="0.3">
      <c r="P13339" s="1"/>
    </row>
    <row r="13340" spans="16:16" x14ac:dyDescent="0.3">
      <c r="P13340" s="1"/>
    </row>
    <row r="13341" spans="16:16" x14ac:dyDescent="0.3">
      <c r="P13341" s="1"/>
    </row>
    <row r="13342" spans="16:16" x14ac:dyDescent="0.3">
      <c r="P13342" s="1"/>
    </row>
    <row r="13343" spans="16:16" x14ac:dyDescent="0.3">
      <c r="P13343" s="1"/>
    </row>
    <row r="13344" spans="16:16" x14ac:dyDescent="0.3">
      <c r="P13344" s="1"/>
    </row>
    <row r="13345" spans="16:16" x14ac:dyDescent="0.3">
      <c r="P13345" s="1"/>
    </row>
    <row r="13346" spans="16:16" x14ac:dyDescent="0.3">
      <c r="P13346" s="1"/>
    </row>
    <row r="13347" spans="16:16" x14ac:dyDescent="0.3">
      <c r="P13347" s="1"/>
    </row>
    <row r="13348" spans="16:16" x14ac:dyDescent="0.3">
      <c r="P13348" s="1"/>
    </row>
    <row r="13349" spans="16:16" x14ac:dyDescent="0.3">
      <c r="P13349" s="1"/>
    </row>
    <row r="13350" spans="16:16" x14ac:dyDescent="0.3">
      <c r="P13350" s="1"/>
    </row>
    <row r="13351" spans="16:16" x14ac:dyDescent="0.3">
      <c r="P13351" s="1"/>
    </row>
    <row r="13352" spans="16:16" x14ac:dyDescent="0.3">
      <c r="P13352" s="1"/>
    </row>
    <row r="13353" spans="16:16" x14ac:dyDescent="0.3">
      <c r="P13353" s="1"/>
    </row>
    <row r="13354" spans="16:16" x14ac:dyDescent="0.3">
      <c r="P13354" s="1"/>
    </row>
    <row r="13355" spans="16:16" x14ac:dyDescent="0.3">
      <c r="P13355" s="1"/>
    </row>
    <row r="13356" spans="16:16" x14ac:dyDescent="0.3">
      <c r="P13356" s="1"/>
    </row>
    <row r="13357" spans="16:16" x14ac:dyDescent="0.3">
      <c r="P13357" s="1"/>
    </row>
    <row r="13358" spans="16:16" x14ac:dyDescent="0.3">
      <c r="P13358" s="1"/>
    </row>
    <row r="13359" spans="16:16" x14ac:dyDescent="0.3">
      <c r="P13359" s="1"/>
    </row>
    <row r="13360" spans="16:16" x14ac:dyDescent="0.3">
      <c r="P13360" s="1"/>
    </row>
    <row r="13361" spans="16:16" x14ac:dyDescent="0.3">
      <c r="P13361" s="1"/>
    </row>
    <row r="13362" spans="16:16" x14ac:dyDescent="0.3">
      <c r="P13362" s="1"/>
    </row>
    <row r="13363" spans="16:16" x14ac:dyDescent="0.3">
      <c r="P13363" s="1"/>
    </row>
    <row r="13364" spans="16:16" x14ac:dyDescent="0.3">
      <c r="P13364" s="1"/>
    </row>
    <row r="13365" spans="16:16" x14ac:dyDescent="0.3">
      <c r="P13365" s="1"/>
    </row>
    <row r="13366" spans="16:16" x14ac:dyDescent="0.3">
      <c r="P13366" s="1"/>
    </row>
    <row r="13367" spans="16:16" x14ac:dyDescent="0.3">
      <c r="P13367" s="1"/>
    </row>
    <row r="13368" spans="16:16" x14ac:dyDescent="0.3">
      <c r="P13368" s="1"/>
    </row>
    <row r="13369" spans="16:16" x14ac:dyDescent="0.3">
      <c r="P13369" s="1"/>
    </row>
    <row r="13370" spans="16:16" x14ac:dyDescent="0.3">
      <c r="P13370" s="1"/>
    </row>
    <row r="13371" spans="16:16" x14ac:dyDescent="0.3">
      <c r="P13371" s="1"/>
    </row>
    <row r="13372" spans="16:16" x14ac:dyDescent="0.3">
      <c r="P13372" s="1"/>
    </row>
    <row r="13373" spans="16:16" x14ac:dyDescent="0.3">
      <c r="P13373" s="1"/>
    </row>
    <row r="13374" spans="16:16" x14ac:dyDescent="0.3">
      <c r="P13374" s="1"/>
    </row>
    <row r="13375" spans="16:16" x14ac:dyDescent="0.3">
      <c r="P13375" s="1"/>
    </row>
    <row r="13376" spans="16:16" x14ac:dyDescent="0.3">
      <c r="P13376" s="1"/>
    </row>
    <row r="13377" spans="16:16" x14ac:dyDescent="0.3">
      <c r="P13377" s="1"/>
    </row>
    <row r="13378" spans="16:16" x14ac:dyDescent="0.3">
      <c r="P13378" s="1"/>
    </row>
    <row r="13379" spans="16:16" x14ac:dyDescent="0.3">
      <c r="P13379" s="1"/>
    </row>
    <row r="13380" spans="16:16" x14ac:dyDescent="0.3">
      <c r="P13380" s="1"/>
    </row>
    <row r="13381" spans="16:16" x14ac:dyDescent="0.3">
      <c r="P13381" s="1"/>
    </row>
    <row r="13382" spans="16:16" x14ac:dyDescent="0.3">
      <c r="P13382" s="1"/>
    </row>
    <row r="13383" spans="16:16" x14ac:dyDescent="0.3">
      <c r="P13383" s="1"/>
    </row>
    <row r="13384" spans="16:16" x14ac:dyDescent="0.3">
      <c r="P13384" s="1"/>
    </row>
    <row r="13385" spans="16:16" x14ac:dyDescent="0.3">
      <c r="P13385" s="1"/>
    </row>
    <row r="13386" spans="16:16" x14ac:dyDescent="0.3">
      <c r="P13386" s="1"/>
    </row>
    <row r="13387" spans="16:16" x14ac:dyDescent="0.3">
      <c r="P13387" s="1"/>
    </row>
    <row r="13388" spans="16:16" x14ac:dyDescent="0.3">
      <c r="P13388" s="1"/>
    </row>
    <row r="13389" spans="16:16" x14ac:dyDescent="0.3">
      <c r="P13389" s="1"/>
    </row>
    <row r="13390" spans="16:16" x14ac:dyDescent="0.3">
      <c r="P13390" s="1"/>
    </row>
    <row r="13391" spans="16:16" x14ac:dyDescent="0.3">
      <c r="P13391" s="1"/>
    </row>
    <row r="13392" spans="16:16" x14ac:dyDescent="0.3">
      <c r="P13392" s="1"/>
    </row>
    <row r="13393" spans="16:16" x14ac:dyDescent="0.3">
      <c r="P13393" s="1"/>
    </row>
    <row r="13394" spans="16:16" x14ac:dyDescent="0.3">
      <c r="P13394" s="1"/>
    </row>
    <row r="13395" spans="16:16" x14ac:dyDescent="0.3">
      <c r="P13395" s="1"/>
    </row>
    <row r="13396" spans="16:16" x14ac:dyDescent="0.3">
      <c r="P13396" s="1"/>
    </row>
    <row r="13397" spans="16:16" x14ac:dyDescent="0.3">
      <c r="P13397" s="1"/>
    </row>
    <row r="13398" spans="16:16" x14ac:dyDescent="0.3">
      <c r="P13398" s="1"/>
    </row>
    <row r="13399" spans="16:16" x14ac:dyDescent="0.3">
      <c r="P13399" s="1"/>
    </row>
    <row r="13400" spans="16:16" x14ac:dyDescent="0.3">
      <c r="P13400" s="1"/>
    </row>
    <row r="13401" spans="16:16" x14ac:dyDescent="0.3">
      <c r="P13401" s="1"/>
    </row>
    <row r="13402" spans="16:16" x14ac:dyDescent="0.3">
      <c r="P13402" s="1"/>
    </row>
    <row r="13403" spans="16:16" x14ac:dyDescent="0.3">
      <c r="P13403" s="1"/>
    </row>
    <row r="13404" spans="16:16" x14ac:dyDescent="0.3">
      <c r="P13404" s="1"/>
    </row>
    <row r="13405" spans="16:16" x14ac:dyDescent="0.3">
      <c r="P13405" s="1"/>
    </row>
    <row r="13406" spans="16:16" x14ac:dyDescent="0.3">
      <c r="P13406" s="1"/>
    </row>
    <row r="13407" spans="16:16" x14ac:dyDescent="0.3">
      <c r="P13407" s="1"/>
    </row>
    <row r="13408" spans="16:16" x14ac:dyDescent="0.3">
      <c r="P13408" s="1"/>
    </row>
    <row r="13409" spans="16:16" x14ac:dyDescent="0.3">
      <c r="P13409" s="1"/>
    </row>
    <row r="13410" spans="16:16" x14ac:dyDescent="0.3">
      <c r="P13410" s="1"/>
    </row>
    <row r="13411" spans="16:16" x14ac:dyDescent="0.3">
      <c r="P13411" s="1"/>
    </row>
    <row r="13412" spans="16:16" x14ac:dyDescent="0.3">
      <c r="P13412" s="1"/>
    </row>
    <row r="13413" spans="16:16" x14ac:dyDescent="0.3">
      <c r="P13413" s="1"/>
    </row>
    <row r="13414" spans="16:16" x14ac:dyDescent="0.3">
      <c r="P13414" s="1"/>
    </row>
    <row r="13415" spans="16:16" x14ac:dyDescent="0.3">
      <c r="P13415" s="1"/>
    </row>
    <row r="13416" spans="16:16" x14ac:dyDescent="0.3">
      <c r="P13416" s="1"/>
    </row>
    <row r="13417" spans="16:16" x14ac:dyDescent="0.3">
      <c r="P13417" s="1"/>
    </row>
    <row r="13418" spans="16:16" x14ac:dyDescent="0.3">
      <c r="P13418" s="1"/>
    </row>
    <row r="13419" spans="16:16" x14ac:dyDescent="0.3">
      <c r="P13419" s="1"/>
    </row>
    <row r="13420" spans="16:16" x14ac:dyDescent="0.3">
      <c r="P13420" s="1"/>
    </row>
    <row r="13421" spans="16:16" x14ac:dyDescent="0.3">
      <c r="P13421" s="1"/>
    </row>
    <row r="13422" spans="16:16" x14ac:dyDescent="0.3">
      <c r="P13422" s="1"/>
    </row>
    <row r="13423" spans="16:16" x14ac:dyDescent="0.3">
      <c r="P13423" s="1"/>
    </row>
    <row r="13424" spans="16:16" x14ac:dyDescent="0.3">
      <c r="P13424" s="1"/>
    </row>
    <row r="13425" spans="16:16" x14ac:dyDescent="0.3">
      <c r="P13425" s="1"/>
    </row>
    <row r="13426" spans="16:16" x14ac:dyDescent="0.3">
      <c r="P13426" s="1"/>
    </row>
    <row r="13427" spans="16:16" x14ac:dyDescent="0.3">
      <c r="P13427" s="1"/>
    </row>
    <row r="13428" spans="16:16" x14ac:dyDescent="0.3">
      <c r="P13428" s="1"/>
    </row>
    <row r="13429" spans="16:16" x14ac:dyDescent="0.3">
      <c r="P13429" s="1"/>
    </row>
    <row r="13430" spans="16:16" x14ac:dyDescent="0.3">
      <c r="P13430" s="1"/>
    </row>
    <row r="13431" spans="16:16" x14ac:dyDescent="0.3">
      <c r="P13431" s="1"/>
    </row>
    <row r="13432" spans="16:16" x14ac:dyDescent="0.3">
      <c r="P13432" s="1"/>
    </row>
    <row r="13433" spans="16:16" x14ac:dyDescent="0.3">
      <c r="P13433" s="1"/>
    </row>
    <row r="13434" spans="16:16" x14ac:dyDescent="0.3">
      <c r="P13434" s="1"/>
    </row>
    <row r="13435" spans="16:16" x14ac:dyDescent="0.3">
      <c r="P13435" s="1"/>
    </row>
    <row r="13436" spans="16:16" x14ac:dyDescent="0.3">
      <c r="P13436" s="1"/>
    </row>
    <row r="13437" spans="16:16" x14ac:dyDescent="0.3">
      <c r="P13437" s="1"/>
    </row>
    <row r="13438" spans="16:16" x14ac:dyDescent="0.3">
      <c r="P13438" s="1"/>
    </row>
    <row r="13439" spans="16:16" x14ac:dyDescent="0.3">
      <c r="P13439" s="1"/>
    </row>
    <row r="13440" spans="16:16" x14ac:dyDescent="0.3">
      <c r="P13440" s="1"/>
    </row>
    <row r="13441" spans="16:16" x14ac:dyDescent="0.3">
      <c r="P13441" s="1"/>
    </row>
    <row r="13442" spans="16:16" x14ac:dyDescent="0.3">
      <c r="P13442" s="1"/>
    </row>
    <row r="13443" spans="16:16" x14ac:dyDescent="0.3">
      <c r="P13443" s="1"/>
    </row>
    <row r="13444" spans="16:16" x14ac:dyDescent="0.3">
      <c r="P13444" s="1"/>
    </row>
    <row r="13445" spans="16:16" x14ac:dyDescent="0.3">
      <c r="P13445" s="1"/>
    </row>
    <row r="13446" spans="16:16" x14ac:dyDescent="0.3">
      <c r="P13446" s="1"/>
    </row>
    <row r="13447" spans="16:16" x14ac:dyDescent="0.3">
      <c r="P13447" s="1"/>
    </row>
    <row r="13448" spans="16:16" x14ac:dyDescent="0.3">
      <c r="P13448" s="1"/>
    </row>
    <row r="13449" spans="16:16" x14ac:dyDescent="0.3">
      <c r="P13449" s="1"/>
    </row>
    <row r="13450" spans="16:16" x14ac:dyDescent="0.3">
      <c r="P13450" s="1"/>
    </row>
    <row r="13451" spans="16:16" x14ac:dyDescent="0.3">
      <c r="P13451" s="1"/>
    </row>
    <row r="13452" spans="16:16" x14ac:dyDescent="0.3">
      <c r="P13452" s="1"/>
    </row>
    <row r="13453" spans="16:16" x14ac:dyDescent="0.3">
      <c r="P13453" s="1"/>
    </row>
    <row r="13454" spans="16:16" x14ac:dyDescent="0.3">
      <c r="P13454" s="1"/>
    </row>
    <row r="13455" spans="16:16" x14ac:dyDescent="0.3">
      <c r="P13455" s="1"/>
    </row>
    <row r="13456" spans="16:16" x14ac:dyDescent="0.3">
      <c r="P13456" s="1"/>
    </row>
    <row r="13457" spans="16:16" x14ac:dyDescent="0.3">
      <c r="P13457" s="1"/>
    </row>
    <row r="13458" spans="16:16" x14ac:dyDescent="0.3">
      <c r="P13458" s="1"/>
    </row>
    <row r="13459" spans="16:16" x14ac:dyDescent="0.3">
      <c r="P13459" s="1"/>
    </row>
    <row r="13460" spans="16:16" x14ac:dyDescent="0.3">
      <c r="P13460" s="1"/>
    </row>
    <row r="13461" spans="16:16" x14ac:dyDescent="0.3">
      <c r="P13461" s="1"/>
    </row>
    <row r="13462" spans="16:16" x14ac:dyDescent="0.3">
      <c r="P13462" s="1"/>
    </row>
    <row r="13463" spans="16:16" x14ac:dyDescent="0.3">
      <c r="P13463" s="1"/>
    </row>
    <row r="13464" spans="16:16" x14ac:dyDescent="0.3">
      <c r="P13464" s="1"/>
    </row>
    <row r="13465" spans="16:16" x14ac:dyDescent="0.3">
      <c r="P13465" s="1"/>
    </row>
    <row r="13466" spans="16:16" x14ac:dyDescent="0.3">
      <c r="P13466" s="1"/>
    </row>
    <row r="13467" spans="16:16" x14ac:dyDescent="0.3">
      <c r="P13467" s="1"/>
    </row>
    <row r="13468" spans="16:16" x14ac:dyDescent="0.3">
      <c r="P13468" s="1"/>
    </row>
    <row r="13469" spans="16:16" x14ac:dyDescent="0.3">
      <c r="P13469" s="1"/>
    </row>
    <row r="13470" spans="16:16" x14ac:dyDescent="0.3">
      <c r="P13470" s="1"/>
    </row>
    <row r="13471" spans="16:16" x14ac:dyDescent="0.3">
      <c r="P13471" s="1"/>
    </row>
    <row r="13472" spans="16:16" x14ac:dyDescent="0.3">
      <c r="P13472" s="1"/>
    </row>
    <row r="13473" spans="16:16" x14ac:dyDescent="0.3">
      <c r="P13473" s="1"/>
    </row>
    <row r="13474" spans="16:16" x14ac:dyDescent="0.3">
      <c r="P13474" s="1"/>
    </row>
    <row r="13475" spans="16:16" x14ac:dyDescent="0.3">
      <c r="P13475" s="1"/>
    </row>
    <row r="13476" spans="16:16" x14ac:dyDescent="0.3">
      <c r="P13476" s="1"/>
    </row>
    <row r="13477" spans="16:16" x14ac:dyDescent="0.3">
      <c r="P13477" s="1"/>
    </row>
    <row r="13478" spans="16:16" x14ac:dyDescent="0.3">
      <c r="P13478" s="1"/>
    </row>
    <row r="13479" spans="16:16" x14ac:dyDescent="0.3">
      <c r="P13479" s="1"/>
    </row>
    <row r="13480" spans="16:16" x14ac:dyDescent="0.3">
      <c r="P13480" s="1"/>
    </row>
    <row r="13481" spans="16:16" x14ac:dyDescent="0.3">
      <c r="P13481" s="1"/>
    </row>
    <row r="13482" spans="16:16" x14ac:dyDescent="0.3">
      <c r="P13482" s="1"/>
    </row>
    <row r="13483" spans="16:16" x14ac:dyDescent="0.3">
      <c r="P13483" s="1"/>
    </row>
    <row r="13484" spans="16:16" x14ac:dyDescent="0.3">
      <c r="P13484" s="1"/>
    </row>
    <row r="13485" spans="16:16" x14ac:dyDescent="0.3">
      <c r="P13485" s="1"/>
    </row>
    <row r="13486" spans="16:16" x14ac:dyDescent="0.3">
      <c r="P13486" s="1"/>
    </row>
    <row r="13487" spans="16:16" x14ac:dyDescent="0.3">
      <c r="P13487" s="1"/>
    </row>
    <row r="13488" spans="16:16" x14ac:dyDescent="0.3">
      <c r="P13488" s="1"/>
    </row>
    <row r="13489" spans="16:16" x14ac:dyDescent="0.3">
      <c r="P13489" s="1"/>
    </row>
    <row r="13490" spans="16:16" x14ac:dyDescent="0.3">
      <c r="P13490" s="1"/>
    </row>
    <row r="13491" spans="16:16" x14ac:dyDescent="0.3">
      <c r="P13491" s="1"/>
    </row>
    <row r="13492" spans="16:16" x14ac:dyDescent="0.3">
      <c r="P13492" s="1"/>
    </row>
    <row r="13493" spans="16:16" x14ac:dyDescent="0.3">
      <c r="P13493" s="1"/>
    </row>
    <row r="13494" spans="16:16" x14ac:dyDescent="0.3">
      <c r="P13494" s="1"/>
    </row>
    <row r="13495" spans="16:16" x14ac:dyDescent="0.3">
      <c r="P13495" s="1"/>
    </row>
    <row r="13496" spans="16:16" x14ac:dyDescent="0.3">
      <c r="P13496" s="1"/>
    </row>
    <row r="13497" spans="16:16" x14ac:dyDescent="0.3">
      <c r="P13497" s="1"/>
    </row>
    <row r="13498" spans="16:16" x14ac:dyDescent="0.3">
      <c r="P13498" s="1"/>
    </row>
    <row r="13499" spans="16:16" x14ac:dyDescent="0.3">
      <c r="P13499" s="1"/>
    </row>
    <row r="13500" spans="16:16" x14ac:dyDescent="0.3">
      <c r="P13500" s="1"/>
    </row>
    <row r="13501" spans="16:16" x14ac:dyDescent="0.3">
      <c r="P13501" s="1"/>
    </row>
    <row r="13502" spans="16:16" x14ac:dyDescent="0.3">
      <c r="P13502" s="1"/>
    </row>
    <row r="13503" spans="16:16" x14ac:dyDescent="0.3">
      <c r="P13503" s="1"/>
    </row>
    <row r="13504" spans="16:16" x14ac:dyDescent="0.3">
      <c r="P13504" s="1"/>
    </row>
    <row r="13505" spans="16:16" x14ac:dyDescent="0.3">
      <c r="P13505" s="1"/>
    </row>
    <row r="13506" spans="16:16" x14ac:dyDescent="0.3">
      <c r="P13506" s="1"/>
    </row>
    <row r="13507" spans="16:16" x14ac:dyDescent="0.3">
      <c r="P13507" s="1"/>
    </row>
    <row r="13508" spans="16:16" x14ac:dyDescent="0.3">
      <c r="P13508" s="1"/>
    </row>
    <row r="13509" spans="16:16" x14ac:dyDescent="0.3">
      <c r="P13509" s="1"/>
    </row>
    <row r="13510" spans="16:16" x14ac:dyDescent="0.3">
      <c r="P13510" s="1"/>
    </row>
    <row r="13511" spans="16:16" x14ac:dyDescent="0.3">
      <c r="P13511" s="1"/>
    </row>
    <row r="13512" spans="16:16" x14ac:dyDescent="0.3">
      <c r="P13512" s="1"/>
    </row>
    <row r="13513" spans="16:16" x14ac:dyDescent="0.3">
      <c r="P13513" s="1"/>
    </row>
    <row r="13514" spans="16:16" x14ac:dyDescent="0.3">
      <c r="P13514" s="1"/>
    </row>
    <row r="13515" spans="16:16" x14ac:dyDescent="0.3">
      <c r="P13515" s="1"/>
    </row>
    <row r="13516" spans="16:16" x14ac:dyDescent="0.3">
      <c r="P13516" s="1"/>
    </row>
    <row r="13517" spans="16:16" x14ac:dyDescent="0.3">
      <c r="P13517" s="1"/>
    </row>
    <row r="13518" spans="16:16" x14ac:dyDescent="0.3">
      <c r="P13518" s="1"/>
    </row>
    <row r="13519" spans="16:16" x14ac:dyDescent="0.3">
      <c r="P13519" s="1"/>
    </row>
    <row r="13520" spans="16:16" x14ac:dyDescent="0.3">
      <c r="P13520" s="1"/>
    </row>
    <row r="13521" spans="16:16" x14ac:dyDescent="0.3">
      <c r="P13521" s="1"/>
    </row>
    <row r="13522" spans="16:16" x14ac:dyDescent="0.3">
      <c r="P13522" s="1"/>
    </row>
    <row r="13523" spans="16:16" x14ac:dyDescent="0.3">
      <c r="P13523" s="1"/>
    </row>
    <row r="13524" spans="16:16" x14ac:dyDescent="0.3">
      <c r="P13524" s="1"/>
    </row>
    <row r="13525" spans="16:16" x14ac:dyDescent="0.3">
      <c r="P13525" s="1"/>
    </row>
    <row r="13526" spans="16:16" x14ac:dyDescent="0.3">
      <c r="P13526" s="1"/>
    </row>
    <row r="13527" spans="16:16" x14ac:dyDescent="0.3">
      <c r="P13527" s="1"/>
    </row>
    <row r="13528" spans="16:16" x14ac:dyDescent="0.3">
      <c r="P13528" s="1"/>
    </row>
    <row r="13529" spans="16:16" x14ac:dyDescent="0.3">
      <c r="P13529" s="1"/>
    </row>
    <row r="13530" spans="16:16" x14ac:dyDescent="0.3">
      <c r="P13530" s="1"/>
    </row>
    <row r="13531" spans="16:16" x14ac:dyDescent="0.3">
      <c r="P13531" s="1"/>
    </row>
    <row r="13532" spans="16:16" x14ac:dyDescent="0.3">
      <c r="P13532" s="1"/>
    </row>
    <row r="13533" spans="16:16" x14ac:dyDescent="0.3">
      <c r="P13533" s="1"/>
    </row>
    <row r="13534" spans="16:16" x14ac:dyDescent="0.3">
      <c r="P13534" s="1"/>
    </row>
    <row r="13535" spans="16:16" x14ac:dyDescent="0.3">
      <c r="P13535" s="1"/>
    </row>
    <row r="13536" spans="16:16" x14ac:dyDescent="0.3">
      <c r="P13536" s="1"/>
    </row>
    <row r="13537" spans="16:16" x14ac:dyDescent="0.3">
      <c r="P13537" s="1"/>
    </row>
    <row r="13538" spans="16:16" x14ac:dyDescent="0.3">
      <c r="P13538" s="1"/>
    </row>
    <row r="13539" spans="16:16" x14ac:dyDescent="0.3">
      <c r="P13539" s="1"/>
    </row>
    <row r="13540" spans="16:16" x14ac:dyDescent="0.3">
      <c r="P13540" s="1"/>
    </row>
    <row r="13541" spans="16:16" x14ac:dyDescent="0.3">
      <c r="P13541" s="1"/>
    </row>
    <row r="13542" spans="16:16" x14ac:dyDescent="0.3">
      <c r="P13542" s="1"/>
    </row>
    <row r="13543" spans="16:16" x14ac:dyDescent="0.3">
      <c r="P13543" s="1"/>
    </row>
    <row r="13544" spans="16:16" x14ac:dyDescent="0.3">
      <c r="P13544" s="1"/>
    </row>
    <row r="13545" spans="16:16" x14ac:dyDescent="0.3">
      <c r="P13545" s="1"/>
    </row>
    <row r="13546" spans="16:16" x14ac:dyDescent="0.3">
      <c r="P13546" s="1"/>
    </row>
    <row r="13547" spans="16:16" x14ac:dyDescent="0.3">
      <c r="P13547" s="1"/>
    </row>
    <row r="13548" spans="16:16" x14ac:dyDescent="0.3">
      <c r="P13548" s="1"/>
    </row>
    <row r="13549" spans="16:16" x14ac:dyDescent="0.3">
      <c r="P13549" s="1"/>
    </row>
    <row r="13550" spans="16:16" x14ac:dyDescent="0.3">
      <c r="P13550" s="1"/>
    </row>
    <row r="13551" spans="16:16" x14ac:dyDescent="0.3">
      <c r="P13551" s="1"/>
    </row>
    <row r="13552" spans="16:16" x14ac:dyDescent="0.3">
      <c r="P13552" s="1"/>
    </row>
    <row r="13553" spans="16:16" x14ac:dyDescent="0.3">
      <c r="P13553" s="1"/>
    </row>
    <row r="13554" spans="16:16" x14ac:dyDescent="0.3">
      <c r="P13554" s="1"/>
    </row>
    <row r="13555" spans="16:16" x14ac:dyDescent="0.3">
      <c r="P13555" s="1"/>
    </row>
    <row r="13556" spans="16:16" x14ac:dyDescent="0.3">
      <c r="P13556" s="1"/>
    </row>
    <row r="13557" spans="16:16" x14ac:dyDescent="0.3">
      <c r="P13557" s="1"/>
    </row>
    <row r="13558" spans="16:16" x14ac:dyDescent="0.3">
      <c r="P13558" s="1"/>
    </row>
    <row r="13559" spans="16:16" x14ac:dyDescent="0.3">
      <c r="P13559" s="1"/>
    </row>
    <row r="13560" spans="16:16" x14ac:dyDescent="0.3">
      <c r="P13560" s="1"/>
    </row>
    <row r="13561" spans="16:16" x14ac:dyDescent="0.3">
      <c r="P13561" s="1"/>
    </row>
    <row r="13562" spans="16:16" x14ac:dyDescent="0.3">
      <c r="P13562" s="1"/>
    </row>
    <row r="13563" spans="16:16" x14ac:dyDescent="0.3">
      <c r="P13563" s="1"/>
    </row>
    <row r="13564" spans="16:16" x14ac:dyDescent="0.3">
      <c r="P13564" s="1"/>
    </row>
    <row r="13565" spans="16:16" x14ac:dyDescent="0.3">
      <c r="P13565" s="1"/>
    </row>
    <row r="13566" spans="16:16" x14ac:dyDescent="0.3">
      <c r="P13566" s="1"/>
    </row>
    <row r="13567" spans="16:16" x14ac:dyDescent="0.3">
      <c r="P13567" s="1"/>
    </row>
    <row r="13568" spans="16:16" x14ac:dyDescent="0.3">
      <c r="P13568" s="1"/>
    </row>
    <row r="13569" spans="16:16" x14ac:dyDescent="0.3">
      <c r="P13569" s="1"/>
    </row>
    <row r="13570" spans="16:16" x14ac:dyDescent="0.3">
      <c r="P13570" s="1"/>
    </row>
    <row r="13571" spans="16:16" x14ac:dyDescent="0.3">
      <c r="P13571" s="1"/>
    </row>
    <row r="13572" spans="16:16" x14ac:dyDescent="0.3">
      <c r="P13572" s="1"/>
    </row>
    <row r="13573" spans="16:16" x14ac:dyDescent="0.3">
      <c r="P13573" s="1"/>
    </row>
    <row r="13574" spans="16:16" x14ac:dyDescent="0.3">
      <c r="P13574" s="1"/>
    </row>
    <row r="13575" spans="16:16" x14ac:dyDescent="0.3">
      <c r="P13575" s="1"/>
    </row>
    <row r="13576" spans="16:16" x14ac:dyDescent="0.3">
      <c r="P13576" s="1"/>
    </row>
    <row r="13577" spans="16:16" x14ac:dyDescent="0.3">
      <c r="P13577" s="1"/>
    </row>
    <row r="13578" spans="16:16" x14ac:dyDescent="0.3">
      <c r="P13578" s="1"/>
    </row>
    <row r="13579" spans="16:16" x14ac:dyDescent="0.3">
      <c r="P13579" s="1"/>
    </row>
    <row r="13580" spans="16:16" x14ac:dyDescent="0.3">
      <c r="P13580" s="1"/>
    </row>
    <row r="13581" spans="16:16" x14ac:dyDescent="0.3">
      <c r="P13581" s="1"/>
    </row>
    <row r="13582" spans="16:16" x14ac:dyDescent="0.3">
      <c r="P13582" s="1"/>
    </row>
    <row r="13583" spans="16:16" x14ac:dyDescent="0.3">
      <c r="P13583" s="1"/>
    </row>
    <row r="13584" spans="16:16" x14ac:dyDescent="0.3">
      <c r="P13584" s="1"/>
    </row>
    <row r="13585" spans="16:16" x14ac:dyDescent="0.3">
      <c r="P13585" s="1"/>
    </row>
    <row r="13586" spans="16:16" x14ac:dyDescent="0.3">
      <c r="P13586" s="1"/>
    </row>
    <row r="13587" spans="16:16" x14ac:dyDescent="0.3">
      <c r="P13587" s="1"/>
    </row>
    <row r="13588" spans="16:16" x14ac:dyDescent="0.3">
      <c r="P13588" s="1"/>
    </row>
    <row r="13589" spans="16:16" x14ac:dyDescent="0.3">
      <c r="P13589" s="1"/>
    </row>
    <row r="13590" spans="16:16" x14ac:dyDescent="0.3">
      <c r="P13590" s="1"/>
    </row>
    <row r="13591" spans="16:16" x14ac:dyDescent="0.3">
      <c r="P13591" s="1"/>
    </row>
    <row r="13592" spans="16:16" x14ac:dyDescent="0.3">
      <c r="P13592" s="1"/>
    </row>
    <row r="13593" spans="16:16" x14ac:dyDescent="0.3">
      <c r="P13593" s="1"/>
    </row>
    <row r="13594" spans="16:16" x14ac:dyDescent="0.3">
      <c r="P13594" s="1"/>
    </row>
    <row r="13595" spans="16:16" x14ac:dyDescent="0.3">
      <c r="P13595" s="1"/>
    </row>
    <row r="13596" spans="16:16" x14ac:dyDescent="0.3">
      <c r="P13596" s="1"/>
    </row>
    <row r="13597" spans="16:16" x14ac:dyDescent="0.3">
      <c r="P13597" s="1"/>
    </row>
    <row r="13598" spans="16:16" x14ac:dyDescent="0.3">
      <c r="P13598" s="1"/>
    </row>
    <row r="13599" spans="16:16" x14ac:dyDescent="0.3">
      <c r="P13599" s="1"/>
    </row>
    <row r="13600" spans="16:16" x14ac:dyDescent="0.3">
      <c r="P13600" s="1"/>
    </row>
    <row r="13601" spans="16:16" x14ac:dyDescent="0.3">
      <c r="P13601" s="1"/>
    </row>
    <row r="13602" spans="16:16" x14ac:dyDescent="0.3">
      <c r="P13602" s="1"/>
    </row>
    <row r="13603" spans="16:16" x14ac:dyDescent="0.3">
      <c r="P13603" s="1"/>
    </row>
    <row r="13604" spans="16:16" x14ac:dyDescent="0.3">
      <c r="P13604" s="1"/>
    </row>
    <row r="13605" spans="16:16" x14ac:dyDescent="0.3">
      <c r="P13605" s="1"/>
    </row>
    <row r="13606" spans="16:16" x14ac:dyDescent="0.3">
      <c r="P13606" s="1"/>
    </row>
    <row r="13607" spans="16:16" x14ac:dyDescent="0.3">
      <c r="P13607" s="1"/>
    </row>
    <row r="13608" spans="16:16" x14ac:dyDescent="0.3">
      <c r="P13608" s="1"/>
    </row>
    <row r="13609" spans="16:16" x14ac:dyDescent="0.3">
      <c r="P13609" s="1"/>
    </row>
    <row r="13610" spans="16:16" x14ac:dyDescent="0.3">
      <c r="P13610" s="1"/>
    </row>
    <row r="13611" spans="16:16" x14ac:dyDescent="0.3">
      <c r="P13611" s="1"/>
    </row>
    <row r="13612" spans="16:16" x14ac:dyDescent="0.3">
      <c r="P13612" s="1"/>
    </row>
    <row r="13613" spans="16:16" x14ac:dyDescent="0.3">
      <c r="P13613" s="1"/>
    </row>
    <row r="13614" spans="16:16" x14ac:dyDescent="0.3">
      <c r="P13614" s="1"/>
    </row>
    <row r="13615" spans="16:16" x14ac:dyDescent="0.3">
      <c r="P13615" s="1"/>
    </row>
    <row r="13616" spans="16:16" x14ac:dyDescent="0.3">
      <c r="P13616" s="1"/>
    </row>
    <row r="13617" spans="16:16" x14ac:dyDescent="0.3">
      <c r="P13617" s="1"/>
    </row>
    <row r="13618" spans="16:16" x14ac:dyDescent="0.3">
      <c r="P13618" s="1"/>
    </row>
    <row r="13619" spans="16:16" x14ac:dyDescent="0.3">
      <c r="P13619" s="1"/>
    </row>
    <row r="13620" spans="16:16" x14ac:dyDescent="0.3">
      <c r="P13620" s="1"/>
    </row>
    <row r="13621" spans="16:16" x14ac:dyDescent="0.3">
      <c r="P13621" s="1"/>
    </row>
    <row r="13622" spans="16:16" x14ac:dyDescent="0.3">
      <c r="P13622" s="1"/>
    </row>
    <row r="13623" spans="16:16" x14ac:dyDescent="0.3">
      <c r="P13623" s="1"/>
    </row>
    <row r="13624" spans="16:16" x14ac:dyDescent="0.3">
      <c r="P13624" s="1"/>
    </row>
    <row r="13625" spans="16:16" x14ac:dyDescent="0.3">
      <c r="P13625" s="1"/>
    </row>
    <row r="13626" spans="16:16" x14ac:dyDescent="0.3">
      <c r="P13626" s="1"/>
    </row>
    <row r="13627" spans="16:16" x14ac:dyDescent="0.3">
      <c r="P13627" s="1"/>
    </row>
    <row r="13628" spans="16:16" x14ac:dyDescent="0.3">
      <c r="P13628" s="1"/>
    </row>
    <row r="13629" spans="16:16" x14ac:dyDescent="0.3">
      <c r="P13629" s="1"/>
    </row>
    <row r="13630" spans="16:16" x14ac:dyDescent="0.3">
      <c r="P13630" s="1"/>
    </row>
    <row r="13631" spans="16:16" x14ac:dyDescent="0.3">
      <c r="P13631" s="1"/>
    </row>
    <row r="13632" spans="16:16" x14ac:dyDescent="0.3">
      <c r="P13632" s="1"/>
    </row>
    <row r="13633" spans="16:16" x14ac:dyDescent="0.3">
      <c r="P13633" s="1"/>
    </row>
    <row r="13634" spans="16:16" x14ac:dyDescent="0.3">
      <c r="P13634" s="1"/>
    </row>
    <row r="13635" spans="16:16" x14ac:dyDescent="0.3">
      <c r="P13635" s="1"/>
    </row>
    <row r="13636" spans="16:16" x14ac:dyDescent="0.3">
      <c r="P13636" s="1"/>
    </row>
    <row r="13637" spans="16:16" x14ac:dyDescent="0.3">
      <c r="P13637" s="1"/>
    </row>
    <row r="13638" spans="16:16" x14ac:dyDescent="0.3">
      <c r="P13638" s="1"/>
    </row>
    <row r="13639" spans="16:16" x14ac:dyDescent="0.3">
      <c r="P13639" s="1"/>
    </row>
    <row r="13640" spans="16:16" x14ac:dyDescent="0.3">
      <c r="P13640" s="1"/>
    </row>
    <row r="13641" spans="16:16" x14ac:dyDescent="0.3">
      <c r="P13641" s="1"/>
    </row>
    <row r="13642" spans="16:16" x14ac:dyDescent="0.3">
      <c r="P13642" s="1"/>
    </row>
    <row r="13643" spans="16:16" x14ac:dyDescent="0.3">
      <c r="P13643" s="1"/>
    </row>
    <row r="13644" spans="16:16" x14ac:dyDescent="0.3">
      <c r="P13644" s="1"/>
    </row>
    <row r="13645" spans="16:16" x14ac:dyDescent="0.3">
      <c r="P13645" s="1"/>
    </row>
    <row r="13646" spans="16:16" x14ac:dyDescent="0.3">
      <c r="P13646" s="1"/>
    </row>
    <row r="13647" spans="16:16" x14ac:dyDescent="0.3">
      <c r="P13647" s="1"/>
    </row>
    <row r="13648" spans="16:16" x14ac:dyDescent="0.3">
      <c r="P13648" s="1"/>
    </row>
    <row r="13649" spans="16:16" x14ac:dyDescent="0.3">
      <c r="P13649" s="1"/>
    </row>
    <row r="13650" spans="16:16" x14ac:dyDescent="0.3">
      <c r="P13650" s="1"/>
    </row>
    <row r="13651" spans="16:16" x14ac:dyDescent="0.3">
      <c r="P13651" s="1"/>
    </row>
    <row r="13652" spans="16:16" x14ac:dyDescent="0.3">
      <c r="P13652" s="1"/>
    </row>
    <row r="13653" spans="16:16" x14ac:dyDescent="0.3">
      <c r="P13653" s="1"/>
    </row>
    <row r="13654" spans="16:16" x14ac:dyDescent="0.3">
      <c r="P13654" s="1"/>
    </row>
    <row r="13655" spans="16:16" x14ac:dyDescent="0.3">
      <c r="P13655" s="1"/>
    </row>
    <row r="13656" spans="16:16" x14ac:dyDescent="0.3">
      <c r="P13656" s="1"/>
    </row>
    <row r="13657" spans="16:16" x14ac:dyDescent="0.3">
      <c r="P13657" s="1"/>
    </row>
    <row r="13658" spans="16:16" x14ac:dyDescent="0.3">
      <c r="P13658" s="1"/>
    </row>
    <row r="13659" spans="16:16" x14ac:dyDescent="0.3">
      <c r="P13659" s="1"/>
    </row>
    <row r="13660" spans="16:16" x14ac:dyDescent="0.3">
      <c r="P13660" s="1"/>
    </row>
    <row r="13661" spans="16:16" x14ac:dyDescent="0.3">
      <c r="P13661" s="1"/>
    </row>
    <row r="13662" spans="16:16" x14ac:dyDescent="0.3">
      <c r="P13662" s="1"/>
    </row>
    <row r="13663" spans="16:16" x14ac:dyDescent="0.3">
      <c r="P13663" s="1"/>
    </row>
    <row r="13664" spans="16:16" x14ac:dyDescent="0.3">
      <c r="P13664" s="1"/>
    </row>
    <row r="13665" spans="16:16" x14ac:dyDescent="0.3">
      <c r="P13665" s="1"/>
    </row>
    <row r="13666" spans="16:16" x14ac:dyDescent="0.3">
      <c r="P13666" s="1"/>
    </row>
    <row r="13667" spans="16:16" x14ac:dyDescent="0.3">
      <c r="P13667" s="1"/>
    </row>
    <row r="13668" spans="16:16" x14ac:dyDescent="0.3">
      <c r="P13668" s="1"/>
    </row>
    <row r="13669" spans="16:16" x14ac:dyDescent="0.3">
      <c r="P13669" s="1"/>
    </row>
    <row r="13670" spans="16:16" x14ac:dyDescent="0.3">
      <c r="P13670" s="1"/>
    </row>
    <row r="13671" spans="16:16" x14ac:dyDescent="0.3">
      <c r="P13671" s="1"/>
    </row>
    <row r="13672" spans="16:16" x14ac:dyDescent="0.3">
      <c r="P13672" s="1"/>
    </row>
    <row r="13673" spans="16:16" x14ac:dyDescent="0.3">
      <c r="P13673" s="1"/>
    </row>
    <row r="13674" spans="16:16" x14ac:dyDescent="0.3">
      <c r="P13674" s="1"/>
    </row>
    <row r="13675" spans="16:16" x14ac:dyDescent="0.3">
      <c r="P13675" s="1"/>
    </row>
    <row r="13676" spans="16:16" x14ac:dyDescent="0.3">
      <c r="P13676" s="1"/>
    </row>
    <row r="13677" spans="16:16" x14ac:dyDescent="0.3">
      <c r="P13677" s="1"/>
    </row>
    <row r="13678" spans="16:16" x14ac:dyDescent="0.3">
      <c r="P13678" s="1"/>
    </row>
    <row r="13679" spans="16:16" x14ac:dyDescent="0.3">
      <c r="P13679" s="1"/>
    </row>
    <row r="13680" spans="16:16" x14ac:dyDescent="0.3">
      <c r="P13680" s="1"/>
    </row>
    <row r="13681" spans="16:16" x14ac:dyDescent="0.3">
      <c r="P13681" s="1"/>
    </row>
    <row r="13682" spans="16:16" x14ac:dyDescent="0.3">
      <c r="P13682" s="1"/>
    </row>
    <row r="13683" spans="16:16" x14ac:dyDescent="0.3">
      <c r="P13683" s="1"/>
    </row>
    <row r="13684" spans="16:16" x14ac:dyDescent="0.3">
      <c r="P13684" s="1"/>
    </row>
    <row r="13685" spans="16:16" x14ac:dyDescent="0.3">
      <c r="P13685" s="1"/>
    </row>
    <row r="13686" spans="16:16" x14ac:dyDescent="0.3">
      <c r="P13686" s="1"/>
    </row>
    <row r="13687" spans="16:16" x14ac:dyDescent="0.3">
      <c r="P13687" s="1"/>
    </row>
    <row r="13688" spans="16:16" x14ac:dyDescent="0.3">
      <c r="P13688" s="1"/>
    </row>
    <row r="13689" spans="16:16" x14ac:dyDescent="0.3">
      <c r="P13689" s="1"/>
    </row>
    <row r="13690" spans="16:16" x14ac:dyDescent="0.3">
      <c r="P13690" s="1"/>
    </row>
    <row r="13691" spans="16:16" x14ac:dyDescent="0.3">
      <c r="P13691" s="1"/>
    </row>
    <row r="13692" spans="16:16" x14ac:dyDescent="0.3">
      <c r="P13692" s="1"/>
    </row>
    <row r="13693" spans="16:16" x14ac:dyDescent="0.3">
      <c r="P13693" s="1"/>
    </row>
    <row r="13694" spans="16:16" x14ac:dyDescent="0.3">
      <c r="P13694" s="1"/>
    </row>
    <row r="13695" spans="16:16" x14ac:dyDescent="0.3">
      <c r="P13695" s="1"/>
    </row>
    <row r="13696" spans="16:16" x14ac:dyDescent="0.3">
      <c r="P13696" s="1"/>
    </row>
    <row r="13697" spans="16:16" x14ac:dyDescent="0.3">
      <c r="P13697" s="1"/>
    </row>
    <row r="13698" spans="16:16" x14ac:dyDescent="0.3">
      <c r="P13698" s="1"/>
    </row>
    <row r="13699" spans="16:16" x14ac:dyDescent="0.3">
      <c r="P13699" s="1"/>
    </row>
    <row r="13700" spans="16:16" x14ac:dyDescent="0.3">
      <c r="P13700" s="1"/>
    </row>
    <row r="13701" spans="16:16" x14ac:dyDescent="0.3">
      <c r="P13701" s="1"/>
    </row>
    <row r="13702" spans="16:16" x14ac:dyDescent="0.3">
      <c r="P13702" s="1"/>
    </row>
    <row r="13703" spans="16:16" x14ac:dyDescent="0.3">
      <c r="P13703" s="1"/>
    </row>
    <row r="13704" spans="16:16" x14ac:dyDescent="0.3">
      <c r="P13704" s="1"/>
    </row>
    <row r="13705" spans="16:16" x14ac:dyDescent="0.3">
      <c r="P13705" s="1"/>
    </row>
    <row r="13706" spans="16:16" x14ac:dyDescent="0.3">
      <c r="P13706" s="1"/>
    </row>
    <row r="13707" spans="16:16" x14ac:dyDescent="0.3">
      <c r="P13707" s="1"/>
    </row>
    <row r="13708" spans="16:16" x14ac:dyDescent="0.3">
      <c r="P13708" s="1"/>
    </row>
    <row r="13709" spans="16:16" x14ac:dyDescent="0.3">
      <c r="P13709" s="1"/>
    </row>
    <row r="13710" spans="16:16" x14ac:dyDescent="0.3">
      <c r="P13710" s="1"/>
    </row>
    <row r="13711" spans="16:16" x14ac:dyDescent="0.3">
      <c r="P13711" s="1"/>
    </row>
    <row r="13712" spans="16:16" x14ac:dyDescent="0.3">
      <c r="P13712" s="1"/>
    </row>
    <row r="13713" spans="16:16" x14ac:dyDescent="0.3">
      <c r="P13713" s="1"/>
    </row>
    <row r="13714" spans="16:16" x14ac:dyDescent="0.3">
      <c r="P13714" s="1"/>
    </row>
    <row r="13715" spans="16:16" x14ac:dyDescent="0.3">
      <c r="P13715" s="1"/>
    </row>
    <row r="13716" spans="16:16" x14ac:dyDescent="0.3">
      <c r="P13716" s="1"/>
    </row>
    <row r="13717" spans="16:16" x14ac:dyDescent="0.3">
      <c r="P13717" s="1"/>
    </row>
    <row r="13718" spans="16:16" x14ac:dyDescent="0.3">
      <c r="P13718" s="1"/>
    </row>
    <row r="13719" spans="16:16" x14ac:dyDescent="0.3">
      <c r="P13719" s="1"/>
    </row>
    <row r="13720" spans="16:16" x14ac:dyDescent="0.3">
      <c r="P13720" s="1"/>
    </row>
    <row r="13721" spans="16:16" x14ac:dyDescent="0.3">
      <c r="P13721" s="1"/>
    </row>
    <row r="13722" spans="16:16" x14ac:dyDescent="0.3">
      <c r="P13722" s="1"/>
    </row>
    <row r="13723" spans="16:16" x14ac:dyDescent="0.3">
      <c r="P13723" s="1"/>
    </row>
    <row r="13724" spans="16:16" x14ac:dyDescent="0.3">
      <c r="P13724" s="1"/>
    </row>
    <row r="13725" spans="16:16" x14ac:dyDescent="0.3">
      <c r="P13725" s="1"/>
    </row>
    <row r="13726" spans="16:16" x14ac:dyDescent="0.3">
      <c r="P13726" s="1"/>
    </row>
    <row r="13727" spans="16:16" x14ac:dyDescent="0.3">
      <c r="P13727" s="1"/>
    </row>
    <row r="13728" spans="16:16" x14ac:dyDescent="0.3">
      <c r="P13728" s="1"/>
    </row>
    <row r="13729" spans="16:16" x14ac:dyDescent="0.3">
      <c r="P13729" s="1"/>
    </row>
    <row r="13730" spans="16:16" x14ac:dyDescent="0.3">
      <c r="P13730" s="1"/>
    </row>
    <row r="13731" spans="16:16" x14ac:dyDescent="0.3">
      <c r="P13731" s="1"/>
    </row>
    <row r="13732" spans="16:16" x14ac:dyDescent="0.3">
      <c r="P13732" s="1"/>
    </row>
    <row r="13733" spans="16:16" x14ac:dyDescent="0.3">
      <c r="P13733" s="1"/>
    </row>
    <row r="13734" spans="16:16" x14ac:dyDescent="0.3">
      <c r="P13734" s="1"/>
    </row>
    <row r="13735" spans="16:16" x14ac:dyDescent="0.3">
      <c r="P13735" s="1"/>
    </row>
    <row r="13736" spans="16:16" x14ac:dyDescent="0.3">
      <c r="P13736" s="1"/>
    </row>
    <row r="13737" spans="16:16" x14ac:dyDescent="0.3">
      <c r="P13737" s="1"/>
    </row>
    <row r="13738" spans="16:16" x14ac:dyDescent="0.3">
      <c r="P13738" s="1"/>
    </row>
    <row r="13739" spans="16:16" x14ac:dyDescent="0.3">
      <c r="P13739" s="1"/>
    </row>
    <row r="13740" spans="16:16" x14ac:dyDescent="0.3">
      <c r="P13740" s="1"/>
    </row>
    <row r="13741" spans="16:16" x14ac:dyDescent="0.3">
      <c r="P13741" s="1"/>
    </row>
    <row r="13742" spans="16:16" x14ac:dyDescent="0.3">
      <c r="P13742" s="1"/>
    </row>
    <row r="13743" spans="16:16" x14ac:dyDescent="0.3">
      <c r="P13743" s="1"/>
    </row>
    <row r="13744" spans="16:16" x14ac:dyDescent="0.3">
      <c r="P13744" s="1"/>
    </row>
    <row r="13745" spans="16:16" x14ac:dyDescent="0.3">
      <c r="P13745" s="1"/>
    </row>
    <row r="13746" spans="16:16" x14ac:dyDescent="0.3">
      <c r="P13746" s="1"/>
    </row>
    <row r="13747" spans="16:16" x14ac:dyDescent="0.3">
      <c r="P13747" s="1"/>
    </row>
    <row r="13748" spans="16:16" x14ac:dyDescent="0.3">
      <c r="P13748" s="1"/>
    </row>
    <row r="13749" spans="16:16" x14ac:dyDescent="0.3">
      <c r="P13749" s="1"/>
    </row>
    <row r="13750" spans="16:16" x14ac:dyDescent="0.3">
      <c r="P13750" s="1"/>
    </row>
    <row r="13751" spans="16:16" x14ac:dyDescent="0.3">
      <c r="P13751" s="1"/>
    </row>
    <row r="13752" spans="16:16" x14ac:dyDescent="0.3">
      <c r="P13752" s="1"/>
    </row>
    <row r="13753" spans="16:16" x14ac:dyDescent="0.3">
      <c r="P13753" s="1"/>
    </row>
    <row r="13754" spans="16:16" x14ac:dyDescent="0.3">
      <c r="P13754" s="1"/>
    </row>
    <row r="13755" spans="16:16" x14ac:dyDescent="0.3">
      <c r="P13755" s="1"/>
    </row>
    <row r="13756" spans="16:16" x14ac:dyDescent="0.3">
      <c r="P13756" s="1"/>
    </row>
    <row r="13757" spans="16:16" x14ac:dyDescent="0.3">
      <c r="P13757" s="1"/>
    </row>
    <row r="13758" spans="16:16" x14ac:dyDescent="0.3">
      <c r="P13758" s="1"/>
    </row>
    <row r="13759" spans="16:16" x14ac:dyDescent="0.3">
      <c r="P13759" s="1"/>
    </row>
    <row r="13760" spans="16:16" x14ac:dyDescent="0.3">
      <c r="P13760" s="1"/>
    </row>
    <row r="13761" spans="16:16" x14ac:dyDescent="0.3">
      <c r="P13761" s="1"/>
    </row>
    <row r="13762" spans="16:16" x14ac:dyDescent="0.3">
      <c r="P13762" s="1"/>
    </row>
    <row r="13763" spans="16:16" x14ac:dyDescent="0.3">
      <c r="P13763" s="1"/>
    </row>
    <row r="13764" spans="16:16" x14ac:dyDescent="0.3">
      <c r="P13764" s="1"/>
    </row>
    <row r="13765" spans="16:16" x14ac:dyDescent="0.3">
      <c r="P13765" s="1"/>
    </row>
    <row r="13766" spans="16:16" x14ac:dyDescent="0.3">
      <c r="P13766" s="1"/>
    </row>
    <row r="13767" spans="16:16" x14ac:dyDescent="0.3">
      <c r="P13767" s="1"/>
    </row>
    <row r="13768" spans="16:16" x14ac:dyDescent="0.3">
      <c r="P13768" s="1"/>
    </row>
    <row r="13769" spans="16:16" x14ac:dyDescent="0.3">
      <c r="P13769" s="1"/>
    </row>
    <row r="13770" spans="16:16" x14ac:dyDescent="0.3">
      <c r="P13770" s="1"/>
    </row>
    <row r="13771" spans="16:16" x14ac:dyDescent="0.3">
      <c r="P13771" s="1"/>
    </row>
    <row r="13772" spans="16:16" x14ac:dyDescent="0.3">
      <c r="P13772" s="1"/>
    </row>
    <row r="13773" spans="16:16" x14ac:dyDescent="0.3">
      <c r="P13773" s="1"/>
    </row>
    <row r="13774" spans="16:16" x14ac:dyDescent="0.3">
      <c r="P13774" s="1"/>
    </row>
    <row r="13775" spans="16:16" x14ac:dyDescent="0.3">
      <c r="P13775" s="1"/>
    </row>
    <row r="13776" spans="16:16" x14ac:dyDescent="0.3">
      <c r="P13776" s="1"/>
    </row>
    <row r="13777" spans="16:16" x14ac:dyDescent="0.3">
      <c r="P13777" s="1"/>
    </row>
    <row r="13778" spans="16:16" x14ac:dyDescent="0.3">
      <c r="P13778" s="1"/>
    </row>
    <row r="13779" spans="16:16" x14ac:dyDescent="0.3">
      <c r="P13779" s="1"/>
    </row>
    <row r="13780" spans="16:16" x14ac:dyDescent="0.3">
      <c r="P13780" s="1"/>
    </row>
    <row r="13781" spans="16:16" x14ac:dyDescent="0.3">
      <c r="P13781" s="1"/>
    </row>
    <row r="13782" spans="16:16" x14ac:dyDescent="0.3">
      <c r="P13782" s="1"/>
    </row>
    <row r="13783" spans="16:16" x14ac:dyDescent="0.3">
      <c r="P13783" s="1"/>
    </row>
    <row r="13784" spans="16:16" x14ac:dyDescent="0.3">
      <c r="P13784" s="1"/>
    </row>
    <row r="13785" spans="16:16" x14ac:dyDescent="0.3">
      <c r="P13785" s="1"/>
    </row>
    <row r="13786" spans="16:16" x14ac:dyDescent="0.3">
      <c r="P13786" s="1"/>
    </row>
    <row r="13787" spans="16:16" x14ac:dyDescent="0.3">
      <c r="P13787" s="1"/>
    </row>
    <row r="13788" spans="16:16" x14ac:dyDescent="0.3">
      <c r="P13788" s="1"/>
    </row>
    <row r="13789" spans="16:16" x14ac:dyDescent="0.3">
      <c r="P13789" s="1"/>
    </row>
    <row r="13790" spans="16:16" x14ac:dyDescent="0.3">
      <c r="P13790" s="1"/>
    </row>
    <row r="13791" spans="16:16" x14ac:dyDescent="0.3">
      <c r="P13791" s="1"/>
    </row>
    <row r="13792" spans="16:16" x14ac:dyDescent="0.3">
      <c r="P13792" s="1"/>
    </row>
    <row r="13793" spans="16:16" x14ac:dyDescent="0.3">
      <c r="P13793" s="1"/>
    </row>
    <row r="13794" spans="16:16" x14ac:dyDescent="0.3">
      <c r="P13794" s="1"/>
    </row>
    <row r="13795" spans="16:16" x14ac:dyDescent="0.3">
      <c r="P13795" s="1"/>
    </row>
    <row r="13796" spans="16:16" x14ac:dyDescent="0.3">
      <c r="P13796" s="1"/>
    </row>
    <row r="13797" spans="16:16" x14ac:dyDescent="0.3">
      <c r="P13797" s="1"/>
    </row>
    <row r="13798" spans="16:16" x14ac:dyDescent="0.3">
      <c r="P13798" s="1"/>
    </row>
    <row r="13799" spans="16:16" x14ac:dyDescent="0.3">
      <c r="P13799" s="1"/>
    </row>
    <row r="13800" spans="16:16" x14ac:dyDescent="0.3">
      <c r="P13800" s="1"/>
    </row>
    <row r="13801" spans="16:16" x14ac:dyDescent="0.3">
      <c r="P13801" s="1"/>
    </row>
    <row r="13802" spans="16:16" x14ac:dyDescent="0.3">
      <c r="P13802" s="1"/>
    </row>
    <row r="13803" spans="16:16" x14ac:dyDescent="0.3">
      <c r="P13803" s="1"/>
    </row>
    <row r="13804" spans="16:16" x14ac:dyDescent="0.3">
      <c r="P13804" s="1"/>
    </row>
    <row r="13805" spans="16:16" x14ac:dyDescent="0.3">
      <c r="P13805" s="1"/>
    </row>
    <row r="13806" spans="16:16" x14ac:dyDescent="0.3">
      <c r="P13806" s="1"/>
    </row>
    <row r="13807" spans="16:16" x14ac:dyDescent="0.3">
      <c r="P13807" s="1"/>
    </row>
    <row r="13808" spans="16:16" x14ac:dyDescent="0.3">
      <c r="P13808" s="1"/>
    </row>
    <row r="13809" spans="16:16" x14ac:dyDescent="0.3">
      <c r="P13809" s="1"/>
    </row>
    <row r="13810" spans="16:16" x14ac:dyDescent="0.3">
      <c r="P13810" s="1"/>
    </row>
    <row r="13811" spans="16:16" x14ac:dyDescent="0.3">
      <c r="P13811" s="1"/>
    </row>
    <row r="13812" spans="16:16" x14ac:dyDescent="0.3">
      <c r="P13812" s="1"/>
    </row>
    <row r="13813" spans="16:16" x14ac:dyDescent="0.3">
      <c r="P13813" s="1"/>
    </row>
    <row r="13814" spans="16:16" x14ac:dyDescent="0.3">
      <c r="P13814" s="1"/>
    </row>
    <row r="13815" spans="16:16" x14ac:dyDescent="0.3">
      <c r="P13815" s="1"/>
    </row>
    <row r="13816" spans="16:16" x14ac:dyDescent="0.3">
      <c r="P13816" s="1"/>
    </row>
    <row r="13817" spans="16:16" x14ac:dyDescent="0.3">
      <c r="P13817" s="1"/>
    </row>
    <row r="13818" spans="16:16" x14ac:dyDescent="0.3">
      <c r="P13818" s="1"/>
    </row>
    <row r="13819" spans="16:16" x14ac:dyDescent="0.3">
      <c r="P13819" s="1"/>
    </row>
    <row r="13820" spans="16:16" x14ac:dyDescent="0.3">
      <c r="P13820" s="1"/>
    </row>
    <row r="13821" spans="16:16" x14ac:dyDescent="0.3">
      <c r="P13821" s="1"/>
    </row>
    <row r="13822" spans="16:16" x14ac:dyDescent="0.3">
      <c r="P13822" s="1"/>
    </row>
    <row r="13823" spans="16:16" x14ac:dyDescent="0.3">
      <c r="P13823" s="1"/>
    </row>
    <row r="13824" spans="16:16" x14ac:dyDescent="0.3">
      <c r="P13824" s="1"/>
    </row>
    <row r="13825" spans="16:16" x14ac:dyDescent="0.3">
      <c r="P13825" s="1"/>
    </row>
    <row r="13826" spans="16:16" x14ac:dyDescent="0.3">
      <c r="P13826" s="1"/>
    </row>
    <row r="13827" spans="16:16" x14ac:dyDescent="0.3">
      <c r="P13827" s="1"/>
    </row>
    <row r="13828" spans="16:16" x14ac:dyDescent="0.3">
      <c r="P13828" s="1"/>
    </row>
    <row r="13829" spans="16:16" x14ac:dyDescent="0.3">
      <c r="P13829" s="1"/>
    </row>
    <row r="13830" spans="16:16" x14ac:dyDescent="0.3">
      <c r="P13830" s="1"/>
    </row>
    <row r="13831" spans="16:16" x14ac:dyDescent="0.3">
      <c r="P13831" s="1"/>
    </row>
    <row r="13832" spans="16:16" x14ac:dyDescent="0.3">
      <c r="P13832" s="1"/>
    </row>
    <row r="13833" spans="16:16" x14ac:dyDescent="0.3">
      <c r="P13833" s="1"/>
    </row>
    <row r="13834" spans="16:16" x14ac:dyDescent="0.3">
      <c r="P13834" s="1"/>
    </row>
    <row r="13835" spans="16:16" x14ac:dyDescent="0.3">
      <c r="P13835" s="1"/>
    </row>
    <row r="13836" spans="16:16" x14ac:dyDescent="0.3">
      <c r="P13836" s="1"/>
    </row>
    <row r="13837" spans="16:16" x14ac:dyDescent="0.3">
      <c r="P13837" s="1"/>
    </row>
    <row r="13838" spans="16:16" x14ac:dyDescent="0.3">
      <c r="P13838" s="1"/>
    </row>
    <row r="13839" spans="16:16" x14ac:dyDescent="0.3">
      <c r="P13839" s="1"/>
    </row>
    <row r="13840" spans="16:16" x14ac:dyDescent="0.3">
      <c r="P13840" s="1"/>
    </row>
    <row r="13841" spans="16:16" x14ac:dyDescent="0.3">
      <c r="P13841" s="1"/>
    </row>
    <row r="13842" spans="16:16" x14ac:dyDescent="0.3">
      <c r="P13842" s="1"/>
    </row>
    <row r="13843" spans="16:16" x14ac:dyDescent="0.3">
      <c r="P13843" s="1"/>
    </row>
    <row r="13844" spans="16:16" x14ac:dyDescent="0.3">
      <c r="P13844" s="1"/>
    </row>
    <row r="13845" spans="16:16" x14ac:dyDescent="0.3">
      <c r="P13845" s="1"/>
    </row>
    <row r="13846" spans="16:16" x14ac:dyDescent="0.3">
      <c r="P13846" s="1"/>
    </row>
    <row r="13847" spans="16:16" x14ac:dyDescent="0.3">
      <c r="P13847" s="1"/>
    </row>
    <row r="13848" spans="16:16" x14ac:dyDescent="0.3">
      <c r="P13848" s="1"/>
    </row>
    <row r="13849" spans="16:16" x14ac:dyDescent="0.3">
      <c r="P13849" s="1"/>
    </row>
    <row r="13850" spans="16:16" x14ac:dyDescent="0.3">
      <c r="P13850" s="1"/>
    </row>
    <row r="13851" spans="16:16" x14ac:dyDescent="0.3">
      <c r="P13851" s="1"/>
    </row>
    <row r="13852" spans="16:16" x14ac:dyDescent="0.3">
      <c r="P13852" s="1"/>
    </row>
    <row r="13853" spans="16:16" x14ac:dyDescent="0.3">
      <c r="P13853" s="1"/>
    </row>
    <row r="13854" spans="16:16" x14ac:dyDescent="0.3">
      <c r="P13854" s="1"/>
    </row>
    <row r="13855" spans="16:16" x14ac:dyDescent="0.3">
      <c r="P13855" s="1"/>
    </row>
    <row r="13856" spans="16:16" x14ac:dyDescent="0.3">
      <c r="P13856" s="1"/>
    </row>
    <row r="13857" spans="16:16" x14ac:dyDescent="0.3">
      <c r="P13857" s="1"/>
    </row>
    <row r="13858" spans="16:16" x14ac:dyDescent="0.3">
      <c r="P13858" s="1"/>
    </row>
    <row r="13859" spans="16:16" x14ac:dyDescent="0.3">
      <c r="P13859" s="1"/>
    </row>
    <row r="13860" spans="16:16" x14ac:dyDescent="0.3">
      <c r="P13860" s="1"/>
    </row>
    <row r="13861" spans="16:16" x14ac:dyDescent="0.3">
      <c r="P13861" s="1"/>
    </row>
    <row r="13862" spans="16:16" x14ac:dyDescent="0.3">
      <c r="P13862" s="1"/>
    </row>
    <row r="13863" spans="16:16" x14ac:dyDescent="0.3">
      <c r="P13863" s="1"/>
    </row>
    <row r="13864" spans="16:16" x14ac:dyDescent="0.3">
      <c r="P13864" s="1"/>
    </row>
    <row r="13865" spans="16:16" x14ac:dyDescent="0.3">
      <c r="P13865" s="1"/>
    </row>
    <row r="13866" spans="16:16" x14ac:dyDescent="0.3">
      <c r="P13866" s="1"/>
    </row>
    <row r="13867" spans="16:16" x14ac:dyDescent="0.3">
      <c r="P13867" s="1"/>
    </row>
    <row r="13868" spans="16:16" x14ac:dyDescent="0.3">
      <c r="P13868" s="1"/>
    </row>
    <row r="13869" spans="16:16" x14ac:dyDescent="0.3">
      <c r="P13869" s="1"/>
    </row>
    <row r="13870" spans="16:16" x14ac:dyDescent="0.3">
      <c r="P13870" s="1"/>
    </row>
    <row r="13871" spans="16:16" x14ac:dyDescent="0.3">
      <c r="P13871" s="1"/>
    </row>
    <row r="13872" spans="16:16" x14ac:dyDescent="0.3">
      <c r="P13872" s="1"/>
    </row>
    <row r="13873" spans="16:16" x14ac:dyDescent="0.3">
      <c r="P13873" s="1"/>
    </row>
    <row r="13874" spans="16:16" x14ac:dyDescent="0.3">
      <c r="P13874" s="1"/>
    </row>
    <row r="13875" spans="16:16" x14ac:dyDescent="0.3">
      <c r="P13875" s="1"/>
    </row>
    <row r="13876" spans="16:16" x14ac:dyDescent="0.3">
      <c r="P13876" s="1"/>
    </row>
    <row r="13877" spans="16:16" x14ac:dyDescent="0.3">
      <c r="P13877" s="1"/>
    </row>
    <row r="13878" spans="16:16" x14ac:dyDescent="0.3">
      <c r="P13878" s="1"/>
    </row>
    <row r="13879" spans="16:16" x14ac:dyDescent="0.3">
      <c r="P13879" s="1"/>
    </row>
    <row r="13880" spans="16:16" x14ac:dyDescent="0.3">
      <c r="P13880" s="1"/>
    </row>
    <row r="13881" spans="16:16" x14ac:dyDescent="0.3">
      <c r="P13881" s="1"/>
    </row>
    <row r="13882" spans="16:16" x14ac:dyDescent="0.3">
      <c r="P13882" s="1"/>
    </row>
    <row r="13883" spans="16:16" x14ac:dyDescent="0.3">
      <c r="P13883" s="1"/>
    </row>
    <row r="13884" spans="16:16" x14ac:dyDescent="0.3">
      <c r="P13884" s="1"/>
    </row>
    <row r="13885" spans="16:16" x14ac:dyDescent="0.3">
      <c r="P13885" s="1"/>
    </row>
    <row r="13886" spans="16:16" x14ac:dyDescent="0.3">
      <c r="P13886" s="1"/>
    </row>
    <row r="13887" spans="16:16" x14ac:dyDescent="0.3">
      <c r="P13887" s="1"/>
    </row>
    <row r="13888" spans="16:16" x14ac:dyDescent="0.3">
      <c r="P13888" s="1"/>
    </row>
    <row r="13889" spans="16:16" x14ac:dyDescent="0.3">
      <c r="P13889" s="1"/>
    </row>
    <row r="13890" spans="16:16" x14ac:dyDescent="0.3">
      <c r="P13890" s="1"/>
    </row>
    <row r="13891" spans="16:16" x14ac:dyDescent="0.3">
      <c r="P13891" s="1"/>
    </row>
    <row r="13892" spans="16:16" x14ac:dyDescent="0.3">
      <c r="P13892" s="1"/>
    </row>
    <row r="13893" spans="16:16" x14ac:dyDescent="0.3">
      <c r="P13893" s="1"/>
    </row>
    <row r="13894" spans="16:16" x14ac:dyDescent="0.3">
      <c r="P13894" s="1"/>
    </row>
    <row r="13895" spans="16:16" x14ac:dyDescent="0.3">
      <c r="P13895" s="1"/>
    </row>
    <row r="13896" spans="16:16" x14ac:dyDescent="0.3">
      <c r="P13896" s="1"/>
    </row>
    <row r="13897" spans="16:16" x14ac:dyDescent="0.3">
      <c r="P13897" s="1"/>
    </row>
    <row r="13898" spans="16:16" x14ac:dyDescent="0.3">
      <c r="P13898" s="1"/>
    </row>
    <row r="13899" spans="16:16" x14ac:dyDescent="0.3">
      <c r="P13899" s="1"/>
    </row>
    <row r="13900" spans="16:16" x14ac:dyDescent="0.3">
      <c r="P13900" s="1"/>
    </row>
    <row r="13901" spans="16:16" x14ac:dyDescent="0.3">
      <c r="P13901" s="1"/>
    </row>
    <row r="13902" spans="16:16" x14ac:dyDescent="0.3">
      <c r="P13902" s="1"/>
    </row>
    <row r="13903" spans="16:16" x14ac:dyDescent="0.3">
      <c r="P13903" s="1"/>
    </row>
    <row r="13904" spans="16:16" x14ac:dyDescent="0.3">
      <c r="P13904" s="1"/>
    </row>
    <row r="13905" spans="16:16" x14ac:dyDescent="0.3">
      <c r="P13905" s="1"/>
    </row>
    <row r="13906" spans="16:16" x14ac:dyDescent="0.3">
      <c r="P13906" s="1"/>
    </row>
    <row r="13907" spans="16:16" x14ac:dyDescent="0.3">
      <c r="P13907" s="1"/>
    </row>
    <row r="13908" spans="16:16" x14ac:dyDescent="0.3">
      <c r="P13908" s="1"/>
    </row>
    <row r="13909" spans="16:16" x14ac:dyDescent="0.3">
      <c r="P13909" s="1"/>
    </row>
    <row r="13910" spans="16:16" x14ac:dyDescent="0.3">
      <c r="P13910" s="1"/>
    </row>
    <row r="13911" spans="16:16" x14ac:dyDescent="0.3">
      <c r="P13911" s="1"/>
    </row>
    <row r="13912" spans="16:16" x14ac:dyDescent="0.3">
      <c r="P13912" s="1"/>
    </row>
    <row r="13913" spans="16:16" x14ac:dyDescent="0.3">
      <c r="P13913" s="1"/>
    </row>
    <row r="13914" spans="16:16" x14ac:dyDescent="0.3">
      <c r="P13914" s="1"/>
    </row>
    <row r="13915" spans="16:16" x14ac:dyDescent="0.3">
      <c r="P13915" s="1"/>
    </row>
    <row r="13916" spans="16:16" x14ac:dyDescent="0.3">
      <c r="P13916" s="1"/>
    </row>
    <row r="13917" spans="16:16" x14ac:dyDescent="0.3">
      <c r="P13917" s="1"/>
    </row>
    <row r="13918" spans="16:16" x14ac:dyDescent="0.3">
      <c r="P13918" s="1"/>
    </row>
    <row r="13919" spans="16:16" x14ac:dyDescent="0.3">
      <c r="P13919" s="1"/>
    </row>
    <row r="13920" spans="16:16" x14ac:dyDescent="0.3">
      <c r="P13920" s="1"/>
    </row>
    <row r="13921" spans="16:16" x14ac:dyDescent="0.3">
      <c r="P13921" s="1"/>
    </row>
    <row r="13922" spans="16:16" x14ac:dyDescent="0.3">
      <c r="P13922" s="1"/>
    </row>
    <row r="13923" spans="16:16" x14ac:dyDescent="0.3">
      <c r="P13923" s="1"/>
    </row>
    <row r="13924" spans="16:16" x14ac:dyDescent="0.3">
      <c r="P13924" s="1"/>
    </row>
    <row r="13925" spans="16:16" x14ac:dyDescent="0.3">
      <c r="P13925" s="1"/>
    </row>
    <row r="13926" spans="16:16" x14ac:dyDescent="0.3">
      <c r="P13926" s="1"/>
    </row>
    <row r="13927" spans="16:16" x14ac:dyDescent="0.3">
      <c r="P13927" s="1"/>
    </row>
    <row r="13928" spans="16:16" x14ac:dyDescent="0.3">
      <c r="P13928" s="1"/>
    </row>
    <row r="13929" spans="16:16" x14ac:dyDescent="0.3">
      <c r="P13929" s="1"/>
    </row>
    <row r="13930" spans="16:16" x14ac:dyDescent="0.3">
      <c r="P13930" s="1"/>
    </row>
    <row r="13931" spans="16:16" x14ac:dyDescent="0.3">
      <c r="P13931" s="1"/>
    </row>
    <row r="13932" spans="16:16" x14ac:dyDescent="0.3">
      <c r="P13932" s="1"/>
    </row>
    <row r="13933" spans="16:16" x14ac:dyDescent="0.3">
      <c r="P13933" s="1"/>
    </row>
    <row r="13934" spans="16:16" x14ac:dyDescent="0.3">
      <c r="P13934" s="1"/>
    </row>
    <row r="13935" spans="16:16" x14ac:dyDescent="0.3">
      <c r="P13935" s="1"/>
    </row>
    <row r="13936" spans="16:16" x14ac:dyDescent="0.3">
      <c r="P13936" s="1"/>
    </row>
    <row r="13937" spans="16:16" x14ac:dyDescent="0.3">
      <c r="P13937" s="1"/>
    </row>
    <row r="13938" spans="16:16" x14ac:dyDescent="0.3">
      <c r="P13938" s="1"/>
    </row>
    <row r="13939" spans="16:16" x14ac:dyDescent="0.3">
      <c r="P13939" s="1"/>
    </row>
    <row r="13940" spans="16:16" x14ac:dyDescent="0.3">
      <c r="P13940" s="1"/>
    </row>
    <row r="13941" spans="16:16" x14ac:dyDescent="0.3">
      <c r="P13941" s="1"/>
    </row>
    <row r="13942" spans="16:16" x14ac:dyDescent="0.3">
      <c r="P13942" s="1"/>
    </row>
    <row r="13943" spans="16:16" x14ac:dyDescent="0.3">
      <c r="P13943" s="1"/>
    </row>
    <row r="13944" spans="16:16" x14ac:dyDescent="0.3">
      <c r="P13944" s="1"/>
    </row>
    <row r="13945" spans="16:16" x14ac:dyDescent="0.3">
      <c r="P13945" s="1"/>
    </row>
    <row r="13946" spans="16:16" x14ac:dyDescent="0.3">
      <c r="P13946" s="1"/>
    </row>
    <row r="13947" spans="16:16" x14ac:dyDescent="0.3">
      <c r="P13947" s="1"/>
    </row>
    <row r="13948" spans="16:16" x14ac:dyDescent="0.3">
      <c r="P13948" s="1"/>
    </row>
    <row r="13949" spans="16:16" x14ac:dyDescent="0.3">
      <c r="P13949" s="1"/>
    </row>
    <row r="13950" spans="16:16" x14ac:dyDescent="0.3">
      <c r="P13950" s="1"/>
    </row>
    <row r="13951" spans="16:16" x14ac:dyDescent="0.3">
      <c r="P13951" s="1"/>
    </row>
    <row r="13952" spans="16:16" x14ac:dyDescent="0.3">
      <c r="P13952" s="1"/>
    </row>
    <row r="13953" spans="16:16" x14ac:dyDescent="0.3">
      <c r="P13953" s="1"/>
    </row>
    <row r="13954" spans="16:16" x14ac:dyDescent="0.3">
      <c r="P13954" s="1"/>
    </row>
    <row r="13955" spans="16:16" x14ac:dyDescent="0.3">
      <c r="P13955" s="1"/>
    </row>
    <row r="13956" spans="16:16" x14ac:dyDescent="0.3">
      <c r="P13956" s="1"/>
    </row>
    <row r="13957" spans="16:16" x14ac:dyDescent="0.3">
      <c r="P13957" s="1"/>
    </row>
    <row r="13958" spans="16:16" x14ac:dyDescent="0.3">
      <c r="P13958" s="1"/>
    </row>
    <row r="13959" spans="16:16" x14ac:dyDescent="0.3">
      <c r="P13959" s="1"/>
    </row>
    <row r="13960" spans="16:16" x14ac:dyDescent="0.3">
      <c r="P13960" s="1"/>
    </row>
    <row r="13961" spans="16:16" x14ac:dyDescent="0.3">
      <c r="P13961" s="1"/>
    </row>
    <row r="13962" spans="16:16" x14ac:dyDescent="0.3">
      <c r="P13962" s="1"/>
    </row>
    <row r="13963" spans="16:16" x14ac:dyDescent="0.3">
      <c r="P13963" s="1"/>
    </row>
    <row r="13964" spans="16:16" x14ac:dyDescent="0.3">
      <c r="P13964" s="1"/>
    </row>
    <row r="13965" spans="16:16" x14ac:dyDescent="0.3">
      <c r="P13965" s="1"/>
    </row>
    <row r="13966" spans="16:16" x14ac:dyDescent="0.3">
      <c r="P13966" s="1"/>
    </row>
    <row r="13967" spans="16:16" x14ac:dyDescent="0.3">
      <c r="P13967" s="1"/>
    </row>
    <row r="13968" spans="16:16" x14ac:dyDescent="0.3">
      <c r="P13968" s="1"/>
    </row>
    <row r="13969" spans="16:16" x14ac:dyDescent="0.3">
      <c r="P13969" s="1"/>
    </row>
    <row r="13970" spans="16:16" x14ac:dyDescent="0.3">
      <c r="P13970" s="1"/>
    </row>
    <row r="13971" spans="16:16" x14ac:dyDescent="0.3">
      <c r="P13971" s="1"/>
    </row>
    <row r="13972" spans="16:16" x14ac:dyDescent="0.3">
      <c r="P13972" s="1"/>
    </row>
    <row r="13973" spans="16:16" x14ac:dyDescent="0.3">
      <c r="P13973" s="1"/>
    </row>
    <row r="13974" spans="16:16" x14ac:dyDescent="0.3">
      <c r="P13974" s="1"/>
    </row>
    <row r="13975" spans="16:16" x14ac:dyDescent="0.3">
      <c r="P13975" s="1"/>
    </row>
    <row r="13976" spans="16:16" x14ac:dyDescent="0.3">
      <c r="P13976" s="1"/>
    </row>
    <row r="13977" spans="16:16" x14ac:dyDescent="0.3">
      <c r="P13977" s="1"/>
    </row>
    <row r="13978" spans="16:16" x14ac:dyDescent="0.3">
      <c r="P13978" s="1"/>
    </row>
    <row r="13979" spans="16:16" x14ac:dyDescent="0.3">
      <c r="P13979" s="1"/>
    </row>
    <row r="13980" spans="16:16" x14ac:dyDescent="0.3">
      <c r="P13980" s="1"/>
    </row>
    <row r="13981" spans="16:16" x14ac:dyDescent="0.3">
      <c r="P13981" s="1"/>
    </row>
    <row r="13982" spans="16:16" x14ac:dyDescent="0.3">
      <c r="P13982" s="1"/>
    </row>
    <row r="13983" spans="16:16" x14ac:dyDescent="0.3">
      <c r="P13983" s="1"/>
    </row>
    <row r="13984" spans="16:16" x14ac:dyDescent="0.3">
      <c r="P13984" s="1"/>
    </row>
    <row r="13985" spans="16:16" x14ac:dyDescent="0.3">
      <c r="P13985" s="1"/>
    </row>
    <row r="13986" spans="16:16" x14ac:dyDescent="0.3">
      <c r="P13986" s="1"/>
    </row>
    <row r="13987" spans="16:16" x14ac:dyDescent="0.3">
      <c r="P13987" s="1"/>
    </row>
    <row r="13988" spans="16:16" x14ac:dyDescent="0.3">
      <c r="P13988" s="1"/>
    </row>
    <row r="13989" spans="16:16" x14ac:dyDescent="0.3">
      <c r="P13989" s="1"/>
    </row>
    <row r="13990" spans="16:16" x14ac:dyDescent="0.3">
      <c r="P13990" s="1"/>
    </row>
    <row r="13991" spans="16:16" x14ac:dyDescent="0.3">
      <c r="P13991" s="1"/>
    </row>
    <row r="13992" spans="16:16" x14ac:dyDescent="0.3">
      <c r="P13992" s="1"/>
    </row>
    <row r="13993" spans="16:16" x14ac:dyDescent="0.3">
      <c r="P13993" s="1"/>
    </row>
    <row r="13994" spans="16:16" x14ac:dyDescent="0.3">
      <c r="P13994" s="1"/>
    </row>
    <row r="13995" spans="16:16" x14ac:dyDescent="0.3">
      <c r="P13995" s="1"/>
    </row>
    <row r="13996" spans="16:16" x14ac:dyDescent="0.3">
      <c r="P13996" s="1"/>
    </row>
    <row r="13997" spans="16:16" x14ac:dyDescent="0.3">
      <c r="P13997" s="1"/>
    </row>
    <row r="13998" spans="16:16" x14ac:dyDescent="0.3">
      <c r="P13998" s="1"/>
    </row>
    <row r="13999" spans="16:16" x14ac:dyDescent="0.3">
      <c r="P13999" s="1"/>
    </row>
    <row r="14000" spans="16:16" x14ac:dyDescent="0.3">
      <c r="P14000" s="1"/>
    </row>
    <row r="14001" spans="16:16" x14ac:dyDescent="0.3">
      <c r="P14001" s="1"/>
    </row>
    <row r="14002" spans="16:16" x14ac:dyDescent="0.3">
      <c r="P14002" s="1"/>
    </row>
    <row r="14003" spans="16:16" x14ac:dyDescent="0.3">
      <c r="P14003" s="1"/>
    </row>
    <row r="14004" spans="16:16" x14ac:dyDescent="0.3">
      <c r="P14004" s="1"/>
    </row>
    <row r="14005" spans="16:16" x14ac:dyDescent="0.3">
      <c r="P14005" s="1"/>
    </row>
    <row r="14006" spans="16:16" x14ac:dyDescent="0.3">
      <c r="P14006" s="1"/>
    </row>
    <row r="14007" spans="16:16" x14ac:dyDescent="0.3">
      <c r="P14007" s="1"/>
    </row>
    <row r="14008" spans="16:16" x14ac:dyDescent="0.3">
      <c r="P14008" s="1"/>
    </row>
    <row r="14009" spans="16:16" x14ac:dyDescent="0.3">
      <c r="P14009" s="1"/>
    </row>
    <row r="14010" spans="16:16" x14ac:dyDescent="0.3">
      <c r="P14010" s="1"/>
    </row>
    <row r="14011" spans="16:16" x14ac:dyDescent="0.3">
      <c r="P14011" s="1"/>
    </row>
    <row r="14012" spans="16:16" x14ac:dyDescent="0.3">
      <c r="P14012" s="1"/>
    </row>
    <row r="14013" spans="16:16" x14ac:dyDescent="0.3">
      <c r="P14013" s="1"/>
    </row>
    <row r="14014" spans="16:16" x14ac:dyDescent="0.3">
      <c r="P14014" s="1"/>
    </row>
    <row r="14015" spans="16:16" x14ac:dyDescent="0.3">
      <c r="P14015" s="1"/>
    </row>
    <row r="14016" spans="16:16" x14ac:dyDescent="0.3">
      <c r="P14016" s="1"/>
    </row>
    <row r="14017" spans="16:16" x14ac:dyDescent="0.3">
      <c r="P14017" s="1"/>
    </row>
    <row r="14018" spans="16:16" x14ac:dyDescent="0.3">
      <c r="P14018" s="1"/>
    </row>
    <row r="14019" spans="16:16" x14ac:dyDescent="0.3">
      <c r="P14019" s="1"/>
    </row>
    <row r="14020" spans="16:16" x14ac:dyDescent="0.3">
      <c r="P14020" s="1"/>
    </row>
    <row r="14021" spans="16:16" x14ac:dyDescent="0.3">
      <c r="P14021" s="1"/>
    </row>
    <row r="14022" spans="16:16" x14ac:dyDescent="0.3">
      <c r="P14022" s="1"/>
    </row>
    <row r="14023" spans="16:16" x14ac:dyDescent="0.3">
      <c r="P14023" s="1"/>
    </row>
    <row r="14024" spans="16:16" x14ac:dyDescent="0.3">
      <c r="P14024" s="1"/>
    </row>
    <row r="14025" spans="16:16" x14ac:dyDescent="0.3">
      <c r="P14025" s="1"/>
    </row>
    <row r="14026" spans="16:16" x14ac:dyDescent="0.3">
      <c r="P14026" s="1"/>
    </row>
    <row r="14027" spans="16:16" x14ac:dyDescent="0.3">
      <c r="P14027" s="1"/>
    </row>
    <row r="14028" spans="16:16" x14ac:dyDescent="0.3">
      <c r="P14028" s="1"/>
    </row>
    <row r="14029" spans="16:16" x14ac:dyDescent="0.3">
      <c r="P14029" s="1"/>
    </row>
    <row r="14030" spans="16:16" x14ac:dyDescent="0.3">
      <c r="P14030" s="1"/>
    </row>
    <row r="14031" spans="16:16" x14ac:dyDescent="0.3">
      <c r="P14031" s="1"/>
    </row>
    <row r="14032" spans="16:16" x14ac:dyDescent="0.3">
      <c r="P14032" s="1"/>
    </row>
    <row r="14033" spans="16:16" x14ac:dyDescent="0.3">
      <c r="P14033" s="1"/>
    </row>
    <row r="14034" spans="16:16" x14ac:dyDescent="0.3">
      <c r="P14034" s="1"/>
    </row>
    <row r="14035" spans="16:16" x14ac:dyDescent="0.3">
      <c r="P14035" s="1"/>
    </row>
    <row r="14036" spans="16:16" x14ac:dyDescent="0.3">
      <c r="P14036" s="1"/>
    </row>
    <row r="14037" spans="16:16" x14ac:dyDescent="0.3">
      <c r="P14037" s="1"/>
    </row>
    <row r="14038" spans="16:16" x14ac:dyDescent="0.3">
      <c r="P14038" s="1"/>
    </row>
    <row r="14039" spans="16:16" x14ac:dyDescent="0.3">
      <c r="P14039" s="1"/>
    </row>
    <row r="14040" spans="16:16" x14ac:dyDescent="0.3">
      <c r="P14040" s="1"/>
    </row>
    <row r="14041" spans="16:16" x14ac:dyDescent="0.3">
      <c r="P14041" s="1"/>
    </row>
    <row r="14042" spans="16:16" x14ac:dyDescent="0.3">
      <c r="P14042" s="1"/>
    </row>
    <row r="14043" spans="16:16" x14ac:dyDescent="0.3">
      <c r="P14043" s="1"/>
    </row>
    <row r="14044" spans="16:16" x14ac:dyDescent="0.3">
      <c r="P14044" s="1"/>
    </row>
    <row r="14045" spans="16:16" x14ac:dyDescent="0.3">
      <c r="P14045" s="1"/>
    </row>
    <row r="14046" spans="16:16" x14ac:dyDescent="0.3">
      <c r="P14046" s="1"/>
    </row>
    <row r="14047" spans="16:16" x14ac:dyDescent="0.3">
      <c r="P14047" s="1"/>
    </row>
    <row r="14048" spans="16:16" x14ac:dyDescent="0.3">
      <c r="P14048" s="1"/>
    </row>
    <row r="14049" spans="16:16" x14ac:dyDescent="0.3">
      <c r="P14049" s="1"/>
    </row>
    <row r="14050" spans="16:16" x14ac:dyDescent="0.3">
      <c r="P14050" s="1"/>
    </row>
    <row r="14051" spans="16:16" x14ac:dyDescent="0.3">
      <c r="P14051" s="1"/>
    </row>
    <row r="14052" spans="16:16" x14ac:dyDescent="0.3">
      <c r="P14052" s="1"/>
    </row>
    <row r="14053" spans="16:16" x14ac:dyDescent="0.3">
      <c r="P14053" s="1"/>
    </row>
    <row r="14054" spans="16:16" x14ac:dyDescent="0.3">
      <c r="P14054" s="1"/>
    </row>
    <row r="14055" spans="16:16" x14ac:dyDescent="0.3">
      <c r="P14055" s="1"/>
    </row>
    <row r="14056" spans="16:16" x14ac:dyDescent="0.3">
      <c r="P14056" s="1"/>
    </row>
    <row r="14057" spans="16:16" x14ac:dyDescent="0.3">
      <c r="P14057" s="1"/>
    </row>
    <row r="14058" spans="16:16" x14ac:dyDescent="0.3">
      <c r="P14058" s="1"/>
    </row>
    <row r="14059" spans="16:16" x14ac:dyDescent="0.3">
      <c r="P14059" s="1"/>
    </row>
    <row r="14060" spans="16:16" x14ac:dyDescent="0.3">
      <c r="P14060" s="1"/>
    </row>
    <row r="14061" spans="16:16" x14ac:dyDescent="0.3">
      <c r="P14061" s="1"/>
    </row>
    <row r="14062" spans="16:16" x14ac:dyDescent="0.3">
      <c r="P14062" s="1"/>
    </row>
    <row r="14063" spans="16:16" x14ac:dyDescent="0.3">
      <c r="P14063" s="1"/>
    </row>
    <row r="14064" spans="16:16" x14ac:dyDescent="0.3">
      <c r="P14064" s="1"/>
    </row>
    <row r="14065" spans="16:16" x14ac:dyDescent="0.3">
      <c r="P14065" s="1"/>
    </row>
    <row r="14066" spans="16:16" x14ac:dyDescent="0.3">
      <c r="P14066" s="1"/>
    </row>
    <row r="14067" spans="16:16" x14ac:dyDescent="0.3">
      <c r="P14067" s="1"/>
    </row>
    <row r="14068" spans="16:16" x14ac:dyDescent="0.3">
      <c r="P14068" s="1"/>
    </row>
    <row r="14069" spans="16:16" x14ac:dyDescent="0.3">
      <c r="P14069" s="1"/>
    </row>
    <row r="14070" spans="16:16" x14ac:dyDescent="0.3">
      <c r="P14070" s="1"/>
    </row>
    <row r="14071" spans="16:16" x14ac:dyDescent="0.3">
      <c r="P14071" s="1"/>
    </row>
    <row r="14072" spans="16:16" x14ac:dyDescent="0.3">
      <c r="P14072" s="1"/>
    </row>
    <row r="14073" spans="16:16" x14ac:dyDescent="0.3">
      <c r="P14073" s="1"/>
    </row>
    <row r="14074" spans="16:16" x14ac:dyDescent="0.3">
      <c r="P14074" s="1"/>
    </row>
    <row r="14075" spans="16:16" x14ac:dyDescent="0.3">
      <c r="P14075" s="1"/>
    </row>
    <row r="14076" spans="16:16" x14ac:dyDescent="0.3">
      <c r="P14076" s="1"/>
    </row>
    <row r="14077" spans="16:16" x14ac:dyDescent="0.3">
      <c r="P14077" s="1"/>
    </row>
    <row r="14078" spans="16:16" x14ac:dyDescent="0.3">
      <c r="P14078" s="1"/>
    </row>
    <row r="14079" spans="16:16" x14ac:dyDescent="0.3">
      <c r="P14079" s="1"/>
    </row>
    <row r="14080" spans="16:16" x14ac:dyDescent="0.3">
      <c r="P14080" s="1"/>
    </row>
    <row r="14081" spans="16:16" x14ac:dyDescent="0.3">
      <c r="P14081" s="1"/>
    </row>
    <row r="14082" spans="16:16" x14ac:dyDescent="0.3">
      <c r="P14082" s="1"/>
    </row>
    <row r="14083" spans="16:16" x14ac:dyDescent="0.3">
      <c r="P14083" s="1"/>
    </row>
    <row r="14084" spans="16:16" x14ac:dyDescent="0.3">
      <c r="P14084" s="1"/>
    </row>
    <row r="14085" spans="16:16" x14ac:dyDescent="0.3">
      <c r="P14085" s="1"/>
    </row>
    <row r="14086" spans="16:16" x14ac:dyDescent="0.3">
      <c r="P14086" s="1"/>
    </row>
    <row r="14087" spans="16:16" x14ac:dyDescent="0.3">
      <c r="P14087" s="1"/>
    </row>
    <row r="14088" spans="16:16" x14ac:dyDescent="0.3">
      <c r="P14088" s="1"/>
    </row>
    <row r="14089" spans="16:16" x14ac:dyDescent="0.3">
      <c r="P14089" s="1"/>
    </row>
    <row r="14090" spans="16:16" x14ac:dyDescent="0.3">
      <c r="P14090" s="1"/>
    </row>
    <row r="14091" spans="16:16" x14ac:dyDescent="0.3">
      <c r="P14091" s="1"/>
    </row>
    <row r="14092" spans="16:16" x14ac:dyDescent="0.3">
      <c r="P14092" s="1"/>
    </row>
    <row r="14093" spans="16:16" x14ac:dyDescent="0.3">
      <c r="P14093" s="1"/>
    </row>
    <row r="14094" spans="16:16" x14ac:dyDescent="0.3">
      <c r="P14094" s="1"/>
    </row>
    <row r="14095" spans="16:16" x14ac:dyDescent="0.3">
      <c r="P14095" s="1"/>
    </row>
    <row r="14096" spans="16:16" x14ac:dyDescent="0.3">
      <c r="P14096" s="1"/>
    </row>
    <row r="14097" spans="16:16" x14ac:dyDescent="0.3">
      <c r="P14097" s="1"/>
    </row>
    <row r="14098" spans="16:16" x14ac:dyDescent="0.3">
      <c r="P14098" s="1"/>
    </row>
    <row r="14099" spans="16:16" x14ac:dyDescent="0.3">
      <c r="P14099" s="1"/>
    </row>
    <row r="14100" spans="16:16" x14ac:dyDescent="0.3">
      <c r="P14100" s="1"/>
    </row>
    <row r="14101" spans="16:16" x14ac:dyDescent="0.3">
      <c r="P14101" s="1"/>
    </row>
    <row r="14102" spans="16:16" x14ac:dyDescent="0.3">
      <c r="P14102" s="1"/>
    </row>
    <row r="14103" spans="16:16" x14ac:dyDescent="0.3">
      <c r="P14103" s="1"/>
    </row>
    <row r="14104" spans="16:16" x14ac:dyDescent="0.3">
      <c r="P14104" s="1"/>
    </row>
    <row r="14105" spans="16:16" x14ac:dyDescent="0.3">
      <c r="P14105" s="1"/>
    </row>
    <row r="14106" spans="16:16" x14ac:dyDescent="0.3">
      <c r="P14106" s="1"/>
    </row>
    <row r="14107" spans="16:16" x14ac:dyDescent="0.3">
      <c r="P14107" s="1"/>
    </row>
    <row r="14108" spans="16:16" x14ac:dyDescent="0.3">
      <c r="P14108" s="1"/>
    </row>
    <row r="14109" spans="16:16" x14ac:dyDescent="0.3">
      <c r="P14109" s="1"/>
    </row>
    <row r="14110" spans="16:16" x14ac:dyDescent="0.3">
      <c r="P14110" s="1"/>
    </row>
    <row r="14111" spans="16:16" x14ac:dyDescent="0.3">
      <c r="P14111" s="1"/>
    </row>
    <row r="14112" spans="16:16" x14ac:dyDescent="0.3">
      <c r="P14112" s="1"/>
    </row>
    <row r="14113" spans="16:16" x14ac:dyDescent="0.3">
      <c r="P14113" s="1"/>
    </row>
    <row r="14114" spans="16:16" x14ac:dyDescent="0.3">
      <c r="P14114" s="1"/>
    </row>
    <row r="14115" spans="16:16" x14ac:dyDescent="0.3">
      <c r="P14115" s="1"/>
    </row>
    <row r="14116" spans="16:16" x14ac:dyDescent="0.3">
      <c r="P14116" s="1"/>
    </row>
    <row r="14117" spans="16:16" x14ac:dyDescent="0.3">
      <c r="P14117" s="1"/>
    </row>
    <row r="14118" spans="16:16" x14ac:dyDescent="0.3">
      <c r="P14118" s="1"/>
    </row>
    <row r="14119" spans="16:16" x14ac:dyDescent="0.3">
      <c r="P14119" s="1"/>
    </row>
    <row r="14120" spans="16:16" x14ac:dyDescent="0.3">
      <c r="P14120" s="1"/>
    </row>
    <row r="14121" spans="16:16" x14ac:dyDescent="0.3">
      <c r="P14121" s="1"/>
    </row>
    <row r="14122" spans="16:16" x14ac:dyDescent="0.3">
      <c r="P14122" s="1"/>
    </row>
    <row r="14123" spans="16:16" x14ac:dyDescent="0.3">
      <c r="P14123" s="1"/>
    </row>
    <row r="14124" spans="16:16" x14ac:dyDescent="0.3">
      <c r="P14124" s="1"/>
    </row>
    <row r="14125" spans="16:16" x14ac:dyDescent="0.3">
      <c r="P14125" s="1"/>
    </row>
    <row r="14126" spans="16:16" x14ac:dyDescent="0.3">
      <c r="P14126" s="1"/>
    </row>
    <row r="14127" spans="16:16" x14ac:dyDescent="0.3">
      <c r="P14127" s="1"/>
    </row>
    <row r="14128" spans="16:16" x14ac:dyDescent="0.3">
      <c r="P14128" s="1"/>
    </row>
    <row r="14129" spans="16:16" x14ac:dyDescent="0.3">
      <c r="P14129" s="1"/>
    </row>
    <row r="14130" spans="16:16" x14ac:dyDescent="0.3">
      <c r="P14130" s="1"/>
    </row>
    <row r="14131" spans="16:16" x14ac:dyDescent="0.3">
      <c r="P14131" s="1"/>
    </row>
    <row r="14132" spans="16:16" x14ac:dyDescent="0.3">
      <c r="P14132" s="1"/>
    </row>
    <row r="14133" spans="16:16" x14ac:dyDescent="0.3">
      <c r="P14133" s="1"/>
    </row>
    <row r="14134" spans="16:16" x14ac:dyDescent="0.3">
      <c r="P14134" s="1"/>
    </row>
    <row r="14135" spans="16:16" x14ac:dyDescent="0.3">
      <c r="P14135" s="1"/>
    </row>
    <row r="14136" spans="16:16" x14ac:dyDescent="0.3">
      <c r="P14136" s="1"/>
    </row>
    <row r="14137" spans="16:16" x14ac:dyDescent="0.3">
      <c r="P14137" s="1"/>
    </row>
    <row r="14138" spans="16:16" x14ac:dyDescent="0.3">
      <c r="P14138" s="1"/>
    </row>
    <row r="14139" spans="16:16" x14ac:dyDescent="0.3">
      <c r="P14139" s="1"/>
    </row>
    <row r="14140" spans="16:16" x14ac:dyDescent="0.3">
      <c r="P14140" s="1"/>
    </row>
    <row r="14141" spans="16:16" x14ac:dyDescent="0.3">
      <c r="P14141" s="1"/>
    </row>
    <row r="14142" spans="16:16" x14ac:dyDescent="0.3">
      <c r="P14142" s="1"/>
    </row>
    <row r="14143" spans="16:16" x14ac:dyDescent="0.3">
      <c r="P14143" s="1"/>
    </row>
    <row r="14144" spans="16:16" x14ac:dyDescent="0.3">
      <c r="P14144" s="1"/>
    </row>
    <row r="14145" spans="16:16" x14ac:dyDescent="0.3">
      <c r="P14145" s="1"/>
    </row>
    <row r="14146" spans="16:16" x14ac:dyDescent="0.3">
      <c r="P14146" s="1"/>
    </row>
    <row r="14147" spans="16:16" x14ac:dyDescent="0.3">
      <c r="P14147" s="1"/>
    </row>
    <row r="14148" spans="16:16" x14ac:dyDescent="0.3">
      <c r="P14148" s="1"/>
    </row>
    <row r="14149" spans="16:16" x14ac:dyDescent="0.3">
      <c r="P14149" s="1"/>
    </row>
    <row r="14150" spans="16:16" x14ac:dyDescent="0.3">
      <c r="P14150" s="1"/>
    </row>
    <row r="14151" spans="16:16" x14ac:dyDescent="0.3">
      <c r="P14151" s="1"/>
    </row>
    <row r="14152" spans="16:16" x14ac:dyDescent="0.3">
      <c r="P14152" s="1"/>
    </row>
    <row r="14153" spans="16:16" x14ac:dyDescent="0.3">
      <c r="P14153" s="1"/>
    </row>
    <row r="14154" spans="16:16" x14ac:dyDescent="0.3">
      <c r="P14154" s="1"/>
    </row>
    <row r="14155" spans="16:16" x14ac:dyDescent="0.3">
      <c r="P14155" s="1"/>
    </row>
    <row r="14156" spans="16:16" x14ac:dyDescent="0.3">
      <c r="P14156" s="1"/>
    </row>
    <row r="14157" spans="16:16" x14ac:dyDescent="0.3">
      <c r="P14157" s="1"/>
    </row>
    <row r="14158" spans="16:16" x14ac:dyDescent="0.3">
      <c r="P14158" s="1"/>
    </row>
    <row r="14159" spans="16:16" x14ac:dyDescent="0.3">
      <c r="P14159" s="1"/>
    </row>
    <row r="14160" spans="16:16" x14ac:dyDescent="0.3">
      <c r="P14160" s="1"/>
    </row>
    <row r="14161" spans="16:16" x14ac:dyDescent="0.3">
      <c r="P14161" s="1"/>
    </row>
    <row r="14162" spans="16:16" x14ac:dyDescent="0.3">
      <c r="P14162" s="1"/>
    </row>
    <row r="14163" spans="16:16" x14ac:dyDescent="0.3">
      <c r="P14163" s="1"/>
    </row>
    <row r="14164" spans="16:16" x14ac:dyDescent="0.3">
      <c r="P14164" s="1"/>
    </row>
    <row r="14165" spans="16:16" x14ac:dyDescent="0.3">
      <c r="P14165" s="1"/>
    </row>
    <row r="14166" spans="16:16" x14ac:dyDescent="0.3">
      <c r="P14166" s="1"/>
    </row>
    <row r="14167" spans="16:16" x14ac:dyDescent="0.3">
      <c r="P14167" s="1"/>
    </row>
    <row r="14168" spans="16:16" x14ac:dyDescent="0.3">
      <c r="P14168" s="1"/>
    </row>
    <row r="14169" spans="16:16" x14ac:dyDescent="0.3">
      <c r="P14169" s="1"/>
    </row>
    <row r="14170" spans="16:16" x14ac:dyDescent="0.3">
      <c r="P14170" s="1"/>
    </row>
    <row r="14171" spans="16:16" x14ac:dyDescent="0.3">
      <c r="P14171" s="1"/>
    </row>
    <row r="14172" spans="16:16" x14ac:dyDescent="0.3">
      <c r="P14172" s="1"/>
    </row>
    <row r="14173" spans="16:16" x14ac:dyDescent="0.3">
      <c r="P14173" s="1"/>
    </row>
    <row r="14174" spans="16:16" x14ac:dyDescent="0.3">
      <c r="P14174" s="1"/>
    </row>
    <row r="14175" spans="16:16" x14ac:dyDescent="0.3">
      <c r="P14175" s="1"/>
    </row>
    <row r="14176" spans="16:16" x14ac:dyDescent="0.3">
      <c r="P14176" s="1"/>
    </row>
    <row r="14177" spans="16:16" x14ac:dyDescent="0.3">
      <c r="P14177" s="1"/>
    </row>
    <row r="14178" spans="16:16" x14ac:dyDescent="0.3">
      <c r="P14178" s="1"/>
    </row>
    <row r="14179" spans="16:16" x14ac:dyDescent="0.3">
      <c r="P14179" s="1"/>
    </row>
    <row r="14180" spans="16:16" x14ac:dyDescent="0.3">
      <c r="P14180" s="1"/>
    </row>
    <row r="14181" spans="16:16" x14ac:dyDescent="0.3">
      <c r="P14181" s="1"/>
    </row>
    <row r="14182" spans="16:16" x14ac:dyDescent="0.3">
      <c r="P14182" s="1"/>
    </row>
    <row r="14183" spans="16:16" x14ac:dyDescent="0.3">
      <c r="P14183" s="1"/>
    </row>
    <row r="14184" spans="16:16" x14ac:dyDescent="0.3">
      <c r="P14184" s="1"/>
    </row>
    <row r="14185" spans="16:16" x14ac:dyDescent="0.3">
      <c r="P14185" s="1"/>
    </row>
    <row r="14186" spans="16:16" x14ac:dyDescent="0.3">
      <c r="P14186" s="1"/>
    </row>
    <row r="14187" spans="16:16" x14ac:dyDescent="0.3">
      <c r="P14187" s="1"/>
    </row>
    <row r="14188" spans="16:16" x14ac:dyDescent="0.3">
      <c r="P14188" s="1"/>
    </row>
    <row r="14189" spans="16:16" x14ac:dyDescent="0.3">
      <c r="P14189" s="1"/>
    </row>
    <row r="14190" spans="16:16" x14ac:dyDescent="0.3">
      <c r="P14190" s="1"/>
    </row>
    <row r="14191" spans="16:16" x14ac:dyDescent="0.3">
      <c r="P14191" s="1"/>
    </row>
    <row r="14192" spans="16:16" x14ac:dyDescent="0.3">
      <c r="P14192" s="1"/>
    </row>
    <row r="14193" spans="16:16" x14ac:dyDescent="0.3">
      <c r="P14193" s="1"/>
    </row>
    <row r="14194" spans="16:16" x14ac:dyDescent="0.3">
      <c r="P14194" s="1"/>
    </row>
    <row r="14195" spans="16:16" x14ac:dyDescent="0.3">
      <c r="P14195" s="1"/>
    </row>
    <row r="14196" spans="16:16" x14ac:dyDescent="0.3">
      <c r="P14196" s="1"/>
    </row>
    <row r="14197" spans="16:16" x14ac:dyDescent="0.3">
      <c r="P14197" s="1"/>
    </row>
    <row r="14198" spans="16:16" x14ac:dyDescent="0.3">
      <c r="P14198" s="1"/>
    </row>
    <row r="14199" spans="16:16" x14ac:dyDescent="0.3">
      <c r="P14199" s="1"/>
    </row>
    <row r="14200" spans="16:16" x14ac:dyDescent="0.3">
      <c r="P14200" s="1"/>
    </row>
    <row r="14201" spans="16:16" x14ac:dyDescent="0.3">
      <c r="P14201" s="1"/>
    </row>
    <row r="14202" spans="16:16" x14ac:dyDescent="0.3">
      <c r="P14202" s="1"/>
    </row>
    <row r="14203" spans="16:16" x14ac:dyDescent="0.3">
      <c r="P14203" s="1"/>
    </row>
    <row r="14204" spans="16:16" x14ac:dyDescent="0.3">
      <c r="P14204" s="1"/>
    </row>
    <row r="14205" spans="16:16" x14ac:dyDescent="0.3">
      <c r="P14205" s="1"/>
    </row>
    <row r="14206" spans="16:16" x14ac:dyDescent="0.3">
      <c r="P14206" s="1"/>
    </row>
    <row r="14207" spans="16:16" x14ac:dyDescent="0.3">
      <c r="P14207" s="1"/>
    </row>
    <row r="14208" spans="16:16" x14ac:dyDescent="0.3">
      <c r="P14208" s="1"/>
    </row>
    <row r="14209" spans="16:16" x14ac:dyDescent="0.3">
      <c r="P14209" s="1"/>
    </row>
    <row r="14210" spans="16:16" x14ac:dyDescent="0.3">
      <c r="P14210" s="1"/>
    </row>
    <row r="14211" spans="16:16" x14ac:dyDescent="0.3">
      <c r="P14211" s="1"/>
    </row>
    <row r="14212" spans="16:16" x14ac:dyDescent="0.3">
      <c r="P14212" s="1"/>
    </row>
    <row r="14213" spans="16:16" x14ac:dyDescent="0.3">
      <c r="P14213" s="1"/>
    </row>
    <row r="14214" spans="16:16" x14ac:dyDescent="0.3">
      <c r="P14214" s="1"/>
    </row>
    <row r="14215" spans="16:16" x14ac:dyDescent="0.3">
      <c r="P14215" s="1"/>
    </row>
    <row r="14216" spans="16:16" x14ac:dyDescent="0.3">
      <c r="P14216" s="1"/>
    </row>
    <row r="14217" spans="16:16" x14ac:dyDescent="0.3">
      <c r="P14217" s="1"/>
    </row>
    <row r="14218" spans="16:16" x14ac:dyDescent="0.3">
      <c r="P14218" s="1"/>
    </row>
    <row r="14219" spans="16:16" x14ac:dyDescent="0.3">
      <c r="P14219" s="1"/>
    </row>
    <row r="14220" spans="16:16" x14ac:dyDescent="0.3">
      <c r="P14220" s="1"/>
    </row>
    <row r="14221" spans="16:16" x14ac:dyDescent="0.3">
      <c r="P14221" s="1"/>
    </row>
    <row r="14222" spans="16:16" x14ac:dyDescent="0.3">
      <c r="P14222" s="1"/>
    </row>
    <row r="14223" spans="16:16" x14ac:dyDescent="0.3">
      <c r="P14223" s="1"/>
    </row>
    <row r="14224" spans="16:16" x14ac:dyDescent="0.3">
      <c r="P14224" s="1"/>
    </row>
    <row r="14225" spans="16:16" x14ac:dyDescent="0.3">
      <c r="P14225" s="1"/>
    </row>
    <row r="14226" spans="16:16" x14ac:dyDescent="0.3">
      <c r="P14226" s="1"/>
    </row>
    <row r="14227" spans="16:16" x14ac:dyDescent="0.3">
      <c r="P14227" s="1"/>
    </row>
    <row r="14228" spans="16:16" x14ac:dyDescent="0.3">
      <c r="P14228" s="1"/>
    </row>
    <row r="14229" spans="16:16" x14ac:dyDescent="0.3">
      <c r="P14229" s="1"/>
    </row>
    <row r="14230" spans="16:16" x14ac:dyDescent="0.3">
      <c r="P14230" s="1"/>
    </row>
    <row r="14231" spans="16:16" x14ac:dyDescent="0.3">
      <c r="P14231" s="1"/>
    </row>
    <row r="14232" spans="16:16" x14ac:dyDescent="0.3">
      <c r="P14232" s="1"/>
    </row>
    <row r="14233" spans="16:16" x14ac:dyDescent="0.3">
      <c r="P14233" s="1"/>
    </row>
    <row r="14234" spans="16:16" x14ac:dyDescent="0.3">
      <c r="P14234" s="1"/>
    </row>
    <row r="14235" spans="16:16" x14ac:dyDescent="0.3">
      <c r="P14235" s="1"/>
    </row>
    <row r="14236" spans="16:16" x14ac:dyDescent="0.3">
      <c r="P14236" s="1"/>
    </row>
    <row r="14237" spans="16:16" x14ac:dyDescent="0.3">
      <c r="P14237" s="1"/>
    </row>
    <row r="14238" spans="16:16" x14ac:dyDescent="0.3">
      <c r="P14238" s="1"/>
    </row>
    <row r="14239" spans="16:16" x14ac:dyDescent="0.3">
      <c r="P14239" s="1"/>
    </row>
    <row r="14240" spans="16:16" x14ac:dyDescent="0.3">
      <c r="P14240" s="1"/>
    </row>
    <row r="14241" spans="16:16" x14ac:dyDescent="0.3">
      <c r="P14241" s="1"/>
    </row>
    <row r="14242" spans="16:16" x14ac:dyDescent="0.3">
      <c r="P14242" s="1"/>
    </row>
    <row r="14243" spans="16:16" x14ac:dyDescent="0.3">
      <c r="P14243" s="1"/>
    </row>
    <row r="14244" spans="16:16" x14ac:dyDescent="0.3">
      <c r="P14244" s="1"/>
    </row>
    <row r="14245" spans="16:16" x14ac:dyDescent="0.3">
      <c r="P14245" s="1"/>
    </row>
    <row r="14246" spans="16:16" x14ac:dyDescent="0.3">
      <c r="P14246" s="1"/>
    </row>
    <row r="14247" spans="16:16" x14ac:dyDescent="0.3">
      <c r="P14247" s="1"/>
    </row>
    <row r="14248" spans="16:16" x14ac:dyDescent="0.3">
      <c r="P14248" s="1"/>
    </row>
    <row r="14249" spans="16:16" x14ac:dyDescent="0.3">
      <c r="P14249" s="1"/>
    </row>
    <row r="14250" spans="16:16" x14ac:dyDescent="0.3">
      <c r="P14250" s="1"/>
    </row>
    <row r="14251" spans="16:16" x14ac:dyDescent="0.3">
      <c r="P14251" s="1"/>
    </row>
    <row r="14252" spans="16:16" x14ac:dyDescent="0.3">
      <c r="P14252" s="1"/>
    </row>
    <row r="14253" spans="16:16" x14ac:dyDescent="0.3">
      <c r="P14253" s="1"/>
    </row>
    <row r="14254" spans="16:16" x14ac:dyDescent="0.3">
      <c r="P14254" s="1"/>
    </row>
    <row r="14255" spans="16:16" x14ac:dyDescent="0.3">
      <c r="P14255" s="1"/>
    </row>
    <row r="14256" spans="16:16" x14ac:dyDescent="0.3">
      <c r="P14256" s="1"/>
    </row>
    <row r="14257" spans="16:16" x14ac:dyDescent="0.3">
      <c r="P14257" s="1"/>
    </row>
    <row r="14258" spans="16:16" x14ac:dyDescent="0.3">
      <c r="P14258" s="1"/>
    </row>
    <row r="14259" spans="16:16" x14ac:dyDescent="0.3">
      <c r="P14259" s="1"/>
    </row>
    <row r="14260" spans="16:16" x14ac:dyDescent="0.3">
      <c r="P14260" s="1"/>
    </row>
    <row r="14261" spans="16:16" x14ac:dyDescent="0.3">
      <c r="P14261" s="1"/>
    </row>
    <row r="14262" spans="16:16" x14ac:dyDescent="0.3">
      <c r="P14262" s="1"/>
    </row>
    <row r="14263" spans="16:16" x14ac:dyDescent="0.3">
      <c r="P14263" s="1"/>
    </row>
    <row r="14264" spans="16:16" x14ac:dyDescent="0.3">
      <c r="P14264" s="1"/>
    </row>
    <row r="14265" spans="16:16" x14ac:dyDescent="0.3">
      <c r="P14265" s="1"/>
    </row>
    <row r="14266" spans="16:16" x14ac:dyDescent="0.3">
      <c r="P14266" s="1"/>
    </row>
    <row r="14267" spans="16:16" x14ac:dyDescent="0.3">
      <c r="P14267" s="1"/>
    </row>
    <row r="14268" spans="16:16" x14ac:dyDescent="0.3">
      <c r="P14268" s="1"/>
    </row>
    <row r="14269" spans="16:16" x14ac:dyDescent="0.3">
      <c r="P14269" s="1"/>
    </row>
    <row r="14270" spans="16:16" x14ac:dyDescent="0.3">
      <c r="P14270" s="1"/>
    </row>
    <row r="14271" spans="16:16" x14ac:dyDescent="0.3">
      <c r="P14271" s="1"/>
    </row>
    <row r="14272" spans="16:16" x14ac:dyDescent="0.3">
      <c r="P14272" s="1"/>
    </row>
    <row r="14273" spans="16:16" x14ac:dyDescent="0.3">
      <c r="P14273" s="1"/>
    </row>
    <row r="14274" spans="16:16" x14ac:dyDescent="0.3">
      <c r="P14274" s="1"/>
    </row>
    <row r="14275" spans="16:16" x14ac:dyDescent="0.3">
      <c r="P14275" s="1"/>
    </row>
    <row r="14276" spans="16:16" x14ac:dyDescent="0.3">
      <c r="P14276" s="1"/>
    </row>
    <row r="14277" spans="16:16" x14ac:dyDescent="0.3">
      <c r="P14277" s="1"/>
    </row>
    <row r="14278" spans="16:16" x14ac:dyDescent="0.3">
      <c r="P14278" s="1"/>
    </row>
    <row r="14279" spans="16:16" x14ac:dyDescent="0.3">
      <c r="P14279" s="1"/>
    </row>
    <row r="14280" spans="16:16" x14ac:dyDescent="0.3">
      <c r="P14280" s="1"/>
    </row>
    <row r="14281" spans="16:16" x14ac:dyDescent="0.3">
      <c r="P14281" s="1"/>
    </row>
    <row r="14282" spans="16:16" x14ac:dyDescent="0.3">
      <c r="P14282" s="1"/>
    </row>
    <row r="14283" spans="16:16" x14ac:dyDescent="0.3">
      <c r="P14283" s="1"/>
    </row>
    <row r="14284" spans="16:16" x14ac:dyDescent="0.3">
      <c r="P14284" s="1"/>
    </row>
    <row r="14285" spans="16:16" x14ac:dyDescent="0.3">
      <c r="P14285" s="1"/>
    </row>
    <row r="14286" spans="16:16" x14ac:dyDescent="0.3">
      <c r="P14286" s="1"/>
    </row>
    <row r="14287" spans="16:16" x14ac:dyDescent="0.3">
      <c r="P14287" s="1"/>
    </row>
    <row r="14288" spans="16:16" x14ac:dyDescent="0.3">
      <c r="P14288" s="1"/>
    </row>
    <row r="14289" spans="16:16" x14ac:dyDescent="0.3">
      <c r="P14289" s="1"/>
    </row>
    <row r="14290" spans="16:16" x14ac:dyDescent="0.3">
      <c r="P14290" s="1"/>
    </row>
    <row r="14291" spans="16:16" x14ac:dyDescent="0.3">
      <c r="P14291" s="1"/>
    </row>
    <row r="14292" spans="16:16" x14ac:dyDescent="0.3">
      <c r="P14292" s="1"/>
    </row>
    <row r="14293" spans="16:16" x14ac:dyDescent="0.3">
      <c r="P14293" s="1"/>
    </row>
    <row r="14294" spans="16:16" x14ac:dyDescent="0.3">
      <c r="P14294" s="1"/>
    </row>
    <row r="14295" spans="16:16" x14ac:dyDescent="0.3">
      <c r="P14295" s="1"/>
    </row>
    <row r="14296" spans="16:16" x14ac:dyDescent="0.3">
      <c r="P14296" s="1"/>
    </row>
    <row r="14297" spans="16:16" x14ac:dyDescent="0.3">
      <c r="P14297" s="1"/>
    </row>
    <row r="14298" spans="16:16" x14ac:dyDescent="0.3">
      <c r="P14298" s="1"/>
    </row>
    <row r="14299" spans="16:16" x14ac:dyDescent="0.3">
      <c r="P14299" s="1"/>
    </row>
    <row r="14300" spans="16:16" x14ac:dyDescent="0.3">
      <c r="P14300" s="1"/>
    </row>
    <row r="14301" spans="16:16" x14ac:dyDescent="0.3">
      <c r="P14301" s="1"/>
    </row>
    <row r="14302" spans="16:16" x14ac:dyDescent="0.3">
      <c r="P14302" s="1"/>
    </row>
    <row r="14303" spans="16:16" x14ac:dyDescent="0.3">
      <c r="P14303" s="1"/>
    </row>
    <row r="14304" spans="16:16" x14ac:dyDescent="0.3">
      <c r="P14304" s="1"/>
    </row>
    <row r="14305" spans="16:16" x14ac:dyDescent="0.3">
      <c r="P14305" s="1"/>
    </row>
    <row r="14306" spans="16:16" x14ac:dyDescent="0.3">
      <c r="P14306" s="1"/>
    </row>
    <row r="14307" spans="16:16" x14ac:dyDescent="0.3">
      <c r="P14307" s="1"/>
    </row>
    <row r="14308" spans="16:16" x14ac:dyDescent="0.3">
      <c r="P14308" s="1"/>
    </row>
    <row r="14309" spans="16:16" x14ac:dyDescent="0.3">
      <c r="P14309" s="1"/>
    </row>
    <row r="14310" spans="16:16" x14ac:dyDescent="0.3">
      <c r="P14310" s="1"/>
    </row>
    <row r="14311" spans="16:16" x14ac:dyDescent="0.3">
      <c r="P14311" s="1"/>
    </row>
    <row r="14312" spans="16:16" x14ac:dyDescent="0.3">
      <c r="P14312" s="1"/>
    </row>
    <row r="14313" spans="16:16" x14ac:dyDescent="0.3">
      <c r="P14313" s="1"/>
    </row>
    <row r="14314" spans="16:16" x14ac:dyDescent="0.3">
      <c r="P14314" s="1"/>
    </row>
    <row r="14315" spans="16:16" x14ac:dyDescent="0.3">
      <c r="P14315" s="1"/>
    </row>
    <row r="14316" spans="16:16" x14ac:dyDescent="0.3">
      <c r="P14316" s="1"/>
    </row>
    <row r="14317" spans="16:16" x14ac:dyDescent="0.3">
      <c r="P14317" s="1"/>
    </row>
    <row r="14318" spans="16:16" x14ac:dyDescent="0.3">
      <c r="P14318" s="1"/>
    </row>
    <row r="14319" spans="16:16" x14ac:dyDescent="0.3">
      <c r="P14319" s="1"/>
    </row>
    <row r="14320" spans="16:16" x14ac:dyDescent="0.3">
      <c r="P14320" s="1"/>
    </row>
    <row r="14321" spans="16:16" x14ac:dyDescent="0.3">
      <c r="P14321" s="1"/>
    </row>
    <row r="14322" spans="16:16" x14ac:dyDescent="0.3">
      <c r="P14322" s="1"/>
    </row>
    <row r="14323" spans="16:16" x14ac:dyDescent="0.3">
      <c r="P14323" s="1"/>
    </row>
    <row r="14324" spans="16:16" x14ac:dyDescent="0.3">
      <c r="P14324" s="1"/>
    </row>
    <row r="14325" spans="16:16" x14ac:dyDescent="0.3">
      <c r="P14325" s="1"/>
    </row>
    <row r="14326" spans="16:16" x14ac:dyDescent="0.3">
      <c r="P14326" s="1"/>
    </row>
    <row r="14327" spans="16:16" x14ac:dyDescent="0.3">
      <c r="P14327" s="1"/>
    </row>
    <row r="14328" spans="16:16" x14ac:dyDescent="0.3">
      <c r="P14328" s="1"/>
    </row>
    <row r="14329" spans="16:16" x14ac:dyDescent="0.3">
      <c r="P14329" s="1"/>
    </row>
    <row r="14330" spans="16:16" x14ac:dyDescent="0.3">
      <c r="P14330" s="1"/>
    </row>
    <row r="14331" spans="16:16" x14ac:dyDescent="0.3">
      <c r="P14331" s="1"/>
    </row>
    <row r="14332" spans="16:16" x14ac:dyDescent="0.3">
      <c r="P14332" s="1"/>
    </row>
    <row r="14333" spans="16:16" x14ac:dyDescent="0.3">
      <c r="P14333" s="1"/>
    </row>
    <row r="14334" spans="16:16" x14ac:dyDescent="0.3">
      <c r="P14334" s="1"/>
    </row>
    <row r="14335" spans="16:16" x14ac:dyDescent="0.3">
      <c r="P14335" s="1"/>
    </row>
    <row r="14336" spans="16:16" x14ac:dyDescent="0.3">
      <c r="P14336" s="1"/>
    </row>
    <row r="14337" spans="16:16" x14ac:dyDescent="0.3">
      <c r="P14337" s="1"/>
    </row>
    <row r="14338" spans="16:16" x14ac:dyDescent="0.3">
      <c r="P14338" s="1"/>
    </row>
    <row r="14339" spans="16:16" x14ac:dyDescent="0.3">
      <c r="P14339" s="1"/>
    </row>
    <row r="14340" spans="16:16" x14ac:dyDescent="0.3">
      <c r="P14340" s="1"/>
    </row>
    <row r="14341" spans="16:16" x14ac:dyDescent="0.3">
      <c r="P14341" s="1"/>
    </row>
    <row r="14342" spans="16:16" x14ac:dyDescent="0.3">
      <c r="P14342" s="1"/>
    </row>
    <row r="14343" spans="16:16" x14ac:dyDescent="0.3">
      <c r="P14343" s="1"/>
    </row>
    <row r="14344" spans="16:16" x14ac:dyDescent="0.3">
      <c r="P14344" s="1"/>
    </row>
    <row r="14345" spans="16:16" x14ac:dyDescent="0.3">
      <c r="P14345" s="1"/>
    </row>
    <row r="14346" spans="16:16" x14ac:dyDescent="0.3">
      <c r="P14346" s="1"/>
    </row>
    <row r="14347" spans="16:16" x14ac:dyDescent="0.3">
      <c r="P14347" s="1"/>
    </row>
    <row r="14348" spans="16:16" x14ac:dyDescent="0.3">
      <c r="P14348" s="1"/>
    </row>
    <row r="14349" spans="16:16" x14ac:dyDescent="0.3">
      <c r="P14349" s="1"/>
    </row>
    <row r="14350" spans="16:16" x14ac:dyDescent="0.3">
      <c r="P14350" s="1"/>
    </row>
    <row r="14351" spans="16:16" x14ac:dyDescent="0.3">
      <c r="P14351" s="1"/>
    </row>
    <row r="14352" spans="16:16" x14ac:dyDescent="0.3">
      <c r="P14352" s="1"/>
    </row>
    <row r="14353" spans="16:16" x14ac:dyDescent="0.3">
      <c r="P14353" s="1"/>
    </row>
    <row r="14354" spans="16:16" x14ac:dyDescent="0.3">
      <c r="P14354" s="1"/>
    </row>
    <row r="14355" spans="16:16" x14ac:dyDescent="0.3">
      <c r="P14355" s="1"/>
    </row>
    <row r="14356" spans="16:16" x14ac:dyDescent="0.3">
      <c r="P14356" s="1"/>
    </row>
    <row r="14357" spans="16:16" x14ac:dyDescent="0.3">
      <c r="P14357" s="1"/>
    </row>
    <row r="14358" spans="16:16" x14ac:dyDescent="0.3">
      <c r="P14358" s="1"/>
    </row>
    <row r="14359" spans="16:16" x14ac:dyDescent="0.3">
      <c r="P14359" s="1"/>
    </row>
    <row r="14360" spans="16:16" x14ac:dyDescent="0.3">
      <c r="P14360" s="1"/>
    </row>
    <row r="14361" spans="16:16" x14ac:dyDescent="0.3">
      <c r="P14361" s="1"/>
    </row>
    <row r="14362" spans="16:16" x14ac:dyDescent="0.3">
      <c r="P14362" s="1"/>
    </row>
    <row r="14363" spans="16:16" x14ac:dyDescent="0.3">
      <c r="P14363" s="1"/>
    </row>
    <row r="14364" spans="16:16" x14ac:dyDescent="0.3">
      <c r="P14364" s="1"/>
    </row>
    <row r="14365" spans="16:16" x14ac:dyDescent="0.3">
      <c r="P14365" s="1"/>
    </row>
    <row r="14366" spans="16:16" x14ac:dyDescent="0.3">
      <c r="P14366" s="1"/>
    </row>
    <row r="14367" spans="16:16" x14ac:dyDescent="0.3">
      <c r="P14367" s="1"/>
    </row>
    <row r="14368" spans="16:16" x14ac:dyDescent="0.3">
      <c r="P14368" s="1"/>
    </row>
    <row r="14369" spans="16:16" x14ac:dyDescent="0.3">
      <c r="P14369" s="1"/>
    </row>
    <row r="14370" spans="16:16" x14ac:dyDescent="0.3">
      <c r="P14370" s="1"/>
    </row>
    <row r="14371" spans="16:16" x14ac:dyDescent="0.3">
      <c r="P14371" s="1"/>
    </row>
    <row r="14372" spans="16:16" x14ac:dyDescent="0.3">
      <c r="P14372" s="1"/>
    </row>
    <row r="14373" spans="16:16" x14ac:dyDescent="0.3">
      <c r="P14373" s="1"/>
    </row>
    <row r="14374" spans="16:16" x14ac:dyDescent="0.3">
      <c r="P14374" s="1"/>
    </row>
    <row r="14375" spans="16:16" x14ac:dyDescent="0.3">
      <c r="P14375" s="1"/>
    </row>
    <row r="14376" spans="16:16" x14ac:dyDescent="0.3">
      <c r="P14376" s="1"/>
    </row>
    <row r="14377" spans="16:16" x14ac:dyDescent="0.3">
      <c r="P14377" s="1"/>
    </row>
    <row r="14378" spans="16:16" x14ac:dyDescent="0.3">
      <c r="P14378" s="1"/>
    </row>
    <row r="14379" spans="16:16" x14ac:dyDescent="0.3">
      <c r="P14379" s="1"/>
    </row>
    <row r="14380" spans="16:16" x14ac:dyDescent="0.3">
      <c r="P14380" s="1"/>
    </row>
    <row r="14381" spans="16:16" x14ac:dyDescent="0.3">
      <c r="P14381" s="1"/>
    </row>
    <row r="14382" spans="16:16" x14ac:dyDescent="0.3">
      <c r="P14382" s="1"/>
    </row>
    <row r="14383" spans="16:16" x14ac:dyDescent="0.3">
      <c r="P14383" s="1"/>
    </row>
    <row r="14384" spans="16:16" x14ac:dyDescent="0.3">
      <c r="P14384" s="1"/>
    </row>
    <row r="14385" spans="16:16" x14ac:dyDescent="0.3">
      <c r="P14385" s="1"/>
    </row>
    <row r="14386" spans="16:16" x14ac:dyDescent="0.3">
      <c r="P14386" s="1"/>
    </row>
    <row r="14387" spans="16:16" x14ac:dyDescent="0.3">
      <c r="P14387" s="1"/>
    </row>
    <row r="14388" spans="16:16" x14ac:dyDescent="0.3">
      <c r="P14388" s="1"/>
    </row>
    <row r="14389" spans="16:16" x14ac:dyDescent="0.3">
      <c r="P14389" s="1"/>
    </row>
    <row r="14390" spans="16:16" x14ac:dyDescent="0.3">
      <c r="P14390" s="1"/>
    </row>
    <row r="14391" spans="16:16" x14ac:dyDescent="0.3">
      <c r="P14391" s="1"/>
    </row>
    <row r="14392" spans="16:16" x14ac:dyDescent="0.3">
      <c r="P14392" s="1"/>
    </row>
    <row r="14393" spans="16:16" x14ac:dyDescent="0.3">
      <c r="P14393" s="1"/>
    </row>
    <row r="14394" spans="16:16" x14ac:dyDescent="0.3">
      <c r="P14394" s="1"/>
    </row>
    <row r="14395" spans="16:16" x14ac:dyDescent="0.3">
      <c r="P14395" s="1"/>
    </row>
    <row r="14396" spans="16:16" x14ac:dyDescent="0.3">
      <c r="P14396" s="1"/>
    </row>
    <row r="14397" spans="16:16" x14ac:dyDescent="0.3">
      <c r="P14397" s="1"/>
    </row>
    <row r="14398" spans="16:16" x14ac:dyDescent="0.3">
      <c r="P14398" s="1"/>
    </row>
    <row r="14399" spans="16:16" x14ac:dyDescent="0.3">
      <c r="P14399" s="1"/>
    </row>
    <row r="14400" spans="16:16" x14ac:dyDescent="0.3">
      <c r="P14400" s="1"/>
    </row>
    <row r="14401" spans="16:16" x14ac:dyDescent="0.3">
      <c r="P14401" s="1"/>
    </row>
    <row r="14402" spans="16:16" x14ac:dyDescent="0.3">
      <c r="P14402" s="1"/>
    </row>
    <row r="14403" spans="16:16" x14ac:dyDescent="0.3">
      <c r="P14403" s="1"/>
    </row>
    <row r="14404" spans="16:16" x14ac:dyDescent="0.3">
      <c r="P14404" s="1"/>
    </row>
    <row r="14405" spans="16:16" x14ac:dyDescent="0.3">
      <c r="P14405" s="1"/>
    </row>
    <row r="14406" spans="16:16" x14ac:dyDescent="0.3">
      <c r="P14406" s="1"/>
    </row>
    <row r="14407" spans="16:16" x14ac:dyDescent="0.3">
      <c r="P14407" s="1"/>
    </row>
    <row r="14408" spans="16:16" x14ac:dyDescent="0.3">
      <c r="P14408" s="1"/>
    </row>
    <row r="14409" spans="16:16" x14ac:dyDescent="0.3">
      <c r="P14409" s="1"/>
    </row>
    <row r="14410" spans="16:16" x14ac:dyDescent="0.3">
      <c r="P14410" s="1"/>
    </row>
    <row r="14411" spans="16:16" x14ac:dyDescent="0.3">
      <c r="P14411" s="1"/>
    </row>
    <row r="14412" spans="16:16" x14ac:dyDescent="0.3">
      <c r="P14412" s="1"/>
    </row>
    <row r="14413" spans="16:16" x14ac:dyDescent="0.3">
      <c r="P14413" s="1"/>
    </row>
    <row r="14414" spans="16:16" x14ac:dyDescent="0.3">
      <c r="P14414" s="1"/>
    </row>
    <row r="14415" spans="16:16" x14ac:dyDescent="0.3">
      <c r="P14415" s="1"/>
    </row>
    <row r="14416" spans="16:16" x14ac:dyDescent="0.3">
      <c r="P14416" s="1"/>
    </row>
    <row r="14417" spans="16:16" x14ac:dyDescent="0.3">
      <c r="P14417" s="1"/>
    </row>
    <row r="14418" spans="16:16" x14ac:dyDescent="0.3">
      <c r="P14418" s="1"/>
    </row>
    <row r="14419" spans="16:16" x14ac:dyDescent="0.3">
      <c r="P14419" s="1"/>
    </row>
    <row r="14420" spans="16:16" x14ac:dyDescent="0.3">
      <c r="P14420" s="1"/>
    </row>
    <row r="14421" spans="16:16" x14ac:dyDescent="0.3">
      <c r="P14421" s="1"/>
    </row>
    <row r="14422" spans="16:16" x14ac:dyDescent="0.3">
      <c r="P14422" s="1"/>
    </row>
    <row r="14423" spans="16:16" x14ac:dyDescent="0.3">
      <c r="P14423" s="1"/>
    </row>
    <row r="14424" spans="16:16" x14ac:dyDescent="0.3">
      <c r="P14424" s="1"/>
    </row>
    <row r="14425" spans="16:16" x14ac:dyDescent="0.3">
      <c r="P14425" s="1"/>
    </row>
    <row r="14426" spans="16:16" x14ac:dyDescent="0.3">
      <c r="P14426" s="1"/>
    </row>
    <row r="14427" spans="16:16" x14ac:dyDescent="0.3">
      <c r="P14427" s="1"/>
    </row>
    <row r="14428" spans="16:16" x14ac:dyDescent="0.3">
      <c r="P14428" s="1"/>
    </row>
    <row r="14429" spans="16:16" x14ac:dyDescent="0.3">
      <c r="P14429" s="1"/>
    </row>
    <row r="14430" spans="16:16" x14ac:dyDescent="0.3">
      <c r="P14430" s="1"/>
    </row>
    <row r="14431" spans="16:16" x14ac:dyDescent="0.3">
      <c r="P14431" s="1"/>
    </row>
    <row r="14432" spans="16:16" x14ac:dyDescent="0.3">
      <c r="P14432" s="1"/>
    </row>
    <row r="14433" spans="16:16" x14ac:dyDescent="0.3">
      <c r="P14433" s="1"/>
    </row>
    <row r="14434" spans="16:16" x14ac:dyDescent="0.3">
      <c r="P14434" s="1"/>
    </row>
    <row r="14435" spans="16:16" x14ac:dyDescent="0.3">
      <c r="P14435" s="1"/>
    </row>
    <row r="14436" spans="16:16" x14ac:dyDescent="0.3">
      <c r="P14436" s="1"/>
    </row>
    <row r="14437" spans="16:16" x14ac:dyDescent="0.3">
      <c r="P14437" s="1"/>
    </row>
    <row r="14438" spans="16:16" x14ac:dyDescent="0.3">
      <c r="P14438" s="1"/>
    </row>
    <row r="14439" spans="16:16" x14ac:dyDescent="0.3">
      <c r="P14439" s="1"/>
    </row>
    <row r="14440" spans="16:16" x14ac:dyDescent="0.3">
      <c r="P14440" s="1"/>
    </row>
    <row r="14441" spans="16:16" x14ac:dyDescent="0.3">
      <c r="P14441" s="1"/>
    </row>
    <row r="14442" spans="16:16" x14ac:dyDescent="0.3">
      <c r="P14442" s="1"/>
    </row>
    <row r="14443" spans="16:16" x14ac:dyDescent="0.3">
      <c r="P14443" s="1"/>
    </row>
    <row r="14444" spans="16:16" x14ac:dyDescent="0.3">
      <c r="P14444" s="1"/>
    </row>
    <row r="14445" spans="16:16" x14ac:dyDescent="0.3">
      <c r="P14445" s="1"/>
    </row>
    <row r="14446" spans="16:16" x14ac:dyDescent="0.3">
      <c r="P14446" s="1"/>
    </row>
    <row r="14447" spans="16:16" x14ac:dyDescent="0.3">
      <c r="P14447" s="1"/>
    </row>
    <row r="14448" spans="16:16" x14ac:dyDescent="0.3">
      <c r="P14448" s="1"/>
    </row>
    <row r="14449" spans="16:16" x14ac:dyDescent="0.3">
      <c r="P14449" s="1"/>
    </row>
    <row r="14450" spans="16:16" x14ac:dyDescent="0.3">
      <c r="P14450" s="1"/>
    </row>
    <row r="14451" spans="16:16" x14ac:dyDescent="0.3">
      <c r="P14451" s="1"/>
    </row>
    <row r="14452" spans="16:16" x14ac:dyDescent="0.3">
      <c r="P14452" s="1"/>
    </row>
    <row r="14453" spans="16:16" x14ac:dyDescent="0.3">
      <c r="P14453" s="1"/>
    </row>
    <row r="14454" spans="16:16" x14ac:dyDescent="0.3">
      <c r="P14454" s="1"/>
    </row>
    <row r="14455" spans="16:16" x14ac:dyDescent="0.3">
      <c r="P14455" s="1"/>
    </row>
    <row r="14456" spans="16:16" x14ac:dyDescent="0.3">
      <c r="P14456" s="1"/>
    </row>
    <row r="14457" spans="16:16" x14ac:dyDescent="0.3">
      <c r="P14457" s="1"/>
    </row>
    <row r="14458" spans="16:16" x14ac:dyDescent="0.3">
      <c r="P14458" s="1"/>
    </row>
    <row r="14459" spans="16:16" x14ac:dyDescent="0.3">
      <c r="P14459" s="1"/>
    </row>
    <row r="14460" spans="16:16" x14ac:dyDescent="0.3">
      <c r="P14460" s="1"/>
    </row>
    <row r="14461" spans="16:16" x14ac:dyDescent="0.3">
      <c r="P14461" s="1"/>
    </row>
    <row r="14462" spans="16:16" x14ac:dyDescent="0.3">
      <c r="P14462" s="1"/>
    </row>
    <row r="14463" spans="16:16" x14ac:dyDescent="0.3">
      <c r="P14463" s="1"/>
    </row>
    <row r="14464" spans="16:16" x14ac:dyDescent="0.3">
      <c r="P14464" s="1"/>
    </row>
    <row r="14465" spans="16:16" x14ac:dyDescent="0.3">
      <c r="P14465" s="1"/>
    </row>
    <row r="14466" spans="16:16" x14ac:dyDescent="0.3">
      <c r="P14466" s="1"/>
    </row>
    <row r="14467" spans="16:16" x14ac:dyDescent="0.3">
      <c r="P14467" s="1"/>
    </row>
    <row r="14468" spans="16:16" x14ac:dyDescent="0.3">
      <c r="P14468" s="1"/>
    </row>
    <row r="14469" spans="16:16" x14ac:dyDescent="0.3">
      <c r="P14469" s="1"/>
    </row>
    <row r="14470" spans="16:16" x14ac:dyDescent="0.3">
      <c r="P14470" s="1"/>
    </row>
    <row r="14471" spans="16:16" x14ac:dyDescent="0.3">
      <c r="P14471" s="1"/>
    </row>
    <row r="14472" spans="16:16" x14ac:dyDescent="0.3">
      <c r="P14472" s="1"/>
    </row>
    <row r="14473" spans="16:16" x14ac:dyDescent="0.3">
      <c r="P14473" s="1"/>
    </row>
    <row r="14474" spans="16:16" x14ac:dyDescent="0.3">
      <c r="P14474" s="1"/>
    </row>
    <row r="14475" spans="16:16" x14ac:dyDescent="0.3">
      <c r="P14475" s="1"/>
    </row>
    <row r="14476" spans="16:16" x14ac:dyDescent="0.3">
      <c r="P14476" s="1"/>
    </row>
    <row r="14477" spans="16:16" x14ac:dyDescent="0.3">
      <c r="P14477" s="1"/>
    </row>
    <row r="14478" spans="16:16" x14ac:dyDescent="0.3">
      <c r="P14478" s="1"/>
    </row>
    <row r="14479" spans="16:16" x14ac:dyDescent="0.3">
      <c r="P14479" s="1"/>
    </row>
    <row r="14480" spans="16:16" x14ac:dyDescent="0.3">
      <c r="P14480" s="1"/>
    </row>
    <row r="14481" spans="16:16" x14ac:dyDescent="0.3">
      <c r="P14481" s="1"/>
    </row>
    <row r="14482" spans="16:16" x14ac:dyDescent="0.3">
      <c r="P14482" s="1"/>
    </row>
    <row r="14483" spans="16:16" x14ac:dyDescent="0.3">
      <c r="P14483" s="1"/>
    </row>
    <row r="14484" spans="16:16" x14ac:dyDescent="0.3">
      <c r="P14484" s="1"/>
    </row>
    <row r="14485" spans="16:16" x14ac:dyDescent="0.3">
      <c r="P14485" s="1"/>
    </row>
    <row r="14486" spans="16:16" x14ac:dyDescent="0.3">
      <c r="P14486" s="1"/>
    </row>
    <row r="14487" spans="16:16" x14ac:dyDescent="0.3">
      <c r="P14487" s="1"/>
    </row>
    <row r="14488" spans="16:16" x14ac:dyDescent="0.3">
      <c r="P14488" s="1"/>
    </row>
    <row r="14489" spans="16:16" x14ac:dyDescent="0.3">
      <c r="P14489" s="1"/>
    </row>
    <row r="14490" spans="16:16" x14ac:dyDescent="0.3">
      <c r="P14490" s="1"/>
    </row>
    <row r="14491" spans="16:16" x14ac:dyDescent="0.3">
      <c r="P14491" s="1"/>
    </row>
    <row r="14492" spans="16:16" x14ac:dyDescent="0.3">
      <c r="P14492" s="1"/>
    </row>
    <row r="14493" spans="16:16" x14ac:dyDescent="0.3">
      <c r="P14493" s="1"/>
    </row>
    <row r="14494" spans="16:16" x14ac:dyDescent="0.3">
      <c r="P14494" s="1"/>
    </row>
    <row r="14495" spans="16:16" x14ac:dyDescent="0.3">
      <c r="P14495" s="1"/>
    </row>
    <row r="14496" spans="16:16" x14ac:dyDescent="0.3">
      <c r="P14496" s="1"/>
    </row>
    <row r="14497" spans="16:16" x14ac:dyDescent="0.3">
      <c r="P14497" s="1"/>
    </row>
    <row r="14498" spans="16:16" x14ac:dyDescent="0.3">
      <c r="P14498" s="1"/>
    </row>
    <row r="14499" spans="16:16" x14ac:dyDescent="0.3">
      <c r="P14499" s="1"/>
    </row>
    <row r="14500" spans="16:16" x14ac:dyDescent="0.3">
      <c r="P14500" s="1"/>
    </row>
    <row r="14501" spans="16:16" x14ac:dyDescent="0.3">
      <c r="P14501" s="1"/>
    </row>
    <row r="14502" spans="16:16" x14ac:dyDescent="0.3">
      <c r="P14502" s="1"/>
    </row>
    <row r="14503" spans="16:16" x14ac:dyDescent="0.3">
      <c r="P14503" s="1"/>
    </row>
    <row r="14504" spans="16:16" x14ac:dyDescent="0.3">
      <c r="P14504" s="1"/>
    </row>
    <row r="14505" spans="16:16" x14ac:dyDescent="0.3">
      <c r="P14505" s="1"/>
    </row>
    <row r="14506" spans="16:16" x14ac:dyDescent="0.3">
      <c r="P14506" s="1"/>
    </row>
    <row r="14507" spans="16:16" x14ac:dyDescent="0.3">
      <c r="P14507" s="1"/>
    </row>
    <row r="14508" spans="16:16" x14ac:dyDescent="0.3">
      <c r="P14508" s="1"/>
    </row>
    <row r="14509" spans="16:16" x14ac:dyDescent="0.3">
      <c r="P14509" s="1"/>
    </row>
    <row r="14510" spans="16:16" x14ac:dyDescent="0.3">
      <c r="P14510" s="1"/>
    </row>
    <row r="14511" spans="16:16" x14ac:dyDescent="0.3">
      <c r="P14511" s="1"/>
    </row>
    <row r="14512" spans="16:16" x14ac:dyDescent="0.3">
      <c r="P14512" s="1"/>
    </row>
    <row r="14513" spans="16:16" x14ac:dyDescent="0.3">
      <c r="P14513" s="1"/>
    </row>
    <row r="14514" spans="16:16" x14ac:dyDescent="0.3">
      <c r="P14514" s="1"/>
    </row>
    <row r="14515" spans="16:16" x14ac:dyDescent="0.3">
      <c r="P14515" s="1"/>
    </row>
    <row r="14516" spans="16:16" x14ac:dyDescent="0.3">
      <c r="P14516" s="1"/>
    </row>
    <row r="14517" spans="16:16" x14ac:dyDescent="0.3">
      <c r="P14517" s="1"/>
    </row>
    <row r="14518" spans="16:16" x14ac:dyDescent="0.3">
      <c r="P14518" s="1"/>
    </row>
    <row r="14519" spans="16:16" x14ac:dyDescent="0.3">
      <c r="P14519" s="1"/>
    </row>
    <row r="14520" spans="16:16" x14ac:dyDescent="0.3">
      <c r="P14520" s="1"/>
    </row>
    <row r="14521" spans="16:16" x14ac:dyDescent="0.3">
      <c r="P14521" s="1"/>
    </row>
    <row r="14522" spans="16:16" x14ac:dyDescent="0.3">
      <c r="P14522" s="1"/>
    </row>
    <row r="14523" spans="16:16" x14ac:dyDescent="0.3">
      <c r="P14523" s="1"/>
    </row>
    <row r="14524" spans="16:16" x14ac:dyDescent="0.3">
      <c r="P14524" s="1"/>
    </row>
    <row r="14525" spans="16:16" x14ac:dyDescent="0.3">
      <c r="P14525" s="1"/>
    </row>
    <row r="14526" spans="16:16" x14ac:dyDescent="0.3">
      <c r="P14526" s="1"/>
    </row>
    <row r="14527" spans="16:16" x14ac:dyDescent="0.3">
      <c r="P14527" s="1"/>
    </row>
    <row r="14528" spans="16:16" x14ac:dyDescent="0.3">
      <c r="P14528" s="1"/>
    </row>
    <row r="14529" spans="16:16" x14ac:dyDescent="0.3">
      <c r="P14529" s="1"/>
    </row>
    <row r="14530" spans="16:16" x14ac:dyDescent="0.3">
      <c r="P14530" s="1"/>
    </row>
    <row r="14531" spans="16:16" x14ac:dyDescent="0.3">
      <c r="P14531" s="1"/>
    </row>
    <row r="14532" spans="16:16" x14ac:dyDescent="0.3">
      <c r="P14532" s="1"/>
    </row>
    <row r="14533" spans="16:16" x14ac:dyDescent="0.3">
      <c r="P14533" s="1"/>
    </row>
    <row r="14534" spans="16:16" x14ac:dyDescent="0.3">
      <c r="P14534" s="1"/>
    </row>
    <row r="14535" spans="16:16" x14ac:dyDescent="0.3">
      <c r="P14535" s="1"/>
    </row>
    <row r="14536" spans="16:16" x14ac:dyDescent="0.3">
      <c r="P14536" s="1"/>
    </row>
    <row r="14537" spans="16:16" x14ac:dyDescent="0.3">
      <c r="P14537" s="1"/>
    </row>
    <row r="14538" spans="16:16" x14ac:dyDescent="0.3">
      <c r="P14538" s="1"/>
    </row>
    <row r="14539" spans="16:16" x14ac:dyDescent="0.3">
      <c r="P14539" s="1"/>
    </row>
    <row r="14540" spans="16:16" x14ac:dyDescent="0.3">
      <c r="P14540" s="1"/>
    </row>
    <row r="14541" spans="16:16" x14ac:dyDescent="0.3">
      <c r="P14541" s="1"/>
    </row>
    <row r="14542" spans="16:16" x14ac:dyDescent="0.3">
      <c r="P14542" s="1"/>
    </row>
    <row r="14543" spans="16:16" x14ac:dyDescent="0.3">
      <c r="P14543" s="1"/>
    </row>
    <row r="14544" spans="16:16" x14ac:dyDescent="0.3">
      <c r="P14544" s="1"/>
    </row>
    <row r="14545" spans="16:16" x14ac:dyDescent="0.3">
      <c r="P14545" s="1"/>
    </row>
    <row r="14546" spans="16:16" x14ac:dyDescent="0.3">
      <c r="P14546" s="1"/>
    </row>
    <row r="14547" spans="16:16" x14ac:dyDescent="0.3">
      <c r="P14547" s="1"/>
    </row>
    <row r="14548" spans="16:16" x14ac:dyDescent="0.3">
      <c r="P14548" s="1"/>
    </row>
    <row r="14549" spans="16:16" x14ac:dyDescent="0.3">
      <c r="P14549" s="1"/>
    </row>
    <row r="14550" spans="16:16" x14ac:dyDescent="0.3">
      <c r="P14550" s="1"/>
    </row>
    <row r="14551" spans="16:16" x14ac:dyDescent="0.3">
      <c r="P14551" s="1"/>
    </row>
    <row r="14552" spans="16:16" x14ac:dyDescent="0.3">
      <c r="P14552" s="1"/>
    </row>
    <row r="14553" spans="16:16" x14ac:dyDescent="0.3">
      <c r="P14553" s="1"/>
    </row>
    <row r="14554" spans="16:16" x14ac:dyDescent="0.3">
      <c r="P14554" s="1"/>
    </row>
    <row r="14555" spans="16:16" x14ac:dyDescent="0.3">
      <c r="P14555" s="1"/>
    </row>
    <row r="14556" spans="16:16" x14ac:dyDescent="0.3">
      <c r="P14556" s="1"/>
    </row>
    <row r="14557" spans="16:16" x14ac:dyDescent="0.3">
      <c r="P14557" s="1"/>
    </row>
    <row r="14558" spans="16:16" x14ac:dyDescent="0.3">
      <c r="P14558" s="1"/>
    </row>
    <row r="14559" spans="16:16" x14ac:dyDescent="0.3">
      <c r="P14559" s="1"/>
    </row>
    <row r="14560" spans="16:16" x14ac:dyDescent="0.3">
      <c r="P14560" s="1"/>
    </row>
    <row r="14561" spans="16:16" x14ac:dyDescent="0.3">
      <c r="P14561" s="1"/>
    </row>
    <row r="14562" spans="16:16" x14ac:dyDescent="0.3">
      <c r="P14562" s="1"/>
    </row>
    <row r="14563" spans="16:16" x14ac:dyDescent="0.3">
      <c r="P14563" s="1"/>
    </row>
    <row r="14564" spans="16:16" x14ac:dyDescent="0.3">
      <c r="P14564" s="1"/>
    </row>
    <row r="14565" spans="16:16" x14ac:dyDescent="0.3">
      <c r="P14565" s="1"/>
    </row>
    <row r="14566" spans="16:16" x14ac:dyDescent="0.3">
      <c r="P14566" s="1"/>
    </row>
    <row r="14567" spans="16:16" x14ac:dyDescent="0.3">
      <c r="P14567" s="1"/>
    </row>
    <row r="14568" spans="16:16" x14ac:dyDescent="0.3">
      <c r="P14568" s="1"/>
    </row>
    <row r="14569" spans="16:16" x14ac:dyDescent="0.3">
      <c r="P14569" s="1"/>
    </row>
    <row r="14570" spans="16:16" x14ac:dyDescent="0.3">
      <c r="P14570" s="1"/>
    </row>
    <row r="14571" spans="16:16" x14ac:dyDescent="0.3">
      <c r="P14571" s="1"/>
    </row>
    <row r="14572" spans="16:16" x14ac:dyDescent="0.3">
      <c r="P14572" s="1"/>
    </row>
    <row r="14573" spans="16:16" x14ac:dyDescent="0.3">
      <c r="P14573" s="1"/>
    </row>
    <row r="14574" spans="16:16" x14ac:dyDescent="0.3">
      <c r="P14574" s="1"/>
    </row>
    <row r="14575" spans="16:16" x14ac:dyDescent="0.3">
      <c r="P14575" s="1"/>
    </row>
    <row r="14576" spans="16:16" x14ac:dyDescent="0.3">
      <c r="P14576" s="1"/>
    </row>
    <row r="14577" spans="16:16" x14ac:dyDescent="0.3">
      <c r="P14577" s="1"/>
    </row>
    <row r="14578" spans="16:16" x14ac:dyDescent="0.3">
      <c r="P14578" s="1"/>
    </row>
    <row r="14579" spans="16:16" x14ac:dyDescent="0.3">
      <c r="P14579" s="1"/>
    </row>
    <row r="14580" spans="16:16" x14ac:dyDescent="0.3">
      <c r="P14580" s="1"/>
    </row>
    <row r="14581" spans="16:16" x14ac:dyDescent="0.3">
      <c r="P14581" s="1"/>
    </row>
    <row r="14582" spans="16:16" x14ac:dyDescent="0.3">
      <c r="P14582" s="1"/>
    </row>
    <row r="14583" spans="16:16" x14ac:dyDescent="0.3">
      <c r="P14583" s="1"/>
    </row>
    <row r="14584" spans="16:16" x14ac:dyDescent="0.3">
      <c r="P14584" s="1"/>
    </row>
    <row r="14585" spans="16:16" x14ac:dyDescent="0.3">
      <c r="P14585" s="1"/>
    </row>
    <row r="14586" spans="16:16" x14ac:dyDescent="0.3">
      <c r="P14586" s="1"/>
    </row>
    <row r="14587" spans="16:16" x14ac:dyDescent="0.3">
      <c r="P14587" s="1"/>
    </row>
    <row r="14588" spans="16:16" x14ac:dyDescent="0.3">
      <c r="P14588" s="1"/>
    </row>
    <row r="14589" spans="16:16" x14ac:dyDescent="0.3">
      <c r="P14589" s="1"/>
    </row>
    <row r="14590" spans="16:16" x14ac:dyDescent="0.3">
      <c r="P14590" s="1"/>
    </row>
    <row r="14591" spans="16:16" x14ac:dyDescent="0.3">
      <c r="P14591" s="1"/>
    </row>
    <row r="14592" spans="16:16" x14ac:dyDescent="0.3">
      <c r="P14592" s="1"/>
    </row>
    <row r="14593" spans="16:16" x14ac:dyDescent="0.3">
      <c r="P14593" s="1"/>
    </row>
    <row r="14594" spans="16:16" x14ac:dyDescent="0.3">
      <c r="P14594" s="1"/>
    </row>
    <row r="14595" spans="16:16" x14ac:dyDescent="0.3">
      <c r="P14595" s="1"/>
    </row>
    <row r="14596" spans="16:16" x14ac:dyDescent="0.3">
      <c r="P14596" s="1"/>
    </row>
    <row r="14597" spans="16:16" x14ac:dyDescent="0.3">
      <c r="P14597" s="1"/>
    </row>
    <row r="14598" spans="16:16" x14ac:dyDescent="0.3">
      <c r="P14598" s="1"/>
    </row>
    <row r="14599" spans="16:16" x14ac:dyDescent="0.3">
      <c r="P14599" s="1"/>
    </row>
    <row r="14600" spans="16:16" x14ac:dyDescent="0.3">
      <c r="P14600" s="1"/>
    </row>
    <row r="14601" spans="16:16" x14ac:dyDescent="0.3">
      <c r="P14601" s="1"/>
    </row>
    <row r="14602" spans="16:16" x14ac:dyDescent="0.3">
      <c r="P14602" s="1"/>
    </row>
    <row r="14603" spans="16:16" x14ac:dyDescent="0.3">
      <c r="P14603" s="1"/>
    </row>
    <row r="14604" spans="16:16" x14ac:dyDescent="0.3">
      <c r="P14604" s="1"/>
    </row>
    <row r="14605" spans="16:16" x14ac:dyDescent="0.3">
      <c r="P14605" s="1"/>
    </row>
    <row r="14606" spans="16:16" x14ac:dyDescent="0.3">
      <c r="P14606" s="1"/>
    </row>
    <row r="14607" spans="16:16" x14ac:dyDescent="0.3">
      <c r="P14607" s="1"/>
    </row>
    <row r="14608" spans="16:16" x14ac:dyDescent="0.3">
      <c r="P14608" s="1"/>
    </row>
    <row r="14609" spans="16:16" x14ac:dyDescent="0.3">
      <c r="P14609" s="1"/>
    </row>
    <row r="14610" spans="16:16" x14ac:dyDescent="0.3">
      <c r="P14610" s="1"/>
    </row>
    <row r="14611" spans="16:16" x14ac:dyDescent="0.3">
      <c r="P14611" s="1"/>
    </row>
    <row r="14612" spans="16:16" x14ac:dyDescent="0.3">
      <c r="P14612" s="1"/>
    </row>
    <row r="14613" spans="16:16" x14ac:dyDescent="0.3">
      <c r="P14613" s="1"/>
    </row>
    <row r="14614" spans="16:16" x14ac:dyDescent="0.3">
      <c r="P14614" s="1"/>
    </row>
    <row r="14615" spans="16:16" x14ac:dyDescent="0.3">
      <c r="P14615" s="1"/>
    </row>
    <row r="14616" spans="16:16" x14ac:dyDescent="0.3">
      <c r="P14616" s="1"/>
    </row>
    <row r="14617" spans="16:16" x14ac:dyDescent="0.3">
      <c r="P14617" s="1"/>
    </row>
    <row r="14618" spans="16:16" x14ac:dyDescent="0.3">
      <c r="P14618" s="1"/>
    </row>
    <row r="14619" spans="16:16" x14ac:dyDescent="0.3">
      <c r="P14619" s="1"/>
    </row>
    <row r="14620" spans="16:16" x14ac:dyDescent="0.3">
      <c r="P14620" s="1"/>
    </row>
    <row r="14621" spans="16:16" x14ac:dyDescent="0.3">
      <c r="P14621" s="1"/>
    </row>
    <row r="14622" spans="16:16" x14ac:dyDescent="0.3">
      <c r="P14622" s="1"/>
    </row>
    <row r="14623" spans="16:16" x14ac:dyDescent="0.3">
      <c r="P14623" s="1"/>
    </row>
    <row r="14624" spans="16:16" x14ac:dyDescent="0.3">
      <c r="P14624" s="1"/>
    </row>
    <row r="14625" spans="16:16" x14ac:dyDescent="0.3">
      <c r="P14625" s="1"/>
    </row>
    <row r="14626" spans="16:16" x14ac:dyDescent="0.3">
      <c r="P14626" s="1"/>
    </row>
    <row r="14627" spans="16:16" x14ac:dyDescent="0.3">
      <c r="P14627" s="1"/>
    </row>
    <row r="14628" spans="16:16" x14ac:dyDescent="0.3">
      <c r="P14628" s="1"/>
    </row>
    <row r="14629" spans="16:16" x14ac:dyDescent="0.3">
      <c r="P14629" s="1"/>
    </row>
    <row r="14630" spans="16:16" x14ac:dyDescent="0.3">
      <c r="P14630" s="1"/>
    </row>
    <row r="14631" spans="16:16" x14ac:dyDescent="0.3">
      <c r="P14631" s="1"/>
    </row>
    <row r="14632" spans="16:16" x14ac:dyDescent="0.3">
      <c r="P14632" s="1"/>
    </row>
    <row r="14633" spans="16:16" x14ac:dyDescent="0.3">
      <c r="P14633" s="1"/>
    </row>
    <row r="14634" spans="16:16" x14ac:dyDescent="0.3">
      <c r="P14634" s="1"/>
    </row>
    <row r="14635" spans="16:16" x14ac:dyDescent="0.3">
      <c r="P14635" s="1"/>
    </row>
    <row r="14636" spans="16:16" x14ac:dyDescent="0.3">
      <c r="P14636" s="1"/>
    </row>
    <row r="14637" spans="16:16" x14ac:dyDescent="0.3">
      <c r="P14637" s="1"/>
    </row>
    <row r="14638" spans="16:16" x14ac:dyDescent="0.3">
      <c r="P14638" s="1"/>
    </row>
    <row r="14639" spans="16:16" x14ac:dyDescent="0.3">
      <c r="P14639" s="1"/>
    </row>
    <row r="14640" spans="16:16" x14ac:dyDescent="0.3">
      <c r="P14640" s="1"/>
    </row>
    <row r="14641" spans="16:16" x14ac:dyDescent="0.3">
      <c r="P14641" s="1"/>
    </row>
    <row r="14642" spans="16:16" x14ac:dyDescent="0.3">
      <c r="P14642" s="1"/>
    </row>
    <row r="14643" spans="16:16" x14ac:dyDescent="0.3">
      <c r="P14643" s="1"/>
    </row>
    <row r="14644" spans="16:16" x14ac:dyDescent="0.3">
      <c r="P14644" s="1"/>
    </row>
    <row r="14645" spans="16:16" x14ac:dyDescent="0.3">
      <c r="P14645" s="1"/>
    </row>
    <row r="14646" spans="16:16" x14ac:dyDescent="0.3">
      <c r="P14646" s="1"/>
    </row>
    <row r="14647" spans="16:16" x14ac:dyDescent="0.3">
      <c r="P14647" s="1"/>
    </row>
    <row r="14648" spans="16:16" x14ac:dyDescent="0.3">
      <c r="P14648" s="1"/>
    </row>
    <row r="14649" spans="16:16" x14ac:dyDescent="0.3">
      <c r="P14649" s="1"/>
    </row>
    <row r="14650" spans="16:16" x14ac:dyDescent="0.3">
      <c r="P14650" s="1"/>
    </row>
    <row r="14651" spans="16:16" x14ac:dyDescent="0.3">
      <c r="P14651" s="1"/>
    </row>
    <row r="14652" spans="16:16" x14ac:dyDescent="0.3">
      <c r="P14652" s="1"/>
    </row>
    <row r="14653" spans="16:16" x14ac:dyDescent="0.3">
      <c r="P14653" s="1"/>
    </row>
    <row r="14654" spans="16:16" x14ac:dyDescent="0.3">
      <c r="P14654" s="1"/>
    </row>
    <row r="14655" spans="16:16" x14ac:dyDescent="0.3">
      <c r="P14655" s="1"/>
    </row>
    <row r="14656" spans="16:16" x14ac:dyDescent="0.3">
      <c r="P14656" s="1"/>
    </row>
    <row r="14657" spans="16:16" x14ac:dyDescent="0.3">
      <c r="P14657" s="1"/>
    </row>
    <row r="14658" spans="16:16" x14ac:dyDescent="0.3">
      <c r="P14658" s="1"/>
    </row>
    <row r="14659" spans="16:16" x14ac:dyDescent="0.3">
      <c r="P14659" s="1"/>
    </row>
    <row r="14660" spans="16:16" x14ac:dyDescent="0.3">
      <c r="P14660" s="1"/>
    </row>
    <row r="14661" spans="16:16" x14ac:dyDescent="0.3">
      <c r="P14661" s="1"/>
    </row>
    <row r="14662" spans="16:16" x14ac:dyDescent="0.3">
      <c r="P14662" s="1"/>
    </row>
    <row r="14663" spans="16:16" x14ac:dyDescent="0.3">
      <c r="P14663" s="1"/>
    </row>
    <row r="14664" spans="16:16" x14ac:dyDescent="0.3">
      <c r="P14664" s="1"/>
    </row>
    <row r="14665" spans="16:16" x14ac:dyDescent="0.3">
      <c r="P14665" s="1"/>
    </row>
    <row r="14666" spans="16:16" x14ac:dyDescent="0.3">
      <c r="P14666" s="1"/>
    </row>
    <row r="14667" spans="16:16" x14ac:dyDescent="0.3">
      <c r="P14667" s="1"/>
    </row>
    <row r="14668" spans="16:16" x14ac:dyDescent="0.3">
      <c r="P14668" s="1"/>
    </row>
    <row r="14669" spans="16:16" x14ac:dyDescent="0.3">
      <c r="P14669" s="1"/>
    </row>
    <row r="14670" spans="16:16" x14ac:dyDescent="0.3">
      <c r="P14670" s="1"/>
    </row>
    <row r="14671" spans="16:16" x14ac:dyDescent="0.3">
      <c r="P14671" s="1"/>
    </row>
    <row r="14672" spans="16:16" x14ac:dyDescent="0.3">
      <c r="P14672" s="1"/>
    </row>
    <row r="14673" spans="16:16" x14ac:dyDescent="0.3">
      <c r="P14673" s="1"/>
    </row>
    <row r="14674" spans="16:16" x14ac:dyDescent="0.3">
      <c r="P14674" s="1"/>
    </row>
    <row r="14675" spans="16:16" x14ac:dyDescent="0.3">
      <c r="P14675" s="1"/>
    </row>
    <row r="14676" spans="16:16" x14ac:dyDescent="0.3">
      <c r="P14676" s="1"/>
    </row>
    <row r="14677" spans="16:16" x14ac:dyDescent="0.3">
      <c r="P14677" s="1"/>
    </row>
    <row r="14678" spans="16:16" x14ac:dyDescent="0.3">
      <c r="P14678" s="1"/>
    </row>
    <row r="14679" spans="16:16" x14ac:dyDescent="0.3">
      <c r="P14679" s="1"/>
    </row>
    <row r="14680" spans="16:16" x14ac:dyDescent="0.3">
      <c r="P14680" s="1"/>
    </row>
    <row r="14681" spans="16:16" x14ac:dyDescent="0.3">
      <c r="P14681" s="1"/>
    </row>
    <row r="14682" spans="16:16" x14ac:dyDescent="0.3">
      <c r="P14682" s="1"/>
    </row>
    <row r="14683" spans="16:16" x14ac:dyDescent="0.3">
      <c r="P14683" s="1"/>
    </row>
    <row r="14684" spans="16:16" x14ac:dyDescent="0.3">
      <c r="P14684" s="1"/>
    </row>
    <row r="14685" spans="16:16" x14ac:dyDescent="0.3">
      <c r="P14685" s="1"/>
    </row>
    <row r="14686" spans="16:16" x14ac:dyDescent="0.3">
      <c r="P14686" s="1"/>
    </row>
    <row r="14687" spans="16:16" x14ac:dyDescent="0.3">
      <c r="P14687" s="1"/>
    </row>
    <row r="14688" spans="16:16" x14ac:dyDescent="0.3">
      <c r="P14688" s="1"/>
    </row>
    <row r="14689" spans="16:16" x14ac:dyDescent="0.3">
      <c r="P14689" s="1"/>
    </row>
    <row r="14690" spans="16:16" x14ac:dyDescent="0.3">
      <c r="P14690" s="1"/>
    </row>
    <row r="14691" spans="16:16" x14ac:dyDescent="0.3">
      <c r="P14691" s="1"/>
    </row>
    <row r="14692" spans="16:16" x14ac:dyDescent="0.3">
      <c r="P14692" s="1"/>
    </row>
    <row r="14693" spans="16:16" x14ac:dyDescent="0.3">
      <c r="P14693" s="1"/>
    </row>
    <row r="14694" spans="16:16" x14ac:dyDescent="0.3">
      <c r="P14694" s="1"/>
    </row>
    <row r="14695" spans="16:16" x14ac:dyDescent="0.3">
      <c r="P14695" s="1"/>
    </row>
    <row r="14696" spans="16:16" x14ac:dyDescent="0.3">
      <c r="P14696" s="1"/>
    </row>
    <row r="14697" spans="16:16" x14ac:dyDescent="0.3">
      <c r="P14697" s="1"/>
    </row>
    <row r="14698" spans="16:16" x14ac:dyDescent="0.3">
      <c r="P14698" s="1"/>
    </row>
    <row r="14699" spans="16:16" x14ac:dyDescent="0.3">
      <c r="P14699" s="1"/>
    </row>
    <row r="14700" spans="16:16" x14ac:dyDescent="0.3">
      <c r="P14700" s="1"/>
    </row>
    <row r="14701" spans="16:16" x14ac:dyDescent="0.3">
      <c r="P14701" s="1"/>
    </row>
    <row r="14702" spans="16:16" x14ac:dyDescent="0.3">
      <c r="P14702" s="1"/>
    </row>
    <row r="14703" spans="16:16" x14ac:dyDescent="0.3">
      <c r="P14703" s="1"/>
    </row>
    <row r="14704" spans="16:16" x14ac:dyDescent="0.3">
      <c r="P14704" s="1"/>
    </row>
    <row r="14705" spans="16:16" x14ac:dyDescent="0.3">
      <c r="P14705" s="1"/>
    </row>
    <row r="14706" spans="16:16" x14ac:dyDescent="0.3">
      <c r="P14706" s="1"/>
    </row>
    <row r="14707" spans="16:16" x14ac:dyDescent="0.3">
      <c r="P14707" s="1"/>
    </row>
    <row r="14708" spans="16:16" x14ac:dyDescent="0.3">
      <c r="P14708" s="1"/>
    </row>
    <row r="14709" spans="16:16" x14ac:dyDescent="0.3">
      <c r="P14709" s="1"/>
    </row>
    <row r="14710" spans="16:16" x14ac:dyDescent="0.3">
      <c r="P14710" s="1"/>
    </row>
    <row r="14711" spans="16:16" x14ac:dyDescent="0.3">
      <c r="P14711" s="1"/>
    </row>
    <row r="14712" spans="16:16" x14ac:dyDescent="0.3">
      <c r="P14712" s="1"/>
    </row>
    <row r="14713" spans="16:16" x14ac:dyDescent="0.3">
      <c r="P14713" s="1"/>
    </row>
    <row r="14714" spans="16:16" x14ac:dyDescent="0.3">
      <c r="P14714" s="1"/>
    </row>
    <row r="14715" spans="16:16" x14ac:dyDescent="0.3">
      <c r="P14715" s="1"/>
    </row>
    <row r="14716" spans="16:16" x14ac:dyDescent="0.3">
      <c r="P14716" s="1"/>
    </row>
    <row r="14717" spans="16:16" x14ac:dyDescent="0.3">
      <c r="P14717" s="1"/>
    </row>
    <row r="14718" spans="16:16" x14ac:dyDescent="0.3">
      <c r="P14718" s="1"/>
    </row>
    <row r="14719" spans="16:16" x14ac:dyDescent="0.3">
      <c r="P14719" s="1"/>
    </row>
    <row r="14720" spans="16:16" x14ac:dyDescent="0.3">
      <c r="P14720" s="1"/>
    </row>
    <row r="14721" spans="16:16" x14ac:dyDescent="0.3">
      <c r="P14721" s="1"/>
    </row>
    <row r="14722" spans="16:16" x14ac:dyDescent="0.3">
      <c r="P14722" s="1"/>
    </row>
    <row r="14723" spans="16:16" x14ac:dyDescent="0.3">
      <c r="P14723" s="1"/>
    </row>
    <row r="14724" spans="16:16" x14ac:dyDescent="0.3">
      <c r="P14724" s="1"/>
    </row>
    <row r="14725" spans="16:16" x14ac:dyDescent="0.3">
      <c r="P14725" s="1"/>
    </row>
    <row r="14726" spans="16:16" x14ac:dyDescent="0.3">
      <c r="P14726" s="1"/>
    </row>
    <row r="14727" spans="16:16" x14ac:dyDescent="0.3">
      <c r="P14727" s="1"/>
    </row>
    <row r="14728" spans="16:16" x14ac:dyDescent="0.3">
      <c r="P14728" s="1"/>
    </row>
    <row r="14729" spans="16:16" x14ac:dyDescent="0.3">
      <c r="P14729" s="1"/>
    </row>
    <row r="14730" spans="16:16" x14ac:dyDescent="0.3">
      <c r="P14730" s="1"/>
    </row>
    <row r="14731" spans="16:16" x14ac:dyDescent="0.3">
      <c r="P14731" s="1"/>
    </row>
    <row r="14732" spans="16:16" x14ac:dyDescent="0.3">
      <c r="P14732" s="1"/>
    </row>
    <row r="14733" spans="16:16" x14ac:dyDescent="0.3">
      <c r="P14733" s="1"/>
    </row>
    <row r="14734" spans="16:16" x14ac:dyDescent="0.3">
      <c r="P14734" s="1"/>
    </row>
    <row r="14735" spans="16:16" x14ac:dyDescent="0.3">
      <c r="P14735" s="1"/>
    </row>
    <row r="14736" spans="16:16" x14ac:dyDescent="0.3">
      <c r="P14736" s="1"/>
    </row>
    <row r="14737" spans="16:16" x14ac:dyDescent="0.3">
      <c r="P14737" s="1"/>
    </row>
    <row r="14738" spans="16:16" x14ac:dyDescent="0.3">
      <c r="P14738" s="1"/>
    </row>
    <row r="14739" spans="16:16" x14ac:dyDescent="0.3">
      <c r="P14739" s="1"/>
    </row>
    <row r="14740" spans="16:16" x14ac:dyDescent="0.3">
      <c r="P14740" s="1"/>
    </row>
    <row r="14741" spans="16:16" x14ac:dyDescent="0.3">
      <c r="P14741" s="1"/>
    </row>
    <row r="14742" spans="16:16" x14ac:dyDescent="0.3">
      <c r="P14742" s="1"/>
    </row>
    <row r="14743" spans="16:16" x14ac:dyDescent="0.3">
      <c r="P14743" s="1"/>
    </row>
    <row r="14744" spans="16:16" x14ac:dyDescent="0.3">
      <c r="P14744" s="1"/>
    </row>
    <row r="14745" spans="16:16" x14ac:dyDescent="0.3">
      <c r="P14745" s="1"/>
    </row>
    <row r="14746" spans="16:16" x14ac:dyDescent="0.3">
      <c r="P14746" s="1"/>
    </row>
    <row r="14747" spans="16:16" x14ac:dyDescent="0.3">
      <c r="P14747" s="1"/>
    </row>
    <row r="14748" spans="16:16" x14ac:dyDescent="0.3">
      <c r="P14748" s="1"/>
    </row>
    <row r="14749" spans="16:16" x14ac:dyDescent="0.3">
      <c r="P14749" s="1"/>
    </row>
    <row r="14750" spans="16:16" x14ac:dyDescent="0.3">
      <c r="P14750" s="1"/>
    </row>
    <row r="14751" spans="16:16" x14ac:dyDescent="0.3">
      <c r="P14751" s="1"/>
    </row>
    <row r="14752" spans="16:16" x14ac:dyDescent="0.3">
      <c r="P14752" s="1"/>
    </row>
    <row r="14753" spans="16:16" x14ac:dyDescent="0.3">
      <c r="P14753" s="1"/>
    </row>
    <row r="14754" spans="16:16" x14ac:dyDescent="0.3">
      <c r="P14754" s="1"/>
    </row>
    <row r="14755" spans="16:16" x14ac:dyDescent="0.3">
      <c r="P14755" s="1"/>
    </row>
    <row r="14756" spans="16:16" x14ac:dyDescent="0.3">
      <c r="P14756" s="1"/>
    </row>
    <row r="14757" spans="16:16" x14ac:dyDescent="0.3">
      <c r="P14757" s="1"/>
    </row>
    <row r="14758" spans="16:16" x14ac:dyDescent="0.3">
      <c r="P14758" s="1"/>
    </row>
    <row r="14759" spans="16:16" x14ac:dyDescent="0.3">
      <c r="P14759" s="1"/>
    </row>
    <row r="14760" spans="16:16" x14ac:dyDescent="0.3">
      <c r="P14760" s="1"/>
    </row>
    <row r="14761" spans="16:16" x14ac:dyDescent="0.3">
      <c r="P14761" s="1"/>
    </row>
    <row r="14762" spans="16:16" x14ac:dyDescent="0.3">
      <c r="P14762" s="1"/>
    </row>
    <row r="14763" spans="16:16" x14ac:dyDescent="0.3">
      <c r="P14763" s="1"/>
    </row>
    <row r="14764" spans="16:16" x14ac:dyDescent="0.3">
      <c r="P14764" s="1"/>
    </row>
    <row r="14765" spans="16:16" x14ac:dyDescent="0.3">
      <c r="P14765" s="1"/>
    </row>
    <row r="14766" spans="16:16" x14ac:dyDescent="0.3">
      <c r="P14766" s="1"/>
    </row>
    <row r="14767" spans="16:16" x14ac:dyDescent="0.3">
      <c r="P14767" s="1"/>
    </row>
    <row r="14768" spans="16:16" x14ac:dyDescent="0.3">
      <c r="P14768" s="1"/>
    </row>
    <row r="14769" spans="16:16" x14ac:dyDescent="0.3">
      <c r="P14769" s="1"/>
    </row>
    <row r="14770" spans="16:16" x14ac:dyDescent="0.3">
      <c r="P14770" s="1"/>
    </row>
    <row r="14771" spans="16:16" x14ac:dyDescent="0.3">
      <c r="P14771" s="1"/>
    </row>
    <row r="14772" spans="16:16" x14ac:dyDescent="0.3">
      <c r="P14772" s="1"/>
    </row>
    <row r="14773" spans="16:16" x14ac:dyDescent="0.3">
      <c r="P14773" s="1"/>
    </row>
    <row r="14774" spans="16:16" x14ac:dyDescent="0.3">
      <c r="P14774" s="1"/>
    </row>
    <row r="14775" spans="16:16" x14ac:dyDescent="0.3">
      <c r="P14775" s="1"/>
    </row>
    <row r="14776" spans="16:16" x14ac:dyDescent="0.3">
      <c r="P14776" s="1"/>
    </row>
    <row r="14777" spans="16:16" x14ac:dyDescent="0.3">
      <c r="P14777" s="1"/>
    </row>
    <row r="14778" spans="16:16" x14ac:dyDescent="0.3">
      <c r="P14778" s="1"/>
    </row>
    <row r="14779" spans="16:16" x14ac:dyDescent="0.3">
      <c r="P14779" s="1"/>
    </row>
    <row r="14780" spans="16:16" x14ac:dyDescent="0.3">
      <c r="P14780" s="1"/>
    </row>
    <row r="14781" spans="16:16" x14ac:dyDescent="0.3">
      <c r="P14781" s="1"/>
    </row>
    <row r="14782" spans="16:16" x14ac:dyDescent="0.3">
      <c r="P14782" s="1"/>
    </row>
    <row r="14783" spans="16:16" x14ac:dyDescent="0.3">
      <c r="P14783" s="1"/>
    </row>
    <row r="14784" spans="16:16" x14ac:dyDescent="0.3">
      <c r="P14784" s="1"/>
    </row>
    <row r="14785" spans="16:16" x14ac:dyDescent="0.3">
      <c r="P14785" s="1"/>
    </row>
    <row r="14786" spans="16:16" x14ac:dyDescent="0.3">
      <c r="P14786" s="1"/>
    </row>
    <row r="14787" spans="16:16" x14ac:dyDescent="0.3">
      <c r="P14787" s="1"/>
    </row>
    <row r="14788" spans="16:16" x14ac:dyDescent="0.3">
      <c r="P14788" s="1"/>
    </row>
    <row r="14789" spans="16:16" x14ac:dyDescent="0.3">
      <c r="P14789" s="1"/>
    </row>
    <row r="14790" spans="16:16" x14ac:dyDescent="0.3">
      <c r="P14790" s="1"/>
    </row>
    <row r="14791" spans="16:16" x14ac:dyDescent="0.3">
      <c r="P14791" s="1"/>
    </row>
    <row r="14792" spans="16:16" x14ac:dyDescent="0.3">
      <c r="P14792" s="1"/>
    </row>
    <row r="14793" spans="16:16" x14ac:dyDescent="0.3">
      <c r="P14793" s="1"/>
    </row>
    <row r="14794" spans="16:16" x14ac:dyDescent="0.3">
      <c r="P14794" s="1"/>
    </row>
    <row r="14795" spans="16:16" x14ac:dyDescent="0.3">
      <c r="P14795" s="1"/>
    </row>
    <row r="14796" spans="16:16" x14ac:dyDescent="0.3">
      <c r="P14796" s="1"/>
    </row>
    <row r="14797" spans="16:16" x14ac:dyDescent="0.3">
      <c r="P14797" s="1"/>
    </row>
    <row r="14798" spans="16:16" x14ac:dyDescent="0.3">
      <c r="P14798" s="1"/>
    </row>
    <row r="14799" spans="16:16" x14ac:dyDescent="0.3">
      <c r="P14799" s="1"/>
    </row>
    <row r="14800" spans="16:16" x14ac:dyDescent="0.3">
      <c r="P14800" s="1"/>
    </row>
    <row r="14801" spans="16:16" x14ac:dyDescent="0.3">
      <c r="P14801" s="1"/>
    </row>
    <row r="14802" spans="16:16" x14ac:dyDescent="0.3">
      <c r="P14802" s="1"/>
    </row>
    <row r="14803" spans="16:16" x14ac:dyDescent="0.3">
      <c r="P14803" s="1"/>
    </row>
    <row r="14804" spans="16:16" x14ac:dyDescent="0.3">
      <c r="P14804" s="1"/>
    </row>
    <row r="14805" spans="16:16" x14ac:dyDescent="0.3">
      <c r="P14805" s="1"/>
    </row>
    <row r="14806" spans="16:16" x14ac:dyDescent="0.3">
      <c r="P14806" s="1"/>
    </row>
    <row r="14807" spans="16:16" x14ac:dyDescent="0.3">
      <c r="P14807" s="1"/>
    </row>
    <row r="14808" spans="16:16" x14ac:dyDescent="0.3">
      <c r="P14808" s="1"/>
    </row>
    <row r="14809" spans="16:16" x14ac:dyDescent="0.3">
      <c r="P14809" s="1"/>
    </row>
    <row r="14810" spans="16:16" x14ac:dyDescent="0.3">
      <c r="P14810" s="1"/>
    </row>
    <row r="14811" spans="16:16" x14ac:dyDescent="0.3">
      <c r="P14811" s="1"/>
    </row>
    <row r="14812" spans="16:16" x14ac:dyDescent="0.3">
      <c r="P14812" s="1"/>
    </row>
    <row r="14813" spans="16:16" x14ac:dyDescent="0.3">
      <c r="P14813" s="1"/>
    </row>
    <row r="14814" spans="16:16" x14ac:dyDescent="0.3">
      <c r="P14814" s="1"/>
    </row>
    <row r="14815" spans="16:16" x14ac:dyDescent="0.3">
      <c r="P14815" s="1"/>
    </row>
    <row r="14816" spans="16:16" x14ac:dyDescent="0.3">
      <c r="P14816" s="1"/>
    </row>
    <row r="14817" spans="16:16" x14ac:dyDescent="0.3">
      <c r="P14817" s="1"/>
    </row>
    <row r="14818" spans="16:16" x14ac:dyDescent="0.3">
      <c r="P14818" s="1"/>
    </row>
    <row r="14819" spans="16:16" x14ac:dyDescent="0.3">
      <c r="P14819" s="1"/>
    </row>
    <row r="14820" spans="16:16" x14ac:dyDescent="0.3">
      <c r="P14820" s="1"/>
    </row>
    <row r="14821" spans="16:16" x14ac:dyDescent="0.3">
      <c r="P14821" s="1"/>
    </row>
    <row r="14822" spans="16:16" x14ac:dyDescent="0.3">
      <c r="P14822" s="1"/>
    </row>
    <row r="14823" spans="16:16" x14ac:dyDescent="0.3">
      <c r="P14823" s="1"/>
    </row>
    <row r="14824" spans="16:16" x14ac:dyDescent="0.3">
      <c r="P14824" s="1"/>
    </row>
    <row r="14825" spans="16:16" x14ac:dyDescent="0.3">
      <c r="P14825" s="1"/>
    </row>
    <row r="14826" spans="16:16" x14ac:dyDescent="0.3">
      <c r="P14826" s="1"/>
    </row>
    <row r="14827" spans="16:16" x14ac:dyDescent="0.3">
      <c r="P14827" s="1"/>
    </row>
    <row r="14828" spans="16:16" x14ac:dyDescent="0.3">
      <c r="P14828" s="1"/>
    </row>
    <row r="14829" spans="16:16" x14ac:dyDescent="0.3">
      <c r="P14829" s="1"/>
    </row>
    <row r="14830" spans="16:16" x14ac:dyDescent="0.3">
      <c r="P14830" s="1"/>
    </row>
    <row r="14831" spans="16:16" x14ac:dyDescent="0.3">
      <c r="P14831" s="1"/>
    </row>
    <row r="14832" spans="16:16" x14ac:dyDescent="0.3">
      <c r="P14832" s="1"/>
    </row>
    <row r="14833" spans="16:16" x14ac:dyDescent="0.3">
      <c r="P14833" s="1"/>
    </row>
    <row r="14834" spans="16:16" x14ac:dyDescent="0.3">
      <c r="P14834" s="1"/>
    </row>
    <row r="14835" spans="16:16" x14ac:dyDescent="0.3">
      <c r="P14835" s="1"/>
    </row>
    <row r="14836" spans="16:16" x14ac:dyDescent="0.3">
      <c r="P14836" s="1"/>
    </row>
    <row r="14837" spans="16:16" x14ac:dyDescent="0.3">
      <c r="P14837" s="1"/>
    </row>
    <row r="14838" spans="16:16" x14ac:dyDescent="0.3">
      <c r="P14838" s="1"/>
    </row>
    <row r="14839" spans="16:16" x14ac:dyDescent="0.3">
      <c r="P14839" s="1"/>
    </row>
    <row r="14840" spans="16:16" x14ac:dyDescent="0.3">
      <c r="P14840" s="1"/>
    </row>
    <row r="14841" spans="16:16" x14ac:dyDescent="0.3">
      <c r="P14841" s="1"/>
    </row>
    <row r="14842" spans="16:16" x14ac:dyDescent="0.3">
      <c r="P14842" s="1"/>
    </row>
    <row r="14843" spans="16:16" x14ac:dyDescent="0.3">
      <c r="P14843" s="1"/>
    </row>
    <row r="14844" spans="16:16" x14ac:dyDescent="0.3">
      <c r="P14844" s="1"/>
    </row>
    <row r="14845" spans="16:16" x14ac:dyDescent="0.3">
      <c r="P14845" s="1"/>
    </row>
    <row r="14846" spans="16:16" x14ac:dyDescent="0.3">
      <c r="P14846" s="1"/>
    </row>
    <row r="14847" spans="16:16" x14ac:dyDescent="0.3">
      <c r="P14847" s="1"/>
    </row>
    <row r="14848" spans="16:16" x14ac:dyDescent="0.3">
      <c r="P14848" s="1"/>
    </row>
    <row r="14849" spans="16:16" x14ac:dyDescent="0.3">
      <c r="P14849" s="1"/>
    </row>
    <row r="14850" spans="16:16" x14ac:dyDescent="0.3">
      <c r="P14850" s="1"/>
    </row>
    <row r="14851" spans="16:16" x14ac:dyDescent="0.3">
      <c r="P14851" s="1"/>
    </row>
    <row r="14852" spans="16:16" x14ac:dyDescent="0.3">
      <c r="P14852" s="1"/>
    </row>
    <row r="14853" spans="16:16" x14ac:dyDescent="0.3">
      <c r="P14853" s="1"/>
    </row>
    <row r="14854" spans="16:16" x14ac:dyDescent="0.3">
      <c r="P14854" s="1"/>
    </row>
    <row r="14855" spans="16:16" x14ac:dyDescent="0.3">
      <c r="P14855" s="1"/>
    </row>
    <row r="14856" spans="16:16" x14ac:dyDescent="0.3">
      <c r="P14856" s="1"/>
    </row>
    <row r="14857" spans="16:16" x14ac:dyDescent="0.3">
      <c r="P14857" s="1"/>
    </row>
    <row r="14858" spans="16:16" x14ac:dyDescent="0.3">
      <c r="P14858" s="1"/>
    </row>
    <row r="14859" spans="16:16" x14ac:dyDescent="0.3">
      <c r="P14859" s="1"/>
    </row>
    <row r="14860" spans="16:16" x14ac:dyDescent="0.3">
      <c r="P14860" s="1"/>
    </row>
    <row r="14861" spans="16:16" x14ac:dyDescent="0.3">
      <c r="P14861" s="1"/>
    </row>
    <row r="14862" spans="16:16" x14ac:dyDescent="0.3">
      <c r="P14862" s="1"/>
    </row>
    <row r="14863" spans="16:16" x14ac:dyDescent="0.3">
      <c r="P14863" s="1"/>
    </row>
    <row r="14864" spans="16:16" x14ac:dyDescent="0.3">
      <c r="P14864" s="1"/>
    </row>
    <row r="14865" spans="16:16" x14ac:dyDescent="0.3">
      <c r="P14865" s="1"/>
    </row>
    <row r="14866" spans="16:16" x14ac:dyDescent="0.3">
      <c r="P14866" s="1"/>
    </row>
    <row r="14867" spans="16:16" x14ac:dyDescent="0.3">
      <c r="P14867" s="1"/>
    </row>
    <row r="14868" spans="16:16" x14ac:dyDescent="0.3">
      <c r="P14868" s="1"/>
    </row>
    <row r="14869" spans="16:16" x14ac:dyDescent="0.3">
      <c r="P14869" s="1"/>
    </row>
    <row r="14870" spans="16:16" x14ac:dyDescent="0.3">
      <c r="P14870" s="1"/>
    </row>
    <row r="14871" spans="16:16" x14ac:dyDescent="0.3">
      <c r="P14871" s="1"/>
    </row>
    <row r="14872" spans="16:16" x14ac:dyDescent="0.3">
      <c r="P14872" s="1"/>
    </row>
    <row r="14873" spans="16:16" x14ac:dyDescent="0.3">
      <c r="P14873" s="1"/>
    </row>
    <row r="14874" spans="16:16" x14ac:dyDescent="0.3">
      <c r="P14874" s="1"/>
    </row>
    <row r="14875" spans="16:16" x14ac:dyDescent="0.3">
      <c r="P14875" s="1"/>
    </row>
    <row r="14876" spans="16:16" x14ac:dyDescent="0.3">
      <c r="P14876" s="1"/>
    </row>
    <row r="14877" spans="16:16" x14ac:dyDescent="0.3">
      <c r="P14877" s="1"/>
    </row>
    <row r="14878" spans="16:16" x14ac:dyDescent="0.3">
      <c r="P14878" s="1"/>
    </row>
    <row r="14879" spans="16:16" x14ac:dyDescent="0.3">
      <c r="P14879" s="1"/>
    </row>
    <row r="14880" spans="16:16" x14ac:dyDescent="0.3">
      <c r="P14880" s="1"/>
    </row>
    <row r="14881" spans="16:16" x14ac:dyDescent="0.3">
      <c r="P14881" s="1"/>
    </row>
    <row r="14882" spans="16:16" x14ac:dyDescent="0.3">
      <c r="P14882" s="1"/>
    </row>
    <row r="14883" spans="16:16" x14ac:dyDescent="0.3">
      <c r="P14883" s="1"/>
    </row>
    <row r="14884" spans="16:16" x14ac:dyDescent="0.3">
      <c r="P14884" s="1"/>
    </row>
    <row r="14885" spans="16:16" x14ac:dyDescent="0.3">
      <c r="P14885" s="1"/>
    </row>
    <row r="14886" spans="16:16" x14ac:dyDescent="0.3">
      <c r="P14886" s="1"/>
    </row>
    <row r="14887" spans="16:16" x14ac:dyDescent="0.3">
      <c r="P14887" s="1"/>
    </row>
    <row r="14888" spans="16:16" x14ac:dyDescent="0.3">
      <c r="P14888" s="1"/>
    </row>
    <row r="14889" spans="16:16" x14ac:dyDescent="0.3">
      <c r="P14889" s="1"/>
    </row>
    <row r="14890" spans="16:16" x14ac:dyDescent="0.3">
      <c r="P14890" s="1"/>
    </row>
    <row r="14891" spans="16:16" x14ac:dyDescent="0.3">
      <c r="P14891" s="1"/>
    </row>
    <row r="14892" spans="16:16" x14ac:dyDescent="0.3">
      <c r="P14892" s="1"/>
    </row>
    <row r="14893" spans="16:16" x14ac:dyDescent="0.3">
      <c r="P14893" s="1"/>
    </row>
    <row r="14894" spans="16:16" x14ac:dyDescent="0.3">
      <c r="P14894" s="1"/>
    </row>
    <row r="14895" spans="16:16" x14ac:dyDescent="0.3">
      <c r="P14895" s="1"/>
    </row>
    <row r="14896" spans="16:16" x14ac:dyDescent="0.3">
      <c r="P14896" s="1"/>
    </row>
    <row r="14897" spans="16:16" x14ac:dyDescent="0.3">
      <c r="P14897" s="1"/>
    </row>
    <row r="14898" spans="16:16" x14ac:dyDescent="0.3">
      <c r="P14898" s="1"/>
    </row>
    <row r="14899" spans="16:16" x14ac:dyDescent="0.3">
      <c r="P14899" s="1"/>
    </row>
    <row r="14900" spans="16:16" x14ac:dyDescent="0.3">
      <c r="P14900" s="1"/>
    </row>
    <row r="14901" spans="16:16" x14ac:dyDescent="0.3">
      <c r="P14901" s="1"/>
    </row>
    <row r="14902" spans="16:16" x14ac:dyDescent="0.3">
      <c r="P14902" s="1"/>
    </row>
    <row r="14903" spans="16:16" x14ac:dyDescent="0.3">
      <c r="P14903" s="1"/>
    </row>
    <row r="14904" spans="16:16" x14ac:dyDescent="0.3">
      <c r="P14904" s="1"/>
    </row>
    <row r="14905" spans="16:16" x14ac:dyDescent="0.3">
      <c r="P14905" s="1"/>
    </row>
    <row r="14906" spans="16:16" x14ac:dyDescent="0.3">
      <c r="P14906" s="1"/>
    </row>
    <row r="14907" spans="16:16" x14ac:dyDescent="0.3">
      <c r="P14907" s="1"/>
    </row>
    <row r="14908" spans="16:16" x14ac:dyDescent="0.3">
      <c r="P14908" s="1"/>
    </row>
    <row r="14909" spans="16:16" x14ac:dyDescent="0.3">
      <c r="P14909" s="1"/>
    </row>
    <row r="14910" spans="16:16" x14ac:dyDescent="0.3">
      <c r="P14910" s="1"/>
    </row>
    <row r="14911" spans="16:16" x14ac:dyDescent="0.3">
      <c r="P14911" s="1"/>
    </row>
    <row r="14912" spans="16:16" x14ac:dyDescent="0.3">
      <c r="P14912" s="1"/>
    </row>
    <row r="14913" spans="16:16" x14ac:dyDescent="0.3">
      <c r="P14913" s="1"/>
    </row>
    <row r="14914" spans="16:16" x14ac:dyDescent="0.3">
      <c r="P14914" s="1"/>
    </row>
    <row r="14915" spans="16:16" x14ac:dyDescent="0.3">
      <c r="P14915" s="1"/>
    </row>
    <row r="14916" spans="16:16" x14ac:dyDescent="0.3">
      <c r="P14916" s="1"/>
    </row>
    <row r="14917" spans="16:16" x14ac:dyDescent="0.3">
      <c r="P14917" s="1"/>
    </row>
    <row r="14918" spans="16:16" x14ac:dyDescent="0.3">
      <c r="P14918" s="1"/>
    </row>
    <row r="14919" spans="16:16" x14ac:dyDescent="0.3">
      <c r="P14919" s="1"/>
    </row>
    <row r="14920" spans="16:16" x14ac:dyDescent="0.3">
      <c r="P14920" s="1"/>
    </row>
    <row r="14921" spans="16:16" x14ac:dyDescent="0.3">
      <c r="P14921" s="1"/>
    </row>
    <row r="14922" spans="16:16" x14ac:dyDescent="0.3">
      <c r="P14922" s="1"/>
    </row>
    <row r="14923" spans="16:16" x14ac:dyDescent="0.3">
      <c r="P14923" s="1"/>
    </row>
    <row r="14924" spans="16:16" x14ac:dyDescent="0.3">
      <c r="P14924" s="1"/>
    </row>
    <row r="14925" spans="16:16" x14ac:dyDescent="0.3">
      <c r="P14925" s="1"/>
    </row>
    <row r="14926" spans="16:16" x14ac:dyDescent="0.3">
      <c r="P14926" s="1"/>
    </row>
    <row r="14927" spans="16:16" x14ac:dyDescent="0.3">
      <c r="P14927" s="1"/>
    </row>
    <row r="14928" spans="16:16" x14ac:dyDescent="0.3">
      <c r="P14928" s="1"/>
    </row>
    <row r="14929" spans="16:16" x14ac:dyDescent="0.3">
      <c r="P14929" s="1"/>
    </row>
    <row r="14930" spans="16:16" x14ac:dyDescent="0.3">
      <c r="P14930" s="1"/>
    </row>
    <row r="14931" spans="16:16" x14ac:dyDescent="0.3">
      <c r="P14931" s="1"/>
    </row>
    <row r="14932" spans="16:16" x14ac:dyDescent="0.3">
      <c r="P14932" s="1"/>
    </row>
    <row r="14933" spans="16:16" x14ac:dyDescent="0.3">
      <c r="P14933" s="1"/>
    </row>
    <row r="14934" spans="16:16" x14ac:dyDescent="0.3">
      <c r="P14934" s="1"/>
    </row>
    <row r="14935" spans="16:16" x14ac:dyDescent="0.3">
      <c r="P14935" s="1"/>
    </row>
    <row r="14936" spans="16:16" x14ac:dyDescent="0.3">
      <c r="P14936" s="1"/>
    </row>
    <row r="14937" spans="16:16" x14ac:dyDescent="0.3">
      <c r="P14937" s="1"/>
    </row>
    <row r="14938" spans="16:16" x14ac:dyDescent="0.3">
      <c r="P14938" s="1"/>
    </row>
    <row r="14939" spans="16:16" x14ac:dyDescent="0.3">
      <c r="P14939" s="1"/>
    </row>
    <row r="14940" spans="16:16" x14ac:dyDescent="0.3">
      <c r="P14940" s="1"/>
    </row>
    <row r="14941" spans="16:16" x14ac:dyDescent="0.3">
      <c r="P14941" s="1"/>
    </row>
    <row r="14942" spans="16:16" x14ac:dyDescent="0.3">
      <c r="P14942" s="1"/>
    </row>
    <row r="14943" spans="16:16" x14ac:dyDescent="0.3">
      <c r="P14943" s="1"/>
    </row>
    <row r="14944" spans="16:16" x14ac:dyDescent="0.3">
      <c r="P14944" s="1"/>
    </row>
    <row r="14945" spans="16:16" x14ac:dyDescent="0.3">
      <c r="P14945" s="1"/>
    </row>
    <row r="14946" spans="16:16" x14ac:dyDescent="0.3">
      <c r="P14946" s="1"/>
    </row>
    <row r="14947" spans="16:16" x14ac:dyDescent="0.3">
      <c r="P14947" s="1"/>
    </row>
    <row r="14948" spans="16:16" x14ac:dyDescent="0.3">
      <c r="P14948" s="1"/>
    </row>
    <row r="14949" spans="16:16" x14ac:dyDescent="0.3">
      <c r="P14949" s="1"/>
    </row>
    <row r="14950" spans="16:16" x14ac:dyDescent="0.3">
      <c r="P14950" s="1"/>
    </row>
    <row r="14951" spans="16:16" x14ac:dyDescent="0.3">
      <c r="P14951" s="1"/>
    </row>
    <row r="14952" spans="16:16" x14ac:dyDescent="0.3">
      <c r="P14952" s="1"/>
    </row>
    <row r="14953" spans="16:16" x14ac:dyDescent="0.3">
      <c r="P14953" s="1"/>
    </row>
    <row r="14954" spans="16:16" x14ac:dyDescent="0.3">
      <c r="P14954" s="1"/>
    </row>
    <row r="14955" spans="16:16" x14ac:dyDescent="0.3">
      <c r="P14955" s="1"/>
    </row>
    <row r="14956" spans="16:16" x14ac:dyDescent="0.3">
      <c r="P14956" s="1"/>
    </row>
    <row r="14957" spans="16:16" x14ac:dyDescent="0.3">
      <c r="P14957" s="1"/>
    </row>
    <row r="14958" spans="16:16" x14ac:dyDescent="0.3">
      <c r="P14958" s="1"/>
    </row>
    <row r="14959" spans="16:16" x14ac:dyDescent="0.3">
      <c r="P14959" s="1"/>
    </row>
    <row r="14960" spans="16:16" x14ac:dyDescent="0.3">
      <c r="P14960" s="1"/>
    </row>
    <row r="14961" spans="16:16" x14ac:dyDescent="0.3">
      <c r="P14961" s="1"/>
    </row>
    <row r="14962" spans="16:16" x14ac:dyDescent="0.3">
      <c r="P14962" s="1"/>
    </row>
    <row r="14963" spans="16:16" x14ac:dyDescent="0.3">
      <c r="P14963" s="1"/>
    </row>
    <row r="14964" spans="16:16" x14ac:dyDescent="0.3">
      <c r="P14964" s="1"/>
    </row>
    <row r="14965" spans="16:16" x14ac:dyDescent="0.3">
      <c r="P14965" s="1"/>
    </row>
    <row r="14966" spans="16:16" x14ac:dyDescent="0.3">
      <c r="P14966" s="1"/>
    </row>
    <row r="14967" spans="16:16" x14ac:dyDescent="0.3">
      <c r="P14967" s="1"/>
    </row>
    <row r="14968" spans="16:16" x14ac:dyDescent="0.3">
      <c r="P14968" s="1"/>
    </row>
    <row r="14969" spans="16:16" x14ac:dyDescent="0.3">
      <c r="P14969" s="1"/>
    </row>
    <row r="14970" spans="16:16" x14ac:dyDescent="0.3">
      <c r="P14970" s="1"/>
    </row>
    <row r="14971" spans="16:16" x14ac:dyDescent="0.3">
      <c r="P14971" s="1"/>
    </row>
    <row r="14972" spans="16:16" x14ac:dyDescent="0.3">
      <c r="P14972" s="1"/>
    </row>
    <row r="14973" spans="16:16" x14ac:dyDescent="0.3">
      <c r="P14973" s="1"/>
    </row>
    <row r="14974" spans="16:16" x14ac:dyDescent="0.3">
      <c r="P14974" s="1"/>
    </row>
    <row r="14975" spans="16:16" x14ac:dyDescent="0.3">
      <c r="P14975" s="1"/>
    </row>
    <row r="14976" spans="16:16" x14ac:dyDescent="0.3">
      <c r="P14976" s="1"/>
    </row>
    <row r="14977" spans="16:16" x14ac:dyDescent="0.3">
      <c r="P14977" s="1"/>
    </row>
    <row r="14978" spans="16:16" x14ac:dyDescent="0.3">
      <c r="P14978" s="1"/>
    </row>
    <row r="14979" spans="16:16" x14ac:dyDescent="0.3">
      <c r="P14979" s="1"/>
    </row>
    <row r="14980" spans="16:16" x14ac:dyDescent="0.3">
      <c r="P14980" s="1"/>
    </row>
    <row r="14981" spans="16:16" x14ac:dyDescent="0.3">
      <c r="P14981" s="1"/>
    </row>
    <row r="14982" spans="16:16" x14ac:dyDescent="0.3">
      <c r="P14982" s="1"/>
    </row>
    <row r="14983" spans="16:16" x14ac:dyDescent="0.3">
      <c r="P14983" s="1"/>
    </row>
    <row r="14984" spans="16:16" x14ac:dyDescent="0.3">
      <c r="P14984" s="1"/>
    </row>
    <row r="14985" spans="16:16" x14ac:dyDescent="0.3">
      <c r="P14985" s="1"/>
    </row>
    <row r="14986" spans="16:16" x14ac:dyDescent="0.3">
      <c r="P14986" s="1"/>
    </row>
    <row r="14987" spans="16:16" x14ac:dyDescent="0.3">
      <c r="P14987" s="1"/>
    </row>
    <row r="14988" spans="16:16" x14ac:dyDescent="0.3">
      <c r="P14988" s="1"/>
    </row>
    <row r="14989" spans="16:16" x14ac:dyDescent="0.3">
      <c r="P14989" s="1"/>
    </row>
    <row r="14990" spans="16:16" x14ac:dyDescent="0.3">
      <c r="P14990" s="1"/>
    </row>
    <row r="14991" spans="16:16" x14ac:dyDescent="0.3">
      <c r="P14991" s="1"/>
    </row>
    <row r="14992" spans="16:16" x14ac:dyDescent="0.3">
      <c r="P14992" s="1"/>
    </row>
    <row r="14993" spans="16:16" x14ac:dyDescent="0.3">
      <c r="P14993" s="1"/>
    </row>
    <row r="14994" spans="16:16" x14ac:dyDescent="0.3">
      <c r="P14994" s="1"/>
    </row>
    <row r="14995" spans="16:16" x14ac:dyDescent="0.3">
      <c r="P14995" s="1"/>
    </row>
    <row r="14996" spans="16:16" x14ac:dyDescent="0.3">
      <c r="P14996" s="1"/>
    </row>
    <row r="14997" spans="16:16" x14ac:dyDescent="0.3">
      <c r="P14997" s="1"/>
    </row>
    <row r="14998" spans="16:16" x14ac:dyDescent="0.3">
      <c r="P14998" s="1"/>
    </row>
    <row r="14999" spans="16:16" x14ac:dyDescent="0.3">
      <c r="P14999" s="1"/>
    </row>
    <row r="15000" spans="16:16" x14ac:dyDescent="0.3">
      <c r="P15000" s="1"/>
    </row>
    <row r="15001" spans="16:16" x14ac:dyDescent="0.3">
      <c r="P15001" s="1"/>
    </row>
    <row r="15002" spans="16:16" x14ac:dyDescent="0.3">
      <c r="P15002" s="1"/>
    </row>
    <row r="15003" spans="16:16" x14ac:dyDescent="0.3">
      <c r="P15003" s="1"/>
    </row>
    <row r="15004" spans="16:16" x14ac:dyDescent="0.3">
      <c r="P15004" s="1"/>
    </row>
    <row r="15005" spans="16:16" x14ac:dyDescent="0.3">
      <c r="P15005" s="1"/>
    </row>
    <row r="15006" spans="16:16" x14ac:dyDescent="0.3">
      <c r="P15006" s="1"/>
    </row>
    <row r="15007" spans="16:16" x14ac:dyDescent="0.3">
      <c r="P15007" s="1"/>
    </row>
    <row r="15008" spans="16:16" x14ac:dyDescent="0.3">
      <c r="P15008" s="1"/>
    </row>
    <row r="15009" spans="16:16" x14ac:dyDescent="0.3">
      <c r="P15009" s="1"/>
    </row>
    <row r="15010" spans="16:16" x14ac:dyDescent="0.3">
      <c r="P15010" s="1"/>
    </row>
    <row r="15011" spans="16:16" x14ac:dyDescent="0.3">
      <c r="P15011" s="1"/>
    </row>
    <row r="15012" spans="16:16" x14ac:dyDescent="0.3">
      <c r="P15012" s="1"/>
    </row>
    <row r="15013" spans="16:16" x14ac:dyDescent="0.3">
      <c r="P15013" s="1"/>
    </row>
    <row r="15014" spans="16:16" x14ac:dyDescent="0.3">
      <c r="P15014" s="1"/>
    </row>
    <row r="15015" spans="16:16" x14ac:dyDescent="0.3">
      <c r="P15015" s="1"/>
    </row>
    <row r="15016" spans="16:16" x14ac:dyDescent="0.3">
      <c r="P15016" s="1"/>
    </row>
    <row r="15017" spans="16:16" x14ac:dyDescent="0.3">
      <c r="P15017" s="1"/>
    </row>
    <row r="15018" spans="16:16" x14ac:dyDescent="0.3">
      <c r="P15018" s="1"/>
    </row>
    <row r="15019" spans="16:16" x14ac:dyDescent="0.3">
      <c r="P15019" s="1"/>
    </row>
    <row r="15020" spans="16:16" x14ac:dyDescent="0.3">
      <c r="P15020" s="1"/>
    </row>
    <row r="15021" spans="16:16" x14ac:dyDescent="0.3">
      <c r="P15021" s="1"/>
    </row>
    <row r="15022" spans="16:16" x14ac:dyDescent="0.3">
      <c r="P15022" s="1"/>
    </row>
    <row r="15023" spans="16:16" x14ac:dyDescent="0.3">
      <c r="P15023" s="1"/>
    </row>
    <row r="15024" spans="16:16" x14ac:dyDescent="0.3">
      <c r="P15024" s="1"/>
    </row>
    <row r="15025" spans="16:16" x14ac:dyDescent="0.3">
      <c r="P15025" s="1"/>
    </row>
    <row r="15026" spans="16:16" x14ac:dyDescent="0.3">
      <c r="P15026" s="1"/>
    </row>
    <row r="15027" spans="16:16" x14ac:dyDescent="0.3">
      <c r="P15027" s="1"/>
    </row>
    <row r="15028" spans="16:16" x14ac:dyDescent="0.3">
      <c r="P15028" s="1"/>
    </row>
    <row r="15029" spans="16:16" x14ac:dyDescent="0.3">
      <c r="P15029" s="1"/>
    </row>
    <row r="15030" spans="16:16" x14ac:dyDescent="0.3">
      <c r="P15030" s="1"/>
    </row>
    <row r="15031" spans="16:16" x14ac:dyDescent="0.3">
      <c r="P15031" s="1"/>
    </row>
    <row r="15032" spans="16:16" x14ac:dyDescent="0.3">
      <c r="P15032" s="1"/>
    </row>
    <row r="15033" spans="16:16" x14ac:dyDescent="0.3">
      <c r="P15033" s="1"/>
    </row>
    <row r="15034" spans="16:16" x14ac:dyDescent="0.3">
      <c r="P15034" s="1"/>
    </row>
    <row r="15035" spans="16:16" x14ac:dyDescent="0.3">
      <c r="P15035" s="1"/>
    </row>
    <row r="15036" spans="16:16" x14ac:dyDescent="0.3">
      <c r="P15036" s="1"/>
    </row>
    <row r="15037" spans="16:16" x14ac:dyDescent="0.3">
      <c r="P15037" s="1"/>
    </row>
    <row r="15038" spans="16:16" x14ac:dyDescent="0.3">
      <c r="P15038" s="1"/>
    </row>
    <row r="15039" spans="16:16" x14ac:dyDescent="0.3">
      <c r="P15039" s="1"/>
    </row>
    <row r="15040" spans="16:16" x14ac:dyDescent="0.3">
      <c r="P15040" s="1"/>
    </row>
    <row r="15041" spans="16:16" x14ac:dyDescent="0.3">
      <c r="P15041" s="1"/>
    </row>
    <row r="15042" spans="16:16" x14ac:dyDescent="0.3">
      <c r="P15042" s="1"/>
    </row>
    <row r="15043" spans="16:16" x14ac:dyDescent="0.3">
      <c r="P15043" s="1"/>
    </row>
    <row r="15044" spans="16:16" x14ac:dyDescent="0.3">
      <c r="P15044" s="1"/>
    </row>
    <row r="15045" spans="16:16" x14ac:dyDescent="0.3">
      <c r="P15045" s="1"/>
    </row>
    <row r="15046" spans="16:16" x14ac:dyDescent="0.3">
      <c r="P15046" s="1"/>
    </row>
    <row r="15047" spans="16:16" x14ac:dyDescent="0.3">
      <c r="P15047" s="1"/>
    </row>
    <row r="15048" spans="16:16" x14ac:dyDescent="0.3">
      <c r="P15048" s="1"/>
    </row>
    <row r="15049" spans="16:16" x14ac:dyDescent="0.3">
      <c r="P15049" s="1"/>
    </row>
    <row r="15050" spans="16:16" x14ac:dyDescent="0.3">
      <c r="P15050" s="1"/>
    </row>
    <row r="15051" spans="16:16" x14ac:dyDescent="0.3">
      <c r="P15051" s="1"/>
    </row>
    <row r="15052" spans="16:16" x14ac:dyDescent="0.3">
      <c r="P15052" s="1"/>
    </row>
    <row r="15053" spans="16:16" x14ac:dyDescent="0.3">
      <c r="P15053" s="1"/>
    </row>
    <row r="15054" spans="16:16" x14ac:dyDescent="0.3">
      <c r="P15054" s="1"/>
    </row>
    <row r="15055" spans="16:16" x14ac:dyDescent="0.3">
      <c r="P15055" s="1"/>
    </row>
    <row r="15056" spans="16:16" x14ac:dyDescent="0.3">
      <c r="P15056" s="1"/>
    </row>
    <row r="15057" spans="16:16" x14ac:dyDescent="0.3">
      <c r="P15057" s="1"/>
    </row>
    <row r="15058" spans="16:16" x14ac:dyDescent="0.3">
      <c r="P15058" s="1"/>
    </row>
    <row r="15059" spans="16:16" x14ac:dyDescent="0.3">
      <c r="P15059" s="1"/>
    </row>
    <row r="15060" spans="16:16" x14ac:dyDescent="0.3">
      <c r="P15060" s="1"/>
    </row>
    <row r="15061" spans="16:16" x14ac:dyDescent="0.3">
      <c r="P15061" s="1"/>
    </row>
    <row r="15062" spans="16:16" x14ac:dyDescent="0.3">
      <c r="P15062" s="1"/>
    </row>
    <row r="15063" spans="16:16" x14ac:dyDescent="0.3">
      <c r="P15063" s="1"/>
    </row>
    <row r="15064" spans="16:16" x14ac:dyDescent="0.3">
      <c r="P15064" s="1"/>
    </row>
    <row r="15065" spans="16:16" x14ac:dyDescent="0.3">
      <c r="P15065" s="1"/>
    </row>
    <row r="15066" spans="16:16" x14ac:dyDescent="0.3">
      <c r="P15066" s="1"/>
    </row>
    <row r="15067" spans="16:16" x14ac:dyDescent="0.3">
      <c r="P15067" s="1"/>
    </row>
    <row r="15068" spans="16:16" x14ac:dyDescent="0.3">
      <c r="P15068" s="1"/>
    </row>
    <row r="15069" spans="16:16" x14ac:dyDescent="0.3">
      <c r="P15069" s="1"/>
    </row>
    <row r="15070" spans="16:16" x14ac:dyDescent="0.3">
      <c r="P15070" s="1"/>
    </row>
    <row r="15071" spans="16:16" x14ac:dyDescent="0.3">
      <c r="P15071" s="1"/>
    </row>
    <row r="15072" spans="16:16" x14ac:dyDescent="0.3">
      <c r="P15072" s="1"/>
    </row>
    <row r="15073" spans="16:16" x14ac:dyDescent="0.3">
      <c r="P15073" s="1"/>
    </row>
    <row r="15074" spans="16:16" x14ac:dyDescent="0.3">
      <c r="P15074" s="1"/>
    </row>
    <row r="15075" spans="16:16" x14ac:dyDescent="0.3">
      <c r="P15075" s="1"/>
    </row>
    <row r="15076" spans="16:16" x14ac:dyDescent="0.3">
      <c r="P15076" s="1"/>
    </row>
    <row r="15077" spans="16:16" x14ac:dyDescent="0.3">
      <c r="P15077" s="1"/>
    </row>
    <row r="15078" spans="16:16" x14ac:dyDescent="0.3">
      <c r="P15078" s="1"/>
    </row>
    <row r="15079" spans="16:16" x14ac:dyDescent="0.3">
      <c r="P15079" s="1"/>
    </row>
    <row r="15080" spans="16:16" x14ac:dyDescent="0.3">
      <c r="P15080" s="1"/>
    </row>
    <row r="15081" spans="16:16" x14ac:dyDescent="0.3">
      <c r="P15081" s="1"/>
    </row>
    <row r="15082" spans="16:16" x14ac:dyDescent="0.3">
      <c r="P15082" s="1"/>
    </row>
    <row r="15083" spans="16:16" x14ac:dyDescent="0.3">
      <c r="P15083" s="1"/>
    </row>
    <row r="15084" spans="16:16" x14ac:dyDescent="0.3">
      <c r="P15084" s="1"/>
    </row>
    <row r="15085" spans="16:16" x14ac:dyDescent="0.3">
      <c r="P15085" s="1"/>
    </row>
    <row r="15086" spans="16:16" x14ac:dyDescent="0.3">
      <c r="P15086" s="1"/>
    </row>
    <row r="15087" spans="16:16" x14ac:dyDescent="0.3">
      <c r="P15087" s="1"/>
    </row>
    <row r="15088" spans="16:16" x14ac:dyDescent="0.3">
      <c r="P15088" s="1"/>
    </row>
    <row r="15089" spans="16:16" x14ac:dyDescent="0.3">
      <c r="P15089" s="1"/>
    </row>
    <row r="15090" spans="16:16" x14ac:dyDescent="0.3">
      <c r="P15090" s="1"/>
    </row>
    <row r="15091" spans="16:16" x14ac:dyDescent="0.3">
      <c r="P15091" s="1"/>
    </row>
    <row r="15092" spans="16:16" x14ac:dyDescent="0.3">
      <c r="P15092" s="1"/>
    </row>
    <row r="15093" spans="16:16" x14ac:dyDescent="0.3">
      <c r="P15093" s="1"/>
    </row>
    <row r="15094" spans="16:16" x14ac:dyDescent="0.3">
      <c r="P15094" s="1"/>
    </row>
    <row r="15095" spans="16:16" x14ac:dyDescent="0.3">
      <c r="P15095" s="1"/>
    </row>
    <row r="15096" spans="16:16" x14ac:dyDescent="0.3">
      <c r="P15096" s="1"/>
    </row>
    <row r="15097" spans="16:16" x14ac:dyDescent="0.3">
      <c r="P15097" s="1"/>
    </row>
    <row r="15098" spans="16:16" x14ac:dyDescent="0.3">
      <c r="P15098" s="1"/>
    </row>
    <row r="15099" spans="16:16" x14ac:dyDescent="0.3">
      <c r="P15099" s="1"/>
    </row>
    <row r="15100" spans="16:16" x14ac:dyDescent="0.3">
      <c r="P15100" s="1"/>
    </row>
    <row r="15101" spans="16:16" x14ac:dyDescent="0.3">
      <c r="P15101" s="1"/>
    </row>
    <row r="15102" spans="16:16" x14ac:dyDescent="0.3">
      <c r="P15102" s="1"/>
    </row>
    <row r="15103" spans="16:16" x14ac:dyDescent="0.3">
      <c r="P15103" s="1"/>
    </row>
    <row r="15104" spans="16:16" x14ac:dyDescent="0.3">
      <c r="P15104" s="1"/>
    </row>
    <row r="15105" spans="16:16" x14ac:dyDescent="0.3">
      <c r="P15105" s="1"/>
    </row>
    <row r="15106" spans="16:16" x14ac:dyDescent="0.3">
      <c r="P15106" s="1"/>
    </row>
    <row r="15107" spans="16:16" x14ac:dyDescent="0.3">
      <c r="P15107" s="1"/>
    </row>
    <row r="15108" spans="16:16" x14ac:dyDescent="0.3">
      <c r="P15108" s="1"/>
    </row>
    <row r="15109" spans="16:16" x14ac:dyDescent="0.3">
      <c r="P15109" s="1"/>
    </row>
    <row r="15110" spans="16:16" x14ac:dyDescent="0.3">
      <c r="P15110" s="1"/>
    </row>
    <row r="15111" spans="16:16" x14ac:dyDescent="0.3">
      <c r="P15111" s="1"/>
    </row>
    <row r="15112" spans="16:16" x14ac:dyDescent="0.3">
      <c r="P15112" s="1"/>
    </row>
    <row r="15113" spans="16:16" x14ac:dyDescent="0.3">
      <c r="P15113" s="1"/>
    </row>
    <row r="15114" spans="16:16" x14ac:dyDescent="0.3">
      <c r="P15114" s="1"/>
    </row>
    <row r="15115" spans="16:16" x14ac:dyDescent="0.3">
      <c r="P15115" s="1"/>
    </row>
    <row r="15116" spans="16:16" x14ac:dyDescent="0.3">
      <c r="P15116" s="1"/>
    </row>
    <row r="15117" spans="16:16" x14ac:dyDescent="0.3">
      <c r="P15117" s="1"/>
    </row>
    <row r="15118" spans="16:16" x14ac:dyDescent="0.3">
      <c r="P15118" s="1"/>
    </row>
    <row r="15119" spans="16:16" x14ac:dyDescent="0.3">
      <c r="P15119" s="1"/>
    </row>
    <row r="15120" spans="16:16" x14ac:dyDescent="0.3">
      <c r="P15120" s="1"/>
    </row>
    <row r="15121" spans="16:16" x14ac:dyDescent="0.3">
      <c r="P15121" s="1"/>
    </row>
    <row r="15122" spans="16:16" x14ac:dyDescent="0.3">
      <c r="P15122" s="1"/>
    </row>
    <row r="15123" spans="16:16" x14ac:dyDescent="0.3">
      <c r="P15123" s="1"/>
    </row>
    <row r="15124" spans="16:16" x14ac:dyDescent="0.3">
      <c r="P15124" s="1"/>
    </row>
    <row r="15125" spans="16:16" x14ac:dyDescent="0.3">
      <c r="P15125" s="1"/>
    </row>
    <row r="15126" spans="16:16" x14ac:dyDescent="0.3">
      <c r="P15126" s="1"/>
    </row>
    <row r="15127" spans="16:16" x14ac:dyDescent="0.3">
      <c r="P15127" s="1"/>
    </row>
    <row r="15128" spans="16:16" x14ac:dyDescent="0.3">
      <c r="P15128" s="1"/>
    </row>
    <row r="15129" spans="16:16" x14ac:dyDescent="0.3">
      <c r="P15129" s="1"/>
    </row>
    <row r="15130" spans="16:16" x14ac:dyDescent="0.3">
      <c r="P15130" s="1"/>
    </row>
    <row r="15131" spans="16:16" x14ac:dyDescent="0.3">
      <c r="P15131" s="1"/>
    </row>
    <row r="15132" spans="16:16" x14ac:dyDescent="0.3">
      <c r="P15132" s="1"/>
    </row>
    <row r="15133" spans="16:16" x14ac:dyDescent="0.3">
      <c r="P15133" s="1"/>
    </row>
    <row r="15134" spans="16:16" x14ac:dyDescent="0.3">
      <c r="P15134" s="1"/>
    </row>
    <row r="15135" spans="16:16" x14ac:dyDescent="0.3">
      <c r="P15135" s="1"/>
    </row>
    <row r="15136" spans="16:16" x14ac:dyDescent="0.3">
      <c r="P15136" s="1"/>
    </row>
    <row r="15137" spans="16:16" x14ac:dyDescent="0.3">
      <c r="P15137" s="1"/>
    </row>
    <row r="15138" spans="16:16" x14ac:dyDescent="0.3">
      <c r="P15138" s="1"/>
    </row>
    <row r="15139" spans="16:16" x14ac:dyDescent="0.3">
      <c r="P15139" s="1"/>
    </row>
    <row r="15140" spans="16:16" x14ac:dyDescent="0.3">
      <c r="P15140" s="1"/>
    </row>
    <row r="15141" spans="16:16" x14ac:dyDescent="0.3">
      <c r="P15141" s="1"/>
    </row>
    <row r="15142" spans="16:16" x14ac:dyDescent="0.3">
      <c r="P15142" s="1"/>
    </row>
    <row r="15143" spans="16:16" x14ac:dyDescent="0.3">
      <c r="P15143" s="1"/>
    </row>
    <row r="15144" spans="16:16" x14ac:dyDescent="0.3">
      <c r="P15144" s="1"/>
    </row>
    <row r="15145" spans="16:16" x14ac:dyDescent="0.3">
      <c r="P15145" s="1"/>
    </row>
    <row r="15146" spans="16:16" x14ac:dyDescent="0.3">
      <c r="P15146" s="1"/>
    </row>
    <row r="15147" spans="16:16" x14ac:dyDescent="0.3">
      <c r="P15147" s="1"/>
    </row>
    <row r="15148" spans="16:16" x14ac:dyDescent="0.3">
      <c r="P15148" s="1"/>
    </row>
    <row r="15149" spans="16:16" x14ac:dyDescent="0.3">
      <c r="P15149" s="1"/>
    </row>
    <row r="15150" spans="16:16" x14ac:dyDescent="0.3">
      <c r="P15150" s="1"/>
    </row>
    <row r="15151" spans="16:16" x14ac:dyDescent="0.3">
      <c r="P15151" s="1"/>
    </row>
    <row r="15152" spans="16:16" x14ac:dyDescent="0.3">
      <c r="P15152" s="1"/>
    </row>
    <row r="15153" spans="16:16" x14ac:dyDescent="0.3">
      <c r="P15153" s="1"/>
    </row>
    <row r="15154" spans="16:16" x14ac:dyDescent="0.3">
      <c r="P15154" s="1"/>
    </row>
    <row r="15155" spans="16:16" x14ac:dyDescent="0.3">
      <c r="P15155" s="1"/>
    </row>
    <row r="15156" spans="16:16" x14ac:dyDescent="0.3">
      <c r="P15156" s="1"/>
    </row>
    <row r="15157" spans="16:16" x14ac:dyDescent="0.3">
      <c r="P15157" s="1"/>
    </row>
    <row r="15158" spans="16:16" x14ac:dyDescent="0.3">
      <c r="P15158" s="1"/>
    </row>
    <row r="15159" spans="16:16" x14ac:dyDescent="0.3">
      <c r="P15159" s="1"/>
    </row>
    <row r="15160" spans="16:16" x14ac:dyDescent="0.3">
      <c r="P15160" s="1"/>
    </row>
    <row r="15161" spans="16:16" x14ac:dyDescent="0.3">
      <c r="P15161" s="1"/>
    </row>
    <row r="15162" spans="16:16" x14ac:dyDescent="0.3">
      <c r="P15162" s="1"/>
    </row>
    <row r="15163" spans="16:16" x14ac:dyDescent="0.3">
      <c r="P15163" s="1"/>
    </row>
    <row r="15164" spans="16:16" x14ac:dyDescent="0.3">
      <c r="P15164" s="1"/>
    </row>
    <row r="15165" spans="16:16" x14ac:dyDescent="0.3">
      <c r="P15165" s="1"/>
    </row>
    <row r="15166" spans="16:16" x14ac:dyDescent="0.3">
      <c r="P15166" s="1"/>
    </row>
    <row r="15167" spans="16:16" x14ac:dyDescent="0.3">
      <c r="P15167" s="1"/>
    </row>
    <row r="15168" spans="16:16" x14ac:dyDescent="0.3">
      <c r="P15168" s="1"/>
    </row>
    <row r="15169" spans="16:16" x14ac:dyDescent="0.3">
      <c r="P15169" s="1"/>
    </row>
    <row r="15170" spans="16:16" x14ac:dyDescent="0.3">
      <c r="P15170" s="1"/>
    </row>
    <row r="15171" spans="16:16" x14ac:dyDescent="0.3">
      <c r="P15171" s="1"/>
    </row>
    <row r="15172" spans="16:16" x14ac:dyDescent="0.3">
      <c r="P15172" s="1"/>
    </row>
    <row r="15173" spans="16:16" x14ac:dyDescent="0.3">
      <c r="P15173" s="1"/>
    </row>
    <row r="15174" spans="16:16" x14ac:dyDescent="0.3">
      <c r="P15174" s="1"/>
    </row>
    <row r="15175" spans="16:16" x14ac:dyDescent="0.3">
      <c r="P15175" s="1"/>
    </row>
    <row r="15176" spans="16:16" x14ac:dyDescent="0.3">
      <c r="P15176" s="1"/>
    </row>
    <row r="15177" spans="16:16" x14ac:dyDescent="0.3">
      <c r="P15177" s="1"/>
    </row>
    <row r="15178" spans="16:16" x14ac:dyDescent="0.3">
      <c r="P15178" s="1"/>
    </row>
    <row r="15179" spans="16:16" x14ac:dyDescent="0.3">
      <c r="P15179" s="1"/>
    </row>
    <row r="15180" spans="16:16" x14ac:dyDescent="0.3">
      <c r="P15180" s="1"/>
    </row>
    <row r="15181" spans="16:16" x14ac:dyDescent="0.3">
      <c r="P15181" s="1"/>
    </row>
    <row r="15182" spans="16:16" x14ac:dyDescent="0.3">
      <c r="P15182" s="1"/>
    </row>
    <row r="15183" spans="16:16" x14ac:dyDescent="0.3">
      <c r="P15183" s="1"/>
    </row>
    <row r="15184" spans="16:16" x14ac:dyDescent="0.3">
      <c r="P15184" s="1"/>
    </row>
    <row r="15185" spans="16:16" x14ac:dyDescent="0.3">
      <c r="P15185" s="1"/>
    </row>
    <row r="15186" spans="16:16" x14ac:dyDescent="0.3">
      <c r="P15186" s="1"/>
    </row>
    <row r="15187" spans="16:16" x14ac:dyDescent="0.3">
      <c r="P15187" s="1"/>
    </row>
    <row r="15188" spans="16:16" x14ac:dyDescent="0.3">
      <c r="P15188" s="1"/>
    </row>
    <row r="15189" spans="16:16" x14ac:dyDescent="0.3">
      <c r="P15189" s="1"/>
    </row>
    <row r="15190" spans="16:16" x14ac:dyDescent="0.3">
      <c r="P15190" s="1"/>
    </row>
    <row r="15191" spans="16:16" x14ac:dyDescent="0.3">
      <c r="P15191" s="1"/>
    </row>
    <row r="15192" spans="16:16" x14ac:dyDescent="0.3">
      <c r="P15192" s="1"/>
    </row>
    <row r="15193" spans="16:16" x14ac:dyDescent="0.3">
      <c r="P15193" s="1"/>
    </row>
    <row r="15194" spans="16:16" x14ac:dyDescent="0.3">
      <c r="P15194" s="1"/>
    </row>
    <row r="15195" spans="16:16" x14ac:dyDescent="0.3">
      <c r="P15195" s="1"/>
    </row>
    <row r="15196" spans="16:16" x14ac:dyDescent="0.3">
      <c r="P15196" s="1"/>
    </row>
    <row r="15197" spans="16:16" x14ac:dyDescent="0.3">
      <c r="P15197" s="1"/>
    </row>
    <row r="15198" spans="16:16" x14ac:dyDescent="0.3">
      <c r="P15198" s="1"/>
    </row>
    <row r="15199" spans="16:16" x14ac:dyDescent="0.3">
      <c r="P15199" s="1"/>
    </row>
    <row r="15200" spans="16:16" x14ac:dyDescent="0.3">
      <c r="P15200" s="1"/>
    </row>
    <row r="15201" spans="16:16" x14ac:dyDescent="0.3">
      <c r="P15201" s="1"/>
    </row>
    <row r="15202" spans="16:16" x14ac:dyDescent="0.3">
      <c r="P15202" s="1"/>
    </row>
    <row r="15203" spans="16:16" x14ac:dyDescent="0.3">
      <c r="P15203" s="1"/>
    </row>
    <row r="15204" spans="16:16" x14ac:dyDescent="0.3">
      <c r="P15204" s="1"/>
    </row>
    <row r="15205" spans="16:16" x14ac:dyDescent="0.3">
      <c r="P15205" s="1"/>
    </row>
    <row r="15206" spans="16:16" x14ac:dyDescent="0.3">
      <c r="P15206" s="1"/>
    </row>
    <row r="15207" spans="16:16" x14ac:dyDescent="0.3">
      <c r="P15207" s="1"/>
    </row>
    <row r="15208" spans="16:16" x14ac:dyDescent="0.3">
      <c r="P15208" s="1"/>
    </row>
    <row r="15209" spans="16:16" x14ac:dyDescent="0.3">
      <c r="P15209" s="1"/>
    </row>
    <row r="15210" spans="16:16" x14ac:dyDescent="0.3">
      <c r="P15210" s="1"/>
    </row>
    <row r="15211" spans="16:16" x14ac:dyDescent="0.3">
      <c r="P15211" s="1"/>
    </row>
    <row r="15212" spans="16:16" x14ac:dyDescent="0.3">
      <c r="P15212" s="1"/>
    </row>
    <row r="15213" spans="16:16" x14ac:dyDescent="0.3">
      <c r="P15213" s="1"/>
    </row>
    <row r="15214" spans="16:16" x14ac:dyDescent="0.3">
      <c r="P15214" s="1"/>
    </row>
    <row r="15215" spans="16:16" x14ac:dyDescent="0.3">
      <c r="P15215" s="1"/>
    </row>
    <row r="15216" spans="16:16" x14ac:dyDescent="0.3">
      <c r="P15216" s="1"/>
    </row>
    <row r="15217" spans="16:16" x14ac:dyDescent="0.3">
      <c r="P15217" s="1"/>
    </row>
    <row r="15218" spans="16:16" x14ac:dyDescent="0.3">
      <c r="P15218" s="1"/>
    </row>
    <row r="15219" spans="16:16" x14ac:dyDescent="0.3">
      <c r="P15219" s="1"/>
    </row>
    <row r="15220" spans="16:16" x14ac:dyDescent="0.3">
      <c r="P15220" s="1"/>
    </row>
    <row r="15221" spans="16:16" x14ac:dyDescent="0.3">
      <c r="P15221" s="1"/>
    </row>
    <row r="15222" spans="16:16" x14ac:dyDescent="0.3">
      <c r="P15222" s="1"/>
    </row>
    <row r="15223" spans="16:16" x14ac:dyDescent="0.3">
      <c r="P15223" s="1"/>
    </row>
    <row r="15224" spans="16:16" x14ac:dyDescent="0.3">
      <c r="P15224" s="1"/>
    </row>
    <row r="15225" spans="16:16" x14ac:dyDescent="0.3">
      <c r="P15225" s="1"/>
    </row>
    <row r="15226" spans="16:16" x14ac:dyDescent="0.3">
      <c r="P15226" s="1"/>
    </row>
    <row r="15227" spans="16:16" x14ac:dyDescent="0.3">
      <c r="P15227" s="1"/>
    </row>
    <row r="15228" spans="16:16" x14ac:dyDescent="0.3">
      <c r="P15228" s="1"/>
    </row>
    <row r="15229" spans="16:16" x14ac:dyDescent="0.3">
      <c r="P15229" s="1"/>
    </row>
    <row r="15230" spans="16:16" x14ac:dyDescent="0.3">
      <c r="P15230" s="1"/>
    </row>
    <row r="15231" spans="16:16" x14ac:dyDescent="0.3">
      <c r="P15231" s="1"/>
    </row>
    <row r="15232" spans="16:16" x14ac:dyDescent="0.3">
      <c r="P15232" s="1"/>
    </row>
    <row r="15233" spans="16:16" x14ac:dyDescent="0.3">
      <c r="P15233" s="1"/>
    </row>
    <row r="15234" spans="16:16" x14ac:dyDescent="0.3">
      <c r="P15234" s="1"/>
    </row>
    <row r="15235" spans="16:16" x14ac:dyDescent="0.3">
      <c r="P15235" s="1"/>
    </row>
    <row r="15236" spans="16:16" x14ac:dyDescent="0.3">
      <c r="P15236" s="1"/>
    </row>
    <row r="15237" spans="16:16" x14ac:dyDescent="0.3">
      <c r="P15237" s="1"/>
    </row>
    <row r="15238" spans="16:16" x14ac:dyDescent="0.3">
      <c r="P15238" s="1"/>
    </row>
    <row r="15239" spans="16:16" x14ac:dyDescent="0.3">
      <c r="P15239" s="1"/>
    </row>
    <row r="15240" spans="16:16" x14ac:dyDescent="0.3">
      <c r="P15240" s="1"/>
    </row>
    <row r="15241" spans="16:16" x14ac:dyDescent="0.3">
      <c r="P15241" s="1"/>
    </row>
    <row r="15242" spans="16:16" x14ac:dyDescent="0.3">
      <c r="P15242" s="1"/>
    </row>
    <row r="15243" spans="16:16" x14ac:dyDescent="0.3">
      <c r="P15243" s="1"/>
    </row>
    <row r="15244" spans="16:16" x14ac:dyDescent="0.3">
      <c r="P15244" s="1"/>
    </row>
    <row r="15245" spans="16:16" x14ac:dyDescent="0.3">
      <c r="P15245" s="1"/>
    </row>
    <row r="15246" spans="16:16" x14ac:dyDescent="0.3">
      <c r="P15246" s="1"/>
    </row>
    <row r="15247" spans="16:16" x14ac:dyDescent="0.3">
      <c r="P15247" s="1"/>
    </row>
    <row r="15248" spans="16:16" x14ac:dyDescent="0.3">
      <c r="P15248" s="1"/>
    </row>
    <row r="15249" spans="16:16" x14ac:dyDescent="0.3">
      <c r="P15249" s="1"/>
    </row>
    <row r="15250" spans="16:16" x14ac:dyDescent="0.3">
      <c r="P15250" s="1"/>
    </row>
    <row r="15251" spans="16:16" x14ac:dyDescent="0.3">
      <c r="P15251" s="1"/>
    </row>
    <row r="15252" spans="16:16" x14ac:dyDescent="0.3">
      <c r="P15252" s="1"/>
    </row>
    <row r="15253" spans="16:16" x14ac:dyDescent="0.3">
      <c r="P15253" s="1"/>
    </row>
    <row r="15254" spans="16:16" x14ac:dyDescent="0.3">
      <c r="P15254" s="1"/>
    </row>
    <row r="15255" spans="16:16" x14ac:dyDescent="0.3">
      <c r="P15255" s="1"/>
    </row>
    <row r="15256" spans="16:16" x14ac:dyDescent="0.3">
      <c r="P15256" s="1"/>
    </row>
    <row r="15257" spans="16:16" x14ac:dyDescent="0.3">
      <c r="P15257" s="1"/>
    </row>
    <row r="15258" spans="16:16" x14ac:dyDescent="0.3">
      <c r="P15258" s="1"/>
    </row>
    <row r="15259" spans="16:16" x14ac:dyDescent="0.3">
      <c r="P15259" s="1"/>
    </row>
    <row r="15260" spans="16:16" x14ac:dyDescent="0.3">
      <c r="P15260" s="1"/>
    </row>
    <row r="15261" spans="16:16" x14ac:dyDescent="0.3">
      <c r="P15261" s="1"/>
    </row>
    <row r="15262" spans="16:16" x14ac:dyDescent="0.3">
      <c r="P15262" s="1"/>
    </row>
    <row r="15263" spans="16:16" x14ac:dyDescent="0.3">
      <c r="P15263" s="1"/>
    </row>
    <row r="15264" spans="16:16" x14ac:dyDescent="0.3">
      <c r="P15264" s="1"/>
    </row>
    <row r="15265" spans="16:16" x14ac:dyDescent="0.3">
      <c r="P15265" s="1"/>
    </row>
    <row r="15266" spans="16:16" x14ac:dyDescent="0.3">
      <c r="P15266" s="1"/>
    </row>
    <row r="15267" spans="16:16" x14ac:dyDescent="0.3">
      <c r="P15267" s="1"/>
    </row>
    <row r="15268" spans="16:16" x14ac:dyDescent="0.3">
      <c r="P15268" s="1"/>
    </row>
    <row r="15269" spans="16:16" x14ac:dyDescent="0.3">
      <c r="P15269" s="1"/>
    </row>
    <row r="15270" spans="16:16" x14ac:dyDescent="0.3">
      <c r="P15270" s="1"/>
    </row>
    <row r="15271" spans="16:16" x14ac:dyDescent="0.3">
      <c r="P15271" s="1"/>
    </row>
    <row r="15272" spans="16:16" x14ac:dyDescent="0.3">
      <c r="P15272" s="1"/>
    </row>
    <row r="15273" spans="16:16" x14ac:dyDescent="0.3">
      <c r="P15273" s="1"/>
    </row>
    <row r="15274" spans="16:16" x14ac:dyDescent="0.3">
      <c r="P15274" s="1"/>
    </row>
    <row r="15275" spans="16:16" x14ac:dyDescent="0.3">
      <c r="P15275" s="1"/>
    </row>
    <row r="15276" spans="16:16" x14ac:dyDescent="0.3">
      <c r="P15276" s="1"/>
    </row>
    <row r="15277" spans="16:16" x14ac:dyDescent="0.3">
      <c r="P15277" s="1"/>
    </row>
    <row r="15278" spans="16:16" x14ac:dyDescent="0.3">
      <c r="P15278" s="1"/>
    </row>
    <row r="15279" spans="16:16" x14ac:dyDescent="0.3">
      <c r="P15279" s="1"/>
    </row>
    <row r="15280" spans="16:16" x14ac:dyDescent="0.3">
      <c r="P15280" s="1"/>
    </row>
    <row r="15281" spans="16:16" x14ac:dyDescent="0.3">
      <c r="P15281" s="1"/>
    </row>
    <row r="15282" spans="16:16" x14ac:dyDescent="0.3">
      <c r="P15282" s="1"/>
    </row>
    <row r="15283" spans="16:16" x14ac:dyDescent="0.3">
      <c r="P15283" s="1"/>
    </row>
    <row r="15284" spans="16:16" x14ac:dyDescent="0.3">
      <c r="P15284" s="1"/>
    </row>
    <row r="15285" spans="16:16" x14ac:dyDescent="0.3">
      <c r="P15285" s="1"/>
    </row>
    <row r="15286" spans="16:16" x14ac:dyDescent="0.3">
      <c r="P15286" s="1"/>
    </row>
    <row r="15287" spans="16:16" x14ac:dyDescent="0.3">
      <c r="P15287" s="1"/>
    </row>
    <row r="15288" spans="16:16" x14ac:dyDescent="0.3">
      <c r="P15288" s="1"/>
    </row>
    <row r="15289" spans="16:16" x14ac:dyDescent="0.3">
      <c r="P15289" s="1"/>
    </row>
    <row r="15290" spans="16:16" x14ac:dyDescent="0.3">
      <c r="P15290" s="1"/>
    </row>
    <row r="15291" spans="16:16" x14ac:dyDescent="0.3">
      <c r="P15291" s="1"/>
    </row>
    <row r="15292" spans="16:16" x14ac:dyDescent="0.3">
      <c r="P15292" s="1"/>
    </row>
    <row r="15293" spans="16:16" x14ac:dyDescent="0.3">
      <c r="P15293" s="1"/>
    </row>
    <row r="15294" spans="16:16" x14ac:dyDescent="0.3">
      <c r="P15294" s="1"/>
    </row>
    <row r="15295" spans="16:16" x14ac:dyDescent="0.3">
      <c r="P15295" s="1"/>
    </row>
    <row r="15296" spans="16:16" x14ac:dyDescent="0.3">
      <c r="P15296" s="1"/>
    </row>
    <row r="15297" spans="16:16" x14ac:dyDescent="0.3">
      <c r="P15297" s="1"/>
    </row>
    <row r="15298" spans="16:16" x14ac:dyDescent="0.3">
      <c r="P15298" s="1"/>
    </row>
    <row r="15299" spans="16:16" x14ac:dyDescent="0.3">
      <c r="P15299" s="1"/>
    </row>
    <row r="15300" spans="16:16" x14ac:dyDescent="0.3">
      <c r="P15300" s="1"/>
    </row>
    <row r="15301" spans="16:16" x14ac:dyDescent="0.3">
      <c r="P15301" s="1"/>
    </row>
    <row r="15302" spans="16:16" x14ac:dyDescent="0.3">
      <c r="P15302" s="1"/>
    </row>
    <row r="15303" spans="16:16" x14ac:dyDescent="0.3">
      <c r="P15303" s="1"/>
    </row>
    <row r="15304" spans="16:16" x14ac:dyDescent="0.3">
      <c r="P15304" s="1"/>
    </row>
    <row r="15305" spans="16:16" x14ac:dyDescent="0.3">
      <c r="P15305" s="1"/>
    </row>
    <row r="15306" spans="16:16" x14ac:dyDescent="0.3">
      <c r="P15306" s="1"/>
    </row>
    <row r="15307" spans="16:16" x14ac:dyDescent="0.3">
      <c r="P15307" s="1"/>
    </row>
    <row r="15308" spans="16:16" x14ac:dyDescent="0.3">
      <c r="P15308" s="1"/>
    </row>
    <row r="15309" spans="16:16" x14ac:dyDescent="0.3">
      <c r="P15309" s="1"/>
    </row>
    <row r="15310" spans="16:16" x14ac:dyDescent="0.3">
      <c r="P15310" s="1"/>
    </row>
    <row r="15311" spans="16:16" x14ac:dyDescent="0.3">
      <c r="P15311" s="1"/>
    </row>
    <row r="15312" spans="16:16" x14ac:dyDescent="0.3">
      <c r="P15312" s="1"/>
    </row>
    <row r="15313" spans="16:16" x14ac:dyDescent="0.3">
      <c r="P15313" s="1"/>
    </row>
    <row r="15314" spans="16:16" x14ac:dyDescent="0.3">
      <c r="P15314" s="1"/>
    </row>
    <row r="15315" spans="16:16" x14ac:dyDescent="0.3">
      <c r="P15315" s="1"/>
    </row>
    <row r="15316" spans="16:16" x14ac:dyDescent="0.3">
      <c r="P15316" s="1"/>
    </row>
    <row r="15317" spans="16:16" x14ac:dyDescent="0.3">
      <c r="P15317" s="1"/>
    </row>
    <row r="15318" spans="16:16" x14ac:dyDescent="0.3">
      <c r="P15318" s="1"/>
    </row>
    <row r="15319" spans="16:16" x14ac:dyDescent="0.3">
      <c r="P15319" s="1"/>
    </row>
    <row r="15320" spans="16:16" x14ac:dyDescent="0.3">
      <c r="P15320" s="1"/>
    </row>
    <row r="15321" spans="16:16" x14ac:dyDescent="0.3">
      <c r="P15321" s="1"/>
    </row>
    <row r="15322" spans="16:16" x14ac:dyDescent="0.3">
      <c r="P15322" s="1"/>
    </row>
    <row r="15323" spans="16:16" x14ac:dyDescent="0.3">
      <c r="P15323" s="1"/>
    </row>
    <row r="15324" spans="16:16" x14ac:dyDescent="0.3">
      <c r="P15324" s="1"/>
    </row>
    <row r="15325" spans="16:16" x14ac:dyDescent="0.3">
      <c r="P15325" s="1"/>
    </row>
    <row r="15326" spans="16:16" x14ac:dyDescent="0.3">
      <c r="P15326" s="1"/>
    </row>
    <row r="15327" spans="16:16" x14ac:dyDescent="0.3">
      <c r="P15327" s="1"/>
    </row>
    <row r="15328" spans="16:16" x14ac:dyDescent="0.3">
      <c r="P15328" s="1"/>
    </row>
    <row r="15329" spans="16:16" x14ac:dyDescent="0.3">
      <c r="P15329" s="1"/>
    </row>
    <row r="15330" spans="16:16" x14ac:dyDescent="0.3">
      <c r="P15330" s="1"/>
    </row>
    <row r="15331" spans="16:16" x14ac:dyDescent="0.3">
      <c r="P15331" s="1"/>
    </row>
    <row r="15332" spans="16:16" x14ac:dyDescent="0.3">
      <c r="P15332" s="1"/>
    </row>
    <row r="15333" spans="16:16" x14ac:dyDescent="0.3">
      <c r="P15333" s="1"/>
    </row>
    <row r="15334" spans="16:16" x14ac:dyDescent="0.3">
      <c r="P15334" s="1"/>
    </row>
    <row r="15335" spans="16:16" x14ac:dyDescent="0.3">
      <c r="P15335" s="1"/>
    </row>
    <row r="15336" spans="16:16" x14ac:dyDescent="0.3">
      <c r="P15336" s="1"/>
    </row>
    <row r="15337" spans="16:16" x14ac:dyDescent="0.3">
      <c r="P15337" s="1"/>
    </row>
    <row r="15338" spans="16:16" x14ac:dyDescent="0.3">
      <c r="P15338" s="1"/>
    </row>
    <row r="15339" spans="16:16" x14ac:dyDescent="0.3">
      <c r="P15339" s="1"/>
    </row>
    <row r="15340" spans="16:16" x14ac:dyDescent="0.3">
      <c r="P15340" s="1"/>
    </row>
    <row r="15341" spans="16:16" x14ac:dyDescent="0.3">
      <c r="P15341" s="1"/>
    </row>
    <row r="15342" spans="16:16" x14ac:dyDescent="0.3">
      <c r="P15342" s="1"/>
    </row>
    <row r="15343" spans="16:16" x14ac:dyDescent="0.3">
      <c r="P15343" s="1"/>
    </row>
    <row r="15344" spans="16:16" x14ac:dyDescent="0.3">
      <c r="P15344" s="1"/>
    </row>
    <row r="15345" spans="16:16" x14ac:dyDescent="0.3">
      <c r="P15345" s="1"/>
    </row>
    <row r="15346" spans="16:16" x14ac:dyDescent="0.3">
      <c r="P15346" s="1"/>
    </row>
    <row r="15347" spans="16:16" x14ac:dyDescent="0.3">
      <c r="P15347" s="1"/>
    </row>
    <row r="15348" spans="16:16" x14ac:dyDescent="0.3">
      <c r="P15348" s="1"/>
    </row>
    <row r="15349" spans="16:16" x14ac:dyDescent="0.3">
      <c r="P15349" s="1"/>
    </row>
    <row r="15350" spans="16:16" x14ac:dyDescent="0.3">
      <c r="P15350" s="1"/>
    </row>
    <row r="15351" spans="16:16" x14ac:dyDescent="0.3">
      <c r="P15351" s="1"/>
    </row>
    <row r="15352" spans="16:16" x14ac:dyDescent="0.3">
      <c r="P15352" s="1"/>
    </row>
    <row r="15353" spans="16:16" x14ac:dyDescent="0.3">
      <c r="P15353" s="1"/>
    </row>
    <row r="15354" spans="16:16" x14ac:dyDescent="0.3">
      <c r="P15354" s="1"/>
    </row>
    <row r="15355" spans="16:16" x14ac:dyDescent="0.3">
      <c r="P15355" s="1"/>
    </row>
    <row r="15356" spans="16:16" x14ac:dyDescent="0.3">
      <c r="P15356" s="1"/>
    </row>
    <row r="15357" spans="16:16" x14ac:dyDescent="0.3">
      <c r="P15357" s="1"/>
    </row>
    <row r="15358" spans="16:16" x14ac:dyDescent="0.3">
      <c r="P15358" s="1"/>
    </row>
    <row r="15359" spans="16:16" x14ac:dyDescent="0.3">
      <c r="P15359" s="1"/>
    </row>
    <row r="15360" spans="16:16" x14ac:dyDescent="0.3">
      <c r="P15360" s="1"/>
    </row>
    <row r="15361" spans="16:16" x14ac:dyDescent="0.3">
      <c r="P15361" s="1"/>
    </row>
    <row r="15362" spans="16:16" x14ac:dyDescent="0.3">
      <c r="P15362" s="1"/>
    </row>
    <row r="15363" spans="16:16" x14ac:dyDescent="0.3">
      <c r="P15363" s="1"/>
    </row>
    <row r="15364" spans="16:16" x14ac:dyDescent="0.3">
      <c r="P15364" s="1"/>
    </row>
    <row r="15365" spans="16:16" x14ac:dyDescent="0.3">
      <c r="P15365" s="1"/>
    </row>
    <row r="15366" spans="16:16" x14ac:dyDescent="0.3">
      <c r="P15366" s="1"/>
    </row>
    <row r="15367" spans="16:16" x14ac:dyDescent="0.3">
      <c r="P15367" s="1"/>
    </row>
    <row r="15368" spans="16:16" x14ac:dyDescent="0.3">
      <c r="P15368" s="1"/>
    </row>
    <row r="15369" spans="16:16" x14ac:dyDescent="0.3">
      <c r="P15369" s="1"/>
    </row>
    <row r="15370" spans="16:16" x14ac:dyDescent="0.3">
      <c r="P15370" s="1"/>
    </row>
    <row r="15371" spans="16:16" x14ac:dyDescent="0.3">
      <c r="P15371" s="1"/>
    </row>
    <row r="15372" spans="16:16" x14ac:dyDescent="0.3">
      <c r="P15372" s="1"/>
    </row>
    <row r="15373" spans="16:16" x14ac:dyDescent="0.3">
      <c r="P15373" s="1"/>
    </row>
    <row r="15374" spans="16:16" x14ac:dyDescent="0.3">
      <c r="P15374" s="1"/>
    </row>
    <row r="15375" spans="16:16" x14ac:dyDescent="0.3">
      <c r="P15375" s="1"/>
    </row>
    <row r="15376" spans="16:16" x14ac:dyDescent="0.3">
      <c r="P15376" s="1"/>
    </row>
    <row r="15377" spans="16:16" x14ac:dyDescent="0.3">
      <c r="P15377" s="1"/>
    </row>
    <row r="15378" spans="16:16" x14ac:dyDescent="0.3">
      <c r="P15378" s="1"/>
    </row>
    <row r="15379" spans="16:16" x14ac:dyDescent="0.3">
      <c r="P15379" s="1"/>
    </row>
    <row r="15380" spans="16:16" x14ac:dyDescent="0.3">
      <c r="P15380" s="1"/>
    </row>
    <row r="15381" spans="16:16" x14ac:dyDescent="0.3">
      <c r="P15381" s="1"/>
    </row>
    <row r="15382" spans="16:16" x14ac:dyDescent="0.3">
      <c r="P15382" s="1"/>
    </row>
    <row r="15383" spans="16:16" x14ac:dyDescent="0.3">
      <c r="P15383" s="1"/>
    </row>
    <row r="15384" spans="16:16" x14ac:dyDescent="0.3">
      <c r="P15384" s="1"/>
    </row>
    <row r="15385" spans="16:16" x14ac:dyDescent="0.3">
      <c r="P15385" s="1"/>
    </row>
    <row r="15386" spans="16:16" x14ac:dyDescent="0.3">
      <c r="P15386" s="1"/>
    </row>
    <row r="15387" spans="16:16" x14ac:dyDescent="0.3">
      <c r="P15387" s="1"/>
    </row>
    <row r="15388" spans="16:16" x14ac:dyDescent="0.3">
      <c r="P15388" s="1"/>
    </row>
    <row r="15389" spans="16:16" x14ac:dyDescent="0.3">
      <c r="P15389" s="1"/>
    </row>
    <row r="15390" spans="16:16" x14ac:dyDescent="0.3">
      <c r="P15390" s="1"/>
    </row>
    <row r="15391" spans="16:16" x14ac:dyDescent="0.3">
      <c r="P15391" s="1"/>
    </row>
    <row r="15392" spans="16:16" x14ac:dyDescent="0.3">
      <c r="P15392" s="1"/>
    </row>
    <row r="15393" spans="16:16" x14ac:dyDescent="0.3">
      <c r="P15393" s="1"/>
    </row>
    <row r="15394" spans="16:16" x14ac:dyDescent="0.3">
      <c r="P15394" s="1"/>
    </row>
    <row r="15395" spans="16:16" x14ac:dyDescent="0.3">
      <c r="P15395" s="1"/>
    </row>
    <row r="15396" spans="16:16" x14ac:dyDescent="0.3">
      <c r="P15396" s="1"/>
    </row>
    <row r="15397" spans="16:16" x14ac:dyDescent="0.3">
      <c r="P15397" s="1"/>
    </row>
    <row r="15398" spans="16:16" x14ac:dyDescent="0.3">
      <c r="P15398" s="1"/>
    </row>
    <row r="15399" spans="16:16" x14ac:dyDescent="0.3">
      <c r="P15399" s="1"/>
    </row>
    <row r="15400" spans="16:16" x14ac:dyDescent="0.3">
      <c r="P15400" s="1"/>
    </row>
    <row r="15401" spans="16:16" x14ac:dyDescent="0.3">
      <c r="P15401" s="1"/>
    </row>
    <row r="15402" spans="16:16" x14ac:dyDescent="0.3">
      <c r="P15402" s="1"/>
    </row>
    <row r="15403" spans="16:16" x14ac:dyDescent="0.3">
      <c r="P15403" s="1"/>
    </row>
    <row r="15404" spans="16:16" x14ac:dyDescent="0.3">
      <c r="P15404" s="1"/>
    </row>
    <row r="15405" spans="16:16" x14ac:dyDescent="0.3">
      <c r="P15405" s="1"/>
    </row>
    <row r="15406" spans="16:16" x14ac:dyDescent="0.3">
      <c r="P15406" s="1"/>
    </row>
    <row r="15407" spans="16:16" x14ac:dyDescent="0.3">
      <c r="P15407" s="1"/>
    </row>
    <row r="15408" spans="16:16" x14ac:dyDescent="0.3">
      <c r="P15408" s="1"/>
    </row>
    <row r="15409" spans="16:16" x14ac:dyDescent="0.3">
      <c r="P15409" s="1"/>
    </row>
    <row r="15410" spans="16:16" x14ac:dyDescent="0.3">
      <c r="P15410" s="1"/>
    </row>
    <row r="15411" spans="16:16" x14ac:dyDescent="0.3">
      <c r="P15411" s="1"/>
    </row>
    <row r="15412" spans="16:16" x14ac:dyDescent="0.3">
      <c r="P15412" s="1"/>
    </row>
    <row r="15413" spans="16:16" x14ac:dyDescent="0.3">
      <c r="P15413" s="1"/>
    </row>
    <row r="15414" spans="16:16" x14ac:dyDescent="0.3">
      <c r="P15414" s="1"/>
    </row>
    <row r="15415" spans="16:16" x14ac:dyDescent="0.3">
      <c r="P15415" s="1"/>
    </row>
    <row r="15416" spans="16:16" x14ac:dyDescent="0.3">
      <c r="P15416" s="1"/>
    </row>
    <row r="15417" spans="16:16" x14ac:dyDescent="0.3">
      <c r="P15417" s="1"/>
    </row>
    <row r="15418" spans="16:16" x14ac:dyDescent="0.3">
      <c r="P15418" s="1"/>
    </row>
    <row r="15419" spans="16:16" x14ac:dyDescent="0.3">
      <c r="P15419" s="1"/>
    </row>
    <row r="15420" spans="16:16" x14ac:dyDescent="0.3">
      <c r="P15420" s="1"/>
    </row>
    <row r="15421" spans="16:16" x14ac:dyDescent="0.3">
      <c r="P15421" s="1"/>
    </row>
    <row r="15422" spans="16:16" x14ac:dyDescent="0.3">
      <c r="P15422" s="1"/>
    </row>
    <row r="15423" spans="16:16" x14ac:dyDescent="0.3">
      <c r="P15423" s="1"/>
    </row>
    <row r="15424" spans="16:16" x14ac:dyDescent="0.3">
      <c r="P15424" s="1"/>
    </row>
    <row r="15425" spans="16:16" x14ac:dyDescent="0.3">
      <c r="P15425" s="1"/>
    </row>
    <row r="15426" spans="16:16" x14ac:dyDescent="0.3">
      <c r="P15426" s="1"/>
    </row>
    <row r="15427" spans="16:16" x14ac:dyDescent="0.3">
      <c r="P15427" s="1"/>
    </row>
    <row r="15428" spans="16:16" x14ac:dyDescent="0.3">
      <c r="P15428" s="1"/>
    </row>
    <row r="15429" spans="16:16" x14ac:dyDescent="0.3">
      <c r="P15429" s="1"/>
    </row>
    <row r="15430" spans="16:16" x14ac:dyDescent="0.3">
      <c r="P15430" s="1"/>
    </row>
    <row r="15431" spans="16:16" x14ac:dyDescent="0.3">
      <c r="P15431" s="1"/>
    </row>
    <row r="15432" spans="16:16" x14ac:dyDescent="0.3">
      <c r="P15432" s="1"/>
    </row>
    <row r="15433" spans="16:16" x14ac:dyDescent="0.3">
      <c r="P15433" s="1"/>
    </row>
    <row r="15434" spans="16:16" x14ac:dyDescent="0.3">
      <c r="P15434" s="1"/>
    </row>
    <row r="15435" spans="16:16" x14ac:dyDescent="0.3">
      <c r="P15435" s="1"/>
    </row>
    <row r="15436" spans="16:16" x14ac:dyDescent="0.3">
      <c r="P15436" s="1"/>
    </row>
    <row r="15437" spans="16:16" x14ac:dyDescent="0.3">
      <c r="P15437" s="1"/>
    </row>
    <row r="15438" spans="16:16" x14ac:dyDescent="0.3">
      <c r="P15438" s="1"/>
    </row>
    <row r="15439" spans="16:16" x14ac:dyDescent="0.3">
      <c r="P15439" s="1"/>
    </row>
    <row r="15440" spans="16:16" x14ac:dyDescent="0.3">
      <c r="P15440" s="1"/>
    </row>
    <row r="15441" spans="16:16" x14ac:dyDescent="0.3">
      <c r="P15441" s="1"/>
    </row>
    <row r="15442" spans="16:16" x14ac:dyDescent="0.3">
      <c r="P15442" s="1"/>
    </row>
    <row r="15443" spans="16:16" x14ac:dyDescent="0.3">
      <c r="P15443" s="1"/>
    </row>
    <row r="15444" spans="16:16" x14ac:dyDescent="0.3">
      <c r="P15444" s="1"/>
    </row>
    <row r="15445" spans="16:16" x14ac:dyDescent="0.3">
      <c r="P15445" s="1"/>
    </row>
    <row r="15446" spans="16:16" x14ac:dyDescent="0.3">
      <c r="P15446" s="1"/>
    </row>
    <row r="15447" spans="16:16" x14ac:dyDescent="0.3">
      <c r="P15447" s="1"/>
    </row>
    <row r="15448" spans="16:16" x14ac:dyDescent="0.3">
      <c r="P15448" s="1"/>
    </row>
    <row r="15449" spans="16:16" x14ac:dyDescent="0.3">
      <c r="P15449" s="1"/>
    </row>
    <row r="15450" spans="16:16" x14ac:dyDescent="0.3">
      <c r="P15450" s="1"/>
    </row>
    <row r="15451" spans="16:16" x14ac:dyDescent="0.3">
      <c r="P15451" s="1"/>
    </row>
    <row r="15452" spans="16:16" x14ac:dyDescent="0.3">
      <c r="P15452" s="1"/>
    </row>
    <row r="15453" spans="16:16" x14ac:dyDescent="0.3">
      <c r="P15453" s="1"/>
    </row>
    <row r="15454" spans="16:16" x14ac:dyDescent="0.3">
      <c r="P15454" s="1"/>
    </row>
    <row r="15455" spans="16:16" x14ac:dyDescent="0.3">
      <c r="P15455" s="1"/>
    </row>
    <row r="15456" spans="16:16" x14ac:dyDescent="0.3">
      <c r="P15456" s="1"/>
    </row>
    <row r="15457" spans="16:16" x14ac:dyDescent="0.3">
      <c r="P15457" s="1"/>
    </row>
    <row r="15458" spans="16:16" x14ac:dyDescent="0.3">
      <c r="P15458" s="1"/>
    </row>
    <row r="15459" spans="16:16" x14ac:dyDescent="0.3">
      <c r="P15459" s="1"/>
    </row>
    <row r="15460" spans="16:16" x14ac:dyDescent="0.3">
      <c r="P15460" s="1"/>
    </row>
    <row r="15461" spans="16:16" x14ac:dyDescent="0.3">
      <c r="P15461" s="1"/>
    </row>
    <row r="15462" spans="16:16" x14ac:dyDescent="0.3">
      <c r="P15462" s="1"/>
    </row>
    <row r="15463" spans="16:16" x14ac:dyDescent="0.3">
      <c r="P15463" s="1"/>
    </row>
    <row r="15464" spans="16:16" x14ac:dyDescent="0.3">
      <c r="P15464" s="1"/>
    </row>
    <row r="15465" spans="16:16" x14ac:dyDescent="0.3">
      <c r="P15465" s="1"/>
    </row>
    <row r="15466" spans="16:16" x14ac:dyDescent="0.3">
      <c r="P15466" s="1"/>
    </row>
    <row r="15467" spans="16:16" x14ac:dyDescent="0.3">
      <c r="P15467" s="1"/>
    </row>
    <row r="15468" spans="16:16" x14ac:dyDescent="0.3">
      <c r="P15468" s="1"/>
    </row>
    <row r="15469" spans="16:16" x14ac:dyDescent="0.3">
      <c r="P15469" s="1"/>
    </row>
    <row r="15470" spans="16:16" x14ac:dyDescent="0.3">
      <c r="P15470" s="1"/>
    </row>
    <row r="15471" spans="16:16" x14ac:dyDescent="0.3">
      <c r="P15471" s="1"/>
    </row>
    <row r="15472" spans="16:16" x14ac:dyDescent="0.3">
      <c r="P15472" s="1"/>
    </row>
    <row r="15473" spans="16:16" x14ac:dyDescent="0.3">
      <c r="P15473" s="1"/>
    </row>
    <row r="15474" spans="16:16" x14ac:dyDescent="0.3">
      <c r="P15474" s="1"/>
    </row>
    <row r="15475" spans="16:16" x14ac:dyDescent="0.3">
      <c r="P15475" s="1"/>
    </row>
    <row r="15476" spans="16:16" x14ac:dyDescent="0.3">
      <c r="P15476" s="1"/>
    </row>
    <row r="15477" spans="16:16" x14ac:dyDescent="0.3">
      <c r="P15477" s="1"/>
    </row>
    <row r="15478" spans="16:16" x14ac:dyDescent="0.3">
      <c r="P15478" s="1"/>
    </row>
    <row r="15479" spans="16:16" x14ac:dyDescent="0.3">
      <c r="P15479" s="1"/>
    </row>
    <row r="15480" spans="16:16" x14ac:dyDescent="0.3">
      <c r="P15480" s="1"/>
    </row>
    <row r="15481" spans="16:16" x14ac:dyDescent="0.3">
      <c r="P15481" s="1"/>
    </row>
    <row r="15482" spans="16:16" x14ac:dyDescent="0.3">
      <c r="P15482" s="1"/>
    </row>
    <row r="15483" spans="16:16" x14ac:dyDescent="0.3">
      <c r="P15483" s="1"/>
    </row>
    <row r="15484" spans="16:16" x14ac:dyDescent="0.3">
      <c r="P15484" s="1"/>
    </row>
    <row r="15485" spans="16:16" x14ac:dyDescent="0.3">
      <c r="P15485" s="1"/>
    </row>
    <row r="15486" spans="16:16" x14ac:dyDescent="0.3">
      <c r="P15486" s="1"/>
    </row>
    <row r="15487" spans="16:16" x14ac:dyDescent="0.3">
      <c r="P15487" s="1"/>
    </row>
    <row r="15488" spans="16:16" x14ac:dyDescent="0.3">
      <c r="P15488" s="1"/>
    </row>
    <row r="15489" spans="16:16" x14ac:dyDescent="0.3">
      <c r="P15489" s="1"/>
    </row>
    <row r="15490" spans="16:16" x14ac:dyDescent="0.3">
      <c r="P15490" s="1"/>
    </row>
    <row r="15491" spans="16:16" x14ac:dyDescent="0.3">
      <c r="P15491" s="1"/>
    </row>
    <row r="15492" spans="16:16" x14ac:dyDescent="0.3">
      <c r="P15492" s="1"/>
    </row>
    <row r="15493" spans="16:16" x14ac:dyDescent="0.3">
      <c r="P15493" s="1"/>
    </row>
    <row r="15494" spans="16:16" x14ac:dyDescent="0.3">
      <c r="P15494" s="1"/>
    </row>
    <row r="15495" spans="16:16" x14ac:dyDescent="0.3">
      <c r="P15495" s="1"/>
    </row>
    <row r="15496" spans="16:16" x14ac:dyDescent="0.3">
      <c r="P15496" s="1"/>
    </row>
    <row r="15497" spans="16:16" x14ac:dyDescent="0.3">
      <c r="P15497" s="1"/>
    </row>
    <row r="15498" spans="16:16" x14ac:dyDescent="0.3">
      <c r="P15498" s="1"/>
    </row>
    <row r="15499" spans="16:16" x14ac:dyDescent="0.3">
      <c r="P15499" s="1"/>
    </row>
    <row r="15500" spans="16:16" x14ac:dyDescent="0.3">
      <c r="P15500" s="1"/>
    </row>
    <row r="15501" spans="16:16" x14ac:dyDescent="0.3">
      <c r="P15501" s="1"/>
    </row>
    <row r="15502" spans="16:16" x14ac:dyDescent="0.3">
      <c r="P15502" s="1"/>
    </row>
    <row r="15503" spans="16:16" x14ac:dyDescent="0.3">
      <c r="P15503" s="1"/>
    </row>
    <row r="15504" spans="16:16" x14ac:dyDescent="0.3">
      <c r="P15504" s="1"/>
    </row>
    <row r="15505" spans="16:16" x14ac:dyDescent="0.3">
      <c r="P15505" s="1"/>
    </row>
    <row r="15506" spans="16:16" x14ac:dyDescent="0.3">
      <c r="P15506" s="1"/>
    </row>
    <row r="15507" spans="16:16" x14ac:dyDescent="0.3">
      <c r="P15507" s="1"/>
    </row>
    <row r="15508" spans="16:16" x14ac:dyDescent="0.3">
      <c r="P15508" s="1"/>
    </row>
    <row r="15509" spans="16:16" x14ac:dyDescent="0.3">
      <c r="P15509" s="1"/>
    </row>
    <row r="15510" spans="16:16" x14ac:dyDescent="0.3">
      <c r="P15510" s="1"/>
    </row>
    <row r="15511" spans="16:16" x14ac:dyDescent="0.3">
      <c r="P15511" s="1"/>
    </row>
    <row r="15512" spans="16:16" x14ac:dyDescent="0.3">
      <c r="P15512" s="1"/>
    </row>
    <row r="15513" spans="16:16" x14ac:dyDescent="0.3">
      <c r="P15513" s="1"/>
    </row>
    <row r="15514" spans="16:16" x14ac:dyDescent="0.3">
      <c r="P15514" s="1"/>
    </row>
    <row r="15515" spans="16:16" x14ac:dyDescent="0.3">
      <c r="P15515" s="1"/>
    </row>
    <row r="15516" spans="16:16" x14ac:dyDescent="0.3">
      <c r="P15516" s="1"/>
    </row>
    <row r="15517" spans="16:16" x14ac:dyDescent="0.3">
      <c r="P15517" s="1"/>
    </row>
    <row r="15518" spans="16:16" x14ac:dyDescent="0.3">
      <c r="P15518" s="1"/>
    </row>
    <row r="15519" spans="16:16" x14ac:dyDescent="0.3">
      <c r="P15519" s="1"/>
    </row>
    <row r="15520" spans="16:16" x14ac:dyDescent="0.3">
      <c r="P15520" s="1"/>
    </row>
    <row r="15521" spans="16:16" x14ac:dyDescent="0.3">
      <c r="P15521" s="1"/>
    </row>
    <row r="15522" spans="16:16" x14ac:dyDescent="0.3">
      <c r="P15522" s="1"/>
    </row>
    <row r="15523" spans="16:16" x14ac:dyDescent="0.3">
      <c r="P15523" s="1"/>
    </row>
    <row r="15524" spans="16:16" x14ac:dyDescent="0.3">
      <c r="P15524" s="1"/>
    </row>
    <row r="15525" spans="16:16" x14ac:dyDescent="0.3">
      <c r="P15525" s="1"/>
    </row>
    <row r="15526" spans="16:16" x14ac:dyDescent="0.3">
      <c r="P15526" s="1"/>
    </row>
    <row r="15527" spans="16:16" x14ac:dyDescent="0.3">
      <c r="P15527" s="1"/>
    </row>
    <row r="15528" spans="16:16" x14ac:dyDescent="0.3">
      <c r="P15528" s="1"/>
    </row>
    <row r="15529" spans="16:16" x14ac:dyDescent="0.3">
      <c r="P15529" s="1"/>
    </row>
    <row r="15530" spans="16:16" x14ac:dyDescent="0.3">
      <c r="P15530" s="1"/>
    </row>
    <row r="15531" spans="16:16" x14ac:dyDescent="0.3">
      <c r="P15531" s="1"/>
    </row>
    <row r="15532" spans="16:16" x14ac:dyDescent="0.3">
      <c r="P15532" s="1"/>
    </row>
    <row r="15533" spans="16:16" x14ac:dyDescent="0.3">
      <c r="P15533" s="1"/>
    </row>
    <row r="15534" spans="16:16" x14ac:dyDescent="0.3">
      <c r="P15534" s="1"/>
    </row>
    <row r="15535" spans="16:16" x14ac:dyDescent="0.3">
      <c r="P15535" s="1"/>
    </row>
    <row r="15536" spans="16:16" x14ac:dyDescent="0.3">
      <c r="P15536" s="1"/>
    </row>
    <row r="15537" spans="16:16" x14ac:dyDescent="0.3">
      <c r="P15537" s="1"/>
    </row>
    <row r="15538" spans="16:16" x14ac:dyDescent="0.3">
      <c r="P15538" s="1"/>
    </row>
    <row r="15539" spans="16:16" x14ac:dyDescent="0.3">
      <c r="P15539" s="1"/>
    </row>
    <row r="15540" spans="16:16" x14ac:dyDescent="0.3">
      <c r="P15540" s="1"/>
    </row>
    <row r="15541" spans="16:16" x14ac:dyDescent="0.3">
      <c r="P15541" s="1"/>
    </row>
    <row r="15542" spans="16:16" x14ac:dyDescent="0.3">
      <c r="P15542" s="1"/>
    </row>
    <row r="15543" spans="16:16" x14ac:dyDescent="0.3">
      <c r="P15543" s="1"/>
    </row>
    <row r="15544" spans="16:16" x14ac:dyDescent="0.3">
      <c r="P15544" s="1"/>
    </row>
    <row r="15545" spans="16:16" x14ac:dyDescent="0.3">
      <c r="P15545" s="1"/>
    </row>
    <row r="15546" spans="16:16" x14ac:dyDescent="0.3">
      <c r="P15546" s="1"/>
    </row>
    <row r="15547" spans="16:16" x14ac:dyDescent="0.3">
      <c r="P15547" s="1"/>
    </row>
    <row r="15548" spans="16:16" x14ac:dyDescent="0.3">
      <c r="P15548" s="1"/>
    </row>
    <row r="15549" spans="16:16" x14ac:dyDescent="0.3">
      <c r="P15549" s="1"/>
    </row>
    <row r="15550" spans="16:16" x14ac:dyDescent="0.3">
      <c r="P15550" s="1"/>
    </row>
    <row r="15551" spans="16:16" x14ac:dyDescent="0.3">
      <c r="P15551" s="1"/>
    </row>
    <row r="15552" spans="16:16" x14ac:dyDescent="0.3">
      <c r="P15552" s="1"/>
    </row>
    <row r="15553" spans="16:16" x14ac:dyDescent="0.3">
      <c r="P15553" s="1"/>
    </row>
    <row r="15554" spans="16:16" x14ac:dyDescent="0.3">
      <c r="P15554" s="1"/>
    </row>
    <row r="15555" spans="16:16" x14ac:dyDescent="0.3">
      <c r="P15555" s="1"/>
    </row>
    <row r="15556" spans="16:16" x14ac:dyDescent="0.3">
      <c r="P15556" s="1"/>
    </row>
    <row r="15557" spans="16:16" x14ac:dyDescent="0.3">
      <c r="P15557" s="1"/>
    </row>
    <row r="15558" spans="16:16" x14ac:dyDescent="0.3">
      <c r="P15558" s="1"/>
    </row>
    <row r="15559" spans="16:16" x14ac:dyDescent="0.3">
      <c r="P15559" s="1"/>
    </row>
    <row r="15560" spans="16:16" x14ac:dyDescent="0.3">
      <c r="P15560" s="1"/>
    </row>
    <row r="15561" spans="16:16" x14ac:dyDescent="0.3">
      <c r="P15561" s="1"/>
    </row>
    <row r="15562" spans="16:16" x14ac:dyDescent="0.3">
      <c r="P15562" s="1"/>
    </row>
    <row r="15563" spans="16:16" x14ac:dyDescent="0.3">
      <c r="P15563" s="1"/>
    </row>
    <row r="15564" spans="16:16" x14ac:dyDescent="0.3">
      <c r="P15564" s="1"/>
    </row>
    <row r="15565" spans="16:16" x14ac:dyDescent="0.3">
      <c r="P15565" s="1"/>
    </row>
    <row r="15566" spans="16:16" x14ac:dyDescent="0.3">
      <c r="P15566" s="1"/>
    </row>
    <row r="15567" spans="16:16" x14ac:dyDescent="0.3">
      <c r="P15567" s="1"/>
    </row>
    <row r="15568" spans="16:16" x14ac:dyDescent="0.3">
      <c r="P15568" s="1"/>
    </row>
    <row r="15569" spans="16:16" x14ac:dyDescent="0.3">
      <c r="P15569" s="1"/>
    </row>
    <row r="15570" spans="16:16" x14ac:dyDescent="0.3">
      <c r="P15570" s="1"/>
    </row>
    <row r="15571" spans="16:16" x14ac:dyDescent="0.3">
      <c r="P15571" s="1"/>
    </row>
    <row r="15572" spans="16:16" x14ac:dyDescent="0.3">
      <c r="P15572" s="1"/>
    </row>
    <row r="15573" spans="16:16" x14ac:dyDescent="0.3">
      <c r="P15573" s="1"/>
    </row>
    <row r="15574" spans="16:16" x14ac:dyDescent="0.3">
      <c r="P15574" s="1"/>
    </row>
    <row r="15575" spans="16:16" x14ac:dyDescent="0.3">
      <c r="P15575" s="1"/>
    </row>
    <row r="15576" spans="16:16" x14ac:dyDescent="0.3">
      <c r="P15576" s="1"/>
    </row>
    <row r="15577" spans="16:16" x14ac:dyDescent="0.3">
      <c r="P15577" s="1"/>
    </row>
    <row r="15578" spans="16:16" x14ac:dyDescent="0.3">
      <c r="P15578" s="1"/>
    </row>
    <row r="15579" spans="16:16" x14ac:dyDescent="0.3">
      <c r="P15579" s="1"/>
    </row>
    <row r="15580" spans="16:16" x14ac:dyDescent="0.3">
      <c r="P15580" s="1"/>
    </row>
    <row r="15581" spans="16:16" x14ac:dyDescent="0.3">
      <c r="P15581" s="1"/>
    </row>
    <row r="15582" spans="16:16" x14ac:dyDescent="0.3">
      <c r="P15582" s="1"/>
    </row>
    <row r="15583" spans="16:16" x14ac:dyDescent="0.3">
      <c r="P15583" s="1"/>
    </row>
    <row r="15584" spans="16:16" x14ac:dyDescent="0.3">
      <c r="P15584" s="1"/>
    </row>
    <row r="15585" spans="16:16" x14ac:dyDescent="0.3">
      <c r="P15585" s="1"/>
    </row>
    <row r="15586" spans="16:16" x14ac:dyDescent="0.3">
      <c r="P15586" s="1"/>
    </row>
    <row r="15587" spans="16:16" x14ac:dyDescent="0.3">
      <c r="P15587" s="1"/>
    </row>
    <row r="15588" spans="16:16" x14ac:dyDescent="0.3">
      <c r="P15588" s="1"/>
    </row>
    <row r="15589" spans="16:16" x14ac:dyDescent="0.3">
      <c r="P15589" s="1"/>
    </row>
    <row r="15590" spans="16:16" x14ac:dyDescent="0.3">
      <c r="P15590" s="1"/>
    </row>
    <row r="15591" spans="16:16" x14ac:dyDescent="0.3">
      <c r="P15591" s="1"/>
    </row>
    <row r="15592" spans="16:16" x14ac:dyDescent="0.3">
      <c r="P15592" s="1"/>
    </row>
    <row r="15593" spans="16:16" x14ac:dyDescent="0.3">
      <c r="P15593" s="1"/>
    </row>
    <row r="15594" spans="16:16" x14ac:dyDescent="0.3">
      <c r="P15594" s="1"/>
    </row>
    <row r="15595" spans="16:16" x14ac:dyDescent="0.3">
      <c r="P15595" s="1"/>
    </row>
    <row r="15596" spans="16:16" x14ac:dyDescent="0.3">
      <c r="P15596" s="1"/>
    </row>
    <row r="15597" spans="16:16" x14ac:dyDescent="0.3">
      <c r="P15597" s="1"/>
    </row>
    <row r="15598" spans="16:16" x14ac:dyDescent="0.3">
      <c r="P15598" s="1"/>
    </row>
    <row r="15599" spans="16:16" x14ac:dyDescent="0.3">
      <c r="P15599" s="1"/>
    </row>
    <row r="15600" spans="16:16" x14ac:dyDescent="0.3">
      <c r="P15600" s="1"/>
    </row>
    <row r="15601" spans="16:16" x14ac:dyDescent="0.3">
      <c r="P15601" s="1"/>
    </row>
    <row r="15602" spans="16:16" x14ac:dyDescent="0.3">
      <c r="P15602" s="1"/>
    </row>
    <row r="15603" spans="16:16" x14ac:dyDescent="0.3">
      <c r="P15603" s="1"/>
    </row>
    <row r="15604" spans="16:16" x14ac:dyDescent="0.3">
      <c r="P15604" s="1"/>
    </row>
    <row r="15605" spans="16:16" x14ac:dyDescent="0.3">
      <c r="P15605" s="1"/>
    </row>
    <row r="15606" spans="16:16" x14ac:dyDescent="0.3">
      <c r="P15606" s="1"/>
    </row>
    <row r="15607" spans="16:16" x14ac:dyDescent="0.3">
      <c r="P15607" s="1"/>
    </row>
    <row r="15608" spans="16:16" x14ac:dyDescent="0.3">
      <c r="P15608" s="1"/>
    </row>
    <row r="15609" spans="16:16" x14ac:dyDescent="0.3">
      <c r="P15609" s="1"/>
    </row>
    <row r="15610" spans="16:16" x14ac:dyDescent="0.3">
      <c r="P15610" s="1"/>
    </row>
    <row r="15611" spans="16:16" x14ac:dyDescent="0.3">
      <c r="P15611" s="1"/>
    </row>
    <row r="15612" spans="16:16" x14ac:dyDescent="0.3">
      <c r="P15612" s="1"/>
    </row>
    <row r="15613" spans="16:16" x14ac:dyDescent="0.3">
      <c r="P15613" s="1"/>
    </row>
    <row r="15614" spans="16:16" x14ac:dyDescent="0.3">
      <c r="P15614" s="1"/>
    </row>
    <row r="15615" spans="16:16" x14ac:dyDescent="0.3">
      <c r="P15615" s="1"/>
    </row>
    <row r="15616" spans="16:16" x14ac:dyDescent="0.3">
      <c r="P15616" s="1"/>
    </row>
    <row r="15617" spans="16:16" x14ac:dyDescent="0.3">
      <c r="P15617" s="1"/>
    </row>
    <row r="15618" spans="16:16" x14ac:dyDescent="0.3">
      <c r="P15618" s="1"/>
    </row>
    <row r="15619" spans="16:16" x14ac:dyDescent="0.3">
      <c r="P15619" s="1"/>
    </row>
    <row r="15620" spans="16:16" x14ac:dyDescent="0.3">
      <c r="P15620" s="1"/>
    </row>
    <row r="15621" spans="16:16" x14ac:dyDescent="0.3">
      <c r="P15621" s="1"/>
    </row>
    <row r="15622" spans="16:16" x14ac:dyDescent="0.3">
      <c r="P15622" s="1"/>
    </row>
    <row r="15623" spans="16:16" x14ac:dyDescent="0.3">
      <c r="P15623" s="1"/>
    </row>
    <row r="15624" spans="16:16" x14ac:dyDescent="0.3">
      <c r="P15624" s="1"/>
    </row>
    <row r="15625" spans="16:16" x14ac:dyDescent="0.3">
      <c r="P15625" s="1"/>
    </row>
    <row r="15626" spans="16:16" x14ac:dyDescent="0.3">
      <c r="P15626" s="1"/>
    </row>
    <row r="15627" spans="16:16" x14ac:dyDescent="0.3">
      <c r="P15627" s="1"/>
    </row>
    <row r="15628" spans="16:16" x14ac:dyDescent="0.3">
      <c r="P15628" s="1"/>
    </row>
    <row r="15629" spans="16:16" x14ac:dyDescent="0.3">
      <c r="P15629" s="1"/>
    </row>
    <row r="15630" spans="16:16" x14ac:dyDescent="0.3">
      <c r="P15630" s="1"/>
    </row>
    <row r="15631" spans="16:16" x14ac:dyDescent="0.3">
      <c r="P15631" s="1"/>
    </row>
    <row r="15632" spans="16:16" x14ac:dyDescent="0.3">
      <c r="P15632" s="1"/>
    </row>
    <row r="15633" spans="16:16" x14ac:dyDescent="0.3">
      <c r="P15633" s="1"/>
    </row>
    <row r="15634" spans="16:16" x14ac:dyDescent="0.3">
      <c r="P15634" s="1"/>
    </row>
    <row r="15635" spans="16:16" x14ac:dyDescent="0.3">
      <c r="P15635" s="1"/>
    </row>
    <row r="15636" spans="16:16" x14ac:dyDescent="0.3">
      <c r="P15636" s="1"/>
    </row>
    <row r="15637" spans="16:16" x14ac:dyDescent="0.3">
      <c r="P15637" s="1"/>
    </row>
    <row r="15638" spans="16:16" x14ac:dyDescent="0.3">
      <c r="P15638" s="1"/>
    </row>
    <row r="15639" spans="16:16" x14ac:dyDescent="0.3">
      <c r="P15639" s="1"/>
    </row>
    <row r="15640" spans="16:16" x14ac:dyDescent="0.3">
      <c r="P15640" s="1"/>
    </row>
    <row r="15641" spans="16:16" x14ac:dyDescent="0.3">
      <c r="P15641" s="1"/>
    </row>
    <row r="15642" spans="16:16" x14ac:dyDescent="0.3">
      <c r="P15642" s="1"/>
    </row>
    <row r="15643" spans="16:16" x14ac:dyDescent="0.3">
      <c r="P15643" s="1"/>
    </row>
    <row r="15644" spans="16:16" x14ac:dyDescent="0.3">
      <c r="P15644" s="1"/>
    </row>
    <row r="15645" spans="16:16" x14ac:dyDescent="0.3">
      <c r="P15645" s="1"/>
    </row>
    <row r="15646" spans="16:16" x14ac:dyDescent="0.3">
      <c r="P15646" s="1"/>
    </row>
    <row r="15647" spans="16:16" x14ac:dyDescent="0.3">
      <c r="P15647" s="1"/>
    </row>
    <row r="15648" spans="16:16" x14ac:dyDescent="0.3">
      <c r="P15648" s="1"/>
    </row>
    <row r="15649" spans="16:16" x14ac:dyDescent="0.3">
      <c r="P15649" s="1"/>
    </row>
    <row r="15650" spans="16:16" x14ac:dyDescent="0.3">
      <c r="P15650" s="1"/>
    </row>
    <row r="15651" spans="16:16" x14ac:dyDescent="0.3">
      <c r="P15651" s="1"/>
    </row>
    <row r="15652" spans="16:16" x14ac:dyDescent="0.3">
      <c r="P15652" s="1"/>
    </row>
    <row r="15653" spans="16:16" x14ac:dyDescent="0.3">
      <c r="P15653" s="1"/>
    </row>
    <row r="15654" spans="16:16" x14ac:dyDescent="0.3">
      <c r="P15654" s="1"/>
    </row>
    <row r="15655" spans="16:16" x14ac:dyDescent="0.3">
      <c r="P15655" s="1"/>
    </row>
    <row r="15656" spans="16:16" x14ac:dyDescent="0.3">
      <c r="P15656" s="1"/>
    </row>
    <row r="15657" spans="16:16" x14ac:dyDescent="0.3">
      <c r="P15657" s="1"/>
    </row>
    <row r="15658" spans="16:16" x14ac:dyDescent="0.3">
      <c r="P15658" s="1"/>
    </row>
    <row r="15659" spans="16:16" x14ac:dyDescent="0.3">
      <c r="P15659" s="1"/>
    </row>
    <row r="15660" spans="16:16" x14ac:dyDescent="0.3">
      <c r="P15660" s="1"/>
    </row>
    <row r="15661" spans="16:16" x14ac:dyDescent="0.3">
      <c r="P15661" s="1"/>
    </row>
    <row r="15662" spans="16:16" x14ac:dyDescent="0.3">
      <c r="P15662" s="1"/>
    </row>
    <row r="15663" spans="16:16" x14ac:dyDescent="0.3">
      <c r="P15663" s="1"/>
    </row>
    <row r="15664" spans="16:16" x14ac:dyDescent="0.3">
      <c r="P15664" s="1"/>
    </row>
    <row r="15665" spans="16:16" x14ac:dyDescent="0.3">
      <c r="P15665" s="1"/>
    </row>
    <row r="15666" spans="16:16" x14ac:dyDescent="0.3">
      <c r="P15666" s="1"/>
    </row>
    <row r="15667" spans="16:16" x14ac:dyDescent="0.3">
      <c r="P15667" s="1"/>
    </row>
    <row r="15668" spans="16:16" x14ac:dyDescent="0.3">
      <c r="P15668" s="1"/>
    </row>
    <row r="15669" spans="16:16" x14ac:dyDescent="0.3">
      <c r="P15669" s="1"/>
    </row>
    <row r="15670" spans="16:16" x14ac:dyDescent="0.3">
      <c r="P15670" s="1"/>
    </row>
    <row r="15671" spans="16:16" x14ac:dyDescent="0.3">
      <c r="P15671" s="1"/>
    </row>
    <row r="15672" spans="16:16" x14ac:dyDescent="0.3">
      <c r="P15672" s="1"/>
    </row>
    <row r="15673" spans="16:16" x14ac:dyDescent="0.3">
      <c r="P15673" s="1"/>
    </row>
    <row r="15674" spans="16:16" x14ac:dyDescent="0.3">
      <c r="P15674" s="1"/>
    </row>
    <row r="15675" spans="16:16" x14ac:dyDescent="0.3">
      <c r="P15675" s="1"/>
    </row>
    <row r="15676" spans="16:16" x14ac:dyDescent="0.3">
      <c r="P15676" s="1"/>
    </row>
    <row r="15677" spans="16:16" x14ac:dyDescent="0.3">
      <c r="P15677" s="1"/>
    </row>
    <row r="15678" spans="16:16" x14ac:dyDescent="0.3">
      <c r="P15678" s="1"/>
    </row>
    <row r="15679" spans="16:16" x14ac:dyDescent="0.3">
      <c r="P15679" s="1"/>
    </row>
    <row r="15680" spans="16:16" x14ac:dyDescent="0.3">
      <c r="P15680" s="1"/>
    </row>
    <row r="15681" spans="16:16" x14ac:dyDescent="0.3">
      <c r="P15681" s="1"/>
    </row>
    <row r="15682" spans="16:16" x14ac:dyDescent="0.3">
      <c r="P15682" s="1"/>
    </row>
    <row r="15683" spans="16:16" x14ac:dyDescent="0.3">
      <c r="P15683" s="1"/>
    </row>
    <row r="15684" spans="16:16" x14ac:dyDescent="0.3">
      <c r="P15684" s="1"/>
    </row>
    <row r="15685" spans="16:16" x14ac:dyDescent="0.3">
      <c r="P15685" s="1"/>
    </row>
    <row r="15686" spans="16:16" x14ac:dyDescent="0.3">
      <c r="P15686" s="1"/>
    </row>
    <row r="15687" spans="16:16" x14ac:dyDescent="0.3">
      <c r="P15687" s="1"/>
    </row>
    <row r="15688" spans="16:16" x14ac:dyDescent="0.3">
      <c r="P15688" s="1"/>
    </row>
    <row r="15689" spans="16:16" x14ac:dyDescent="0.3">
      <c r="P15689" s="1"/>
    </row>
    <row r="15690" spans="16:16" x14ac:dyDescent="0.3">
      <c r="P15690" s="1"/>
    </row>
    <row r="15691" spans="16:16" x14ac:dyDescent="0.3">
      <c r="P15691" s="1"/>
    </row>
    <row r="15692" spans="16:16" x14ac:dyDescent="0.3">
      <c r="P15692" s="1"/>
    </row>
    <row r="15693" spans="16:16" x14ac:dyDescent="0.3">
      <c r="P15693" s="1"/>
    </row>
    <row r="15694" spans="16:16" x14ac:dyDescent="0.3">
      <c r="P15694" s="1"/>
    </row>
    <row r="15695" spans="16:16" x14ac:dyDescent="0.3">
      <c r="P15695" s="1"/>
    </row>
    <row r="15696" spans="16:16" x14ac:dyDescent="0.3">
      <c r="P15696" s="1"/>
    </row>
    <row r="15697" spans="16:16" x14ac:dyDescent="0.3">
      <c r="P15697" s="1"/>
    </row>
    <row r="15698" spans="16:16" x14ac:dyDescent="0.3">
      <c r="P15698" s="1"/>
    </row>
    <row r="15699" spans="16:16" x14ac:dyDescent="0.3">
      <c r="P15699" s="1"/>
    </row>
    <row r="15700" spans="16:16" x14ac:dyDescent="0.3">
      <c r="P15700" s="1"/>
    </row>
    <row r="15701" spans="16:16" x14ac:dyDescent="0.3">
      <c r="P15701" s="1"/>
    </row>
    <row r="15702" spans="16:16" x14ac:dyDescent="0.3">
      <c r="P15702" s="1"/>
    </row>
    <row r="15703" spans="16:16" x14ac:dyDescent="0.3">
      <c r="P15703" s="1"/>
    </row>
    <row r="15704" spans="16:16" x14ac:dyDescent="0.3">
      <c r="P15704" s="1"/>
    </row>
    <row r="15705" spans="16:16" x14ac:dyDescent="0.3">
      <c r="P15705" s="1"/>
    </row>
    <row r="15706" spans="16:16" x14ac:dyDescent="0.3">
      <c r="P15706" s="1"/>
    </row>
    <row r="15707" spans="16:16" x14ac:dyDescent="0.3">
      <c r="P15707" s="1"/>
    </row>
    <row r="15708" spans="16:16" x14ac:dyDescent="0.3">
      <c r="P15708" s="1"/>
    </row>
    <row r="15709" spans="16:16" x14ac:dyDescent="0.3">
      <c r="P15709" s="1"/>
    </row>
    <row r="15710" spans="16:16" x14ac:dyDescent="0.3">
      <c r="P15710" s="1"/>
    </row>
    <row r="15711" spans="16:16" x14ac:dyDescent="0.3">
      <c r="P15711" s="1"/>
    </row>
    <row r="15712" spans="16:16" x14ac:dyDescent="0.3">
      <c r="P15712" s="1"/>
    </row>
    <row r="15713" spans="16:16" x14ac:dyDescent="0.3">
      <c r="P15713" s="1"/>
    </row>
    <row r="15714" spans="16:16" x14ac:dyDescent="0.3">
      <c r="P15714" s="1"/>
    </row>
    <row r="15715" spans="16:16" x14ac:dyDescent="0.3">
      <c r="P15715" s="1"/>
    </row>
    <row r="15716" spans="16:16" x14ac:dyDescent="0.3">
      <c r="P15716" s="1"/>
    </row>
    <row r="15717" spans="16:16" x14ac:dyDescent="0.3">
      <c r="P15717" s="1"/>
    </row>
    <row r="15718" spans="16:16" x14ac:dyDescent="0.3">
      <c r="P15718" s="1"/>
    </row>
    <row r="15719" spans="16:16" x14ac:dyDescent="0.3">
      <c r="P15719" s="1"/>
    </row>
    <row r="15720" spans="16:16" x14ac:dyDescent="0.3">
      <c r="P15720" s="1"/>
    </row>
    <row r="15721" spans="16:16" x14ac:dyDescent="0.3">
      <c r="P15721" s="1"/>
    </row>
    <row r="15722" spans="16:16" x14ac:dyDescent="0.3">
      <c r="P15722" s="1"/>
    </row>
    <row r="15723" spans="16:16" x14ac:dyDescent="0.3">
      <c r="P15723" s="1"/>
    </row>
    <row r="15724" spans="16:16" x14ac:dyDescent="0.3">
      <c r="P15724" s="1"/>
    </row>
    <row r="15725" spans="16:16" x14ac:dyDescent="0.3">
      <c r="P15725" s="1"/>
    </row>
    <row r="15726" spans="16:16" x14ac:dyDescent="0.3">
      <c r="P15726" s="1"/>
    </row>
    <row r="15727" spans="16:16" x14ac:dyDescent="0.3">
      <c r="P15727" s="1"/>
    </row>
    <row r="15728" spans="16:16" x14ac:dyDescent="0.3">
      <c r="P15728" s="1"/>
    </row>
    <row r="15729" spans="16:16" x14ac:dyDescent="0.3">
      <c r="P15729" s="1"/>
    </row>
    <row r="15730" spans="16:16" x14ac:dyDescent="0.3">
      <c r="P15730" s="1"/>
    </row>
    <row r="15731" spans="16:16" x14ac:dyDescent="0.3">
      <c r="P15731" s="1"/>
    </row>
    <row r="15732" spans="16:16" x14ac:dyDescent="0.3">
      <c r="P15732" s="1"/>
    </row>
    <row r="15733" spans="16:16" x14ac:dyDescent="0.3">
      <c r="P15733" s="1"/>
    </row>
    <row r="15734" spans="16:16" x14ac:dyDescent="0.3">
      <c r="P15734" s="1"/>
    </row>
    <row r="15735" spans="16:16" x14ac:dyDescent="0.3">
      <c r="P15735" s="1"/>
    </row>
    <row r="15736" spans="16:16" x14ac:dyDescent="0.3">
      <c r="P15736" s="1"/>
    </row>
    <row r="15737" spans="16:16" x14ac:dyDescent="0.3">
      <c r="P15737" s="1"/>
    </row>
    <row r="15738" spans="16:16" x14ac:dyDescent="0.3">
      <c r="P15738" s="1"/>
    </row>
    <row r="15739" spans="16:16" x14ac:dyDescent="0.3">
      <c r="P15739" s="1"/>
    </row>
    <row r="15740" spans="16:16" x14ac:dyDescent="0.3">
      <c r="P15740" s="1"/>
    </row>
    <row r="15741" spans="16:16" x14ac:dyDescent="0.3">
      <c r="P15741" s="1"/>
    </row>
    <row r="15742" spans="16:16" x14ac:dyDescent="0.3">
      <c r="P15742" s="1"/>
    </row>
    <row r="15743" spans="16:16" x14ac:dyDescent="0.3">
      <c r="P15743" s="1"/>
    </row>
    <row r="15744" spans="16:16" x14ac:dyDescent="0.3">
      <c r="P15744" s="1"/>
    </row>
    <row r="15745" spans="16:16" x14ac:dyDescent="0.3">
      <c r="P15745" s="1"/>
    </row>
    <row r="15746" spans="16:16" x14ac:dyDescent="0.3">
      <c r="P15746" s="1"/>
    </row>
    <row r="15747" spans="16:16" x14ac:dyDescent="0.3">
      <c r="P15747" s="1"/>
    </row>
    <row r="15748" spans="16:16" x14ac:dyDescent="0.3">
      <c r="P15748" s="1"/>
    </row>
    <row r="15749" spans="16:16" x14ac:dyDescent="0.3">
      <c r="P15749" s="1"/>
    </row>
    <row r="15750" spans="16:16" x14ac:dyDescent="0.3">
      <c r="P15750" s="1"/>
    </row>
    <row r="15751" spans="16:16" x14ac:dyDescent="0.3">
      <c r="P15751" s="1"/>
    </row>
    <row r="15752" spans="16:16" x14ac:dyDescent="0.3">
      <c r="P15752" s="1"/>
    </row>
    <row r="15753" spans="16:16" x14ac:dyDescent="0.3">
      <c r="P15753" s="1"/>
    </row>
    <row r="15754" spans="16:16" x14ac:dyDescent="0.3">
      <c r="P15754" s="1"/>
    </row>
    <row r="15755" spans="16:16" x14ac:dyDescent="0.3">
      <c r="P15755" s="1"/>
    </row>
    <row r="15756" spans="16:16" x14ac:dyDescent="0.3">
      <c r="P15756" s="1"/>
    </row>
    <row r="15757" spans="16:16" x14ac:dyDescent="0.3">
      <c r="P15757" s="1"/>
    </row>
    <row r="15758" spans="16:16" x14ac:dyDescent="0.3">
      <c r="P15758" s="1"/>
    </row>
    <row r="15759" spans="16:16" x14ac:dyDescent="0.3">
      <c r="P15759" s="1"/>
    </row>
    <row r="15760" spans="16:16" x14ac:dyDescent="0.3">
      <c r="P15760" s="1"/>
    </row>
    <row r="15761" spans="16:16" x14ac:dyDescent="0.3">
      <c r="P15761" s="1"/>
    </row>
    <row r="15762" spans="16:16" x14ac:dyDescent="0.3">
      <c r="P15762" s="1"/>
    </row>
    <row r="15763" spans="16:16" x14ac:dyDescent="0.3">
      <c r="P15763" s="1"/>
    </row>
    <row r="15764" spans="16:16" x14ac:dyDescent="0.3">
      <c r="P15764" s="1"/>
    </row>
    <row r="15765" spans="16:16" x14ac:dyDescent="0.3">
      <c r="P15765" s="1"/>
    </row>
    <row r="15766" spans="16:16" x14ac:dyDescent="0.3">
      <c r="P15766" s="1"/>
    </row>
    <row r="15767" spans="16:16" x14ac:dyDescent="0.3">
      <c r="P15767" s="1"/>
    </row>
    <row r="15768" spans="16:16" x14ac:dyDescent="0.3">
      <c r="P15768" s="1"/>
    </row>
    <row r="15769" spans="16:16" x14ac:dyDescent="0.3">
      <c r="P15769" s="1"/>
    </row>
    <row r="15770" spans="16:16" x14ac:dyDescent="0.3">
      <c r="P15770" s="1"/>
    </row>
    <row r="15771" spans="16:16" x14ac:dyDescent="0.3">
      <c r="P15771" s="1"/>
    </row>
    <row r="15772" spans="16:16" x14ac:dyDescent="0.3">
      <c r="P15772" s="1"/>
    </row>
    <row r="15773" spans="16:16" x14ac:dyDescent="0.3">
      <c r="P15773" s="1"/>
    </row>
    <row r="15774" spans="16:16" x14ac:dyDescent="0.3">
      <c r="P15774" s="1"/>
    </row>
    <row r="15775" spans="16:16" x14ac:dyDescent="0.3">
      <c r="P15775" s="1"/>
    </row>
    <row r="15776" spans="16:16" x14ac:dyDescent="0.3">
      <c r="P15776" s="1"/>
    </row>
    <row r="15777" spans="16:16" x14ac:dyDescent="0.3">
      <c r="P15777" s="1"/>
    </row>
    <row r="15778" spans="16:16" x14ac:dyDescent="0.3">
      <c r="P15778" s="1"/>
    </row>
    <row r="15779" spans="16:16" x14ac:dyDescent="0.3">
      <c r="P15779" s="1"/>
    </row>
    <row r="15780" spans="16:16" x14ac:dyDescent="0.3">
      <c r="P15780" s="1"/>
    </row>
    <row r="15781" spans="16:16" x14ac:dyDescent="0.3">
      <c r="P15781" s="1"/>
    </row>
    <row r="15782" spans="16:16" x14ac:dyDescent="0.3">
      <c r="P15782" s="1"/>
    </row>
    <row r="15783" spans="16:16" x14ac:dyDescent="0.3">
      <c r="P15783" s="1"/>
    </row>
    <row r="15784" spans="16:16" x14ac:dyDescent="0.3">
      <c r="P15784" s="1"/>
    </row>
    <row r="15785" spans="16:16" x14ac:dyDescent="0.3">
      <c r="P15785" s="1"/>
    </row>
    <row r="15786" spans="16:16" x14ac:dyDescent="0.3">
      <c r="P15786" s="1"/>
    </row>
    <row r="15787" spans="16:16" x14ac:dyDescent="0.3">
      <c r="P15787" s="1"/>
    </row>
    <row r="15788" spans="16:16" x14ac:dyDescent="0.3">
      <c r="P15788" s="1"/>
    </row>
    <row r="15789" spans="16:16" x14ac:dyDescent="0.3">
      <c r="P15789" s="1"/>
    </row>
    <row r="15790" spans="16:16" x14ac:dyDescent="0.3">
      <c r="P15790" s="1"/>
    </row>
    <row r="15791" spans="16:16" x14ac:dyDescent="0.3">
      <c r="P15791" s="1"/>
    </row>
    <row r="15792" spans="16:16" x14ac:dyDescent="0.3">
      <c r="P15792" s="1"/>
    </row>
    <row r="15793" spans="16:16" x14ac:dyDescent="0.3">
      <c r="P15793" s="1"/>
    </row>
    <row r="15794" spans="16:16" x14ac:dyDescent="0.3">
      <c r="P15794" s="1"/>
    </row>
    <row r="15795" spans="16:16" x14ac:dyDescent="0.3">
      <c r="P15795" s="1"/>
    </row>
    <row r="15796" spans="16:16" x14ac:dyDescent="0.3">
      <c r="P15796" s="1"/>
    </row>
    <row r="15797" spans="16:16" x14ac:dyDescent="0.3">
      <c r="P15797" s="1"/>
    </row>
    <row r="15798" spans="16:16" x14ac:dyDescent="0.3">
      <c r="P15798" s="1"/>
    </row>
    <row r="15799" spans="16:16" x14ac:dyDescent="0.3">
      <c r="P15799" s="1"/>
    </row>
    <row r="15800" spans="16:16" x14ac:dyDescent="0.3">
      <c r="P15800" s="1"/>
    </row>
    <row r="15801" spans="16:16" x14ac:dyDescent="0.3">
      <c r="P15801" s="1"/>
    </row>
    <row r="15802" spans="16:16" x14ac:dyDescent="0.3">
      <c r="P15802" s="1"/>
    </row>
    <row r="15803" spans="16:16" x14ac:dyDescent="0.3">
      <c r="P15803" s="1"/>
    </row>
    <row r="15804" spans="16:16" x14ac:dyDescent="0.3">
      <c r="P15804" s="1"/>
    </row>
    <row r="15805" spans="16:16" x14ac:dyDescent="0.3">
      <c r="P15805" s="1"/>
    </row>
    <row r="15806" spans="16:16" x14ac:dyDescent="0.3">
      <c r="P15806" s="1"/>
    </row>
    <row r="15807" spans="16:16" x14ac:dyDescent="0.3">
      <c r="P15807" s="1"/>
    </row>
    <row r="15808" spans="16:16" x14ac:dyDescent="0.3">
      <c r="P15808" s="1"/>
    </row>
    <row r="15809" spans="16:16" x14ac:dyDescent="0.3">
      <c r="P15809" s="1"/>
    </row>
    <row r="15810" spans="16:16" x14ac:dyDescent="0.3">
      <c r="P15810" s="1"/>
    </row>
    <row r="15811" spans="16:16" x14ac:dyDescent="0.3">
      <c r="P15811" s="1"/>
    </row>
    <row r="15812" spans="16:16" x14ac:dyDescent="0.3">
      <c r="P15812" s="1"/>
    </row>
    <row r="15813" spans="16:16" x14ac:dyDescent="0.3">
      <c r="P15813" s="1"/>
    </row>
    <row r="15814" spans="16:16" x14ac:dyDescent="0.3">
      <c r="P15814" s="1"/>
    </row>
    <row r="15815" spans="16:16" x14ac:dyDescent="0.3">
      <c r="P15815" s="1"/>
    </row>
    <row r="15816" spans="16:16" x14ac:dyDescent="0.3">
      <c r="P15816" s="1"/>
    </row>
    <row r="15817" spans="16:16" x14ac:dyDescent="0.3">
      <c r="P15817" s="1"/>
    </row>
    <row r="15818" spans="16:16" x14ac:dyDescent="0.3">
      <c r="P15818" s="1"/>
    </row>
    <row r="15819" spans="16:16" x14ac:dyDescent="0.3">
      <c r="P15819" s="1"/>
    </row>
    <row r="15820" spans="16:16" x14ac:dyDescent="0.3">
      <c r="P15820" s="1"/>
    </row>
    <row r="15821" spans="16:16" x14ac:dyDescent="0.3">
      <c r="P15821" s="1"/>
    </row>
    <row r="15822" spans="16:16" x14ac:dyDescent="0.3">
      <c r="P15822" s="1"/>
    </row>
    <row r="15823" spans="16:16" x14ac:dyDescent="0.3">
      <c r="P15823" s="1"/>
    </row>
    <row r="15824" spans="16:16" x14ac:dyDescent="0.3">
      <c r="P15824" s="1"/>
    </row>
    <row r="15825" spans="16:16" x14ac:dyDescent="0.3">
      <c r="P15825" s="1"/>
    </row>
    <row r="15826" spans="16:16" x14ac:dyDescent="0.3">
      <c r="P15826" s="1"/>
    </row>
    <row r="15827" spans="16:16" x14ac:dyDescent="0.3">
      <c r="P15827" s="1"/>
    </row>
    <row r="15828" spans="16:16" x14ac:dyDescent="0.3">
      <c r="P15828" s="1"/>
    </row>
    <row r="15829" spans="16:16" x14ac:dyDescent="0.3">
      <c r="P15829" s="1"/>
    </row>
    <row r="15830" spans="16:16" x14ac:dyDescent="0.3">
      <c r="P15830" s="1"/>
    </row>
    <row r="15831" spans="16:16" x14ac:dyDescent="0.3">
      <c r="P15831" s="1"/>
    </row>
    <row r="15832" spans="16:16" x14ac:dyDescent="0.3">
      <c r="P15832" s="1"/>
    </row>
    <row r="15833" spans="16:16" x14ac:dyDescent="0.3">
      <c r="P15833" s="1"/>
    </row>
    <row r="15834" spans="16:16" x14ac:dyDescent="0.3">
      <c r="P15834" s="1"/>
    </row>
    <row r="15835" spans="16:16" x14ac:dyDescent="0.3">
      <c r="P15835" s="1"/>
    </row>
    <row r="15836" spans="16:16" x14ac:dyDescent="0.3">
      <c r="P15836" s="1"/>
    </row>
    <row r="15837" spans="16:16" x14ac:dyDescent="0.3">
      <c r="P15837" s="1"/>
    </row>
    <row r="15838" spans="16:16" x14ac:dyDescent="0.3">
      <c r="P15838" s="1"/>
    </row>
    <row r="15839" spans="16:16" x14ac:dyDescent="0.3">
      <c r="P15839" s="1"/>
    </row>
    <row r="15840" spans="16:16" x14ac:dyDescent="0.3">
      <c r="P15840" s="1"/>
    </row>
    <row r="15841" spans="16:16" x14ac:dyDescent="0.3">
      <c r="P15841" s="1"/>
    </row>
    <row r="15842" spans="16:16" x14ac:dyDescent="0.3">
      <c r="P15842" s="1"/>
    </row>
    <row r="15843" spans="16:16" x14ac:dyDescent="0.3">
      <c r="P15843" s="1"/>
    </row>
    <row r="15844" spans="16:16" x14ac:dyDescent="0.3">
      <c r="P15844" s="1"/>
    </row>
    <row r="15845" spans="16:16" x14ac:dyDescent="0.3">
      <c r="P15845" s="1"/>
    </row>
    <row r="15846" spans="16:16" x14ac:dyDescent="0.3">
      <c r="P15846" s="1"/>
    </row>
    <row r="15847" spans="16:16" x14ac:dyDescent="0.3">
      <c r="P15847" s="1"/>
    </row>
    <row r="15848" spans="16:16" x14ac:dyDescent="0.3">
      <c r="P15848" s="1"/>
    </row>
    <row r="15849" spans="16:16" x14ac:dyDescent="0.3">
      <c r="P15849" s="1"/>
    </row>
    <row r="15850" spans="16:16" x14ac:dyDescent="0.3">
      <c r="P15850" s="1"/>
    </row>
    <row r="15851" spans="16:16" x14ac:dyDescent="0.3">
      <c r="P15851" s="1"/>
    </row>
    <row r="15852" spans="16:16" x14ac:dyDescent="0.3">
      <c r="P15852" s="1"/>
    </row>
    <row r="15853" spans="16:16" x14ac:dyDescent="0.3">
      <c r="P15853" s="1"/>
    </row>
    <row r="15854" spans="16:16" x14ac:dyDescent="0.3">
      <c r="P15854" s="1"/>
    </row>
    <row r="15855" spans="16:16" x14ac:dyDescent="0.3">
      <c r="P15855" s="1"/>
    </row>
    <row r="15856" spans="16:16" x14ac:dyDescent="0.3">
      <c r="P15856" s="1"/>
    </row>
    <row r="15857" spans="16:16" x14ac:dyDescent="0.3">
      <c r="P15857" s="1"/>
    </row>
    <row r="15858" spans="16:16" x14ac:dyDescent="0.3">
      <c r="P15858" s="1"/>
    </row>
    <row r="15859" spans="16:16" x14ac:dyDescent="0.3">
      <c r="P15859" s="1"/>
    </row>
    <row r="15860" spans="16:16" x14ac:dyDescent="0.3">
      <c r="P15860" s="1"/>
    </row>
    <row r="15861" spans="16:16" x14ac:dyDescent="0.3">
      <c r="P15861" s="1"/>
    </row>
    <row r="15862" spans="16:16" x14ac:dyDescent="0.3">
      <c r="P15862" s="1"/>
    </row>
    <row r="15863" spans="16:16" x14ac:dyDescent="0.3">
      <c r="P15863" s="1"/>
    </row>
    <row r="15864" spans="16:16" x14ac:dyDescent="0.3">
      <c r="P15864" s="1"/>
    </row>
    <row r="15865" spans="16:16" x14ac:dyDescent="0.3">
      <c r="P15865" s="1"/>
    </row>
    <row r="15866" spans="16:16" x14ac:dyDescent="0.3">
      <c r="P15866" s="1"/>
    </row>
    <row r="15867" spans="16:16" x14ac:dyDescent="0.3">
      <c r="P15867" s="1"/>
    </row>
    <row r="15868" spans="16:16" x14ac:dyDescent="0.3">
      <c r="P15868" s="1"/>
    </row>
    <row r="15869" spans="16:16" x14ac:dyDescent="0.3">
      <c r="P15869" s="1"/>
    </row>
    <row r="15870" spans="16:16" x14ac:dyDescent="0.3">
      <c r="P15870" s="1"/>
    </row>
    <row r="15871" spans="16:16" x14ac:dyDescent="0.3">
      <c r="P15871" s="1"/>
    </row>
    <row r="15872" spans="16:16" x14ac:dyDescent="0.3">
      <c r="P15872" s="1"/>
    </row>
    <row r="15873" spans="16:16" x14ac:dyDescent="0.3">
      <c r="P15873" s="1"/>
    </row>
    <row r="15874" spans="16:16" x14ac:dyDescent="0.3">
      <c r="P15874" s="1"/>
    </row>
    <row r="15875" spans="16:16" x14ac:dyDescent="0.3">
      <c r="P15875" s="1"/>
    </row>
    <row r="15876" spans="16:16" x14ac:dyDescent="0.3">
      <c r="P15876" s="1"/>
    </row>
    <row r="15877" spans="16:16" x14ac:dyDescent="0.3">
      <c r="P15877" s="1"/>
    </row>
    <row r="15878" spans="16:16" x14ac:dyDescent="0.3">
      <c r="P15878" s="1"/>
    </row>
    <row r="15879" spans="16:16" x14ac:dyDescent="0.3">
      <c r="P15879" s="1"/>
    </row>
    <row r="15880" spans="16:16" x14ac:dyDescent="0.3">
      <c r="P15880" s="1"/>
    </row>
    <row r="15881" spans="16:16" x14ac:dyDescent="0.3">
      <c r="P15881" s="1"/>
    </row>
    <row r="15882" spans="16:16" x14ac:dyDescent="0.3">
      <c r="P15882" s="1"/>
    </row>
    <row r="15883" spans="16:16" x14ac:dyDescent="0.3">
      <c r="P15883" s="1"/>
    </row>
    <row r="15884" spans="16:16" x14ac:dyDescent="0.3">
      <c r="P15884" s="1"/>
    </row>
    <row r="15885" spans="16:16" x14ac:dyDescent="0.3">
      <c r="P15885" s="1"/>
    </row>
    <row r="15886" spans="16:16" x14ac:dyDescent="0.3">
      <c r="P15886" s="1"/>
    </row>
    <row r="15887" spans="16:16" x14ac:dyDescent="0.3">
      <c r="P15887" s="1"/>
    </row>
    <row r="15888" spans="16:16" x14ac:dyDescent="0.3">
      <c r="P15888" s="1"/>
    </row>
    <row r="15889" spans="16:16" x14ac:dyDescent="0.3">
      <c r="P15889" s="1"/>
    </row>
    <row r="15890" spans="16:16" x14ac:dyDescent="0.3">
      <c r="P15890" s="1"/>
    </row>
    <row r="15891" spans="16:16" x14ac:dyDescent="0.3">
      <c r="P15891" s="1"/>
    </row>
    <row r="15892" spans="16:16" x14ac:dyDescent="0.3">
      <c r="P15892" s="1"/>
    </row>
    <row r="15893" spans="16:16" x14ac:dyDescent="0.3">
      <c r="P15893" s="1"/>
    </row>
    <row r="15894" spans="16:16" x14ac:dyDescent="0.3">
      <c r="P15894" s="1"/>
    </row>
    <row r="15895" spans="16:16" x14ac:dyDescent="0.3">
      <c r="P15895" s="1"/>
    </row>
    <row r="15896" spans="16:16" x14ac:dyDescent="0.3">
      <c r="P15896" s="1"/>
    </row>
    <row r="15897" spans="16:16" x14ac:dyDescent="0.3">
      <c r="P15897" s="1"/>
    </row>
    <row r="15898" spans="16:16" x14ac:dyDescent="0.3">
      <c r="P15898" s="1"/>
    </row>
    <row r="15899" spans="16:16" x14ac:dyDescent="0.3">
      <c r="P15899" s="1"/>
    </row>
    <row r="15900" spans="16:16" x14ac:dyDescent="0.3">
      <c r="P15900" s="1"/>
    </row>
    <row r="15901" spans="16:16" x14ac:dyDescent="0.3">
      <c r="P15901" s="1"/>
    </row>
    <row r="15902" spans="16:16" x14ac:dyDescent="0.3">
      <c r="P15902" s="1"/>
    </row>
    <row r="15903" spans="16:16" x14ac:dyDescent="0.3">
      <c r="P15903" s="1"/>
    </row>
    <row r="15904" spans="16:16" x14ac:dyDescent="0.3">
      <c r="P15904" s="1"/>
    </row>
    <row r="15905" spans="16:16" x14ac:dyDescent="0.3">
      <c r="P15905" s="1"/>
    </row>
    <row r="15906" spans="16:16" x14ac:dyDescent="0.3">
      <c r="P15906" s="1"/>
    </row>
    <row r="15907" spans="16:16" x14ac:dyDescent="0.3">
      <c r="P15907" s="1"/>
    </row>
    <row r="15908" spans="16:16" x14ac:dyDescent="0.3">
      <c r="P15908" s="1"/>
    </row>
    <row r="15909" spans="16:16" x14ac:dyDescent="0.3">
      <c r="P15909" s="1"/>
    </row>
    <row r="15910" spans="16:16" x14ac:dyDescent="0.3">
      <c r="P15910" s="1"/>
    </row>
    <row r="15911" spans="16:16" x14ac:dyDescent="0.3">
      <c r="P15911" s="1"/>
    </row>
    <row r="15912" spans="16:16" x14ac:dyDescent="0.3">
      <c r="P15912" s="1"/>
    </row>
    <row r="15913" spans="16:16" x14ac:dyDescent="0.3">
      <c r="P15913" s="1"/>
    </row>
    <row r="15914" spans="16:16" x14ac:dyDescent="0.3">
      <c r="P15914" s="1"/>
    </row>
    <row r="15915" spans="16:16" x14ac:dyDescent="0.3">
      <c r="P15915" s="1"/>
    </row>
    <row r="15916" spans="16:16" x14ac:dyDescent="0.3">
      <c r="P15916" s="1"/>
    </row>
    <row r="15917" spans="16:16" x14ac:dyDescent="0.3">
      <c r="P15917" s="1"/>
    </row>
    <row r="15918" spans="16:16" x14ac:dyDescent="0.3">
      <c r="P15918" s="1"/>
    </row>
    <row r="15919" spans="16:16" x14ac:dyDescent="0.3">
      <c r="P15919" s="1"/>
    </row>
    <row r="15920" spans="16:16" x14ac:dyDescent="0.3">
      <c r="P15920" s="1"/>
    </row>
    <row r="15921" spans="16:16" x14ac:dyDescent="0.3">
      <c r="P15921" s="1"/>
    </row>
    <row r="15922" spans="16:16" x14ac:dyDescent="0.3">
      <c r="P15922" s="1"/>
    </row>
    <row r="15923" spans="16:16" x14ac:dyDescent="0.3">
      <c r="P15923" s="1"/>
    </row>
    <row r="15924" spans="16:16" x14ac:dyDescent="0.3">
      <c r="P15924" s="1"/>
    </row>
    <row r="15925" spans="16:16" x14ac:dyDescent="0.3">
      <c r="P15925" s="1"/>
    </row>
    <row r="15926" spans="16:16" x14ac:dyDescent="0.3">
      <c r="P15926" s="1"/>
    </row>
    <row r="15927" spans="16:16" x14ac:dyDescent="0.3">
      <c r="P15927" s="1"/>
    </row>
    <row r="15928" spans="16:16" x14ac:dyDescent="0.3">
      <c r="P15928" s="1"/>
    </row>
    <row r="15929" spans="16:16" x14ac:dyDescent="0.3">
      <c r="P15929" s="1"/>
    </row>
    <row r="15930" spans="16:16" x14ac:dyDescent="0.3">
      <c r="P15930" s="1"/>
    </row>
    <row r="15931" spans="16:16" x14ac:dyDescent="0.3">
      <c r="P15931" s="1"/>
    </row>
    <row r="15932" spans="16:16" x14ac:dyDescent="0.3">
      <c r="P15932" s="1"/>
    </row>
    <row r="15933" spans="16:16" x14ac:dyDescent="0.3">
      <c r="P15933" s="1"/>
    </row>
    <row r="15934" spans="16:16" x14ac:dyDescent="0.3">
      <c r="P15934" s="1"/>
    </row>
    <row r="15935" spans="16:16" x14ac:dyDescent="0.3">
      <c r="P15935" s="1"/>
    </row>
    <row r="15936" spans="16:16" x14ac:dyDescent="0.3">
      <c r="P15936" s="1"/>
    </row>
    <row r="15937" spans="16:16" x14ac:dyDescent="0.3">
      <c r="P15937" s="1"/>
    </row>
    <row r="15938" spans="16:16" x14ac:dyDescent="0.3">
      <c r="P15938" s="1"/>
    </row>
    <row r="15939" spans="16:16" x14ac:dyDescent="0.3">
      <c r="P15939" s="1"/>
    </row>
    <row r="15940" spans="16:16" x14ac:dyDescent="0.3">
      <c r="P15940" s="1"/>
    </row>
    <row r="15941" spans="16:16" x14ac:dyDescent="0.3">
      <c r="P15941" s="1"/>
    </row>
    <row r="15942" spans="16:16" x14ac:dyDescent="0.3">
      <c r="P15942" s="1"/>
    </row>
    <row r="15943" spans="16:16" x14ac:dyDescent="0.3">
      <c r="P15943" s="1"/>
    </row>
    <row r="15944" spans="16:16" x14ac:dyDescent="0.3">
      <c r="P15944" s="1"/>
    </row>
    <row r="15945" spans="16:16" x14ac:dyDescent="0.3">
      <c r="P15945" s="1"/>
    </row>
    <row r="15946" spans="16:16" x14ac:dyDescent="0.3">
      <c r="P15946" s="1"/>
    </row>
    <row r="15947" spans="16:16" x14ac:dyDescent="0.3">
      <c r="P15947" s="1"/>
    </row>
    <row r="15948" spans="16:16" x14ac:dyDescent="0.3">
      <c r="P15948" s="1"/>
    </row>
    <row r="15949" spans="16:16" x14ac:dyDescent="0.3">
      <c r="P15949" s="1"/>
    </row>
    <row r="15950" spans="16:16" x14ac:dyDescent="0.3">
      <c r="P15950" s="1"/>
    </row>
    <row r="15951" spans="16:16" x14ac:dyDescent="0.3">
      <c r="P15951" s="1"/>
    </row>
    <row r="15952" spans="16:16" x14ac:dyDescent="0.3">
      <c r="P15952" s="1"/>
    </row>
    <row r="15953" spans="16:16" x14ac:dyDescent="0.3">
      <c r="P15953" s="1"/>
    </row>
    <row r="15954" spans="16:16" x14ac:dyDescent="0.3">
      <c r="P15954" s="1"/>
    </row>
    <row r="15955" spans="16:16" x14ac:dyDescent="0.3">
      <c r="P15955" s="1"/>
    </row>
    <row r="15956" spans="16:16" x14ac:dyDescent="0.3">
      <c r="P15956" s="1"/>
    </row>
    <row r="15957" spans="16:16" x14ac:dyDescent="0.3">
      <c r="P15957" s="1"/>
    </row>
    <row r="15958" spans="16:16" x14ac:dyDescent="0.3">
      <c r="P15958" s="1"/>
    </row>
    <row r="15959" spans="16:16" x14ac:dyDescent="0.3">
      <c r="P15959" s="1"/>
    </row>
    <row r="15960" spans="16:16" x14ac:dyDescent="0.3">
      <c r="P15960" s="1"/>
    </row>
    <row r="15961" spans="16:16" x14ac:dyDescent="0.3">
      <c r="P15961" s="1"/>
    </row>
    <row r="15962" spans="16:16" x14ac:dyDescent="0.3">
      <c r="P15962" s="1"/>
    </row>
    <row r="15963" spans="16:16" x14ac:dyDescent="0.3">
      <c r="P15963" s="1"/>
    </row>
    <row r="15964" spans="16:16" x14ac:dyDescent="0.3">
      <c r="P15964" s="1"/>
    </row>
    <row r="15965" spans="16:16" x14ac:dyDescent="0.3">
      <c r="P15965" s="1"/>
    </row>
    <row r="15966" spans="16:16" x14ac:dyDescent="0.3">
      <c r="P15966" s="1"/>
    </row>
    <row r="15967" spans="16:16" x14ac:dyDescent="0.3">
      <c r="P15967" s="1"/>
    </row>
    <row r="15968" spans="16:16" x14ac:dyDescent="0.3">
      <c r="P15968" s="1"/>
    </row>
    <row r="15969" spans="16:16" x14ac:dyDescent="0.3">
      <c r="P15969" s="1"/>
    </row>
    <row r="15970" spans="16:16" x14ac:dyDescent="0.3">
      <c r="P15970" s="1"/>
    </row>
    <row r="15971" spans="16:16" x14ac:dyDescent="0.3">
      <c r="P15971" s="1"/>
    </row>
    <row r="15972" spans="16:16" x14ac:dyDescent="0.3">
      <c r="P15972" s="1"/>
    </row>
    <row r="15973" spans="16:16" x14ac:dyDescent="0.3">
      <c r="P15973" s="1"/>
    </row>
    <row r="15974" spans="16:16" x14ac:dyDescent="0.3">
      <c r="P15974" s="1"/>
    </row>
    <row r="15975" spans="16:16" x14ac:dyDescent="0.3">
      <c r="P15975" s="1"/>
    </row>
    <row r="15976" spans="16:16" x14ac:dyDescent="0.3">
      <c r="P15976" s="1"/>
    </row>
    <row r="15977" spans="16:16" x14ac:dyDescent="0.3">
      <c r="P15977" s="1"/>
    </row>
    <row r="15978" spans="16:16" x14ac:dyDescent="0.3">
      <c r="P15978" s="1"/>
    </row>
    <row r="15979" spans="16:16" x14ac:dyDescent="0.3">
      <c r="P15979" s="1"/>
    </row>
    <row r="15980" spans="16:16" x14ac:dyDescent="0.3">
      <c r="P15980" s="1"/>
    </row>
    <row r="15981" spans="16:16" x14ac:dyDescent="0.3">
      <c r="P15981" s="1"/>
    </row>
    <row r="15982" spans="16:16" x14ac:dyDescent="0.3">
      <c r="P15982" s="1"/>
    </row>
    <row r="15983" spans="16:16" x14ac:dyDescent="0.3">
      <c r="P15983" s="1"/>
    </row>
    <row r="15984" spans="16:16" x14ac:dyDescent="0.3">
      <c r="P15984" s="1"/>
    </row>
    <row r="15985" spans="16:16" x14ac:dyDescent="0.3">
      <c r="P15985" s="1"/>
    </row>
    <row r="15986" spans="16:16" x14ac:dyDescent="0.3">
      <c r="P15986" s="1"/>
    </row>
    <row r="15987" spans="16:16" x14ac:dyDescent="0.3">
      <c r="P15987" s="1"/>
    </row>
    <row r="15988" spans="16:16" x14ac:dyDescent="0.3">
      <c r="P15988" s="1"/>
    </row>
    <row r="15989" spans="16:16" x14ac:dyDescent="0.3">
      <c r="P15989" s="1"/>
    </row>
    <row r="15990" spans="16:16" x14ac:dyDescent="0.3">
      <c r="P15990" s="1"/>
    </row>
    <row r="15991" spans="16:16" x14ac:dyDescent="0.3">
      <c r="P15991" s="1"/>
    </row>
    <row r="15992" spans="16:16" x14ac:dyDescent="0.3">
      <c r="P15992" s="1"/>
    </row>
    <row r="15993" spans="16:16" x14ac:dyDescent="0.3">
      <c r="P15993" s="1"/>
    </row>
    <row r="15994" spans="16:16" x14ac:dyDescent="0.3">
      <c r="P15994" s="1"/>
    </row>
    <row r="15995" spans="16:16" x14ac:dyDescent="0.3">
      <c r="P15995" s="1"/>
    </row>
    <row r="15996" spans="16:16" x14ac:dyDescent="0.3">
      <c r="P15996" s="1"/>
    </row>
    <row r="15997" spans="16:16" x14ac:dyDescent="0.3">
      <c r="P15997" s="1"/>
    </row>
    <row r="15998" spans="16:16" x14ac:dyDescent="0.3">
      <c r="P15998" s="1"/>
    </row>
    <row r="15999" spans="16:16" x14ac:dyDescent="0.3">
      <c r="P15999" s="1"/>
    </row>
    <row r="16000" spans="16:16" x14ac:dyDescent="0.3">
      <c r="P16000" s="1"/>
    </row>
    <row r="16001" spans="16:16" x14ac:dyDescent="0.3">
      <c r="P16001" s="1"/>
    </row>
    <row r="16002" spans="16:16" x14ac:dyDescent="0.3">
      <c r="P16002" s="1"/>
    </row>
    <row r="16003" spans="16:16" x14ac:dyDescent="0.3">
      <c r="P16003" s="1"/>
    </row>
    <row r="16004" spans="16:16" x14ac:dyDescent="0.3">
      <c r="P16004" s="1"/>
    </row>
    <row r="16005" spans="16:16" x14ac:dyDescent="0.3">
      <c r="P16005" s="1"/>
    </row>
    <row r="16006" spans="16:16" x14ac:dyDescent="0.3">
      <c r="P16006" s="1"/>
    </row>
    <row r="16007" spans="16:16" x14ac:dyDescent="0.3">
      <c r="P16007" s="1"/>
    </row>
    <row r="16008" spans="16:16" x14ac:dyDescent="0.3">
      <c r="P16008" s="1"/>
    </row>
    <row r="16009" spans="16:16" x14ac:dyDescent="0.3">
      <c r="P16009" s="1"/>
    </row>
    <row r="16010" spans="16:16" x14ac:dyDescent="0.3">
      <c r="P16010" s="1"/>
    </row>
    <row r="16011" spans="16:16" x14ac:dyDescent="0.3">
      <c r="P16011" s="1"/>
    </row>
    <row r="16012" spans="16:16" x14ac:dyDescent="0.3">
      <c r="P16012" s="1"/>
    </row>
    <row r="16013" spans="16:16" x14ac:dyDescent="0.3">
      <c r="P16013" s="1"/>
    </row>
    <row r="16014" spans="16:16" x14ac:dyDescent="0.3">
      <c r="P16014" s="1"/>
    </row>
    <row r="16015" spans="16:16" x14ac:dyDescent="0.3">
      <c r="P16015" s="1"/>
    </row>
    <row r="16016" spans="16:16" x14ac:dyDescent="0.3">
      <c r="P16016" s="1"/>
    </row>
    <row r="16017" spans="16:16" x14ac:dyDescent="0.3">
      <c r="P16017" s="1"/>
    </row>
    <row r="16018" spans="16:16" x14ac:dyDescent="0.3">
      <c r="P16018" s="1"/>
    </row>
    <row r="16019" spans="16:16" x14ac:dyDescent="0.3">
      <c r="P16019" s="1"/>
    </row>
    <row r="16020" spans="16:16" x14ac:dyDescent="0.3">
      <c r="P16020" s="1"/>
    </row>
    <row r="16021" spans="16:16" x14ac:dyDescent="0.3">
      <c r="P16021" s="1"/>
    </row>
    <row r="16022" spans="16:16" x14ac:dyDescent="0.3">
      <c r="P16022" s="1"/>
    </row>
    <row r="16023" spans="16:16" x14ac:dyDescent="0.3">
      <c r="P16023" s="1"/>
    </row>
    <row r="16024" spans="16:16" x14ac:dyDescent="0.3">
      <c r="P16024" s="1"/>
    </row>
    <row r="16025" spans="16:16" x14ac:dyDescent="0.3">
      <c r="P16025" s="1"/>
    </row>
    <row r="16026" spans="16:16" x14ac:dyDescent="0.3">
      <c r="P16026" s="1"/>
    </row>
    <row r="16027" spans="16:16" x14ac:dyDescent="0.3">
      <c r="P16027" s="1"/>
    </row>
    <row r="16028" spans="16:16" x14ac:dyDescent="0.3">
      <c r="P16028" s="1"/>
    </row>
    <row r="16029" spans="16:16" x14ac:dyDescent="0.3">
      <c r="P16029" s="1"/>
    </row>
    <row r="16030" spans="16:16" x14ac:dyDescent="0.3">
      <c r="P16030" s="1"/>
    </row>
    <row r="16031" spans="16:16" x14ac:dyDescent="0.3">
      <c r="P16031" s="1"/>
    </row>
    <row r="16032" spans="16:16" x14ac:dyDescent="0.3">
      <c r="P16032" s="1"/>
    </row>
    <row r="16033" spans="16:16" x14ac:dyDescent="0.3">
      <c r="P16033" s="1"/>
    </row>
    <row r="16034" spans="16:16" x14ac:dyDescent="0.3">
      <c r="P16034" s="1"/>
    </row>
    <row r="16035" spans="16:16" x14ac:dyDescent="0.3">
      <c r="P16035" s="1"/>
    </row>
    <row r="16036" spans="16:16" x14ac:dyDescent="0.3">
      <c r="P16036" s="1"/>
    </row>
    <row r="16037" spans="16:16" x14ac:dyDescent="0.3">
      <c r="P16037" s="1"/>
    </row>
    <row r="16038" spans="16:16" x14ac:dyDescent="0.3">
      <c r="P16038" s="1"/>
    </row>
    <row r="16039" spans="16:16" x14ac:dyDescent="0.3">
      <c r="P16039" s="1"/>
    </row>
    <row r="16040" spans="16:16" x14ac:dyDescent="0.3">
      <c r="P16040" s="1"/>
    </row>
    <row r="16041" spans="16:16" x14ac:dyDescent="0.3">
      <c r="P16041" s="1"/>
    </row>
    <row r="16042" spans="16:16" x14ac:dyDescent="0.3">
      <c r="P16042" s="1"/>
    </row>
    <row r="16043" spans="16:16" x14ac:dyDescent="0.3">
      <c r="P16043" s="1"/>
    </row>
    <row r="16044" spans="16:16" x14ac:dyDescent="0.3">
      <c r="P16044" s="1"/>
    </row>
    <row r="16045" spans="16:16" x14ac:dyDescent="0.3">
      <c r="P16045" s="1"/>
    </row>
    <row r="16046" spans="16:16" x14ac:dyDescent="0.3">
      <c r="P16046" s="1"/>
    </row>
    <row r="16047" spans="16:16" x14ac:dyDescent="0.3">
      <c r="P16047" s="1"/>
    </row>
    <row r="16048" spans="16:16" x14ac:dyDescent="0.3">
      <c r="P16048" s="1"/>
    </row>
    <row r="16049" spans="16:16" x14ac:dyDescent="0.3">
      <c r="P16049" s="1"/>
    </row>
    <row r="16050" spans="16:16" x14ac:dyDescent="0.3">
      <c r="P16050" s="1"/>
    </row>
    <row r="16051" spans="16:16" x14ac:dyDescent="0.3">
      <c r="P16051" s="1"/>
    </row>
    <row r="16052" spans="16:16" x14ac:dyDescent="0.3">
      <c r="P16052" s="1"/>
    </row>
    <row r="16053" spans="16:16" x14ac:dyDescent="0.3">
      <c r="P16053" s="1"/>
    </row>
    <row r="16054" spans="16:16" x14ac:dyDescent="0.3">
      <c r="P16054" s="1"/>
    </row>
    <row r="16055" spans="16:16" x14ac:dyDescent="0.3">
      <c r="P16055" s="1"/>
    </row>
    <row r="16056" spans="16:16" x14ac:dyDescent="0.3">
      <c r="P16056" s="1"/>
    </row>
    <row r="16057" spans="16:16" x14ac:dyDescent="0.3">
      <c r="P16057" s="1"/>
    </row>
    <row r="16058" spans="16:16" x14ac:dyDescent="0.3">
      <c r="P16058" s="1"/>
    </row>
    <row r="16059" spans="16:16" x14ac:dyDescent="0.3">
      <c r="P16059" s="1"/>
    </row>
    <row r="16060" spans="16:16" x14ac:dyDescent="0.3">
      <c r="P16060" s="1"/>
    </row>
    <row r="16061" spans="16:16" x14ac:dyDescent="0.3">
      <c r="P16061" s="1"/>
    </row>
    <row r="16062" spans="16:16" x14ac:dyDescent="0.3">
      <c r="P16062" s="1"/>
    </row>
    <row r="16063" spans="16:16" x14ac:dyDescent="0.3">
      <c r="P16063" s="1"/>
    </row>
    <row r="16064" spans="16:16" x14ac:dyDescent="0.3">
      <c r="P16064" s="1"/>
    </row>
    <row r="16065" spans="16:16" x14ac:dyDescent="0.3">
      <c r="P16065" s="1"/>
    </row>
    <row r="16066" spans="16:16" x14ac:dyDescent="0.3">
      <c r="P16066" s="1"/>
    </row>
    <row r="16067" spans="16:16" x14ac:dyDescent="0.3">
      <c r="P16067" s="1"/>
    </row>
    <row r="16068" spans="16:16" x14ac:dyDescent="0.3">
      <c r="P16068" s="1"/>
    </row>
    <row r="16069" spans="16:16" x14ac:dyDescent="0.3">
      <c r="P16069" s="1"/>
    </row>
    <row r="16070" spans="16:16" x14ac:dyDescent="0.3">
      <c r="P16070" s="1"/>
    </row>
    <row r="16071" spans="16:16" x14ac:dyDescent="0.3">
      <c r="P16071" s="1"/>
    </row>
    <row r="16072" spans="16:16" x14ac:dyDescent="0.3">
      <c r="P16072" s="1"/>
    </row>
    <row r="16073" spans="16:16" x14ac:dyDescent="0.3">
      <c r="P16073" s="1"/>
    </row>
    <row r="16074" spans="16:16" x14ac:dyDescent="0.3">
      <c r="P16074" s="1"/>
    </row>
    <row r="16075" spans="16:16" x14ac:dyDescent="0.3">
      <c r="P16075" s="1"/>
    </row>
    <row r="16076" spans="16:16" x14ac:dyDescent="0.3">
      <c r="P16076" s="1"/>
    </row>
    <row r="16077" spans="16:16" x14ac:dyDescent="0.3">
      <c r="P16077" s="1"/>
    </row>
    <row r="16078" spans="16:16" x14ac:dyDescent="0.3">
      <c r="P16078" s="1"/>
    </row>
    <row r="16079" spans="16:16" x14ac:dyDescent="0.3">
      <c r="P16079" s="1"/>
    </row>
    <row r="16080" spans="16:16" x14ac:dyDescent="0.3">
      <c r="P16080" s="1"/>
    </row>
    <row r="16081" spans="16:16" x14ac:dyDescent="0.3">
      <c r="P16081" s="1"/>
    </row>
    <row r="16082" spans="16:16" x14ac:dyDescent="0.3">
      <c r="P16082" s="1"/>
    </row>
    <row r="16083" spans="16:16" x14ac:dyDescent="0.3">
      <c r="P16083" s="1"/>
    </row>
    <row r="16084" spans="16:16" x14ac:dyDescent="0.3">
      <c r="P16084" s="1"/>
    </row>
    <row r="16085" spans="16:16" x14ac:dyDescent="0.3">
      <c r="P16085" s="1"/>
    </row>
    <row r="16086" spans="16:16" x14ac:dyDescent="0.3">
      <c r="P16086" s="1"/>
    </row>
    <row r="16087" spans="16:16" x14ac:dyDescent="0.3">
      <c r="P16087" s="1"/>
    </row>
    <row r="16088" spans="16:16" x14ac:dyDescent="0.3">
      <c r="P16088" s="1"/>
    </row>
    <row r="16089" spans="16:16" x14ac:dyDescent="0.3">
      <c r="P16089" s="1"/>
    </row>
    <row r="16090" spans="16:16" x14ac:dyDescent="0.3">
      <c r="P16090" s="1"/>
    </row>
    <row r="16091" spans="16:16" x14ac:dyDescent="0.3">
      <c r="P16091" s="1"/>
    </row>
    <row r="16092" spans="16:16" x14ac:dyDescent="0.3">
      <c r="P16092" s="1"/>
    </row>
    <row r="16093" spans="16:16" x14ac:dyDescent="0.3">
      <c r="P16093" s="1"/>
    </row>
    <row r="16094" spans="16:16" x14ac:dyDescent="0.3">
      <c r="P16094" s="1"/>
    </row>
    <row r="16095" spans="16:16" x14ac:dyDescent="0.3">
      <c r="P16095" s="1"/>
    </row>
    <row r="16096" spans="16:16" x14ac:dyDescent="0.3">
      <c r="P16096" s="1"/>
    </row>
    <row r="16097" spans="16:16" x14ac:dyDescent="0.3">
      <c r="P16097" s="1"/>
    </row>
    <row r="16098" spans="16:16" x14ac:dyDescent="0.3">
      <c r="P16098" s="1"/>
    </row>
    <row r="16099" spans="16:16" x14ac:dyDescent="0.3">
      <c r="P16099" s="1"/>
    </row>
    <row r="16100" spans="16:16" x14ac:dyDescent="0.3">
      <c r="P16100" s="1"/>
    </row>
    <row r="16101" spans="16:16" x14ac:dyDescent="0.3">
      <c r="P16101" s="1"/>
    </row>
    <row r="16102" spans="16:16" x14ac:dyDescent="0.3">
      <c r="P16102" s="1"/>
    </row>
    <row r="16103" spans="16:16" x14ac:dyDescent="0.3">
      <c r="P16103" s="1"/>
    </row>
    <row r="16104" spans="16:16" x14ac:dyDescent="0.3">
      <c r="P16104" s="1"/>
    </row>
    <row r="16105" spans="16:16" x14ac:dyDescent="0.3">
      <c r="P16105" s="1"/>
    </row>
    <row r="16106" spans="16:16" x14ac:dyDescent="0.3">
      <c r="P16106" s="1"/>
    </row>
    <row r="16107" spans="16:16" x14ac:dyDescent="0.3">
      <c r="P16107" s="1"/>
    </row>
    <row r="16108" spans="16:16" x14ac:dyDescent="0.3">
      <c r="P16108" s="1"/>
    </row>
    <row r="16109" spans="16:16" x14ac:dyDescent="0.3">
      <c r="P16109" s="1"/>
    </row>
    <row r="16110" spans="16:16" x14ac:dyDescent="0.3">
      <c r="P16110" s="1"/>
    </row>
    <row r="16111" spans="16:16" x14ac:dyDescent="0.3">
      <c r="P16111" s="1"/>
    </row>
    <row r="16112" spans="16:16" x14ac:dyDescent="0.3">
      <c r="P16112" s="1"/>
    </row>
    <row r="16113" spans="16:16" x14ac:dyDescent="0.3">
      <c r="P16113" s="1"/>
    </row>
    <row r="16114" spans="16:16" x14ac:dyDescent="0.3">
      <c r="P16114" s="1"/>
    </row>
    <row r="16115" spans="16:16" x14ac:dyDescent="0.3">
      <c r="P16115" s="1"/>
    </row>
    <row r="16116" spans="16:16" x14ac:dyDescent="0.3">
      <c r="P16116" s="1"/>
    </row>
    <row r="16117" spans="16:16" x14ac:dyDescent="0.3">
      <c r="P16117" s="1"/>
    </row>
    <row r="16118" spans="16:16" x14ac:dyDescent="0.3">
      <c r="P16118" s="1"/>
    </row>
    <row r="16119" spans="16:16" x14ac:dyDescent="0.3">
      <c r="P16119" s="1"/>
    </row>
    <row r="16120" spans="16:16" x14ac:dyDescent="0.3">
      <c r="P16120" s="1"/>
    </row>
    <row r="16121" spans="16:16" x14ac:dyDescent="0.3">
      <c r="P16121" s="1"/>
    </row>
    <row r="16122" spans="16:16" x14ac:dyDescent="0.3">
      <c r="P16122" s="1"/>
    </row>
    <row r="16123" spans="16:16" x14ac:dyDescent="0.3">
      <c r="P16123" s="1"/>
    </row>
    <row r="16124" spans="16:16" x14ac:dyDescent="0.3">
      <c r="P16124" s="1"/>
    </row>
    <row r="16125" spans="16:16" x14ac:dyDescent="0.3">
      <c r="P16125" s="1"/>
    </row>
    <row r="16126" spans="16:16" x14ac:dyDescent="0.3">
      <c r="P16126" s="1"/>
    </row>
    <row r="16127" spans="16:16" x14ac:dyDescent="0.3">
      <c r="P16127" s="1"/>
    </row>
    <row r="16128" spans="16:16" x14ac:dyDescent="0.3">
      <c r="P16128" s="1"/>
    </row>
    <row r="16129" spans="16:16" x14ac:dyDescent="0.3">
      <c r="P16129" s="1"/>
    </row>
    <row r="16130" spans="16:16" x14ac:dyDescent="0.3">
      <c r="P16130" s="1"/>
    </row>
    <row r="16131" spans="16:16" x14ac:dyDescent="0.3">
      <c r="P16131" s="1"/>
    </row>
    <row r="16132" spans="16:16" x14ac:dyDescent="0.3">
      <c r="P16132" s="1"/>
    </row>
    <row r="16133" spans="16:16" x14ac:dyDescent="0.3">
      <c r="P16133" s="1"/>
    </row>
    <row r="16134" spans="16:16" x14ac:dyDescent="0.3">
      <c r="P16134" s="1"/>
    </row>
    <row r="16135" spans="16:16" x14ac:dyDescent="0.3">
      <c r="P16135" s="1"/>
    </row>
    <row r="16136" spans="16:16" x14ac:dyDescent="0.3">
      <c r="P16136" s="1"/>
    </row>
    <row r="16137" spans="16:16" x14ac:dyDescent="0.3">
      <c r="P16137" s="1"/>
    </row>
    <row r="16138" spans="16:16" x14ac:dyDescent="0.3">
      <c r="P16138" s="1"/>
    </row>
    <row r="16139" spans="16:16" x14ac:dyDescent="0.3">
      <c r="P16139" s="1"/>
    </row>
    <row r="16140" spans="16:16" x14ac:dyDescent="0.3">
      <c r="P16140" s="1"/>
    </row>
    <row r="16141" spans="16:16" x14ac:dyDescent="0.3">
      <c r="P16141" s="1"/>
    </row>
    <row r="16142" spans="16:16" x14ac:dyDescent="0.3">
      <c r="P16142" s="1"/>
    </row>
    <row r="16143" spans="16:16" x14ac:dyDescent="0.3">
      <c r="P16143" s="1"/>
    </row>
    <row r="16144" spans="16:16" x14ac:dyDescent="0.3">
      <c r="P16144" s="1"/>
    </row>
    <row r="16145" spans="16:16" x14ac:dyDescent="0.3">
      <c r="P16145" s="1"/>
    </row>
    <row r="16146" spans="16:16" x14ac:dyDescent="0.3">
      <c r="P16146" s="1"/>
    </row>
    <row r="16147" spans="16:16" x14ac:dyDescent="0.3">
      <c r="P16147" s="1"/>
    </row>
    <row r="16148" spans="16:16" x14ac:dyDescent="0.3">
      <c r="P16148" s="1"/>
    </row>
    <row r="16149" spans="16:16" x14ac:dyDescent="0.3">
      <c r="P16149" s="1"/>
    </row>
    <row r="16150" spans="16:16" x14ac:dyDescent="0.3">
      <c r="P16150" s="1"/>
    </row>
    <row r="16151" spans="16:16" x14ac:dyDescent="0.3">
      <c r="P16151" s="1"/>
    </row>
    <row r="16152" spans="16:16" x14ac:dyDescent="0.3">
      <c r="P16152" s="1"/>
    </row>
    <row r="16153" spans="16:16" x14ac:dyDescent="0.3">
      <c r="P16153" s="1"/>
    </row>
    <row r="16154" spans="16:16" x14ac:dyDescent="0.3">
      <c r="P16154" s="1"/>
    </row>
    <row r="16155" spans="16:16" x14ac:dyDescent="0.3">
      <c r="P16155" s="1"/>
    </row>
    <row r="16156" spans="16:16" x14ac:dyDescent="0.3">
      <c r="P16156" s="1"/>
    </row>
    <row r="16157" spans="16:16" x14ac:dyDescent="0.3">
      <c r="P16157" s="1"/>
    </row>
    <row r="16158" spans="16:16" x14ac:dyDescent="0.3">
      <c r="P16158" s="1"/>
    </row>
    <row r="16159" spans="16:16" x14ac:dyDescent="0.3">
      <c r="P16159" s="1"/>
    </row>
    <row r="16160" spans="16:16" x14ac:dyDescent="0.3">
      <c r="P16160" s="1"/>
    </row>
    <row r="16161" spans="16:16" x14ac:dyDescent="0.3">
      <c r="P16161" s="1"/>
    </row>
    <row r="16162" spans="16:16" x14ac:dyDescent="0.3">
      <c r="P16162" s="1"/>
    </row>
    <row r="16163" spans="16:16" x14ac:dyDescent="0.3">
      <c r="P16163" s="1"/>
    </row>
    <row r="16164" spans="16:16" x14ac:dyDescent="0.3">
      <c r="P16164" s="1"/>
    </row>
    <row r="16165" spans="16:16" x14ac:dyDescent="0.3">
      <c r="P16165" s="1"/>
    </row>
    <row r="16166" spans="16:16" x14ac:dyDescent="0.3">
      <c r="P16166" s="1"/>
    </row>
    <row r="16167" spans="16:16" x14ac:dyDescent="0.3">
      <c r="P16167" s="1"/>
    </row>
    <row r="16168" spans="16:16" x14ac:dyDescent="0.3">
      <c r="P16168" s="1"/>
    </row>
    <row r="16169" spans="16:16" x14ac:dyDescent="0.3">
      <c r="P16169" s="1"/>
    </row>
    <row r="16170" spans="16:16" x14ac:dyDescent="0.3">
      <c r="P16170" s="1"/>
    </row>
    <row r="16171" spans="16:16" x14ac:dyDescent="0.3">
      <c r="P16171" s="1"/>
    </row>
    <row r="16172" spans="16:16" x14ac:dyDescent="0.3">
      <c r="P16172" s="1"/>
    </row>
    <row r="16173" spans="16:16" x14ac:dyDescent="0.3">
      <c r="P16173" s="1"/>
    </row>
    <row r="16174" spans="16:16" x14ac:dyDescent="0.3">
      <c r="P16174" s="1"/>
    </row>
    <row r="16175" spans="16:16" x14ac:dyDescent="0.3">
      <c r="P16175" s="1"/>
    </row>
    <row r="16176" spans="16:16" x14ac:dyDescent="0.3">
      <c r="P16176" s="1"/>
    </row>
    <row r="16177" spans="16:16" x14ac:dyDescent="0.3">
      <c r="P16177" s="1"/>
    </row>
    <row r="16178" spans="16:16" x14ac:dyDescent="0.3">
      <c r="P16178" s="1"/>
    </row>
    <row r="16179" spans="16:16" x14ac:dyDescent="0.3">
      <c r="P16179" s="1"/>
    </row>
    <row r="16180" spans="16:16" x14ac:dyDescent="0.3">
      <c r="P16180" s="1"/>
    </row>
    <row r="16181" spans="16:16" x14ac:dyDescent="0.3">
      <c r="P16181" s="1"/>
    </row>
    <row r="16182" spans="16:16" x14ac:dyDescent="0.3">
      <c r="P16182" s="1"/>
    </row>
    <row r="16183" spans="16:16" x14ac:dyDescent="0.3">
      <c r="P16183" s="1"/>
    </row>
    <row r="16184" spans="16:16" x14ac:dyDescent="0.3">
      <c r="P16184" s="1"/>
    </row>
    <row r="16185" spans="16:16" x14ac:dyDescent="0.3">
      <c r="P16185" s="1"/>
    </row>
    <row r="16186" spans="16:16" x14ac:dyDescent="0.3">
      <c r="P16186" s="1"/>
    </row>
    <row r="16187" spans="16:16" x14ac:dyDescent="0.3">
      <c r="P16187" s="1"/>
    </row>
    <row r="16188" spans="16:16" x14ac:dyDescent="0.3">
      <c r="P16188" s="1"/>
    </row>
    <row r="16189" spans="16:16" x14ac:dyDescent="0.3">
      <c r="P16189" s="1"/>
    </row>
    <row r="16190" spans="16:16" x14ac:dyDescent="0.3">
      <c r="P16190" s="1"/>
    </row>
    <row r="16191" spans="16:16" x14ac:dyDescent="0.3">
      <c r="P16191" s="1"/>
    </row>
    <row r="16192" spans="16:16" x14ac:dyDescent="0.3">
      <c r="P16192" s="1"/>
    </row>
    <row r="16193" spans="16:16" x14ac:dyDescent="0.3">
      <c r="P16193" s="1"/>
    </row>
    <row r="16194" spans="16:16" x14ac:dyDescent="0.3">
      <c r="P16194" s="1"/>
    </row>
    <row r="16195" spans="16:16" x14ac:dyDescent="0.3">
      <c r="P16195" s="1"/>
    </row>
    <row r="16196" spans="16:16" x14ac:dyDescent="0.3">
      <c r="P16196" s="1"/>
    </row>
    <row r="16197" spans="16:16" x14ac:dyDescent="0.3">
      <c r="P16197" s="1"/>
    </row>
    <row r="16198" spans="16:16" x14ac:dyDescent="0.3">
      <c r="P16198" s="1"/>
    </row>
    <row r="16199" spans="16:16" x14ac:dyDescent="0.3">
      <c r="P16199" s="1"/>
    </row>
    <row r="16200" spans="16:16" x14ac:dyDescent="0.3">
      <c r="P16200" s="1"/>
    </row>
    <row r="16201" spans="16:16" x14ac:dyDescent="0.3">
      <c r="P16201" s="1"/>
    </row>
    <row r="16202" spans="16:16" x14ac:dyDescent="0.3">
      <c r="P16202" s="1"/>
    </row>
    <row r="16203" spans="16:16" x14ac:dyDescent="0.3">
      <c r="P16203" s="1"/>
    </row>
    <row r="16204" spans="16:16" x14ac:dyDescent="0.3">
      <c r="P16204" s="1"/>
    </row>
    <row r="16205" spans="16:16" x14ac:dyDescent="0.3">
      <c r="P16205" s="1"/>
    </row>
    <row r="16206" spans="16:16" x14ac:dyDescent="0.3">
      <c r="P16206" s="1"/>
    </row>
    <row r="16207" spans="16:16" x14ac:dyDescent="0.3">
      <c r="P16207" s="1"/>
    </row>
    <row r="16208" spans="16:16" x14ac:dyDescent="0.3">
      <c r="P16208" s="1"/>
    </row>
    <row r="16209" spans="16:16" x14ac:dyDescent="0.3">
      <c r="P16209" s="1"/>
    </row>
    <row r="16210" spans="16:16" x14ac:dyDescent="0.3">
      <c r="P16210" s="1"/>
    </row>
    <row r="16211" spans="16:16" x14ac:dyDescent="0.3">
      <c r="P16211" s="1"/>
    </row>
    <row r="16212" spans="16:16" x14ac:dyDescent="0.3">
      <c r="P16212" s="1"/>
    </row>
    <row r="16213" spans="16:16" x14ac:dyDescent="0.3">
      <c r="P16213" s="1"/>
    </row>
    <row r="16214" spans="16:16" x14ac:dyDescent="0.3">
      <c r="P16214" s="1"/>
    </row>
    <row r="16215" spans="16:16" x14ac:dyDescent="0.3">
      <c r="P16215" s="1"/>
    </row>
    <row r="16216" spans="16:16" x14ac:dyDescent="0.3">
      <c r="P16216" s="1"/>
    </row>
    <row r="16217" spans="16:16" x14ac:dyDescent="0.3">
      <c r="P16217" s="1"/>
    </row>
    <row r="16218" spans="16:16" x14ac:dyDescent="0.3">
      <c r="P16218" s="1"/>
    </row>
    <row r="16219" spans="16:16" x14ac:dyDescent="0.3">
      <c r="P16219" s="1"/>
    </row>
    <row r="16220" spans="16:16" x14ac:dyDescent="0.3">
      <c r="P16220" s="1"/>
    </row>
    <row r="16221" spans="16:16" x14ac:dyDescent="0.3">
      <c r="P16221" s="1"/>
    </row>
    <row r="16222" spans="16:16" x14ac:dyDescent="0.3">
      <c r="P16222" s="1"/>
    </row>
    <row r="16223" spans="16:16" x14ac:dyDescent="0.3">
      <c r="P16223" s="1"/>
    </row>
    <row r="16224" spans="16:16" x14ac:dyDescent="0.3">
      <c r="P16224" s="1"/>
    </row>
    <row r="16225" spans="16:16" x14ac:dyDescent="0.3">
      <c r="P16225" s="1"/>
    </row>
    <row r="16226" spans="16:16" x14ac:dyDescent="0.3">
      <c r="P16226" s="1"/>
    </row>
    <row r="16227" spans="16:16" x14ac:dyDescent="0.3">
      <c r="P16227" s="1"/>
    </row>
    <row r="16228" spans="16:16" x14ac:dyDescent="0.3">
      <c r="P16228" s="1"/>
    </row>
    <row r="16229" spans="16:16" x14ac:dyDescent="0.3">
      <c r="P16229" s="1"/>
    </row>
    <row r="16230" spans="16:16" x14ac:dyDescent="0.3">
      <c r="P16230" s="1"/>
    </row>
    <row r="16231" spans="16:16" x14ac:dyDescent="0.3">
      <c r="P16231" s="1"/>
    </row>
    <row r="16232" spans="16:16" x14ac:dyDescent="0.3">
      <c r="P16232" s="1"/>
    </row>
    <row r="16233" spans="16:16" x14ac:dyDescent="0.3">
      <c r="P16233" s="1"/>
    </row>
    <row r="16234" spans="16:16" x14ac:dyDescent="0.3">
      <c r="P16234" s="1"/>
    </row>
    <row r="16235" spans="16:16" x14ac:dyDescent="0.3">
      <c r="P16235" s="1"/>
    </row>
    <row r="16236" spans="16:16" x14ac:dyDescent="0.3">
      <c r="P16236" s="1"/>
    </row>
    <row r="16237" spans="16:16" x14ac:dyDescent="0.3">
      <c r="P16237" s="1"/>
    </row>
    <row r="16238" spans="16:16" x14ac:dyDescent="0.3">
      <c r="P16238" s="1"/>
    </row>
    <row r="16239" spans="16:16" x14ac:dyDescent="0.3">
      <c r="P16239" s="1"/>
    </row>
    <row r="16240" spans="16:16" x14ac:dyDescent="0.3">
      <c r="P16240" s="1"/>
    </row>
    <row r="16241" spans="16:16" x14ac:dyDescent="0.3">
      <c r="P16241" s="1"/>
    </row>
    <row r="16242" spans="16:16" x14ac:dyDescent="0.3">
      <c r="P16242" s="1"/>
    </row>
    <row r="16243" spans="16:16" x14ac:dyDescent="0.3">
      <c r="P16243" s="1"/>
    </row>
    <row r="16244" spans="16:16" x14ac:dyDescent="0.3">
      <c r="P16244" s="1"/>
    </row>
    <row r="16245" spans="16:16" x14ac:dyDescent="0.3">
      <c r="P16245" s="1"/>
    </row>
    <row r="16246" spans="16:16" x14ac:dyDescent="0.3">
      <c r="P16246" s="1"/>
    </row>
    <row r="16247" spans="16:16" x14ac:dyDescent="0.3">
      <c r="P16247" s="1"/>
    </row>
    <row r="16248" spans="16:16" x14ac:dyDescent="0.3">
      <c r="P16248" s="1"/>
    </row>
    <row r="16249" spans="16:16" x14ac:dyDescent="0.3">
      <c r="P16249" s="1"/>
    </row>
    <row r="16250" spans="16:16" x14ac:dyDescent="0.3">
      <c r="P16250" s="1"/>
    </row>
    <row r="16251" spans="16:16" x14ac:dyDescent="0.3">
      <c r="P16251" s="1"/>
    </row>
    <row r="16252" spans="16:16" x14ac:dyDescent="0.3">
      <c r="P16252" s="1"/>
    </row>
    <row r="16253" spans="16:16" x14ac:dyDescent="0.3">
      <c r="P16253" s="1"/>
    </row>
    <row r="16254" spans="16:16" x14ac:dyDescent="0.3">
      <c r="P16254" s="1"/>
    </row>
    <row r="16255" spans="16:16" x14ac:dyDescent="0.3">
      <c r="P16255" s="1"/>
    </row>
    <row r="16256" spans="16:16" x14ac:dyDescent="0.3">
      <c r="P16256" s="1"/>
    </row>
    <row r="16257" spans="16:16" x14ac:dyDescent="0.3">
      <c r="P16257" s="1"/>
    </row>
    <row r="16258" spans="16:16" x14ac:dyDescent="0.3">
      <c r="P16258" s="1"/>
    </row>
    <row r="16259" spans="16:16" x14ac:dyDescent="0.3">
      <c r="P16259" s="1"/>
    </row>
    <row r="16260" spans="16:16" x14ac:dyDescent="0.3">
      <c r="P16260" s="1"/>
    </row>
    <row r="16261" spans="16:16" x14ac:dyDescent="0.3">
      <c r="P16261" s="1"/>
    </row>
    <row r="16262" spans="16:16" x14ac:dyDescent="0.3">
      <c r="P16262" s="1"/>
    </row>
    <row r="16263" spans="16:16" x14ac:dyDescent="0.3">
      <c r="P16263" s="1"/>
    </row>
    <row r="16264" spans="16:16" x14ac:dyDescent="0.3">
      <c r="P16264" s="1"/>
    </row>
    <row r="16265" spans="16:16" x14ac:dyDescent="0.3">
      <c r="P16265" s="1"/>
    </row>
    <row r="16266" spans="16:16" x14ac:dyDescent="0.3">
      <c r="P16266" s="1"/>
    </row>
    <row r="16267" spans="16:16" x14ac:dyDescent="0.3">
      <c r="P16267" s="1"/>
    </row>
    <row r="16268" spans="16:16" x14ac:dyDescent="0.3">
      <c r="P16268" s="1"/>
    </row>
    <row r="16269" spans="16:16" x14ac:dyDescent="0.3">
      <c r="P16269" s="1"/>
    </row>
    <row r="16270" spans="16:16" x14ac:dyDescent="0.3">
      <c r="P16270" s="1"/>
    </row>
    <row r="16271" spans="16:16" x14ac:dyDescent="0.3">
      <c r="P16271" s="1"/>
    </row>
    <row r="16272" spans="16:16" x14ac:dyDescent="0.3">
      <c r="P16272" s="1"/>
    </row>
    <row r="16273" spans="16:16" x14ac:dyDescent="0.3">
      <c r="P16273" s="1"/>
    </row>
    <row r="16274" spans="16:16" x14ac:dyDescent="0.3">
      <c r="P16274" s="1"/>
    </row>
    <row r="16275" spans="16:16" x14ac:dyDescent="0.3">
      <c r="P16275" s="1"/>
    </row>
    <row r="16276" spans="16:16" x14ac:dyDescent="0.3">
      <c r="P16276" s="1"/>
    </row>
    <row r="16277" spans="16:16" x14ac:dyDescent="0.3">
      <c r="P16277" s="1"/>
    </row>
    <row r="16278" spans="16:16" x14ac:dyDescent="0.3">
      <c r="P16278" s="1"/>
    </row>
    <row r="16279" spans="16:16" x14ac:dyDescent="0.3">
      <c r="P16279" s="1"/>
    </row>
    <row r="16280" spans="16:16" x14ac:dyDescent="0.3">
      <c r="P16280" s="1"/>
    </row>
    <row r="16281" spans="16:16" x14ac:dyDescent="0.3">
      <c r="P16281" s="1"/>
    </row>
    <row r="16282" spans="16:16" x14ac:dyDescent="0.3">
      <c r="P16282" s="1"/>
    </row>
    <row r="16283" spans="16:16" x14ac:dyDescent="0.3">
      <c r="P16283" s="1"/>
    </row>
    <row r="16284" spans="16:16" x14ac:dyDescent="0.3">
      <c r="P16284" s="1"/>
    </row>
    <row r="16285" spans="16:16" x14ac:dyDescent="0.3">
      <c r="P16285" s="1"/>
    </row>
    <row r="16286" spans="16:16" x14ac:dyDescent="0.3">
      <c r="P16286" s="1"/>
    </row>
    <row r="16287" spans="16:16" x14ac:dyDescent="0.3">
      <c r="P16287" s="1"/>
    </row>
    <row r="16288" spans="16:16" x14ac:dyDescent="0.3">
      <c r="P16288" s="1"/>
    </row>
    <row r="16289" spans="16:16" x14ac:dyDescent="0.3">
      <c r="P16289" s="1"/>
    </row>
    <row r="16290" spans="16:16" x14ac:dyDescent="0.3">
      <c r="P16290" s="1"/>
    </row>
    <row r="16291" spans="16:16" x14ac:dyDescent="0.3">
      <c r="P16291" s="1"/>
    </row>
    <row r="16292" spans="16:16" x14ac:dyDescent="0.3">
      <c r="P16292" s="1"/>
    </row>
    <row r="16293" spans="16:16" x14ac:dyDescent="0.3">
      <c r="P16293" s="1"/>
    </row>
    <row r="16294" spans="16:16" x14ac:dyDescent="0.3">
      <c r="P16294" s="1"/>
    </row>
    <row r="16295" spans="16:16" x14ac:dyDescent="0.3">
      <c r="P16295" s="1"/>
    </row>
    <row r="16296" spans="16:16" x14ac:dyDescent="0.3">
      <c r="P16296" s="1"/>
    </row>
    <row r="16297" spans="16:16" x14ac:dyDescent="0.3">
      <c r="P16297" s="1"/>
    </row>
    <row r="16298" spans="16:16" x14ac:dyDescent="0.3">
      <c r="P16298" s="1"/>
    </row>
    <row r="16299" spans="16:16" x14ac:dyDescent="0.3">
      <c r="P16299" s="1"/>
    </row>
    <row r="16300" spans="16:16" x14ac:dyDescent="0.3">
      <c r="P16300" s="1"/>
    </row>
    <row r="16301" spans="16:16" x14ac:dyDescent="0.3">
      <c r="P16301" s="1"/>
    </row>
    <row r="16302" spans="16:16" x14ac:dyDescent="0.3">
      <c r="P16302" s="1"/>
    </row>
    <row r="16303" spans="16:16" x14ac:dyDescent="0.3">
      <c r="P16303" s="1"/>
    </row>
    <row r="16304" spans="16:16" x14ac:dyDescent="0.3">
      <c r="P16304" s="1"/>
    </row>
    <row r="16305" spans="16:16" x14ac:dyDescent="0.3">
      <c r="P16305" s="1"/>
    </row>
    <row r="16306" spans="16:16" x14ac:dyDescent="0.3">
      <c r="P16306" s="1"/>
    </row>
    <row r="16307" spans="16:16" x14ac:dyDescent="0.3">
      <c r="P16307" s="1"/>
    </row>
    <row r="16308" spans="16:16" x14ac:dyDescent="0.3">
      <c r="P16308" s="1"/>
    </row>
    <row r="16309" spans="16:16" x14ac:dyDescent="0.3">
      <c r="P16309" s="1"/>
    </row>
    <row r="16310" spans="16:16" x14ac:dyDescent="0.3">
      <c r="P16310" s="1"/>
    </row>
    <row r="16311" spans="16:16" x14ac:dyDescent="0.3">
      <c r="P16311" s="1"/>
    </row>
    <row r="16312" spans="16:16" x14ac:dyDescent="0.3">
      <c r="P16312" s="1"/>
    </row>
    <row r="16313" spans="16:16" x14ac:dyDescent="0.3">
      <c r="P16313" s="1"/>
    </row>
    <row r="16314" spans="16:16" x14ac:dyDescent="0.3">
      <c r="P16314" s="1"/>
    </row>
    <row r="16315" spans="16:16" x14ac:dyDescent="0.3">
      <c r="P16315" s="1"/>
    </row>
    <row r="16316" spans="16:16" x14ac:dyDescent="0.3">
      <c r="P16316" s="1"/>
    </row>
    <row r="16317" spans="16:16" x14ac:dyDescent="0.3">
      <c r="P16317" s="1"/>
    </row>
    <row r="16318" spans="16:16" x14ac:dyDescent="0.3">
      <c r="P16318" s="1"/>
    </row>
    <row r="16319" spans="16:16" x14ac:dyDescent="0.3">
      <c r="P16319" s="1"/>
    </row>
    <row r="16320" spans="16:16" x14ac:dyDescent="0.3">
      <c r="P16320" s="1"/>
    </row>
    <row r="16321" spans="16:16" x14ac:dyDescent="0.3">
      <c r="P16321" s="1"/>
    </row>
    <row r="16322" spans="16:16" x14ac:dyDescent="0.3">
      <c r="P16322" s="1"/>
    </row>
    <row r="16323" spans="16:16" x14ac:dyDescent="0.3">
      <c r="P16323" s="1"/>
    </row>
    <row r="16324" spans="16:16" x14ac:dyDescent="0.3">
      <c r="P16324" s="1"/>
    </row>
    <row r="16325" spans="16:16" x14ac:dyDescent="0.3">
      <c r="P16325" s="1"/>
    </row>
    <row r="16326" spans="16:16" x14ac:dyDescent="0.3">
      <c r="P16326" s="1"/>
    </row>
    <row r="16327" spans="16:16" x14ac:dyDescent="0.3">
      <c r="P16327" s="1"/>
    </row>
    <row r="16328" spans="16:16" x14ac:dyDescent="0.3">
      <c r="P16328" s="1"/>
    </row>
    <row r="16329" spans="16:16" x14ac:dyDescent="0.3">
      <c r="P16329" s="1"/>
    </row>
    <row r="16330" spans="16:16" x14ac:dyDescent="0.3">
      <c r="P16330" s="1"/>
    </row>
    <row r="16331" spans="16:16" x14ac:dyDescent="0.3">
      <c r="P16331" s="1"/>
    </row>
    <row r="16332" spans="16:16" x14ac:dyDescent="0.3">
      <c r="P16332" s="1"/>
    </row>
    <row r="16333" spans="16:16" x14ac:dyDescent="0.3">
      <c r="P16333" s="1"/>
    </row>
    <row r="16334" spans="16:16" x14ac:dyDescent="0.3">
      <c r="P16334" s="1"/>
    </row>
    <row r="16335" spans="16:16" x14ac:dyDescent="0.3">
      <c r="P16335" s="1"/>
    </row>
    <row r="16336" spans="16:16" x14ac:dyDescent="0.3">
      <c r="P16336" s="1"/>
    </row>
    <row r="16337" spans="16:16" x14ac:dyDescent="0.3">
      <c r="P16337" s="1"/>
    </row>
    <row r="16338" spans="16:16" x14ac:dyDescent="0.3">
      <c r="P16338" s="1"/>
    </row>
    <row r="16339" spans="16:16" x14ac:dyDescent="0.3">
      <c r="P16339" s="1"/>
    </row>
    <row r="16340" spans="16:16" x14ac:dyDescent="0.3">
      <c r="P16340" s="1"/>
    </row>
    <row r="16341" spans="16:16" x14ac:dyDescent="0.3">
      <c r="P16341" s="1"/>
    </row>
    <row r="16342" spans="16:16" x14ac:dyDescent="0.3">
      <c r="P16342" s="1"/>
    </row>
    <row r="16343" spans="16:16" x14ac:dyDescent="0.3">
      <c r="P16343" s="1"/>
    </row>
    <row r="16344" spans="16:16" x14ac:dyDescent="0.3">
      <c r="P16344" s="1"/>
    </row>
    <row r="16345" spans="16:16" x14ac:dyDescent="0.3">
      <c r="P16345" s="1"/>
    </row>
    <row r="16346" spans="16:16" x14ac:dyDescent="0.3">
      <c r="P16346" s="1"/>
    </row>
    <row r="16347" spans="16:16" x14ac:dyDescent="0.3">
      <c r="P16347" s="1"/>
    </row>
    <row r="16348" spans="16:16" x14ac:dyDescent="0.3">
      <c r="P16348" s="1"/>
    </row>
    <row r="16349" spans="16:16" x14ac:dyDescent="0.3">
      <c r="P16349" s="1"/>
    </row>
    <row r="16350" spans="16:16" x14ac:dyDescent="0.3">
      <c r="P16350" s="1"/>
    </row>
    <row r="16351" spans="16:16" x14ac:dyDescent="0.3">
      <c r="P16351" s="1"/>
    </row>
    <row r="16352" spans="16:16" x14ac:dyDescent="0.3">
      <c r="P16352" s="1"/>
    </row>
    <row r="16353" spans="16:16" x14ac:dyDescent="0.3">
      <c r="P16353" s="1"/>
    </row>
    <row r="16354" spans="16:16" x14ac:dyDescent="0.3">
      <c r="P16354" s="1"/>
    </row>
    <row r="16355" spans="16:16" x14ac:dyDescent="0.3">
      <c r="P16355" s="1"/>
    </row>
    <row r="16356" spans="16:16" x14ac:dyDescent="0.3">
      <c r="P16356" s="1"/>
    </row>
    <row r="16357" spans="16:16" x14ac:dyDescent="0.3">
      <c r="P16357" s="1"/>
    </row>
    <row r="16358" spans="16:16" x14ac:dyDescent="0.3">
      <c r="P16358" s="1"/>
    </row>
    <row r="16359" spans="16:16" x14ac:dyDescent="0.3">
      <c r="P16359" s="1"/>
    </row>
    <row r="16360" spans="16:16" x14ac:dyDescent="0.3">
      <c r="P16360" s="1"/>
    </row>
    <row r="16361" spans="16:16" x14ac:dyDescent="0.3">
      <c r="P16361" s="1"/>
    </row>
    <row r="16362" spans="16:16" x14ac:dyDescent="0.3">
      <c r="P16362" s="1"/>
    </row>
    <row r="16363" spans="16:16" x14ac:dyDescent="0.3">
      <c r="P16363" s="1"/>
    </row>
    <row r="16364" spans="16:16" x14ac:dyDescent="0.3">
      <c r="P16364" s="1"/>
    </row>
    <row r="16365" spans="16:16" x14ac:dyDescent="0.3">
      <c r="P16365" s="1"/>
    </row>
    <row r="16366" spans="16:16" x14ac:dyDescent="0.3">
      <c r="P16366" s="1"/>
    </row>
    <row r="16367" spans="16:16" x14ac:dyDescent="0.3">
      <c r="P16367" s="1"/>
    </row>
    <row r="16368" spans="16:16" x14ac:dyDescent="0.3">
      <c r="P16368" s="1"/>
    </row>
    <row r="16369" spans="16:16" x14ac:dyDescent="0.3">
      <c r="P16369" s="1"/>
    </row>
    <row r="16370" spans="16:16" x14ac:dyDescent="0.3">
      <c r="P16370" s="1"/>
    </row>
    <row r="16371" spans="16:16" x14ac:dyDescent="0.3">
      <c r="P16371" s="1"/>
    </row>
    <row r="16372" spans="16:16" x14ac:dyDescent="0.3">
      <c r="P16372" s="1"/>
    </row>
    <row r="16373" spans="16:16" x14ac:dyDescent="0.3">
      <c r="P16373" s="1"/>
    </row>
    <row r="16374" spans="16:16" x14ac:dyDescent="0.3">
      <c r="P16374" s="1"/>
    </row>
    <row r="16375" spans="16:16" x14ac:dyDescent="0.3">
      <c r="P16375" s="1"/>
    </row>
    <row r="16376" spans="16:16" x14ac:dyDescent="0.3">
      <c r="P16376" s="1"/>
    </row>
    <row r="16377" spans="16:16" x14ac:dyDescent="0.3">
      <c r="P16377" s="1"/>
    </row>
    <row r="16378" spans="16:16" x14ac:dyDescent="0.3">
      <c r="P16378" s="1"/>
    </row>
    <row r="16379" spans="16:16" x14ac:dyDescent="0.3">
      <c r="P16379" s="1"/>
    </row>
    <row r="16380" spans="16:16" x14ac:dyDescent="0.3">
      <c r="P16380" s="1"/>
    </row>
    <row r="16381" spans="16:16" x14ac:dyDescent="0.3">
      <c r="P16381" s="1"/>
    </row>
    <row r="16382" spans="16:16" x14ac:dyDescent="0.3">
      <c r="P16382" s="1"/>
    </row>
    <row r="16383" spans="16:16" x14ac:dyDescent="0.3">
      <c r="P16383" s="1"/>
    </row>
    <row r="16384" spans="16:16" x14ac:dyDescent="0.3">
      <c r="P16384" s="1"/>
    </row>
    <row r="16385" spans="16:16" x14ac:dyDescent="0.3">
      <c r="P16385" s="1"/>
    </row>
    <row r="16386" spans="16:16" x14ac:dyDescent="0.3">
      <c r="P16386" s="1"/>
    </row>
    <row r="16387" spans="16:16" x14ac:dyDescent="0.3">
      <c r="P16387" s="1"/>
    </row>
    <row r="16388" spans="16:16" x14ac:dyDescent="0.3">
      <c r="P16388" s="1"/>
    </row>
    <row r="16389" spans="16:16" x14ac:dyDescent="0.3">
      <c r="P16389" s="1"/>
    </row>
    <row r="16390" spans="16:16" x14ac:dyDescent="0.3">
      <c r="P16390" s="1"/>
    </row>
    <row r="16391" spans="16:16" x14ac:dyDescent="0.3">
      <c r="P16391" s="1"/>
    </row>
    <row r="16392" spans="16:16" x14ac:dyDescent="0.3">
      <c r="P16392" s="1"/>
    </row>
    <row r="16393" spans="16:16" x14ac:dyDescent="0.3">
      <c r="P16393" s="1"/>
    </row>
    <row r="16394" spans="16:16" x14ac:dyDescent="0.3">
      <c r="P16394" s="1"/>
    </row>
    <row r="16395" spans="16:16" x14ac:dyDescent="0.3">
      <c r="P16395" s="1"/>
    </row>
    <row r="16396" spans="16:16" x14ac:dyDescent="0.3">
      <c r="P16396" s="1"/>
    </row>
    <row r="16397" spans="16:16" x14ac:dyDescent="0.3">
      <c r="P16397" s="1"/>
    </row>
    <row r="16398" spans="16:16" x14ac:dyDescent="0.3">
      <c r="P16398" s="1"/>
    </row>
    <row r="16399" spans="16:16" x14ac:dyDescent="0.3">
      <c r="P16399" s="1"/>
    </row>
    <row r="16400" spans="16:16" x14ac:dyDescent="0.3">
      <c r="P16400" s="1"/>
    </row>
    <row r="16401" spans="16:16" x14ac:dyDescent="0.3">
      <c r="P16401" s="1"/>
    </row>
    <row r="16402" spans="16:16" x14ac:dyDescent="0.3">
      <c r="P16402" s="1"/>
    </row>
    <row r="16403" spans="16:16" x14ac:dyDescent="0.3">
      <c r="P16403" s="1"/>
    </row>
    <row r="16404" spans="16:16" x14ac:dyDescent="0.3">
      <c r="P16404" s="1"/>
    </row>
    <row r="16405" spans="16:16" x14ac:dyDescent="0.3">
      <c r="P16405" s="1"/>
    </row>
    <row r="16406" spans="16:16" x14ac:dyDescent="0.3">
      <c r="P16406" s="1"/>
    </row>
    <row r="16407" spans="16:16" x14ac:dyDescent="0.3">
      <c r="P16407" s="1"/>
    </row>
    <row r="16408" spans="16:16" x14ac:dyDescent="0.3">
      <c r="P16408" s="1"/>
    </row>
    <row r="16409" spans="16:16" x14ac:dyDescent="0.3">
      <c r="P16409" s="1"/>
    </row>
    <row r="16410" spans="16:16" x14ac:dyDescent="0.3">
      <c r="P16410" s="1"/>
    </row>
    <row r="16411" spans="16:16" x14ac:dyDescent="0.3">
      <c r="P16411" s="1"/>
    </row>
    <row r="16412" spans="16:16" x14ac:dyDescent="0.3">
      <c r="P16412" s="1"/>
    </row>
    <row r="16413" spans="16:16" x14ac:dyDescent="0.3">
      <c r="P16413" s="1"/>
    </row>
    <row r="16414" spans="16:16" x14ac:dyDescent="0.3">
      <c r="P16414" s="1"/>
    </row>
    <row r="16415" spans="16:16" x14ac:dyDescent="0.3">
      <c r="P16415" s="1"/>
    </row>
    <row r="16416" spans="16:16" x14ac:dyDescent="0.3">
      <c r="P16416" s="1"/>
    </row>
    <row r="16417" spans="16:16" x14ac:dyDescent="0.3">
      <c r="P16417" s="1"/>
    </row>
    <row r="16418" spans="16:16" x14ac:dyDescent="0.3">
      <c r="P16418" s="1"/>
    </row>
    <row r="16419" spans="16:16" x14ac:dyDescent="0.3">
      <c r="P16419" s="1"/>
    </row>
    <row r="16420" spans="16:16" x14ac:dyDescent="0.3">
      <c r="P16420" s="1"/>
    </row>
    <row r="16421" spans="16:16" x14ac:dyDescent="0.3">
      <c r="P16421" s="1"/>
    </row>
    <row r="16422" spans="16:16" x14ac:dyDescent="0.3">
      <c r="P16422" s="1"/>
    </row>
    <row r="16423" spans="16:16" x14ac:dyDescent="0.3">
      <c r="P16423" s="1"/>
    </row>
    <row r="16424" spans="16:16" x14ac:dyDescent="0.3">
      <c r="P16424" s="1"/>
    </row>
    <row r="16425" spans="16:16" x14ac:dyDescent="0.3">
      <c r="P16425" s="1"/>
    </row>
    <row r="16426" spans="16:16" x14ac:dyDescent="0.3">
      <c r="P16426" s="1"/>
    </row>
    <row r="16427" spans="16:16" x14ac:dyDescent="0.3">
      <c r="P16427" s="1"/>
    </row>
    <row r="16428" spans="16:16" x14ac:dyDescent="0.3">
      <c r="P16428" s="1"/>
    </row>
    <row r="16429" spans="16:16" x14ac:dyDescent="0.3">
      <c r="P16429" s="1"/>
    </row>
    <row r="16430" spans="16:16" x14ac:dyDescent="0.3">
      <c r="P16430" s="1"/>
    </row>
    <row r="16431" spans="16:16" x14ac:dyDescent="0.3">
      <c r="P16431" s="1"/>
    </row>
    <row r="16432" spans="16:16" x14ac:dyDescent="0.3">
      <c r="P16432" s="1"/>
    </row>
    <row r="16433" spans="16:16" x14ac:dyDescent="0.3">
      <c r="P16433" s="1"/>
    </row>
    <row r="16434" spans="16:16" x14ac:dyDescent="0.3">
      <c r="P16434" s="1"/>
    </row>
    <row r="16435" spans="16:16" x14ac:dyDescent="0.3">
      <c r="P16435" s="1"/>
    </row>
    <row r="16436" spans="16:16" x14ac:dyDescent="0.3">
      <c r="P16436" s="1"/>
    </row>
    <row r="16437" spans="16:16" x14ac:dyDescent="0.3">
      <c r="P16437" s="1"/>
    </row>
    <row r="16438" spans="16:16" x14ac:dyDescent="0.3">
      <c r="P16438" s="1"/>
    </row>
    <row r="16439" spans="16:16" x14ac:dyDescent="0.3">
      <c r="P16439" s="1"/>
    </row>
    <row r="16440" spans="16:16" x14ac:dyDescent="0.3">
      <c r="P16440" s="1"/>
    </row>
    <row r="16441" spans="16:16" x14ac:dyDescent="0.3">
      <c r="P16441" s="1"/>
    </row>
    <row r="16442" spans="16:16" x14ac:dyDescent="0.3">
      <c r="P16442" s="1"/>
    </row>
    <row r="16443" spans="16:16" x14ac:dyDescent="0.3">
      <c r="P16443" s="1"/>
    </row>
    <row r="16444" spans="16:16" x14ac:dyDescent="0.3">
      <c r="P16444" s="1"/>
    </row>
    <row r="16445" spans="16:16" x14ac:dyDescent="0.3">
      <c r="P16445" s="1"/>
    </row>
    <row r="16446" spans="16:16" x14ac:dyDescent="0.3">
      <c r="P16446" s="1"/>
    </row>
    <row r="16447" spans="16:16" x14ac:dyDescent="0.3">
      <c r="P16447" s="1"/>
    </row>
    <row r="16448" spans="16:16" x14ac:dyDescent="0.3">
      <c r="P16448" s="1"/>
    </row>
    <row r="16449" spans="16:16" x14ac:dyDescent="0.3">
      <c r="P16449" s="1"/>
    </row>
    <row r="16450" spans="16:16" x14ac:dyDescent="0.3">
      <c r="P16450" s="1"/>
    </row>
    <row r="16451" spans="16:16" x14ac:dyDescent="0.3">
      <c r="P16451" s="1"/>
    </row>
    <row r="16452" spans="16:16" x14ac:dyDescent="0.3">
      <c r="P16452" s="1"/>
    </row>
    <row r="16453" spans="16:16" x14ac:dyDescent="0.3">
      <c r="P16453" s="1"/>
    </row>
    <row r="16454" spans="16:16" x14ac:dyDescent="0.3">
      <c r="P16454" s="1"/>
    </row>
    <row r="16455" spans="16:16" x14ac:dyDescent="0.3">
      <c r="P16455" s="1"/>
    </row>
    <row r="16456" spans="16:16" x14ac:dyDescent="0.3">
      <c r="P16456" s="1"/>
    </row>
    <row r="16457" spans="16:16" x14ac:dyDescent="0.3">
      <c r="P16457" s="1"/>
    </row>
    <row r="16458" spans="16:16" x14ac:dyDescent="0.3">
      <c r="P16458" s="1"/>
    </row>
    <row r="16459" spans="16:16" x14ac:dyDescent="0.3">
      <c r="P16459" s="1"/>
    </row>
    <row r="16460" spans="16:16" x14ac:dyDescent="0.3">
      <c r="P16460" s="1"/>
    </row>
    <row r="16461" spans="16:16" x14ac:dyDescent="0.3">
      <c r="P16461" s="1"/>
    </row>
    <row r="16462" spans="16:16" x14ac:dyDescent="0.3">
      <c r="P16462" s="1"/>
    </row>
    <row r="16463" spans="16:16" x14ac:dyDescent="0.3">
      <c r="P16463" s="1"/>
    </row>
    <row r="16464" spans="16:16" x14ac:dyDescent="0.3">
      <c r="P16464" s="1"/>
    </row>
    <row r="16465" spans="16:16" x14ac:dyDescent="0.3">
      <c r="P16465" s="1"/>
    </row>
    <row r="16466" spans="16:16" x14ac:dyDescent="0.3">
      <c r="P16466" s="1"/>
    </row>
    <row r="16467" spans="16:16" x14ac:dyDescent="0.3">
      <c r="P16467" s="1"/>
    </row>
    <row r="16468" spans="16:16" x14ac:dyDescent="0.3">
      <c r="P16468" s="1"/>
    </row>
    <row r="16469" spans="16:16" x14ac:dyDescent="0.3">
      <c r="P16469" s="1"/>
    </row>
    <row r="16470" spans="16:16" x14ac:dyDescent="0.3">
      <c r="P16470" s="1"/>
    </row>
    <row r="16471" spans="16:16" x14ac:dyDescent="0.3">
      <c r="P16471" s="1"/>
    </row>
    <row r="16472" spans="16:16" x14ac:dyDescent="0.3">
      <c r="P16472" s="1"/>
    </row>
    <row r="16473" spans="16:16" x14ac:dyDescent="0.3">
      <c r="P16473" s="1"/>
    </row>
    <row r="16474" spans="16:16" x14ac:dyDescent="0.3">
      <c r="P16474" s="1"/>
    </row>
    <row r="16475" spans="16:16" x14ac:dyDescent="0.3">
      <c r="P16475" s="1"/>
    </row>
    <row r="16476" spans="16:16" x14ac:dyDescent="0.3">
      <c r="P16476" s="1"/>
    </row>
    <row r="16477" spans="16:16" x14ac:dyDescent="0.3">
      <c r="P16477" s="1"/>
    </row>
    <row r="16478" spans="16:16" x14ac:dyDescent="0.3">
      <c r="P16478" s="1"/>
    </row>
    <row r="16479" spans="16:16" x14ac:dyDescent="0.3">
      <c r="P16479" s="1"/>
    </row>
    <row r="16480" spans="16:16" x14ac:dyDescent="0.3">
      <c r="P16480" s="1"/>
    </row>
    <row r="16481" spans="16:16" x14ac:dyDescent="0.3">
      <c r="P16481" s="1"/>
    </row>
    <row r="16482" spans="16:16" x14ac:dyDescent="0.3">
      <c r="P16482" s="1"/>
    </row>
    <row r="16483" spans="16:16" x14ac:dyDescent="0.3">
      <c r="P16483" s="1"/>
    </row>
    <row r="16484" spans="16:16" x14ac:dyDescent="0.3">
      <c r="P16484" s="1"/>
    </row>
    <row r="16485" spans="16:16" x14ac:dyDescent="0.3">
      <c r="P16485" s="1"/>
    </row>
    <row r="16486" spans="16:16" x14ac:dyDescent="0.3">
      <c r="P16486" s="1"/>
    </row>
    <row r="16487" spans="16:16" x14ac:dyDescent="0.3">
      <c r="P16487" s="1"/>
    </row>
    <row r="16488" spans="16:16" x14ac:dyDescent="0.3">
      <c r="P16488" s="1"/>
    </row>
    <row r="16489" spans="16:16" x14ac:dyDescent="0.3">
      <c r="P16489" s="1"/>
    </row>
    <row r="16490" spans="16:16" x14ac:dyDescent="0.3">
      <c r="P16490" s="1"/>
    </row>
    <row r="16491" spans="16:16" x14ac:dyDescent="0.3">
      <c r="P16491" s="1"/>
    </row>
    <row r="16492" spans="16:16" x14ac:dyDescent="0.3">
      <c r="P16492" s="1"/>
    </row>
    <row r="16493" spans="16:16" x14ac:dyDescent="0.3">
      <c r="P16493" s="1"/>
    </row>
    <row r="16494" spans="16:16" x14ac:dyDescent="0.3">
      <c r="P16494" s="1"/>
    </row>
    <row r="16495" spans="16:16" x14ac:dyDescent="0.3">
      <c r="P16495" s="1"/>
    </row>
    <row r="16496" spans="16:16" x14ac:dyDescent="0.3">
      <c r="P16496" s="1"/>
    </row>
    <row r="16497" spans="16:16" x14ac:dyDescent="0.3">
      <c r="P16497" s="1"/>
    </row>
    <row r="16498" spans="16:16" x14ac:dyDescent="0.3">
      <c r="P16498" s="1"/>
    </row>
    <row r="16499" spans="16:16" x14ac:dyDescent="0.3">
      <c r="P16499" s="1"/>
    </row>
    <row r="16500" spans="16:16" x14ac:dyDescent="0.3">
      <c r="P16500" s="1"/>
    </row>
    <row r="16501" spans="16:16" x14ac:dyDescent="0.3">
      <c r="P16501" s="1"/>
    </row>
    <row r="16502" spans="16:16" x14ac:dyDescent="0.3">
      <c r="P16502" s="1"/>
    </row>
    <row r="16503" spans="16:16" x14ac:dyDescent="0.3">
      <c r="P16503" s="1"/>
    </row>
    <row r="16504" spans="16:16" x14ac:dyDescent="0.3">
      <c r="P16504" s="1"/>
    </row>
    <row r="16505" spans="16:16" x14ac:dyDescent="0.3">
      <c r="P16505" s="1"/>
    </row>
    <row r="16506" spans="16:16" x14ac:dyDescent="0.3">
      <c r="P16506" s="1"/>
    </row>
    <row r="16507" spans="16:16" x14ac:dyDescent="0.3">
      <c r="P16507" s="1"/>
    </row>
    <row r="16508" spans="16:16" x14ac:dyDescent="0.3">
      <c r="P16508" s="1"/>
    </row>
    <row r="16509" spans="16:16" x14ac:dyDescent="0.3">
      <c r="P16509" s="1"/>
    </row>
    <row r="16510" spans="16:16" x14ac:dyDescent="0.3">
      <c r="P16510" s="1"/>
    </row>
    <row r="16511" spans="16:16" x14ac:dyDescent="0.3">
      <c r="P16511" s="1"/>
    </row>
    <row r="16512" spans="16:16" x14ac:dyDescent="0.3">
      <c r="P16512" s="1"/>
    </row>
    <row r="16513" spans="16:16" x14ac:dyDescent="0.3">
      <c r="P16513" s="1"/>
    </row>
    <row r="16514" spans="16:16" x14ac:dyDescent="0.3">
      <c r="P16514" s="1"/>
    </row>
    <row r="16515" spans="16:16" x14ac:dyDescent="0.3">
      <c r="P16515" s="1"/>
    </row>
    <row r="16516" spans="16:16" x14ac:dyDescent="0.3">
      <c r="P16516" s="1"/>
    </row>
    <row r="16517" spans="16:16" x14ac:dyDescent="0.3">
      <c r="P16517" s="1"/>
    </row>
    <row r="16518" spans="16:16" x14ac:dyDescent="0.3">
      <c r="P16518" s="1"/>
    </row>
    <row r="16519" spans="16:16" x14ac:dyDescent="0.3">
      <c r="P16519" s="1"/>
    </row>
    <row r="16520" spans="16:16" x14ac:dyDescent="0.3">
      <c r="P16520" s="1"/>
    </row>
    <row r="16521" spans="16:16" x14ac:dyDescent="0.3">
      <c r="P16521" s="1"/>
    </row>
    <row r="16522" spans="16:16" x14ac:dyDescent="0.3">
      <c r="P16522" s="1"/>
    </row>
    <row r="16523" spans="16:16" x14ac:dyDescent="0.3">
      <c r="P16523" s="1"/>
    </row>
    <row r="16524" spans="16:16" x14ac:dyDescent="0.3">
      <c r="P16524" s="1"/>
    </row>
    <row r="16525" spans="16:16" x14ac:dyDescent="0.3">
      <c r="P16525" s="1"/>
    </row>
    <row r="16526" spans="16:16" x14ac:dyDescent="0.3">
      <c r="P16526" s="1"/>
    </row>
    <row r="16527" spans="16:16" x14ac:dyDescent="0.3">
      <c r="P16527" s="1"/>
    </row>
    <row r="16528" spans="16:16" x14ac:dyDescent="0.3">
      <c r="P16528" s="1"/>
    </row>
    <row r="16529" spans="16:16" x14ac:dyDescent="0.3">
      <c r="P16529" s="1"/>
    </row>
    <row r="16530" spans="16:16" x14ac:dyDescent="0.3">
      <c r="P16530" s="1"/>
    </row>
    <row r="16531" spans="16:16" x14ac:dyDescent="0.3">
      <c r="P16531" s="1"/>
    </row>
    <row r="16532" spans="16:16" x14ac:dyDescent="0.3">
      <c r="P16532" s="1"/>
    </row>
    <row r="16533" spans="16:16" x14ac:dyDescent="0.3">
      <c r="P16533" s="1"/>
    </row>
    <row r="16534" spans="16:16" x14ac:dyDescent="0.3">
      <c r="P16534" s="1"/>
    </row>
    <row r="16535" spans="16:16" x14ac:dyDescent="0.3">
      <c r="P16535" s="1"/>
    </row>
    <row r="16536" spans="16:16" x14ac:dyDescent="0.3">
      <c r="P16536" s="1"/>
    </row>
    <row r="16537" spans="16:16" x14ac:dyDescent="0.3">
      <c r="P16537" s="1"/>
    </row>
    <row r="16538" spans="16:16" x14ac:dyDescent="0.3">
      <c r="P16538" s="1"/>
    </row>
    <row r="16539" spans="16:16" x14ac:dyDescent="0.3">
      <c r="P16539" s="1"/>
    </row>
    <row r="16540" spans="16:16" x14ac:dyDescent="0.3">
      <c r="P16540" s="1"/>
    </row>
    <row r="16541" spans="16:16" x14ac:dyDescent="0.3">
      <c r="P16541" s="1"/>
    </row>
    <row r="16542" spans="16:16" x14ac:dyDescent="0.3">
      <c r="P16542" s="1"/>
    </row>
    <row r="16543" spans="16:16" x14ac:dyDescent="0.3">
      <c r="P16543" s="1"/>
    </row>
    <row r="16544" spans="16:16" x14ac:dyDescent="0.3">
      <c r="P16544" s="1"/>
    </row>
    <row r="16545" spans="16:16" x14ac:dyDescent="0.3">
      <c r="P16545" s="1"/>
    </row>
    <row r="16546" spans="16:16" x14ac:dyDescent="0.3">
      <c r="P16546" s="1"/>
    </row>
    <row r="16547" spans="16:16" x14ac:dyDescent="0.3">
      <c r="P16547" s="1"/>
    </row>
    <row r="16548" spans="16:16" x14ac:dyDescent="0.3">
      <c r="P16548" s="1"/>
    </row>
    <row r="16549" spans="16:16" x14ac:dyDescent="0.3">
      <c r="P16549" s="1"/>
    </row>
    <row r="16550" spans="16:16" x14ac:dyDescent="0.3">
      <c r="P16550" s="1"/>
    </row>
    <row r="16551" spans="16:16" x14ac:dyDescent="0.3">
      <c r="P16551" s="1"/>
    </row>
    <row r="16552" spans="16:16" x14ac:dyDescent="0.3">
      <c r="P16552" s="1"/>
    </row>
    <row r="16553" spans="16:16" x14ac:dyDescent="0.3">
      <c r="P16553" s="1"/>
    </row>
    <row r="16554" spans="16:16" x14ac:dyDescent="0.3">
      <c r="P16554" s="1"/>
    </row>
    <row r="16555" spans="16:16" x14ac:dyDescent="0.3">
      <c r="P16555" s="1"/>
    </row>
    <row r="16556" spans="16:16" x14ac:dyDescent="0.3">
      <c r="P16556" s="1"/>
    </row>
    <row r="16557" spans="16:16" x14ac:dyDescent="0.3">
      <c r="P16557" s="1"/>
    </row>
    <row r="16558" spans="16:16" x14ac:dyDescent="0.3">
      <c r="P16558" s="1"/>
    </row>
    <row r="16559" spans="16:16" x14ac:dyDescent="0.3">
      <c r="P16559" s="1"/>
    </row>
    <row r="16560" spans="16:16" x14ac:dyDescent="0.3">
      <c r="P16560" s="1"/>
    </row>
    <row r="16561" spans="16:16" x14ac:dyDescent="0.3">
      <c r="P16561" s="1"/>
    </row>
    <row r="16562" spans="16:16" x14ac:dyDescent="0.3">
      <c r="P16562" s="1"/>
    </row>
    <row r="16563" spans="16:16" x14ac:dyDescent="0.3">
      <c r="P16563" s="1"/>
    </row>
    <row r="16564" spans="16:16" x14ac:dyDescent="0.3">
      <c r="P16564" s="1"/>
    </row>
    <row r="16565" spans="16:16" x14ac:dyDescent="0.3">
      <c r="P16565" s="1"/>
    </row>
    <row r="16566" spans="16:16" x14ac:dyDescent="0.3">
      <c r="P16566" s="1"/>
    </row>
    <row r="16567" spans="16:16" x14ac:dyDescent="0.3">
      <c r="P16567" s="1"/>
    </row>
    <row r="16568" spans="16:16" x14ac:dyDescent="0.3">
      <c r="P16568" s="1"/>
    </row>
    <row r="16569" spans="16:16" x14ac:dyDescent="0.3">
      <c r="P16569" s="1"/>
    </row>
    <row r="16570" spans="16:16" x14ac:dyDescent="0.3">
      <c r="P16570" s="1"/>
    </row>
    <row r="16571" spans="16:16" x14ac:dyDescent="0.3">
      <c r="P16571" s="1"/>
    </row>
    <row r="16572" spans="16:16" x14ac:dyDescent="0.3">
      <c r="P16572" s="1"/>
    </row>
    <row r="16573" spans="16:16" x14ac:dyDescent="0.3">
      <c r="P16573" s="1"/>
    </row>
    <row r="16574" spans="16:16" x14ac:dyDescent="0.3">
      <c r="P16574" s="1"/>
    </row>
    <row r="16575" spans="16:16" x14ac:dyDescent="0.3">
      <c r="P16575" s="1"/>
    </row>
    <row r="16576" spans="16:16" x14ac:dyDescent="0.3">
      <c r="P16576" s="1"/>
    </row>
    <row r="16577" spans="16:16" x14ac:dyDescent="0.3">
      <c r="P16577" s="1"/>
    </row>
    <row r="16578" spans="16:16" x14ac:dyDescent="0.3">
      <c r="P16578" s="1"/>
    </row>
    <row r="16579" spans="16:16" x14ac:dyDescent="0.3">
      <c r="P16579" s="1"/>
    </row>
    <row r="16580" spans="16:16" x14ac:dyDescent="0.3">
      <c r="P16580" s="1"/>
    </row>
    <row r="16581" spans="16:16" x14ac:dyDescent="0.3">
      <c r="P16581" s="1"/>
    </row>
    <row r="16582" spans="16:16" x14ac:dyDescent="0.3">
      <c r="P16582" s="1"/>
    </row>
    <row r="16583" spans="16:16" x14ac:dyDescent="0.3">
      <c r="P16583" s="1"/>
    </row>
    <row r="16584" spans="16:16" x14ac:dyDescent="0.3">
      <c r="P16584" s="1"/>
    </row>
    <row r="16585" spans="16:16" x14ac:dyDescent="0.3">
      <c r="P16585" s="1"/>
    </row>
    <row r="16586" spans="16:16" x14ac:dyDescent="0.3">
      <c r="P16586" s="1"/>
    </row>
    <row r="16587" spans="16:16" x14ac:dyDescent="0.3">
      <c r="P16587" s="1"/>
    </row>
    <row r="16588" spans="16:16" x14ac:dyDescent="0.3">
      <c r="P16588" s="1"/>
    </row>
    <row r="16589" spans="16:16" x14ac:dyDescent="0.3">
      <c r="P16589" s="1"/>
    </row>
    <row r="16590" spans="16:16" x14ac:dyDescent="0.3">
      <c r="P16590" s="1"/>
    </row>
    <row r="16591" spans="16:16" x14ac:dyDescent="0.3">
      <c r="P16591" s="1"/>
    </row>
    <row r="16592" spans="16:16" x14ac:dyDescent="0.3">
      <c r="P16592" s="1"/>
    </row>
    <row r="16593" spans="16:16" x14ac:dyDescent="0.3">
      <c r="P16593" s="1"/>
    </row>
    <row r="16594" spans="16:16" x14ac:dyDescent="0.3">
      <c r="P16594" s="1"/>
    </row>
    <row r="16595" spans="16:16" x14ac:dyDescent="0.3">
      <c r="P16595" s="1"/>
    </row>
    <row r="16596" spans="16:16" x14ac:dyDescent="0.3">
      <c r="P16596" s="1"/>
    </row>
    <row r="16597" spans="16:16" x14ac:dyDescent="0.3">
      <c r="P16597" s="1"/>
    </row>
    <row r="16598" spans="16:16" x14ac:dyDescent="0.3">
      <c r="P16598" s="1"/>
    </row>
    <row r="16599" spans="16:16" x14ac:dyDescent="0.3">
      <c r="P16599" s="1"/>
    </row>
    <row r="16600" spans="16:16" x14ac:dyDescent="0.3">
      <c r="P16600" s="1"/>
    </row>
    <row r="16601" spans="16:16" x14ac:dyDescent="0.3">
      <c r="P16601" s="1"/>
    </row>
    <row r="16602" spans="16:16" x14ac:dyDescent="0.3">
      <c r="P16602" s="1"/>
    </row>
    <row r="16603" spans="16:16" x14ac:dyDescent="0.3">
      <c r="P16603" s="1"/>
    </row>
    <row r="16604" spans="16:16" x14ac:dyDescent="0.3">
      <c r="P16604" s="1"/>
    </row>
    <row r="16605" spans="16:16" x14ac:dyDescent="0.3">
      <c r="P16605" s="1"/>
    </row>
    <row r="16606" spans="16:16" x14ac:dyDescent="0.3">
      <c r="P16606" s="1"/>
    </row>
    <row r="16607" spans="16:16" x14ac:dyDescent="0.3">
      <c r="P16607" s="1"/>
    </row>
    <row r="16608" spans="16:16" x14ac:dyDescent="0.3">
      <c r="P16608" s="1"/>
    </row>
    <row r="16609" spans="16:16" x14ac:dyDescent="0.3">
      <c r="P16609" s="1"/>
    </row>
    <row r="16610" spans="16:16" x14ac:dyDescent="0.3">
      <c r="P16610" s="1"/>
    </row>
    <row r="16611" spans="16:16" x14ac:dyDescent="0.3">
      <c r="P16611" s="1"/>
    </row>
    <row r="16612" spans="16:16" x14ac:dyDescent="0.3">
      <c r="P16612" s="1"/>
    </row>
    <row r="16613" spans="16:16" x14ac:dyDescent="0.3">
      <c r="P16613" s="1"/>
    </row>
    <row r="16614" spans="16:16" x14ac:dyDescent="0.3">
      <c r="P16614" s="1"/>
    </row>
    <row r="16615" spans="16:16" x14ac:dyDescent="0.3">
      <c r="P16615" s="1"/>
    </row>
    <row r="16616" spans="16:16" x14ac:dyDescent="0.3">
      <c r="P16616" s="1"/>
    </row>
    <row r="16617" spans="16:16" x14ac:dyDescent="0.3">
      <c r="P16617" s="1"/>
    </row>
    <row r="16618" spans="16:16" x14ac:dyDescent="0.3">
      <c r="P16618" s="1"/>
    </row>
    <row r="16619" spans="16:16" x14ac:dyDescent="0.3">
      <c r="P16619" s="1"/>
    </row>
    <row r="16620" spans="16:16" x14ac:dyDescent="0.3">
      <c r="P16620" s="1"/>
    </row>
    <row r="16621" spans="16:16" x14ac:dyDescent="0.3">
      <c r="P16621" s="1"/>
    </row>
    <row r="16622" spans="16:16" x14ac:dyDescent="0.3">
      <c r="P16622" s="1"/>
    </row>
    <row r="16623" spans="16:16" x14ac:dyDescent="0.3">
      <c r="P16623" s="1"/>
    </row>
    <row r="16624" spans="16:16" x14ac:dyDescent="0.3">
      <c r="P16624" s="1"/>
    </row>
    <row r="16625" spans="16:16" x14ac:dyDescent="0.3">
      <c r="P16625" s="1"/>
    </row>
    <row r="16626" spans="16:16" x14ac:dyDescent="0.3">
      <c r="P16626" s="1"/>
    </row>
    <row r="16627" spans="16:16" x14ac:dyDescent="0.3">
      <c r="P16627" s="1"/>
    </row>
    <row r="16628" spans="16:16" x14ac:dyDescent="0.3">
      <c r="P16628" s="1"/>
    </row>
    <row r="16629" spans="16:16" x14ac:dyDescent="0.3">
      <c r="P16629" s="1"/>
    </row>
    <row r="16630" spans="16:16" x14ac:dyDescent="0.3">
      <c r="P16630" s="1"/>
    </row>
    <row r="16631" spans="16:16" x14ac:dyDescent="0.3">
      <c r="P16631" s="1"/>
    </row>
    <row r="16632" spans="16:16" x14ac:dyDescent="0.3">
      <c r="P16632" s="1"/>
    </row>
    <row r="16633" spans="16:16" x14ac:dyDescent="0.3">
      <c r="P16633" s="1"/>
    </row>
    <row r="16634" spans="16:16" x14ac:dyDescent="0.3">
      <c r="P16634" s="1"/>
    </row>
    <row r="16635" spans="16:16" x14ac:dyDescent="0.3">
      <c r="P16635" s="1"/>
    </row>
    <row r="16636" spans="16:16" x14ac:dyDescent="0.3">
      <c r="P16636" s="1"/>
    </row>
    <row r="16637" spans="16:16" x14ac:dyDescent="0.3">
      <c r="P16637" s="1"/>
    </row>
    <row r="16638" spans="16:16" x14ac:dyDescent="0.3">
      <c r="P16638" s="1"/>
    </row>
    <row r="16639" spans="16:16" x14ac:dyDescent="0.3">
      <c r="P16639" s="1"/>
    </row>
    <row r="16640" spans="16:16" x14ac:dyDescent="0.3">
      <c r="P16640" s="1"/>
    </row>
    <row r="16641" spans="16:16" x14ac:dyDescent="0.3">
      <c r="P16641" s="1"/>
    </row>
    <row r="16642" spans="16:16" x14ac:dyDescent="0.3">
      <c r="P16642" s="1"/>
    </row>
    <row r="16643" spans="16:16" x14ac:dyDescent="0.3">
      <c r="P16643" s="1"/>
    </row>
    <row r="16644" spans="16:16" x14ac:dyDescent="0.3">
      <c r="P16644" s="1"/>
    </row>
    <row r="16645" spans="16:16" x14ac:dyDescent="0.3">
      <c r="P16645" s="1"/>
    </row>
    <row r="16646" spans="16:16" x14ac:dyDescent="0.3">
      <c r="P16646" s="1"/>
    </row>
    <row r="16647" spans="16:16" x14ac:dyDescent="0.3">
      <c r="P16647" s="1"/>
    </row>
    <row r="16648" spans="16:16" x14ac:dyDescent="0.3">
      <c r="P16648" s="1"/>
    </row>
    <row r="16649" spans="16:16" x14ac:dyDescent="0.3">
      <c r="P16649" s="1"/>
    </row>
    <row r="16650" spans="16:16" x14ac:dyDescent="0.3">
      <c r="P16650" s="1"/>
    </row>
    <row r="16651" spans="16:16" x14ac:dyDescent="0.3">
      <c r="P16651" s="1"/>
    </row>
    <row r="16652" spans="16:16" x14ac:dyDescent="0.3">
      <c r="P16652" s="1"/>
    </row>
    <row r="16653" spans="16:16" x14ac:dyDescent="0.3">
      <c r="P16653" s="1"/>
    </row>
    <row r="16654" spans="16:16" x14ac:dyDescent="0.3">
      <c r="P16654" s="1"/>
    </row>
    <row r="16655" spans="16:16" x14ac:dyDescent="0.3">
      <c r="P16655" s="1"/>
    </row>
    <row r="16656" spans="16:16" x14ac:dyDescent="0.3">
      <c r="P16656" s="1"/>
    </row>
    <row r="16657" spans="16:16" x14ac:dyDescent="0.3">
      <c r="P16657" s="1"/>
    </row>
    <row r="16658" spans="16:16" x14ac:dyDescent="0.3">
      <c r="P16658" s="1"/>
    </row>
    <row r="16659" spans="16:16" x14ac:dyDescent="0.3">
      <c r="P16659" s="1"/>
    </row>
    <row r="16660" spans="16:16" x14ac:dyDescent="0.3">
      <c r="P16660" s="1"/>
    </row>
    <row r="16661" spans="16:16" x14ac:dyDescent="0.3">
      <c r="P16661" s="1"/>
    </row>
    <row r="16662" spans="16:16" x14ac:dyDescent="0.3">
      <c r="P16662" s="1"/>
    </row>
    <row r="16663" spans="16:16" x14ac:dyDescent="0.3">
      <c r="P16663" s="1"/>
    </row>
    <row r="16664" spans="16:16" x14ac:dyDescent="0.3">
      <c r="P16664" s="1"/>
    </row>
    <row r="16665" spans="16:16" x14ac:dyDescent="0.3">
      <c r="P16665" s="1"/>
    </row>
    <row r="16666" spans="16:16" x14ac:dyDescent="0.3">
      <c r="P16666" s="1"/>
    </row>
    <row r="16667" spans="16:16" x14ac:dyDescent="0.3">
      <c r="P16667" s="1"/>
    </row>
    <row r="16668" spans="16:16" x14ac:dyDescent="0.3">
      <c r="P16668" s="1"/>
    </row>
    <row r="16669" spans="16:16" x14ac:dyDescent="0.3">
      <c r="P16669" s="1"/>
    </row>
    <row r="16670" spans="16:16" x14ac:dyDescent="0.3">
      <c r="P16670" s="1"/>
    </row>
    <row r="16671" spans="16:16" x14ac:dyDescent="0.3">
      <c r="P16671" s="1"/>
    </row>
    <row r="16672" spans="16:16" x14ac:dyDescent="0.3">
      <c r="P16672" s="1"/>
    </row>
    <row r="16673" spans="16:16" x14ac:dyDescent="0.3">
      <c r="P16673" s="1"/>
    </row>
    <row r="16674" spans="16:16" x14ac:dyDescent="0.3">
      <c r="P16674" s="1"/>
    </row>
    <row r="16675" spans="16:16" x14ac:dyDescent="0.3">
      <c r="P16675" s="1"/>
    </row>
    <row r="16676" spans="16:16" x14ac:dyDescent="0.3">
      <c r="P16676" s="1"/>
    </row>
    <row r="16677" spans="16:16" x14ac:dyDescent="0.3">
      <c r="P16677" s="1"/>
    </row>
    <row r="16678" spans="16:16" x14ac:dyDescent="0.3">
      <c r="P16678" s="1"/>
    </row>
    <row r="16679" spans="16:16" x14ac:dyDescent="0.3">
      <c r="P16679" s="1"/>
    </row>
    <row r="16680" spans="16:16" x14ac:dyDescent="0.3">
      <c r="P16680" s="1"/>
    </row>
    <row r="16681" spans="16:16" x14ac:dyDescent="0.3">
      <c r="P16681" s="1"/>
    </row>
    <row r="16682" spans="16:16" x14ac:dyDescent="0.3">
      <c r="P16682" s="1"/>
    </row>
    <row r="16683" spans="16:16" x14ac:dyDescent="0.3">
      <c r="P16683" s="1"/>
    </row>
    <row r="16684" spans="16:16" x14ac:dyDescent="0.3">
      <c r="P16684" s="1"/>
    </row>
    <row r="16685" spans="16:16" x14ac:dyDescent="0.3">
      <c r="P16685" s="1"/>
    </row>
    <row r="16686" spans="16:16" x14ac:dyDescent="0.3">
      <c r="P16686" s="1"/>
    </row>
    <row r="16687" spans="16:16" x14ac:dyDescent="0.3">
      <c r="P16687" s="1"/>
    </row>
    <row r="16688" spans="16:16" x14ac:dyDescent="0.3">
      <c r="P16688" s="1"/>
    </row>
    <row r="16689" spans="16:16" x14ac:dyDescent="0.3">
      <c r="P16689" s="1"/>
    </row>
    <row r="16690" spans="16:16" x14ac:dyDescent="0.3">
      <c r="P16690" s="1"/>
    </row>
    <row r="16691" spans="16:16" x14ac:dyDescent="0.3">
      <c r="P16691" s="1"/>
    </row>
    <row r="16692" spans="16:16" x14ac:dyDescent="0.3">
      <c r="P16692" s="1"/>
    </row>
    <row r="16693" spans="16:16" x14ac:dyDescent="0.3">
      <c r="P16693" s="1"/>
    </row>
    <row r="16694" spans="16:16" x14ac:dyDescent="0.3">
      <c r="P16694" s="1"/>
    </row>
    <row r="16695" spans="16:16" x14ac:dyDescent="0.3">
      <c r="P16695" s="1"/>
    </row>
    <row r="16696" spans="16:16" x14ac:dyDescent="0.3">
      <c r="P16696" s="1"/>
    </row>
    <row r="16697" spans="16:16" x14ac:dyDescent="0.3">
      <c r="P16697" s="1"/>
    </row>
    <row r="16698" spans="16:16" x14ac:dyDescent="0.3">
      <c r="P16698" s="1"/>
    </row>
    <row r="16699" spans="16:16" x14ac:dyDescent="0.3">
      <c r="P16699" s="1"/>
    </row>
    <row r="16700" spans="16:16" x14ac:dyDescent="0.3">
      <c r="P16700" s="1"/>
    </row>
    <row r="16701" spans="16:16" x14ac:dyDescent="0.3">
      <c r="P16701" s="1"/>
    </row>
    <row r="16702" spans="16:16" x14ac:dyDescent="0.3">
      <c r="P16702" s="1"/>
    </row>
    <row r="16703" spans="16:16" x14ac:dyDescent="0.3">
      <c r="P16703" s="1"/>
    </row>
    <row r="16704" spans="16:16" x14ac:dyDescent="0.3">
      <c r="P16704" s="1"/>
    </row>
    <row r="16705" spans="16:16" x14ac:dyDescent="0.3">
      <c r="P16705" s="1"/>
    </row>
    <row r="16706" spans="16:16" x14ac:dyDescent="0.3">
      <c r="P16706" s="1"/>
    </row>
    <row r="16707" spans="16:16" x14ac:dyDescent="0.3">
      <c r="P16707" s="1"/>
    </row>
    <row r="16708" spans="16:16" x14ac:dyDescent="0.3">
      <c r="P16708" s="1"/>
    </row>
    <row r="16709" spans="16:16" x14ac:dyDescent="0.3">
      <c r="P16709" s="1"/>
    </row>
    <row r="16710" spans="16:16" x14ac:dyDescent="0.3">
      <c r="P16710" s="1"/>
    </row>
    <row r="16711" spans="16:16" x14ac:dyDescent="0.3">
      <c r="P16711" s="1"/>
    </row>
    <row r="16712" spans="16:16" x14ac:dyDescent="0.3">
      <c r="P16712" s="1"/>
    </row>
    <row r="16713" spans="16:16" x14ac:dyDescent="0.3">
      <c r="P16713" s="1"/>
    </row>
    <row r="16714" spans="16:16" x14ac:dyDescent="0.3">
      <c r="P16714" s="1"/>
    </row>
    <row r="16715" spans="16:16" x14ac:dyDescent="0.3">
      <c r="P16715" s="1"/>
    </row>
    <row r="16716" spans="16:16" x14ac:dyDescent="0.3">
      <c r="P16716" s="1"/>
    </row>
    <row r="16717" spans="16:16" x14ac:dyDescent="0.3">
      <c r="P16717" s="1"/>
    </row>
    <row r="16718" spans="16:16" x14ac:dyDescent="0.3">
      <c r="P16718" s="1"/>
    </row>
    <row r="16719" spans="16:16" x14ac:dyDescent="0.3">
      <c r="P16719" s="1"/>
    </row>
    <row r="16720" spans="16:16" x14ac:dyDescent="0.3">
      <c r="P16720" s="1"/>
    </row>
    <row r="16721" spans="16:16" x14ac:dyDescent="0.3">
      <c r="P16721" s="1"/>
    </row>
    <row r="16722" spans="16:16" x14ac:dyDescent="0.3">
      <c r="P16722" s="1"/>
    </row>
    <row r="16723" spans="16:16" x14ac:dyDescent="0.3">
      <c r="P16723" s="1"/>
    </row>
    <row r="16724" spans="16:16" x14ac:dyDescent="0.3">
      <c r="P16724" s="1"/>
    </row>
    <row r="16725" spans="16:16" x14ac:dyDescent="0.3">
      <c r="P16725" s="1"/>
    </row>
    <row r="16726" spans="16:16" x14ac:dyDescent="0.3">
      <c r="P16726" s="1"/>
    </row>
    <row r="16727" spans="16:16" x14ac:dyDescent="0.3">
      <c r="P16727" s="1"/>
    </row>
    <row r="16728" spans="16:16" x14ac:dyDescent="0.3">
      <c r="P16728" s="1"/>
    </row>
    <row r="16729" spans="16:16" x14ac:dyDescent="0.3">
      <c r="P16729" s="1"/>
    </row>
    <row r="16730" spans="16:16" x14ac:dyDescent="0.3">
      <c r="P16730" s="1"/>
    </row>
    <row r="16731" spans="16:16" x14ac:dyDescent="0.3">
      <c r="P16731" s="1"/>
    </row>
    <row r="16732" spans="16:16" x14ac:dyDescent="0.3">
      <c r="P16732" s="1"/>
    </row>
    <row r="16733" spans="16:16" x14ac:dyDescent="0.3">
      <c r="P16733" s="1"/>
    </row>
    <row r="16734" spans="16:16" x14ac:dyDescent="0.3">
      <c r="P16734" s="1"/>
    </row>
    <row r="16735" spans="16:16" x14ac:dyDescent="0.3">
      <c r="P16735" s="1"/>
    </row>
    <row r="16736" spans="16:16" x14ac:dyDescent="0.3">
      <c r="P16736" s="1"/>
    </row>
    <row r="16737" spans="16:16" x14ac:dyDescent="0.3">
      <c r="P16737" s="1"/>
    </row>
    <row r="16738" spans="16:16" x14ac:dyDescent="0.3">
      <c r="P16738" s="1"/>
    </row>
    <row r="16739" spans="16:16" x14ac:dyDescent="0.3">
      <c r="P16739" s="1"/>
    </row>
    <row r="16740" spans="16:16" x14ac:dyDescent="0.3">
      <c r="P16740" s="1"/>
    </row>
    <row r="16741" spans="16:16" x14ac:dyDescent="0.3">
      <c r="P16741" s="1"/>
    </row>
    <row r="16742" spans="16:16" x14ac:dyDescent="0.3">
      <c r="P16742" s="1"/>
    </row>
    <row r="16743" spans="16:16" x14ac:dyDescent="0.3">
      <c r="P16743" s="1"/>
    </row>
    <row r="16744" spans="16:16" x14ac:dyDescent="0.3">
      <c r="P16744" s="1"/>
    </row>
    <row r="16745" spans="16:16" x14ac:dyDescent="0.3">
      <c r="P16745" s="1"/>
    </row>
    <row r="16746" spans="16:16" x14ac:dyDescent="0.3">
      <c r="P16746" s="1"/>
    </row>
    <row r="16747" spans="16:16" x14ac:dyDescent="0.3">
      <c r="P16747" s="1"/>
    </row>
    <row r="16748" spans="16:16" x14ac:dyDescent="0.3">
      <c r="P16748" s="1"/>
    </row>
    <row r="16749" spans="16:16" x14ac:dyDescent="0.3">
      <c r="P16749" s="1"/>
    </row>
    <row r="16750" spans="16:16" x14ac:dyDescent="0.3">
      <c r="P16750" s="1"/>
    </row>
    <row r="16751" spans="16:16" x14ac:dyDescent="0.3">
      <c r="P16751" s="1"/>
    </row>
    <row r="16752" spans="16:16" x14ac:dyDescent="0.3">
      <c r="P16752" s="1"/>
    </row>
    <row r="16753" spans="16:16" x14ac:dyDescent="0.3">
      <c r="P16753" s="1"/>
    </row>
    <row r="16754" spans="16:16" x14ac:dyDescent="0.3">
      <c r="P16754" s="1"/>
    </row>
    <row r="16755" spans="16:16" x14ac:dyDescent="0.3">
      <c r="P16755" s="1"/>
    </row>
    <row r="16756" spans="16:16" x14ac:dyDescent="0.3">
      <c r="P16756" s="1"/>
    </row>
    <row r="16757" spans="16:16" x14ac:dyDescent="0.3">
      <c r="P16757" s="1"/>
    </row>
    <row r="16758" spans="16:16" x14ac:dyDescent="0.3">
      <c r="P16758" s="1"/>
    </row>
    <row r="16759" spans="16:16" x14ac:dyDescent="0.3">
      <c r="P16759" s="1"/>
    </row>
    <row r="16760" spans="16:16" x14ac:dyDescent="0.3">
      <c r="P16760" s="1"/>
    </row>
    <row r="16761" spans="16:16" x14ac:dyDescent="0.3">
      <c r="P16761" s="1"/>
    </row>
    <row r="16762" spans="16:16" x14ac:dyDescent="0.3">
      <c r="P16762" s="1"/>
    </row>
    <row r="16763" spans="16:16" x14ac:dyDescent="0.3">
      <c r="P16763" s="1"/>
    </row>
    <row r="16764" spans="16:16" x14ac:dyDescent="0.3">
      <c r="P16764" s="1"/>
    </row>
    <row r="16765" spans="16:16" x14ac:dyDescent="0.3">
      <c r="P16765" s="1"/>
    </row>
    <row r="16766" spans="16:16" x14ac:dyDescent="0.3">
      <c r="P16766" s="1"/>
    </row>
    <row r="16767" spans="16:16" x14ac:dyDescent="0.3">
      <c r="P16767" s="1"/>
    </row>
    <row r="16768" spans="16:16" x14ac:dyDescent="0.3">
      <c r="P16768" s="1"/>
    </row>
    <row r="16769" spans="16:16" x14ac:dyDescent="0.3">
      <c r="P16769" s="1"/>
    </row>
    <row r="16770" spans="16:16" x14ac:dyDescent="0.3">
      <c r="P16770" s="1"/>
    </row>
    <row r="16771" spans="16:16" x14ac:dyDescent="0.3">
      <c r="P16771" s="1"/>
    </row>
    <row r="16772" spans="16:16" x14ac:dyDescent="0.3">
      <c r="P16772" s="1"/>
    </row>
    <row r="16773" spans="16:16" x14ac:dyDescent="0.3">
      <c r="P16773" s="1"/>
    </row>
    <row r="16774" spans="16:16" x14ac:dyDescent="0.3">
      <c r="P16774" s="1"/>
    </row>
    <row r="16775" spans="16:16" x14ac:dyDescent="0.3">
      <c r="P16775" s="1"/>
    </row>
    <row r="16776" spans="16:16" x14ac:dyDescent="0.3">
      <c r="P16776" s="1"/>
    </row>
    <row r="16777" spans="16:16" x14ac:dyDescent="0.3">
      <c r="P16777" s="1"/>
    </row>
    <row r="16778" spans="16:16" x14ac:dyDescent="0.3">
      <c r="P16778" s="1"/>
    </row>
    <row r="16779" spans="16:16" x14ac:dyDescent="0.3">
      <c r="P16779" s="1"/>
    </row>
    <row r="16780" spans="16:16" x14ac:dyDescent="0.3">
      <c r="P16780" s="1"/>
    </row>
    <row r="16781" spans="16:16" x14ac:dyDescent="0.3">
      <c r="P16781" s="1"/>
    </row>
    <row r="16782" spans="16:16" x14ac:dyDescent="0.3">
      <c r="P16782" s="1"/>
    </row>
    <row r="16783" spans="16:16" x14ac:dyDescent="0.3">
      <c r="P16783" s="1"/>
    </row>
    <row r="16784" spans="16:16" x14ac:dyDescent="0.3">
      <c r="P16784" s="1"/>
    </row>
    <row r="16785" spans="16:16" x14ac:dyDescent="0.3">
      <c r="P16785" s="1"/>
    </row>
    <row r="16786" spans="16:16" x14ac:dyDescent="0.3">
      <c r="P16786" s="1"/>
    </row>
    <row r="16787" spans="16:16" x14ac:dyDescent="0.3">
      <c r="P16787" s="1"/>
    </row>
    <row r="16788" spans="16:16" x14ac:dyDescent="0.3">
      <c r="P16788" s="1"/>
    </row>
    <row r="16789" spans="16:16" x14ac:dyDescent="0.3">
      <c r="P16789" s="1"/>
    </row>
    <row r="16790" spans="16:16" x14ac:dyDescent="0.3">
      <c r="P16790" s="1"/>
    </row>
    <row r="16791" spans="16:16" x14ac:dyDescent="0.3">
      <c r="P16791" s="1"/>
    </row>
    <row r="16792" spans="16:16" x14ac:dyDescent="0.3">
      <c r="P16792" s="1"/>
    </row>
    <row r="16793" spans="16:16" x14ac:dyDescent="0.3">
      <c r="P16793" s="1"/>
    </row>
    <row r="16794" spans="16:16" x14ac:dyDescent="0.3">
      <c r="P16794" s="1"/>
    </row>
    <row r="16795" spans="16:16" x14ac:dyDescent="0.3">
      <c r="P16795" s="1"/>
    </row>
    <row r="16796" spans="16:16" x14ac:dyDescent="0.3">
      <c r="P16796" s="1"/>
    </row>
    <row r="16797" spans="16:16" x14ac:dyDescent="0.3">
      <c r="P16797" s="1"/>
    </row>
    <row r="16798" spans="16:16" x14ac:dyDescent="0.3">
      <c r="P16798" s="1"/>
    </row>
    <row r="16799" spans="16:16" x14ac:dyDescent="0.3">
      <c r="P16799" s="1"/>
    </row>
    <row r="16800" spans="16:16" x14ac:dyDescent="0.3">
      <c r="P16800" s="1"/>
    </row>
    <row r="16801" spans="16:16" x14ac:dyDescent="0.3">
      <c r="P16801" s="1"/>
    </row>
    <row r="16802" spans="16:16" x14ac:dyDescent="0.3">
      <c r="P16802" s="1"/>
    </row>
    <row r="16803" spans="16:16" x14ac:dyDescent="0.3">
      <c r="P16803" s="1"/>
    </row>
    <row r="16804" spans="16:16" x14ac:dyDescent="0.3">
      <c r="P16804" s="1"/>
    </row>
    <row r="16805" spans="16:16" x14ac:dyDescent="0.3">
      <c r="P16805" s="1"/>
    </row>
    <row r="16806" spans="16:16" x14ac:dyDescent="0.3">
      <c r="P16806" s="1"/>
    </row>
    <row r="16807" spans="16:16" x14ac:dyDescent="0.3">
      <c r="P16807" s="1"/>
    </row>
    <row r="16808" spans="16:16" x14ac:dyDescent="0.3">
      <c r="P16808" s="1"/>
    </row>
    <row r="16809" spans="16:16" x14ac:dyDescent="0.3">
      <c r="P16809" s="1"/>
    </row>
    <row r="16810" spans="16:16" x14ac:dyDescent="0.3">
      <c r="P16810" s="1"/>
    </row>
    <row r="16811" spans="16:16" x14ac:dyDescent="0.3">
      <c r="P16811" s="1"/>
    </row>
    <row r="16812" spans="16:16" x14ac:dyDescent="0.3">
      <c r="P16812" s="1"/>
    </row>
    <row r="16813" spans="16:16" x14ac:dyDescent="0.3">
      <c r="P16813" s="1"/>
    </row>
    <row r="16814" spans="16:16" x14ac:dyDescent="0.3">
      <c r="P16814" s="1"/>
    </row>
    <row r="16815" spans="16:16" x14ac:dyDescent="0.3">
      <c r="P16815" s="1"/>
    </row>
    <row r="16816" spans="16:16" x14ac:dyDescent="0.3">
      <c r="P16816" s="1"/>
    </row>
    <row r="16817" spans="16:16" x14ac:dyDescent="0.3">
      <c r="P16817" s="1"/>
    </row>
    <row r="16818" spans="16:16" x14ac:dyDescent="0.3">
      <c r="P16818" s="1"/>
    </row>
    <row r="16819" spans="16:16" x14ac:dyDescent="0.3">
      <c r="P16819" s="1"/>
    </row>
    <row r="16820" spans="16:16" x14ac:dyDescent="0.3">
      <c r="P16820" s="1"/>
    </row>
    <row r="16821" spans="16:16" x14ac:dyDescent="0.3">
      <c r="P16821" s="1"/>
    </row>
    <row r="16822" spans="16:16" x14ac:dyDescent="0.3">
      <c r="P16822" s="1"/>
    </row>
    <row r="16823" spans="16:16" x14ac:dyDescent="0.3">
      <c r="P16823" s="1"/>
    </row>
    <row r="16824" spans="16:16" x14ac:dyDescent="0.3">
      <c r="P16824" s="1"/>
    </row>
    <row r="16825" spans="16:16" x14ac:dyDescent="0.3">
      <c r="P16825" s="1"/>
    </row>
    <row r="16826" spans="16:16" x14ac:dyDescent="0.3">
      <c r="P16826" s="1"/>
    </row>
    <row r="16827" spans="16:16" x14ac:dyDescent="0.3">
      <c r="P16827" s="1"/>
    </row>
    <row r="16828" spans="16:16" x14ac:dyDescent="0.3">
      <c r="P16828" s="1"/>
    </row>
    <row r="16829" spans="16:16" x14ac:dyDescent="0.3">
      <c r="P16829" s="1"/>
    </row>
    <row r="16830" spans="16:16" x14ac:dyDescent="0.3">
      <c r="P16830" s="1"/>
    </row>
    <row r="16831" spans="16:16" x14ac:dyDescent="0.3">
      <c r="P16831" s="1"/>
    </row>
    <row r="16832" spans="16:16" x14ac:dyDescent="0.3">
      <c r="P16832" s="1"/>
    </row>
    <row r="16833" spans="16:16" x14ac:dyDescent="0.3">
      <c r="P16833" s="1"/>
    </row>
    <row r="16834" spans="16:16" x14ac:dyDescent="0.3">
      <c r="P16834" s="1"/>
    </row>
    <row r="16835" spans="16:16" x14ac:dyDescent="0.3">
      <c r="P16835" s="1"/>
    </row>
    <row r="16836" spans="16:16" x14ac:dyDescent="0.3">
      <c r="P16836" s="1"/>
    </row>
    <row r="16837" spans="16:16" x14ac:dyDescent="0.3">
      <c r="P16837" s="1"/>
    </row>
    <row r="16838" spans="16:16" x14ac:dyDescent="0.3">
      <c r="P16838" s="1"/>
    </row>
    <row r="16839" spans="16:16" x14ac:dyDescent="0.3">
      <c r="P16839" s="1"/>
    </row>
    <row r="16840" spans="16:16" x14ac:dyDescent="0.3">
      <c r="P16840" s="1"/>
    </row>
    <row r="16841" spans="16:16" x14ac:dyDescent="0.3">
      <c r="P16841" s="1"/>
    </row>
    <row r="16842" spans="16:16" x14ac:dyDescent="0.3">
      <c r="P16842" s="1"/>
    </row>
    <row r="16843" spans="16:16" x14ac:dyDescent="0.3">
      <c r="P16843" s="1"/>
    </row>
    <row r="16844" spans="16:16" x14ac:dyDescent="0.3">
      <c r="P16844" s="1"/>
    </row>
    <row r="16845" spans="16:16" x14ac:dyDescent="0.3">
      <c r="P16845" s="1"/>
    </row>
    <row r="16846" spans="16:16" x14ac:dyDescent="0.3">
      <c r="P16846" s="1"/>
    </row>
    <row r="16847" spans="16:16" x14ac:dyDescent="0.3">
      <c r="P16847" s="1"/>
    </row>
    <row r="16848" spans="16:16" x14ac:dyDescent="0.3">
      <c r="P16848" s="1"/>
    </row>
    <row r="16849" spans="16:16" x14ac:dyDescent="0.3">
      <c r="P16849" s="1"/>
    </row>
    <row r="16850" spans="16:16" x14ac:dyDescent="0.3">
      <c r="P16850" s="1"/>
    </row>
    <row r="16851" spans="16:16" x14ac:dyDescent="0.3">
      <c r="P16851" s="1"/>
    </row>
    <row r="16852" spans="16:16" x14ac:dyDescent="0.3">
      <c r="P16852" s="1"/>
    </row>
    <row r="16853" spans="16:16" x14ac:dyDescent="0.3">
      <c r="P16853" s="1"/>
    </row>
    <row r="16854" spans="16:16" x14ac:dyDescent="0.3">
      <c r="P16854" s="1"/>
    </row>
    <row r="16855" spans="16:16" x14ac:dyDescent="0.3">
      <c r="P16855" s="1"/>
    </row>
    <row r="16856" spans="16:16" x14ac:dyDescent="0.3">
      <c r="P16856" s="1"/>
    </row>
    <row r="16857" spans="16:16" x14ac:dyDescent="0.3">
      <c r="P16857" s="1"/>
    </row>
    <row r="16858" spans="16:16" x14ac:dyDescent="0.3">
      <c r="P16858" s="1"/>
    </row>
    <row r="16859" spans="16:16" x14ac:dyDescent="0.3">
      <c r="P16859" s="1"/>
    </row>
    <row r="16860" spans="16:16" x14ac:dyDescent="0.3">
      <c r="P16860" s="1"/>
    </row>
    <row r="16861" spans="16:16" x14ac:dyDescent="0.3">
      <c r="P16861" s="1"/>
    </row>
    <row r="16862" spans="16:16" x14ac:dyDescent="0.3">
      <c r="P16862" s="1"/>
    </row>
    <row r="16863" spans="16:16" x14ac:dyDescent="0.3">
      <c r="P16863" s="1"/>
    </row>
    <row r="16864" spans="16:16" x14ac:dyDescent="0.3">
      <c r="P16864" s="1"/>
    </row>
    <row r="16865" spans="16:16" x14ac:dyDescent="0.3">
      <c r="P16865" s="1"/>
    </row>
    <row r="16866" spans="16:16" x14ac:dyDescent="0.3">
      <c r="P16866" s="1"/>
    </row>
    <row r="16867" spans="16:16" x14ac:dyDescent="0.3">
      <c r="P16867" s="1"/>
    </row>
    <row r="16868" spans="16:16" x14ac:dyDescent="0.3">
      <c r="P16868" s="1"/>
    </row>
    <row r="16869" spans="16:16" x14ac:dyDescent="0.3">
      <c r="P16869" s="1"/>
    </row>
    <row r="16870" spans="16:16" x14ac:dyDescent="0.3">
      <c r="P16870" s="1"/>
    </row>
    <row r="16871" spans="16:16" x14ac:dyDescent="0.3">
      <c r="P16871" s="1"/>
    </row>
    <row r="16872" spans="16:16" x14ac:dyDescent="0.3">
      <c r="P16872" s="1"/>
    </row>
    <row r="16873" spans="16:16" x14ac:dyDescent="0.3">
      <c r="P16873" s="1"/>
    </row>
    <row r="16874" spans="16:16" x14ac:dyDescent="0.3">
      <c r="P16874" s="1"/>
    </row>
    <row r="16875" spans="16:16" x14ac:dyDescent="0.3">
      <c r="P16875" s="1"/>
    </row>
    <row r="16876" spans="16:16" x14ac:dyDescent="0.3">
      <c r="P16876" s="1"/>
    </row>
    <row r="16877" spans="16:16" x14ac:dyDescent="0.3">
      <c r="P16877" s="1"/>
    </row>
    <row r="16878" spans="16:16" x14ac:dyDescent="0.3">
      <c r="P16878" s="1"/>
    </row>
    <row r="16879" spans="16:16" x14ac:dyDescent="0.3">
      <c r="P16879" s="1"/>
    </row>
    <row r="16880" spans="16:16" x14ac:dyDescent="0.3">
      <c r="P16880" s="1"/>
    </row>
    <row r="16881" spans="16:16" x14ac:dyDescent="0.3">
      <c r="P16881" s="1"/>
    </row>
    <row r="16882" spans="16:16" x14ac:dyDescent="0.3">
      <c r="P16882" s="1"/>
    </row>
    <row r="16883" spans="16:16" x14ac:dyDescent="0.3">
      <c r="P16883" s="1"/>
    </row>
    <row r="16884" spans="16:16" x14ac:dyDescent="0.3">
      <c r="P16884" s="1"/>
    </row>
    <row r="16885" spans="16:16" x14ac:dyDescent="0.3">
      <c r="P16885" s="1"/>
    </row>
    <row r="16886" spans="16:16" x14ac:dyDescent="0.3">
      <c r="P16886" s="1"/>
    </row>
    <row r="16887" spans="16:16" x14ac:dyDescent="0.3">
      <c r="P16887" s="1"/>
    </row>
    <row r="16888" spans="16:16" x14ac:dyDescent="0.3">
      <c r="P16888" s="1"/>
    </row>
    <row r="16889" spans="16:16" x14ac:dyDescent="0.3">
      <c r="P16889" s="1"/>
    </row>
    <row r="16890" spans="16:16" x14ac:dyDescent="0.3">
      <c r="P16890" s="1"/>
    </row>
    <row r="16891" spans="16:16" x14ac:dyDescent="0.3">
      <c r="P16891" s="1"/>
    </row>
    <row r="16892" spans="16:16" x14ac:dyDescent="0.3">
      <c r="P16892" s="1"/>
    </row>
    <row r="16893" spans="16:16" x14ac:dyDescent="0.3">
      <c r="P16893" s="1"/>
    </row>
    <row r="16894" spans="16:16" x14ac:dyDescent="0.3">
      <c r="P16894" s="1"/>
    </row>
    <row r="16895" spans="16:16" x14ac:dyDescent="0.3">
      <c r="P16895" s="1"/>
    </row>
    <row r="16896" spans="16:16" x14ac:dyDescent="0.3">
      <c r="P16896" s="1"/>
    </row>
    <row r="16897" spans="16:16" x14ac:dyDescent="0.3">
      <c r="P16897" s="1"/>
    </row>
    <row r="16898" spans="16:16" x14ac:dyDescent="0.3">
      <c r="P16898" s="1"/>
    </row>
    <row r="16899" spans="16:16" x14ac:dyDescent="0.3">
      <c r="P16899" s="1"/>
    </row>
    <row r="16900" spans="16:16" x14ac:dyDescent="0.3">
      <c r="P16900" s="1"/>
    </row>
    <row r="16901" spans="16:16" x14ac:dyDescent="0.3">
      <c r="P16901" s="1"/>
    </row>
    <row r="16902" spans="16:16" x14ac:dyDescent="0.3">
      <c r="P16902" s="1"/>
    </row>
    <row r="16903" spans="16:16" x14ac:dyDescent="0.3">
      <c r="P16903" s="1"/>
    </row>
    <row r="16904" spans="16:16" x14ac:dyDescent="0.3">
      <c r="P16904" s="1"/>
    </row>
    <row r="16905" spans="16:16" x14ac:dyDescent="0.3">
      <c r="P16905" s="1"/>
    </row>
    <row r="16906" spans="16:16" x14ac:dyDescent="0.3">
      <c r="P16906" s="1"/>
    </row>
    <row r="16907" spans="16:16" x14ac:dyDescent="0.3">
      <c r="P16907" s="1"/>
    </row>
    <row r="16908" spans="16:16" x14ac:dyDescent="0.3">
      <c r="P16908" s="1"/>
    </row>
    <row r="16909" spans="16:16" x14ac:dyDescent="0.3">
      <c r="P16909" s="1"/>
    </row>
    <row r="16910" spans="16:16" x14ac:dyDescent="0.3">
      <c r="P16910" s="1"/>
    </row>
    <row r="16911" spans="16:16" x14ac:dyDescent="0.3">
      <c r="P16911" s="1"/>
    </row>
    <row r="16912" spans="16:16" x14ac:dyDescent="0.3">
      <c r="P16912" s="1"/>
    </row>
    <row r="16913" spans="16:16" x14ac:dyDescent="0.3">
      <c r="P16913" s="1"/>
    </row>
    <row r="16914" spans="16:16" x14ac:dyDescent="0.3">
      <c r="P16914" s="1"/>
    </row>
    <row r="16915" spans="16:16" x14ac:dyDescent="0.3">
      <c r="P16915" s="1"/>
    </row>
    <row r="16916" spans="16:16" x14ac:dyDescent="0.3">
      <c r="P16916" s="1"/>
    </row>
    <row r="16917" spans="16:16" x14ac:dyDescent="0.3">
      <c r="P16917" s="1"/>
    </row>
    <row r="16918" spans="16:16" x14ac:dyDescent="0.3">
      <c r="P16918" s="1"/>
    </row>
    <row r="16919" spans="16:16" x14ac:dyDescent="0.3">
      <c r="P16919" s="1"/>
    </row>
    <row r="16920" spans="16:16" x14ac:dyDescent="0.3">
      <c r="P16920" s="1"/>
    </row>
    <row r="16921" spans="16:16" x14ac:dyDescent="0.3">
      <c r="P16921" s="1"/>
    </row>
    <row r="16922" spans="16:16" x14ac:dyDescent="0.3">
      <c r="P16922" s="1"/>
    </row>
    <row r="16923" spans="16:16" x14ac:dyDescent="0.3">
      <c r="P16923" s="1"/>
    </row>
    <row r="16924" spans="16:16" x14ac:dyDescent="0.3">
      <c r="P16924" s="1"/>
    </row>
    <row r="16925" spans="16:16" x14ac:dyDescent="0.3">
      <c r="P16925" s="1"/>
    </row>
    <row r="16926" spans="16:16" x14ac:dyDescent="0.3">
      <c r="P16926" s="1"/>
    </row>
    <row r="16927" spans="16:16" x14ac:dyDescent="0.3">
      <c r="P16927" s="1"/>
    </row>
    <row r="16928" spans="16:16" x14ac:dyDescent="0.3">
      <c r="P16928" s="1"/>
    </row>
    <row r="16929" spans="16:16" x14ac:dyDescent="0.3">
      <c r="P16929" s="1"/>
    </row>
    <row r="16930" spans="16:16" x14ac:dyDescent="0.3">
      <c r="P16930" s="1"/>
    </row>
    <row r="16931" spans="16:16" x14ac:dyDescent="0.3">
      <c r="P16931" s="1"/>
    </row>
    <row r="16932" spans="16:16" x14ac:dyDescent="0.3">
      <c r="P16932" s="1"/>
    </row>
    <row r="16933" spans="16:16" x14ac:dyDescent="0.3">
      <c r="P16933" s="1"/>
    </row>
    <row r="16934" spans="16:16" x14ac:dyDescent="0.3">
      <c r="P16934" s="1"/>
    </row>
    <row r="16935" spans="16:16" x14ac:dyDescent="0.3">
      <c r="P16935" s="1"/>
    </row>
    <row r="16936" spans="16:16" x14ac:dyDescent="0.3">
      <c r="P16936" s="1"/>
    </row>
    <row r="16937" spans="16:16" x14ac:dyDescent="0.3">
      <c r="P16937" s="1"/>
    </row>
    <row r="16938" spans="16:16" x14ac:dyDescent="0.3">
      <c r="P16938" s="1"/>
    </row>
    <row r="16939" spans="16:16" x14ac:dyDescent="0.3">
      <c r="P16939" s="1"/>
    </row>
    <row r="16940" spans="16:16" x14ac:dyDescent="0.3">
      <c r="P16940" s="1"/>
    </row>
    <row r="16941" spans="16:16" x14ac:dyDescent="0.3">
      <c r="P16941" s="1"/>
    </row>
    <row r="16942" spans="16:16" x14ac:dyDescent="0.3">
      <c r="P16942" s="1"/>
    </row>
    <row r="16943" spans="16:16" x14ac:dyDescent="0.3">
      <c r="P16943" s="1"/>
    </row>
    <row r="16944" spans="16:16" x14ac:dyDescent="0.3">
      <c r="P16944" s="1"/>
    </row>
    <row r="16945" spans="16:16" x14ac:dyDescent="0.3">
      <c r="P16945" s="1"/>
    </row>
    <row r="16946" spans="16:16" x14ac:dyDescent="0.3">
      <c r="P16946" s="1"/>
    </row>
    <row r="16947" spans="16:16" x14ac:dyDescent="0.3">
      <c r="P16947" s="1"/>
    </row>
    <row r="16948" spans="16:16" x14ac:dyDescent="0.3">
      <c r="P16948" s="1"/>
    </row>
    <row r="16949" spans="16:16" x14ac:dyDescent="0.3">
      <c r="P16949" s="1"/>
    </row>
    <row r="16950" spans="16:16" x14ac:dyDescent="0.3">
      <c r="P16950" s="1"/>
    </row>
    <row r="16951" spans="16:16" x14ac:dyDescent="0.3">
      <c r="P16951" s="1"/>
    </row>
    <row r="16952" spans="16:16" x14ac:dyDescent="0.3">
      <c r="P16952" s="1"/>
    </row>
    <row r="16953" spans="16:16" x14ac:dyDescent="0.3">
      <c r="P16953" s="1"/>
    </row>
    <row r="16954" spans="16:16" x14ac:dyDescent="0.3">
      <c r="P16954" s="1"/>
    </row>
    <row r="16955" spans="16:16" x14ac:dyDescent="0.3">
      <c r="P16955" s="1"/>
    </row>
    <row r="16956" spans="16:16" x14ac:dyDescent="0.3">
      <c r="P16956" s="1"/>
    </row>
    <row r="16957" spans="16:16" x14ac:dyDescent="0.3">
      <c r="P16957" s="1"/>
    </row>
    <row r="16958" spans="16:16" x14ac:dyDescent="0.3">
      <c r="P16958" s="1"/>
    </row>
    <row r="16959" spans="16:16" x14ac:dyDescent="0.3">
      <c r="P16959" s="1"/>
    </row>
    <row r="16960" spans="16:16" x14ac:dyDescent="0.3">
      <c r="P16960" s="1"/>
    </row>
    <row r="16961" spans="16:16" x14ac:dyDescent="0.3">
      <c r="P16961" s="1"/>
    </row>
    <row r="16962" spans="16:16" x14ac:dyDescent="0.3">
      <c r="P16962" s="1"/>
    </row>
    <row r="16963" spans="16:16" x14ac:dyDescent="0.3">
      <c r="P16963" s="1"/>
    </row>
    <row r="16964" spans="16:16" x14ac:dyDescent="0.3">
      <c r="P16964" s="1"/>
    </row>
    <row r="16965" spans="16:16" x14ac:dyDescent="0.3">
      <c r="P16965" s="1"/>
    </row>
    <row r="16966" spans="16:16" x14ac:dyDescent="0.3">
      <c r="P16966" s="1"/>
    </row>
    <row r="16967" spans="16:16" x14ac:dyDescent="0.3">
      <c r="P16967" s="1"/>
    </row>
    <row r="16968" spans="16:16" x14ac:dyDescent="0.3">
      <c r="P16968" s="1"/>
    </row>
    <row r="16969" spans="16:16" x14ac:dyDescent="0.3">
      <c r="P16969" s="1"/>
    </row>
    <row r="16970" spans="16:16" x14ac:dyDescent="0.3">
      <c r="P16970" s="1"/>
    </row>
    <row r="16971" spans="16:16" x14ac:dyDescent="0.3">
      <c r="P16971" s="1"/>
    </row>
    <row r="16972" spans="16:16" x14ac:dyDescent="0.3">
      <c r="P16972" s="1"/>
    </row>
    <row r="16973" spans="16:16" x14ac:dyDescent="0.3">
      <c r="P16973" s="1"/>
    </row>
    <row r="16974" spans="16:16" x14ac:dyDescent="0.3">
      <c r="P16974" s="1"/>
    </row>
    <row r="16975" spans="16:16" x14ac:dyDescent="0.3">
      <c r="P16975" s="1"/>
    </row>
    <row r="16976" spans="16:16" x14ac:dyDescent="0.3">
      <c r="P16976" s="1"/>
    </row>
    <row r="16977" spans="16:16" x14ac:dyDescent="0.3">
      <c r="P16977" s="1"/>
    </row>
    <row r="16978" spans="16:16" x14ac:dyDescent="0.3">
      <c r="P16978" s="1"/>
    </row>
    <row r="16979" spans="16:16" x14ac:dyDescent="0.3">
      <c r="P16979" s="1"/>
    </row>
    <row r="16980" spans="16:16" x14ac:dyDescent="0.3">
      <c r="P16980" s="1"/>
    </row>
    <row r="16981" spans="16:16" x14ac:dyDescent="0.3">
      <c r="P16981" s="1"/>
    </row>
    <row r="16982" spans="16:16" x14ac:dyDescent="0.3">
      <c r="P16982" s="1"/>
    </row>
    <row r="16983" spans="16:16" x14ac:dyDescent="0.3">
      <c r="P16983" s="1"/>
    </row>
    <row r="16984" spans="16:16" x14ac:dyDescent="0.3">
      <c r="P16984" s="1"/>
    </row>
    <row r="16985" spans="16:16" x14ac:dyDescent="0.3">
      <c r="P16985" s="1"/>
    </row>
    <row r="16986" spans="16:16" x14ac:dyDescent="0.3">
      <c r="P16986" s="1"/>
    </row>
    <row r="16987" spans="16:16" x14ac:dyDescent="0.3">
      <c r="P16987" s="1"/>
    </row>
    <row r="16988" spans="16:16" x14ac:dyDescent="0.3">
      <c r="P16988" s="1"/>
    </row>
    <row r="16989" spans="16:16" x14ac:dyDescent="0.3">
      <c r="P16989" s="1"/>
    </row>
    <row r="16990" spans="16:16" x14ac:dyDescent="0.3">
      <c r="P16990" s="1"/>
    </row>
    <row r="16991" spans="16:16" x14ac:dyDescent="0.3">
      <c r="P16991" s="1"/>
    </row>
    <row r="16992" spans="16:16" x14ac:dyDescent="0.3">
      <c r="P16992" s="1"/>
    </row>
    <row r="16993" spans="16:16" x14ac:dyDescent="0.3">
      <c r="P16993" s="1"/>
    </row>
    <row r="16994" spans="16:16" x14ac:dyDescent="0.3">
      <c r="P16994" s="1"/>
    </row>
    <row r="16995" spans="16:16" x14ac:dyDescent="0.3">
      <c r="P16995" s="1"/>
    </row>
    <row r="16996" spans="16:16" x14ac:dyDescent="0.3">
      <c r="P16996" s="1"/>
    </row>
    <row r="16997" spans="16:16" x14ac:dyDescent="0.3">
      <c r="P16997" s="1"/>
    </row>
    <row r="16998" spans="16:16" x14ac:dyDescent="0.3">
      <c r="P16998" s="1"/>
    </row>
    <row r="16999" spans="16:16" x14ac:dyDescent="0.3">
      <c r="P16999" s="1"/>
    </row>
    <row r="17000" spans="16:16" x14ac:dyDescent="0.3">
      <c r="P17000" s="1"/>
    </row>
    <row r="17001" spans="16:16" x14ac:dyDescent="0.3">
      <c r="P17001" s="1"/>
    </row>
    <row r="17002" spans="16:16" x14ac:dyDescent="0.3">
      <c r="P17002" s="1"/>
    </row>
    <row r="17003" spans="16:16" x14ac:dyDescent="0.3">
      <c r="P17003" s="1"/>
    </row>
    <row r="17004" spans="16:16" x14ac:dyDescent="0.3">
      <c r="P17004" s="1"/>
    </row>
    <row r="17005" spans="16:16" x14ac:dyDescent="0.3">
      <c r="P17005" s="1"/>
    </row>
    <row r="17006" spans="16:16" x14ac:dyDescent="0.3">
      <c r="P17006" s="1"/>
    </row>
    <row r="17007" spans="16:16" x14ac:dyDescent="0.3">
      <c r="P17007" s="1"/>
    </row>
    <row r="17008" spans="16:16" x14ac:dyDescent="0.3">
      <c r="P17008" s="1"/>
    </row>
    <row r="17009" spans="16:16" x14ac:dyDescent="0.3">
      <c r="P17009" s="1"/>
    </row>
    <row r="17010" spans="16:16" x14ac:dyDescent="0.3">
      <c r="P17010" s="1"/>
    </row>
    <row r="17011" spans="16:16" x14ac:dyDescent="0.3">
      <c r="P17011" s="1"/>
    </row>
    <row r="17012" spans="16:16" x14ac:dyDescent="0.3">
      <c r="P17012" s="1"/>
    </row>
    <row r="17013" spans="16:16" x14ac:dyDescent="0.3">
      <c r="P17013" s="1"/>
    </row>
    <row r="17014" spans="16:16" x14ac:dyDescent="0.3">
      <c r="P17014" s="1"/>
    </row>
    <row r="17015" spans="16:16" x14ac:dyDescent="0.3">
      <c r="P17015" s="1"/>
    </row>
    <row r="17016" spans="16:16" x14ac:dyDescent="0.3">
      <c r="P17016" s="1"/>
    </row>
    <row r="17017" spans="16:16" x14ac:dyDescent="0.3">
      <c r="P17017" s="1"/>
    </row>
    <row r="17018" spans="16:16" x14ac:dyDescent="0.3">
      <c r="P17018" s="1"/>
    </row>
    <row r="17019" spans="16:16" x14ac:dyDescent="0.3">
      <c r="P17019" s="1"/>
    </row>
    <row r="17020" spans="16:16" x14ac:dyDescent="0.3">
      <c r="P17020" s="1"/>
    </row>
    <row r="17021" spans="16:16" x14ac:dyDescent="0.3">
      <c r="P17021" s="1"/>
    </row>
    <row r="17022" spans="16:16" x14ac:dyDescent="0.3">
      <c r="P17022" s="1"/>
    </row>
    <row r="17023" spans="16:16" x14ac:dyDescent="0.3">
      <c r="P17023" s="1"/>
    </row>
    <row r="17024" spans="16:16" x14ac:dyDescent="0.3">
      <c r="P17024" s="1"/>
    </row>
    <row r="17025" spans="16:16" x14ac:dyDescent="0.3">
      <c r="P17025" s="1"/>
    </row>
    <row r="17026" spans="16:16" x14ac:dyDescent="0.3">
      <c r="P17026" s="1"/>
    </row>
    <row r="17027" spans="16:16" x14ac:dyDescent="0.3">
      <c r="P17027" s="1"/>
    </row>
    <row r="17028" spans="16:16" x14ac:dyDescent="0.3">
      <c r="P17028" s="1"/>
    </row>
    <row r="17029" spans="16:16" x14ac:dyDescent="0.3">
      <c r="P17029" s="1"/>
    </row>
    <row r="17030" spans="16:16" x14ac:dyDescent="0.3">
      <c r="P17030" s="1"/>
    </row>
    <row r="17031" spans="16:16" x14ac:dyDescent="0.3">
      <c r="P17031" s="1"/>
    </row>
    <row r="17032" spans="16:16" x14ac:dyDescent="0.3">
      <c r="P17032" s="1"/>
    </row>
    <row r="17033" spans="16:16" x14ac:dyDescent="0.3">
      <c r="P17033" s="1"/>
    </row>
    <row r="17034" spans="16:16" x14ac:dyDescent="0.3">
      <c r="P17034" s="1"/>
    </row>
    <row r="17035" spans="16:16" x14ac:dyDescent="0.3">
      <c r="P17035" s="1"/>
    </row>
    <row r="17036" spans="16:16" x14ac:dyDescent="0.3">
      <c r="P17036" s="1"/>
    </row>
    <row r="17037" spans="16:16" x14ac:dyDescent="0.3">
      <c r="P17037" s="1"/>
    </row>
    <row r="17038" spans="16:16" x14ac:dyDescent="0.3">
      <c r="P17038" s="1"/>
    </row>
    <row r="17039" spans="16:16" x14ac:dyDescent="0.3">
      <c r="P17039" s="1"/>
    </row>
    <row r="17040" spans="16:16" x14ac:dyDescent="0.3">
      <c r="P17040" s="1"/>
    </row>
    <row r="17041" spans="16:16" x14ac:dyDescent="0.3">
      <c r="P17041" s="1"/>
    </row>
    <row r="17042" spans="16:16" x14ac:dyDescent="0.3">
      <c r="P17042" s="1"/>
    </row>
    <row r="17043" spans="16:16" x14ac:dyDescent="0.3">
      <c r="P17043" s="1"/>
    </row>
    <row r="17044" spans="16:16" x14ac:dyDescent="0.3">
      <c r="P17044" s="1"/>
    </row>
    <row r="17045" spans="16:16" x14ac:dyDescent="0.3">
      <c r="P17045" s="1"/>
    </row>
    <row r="17046" spans="16:16" x14ac:dyDescent="0.3">
      <c r="P17046" s="1"/>
    </row>
    <row r="17047" spans="16:16" x14ac:dyDescent="0.3">
      <c r="P17047" s="1"/>
    </row>
    <row r="17048" spans="16:16" x14ac:dyDescent="0.3">
      <c r="P17048" s="1"/>
    </row>
    <row r="17049" spans="16:16" x14ac:dyDescent="0.3">
      <c r="P17049" s="1"/>
    </row>
    <row r="17050" spans="16:16" x14ac:dyDescent="0.3">
      <c r="P17050" s="1"/>
    </row>
    <row r="17051" spans="16:16" x14ac:dyDescent="0.3">
      <c r="P17051" s="1"/>
    </row>
    <row r="17052" spans="16:16" x14ac:dyDescent="0.3">
      <c r="P17052" s="1"/>
    </row>
    <row r="17053" spans="16:16" x14ac:dyDescent="0.3">
      <c r="P17053" s="1"/>
    </row>
    <row r="17054" spans="16:16" x14ac:dyDescent="0.3">
      <c r="P17054" s="1"/>
    </row>
    <row r="17055" spans="16:16" x14ac:dyDescent="0.3">
      <c r="P17055" s="1"/>
    </row>
    <row r="17056" spans="16:16" x14ac:dyDescent="0.3">
      <c r="P17056" s="1"/>
    </row>
    <row r="17057" spans="16:16" x14ac:dyDescent="0.3">
      <c r="P17057" s="1"/>
    </row>
    <row r="17058" spans="16:16" x14ac:dyDescent="0.3">
      <c r="P17058" s="1"/>
    </row>
    <row r="17059" spans="16:16" x14ac:dyDescent="0.3">
      <c r="P17059" s="1"/>
    </row>
    <row r="17060" spans="16:16" x14ac:dyDescent="0.3">
      <c r="P17060" s="1"/>
    </row>
    <row r="17061" spans="16:16" x14ac:dyDescent="0.3">
      <c r="P17061" s="1"/>
    </row>
    <row r="17062" spans="16:16" x14ac:dyDescent="0.3">
      <c r="P17062" s="1"/>
    </row>
    <row r="17063" spans="16:16" x14ac:dyDescent="0.3">
      <c r="P17063" s="1"/>
    </row>
    <row r="17064" spans="16:16" x14ac:dyDescent="0.3">
      <c r="P17064" s="1"/>
    </row>
    <row r="17065" spans="16:16" x14ac:dyDescent="0.3">
      <c r="P17065" s="1"/>
    </row>
    <row r="17066" spans="16:16" x14ac:dyDescent="0.3">
      <c r="P17066" s="1"/>
    </row>
    <row r="17067" spans="16:16" x14ac:dyDescent="0.3">
      <c r="P17067" s="1"/>
    </row>
    <row r="17068" spans="16:16" x14ac:dyDescent="0.3">
      <c r="P17068" s="1"/>
    </row>
    <row r="17069" spans="16:16" x14ac:dyDescent="0.3">
      <c r="P17069" s="1"/>
    </row>
    <row r="17070" spans="16:16" x14ac:dyDescent="0.3">
      <c r="P17070" s="1"/>
    </row>
    <row r="17071" spans="16:16" x14ac:dyDescent="0.3">
      <c r="P17071" s="1"/>
    </row>
    <row r="17072" spans="16:16" x14ac:dyDescent="0.3">
      <c r="P17072" s="1"/>
    </row>
    <row r="17073" spans="16:16" x14ac:dyDescent="0.3">
      <c r="P17073" s="1"/>
    </row>
    <row r="17074" spans="16:16" x14ac:dyDescent="0.3">
      <c r="P17074" s="1"/>
    </row>
    <row r="17075" spans="16:16" x14ac:dyDescent="0.3">
      <c r="P17075" s="1"/>
    </row>
    <row r="17076" spans="16:16" x14ac:dyDescent="0.3">
      <c r="P17076" s="1"/>
    </row>
    <row r="17077" spans="16:16" x14ac:dyDescent="0.3">
      <c r="P17077" s="1"/>
    </row>
    <row r="17078" spans="16:16" x14ac:dyDescent="0.3">
      <c r="P17078" s="1"/>
    </row>
    <row r="17079" spans="16:16" x14ac:dyDescent="0.3">
      <c r="P17079" s="1"/>
    </row>
    <row r="17080" spans="16:16" x14ac:dyDescent="0.3">
      <c r="P17080" s="1"/>
    </row>
    <row r="17081" spans="16:16" x14ac:dyDescent="0.3">
      <c r="P17081" s="1"/>
    </row>
    <row r="17082" spans="16:16" x14ac:dyDescent="0.3">
      <c r="P17082" s="1"/>
    </row>
    <row r="17083" spans="16:16" x14ac:dyDescent="0.3">
      <c r="P17083" s="1"/>
    </row>
    <row r="17084" spans="16:16" x14ac:dyDescent="0.3">
      <c r="P17084" s="1"/>
    </row>
    <row r="17085" spans="16:16" x14ac:dyDescent="0.3">
      <c r="P17085" s="1"/>
    </row>
    <row r="17086" spans="16:16" x14ac:dyDescent="0.3">
      <c r="P17086" s="1"/>
    </row>
    <row r="17087" spans="16:16" x14ac:dyDescent="0.3">
      <c r="P17087" s="1"/>
    </row>
    <row r="17088" spans="16:16" x14ac:dyDescent="0.3">
      <c r="P17088" s="1"/>
    </row>
    <row r="17089" spans="16:16" x14ac:dyDescent="0.3">
      <c r="P17089" s="1"/>
    </row>
    <row r="17090" spans="16:16" x14ac:dyDescent="0.3">
      <c r="P17090" s="1"/>
    </row>
    <row r="17091" spans="16:16" x14ac:dyDescent="0.3">
      <c r="P17091" s="1"/>
    </row>
    <row r="17092" spans="16:16" x14ac:dyDescent="0.3">
      <c r="P17092" s="1"/>
    </row>
    <row r="17093" spans="16:16" x14ac:dyDescent="0.3">
      <c r="P17093" s="1"/>
    </row>
    <row r="17094" spans="16:16" x14ac:dyDescent="0.3">
      <c r="P17094" s="1"/>
    </row>
    <row r="17095" spans="16:16" x14ac:dyDescent="0.3">
      <c r="P17095" s="1"/>
    </row>
    <row r="17096" spans="16:16" x14ac:dyDescent="0.3">
      <c r="P17096" s="1"/>
    </row>
    <row r="17097" spans="16:16" x14ac:dyDescent="0.3">
      <c r="P17097" s="1"/>
    </row>
    <row r="17098" spans="16:16" x14ac:dyDescent="0.3">
      <c r="P17098" s="1"/>
    </row>
    <row r="17099" spans="16:16" x14ac:dyDescent="0.3">
      <c r="P17099" s="1"/>
    </row>
    <row r="17100" spans="16:16" x14ac:dyDescent="0.3">
      <c r="P17100" s="1"/>
    </row>
    <row r="17101" spans="16:16" x14ac:dyDescent="0.3">
      <c r="P17101" s="1"/>
    </row>
    <row r="17102" spans="16:16" x14ac:dyDescent="0.3">
      <c r="P17102" s="1"/>
    </row>
    <row r="17103" spans="16:16" x14ac:dyDescent="0.3">
      <c r="P17103" s="1"/>
    </row>
    <row r="17104" spans="16:16" x14ac:dyDescent="0.3">
      <c r="P17104" s="1"/>
    </row>
    <row r="17105" spans="16:16" x14ac:dyDescent="0.3">
      <c r="P17105" s="1"/>
    </row>
    <row r="17106" spans="16:16" x14ac:dyDescent="0.3">
      <c r="P17106" s="1"/>
    </row>
    <row r="17107" spans="16:16" x14ac:dyDescent="0.3">
      <c r="P17107" s="1"/>
    </row>
    <row r="17108" spans="16:16" x14ac:dyDescent="0.3">
      <c r="P17108" s="1"/>
    </row>
    <row r="17109" spans="16:16" x14ac:dyDescent="0.3">
      <c r="P17109" s="1"/>
    </row>
    <row r="17110" spans="16:16" x14ac:dyDescent="0.3">
      <c r="P17110" s="1"/>
    </row>
    <row r="17111" spans="16:16" x14ac:dyDescent="0.3">
      <c r="P17111" s="1"/>
    </row>
    <row r="17112" spans="16:16" x14ac:dyDescent="0.3">
      <c r="P17112" s="1"/>
    </row>
    <row r="17113" spans="16:16" x14ac:dyDescent="0.3">
      <c r="P17113" s="1"/>
    </row>
    <row r="17114" spans="16:16" x14ac:dyDescent="0.3">
      <c r="P17114" s="1"/>
    </row>
    <row r="17115" spans="16:16" x14ac:dyDescent="0.3">
      <c r="P17115" s="1"/>
    </row>
    <row r="17116" spans="16:16" x14ac:dyDescent="0.3">
      <c r="P17116" s="1"/>
    </row>
    <row r="17117" spans="16:16" x14ac:dyDescent="0.3">
      <c r="P17117" s="1"/>
    </row>
    <row r="17118" spans="16:16" x14ac:dyDescent="0.3">
      <c r="P17118" s="1"/>
    </row>
    <row r="17119" spans="16:16" x14ac:dyDescent="0.3">
      <c r="P17119" s="1"/>
    </row>
    <row r="17120" spans="16:16" x14ac:dyDescent="0.3">
      <c r="P17120" s="1"/>
    </row>
    <row r="17121" spans="16:16" x14ac:dyDescent="0.3">
      <c r="P17121" s="1"/>
    </row>
    <row r="17122" spans="16:16" x14ac:dyDescent="0.3">
      <c r="P17122" s="1"/>
    </row>
    <row r="17123" spans="16:16" x14ac:dyDescent="0.3">
      <c r="P17123" s="1"/>
    </row>
    <row r="17124" spans="16:16" x14ac:dyDescent="0.3">
      <c r="P17124" s="1"/>
    </row>
    <row r="17125" spans="16:16" x14ac:dyDescent="0.3">
      <c r="P17125" s="1"/>
    </row>
    <row r="17126" spans="16:16" x14ac:dyDescent="0.3">
      <c r="P17126" s="1"/>
    </row>
    <row r="17127" spans="16:16" x14ac:dyDescent="0.3">
      <c r="P17127" s="1"/>
    </row>
    <row r="17128" spans="16:16" x14ac:dyDescent="0.3">
      <c r="P17128" s="1"/>
    </row>
    <row r="17129" spans="16:16" x14ac:dyDescent="0.3">
      <c r="P17129" s="1"/>
    </row>
    <row r="17130" spans="16:16" x14ac:dyDescent="0.3">
      <c r="P17130" s="1"/>
    </row>
    <row r="17131" spans="16:16" x14ac:dyDescent="0.3">
      <c r="P17131" s="1"/>
    </row>
    <row r="17132" spans="16:16" x14ac:dyDescent="0.3">
      <c r="P17132" s="1"/>
    </row>
    <row r="17133" spans="16:16" x14ac:dyDescent="0.3">
      <c r="P17133" s="1"/>
    </row>
    <row r="17134" spans="16:16" x14ac:dyDescent="0.3">
      <c r="P17134" s="1"/>
    </row>
    <row r="17135" spans="16:16" x14ac:dyDescent="0.3">
      <c r="P17135" s="1"/>
    </row>
    <row r="17136" spans="16:16" x14ac:dyDescent="0.3">
      <c r="P17136" s="1"/>
    </row>
    <row r="17137" spans="16:16" x14ac:dyDescent="0.3">
      <c r="P17137" s="1"/>
    </row>
    <row r="17138" spans="16:16" x14ac:dyDescent="0.3">
      <c r="P17138" s="1"/>
    </row>
    <row r="17139" spans="16:16" x14ac:dyDescent="0.3">
      <c r="P17139" s="1"/>
    </row>
    <row r="17140" spans="16:16" x14ac:dyDescent="0.3">
      <c r="P17140" s="1"/>
    </row>
    <row r="17141" spans="16:16" x14ac:dyDescent="0.3">
      <c r="P17141" s="1"/>
    </row>
    <row r="17142" spans="16:16" x14ac:dyDescent="0.3">
      <c r="P17142" s="1"/>
    </row>
    <row r="17143" spans="16:16" x14ac:dyDescent="0.3">
      <c r="P17143" s="1"/>
    </row>
    <row r="17144" spans="16:16" x14ac:dyDescent="0.3">
      <c r="P17144" s="1"/>
    </row>
    <row r="17145" spans="16:16" x14ac:dyDescent="0.3">
      <c r="P17145" s="1"/>
    </row>
    <row r="17146" spans="16:16" x14ac:dyDescent="0.3">
      <c r="P17146" s="1"/>
    </row>
    <row r="17147" spans="16:16" x14ac:dyDescent="0.3">
      <c r="P17147" s="1"/>
    </row>
    <row r="17148" spans="16:16" x14ac:dyDescent="0.3">
      <c r="P17148" s="1"/>
    </row>
    <row r="17149" spans="16:16" x14ac:dyDescent="0.3">
      <c r="P17149" s="1"/>
    </row>
    <row r="17150" spans="16:16" x14ac:dyDescent="0.3">
      <c r="P17150" s="1"/>
    </row>
    <row r="17151" spans="16:16" x14ac:dyDescent="0.3">
      <c r="P17151" s="1"/>
    </row>
    <row r="17152" spans="16:16" x14ac:dyDescent="0.3">
      <c r="P17152" s="1"/>
    </row>
    <row r="17153" spans="16:16" x14ac:dyDescent="0.3">
      <c r="P17153" s="1"/>
    </row>
    <row r="17154" spans="16:16" x14ac:dyDescent="0.3">
      <c r="P17154" s="1"/>
    </row>
    <row r="17155" spans="16:16" x14ac:dyDescent="0.3">
      <c r="P17155" s="1"/>
    </row>
    <row r="17156" spans="16:16" x14ac:dyDescent="0.3">
      <c r="P17156" s="1"/>
    </row>
    <row r="17157" spans="16:16" x14ac:dyDescent="0.3">
      <c r="P17157" s="1"/>
    </row>
    <row r="17158" spans="16:16" x14ac:dyDescent="0.3">
      <c r="P17158" s="1"/>
    </row>
    <row r="17159" spans="16:16" x14ac:dyDescent="0.3">
      <c r="P17159" s="1"/>
    </row>
    <row r="17160" spans="16:16" x14ac:dyDescent="0.3">
      <c r="P17160" s="1"/>
    </row>
    <row r="17161" spans="16:16" x14ac:dyDescent="0.3">
      <c r="P17161" s="1"/>
    </row>
    <row r="17162" spans="16:16" x14ac:dyDescent="0.3">
      <c r="P17162" s="1"/>
    </row>
    <row r="17163" spans="16:16" x14ac:dyDescent="0.3">
      <c r="P17163" s="1"/>
    </row>
    <row r="17164" spans="16:16" x14ac:dyDescent="0.3">
      <c r="P17164" s="1"/>
    </row>
    <row r="17165" spans="16:16" x14ac:dyDescent="0.3">
      <c r="P17165" s="1"/>
    </row>
    <row r="17166" spans="16:16" x14ac:dyDescent="0.3">
      <c r="P17166" s="1"/>
    </row>
    <row r="17167" spans="16:16" x14ac:dyDescent="0.3">
      <c r="P17167" s="1"/>
    </row>
    <row r="17168" spans="16:16" x14ac:dyDescent="0.3">
      <c r="P17168" s="1"/>
    </row>
    <row r="17169" spans="16:16" x14ac:dyDescent="0.3">
      <c r="P17169" s="1"/>
    </row>
    <row r="17170" spans="16:16" x14ac:dyDescent="0.3">
      <c r="P17170" s="1"/>
    </row>
    <row r="17171" spans="16:16" x14ac:dyDescent="0.3">
      <c r="P17171" s="1"/>
    </row>
    <row r="17172" spans="16:16" x14ac:dyDescent="0.3">
      <c r="P17172" s="1"/>
    </row>
    <row r="17173" spans="16:16" x14ac:dyDescent="0.3">
      <c r="P17173" s="1"/>
    </row>
    <row r="17174" spans="16:16" x14ac:dyDescent="0.3">
      <c r="P17174" s="1"/>
    </row>
    <row r="17175" spans="16:16" x14ac:dyDescent="0.3">
      <c r="P17175" s="1"/>
    </row>
    <row r="17176" spans="16:16" x14ac:dyDescent="0.3">
      <c r="P17176" s="1"/>
    </row>
    <row r="17177" spans="16:16" x14ac:dyDescent="0.3">
      <c r="P17177" s="1"/>
    </row>
    <row r="17178" spans="16:16" x14ac:dyDescent="0.3">
      <c r="P17178" s="1"/>
    </row>
    <row r="17179" spans="16:16" x14ac:dyDescent="0.3">
      <c r="P17179" s="1"/>
    </row>
    <row r="17180" spans="16:16" x14ac:dyDescent="0.3">
      <c r="P17180" s="1"/>
    </row>
    <row r="17181" spans="16:16" x14ac:dyDescent="0.3">
      <c r="P17181" s="1"/>
    </row>
    <row r="17182" spans="16:16" x14ac:dyDescent="0.3">
      <c r="P17182" s="1"/>
    </row>
    <row r="17183" spans="16:16" x14ac:dyDescent="0.3">
      <c r="P17183" s="1"/>
    </row>
    <row r="17184" spans="16:16" x14ac:dyDescent="0.3">
      <c r="P17184" s="1"/>
    </row>
    <row r="17185" spans="16:16" x14ac:dyDescent="0.3">
      <c r="P17185" s="1"/>
    </row>
    <row r="17186" spans="16:16" x14ac:dyDescent="0.3">
      <c r="P17186" s="1"/>
    </row>
    <row r="17187" spans="16:16" x14ac:dyDescent="0.3">
      <c r="P17187" s="1"/>
    </row>
    <row r="17188" spans="16:16" x14ac:dyDescent="0.3">
      <c r="P17188" s="1"/>
    </row>
    <row r="17189" spans="16:16" x14ac:dyDescent="0.3">
      <c r="P17189" s="1"/>
    </row>
    <row r="17190" spans="16:16" x14ac:dyDescent="0.3">
      <c r="P17190" s="1"/>
    </row>
    <row r="17191" spans="16:16" x14ac:dyDescent="0.3">
      <c r="P17191" s="1"/>
    </row>
    <row r="17192" spans="16:16" x14ac:dyDescent="0.3">
      <c r="P17192" s="1"/>
    </row>
    <row r="17193" spans="16:16" x14ac:dyDescent="0.3">
      <c r="P17193" s="1"/>
    </row>
    <row r="17194" spans="16:16" x14ac:dyDescent="0.3">
      <c r="P17194" s="1"/>
    </row>
    <row r="17195" spans="16:16" x14ac:dyDescent="0.3">
      <c r="P17195" s="1"/>
    </row>
    <row r="17196" spans="16:16" x14ac:dyDescent="0.3">
      <c r="P17196" s="1"/>
    </row>
    <row r="17197" spans="16:16" x14ac:dyDescent="0.3">
      <c r="P17197" s="1"/>
    </row>
    <row r="17198" spans="16:16" x14ac:dyDescent="0.3">
      <c r="P17198" s="1"/>
    </row>
    <row r="17199" spans="16:16" x14ac:dyDescent="0.3">
      <c r="P17199" s="1"/>
    </row>
    <row r="17200" spans="16:16" x14ac:dyDescent="0.3">
      <c r="P17200" s="1"/>
    </row>
    <row r="17201" spans="16:16" x14ac:dyDescent="0.3">
      <c r="P17201" s="1"/>
    </row>
    <row r="17202" spans="16:16" x14ac:dyDescent="0.3">
      <c r="P17202" s="1"/>
    </row>
    <row r="17203" spans="16:16" x14ac:dyDescent="0.3">
      <c r="P17203" s="1"/>
    </row>
    <row r="17204" spans="16:16" x14ac:dyDescent="0.3">
      <c r="P17204" s="1"/>
    </row>
    <row r="17205" spans="16:16" x14ac:dyDescent="0.3">
      <c r="P17205" s="1"/>
    </row>
    <row r="17206" spans="16:16" x14ac:dyDescent="0.3">
      <c r="P17206" s="1"/>
    </row>
    <row r="17207" spans="16:16" x14ac:dyDescent="0.3">
      <c r="P17207" s="1"/>
    </row>
    <row r="17208" spans="16:16" x14ac:dyDescent="0.3">
      <c r="P17208" s="1"/>
    </row>
    <row r="17209" spans="16:16" x14ac:dyDescent="0.3">
      <c r="P17209" s="1"/>
    </row>
    <row r="17210" spans="16:16" x14ac:dyDescent="0.3">
      <c r="P17210" s="1"/>
    </row>
    <row r="17211" spans="16:16" x14ac:dyDescent="0.3">
      <c r="P17211" s="1"/>
    </row>
    <row r="17212" spans="16:16" x14ac:dyDescent="0.3">
      <c r="P17212" s="1"/>
    </row>
    <row r="17213" spans="16:16" x14ac:dyDescent="0.3">
      <c r="P17213" s="1"/>
    </row>
    <row r="17214" spans="16:16" x14ac:dyDescent="0.3">
      <c r="P17214" s="1"/>
    </row>
    <row r="17215" spans="16:16" x14ac:dyDescent="0.3">
      <c r="P17215" s="1"/>
    </row>
    <row r="17216" spans="16:16" x14ac:dyDescent="0.3">
      <c r="P17216" s="1"/>
    </row>
    <row r="17217" spans="16:16" x14ac:dyDescent="0.3">
      <c r="P17217" s="1"/>
    </row>
    <row r="17218" spans="16:16" x14ac:dyDescent="0.3">
      <c r="P17218" s="1"/>
    </row>
    <row r="17219" spans="16:16" x14ac:dyDescent="0.3">
      <c r="P17219" s="1"/>
    </row>
    <row r="17220" spans="16:16" x14ac:dyDescent="0.3">
      <c r="P17220" s="1"/>
    </row>
    <row r="17221" spans="16:16" x14ac:dyDescent="0.3">
      <c r="P17221" s="1"/>
    </row>
    <row r="17222" spans="16:16" x14ac:dyDescent="0.3">
      <c r="P17222" s="1"/>
    </row>
    <row r="17223" spans="16:16" x14ac:dyDescent="0.3">
      <c r="P17223" s="1"/>
    </row>
    <row r="17224" spans="16:16" x14ac:dyDescent="0.3">
      <c r="P17224" s="1"/>
    </row>
    <row r="17225" spans="16:16" x14ac:dyDescent="0.3">
      <c r="P17225" s="1"/>
    </row>
    <row r="17226" spans="16:16" x14ac:dyDescent="0.3">
      <c r="P17226" s="1"/>
    </row>
    <row r="17227" spans="16:16" x14ac:dyDescent="0.3">
      <c r="P17227" s="1"/>
    </row>
    <row r="17228" spans="16:16" x14ac:dyDescent="0.3">
      <c r="P17228" s="1"/>
    </row>
    <row r="17229" spans="16:16" x14ac:dyDescent="0.3">
      <c r="P17229" s="1"/>
    </row>
    <row r="17230" spans="16:16" x14ac:dyDescent="0.3">
      <c r="P17230" s="1"/>
    </row>
    <row r="17231" spans="16:16" x14ac:dyDescent="0.3">
      <c r="P17231" s="1"/>
    </row>
    <row r="17232" spans="16:16" x14ac:dyDescent="0.3">
      <c r="P17232" s="1"/>
    </row>
    <row r="17233" spans="16:16" x14ac:dyDescent="0.3">
      <c r="P17233" s="1"/>
    </row>
    <row r="17234" spans="16:16" x14ac:dyDescent="0.3">
      <c r="P17234" s="1"/>
    </row>
    <row r="17235" spans="16:16" x14ac:dyDescent="0.3">
      <c r="P17235" s="1"/>
    </row>
    <row r="17236" spans="16:16" x14ac:dyDescent="0.3">
      <c r="P17236" s="1"/>
    </row>
    <row r="17237" spans="16:16" x14ac:dyDescent="0.3">
      <c r="P17237" s="1"/>
    </row>
    <row r="17238" spans="16:16" x14ac:dyDescent="0.3">
      <c r="P17238" s="1"/>
    </row>
    <row r="17239" spans="16:16" x14ac:dyDescent="0.3">
      <c r="P17239" s="1"/>
    </row>
    <row r="17240" spans="16:16" x14ac:dyDescent="0.3">
      <c r="P17240" s="1"/>
    </row>
    <row r="17241" spans="16:16" x14ac:dyDescent="0.3">
      <c r="P17241" s="1"/>
    </row>
    <row r="17242" spans="16:16" x14ac:dyDescent="0.3">
      <c r="P17242" s="1"/>
    </row>
    <row r="17243" spans="16:16" x14ac:dyDescent="0.3">
      <c r="P17243" s="1"/>
    </row>
    <row r="17244" spans="16:16" x14ac:dyDescent="0.3">
      <c r="P17244" s="1"/>
    </row>
    <row r="17245" spans="16:16" x14ac:dyDescent="0.3">
      <c r="P17245" s="1"/>
    </row>
    <row r="17246" spans="16:16" x14ac:dyDescent="0.3">
      <c r="P17246" s="1"/>
    </row>
    <row r="17247" spans="16:16" x14ac:dyDescent="0.3">
      <c r="P17247" s="1"/>
    </row>
    <row r="17248" spans="16:16" x14ac:dyDescent="0.3">
      <c r="P17248" s="1"/>
    </row>
    <row r="17249" spans="16:16" x14ac:dyDescent="0.3">
      <c r="P17249" s="1"/>
    </row>
    <row r="17250" spans="16:16" x14ac:dyDescent="0.3">
      <c r="P17250" s="1"/>
    </row>
    <row r="17251" spans="16:16" x14ac:dyDescent="0.3">
      <c r="P17251" s="1"/>
    </row>
    <row r="17252" spans="16:16" x14ac:dyDescent="0.3">
      <c r="P17252" s="1"/>
    </row>
    <row r="17253" spans="16:16" x14ac:dyDescent="0.3">
      <c r="P17253" s="1"/>
    </row>
    <row r="17254" spans="16:16" x14ac:dyDescent="0.3">
      <c r="P17254" s="1"/>
    </row>
    <row r="17255" spans="16:16" x14ac:dyDescent="0.3">
      <c r="P17255" s="1"/>
    </row>
    <row r="17256" spans="16:16" x14ac:dyDescent="0.3">
      <c r="P17256" s="1"/>
    </row>
    <row r="17257" spans="16:16" x14ac:dyDescent="0.3">
      <c r="P17257" s="1"/>
    </row>
    <row r="17258" spans="16:16" x14ac:dyDescent="0.3">
      <c r="P17258" s="1"/>
    </row>
    <row r="17259" spans="16:16" x14ac:dyDescent="0.3">
      <c r="P17259" s="1"/>
    </row>
    <row r="17260" spans="16:16" x14ac:dyDescent="0.3">
      <c r="P17260" s="1"/>
    </row>
    <row r="17261" spans="16:16" x14ac:dyDescent="0.3">
      <c r="P17261" s="1"/>
    </row>
    <row r="17262" spans="16:16" x14ac:dyDescent="0.3">
      <c r="P17262" s="1"/>
    </row>
    <row r="17263" spans="16:16" x14ac:dyDescent="0.3">
      <c r="P17263" s="1"/>
    </row>
    <row r="17264" spans="16:16" x14ac:dyDescent="0.3">
      <c r="P17264" s="1"/>
    </row>
    <row r="17265" spans="16:16" x14ac:dyDescent="0.3">
      <c r="P17265" s="1"/>
    </row>
    <row r="17266" spans="16:16" x14ac:dyDescent="0.3">
      <c r="P17266" s="1"/>
    </row>
    <row r="17267" spans="16:16" x14ac:dyDescent="0.3">
      <c r="P17267" s="1"/>
    </row>
    <row r="17268" spans="16:16" x14ac:dyDescent="0.3">
      <c r="P17268" s="1"/>
    </row>
    <row r="17269" spans="16:16" x14ac:dyDescent="0.3">
      <c r="P17269" s="1"/>
    </row>
    <row r="17270" spans="16:16" x14ac:dyDescent="0.3">
      <c r="P17270" s="1"/>
    </row>
    <row r="17271" spans="16:16" x14ac:dyDescent="0.3">
      <c r="P17271" s="1"/>
    </row>
    <row r="17272" spans="16:16" x14ac:dyDescent="0.3">
      <c r="P17272" s="1"/>
    </row>
    <row r="17273" spans="16:16" x14ac:dyDescent="0.3">
      <c r="P17273" s="1"/>
    </row>
    <row r="17274" spans="16:16" x14ac:dyDescent="0.3">
      <c r="P17274" s="1"/>
    </row>
    <row r="17275" spans="16:16" x14ac:dyDescent="0.3">
      <c r="P17275" s="1"/>
    </row>
    <row r="17276" spans="16:16" x14ac:dyDescent="0.3">
      <c r="P17276" s="1"/>
    </row>
    <row r="17277" spans="16:16" x14ac:dyDescent="0.3">
      <c r="P17277" s="1"/>
    </row>
    <row r="17278" spans="16:16" x14ac:dyDescent="0.3">
      <c r="P17278" s="1"/>
    </row>
    <row r="17279" spans="16:16" x14ac:dyDescent="0.3">
      <c r="P17279" s="1"/>
    </row>
    <row r="17280" spans="16:16" x14ac:dyDescent="0.3">
      <c r="P17280" s="1"/>
    </row>
    <row r="17281" spans="16:16" x14ac:dyDescent="0.3">
      <c r="P17281" s="1"/>
    </row>
    <row r="17282" spans="16:16" x14ac:dyDescent="0.3">
      <c r="P17282" s="1"/>
    </row>
    <row r="17283" spans="16:16" x14ac:dyDescent="0.3">
      <c r="P17283" s="1"/>
    </row>
    <row r="17284" spans="16:16" x14ac:dyDescent="0.3">
      <c r="P17284" s="1"/>
    </row>
    <row r="17285" spans="16:16" x14ac:dyDescent="0.3">
      <c r="P17285" s="1"/>
    </row>
    <row r="17286" spans="16:16" x14ac:dyDescent="0.3">
      <c r="P17286" s="1"/>
    </row>
    <row r="17287" spans="16:16" x14ac:dyDescent="0.3">
      <c r="P17287" s="1"/>
    </row>
    <row r="17288" spans="16:16" x14ac:dyDescent="0.3">
      <c r="P17288" s="1"/>
    </row>
    <row r="17289" spans="16:16" x14ac:dyDescent="0.3">
      <c r="P17289" s="1"/>
    </row>
    <row r="17290" spans="16:16" x14ac:dyDescent="0.3">
      <c r="P17290" s="1"/>
    </row>
    <row r="17291" spans="16:16" x14ac:dyDescent="0.3">
      <c r="P17291" s="1"/>
    </row>
    <row r="17292" spans="16:16" x14ac:dyDescent="0.3">
      <c r="P17292" s="1"/>
    </row>
    <row r="17293" spans="16:16" x14ac:dyDescent="0.3">
      <c r="P17293" s="1"/>
    </row>
    <row r="17294" spans="16:16" x14ac:dyDescent="0.3">
      <c r="P17294" s="1"/>
    </row>
    <row r="17295" spans="16:16" x14ac:dyDescent="0.3">
      <c r="P17295" s="1"/>
    </row>
    <row r="17296" spans="16:16" x14ac:dyDescent="0.3">
      <c r="P17296" s="1"/>
    </row>
    <row r="17297" spans="16:16" x14ac:dyDescent="0.3">
      <c r="P17297" s="1"/>
    </row>
    <row r="17298" spans="16:16" x14ac:dyDescent="0.3">
      <c r="P17298" s="1"/>
    </row>
    <row r="17299" spans="16:16" x14ac:dyDescent="0.3">
      <c r="P17299" s="1"/>
    </row>
    <row r="17300" spans="16:16" x14ac:dyDescent="0.3">
      <c r="P17300" s="1"/>
    </row>
    <row r="17301" spans="16:16" x14ac:dyDescent="0.3">
      <c r="P17301" s="1"/>
    </row>
    <row r="17302" spans="16:16" x14ac:dyDescent="0.3">
      <c r="P17302" s="1"/>
    </row>
    <row r="17303" spans="16:16" x14ac:dyDescent="0.3">
      <c r="P17303" s="1"/>
    </row>
    <row r="17304" spans="16:16" x14ac:dyDescent="0.3">
      <c r="P17304" s="1"/>
    </row>
    <row r="17305" spans="16:16" x14ac:dyDescent="0.3">
      <c r="P17305" s="1"/>
    </row>
    <row r="17306" spans="16:16" x14ac:dyDescent="0.3">
      <c r="P17306" s="1"/>
    </row>
    <row r="17307" spans="16:16" x14ac:dyDescent="0.3">
      <c r="P17307" s="1"/>
    </row>
    <row r="17308" spans="16:16" x14ac:dyDescent="0.3">
      <c r="P17308" s="1"/>
    </row>
    <row r="17309" spans="16:16" x14ac:dyDescent="0.3">
      <c r="P17309" s="1"/>
    </row>
    <row r="17310" spans="16:16" x14ac:dyDescent="0.3">
      <c r="P17310" s="1"/>
    </row>
    <row r="17311" spans="16:16" x14ac:dyDescent="0.3">
      <c r="P17311" s="1"/>
    </row>
    <row r="17312" spans="16:16" x14ac:dyDescent="0.3">
      <c r="P17312" s="1"/>
    </row>
    <row r="17313" spans="16:16" x14ac:dyDescent="0.3">
      <c r="P17313" s="1"/>
    </row>
    <row r="17314" spans="16:16" x14ac:dyDescent="0.3">
      <c r="P17314" s="1"/>
    </row>
    <row r="17315" spans="16:16" x14ac:dyDescent="0.3">
      <c r="P17315" s="1"/>
    </row>
    <row r="17316" spans="16:16" x14ac:dyDescent="0.3">
      <c r="P17316" s="1"/>
    </row>
    <row r="17317" spans="16:16" x14ac:dyDescent="0.3">
      <c r="P17317" s="1"/>
    </row>
    <row r="17318" spans="16:16" x14ac:dyDescent="0.3">
      <c r="P17318" s="1"/>
    </row>
    <row r="17319" spans="16:16" x14ac:dyDescent="0.3">
      <c r="P17319" s="1"/>
    </row>
    <row r="17320" spans="16:16" x14ac:dyDescent="0.3">
      <c r="P17320" s="1"/>
    </row>
    <row r="17321" spans="16:16" x14ac:dyDescent="0.3">
      <c r="P17321" s="1"/>
    </row>
    <row r="17322" spans="16:16" x14ac:dyDescent="0.3">
      <c r="P17322" s="1"/>
    </row>
    <row r="17323" spans="16:16" x14ac:dyDescent="0.3">
      <c r="P17323" s="1"/>
    </row>
    <row r="17324" spans="16:16" x14ac:dyDescent="0.3">
      <c r="P17324" s="1"/>
    </row>
    <row r="17325" spans="16:16" x14ac:dyDescent="0.3">
      <c r="P17325" s="1"/>
    </row>
    <row r="17326" spans="16:16" x14ac:dyDescent="0.3">
      <c r="P17326" s="1"/>
    </row>
    <row r="17327" spans="16:16" x14ac:dyDescent="0.3">
      <c r="P17327" s="1"/>
    </row>
    <row r="17328" spans="16:16" x14ac:dyDescent="0.3">
      <c r="P17328" s="1"/>
    </row>
    <row r="17329" spans="16:16" x14ac:dyDescent="0.3">
      <c r="P17329" s="1"/>
    </row>
    <row r="17330" spans="16:16" x14ac:dyDescent="0.3">
      <c r="P17330" s="1"/>
    </row>
    <row r="17331" spans="16:16" x14ac:dyDescent="0.3">
      <c r="P17331" s="1"/>
    </row>
    <row r="17332" spans="16:16" x14ac:dyDescent="0.3">
      <c r="P17332" s="1"/>
    </row>
    <row r="17333" spans="16:16" x14ac:dyDescent="0.3">
      <c r="P17333" s="1"/>
    </row>
    <row r="17334" spans="16:16" x14ac:dyDescent="0.3">
      <c r="P17334" s="1"/>
    </row>
    <row r="17335" spans="16:16" x14ac:dyDescent="0.3">
      <c r="P17335" s="1"/>
    </row>
    <row r="17336" spans="16:16" x14ac:dyDescent="0.3">
      <c r="P17336" s="1"/>
    </row>
    <row r="17337" spans="16:16" x14ac:dyDescent="0.3">
      <c r="P17337" s="1"/>
    </row>
    <row r="17338" spans="16:16" x14ac:dyDescent="0.3">
      <c r="P17338" s="1"/>
    </row>
    <row r="17339" spans="16:16" x14ac:dyDescent="0.3">
      <c r="P17339" s="1"/>
    </row>
    <row r="17340" spans="16:16" x14ac:dyDescent="0.3">
      <c r="P17340" s="1"/>
    </row>
    <row r="17341" spans="16:16" x14ac:dyDescent="0.3">
      <c r="P17341" s="1"/>
    </row>
    <row r="17342" spans="16:16" x14ac:dyDescent="0.3">
      <c r="P17342" s="1"/>
    </row>
    <row r="17343" spans="16:16" x14ac:dyDescent="0.3">
      <c r="P17343" s="1"/>
    </row>
    <row r="17344" spans="16:16" x14ac:dyDescent="0.3">
      <c r="P17344" s="1"/>
    </row>
    <row r="17345" spans="16:16" x14ac:dyDescent="0.3">
      <c r="P17345" s="1"/>
    </row>
    <row r="17346" spans="16:16" x14ac:dyDescent="0.3">
      <c r="P17346" s="1"/>
    </row>
    <row r="17347" spans="16:16" x14ac:dyDescent="0.3">
      <c r="P17347" s="1"/>
    </row>
    <row r="17348" spans="16:16" x14ac:dyDescent="0.3">
      <c r="P17348" s="1"/>
    </row>
    <row r="17349" spans="16:16" x14ac:dyDescent="0.3">
      <c r="P17349" s="1"/>
    </row>
    <row r="17350" spans="16:16" x14ac:dyDescent="0.3">
      <c r="P17350" s="1"/>
    </row>
    <row r="17351" spans="16:16" x14ac:dyDescent="0.3">
      <c r="P17351" s="1"/>
    </row>
    <row r="17352" spans="16:16" x14ac:dyDescent="0.3">
      <c r="P17352" s="1"/>
    </row>
    <row r="17353" spans="16:16" x14ac:dyDescent="0.3">
      <c r="P17353" s="1"/>
    </row>
    <row r="17354" spans="16:16" x14ac:dyDescent="0.3">
      <c r="P17354" s="1"/>
    </row>
    <row r="17355" spans="16:16" x14ac:dyDescent="0.3">
      <c r="P17355" s="1"/>
    </row>
    <row r="17356" spans="16:16" x14ac:dyDescent="0.3">
      <c r="P17356" s="1"/>
    </row>
    <row r="17357" spans="16:16" x14ac:dyDescent="0.3">
      <c r="P17357" s="1"/>
    </row>
    <row r="17358" spans="16:16" x14ac:dyDescent="0.3">
      <c r="P17358" s="1"/>
    </row>
    <row r="17359" spans="16:16" x14ac:dyDescent="0.3">
      <c r="P17359" s="1"/>
    </row>
    <row r="17360" spans="16:16" x14ac:dyDescent="0.3">
      <c r="P17360" s="1"/>
    </row>
    <row r="17361" spans="16:16" x14ac:dyDescent="0.3">
      <c r="P17361" s="1"/>
    </row>
    <row r="17362" spans="16:16" x14ac:dyDescent="0.3">
      <c r="P17362" s="1"/>
    </row>
    <row r="17363" spans="16:16" x14ac:dyDescent="0.3">
      <c r="P17363" s="1"/>
    </row>
    <row r="17364" spans="16:16" x14ac:dyDescent="0.3">
      <c r="P17364" s="1"/>
    </row>
    <row r="17365" spans="16:16" x14ac:dyDescent="0.3">
      <c r="P17365" s="1"/>
    </row>
    <row r="17366" spans="16:16" x14ac:dyDescent="0.3">
      <c r="P17366" s="1"/>
    </row>
    <row r="17367" spans="16:16" x14ac:dyDescent="0.3">
      <c r="P17367" s="1"/>
    </row>
    <row r="17368" spans="16:16" x14ac:dyDescent="0.3">
      <c r="P17368" s="1"/>
    </row>
    <row r="17369" spans="16:16" x14ac:dyDescent="0.3">
      <c r="P17369" s="1"/>
    </row>
    <row r="17370" spans="16:16" x14ac:dyDescent="0.3">
      <c r="P17370" s="1"/>
    </row>
    <row r="17371" spans="16:16" x14ac:dyDescent="0.3">
      <c r="P17371" s="1"/>
    </row>
    <row r="17372" spans="16:16" x14ac:dyDescent="0.3">
      <c r="P17372" s="1"/>
    </row>
    <row r="17373" spans="16:16" x14ac:dyDescent="0.3">
      <c r="P17373" s="1"/>
    </row>
    <row r="17374" spans="16:16" x14ac:dyDescent="0.3">
      <c r="P17374" s="1"/>
    </row>
    <row r="17375" spans="16:16" x14ac:dyDescent="0.3">
      <c r="P17375" s="1"/>
    </row>
    <row r="17376" spans="16:16" x14ac:dyDescent="0.3">
      <c r="P17376" s="1"/>
    </row>
    <row r="17377" spans="16:16" x14ac:dyDescent="0.3">
      <c r="P17377" s="1"/>
    </row>
    <row r="17378" spans="16:16" x14ac:dyDescent="0.3">
      <c r="P17378" s="1"/>
    </row>
    <row r="17379" spans="16:16" x14ac:dyDescent="0.3">
      <c r="P17379" s="1"/>
    </row>
    <row r="17380" spans="16:16" x14ac:dyDescent="0.3">
      <c r="P17380" s="1"/>
    </row>
    <row r="17381" spans="16:16" x14ac:dyDescent="0.3">
      <c r="P17381" s="1"/>
    </row>
    <row r="17382" spans="16:16" x14ac:dyDescent="0.3">
      <c r="P17382" s="1"/>
    </row>
    <row r="17383" spans="16:16" x14ac:dyDescent="0.3">
      <c r="P17383" s="1"/>
    </row>
    <row r="17384" spans="16:16" x14ac:dyDescent="0.3">
      <c r="P17384" s="1"/>
    </row>
    <row r="17385" spans="16:16" x14ac:dyDescent="0.3">
      <c r="P17385" s="1"/>
    </row>
    <row r="17386" spans="16:16" x14ac:dyDescent="0.3">
      <c r="P17386" s="1"/>
    </row>
    <row r="17387" spans="16:16" x14ac:dyDescent="0.3">
      <c r="P17387" s="1"/>
    </row>
    <row r="17388" spans="16:16" x14ac:dyDescent="0.3">
      <c r="P17388" s="1"/>
    </row>
    <row r="17389" spans="16:16" x14ac:dyDescent="0.3">
      <c r="P17389" s="1"/>
    </row>
    <row r="17390" spans="16:16" x14ac:dyDescent="0.3">
      <c r="P17390" s="1"/>
    </row>
    <row r="17391" spans="16:16" x14ac:dyDescent="0.3">
      <c r="P17391" s="1"/>
    </row>
    <row r="17392" spans="16:16" x14ac:dyDescent="0.3">
      <c r="P17392" s="1"/>
    </row>
    <row r="17393" spans="16:16" x14ac:dyDescent="0.3">
      <c r="P17393" s="1"/>
    </row>
    <row r="17394" spans="16:16" x14ac:dyDescent="0.3">
      <c r="P17394" s="1"/>
    </row>
    <row r="17395" spans="16:16" x14ac:dyDescent="0.3">
      <c r="P17395" s="1"/>
    </row>
    <row r="17396" spans="16:16" x14ac:dyDescent="0.3">
      <c r="P17396" s="1"/>
    </row>
    <row r="17397" spans="16:16" x14ac:dyDescent="0.3">
      <c r="P17397" s="1"/>
    </row>
    <row r="17398" spans="16:16" x14ac:dyDescent="0.3">
      <c r="P17398" s="1"/>
    </row>
    <row r="17399" spans="16:16" x14ac:dyDescent="0.3">
      <c r="P17399" s="1"/>
    </row>
    <row r="17400" spans="16:16" x14ac:dyDescent="0.3">
      <c r="P17400" s="1"/>
    </row>
    <row r="17401" spans="16:16" x14ac:dyDescent="0.3">
      <c r="P17401" s="1"/>
    </row>
    <row r="17402" spans="16:16" x14ac:dyDescent="0.3">
      <c r="P17402" s="1"/>
    </row>
    <row r="17403" spans="16:16" x14ac:dyDescent="0.3">
      <c r="P17403" s="1"/>
    </row>
    <row r="17404" spans="16:16" x14ac:dyDescent="0.3">
      <c r="P17404" s="1"/>
    </row>
    <row r="17405" spans="16:16" x14ac:dyDescent="0.3">
      <c r="P17405" s="1"/>
    </row>
    <row r="17406" spans="16:16" x14ac:dyDescent="0.3">
      <c r="P17406" s="1"/>
    </row>
    <row r="17407" spans="16:16" x14ac:dyDescent="0.3">
      <c r="P17407" s="1"/>
    </row>
    <row r="17408" spans="16:16" x14ac:dyDescent="0.3">
      <c r="P17408" s="1"/>
    </row>
    <row r="17409" spans="16:16" x14ac:dyDescent="0.3">
      <c r="P17409" s="1"/>
    </row>
    <row r="17410" spans="16:16" x14ac:dyDescent="0.3">
      <c r="P17410" s="1"/>
    </row>
    <row r="17411" spans="16:16" x14ac:dyDescent="0.3">
      <c r="P17411" s="1"/>
    </row>
    <row r="17412" spans="16:16" x14ac:dyDescent="0.3">
      <c r="P17412" s="1"/>
    </row>
    <row r="17413" spans="16:16" x14ac:dyDescent="0.3">
      <c r="P17413" s="1"/>
    </row>
    <row r="17414" spans="16:16" x14ac:dyDescent="0.3">
      <c r="P17414" s="1"/>
    </row>
    <row r="17415" spans="16:16" x14ac:dyDescent="0.3">
      <c r="P17415" s="1"/>
    </row>
    <row r="17416" spans="16:16" x14ac:dyDescent="0.3">
      <c r="P17416" s="1"/>
    </row>
    <row r="17417" spans="16:16" x14ac:dyDescent="0.3">
      <c r="P17417" s="1"/>
    </row>
    <row r="17418" spans="16:16" x14ac:dyDescent="0.3">
      <c r="P17418" s="1"/>
    </row>
    <row r="17419" spans="16:16" x14ac:dyDescent="0.3">
      <c r="P17419" s="1"/>
    </row>
    <row r="17420" spans="16:16" x14ac:dyDescent="0.3">
      <c r="P17420" s="1"/>
    </row>
    <row r="17421" spans="16:16" x14ac:dyDescent="0.3">
      <c r="P17421" s="1"/>
    </row>
    <row r="17422" spans="16:16" x14ac:dyDescent="0.3">
      <c r="P17422" s="1"/>
    </row>
    <row r="17423" spans="16:16" x14ac:dyDescent="0.3">
      <c r="P17423" s="1"/>
    </row>
    <row r="17424" spans="16:16" x14ac:dyDescent="0.3">
      <c r="P17424" s="1"/>
    </row>
    <row r="17425" spans="16:16" x14ac:dyDescent="0.3">
      <c r="P17425" s="1"/>
    </row>
    <row r="17426" spans="16:16" x14ac:dyDescent="0.3">
      <c r="P17426" s="1"/>
    </row>
    <row r="17427" spans="16:16" x14ac:dyDescent="0.3">
      <c r="P17427" s="1"/>
    </row>
    <row r="17428" spans="16:16" x14ac:dyDescent="0.3">
      <c r="P17428" s="1"/>
    </row>
    <row r="17429" spans="16:16" x14ac:dyDescent="0.3">
      <c r="P17429" s="1"/>
    </row>
    <row r="17430" spans="16:16" x14ac:dyDescent="0.3">
      <c r="P17430" s="1"/>
    </row>
    <row r="17431" spans="16:16" x14ac:dyDescent="0.3">
      <c r="P17431" s="1"/>
    </row>
    <row r="17432" spans="16:16" x14ac:dyDescent="0.3">
      <c r="P17432" s="1"/>
    </row>
    <row r="17433" spans="16:16" x14ac:dyDescent="0.3">
      <c r="P17433" s="1"/>
    </row>
    <row r="17434" spans="16:16" x14ac:dyDescent="0.3">
      <c r="P17434" s="1"/>
    </row>
    <row r="17435" spans="16:16" x14ac:dyDescent="0.3">
      <c r="P17435" s="1"/>
    </row>
    <row r="17436" spans="16:16" x14ac:dyDescent="0.3">
      <c r="P17436" s="1"/>
    </row>
    <row r="17437" spans="16:16" x14ac:dyDescent="0.3">
      <c r="P17437" s="1"/>
    </row>
    <row r="17438" spans="16:16" x14ac:dyDescent="0.3">
      <c r="P17438" s="1"/>
    </row>
    <row r="17439" spans="16:16" x14ac:dyDescent="0.3">
      <c r="P17439" s="1"/>
    </row>
    <row r="17440" spans="16:16" x14ac:dyDescent="0.3">
      <c r="P17440" s="1"/>
    </row>
    <row r="17441" spans="16:16" x14ac:dyDescent="0.3">
      <c r="P17441" s="1"/>
    </row>
    <row r="17442" spans="16:16" x14ac:dyDescent="0.3">
      <c r="P17442" s="1"/>
    </row>
    <row r="17443" spans="16:16" x14ac:dyDescent="0.3">
      <c r="P17443" s="1"/>
    </row>
    <row r="17444" spans="16:16" x14ac:dyDescent="0.3">
      <c r="P17444" s="1"/>
    </row>
    <row r="17445" spans="16:16" x14ac:dyDescent="0.3">
      <c r="P17445" s="1"/>
    </row>
    <row r="17446" spans="16:16" x14ac:dyDescent="0.3">
      <c r="P17446" s="1"/>
    </row>
    <row r="17447" spans="16:16" x14ac:dyDescent="0.3">
      <c r="P17447" s="1"/>
    </row>
    <row r="17448" spans="16:16" x14ac:dyDescent="0.3">
      <c r="P17448" s="1"/>
    </row>
    <row r="17449" spans="16:16" x14ac:dyDescent="0.3">
      <c r="P17449" s="1"/>
    </row>
    <row r="17450" spans="16:16" x14ac:dyDescent="0.3">
      <c r="P17450" s="1"/>
    </row>
    <row r="17451" spans="16:16" x14ac:dyDescent="0.3">
      <c r="P17451" s="1"/>
    </row>
    <row r="17452" spans="16:16" x14ac:dyDescent="0.3">
      <c r="P17452" s="1"/>
    </row>
    <row r="17453" spans="16:16" x14ac:dyDescent="0.3">
      <c r="P17453" s="1"/>
    </row>
    <row r="17454" spans="16:16" x14ac:dyDescent="0.3">
      <c r="P17454" s="1"/>
    </row>
    <row r="17455" spans="16:16" x14ac:dyDescent="0.3">
      <c r="P17455" s="1"/>
    </row>
    <row r="17456" spans="16:16" x14ac:dyDescent="0.3">
      <c r="P17456" s="1"/>
    </row>
    <row r="17457" spans="16:16" x14ac:dyDescent="0.3">
      <c r="P17457" s="1"/>
    </row>
    <row r="17458" spans="16:16" x14ac:dyDescent="0.3">
      <c r="P17458" s="1"/>
    </row>
    <row r="17459" spans="16:16" x14ac:dyDescent="0.3">
      <c r="P17459" s="1"/>
    </row>
    <row r="17460" spans="16:16" x14ac:dyDescent="0.3">
      <c r="P17460" s="1"/>
    </row>
    <row r="17461" spans="16:16" x14ac:dyDescent="0.3">
      <c r="P17461" s="1"/>
    </row>
    <row r="17462" spans="16:16" x14ac:dyDescent="0.3">
      <c r="P17462" s="1"/>
    </row>
    <row r="17463" spans="16:16" x14ac:dyDescent="0.3">
      <c r="P17463" s="1"/>
    </row>
    <row r="17464" spans="16:16" x14ac:dyDescent="0.3">
      <c r="P17464" s="1"/>
    </row>
    <row r="17465" spans="16:16" x14ac:dyDescent="0.3">
      <c r="P17465" s="1"/>
    </row>
    <row r="17466" spans="16:16" x14ac:dyDescent="0.3">
      <c r="P17466" s="1"/>
    </row>
    <row r="17467" spans="16:16" x14ac:dyDescent="0.3">
      <c r="P17467" s="1"/>
    </row>
    <row r="17468" spans="16:16" x14ac:dyDescent="0.3">
      <c r="P17468" s="1"/>
    </row>
    <row r="17469" spans="16:16" x14ac:dyDescent="0.3">
      <c r="P17469" s="1"/>
    </row>
    <row r="17470" spans="16:16" x14ac:dyDescent="0.3">
      <c r="P17470" s="1"/>
    </row>
    <row r="17471" spans="16:16" x14ac:dyDescent="0.3">
      <c r="P17471" s="1"/>
    </row>
    <row r="17472" spans="16:16" x14ac:dyDescent="0.3">
      <c r="P17472" s="1"/>
    </row>
    <row r="17473" spans="16:16" x14ac:dyDescent="0.3">
      <c r="P17473" s="1"/>
    </row>
    <row r="17474" spans="16:16" x14ac:dyDescent="0.3">
      <c r="P17474" s="1"/>
    </row>
    <row r="17475" spans="16:16" x14ac:dyDescent="0.3">
      <c r="P17475" s="1"/>
    </row>
    <row r="17476" spans="16:16" x14ac:dyDescent="0.3">
      <c r="P17476" s="1"/>
    </row>
    <row r="17477" spans="16:16" x14ac:dyDescent="0.3">
      <c r="P17477" s="1"/>
    </row>
    <row r="17478" spans="16:16" x14ac:dyDescent="0.3">
      <c r="P17478" s="1"/>
    </row>
    <row r="17479" spans="16:16" x14ac:dyDescent="0.3">
      <c r="P17479" s="1"/>
    </row>
    <row r="17480" spans="16:16" x14ac:dyDescent="0.3">
      <c r="P17480" s="1"/>
    </row>
    <row r="17481" spans="16:16" x14ac:dyDescent="0.3">
      <c r="P17481" s="1"/>
    </row>
    <row r="17482" spans="16:16" x14ac:dyDescent="0.3">
      <c r="P17482" s="1"/>
    </row>
    <row r="17483" spans="16:16" x14ac:dyDescent="0.3">
      <c r="P17483" s="1"/>
    </row>
    <row r="17484" spans="16:16" x14ac:dyDescent="0.3">
      <c r="P17484" s="1"/>
    </row>
    <row r="17485" spans="16:16" x14ac:dyDescent="0.3">
      <c r="P17485" s="1"/>
    </row>
    <row r="17486" spans="16:16" x14ac:dyDescent="0.3">
      <c r="P17486" s="1"/>
    </row>
    <row r="17487" spans="16:16" x14ac:dyDescent="0.3">
      <c r="P17487" s="1"/>
    </row>
    <row r="17488" spans="16:16" x14ac:dyDescent="0.3">
      <c r="P17488" s="1"/>
    </row>
    <row r="17489" spans="16:16" x14ac:dyDescent="0.3">
      <c r="P17489" s="1"/>
    </row>
    <row r="17490" spans="16:16" x14ac:dyDescent="0.3">
      <c r="P17490" s="1"/>
    </row>
    <row r="17491" spans="16:16" x14ac:dyDescent="0.3">
      <c r="P17491" s="1"/>
    </row>
    <row r="17492" spans="16:16" x14ac:dyDescent="0.3">
      <c r="P17492" s="1"/>
    </row>
    <row r="17493" spans="16:16" x14ac:dyDescent="0.3">
      <c r="P17493" s="1"/>
    </row>
    <row r="17494" spans="16:16" x14ac:dyDescent="0.3">
      <c r="P17494" s="1"/>
    </row>
    <row r="17495" spans="16:16" x14ac:dyDescent="0.3">
      <c r="P17495" s="1"/>
    </row>
    <row r="17496" spans="16:16" x14ac:dyDescent="0.3">
      <c r="P17496" s="1"/>
    </row>
    <row r="17497" spans="16:16" x14ac:dyDescent="0.3">
      <c r="P17497" s="1"/>
    </row>
    <row r="17498" spans="16:16" x14ac:dyDescent="0.3">
      <c r="P17498" s="1"/>
    </row>
    <row r="17499" spans="16:16" x14ac:dyDescent="0.3">
      <c r="P17499" s="1"/>
    </row>
    <row r="17500" spans="16:16" x14ac:dyDescent="0.3">
      <c r="P17500" s="1"/>
    </row>
    <row r="17501" spans="16:16" x14ac:dyDescent="0.3">
      <c r="P17501" s="1"/>
    </row>
    <row r="17502" spans="16:16" x14ac:dyDescent="0.3">
      <c r="P17502" s="1"/>
    </row>
    <row r="17503" spans="16:16" x14ac:dyDescent="0.3">
      <c r="P17503" s="1"/>
    </row>
    <row r="17504" spans="16:16" x14ac:dyDescent="0.3">
      <c r="P17504" s="1"/>
    </row>
    <row r="17505" spans="16:16" x14ac:dyDescent="0.3">
      <c r="P17505" s="1"/>
    </row>
    <row r="17506" spans="16:16" x14ac:dyDescent="0.3">
      <c r="P17506" s="1"/>
    </row>
    <row r="17507" spans="16:16" x14ac:dyDescent="0.3">
      <c r="P17507" s="1"/>
    </row>
    <row r="17508" spans="16:16" x14ac:dyDescent="0.3">
      <c r="P17508" s="1"/>
    </row>
    <row r="17509" spans="16:16" x14ac:dyDescent="0.3">
      <c r="P17509" s="1"/>
    </row>
    <row r="17510" spans="16:16" x14ac:dyDescent="0.3">
      <c r="P17510" s="1"/>
    </row>
    <row r="17511" spans="16:16" x14ac:dyDescent="0.3">
      <c r="P17511" s="1"/>
    </row>
    <row r="17512" spans="16:16" x14ac:dyDescent="0.3">
      <c r="P17512" s="1"/>
    </row>
    <row r="17513" spans="16:16" x14ac:dyDescent="0.3">
      <c r="P17513" s="1"/>
    </row>
    <row r="17514" spans="16:16" x14ac:dyDescent="0.3">
      <c r="P17514" s="1"/>
    </row>
    <row r="17515" spans="16:16" x14ac:dyDescent="0.3">
      <c r="P17515" s="1"/>
    </row>
    <row r="17516" spans="16:16" x14ac:dyDescent="0.3">
      <c r="P17516" s="1"/>
    </row>
    <row r="17517" spans="16:16" x14ac:dyDescent="0.3">
      <c r="P17517" s="1"/>
    </row>
    <row r="17518" spans="16:16" x14ac:dyDescent="0.3">
      <c r="P17518" s="1"/>
    </row>
    <row r="17519" spans="16:16" x14ac:dyDescent="0.3">
      <c r="P17519" s="1"/>
    </row>
    <row r="17520" spans="16:16" x14ac:dyDescent="0.3">
      <c r="P17520" s="1"/>
    </row>
    <row r="17521" spans="16:16" x14ac:dyDescent="0.3">
      <c r="P17521" s="1"/>
    </row>
    <row r="17522" spans="16:16" x14ac:dyDescent="0.3">
      <c r="P17522" s="1"/>
    </row>
    <row r="17523" spans="16:16" x14ac:dyDescent="0.3">
      <c r="P17523" s="1"/>
    </row>
    <row r="17524" spans="16:16" x14ac:dyDescent="0.3">
      <c r="P17524" s="1"/>
    </row>
    <row r="17525" spans="16:16" x14ac:dyDescent="0.3">
      <c r="P17525" s="1"/>
    </row>
    <row r="17526" spans="16:16" x14ac:dyDescent="0.3">
      <c r="P17526" s="1"/>
    </row>
    <row r="17527" spans="16:16" x14ac:dyDescent="0.3">
      <c r="P17527" s="1"/>
    </row>
    <row r="17528" spans="16:16" x14ac:dyDescent="0.3">
      <c r="P17528" s="1"/>
    </row>
    <row r="17529" spans="16:16" x14ac:dyDescent="0.3">
      <c r="P17529" s="1"/>
    </row>
    <row r="17530" spans="16:16" x14ac:dyDescent="0.3">
      <c r="P17530" s="1"/>
    </row>
    <row r="17531" spans="16:16" x14ac:dyDescent="0.3">
      <c r="P17531" s="1"/>
    </row>
    <row r="17532" spans="16:16" x14ac:dyDescent="0.3">
      <c r="P17532" s="1"/>
    </row>
    <row r="17533" spans="16:16" x14ac:dyDescent="0.3">
      <c r="P17533" s="1"/>
    </row>
    <row r="17534" spans="16:16" x14ac:dyDescent="0.3">
      <c r="P17534" s="1"/>
    </row>
    <row r="17535" spans="16:16" x14ac:dyDescent="0.3">
      <c r="P17535" s="1"/>
    </row>
    <row r="17536" spans="16:16" x14ac:dyDescent="0.3">
      <c r="P17536" s="1"/>
    </row>
    <row r="17537" spans="16:16" x14ac:dyDescent="0.3">
      <c r="P17537" s="1"/>
    </row>
    <row r="17538" spans="16:16" x14ac:dyDescent="0.3">
      <c r="P17538" s="1"/>
    </row>
    <row r="17539" spans="16:16" x14ac:dyDescent="0.3">
      <c r="P17539" s="1"/>
    </row>
    <row r="17540" spans="16:16" x14ac:dyDescent="0.3">
      <c r="P17540" s="1"/>
    </row>
    <row r="17541" spans="16:16" x14ac:dyDescent="0.3">
      <c r="P17541" s="1"/>
    </row>
    <row r="17542" spans="16:16" x14ac:dyDescent="0.3">
      <c r="P17542" s="1"/>
    </row>
    <row r="17543" spans="16:16" x14ac:dyDescent="0.3">
      <c r="P17543" s="1"/>
    </row>
    <row r="17544" spans="16:16" x14ac:dyDescent="0.3">
      <c r="P17544" s="1"/>
    </row>
    <row r="17545" spans="16:16" x14ac:dyDescent="0.3">
      <c r="P17545" s="1"/>
    </row>
    <row r="17546" spans="16:16" x14ac:dyDescent="0.3">
      <c r="P17546" s="1"/>
    </row>
    <row r="17547" spans="16:16" x14ac:dyDescent="0.3">
      <c r="P17547" s="1"/>
    </row>
    <row r="17548" spans="16:16" x14ac:dyDescent="0.3">
      <c r="P17548" s="1"/>
    </row>
    <row r="17549" spans="16:16" x14ac:dyDescent="0.3">
      <c r="P17549" s="1"/>
    </row>
    <row r="17550" spans="16:16" x14ac:dyDescent="0.3">
      <c r="P17550" s="1"/>
    </row>
    <row r="17551" spans="16:16" x14ac:dyDescent="0.3">
      <c r="P17551" s="1"/>
    </row>
    <row r="17552" spans="16:16" x14ac:dyDescent="0.3">
      <c r="P17552" s="1"/>
    </row>
    <row r="17553" spans="16:16" x14ac:dyDescent="0.3">
      <c r="P17553" s="1"/>
    </row>
    <row r="17554" spans="16:16" x14ac:dyDescent="0.3">
      <c r="P17554" s="1"/>
    </row>
    <row r="17555" spans="16:16" x14ac:dyDescent="0.3">
      <c r="P17555" s="1"/>
    </row>
    <row r="17556" spans="16:16" x14ac:dyDescent="0.3">
      <c r="P17556" s="1"/>
    </row>
    <row r="17557" spans="16:16" x14ac:dyDescent="0.3">
      <c r="P17557" s="1"/>
    </row>
    <row r="17558" spans="16:16" x14ac:dyDescent="0.3">
      <c r="P17558" s="1"/>
    </row>
    <row r="17559" spans="16:16" x14ac:dyDescent="0.3">
      <c r="P17559" s="1"/>
    </row>
    <row r="17560" spans="16:16" x14ac:dyDescent="0.3">
      <c r="P17560" s="1"/>
    </row>
    <row r="17561" spans="16:16" x14ac:dyDescent="0.3">
      <c r="P17561" s="1"/>
    </row>
    <row r="17562" spans="16:16" x14ac:dyDescent="0.3">
      <c r="P17562" s="1"/>
    </row>
    <row r="17563" spans="16:16" x14ac:dyDescent="0.3">
      <c r="P17563" s="1"/>
    </row>
    <row r="17564" spans="16:16" x14ac:dyDescent="0.3">
      <c r="P17564" s="1"/>
    </row>
    <row r="17565" spans="16:16" x14ac:dyDescent="0.3">
      <c r="P17565" s="1"/>
    </row>
    <row r="17566" spans="16:16" x14ac:dyDescent="0.3">
      <c r="P17566" s="1"/>
    </row>
    <row r="17567" spans="16:16" x14ac:dyDescent="0.3">
      <c r="P17567" s="1"/>
    </row>
    <row r="17568" spans="16:16" x14ac:dyDescent="0.3">
      <c r="P17568" s="1"/>
    </row>
    <row r="17569" spans="16:16" x14ac:dyDescent="0.3">
      <c r="P17569" s="1"/>
    </row>
    <row r="17570" spans="16:16" x14ac:dyDescent="0.3">
      <c r="P17570" s="1"/>
    </row>
    <row r="17571" spans="16:16" x14ac:dyDescent="0.3">
      <c r="P17571" s="1"/>
    </row>
    <row r="17572" spans="16:16" x14ac:dyDescent="0.3">
      <c r="P17572" s="1"/>
    </row>
    <row r="17573" spans="16:16" x14ac:dyDescent="0.3">
      <c r="P17573" s="1"/>
    </row>
    <row r="17574" spans="16:16" x14ac:dyDescent="0.3">
      <c r="P17574" s="1"/>
    </row>
    <row r="17575" spans="16:16" x14ac:dyDescent="0.3">
      <c r="P17575" s="1"/>
    </row>
    <row r="17576" spans="16:16" x14ac:dyDescent="0.3">
      <c r="P17576" s="1"/>
    </row>
    <row r="17577" spans="16:16" x14ac:dyDescent="0.3">
      <c r="P17577" s="1"/>
    </row>
    <row r="17578" spans="16:16" x14ac:dyDescent="0.3">
      <c r="P17578" s="1"/>
    </row>
    <row r="17579" spans="16:16" x14ac:dyDescent="0.3">
      <c r="P17579" s="1"/>
    </row>
    <row r="17580" spans="16:16" x14ac:dyDescent="0.3">
      <c r="P17580" s="1"/>
    </row>
    <row r="17581" spans="16:16" x14ac:dyDescent="0.3">
      <c r="P17581" s="1"/>
    </row>
    <row r="17582" spans="16:16" x14ac:dyDescent="0.3">
      <c r="P17582" s="1"/>
    </row>
    <row r="17583" spans="16:16" x14ac:dyDescent="0.3">
      <c r="P17583" s="1"/>
    </row>
    <row r="17584" spans="16:16" x14ac:dyDescent="0.3">
      <c r="P17584" s="1"/>
    </row>
    <row r="17585" spans="16:16" x14ac:dyDescent="0.3">
      <c r="P17585" s="1"/>
    </row>
    <row r="17586" spans="16:16" x14ac:dyDescent="0.3">
      <c r="P17586" s="1"/>
    </row>
    <row r="17587" spans="16:16" x14ac:dyDescent="0.3">
      <c r="P17587" s="1"/>
    </row>
    <row r="17588" spans="16:16" x14ac:dyDescent="0.3">
      <c r="P17588" s="1"/>
    </row>
    <row r="17589" spans="16:16" x14ac:dyDescent="0.3">
      <c r="P17589" s="1"/>
    </row>
    <row r="17590" spans="16:16" x14ac:dyDescent="0.3">
      <c r="P17590" s="1"/>
    </row>
    <row r="17591" spans="16:16" x14ac:dyDescent="0.3">
      <c r="P17591" s="1"/>
    </row>
    <row r="17592" spans="16:16" x14ac:dyDescent="0.3">
      <c r="P17592" s="1"/>
    </row>
    <row r="17593" spans="16:16" x14ac:dyDescent="0.3">
      <c r="P17593" s="1"/>
    </row>
    <row r="17594" spans="16:16" x14ac:dyDescent="0.3">
      <c r="P17594" s="1"/>
    </row>
    <row r="17595" spans="16:16" x14ac:dyDescent="0.3">
      <c r="P17595" s="1"/>
    </row>
    <row r="17596" spans="16:16" x14ac:dyDescent="0.3">
      <c r="P17596" s="1"/>
    </row>
    <row r="17597" spans="16:16" x14ac:dyDescent="0.3">
      <c r="P17597" s="1"/>
    </row>
    <row r="17598" spans="16:16" x14ac:dyDescent="0.3">
      <c r="P17598" s="1"/>
    </row>
    <row r="17599" spans="16:16" x14ac:dyDescent="0.3">
      <c r="P17599" s="1"/>
    </row>
    <row r="17600" spans="16:16" x14ac:dyDescent="0.3">
      <c r="P17600" s="1"/>
    </row>
    <row r="17601" spans="16:16" x14ac:dyDescent="0.3">
      <c r="P17601" s="1"/>
    </row>
    <row r="17602" spans="16:16" x14ac:dyDescent="0.3">
      <c r="P17602" s="1"/>
    </row>
    <row r="17603" spans="16:16" x14ac:dyDescent="0.3">
      <c r="P17603" s="1"/>
    </row>
    <row r="17604" spans="16:16" x14ac:dyDescent="0.3">
      <c r="P17604" s="1"/>
    </row>
    <row r="17605" spans="16:16" x14ac:dyDescent="0.3">
      <c r="P17605" s="1"/>
    </row>
    <row r="17606" spans="16:16" x14ac:dyDescent="0.3">
      <c r="P17606" s="1"/>
    </row>
    <row r="17607" spans="16:16" x14ac:dyDescent="0.3">
      <c r="P17607" s="1"/>
    </row>
    <row r="17608" spans="16:16" x14ac:dyDescent="0.3">
      <c r="P17608" s="1"/>
    </row>
    <row r="17609" spans="16:16" x14ac:dyDescent="0.3">
      <c r="P17609" s="1"/>
    </row>
    <row r="17610" spans="16:16" x14ac:dyDescent="0.3">
      <c r="P17610" s="1"/>
    </row>
    <row r="17611" spans="16:16" x14ac:dyDescent="0.3">
      <c r="P17611" s="1"/>
    </row>
    <row r="17612" spans="16:16" x14ac:dyDescent="0.3">
      <c r="P17612" s="1"/>
    </row>
    <row r="17613" spans="16:16" x14ac:dyDescent="0.3">
      <c r="P17613" s="1"/>
    </row>
    <row r="17614" spans="16:16" x14ac:dyDescent="0.3">
      <c r="P17614" s="1"/>
    </row>
    <row r="17615" spans="16:16" x14ac:dyDescent="0.3">
      <c r="P17615" s="1"/>
    </row>
    <row r="17616" spans="16:16" x14ac:dyDescent="0.3">
      <c r="P17616" s="1"/>
    </row>
    <row r="17617" spans="16:16" x14ac:dyDescent="0.3">
      <c r="P17617" s="1"/>
    </row>
    <row r="17618" spans="16:16" x14ac:dyDescent="0.3">
      <c r="P17618" s="1"/>
    </row>
    <row r="17619" spans="16:16" x14ac:dyDescent="0.3">
      <c r="P17619" s="1"/>
    </row>
    <row r="17620" spans="16:16" x14ac:dyDescent="0.3">
      <c r="P17620" s="1"/>
    </row>
    <row r="17621" spans="16:16" x14ac:dyDescent="0.3">
      <c r="P17621" s="1"/>
    </row>
    <row r="17622" spans="16:16" x14ac:dyDescent="0.3">
      <c r="P17622" s="1"/>
    </row>
    <row r="17623" spans="16:16" x14ac:dyDescent="0.3">
      <c r="P17623" s="1"/>
    </row>
    <row r="17624" spans="16:16" x14ac:dyDescent="0.3">
      <c r="P17624" s="1"/>
    </row>
    <row r="17625" spans="16:16" x14ac:dyDescent="0.3">
      <c r="P17625" s="1"/>
    </row>
    <row r="17626" spans="16:16" x14ac:dyDescent="0.3">
      <c r="P17626" s="1"/>
    </row>
    <row r="17627" spans="16:16" x14ac:dyDescent="0.3">
      <c r="P17627" s="1"/>
    </row>
    <row r="17628" spans="16:16" x14ac:dyDescent="0.3">
      <c r="P17628" s="1"/>
    </row>
    <row r="17629" spans="16:16" x14ac:dyDescent="0.3">
      <c r="P17629" s="1"/>
    </row>
    <row r="17630" spans="16:16" x14ac:dyDescent="0.3">
      <c r="P17630" s="1"/>
    </row>
    <row r="17631" spans="16:16" x14ac:dyDescent="0.3">
      <c r="P17631" s="1"/>
    </row>
    <row r="17632" spans="16:16" x14ac:dyDescent="0.3">
      <c r="P17632" s="1"/>
    </row>
    <row r="17633" spans="16:16" x14ac:dyDescent="0.3">
      <c r="P17633" s="1"/>
    </row>
    <row r="17634" spans="16:16" x14ac:dyDescent="0.3">
      <c r="P17634" s="1"/>
    </row>
    <row r="17635" spans="16:16" x14ac:dyDescent="0.3">
      <c r="P17635" s="1"/>
    </row>
    <row r="17636" spans="16:16" x14ac:dyDescent="0.3">
      <c r="P17636" s="1"/>
    </row>
    <row r="17637" spans="16:16" x14ac:dyDescent="0.3">
      <c r="P17637" s="1"/>
    </row>
    <row r="17638" spans="16:16" x14ac:dyDescent="0.3">
      <c r="P17638" s="1"/>
    </row>
    <row r="17639" spans="16:16" x14ac:dyDescent="0.3">
      <c r="P17639" s="1"/>
    </row>
    <row r="17640" spans="16:16" x14ac:dyDescent="0.3">
      <c r="P17640" s="1"/>
    </row>
    <row r="17641" spans="16:16" x14ac:dyDescent="0.3">
      <c r="P17641" s="1"/>
    </row>
    <row r="17642" spans="16:16" x14ac:dyDescent="0.3">
      <c r="P17642" s="1"/>
    </row>
    <row r="17643" spans="16:16" x14ac:dyDescent="0.3">
      <c r="P17643" s="1"/>
    </row>
    <row r="17644" spans="16:16" x14ac:dyDescent="0.3">
      <c r="P17644" s="1"/>
    </row>
    <row r="17645" spans="16:16" x14ac:dyDescent="0.3">
      <c r="P17645" s="1"/>
    </row>
    <row r="17646" spans="16:16" x14ac:dyDescent="0.3">
      <c r="P17646" s="1"/>
    </row>
    <row r="17647" spans="16:16" x14ac:dyDescent="0.3">
      <c r="P17647" s="1"/>
    </row>
    <row r="17648" spans="16:16" x14ac:dyDescent="0.3">
      <c r="P17648" s="1"/>
    </row>
    <row r="17649" spans="16:16" x14ac:dyDescent="0.3">
      <c r="P17649" s="1"/>
    </row>
    <row r="17650" spans="16:16" x14ac:dyDescent="0.3">
      <c r="P17650" s="1"/>
    </row>
    <row r="17651" spans="16:16" x14ac:dyDescent="0.3">
      <c r="P17651" s="1"/>
    </row>
    <row r="17652" spans="16:16" x14ac:dyDescent="0.3">
      <c r="P17652" s="1"/>
    </row>
    <row r="17653" spans="16:16" x14ac:dyDescent="0.3">
      <c r="P17653" s="1"/>
    </row>
    <row r="17654" spans="16:16" x14ac:dyDescent="0.3">
      <c r="P17654" s="1"/>
    </row>
    <row r="17655" spans="16:16" x14ac:dyDescent="0.3">
      <c r="P17655" s="1"/>
    </row>
    <row r="17656" spans="16:16" x14ac:dyDescent="0.3">
      <c r="P17656" s="1"/>
    </row>
    <row r="17657" spans="16:16" x14ac:dyDescent="0.3">
      <c r="P17657" s="1"/>
    </row>
    <row r="17658" spans="16:16" x14ac:dyDescent="0.3">
      <c r="P17658" s="1"/>
    </row>
    <row r="17659" spans="16:16" x14ac:dyDescent="0.3">
      <c r="P17659" s="1"/>
    </row>
    <row r="17660" spans="16:16" x14ac:dyDescent="0.3">
      <c r="P17660" s="1"/>
    </row>
    <row r="17661" spans="16:16" x14ac:dyDescent="0.3">
      <c r="P17661" s="1"/>
    </row>
    <row r="17662" spans="16:16" x14ac:dyDescent="0.3">
      <c r="P17662" s="1"/>
    </row>
    <row r="17663" spans="16:16" x14ac:dyDescent="0.3">
      <c r="P17663" s="1"/>
    </row>
    <row r="17664" spans="16:16" x14ac:dyDescent="0.3">
      <c r="P17664" s="1"/>
    </row>
    <row r="17665" spans="16:16" x14ac:dyDescent="0.3">
      <c r="P17665" s="1"/>
    </row>
    <row r="17666" spans="16:16" x14ac:dyDescent="0.3">
      <c r="P17666" s="1"/>
    </row>
    <row r="17667" spans="16:16" x14ac:dyDescent="0.3">
      <c r="P17667" s="1"/>
    </row>
    <row r="17668" spans="16:16" x14ac:dyDescent="0.3">
      <c r="P17668" s="1"/>
    </row>
    <row r="17669" spans="16:16" x14ac:dyDescent="0.3">
      <c r="P17669" s="1"/>
    </row>
    <row r="17670" spans="16:16" x14ac:dyDescent="0.3">
      <c r="P17670" s="1"/>
    </row>
    <row r="17671" spans="16:16" x14ac:dyDescent="0.3">
      <c r="P17671" s="1"/>
    </row>
    <row r="17672" spans="16:16" x14ac:dyDescent="0.3">
      <c r="P17672" s="1"/>
    </row>
    <row r="17673" spans="16:16" x14ac:dyDescent="0.3">
      <c r="P17673" s="1"/>
    </row>
    <row r="17674" spans="16:16" x14ac:dyDescent="0.3">
      <c r="P17674" s="1"/>
    </row>
    <row r="17675" spans="16:16" x14ac:dyDescent="0.3">
      <c r="P17675" s="1"/>
    </row>
    <row r="17676" spans="16:16" x14ac:dyDescent="0.3">
      <c r="P17676" s="1"/>
    </row>
    <row r="17677" spans="16:16" x14ac:dyDescent="0.3">
      <c r="P17677" s="1"/>
    </row>
    <row r="17678" spans="16:16" x14ac:dyDescent="0.3">
      <c r="P17678" s="1"/>
    </row>
    <row r="17679" spans="16:16" x14ac:dyDescent="0.3">
      <c r="P17679" s="1"/>
    </row>
    <row r="17680" spans="16:16" x14ac:dyDescent="0.3">
      <c r="P17680" s="1"/>
    </row>
    <row r="17681" spans="16:16" x14ac:dyDescent="0.3">
      <c r="P17681" s="1"/>
    </row>
    <row r="17682" spans="16:16" x14ac:dyDescent="0.3">
      <c r="P17682" s="1"/>
    </row>
    <row r="17683" spans="16:16" x14ac:dyDescent="0.3">
      <c r="P17683" s="1"/>
    </row>
    <row r="17684" spans="16:16" x14ac:dyDescent="0.3">
      <c r="P17684" s="1"/>
    </row>
    <row r="17685" spans="16:16" x14ac:dyDescent="0.3">
      <c r="P17685" s="1"/>
    </row>
    <row r="17686" spans="16:16" x14ac:dyDescent="0.3">
      <c r="P17686" s="1"/>
    </row>
    <row r="17687" spans="16:16" x14ac:dyDescent="0.3">
      <c r="P17687" s="1"/>
    </row>
    <row r="17688" spans="16:16" x14ac:dyDescent="0.3">
      <c r="P17688" s="1"/>
    </row>
    <row r="17689" spans="16:16" x14ac:dyDescent="0.3">
      <c r="P17689" s="1"/>
    </row>
    <row r="17690" spans="16:16" x14ac:dyDescent="0.3">
      <c r="P17690" s="1"/>
    </row>
    <row r="17691" spans="16:16" x14ac:dyDescent="0.3">
      <c r="P17691" s="1"/>
    </row>
    <row r="17692" spans="16:16" x14ac:dyDescent="0.3">
      <c r="P17692" s="1"/>
    </row>
    <row r="17693" spans="16:16" x14ac:dyDescent="0.3">
      <c r="P17693" s="1"/>
    </row>
    <row r="17694" spans="16:16" x14ac:dyDescent="0.3">
      <c r="P17694" s="1"/>
    </row>
    <row r="17695" spans="16:16" x14ac:dyDescent="0.3">
      <c r="P17695" s="1"/>
    </row>
    <row r="17696" spans="16:16" x14ac:dyDescent="0.3">
      <c r="P17696" s="1"/>
    </row>
    <row r="17697" spans="16:16" x14ac:dyDescent="0.3">
      <c r="P17697" s="1"/>
    </row>
    <row r="17698" spans="16:16" x14ac:dyDescent="0.3">
      <c r="P17698" s="1"/>
    </row>
    <row r="17699" spans="16:16" x14ac:dyDescent="0.3">
      <c r="P17699" s="1"/>
    </row>
    <row r="17700" spans="16:16" x14ac:dyDescent="0.3">
      <c r="P17700" s="1"/>
    </row>
    <row r="17701" spans="16:16" x14ac:dyDescent="0.3">
      <c r="P17701" s="1"/>
    </row>
    <row r="17702" spans="16:16" x14ac:dyDescent="0.3">
      <c r="P17702" s="1"/>
    </row>
    <row r="17703" spans="16:16" x14ac:dyDescent="0.3">
      <c r="P17703" s="1"/>
    </row>
    <row r="17704" spans="16:16" x14ac:dyDescent="0.3">
      <c r="P17704" s="1"/>
    </row>
    <row r="17705" spans="16:16" x14ac:dyDescent="0.3">
      <c r="P17705" s="1"/>
    </row>
    <row r="17706" spans="16:16" x14ac:dyDescent="0.3">
      <c r="P17706" s="1"/>
    </row>
    <row r="17707" spans="16:16" x14ac:dyDescent="0.3">
      <c r="P17707" s="1"/>
    </row>
    <row r="17708" spans="16:16" x14ac:dyDescent="0.3">
      <c r="P17708" s="1"/>
    </row>
    <row r="17709" spans="16:16" x14ac:dyDescent="0.3">
      <c r="P17709" s="1"/>
    </row>
    <row r="17710" spans="16:16" x14ac:dyDescent="0.3">
      <c r="P17710" s="1"/>
    </row>
    <row r="17711" spans="16:16" x14ac:dyDescent="0.3">
      <c r="P17711" s="1"/>
    </row>
    <row r="17712" spans="16:16" x14ac:dyDescent="0.3">
      <c r="P17712" s="1"/>
    </row>
    <row r="17713" spans="16:16" x14ac:dyDescent="0.3">
      <c r="P17713" s="1"/>
    </row>
    <row r="17714" spans="16:16" x14ac:dyDescent="0.3">
      <c r="P17714" s="1"/>
    </row>
    <row r="17715" spans="16:16" x14ac:dyDescent="0.3">
      <c r="P17715" s="1"/>
    </row>
    <row r="17716" spans="16:16" x14ac:dyDescent="0.3">
      <c r="P17716" s="1"/>
    </row>
    <row r="17717" spans="16:16" x14ac:dyDescent="0.3">
      <c r="P17717" s="1"/>
    </row>
    <row r="17718" spans="16:16" x14ac:dyDescent="0.3">
      <c r="P17718" s="1"/>
    </row>
    <row r="17719" spans="16:16" x14ac:dyDescent="0.3">
      <c r="P17719" s="1"/>
    </row>
    <row r="17720" spans="16:16" x14ac:dyDescent="0.3">
      <c r="P17720" s="1"/>
    </row>
    <row r="17721" spans="16:16" x14ac:dyDescent="0.3">
      <c r="P17721" s="1"/>
    </row>
    <row r="17722" spans="16:16" x14ac:dyDescent="0.3">
      <c r="P17722" s="1"/>
    </row>
    <row r="17723" spans="16:16" x14ac:dyDescent="0.3">
      <c r="P17723" s="1"/>
    </row>
    <row r="17724" spans="16:16" x14ac:dyDescent="0.3">
      <c r="P17724" s="1"/>
    </row>
    <row r="17725" spans="16:16" x14ac:dyDescent="0.3">
      <c r="P17725" s="1"/>
    </row>
    <row r="17726" spans="16:16" x14ac:dyDescent="0.3">
      <c r="P17726" s="1"/>
    </row>
    <row r="17727" spans="16:16" x14ac:dyDescent="0.3">
      <c r="P17727" s="1"/>
    </row>
    <row r="17728" spans="16:16" x14ac:dyDescent="0.3">
      <c r="P17728" s="1"/>
    </row>
    <row r="17729" spans="16:16" x14ac:dyDescent="0.3">
      <c r="P17729" s="1"/>
    </row>
    <row r="17730" spans="16:16" x14ac:dyDescent="0.3">
      <c r="P17730" s="1"/>
    </row>
    <row r="17731" spans="16:16" x14ac:dyDescent="0.3">
      <c r="P17731" s="1"/>
    </row>
    <row r="17732" spans="16:16" x14ac:dyDescent="0.3">
      <c r="P17732" s="1"/>
    </row>
    <row r="17733" spans="16:16" x14ac:dyDescent="0.3">
      <c r="P17733" s="1"/>
    </row>
    <row r="17734" spans="16:16" x14ac:dyDescent="0.3">
      <c r="P17734" s="1"/>
    </row>
    <row r="17735" spans="16:16" x14ac:dyDescent="0.3">
      <c r="P17735" s="1"/>
    </row>
    <row r="17736" spans="16:16" x14ac:dyDescent="0.3">
      <c r="P17736" s="1"/>
    </row>
    <row r="17737" spans="16:16" x14ac:dyDescent="0.3">
      <c r="P17737" s="1"/>
    </row>
    <row r="17738" spans="16:16" x14ac:dyDescent="0.3">
      <c r="P17738" s="1"/>
    </row>
    <row r="17739" spans="16:16" x14ac:dyDescent="0.3">
      <c r="P17739" s="1"/>
    </row>
    <row r="17740" spans="16:16" x14ac:dyDescent="0.3">
      <c r="P17740" s="1"/>
    </row>
    <row r="17741" spans="16:16" x14ac:dyDescent="0.3">
      <c r="P17741" s="1"/>
    </row>
    <row r="17742" spans="16:16" x14ac:dyDescent="0.3">
      <c r="P17742" s="1"/>
    </row>
    <row r="17743" spans="16:16" x14ac:dyDescent="0.3">
      <c r="P17743" s="1"/>
    </row>
    <row r="17744" spans="16:16" x14ac:dyDescent="0.3">
      <c r="P17744" s="1"/>
    </row>
    <row r="17745" spans="16:16" x14ac:dyDescent="0.3">
      <c r="P17745" s="1"/>
    </row>
    <row r="17746" spans="16:16" x14ac:dyDescent="0.3">
      <c r="P17746" s="1"/>
    </row>
    <row r="17747" spans="16:16" x14ac:dyDescent="0.3">
      <c r="P17747" s="1"/>
    </row>
    <row r="17748" spans="16:16" x14ac:dyDescent="0.3">
      <c r="P17748" s="1"/>
    </row>
    <row r="17749" spans="16:16" x14ac:dyDescent="0.3">
      <c r="P17749" s="1"/>
    </row>
    <row r="17750" spans="16:16" x14ac:dyDescent="0.3">
      <c r="P17750" s="1"/>
    </row>
    <row r="17751" spans="16:16" x14ac:dyDescent="0.3">
      <c r="P17751" s="1"/>
    </row>
    <row r="17752" spans="16:16" x14ac:dyDescent="0.3">
      <c r="P17752" s="1"/>
    </row>
    <row r="17753" spans="16:16" x14ac:dyDescent="0.3">
      <c r="P17753" s="1"/>
    </row>
    <row r="17754" spans="16:16" x14ac:dyDescent="0.3">
      <c r="P17754" s="1"/>
    </row>
    <row r="17755" spans="16:16" x14ac:dyDescent="0.3">
      <c r="P17755" s="1"/>
    </row>
    <row r="17756" spans="16:16" x14ac:dyDescent="0.3">
      <c r="P17756" s="1"/>
    </row>
    <row r="17757" spans="16:16" x14ac:dyDescent="0.3">
      <c r="P17757" s="1"/>
    </row>
    <row r="17758" spans="16:16" x14ac:dyDescent="0.3">
      <c r="P17758" s="1"/>
    </row>
    <row r="17759" spans="16:16" x14ac:dyDescent="0.3">
      <c r="P17759" s="1"/>
    </row>
    <row r="17760" spans="16:16" x14ac:dyDescent="0.3">
      <c r="P17760" s="1"/>
    </row>
    <row r="17761" spans="16:16" x14ac:dyDescent="0.3">
      <c r="P17761" s="1"/>
    </row>
    <row r="17762" spans="16:16" x14ac:dyDescent="0.3">
      <c r="P17762" s="1"/>
    </row>
    <row r="17763" spans="16:16" x14ac:dyDescent="0.3">
      <c r="P17763" s="1"/>
    </row>
    <row r="17764" spans="16:16" x14ac:dyDescent="0.3">
      <c r="P17764" s="1"/>
    </row>
    <row r="17765" spans="16:16" x14ac:dyDescent="0.3">
      <c r="P17765" s="1"/>
    </row>
    <row r="17766" spans="16:16" x14ac:dyDescent="0.3">
      <c r="P17766" s="1"/>
    </row>
    <row r="17767" spans="16:16" x14ac:dyDescent="0.3">
      <c r="P17767" s="1"/>
    </row>
    <row r="17768" spans="16:16" x14ac:dyDescent="0.3">
      <c r="P17768" s="1"/>
    </row>
    <row r="17769" spans="16:16" x14ac:dyDescent="0.3">
      <c r="P17769" s="1"/>
    </row>
    <row r="17770" spans="16:16" x14ac:dyDescent="0.3">
      <c r="P17770" s="1"/>
    </row>
    <row r="17771" spans="16:16" x14ac:dyDescent="0.3">
      <c r="P17771" s="1"/>
    </row>
    <row r="17772" spans="16:16" x14ac:dyDescent="0.3">
      <c r="P17772" s="1"/>
    </row>
    <row r="17773" spans="16:16" x14ac:dyDescent="0.3">
      <c r="P17773" s="1"/>
    </row>
    <row r="17774" spans="16:16" x14ac:dyDescent="0.3">
      <c r="P17774" s="1"/>
    </row>
    <row r="17775" spans="16:16" x14ac:dyDescent="0.3">
      <c r="P17775" s="1"/>
    </row>
    <row r="17776" spans="16:16" x14ac:dyDescent="0.3">
      <c r="P17776" s="1"/>
    </row>
    <row r="17777" spans="16:16" x14ac:dyDescent="0.3">
      <c r="P17777" s="1"/>
    </row>
    <row r="17778" spans="16:16" x14ac:dyDescent="0.3">
      <c r="P17778" s="1"/>
    </row>
    <row r="17779" spans="16:16" x14ac:dyDescent="0.3">
      <c r="P17779" s="1"/>
    </row>
    <row r="17780" spans="16:16" x14ac:dyDescent="0.3">
      <c r="P17780" s="1"/>
    </row>
    <row r="17781" spans="16:16" x14ac:dyDescent="0.3">
      <c r="P17781" s="1"/>
    </row>
    <row r="17782" spans="16:16" x14ac:dyDescent="0.3">
      <c r="P17782" s="1"/>
    </row>
    <row r="17783" spans="16:16" x14ac:dyDescent="0.3">
      <c r="P17783" s="1"/>
    </row>
    <row r="17784" spans="16:16" x14ac:dyDescent="0.3">
      <c r="P17784" s="1"/>
    </row>
    <row r="17785" spans="16:16" x14ac:dyDescent="0.3">
      <c r="P17785" s="1"/>
    </row>
    <row r="17786" spans="16:16" x14ac:dyDescent="0.3">
      <c r="P17786" s="1"/>
    </row>
    <row r="17787" spans="16:16" x14ac:dyDescent="0.3">
      <c r="P17787" s="1"/>
    </row>
    <row r="17788" spans="16:16" x14ac:dyDescent="0.3">
      <c r="P17788" s="1"/>
    </row>
    <row r="17789" spans="16:16" x14ac:dyDescent="0.3">
      <c r="P17789" s="1"/>
    </row>
    <row r="17790" spans="16:16" x14ac:dyDescent="0.3">
      <c r="P17790" s="1"/>
    </row>
    <row r="17791" spans="16:16" x14ac:dyDescent="0.3">
      <c r="P17791" s="1"/>
    </row>
    <row r="17792" spans="16:16" x14ac:dyDescent="0.3">
      <c r="P17792" s="1"/>
    </row>
    <row r="17793" spans="16:16" x14ac:dyDescent="0.3">
      <c r="P17793" s="1"/>
    </row>
    <row r="17794" spans="16:16" x14ac:dyDescent="0.3">
      <c r="P17794" s="1"/>
    </row>
    <row r="17795" spans="16:16" x14ac:dyDescent="0.3">
      <c r="P17795" s="1"/>
    </row>
    <row r="17796" spans="16:16" x14ac:dyDescent="0.3">
      <c r="P17796" s="1"/>
    </row>
    <row r="17797" spans="16:16" x14ac:dyDescent="0.3">
      <c r="P17797" s="1"/>
    </row>
    <row r="17798" spans="16:16" x14ac:dyDescent="0.3">
      <c r="P17798" s="1"/>
    </row>
    <row r="17799" spans="16:16" x14ac:dyDescent="0.3">
      <c r="P17799" s="1"/>
    </row>
    <row r="17800" spans="16:16" x14ac:dyDescent="0.3">
      <c r="P17800" s="1"/>
    </row>
    <row r="17801" spans="16:16" x14ac:dyDescent="0.3">
      <c r="P17801" s="1"/>
    </row>
    <row r="17802" spans="16:16" x14ac:dyDescent="0.3">
      <c r="P17802" s="1"/>
    </row>
    <row r="17803" spans="16:16" x14ac:dyDescent="0.3">
      <c r="P17803" s="1"/>
    </row>
    <row r="17804" spans="16:16" x14ac:dyDescent="0.3">
      <c r="P17804" s="1"/>
    </row>
    <row r="17805" spans="16:16" x14ac:dyDescent="0.3">
      <c r="P17805" s="1"/>
    </row>
    <row r="17806" spans="16:16" x14ac:dyDescent="0.3">
      <c r="P17806" s="1"/>
    </row>
    <row r="17807" spans="16:16" x14ac:dyDescent="0.3">
      <c r="P17807" s="1"/>
    </row>
    <row r="17808" spans="16:16" x14ac:dyDescent="0.3">
      <c r="P17808" s="1"/>
    </row>
    <row r="17809" spans="16:16" x14ac:dyDescent="0.3">
      <c r="P17809" s="1"/>
    </row>
    <row r="17810" spans="16:16" x14ac:dyDescent="0.3">
      <c r="P17810" s="1"/>
    </row>
    <row r="17811" spans="16:16" x14ac:dyDescent="0.3">
      <c r="P17811" s="1"/>
    </row>
    <row r="17812" spans="16:16" x14ac:dyDescent="0.3">
      <c r="P17812" s="1"/>
    </row>
    <row r="17813" spans="16:16" x14ac:dyDescent="0.3">
      <c r="P17813" s="1"/>
    </row>
    <row r="17814" spans="16:16" x14ac:dyDescent="0.3">
      <c r="P17814" s="1"/>
    </row>
    <row r="17815" spans="16:16" x14ac:dyDescent="0.3">
      <c r="P17815" s="1"/>
    </row>
    <row r="17816" spans="16:16" x14ac:dyDescent="0.3">
      <c r="P17816" s="1"/>
    </row>
    <row r="17817" spans="16:16" x14ac:dyDescent="0.3">
      <c r="P17817" s="1"/>
    </row>
    <row r="17818" spans="16:16" x14ac:dyDescent="0.3">
      <c r="P17818" s="1"/>
    </row>
    <row r="17819" spans="16:16" x14ac:dyDescent="0.3">
      <c r="P17819" s="1"/>
    </row>
    <row r="17820" spans="16:16" x14ac:dyDescent="0.3">
      <c r="P17820" s="1"/>
    </row>
    <row r="17821" spans="16:16" x14ac:dyDescent="0.3">
      <c r="P17821" s="1"/>
    </row>
    <row r="17822" spans="16:16" x14ac:dyDescent="0.3">
      <c r="P17822" s="1"/>
    </row>
    <row r="17823" spans="16:16" x14ac:dyDescent="0.3">
      <c r="P17823" s="1"/>
    </row>
    <row r="17824" spans="16:16" x14ac:dyDescent="0.3">
      <c r="P17824" s="1"/>
    </row>
    <row r="17825" spans="16:16" x14ac:dyDescent="0.3">
      <c r="P17825" s="1"/>
    </row>
    <row r="17826" spans="16:16" x14ac:dyDescent="0.3">
      <c r="P17826" s="1"/>
    </row>
    <row r="17827" spans="16:16" x14ac:dyDescent="0.3">
      <c r="P17827" s="1"/>
    </row>
    <row r="17828" spans="16:16" x14ac:dyDescent="0.3">
      <c r="P17828" s="1"/>
    </row>
    <row r="17829" spans="16:16" x14ac:dyDescent="0.3">
      <c r="P17829" s="1"/>
    </row>
    <row r="17830" spans="16:16" x14ac:dyDescent="0.3">
      <c r="P17830" s="1"/>
    </row>
    <row r="17831" spans="16:16" x14ac:dyDescent="0.3">
      <c r="P17831" s="1"/>
    </row>
    <row r="17832" spans="16:16" x14ac:dyDescent="0.3">
      <c r="P17832" s="1"/>
    </row>
    <row r="17833" spans="16:16" x14ac:dyDescent="0.3">
      <c r="P17833" s="1"/>
    </row>
    <row r="17834" spans="16:16" x14ac:dyDescent="0.3">
      <c r="P17834" s="1"/>
    </row>
    <row r="17835" spans="16:16" x14ac:dyDescent="0.3">
      <c r="P17835" s="1"/>
    </row>
    <row r="17836" spans="16:16" x14ac:dyDescent="0.3">
      <c r="P17836" s="1"/>
    </row>
    <row r="17837" spans="16:16" x14ac:dyDescent="0.3">
      <c r="P17837" s="1"/>
    </row>
    <row r="17838" spans="16:16" x14ac:dyDescent="0.3">
      <c r="P17838" s="1"/>
    </row>
    <row r="17839" spans="16:16" x14ac:dyDescent="0.3">
      <c r="P17839" s="1"/>
    </row>
    <row r="17840" spans="16:16" x14ac:dyDescent="0.3">
      <c r="P17840" s="1"/>
    </row>
    <row r="17841" spans="16:16" x14ac:dyDescent="0.3">
      <c r="P17841" s="1"/>
    </row>
    <row r="17842" spans="16:16" x14ac:dyDescent="0.3">
      <c r="P17842" s="1"/>
    </row>
    <row r="17843" spans="16:16" x14ac:dyDescent="0.3">
      <c r="P17843" s="1"/>
    </row>
    <row r="17844" spans="16:16" x14ac:dyDescent="0.3">
      <c r="P17844" s="1"/>
    </row>
    <row r="17845" spans="16:16" x14ac:dyDescent="0.3">
      <c r="P17845" s="1"/>
    </row>
    <row r="17846" spans="16:16" x14ac:dyDescent="0.3">
      <c r="P17846" s="1"/>
    </row>
    <row r="17847" spans="16:16" x14ac:dyDescent="0.3">
      <c r="P17847" s="1"/>
    </row>
    <row r="17848" spans="16:16" x14ac:dyDescent="0.3">
      <c r="P17848" s="1"/>
    </row>
    <row r="17849" spans="16:16" x14ac:dyDescent="0.3">
      <c r="P17849" s="1"/>
    </row>
    <row r="17850" spans="16:16" x14ac:dyDescent="0.3">
      <c r="P17850" s="1"/>
    </row>
    <row r="17851" spans="16:16" x14ac:dyDescent="0.3">
      <c r="P17851" s="1"/>
    </row>
    <row r="17852" spans="16:16" x14ac:dyDescent="0.3">
      <c r="P17852" s="1"/>
    </row>
    <row r="17853" spans="16:16" x14ac:dyDescent="0.3">
      <c r="P17853" s="1"/>
    </row>
    <row r="17854" spans="16:16" x14ac:dyDescent="0.3">
      <c r="P17854" s="1"/>
    </row>
    <row r="17855" spans="16:16" x14ac:dyDescent="0.3">
      <c r="P17855" s="1"/>
    </row>
    <row r="17856" spans="16:16" x14ac:dyDescent="0.3">
      <c r="P17856" s="1"/>
    </row>
    <row r="17857" spans="16:16" x14ac:dyDescent="0.3">
      <c r="P17857" s="1"/>
    </row>
    <row r="17858" spans="16:16" x14ac:dyDescent="0.3">
      <c r="P17858" s="1"/>
    </row>
    <row r="17859" spans="16:16" x14ac:dyDescent="0.3">
      <c r="P17859" s="1"/>
    </row>
    <row r="17860" spans="16:16" x14ac:dyDescent="0.3">
      <c r="P17860" s="1"/>
    </row>
    <row r="17861" spans="16:16" x14ac:dyDescent="0.3">
      <c r="P17861" s="1"/>
    </row>
    <row r="17862" spans="16:16" x14ac:dyDescent="0.3">
      <c r="P17862" s="1"/>
    </row>
    <row r="17863" spans="16:16" x14ac:dyDescent="0.3">
      <c r="P17863" s="1"/>
    </row>
    <row r="17864" spans="16:16" x14ac:dyDescent="0.3">
      <c r="P17864" s="1"/>
    </row>
    <row r="17865" spans="16:16" x14ac:dyDescent="0.3">
      <c r="P17865" s="1"/>
    </row>
    <row r="17866" spans="16:16" x14ac:dyDescent="0.3">
      <c r="P17866" s="1"/>
    </row>
    <row r="17867" spans="16:16" x14ac:dyDescent="0.3">
      <c r="P17867" s="1"/>
    </row>
    <row r="17868" spans="16:16" x14ac:dyDescent="0.3">
      <c r="P17868" s="1"/>
    </row>
    <row r="17869" spans="16:16" x14ac:dyDescent="0.3">
      <c r="P17869" s="1"/>
    </row>
    <row r="17870" spans="16:16" x14ac:dyDescent="0.3">
      <c r="P17870" s="1"/>
    </row>
    <row r="17871" spans="16:16" x14ac:dyDescent="0.3">
      <c r="P17871" s="1"/>
    </row>
    <row r="17872" spans="16:16" x14ac:dyDescent="0.3">
      <c r="P17872" s="1"/>
    </row>
    <row r="17873" spans="16:16" x14ac:dyDescent="0.3">
      <c r="P17873" s="1"/>
    </row>
    <row r="17874" spans="16:16" x14ac:dyDescent="0.3">
      <c r="P17874" s="1"/>
    </row>
    <row r="17875" spans="16:16" x14ac:dyDescent="0.3">
      <c r="P17875" s="1"/>
    </row>
    <row r="17876" spans="16:16" x14ac:dyDescent="0.3">
      <c r="P17876" s="1"/>
    </row>
    <row r="17877" spans="16:16" x14ac:dyDescent="0.3">
      <c r="P17877" s="1"/>
    </row>
    <row r="17878" spans="16:16" x14ac:dyDescent="0.3">
      <c r="P17878" s="1"/>
    </row>
    <row r="17879" spans="16:16" x14ac:dyDescent="0.3">
      <c r="P17879" s="1"/>
    </row>
    <row r="17880" spans="16:16" x14ac:dyDescent="0.3">
      <c r="P17880" s="1"/>
    </row>
    <row r="17881" spans="16:16" x14ac:dyDescent="0.3">
      <c r="P17881" s="1"/>
    </row>
    <row r="17882" spans="16:16" x14ac:dyDescent="0.3">
      <c r="P17882" s="1"/>
    </row>
    <row r="17883" spans="16:16" x14ac:dyDescent="0.3">
      <c r="P17883" s="1"/>
    </row>
    <row r="17884" spans="16:16" x14ac:dyDescent="0.3">
      <c r="P17884" s="1"/>
    </row>
    <row r="17885" spans="16:16" x14ac:dyDescent="0.3">
      <c r="P17885" s="1"/>
    </row>
    <row r="17886" spans="16:16" x14ac:dyDescent="0.3">
      <c r="P17886" s="1"/>
    </row>
    <row r="17887" spans="16:16" x14ac:dyDescent="0.3">
      <c r="P17887" s="1"/>
    </row>
    <row r="17888" spans="16:16" x14ac:dyDescent="0.3">
      <c r="P17888" s="1"/>
    </row>
    <row r="17889" spans="16:16" x14ac:dyDescent="0.3">
      <c r="P17889" s="1"/>
    </row>
    <row r="17890" spans="16:16" x14ac:dyDescent="0.3">
      <c r="P17890" s="1"/>
    </row>
    <row r="17891" spans="16:16" x14ac:dyDescent="0.3">
      <c r="P17891" s="1"/>
    </row>
    <row r="17892" spans="16:16" x14ac:dyDescent="0.3">
      <c r="P17892" s="1"/>
    </row>
    <row r="17893" spans="16:16" x14ac:dyDescent="0.3">
      <c r="P17893" s="1"/>
    </row>
    <row r="17894" spans="16:16" x14ac:dyDescent="0.3">
      <c r="P17894" s="1"/>
    </row>
    <row r="17895" spans="16:16" x14ac:dyDescent="0.3">
      <c r="P17895" s="1"/>
    </row>
    <row r="17896" spans="16:16" x14ac:dyDescent="0.3">
      <c r="P17896" s="1"/>
    </row>
    <row r="17897" spans="16:16" x14ac:dyDescent="0.3">
      <c r="P17897" s="1"/>
    </row>
    <row r="17898" spans="16:16" x14ac:dyDescent="0.3">
      <c r="P17898" s="1"/>
    </row>
    <row r="17899" spans="16:16" x14ac:dyDescent="0.3">
      <c r="P17899" s="1"/>
    </row>
    <row r="17900" spans="16:16" x14ac:dyDescent="0.3">
      <c r="P17900" s="1"/>
    </row>
    <row r="17901" spans="16:16" x14ac:dyDescent="0.3">
      <c r="P17901" s="1"/>
    </row>
    <row r="17902" spans="16:16" x14ac:dyDescent="0.3">
      <c r="P17902" s="1"/>
    </row>
    <row r="17903" spans="16:16" x14ac:dyDescent="0.3">
      <c r="P17903" s="1"/>
    </row>
    <row r="17904" spans="16:16" x14ac:dyDescent="0.3">
      <c r="P17904" s="1"/>
    </row>
    <row r="17905" spans="16:16" x14ac:dyDescent="0.3">
      <c r="P17905" s="1"/>
    </row>
    <row r="17906" spans="16:16" x14ac:dyDescent="0.3">
      <c r="P17906" s="1"/>
    </row>
    <row r="17907" spans="16:16" x14ac:dyDescent="0.3">
      <c r="P17907" s="1"/>
    </row>
    <row r="17908" spans="16:16" x14ac:dyDescent="0.3">
      <c r="P17908" s="1"/>
    </row>
    <row r="17909" spans="16:16" x14ac:dyDescent="0.3">
      <c r="P17909" s="1"/>
    </row>
    <row r="17910" spans="16:16" x14ac:dyDescent="0.3">
      <c r="P17910" s="1"/>
    </row>
    <row r="17911" spans="16:16" x14ac:dyDescent="0.3">
      <c r="P17911" s="1"/>
    </row>
    <row r="17912" spans="16:16" x14ac:dyDescent="0.3">
      <c r="P17912" s="1"/>
    </row>
    <row r="17913" spans="16:16" x14ac:dyDescent="0.3">
      <c r="P17913" s="1"/>
    </row>
    <row r="17914" spans="16:16" x14ac:dyDescent="0.3">
      <c r="P17914" s="1"/>
    </row>
    <row r="17915" spans="16:16" x14ac:dyDescent="0.3">
      <c r="P17915" s="1"/>
    </row>
    <row r="17916" spans="16:16" x14ac:dyDescent="0.3">
      <c r="P17916" s="1"/>
    </row>
    <row r="17917" spans="16:16" x14ac:dyDescent="0.3">
      <c r="P17917" s="1"/>
    </row>
    <row r="17918" spans="16:16" x14ac:dyDescent="0.3">
      <c r="P17918" s="1"/>
    </row>
    <row r="17919" spans="16:16" x14ac:dyDescent="0.3">
      <c r="P17919" s="1"/>
    </row>
    <row r="17920" spans="16:16" x14ac:dyDescent="0.3">
      <c r="P17920" s="1"/>
    </row>
    <row r="17921" spans="16:16" x14ac:dyDescent="0.3">
      <c r="P17921" s="1"/>
    </row>
    <row r="17922" spans="16:16" x14ac:dyDescent="0.3">
      <c r="P17922" s="1"/>
    </row>
    <row r="17923" spans="16:16" x14ac:dyDescent="0.3">
      <c r="P17923" s="1"/>
    </row>
    <row r="17924" spans="16:16" x14ac:dyDescent="0.3">
      <c r="P17924" s="1"/>
    </row>
    <row r="17925" spans="16:16" x14ac:dyDescent="0.3">
      <c r="P17925" s="1"/>
    </row>
    <row r="17926" spans="16:16" x14ac:dyDescent="0.3">
      <c r="P17926" s="1"/>
    </row>
    <row r="17927" spans="16:16" x14ac:dyDescent="0.3">
      <c r="P17927" s="1"/>
    </row>
    <row r="17928" spans="16:16" x14ac:dyDescent="0.3">
      <c r="P17928" s="1"/>
    </row>
    <row r="17929" spans="16:16" x14ac:dyDescent="0.3">
      <c r="P17929" s="1"/>
    </row>
    <row r="17930" spans="16:16" x14ac:dyDescent="0.3">
      <c r="P17930" s="1"/>
    </row>
    <row r="17931" spans="16:16" x14ac:dyDescent="0.3">
      <c r="P17931" s="1"/>
    </row>
    <row r="17932" spans="16:16" x14ac:dyDescent="0.3">
      <c r="P17932" s="1"/>
    </row>
    <row r="17933" spans="16:16" x14ac:dyDescent="0.3">
      <c r="P17933" s="1"/>
    </row>
    <row r="17934" spans="16:16" x14ac:dyDescent="0.3">
      <c r="P17934" s="1"/>
    </row>
    <row r="17935" spans="16:16" x14ac:dyDescent="0.3">
      <c r="P17935" s="1"/>
    </row>
    <row r="17936" spans="16:16" x14ac:dyDescent="0.3">
      <c r="P17936" s="1"/>
    </row>
    <row r="17937" spans="16:16" x14ac:dyDescent="0.3">
      <c r="P17937" s="1"/>
    </row>
    <row r="17938" spans="16:16" x14ac:dyDescent="0.3">
      <c r="P17938" s="1"/>
    </row>
    <row r="17939" spans="16:16" x14ac:dyDescent="0.3">
      <c r="P17939" s="1"/>
    </row>
    <row r="17940" spans="16:16" x14ac:dyDescent="0.3">
      <c r="P17940" s="1"/>
    </row>
    <row r="17941" spans="16:16" x14ac:dyDescent="0.3">
      <c r="P17941" s="1"/>
    </row>
    <row r="17942" spans="16:16" x14ac:dyDescent="0.3">
      <c r="P17942" s="1"/>
    </row>
    <row r="17943" spans="16:16" x14ac:dyDescent="0.3">
      <c r="P17943" s="1"/>
    </row>
    <row r="17944" spans="16:16" x14ac:dyDescent="0.3">
      <c r="P17944" s="1"/>
    </row>
    <row r="17945" spans="16:16" x14ac:dyDescent="0.3">
      <c r="P17945" s="1"/>
    </row>
    <row r="17946" spans="16:16" x14ac:dyDescent="0.3">
      <c r="P17946" s="1"/>
    </row>
    <row r="17947" spans="16:16" x14ac:dyDescent="0.3">
      <c r="P17947" s="1"/>
    </row>
    <row r="17948" spans="16:16" x14ac:dyDescent="0.3">
      <c r="P17948" s="1"/>
    </row>
    <row r="17949" spans="16:16" x14ac:dyDescent="0.3">
      <c r="P17949" s="1"/>
    </row>
    <row r="17950" spans="16:16" x14ac:dyDescent="0.3">
      <c r="P17950" s="1"/>
    </row>
    <row r="17951" spans="16:16" x14ac:dyDescent="0.3">
      <c r="P17951" s="1"/>
    </row>
    <row r="17952" spans="16:16" x14ac:dyDescent="0.3">
      <c r="P17952" s="1"/>
    </row>
    <row r="17953" spans="16:16" x14ac:dyDescent="0.3">
      <c r="P17953" s="1"/>
    </row>
    <row r="17954" spans="16:16" x14ac:dyDescent="0.3">
      <c r="P17954" s="1"/>
    </row>
    <row r="17955" spans="16:16" x14ac:dyDescent="0.3">
      <c r="P17955" s="1"/>
    </row>
    <row r="17956" spans="16:16" x14ac:dyDescent="0.3">
      <c r="P17956" s="1"/>
    </row>
    <row r="17957" spans="16:16" x14ac:dyDescent="0.3">
      <c r="P17957" s="1"/>
    </row>
    <row r="17958" spans="16:16" x14ac:dyDescent="0.3">
      <c r="P17958" s="1"/>
    </row>
    <row r="17959" spans="16:16" x14ac:dyDescent="0.3">
      <c r="P17959" s="1"/>
    </row>
    <row r="17960" spans="16:16" x14ac:dyDescent="0.3">
      <c r="P17960" s="1"/>
    </row>
    <row r="17961" spans="16:16" x14ac:dyDescent="0.3">
      <c r="P17961" s="1"/>
    </row>
    <row r="17962" spans="16:16" x14ac:dyDescent="0.3">
      <c r="P17962" s="1"/>
    </row>
    <row r="17963" spans="16:16" x14ac:dyDescent="0.3">
      <c r="P17963" s="1"/>
    </row>
    <row r="17964" spans="16:16" x14ac:dyDescent="0.3">
      <c r="P17964" s="1"/>
    </row>
    <row r="17965" spans="16:16" x14ac:dyDescent="0.3">
      <c r="P17965" s="1"/>
    </row>
    <row r="17966" spans="16:16" x14ac:dyDescent="0.3">
      <c r="P17966" s="1"/>
    </row>
    <row r="17967" spans="16:16" x14ac:dyDescent="0.3">
      <c r="P17967" s="1"/>
    </row>
    <row r="17968" spans="16:16" x14ac:dyDescent="0.3">
      <c r="P17968" s="1"/>
    </row>
    <row r="17969" spans="16:16" x14ac:dyDescent="0.3">
      <c r="P17969" s="1"/>
    </row>
    <row r="17970" spans="16:16" x14ac:dyDescent="0.3">
      <c r="P17970" s="1"/>
    </row>
    <row r="17971" spans="16:16" x14ac:dyDescent="0.3">
      <c r="P17971" s="1"/>
    </row>
    <row r="17972" spans="16:16" x14ac:dyDescent="0.3">
      <c r="P17972" s="1"/>
    </row>
    <row r="17973" spans="16:16" x14ac:dyDescent="0.3">
      <c r="P17973" s="1"/>
    </row>
    <row r="17974" spans="16:16" x14ac:dyDescent="0.3">
      <c r="P17974" s="1"/>
    </row>
    <row r="17975" spans="16:16" x14ac:dyDescent="0.3">
      <c r="P17975" s="1"/>
    </row>
    <row r="17976" spans="16:16" x14ac:dyDescent="0.3">
      <c r="P17976" s="1"/>
    </row>
    <row r="17977" spans="16:16" x14ac:dyDescent="0.3">
      <c r="P17977" s="1"/>
    </row>
    <row r="17978" spans="16:16" x14ac:dyDescent="0.3">
      <c r="P17978" s="1"/>
    </row>
    <row r="17979" spans="16:16" x14ac:dyDescent="0.3">
      <c r="P17979" s="1"/>
    </row>
    <row r="17980" spans="16:16" x14ac:dyDescent="0.3">
      <c r="P17980" s="1"/>
    </row>
    <row r="17981" spans="16:16" x14ac:dyDescent="0.3">
      <c r="P17981" s="1"/>
    </row>
    <row r="17982" spans="16:16" x14ac:dyDescent="0.3">
      <c r="P17982" s="1"/>
    </row>
    <row r="17983" spans="16:16" x14ac:dyDescent="0.3">
      <c r="P17983" s="1"/>
    </row>
    <row r="17984" spans="16:16" x14ac:dyDescent="0.3">
      <c r="P17984" s="1"/>
    </row>
    <row r="17985" spans="16:16" x14ac:dyDescent="0.3">
      <c r="P17985" s="1"/>
    </row>
    <row r="17986" spans="16:16" x14ac:dyDescent="0.3">
      <c r="P17986" s="1"/>
    </row>
    <row r="17987" spans="16:16" x14ac:dyDescent="0.3">
      <c r="P17987" s="1"/>
    </row>
    <row r="17988" spans="16:16" x14ac:dyDescent="0.3">
      <c r="P17988" s="1"/>
    </row>
    <row r="17989" spans="16:16" x14ac:dyDescent="0.3">
      <c r="P17989" s="1"/>
    </row>
    <row r="17990" spans="16:16" x14ac:dyDescent="0.3">
      <c r="P17990" s="1"/>
    </row>
    <row r="17991" spans="16:16" x14ac:dyDescent="0.3">
      <c r="P17991" s="1"/>
    </row>
    <row r="17992" spans="16:16" x14ac:dyDescent="0.3">
      <c r="P17992" s="1"/>
    </row>
    <row r="17993" spans="16:16" x14ac:dyDescent="0.3">
      <c r="P17993" s="1"/>
    </row>
    <row r="17994" spans="16:16" x14ac:dyDescent="0.3">
      <c r="P17994" s="1"/>
    </row>
    <row r="17995" spans="16:16" x14ac:dyDescent="0.3">
      <c r="P17995" s="1"/>
    </row>
    <row r="17996" spans="16:16" x14ac:dyDescent="0.3">
      <c r="P17996" s="1"/>
    </row>
    <row r="17997" spans="16:16" x14ac:dyDescent="0.3">
      <c r="P17997" s="1"/>
    </row>
    <row r="17998" spans="16:16" x14ac:dyDescent="0.3">
      <c r="P17998" s="1"/>
    </row>
    <row r="17999" spans="16:16" x14ac:dyDescent="0.3">
      <c r="P17999" s="1"/>
    </row>
    <row r="18000" spans="16:16" x14ac:dyDescent="0.3">
      <c r="P18000" s="1"/>
    </row>
    <row r="18001" spans="16:16" x14ac:dyDescent="0.3">
      <c r="P18001" s="1"/>
    </row>
    <row r="18002" spans="16:16" x14ac:dyDescent="0.3">
      <c r="P18002" s="1"/>
    </row>
    <row r="18003" spans="16:16" x14ac:dyDescent="0.3">
      <c r="P18003" s="1"/>
    </row>
    <row r="18004" spans="16:16" x14ac:dyDescent="0.3">
      <c r="P18004" s="1"/>
    </row>
    <row r="18005" spans="16:16" x14ac:dyDescent="0.3">
      <c r="P18005" s="1"/>
    </row>
    <row r="18006" spans="16:16" x14ac:dyDescent="0.3">
      <c r="P18006" s="1"/>
    </row>
    <row r="18007" spans="16:16" x14ac:dyDescent="0.3">
      <c r="P18007" s="1"/>
    </row>
    <row r="18008" spans="16:16" x14ac:dyDescent="0.3">
      <c r="P18008" s="1"/>
    </row>
    <row r="18009" spans="16:16" x14ac:dyDescent="0.3">
      <c r="P18009" s="1"/>
    </row>
    <row r="18010" spans="16:16" x14ac:dyDescent="0.3">
      <c r="P18010" s="1"/>
    </row>
    <row r="18011" spans="16:16" x14ac:dyDescent="0.3">
      <c r="P18011" s="1"/>
    </row>
    <row r="18012" spans="16:16" x14ac:dyDescent="0.3">
      <c r="P18012" s="1"/>
    </row>
    <row r="18013" spans="16:16" x14ac:dyDescent="0.3">
      <c r="P18013" s="1"/>
    </row>
    <row r="18014" spans="16:16" x14ac:dyDescent="0.3">
      <c r="P18014" s="1"/>
    </row>
    <row r="18015" spans="16:16" x14ac:dyDescent="0.3">
      <c r="P18015" s="1"/>
    </row>
    <row r="18016" spans="16:16" x14ac:dyDescent="0.3">
      <c r="P18016" s="1"/>
    </row>
    <row r="18017" spans="16:16" x14ac:dyDescent="0.3">
      <c r="P18017" s="1"/>
    </row>
    <row r="18018" spans="16:16" x14ac:dyDescent="0.3">
      <c r="P18018" s="1"/>
    </row>
    <row r="18019" spans="16:16" x14ac:dyDescent="0.3">
      <c r="P18019" s="1"/>
    </row>
    <row r="18020" spans="16:16" x14ac:dyDescent="0.3">
      <c r="P18020" s="1"/>
    </row>
    <row r="18021" spans="16:16" x14ac:dyDescent="0.3">
      <c r="P18021" s="1"/>
    </row>
    <row r="18022" spans="16:16" x14ac:dyDescent="0.3">
      <c r="P18022" s="1"/>
    </row>
    <row r="18023" spans="16:16" x14ac:dyDescent="0.3">
      <c r="P18023" s="1"/>
    </row>
    <row r="18024" spans="16:16" x14ac:dyDescent="0.3">
      <c r="P18024" s="1"/>
    </row>
    <row r="18025" spans="16:16" x14ac:dyDescent="0.3">
      <c r="P18025" s="1"/>
    </row>
    <row r="18026" spans="16:16" x14ac:dyDescent="0.3">
      <c r="P18026" s="1"/>
    </row>
    <row r="18027" spans="16:16" x14ac:dyDescent="0.3">
      <c r="P18027" s="1"/>
    </row>
    <row r="18028" spans="16:16" x14ac:dyDescent="0.3">
      <c r="P18028" s="1"/>
    </row>
    <row r="18029" spans="16:16" x14ac:dyDescent="0.3">
      <c r="P18029" s="1"/>
    </row>
    <row r="18030" spans="16:16" x14ac:dyDescent="0.3">
      <c r="P18030" s="1"/>
    </row>
    <row r="18031" spans="16:16" x14ac:dyDescent="0.3">
      <c r="P18031" s="1"/>
    </row>
    <row r="18032" spans="16:16" x14ac:dyDescent="0.3">
      <c r="P18032" s="1"/>
    </row>
    <row r="18033" spans="16:16" x14ac:dyDescent="0.3">
      <c r="P18033" s="1"/>
    </row>
    <row r="18034" spans="16:16" x14ac:dyDescent="0.3">
      <c r="P18034" s="1"/>
    </row>
    <row r="18035" spans="16:16" x14ac:dyDescent="0.3">
      <c r="P18035" s="1"/>
    </row>
    <row r="18036" spans="16:16" x14ac:dyDescent="0.3">
      <c r="P18036" s="1"/>
    </row>
    <row r="18037" spans="16:16" x14ac:dyDescent="0.3">
      <c r="P18037" s="1"/>
    </row>
    <row r="18038" spans="16:16" x14ac:dyDescent="0.3">
      <c r="P18038" s="1"/>
    </row>
    <row r="18039" spans="16:16" x14ac:dyDescent="0.3">
      <c r="P18039" s="1"/>
    </row>
    <row r="18040" spans="16:16" x14ac:dyDescent="0.3">
      <c r="P18040" s="1"/>
    </row>
    <row r="18041" spans="16:16" x14ac:dyDescent="0.3">
      <c r="P18041" s="1"/>
    </row>
    <row r="18042" spans="16:16" x14ac:dyDescent="0.3">
      <c r="P18042" s="1"/>
    </row>
    <row r="18043" spans="16:16" x14ac:dyDescent="0.3">
      <c r="P18043" s="1"/>
    </row>
    <row r="18044" spans="16:16" x14ac:dyDescent="0.3">
      <c r="P18044" s="1"/>
    </row>
    <row r="18045" spans="16:16" x14ac:dyDescent="0.3">
      <c r="P18045" s="1"/>
    </row>
    <row r="18046" spans="16:16" x14ac:dyDescent="0.3">
      <c r="P18046" s="1"/>
    </row>
    <row r="18047" spans="16:16" x14ac:dyDescent="0.3">
      <c r="P18047" s="1"/>
    </row>
    <row r="18048" spans="16:16" x14ac:dyDescent="0.3">
      <c r="P18048" s="1"/>
    </row>
    <row r="18049" spans="16:16" x14ac:dyDescent="0.3">
      <c r="P18049" s="1"/>
    </row>
    <row r="18050" spans="16:16" x14ac:dyDescent="0.3">
      <c r="P18050" s="1"/>
    </row>
    <row r="18051" spans="16:16" x14ac:dyDescent="0.3">
      <c r="P18051" s="1"/>
    </row>
    <row r="18052" spans="16:16" x14ac:dyDescent="0.3">
      <c r="P18052" s="1"/>
    </row>
    <row r="18053" spans="16:16" x14ac:dyDescent="0.3">
      <c r="P18053" s="1"/>
    </row>
    <row r="18054" spans="16:16" x14ac:dyDescent="0.3">
      <c r="P18054" s="1"/>
    </row>
    <row r="18055" spans="16:16" x14ac:dyDescent="0.3">
      <c r="P18055" s="1"/>
    </row>
    <row r="18056" spans="16:16" x14ac:dyDescent="0.3">
      <c r="P18056" s="1"/>
    </row>
    <row r="18057" spans="16:16" x14ac:dyDescent="0.3">
      <c r="P18057" s="1"/>
    </row>
    <row r="18058" spans="16:16" x14ac:dyDescent="0.3">
      <c r="P18058" s="1"/>
    </row>
    <row r="18059" spans="16:16" x14ac:dyDescent="0.3">
      <c r="P18059" s="1"/>
    </row>
    <row r="18060" spans="16:16" x14ac:dyDescent="0.3">
      <c r="P18060" s="1"/>
    </row>
    <row r="18061" spans="16:16" x14ac:dyDescent="0.3">
      <c r="P18061" s="1"/>
    </row>
    <row r="18062" spans="16:16" x14ac:dyDescent="0.3">
      <c r="P18062" s="1"/>
    </row>
    <row r="18063" spans="16:16" x14ac:dyDescent="0.3">
      <c r="P18063" s="1"/>
    </row>
    <row r="18064" spans="16:16" x14ac:dyDescent="0.3">
      <c r="P18064" s="1"/>
    </row>
    <row r="18065" spans="16:16" x14ac:dyDescent="0.3">
      <c r="P18065" s="1"/>
    </row>
    <row r="18066" spans="16:16" x14ac:dyDescent="0.3">
      <c r="P18066" s="1"/>
    </row>
    <row r="18067" spans="16:16" x14ac:dyDescent="0.3">
      <c r="P18067" s="1"/>
    </row>
    <row r="18068" spans="16:16" x14ac:dyDescent="0.3">
      <c r="P18068" s="1"/>
    </row>
    <row r="18069" spans="16:16" x14ac:dyDescent="0.3">
      <c r="P18069" s="1"/>
    </row>
    <row r="18070" spans="16:16" x14ac:dyDescent="0.3">
      <c r="P18070" s="1"/>
    </row>
    <row r="18071" spans="16:16" x14ac:dyDescent="0.3">
      <c r="P18071" s="1"/>
    </row>
    <row r="18072" spans="16:16" x14ac:dyDescent="0.3">
      <c r="P18072" s="1"/>
    </row>
    <row r="18073" spans="16:16" x14ac:dyDescent="0.3">
      <c r="P18073" s="1"/>
    </row>
    <row r="18074" spans="16:16" x14ac:dyDescent="0.3">
      <c r="P18074" s="1"/>
    </row>
    <row r="18075" spans="16:16" x14ac:dyDescent="0.3">
      <c r="P18075" s="1"/>
    </row>
    <row r="18076" spans="16:16" x14ac:dyDescent="0.3">
      <c r="P18076" s="1"/>
    </row>
    <row r="18077" spans="16:16" x14ac:dyDescent="0.3">
      <c r="P18077" s="1"/>
    </row>
    <row r="18078" spans="16:16" x14ac:dyDescent="0.3">
      <c r="P18078" s="1"/>
    </row>
    <row r="18079" spans="16:16" x14ac:dyDescent="0.3">
      <c r="P18079" s="1"/>
    </row>
    <row r="18080" spans="16:16" x14ac:dyDescent="0.3">
      <c r="P18080" s="1"/>
    </row>
    <row r="18081" spans="16:16" x14ac:dyDescent="0.3">
      <c r="P18081" s="1"/>
    </row>
    <row r="18082" spans="16:16" x14ac:dyDescent="0.3">
      <c r="P18082" s="1"/>
    </row>
    <row r="18083" spans="16:16" x14ac:dyDescent="0.3">
      <c r="P18083" s="1"/>
    </row>
    <row r="18084" spans="16:16" x14ac:dyDescent="0.3">
      <c r="P18084" s="1"/>
    </row>
    <row r="18085" spans="16:16" x14ac:dyDescent="0.3">
      <c r="P18085" s="1"/>
    </row>
    <row r="18086" spans="16:16" x14ac:dyDescent="0.3">
      <c r="P18086" s="1"/>
    </row>
    <row r="18087" spans="16:16" x14ac:dyDescent="0.3">
      <c r="P18087" s="1"/>
    </row>
    <row r="18088" spans="16:16" x14ac:dyDescent="0.3">
      <c r="P18088" s="1"/>
    </row>
    <row r="18089" spans="16:16" x14ac:dyDescent="0.3">
      <c r="P18089" s="1"/>
    </row>
    <row r="18090" spans="16:16" x14ac:dyDescent="0.3">
      <c r="P18090" s="1"/>
    </row>
    <row r="18091" spans="16:16" x14ac:dyDescent="0.3">
      <c r="P18091" s="1"/>
    </row>
    <row r="18092" spans="16:16" x14ac:dyDescent="0.3">
      <c r="P18092" s="1"/>
    </row>
    <row r="18093" spans="16:16" x14ac:dyDescent="0.3">
      <c r="P18093" s="1"/>
    </row>
    <row r="18094" spans="16:16" x14ac:dyDescent="0.3">
      <c r="P18094" s="1"/>
    </row>
    <row r="18095" spans="16:16" x14ac:dyDescent="0.3">
      <c r="P18095" s="1"/>
    </row>
    <row r="18096" spans="16:16" x14ac:dyDescent="0.3">
      <c r="P18096" s="1"/>
    </row>
    <row r="18097" spans="16:16" x14ac:dyDescent="0.3">
      <c r="P18097" s="1"/>
    </row>
    <row r="18098" spans="16:16" x14ac:dyDescent="0.3">
      <c r="P18098" s="1"/>
    </row>
    <row r="18099" spans="16:16" x14ac:dyDescent="0.3">
      <c r="P18099" s="1"/>
    </row>
    <row r="18100" spans="16:16" x14ac:dyDescent="0.3">
      <c r="P18100" s="1"/>
    </row>
    <row r="18101" spans="16:16" x14ac:dyDescent="0.3">
      <c r="P18101" s="1"/>
    </row>
    <row r="18102" spans="16:16" x14ac:dyDescent="0.3">
      <c r="P18102" s="1"/>
    </row>
    <row r="18103" spans="16:16" x14ac:dyDescent="0.3">
      <c r="P18103" s="1"/>
    </row>
    <row r="18104" spans="16:16" x14ac:dyDescent="0.3">
      <c r="P18104" s="1"/>
    </row>
    <row r="18105" spans="16:16" x14ac:dyDescent="0.3">
      <c r="P18105" s="1"/>
    </row>
    <row r="18106" spans="16:16" x14ac:dyDescent="0.3">
      <c r="P18106" s="1"/>
    </row>
    <row r="18107" spans="16:16" x14ac:dyDescent="0.3">
      <c r="P18107" s="1"/>
    </row>
    <row r="18108" spans="16:16" x14ac:dyDescent="0.3">
      <c r="P18108" s="1"/>
    </row>
    <row r="18109" spans="16:16" x14ac:dyDescent="0.3">
      <c r="P18109" s="1"/>
    </row>
    <row r="18110" spans="16:16" x14ac:dyDescent="0.3">
      <c r="P18110" s="1"/>
    </row>
    <row r="18111" spans="16:16" x14ac:dyDescent="0.3">
      <c r="P18111" s="1"/>
    </row>
    <row r="18112" spans="16:16" x14ac:dyDescent="0.3">
      <c r="P18112" s="1"/>
    </row>
    <row r="18113" spans="16:16" x14ac:dyDescent="0.3">
      <c r="P18113" s="1"/>
    </row>
    <row r="18114" spans="16:16" x14ac:dyDescent="0.3">
      <c r="P18114" s="1"/>
    </row>
    <row r="18115" spans="16:16" x14ac:dyDescent="0.3">
      <c r="P18115" s="1"/>
    </row>
    <row r="18116" spans="16:16" x14ac:dyDescent="0.3">
      <c r="P18116" s="1"/>
    </row>
    <row r="18117" spans="16:16" x14ac:dyDescent="0.3">
      <c r="P18117" s="1"/>
    </row>
    <row r="18118" spans="16:16" x14ac:dyDescent="0.3">
      <c r="P18118" s="1"/>
    </row>
    <row r="18119" spans="16:16" x14ac:dyDescent="0.3">
      <c r="P18119" s="1"/>
    </row>
    <row r="18120" spans="16:16" x14ac:dyDescent="0.3">
      <c r="P18120" s="1"/>
    </row>
    <row r="18121" spans="16:16" x14ac:dyDescent="0.3">
      <c r="P18121" s="1"/>
    </row>
    <row r="18122" spans="16:16" x14ac:dyDescent="0.3">
      <c r="P18122" s="1"/>
    </row>
    <row r="18123" spans="16:16" x14ac:dyDescent="0.3">
      <c r="P18123" s="1"/>
    </row>
    <row r="18124" spans="16:16" x14ac:dyDescent="0.3">
      <c r="P18124" s="1"/>
    </row>
    <row r="18125" spans="16:16" x14ac:dyDescent="0.3">
      <c r="P18125" s="1"/>
    </row>
    <row r="18126" spans="16:16" x14ac:dyDescent="0.3">
      <c r="P18126" s="1"/>
    </row>
    <row r="18127" spans="16:16" x14ac:dyDescent="0.3">
      <c r="P18127" s="1"/>
    </row>
    <row r="18128" spans="16:16" x14ac:dyDescent="0.3">
      <c r="P18128" s="1"/>
    </row>
    <row r="18129" spans="16:16" x14ac:dyDescent="0.3">
      <c r="P18129" s="1"/>
    </row>
    <row r="18130" spans="16:16" x14ac:dyDescent="0.3">
      <c r="P18130" s="1"/>
    </row>
    <row r="18131" spans="16:16" x14ac:dyDescent="0.3">
      <c r="P18131" s="1"/>
    </row>
    <row r="18132" spans="16:16" x14ac:dyDescent="0.3">
      <c r="P18132" s="1"/>
    </row>
    <row r="18133" spans="16:16" x14ac:dyDescent="0.3">
      <c r="P18133" s="1"/>
    </row>
    <row r="18134" spans="16:16" x14ac:dyDescent="0.3">
      <c r="P18134" s="1"/>
    </row>
    <row r="18135" spans="16:16" x14ac:dyDescent="0.3">
      <c r="P18135" s="1"/>
    </row>
    <row r="18136" spans="16:16" x14ac:dyDescent="0.3">
      <c r="P18136" s="1"/>
    </row>
    <row r="18137" spans="16:16" x14ac:dyDescent="0.3">
      <c r="P18137" s="1"/>
    </row>
    <row r="18138" spans="16:16" x14ac:dyDescent="0.3">
      <c r="P18138" s="1"/>
    </row>
    <row r="18139" spans="16:16" x14ac:dyDescent="0.3">
      <c r="P18139" s="1"/>
    </row>
    <row r="18140" spans="16:16" x14ac:dyDescent="0.3">
      <c r="P18140" s="1"/>
    </row>
    <row r="18141" spans="16:16" x14ac:dyDescent="0.3">
      <c r="P18141" s="1"/>
    </row>
    <row r="18142" spans="16:16" x14ac:dyDescent="0.3">
      <c r="P18142" s="1"/>
    </row>
    <row r="18143" spans="16:16" x14ac:dyDescent="0.3">
      <c r="P18143" s="1"/>
    </row>
    <row r="18144" spans="16:16" x14ac:dyDescent="0.3">
      <c r="P18144" s="1"/>
    </row>
    <row r="18145" spans="16:16" x14ac:dyDescent="0.3">
      <c r="P18145" s="1"/>
    </row>
    <row r="18146" spans="16:16" x14ac:dyDescent="0.3">
      <c r="P18146" s="1"/>
    </row>
    <row r="18147" spans="16:16" x14ac:dyDescent="0.3">
      <c r="P18147" s="1"/>
    </row>
    <row r="18148" spans="16:16" x14ac:dyDescent="0.3">
      <c r="P18148" s="1"/>
    </row>
    <row r="18149" spans="16:16" x14ac:dyDescent="0.3">
      <c r="P18149" s="1"/>
    </row>
    <row r="18150" spans="16:16" x14ac:dyDescent="0.3">
      <c r="P18150" s="1"/>
    </row>
    <row r="18151" spans="16:16" x14ac:dyDescent="0.3">
      <c r="P18151" s="1"/>
    </row>
    <row r="18152" spans="16:16" x14ac:dyDescent="0.3">
      <c r="P18152" s="1"/>
    </row>
    <row r="18153" spans="16:16" x14ac:dyDescent="0.3">
      <c r="P18153" s="1"/>
    </row>
    <row r="18154" spans="16:16" x14ac:dyDescent="0.3">
      <c r="P18154" s="1"/>
    </row>
    <row r="18155" spans="16:16" x14ac:dyDescent="0.3">
      <c r="P18155" s="1"/>
    </row>
    <row r="18156" spans="16:16" x14ac:dyDescent="0.3">
      <c r="P18156" s="1"/>
    </row>
    <row r="18157" spans="16:16" x14ac:dyDescent="0.3">
      <c r="P18157" s="1"/>
    </row>
    <row r="18158" spans="16:16" x14ac:dyDescent="0.3">
      <c r="P18158" s="1"/>
    </row>
    <row r="18159" spans="16:16" x14ac:dyDescent="0.3">
      <c r="P18159" s="1"/>
    </row>
    <row r="18160" spans="16:16" x14ac:dyDescent="0.3">
      <c r="P18160" s="1"/>
    </row>
    <row r="18161" spans="16:16" x14ac:dyDescent="0.3">
      <c r="P18161" s="1"/>
    </row>
    <row r="18162" spans="16:16" x14ac:dyDescent="0.3">
      <c r="P18162" s="1"/>
    </row>
    <row r="18163" spans="16:16" x14ac:dyDescent="0.3">
      <c r="P18163" s="1"/>
    </row>
    <row r="18164" spans="16:16" x14ac:dyDescent="0.3">
      <c r="P18164" s="1"/>
    </row>
    <row r="18165" spans="16:16" x14ac:dyDescent="0.3">
      <c r="P18165" s="1"/>
    </row>
    <row r="18166" spans="16:16" x14ac:dyDescent="0.3">
      <c r="P18166" s="1"/>
    </row>
    <row r="18167" spans="16:16" x14ac:dyDescent="0.3">
      <c r="P18167" s="1"/>
    </row>
    <row r="18168" spans="16:16" x14ac:dyDescent="0.3">
      <c r="P18168" s="1"/>
    </row>
    <row r="18169" spans="16:16" x14ac:dyDescent="0.3">
      <c r="P18169" s="1"/>
    </row>
    <row r="18170" spans="16:16" x14ac:dyDescent="0.3">
      <c r="P18170" s="1"/>
    </row>
    <row r="18171" spans="16:16" x14ac:dyDescent="0.3">
      <c r="P18171" s="1"/>
    </row>
    <row r="18172" spans="16:16" x14ac:dyDescent="0.3">
      <c r="P18172" s="1"/>
    </row>
    <row r="18173" spans="16:16" x14ac:dyDescent="0.3">
      <c r="P18173" s="1"/>
    </row>
    <row r="18174" spans="16:16" x14ac:dyDescent="0.3">
      <c r="P18174" s="1"/>
    </row>
    <row r="18175" spans="16:16" x14ac:dyDescent="0.3">
      <c r="P18175" s="1"/>
    </row>
    <row r="18176" spans="16:16" x14ac:dyDescent="0.3">
      <c r="P18176" s="1"/>
    </row>
    <row r="18177" spans="16:16" x14ac:dyDescent="0.3">
      <c r="P18177" s="1"/>
    </row>
    <row r="18178" spans="16:16" x14ac:dyDescent="0.3">
      <c r="P18178" s="1"/>
    </row>
    <row r="18179" spans="16:16" x14ac:dyDescent="0.3">
      <c r="P18179" s="1"/>
    </row>
    <row r="18180" spans="16:16" x14ac:dyDescent="0.3">
      <c r="P18180" s="1"/>
    </row>
    <row r="18181" spans="16:16" x14ac:dyDescent="0.3">
      <c r="P18181" s="1"/>
    </row>
    <row r="18182" spans="16:16" x14ac:dyDescent="0.3">
      <c r="P18182" s="1"/>
    </row>
    <row r="18183" spans="16:16" x14ac:dyDescent="0.3">
      <c r="P18183" s="1"/>
    </row>
    <row r="18184" spans="16:16" x14ac:dyDescent="0.3">
      <c r="P18184" s="1"/>
    </row>
    <row r="18185" spans="16:16" x14ac:dyDescent="0.3">
      <c r="P18185" s="1"/>
    </row>
    <row r="18186" spans="16:16" x14ac:dyDescent="0.3">
      <c r="P18186" s="1"/>
    </row>
    <row r="18187" spans="16:16" x14ac:dyDescent="0.3">
      <c r="P18187" s="1"/>
    </row>
    <row r="18188" spans="16:16" x14ac:dyDescent="0.3">
      <c r="P18188" s="1"/>
    </row>
    <row r="18189" spans="16:16" x14ac:dyDescent="0.3">
      <c r="P18189" s="1"/>
    </row>
    <row r="18190" spans="16:16" x14ac:dyDescent="0.3">
      <c r="P18190" s="1"/>
    </row>
    <row r="18191" spans="16:16" x14ac:dyDescent="0.3">
      <c r="P18191" s="1"/>
    </row>
    <row r="18192" spans="16:16" x14ac:dyDescent="0.3">
      <c r="P18192" s="1"/>
    </row>
    <row r="18193" spans="16:16" x14ac:dyDescent="0.3">
      <c r="P18193" s="1"/>
    </row>
    <row r="18194" spans="16:16" x14ac:dyDescent="0.3">
      <c r="P18194" s="1"/>
    </row>
    <row r="18195" spans="16:16" x14ac:dyDescent="0.3">
      <c r="P18195" s="1"/>
    </row>
    <row r="18196" spans="16:16" x14ac:dyDescent="0.3">
      <c r="P18196" s="1"/>
    </row>
    <row r="18197" spans="16:16" x14ac:dyDescent="0.3">
      <c r="P18197" s="1"/>
    </row>
    <row r="18198" spans="16:16" x14ac:dyDescent="0.3">
      <c r="P18198" s="1"/>
    </row>
    <row r="18199" spans="16:16" x14ac:dyDescent="0.3">
      <c r="P18199" s="1"/>
    </row>
    <row r="18200" spans="16:16" x14ac:dyDescent="0.3">
      <c r="P18200" s="1"/>
    </row>
    <row r="18201" spans="16:16" x14ac:dyDescent="0.3">
      <c r="P18201" s="1"/>
    </row>
    <row r="18202" spans="16:16" x14ac:dyDescent="0.3">
      <c r="P18202" s="1"/>
    </row>
    <row r="18203" spans="16:16" x14ac:dyDescent="0.3">
      <c r="P18203" s="1"/>
    </row>
    <row r="18204" spans="16:16" x14ac:dyDescent="0.3">
      <c r="P18204" s="1"/>
    </row>
    <row r="18205" spans="16:16" x14ac:dyDescent="0.3">
      <c r="P18205" s="1"/>
    </row>
    <row r="18206" spans="16:16" x14ac:dyDescent="0.3">
      <c r="P18206" s="1"/>
    </row>
    <row r="18207" spans="16:16" x14ac:dyDescent="0.3">
      <c r="P18207" s="1"/>
    </row>
    <row r="18208" spans="16:16" x14ac:dyDescent="0.3">
      <c r="P18208" s="1"/>
    </row>
    <row r="18209" spans="16:16" x14ac:dyDescent="0.3">
      <c r="P18209" s="1"/>
    </row>
    <row r="18210" spans="16:16" x14ac:dyDescent="0.3">
      <c r="P18210" s="1"/>
    </row>
    <row r="18211" spans="16:16" x14ac:dyDescent="0.3">
      <c r="P18211" s="1"/>
    </row>
    <row r="18212" spans="16:16" x14ac:dyDescent="0.3">
      <c r="P18212" s="1"/>
    </row>
    <row r="18213" spans="16:16" x14ac:dyDescent="0.3">
      <c r="P18213" s="1"/>
    </row>
    <row r="18214" spans="16:16" x14ac:dyDescent="0.3">
      <c r="P18214" s="1"/>
    </row>
    <row r="18215" spans="16:16" x14ac:dyDescent="0.3">
      <c r="P18215" s="1"/>
    </row>
    <row r="18216" spans="16:16" x14ac:dyDescent="0.3">
      <c r="P18216" s="1"/>
    </row>
    <row r="18217" spans="16:16" x14ac:dyDescent="0.3">
      <c r="P18217" s="1"/>
    </row>
    <row r="18218" spans="16:16" x14ac:dyDescent="0.3">
      <c r="P18218" s="1"/>
    </row>
    <row r="18219" spans="16:16" x14ac:dyDescent="0.3">
      <c r="P18219" s="1"/>
    </row>
    <row r="18220" spans="16:16" x14ac:dyDescent="0.3">
      <c r="P18220" s="1"/>
    </row>
    <row r="18221" spans="16:16" x14ac:dyDescent="0.3">
      <c r="P18221" s="1"/>
    </row>
    <row r="18222" spans="16:16" x14ac:dyDescent="0.3">
      <c r="P18222" s="1"/>
    </row>
    <row r="18223" spans="16:16" x14ac:dyDescent="0.3">
      <c r="P18223" s="1"/>
    </row>
    <row r="18224" spans="16:16" x14ac:dyDescent="0.3">
      <c r="P18224" s="1"/>
    </row>
    <row r="18225" spans="16:16" x14ac:dyDescent="0.3">
      <c r="P18225" s="1"/>
    </row>
    <row r="18226" spans="16:16" x14ac:dyDescent="0.3">
      <c r="P18226" s="1"/>
    </row>
    <row r="18227" spans="16:16" x14ac:dyDescent="0.3">
      <c r="P18227" s="1"/>
    </row>
    <row r="18228" spans="16:16" x14ac:dyDescent="0.3">
      <c r="P18228" s="1"/>
    </row>
    <row r="18229" spans="16:16" x14ac:dyDescent="0.3">
      <c r="P18229" s="1"/>
    </row>
    <row r="18230" spans="16:16" x14ac:dyDescent="0.3">
      <c r="P18230" s="1"/>
    </row>
    <row r="18231" spans="16:16" x14ac:dyDescent="0.3">
      <c r="P18231" s="1"/>
    </row>
    <row r="18232" spans="16:16" x14ac:dyDescent="0.3">
      <c r="P18232" s="1"/>
    </row>
    <row r="18233" spans="16:16" x14ac:dyDescent="0.3">
      <c r="P18233" s="1"/>
    </row>
    <row r="18234" spans="16:16" x14ac:dyDescent="0.3">
      <c r="P18234" s="1"/>
    </row>
    <row r="18235" spans="16:16" x14ac:dyDescent="0.3">
      <c r="P18235" s="1"/>
    </row>
    <row r="18236" spans="16:16" x14ac:dyDescent="0.3">
      <c r="P18236" s="1"/>
    </row>
    <row r="18237" spans="16:16" x14ac:dyDescent="0.3">
      <c r="P18237" s="1"/>
    </row>
    <row r="18238" spans="16:16" x14ac:dyDescent="0.3">
      <c r="P18238" s="1"/>
    </row>
    <row r="18239" spans="16:16" x14ac:dyDescent="0.3">
      <c r="P18239" s="1"/>
    </row>
    <row r="18240" spans="16:16" x14ac:dyDescent="0.3">
      <c r="P18240" s="1"/>
    </row>
    <row r="18241" spans="16:16" x14ac:dyDescent="0.3">
      <c r="P18241" s="1"/>
    </row>
    <row r="18242" spans="16:16" x14ac:dyDescent="0.3">
      <c r="P18242" s="1"/>
    </row>
    <row r="18243" spans="16:16" x14ac:dyDescent="0.3">
      <c r="P18243" s="1"/>
    </row>
    <row r="18244" spans="16:16" x14ac:dyDescent="0.3">
      <c r="P18244" s="1"/>
    </row>
    <row r="18245" spans="16:16" x14ac:dyDescent="0.3">
      <c r="P18245" s="1"/>
    </row>
    <row r="18246" spans="16:16" x14ac:dyDescent="0.3">
      <c r="P18246" s="1"/>
    </row>
    <row r="18247" spans="16:16" x14ac:dyDescent="0.3">
      <c r="P18247" s="1"/>
    </row>
    <row r="18248" spans="16:16" x14ac:dyDescent="0.3">
      <c r="P18248" s="1"/>
    </row>
    <row r="18249" spans="16:16" x14ac:dyDescent="0.3">
      <c r="P18249" s="1"/>
    </row>
    <row r="18250" spans="16:16" x14ac:dyDescent="0.3">
      <c r="P18250" s="1"/>
    </row>
    <row r="18251" spans="16:16" x14ac:dyDescent="0.3">
      <c r="P18251" s="1"/>
    </row>
    <row r="18252" spans="16:16" x14ac:dyDescent="0.3">
      <c r="P18252" s="1"/>
    </row>
    <row r="18253" spans="16:16" x14ac:dyDescent="0.3">
      <c r="P18253" s="1"/>
    </row>
    <row r="18254" spans="16:16" x14ac:dyDescent="0.3">
      <c r="P18254" s="1"/>
    </row>
    <row r="18255" spans="16:16" x14ac:dyDescent="0.3">
      <c r="P18255" s="1"/>
    </row>
    <row r="18256" spans="16:16" x14ac:dyDescent="0.3">
      <c r="P18256" s="1"/>
    </row>
    <row r="18257" spans="16:16" x14ac:dyDescent="0.3">
      <c r="P18257" s="1"/>
    </row>
    <row r="18258" spans="16:16" x14ac:dyDescent="0.3">
      <c r="P18258" s="1"/>
    </row>
    <row r="18259" spans="16:16" x14ac:dyDescent="0.3">
      <c r="P18259" s="1"/>
    </row>
    <row r="18260" spans="16:16" x14ac:dyDescent="0.3">
      <c r="P18260" s="1"/>
    </row>
    <row r="18261" spans="16:16" x14ac:dyDescent="0.3">
      <c r="P18261" s="1"/>
    </row>
    <row r="18262" spans="16:16" x14ac:dyDescent="0.3">
      <c r="P18262" s="1"/>
    </row>
    <row r="18263" spans="16:16" x14ac:dyDescent="0.3">
      <c r="P18263" s="1"/>
    </row>
    <row r="18264" spans="16:16" x14ac:dyDescent="0.3">
      <c r="P18264" s="1"/>
    </row>
    <row r="18265" spans="16:16" x14ac:dyDescent="0.3">
      <c r="P18265" s="1"/>
    </row>
    <row r="18266" spans="16:16" x14ac:dyDescent="0.3">
      <c r="P18266" s="1"/>
    </row>
    <row r="18267" spans="16:16" x14ac:dyDescent="0.3">
      <c r="P18267" s="1"/>
    </row>
    <row r="18268" spans="16:16" x14ac:dyDescent="0.3">
      <c r="P18268" s="1"/>
    </row>
    <row r="18269" spans="16:16" x14ac:dyDescent="0.3">
      <c r="P18269" s="1"/>
    </row>
    <row r="18270" spans="16:16" x14ac:dyDescent="0.3">
      <c r="P18270" s="1"/>
    </row>
    <row r="18271" spans="16:16" x14ac:dyDescent="0.3">
      <c r="P18271" s="1"/>
    </row>
    <row r="18272" spans="16:16" x14ac:dyDescent="0.3">
      <c r="P18272" s="1"/>
    </row>
    <row r="18273" spans="16:16" x14ac:dyDescent="0.3">
      <c r="P18273" s="1"/>
    </row>
    <row r="18274" spans="16:16" x14ac:dyDescent="0.3">
      <c r="P18274" s="1"/>
    </row>
    <row r="18275" spans="16:16" x14ac:dyDescent="0.3">
      <c r="P18275" s="1"/>
    </row>
    <row r="18276" spans="16:16" x14ac:dyDescent="0.3">
      <c r="P18276" s="1"/>
    </row>
    <row r="18277" spans="16:16" x14ac:dyDescent="0.3">
      <c r="P18277" s="1"/>
    </row>
    <row r="18278" spans="16:16" x14ac:dyDescent="0.3">
      <c r="P18278" s="1"/>
    </row>
    <row r="18279" spans="16:16" x14ac:dyDescent="0.3">
      <c r="P18279" s="1"/>
    </row>
    <row r="18280" spans="16:16" x14ac:dyDescent="0.3">
      <c r="P18280" s="1"/>
    </row>
    <row r="18281" spans="16:16" x14ac:dyDescent="0.3">
      <c r="P18281" s="1"/>
    </row>
    <row r="18282" spans="16:16" x14ac:dyDescent="0.3">
      <c r="P18282" s="1"/>
    </row>
    <row r="18283" spans="16:16" x14ac:dyDescent="0.3">
      <c r="P18283" s="1"/>
    </row>
    <row r="18284" spans="16:16" x14ac:dyDescent="0.3">
      <c r="P18284" s="1"/>
    </row>
    <row r="18285" spans="16:16" x14ac:dyDescent="0.3">
      <c r="P18285" s="1"/>
    </row>
    <row r="18286" spans="16:16" x14ac:dyDescent="0.3">
      <c r="P18286" s="1"/>
    </row>
    <row r="18287" spans="16:16" x14ac:dyDescent="0.3">
      <c r="P18287" s="1"/>
    </row>
    <row r="18288" spans="16:16" x14ac:dyDescent="0.3">
      <c r="P18288" s="1"/>
    </row>
    <row r="18289" spans="16:16" x14ac:dyDescent="0.3">
      <c r="P18289" s="1"/>
    </row>
    <row r="18290" spans="16:16" x14ac:dyDescent="0.3">
      <c r="P18290" s="1"/>
    </row>
    <row r="18291" spans="16:16" x14ac:dyDescent="0.3">
      <c r="P18291" s="1"/>
    </row>
    <row r="18292" spans="16:16" x14ac:dyDescent="0.3">
      <c r="P18292" s="1"/>
    </row>
    <row r="18293" spans="16:16" x14ac:dyDescent="0.3">
      <c r="P18293" s="1"/>
    </row>
    <row r="18294" spans="16:16" x14ac:dyDescent="0.3">
      <c r="P18294" s="1"/>
    </row>
    <row r="18295" spans="16:16" x14ac:dyDescent="0.3">
      <c r="P18295" s="1"/>
    </row>
    <row r="18296" spans="16:16" x14ac:dyDescent="0.3">
      <c r="P18296" s="1"/>
    </row>
    <row r="18297" spans="16:16" x14ac:dyDescent="0.3">
      <c r="P18297" s="1"/>
    </row>
    <row r="18298" spans="16:16" x14ac:dyDescent="0.3">
      <c r="P18298" s="1"/>
    </row>
    <row r="18299" spans="16:16" x14ac:dyDescent="0.3">
      <c r="P18299" s="1"/>
    </row>
    <row r="18300" spans="16:16" x14ac:dyDescent="0.3">
      <c r="P18300" s="1"/>
    </row>
    <row r="18301" spans="16:16" x14ac:dyDescent="0.3">
      <c r="P18301" s="1"/>
    </row>
    <row r="18302" spans="16:16" x14ac:dyDescent="0.3">
      <c r="P18302" s="1"/>
    </row>
    <row r="18303" spans="16:16" x14ac:dyDescent="0.3">
      <c r="P18303" s="1"/>
    </row>
    <row r="18304" spans="16:16" x14ac:dyDescent="0.3">
      <c r="P18304" s="1"/>
    </row>
    <row r="18305" spans="16:16" x14ac:dyDescent="0.3">
      <c r="P18305" s="1"/>
    </row>
    <row r="18306" spans="16:16" x14ac:dyDescent="0.3">
      <c r="P18306" s="1"/>
    </row>
    <row r="18307" spans="16:16" x14ac:dyDescent="0.3">
      <c r="P18307" s="1"/>
    </row>
    <row r="18308" spans="16:16" x14ac:dyDescent="0.3">
      <c r="P18308" s="1"/>
    </row>
    <row r="18309" spans="16:16" x14ac:dyDescent="0.3">
      <c r="P18309" s="1"/>
    </row>
    <row r="18310" spans="16:16" x14ac:dyDescent="0.3">
      <c r="P18310" s="1"/>
    </row>
    <row r="18311" spans="16:16" x14ac:dyDescent="0.3">
      <c r="P18311" s="1"/>
    </row>
    <row r="18312" spans="16:16" x14ac:dyDescent="0.3">
      <c r="P18312" s="1"/>
    </row>
    <row r="18313" spans="16:16" x14ac:dyDescent="0.3">
      <c r="P18313" s="1"/>
    </row>
    <row r="18314" spans="16:16" x14ac:dyDescent="0.3">
      <c r="P18314" s="1"/>
    </row>
    <row r="18315" spans="16:16" x14ac:dyDescent="0.3">
      <c r="P18315" s="1"/>
    </row>
    <row r="18316" spans="16:16" x14ac:dyDescent="0.3">
      <c r="P18316" s="1"/>
    </row>
    <row r="18317" spans="16:16" x14ac:dyDescent="0.3">
      <c r="P18317" s="1"/>
    </row>
    <row r="18318" spans="16:16" x14ac:dyDescent="0.3">
      <c r="P18318" s="1"/>
    </row>
    <row r="18319" spans="16:16" x14ac:dyDescent="0.3">
      <c r="P18319" s="1"/>
    </row>
    <row r="18320" spans="16:16" x14ac:dyDescent="0.3">
      <c r="P18320" s="1"/>
    </row>
    <row r="18321" spans="16:16" x14ac:dyDescent="0.3">
      <c r="P18321" s="1"/>
    </row>
    <row r="18322" spans="16:16" x14ac:dyDescent="0.3">
      <c r="P18322" s="1"/>
    </row>
    <row r="18323" spans="16:16" x14ac:dyDescent="0.3">
      <c r="P18323" s="1"/>
    </row>
    <row r="18324" spans="16:16" x14ac:dyDescent="0.3">
      <c r="P18324" s="1"/>
    </row>
    <row r="18325" spans="16:16" x14ac:dyDescent="0.3">
      <c r="P18325" s="1"/>
    </row>
    <row r="18326" spans="16:16" x14ac:dyDescent="0.3">
      <c r="P18326" s="1"/>
    </row>
    <row r="18327" spans="16:16" x14ac:dyDescent="0.3">
      <c r="P18327" s="1"/>
    </row>
    <row r="18328" spans="16:16" x14ac:dyDescent="0.3">
      <c r="P18328" s="1"/>
    </row>
    <row r="18329" spans="16:16" x14ac:dyDescent="0.3">
      <c r="P18329" s="1"/>
    </row>
    <row r="18330" spans="16:16" x14ac:dyDescent="0.3">
      <c r="P18330" s="1"/>
    </row>
    <row r="18331" spans="16:16" x14ac:dyDescent="0.3">
      <c r="P18331" s="1"/>
    </row>
    <row r="18332" spans="16:16" x14ac:dyDescent="0.3">
      <c r="P18332" s="1"/>
    </row>
    <row r="18333" spans="16:16" x14ac:dyDescent="0.3">
      <c r="P18333" s="1"/>
    </row>
    <row r="18334" spans="16:16" x14ac:dyDescent="0.3">
      <c r="P18334" s="1"/>
    </row>
    <row r="18335" spans="16:16" x14ac:dyDescent="0.3">
      <c r="P18335" s="1"/>
    </row>
    <row r="18336" spans="16:16" x14ac:dyDescent="0.3">
      <c r="P18336" s="1"/>
    </row>
    <row r="18337" spans="16:16" x14ac:dyDescent="0.3">
      <c r="P18337" s="1"/>
    </row>
    <row r="18338" spans="16:16" x14ac:dyDescent="0.3">
      <c r="P18338" s="1"/>
    </row>
    <row r="18339" spans="16:16" x14ac:dyDescent="0.3">
      <c r="P18339" s="1"/>
    </row>
    <row r="18340" spans="16:16" x14ac:dyDescent="0.3">
      <c r="P18340" s="1"/>
    </row>
    <row r="18341" spans="16:16" x14ac:dyDescent="0.3">
      <c r="P18341" s="1"/>
    </row>
    <row r="18342" spans="16:16" x14ac:dyDescent="0.3">
      <c r="P18342" s="1"/>
    </row>
    <row r="18343" spans="16:16" x14ac:dyDescent="0.3">
      <c r="P18343" s="1"/>
    </row>
    <row r="18344" spans="16:16" x14ac:dyDescent="0.3">
      <c r="P18344" s="1"/>
    </row>
    <row r="18345" spans="16:16" x14ac:dyDescent="0.3">
      <c r="P18345" s="1"/>
    </row>
    <row r="18346" spans="16:16" x14ac:dyDescent="0.3">
      <c r="P18346" s="1"/>
    </row>
    <row r="18347" spans="16:16" x14ac:dyDescent="0.3">
      <c r="P18347" s="1"/>
    </row>
    <row r="18348" spans="16:16" x14ac:dyDescent="0.3">
      <c r="P18348" s="1"/>
    </row>
    <row r="18349" spans="16:16" x14ac:dyDescent="0.3">
      <c r="P18349" s="1"/>
    </row>
    <row r="18350" spans="16:16" x14ac:dyDescent="0.3">
      <c r="P18350" s="1"/>
    </row>
    <row r="18351" spans="16:16" x14ac:dyDescent="0.3">
      <c r="P18351" s="1"/>
    </row>
    <row r="18352" spans="16:16" x14ac:dyDescent="0.3">
      <c r="P18352" s="1"/>
    </row>
    <row r="18353" spans="16:16" x14ac:dyDescent="0.3">
      <c r="P18353" s="1"/>
    </row>
    <row r="18354" spans="16:16" x14ac:dyDescent="0.3">
      <c r="P18354" s="1"/>
    </row>
    <row r="18355" spans="16:16" x14ac:dyDescent="0.3">
      <c r="P18355" s="1"/>
    </row>
    <row r="18356" spans="16:16" x14ac:dyDescent="0.3">
      <c r="P18356" s="1"/>
    </row>
    <row r="18357" spans="16:16" x14ac:dyDescent="0.3">
      <c r="P18357" s="1"/>
    </row>
    <row r="18358" spans="16:16" x14ac:dyDescent="0.3">
      <c r="P18358" s="1"/>
    </row>
    <row r="18359" spans="16:16" x14ac:dyDescent="0.3">
      <c r="P18359" s="1"/>
    </row>
    <row r="18360" spans="16:16" x14ac:dyDescent="0.3">
      <c r="P18360" s="1"/>
    </row>
    <row r="18361" spans="16:16" x14ac:dyDescent="0.3">
      <c r="P18361" s="1"/>
    </row>
    <row r="18362" spans="16:16" x14ac:dyDescent="0.3">
      <c r="P18362" s="1"/>
    </row>
    <row r="18363" spans="16:16" x14ac:dyDescent="0.3">
      <c r="P18363" s="1"/>
    </row>
    <row r="18364" spans="16:16" x14ac:dyDescent="0.3">
      <c r="P18364" s="1"/>
    </row>
    <row r="18365" spans="16:16" x14ac:dyDescent="0.3">
      <c r="P18365" s="1"/>
    </row>
    <row r="18366" spans="16:16" x14ac:dyDescent="0.3">
      <c r="P18366" s="1"/>
    </row>
    <row r="18367" spans="16:16" x14ac:dyDescent="0.3">
      <c r="P18367" s="1"/>
    </row>
    <row r="18368" spans="16:16" x14ac:dyDescent="0.3">
      <c r="P18368" s="1"/>
    </row>
    <row r="18369" spans="16:16" x14ac:dyDescent="0.3">
      <c r="P18369" s="1"/>
    </row>
    <row r="18370" spans="16:16" x14ac:dyDescent="0.3">
      <c r="P18370" s="1"/>
    </row>
    <row r="18371" spans="16:16" x14ac:dyDescent="0.3">
      <c r="P18371" s="1"/>
    </row>
    <row r="18372" spans="16:16" x14ac:dyDescent="0.3">
      <c r="P18372" s="1"/>
    </row>
    <row r="18373" spans="16:16" x14ac:dyDescent="0.3">
      <c r="P18373" s="1"/>
    </row>
    <row r="18374" spans="16:16" x14ac:dyDescent="0.3">
      <c r="P18374" s="1"/>
    </row>
    <row r="18375" spans="16:16" x14ac:dyDescent="0.3">
      <c r="P18375" s="1"/>
    </row>
    <row r="18376" spans="16:16" x14ac:dyDescent="0.3">
      <c r="P18376" s="1"/>
    </row>
    <row r="18377" spans="16:16" x14ac:dyDescent="0.3">
      <c r="P18377" s="1"/>
    </row>
    <row r="18378" spans="16:16" x14ac:dyDescent="0.3">
      <c r="P18378" s="1"/>
    </row>
    <row r="18379" spans="16:16" x14ac:dyDescent="0.3">
      <c r="P18379" s="1"/>
    </row>
    <row r="18380" spans="16:16" x14ac:dyDescent="0.3">
      <c r="P18380" s="1"/>
    </row>
    <row r="18381" spans="16:16" x14ac:dyDescent="0.3">
      <c r="P18381" s="1"/>
    </row>
    <row r="18382" spans="16:16" x14ac:dyDescent="0.3">
      <c r="P18382" s="1"/>
    </row>
    <row r="18383" spans="16:16" x14ac:dyDescent="0.3">
      <c r="P18383" s="1"/>
    </row>
    <row r="18384" spans="16:16" x14ac:dyDescent="0.3">
      <c r="P18384" s="1"/>
    </row>
    <row r="18385" spans="16:16" x14ac:dyDescent="0.3">
      <c r="P18385" s="1"/>
    </row>
    <row r="18386" spans="16:16" x14ac:dyDescent="0.3">
      <c r="P18386" s="1"/>
    </row>
    <row r="18387" spans="16:16" x14ac:dyDescent="0.3">
      <c r="P18387" s="1"/>
    </row>
    <row r="18388" spans="16:16" x14ac:dyDescent="0.3">
      <c r="P18388" s="1"/>
    </row>
    <row r="18389" spans="16:16" x14ac:dyDescent="0.3">
      <c r="P18389" s="1"/>
    </row>
    <row r="18390" spans="16:16" x14ac:dyDescent="0.3">
      <c r="P18390" s="1"/>
    </row>
    <row r="18391" spans="16:16" x14ac:dyDescent="0.3">
      <c r="P18391" s="1"/>
    </row>
    <row r="18392" spans="16:16" x14ac:dyDescent="0.3">
      <c r="P18392" s="1"/>
    </row>
    <row r="18393" spans="16:16" x14ac:dyDescent="0.3">
      <c r="P18393" s="1"/>
    </row>
    <row r="18394" spans="16:16" x14ac:dyDescent="0.3">
      <c r="P18394" s="1"/>
    </row>
    <row r="18395" spans="16:16" x14ac:dyDescent="0.3">
      <c r="P18395" s="1"/>
    </row>
    <row r="18396" spans="16:16" x14ac:dyDescent="0.3">
      <c r="P18396" s="1"/>
    </row>
    <row r="18397" spans="16:16" x14ac:dyDescent="0.3">
      <c r="P18397" s="1"/>
    </row>
    <row r="18398" spans="16:16" x14ac:dyDescent="0.3">
      <c r="P18398" s="1"/>
    </row>
    <row r="18399" spans="16:16" x14ac:dyDescent="0.3">
      <c r="P18399" s="1"/>
    </row>
    <row r="18400" spans="16:16" x14ac:dyDescent="0.3">
      <c r="P18400" s="1"/>
    </row>
    <row r="18401" spans="16:16" x14ac:dyDescent="0.3">
      <c r="P18401" s="1"/>
    </row>
    <row r="18402" spans="16:16" x14ac:dyDescent="0.3">
      <c r="P18402" s="1"/>
    </row>
    <row r="18403" spans="16:16" x14ac:dyDescent="0.3">
      <c r="P18403" s="1"/>
    </row>
    <row r="18404" spans="16:16" x14ac:dyDescent="0.3">
      <c r="P18404" s="1"/>
    </row>
    <row r="18405" spans="16:16" x14ac:dyDescent="0.3">
      <c r="P18405" s="1"/>
    </row>
    <row r="18406" spans="16:16" x14ac:dyDescent="0.3">
      <c r="P18406" s="1"/>
    </row>
    <row r="18407" spans="16:16" x14ac:dyDescent="0.3">
      <c r="P18407" s="1"/>
    </row>
    <row r="18408" spans="16:16" x14ac:dyDescent="0.3">
      <c r="P18408" s="1"/>
    </row>
    <row r="18409" spans="16:16" x14ac:dyDescent="0.3">
      <c r="P18409" s="1"/>
    </row>
    <row r="18410" spans="16:16" x14ac:dyDescent="0.3">
      <c r="P18410" s="1"/>
    </row>
    <row r="18411" spans="16:16" x14ac:dyDescent="0.3">
      <c r="P18411" s="1"/>
    </row>
    <row r="18412" spans="16:16" x14ac:dyDescent="0.3">
      <c r="P18412" s="1"/>
    </row>
    <row r="18413" spans="16:16" x14ac:dyDescent="0.3">
      <c r="P18413" s="1"/>
    </row>
    <row r="18414" spans="16:16" x14ac:dyDescent="0.3">
      <c r="P18414" s="1"/>
    </row>
    <row r="18415" spans="16:16" x14ac:dyDescent="0.3">
      <c r="P18415" s="1"/>
    </row>
    <row r="18416" spans="16:16" x14ac:dyDescent="0.3">
      <c r="P18416" s="1"/>
    </row>
    <row r="18417" spans="16:16" x14ac:dyDescent="0.3">
      <c r="P18417" s="1"/>
    </row>
    <row r="18418" spans="16:16" x14ac:dyDescent="0.3">
      <c r="P18418" s="1"/>
    </row>
    <row r="18419" spans="16:16" x14ac:dyDescent="0.3">
      <c r="P18419" s="1"/>
    </row>
    <row r="18420" spans="16:16" x14ac:dyDescent="0.3">
      <c r="P18420" s="1"/>
    </row>
    <row r="18421" spans="16:16" x14ac:dyDescent="0.3">
      <c r="P18421" s="1"/>
    </row>
    <row r="18422" spans="16:16" x14ac:dyDescent="0.3">
      <c r="P18422" s="1"/>
    </row>
    <row r="18423" spans="16:16" x14ac:dyDescent="0.3">
      <c r="P18423" s="1"/>
    </row>
    <row r="18424" spans="16:16" x14ac:dyDescent="0.3">
      <c r="P18424" s="1"/>
    </row>
    <row r="18425" spans="16:16" x14ac:dyDescent="0.3">
      <c r="P18425" s="1"/>
    </row>
    <row r="18426" spans="16:16" x14ac:dyDescent="0.3">
      <c r="P18426" s="1"/>
    </row>
    <row r="18427" spans="16:16" x14ac:dyDescent="0.3">
      <c r="P18427" s="1"/>
    </row>
    <row r="18428" spans="16:16" x14ac:dyDescent="0.3">
      <c r="P18428" s="1"/>
    </row>
    <row r="18429" spans="16:16" x14ac:dyDescent="0.3">
      <c r="P18429" s="1"/>
    </row>
    <row r="18430" spans="16:16" x14ac:dyDescent="0.3">
      <c r="P18430" s="1"/>
    </row>
    <row r="18431" spans="16:16" x14ac:dyDescent="0.3">
      <c r="P18431" s="1"/>
    </row>
    <row r="18432" spans="16:16" x14ac:dyDescent="0.3">
      <c r="P18432" s="1"/>
    </row>
    <row r="18433" spans="16:16" x14ac:dyDescent="0.3">
      <c r="P18433" s="1"/>
    </row>
    <row r="18434" spans="16:16" x14ac:dyDescent="0.3">
      <c r="P18434" s="1"/>
    </row>
    <row r="18435" spans="16:16" x14ac:dyDescent="0.3">
      <c r="P18435" s="1"/>
    </row>
    <row r="18436" spans="16:16" x14ac:dyDescent="0.3">
      <c r="P18436" s="1"/>
    </row>
    <row r="18437" spans="16:16" x14ac:dyDescent="0.3">
      <c r="P18437" s="1"/>
    </row>
    <row r="18438" spans="16:16" x14ac:dyDescent="0.3">
      <c r="P18438" s="1"/>
    </row>
    <row r="18439" spans="16:16" x14ac:dyDescent="0.3">
      <c r="P18439" s="1"/>
    </row>
    <row r="18440" spans="16:16" x14ac:dyDescent="0.3">
      <c r="P18440" s="1"/>
    </row>
    <row r="18441" spans="16:16" x14ac:dyDescent="0.3">
      <c r="P18441" s="1"/>
    </row>
    <row r="18442" spans="16:16" x14ac:dyDescent="0.3">
      <c r="P18442" s="1"/>
    </row>
    <row r="18443" spans="16:16" x14ac:dyDescent="0.3">
      <c r="P18443" s="1"/>
    </row>
    <row r="18444" spans="16:16" x14ac:dyDescent="0.3">
      <c r="P18444" s="1"/>
    </row>
    <row r="18445" spans="16:16" x14ac:dyDescent="0.3">
      <c r="P18445" s="1"/>
    </row>
    <row r="18446" spans="16:16" x14ac:dyDescent="0.3">
      <c r="P18446" s="1"/>
    </row>
    <row r="18447" spans="16:16" x14ac:dyDescent="0.3">
      <c r="P18447" s="1"/>
    </row>
    <row r="18448" spans="16:16" x14ac:dyDescent="0.3">
      <c r="P18448" s="1"/>
    </row>
    <row r="18449" spans="16:16" x14ac:dyDescent="0.3">
      <c r="P18449" s="1"/>
    </row>
    <row r="18450" spans="16:16" x14ac:dyDescent="0.3">
      <c r="P18450" s="1"/>
    </row>
    <row r="18451" spans="16:16" x14ac:dyDescent="0.3">
      <c r="P18451" s="1"/>
    </row>
    <row r="18452" spans="16:16" x14ac:dyDescent="0.3">
      <c r="P18452" s="1"/>
    </row>
    <row r="18453" spans="16:16" x14ac:dyDescent="0.3">
      <c r="P18453" s="1"/>
    </row>
    <row r="18454" spans="16:16" x14ac:dyDescent="0.3">
      <c r="P18454" s="1"/>
    </row>
    <row r="18455" spans="16:16" x14ac:dyDescent="0.3">
      <c r="P18455" s="1"/>
    </row>
    <row r="18456" spans="16:16" x14ac:dyDescent="0.3">
      <c r="P18456" s="1"/>
    </row>
    <row r="18457" spans="16:16" x14ac:dyDescent="0.3">
      <c r="P18457" s="1"/>
    </row>
    <row r="18458" spans="16:16" x14ac:dyDescent="0.3">
      <c r="P18458" s="1"/>
    </row>
    <row r="18459" spans="16:16" x14ac:dyDescent="0.3">
      <c r="P18459" s="1"/>
    </row>
    <row r="18460" spans="16:16" x14ac:dyDescent="0.3">
      <c r="P18460" s="1"/>
    </row>
    <row r="18461" spans="16:16" x14ac:dyDescent="0.3">
      <c r="P18461" s="1"/>
    </row>
    <row r="18462" spans="16:16" x14ac:dyDescent="0.3">
      <c r="P18462" s="1"/>
    </row>
    <row r="18463" spans="16:16" x14ac:dyDescent="0.3">
      <c r="P18463" s="1"/>
    </row>
    <row r="18464" spans="16:16" x14ac:dyDescent="0.3">
      <c r="P18464" s="1"/>
    </row>
    <row r="18465" spans="16:16" x14ac:dyDescent="0.3">
      <c r="P18465" s="1"/>
    </row>
    <row r="18466" spans="16:16" x14ac:dyDescent="0.3">
      <c r="P18466" s="1"/>
    </row>
    <row r="18467" spans="16:16" x14ac:dyDescent="0.3">
      <c r="P18467" s="1"/>
    </row>
    <row r="18468" spans="16:16" x14ac:dyDescent="0.3">
      <c r="P18468" s="1"/>
    </row>
    <row r="18469" spans="16:16" x14ac:dyDescent="0.3">
      <c r="P18469" s="1"/>
    </row>
    <row r="18470" spans="16:16" x14ac:dyDescent="0.3">
      <c r="P18470" s="1"/>
    </row>
    <row r="18471" spans="16:16" x14ac:dyDescent="0.3">
      <c r="P18471" s="1"/>
    </row>
    <row r="18472" spans="16:16" x14ac:dyDescent="0.3">
      <c r="P18472" s="1"/>
    </row>
    <row r="18473" spans="16:16" x14ac:dyDescent="0.3">
      <c r="P18473" s="1"/>
    </row>
    <row r="18474" spans="16:16" x14ac:dyDescent="0.3">
      <c r="P18474" s="1"/>
    </row>
    <row r="18475" spans="16:16" x14ac:dyDescent="0.3">
      <c r="P18475" s="1"/>
    </row>
    <row r="18476" spans="16:16" x14ac:dyDescent="0.3">
      <c r="P18476" s="1"/>
    </row>
    <row r="18477" spans="16:16" x14ac:dyDescent="0.3">
      <c r="P18477" s="1"/>
    </row>
    <row r="18478" spans="16:16" x14ac:dyDescent="0.3">
      <c r="P18478" s="1"/>
    </row>
    <row r="18479" spans="16:16" x14ac:dyDescent="0.3">
      <c r="P18479" s="1"/>
    </row>
    <row r="18480" spans="16:16" x14ac:dyDescent="0.3">
      <c r="P18480" s="1"/>
    </row>
    <row r="18481" spans="16:16" x14ac:dyDescent="0.3">
      <c r="P18481" s="1"/>
    </row>
    <row r="18482" spans="16:16" x14ac:dyDescent="0.3">
      <c r="P18482" s="1"/>
    </row>
    <row r="18483" spans="16:16" x14ac:dyDescent="0.3">
      <c r="P18483" s="1"/>
    </row>
    <row r="18484" spans="16:16" x14ac:dyDescent="0.3">
      <c r="P18484" s="1"/>
    </row>
    <row r="18485" spans="16:16" x14ac:dyDescent="0.3">
      <c r="P18485" s="1"/>
    </row>
    <row r="18486" spans="16:16" x14ac:dyDescent="0.3">
      <c r="P18486" s="1"/>
    </row>
    <row r="18487" spans="16:16" x14ac:dyDescent="0.3">
      <c r="P18487" s="1"/>
    </row>
    <row r="18488" spans="16:16" x14ac:dyDescent="0.3">
      <c r="P18488" s="1"/>
    </row>
    <row r="18489" spans="16:16" x14ac:dyDescent="0.3">
      <c r="P18489" s="1"/>
    </row>
    <row r="18490" spans="16:16" x14ac:dyDescent="0.3">
      <c r="P18490" s="1"/>
    </row>
    <row r="18491" spans="16:16" x14ac:dyDescent="0.3">
      <c r="P18491" s="1"/>
    </row>
    <row r="18492" spans="16:16" x14ac:dyDescent="0.3">
      <c r="P18492" s="1"/>
    </row>
    <row r="18493" spans="16:16" x14ac:dyDescent="0.3">
      <c r="P18493" s="1"/>
    </row>
    <row r="18494" spans="16:16" x14ac:dyDescent="0.3">
      <c r="P18494" s="1"/>
    </row>
    <row r="18495" spans="16:16" x14ac:dyDescent="0.3">
      <c r="P18495" s="1"/>
    </row>
    <row r="18496" spans="16:16" x14ac:dyDescent="0.3">
      <c r="P18496" s="1"/>
    </row>
    <row r="18497" spans="16:16" x14ac:dyDescent="0.3">
      <c r="P18497" s="1"/>
    </row>
    <row r="18498" spans="16:16" x14ac:dyDescent="0.3">
      <c r="P18498" s="1"/>
    </row>
    <row r="18499" spans="16:16" x14ac:dyDescent="0.3">
      <c r="P18499" s="1"/>
    </row>
    <row r="18500" spans="16:16" x14ac:dyDescent="0.3">
      <c r="P18500" s="1"/>
    </row>
    <row r="18501" spans="16:16" x14ac:dyDescent="0.3">
      <c r="P18501" s="1"/>
    </row>
    <row r="18502" spans="16:16" x14ac:dyDescent="0.3">
      <c r="P18502" s="1"/>
    </row>
    <row r="18503" spans="16:16" x14ac:dyDescent="0.3">
      <c r="P18503" s="1"/>
    </row>
    <row r="18504" spans="16:16" x14ac:dyDescent="0.3">
      <c r="P18504" s="1"/>
    </row>
    <row r="18505" spans="16:16" x14ac:dyDescent="0.3">
      <c r="P18505" s="1"/>
    </row>
    <row r="18506" spans="16:16" x14ac:dyDescent="0.3">
      <c r="P18506" s="1"/>
    </row>
    <row r="18507" spans="16:16" x14ac:dyDescent="0.3">
      <c r="P18507" s="1"/>
    </row>
    <row r="18508" spans="16:16" x14ac:dyDescent="0.3">
      <c r="P18508" s="1"/>
    </row>
    <row r="18509" spans="16:16" x14ac:dyDescent="0.3">
      <c r="P18509" s="1"/>
    </row>
    <row r="18510" spans="16:16" x14ac:dyDescent="0.3">
      <c r="P18510" s="1"/>
    </row>
    <row r="18511" spans="16:16" x14ac:dyDescent="0.3">
      <c r="P18511" s="1"/>
    </row>
    <row r="18512" spans="16:16" x14ac:dyDescent="0.3">
      <c r="P18512" s="1"/>
    </row>
    <row r="18513" spans="16:16" x14ac:dyDescent="0.3">
      <c r="P18513" s="1"/>
    </row>
    <row r="18514" spans="16:16" x14ac:dyDescent="0.3">
      <c r="P18514" s="1"/>
    </row>
    <row r="18515" spans="16:16" x14ac:dyDescent="0.3">
      <c r="P18515" s="1"/>
    </row>
    <row r="18516" spans="16:16" x14ac:dyDescent="0.3">
      <c r="P18516" s="1"/>
    </row>
    <row r="18517" spans="16:16" x14ac:dyDescent="0.3">
      <c r="P18517" s="1"/>
    </row>
    <row r="18518" spans="16:16" x14ac:dyDescent="0.3">
      <c r="P18518" s="1"/>
    </row>
    <row r="18519" spans="16:16" x14ac:dyDescent="0.3">
      <c r="P18519" s="1"/>
    </row>
    <row r="18520" spans="16:16" x14ac:dyDescent="0.3">
      <c r="P18520" s="1"/>
    </row>
    <row r="18521" spans="16:16" x14ac:dyDescent="0.3">
      <c r="P18521" s="1"/>
    </row>
    <row r="18522" spans="16:16" x14ac:dyDescent="0.3">
      <c r="P18522" s="1"/>
    </row>
    <row r="18523" spans="16:16" x14ac:dyDescent="0.3">
      <c r="P18523" s="1"/>
    </row>
    <row r="18524" spans="16:16" x14ac:dyDescent="0.3">
      <c r="P18524" s="1"/>
    </row>
    <row r="18525" spans="16:16" x14ac:dyDescent="0.3">
      <c r="P18525" s="1"/>
    </row>
    <row r="18526" spans="16:16" x14ac:dyDescent="0.3">
      <c r="P18526" s="1"/>
    </row>
    <row r="18527" spans="16:16" x14ac:dyDescent="0.3">
      <c r="P18527" s="1"/>
    </row>
    <row r="18528" spans="16:16" x14ac:dyDescent="0.3">
      <c r="P18528" s="1"/>
    </row>
    <row r="18529" spans="16:16" x14ac:dyDescent="0.3">
      <c r="P18529" s="1"/>
    </row>
    <row r="18530" spans="16:16" x14ac:dyDescent="0.3">
      <c r="P18530" s="1"/>
    </row>
    <row r="18531" spans="16:16" x14ac:dyDescent="0.3">
      <c r="P18531" s="1"/>
    </row>
    <row r="18532" spans="16:16" x14ac:dyDescent="0.3">
      <c r="P18532" s="1"/>
    </row>
    <row r="18533" spans="16:16" x14ac:dyDescent="0.3">
      <c r="P18533" s="1"/>
    </row>
    <row r="18534" spans="16:16" x14ac:dyDescent="0.3">
      <c r="P18534" s="1"/>
    </row>
    <row r="18535" spans="16:16" x14ac:dyDescent="0.3">
      <c r="P18535" s="1"/>
    </row>
    <row r="18536" spans="16:16" x14ac:dyDescent="0.3">
      <c r="P18536" s="1"/>
    </row>
    <row r="18537" spans="16:16" x14ac:dyDescent="0.3">
      <c r="P18537" s="1"/>
    </row>
    <row r="18538" spans="16:16" x14ac:dyDescent="0.3">
      <c r="P18538" s="1"/>
    </row>
    <row r="18539" spans="16:16" x14ac:dyDescent="0.3">
      <c r="P18539" s="1"/>
    </row>
    <row r="18540" spans="16:16" x14ac:dyDescent="0.3">
      <c r="P18540" s="1"/>
    </row>
    <row r="18541" spans="16:16" x14ac:dyDescent="0.3">
      <c r="P18541" s="1"/>
    </row>
    <row r="18542" spans="16:16" x14ac:dyDescent="0.3">
      <c r="P18542" s="1"/>
    </row>
    <row r="18543" spans="16:16" x14ac:dyDescent="0.3">
      <c r="P18543" s="1"/>
    </row>
    <row r="18544" spans="16:16" x14ac:dyDescent="0.3">
      <c r="P18544" s="1"/>
    </row>
    <row r="18545" spans="16:16" x14ac:dyDescent="0.3">
      <c r="P18545" s="1"/>
    </row>
    <row r="18546" spans="16:16" x14ac:dyDescent="0.3">
      <c r="P18546" s="1"/>
    </row>
    <row r="18547" spans="16:16" x14ac:dyDescent="0.3">
      <c r="P18547" s="1"/>
    </row>
    <row r="18548" spans="16:16" x14ac:dyDescent="0.3">
      <c r="P18548" s="1"/>
    </row>
    <row r="18549" spans="16:16" x14ac:dyDescent="0.3">
      <c r="P18549" s="1"/>
    </row>
    <row r="18550" spans="16:16" x14ac:dyDescent="0.3">
      <c r="P18550" s="1"/>
    </row>
    <row r="18551" spans="16:16" x14ac:dyDescent="0.3">
      <c r="P18551" s="1"/>
    </row>
    <row r="18552" spans="16:16" x14ac:dyDescent="0.3">
      <c r="P18552" s="1"/>
    </row>
    <row r="18553" spans="16:16" x14ac:dyDescent="0.3">
      <c r="P18553" s="1"/>
    </row>
    <row r="18554" spans="16:16" x14ac:dyDescent="0.3">
      <c r="P18554" s="1"/>
    </row>
    <row r="18555" spans="16:16" x14ac:dyDescent="0.3">
      <c r="P18555" s="1"/>
    </row>
    <row r="18556" spans="16:16" x14ac:dyDescent="0.3">
      <c r="P18556" s="1"/>
    </row>
    <row r="18557" spans="16:16" x14ac:dyDescent="0.3">
      <c r="P18557" s="1"/>
    </row>
    <row r="18558" spans="16:16" x14ac:dyDescent="0.3">
      <c r="P18558" s="1"/>
    </row>
    <row r="18559" spans="16:16" x14ac:dyDescent="0.3">
      <c r="P18559" s="1"/>
    </row>
    <row r="18560" spans="16:16" x14ac:dyDescent="0.3">
      <c r="P18560" s="1"/>
    </row>
    <row r="18561" spans="16:16" x14ac:dyDescent="0.3">
      <c r="P18561" s="1"/>
    </row>
    <row r="18562" spans="16:16" x14ac:dyDescent="0.3">
      <c r="P18562" s="1"/>
    </row>
    <row r="18563" spans="16:16" x14ac:dyDescent="0.3">
      <c r="P18563" s="1"/>
    </row>
    <row r="18564" spans="16:16" x14ac:dyDescent="0.3">
      <c r="P18564" s="1"/>
    </row>
    <row r="18565" spans="16:16" x14ac:dyDescent="0.3">
      <c r="P18565" s="1"/>
    </row>
    <row r="18566" spans="16:16" x14ac:dyDescent="0.3">
      <c r="P18566" s="1"/>
    </row>
    <row r="18567" spans="16:16" x14ac:dyDescent="0.3">
      <c r="P18567" s="1"/>
    </row>
    <row r="18568" spans="16:16" x14ac:dyDescent="0.3">
      <c r="P18568" s="1"/>
    </row>
    <row r="18569" spans="16:16" x14ac:dyDescent="0.3">
      <c r="P18569" s="1"/>
    </row>
    <row r="18570" spans="16:16" x14ac:dyDescent="0.3">
      <c r="P18570" s="1"/>
    </row>
    <row r="18571" spans="16:16" x14ac:dyDescent="0.3">
      <c r="P18571" s="1"/>
    </row>
    <row r="18572" spans="16:16" x14ac:dyDescent="0.3">
      <c r="P18572" s="1"/>
    </row>
    <row r="18573" spans="16:16" x14ac:dyDescent="0.3">
      <c r="P18573" s="1"/>
    </row>
    <row r="18574" spans="16:16" x14ac:dyDescent="0.3">
      <c r="P18574" s="1"/>
    </row>
    <row r="18575" spans="16:16" x14ac:dyDescent="0.3">
      <c r="P18575" s="1"/>
    </row>
    <row r="18576" spans="16:16" x14ac:dyDescent="0.3">
      <c r="P18576" s="1"/>
    </row>
    <row r="18577" spans="16:16" x14ac:dyDescent="0.3">
      <c r="P18577" s="1"/>
    </row>
    <row r="18578" spans="16:16" x14ac:dyDescent="0.3">
      <c r="P18578" s="1"/>
    </row>
    <row r="18579" spans="16:16" x14ac:dyDescent="0.3">
      <c r="P18579" s="1"/>
    </row>
    <row r="18580" spans="16:16" x14ac:dyDescent="0.3">
      <c r="P18580" s="1"/>
    </row>
    <row r="18581" spans="16:16" x14ac:dyDescent="0.3">
      <c r="P18581" s="1"/>
    </row>
    <row r="18582" spans="16:16" x14ac:dyDescent="0.3">
      <c r="P18582" s="1"/>
    </row>
    <row r="18583" spans="16:16" x14ac:dyDescent="0.3">
      <c r="P18583" s="1"/>
    </row>
    <row r="18584" spans="16:16" x14ac:dyDescent="0.3">
      <c r="P18584" s="1"/>
    </row>
    <row r="18585" spans="16:16" x14ac:dyDescent="0.3">
      <c r="P18585" s="1"/>
    </row>
    <row r="18586" spans="16:16" x14ac:dyDescent="0.3">
      <c r="P18586" s="1"/>
    </row>
    <row r="18587" spans="16:16" x14ac:dyDescent="0.3">
      <c r="P18587" s="1"/>
    </row>
    <row r="18588" spans="16:16" x14ac:dyDescent="0.3">
      <c r="P18588" s="1"/>
    </row>
    <row r="18589" spans="16:16" x14ac:dyDescent="0.3">
      <c r="P18589" s="1"/>
    </row>
    <row r="18590" spans="16:16" x14ac:dyDescent="0.3">
      <c r="P18590" s="1"/>
    </row>
    <row r="18591" spans="16:16" x14ac:dyDescent="0.3">
      <c r="P18591" s="1"/>
    </row>
    <row r="18592" spans="16:16" x14ac:dyDescent="0.3">
      <c r="P18592" s="1"/>
    </row>
    <row r="18593" spans="16:16" x14ac:dyDescent="0.3">
      <c r="P18593" s="1"/>
    </row>
    <row r="18594" spans="16:16" x14ac:dyDescent="0.3">
      <c r="P18594" s="1"/>
    </row>
    <row r="18595" spans="16:16" x14ac:dyDescent="0.3">
      <c r="P18595" s="1"/>
    </row>
    <row r="18596" spans="16:16" x14ac:dyDescent="0.3">
      <c r="P18596" s="1"/>
    </row>
    <row r="18597" spans="16:16" x14ac:dyDescent="0.3">
      <c r="P18597" s="1"/>
    </row>
    <row r="18598" spans="16:16" x14ac:dyDescent="0.3">
      <c r="P18598" s="1"/>
    </row>
    <row r="18599" spans="16:16" x14ac:dyDescent="0.3">
      <c r="P18599" s="1"/>
    </row>
    <row r="18600" spans="16:16" x14ac:dyDescent="0.3">
      <c r="P18600" s="1"/>
    </row>
    <row r="18601" spans="16:16" x14ac:dyDescent="0.3">
      <c r="P18601" s="1"/>
    </row>
    <row r="18602" spans="16:16" x14ac:dyDescent="0.3">
      <c r="P18602" s="1"/>
    </row>
    <row r="18603" spans="16:16" x14ac:dyDescent="0.3">
      <c r="P18603" s="1"/>
    </row>
    <row r="18604" spans="16:16" x14ac:dyDescent="0.3">
      <c r="P18604" s="1"/>
    </row>
    <row r="18605" spans="16:16" x14ac:dyDescent="0.3">
      <c r="P18605" s="1"/>
    </row>
    <row r="18606" spans="16:16" x14ac:dyDescent="0.3">
      <c r="P18606" s="1"/>
    </row>
    <row r="18607" spans="16:16" x14ac:dyDescent="0.3">
      <c r="P18607" s="1"/>
    </row>
    <row r="18608" spans="16:16" x14ac:dyDescent="0.3">
      <c r="P18608" s="1"/>
    </row>
    <row r="18609" spans="16:16" x14ac:dyDescent="0.3">
      <c r="P18609" s="1"/>
    </row>
    <row r="18610" spans="16:16" x14ac:dyDescent="0.3">
      <c r="P18610" s="1"/>
    </row>
    <row r="18611" spans="16:16" x14ac:dyDescent="0.3">
      <c r="P18611" s="1"/>
    </row>
    <row r="18612" spans="16:16" x14ac:dyDescent="0.3">
      <c r="P18612" s="1"/>
    </row>
    <row r="18613" spans="16:16" x14ac:dyDescent="0.3">
      <c r="P18613" s="1"/>
    </row>
    <row r="18614" spans="16:16" x14ac:dyDescent="0.3">
      <c r="P18614" s="1"/>
    </row>
    <row r="18615" spans="16:16" x14ac:dyDescent="0.3">
      <c r="P18615" s="1"/>
    </row>
    <row r="18616" spans="16:16" x14ac:dyDescent="0.3">
      <c r="P18616" s="1"/>
    </row>
    <row r="18617" spans="16:16" x14ac:dyDescent="0.3">
      <c r="P18617" s="1"/>
    </row>
    <row r="18618" spans="16:16" x14ac:dyDescent="0.3">
      <c r="P18618" s="1"/>
    </row>
    <row r="18619" spans="16:16" x14ac:dyDescent="0.3">
      <c r="P18619" s="1"/>
    </row>
    <row r="18620" spans="16:16" x14ac:dyDescent="0.3">
      <c r="P18620" s="1"/>
    </row>
    <row r="18621" spans="16:16" x14ac:dyDescent="0.3">
      <c r="P18621" s="1"/>
    </row>
    <row r="18622" spans="16:16" x14ac:dyDescent="0.3">
      <c r="P18622" s="1"/>
    </row>
    <row r="18623" spans="16:16" x14ac:dyDescent="0.3">
      <c r="P18623" s="1"/>
    </row>
    <row r="18624" spans="16:16" x14ac:dyDescent="0.3">
      <c r="P18624" s="1"/>
    </row>
    <row r="18625" spans="16:16" x14ac:dyDescent="0.3">
      <c r="P18625" s="1"/>
    </row>
    <row r="18626" spans="16:16" x14ac:dyDescent="0.3">
      <c r="P18626" s="1"/>
    </row>
    <row r="18627" spans="16:16" x14ac:dyDescent="0.3">
      <c r="P18627" s="1"/>
    </row>
    <row r="18628" spans="16:16" x14ac:dyDescent="0.3">
      <c r="P18628" s="1"/>
    </row>
    <row r="18629" spans="16:16" x14ac:dyDescent="0.3">
      <c r="P18629" s="1"/>
    </row>
    <row r="18630" spans="16:16" x14ac:dyDescent="0.3">
      <c r="P18630" s="1"/>
    </row>
    <row r="18631" spans="16:16" x14ac:dyDescent="0.3">
      <c r="P18631" s="1"/>
    </row>
    <row r="18632" spans="16:16" x14ac:dyDescent="0.3">
      <c r="P18632" s="1"/>
    </row>
    <row r="18633" spans="16:16" x14ac:dyDescent="0.3">
      <c r="P18633" s="1"/>
    </row>
    <row r="18634" spans="16:16" x14ac:dyDescent="0.3">
      <c r="P18634" s="1"/>
    </row>
    <row r="18635" spans="16:16" x14ac:dyDescent="0.3">
      <c r="P18635" s="1"/>
    </row>
    <row r="18636" spans="16:16" x14ac:dyDescent="0.3">
      <c r="P18636" s="1"/>
    </row>
    <row r="18637" spans="16:16" x14ac:dyDescent="0.3">
      <c r="P18637" s="1"/>
    </row>
    <row r="18638" spans="16:16" x14ac:dyDescent="0.3">
      <c r="P18638" s="1"/>
    </row>
    <row r="18639" spans="16:16" x14ac:dyDescent="0.3">
      <c r="P18639" s="1"/>
    </row>
    <row r="18640" spans="16:16" x14ac:dyDescent="0.3">
      <c r="P18640" s="1"/>
    </row>
    <row r="18641" spans="16:16" x14ac:dyDescent="0.3">
      <c r="P18641" s="1"/>
    </row>
    <row r="18642" spans="16:16" x14ac:dyDescent="0.3">
      <c r="P18642" s="1"/>
    </row>
    <row r="18643" spans="16:16" x14ac:dyDescent="0.3">
      <c r="P18643" s="1"/>
    </row>
    <row r="18644" spans="16:16" x14ac:dyDescent="0.3">
      <c r="P18644" s="1"/>
    </row>
    <row r="18645" spans="16:16" x14ac:dyDescent="0.3">
      <c r="P18645" s="1"/>
    </row>
    <row r="18646" spans="16:16" x14ac:dyDescent="0.3">
      <c r="P18646" s="1"/>
    </row>
    <row r="18647" spans="16:16" x14ac:dyDescent="0.3">
      <c r="P18647" s="1"/>
    </row>
    <row r="18648" spans="16:16" x14ac:dyDescent="0.3">
      <c r="P18648" s="1"/>
    </row>
    <row r="18649" spans="16:16" x14ac:dyDescent="0.3">
      <c r="P18649" s="1"/>
    </row>
    <row r="18650" spans="16:16" x14ac:dyDescent="0.3">
      <c r="P18650" s="1"/>
    </row>
    <row r="18651" spans="16:16" x14ac:dyDescent="0.3">
      <c r="P18651" s="1"/>
    </row>
    <row r="18652" spans="16:16" x14ac:dyDescent="0.3">
      <c r="P18652" s="1"/>
    </row>
    <row r="18653" spans="16:16" x14ac:dyDescent="0.3">
      <c r="P18653" s="1"/>
    </row>
    <row r="18654" spans="16:16" x14ac:dyDescent="0.3">
      <c r="P18654" s="1"/>
    </row>
    <row r="18655" spans="16:16" x14ac:dyDescent="0.3">
      <c r="P18655" s="1"/>
    </row>
    <row r="18656" spans="16:16" x14ac:dyDescent="0.3">
      <c r="P18656" s="1"/>
    </row>
    <row r="18657" spans="16:16" x14ac:dyDescent="0.3">
      <c r="P18657" s="1"/>
    </row>
    <row r="18658" spans="16:16" x14ac:dyDescent="0.3">
      <c r="P18658" s="1"/>
    </row>
    <row r="18659" spans="16:16" x14ac:dyDescent="0.3">
      <c r="P18659" s="1"/>
    </row>
    <row r="18660" spans="16:16" x14ac:dyDescent="0.3">
      <c r="P18660" s="1"/>
    </row>
    <row r="18661" spans="16:16" x14ac:dyDescent="0.3">
      <c r="P18661" s="1"/>
    </row>
    <row r="18662" spans="16:16" x14ac:dyDescent="0.3">
      <c r="P18662" s="1"/>
    </row>
    <row r="18663" spans="16:16" x14ac:dyDescent="0.3">
      <c r="P18663" s="1"/>
    </row>
    <row r="18664" spans="16:16" x14ac:dyDescent="0.3">
      <c r="P18664" s="1"/>
    </row>
    <row r="18665" spans="16:16" x14ac:dyDescent="0.3">
      <c r="P18665" s="1"/>
    </row>
    <row r="18666" spans="16:16" x14ac:dyDescent="0.3">
      <c r="P18666" s="1"/>
    </row>
    <row r="18667" spans="16:16" x14ac:dyDescent="0.3">
      <c r="P18667" s="1"/>
    </row>
    <row r="18668" spans="16:16" x14ac:dyDescent="0.3">
      <c r="P18668" s="1"/>
    </row>
    <row r="18669" spans="16:16" x14ac:dyDescent="0.3">
      <c r="P18669" s="1"/>
    </row>
    <row r="18670" spans="16:16" x14ac:dyDescent="0.3">
      <c r="P18670" s="1"/>
    </row>
    <row r="18671" spans="16:16" x14ac:dyDescent="0.3">
      <c r="P18671" s="1"/>
    </row>
    <row r="18672" spans="16:16" x14ac:dyDescent="0.3">
      <c r="P18672" s="1"/>
    </row>
    <row r="18673" spans="16:16" x14ac:dyDescent="0.3">
      <c r="P18673" s="1"/>
    </row>
    <row r="18674" spans="16:16" x14ac:dyDescent="0.3">
      <c r="P18674" s="1"/>
    </row>
    <row r="18675" spans="16:16" x14ac:dyDescent="0.3">
      <c r="P18675" s="1"/>
    </row>
    <row r="18676" spans="16:16" x14ac:dyDescent="0.3">
      <c r="P18676" s="1"/>
    </row>
    <row r="18677" spans="16:16" x14ac:dyDescent="0.3">
      <c r="P18677" s="1"/>
    </row>
    <row r="18678" spans="16:16" x14ac:dyDescent="0.3">
      <c r="P18678" s="1"/>
    </row>
    <row r="18679" spans="16:16" x14ac:dyDescent="0.3">
      <c r="P18679" s="1"/>
    </row>
    <row r="18680" spans="16:16" x14ac:dyDescent="0.3">
      <c r="P18680" s="1"/>
    </row>
    <row r="18681" spans="16:16" x14ac:dyDescent="0.3">
      <c r="P18681" s="1"/>
    </row>
    <row r="18682" spans="16:16" x14ac:dyDescent="0.3">
      <c r="P18682" s="1"/>
    </row>
    <row r="18683" spans="16:16" x14ac:dyDescent="0.3">
      <c r="P18683" s="1"/>
    </row>
    <row r="18684" spans="16:16" x14ac:dyDescent="0.3">
      <c r="P18684" s="1"/>
    </row>
    <row r="18685" spans="16:16" x14ac:dyDescent="0.3">
      <c r="P18685" s="1"/>
    </row>
    <row r="18686" spans="16:16" x14ac:dyDescent="0.3">
      <c r="P18686" s="1"/>
    </row>
    <row r="18687" spans="16:16" x14ac:dyDescent="0.3">
      <c r="P18687" s="1"/>
    </row>
    <row r="18688" spans="16:16" x14ac:dyDescent="0.3">
      <c r="P18688" s="1"/>
    </row>
    <row r="18689" spans="16:16" x14ac:dyDescent="0.3">
      <c r="P18689" s="1"/>
    </row>
    <row r="18690" spans="16:16" x14ac:dyDescent="0.3">
      <c r="P18690" s="1"/>
    </row>
    <row r="18691" spans="16:16" x14ac:dyDescent="0.3">
      <c r="P18691" s="1"/>
    </row>
    <row r="18692" spans="16:16" x14ac:dyDescent="0.3">
      <c r="P18692" s="1"/>
    </row>
    <row r="18693" spans="16:16" x14ac:dyDescent="0.3">
      <c r="P18693" s="1"/>
    </row>
    <row r="18694" spans="16:16" x14ac:dyDescent="0.3">
      <c r="P18694" s="1"/>
    </row>
    <row r="18695" spans="16:16" x14ac:dyDescent="0.3">
      <c r="P18695" s="1"/>
    </row>
    <row r="18696" spans="16:16" x14ac:dyDescent="0.3">
      <c r="P18696" s="1"/>
    </row>
    <row r="18697" spans="16:16" x14ac:dyDescent="0.3">
      <c r="P18697" s="1"/>
    </row>
    <row r="18698" spans="16:16" x14ac:dyDescent="0.3">
      <c r="P18698" s="1"/>
    </row>
    <row r="18699" spans="16:16" x14ac:dyDescent="0.3">
      <c r="P18699" s="1"/>
    </row>
    <row r="18700" spans="16:16" x14ac:dyDescent="0.3">
      <c r="P18700" s="1"/>
    </row>
    <row r="18701" spans="16:16" x14ac:dyDescent="0.3">
      <c r="P18701" s="1"/>
    </row>
    <row r="18702" spans="16:16" x14ac:dyDescent="0.3">
      <c r="P18702" s="1"/>
    </row>
    <row r="18703" spans="16:16" x14ac:dyDescent="0.3">
      <c r="P18703" s="1"/>
    </row>
    <row r="18704" spans="16:16" x14ac:dyDescent="0.3">
      <c r="P18704" s="1"/>
    </row>
    <row r="18705" spans="16:16" x14ac:dyDescent="0.3">
      <c r="P18705" s="1"/>
    </row>
    <row r="18706" spans="16:16" x14ac:dyDescent="0.3">
      <c r="P18706" s="1"/>
    </row>
    <row r="18707" spans="16:16" x14ac:dyDescent="0.3">
      <c r="P18707" s="1"/>
    </row>
    <row r="18708" spans="16:16" x14ac:dyDescent="0.3">
      <c r="P18708" s="1"/>
    </row>
    <row r="18709" spans="16:16" x14ac:dyDescent="0.3">
      <c r="P18709" s="1"/>
    </row>
    <row r="18710" spans="16:16" x14ac:dyDescent="0.3">
      <c r="P18710" s="1"/>
    </row>
    <row r="18711" spans="16:16" x14ac:dyDescent="0.3">
      <c r="P18711" s="1"/>
    </row>
    <row r="18712" spans="16:16" x14ac:dyDescent="0.3">
      <c r="P18712" s="1"/>
    </row>
    <row r="18713" spans="16:16" x14ac:dyDescent="0.3">
      <c r="P18713" s="1"/>
    </row>
    <row r="18714" spans="16:16" x14ac:dyDescent="0.3">
      <c r="P18714" s="1"/>
    </row>
    <row r="18715" spans="16:16" x14ac:dyDescent="0.3">
      <c r="P18715" s="1"/>
    </row>
    <row r="18716" spans="16:16" x14ac:dyDescent="0.3">
      <c r="P18716" s="1"/>
    </row>
    <row r="18717" spans="16:16" x14ac:dyDescent="0.3">
      <c r="P18717" s="1"/>
    </row>
    <row r="18718" spans="16:16" x14ac:dyDescent="0.3">
      <c r="P18718" s="1"/>
    </row>
    <row r="18719" spans="16:16" x14ac:dyDescent="0.3">
      <c r="P18719" s="1"/>
    </row>
    <row r="18720" spans="16:16" x14ac:dyDescent="0.3">
      <c r="P18720" s="1"/>
    </row>
    <row r="18721" spans="16:16" x14ac:dyDescent="0.3">
      <c r="P18721" s="1"/>
    </row>
    <row r="18722" spans="16:16" x14ac:dyDescent="0.3">
      <c r="P18722" s="1"/>
    </row>
    <row r="18723" spans="16:16" x14ac:dyDescent="0.3">
      <c r="P18723" s="1"/>
    </row>
    <row r="18724" spans="16:16" x14ac:dyDescent="0.3">
      <c r="P18724" s="1"/>
    </row>
    <row r="18725" spans="16:16" x14ac:dyDescent="0.3">
      <c r="P18725" s="1"/>
    </row>
    <row r="18726" spans="16:16" x14ac:dyDescent="0.3">
      <c r="P18726" s="1"/>
    </row>
    <row r="18727" spans="16:16" x14ac:dyDescent="0.3">
      <c r="P18727" s="1"/>
    </row>
    <row r="18728" spans="16:16" x14ac:dyDescent="0.3">
      <c r="P18728" s="1"/>
    </row>
    <row r="18729" spans="16:16" x14ac:dyDescent="0.3">
      <c r="P18729" s="1"/>
    </row>
    <row r="18730" spans="16:16" x14ac:dyDescent="0.3">
      <c r="P18730" s="1"/>
    </row>
    <row r="18731" spans="16:16" x14ac:dyDescent="0.3">
      <c r="P18731" s="1"/>
    </row>
    <row r="18732" spans="16:16" x14ac:dyDescent="0.3">
      <c r="P18732" s="1"/>
    </row>
    <row r="18733" spans="16:16" x14ac:dyDescent="0.3">
      <c r="P18733" s="1"/>
    </row>
    <row r="18734" spans="16:16" x14ac:dyDescent="0.3">
      <c r="P18734" s="1"/>
    </row>
    <row r="18735" spans="16:16" x14ac:dyDescent="0.3">
      <c r="P18735" s="1"/>
    </row>
    <row r="18736" spans="16:16" x14ac:dyDescent="0.3">
      <c r="P18736" s="1"/>
    </row>
    <row r="18737" spans="16:16" x14ac:dyDescent="0.3">
      <c r="P18737" s="1"/>
    </row>
    <row r="18738" spans="16:16" x14ac:dyDescent="0.3">
      <c r="P18738" s="1"/>
    </row>
    <row r="18739" spans="16:16" x14ac:dyDescent="0.3">
      <c r="P18739" s="1"/>
    </row>
    <row r="18740" spans="16:16" x14ac:dyDescent="0.3">
      <c r="P18740" s="1"/>
    </row>
    <row r="18741" spans="16:16" x14ac:dyDescent="0.3">
      <c r="P18741" s="1"/>
    </row>
    <row r="18742" spans="16:16" x14ac:dyDescent="0.3">
      <c r="P18742" s="1"/>
    </row>
    <row r="18743" spans="16:16" x14ac:dyDescent="0.3">
      <c r="P18743" s="1"/>
    </row>
    <row r="18744" spans="16:16" x14ac:dyDescent="0.3">
      <c r="P18744" s="1"/>
    </row>
    <row r="18745" spans="16:16" x14ac:dyDescent="0.3">
      <c r="P18745" s="1"/>
    </row>
    <row r="18746" spans="16:16" x14ac:dyDescent="0.3">
      <c r="P18746" s="1"/>
    </row>
    <row r="18747" spans="16:16" x14ac:dyDescent="0.3">
      <c r="P18747" s="1"/>
    </row>
    <row r="18748" spans="16:16" x14ac:dyDescent="0.3">
      <c r="P18748" s="1"/>
    </row>
    <row r="18749" spans="16:16" x14ac:dyDescent="0.3">
      <c r="P18749" s="1"/>
    </row>
    <row r="18750" spans="16:16" x14ac:dyDescent="0.3">
      <c r="P18750" s="1"/>
    </row>
    <row r="18751" spans="16:16" x14ac:dyDescent="0.3">
      <c r="P18751" s="1"/>
    </row>
    <row r="18752" spans="16:16" x14ac:dyDescent="0.3">
      <c r="P18752" s="1"/>
    </row>
    <row r="18753" spans="16:16" x14ac:dyDescent="0.3">
      <c r="P18753" s="1"/>
    </row>
    <row r="18754" spans="16:16" x14ac:dyDescent="0.3">
      <c r="P18754" s="1"/>
    </row>
    <row r="18755" spans="16:16" x14ac:dyDescent="0.3">
      <c r="P18755" s="1"/>
    </row>
    <row r="18756" spans="16:16" x14ac:dyDescent="0.3">
      <c r="P18756" s="1"/>
    </row>
    <row r="18757" spans="16:16" x14ac:dyDescent="0.3">
      <c r="P18757" s="1"/>
    </row>
    <row r="18758" spans="16:16" x14ac:dyDescent="0.3">
      <c r="P18758" s="1"/>
    </row>
    <row r="18759" spans="16:16" x14ac:dyDescent="0.3">
      <c r="P18759" s="1"/>
    </row>
    <row r="18760" spans="16:16" x14ac:dyDescent="0.3">
      <c r="P18760" s="1"/>
    </row>
    <row r="18761" spans="16:16" x14ac:dyDescent="0.3">
      <c r="P18761" s="1"/>
    </row>
    <row r="18762" spans="16:16" x14ac:dyDescent="0.3">
      <c r="P18762" s="1"/>
    </row>
    <row r="18763" spans="16:16" x14ac:dyDescent="0.3">
      <c r="P18763" s="1"/>
    </row>
    <row r="18764" spans="16:16" x14ac:dyDescent="0.3">
      <c r="P18764" s="1"/>
    </row>
    <row r="18765" spans="16:16" x14ac:dyDescent="0.3">
      <c r="P18765" s="1"/>
    </row>
    <row r="18766" spans="16:16" x14ac:dyDescent="0.3">
      <c r="P18766" s="1"/>
    </row>
    <row r="18767" spans="16:16" x14ac:dyDescent="0.3">
      <c r="P18767" s="1"/>
    </row>
    <row r="18768" spans="16:16" x14ac:dyDescent="0.3">
      <c r="P18768" s="1"/>
    </row>
    <row r="18769" spans="16:16" x14ac:dyDescent="0.3">
      <c r="P18769" s="1"/>
    </row>
    <row r="18770" spans="16:16" x14ac:dyDescent="0.3">
      <c r="P18770" s="1"/>
    </row>
    <row r="18771" spans="16:16" x14ac:dyDescent="0.3">
      <c r="P18771" s="1"/>
    </row>
    <row r="18772" spans="16:16" x14ac:dyDescent="0.3">
      <c r="P18772" s="1"/>
    </row>
    <row r="18773" spans="16:16" x14ac:dyDescent="0.3">
      <c r="P18773" s="1"/>
    </row>
    <row r="18774" spans="16:16" x14ac:dyDescent="0.3">
      <c r="P18774" s="1"/>
    </row>
    <row r="18775" spans="16:16" x14ac:dyDescent="0.3">
      <c r="P18775" s="1"/>
    </row>
    <row r="18776" spans="16:16" x14ac:dyDescent="0.3">
      <c r="P18776" s="1"/>
    </row>
    <row r="18777" spans="16:16" x14ac:dyDescent="0.3">
      <c r="P18777" s="1"/>
    </row>
    <row r="18778" spans="16:16" x14ac:dyDescent="0.3">
      <c r="P18778" s="1"/>
    </row>
    <row r="18779" spans="16:16" x14ac:dyDescent="0.3">
      <c r="P18779" s="1"/>
    </row>
    <row r="18780" spans="16:16" x14ac:dyDescent="0.3">
      <c r="P18780" s="1"/>
    </row>
    <row r="18781" spans="16:16" x14ac:dyDescent="0.3">
      <c r="P18781" s="1"/>
    </row>
    <row r="18782" spans="16:16" x14ac:dyDescent="0.3">
      <c r="P18782" s="1"/>
    </row>
    <row r="18783" spans="16:16" x14ac:dyDescent="0.3">
      <c r="P18783" s="1"/>
    </row>
    <row r="18784" spans="16:16" x14ac:dyDescent="0.3">
      <c r="P18784" s="1"/>
    </row>
    <row r="18785" spans="16:16" x14ac:dyDescent="0.3">
      <c r="P18785" s="1"/>
    </row>
    <row r="18786" spans="16:16" x14ac:dyDescent="0.3">
      <c r="P18786" s="1"/>
    </row>
    <row r="18787" spans="16:16" x14ac:dyDescent="0.3">
      <c r="P18787" s="1"/>
    </row>
    <row r="18788" spans="16:16" x14ac:dyDescent="0.3">
      <c r="P18788" s="1"/>
    </row>
    <row r="18789" spans="16:16" x14ac:dyDescent="0.3">
      <c r="P18789" s="1"/>
    </row>
    <row r="18790" spans="16:16" x14ac:dyDescent="0.3">
      <c r="P18790" s="1"/>
    </row>
    <row r="18791" spans="16:16" x14ac:dyDescent="0.3">
      <c r="P18791" s="1"/>
    </row>
    <row r="18792" spans="16:16" x14ac:dyDescent="0.3">
      <c r="P18792" s="1"/>
    </row>
    <row r="18793" spans="16:16" x14ac:dyDescent="0.3">
      <c r="P18793" s="1"/>
    </row>
    <row r="18794" spans="16:16" x14ac:dyDescent="0.3">
      <c r="P18794" s="1"/>
    </row>
    <row r="18795" spans="16:16" x14ac:dyDescent="0.3">
      <c r="P18795" s="1"/>
    </row>
    <row r="18796" spans="16:16" x14ac:dyDescent="0.3">
      <c r="P18796" s="1"/>
    </row>
    <row r="18797" spans="16:16" x14ac:dyDescent="0.3">
      <c r="P18797" s="1"/>
    </row>
    <row r="18798" spans="16:16" x14ac:dyDescent="0.3">
      <c r="P18798" s="1"/>
    </row>
    <row r="18799" spans="16:16" x14ac:dyDescent="0.3">
      <c r="P18799" s="1"/>
    </row>
    <row r="18800" spans="16:16" x14ac:dyDescent="0.3">
      <c r="P18800" s="1"/>
    </row>
    <row r="18801" spans="16:16" x14ac:dyDescent="0.3">
      <c r="P18801" s="1"/>
    </row>
    <row r="18802" spans="16:16" x14ac:dyDescent="0.3">
      <c r="P18802" s="1"/>
    </row>
    <row r="18803" spans="16:16" x14ac:dyDescent="0.3">
      <c r="P18803" s="1"/>
    </row>
    <row r="18804" spans="16:16" x14ac:dyDescent="0.3">
      <c r="P18804" s="1"/>
    </row>
    <row r="18805" spans="16:16" x14ac:dyDescent="0.3">
      <c r="P18805" s="1"/>
    </row>
    <row r="18806" spans="16:16" x14ac:dyDescent="0.3">
      <c r="P18806" s="1"/>
    </row>
    <row r="18807" spans="16:16" x14ac:dyDescent="0.3">
      <c r="P18807" s="1"/>
    </row>
    <row r="18808" spans="16:16" x14ac:dyDescent="0.3">
      <c r="P18808" s="1"/>
    </row>
    <row r="18809" spans="16:16" x14ac:dyDescent="0.3">
      <c r="P18809" s="1"/>
    </row>
    <row r="18810" spans="16:16" x14ac:dyDescent="0.3">
      <c r="P18810" s="1"/>
    </row>
    <row r="18811" spans="16:16" x14ac:dyDescent="0.3">
      <c r="P18811" s="1"/>
    </row>
    <row r="18812" spans="16:16" x14ac:dyDescent="0.3">
      <c r="P18812" s="1"/>
    </row>
    <row r="18813" spans="16:16" x14ac:dyDescent="0.3">
      <c r="P18813" s="1"/>
    </row>
    <row r="18814" spans="16:16" x14ac:dyDescent="0.3">
      <c r="P18814" s="1"/>
    </row>
    <row r="18815" spans="16:16" x14ac:dyDescent="0.3">
      <c r="P18815" s="1"/>
    </row>
    <row r="18816" spans="16:16" x14ac:dyDescent="0.3">
      <c r="P18816" s="1"/>
    </row>
    <row r="18817" spans="16:16" x14ac:dyDescent="0.3">
      <c r="P18817" s="1"/>
    </row>
    <row r="18818" spans="16:16" x14ac:dyDescent="0.3">
      <c r="P18818" s="1"/>
    </row>
    <row r="18819" spans="16:16" x14ac:dyDescent="0.3">
      <c r="P18819" s="1"/>
    </row>
    <row r="18820" spans="16:16" x14ac:dyDescent="0.3">
      <c r="P18820" s="1"/>
    </row>
    <row r="18821" spans="16:16" x14ac:dyDescent="0.3">
      <c r="P18821" s="1"/>
    </row>
    <row r="18822" spans="16:16" x14ac:dyDescent="0.3">
      <c r="P18822" s="1"/>
    </row>
    <row r="18823" spans="16:16" x14ac:dyDescent="0.3">
      <c r="P18823" s="1"/>
    </row>
    <row r="18824" spans="16:16" x14ac:dyDescent="0.3">
      <c r="P18824" s="1"/>
    </row>
    <row r="18825" spans="16:16" x14ac:dyDescent="0.3">
      <c r="P18825" s="1"/>
    </row>
    <row r="18826" spans="16:16" x14ac:dyDescent="0.3">
      <c r="P18826" s="1"/>
    </row>
    <row r="18827" spans="16:16" x14ac:dyDescent="0.3">
      <c r="P18827" s="1"/>
    </row>
    <row r="18828" spans="16:16" x14ac:dyDescent="0.3">
      <c r="P18828" s="1"/>
    </row>
    <row r="18829" spans="16:16" x14ac:dyDescent="0.3">
      <c r="P18829" s="1"/>
    </row>
    <row r="18830" spans="16:16" x14ac:dyDescent="0.3">
      <c r="P18830" s="1"/>
    </row>
    <row r="18831" spans="16:16" x14ac:dyDescent="0.3">
      <c r="P18831" s="1"/>
    </row>
    <row r="18832" spans="16:16" x14ac:dyDescent="0.3">
      <c r="P18832" s="1"/>
    </row>
    <row r="18833" spans="16:16" x14ac:dyDescent="0.3">
      <c r="P18833" s="1"/>
    </row>
    <row r="18834" spans="16:16" x14ac:dyDescent="0.3">
      <c r="P18834" s="1"/>
    </row>
    <row r="18835" spans="16:16" x14ac:dyDescent="0.3">
      <c r="P18835" s="1"/>
    </row>
    <row r="18836" spans="16:16" x14ac:dyDescent="0.3">
      <c r="P18836" s="1"/>
    </row>
    <row r="18837" spans="16:16" x14ac:dyDescent="0.3">
      <c r="P18837" s="1"/>
    </row>
    <row r="18838" spans="16:16" x14ac:dyDescent="0.3">
      <c r="P18838" s="1"/>
    </row>
    <row r="18839" spans="16:16" x14ac:dyDescent="0.3">
      <c r="P18839" s="1"/>
    </row>
    <row r="18840" spans="16:16" x14ac:dyDescent="0.3">
      <c r="P18840" s="1"/>
    </row>
    <row r="18841" spans="16:16" x14ac:dyDescent="0.3">
      <c r="P18841" s="1"/>
    </row>
    <row r="18842" spans="16:16" x14ac:dyDescent="0.3">
      <c r="P18842" s="1"/>
    </row>
    <row r="18843" spans="16:16" x14ac:dyDescent="0.3">
      <c r="P18843" s="1"/>
    </row>
    <row r="18844" spans="16:16" x14ac:dyDescent="0.3">
      <c r="P18844" s="1"/>
    </row>
    <row r="18845" spans="16:16" x14ac:dyDescent="0.3">
      <c r="P18845" s="1"/>
    </row>
    <row r="18846" spans="16:16" x14ac:dyDescent="0.3">
      <c r="P18846" s="1"/>
    </row>
    <row r="18847" spans="16:16" x14ac:dyDescent="0.3">
      <c r="P18847" s="1"/>
    </row>
    <row r="18848" spans="16:16" x14ac:dyDescent="0.3">
      <c r="P18848" s="1"/>
    </row>
    <row r="18849" spans="16:16" x14ac:dyDescent="0.3">
      <c r="P18849" s="1"/>
    </row>
    <row r="18850" spans="16:16" x14ac:dyDescent="0.3">
      <c r="P18850" s="1"/>
    </row>
    <row r="18851" spans="16:16" x14ac:dyDescent="0.3">
      <c r="P18851" s="1"/>
    </row>
    <row r="18852" spans="16:16" x14ac:dyDescent="0.3">
      <c r="P18852" s="1"/>
    </row>
    <row r="18853" spans="16:16" x14ac:dyDescent="0.3">
      <c r="P18853" s="1"/>
    </row>
    <row r="18854" spans="16:16" x14ac:dyDescent="0.3">
      <c r="P18854" s="1"/>
    </row>
    <row r="18855" spans="16:16" x14ac:dyDescent="0.3">
      <c r="P18855" s="1"/>
    </row>
    <row r="18856" spans="16:16" x14ac:dyDescent="0.3">
      <c r="P18856" s="1"/>
    </row>
    <row r="18857" spans="16:16" x14ac:dyDescent="0.3">
      <c r="P18857" s="1"/>
    </row>
    <row r="18858" spans="16:16" x14ac:dyDescent="0.3">
      <c r="P18858" s="1"/>
    </row>
    <row r="18859" spans="16:16" x14ac:dyDescent="0.3">
      <c r="P18859" s="1"/>
    </row>
    <row r="18860" spans="16:16" x14ac:dyDescent="0.3">
      <c r="P18860" s="1"/>
    </row>
    <row r="18861" spans="16:16" x14ac:dyDescent="0.3">
      <c r="P18861" s="1"/>
    </row>
    <row r="18862" spans="16:16" x14ac:dyDescent="0.3">
      <c r="P18862" s="1"/>
    </row>
    <row r="18863" spans="16:16" x14ac:dyDescent="0.3">
      <c r="P18863" s="1"/>
    </row>
    <row r="18864" spans="16:16" x14ac:dyDescent="0.3">
      <c r="P18864" s="1"/>
    </row>
    <row r="18865" spans="16:16" x14ac:dyDescent="0.3">
      <c r="P18865" s="1"/>
    </row>
    <row r="18866" spans="16:16" x14ac:dyDescent="0.3">
      <c r="P18866" s="1"/>
    </row>
    <row r="18867" spans="16:16" x14ac:dyDescent="0.3">
      <c r="P18867" s="1"/>
    </row>
    <row r="18868" spans="16:16" x14ac:dyDescent="0.3">
      <c r="P18868" s="1"/>
    </row>
    <row r="18869" spans="16:16" x14ac:dyDescent="0.3">
      <c r="P18869" s="1"/>
    </row>
    <row r="18870" spans="16:16" x14ac:dyDescent="0.3">
      <c r="P18870" s="1"/>
    </row>
    <row r="18871" spans="16:16" x14ac:dyDescent="0.3">
      <c r="P18871" s="1"/>
    </row>
    <row r="18872" spans="16:16" x14ac:dyDescent="0.3">
      <c r="P18872" s="1"/>
    </row>
    <row r="18873" spans="16:16" x14ac:dyDescent="0.3">
      <c r="P18873" s="1"/>
    </row>
    <row r="18874" spans="16:16" x14ac:dyDescent="0.3">
      <c r="P18874" s="1"/>
    </row>
    <row r="18875" spans="16:16" x14ac:dyDescent="0.3">
      <c r="P18875" s="1"/>
    </row>
    <row r="18876" spans="16:16" x14ac:dyDescent="0.3">
      <c r="P18876" s="1"/>
    </row>
    <row r="18877" spans="16:16" x14ac:dyDescent="0.3">
      <c r="P18877" s="1"/>
    </row>
    <row r="18878" spans="16:16" x14ac:dyDescent="0.3">
      <c r="P18878" s="1"/>
    </row>
    <row r="18879" spans="16:16" x14ac:dyDescent="0.3">
      <c r="P18879" s="1"/>
    </row>
    <row r="18880" spans="16:16" x14ac:dyDescent="0.3">
      <c r="P18880" s="1"/>
    </row>
    <row r="18881" spans="16:16" x14ac:dyDescent="0.3">
      <c r="P18881" s="1"/>
    </row>
    <row r="18882" spans="16:16" x14ac:dyDescent="0.3">
      <c r="P18882" s="1"/>
    </row>
    <row r="18883" spans="16:16" x14ac:dyDescent="0.3">
      <c r="P18883" s="1"/>
    </row>
    <row r="18884" spans="16:16" x14ac:dyDescent="0.3">
      <c r="P18884" s="1"/>
    </row>
    <row r="18885" spans="16:16" x14ac:dyDescent="0.3">
      <c r="P18885" s="1"/>
    </row>
    <row r="18886" spans="16:16" x14ac:dyDescent="0.3">
      <c r="P18886" s="1"/>
    </row>
    <row r="18887" spans="16:16" x14ac:dyDescent="0.3">
      <c r="P18887" s="1"/>
    </row>
    <row r="18888" spans="16:16" x14ac:dyDescent="0.3">
      <c r="P18888" s="1"/>
    </row>
    <row r="18889" spans="16:16" x14ac:dyDescent="0.3">
      <c r="P18889" s="1"/>
    </row>
    <row r="18890" spans="16:16" x14ac:dyDescent="0.3">
      <c r="P18890" s="1"/>
    </row>
    <row r="18891" spans="16:16" x14ac:dyDescent="0.3">
      <c r="P18891" s="1"/>
    </row>
    <row r="18892" spans="16:16" x14ac:dyDescent="0.3">
      <c r="P18892" s="1"/>
    </row>
    <row r="18893" spans="16:16" x14ac:dyDescent="0.3">
      <c r="P18893" s="1"/>
    </row>
    <row r="18894" spans="16:16" x14ac:dyDescent="0.3">
      <c r="P18894" s="1"/>
    </row>
    <row r="18895" spans="16:16" x14ac:dyDescent="0.3">
      <c r="P18895" s="1"/>
    </row>
    <row r="18896" spans="16:16" x14ac:dyDescent="0.3">
      <c r="P18896" s="1"/>
    </row>
    <row r="18897" spans="16:16" x14ac:dyDescent="0.3">
      <c r="P18897" s="1"/>
    </row>
    <row r="18898" spans="16:16" x14ac:dyDescent="0.3">
      <c r="P18898" s="1"/>
    </row>
    <row r="18899" spans="16:16" x14ac:dyDescent="0.3">
      <c r="P18899" s="1"/>
    </row>
    <row r="18900" spans="16:16" x14ac:dyDescent="0.3">
      <c r="P18900" s="1"/>
    </row>
    <row r="18901" spans="16:16" x14ac:dyDescent="0.3">
      <c r="P18901" s="1"/>
    </row>
    <row r="18902" spans="16:16" x14ac:dyDescent="0.3">
      <c r="P18902" s="1"/>
    </row>
    <row r="18903" spans="16:16" x14ac:dyDescent="0.3">
      <c r="P18903" s="1"/>
    </row>
    <row r="18904" spans="16:16" x14ac:dyDescent="0.3">
      <c r="P18904" s="1"/>
    </row>
    <row r="18905" spans="16:16" x14ac:dyDescent="0.3">
      <c r="P18905" s="1"/>
    </row>
    <row r="18906" spans="16:16" x14ac:dyDescent="0.3">
      <c r="P18906" s="1"/>
    </row>
    <row r="18907" spans="16:16" x14ac:dyDescent="0.3">
      <c r="P18907" s="1"/>
    </row>
    <row r="18908" spans="16:16" x14ac:dyDescent="0.3">
      <c r="P18908" s="1"/>
    </row>
    <row r="18909" spans="16:16" x14ac:dyDescent="0.3">
      <c r="P18909" s="1"/>
    </row>
    <row r="18910" spans="16:16" x14ac:dyDescent="0.3">
      <c r="P18910" s="1"/>
    </row>
    <row r="18911" spans="16:16" x14ac:dyDescent="0.3">
      <c r="P18911" s="1"/>
    </row>
    <row r="18912" spans="16:16" x14ac:dyDescent="0.3">
      <c r="P18912" s="1"/>
    </row>
    <row r="18913" spans="16:16" x14ac:dyDescent="0.3">
      <c r="P18913" s="1"/>
    </row>
    <row r="18914" spans="16:16" x14ac:dyDescent="0.3">
      <c r="P18914" s="1"/>
    </row>
    <row r="18915" spans="16:16" x14ac:dyDescent="0.3">
      <c r="P18915" s="1"/>
    </row>
    <row r="18916" spans="16:16" x14ac:dyDescent="0.3">
      <c r="P18916" s="1"/>
    </row>
    <row r="18917" spans="16:16" x14ac:dyDescent="0.3">
      <c r="P18917" s="1"/>
    </row>
    <row r="18918" spans="16:16" x14ac:dyDescent="0.3">
      <c r="P18918" s="1"/>
    </row>
    <row r="18919" spans="16:16" x14ac:dyDescent="0.3">
      <c r="P18919" s="1"/>
    </row>
    <row r="18920" spans="16:16" x14ac:dyDescent="0.3">
      <c r="P18920" s="1"/>
    </row>
    <row r="18921" spans="16:16" x14ac:dyDescent="0.3">
      <c r="P18921" s="1"/>
    </row>
    <row r="18922" spans="16:16" x14ac:dyDescent="0.3">
      <c r="P18922" s="1"/>
    </row>
    <row r="18923" spans="16:16" x14ac:dyDescent="0.3">
      <c r="P18923" s="1"/>
    </row>
    <row r="18924" spans="16:16" x14ac:dyDescent="0.3">
      <c r="P18924" s="1"/>
    </row>
    <row r="18925" spans="16:16" x14ac:dyDescent="0.3">
      <c r="P18925" s="1"/>
    </row>
    <row r="18926" spans="16:16" x14ac:dyDescent="0.3">
      <c r="P18926" s="1"/>
    </row>
    <row r="18927" spans="16:16" x14ac:dyDescent="0.3">
      <c r="P18927" s="1"/>
    </row>
    <row r="18928" spans="16:16" x14ac:dyDescent="0.3">
      <c r="P18928" s="1"/>
    </row>
    <row r="18929" spans="16:16" x14ac:dyDescent="0.3">
      <c r="P18929" s="1"/>
    </row>
    <row r="18930" spans="16:16" x14ac:dyDescent="0.3">
      <c r="P18930" s="1"/>
    </row>
    <row r="18931" spans="16:16" x14ac:dyDescent="0.3">
      <c r="P18931" s="1"/>
    </row>
    <row r="18932" spans="16:16" x14ac:dyDescent="0.3">
      <c r="P18932" s="1"/>
    </row>
    <row r="18933" spans="16:16" x14ac:dyDescent="0.3">
      <c r="P18933" s="1"/>
    </row>
    <row r="18934" spans="16:16" x14ac:dyDescent="0.3">
      <c r="P18934" s="1"/>
    </row>
    <row r="18935" spans="16:16" x14ac:dyDescent="0.3">
      <c r="P18935" s="1"/>
    </row>
    <row r="18936" spans="16:16" x14ac:dyDescent="0.3">
      <c r="P18936" s="1"/>
    </row>
    <row r="18937" spans="16:16" x14ac:dyDescent="0.3">
      <c r="P18937" s="1"/>
    </row>
    <row r="18938" spans="16:16" x14ac:dyDescent="0.3">
      <c r="P18938" s="1"/>
    </row>
    <row r="18939" spans="16:16" x14ac:dyDescent="0.3">
      <c r="P18939" s="1"/>
    </row>
    <row r="18940" spans="16:16" x14ac:dyDescent="0.3">
      <c r="P18940" s="1"/>
    </row>
    <row r="18941" spans="16:16" x14ac:dyDescent="0.3">
      <c r="P18941" s="1"/>
    </row>
    <row r="18942" spans="16:16" x14ac:dyDescent="0.3">
      <c r="P18942" s="1"/>
    </row>
    <row r="18943" spans="16:16" x14ac:dyDescent="0.3">
      <c r="P18943" s="1"/>
    </row>
    <row r="18944" spans="16:16" x14ac:dyDescent="0.3">
      <c r="P18944" s="1"/>
    </row>
    <row r="18945" spans="16:16" x14ac:dyDescent="0.3">
      <c r="P18945" s="1"/>
    </row>
    <row r="18946" spans="16:16" x14ac:dyDescent="0.3">
      <c r="P18946" s="1"/>
    </row>
    <row r="18947" spans="16:16" x14ac:dyDescent="0.3">
      <c r="P18947" s="1"/>
    </row>
    <row r="18948" spans="16:16" x14ac:dyDescent="0.3">
      <c r="P18948" s="1"/>
    </row>
    <row r="18949" spans="16:16" x14ac:dyDescent="0.3">
      <c r="P18949" s="1"/>
    </row>
    <row r="18950" spans="16:16" x14ac:dyDescent="0.3">
      <c r="P18950" s="1"/>
    </row>
    <row r="18951" spans="16:16" x14ac:dyDescent="0.3">
      <c r="P18951" s="1"/>
    </row>
    <row r="18952" spans="16:16" x14ac:dyDescent="0.3">
      <c r="P18952" s="1"/>
    </row>
    <row r="18953" spans="16:16" x14ac:dyDescent="0.3">
      <c r="P18953" s="1"/>
    </row>
    <row r="18954" spans="16:16" x14ac:dyDescent="0.3">
      <c r="P18954" s="1"/>
    </row>
    <row r="18955" spans="16:16" x14ac:dyDescent="0.3">
      <c r="P18955" s="1"/>
    </row>
    <row r="18956" spans="16:16" x14ac:dyDescent="0.3">
      <c r="P18956" s="1"/>
    </row>
    <row r="18957" spans="16:16" x14ac:dyDescent="0.3">
      <c r="P18957" s="1"/>
    </row>
    <row r="18958" spans="16:16" x14ac:dyDescent="0.3">
      <c r="P18958" s="1"/>
    </row>
    <row r="18959" spans="16:16" x14ac:dyDescent="0.3">
      <c r="P18959" s="1"/>
    </row>
    <row r="18960" spans="16:16" x14ac:dyDescent="0.3">
      <c r="P18960" s="1"/>
    </row>
    <row r="18961" spans="16:16" x14ac:dyDescent="0.3">
      <c r="P18961" s="1"/>
    </row>
    <row r="18962" spans="16:16" x14ac:dyDescent="0.3">
      <c r="P18962" s="1"/>
    </row>
    <row r="18963" spans="16:16" x14ac:dyDescent="0.3">
      <c r="P18963" s="1"/>
    </row>
    <row r="18964" spans="16:16" x14ac:dyDescent="0.3">
      <c r="P18964" s="1"/>
    </row>
    <row r="18965" spans="16:16" x14ac:dyDescent="0.3">
      <c r="P18965" s="1"/>
    </row>
    <row r="18966" spans="16:16" x14ac:dyDescent="0.3">
      <c r="P18966" s="1"/>
    </row>
    <row r="18967" spans="16:16" x14ac:dyDescent="0.3">
      <c r="P18967" s="1"/>
    </row>
    <row r="18968" spans="16:16" x14ac:dyDescent="0.3">
      <c r="P18968" s="1"/>
    </row>
    <row r="18969" spans="16:16" x14ac:dyDescent="0.3">
      <c r="P18969" s="1"/>
    </row>
    <row r="18970" spans="16:16" x14ac:dyDescent="0.3">
      <c r="P18970" s="1"/>
    </row>
    <row r="18971" spans="16:16" x14ac:dyDescent="0.3">
      <c r="P18971" s="1"/>
    </row>
    <row r="18972" spans="16:16" x14ac:dyDescent="0.3">
      <c r="P18972" s="1"/>
    </row>
    <row r="18973" spans="16:16" x14ac:dyDescent="0.3">
      <c r="P18973" s="1"/>
    </row>
    <row r="18974" spans="16:16" x14ac:dyDescent="0.3">
      <c r="P18974" s="1"/>
    </row>
    <row r="18975" spans="16:16" x14ac:dyDescent="0.3">
      <c r="P18975" s="1"/>
    </row>
    <row r="18976" spans="16:16" x14ac:dyDescent="0.3">
      <c r="P18976" s="1"/>
    </row>
    <row r="18977" spans="16:16" x14ac:dyDescent="0.3">
      <c r="P18977" s="1"/>
    </row>
    <row r="18978" spans="16:16" x14ac:dyDescent="0.3">
      <c r="P18978" s="1"/>
    </row>
    <row r="18979" spans="16:16" x14ac:dyDescent="0.3">
      <c r="P18979" s="1"/>
    </row>
    <row r="18980" spans="16:16" x14ac:dyDescent="0.3">
      <c r="P18980" s="1"/>
    </row>
    <row r="18981" spans="16:16" x14ac:dyDescent="0.3">
      <c r="P18981" s="1"/>
    </row>
    <row r="18982" spans="16:16" x14ac:dyDescent="0.3">
      <c r="P18982" s="1"/>
    </row>
    <row r="18983" spans="16:16" x14ac:dyDescent="0.3">
      <c r="P18983" s="1"/>
    </row>
    <row r="18984" spans="16:16" x14ac:dyDescent="0.3">
      <c r="P18984" s="1"/>
    </row>
    <row r="18985" spans="16:16" x14ac:dyDescent="0.3">
      <c r="P18985" s="1"/>
    </row>
    <row r="18986" spans="16:16" x14ac:dyDescent="0.3">
      <c r="P18986" s="1"/>
    </row>
    <row r="18987" spans="16:16" x14ac:dyDescent="0.3">
      <c r="P18987" s="1"/>
    </row>
    <row r="18988" spans="16:16" x14ac:dyDescent="0.3">
      <c r="P18988" s="1"/>
    </row>
    <row r="18989" spans="16:16" x14ac:dyDescent="0.3">
      <c r="P18989" s="1"/>
    </row>
    <row r="18990" spans="16:16" x14ac:dyDescent="0.3">
      <c r="P18990" s="1"/>
    </row>
    <row r="18991" spans="16:16" x14ac:dyDescent="0.3">
      <c r="P18991" s="1"/>
    </row>
    <row r="18992" spans="16:16" x14ac:dyDescent="0.3">
      <c r="P18992" s="1"/>
    </row>
    <row r="18993" spans="16:16" x14ac:dyDescent="0.3">
      <c r="P18993" s="1"/>
    </row>
    <row r="18994" spans="16:16" x14ac:dyDescent="0.3">
      <c r="P18994" s="1"/>
    </row>
    <row r="18995" spans="16:16" x14ac:dyDescent="0.3">
      <c r="P18995" s="1"/>
    </row>
    <row r="18996" spans="16:16" x14ac:dyDescent="0.3">
      <c r="P18996" s="1"/>
    </row>
    <row r="18997" spans="16:16" x14ac:dyDescent="0.3">
      <c r="P18997" s="1"/>
    </row>
    <row r="18998" spans="16:16" x14ac:dyDescent="0.3">
      <c r="P18998" s="1"/>
    </row>
    <row r="18999" spans="16:16" x14ac:dyDescent="0.3">
      <c r="P18999" s="1"/>
    </row>
    <row r="19000" spans="16:16" x14ac:dyDescent="0.3">
      <c r="P19000" s="1"/>
    </row>
    <row r="19001" spans="16:16" x14ac:dyDescent="0.3">
      <c r="P19001" s="1"/>
    </row>
    <row r="19002" spans="16:16" x14ac:dyDescent="0.3">
      <c r="P19002" s="1"/>
    </row>
    <row r="19003" spans="16:16" x14ac:dyDescent="0.3">
      <c r="P19003" s="1"/>
    </row>
    <row r="19004" spans="16:16" x14ac:dyDescent="0.3">
      <c r="P19004" s="1"/>
    </row>
    <row r="19005" spans="16:16" x14ac:dyDescent="0.3">
      <c r="P19005" s="1"/>
    </row>
    <row r="19006" spans="16:16" x14ac:dyDescent="0.3">
      <c r="P19006" s="1"/>
    </row>
    <row r="19007" spans="16:16" x14ac:dyDescent="0.3">
      <c r="P19007" s="1"/>
    </row>
    <row r="19008" spans="16:16" x14ac:dyDescent="0.3">
      <c r="P19008" s="1"/>
    </row>
    <row r="19009" spans="16:16" x14ac:dyDescent="0.3">
      <c r="P19009" s="1"/>
    </row>
    <row r="19010" spans="16:16" x14ac:dyDescent="0.3">
      <c r="P19010" s="1"/>
    </row>
    <row r="19011" spans="16:16" x14ac:dyDescent="0.3">
      <c r="P19011" s="1"/>
    </row>
    <row r="19012" spans="16:16" x14ac:dyDescent="0.3">
      <c r="P19012" s="1"/>
    </row>
    <row r="19013" spans="16:16" x14ac:dyDescent="0.3">
      <c r="P19013" s="1"/>
    </row>
    <row r="19014" spans="16:16" x14ac:dyDescent="0.3">
      <c r="P19014" s="1"/>
    </row>
    <row r="19015" spans="16:16" x14ac:dyDescent="0.3">
      <c r="P19015" s="1"/>
    </row>
    <row r="19016" spans="16:16" x14ac:dyDescent="0.3">
      <c r="P19016" s="1"/>
    </row>
    <row r="19017" spans="16:16" x14ac:dyDescent="0.3">
      <c r="P19017" s="1"/>
    </row>
    <row r="19018" spans="16:16" x14ac:dyDescent="0.3">
      <c r="P19018" s="1"/>
    </row>
    <row r="19019" spans="16:16" x14ac:dyDescent="0.3">
      <c r="P19019" s="1"/>
    </row>
    <row r="19020" spans="16:16" x14ac:dyDescent="0.3">
      <c r="P19020" s="1"/>
    </row>
    <row r="19021" spans="16:16" x14ac:dyDescent="0.3">
      <c r="P19021" s="1"/>
    </row>
    <row r="19022" spans="16:16" x14ac:dyDescent="0.3">
      <c r="P19022" s="1"/>
    </row>
    <row r="19023" spans="16:16" x14ac:dyDescent="0.3">
      <c r="P19023" s="1"/>
    </row>
    <row r="19024" spans="16:16" x14ac:dyDescent="0.3">
      <c r="P19024" s="1"/>
    </row>
    <row r="19025" spans="16:16" x14ac:dyDescent="0.3">
      <c r="P19025" s="1"/>
    </row>
    <row r="19026" spans="16:16" x14ac:dyDescent="0.3">
      <c r="P19026" s="1"/>
    </row>
    <row r="19027" spans="16:16" x14ac:dyDescent="0.3">
      <c r="P19027" s="1"/>
    </row>
    <row r="19028" spans="16:16" x14ac:dyDescent="0.3">
      <c r="P19028" s="1"/>
    </row>
    <row r="19029" spans="16:16" x14ac:dyDescent="0.3">
      <c r="P19029" s="1"/>
    </row>
    <row r="19030" spans="16:16" x14ac:dyDescent="0.3">
      <c r="P19030" s="1"/>
    </row>
    <row r="19031" spans="16:16" x14ac:dyDescent="0.3">
      <c r="P19031" s="1"/>
    </row>
    <row r="19032" spans="16:16" x14ac:dyDescent="0.3">
      <c r="P19032" s="1"/>
    </row>
    <row r="19033" spans="16:16" x14ac:dyDescent="0.3">
      <c r="P19033" s="1"/>
    </row>
    <row r="19034" spans="16:16" x14ac:dyDescent="0.3">
      <c r="P19034" s="1"/>
    </row>
    <row r="19035" spans="16:16" x14ac:dyDescent="0.3">
      <c r="P19035" s="1"/>
    </row>
    <row r="19036" spans="16:16" x14ac:dyDescent="0.3">
      <c r="P19036" s="1"/>
    </row>
    <row r="19037" spans="16:16" x14ac:dyDescent="0.3">
      <c r="P19037" s="1"/>
    </row>
    <row r="19038" spans="16:16" x14ac:dyDescent="0.3">
      <c r="P19038" s="1"/>
    </row>
    <row r="19039" spans="16:16" x14ac:dyDescent="0.3">
      <c r="P19039" s="1"/>
    </row>
    <row r="19040" spans="16:16" x14ac:dyDescent="0.3">
      <c r="P19040" s="1"/>
    </row>
    <row r="19041" spans="16:16" x14ac:dyDescent="0.3">
      <c r="P19041" s="1"/>
    </row>
    <row r="19042" spans="16:16" x14ac:dyDescent="0.3">
      <c r="P19042" s="1"/>
    </row>
    <row r="19043" spans="16:16" x14ac:dyDescent="0.3">
      <c r="P19043" s="1"/>
    </row>
    <row r="19044" spans="16:16" x14ac:dyDescent="0.3">
      <c r="P19044" s="1"/>
    </row>
    <row r="19045" spans="16:16" x14ac:dyDescent="0.3">
      <c r="P19045" s="1"/>
    </row>
    <row r="19046" spans="16:16" x14ac:dyDescent="0.3">
      <c r="P19046" s="1"/>
    </row>
    <row r="19047" spans="16:16" x14ac:dyDescent="0.3">
      <c r="P19047" s="1"/>
    </row>
    <row r="19048" spans="16:16" x14ac:dyDescent="0.3">
      <c r="P19048" s="1"/>
    </row>
    <row r="19049" spans="16:16" x14ac:dyDescent="0.3">
      <c r="P19049" s="1"/>
    </row>
    <row r="19050" spans="16:16" x14ac:dyDescent="0.3">
      <c r="P19050" s="1"/>
    </row>
    <row r="19051" spans="16:16" x14ac:dyDescent="0.3">
      <c r="P19051" s="1"/>
    </row>
    <row r="19052" spans="16:16" x14ac:dyDescent="0.3">
      <c r="P19052" s="1"/>
    </row>
    <row r="19053" spans="16:16" x14ac:dyDescent="0.3">
      <c r="P19053" s="1"/>
    </row>
    <row r="19054" spans="16:16" x14ac:dyDescent="0.3">
      <c r="P19054" s="1"/>
    </row>
    <row r="19055" spans="16:16" x14ac:dyDescent="0.3">
      <c r="P19055" s="1"/>
    </row>
    <row r="19056" spans="16:16" x14ac:dyDescent="0.3">
      <c r="P19056" s="1"/>
    </row>
    <row r="19057" spans="16:16" x14ac:dyDescent="0.3">
      <c r="P19057" s="1"/>
    </row>
    <row r="19058" spans="16:16" x14ac:dyDescent="0.3">
      <c r="P19058" s="1"/>
    </row>
    <row r="19059" spans="16:16" x14ac:dyDescent="0.3">
      <c r="P19059" s="1"/>
    </row>
    <row r="19060" spans="16:16" x14ac:dyDescent="0.3">
      <c r="P19060" s="1"/>
    </row>
    <row r="19061" spans="16:16" x14ac:dyDescent="0.3">
      <c r="P19061" s="1"/>
    </row>
    <row r="19062" spans="16:16" x14ac:dyDescent="0.3">
      <c r="P19062" s="1"/>
    </row>
    <row r="19063" spans="16:16" x14ac:dyDescent="0.3">
      <c r="P19063" s="1"/>
    </row>
    <row r="19064" spans="16:16" x14ac:dyDescent="0.3">
      <c r="P19064" s="1"/>
    </row>
    <row r="19065" spans="16:16" x14ac:dyDescent="0.3">
      <c r="P19065" s="1"/>
    </row>
    <row r="19066" spans="16:16" x14ac:dyDescent="0.3">
      <c r="P19066" s="1"/>
    </row>
    <row r="19067" spans="16:16" x14ac:dyDescent="0.3">
      <c r="P19067" s="1"/>
    </row>
    <row r="19068" spans="16:16" x14ac:dyDescent="0.3">
      <c r="P19068" s="1"/>
    </row>
    <row r="19069" spans="16:16" x14ac:dyDescent="0.3">
      <c r="P19069" s="1"/>
    </row>
    <row r="19070" spans="16:16" x14ac:dyDescent="0.3">
      <c r="P19070" s="1"/>
    </row>
    <row r="19071" spans="16:16" x14ac:dyDescent="0.3">
      <c r="P19071" s="1"/>
    </row>
    <row r="19072" spans="16:16" x14ac:dyDescent="0.3">
      <c r="P19072" s="1"/>
    </row>
    <row r="19073" spans="16:16" x14ac:dyDescent="0.3">
      <c r="P19073" s="1"/>
    </row>
    <row r="19074" spans="16:16" x14ac:dyDescent="0.3">
      <c r="P19074" s="1"/>
    </row>
    <row r="19075" spans="16:16" x14ac:dyDescent="0.3">
      <c r="P19075" s="1"/>
    </row>
    <row r="19076" spans="16:16" x14ac:dyDescent="0.3">
      <c r="P19076" s="1"/>
    </row>
    <row r="19077" spans="16:16" x14ac:dyDescent="0.3">
      <c r="P19077" s="1"/>
    </row>
    <row r="19078" spans="16:16" x14ac:dyDescent="0.3">
      <c r="P19078" s="1"/>
    </row>
    <row r="19079" spans="16:16" x14ac:dyDescent="0.3">
      <c r="P19079" s="1"/>
    </row>
    <row r="19080" spans="16:16" x14ac:dyDescent="0.3">
      <c r="P19080" s="1"/>
    </row>
    <row r="19081" spans="16:16" x14ac:dyDescent="0.3">
      <c r="P19081" s="1"/>
    </row>
    <row r="19082" spans="16:16" x14ac:dyDescent="0.3">
      <c r="P19082" s="1"/>
    </row>
    <row r="19083" spans="16:16" x14ac:dyDescent="0.3">
      <c r="P19083" s="1"/>
    </row>
    <row r="19084" spans="16:16" x14ac:dyDescent="0.3">
      <c r="P19084" s="1"/>
    </row>
    <row r="19085" spans="16:16" x14ac:dyDescent="0.3">
      <c r="P19085" s="1"/>
    </row>
    <row r="19086" spans="16:16" x14ac:dyDescent="0.3">
      <c r="P19086" s="1"/>
    </row>
    <row r="19087" spans="16:16" x14ac:dyDescent="0.3">
      <c r="P19087" s="1"/>
    </row>
    <row r="19088" spans="16:16" x14ac:dyDescent="0.3">
      <c r="P19088" s="1"/>
    </row>
    <row r="19089" spans="16:16" x14ac:dyDescent="0.3">
      <c r="P19089" s="1"/>
    </row>
    <row r="19090" spans="16:16" x14ac:dyDescent="0.3">
      <c r="P19090" s="1"/>
    </row>
    <row r="19091" spans="16:16" x14ac:dyDescent="0.3">
      <c r="P19091" s="1"/>
    </row>
    <row r="19092" spans="16:16" x14ac:dyDescent="0.3">
      <c r="P19092" s="1"/>
    </row>
    <row r="19093" spans="16:16" x14ac:dyDescent="0.3">
      <c r="P19093" s="1"/>
    </row>
    <row r="19094" spans="16:16" x14ac:dyDescent="0.3">
      <c r="P19094" s="1"/>
    </row>
    <row r="19095" spans="16:16" x14ac:dyDescent="0.3">
      <c r="P19095" s="1"/>
    </row>
    <row r="19096" spans="16:16" x14ac:dyDescent="0.3">
      <c r="P19096" s="1"/>
    </row>
    <row r="19097" spans="16:16" x14ac:dyDescent="0.3">
      <c r="P19097" s="1"/>
    </row>
    <row r="19098" spans="16:16" x14ac:dyDescent="0.3">
      <c r="P19098" s="1"/>
    </row>
    <row r="19099" spans="16:16" x14ac:dyDescent="0.3">
      <c r="P19099" s="1"/>
    </row>
    <row r="19100" spans="16:16" x14ac:dyDescent="0.3">
      <c r="P19100" s="1"/>
    </row>
    <row r="19101" spans="16:16" x14ac:dyDescent="0.3">
      <c r="P19101" s="1"/>
    </row>
    <row r="19102" spans="16:16" x14ac:dyDescent="0.3">
      <c r="P19102" s="1"/>
    </row>
    <row r="19103" spans="16:16" x14ac:dyDescent="0.3">
      <c r="P19103" s="1"/>
    </row>
    <row r="19104" spans="16:16" x14ac:dyDescent="0.3">
      <c r="P19104" s="1"/>
    </row>
    <row r="19105" spans="16:16" x14ac:dyDescent="0.3">
      <c r="P19105" s="1"/>
    </row>
    <row r="19106" spans="16:16" x14ac:dyDescent="0.3">
      <c r="P19106" s="1"/>
    </row>
    <row r="19107" spans="16:16" x14ac:dyDescent="0.3">
      <c r="P19107" s="1"/>
    </row>
    <row r="19108" spans="16:16" x14ac:dyDescent="0.3">
      <c r="P19108" s="1"/>
    </row>
    <row r="19109" spans="16:16" x14ac:dyDescent="0.3">
      <c r="P19109" s="1"/>
    </row>
    <row r="19110" spans="16:16" x14ac:dyDescent="0.3">
      <c r="P19110" s="1"/>
    </row>
    <row r="19111" spans="16:16" x14ac:dyDescent="0.3">
      <c r="P19111" s="1"/>
    </row>
    <row r="19112" spans="16:16" x14ac:dyDescent="0.3">
      <c r="P19112" s="1"/>
    </row>
    <row r="19113" spans="16:16" x14ac:dyDescent="0.3">
      <c r="P19113" s="1"/>
    </row>
    <row r="19114" spans="16:16" x14ac:dyDescent="0.3">
      <c r="P19114" s="1"/>
    </row>
    <row r="19115" spans="16:16" x14ac:dyDescent="0.3">
      <c r="P19115" s="1"/>
    </row>
    <row r="19116" spans="16:16" x14ac:dyDescent="0.3">
      <c r="P19116" s="1"/>
    </row>
    <row r="19117" spans="16:16" x14ac:dyDescent="0.3">
      <c r="P19117" s="1"/>
    </row>
    <row r="19118" spans="16:16" x14ac:dyDescent="0.3">
      <c r="P19118" s="1"/>
    </row>
    <row r="19119" spans="16:16" x14ac:dyDescent="0.3">
      <c r="P19119" s="1"/>
    </row>
    <row r="19120" spans="16:16" x14ac:dyDescent="0.3">
      <c r="P19120" s="1"/>
    </row>
    <row r="19121" spans="16:16" x14ac:dyDescent="0.3">
      <c r="P19121" s="1"/>
    </row>
    <row r="19122" spans="16:16" x14ac:dyDescent="0.3">
      <c r="P19122" s="1"/>
    </row>
    <row r="19123" spans="16:16" x14ac:dyDescent="0.3">
      <c r="P19123" s="1"/>
    </row>
    <row r="19124" spans="16:16" x14ac:dyDescent="0.3">
      <c r="P19124" s="1"/>
    </row>
    <row r="19125" spans="16:16" x14ac:dyDescent="0.3">
      <c r="P19125" s="1"/>
    </row>
    <row r="19126" spans="16:16" x14ac:dyDescent="0.3">
      <c r="P19126" s="1"/>
    </row>
    <row r="19127" spans="16:16" x14ac:dyDescent="0.3">
      <c r="P19127" s="1"/>
    </row>
    <row r="19128" spans="16:16" x14ac:dyDescent="0.3">
      <c r="P19128" s="1"/>
    </row>
    <row r="19129" spans="16:16" x14ac:dyDescent="0.3">
      <c r="P19129" s="1"/>
    </row>
    <row r="19130" spans="16:16" x14ac:dyDescent="0.3">
      <c r="P19130" s="1"/>
    </row>
    <row r="19131" spans="16:16" x14ac:dyDescent="0.3">
      <c r="P19131" s="1"/>
    </row>
    <row r="19132" spans="16:16" x14ac:dyDescent="0.3">
      <c r="P19132" s="1"/>
    </row>
    <row r="19133" spans="16:16" x14ac:dyDescent="0.3">
      <c r="P19133" s="1"/>
    </row>
    <row r="19134" spans="16:16" x14ac:dyDescent="0.3">
      <c r="P19134" s="1"/>
    </row>
    <row r="19135" spans="16:16" x14ac:dyDescent="0.3">
      <c r="P19135" s="1"/>
    </row>
    <row r="19136" spans="16:16" x14ac:dyDescent="0.3">
      <c r="P19136" s="1"/>
    </row>
    <row r="19137" spans="16:16" x14ac:dyDescent="0.3">
      <c r="P19137" s="1"/>
    </row>
    <row r="19138" spans="16:16" x14ac:dyDescent="0.3">
      <c r="P19138" s="1"/>
    </row>
    <row r="19139" spans="16:16" x14ac:dyDescent="0.3">
      <c r="P19139" s="1"/>
    </row>
    <row r="19140" spans="16:16" x14ac:dyDescent="0.3">
      <c r="P19140" s="1"/>
    </row>
    <row r="19141" spans="16:16" x14ac:dyDescent="0.3">
      <c r="P19141" s="1"/>
    </row>
    <row r="19142" spans="16:16" x14ac:dyDescent="0.3">
      <c r="P19142" s="1"/>
    </row>
    <row r="19143" spans="16:16" x14ac:dyDescent="0.3">
      <c r="P19143" s="1"/>
    </row>
    <row r="19144" spans="16:16" x14ac:dyDescent="0.3">
      <c r="P19144" s="1"/>
    </row>
    <row r="19145" spans="16:16" x14ac:dyDescent="0.3">
      <c r="P19145" s="1"/>
    </row>
    <row r="19146" spans="16:16" x14ac:dyDescent="0.3">
      <c r="P19146" s="1"/>
    </row>
    <row r="19147" spans="16:16" x14ac:dyDescent="0.3">
      <c r="P19147" s="1"/>
    </row>
    <row r="19148" spans="16:16" x14ac:dyDescent="0.3">
      <c r="P19148" s="1"/>
    </row>
    <row r="19149" spans="16:16" x14ac:dyDescent="0.3">
      <c r="P19149" s="1"/>
    </row>
    <row r="19150" spans="16:16" x14ac:dyDescent="0.3">
      <c r="P19150" s="1"/>
    </row>
    <row r="19151" spans="16:16" x14ac:dyDescent="0.3">
      <c r="P19151" s="1"/>
    </row>
    <row r="19152" spans="16:16" x14ac:dyDescent="0.3">
      <c r="P19152" s="1"/>
    </row>
    <row r="19153" spans="16:16" x14ac:dyDescent="0.3">
      <c r="P19153" s="1"/>
    </row>
    <row r="19154" spans="16:16" x14ac:dyDescent="0.3">
      <c r="P19154" s="1"/>
    </row>
    <row r="19155" spans="16:16" x14ac:dyDescent="0.3">
      <c r="P19155" s="1"/>
    </row>
    <row r="19156" spans="16:16" x14ac:dyDescent="0.3">
      <c r="P19156" s="1"/>
    </row>
    <row r="19157" spans="16:16" x14ac:dyDescent="0.3">
      <c r="P19157" s="1"/>
    </row>
    <row r="19158" spans="16:16" x14ac:dyDescent="0.3">
      <c r="P19158" s="1"/>
    </row>
    <row r="19159" spans="16:16" x14ac:dyDescent="0.3">
      <c r="P19159" s="1"/>
    </row>
    <row r="19160" spans="16:16" x14ac:dyDescent="0.3">
      <c r="P19160" s="1"/>
    </row>
    <row r="19161" spans="16:16" x14ac:dyDescent="0.3">
      <c r="P19161" s="1"/>
    </row>
    <row r="19162" spans="16:16" x14ac:dyDescent="0.3">
      <c r="P19162" s="1"/>
    </row>
    <row r="19163" spans="16:16" x14ac:dyDescent="0.3">
      <c r="P19163" s="1"/>
    </row>
    <row r="19164" spans="16:16" x14ac:dyDescent="0.3">
      <c r="P19164" s="1"/>
    </row>
    <row r="19165" spans="16:16" x14ac:dyDescent="0.3">
      <c r="P19165" s="1"/>
    </row>
    <row r="19166" spans="16:16" x14ac:dyDescent="0.3">
      <c r="P19166" s="1"/>
    </row>
    <row r="19167" spans="16:16" x14ac:dyDescent="0.3">
      <c r="P19167" s="1"/>
    </row>
    <row r="19168" spans="16:16" x14ac:dyDescent="0.3">
      <c r="P19168" s="1"/>
    </row>
    <row r="19169" spans="16:16" x14ac:dyDescent="0.3">
      <c r="P19169" s="1"/>
    </row>
    <row r="19170" spans="16:16" x14ac:dyDescent="0.3">
      <c r="P19170" s="1"/>
    </row>
    <row r="19171" spans="16:16" x14ac:dyDescent="0.3">
      <c r="P19171" s="1"/>
    </row>
    <row r="19172" spans="16:16" x14ac:dyDescent="0.3">
      <c r="P19172" s="1"/>
    </row>
    <row r="19173" spans="16:16" x14ac:dyDescent="0.3">
      <c r="P19173" s="1"/>
    </row>
    <row r="19174" spans="16:16" x14ac:dyDescent="0.3">
      <c r="P19174" s="1"/>
    </row>
    <row r="19175" spans="16:16" x14ac:dyDescent="0.3">
      <c r="P19175" s="1"/>
    </row>
    <row r="19176" spans="16:16" x14ac:dyDescent="0.3">
      <c r="P19176" s="1"/>
    </row>
    <row r="19177" spans="16:16" x14ac:dyDescent="0.3">
      <c r="P19177" s="1"/>
    </row>
    <row r="19178" spans="16:16" x14ac:dyDescent="0.3">
      <c r="P19178" s="1"/>
    </row>
    <row r="19179" spans="16:16" x14ac:dyDescent="0.3">
      <c r="P19179" s="1"/>
    </row>
    <row r="19180" spans="16:16" x14ac:dyDescent="0.3">
      <c r="P19180" s="1"/>
    </row>
    <row r="19181" spans="16:16" x14ac:dyDescent="0.3">
      <c r="P19181" s="1"/>
    </row>
    <row r="19182" spans="16:16" x14ac:dyDescent="0.3">
      <c r="P19182" s="1"/>
    </row>
    <row r="19183" spans="16:16" x14ac:dyDescent="0.3">
      <c r="P19183" s="1"/>
    </row>
    <row r="19184" spans="16:16" x14ac:dyDescent="0.3">
      <c r="P19184" s="1"/>
    </row>
    <row r="19185" spans="16:16" x14ac:dyDescent="0.3">
      <c r="P19185" s="1"/>
    </row>
    <row r="19186" spans="16:16" x14ac:dyDescent="0.3">
      <c r="P19186" s="1"/>
    </row>
    <row r="19187" spans="16:16" x14ac:dyDescent="0.3">
      <c r="P19187" s="1"/>
    </row>
    <row r="19188" spans="16:16" x14ac:dyDescent="0.3">
      <c r="P19188" s="1"/>
    </row>
    <row r="19189" spans="16:16" x14ac:dyDescent="0.3">
      <c r="P19189" s="1"/>
    </row>
    <row r="19190" spans="16:16" x14ac:dyDescent="0.3">
      <c r="P19190" s="1"/>
    </row>
    <row r="19191" spans="16:16" x14ac:dyDescent="0.3">
      <c r="P19191" s="1"/>
    </row>
    <row r="19192" spans="16:16" x14ac:dyDescent="0.3">
      <c r="P19192" s="1"/>
    </row>
    <row r="19193" spans="16:16" x14ac:dyDescent="0.3">
      <c r="P19193" s="1"/>
    </row>
    <row r="19194" spans="16:16" x14ac:dyDescent="0.3">
      <c r="P19194" s="1"/>
    </row>
    <row r="19195" spans="16:16" x14ac:dyDescent="0.3">
      <c r="P19195" s="1"/>
    </row>
    <row r="19196" spans="16:16" x14ac:dyDescent="0.3">
      <c r="P19196" s="1"/>
    </row>
    <row r="19197" spans="16:16" x14ac:dyDescent="0.3">
      <c r="P19197" s="1"/>
    </row>
    <row r="19198" spans="16:16" x14ac:dyDescent="0.3">
      <c r="P19198" s="1"/>
    </row>
    <row r="19199" spans="16:16" x14ac:dyDescent="0.3">
      <c r="P19199" s="1"/>
    </row>
    <row r="19200" spans="16:16" x14ac:dyDescent="0.3">
      <c r="P19200" s="1"/>
    </row>
    <row r="19201" spans="16:16" x14ac:dyDescent="0.3">
      <c r="P19201" s="1"/>
    </row>
    <row r="19202" spans="16:16" x14ac:dyDescent="0.3">
      <c r="P19202" s="1"/>
    </row>
    <row r="19203" spans="16:16" x14ac:dyDescent="0.3">
      <c r="P19203" s="1"/>
    </row>
    <row r="19204" spans="16:16" x14ac:dyDescent="0.3">
      <c r="P19204" s="1"/>
    </row>
    <row r="19205" spans="16:16" x14ac:dyDescent="0.3">
      <c r="P19205" s="1"/>
    </row>
    <row r="19206" spans="16:16" x14ac:dyDescent="0.3">
      <c r="P19206" s="1"/>
    </row>
    <row r="19207" spans="16:16" x14ac:dyDescent="0.3">
      <c r="P19207" s="1"/>
    </row>
    <row r="19208" spans="16:16" x14ac:dyDescent="0.3">
      <c r="P19208" s="1"/>
    </row>
    <row r="19209" spans="16:16" x14ac:dyDescent="0.3">
      <c r="P19209" s="1"/>
    </row>
    <row r="19210" spans="16:16" x14ac:dyDescent="0.3">
      <c r="P19210" s="1"/>
    </row>
    <row r="19211" spans="16:16" x14ac:dyDescent="0.3">
      <c r="P19211" s="1"/>
    </row>
    <row r="19212" spans="16:16" x14ac:dyDescent="0.3">
      <c r="P19212" s="1"/>
    </row>
    <row r="19213" spans="16:16" x14ac:dyDescent="0.3">
      <c r="P19213" s="1"/>
    </row>
    <row r="19214" spans="16:16" x14ac:dyDescent="0.3">
      <c r="P19214" s="1"/>
    </row>
    <row r="19215" spans="16:16" x14ac:dyDescent="0.3">
      <c r="P19215" s="1"/>
    </row>
    <row r="19216" spans="16:16" x14ac:dyDescent="0.3">
      <c r="P19216" s="1"/>
    </row>
    <row r="19217" spans="16:16" x14ac:dyDescent="0.3">
      <c r="P19217" s="1"/>
    </row>
    <row r="19218" spans="16:16" x14ac:dyDescent="0.3">
      <c r="P19218" s="1"/>
    </row>
    <row r="19219" spans="16:16" x14ac:dyDescent="0.3">
      <c r="P19219" s="1"/>
    </row>
    <row r="19220" spans="16:16" x14ac:dyDescent="0.3">
      <c r="P19220" s="1"/>
    </row>
    <row r="19221" spans="16:16" x14ac:dyDescent="0.3">
      <c r="P19221" s="1"/>
    </row>
    <row r="19222" spans="16:16" x14ac:dyDescent="0.3">
      <c r="P19222" s="1"/>
    </row>
    <row r="19223" spans="16:16" x14ac:dyDescent="0.3">
      <c r="P19223" s="1"/>
    </row>
    <row r="19224" spans="16:16" x14ac:dyDescent="0.3">
      <c r="P19224" s="1"/>
    </row>
    <row r="19225" spans="16:16" x14ac:dyDescent="0.3">
      <c r="P19225" s="1"/>
    </row>
    <row r="19226" spans="16:16" x14ac:dyDescent="0.3">
      <c r="P19226" s="1"/>
    </row>
    <row r="19227" spans="16:16" x14ac:dyDescent="0.3">
      <c r="P19227" s="1"/>
    </row>
    <row r="19228" spans="16:16" x14ac:dyDescent="0.3">
      <c r="P19228" s="1"/>
    </row>
    <row r="19229" spans="16:16" x14ac:dyDescent="0.3">
      <c r="P19229" s="1"/>
    </row>
    <row r="19230" spans="16:16" x14ac:dyDescent="0.3">
      <c r="P19230" s="1"/>
    </row>
    <row r="19231" spans="16:16" x14ac:dyDescent="0.3">
      <c r="P19231" s="1"/>
    </row>
    <row r="19232" spans="16:16" x14ac:dyDescent="0.3">
      <c r="P19232" s="1"/>
    </row>
    <row r="19233" spans="16:16" x14ac:dyDescent="0.3">
      <c r="P19233" s="1"/>
    </row>
    <row r="19234" spans="16:16" x14ac:dyDescent="0.3">
      <c r="P19234" s="1"/>
    </row>
    <row r="19235" spans="16:16" x14ac:dyDescent="0.3">
      <c r="P19235" s="1"/>
    </row>
    <row r="19236" spans="16:16" x14ac:dyDescent="0.3">
      <c r="P19236" s="1"/>
    </row>
    <row r="19237" spans="16:16" x14ac:dyDescent="0.3">
      <c r="P19237" s="1"/>
    </row>
    <row r="19238" spans="16:16" x14ac:dyDescent="0.3">
      <c r="P19238" s="1"/>
    </row>
    <row r="19239" spans="16:16" x14ac:dyDescent="0.3">
      <c r="P19239" s="1"/>
    </row>
    <row r="19240" spans="16:16" x14ac:dyDescent="0.3">
      <c r="P19240" s="1"/>
    </row>
    <row r="19241" spans="16:16" x14ac:dyDescent="0.3">
      <c r="P19241" s="1"/>
    </row>
    <row r="19242" spans="16:16" x14ac:dyDescent="0.3">
      <c r="P19242" s="1"/>
    </row>
    <row r="19243" spans="16:16" x14ac:dyDescent="0.3">
      <c r="P19243" s="1"/>
    </row>
    <row r="19244" spans="16:16" x14ac:dyDescent="0.3">
      <c r="P19244" s="1"/>
    </row>
    <row r="19245" spans="16:16" x14ac:dyDescent="0.3">
      <c r="P19245" s="1"/>
    </row>
    <row r="19246" spans="16:16" x14ac:dyDescent="0.3">
      <c r="P19246" s="1"/>
    </row>
    <row r="19247" spans="16:16" x14ac:dyDescent="0.3">
      <c r="P19247" s="1"/>
    </row>
    <row r="19248" spans="16:16" x14ac:dyDescent="0.3">
      <c r="P19248" s="1"/>
    </row>
    <row r="19249" spans="16:16" x14ac:dyDescent="0.3">
      <c r="P19249" s="1"/>
    </row>
    <row r="19250" spans="16:16" x14ac:dyDescent="0.3">
      <c r="P19250" s="1"/>
    </row>
    <row r="19251" spans="16:16" x14ac:dyDescent="0.3">
      <c r="P19251" s="1"/>
    </row>
    <row r="19252" spans="16:16" x14ac:dyDescent="0.3">
      <c r="P19252" s="1"/>
    </row>
    <row r="19253" spans="16:16" x14ac:dyDescent="0.3">
      <c r="P19253" s="1"/>
    </row>
    <row r="19254" spans="16:16" x14ac:dyDescent="0.3">
      <c r="P19254" s="1"/>
    </row>
    <row r="19255" spans="16:16" x14ac:dyDescent="0.3">
      <c r="P19255" s="1"/>
    </row>
    <row r="19256" spans="16:16" x14ac:dyDescent="0.3">
      <c r="P19256" s="1"/>
    </row>
    <row r="19257" spans="16:16" x14ac:dyDescent="0.3">
      <c r="P19257" s="1"/>
    </row>
    <row r="19258" spans="16:16" x14ac:dyDescent="0.3">
      <c r="P19258" s="1"/>
    </row>
    <row r="19259" spans="16:16" x14ac:dyDescent="0.3">
      <c r="P19259" s="1"/>
    </row>
    <row r="19260" spans="16:16" x14ac:dyDescent="0.3">
      <c r="P19260" s="1"/>
    </row>
    <row r="19261" spans="16:16" x14ac:dyDescent="0.3">
      <c r="P19261" s="1"/>
    </row>
    <row r="19262" spans="16:16" x14ac:dyDescent="0.3">
      <c r="P19262" s="1"/>
    </row>
    <row r="19263" spans="16:16" x14ac:dyDescent="0.3">
      <c r="P19263" s="1"/>
    </row>
    <row r="19264" spans="16:16" x14ac:dyDescent="0.3">
      <c r="P19264" s="1"/>
    </row>
    <row r="19265" spans="16:16" x14ac:dyDescent="0.3">
      <c r="P19265" s="1"/>
    </row>
    <row r="19266" spans="16:16" x14ac:dyDescent="0.3">
      <c r="P19266" s="1"/>
    </row>
    <row r="19267" spans="16:16" x14ac:dyDescent="0.3">
      <c r="P19267" s="1"/>
    </row>
    <row r="19268" spans="16:16" x14ac:dyDescent="0.3">
      <c r="P19268" s="1"/>
    </row>
    <row r="19269" spans="16:16" x14ac:dyDescent="0.3">
      <c r="P19269" s="1"/>
    </row>
    <row r="19270" spans="16:16" x14ac:dyDescent="0.3">
      <c r="P19270" s="1"/>
    </row>
    <row r="19271" spans="16:16" x14ac:dyDescent="0.3">
      <c r="P19271" s="1"/>
    </row>
    <row r="19272" spans="16:16" x14ac:dyDescent="0.3">
      <c r="P19272" s="1"/>
    </row>
    <row r="19273" spans="16:16" x14ac:dyDescent="0.3">
      <c r="P19273" s="1"/>
    </row>
    <row r="19274" spans="16:16" x14ac:dyDescent="0.3">
      <c r="P19274" s="1"/>
    </row>
    <row r="19275" spans="16:16" x14ac:dyDescent="0.3">
      <c r="P19275" s="1"/>
    </row>
    <row r="19276" spans="16:16" x14ac:dyDescent="0.3">
      <c r="P19276" s="1"/>
    </row>
    <row r="19277" spans="16:16" x14ac:dyDescent="0.3">
      <c r="P19277" s="1"/>
    </row>
    <row r="19278" spans="16:16" x14ac:dyDescent="0.3">
      <c r="P19278" s="1"/>
    </row>
    <row r="19279" spans="16:16" x14ac:dyDescent="0.3">
      <c r="P19279" s="1"/>
    </row>
    <row r="19280" spans="16:16" x14ac:dyDescent="0.3">
      <c r="P19280" s="1"/>
    </row>
    <row r="19281" spans="16:16" x14ac:dyDescent="0.3">
      <c r="P19281" s="1"/>
    </row>
    <row r="19282" spans="16:16" x14ac:dyDescent="0.3">
      <c r="P19282" s="1"/>
    </row>
    <row r="19283" spans="16:16" x14ac:dyDescent="0.3">
      <c r="P19283" s="1"/>
    </row>
    <row r="19284" spans="16:16" x14ac:dyDescent="0.3">
      <c r="P19284" s="1"/>
    </row>
    <row r="19285" spans="16:16" x14ac:dyDescent="0.3">
      <c r="P19285" s="1"/>
    </row>
    <row r="19286" spans="16:16" x14ac:dyDescent="0.3">
      <c r="P19286" s="1"/>
    </row>
    <row r="19287" spans="16:16" x14ac:dyDescent="0.3">
      <c r="P19287" s="1"/>
    </row>
    <row r="19288" spans="16:16" x14ac:dyDescent="0.3">
      <c r="P19288" s="1"/>
    </row>
    <row r="19289" spans="16:16" x14ac:dyDescent="0.3">
      <c r="P19289" s="1"/>
    </row>
    <row r="19290" spans="16:16" x14ac:dyDescent="0.3">
      <c r="P19290" s="1"/>
    </row>
    <row r="19291" spans="16:16" x14ac:dyDescent="0.3">
      <c r="P19291" s="1"/>
    </row>
    <row r="19292" spans="16:16" x14ac:dyDescent="0.3">
      <c r="P19292" s="1"/>
    </row>
    <row r="19293" spans="16:16" x14ac:dyDescent="0.3">
      <c r="P19293" s="1"/>
    </row>
    <row r="19294" spans="16:16" x14ac:dyDescent="0.3">
      <c r="P19294" s="1"/>
    </row>
    <row r="19295" spans="16:16" x14ac:dyDescent="0.3">
      <c r="P19295" s="1"/>
    </row>
    <row r="19296" spans="16:16" x14ac:dyDescent="0.3">
      <c r="P19296" s="1"/>
    </row>
    <row r="19297" spans="16:16" x14ac:dyDescent="0.3">
      <c r="P19297" s="1"/>
    </row>
    <row r="19298" spans="16:16" x14ac:dyDescent="0.3">
      <c r="P19298" s="1"/>
    </row>
    <row r="19299" spans="16:16" x14ac:dyDescent="0.3">
      <c r="P19299" s="1"/>
    </row>
    <row r="19300" spans="16:16" x14ac:dyDescent="0.3">
      <c r="P19300" s="1"/>
    </row>
    <row r="19301" spans="16:16" x14ac:dyDescent="0.3">
      <c r="P19301" s="1"/>
    </row>
    <row r="19302" spans="16:16" x14ac:dyDescent="0.3">
      <c r="P19302" s="1"/>
    </row>
    <row r="19303" spans="16:16" x14ac:dyDescent="0.3">
      <c r="P19303" s="1"/>
    </row>
    <row r="19304" spans="16:16" x14ac:dyDescent="0.3">
      <c r="P19304" s="1"/>
    </row>
    <row r="19305" spans="16:16" x14ac:dyDescent="0.3">
      <c r="P19305" s="1"/>
    </row>
    <row r="19306" spans="16:16" x14ac:dyDescent="0.3">
      <c r="P19306" s="1"/>
    </row>
    <row r="19307" spans="16:16" x14ac:dyDescent="0.3">
      <c r="P19307" s="1"/>
    </row>
    <row r="19308" spans="16:16" x14ac:dyDescent="0.3">
      <c r="P19308" s="1"/>
    </row>
    <row r="19309" spans="16:16" x14ac:dyDescent="0.3">
      <c r="P19309" s="1"/>
    </row>
    <row r="19310" spans="16:16" x14ac:dyDescent="0.3">
      <c r="P19310" s="1"/>
    </row>
    <row r="19311" spans="16:16" x14ac:dyDescent="0.3">
      <c r="P19311" s="1"/>
    </row>
    <row r="19312" spans="16:16" x14ac:dyDescent="0.3">
      <c r="P19312" s="1"/>
    </row>
    <row r="19313" spans="16:16" x14ac:dyDescent="0.3">
      <c r="P19313" s="1"/>
    </row>
    <row r="19314" spans="16:16" x14ac:dyDescent="0.3">
      <c r="P19314" s="1"/>
    </row>
    <row r="19315" spans="16:16" x14ac:dyDescent="0.3">
      <c r="P19315" s="1"/>
    </row>
    <row r="19316" spans="16:16" x14ac:dyDescent="0.3">
      <c r="P19316" s="1"/>
    </row>
    <row r="19317" spans="16:16" x14ac:dyDescent="0.3">
      <c r="P19317" s="1"/>
    </row>
    <row r="19318" spans="16:16" x14ac:dyDescent="0.3">
      <c r="P19318" s="1"/>
    </row>
    <row r="19319" spans="16:16" x14ac:dyDescent="0.3">
      <c r="P19319" s="1"/>
    </row>
    <row r="19320" spans="16:16" x14ac:dyDescent="0.3">
      <c r="P19320" s="1"/>
    </row>
    <row r="19321" spans="16:16" x14ac:dyDescent="0.3">
      <c r="P19321" s="1"/>
    </row>
    <row r="19322" spans="16:16" x14ac:dyDescent="0.3">
      <c r="P19322" s="1"/>
    </row>
    <row r="19323" spans="16:16" x14ac:dyDescent="0.3">
      <c r="P19323" s="1"/>
    </row>
    <row r="19324" spans="16:16" x14ac:dyDescent="0.3">
      <c r="P19324" s="1"/>
    </row>
    <row r="19325" spans="16:16" x14ac:dyDescent="0.3">
      <c r="P19325" s="1"/>
    </row>
    <row r="19326" spans="16:16" x14ac:dyDescent="0.3">
      <c r="P19326" s="1"/>
    </row>
    <row r="19327" spans="16:16" x14ac:dyDescent="0.3">
      <c r="P19327" s="1"/>
    </row>
    <row r="19328" spans="16:16" x14ac:dyDescent="0.3">
      <c r="P19328" s="1"/>
    </row>
    <row r="19329" spans="16:16" x14ac:dyDescent="0.3">
      <c r="P19329" s="1"/>
    </row>
    <row r="19330" spans="16:16" x14ac:dyDescent="0.3">
      <c r="P19330" s="1"/>
    </row>
    <row r="19331" spans="16:16" x14ac:dyDescent="0.3">
      <c r="P19331" s="1"/>
    </row>
    <row r="19332" spans="16:16" x14ac:dyDescent="0.3">
      <c r="P19332" s="1"/>
    </row>
    <row r="19333" spans="16:16" x14ac:dyDescent="0.3">
      <c r="P19333" s="1"/>
    </row>
    <row r="19334" spans="16:16" x14ac:dyDescent="0.3">
      <c r="P19334" s="1"/>
    </row>
    <row r="19335" spans="16:16" x14ac:dyDescent="0.3">
      <c r="P19335" s="1"/>
    </row>
    <row r="19336" spans="16:16" x14ac:dyDescent="0.3">
      <c r="P19336" s="1"/>
    </row>
    <row r="19337" spans="16:16" x14ac:dyDescent="0.3">
      <c r="P19337" s="1"/>
    </row>
    <row r="19338" spans="16:16" x14ac:dyDescent="0.3">
      <c r="P19338" s="1"/>
    </row>
    <row r="19339" spans="16:16" x14ac:dyDescent="0.3">
      <c r="P19339" s="1"/>
    </row>
    <row r="19340" spans="16:16" x14ac:dyDescent="0.3">
      <c r="P19340" s="1"/>
    </row>
    <row r="19341" spans="16:16" x14ac:dyDescent="0.3">
      <c r="P19341" s="1"/>
    </row>
    <row r="19342" spans="16:16" x14ac:dyDescent="0.3">
      <c r="P19342" s="1"/>
    </row>
    <row r="19343" spans="16:16" x14ac:dyDescent="0.3">
      <c r="P19343" s="1"/>
    </row>
    <row r="19344" spans="16:16" x14ac:dyDescent="0.3">
      <c r="P19344" s="1"/>
    </row>
    <row r="19345" spans="16:16" x14ac:dyDescent="0.3">
      <c r="P19345" s="1"/>
    </row>
    <row r="19346" spans="16:16" x14ac:dyDescent="0.3">
      <c r="P19346" s="1"/>
    </row>
    <row r="19347" spans="16:16" x14ac:dyDescent="0.3">
      <c r="P19347" s="1"/>
    </row>
    <row r="19348" spans="16:16" x14ac:dyDescent="0.3">
      <c r="P19348" s="1"/>
    </row>
    <row r="19349" spans="16:16" x14ac:dyDescent="0.3">
      <c r="P19349" s="1"/>
    </row>
    <row r="19350" spans="16:16" x14ac:dyDescent="0.3">
      <c r="P19350" s="1"/>
    </row>
    <row r="19351" spans="16:16" x14ac:dyDescent="0.3">
      <c r="P19351" s="1"/>
    </row>
    <row r="19352" spans="16:16" x14ac:dyDescent="0.3">
      <c r="P19352" s="1"/>
    </row>
    <row r="19353" spans="16:16" x14ac:dyDescent="0.3">
      <c r="P19353" s="1"/>
    </row>
    <row r="19354" spans="16:16" x14ac:dyDescent="0.3">
      <c r="P19354" s="1"/>
    </row>
    <row r="19355" spans="16:16" x14ac:dyDescent="0.3">
      <c r="P19355" s="1"/>
    </row>
    <row r="19356" spans="16:16" x14ac:dyDescent="0.3">
      <c r="P19356" s="1"/>
    </row>
    <row r="19357" spans="16:16" x14ac:dyDescent="0.3">
      <c r="P19357" s="1"/>
    </row>
    <row r="19358" spans="16:16" x14ac:dyDescent="0.3">
      <c r="P19358" s="1"/>
    </row>
    <row r="19359" spans="16:16" x14ac:dyDescent="0.3">
      <c r="P19359" s="1"/>
    </row>
    <row r="19360" spans="16:16" x14ac:dyDescent="0.3">
      <c r="P19360" s="1"/>
    </row>
    <row r="19361" spans="16:16" x14ac:dyDescent="0.3">
      <c r="P19361" s="1"/>
    </row>
    <row r="19362" spans="16:16" x14ac:dyDescent="0.3">
      <c r="P19362" s="1"/>
    </row>
    <row r="19363" spans="16:16" x14ac:dyDescent="0.3">
      <c r="P19363" s="1"/>
    </row>
    <row r="19364" spans="16:16" x14ac:dyDescent="0.3">
      <c r="P19364" s="1"/>
    </row>
    <row r="19365" spans="16:16" x14ac:dyDescent="0.3">
      <c r="P19365" s="1"/>
    </row>
    <row r="19366" spans="16:16" x14ac:dyDescent="0.3">
      <c r="P19366" s="1"/>
    </row>
    <row r="19367" spans="16:16" x14ac:dyDescent="0.3">
      <c r="P19367" s="1"/>
    </row>
    <row r="19368" spans="16:16" x14ac:dyDescent="0.3">
      <c r="P19368" s="1"/>
    </row>
    <row r="19369" spans="16:16" x14ac:dyDescent="0.3">
      <c r="P19369" s="1"/>
    </row>
    <row r="19370" spans="16:16" x14ac:dyDescent="0.3">
      <c r="P19370" s="1"/>
    </row>
    <row r="19371" spans="16:16" x14ac:dyDescent="0.3">
      <c r="P19371" s="1"/>
    </row>
    <row r="19372" spans="16:16" x14ac:dyDescent="0.3">
      <c r="P19372" s="1"/>
    </row>
    <row r="19373" spans="16:16" x14ac:dyDescent="0.3">
      <c r="P19373" s="1"/>
    </row>
    <row r="19374" spans="16:16" x14ac:dyDescent="0.3">
      <c r="P19374" s="1"/>
    </row>
    <row r="19375" spans="16:16" x14ac:dyDescent="0.3">
      <c r="P19375" s="1"/>
    </row>
    <row r="19376" spans="16:16" x14ac:dyDescent="0.3">
      <c r="P19376" s="1"/>
    </row>
    <row r="19377" spans="16:16" x14ac:dyDescent="0.3">
      <c r="P19377" s="1"/>
    </row>
    <row r="19378" spans="16:16" x14ac:dyDescent="0.3">
      <c r="P19378" s="1"/>
    </row>
    <row r="19379" spans="16:16" x14ac:dyDescent="0.3">
      <c r="P19379" s="1"/>
    </row>
    <row r="19380" spans="16:16" x14ac:dyDescent="0.3">
      <c r="P19380" s="1"/>
    </row>
    <row r="19381" spans="16:16" x14ac:dyDescent="0.3">
      <c r="P19381" s="1"/>
    </row>
    <row r="19382" spans="16:16" x14ac:dyDescent="0.3">
      <c r="P19382" s="1"/>
    </row>
    <row r="19383" spans="16:16" x14ac:dyDescent="0.3">
      <c r="P19383" s="1"/>
    </row>
    <row r="19384" spans="16:16" x14ac:dyDescent="0.3">
      <c r="P19384" s="1"/>
    </row>
    <row r="19385" spans="16:16" x14ac:dyDescent="0.3">
      <c r="P19385" s="1"/>
    </row>
    <row r="19386" spans="16:16" x14ac:dyDescent="0.3">
      <c r="P19386" s="1"/>
    </row>
    <row r="19387" spans="16:16" x14ac:dyDescent="0.3">
      <c r="P19387" s="1"/>
    </row>
    <row r="19388" spans="16:16" x14ac:dyDescent="0.3">
      <c r="P19388" s="1"/>
    </row>
    <row r="19389" spans="16:16" x14ac:dyDescent="0.3">
      <c r="P19389" s="1"/>
    </row>
    <row r="19390" spans="16:16" x14ac:dyDescent="0.3">
      <c r="P19390" s="1"/>
    </row>
    <row r="19391" spans="16:16" x14ac:dyDescent="0.3">
      <c r="P19391" s="1"/>
    </row>
    <row r="19392" spans="16:16" x14ac:dyDescent="0.3">
      <c r="P19392" s="1"/>
    </row>
    <row r="19393" spans="16:16" x14ac:dyDescent="0.3">
      <c r="P19393" s="1"/>
    </row>
    <row r="19394" spans="16:16" x14ac:dyDescent="0.3">
      <c r="P19394" s="1"/>
    </row>
    <row r="19395" spans="16:16" x14ac:dyDescent="0.3">
      <c r="P19395" s="1"/>
    </row>
    <row r="19396" spans="16:16" x14ac:dyDescent="0.3">
      <c r="P19396" s="1"/>
    </row>
    <row r="19397" spans="16:16" x14ac:dyDescent="0.3">
      <c r="P19397" s="1"/>
    </row>
    <row r="19398" spans="16:16" x14ac:dyDescent="0.3">
      <c r="P19398" s="1"/>
    </row>
    <row r="19399" spans="16:16" x14ac:dyDescent="0.3">
      <c r="P19399" s="1"/>
    </row>
    <row r="19400" spans="16:16" x14ac:dyDescent="0.3">
      <c r="P19400" s="1"/>
    </row>
    <row r="19401" spans="16:16" x14ac:dyDescent="0.3">
      <c r="P19401" s="1"/>
    </row>
    <row r="19402" spans="16:16" x14ac:dyDescent="0.3">
      <c r="P19402" s="1"/>
    </row>
    <row r="19403" spans="16:16" x14ac:dyDescent="0.3">
      <c r="P19403" s="1"/>
    </row>
    <row r="19404" spans="16:16" x14ac:dyDescent="0.3">
      <c r="P19404" s="1"/>
    </row>
    <row r="19405" spans="16:16" x14ac:dyDescent="0.3">
      <c r="P19405" s="1"/>
    </row>
    <row r="19406" spans="16:16" x14ac:dyDescent="0.3">
      <c r="P19406" s="1"/>
    </row>
    <row r="19407" spans="16:16" x14ac:dyDescent="0.3">
      <c r="P19407" s="1"/>
    </row>
    <row r="19408" spans="16:16" x14ac:dyDescent="0.3">
      <c r="P19408" s="1"/>
    </row>
    <row r="19409" spans="16:16" x14ac:dyDescent="0.3">
      <c r="P19409" s="1"/>
    </row>
    <row r="19410" spans="16:16" x14ac:dyDescent="0.3">
      <c r="P19410" s="1"/>
    </row>
    <row r="19411" spans="16:16" x14ac:dyDescent="0.3">
      <c r="P19411" s="1"/>
    </row>
    <row r="19412" spans="16:16" x14ac:dyDescent="0.3">
      <c r="P19412" s="1"/>
    </row>
    <row r="19413" spans="16:16" x14ac:dyDescent="0.3">
      <c r="P19413" s="1"/>
    </row>
    <row r="19414" spans="16:16" x14ac:dyDescent="0.3">
      <c r="P19414" s="1"/>
    </row>
    <row r="19415" spans="16:16" x14ac:dyDescent="0.3">
      <c r="P19415" s="1"/>
    </row>
    <row r="19416" spans="16:16" x14ac:dyDescent="0.3">
      <c r="P19416" s="1"/>
    </row>
    <row r="19417" spans="16:16" x14ac:dyDescent="0.3">
      <c r="P19417" s="1"/>
    </row>
    <row r="19418" spans="16:16" x14ac:dyDescent="0.3">
      <c r="P19418" s="1"/>
    </row>
    <row r="19419" spans="16:16" x14ac:dyDescent="0.3">
      <c r="P19419" s="1"/>
    </row>
    <row r="19420" spans="16:16" x14ac:dyDescent="0.3">
      <c r="P19420" s="1"/>
    </row>
    <row r="19421" spans="16:16" x14ac:dyDescent="0.3">
      <c r="P19421" s="1"/>
    </row>
    <row r="19422" spans="16:16" x14ac:dyDescent="0.3">
      <c r="P19422" s="1"/>
    </row>
    <row r="19423" spans="16:16" x14ac:dyDescent="0.3">
      <c r="P19423" s="1"/>
    </row>
    <row r="19424" spans="16:16" x14ac:dyDescent="0.3">
      <c r="P19424" s="1"/>
    </row>
    <row r="19425" spans="16:16" x14ac:dyDescent="0.3">
      <c r="P19425" s="1"/>
    </row>
    <row r="19426" spans="16:16" x14ac:dyDescent="0.3">
      <c r="P19426" s="1"/>
    </row>
    <row r="19427" spans="16:16" x14ac:dyDescent="0.3">
      <c r="P19427" s="1"/>
    </row>
    <row r="19428" spans="16:16" x14ac:dyDescent="0.3">
      <c r="P19428" s="1"/>
    </row>
    <row r="19429" spans="16:16" x14ac:dyDescent="0.3">
      <c r="P19429" s="1"/>
    </row>
    <row r="19430" spans="16:16" x14ac:dyDescent="0.3">
      <c r="P19430" s="1"/>
    </row>
    <row r="19431" spans="16:16" x14ac:dyDescent="0.3">
      <c r="P19431" s="1"/>
    </row>
    <row r="19432" spans="16:16" x14ac:dyDescent="0.3">
      <c r="P19432" s="1"/>
    </row>
    <row r="19433" spans="16:16" x14ac:dyDescent="0.3">
      <c r="P19433" s="1"/>
    </row>
    <row r="19434" spans="16:16" x14ac:dyDescent="0.3">
      <c r="P19434" s="1"/>
    </row>
    <row r="19435" spans="16:16" x14ac:dyDescent="0.3">
      <c r="P19435" s="1"/>
    </row>
    <row r="19436" spans="16:16" x14ac:dyDescent="0.3">
      <c r="P19436" s="1"/>
    </row>
    <row r="19437" spans="16:16" x14ac:dyDescent="0.3">
      <c r="P19437" s="1"/>
    </row>
    <row r="19438" spans="16:16" x14ac:dyDescent="0.3">
      <c r="P19438" s="1"/>
    </row>
    <row r="19439" spans="16:16" x14ac:dyDescent="0.3">
      <c r="P19439" s="1"/>
    </row>
    <row r="19440" spans="16:16" x14ac:dyDescent="0.3">
      <c r="P19440" s="1"/>
    </row>
    <row r="19441" spans="16:16" x14ac:dyDescent="0.3">
      <c r="P19441" s="1"/>
    </row>
    <row r="19442" spans="16:16" x14ac:dyDescent="0.3">
      <c r="P19442" s="1"/>
    </row>
    <row r="19443" spans="16:16" x14ac:dyDescent="0.3">
      <c r="P19443" s="1"/>
    </row>
    <row r="19444" spans="16:16" x14ac:dyDescent="0.3">
      <c r="P19444" s="1"/>
    </row>
    <row r="19445" spans="16:16" x14ac:dyDescent="0.3">
      <c r="P19445" s="1"/>
    </row>
    <row r="19446" spans="16:16" x14ac:dyDescent="0.3">
      <c r="P19446" s="1"/>
    </row>
    <row r="19447" spans="16:16" x14ac:dyDescent="0.3">
      <c r="P19447" s="1"/>
    </row>
    <row r="19448" spans="16:16" x14ac:dyDescent="0.3">
      <c r="P19448" s="1"/>
    </row>
    <row r="19449" spans="16:16" x14ac:dyDescent="0.3">
      <c r="P19449" s="1"/>
    </row>
    <row r="19450" spans="16:16" x14ac:dyDescent="0.3">
      <c r="P19450" s="1"/>
    </row>
    <row r="19451" spans="16:16" x14ac:dyDescent="0.3">
      <c r="P19451" s="1"/>
    </row>
    <row r="19452" spans="16:16" x14ac:dyDescent="0.3">
      <c r="P19452" s="1"/>
    </row>
    <row r="19453" spans="16:16" x14ac:dyDescent="0.3">
      <c r="P19453" s="1"/>
    </row>
    <row r="19454" spans="16:16" x14ac:dyDescent="0.3">
      <c r="P19454" s="1"/>
    </row>
    <row r="19455" spans="16:16" x14ac:dyDescent="0.3">
      <c r="P19455" s="1"/>
    </row>
    <row r="19456" spans="16:16" x14ac:dyDescent="0.3">
      <c r="P19456" s="1"/>
    </row>
    <row r="19457" spans="16:16" x14ac:dyDescent="0.3">
      <c r="P19457" s="1"/>
    </row>
    <row r="19458" spans="16:16" x14ac:dyDescent="0.3">
      <c r="P19458" s="1"/>
    </row>
    <row r="19459" spans="16:16" x14ac:dyDescent="0.3">
      <c r="P19459" s="1"/>
    </row>
    <row r="19460" spans="16:16" x14ac:dyDescent="0.3">
      <c r="P19460" s="1"/>
    </row>
    <row r="19461" spans="16:16" x14ac:dyDescent="0.3">
      <c r="P19461" s="1"/>
    </row>
    <row r="19462" spans="16:16" x14ac:dyDescent="0.3">
      <c r="P19462" s="1"/>
    </row>
    <row r="19463" spans="16:16" x14ac:dyDescent="0.3">
      <c r="P19463" s="1"/>
    </row>
    <row r="19464" spans="16:16" x14ac:dyDescent="0.3">
      <c r="P19464" s="1"/>
    </row>
    <row r="19465" spans="16:16" x14ac:dyDescent="0.3">
      <c r="P19465" s="1"/>
    </row>
    <row r="19466" spans="16:16" x14ac:dyDescent="0.3">
      <c r="P19466" s="1"/>
    </row>
    <row r="19467" spans="16:16" x14ac:dyDescent="0.3">
      <c r="P19467" s="1"/>
    </row>
    <row r="19468" spans="16:16" x14ac:dyDescent="0.3">
      <c r="P19468" s="1"/>
    </row>
    <row r="19469" spans="16:16" x14ac:dyDescent="0.3">
      <c r="P19469" s="1"/>
    </row>
    <row r="19470" spans="16:16" x14ac:dyDescent="0.3">
      <c r="P19470" s="1"/>
    </row>
    <row r="19471" spans="16:16" x14ac:dyDescent="0.3">
      <c r="P19471" s="1"/>
    </row>
    <row r="19472" spans="16:16" x14ac:dyDescent="0.3">
      <c r="P19472" s="1"/>
    </row>
    <row r="19473" spans="16:16" x14ac:dyDescent="0.3">
      <c r="P19473" s="1"/>
    </row>
    <row r="19474" spans="16:16" x14ac:dyDescent="0.3">
      <c r="P19474" s="1"/>
    </row>
    <row r="19475" spans="16:16" x14ac:dyDescent="0.3">
      <c r="P19475" s="1"/>
    </row>
    <row r="19476" spans="16:16" x14ac:dyDescent="0.3">
      <c r="P19476" s="1"/>
    </row>
    <row r="19477" spans="16:16" x14ac:dyDescent="0.3">
      <c r="P19477" s="1"/>
    </row>
    <row r="19478" spans="16:16" x14ac:dyDescent="0.3">
      <c r="P19478" s="1"/>
    </row>
    <row r="19479" spans="16:16" x14ac:dyDescent="0.3">
      <c r="P19479" s="1"/>
    </row>
    <row r="19480" spans="16:16" x14ac:dyDescent="0.3">
      <c r="P19480" s="1"/>
    </row>
    <row r="19481" spans="16:16" x14ac:dyDescent="0.3">
      <c r="P19481" s="1"/>
    </row>
    <row r="19482" spans="16:16" x14ac:dyDescent="0.3">
      <c r="P19482" s="1"/>
    </row>
    <row r="19483" spans="16:16" x14ac:dyDescent="0.3">
      <c r="P19483" s="1"/>
    </row>
    <row r="19484" spans="16:16" x14ac:dyDescent="0.3">
      <c r="P19484" s="1"/>
    </row>
    <row r="19485" spans="16:16" x14ac:dyDescent="0.3">
      <c r="P19485" s="1"/>
    </row>
    <row r="19486" spans="16:16" x14ac:dyDescent="0.3">
      <c r="P19486" s="1"/>
    </row>
    <row r="19487" spans="16:16" x14ac:dyDescent="0.3">
      <c r="P19487" s="1"/>
    </row>
    <row r="19488" spans="16:16" x14ac:dyDescent="0.3">
      <c r="P19488" s="1"/>
    </row>
    <row r="19489" spans="16:16" x14ac:dyDescent="0.3">
      <c r="P19489" s="1"/>
    </row>
    <row r="19490" spans="16:16" x14ac:dyDescent="0.3">
      <c r="P19490" s="1"/>
    </row>
    <row r="19491" spans="16:16" x14ac:dyDescent="0.3">
      <c r="P19491" s="1"/>
    </row>
    <row r="19492" spans="16:16" x14ac:dyDescent="0.3">
      <c r="P19492" s="1"/>
    </row>
    <row r="19493" spans="16:16" x14ac:dyDescent="0.3">
      <c r="P19493" s="1"/>
    </row>
    <row r="19494" spans="16:16" x14ac:dyDescent="0.3">
      <c r="P19494" s="1"/>
    </row>
    <row r="19495" spans="16:16" x14ac:dyDescent="0.3">
      <c r="P19495" s="1"/>
    </row>
    <row r="19496" spans="16:16" x14ac:dyDescent="0.3">
      <c r="P19496" s="1"/>
    </row>
    <row r="19497" spans="16:16" x14ac:dyDescent="0.3">
      <c r="P19497" s="1"/>
    </row>
    <row r="19498" spans="16:16" x14ac:dyDescent="0.3">
      <c r="P19498" s="1"/>
    </row>
    <row r="19499" spans="16:16" x14ac:dyDescent="0.3">
      <c r="P19499" s="1"/>
    </row>
    <row r="19500" spans="16:16" x14ac:dyDescent="0.3">
      <c r="P19500" s="1"/>
    </row>
    <row r="19501" spans="16:16" x14ac:dyDescent="0.3">
      <c r="P19501" s="1"/>
    </row>
    <row r="19502" spans="16:16" x14ac:dyDescent="0.3">
      <c r="P19502" s="1"/>
    </row>
    <row r="19503" spans="16:16" x14ac:dyDescent="0.3">
      <c r="P19503" s="1"/>
    </row>
    <row r="19504" spans="16:16" x14ac:dyDescent="0.3">
      <c r="P19504" s="1"/>
    </row>
    <row r="19505" spans="16:16" x14ac:dyDescent="0.3">
      <c r="P19505" s="1"/>
    </row>
    <row r="19506" spans="16:16" x14ac:dyDescent="0.3">
      <c r="P19506" s="1"/>
    </row>
    <row r="19507" spans="16:16" x14ac:dyDescent="0.3">
      <c r="P19507" s="1"/>
    </row>
    <row r="19508" spans="16:16" x14ac:dyDescent="0.3">
      <c r="P19508" s="1"/>
    </row>
    <row r="19509" spans="16:16" x14ac:dyDescent="0.3">
      <c r="P19509" s="1"/>
    </row>
    <row r="19510" spans="16:16" x14ac:dyDescent="0.3">
      <c r="P19510" s="1"/>
    </row>
    <row r="19511" spans="16:16" x14ac:dyDescent="0.3">
      <c r="P19511" s="1"/>
    </row>
    <row r="19512" spans="16:16" x14ac:dyDescent="0.3">
      <c r="P19512" s="1"/>
    </row>
    <row r="19513" spans="16:16" x14ac:dyDescent="0.3">
      <c r="P19513" s="1"/>
    </row>
    <row r="19514" spans="16:16" x14ac:dyDescent="0.3">
      <c r="P19514" s="1"/>
    </row>
    <row r="19515" spans="16:16" x14ac:dyDescent="0.3">
      <c r="P19515" s="1"/>
    </row>
    <row r="19516" spans="16:16" x14ac:dyDescent="0.3">
      <c r="P19516" s="1"/>
    </row>
    <row r="19517" spans="16:16" x14ac:dyDescent="0.3">
      <c r="P19517" s="1"/>
    </row>
    <row r="19518" spans="16:16" x14ac:dyDescent="0.3">
      <c r="P19518" s="1"/>
    </row>
    <row r="19519" spans="16:16" x14ac:dyDescent="0.3">
      <c r="P19519" s="1"/>
    </row>
    <row r="19520" spans="16:16" x14ac:dyDescent="0.3">
      <c r="P19520" s="1"/>
    </row>
    <row r="19521" spans="16:16" x14ac:dyDescent="0.3">
      <c r="P19521" s="1"/>
    </row>
    <row r="19522" spans="16:16" x14ac:dyDescent="0.3">
      <c r="P19522" s="1"/>
    </row>
    <row r="19523" spans="16:16" x14ac:dyDescent="0.3">
      <c r="P19523" s="1"/>
    </row>
    <row r="19524" spans="16:16" x14ac:dyDescent="0.3">
      <c r="P19524" s="1"/>
    </row>
    <row r="19525" spans="16:16" x14ac:dyDescent="0.3">
      <c r="P19525" s="1"/>
    </row>
    <row r="19526" spans="16:16" x14ac:dyDescent="0.3">
      <c r="P19526" s="1"/>
    </row>
    <row r="19527" spans="16:16" x14ac:dyDescent="0.3">
      <c r="P19527" s="1"/>
    </row>
    <row r="19528" spans="16:16" x14ac:dyDescent="0.3">
      <c r="P19528" s="1"/>
    </row>
    <row r="19529" spans="16:16" x14ac:dyDescent="0.3">
      <c r="P19529" s="1"/>
    </row>
    <row r="19530" spans="16:16" x14ac:dyDescent="0.3">
      <c r="P19530" s="1"/>
    </row>
    <row r="19531" spans="16:16" x14ac:dyDescent="0.3">
      <c r="P19531" s="1"/>
    </row>
    <row r="19532" spans="16:16" x14ac:dyDescent="0.3">
      <c r="P19532" s="1"/>
    </row>
    <row r="19533" spans="16:16" x14ac:dyDescent="0.3">
      <c r="P19533" s="1"/>
    </row>
    <row r="19534" spans="16:16" x14ac:dyDescent="0.3">
      <c r="P19534" s="1"/>
    </row>
    <row r="19535" spans="16:16" x14ac:dyDescent="0.3">
      <c r="P19535" s="1"/>
    </row>
    <row r="19536" spans="16:16" x14ac:dyDescent="0.3">
      <c r="P19536" s="1"/>
    </row>
    <row r="19537" spans="16:16" x14ac:dyDescent="0.3">
      <c r="P19537" s="1"/>
    </row>
    <row r="19538" spans="16:16" x14ac:dyDescent="0.3">
      <c r="P19538" s="1"/>
    </row>
    <row r="19539" spans="16:16" x14ac:dyDescent="0.3">
      <c r="P19539" s="1"/>
    </row>
    <row r="19540" spans="16:16" x14ac:dyDescent="0.3">
      <c r="P19540" s="1"/>
    </row>
    <row r="19541" spans="16:16" x14ac:dyDescent="0.3">
      <c r="P19541" s="1"/>
    </row>
    <row r="19542" spans="16:16" x14ac:dyDescent="0.3">
      <c r="P19542" s="1"/>
    </row>
    <row r="19543" spans="16:16" x14ac:dyDescent="0.3">
      <c r="P19543" s="1"/>
    </row>
    <row r="19544" spans="16:16" x14ac:dyDescent="0.3">
      <c r="P19544" s="1"/>
    </row>
    <row r="19545" spans="16:16" x14ac:dyDescent="0.3">
      <c r="P19545" s="1"/>
    </row>
    <row r="19546" spans="16:16" x14ac:dyDescent="0.3">
      <c r="P19546" s="1"/>
    </row>
    <row r="19547" spans="16:16" x14ac:dyDescent="0.3">
      <c r="P19547" s="1"/>
    </row>
    <row r="19548" spans="16:16" x14ac:dyDescent="0.3">
      <c r="P19548" s="1"/>
    </row>
    <row r="19549" spans="16:16" x14ac:dyDescent="0.3">
      <c r="P19549" s="1"/>
    </row>
    <row r="19550" spans="16:16" x14ac:dyDescent="0.3">
      <c r="P19550" s="1"/>
    </row>
    <row r="19551" spans="16:16" x14ac:dyDescent="0.3">
      <c r="P19551" s="1"/>
    </row>
    <row r="19552" spans="16:16" x14ac:dyDescent="0.3">
      <c r="P19552" s="1"/>
    </row>
    <row r="19553" spans="16:16" x14ac:dyDescent="0.3">
      <c r="P19553" s="1"/>
    </row>
    <row r="19554" spans="16:16" x14ac:dyDescent="0.3">
      <c r="P19554" s="1"/>
    </row>
    <row r="19555" spans="16:16" x14ac:dyDescent="0.3">
      <c r="P19555" s="1"/>
    </row>
    <row r="19556" spans="16:16" x14ac:dyDescent="0.3">
      <c r="P19556" s="1"/>
    </row>
    <row r="19557" spans="16:16" x14ac:dyDescent="0.3">
      <c r="P19557" s="1"/>
    </row>
    <row r="19558" spans="16:16" x14ac:dyDescent="0.3">
      <c r="P19558" s="1"/>
    </row>
    <row r="19559" spans="16:16" x14ac:dyDescent="0.3">
      <c r="P19559" s="1"/>
    </row>
    <row r="19560" spans="16:16" x14ac:dyDescent="0.3">
      <c r="P19560" s="1"/>
    </row>
    <row r="19561" spans="16:16" x14ac:dyDescent="0.3">
      <c r="P19561" s="1"/>
    </row>
    <row r="19562" spans="16:16" x14ac:dyDescent="0.3">
      <c r="P19562" s="1"/>
    </row>
    <row r="19563" spans="16:16" x14ac:dyDescent="0.3">
      <c r="P19563" s="1"/>
    </row>
    <row r="19564" spans="16:16" x14ac:dyDescent="0.3">
      <c r="P19564" s="1"/>
    </row>
    <row r="19565" spans="16:16" x14ac:dyDescent="0.3">
      <c r="P19565" s="1"/>
    </row>
    <row r="19566" spans="16:16" x14ac:dyDescent="0.3">
      <c r="P19566" s="1"/>
    </row>
    <row r="19567" spans="16:16" x14ac:dyDescent="0.3">
      <c r="P19567" s="1"/>
    </row>
    <row r="19568" spans="16:16" x14ac:dyDescent="0.3">
      <c r="P19568" s="1"/>
    </row>
    <row r="19569" spans="16:16" x14ac:dyDescent="0.3">
      <c r="P19569" s="1"/>
    </row>
    <row r="19570" spans="16:16" x14ac:dyDescent="0.3">
      <c r="P19570" s="1"/>
    </row>
    <row r="19571" spans="16:16" x14ac:dyDescent="0.3">
      <c r="P19571" s="1"/>
    </row>
    <row r="19572" spans="16:16" x14ac:dyDescent="0.3">
      <c r="P19572" s="1"/>
    </row>
    <row r="19573" spans="16:16" x14ac:dyDescent="0.3">
      <c r="P19573" s="1"/>
    </row>
    <row r="19574" spans="16:16" x14ac:dyDescent="0.3">
      <c r="P19574" s="1"/>
    </row>
    <row r="19575" spans="16:16" x14ac:dyDescent="0.3">
      <c r="P19575" s="1"/>
    </row>
    <row r="19576" spans="16:16" x14ac:dyDescent="0.3">
      <c r="P19576" s="1"/>
    </row>
    <row r="19577" spans="16:16" x14ac:dyDescent="0.3">
      <c r="P19577" s="1"/>
    </row>
    <row r="19578" spans="16:16" x14ac:dyDescent="0.3">
      <c r="P19578" s="1"/>
    </row>
    <row r="19579" spans="16:16" x14ac:dyDescent="0.3">
      <c r="P19579" s="1"/>
    </row>
    <row r="19580" spans="16:16" x14ac:dyDescent="0.3">
      <c r="P19580" s="1"/>
    </row>
    <row r="19581" spans="16:16" x14ac:dyDescent="0.3">
      <c r="P19581" s="1"/>
    </row>
    <row r="19582" spans="16:16" x14ac:dyDescent="0.3">
      <c r="P19582" s="1"/>
    </row>
    <row r="19583" spans="16:16" x14ac:dyDescent="0.3">
      <c r="P19583" s="1"/>
    </row>
    <row r="19584" spans="16:16" x14ac:dyDescent="0.3">
      <c r="P19584" s="1"/>
    </row>
    <row r="19585" spans="16:16" x14ac:dyDescent="0.3">
      <c r="P19585" s="1"/>
    </row>
    <row r="19586" spans="16:16" x14ac:dyDescent="0.3">
      <c r="P19586" s="1"/>
    </row>
    <row r="19587" spans="16:16" x14ac:dyDescent="0.3">
      <c r="P19587" s="1"/>
    </row>
    <row r="19588" spans="16:16" x14ac:dyDescent="0.3">
      <c r="P19588" s="1"/>
    </row>
    <row r="19589" spans="16:16" x14ac:dyDescent="0.3">
      <c r="P19589" s="1"/>
    </row>
    <row r="19590" spans="16:16" x14ac:dyDescent="0.3">
      <c r="P19590" s="1"/>
    </row>
    <row r="19591" spans="16:16" x14ac:dyDescent="0.3">
      <c r="P19591" s="1"/>
    </row>
    <row r="19592" spans="16:16" x14ac:dyDescent="0.3">
      <c r="P19592" s="1"/>
    </row>
    <row r="19593" spans="16:16" x14ac:dyDescent="0.3">
      <c r="P19593" s="1"/>
    </row>
    <row r="19594" spans="16:16" x14ac:dyDescent="0.3">
      <c r="P19594" s="1"/>
    </row>
    <row r="19595" spans="16:16" x14ac:dyDescent="0.3">
      <c r="P19595" s="1"/>
    </row>
    <row r="19596" spans="16:16" x14ac:dyDescent="0.3">
      <c r="P19596" s="1"/>
    </row>
    <row r="19597" spans="16:16" x14ac:dyDescent="0.3">
      <c r="P19597" s="1"/>
    </row>
    <row r="19598" spans="16:16" x14ac:dyDescent="0.3">
      <c r="P19598" s="1"/>
    </row>
    <row r="19599" spans="16:16" x14ac:dyDescent="0.3">
      <c r="P19599" s="1"/>
    </row>
    <row r="19600" spans="16:16" x14ac:dyDescent="0.3">
      <c r="P19600" s="1"/>
    </row>
    <row r="19601" spans="16:16" x14ac:dyDescent="0.3">
      <c r="P19601" s="1"/>
    </row>
    <row r="19602" spans="16:16" x14ac:dyDescent="0.3">
      <c r="P19602" s="1"/>
    </row>
    <row r="19603" spans="16:16" x14ac:dyDescent="0.3">
      <c r="P19603" s="1"/>
    </row>
    <row r="19604" spans="16:16" x14ac:dyDescent="0.3">
      <c r="P19604" s="1"/>
    </row>
    <row r="19605" spans="16:16" x14ac:dyDescent="0.3">
      <c r="P19605" s="1"/>
    </row>
    <row r="19606" spans="16:16" x14ac:dyDescent="0.3">
      <c r="P19606" s="1"/>
    </row>
    <row r="19607" spans="16:16" x14ac:dyDescent="0.3">
      <c r="P19607" s="1"/>
    </row>
    <row r="19608" spans="16:16" x14ac:dyDescent="0.3">
      <c r="P19608" s="1"/>
    </row>
    <row r="19609" spans="16:16" x14ac:dyDescent="0.3">
      <c r="P19609" s="1"/>
    </row>
    <row r="19610" spans="16:16" x14ac:dyDescent="0.3">
      <c r="P19610" s="1"/>
    </row>
    <row r="19611" spans="16:16" x14ac:dyDescent="0.3">
      <c r="P19611" s="1"/>
    </row>
    <row r="19612" spans="16:16" x14ac:dyDescent="0.3">
      <c r="P19612" s="1"/>
    </row>
    <row r="19613" spans="16:16" x14ac:dyDescent="0.3">
      <c r="P19613" s="1"/>
    </row>
    <row r="19614" spans="16:16" x14ac:dyDescent="0.3">
      <c r="P19614" s="1"/>
    </row>
    <row r="19615" spans="16:16" x14ac:dyDescent="0.3">
      <c r="P19615" s="1"/>
    </row>
    <row r="19616" spans="16:16" x14ac:dyDescent="0.3">
      <c r="P19616" s="1"/>
    </row>
    <row r="19617" spans="16:16" x14ac:dyDescent="0.3">
      <c r="P19617" s="1"/>
    </row>
    <row r="19618" spans="16:16" x14ac:dyDescent="0.3">
      <c r="P19618" s="1"/>
    </row>
    <row r="19619" spans="16:16" x14ac:dyDescent="0.3">
      <c r="P19619" s="1"/>
    </row>
    <row r="19620" spans="16:16" x14ac:dyDescent="0.3">
      <c r="P19620" s="1"/>
    </row>
    <row r="19621" spans="16:16" x14ac:dyDescent="0.3">
      <c r="P19621" s="1"/>
    </row>
    <row r="19622" spans="16:16" x14ac:dyDescent="0.3">
      <c r="P19622" s="1"/>
    </row>
    <row r="19623" spans="16:16" x14ac:dyDescent="0.3">
      <c r="P19623" s="1"/>
    </row>
    <row r="19624" spans="16:16" x14ac:dyDescent="0.3">
      <c r="P19624" s="1"/>
    </row>
    <row r="19625" spans="16:16" x14ac:dyDescent="0.3">
      <c r="P19625" s="1"/>
    </row>
    <row r="19626" spans="16:16" x14ac:dyDescent="0.3">
      <c r="P19626" s="1"/>
    </row>
    <row r="19627" spans="16:16" x14ac:dyDescent="0.3">
      <c r="P19627" s="1"/>
    </row>
    <row r="19628" spans="16:16" x14ac:dyDescent="0.3">
      <c r="P19628" s="1"/>
    </row>
    <row r="19629" spans="16:16" x14ac:dyDescent="0.3">
      <c r="P19629" s="1"/>
    </row>
    <row r="19630" spans="16:16" x14ac:dyDescent="0.3">
      <c r="P19630" s="1"/>
    </row>
    <row r="19631" spans="16:16" x14ac:dyDescent="0.3">
      <c r="P19631" s="1"/>
    </row>
    <row r="19632" spans="16:16" x14ac:dyDescent="0.3">
      <c r="P19632" s="1"/>
    </row>
    <row r="19633" spans="16:16" x14ac:dyDescent="0.3">
      <c r="P19633" s="1"/>
    </row>
    <row r="19634" spans="16:16" x14ac:dyDescent="0.3">
      <c r="P19634" s="1"/>
    </row>
    <row r="19635" spans="16:16" x14ac:dyDescent="0.3">
      <c r="P19635" s="1"/>
    </row>
    <row r="19636" spans="16:16" x14ac:dyDescent="0.3">
      <c r="P19636" s="1"/>
    </row>
    <row r="19637" spans="16:16" x14ac:dyDescent="0.3">
      <c r="P19637" s="1"/>
    </row>
    <row r="19638" spans="16:16" x14ac:dyDescent="0.3">
      <c r="P19638" s="1"/>
    </row>
    <row r="19639" spans="16:16" x14ac:dyDescent="0.3">
      <c r="P19639" s="1"/>
    </row>
    <row r="19640" spans="16:16" x14ac:dyDescent="0.3">
      <c r="P19640" s="1"/>
    </row>
    <row r="19641" spans="16:16" x14ac:dyDescent="0.3">
      <c r="P19641" s="1"/>
    </row>
    <row r="19642" spans="16:16" x14ac:dyDescent="0.3">
      <c r="P19642" s="1"/>
    </row>
    <row r="19643" spans="16:16" x14ac:dyDescent="0.3">
      <c r="P19643" s="1"/>
    </row>
    <row r="19644" spans="16:16" x14ac:dyDescent="0.3">
      <c r="P19644" s="1"/>
    </row>
    <row r="19645" spans="16:16" x14ac:dyDescent="0.3">
      <c r="P19645" s="1"/>
    </row>
    <row r="19646" spans="16:16" x14ac:dyDescent="0.3">
      <c r="P19646" s="1"/>
    </row>
    <row r="19647" spans="16:16" x14ac:dyDescent="0.3">
      <c r="P19647" s="1"/>
    </row>
    <row r="19648" spans="16:16" x14ac:dyDescent="0.3">
      <c r="P19648" s="1"/>
    </row>
    <row r="19649" spans="16:16" x14ac:dyDescent="0.3">
      <c r="P19649" s="1"/>
    </row>
    <row r="19650" spans="16:16" x14ac:dyDescent="0.3">
      <c r="P19650" s="1"/>
    </row>
    <row r="19651" spans="16:16" x14ac:dyDescent="0.3">
      <c r="P19651" s="1"/>
    </row>
    <row r="19652" spans="16:16" x14ac:dyDescent="0.3">
      <c r="P19652" s="1"/>
    </row>
    <row r="19653" spans="16:16" x14ac:dyDescent="0.3">
      <c r="P19653" s="1"/>
    </row>
    <row r="19654" spans="16:16" x14ac:dyDescent="0.3">
      <c r="P19654" s="1"/>
    </row>
    <row r="19655" spans="16:16" x14ac:dyDescent="0.3">
      <c r="P19655" s="1"/>
    </row>
    <row r="19656" spans="16:16" x14ac:dyDescent="0.3">
      <c r="P19656" s="1"/>
    </row>
    <row r="19657" spans="16:16" x14ac:dyDescent="0.3">
      <c r="P19657" s="1"/>
    </row>
    <row r="19658" spans="16:16" x14ac:dyDescent="0.3">
      <c r="P19658" s="1"/>
    </row>
    <row r="19659" spans="16:16" x14ac:dyDescent="0.3">
      <c r="P19659" s="1"/>
    </row>
    <row r="19660" spans="16:16" x14ac:dyDescent="0.3">
      <c r="P19660" s="1"/>
    </row>
    <row r="19661" spans="16:16" x14ac:dyDescent="0.3">
      <c r="P19661" s="1"/>
    </row>
    <row r="19662" spans="16:16" x14ac:dyDescent="0.3">
      <c r="P19662" s="1"/>
    </row>
    <row r="19663" spans="16:16" x14ac:dyDescent="0.3">
      <c r="P19663" s="1"/>
    </row>
    <row r="19664" spans="16:16" x14ac:dyDescent="0.3">
      <c r="P19664" s="1"/>
    </row>
    <row r="19665" spans="16:16" x14ac:dyDescent="0.3">
      <c r="P19665" s="1"/>
    </row>
    <row r="19666" spans="16:16" x14ac:dyDescent="0.3">
      <c r="P19666" s="1"/>
    </row>
    <row r="19667" spans="16:16" x14ac:dyDescent="0.3">
      <c r="P19667" s="1"/>
    </row>
    <row r="19668" spans="16:16" x14ac:dyDescent="0.3">
      <c r="P19668" s="1"/>
    </row>
    <row r="19669" spans="16:16" x14ac:dyDescent="0.3">
      <c r="P19669" s="1"/>
    </row>
    <row r="19670" spans="16:16" x14ac:dyDescent="0.3">
      <c r="P19670" s="1"/>
    </row>
    <row r="19671" spans="16:16" x14ac:dyDescent="0.3">
      <c r="P19671" s="1"/>
    </row>
    <row r="19672" spans="16:16" x14ac:dyDescent="0.3">
      <c r="P19672" s="1"/>
    </row>
    <row r="19673" spans="16:16" x14ac:dyDescent="0.3">
      <c r="P19673" s="1"/>
    </row>
    <row r="19674" spans="16:16" x14ac:dyDescent="0.3">
      <c r="P19674" s="1"/>
    </row>
    <row r="19675" spans="16:16" x14ac:dyDescent="0.3">
      <c r="P19675" s="1"/>
    </row>
    <row r="19676" spans="16:16" x14ac:dyDescent="0.3">
      <c r="P19676" s="1"/>
    </row>
    <row r="19677" spans="16:16" x14ac:dyDescent="0.3">
      <c r="P19677" s="1"/>
    </row>
    <row r="19678" spans="16:16" x14ac:dyDescent="0.3">
      <c r="P19678" s="1"/>
    </row>
    <row r="19679" spans="16:16" x14ac:dyDescent="0.3">
      <c r="P19679" s="1"/>
    </row>
    <row r="19680" spans="16:16" x14ac:dyDescent="0.3">
      <c r="P19680" s="1"/>
    </row>
    <row r="19681" spans="16:16" x14ac:dyDescent="0.3">
      <c r="P19681" s="1"/>
    </row>
    <row r="19682" spans="16:16" x14ac:dyDescent="0.3">
      <c r="P19682" s="1"/>
    </row>
    <row r="19683" spans="16:16" x14ac:dyDescent="0.3">
      <c r="P19683" s="1"/>
    </row>
    <row r="19684" spans="16:16" x14ac:dyDescent="0.3">
      <c r="P19684" s="1"/>
    </row>
    <row r="19685" spans="16:16" x14ac:dyDescent="0.3">
      <c r="P19685" s="1"/>
    </row>
    <row r="19686" spans="16:16" x14ac:dyDescent="0.3">
      <c r="P19686" s="1"/>
    </row>
    <row r="19687" spans="16:16" x14ac:dyDescent="0.3">
      <c r="P19687" s="1"/>
    </row>
    <row r="19688" spans="16:16" x14ac:dyDescent="0.3">
      <c r="P19688" s="1"/>
    </row>
    <row r="19689" spans="16:16" x14ac:dyDescent="0.3">
      <c r="P19689" s="1"/>
    </row>
    <row r="19690" spans="16:16" x14ac:dyDescent="0.3">
      <c r="P19690" s="1"/>
    </row>
    <row r="19691" spans="16:16" x14ac:dyDescent="0.3">
      <c r="P19691" s="1"/>
    </row>
    <row r="19692" spans="16:16" x14ac:dyDescent="0.3">
      <c r="P19692" s="1"/>
    </row>
    <row r="19693" spans="16:16" x14ac:dyDescent="0.3">
      <c r="P19693" s="1"/>
    </row>
    <row r="19694" spans="16:16" x14ac:dyDescent="0.3">
      <c r="P19694" s="1"/>
    </row>
    <row r="19695" spans="16:16" x14ac:dyDescent="0.3">
      <c r="P19695" s="1"/>
    </row>
    <row r="19696" spans="16:16" x14ac:dyDescent="0.3">
      <c r="P19696" s="1"/>
    </row>
    <row r="19697" spans="16:16" x14ac:dyDescent="0.3">
      <c r="P19697" s="1"/>
    </row>
    <row r="19698" spans="16:16" x14ac:dyDescent="0.3">
      <c r="P19698" s="1"/>
    </row>
    <row r="19699" spans="16:16" x14ac:dyDescent="0.3">
      <c r="P19699" s="1"/>
    </row>
    <row r="19700" spans="16:16" x14ac:dyDescent="0.3">
      <c r="P19700" s="1"/>
    </row>
    <row r="19701" spans="16:16" x14ac:dyDescent="0.3">
      <c r="P19701" s="1"/>
    </row>
    <row r="19702" spans="16:16" x14ac:dyDescent="0.3">
      <c r="P19702" s="1"/>
    </row>
    <row r="19703" spans="16:16" x14ac:dyDescent="0.3">
      <c r="P19703" s="1"/>
    </row>
    <row r="19704" spans="16:16" x14ac:dyDescent="0.3">
      <c r="P19704" s="1"/>
    </row>
    <row r="19705" spans="16:16" x14ac:dyDescent="0.3">
      <c r="P19705" s="1"/>
    </row>
    <row r="19706" spans="16:16" x14ac:dyDescent="0.3">
      <c r="P19706" s="1"/>
    </row>
    <row r="19707" spans="16:16" x14ac:dyDescent="0.3">
      <c r="P19707" s="1"/>
    </row>
    <row r="19708" spans="16:16" x14ac:dyDescent="0.3">
      <c r="P19708" s="1"/>
    </row>
    <row r="19709" spans="16:16" x14ac:dyDescent="0.3">
      <c r="P19709" s="1"/>
    </row>
    <row r="19710" spans="16:16" x14ac:dyDescent="0.3">
      <c r="P19710" s="1"/>
    </row>
    <row r="19711" spans="16:16" x14ac:dyDescent="0.3">
      <c r="P19711" s="1"/>
    </row>
    <row r="19712" spans="16:16" x14ac:dyDescent="0.3">
      <c r="P19712" s="1"/>
    </row>
    <row r="19713" spans="16:16" x14ac:dyDescent="0.3">
      <c r="P19713" s="1"/>
    </row>
    <row r="19714" spans="16:16" x14ac:dyDescent="0.3">
      <c r="P19714" s="1"/>
    </row>
    <row r="19715" spans="16:16" x14ac:dyDescent="0.3">
      <c r="P19715" s="1"/>
    </row>
    <row r="19716" spans="16:16" x14ac:dyDescent="0.3">
      <c r="P19716" s="1"/>
    </row>
    <row r="19717" spans="16:16" x14ac:dyDescent="0.3">
      <c r="P19717" s="1"/>
    </row>
    <row r="19718" spans="16:16" x14ac:dyDescent="0.3">
      <c r="P19718" s="1"/>
    </row>
    <row r="19719" spans="16:16" x14ac:dyDescent="0.3">
      <c r="P19719" s="1"/>
    </row>
    <row r="19720" spans="16:16" x14ac:dyDescent="0.3">
      <c r="P19720" s="1"/>
    </row>
    <row r="19721" spans="16:16" x14ac:dyDescent="0.3">
      <c r="P19721" s="1"/>
    </row>
    <row r="19722" spans="16:16" x14ac:dyDescent="0.3">
      <c r="P19722" s="1"/>
    </row>
    <row r="19723" spans="16:16" x14ac:dyDescent="0.3">
      <c r="P19723" s="1"/>
    </row>
    <row r="19724" spans="16:16" x14ac:dyDescent="0.3">
      <c r="P19724" s="1"/>
    </row>
    <row r="19725" spans="16:16" x14ac:dyDescent="0.3">
      <c r="P19725" s="1"/>
    </row>
    <row r="19726" spans="16:16" x14ac:dyDescent="0.3">
      <c r="P19726" s="1"/>
    </row>
    <row r="19727" spans="16:16" x14ac:dyDescent="0.3">
      <c r="P19727" s="1"/>
    </row>
    <row r="19728" spans="16:16" x14ac:dyDescent="0.3">
      <c r="P19728" s="1"/>
    </row>
    <row r="19729" spans="16:16" x14ac:dyDescent="0.3">
      <c r="P19729" s="1"/>
    </row>
    <row r="19730" spans="16:16" x14ac:dyDescent="0.3">
      <c r="P19730" s="1"/>
    </row>
    <row r="19731" spans="16:16" x14ac:dyDescent="0.3">
      <c r="P19731" s="1"/>
    </row>
    <row r="19732" spans="16:16" x14ac:dyDescent="0.3">
      <c r="P19732" s="1"/>
    </row>
    <row r="19733" spans="16:16" x14ac:dyDescent="0.3">
      <c r="P19733" s="1"/>
    </row>
    <row r="19734" spans="16:16" x14ac:dyDescent="0.3">
      <c r="P19734" s="1"/>
    </row>
    <row r="19735" spans="16:16" x14ac:dyDescent="0.3">
      <c r="P19735" s="1"/>
    </row>
    <row r="19736" spans="16:16" x14ac:dyDescent="0.3">
      <c r="P19736" s="1"/>
    </row>
    <row r="19737" spans="16:16" x14ac:dyDescent="0.3">
      <c r="P19737" s="1"/>
    </row>
    <row r="19738" spans="16:16" x14ac:dyDescent="0.3">
      <c r="P19738" s="1"/>
    </row>
    <row r="19739" spans="16:16" x14ac:dyDescent="0.3">
      <c r="P19739" s="1"/>
    </row>
    <row r="19740" spans="16:16" x14ac:dyDescent="0.3">
      <c r="P19740" s="1"/>
    </row>
    <row r="19741" spans="16:16" x14ac:dyDescent="0.3">
      <c r="P19741" s="1"/>
    </row>
    <row r="19742" spans="16:16" x14ac:dyDescent="0.3">
      <c r="P19742" s="1"/>
    </row>
    <row r="19743" spans="16:16" x14ac:dyDescent="0.3">
      <c r="P19743" s="1"/>
    </row>
    <row r="19744" spans="16:16" x14ac:dyDescent="0.3">
      <c r="P19744" s="1"/>
    </row>
    <row r="19745" spans="16:16" x14ac:dyDescent="0.3">
      <c r="P19745" s="1"/>
    </row>
    <row r="19746" spans="16:16" x14ac:dyDescent="0.3">
      <c r="P19746" s="1"/>
    </row>
    <row r="19747" spans="16:16" x14ac:dyDescent="0.3">
      <c r="P19747" s="1"/>
    </row>
    <row r="19748" spans="16:16" x14ac:dyDescent="0.3">
      <c r="P19748" s="1"/>
    </row>
    <row r="19749" spans="16:16" x14ac:dyDescent="0.3">
      <c r="P19749" s="1"/>
    </row>
    <row r="19750" spans="16:16" x14ac:dyDescent="0.3">
      <c r="P19750" s="1"/>
    </row>
    <row r="19751" spans="16:16" x14ac:dyDescent="0.3">
      <c r="P19751" s="1"/>
    </row>
    <row r="19752" spans="16:16" x14ac:dyDescent="0.3">
      <c r="P19752" s="1"/>
    </row>
    <row r="19753" spans="16:16" x14ac:dyDescent="0.3">
      <c r="P19753" s="1"/>
    </row>
    <row r="19754" spans="16:16" x14ac:dyDescent="0.3">
      <c r="P19754" s="1"/>
    </row>
    <row r="19755" spans="16:16" x14ac:dyDescent="0.3">
      <c r="P19755" s="1"/>
    </row>
    <row r="19756" spans="16:16" x14ac:dyDescent="0.3">
      <c r="P19756" s="1"/>
    </row>
    <row r="19757" spans="16:16" x14ac:dyDescent="0.3">
      <c r="P19757" s="1"/>
    </row>
    <row r="19758" spans="16:16" x14ac:dyDescent="0.3">
      <c r="P19758" s="1"/>
    </row>
    <row r="19759" spans="16:16" x14ac:dyDescent="0.3">
      <c r="P19759" s="1"/>
    </row>
    <row r="19760" spans="16:16" x14ac:dyDescent="0.3">
      <c r="P19760" s="1"/>
    </row>
    <row r="19761" spans="16:16" x14ac:dyDescent="0.3">
      <c r="P19761" s="1"/>
    </row>
    <row r="19762" spans="16:16" x14ac:dyDescent="0.3">
      <c r="P19762" s="1"/>
    </row>
    <row r="19763" spans="16:16" x14ac:dyDescent="0.3">
      <c r="P19763" s="1"/>
    </row>
    <row r="19764" spans="16:16" x14ac:dyDescent="0.3">
      <c r="P19764" s="1"/>
    </row>
    <row r="19765" spans="16:16" x14ac:dyDescent="0.3">
      <c r="P19765" s="1"/>
    </row>
    <row r="19766" spans="16:16" x14ac:dyDescent="0.3">
      <c r="P19766" s="1"/>
    </row>
    <row r="19767" spans="16:16" x14ac:dyDescent="0.3">
      <c r="P19767" s="1"/>
    </row>
    <row r="19768" spans="16:16" x14ac:dyDescent="0.3">
      <c r="P19768" s="1"/>
    </row>
    <row r="19769" spans="16:16" x14ac:dyDescent="0.3">
      <c r="P19769" s="1"/>
    </row>
    <row r="19770" spans="16:16" x14ac:dyDescent="0.3">
      <c r="P19770" s="1"/>
    </row>
    <row r="19771" spans="16:16" x14ac:dyDescent="0.3">
      <c r="P19771" s="1"/>
    </row>
    <row r="19772" spans="16:16" x14ac:dyDescent="0.3">
      <c r="P19772" s="1"/>
    </row>
    <row r="19773" spans="16:16" x14ac:dyDescent="0.3">
      <c r="P19773" s="1"/>
    </row>
    <row r="19774" spans="16:16" x14ac:dyDescent="0.3">
      <c r="P19774" s="1"/>
    </row>
    <row r="19775" spans="16:16" x14ac:dyDescent="0.3">
      <c r="P19775" s="1"/>
    </row>
    <row r="19776" spans="16:16" x14ac:dyDescent="0.3">
      <c r="P19776" s="1"/>
    </row>
    <row r="19777" spans="16:16" x14ac:dyDescent="0.3">
      <c r="P19777" s="1"/>
    </row>
    <row r="19778" spans="16:16" x14ac:dyDescent="0.3">
      <c r="P19778" s="1"/>
    </row>
    <row r="19779" spans="16:16" x14ac:dyDescent="0.3">
      <c r="P19779" s="1"/>
    </row>
    <row r="19780" spans="16:16" x14ac:dyDescent="0.3">
      <c r="P19780" s="1"/>
    </row>
    <row r="19781" spans="16:16" x14ac:dyDescent="0.3">
      <c r="P19781" s="1"/>
    </row>
    <row r="19782" spans="16:16" x14ac:dyDescent="0.3">
      <c r="P19782" s="1"/>
    </row>
    <row r="19783" spans="16:16" x14ac:dyDescent="0.3">
      <c r="P19783" s="1"/>
    </row>
    <row r="19784" spans="16:16" x14ac:dyDescent="0.3">
      <c r="P19784" s="1"/>
    </row>
    <row r="19785" spans="16:16" x14ac:dyDescent="0.3">
      <c r="P19785" s="1"/>
    </row>
    <row r="19786" spans="16:16" x14ac:dyDescent="0.3">
      <c r="P19786" s="1"/>
    </row>
    <row r="19787" spans="16:16" x14ac:dyDescent="0.3">
      <c r="P19787" s="1"/>
    </row>
    <row r="19788" spans="16:16" x14ac:dyDescent="0.3">
      <c r="P19788" s="1"/>
    </row>
    <row r="19789" spans="16:16" x14ac:dyDescent="0.3">
      <c r="P19789" s="1"/>
    </row>
    <row r="19790" spans="16:16" x14ac:dyDescent="0.3">
      <c r="P19790" s="1"/>
    </row>
    <row r="19791" spans="16:16" x14ac:dyDescent="0.3">
      <c r="P19791" s="1"/>
    </row>
    <row r="19792" spans="16:16" x14ac:dyDescent="0.3">
      <c r="P19792" s="1"/>
    </row>
    <row r="19793" spans="16:16" x14ac:dyDescent="0.3">
      <c r="P19793" s="1"/>
    </row>
    <row r="19794" spans="16:16" x14ac:dyDescent="0.3">
      <c r="P19794" s="1"/>
    </row>
    <row r="19795" spans="16:16" x14ac:dyDescent="0.3">
      <c r="P19795" s="1"/>
    </row>
    <row r="19796" spans="16:16" x14ac:dyDescent="0.3">
      <c r="P19796" s="1"/>
    </row>
    <row r="19797" spans="16:16" x14ac:dyDescent="0.3">
      <c r="P19797" s="1"/>
    </row>
    <row r="19798" spans="16:16" x14ac:dyDescent="0.3">
      <c r="P19798" s="1"/>
    </row>
    <row r="19799" spans="16:16" x14ac:dyDescent="0.3">
      <c r="P19799" s="1"/>
    </row>
    <row r="19800" spans="16:16" x14ac:dyDescent="0.3">
      <c r="P19800" s="1"/>
    </row>
    <row r="19801" spans="16:16" x14ac:dyDescent="0.3">
      <c r="P19801" s="1"/>
    </row>
    <row r="19802" spans="16:16" x14ac:dyDescent="0.3">
      <c r="P19802" s="1"/>
    </row>
    <row r="19803" spans="16:16" x14ac:dyDescent="0.3">
      <c r="P19803" s="1"/>
    </row>
    <row r="19804" spans="16:16" x14ac:dyDescent="0.3">
      <c r="P19804" s="1"/>
    </row>
    <row r="19805" spans="16:16" x14ac:dyDescent="0.3">
      <c r="P19805" s="1"/>
    </row>
    <row r="19806" spans="16:16" x14ac:dyDescent="0.3">
      <c r="P19806" s="1"/>
    </row>
    <row r="19807" spans="16:16" x14ac:dyDescent="0.3">
      <c r="P19807" s="1"/>
    </row>
    <row r="19808" spans="16:16" x14ac:dyDescent="0.3">
      <c r="P19808" s="1"/>
    </row>
    <row r="19809" spans="16:16" x14ac:dyDescent="0.3">
      <c r="P19809" s="1"/>
    </row>
    <row r="19810" spans="16:16" x14ac:dyDescent="0.3">
      <c r="P19810" s="1"/>
    </row>
    <row r="19811" spans="16:16" x14ac:dyDescent="0.3">
      <c r="P19811" s="1"/>
    </row>
    <row r="19812" spans="16:16" x14ac:dyDescent="0.3">
      <c r="P19812" s="1"/>
    </row>
    <row r="19813" spans="16:16" x14ac:dyDescent="0.3">
      <c r="P19813" s="1"/>
    </row>
    <row r="19814" spans="16:16" x14ac:dyDescent="0.3">
      <c r="P19814" s="1"/>
    </row>
    <row r="19815" spans="16:16" x14ac:dyDescent="0.3">
      <c r="P19815" s="1"/>
    </row>
    <row r="19816" spans="16:16" x14ac:dyDescent="0.3">
      <c r="P19816" s="1"/>
    </row>
    <row r="19817" spans="16:16" x14ac:dyDescent="0.3">
      <c r="P19817" s="1"/>
    </row>
    <row r="19818" spans="16:16" x14ac:dyDescent="0.3">
      <c r="P19818" s="1"/>
    </row>
    <row r="19819" spans="16:16" x14ac:dyDescent="0.3">
      <c r="P19819" s="1"/>
    </row>
    <row r="19820" spans="16:16" x14ac:dyDescent="0.3">
      <c r="P19820" s="1"/>
    </row>
    <row r="19821" spans="16:16" x14ac:dyDescent="0.3">
      <c r="P19821" s="1"/>
    </row>
    <row r="19822" spans="16:16" x14ac:dyDescent="0.3">
      <c r="P19822" s="1"/>
    </row>
    <row r="19823" spans="16:16" x14ac:dyDescent="0.3">
      <c r="P19823" s="1"/>
    </row>
    <row r="19824" spans="16:16" x14ac:dyDescent="0.3">
      <c r="P19824" s="1"/>
    </row>
    <row r="19825" spans="16:16" x14ac:dyDescent="0.3">
      <c r="P19825" s="1"/>
    </row>
    <row r="19826" spans="16:16" x14ac:dyDescent="0.3">
      <c r="P19826" s="1"/>
    </row>
    <row r="19827" spans="16:16" x14ac:dyDescent="0.3">
      <c r="P19827" s="1"/>
    </row>
    <row r="19828" spans="16:16" x14ac:dyDescent="0.3">
      <c r="P19828" s="1"/>
    </row>
    <row r="19829" spans="16:16" x14ac:dyDescent="0.3">
      <c r="P19829" s="1"/>
    </row>
    <row r="19830" spans="16:16" x14ac:dyDescent="0.3">
      <c r="P19830" s="1"/>
    </row>
    <row r="19831" spans="16:16" x14ac:dyDescent="0.3">
      <c r="P19831" s="1"/>
    </row>
    <row r="19832" spans="16:16" x14ac:dyDescent="0.3">
      <c r="P19832" s="1"/>
    </row>
    <row r="19833" spans="16:16" x14ac:dyDescent="0.3">
      <c r="P19833" s="1"/>
    </row>
    <row r="19834" spans="16:16" x14ac:dyDescent="0.3">
      <c r="P19834" s="1"/>
    </row>
    <row r="19835" spans="16:16" x14ac:dyDescent="0.3">
      <c r="P19835" s="1"/>
    </row>
    <row r="19836" spans="16:16" x14ac:dyDescent="0.3">
      <c r="P19836" s="1"/>
    </row>
    <row r="19837" spans="16:16" x14ac:dyDescent="0.3">
      <c r="P19837" s="1"/>
    </row>
    <row r="19838" spans="16:16" x14ac:dyDescent="0.3">
      <c r="P19838" s="1"/>
    </row>
    <row r="19839" spans="16:16" x14ac:dyDescent="0.3">
      <c r="P19839" s="1"/>
    </row>
    <row r="19840" spans="16:16" x14ac:dyDescent="0.3">
      <c r="P19840" s="1"/>
    </row>
    <row r="19841" spans="16:16" x14ac:dyDescent="0.3">
      <c r="P19841" s="1"/>
    </row>
    <row r="19842" spans="16:16" x14ac:dyDescent="0.3">
      <c r="P19842" s="1"/>
    </row>
    <row r="19843" spans="16:16" x14ac:dyDescent="0.3">
      <c r="P19843" s="1"/>
    </row>
    <row r="19844" spans="16:16" x14ac:dyDescent="0.3">
      <c r="P19844" s="1"/>
    </row>
    <row r="19845" spans="16:16" x14ac:dyDescent="0.3">
      <c r="P19845" s="1"/>
    </row>
    <row r="19846" spans="16:16" x14ac:dyDescent="0.3">
      <c r="P19846" s="1"/>
    </row>
    <row r="19847" spans="16:16" x14ac:dyDescent="0.3">
      <c r="P19847" s="1"/>
    </row>
    <row r="19848" spans="16:16" x14ac:dyDescent="0.3">
      <c r="P19848" s="1"/>
    </row>
    <row r="19849" spans="16:16" x14ac:dyDescent="0.3">
      <c r="P19849" s="1"/>
    </row>
    <row r="19850" spans="16:16" x14ac:dyDescent="0.3">
      <c r="P19850" s="1"/>
    </row>
    <row r="19851" spans="16:16" x14ac:dyDescent="0.3">
      <c r="P19851" s="1"/>
    </row>
    <row r="19852" spans="16:16" x14ac:dyDescent="0.3">
      <c r="P19852" s="1"/>
    </row>
    <row r="19853" spans="16:16" x14ac:dyDescent="0.3">
      <c r="P19853" s="1"/>
    </row>
    <row r="19854" spans="16:16" x14ac:dyDescent="0.3">
      <c r="P19854" s="1"/>
    </row>
    <row r="19855" spans="16:16" x14ac:dyDescent="0.3">
      <c r="P19855" s="1"/>
    </row>
    <row r="19856" spans="16:16" x14ac:dyDescent="0.3">
      <c r="P19856" s="1"/>
    </row>
    <row r="19857" spans="16:16" x14ac:dyDescent="0.3">
      <c r="P19857" s="1"/>
    </row>
    <row r="19858" spans="16:16" x14ac:dyDescent="0.3">
      <c r="P19858" s="1"/>
    </row>
    <row r="19859" spans="16:16" x14ac:dyDescent="0.3">
      <c r="P19859" s="1"/>
    </row>
    <row r="19860" spans="16:16" x14ac:dyDescent="0.3">
      <c r="P19860" s="1"/>
    </row>
    <row r="19861" spans="16:16" x14ac:dyDescent="0.3">
      <c r="P19861" s="1"/>
    </row>
    <row r="19862" spans="16:16" x14ac:dyDescent="0.3">
      <c r="P19862" s="1"/>
    </row>
    <row r="19863" spans="16:16" x14ac:dyDescent="0.3">
      <c r="P19863" s="1"/>
    </row>
    <row r="19864" spans="16:16" x14ac:dyDescent="0.3">
      <c r="P19864" s="1"/>
    </row>
    <row r="19865" spans="16:16" x14ac:dyDescent="0.3">
      <c r="P19865" s="1"/>
    </row>
    <row r="19866" spans="16:16" x14ac:dyDescent="0.3">
      <c r="P19866" s="1"/>
    </row>
    <row r="19867" spans="16:16" x14ac:dyDescent="0.3">
      <c r="P19867" s="1"/>
    </row>
    <row r="19868" spans="16:16" x14ac:dyDescent="0.3">
      <c r="P19868" s="1"/>
    </row>
    <row r="19869" spans="16:16" x14ac:dyDescent="0.3">
      <c r="P19869" s="1"/>
    </row>
    <row r="19870" spans="16:16" x14ac:dyDescent="0.3">
      <c r="P19870" s="1"/>
    </row>
    <row r="19871" spans="16:16" x14ac:dyDescent="0.3">
      <c r="P19871" s="1"/>
    </row>
    <row r="19872" spans="16:16" x14ac:dyDescent="0.3">
      <c r="P19872" s="1"/>
    </row>
    <row r="19873" spans="16:16" x14ac:dyDescent="0.3">
      <c r="P19873" s="1"/>
    </row>
    <row r="19874" spans="16:16" x14ac:dyDescent="0.3">
      <c r="P19874" s="1"/>
    </row>
    <row r="19875" spans="16:16" x14ac:dyDescent="0.3">
      <c r="P19875" s="1"/>
    </row>
    <row r="19876" spans="16:16" x14ac:dyDescent="0.3">
      <c r="P19876" s="1"/>
    </row>
    <row r="19877" spans="16:16" x14ac:dyDescent="0.3">
      <c r="P19877" s="1"/>
    </row>
    <row r="19878" spans="16:16" x14ac:dyDescent="0.3">
      <c r="P19878" s="1"/>
    </row>
    <row r="19879" spans="16:16" x14ac:dyDescent="0.3">
      <c r="P19879" s="1"/>
    </row>
    <row r="19880" spans="16:16" x14ac:dyDescent="0.3">
      <c r="P19880" s="1"/>
    </row>
    <row r="19881" spans="16:16" x14ac:dyDescent="0.3">
      <c r="P19881" s="1"/>
    </row>
    <row r="19882" spans="16:16" x14ac:dyDescent="0.3">
      <c r="P19882" s="1"/>
    </row>
    <row r="19883" spans="16:16" x14ac:dyDescent="0.3">
      <c r="P19883" s="1"/>
    </row>
    <row r="19884" spans="16:16" x14ac:dyDescent="0.3">
      <c r="P19884" s="1"/>
    </row>
    <row r="19885" spans="16:16" x14ac:dyDescent="0.3">
      <c r="P19885" s="1"/>
    </row>
    <row r="19886" spans="16:16" x14ac:dyDescent="0.3">
      <c r="P19886" s="1"/>
    </row>
    <row r="19887" spans="16:16" x14ac:dyDescent="0.3">
      <c r="P19887" s="1"/>
    </row>
    <row r="19888" spans="16:16" x14ac:dyDescent="0.3">
      <c r="P19888" s="1"/>
    </row>
    <row r="19889" spans="16:16" x14ac:dyDescent="0.3">
      <c r="P19889" s="1"/>
    </row>
    <row r="19890" spans="16:16" x14ac:dyDescent="0.3">
      <c r="P19890" s="1"/>
    </row>
    <row r="19891" spans="16:16" x14ac:dyDescent="0.3">
      <c r="P19891" s="1"/>
    </row>
    <row r="19892" spans="16:16" x14ac:dyDescent="0.3">
      <c r="P19892" s="1"/>
    </row>
    <row r="19893" spans="16:16" x14ac:dyDescent="0.3">
      <c r="P19893" s="1"/>
    </row>
    <row r="19894" spans="16:16" x14ac:dyDescent="0.3">
      <c r="P19894" s="1"/>
    </row>
    <row r="19895" spans="16:16" x14ac:dyDescent="0.3">
      <c r="P19895" s="1"/>
    </row>
    <row r="19896" spans="16:16" x14ac:dyDescent="0.3">
      <c r="P19896" s="1"/>
    </row>
    <row r="19897" spans="16:16" x14ac:dyDescent="0.3">
      <c r="P19897" s="1"/>
    </row>
    <row r="19898" spans="16:16" x14ac:dyDescent="0.3">
      <c r="P19898" s="1"/>
    </row>
    <row r="19899" spans="16:16" x14ac:dyDescent="0.3">
      <c r="P19899" s="1"/>
    </row>
    <row r="19900" spans="16:16" x14ac:dyDescent="0.3">
      <c r="P19900" s="1"/>
    </row>
    <row r="19901" spans="16:16" x14ac:dyDescent="0.3">
      <c r="P19901" s="1"/>
    </row>
    <row r="19902" spans="16:16" x14ac:dyDescent="0.3">
      <c r="P19902" s="1"/>
    </row>
    <row r="19903" spans="16:16" x14ac:dyDescent="0.3">
      <c r="P19903" s="1"/>
    </row>
    <row r="19904" spans="16:16" x14ac:dyDescent="0.3">
      <c r="P19904" s="1"/>
    </row>
    <row r="19905" spans="16:16" x14ac:dyDescent="0.3">
      <c r="P19905" s="1"/>
    </row>
    <row r="19906" spans="16:16" x14ac:dyDescent="0.3">
      <c r="P19906" s="1"/>
    </row>
    <row r="19907" spans="16:16" x14ac:dyDescent="0.3">
      <c r="P19907" s="1"/>
    </row>
    <row r="19908" spans="16:16" x14ac:dyDescent="0.3">
      <c r="P19908" s="1"/>
    </row>
    <row r="19909" spans="16:16" x14ac:dyDescent="0.3">
      <c r="P19909" s="1"/>
    </row>
    <row r="19910" spans="16:16" x14ac:dyDescent="0.3">
      <c r="P19910" s="1"/>
    </row>
    <row r="19911" spans="16:16" x14ac:dyDescent="0.3">
      <c r="P19911" s="1"/>
    </row>
    <row r="19912" spans="16:16" x14ac:dyDescent="0.3">
      <c r="P19912" s="1"/>
    </row>
    <row r="19913" spans="16:16" x14ac:dyDescent="0.3">
      <c r="P19913" s="1"/>
    </row>
    <row r="19914" spans="16:16" x14ac:dyDescent="0.3">
      <c r="P19914" s="1"/>
    </row>
    <row r="19915" spans="16:16" x14ac:dyDescent="0.3">
      <c r="P19915" s="1"/>
    </row>
    <row r="19916" spans="16:16" x14ac:dyDescent="0.3">
      <c r="P19916" s="1"/>
    </row>
    <row r="19917" spans="16:16" x14ac:dyDescent="0.3">
      <c r="P19917" s="1"/>
    </row>
    <row r="19918" spans="16:16" x14ac:dyDescent="0.3">
      <c r="P19918" s="1"/>
    </row>
    <row r="19919" spans="16:16" x14ac:dyDescent="0.3">
      <c r="P19919" s="1"/>
    </row>
    <row r="19920" spans="16:16" x14ac:dyDescent="0.3">
      <c r="P19920" s="1"/>
    </row>
    <row r="19921" spans="16:16" x14ac:dyDescent="0.3">
      <c r="P19921" s="1"/>
    </row>
    <row r="19922" spans="16:16" x14ac:dyDescent="0.3">
      <c r="P19922" s="1"/>
    </row>
    <row r="19923" spans="16:16" x14ac:dyDescent="0.3">
      <c r="P19923" s="1"/>
    </row>
    <row r="19924" spans="16:16" x14ac:dyDescent="0.3">
      <c r="P19924" s="1"/>
    </row>
    <row r="19925" spans="16:16" x14ac:dyDescent="0.3">
      <c r="P19925" s="1"/>
    </row>
    <row r="19926" spans="16:16" x14ac:dyDescent="0.3">
      <c r="P19926" s="1"/>
    </row>
    <row r="19927" spans="16:16" x14ac:dyDescent="0.3">
      <c r="P19927" s="1"/>
    </row>
    <row r="19928" spans="16:16" x14ac:dyDescent="0.3">
      <c r="P19928" s="1"/>
    </row>
    <row r="19929" spans="16:16" x14ac:dyDescent="0.3">
      <c r="P19929" s="1"/>
    </row>
    <row r="19930" spans="16:16" x14ac:dyDescent="0.3">
      <c r="P19930" s="1"/>
    </row>
    <row r="19931" spans="16:16" x14ac:dyDescent="0.3">
      <c r="P19931" s="1"/>
    </row>
    <row r="19932" spans="16:16" x14ac:dyDescent="0.3">
      <c r="P19932" s="1"/>
    </row>
    <row r="19933" spans="16:16" x14ac:dyDescent="0.3">
      <c r="P19933" s="1"/>
    </row>
    <row r="19934" spans="16:16" x14ac:dyDescent="0.3">
      <c r="P19934" s="1"/>
    </row>
    <row r="19935" spans="16:16" x14ac:dyDescent="0.3">
      <c r="P19935" s="1"/>
    </row>
    <row r="19936" spans="16:16" x14ac:dyDescent="0.3">
      <c r="P19936" s="1"/>
    </row>
    <row r="19937" spans="16:16" x14ac:dyDescent="0.3">
      <c r="P19937" s="1"/>
    </row>
    <row r="19938" spans="16:16" x14ac:dyDescent="0.3">
      <c r="P19938" s="1"/>
    </row>
    <row r="19939" spans="16:16" x14ac:dyDescent="0.3">
      <c r="P19939" s="1"/>
    </row>
    <row r="19940" spans="16:16" x14ac:dyDescent="0.3">
      <c r="P19940" s="1"/>
    </row>
    <row r="19941" spans="16:16" x14ac:dyDescent="0.3">
      <c r="P19941" s="1"/>
    </row>
    <row r="19942" spans="16:16" x14ac:dyDescent="0.3">
      <c r="P19942" s="1"/>
    </row>
    <row r="19943" spans="16:16" x14ac:dyDescent="0.3">
      <c r="P19943" s="1"/>
    </row>
    <row r="19944" spans="16:16" x14ac:dyDescent="0.3">
      <c r="P19944" s="1"/>
    </row>
    <row r="19945" spans="16:16" x14ac:dyDescent="0.3">
      <c r="P19945" s="1"/>
    </row>
    <row r="19946" spans="16:16" x14ac:dyDescent="0.3">
      <c r="P19946" s="1"/>
    </row>
    <row r="19947" spans="16:16" x14ac:dyDescent="0.3">
      <c r="P19947" s="1"/>
    </row>
    <row r="19948" spans="16:16" x14ac:dyDescent="0.3">
      <c r="P19948" s="1"/>
    </row>
    <row r="19949" spans="16:16" x14ac:dyDescent="0.3">
      <c r="P19949" s="1"/>
    </row>
    <row r="19950" spans="16:16" x14ac:dyDescent="0.3">
      <c r="P19950" s="1"/>
    </row>
    <row r="19951" spans="16:16" x14ac:dyDescent="0.3">
      <c r="P19951" s="1"/>
    </row>
    <row r="19952" spans="16:16" x14ac:dyDescent="0.3">
      <c r="P19952" s="1"/>
    </row>
    <row r="19953" spans="16:16" x14ac:dyDescent="0.3">
      <c r="P19953" s="1"/>
    </row>
    <row r="19954" spans="16:16" x14ac:dyDescent="0.3">
      <c r="P19954" s="1"/>
    </row>
    <row r="19955" spans="16:16" x14ac:dyDescent="0.3">
      <c r="P19955" s="1"/>
    </row>
    <row r="19956" spans="16:16" x14ac:dyDescent="0.3">
      <c r="P19956" s="1"/>
    </row>
    <row r="19957" spans="16:16" x14ac:dyDescent="0.3">
      <c r="P19957" s="1"/>
    </row>
    <row r="19958" spans="16:16" x14ac:dyDescent="0.3">
      <c r="P19958" s="1"/>
    </row>
    <row r="19959" spans="16:16" x14ac:dyDescent="0.3">
      <c r="P19959" s="1"/>
    </row>
    <row r="19960" spans="16:16" x14ac:dyDescent="0.3">
      <c r="P19960" s="1"/>
    </row>
    <row r="19961" spans="16:16" x14ac:dyDescent="0.3">
      <c r="P19961" s="1"/>
    </row>
    <row r="19962" spans="16:16" x14ac:dyDescent="0.3">
      <c r="P19962" s="1"/>
    </row>
    <row r="19963" spans="16:16" x14ac:dyDescent="0.3">
      <c r="P19963" s="1"/>
    </row>
    <row r="19964" spans="16:16" x14ac:dyDescent="0.3">
      <c r="P19964" s="1"/>
    </row>
    <row r="19965" spans="16:16" x14ac:dyDescent="0.3">
      <c r="P19965" s="1"/>
    </row>
    <row r="19966" spans="16:16" x14ac:dyDescent="0.3">
      <c r="P19966" s="1"/>
    </row>
    <row r="19967" spans="16:16" x14ac:dyDescent="0.3">
      <c r="P19967" s="1"/>
    </row>
    <row r="19968" spans="16:16" x14ac:dyDescent="0.3">
      <c r="P19968" s="1"/>
    </row>
    <row r="19969" spans="16:16" x14ac:dyDescent="0.3">
      <c r="P19969" s="1"/>
    </row>
    <row r="19970" spans="16:16" x14ac:dyDescent="0.3">
      <c r="P19970" s="1"/>
    </row>
    <row r="19971" spans="16:16" x14ac:dyDescent="0.3">
      <c r="P19971" s="1"/>
    </row>
    <row r="19972" spans="16:16" x14ac:dyDescent="0.3">
      <c r="P19972" s="1"/>
    </row>
    <row r="19973" spans="16:16" x14ac:dyDescent="0.3">
      <c r="P19973" s="1"/>
    </row>
    <row r="19974" spans="16:16" x14ac:dyDescent="0.3">
      <c r="P19974" s="1"/>
    </row>
    <row r="19975" spans="16:16" x14ac:dyDescent="0.3">
      <c r="P19975" s="1"/>
    </row>
    <row r="19976" spans="16:16" x14ac:dyDescent="0.3">
      <c r="P19976" s="1"/>
    </row>
    <row r="19977" spans="16:16" x14ac:dyDescent="0.3">
      <c r="P19977" s="1"/>
    </row>
    <row r="19978" spans="16:16" x14ac:dyDescent="0.3">
      <c r="P19978" s="1"/>
    </row>
    <row r="19979" spans="16:16" x14ac:dyDescent="0.3">
      <c r="P19979" s="1"/>
    </row>
    <row r="19980" spans="16:16" x14ac:dyDescent="0.3">
      <c r="P19980" s="1"/>
    </row>
    <row r="19981" spans="16:16" x14ac:dyDescent="0.3">
      <c r="P19981" s="1"/>
    </row>
    <row r="19982" spans="16:16" x14ac:dyDescent="0.3">
      <c r="P19982" s="1"/>
    </row>
    <row r="19983" spans="16:16" x14ac:dyDescent="0.3">
      <c r="P19983" s="1"/>
    </row>
    <row r="19984" spans="16:16" x14ac:dyDescent="0.3">
      <c r="P19984" s="1"/>
    </row>
    <row r="19985" spans="16:16" x14ac:dyDescent="0.3">
      <c r="P19985" s="1"/>
    </row>
    <row r="19986" spans="16:16" x14ac:dyDescent="0.3">
      <c r="P19986" s="1"/>
    </row>
    <row r="19987" spans="16:16" x14ac:dyDescent="0.3">
      <c r="P19987" s="1"/>
    </row>
    <row r="19988" spans="16:16" x14ac:dyDescent="0.3">
      <c r="P19988" s="1"/>
    </row>
    <row r="19989" spans="16:16" x14ac:dyDescent="0.3">
      <c r="P19989" s="1"/>
    </row>
    <row r="19990" spans="16:16" x14ac:dyDescent="0.3">
      <c r="P19990" s="1"/>
    </row>
    <row r="19991" spans="16:16" x14ac:dyDescent="0.3">
      <c r="P19991" s="1"/>
    </row>
    <row r="19992" spans="16:16" x14ac:dyDescent="0.3">
      <c r="P19992" s="1"/>
    </row>
    <row r="19993" spans="16:16" x14ac:dyDescent="0.3">
      <c r="P19993" s="1"/>
    </row>
    <row r="19994" spans="16:16" x14ac:dyDescent="0.3">
      <c r="P19994" s="1"/>
    </row>
    <row r="19995" spans="16:16" x14ac:dyDescent="0.3">
      <c r="P19995" s="1"/>
    </row>
    <row r="19996" spans="16:16" x14ac:dyDescent="0.3">
      <c r="P19996" s="1"/>
    </row>
    <row r="19997" spans="16:16" x14ac:dyDescent="0.3">
      <c r="P19997" s="1"/>
    </row>
    <row r="19998" spans="16:16" x14ac:dyDescent="0.3">
      <c r="P19998" s="1"/>
    </row>
    <row r="19999" spans="16:16" x14ac:dyDescent="0.3">
      <c r="P19999" s="1"/>
    </row>
    <row r="20000" spans="16:16" x14ac:dyDescent="0.3">
      <c r="P20000" s="1"/>
    </row>
    <row r="20001" spans="16:16" x14ac:dyDescent="0.3">
      <c r="P20001" s="1"/>
    </row>
    <row r="20002" spans="16:16" x14ac:dyDescent="0.3">
      <c r="P20002" s="1"/>
    </row>
    <row r="20003" spans="16:16" x14ac:dyDescent="0.3">
      <c r="P20003" s="1"/>
    </row>
    <row r="20004" spans="16:16" x14ac:dyDescent="0.3">
      <c r="P20004" s="1"/>
    </row>
    <row r="20005" spans="16:16" x14ac:dyDescent="0.3">
      <c r="P20005" s="1"/>
    </row>
    <row r="20006" spans="16:16" x14ac:dyDescent="0.3">
      <c r="P20006" s="1"/>
    </row>
    <row r="20007" spans="16:16" x14ac:dyDescent="0.3">
      <c r="P20007" s="1"/>
    </row>
    <row r="20008" spans="16:16" x14ac:dyDescent="0.3">
      <c r="P20008" s="1"/>
    </row>
    <row r="20009" spans="16:16" x14ac:dyDescent="0.3">
      <c r="P20009" s="1"/>
    </row>
    <row r="20010" spans="16:16" x14ac:dyDescent="0.3">
      <c r="P20010" s="1"/>
    </row>
    <row r="20011" spans="16:16" x14ac:dyDescent="0.3">
      <c r="P20011" s="1"/>
    </row>
    <row r="20012" spans="16:16" x14ac:dyDescent="0.3">
      <c r="P20012" s="1"/>
    </row>
    <row r="20013" spans="16:16" x14ac:dyDescent="0.3">
      <c r="P20013" s="1"/>
    </row>
    <row r="20014" spans="16:16" x14ac:dyDescent="0.3">
      <c r="P20014" s="1"/>
    </row>
    <row r="20015" spans="16:16" x14ac:dyDescent="0.3">
      <c r="P20015" s="1"/>
    </row>
    <row r="20016" spans="16:16" x14ac:dyDescent="0.3">
      <c r="P20016" s="1"/>
    </row>
    <row r="20017" spans="16:16" x14ac:dyDescent="0.3">
      <c r="P20017" s="1"/>
    </row>
    <row r="20018" spans="16:16" x14ac:dyDescent="0.3">
      <c r="P20018" s="1"/>
    </row>
    <row r="20019" spans="16:16" x14ac:dyDescent="0.3">
      <c r="P20019" s="1"/>
    </row>
    <row r="20020" spans="16:16" x14ac:dyDescent="0.3">
      <c r="P20020" s="1"/>
    </row>
    <row r="20021" spans="16:16" x14ac:dyDescent="0.3">
      <c r="P20021" s="1"/>
    </row>
    <row r="20022" spans="16:16" x14ac:dyDescent="0.3">
      <c r="P20022" s="1"/>
    </row>
    <row r="20023" spans="16:16" x14ac:dyDescent="0.3">
      <c r="P20023" s="1"/>
    </row>
    <row r="20024" spans="16:16" x14ac:dyDescent="0.3">
      <c r="P20024" s="1"/>
    </row>
    <row r="20025" spans="16:16" x14ac:dyDescent="0.3">
      <c r="P20025" s="1"/>
    </row>
    <row r="20026" spans="16:16" x14ac:dyDescent="0.3">
      <c r="P20026" s="1"/>
    </row>
    <row r="20027" spans="16:16" x14ac:dyDescent="0.3">
      <c r="P20027" s="1"/>
    </row>
    <row r="20028" spans="16:16" x14ac:dyDescent="0.3">
      <c r="P20028" s="1"/>
    </row>
    <row r="20029" spans="16:16" x14ac:dyDescent="0.3">
      <c r="P20029" s="1"/>
    </row>
    <row r="20030" spans="16:16" x14ac:dyDescent="0.3">
      <c r="P20030" s="1"/>
    </row>
    <row r="20031" spans="16:16" x14ac:dyDescent="0.3">
      <c r="P20031" s="1"/>
    </row>
    <row r="20032" spans="16:16" x14ac:dyDescent="0.3">
      <c r="P20032" s="1"/>
    </row>
    <row r="20033" spans="16:16" x14ac:dyDescent="0.3">
      <c r="P20033" s="1"/>
    </row>
    <row r="20034" spans="16:16" x14ac:dyDescent="0.3">
      <c r="P20034" s="1"/>
    </row>
    <row r="20035" spans="16:16" x14ac:dyDescent="0.3">
      <c r="P20035" s="1"/>
    </row>
    <row r="20036" spans="16:16" x14ac:dyDescent="0.3">
      <c r="P20036" s="1"/>
    </row>
    <row r="20037" spans="16:16" x14ac:dyDescent="0.3">
      <c r="P20037" s="1"/>
    </row>
    <row r="20038" spans="16:16" x14ac:dyDescent="0.3">
      <c r="P20038" s="1"/>
    </row>
    <row r="20039" spans="16:16" x14ac:dyDescent="0.3">
      <c r="P20039" s="1"/>
    </row>
    <row r="20040" spans="16:16" x14ac:dyDescent="0.3">
      <c r="P20040" s="1"/>
    </row>
    <row r="20041" spans="16:16" x14ac:dyDescent="0.3">
      <c r="P20041" s="1"/>
    </row>
    <row r="20042" spans="16:16" x14ac:dyDescent="0.3">
      <c r="P20042" s="1"/>
    </row>
    <row r="20043" spans="16:16" x14ac:dyDescent="0.3">
      <c r="P20043" s="1"/>
    </row>
    <row r="20044" spans="16:16" x14ac:dyDescent="0.3">
      <c r="P20044" s="1"/>
    </row>
    <row r="20045" spans="16:16" x14ac:dyDescent="0.3">
      <c r="P20045" s="1"/>
    </row>
    <row r="20046" spans="16:16" x14ac:dyDescent="0.3">
      <c r="P20046" s="1"/>
    </row>
    <row r="20047" spans="16:16" x14ac:dyDescent="0.3">
      <c r="P20047" s="1"/>
    </row>
    <row r="20048" spans="16:16" x14ac:dyDescent="0.3">
      <c r="P20048" s="1"/>
    </row>
    <row r="20049" spans="16:16" x14ac:dyDescent="0.3">
      <c r="P20049" s="1"/>
    </row>
    <row r="20050" spans="16:16" x14ac:dyDescent="0.3">
      <c r="P20050" s="1"/>
    </row>
    <row r="20051" spans="16:16" x14ac:dyDescent="0.3">
      <c r="P20051" s="1"/>
    </row>
    <row r="20052" spans="16:16" x14ac:dyDescent="0.3">
      <c r="P20052" s="1"/>
    </row>
    <row r="20053" spans="16:16" x14ac:dyDescent="0.3">
      <c r="P20053" s="1"/>
    </row>
    <row r="20054" spans="16:16" x14ac:dyDescent="0.3">
      <c r="P20054" s="1"/>
    </row>
    <row r="20055" spans="16:16" x14ac:dyDescent="0.3">
      <c r="P20055" s="1"/>
    </row>
    <row r="20056" spans="16:16" x14ac:dyDescent="0.3">
      <c r="P20056" s="1"/>
    </row>
    <row r="20057" spans="16:16" x14ac:dyDescent="0.3">
      <c r="P20057" s="1"/>
    </row>
    <row r="20058" spans="16:16" x14ac:dyDescent="0.3">
      <c r="P20058" s="1"/>
    </row>
    <row r="20059" spans="16:16" x14ac:dyDescent="0.3">
      <c r="P20059" s="1"/>
    </row>
    <row r="20060" spans="16:16" x14ac:dyDescent="0.3">
      <c r="P20060" s="1"/>
    </row>
    <row r="20061" spans="16:16" x14ac:dyDescent="0.3">
      <c r="P20061" s="1"/>
    </row>
    <row r="20062" spans="16:16" x14ac:dyDescent="0.3">
      <c r="P20062" s="1"/>
    </row>
    <row r="20063" spans="16:16" x14ac:dyDescent="0.3">
      <c r="P20063" s="1"/>
    </row>
    <row r="20064" spans="16:16" x14ac:dyDescent="0.3">
      <c r="P20064" s="1"/>
    </row>
    <row r="20065" spans="16:16" x14ac:dyDescent="0.3">
      <c r="P20065" s="1"/>
    </row>
    <row r="20066" spans="16:16" x14ac:dyDescent="0.3">
      <c r="P20066" s="1"/>
    </row>
    <row r="20067" spans="16:16" x14ac:dyDescent="0.3">
      <c r="P20067" s="1"/>
    </row>
    <row r="20068" spans="16:16" x14ac:dyDescent="0.3">
      <c r="P20068" s="1"/>
    </row>
    <row r="20069" spans="16:16" x14ac:dyDescent="0.3">
      <c r="P20069" s="1"/>
    </row>
    <row r="20070" spans="16:16" x14ac:dyDescent="0.3">
      <c r="P20070" s="1"/>
    </row>
    <row r="20071" spans="16:16" x14ac:dyDescent="0.3">
      <c r="P20071" s="1"/>
    </row>
    <row r="20072" spans="16:16" x14ac:dyDescent="0.3">
      <c r="P20072" s="1"/>
    </row>
    <row r="20073" spans="16:16" x14ac:dyDescent="0.3">
      <c r="P20073" s="1"/>
    </row>
    <row r="20074" spans="16:16" x14ac:dyDescent="0.3">
      <c r="P20074" s="1"/>
    </row>
    <row r="20075" spans="16:16" x14ac:dyDescent="0.3">
      <c r="P20075" s="1"/>
    </row>
    <row r="20076" spans="16:16" x14ac:dyDescent="0.3">
      <c r="P20076" s="1"/>
    </row>
    <row r="20077" spans="16:16" x14ac:dyDescent="0.3">
      <c r="P20077" s="1"/>
    </row>
    <row r="20078" spans="16:16" x14ac:dyDescent="0.3">
      <c r="P20078" s="1"/>
    </row>
    <row r="20079" spans="16:16" x14ac:dyDescent="0.3">
      <c r="P20079" s="1"/>
    </row>
    <row r="20080" spans="16:16" x14ac:dyDescent="0.3">
      <c r="P20080" s="1"/>
    </row>
    <row r="20081" spans="16:16" x14ac:dyDescent="0.3">
      <c r="P20081" s="1"/>
    </row>
    <row r="20082" spans="16:16" x14ac:dyDescent="0.3">
      <c r="P20082" s="1"/>
    </row>
    <row r="20083" spans="16:16" x14ac:dyDescent="0.3">
      <c r="P20083" s="1"/>
    </row>
    <row r="20084" spans="16:16" x14ac:dyDescent="0.3">
      <c r="P20084" s="1"/>
    </row>
    <row r="20085" spans="16:16" x14ac:dyDescent="0.3">
      <c r="P20085" s="1"/>
    </row>
    <row r="20086" spans="16:16" x14ac:dyDescent="0.3">
      <c r="P20086" s="1"/>
    </row>
    <row r="20087" spans="16:16" x14ac:dyDescent="0.3">
      <c r="P20087" s="1"/>
    </row>
    <row r="20088" spans="16:16" x14ac:dyDescent="0.3">
      <c r="P20088" s="1"/>
    </row>
    <row r="20089" spans="16:16" x14ac:dyDescent="0.3">
      <c r="P20089" s="1"/>
    </row>
    <row r="20090" spans="16:16" x14ac:dyDescent="0.3">
      <c r="P20090" s="1"/>
    </row>
    <row r="20091" spans="16:16" x14ac:dyDescent="0.3">
      <c r="P20091" s="1"/>
    </row>
    <row r="20092" spans="16:16" x14ac:dyDescent="0.3">
      <c r="P20092" s="1"/>
    </row>
    <row r="20093" spans="16:16" x14ac:dyDescent="0.3">
      <c r="P20093" s="1"/>
    </row>
    <row r="20094" spans="16:16" x14ac:dyDescent="0.3">
      <c r="P20094" s="1"/>
    </row>
    <row r="20095" spans="16:16" x14ac:dyDescent="0.3">
      <c r="P20095" s="1"/>
    </row>
    <row r="20096" spans="16:16" x14ac:dyDescent="0.3">
      <c r="P20096" s="1"/>
    </row>
    <row r="20097" spans="16:16" x14ac:dyDescent="0.3">
      <c r="P20097" s="1"/>
    </row>
    <row r="20098" spans="16:16" x14ac:dyDescent="0.3">
      <c r="P20098" s="1"/>
    </row>
    <row r="20099" spans="16:16" x14ac:dyDescent="0.3">
      <c r="P20099" s="1"/>
    </row>
    <row r="20100" spans="16:16" x14ac:dyDescent="0.3">
      <c r="P20100" s="1"/>
    </row>
    <row r="20101" spans="16:16" x14ac:dyDescent="0.3">
      <c r="P20101" s="1"/>
    </row>
    <row r="20102" spans="16:16" x14ac:dyDescent="0.3">
      <c r="P20102" s="1"/>
    </row>
    <row r="20103" spans="16:16" x14ac:dyDescent="0.3">
      <c r="P20103" s="1"/>
    </row>
    <row r="20104" spans="16:16" x14ac:dyDescent="0.3">
      <c r="P20104" s="1"/>
    </row>
    <row r="20105" spans="16:16" x14ac:dyDescent="0.3">
      <c r="P20105" s="1"/>
    </row>
    <row r="20106" spans="16:16" x14ac:dyDescent="0.3">
      <c r="P20106" s="1"/>
    </row>
    <row r="20107" spans="16:16" x14ac:dyDescent="0.3">
      <c r="P20107" s="1"/>
    </row>
    <row r="20108" spans="16:16" x14ac:dyDescent="0.3">
      <c r="P20108" s="1"/>
    </row>
    <row r="20109" spans="16:16" x14ac:dyDescent="0.3">
      <c r="P20109" s="1"/>
    </row>
    <row r="20110" spans="16:16" x14ac:dyDescent="0.3">
      <c r="P20110" s="1"/>
    </row>
    <row r="20111" spans="16:16" x14ac:dyDescent="0.3">
      <c r="P20111" s="1"/>
    </row>
    <row r="20112" spans="16:16" x14ac:dyDescent="0.3">
      <c r="P20112" s="1"/>
    </row>
    <row r="20113" spans="16:16" x14ac:dyDescent="0.3">
      <c r="P20113" s="1"/>
    </row>
    <row r="20114" spans="16:16" x14ac:dyDescent="0.3">
      <c r="P20114" s="1"/>
    </row>
    <row r="20115" spans="16:16" x14ac:dyDescent="0.3">
      <c r="P20115" s="1"/>
    </row>
    <row r="20116" spans="16:16" x14ac:dyDescent="0.3">
      <c r="P20116" s="1"/>
    </row>
    <row r="20117" spans="16:16" x14ac:dyDescent="0.3">
      <c r="P20117" s="1"/>
    </row>
    <row r="20118" spans="16:16" x14ac:dyDescent="0.3">
      <c r="P20118" s="1"/>
    </row>
    <row r="20119" spans="16:16" x14ac:dyDescent="0.3">
      <c r="P20119" s="1"/>
    </row>
    <row r="20120" spans="16:16" x14ac:dyDescent="0.3">
      <c r="P20120" s="1"/>
    </row>
    <row r="20121" spans="16:16" x14ac:dyDescent="0.3">
      <c r="P20121" s="1"/>
    </row>
    <row r="20122" spans="16:16" x14ac:dyDescent="0.3">
      <c r="P20122" s="1"/>
    </row>
    <row r="20123" spans="16:16" x14ac:dyDescent="0.3">
      <c r="P20123" s="1"/>
    </row>
    <row r="20124" spans="16:16" x14ac:dyDescent="0.3">
      <c r="P20124" s="1"/>
    </row>
    <row r="20125" spans="16:16" x14ac:dyDescent="0.3">
      <c r="P20125" s="1"/>
    </row>
    <row r="20126" spans="16:16" x14ac:dyDescent="0.3">
      <c r="P20126" s="1"/>
    </row>
    <row r="20127" spans="16:16" x14ac:dyDescent="0.3">
      <c r="P20127" s="1"/>
    </row>
    <row r="20128" spans="16:16" x14ac:dyDescent="0.3">
      <c r="P20128" s="1"/>
    </row>
    <row r="20129" spans="16:16" x14ac:dyDescent="0.3">
      <c r="P20129" s="1"/>
    </row>
    <row r="20130" spans="16:16" x14ac:dyDescent="0.3">
      <c r="P20130" s="1"/>
    </row>
    <row r="20131" spans="16:16" x14ac:dyDescent="0.3">
      <c r="P20131" s="1"/>
    </row>
    <row r="20132" spans="16:16" x14ac:dyDescent="0.3">
      <c r="P20132" s="1"/>
    </row>
    <row r="20133" spans="16:16" x14ac:dyDescent="0.3">
      <c r="P20133" s="1"/>
    </row>
    <row r="20134" spans="16:16" x14ac:dyDescent="0.3">
      <c r="P20134" s="1"/>
    </row>
    <row r="20135" spans="16:16" x14ac:dyDescent="0.3">
      <c r="P20135" s="1"/>
    </row>
    <row r="20136" spans="16:16" x14ac:dyDescent="0.3">
      <c r="P20136" s="1"/>
    </row>
    <row r="20137" spans="16:16" x14ac:dyDescent="0.3">
      <c r="P20137" s="1"/>
    </row>
    <row r="20138" spans="16:16" x14ac:dyDescent="0.3">
      <c r="P20138" s="1"/>
    </row>
    <row r="20139" spans="16:16" x14ac:dyDescent="0.3">
      <c r="P20139" s="1"/>
    </row>
    <row r="20140" spans="16:16" x14ac:dyDescent="0.3">
      <c r="P20140" s="1"/>
    </row>
    <row r="20141" spans="16:16" x14ac:dyDescent="0.3">
      <c r="P20141" s="1"/>
    </row>
    <row r="20142" spans="16:16" x14ac:dyDescent="0.3">
      <c r="P20142" s="1"/>
    </row>
    <row r="20143" spans="16:16" x14ac:dyDescent="0.3">
      <c r="P20143" s="1"/>
    </row>
    <row r="20144" spans="16:16" x14ac:dyDescent="0.3">
      <c r="P20144" s="1"/>
    </row>
    <row r="20145" spans="16:16" x14ac:dyDescent="0.3">
      <c r="P20145" s="1"/>
    </row>
    <row r="20146" spans="16:16" x14ac:dyDescent="0.3">
      <c r="P20146" s="1"/>
    </row>
    <row r="20147" spans="16:16" x14ac:dyDescent="0.3">
      <c r="P20147" s="1"/>
    </row>
    <row r="20148" spans="16:16" x14ac:dyDescent="0.3">
      <c r="P20148" s="1"/>
    </row>
    <row r="20149" spans="16:16" x14ac:dyDescent="0.3">
      <c r="P20149" s="1"/>
    </row>
    <row r="20150" spans="16:16" x14ac:dyDescent="0.3">
      <c r="P20150" s="1"/>
    </row>
    <row r="20151" spans="16:16" x14ac:dyDescent="0.3">
      <c r="P20151" s="1"/>
    </row>
    <row r="20152" spans="16:16" x14ac:dyDescent="0.3">
      <c r="P20152" s="1"/>
    </row>
    <row r="20153" spans="16:16" x14ac:dyDescent="0.3">
      <c r="P20153" s="1"/>
    </row>
    <row r="20154" spans="16:16" x14ac:dyDescent="0.3">
      <c r="P20154" s="1"/>
    </row>
    <row r="20155" spans="16:16" x14ac:dyDescent="0.3">
      <c r="P20155" s="1"/>
    </row>
    <row r="20156" spans="16:16" x14ac:dyDescent="0.3">
      <c r="P20156" s="1"/>
    </row>
    <row r="20157" spans="16:16" x14ac:dyDescent="0.3">
      <c r="P20157" s="1"/>
    </row>
    <row r="20158" spans="16:16" x14ac:dyDescent="0.3">
      <c r="P20158" s="1"/>
    </row>
    <row r="20159" spans="16:16" x14ac:dyDescent="0.3">
      <c r="P20159" s="1"/>
    </row>
    <row r="20160" spans="16:16" x14ac:dyDescent="0.3">
      <c r="P20160" s="1"/>
    </row>
    <row r="20161" spans="16:16" x14ac:dyDescent="0.3">
      <c r="P20161" s="1"/>
    </row>
    <row r="20162" spans="16:16" x14ac:dyDescent="0.3">
      <c r="P20162" s="1"/>
    </row>
    <row r="20163" spans="16:16" x14ac:dyDescent="0.3">
      <c r="P20163" s="1"/>
    </row>
    <row r="20164" spans="16:16" x14ac:dyDescent="0.3">
      <c r="P20164" s="1"/>
    </row>
    <row r="20165" spans="16:16" x14ac:dyDescent="0.3">
      <c r="P20165" s="1"/>
    </row>
    <row r="20166" spans="16:16" x14ac:dyDescent="0.3">
      <c r="P20166" s="1"/>
    </row>
    <row r="20167" spans="16:16" x14ac:dyDescent="0.3">
      <c r="P20167" s="1"/>
    </row>
    <row r="20168" spans="16:16" x14ac:dyDescent="0.3">
      <c r="P20168" s="1"/>
    </row>
    <row r="20169" spans="16:16" x14ac:dyDescent="0.3">
      <c r="P20169" s="1"/>
    </row>
    <row r="20170" spans="16:16" x14ac:dyDescent="0.3">
      <c r="P20170" s="1"/>
    </row>
    <row r="20171" spans="16:16" x14ac:dyDescent="0.3">
      <c r="P20171" s="1"/>
    </row>
    <row r="20172" spans="16:16" x14ac:dyDescent="0.3">
      <c r="P20172" s="1"/>
    </row>
    <row r="20173" spans="16:16" x14ac:dyDescent="0.3">
      <c r="P20173" s="1"/>
    </row>
    <row r="20174" spans="16:16" x14ac:dyDescent="0.3">
      <c r="P20174" s="1"/>
    </row>
    <row r="20175" spans="16:16" x14ac:dyDescent="0.3">
      <c r="P20175" s="1"/>
    </row>
    <row r="20176" spans="16:16" x14ac:dyDescent="0.3">
      <c r="P20176" s="1"/>
    </row>
    <row r="20177" spans="16:16" x14ac:dyDescent="0.3">
      <c r="P20177" s="1"/>
    </row>
    <row r="20178" spans="16:16" x14ac:dyDescent="0.3">
      <c r="P20178" s="1"/>
    </row>
    <row r="20179" spans="16:16" x14ac:dyDescent="0.3">
      <c r="P20179" s="1"/>
    </row>
    <row r="20180" spans="16:16" x14ac:dyDescent="0.3">
      <c r="P20180" s="1"/>
    </row>
    <row r="20181" spans="16:16" x14ac:dyDescent="0.3">
      <c r="P20181" s="1"/>
    </row>
    <row r="20182" spans="16:16" x14ac:dyDescent="0.3">
      <c r="P20182" s="1"/>
    </row>
    <row r="20183" spans="16:16" x14ac:dyDescent="0.3">
      <c r="P20183" s="1"/>
    </row>
    <row r="20184" spans="16:16" x14ac:dyDescent="0.3">
      <c r="P20184" s="1"/>
    </row>
    <row r="20185" spans="16:16" x14ac:dyDescent="0.3">
      <c r="P20185" s="1"/>
    </row>
    <row r="20186" spans="16:16" x14ac:dyDescent="0.3">
      <c r="P20186" s="1"/>
    </row>
    <row r="20187" spans="16:16" x14ac:dyDescent="0.3">
      <c r="P20187" s="1"/>
    </row>
    <row r="20188" spans="16:16" x14ac:dyDescent="0.3">
      <c r="P20188" s="1"/>
    </row>
    <row r="20189" spans="16:16" x14ac:dyDescent="0.3">
      <c r="P20189" s="1"/>
    </row>
    <row r="20190" spans="16:16" x14ac:dyDescent="0.3">
      <c r="P20190" s="1"/>
    </row>
    <row r="20191" spans="16:16" x14ac:dyDescent="0.3">
      <c r="P20191" s="1"/>
    </row>
    <row r="20192" spans="16:16" x14ac:dyDescent="0.3">
      <c r="P20192" s="1"/>
    </row>
    <row r="20193" spans="16:16" x14ac:dyDescent="0.3">
      <c r="P20193" s="1"/>
    </row>
    <row r="20194" spans="16:16" x14ac:dyDescent="0.3">
      <c r="P20194" s="1"/>
    </row>
    <row r="20195" spans="16:16" x14ac:dyDescent="0.3">
      <c r="P20195" s="1"/>
    </row>
    <row r="20196" spans="16:16" x14ac:dyDescent="0.3">
      <c r="P20196" s="1"/>
    </row>
    <row r="20197" spans="16:16" x14ac:dyDescent="0.3">
      <c r="P20197" s="1"/>
    </row>
    <row r="20198" spans="16:16" x14ac:dyDescent="0.3">
      <c r="P20198" s="1"/>
    </row>
    <row r="20199" spans="16:16" x14ac:dyDescent="0.3">
      <c r="P20199" s="1"/>
    </row>
    <row r="20200" spans="16:16" x14ac:dyDescent="0.3">
      <c r="P20200" s="1"/>
    </row>
    <row r="20201" spans="16:16" x14ac:dyDescent="0.3">
      <c r="P20201" s="1"/>
    </row>
    <row r="20202" spans="16:16" x14ac:dyDescent="0.3">
      <c r="P20202" s="1"/>
    </row>
    <row r="20203" spans="16:16" x14ac:dyDescent="0.3">
      <c r="P20203" s="1"/>
    </row>
    <row r="20204" spans="16:16" x14ac:dyDescent="0.3">
      <c r="P20204" s="1"/>
    </row>
    <row r="20205" spans="16:16" x14ac:dyDescent="0.3">
      <c r="P20205" s="1"/>
    </row>
    <row r="20206" spans="16:16" x14ac:dyDescent="0.3">
      <c r="P20206" s="1"/>
    </row>
    <row r="20207" spans="16:16" x14ac:dyDescent="0.3">
      <c r="P20207" s="1"/>
    </row>
    <row r="20208" spans="16:16" x14ac:dyDescent="0.3">
      <c r="P20208" s="1"/>
    </row>
    <row r="20209" spans="16:16" x14ac:dyDescent="0.3">
      <c r="P20209" s="1"/>
    </row>
    <row r="20210" spans="16:16" x14ac:dyDescent="0.3">
      <c r="P20210" s="1"/>
    </row>
    <row r="20211" spans="16:16" x14ac:dyDescent="0.3">
      <c r="P20211" s="1"/>
    </row>
    <row r="20212" spans="16:16" x14ac:dyDescent="0.3">
      <c r="P20212" s="1"/>
    </row>
    <row r="20213" spans="16:16" x14ac:dyDescent="0.3">
      <c r="P20213" s="1"/>
    </row>
    <row r="20214" spans="16:16" x14ac:dyDescent="0.3">
      <c r="P20214" s="1"/>
    </row>
    <row r="20215" spans="16:16" x14ac:dyDescent="0.3">
      <c r="P20215" s="1"/>
    </row>
    <row r="20216" spans="16:16" x14ac:dyDescent="0.3">
      <c r="P20216" s="1"/>
    </row>
    <row r="20217" spans="16:16" x14ac:dyDescent="0.3">
      <c r="P20217" s="1"/>
    </row>
    <row r="20218" spans="16:16" x14ac:dyDescent="0.3">
      <c r="P20218" s="1"/>
    </row>
    <row r="20219" spans="16:16" x14ac:dyDescent="0.3">
      <c r="P20219" s="1"/>
    </row>
    <row r="20220" spans="16:16" x14ac:dyDescent="0.3">
      <c r="P20220" s="1"/>
    </row>
    <row r="20221" spans="16:16" x14ac:dyDescent="0.3">
      <c r="P20221" s="1"/>
    </row>
    <row r="20222" spans="16:16" x14ac:dyDescent="0.3">
      <c r="P20222" s="1"/>
    </row>
    <row r="20223" spans="16:16" x14ac:dyDescent="0.3">
      <c r="P20223" s="1"/>
    </row>
    <row r="20224" spans="16:16" x14ac:dyDescent="0.3">
      <c r="P20224" s="1"/>
    </row>
    <row r="20225" spans="16:16" x14ac:dyDescent="0.3">
      <c r="P20225" s="1"/>
    </row>
    <row r="20226" spans="16:16" x14ac:dyDescent="0.3">
      <c r="P20226" s="1"/>
    </row>
    <row r="20227" spans="16:16" x14ac:dyDescent="0.3">
      <c r="P20227" s="1"/>
    </row>
    <row r="20228" spans="16:16" x14ac:dyDescent="0.3">
      <c r="P20228" s="1"/>
    </row>
    <row r="20229" spans="16:16" x14ac:dyDescent="0.3">
      <c r="P20229" s="1"/>
    </row>
    <row r="20230" spans="16:16" x14ac:dyDescent="0.3">
      <c r="P20230" s="1"/>
    </row>
    <row r="20231" spans="16:16" x14ac:dyDescent="0.3">
      <c r="P20231" s="1"/>
    </row>
    <row r="20232" spans="16:16" x14ac:dyDescent="0.3">
      <c r="P20232" s="1"/>
    </row>
    <row r="20233" spans="16:16" x14ac:dyDescent="0.3">
      <c r="P20233" s="1"/>
    </row>
    <row r="20234" spans="16:16" x14ac:dyDescent="0.3">
      <c r="P20234" s="1"/>
    </row>
    <row r="20235" spans="16:16" x14ac:dyDescent="0.3">
      <c r="P20235" s="1"/>
    </row>
    <row r="20236" spans="16:16" x14ac:dyDescent="0.3">
      <c r="P20236" s="1"/>
    </row>
    <row r="20237" spans="16:16" x14ac:dyDescent="0.3">
      <c r="P20237" s="1"/>
    </row>
    <row r="20238" spans="16:16" x14ac:dyDescent="0.3">
      <c r="P20238" s="1"/>
    </row>
    <row r="20239" spans="16:16" x14ac:dyDescent="0.3">
      <c r="P20239" s="1"/>
    </row>
    <row r="20240" spans="16:16" x14ac:dyDescent="0.3">
      <c r="P20240" s="1"/>
    </row>
    <row r="20241" spans="16:16" x14ac:dyDescent="0.3">
      <c r="P20241" s="1"/>
    </row>
    <row r="20242" spans="16:16" x14ac:dyDescent="0.3">
      <c r="P20242" s="1"/>
    </row>
    <row r="20243" spans="16:16" x14ac:dyDescent="0.3">
      <c r="P20243" s="1"/>
    </row>
    <row r="20244" spans="16:16" x14ac:dyDescent="0.3">
      <c r="P20244" s="1"/>
    </row>
    <row r="20245" spans="16:16" x14ac:dyDescent="0.3">
      <c r="P20245" s="1"/>
    </row>
    <row r="20246" spans="16:16" x14ac:dyDescent="0.3">
      <c r="P20246" s="1"/>
    </row>
    <row r="20247" spans="16:16" x14ac:dyDescent="0.3">
      <c r="P20247" s="1"/>
    </row>
    <row r="20248" spans="16:16" x14ac:dyDescent="0.3">
      <c r="P20248" s="1"/>
    </row>
    <row r="20249" spans="16:16" x14ac:dyDescent="0.3">
      <c r="P20249" s="1"/>
    </row>
    <row r="20250" spans="16:16" x14ac:dyDescent="0.3">
      <c r="P20250" s="1"/>
    </row>
    <row r="20251" spans="16:16" x14ac:dyDescent="0.3">
      <c r="P20251" s="1"/>
    </row>
    <row r="20252" spans="16:16" x14ac:dyDescent="0.3">
      <c r="P20252" s="1"/>
    </row>
    <row r="20253" spans="16:16" x14ac:dyDescent="0.3">
      <c r="P20253" s="1"/>
    </row>
    <row r="20254" spans="16:16" x14ac:dyDescent="0.3">
      <c r="P20254" s="1"/>
    </row>
    <row r="20255" spans="16:16" x14ac:dyDescent="0.3">
      <c r="P20255" s="1"/>
    </row>
    <row r="20256" spans="16:16" x14ac:dyDescent="0.3">
      <c r="P20256" s="1"/>
    </row>
    <row r="20257" spans="16:16" x14ac:dyDescent="0.3">
      <c r="P20257" s="1"/>
    </row>
    <row r="20258" spans="16:16" x14ac:dyDescent="0.3">
      <c r="P20258" s="1"/>
    </row>
    <row r="20259" spans="16:16" x14ac:dyDescent="0.3">
      <c r="P20259" s="1"/>
    </row>
    <row r="20260" spans="16:16" x14ac:dyDescent="0.3">
      <c r="P20260" s="1"/>
    </row>
    <row r="20261" spans="16:16" x14ac:dyDescent="0.3">
      <c r="P20261" s="1"/>
    </row>
    <row r="20262" spans="16:16" x14ac:dyDescent="0.3">
      <c r="P20262" s="1"/>
    </row>
    <row r="20263" spans="16:16" x14ac:dyDescent="0.3">
      <c r="P20263" s="1"/>
    </row>
    <row r="20264" spans="16:16" x14ac:dyDescent="0.3">
      <c r="P20264" s="1"/>
    </row>
    <row r="20265" spans="16:16" x14ac:dyDescent="0.3">
      <c r="P20265" s="1"/>
    </row>
    <row r="20266" spans="16:16" x14ac:dyDescent="0.3">
      <c r="P20266" s="1"/>
    </row>
    <row r="20267" spans="16:16" x14ac:dyDescent="0.3">
      <c r="P20267" s="1"/>
    </row>
    <row r="20268" spans="16:16" x14ac:dyDescent="0.3">
      <c r="P20268" s="1"/>
    </row>
    <row r="20269" spans="16:16" x14ac:dyDescent="0.3">
      <c r="P20269" s="1"/>
    </row>
    <row r="20270" spans="16:16" x14ac:dyDescent="0.3">
      <c r="P20270" s="1"/>
    </row>
    <row r="20271" spans="16:16" x14ac:dyDescent="0.3">
      <c r="P20271" s="1"/>
    </row>
    <row r="20272" spans="16:16" x14ac:dyDescent="0.3">
      <c r="P20272" s="1"/>
    </row>
    <row r="20273" spans="16:16" x14ac:dyDescent="0.3">
      <c r="P20273" s="1"/>
    </row>
    <row r="20274" spans="16:16" x14ac:dyDescent="0.3">
      <c r="P20274" s="1"/>
    </row>
    <row r="20275" spans="16:16" x14ac:dyDescent="0.3">
      <c r="P20275" s="1"/>
    </row>
    <row r="20276" spans="16:16" x14ac:dyDescent="0.3">
      <c r="P20276" s="1"/>
    </row>
    <row r="20277" spans="16:16" x14ac:dyDescent="0.3">
      <c r="P20277" s="1"/>
    </row>
    <row r="20278" spans="16:16" x14ac:dyDescent="0.3">
      <c r="P20278" s="1"/>
    </row>
    <row r="20279" spans="16:16" x14ac:dyDescent="0.3">
      <c r="P20279" s="1"/>
    </row>
    <row r="20280" spans="16:16" x14ac:dyDescent="0.3">
      <c r="P20280" s="1"/>
    </row>
    <row r="20281" spans="16:16" x14ac:dyDescent="0.3">
      <c r="P20281" s="1"/>
    </row>
    <row r="20282" spans="16:16" x14ac:dyDescent="0.3">
      <c r="P20282" s="1"/>
    </row>
    <row r="20283" spans="16:16" x14ac:dyDescent="0.3">
      <c r="P20283" s="1"/>
    </row>
    <row r="20284" spans="16:16" x14ac:dyDescent="0.3">
      <c r="P20284" s="1"/>
    </row>
    <row r="20285" spans="16:16" x14ac:dyDescent="0.3">
      <c r="P20285" s="1"/>
    </row>
    <row r="20286" spans="16:16" x14ac:dyDescent="0.3">
      <c r="P20286" s="1"/>
    </row>
    <row r="20287" spans="16:16" x14ac:dyDescent="0.3">
      <c r="P20287" s="1"/>
    </row>
    <row r="20288" spans="16:16" x14ac:dyDescent="0.3">
      <c r="P20288" s="1"/>
    </row>
    <row r="20289" spans="16:16" x14ac:dyDescent="0.3">
      <c r="P20289" s="1"/>
    </row>
    <row r="20290" spans="16:16" x14ac:dyDescent="0.3">
      <c r="P20290" s="1"/>
    </row>
    <row r="20291" spans="16:16" x14ac:dyDescent="0.3">
      <c r="P20291" s="1"/>
    </row>
    <row r="20292" spans="16:16" x14ac:dyDescent="0.3">
      <c r="P20292" s="1"/>
    </row>
    <row r="20293" spans="16:16" x14ac:dyDescent="0.3">
      <c r="P20293" s="1"/>
    </row>
    <row r="20294" spans="16:16" x14ac:dyDescent="0.3">
      <c r="P20294" s="1"/>
    </row>
    <row r="20295" spans="16:16" x14ac:dyDescent="0.3">
      <c r="P20295" s="1"/>
    </row>
    <row r="20296" spans="16:16" x14ac:dyDescent="0.3">
      <c r="P20296" s="1"/>
    </row>
    <row r="20297" spans="16:16" x14ac:dyDescent="0.3">
      <c r="P20297" s="1"/>
    </row>
    <row r="20298" spans="16:16" x14ac:dyDescent="0.3">
      <c r="P20298" s="1"/>
    </row>
    <row r="20299" spans="16:16" x14ac:dyDescent="0.3">
      <c r="P20299" s="1"/>
    </row>
    <row r="20300" spans="16:16" x14ac:dyDescent="0.3">
      <c r="P20300" s="1"/>
    </row>
    <row r="20301" spans="16:16" x14ac:dyDescent="0.3">
      <c r="P20301" s="1"/>
    </row>
    <row r="20302" spans="16:16" x14ac:dyDescent="0.3">
      <c r="P20302" s="1"/>
    </row>
    <row r="20303" spans="16:16" x14ac:dyDescent="0.3">
      <c r="P20303" s="1"/>
    </row>
    <row r="20304" spans="16:16" x14ac:dyDescent="0.3">
      <c r="P20304" s="1"/>
    </row>
    <row r="20305" spans="16:16" x14ac:dyDescent="0.3">
      <c r="P20305" s="1"/>
    </row>
    <row r="20306" spans="16:16" x14ac:dyDescent="0.3">
      <c r="P20306" s="1"/>
    </row>
    <row r="20307" spans="16:16" x14ac:dyDescent="0.3">
      <c r="P20307" s="1"/>
    </row>
    <row r="20308" spans="16:16" x14ac:dyDescent="0.3">
      <c r="P20308" s="1"/>
    </row>
    <row r="20309" spans="16:16" x14ac:dyDescent="0.3">
      <c r="P20309" s="1"/>
    </row>
    <row r="20310" spans="16:16" x14ac:dyDescent="0.3">
      <c r="P20310" s="1"/>
    </row>
    <row r="20311" spans="16:16" x14ac:dyDescent="0.3">
      <c r="P20311" s="1"/>
    </row>
    <row r="20312" spans="16:16" x14ac:dyDescent="0.3">
      <c r="P20312" s="1"/>
    </row>
    <row r="20313" spans="16:16" x14ac:dyDescent="0.3">
      <c r="P20313" s="1"/>
    </row>
    <row r="20314" spans="16:16" x14ac:dyDescent="0.3">
      <c r="P20314" s="1"/>
    </row>
    <row r="20315" spans="16:16" x14ac:dyDescent="0.3">
      <c r="P20315" s="1"/>
    </row>
    <row r="20316" spans="16:16" x14ac:dyDescent="0.3">
      <c r="P20316" s="1"/>
    </row>
    <row r="20317" spans="16:16" x14ac:dyDescent="0.3">
      <c r="P20317" s="1"/>
    </row>
    <row r="20318" spans="16:16" x14ac:dyDescent="0.3">
      <c r="P20318" s="1"/>
    </row>
    <row r="20319" spans="16:16" x14ac:dyDescent="0.3">
      <c r="P20319" s="1"/>
    </row>
    <row r="20320" spans="16:16" x14ac:dyDescent="0.3">
      <c r="P20320" s="1"/>
    </row>
    <row r="20321" spans="16:16" x14ac:dyDescent="0.3">
      <c r="P20321" s="1"/>
    </row>
    <row r="20322" spans="16:16" x14ac:dyDescent="0.3">
      <c r="P20322" s="1"/>
    </row>
    <row r="20323" spans="16:16" x14ac:dyDescent="0.3">
      <c r="P20323" s="1"/>
    </row>
    <row r="20324" spans="16:16" x14ac:dyDescent="0.3">
      <c r="P20324" s="1"/>
    </row>
    <row r="20325" spans="16:16" x14ac:dyDescent="0.3">
      <c r="P20325" s="1"/>
    </row>
    <row r="20326" spans="16:16" x14ac:dyDescent="0.3">
      <c r="P20326" s="1"/>
    </row>
    <row r="20327" spans="16:16" x14ac:dyDescent="0.3">
      <c r="P20327" s="1"/>
    </row>
    <row r="20328" spans="16:16" x14ac:dyDescent="0.3">
      <c r="P20328" s="1"/>
    </row>
    <row r="20329" spans="16:16" x14ac:dyDescent="0.3">
      <c r="P20329" s="1"/>
    </row>
    <row r="20330" spans="16:16" x14ac:dyDescent="0.3">
      <c r="P20330" s="1"/>
    </row>
    <row r="20331" spans="16:16" x14ac:dyDescent="0.3">
      <c r="P20331" s="1"/>
    </row>
    <row r="20332" spans="16:16" x14ac:dyDescent="0.3">
      <c r="P20332" s="1"/>
    </row>
    <row r="20333" spans="16:16" x14ac:dyDescent="0.3">
      <c r="P20333" s="1"/>
    </row>
    <row r="20334" spans="16:16" x14ac:dyDescent="0.3">
      <c r="P20334" s="1"/>
    </row>
    <row r="20335" spans="16:16" x14ac:dyDescent="0.3">
      <c r="P20335" s="1"/>
    </row>
    <row r="20336" spans="16:16" x14ac:dyDescent="0.3">
      <c r="P20336" s="1"/>
    </row>
    <row r="20337" spans="16:16" x14ac:dyDescent="0.3">
      <c r="P20337" s="1"/>
    </row>
    <row r="20338" spans="16:16" x14ac:dyDescent="0.3">
      <c r="P20338" s="1"/>
    </row>
    <row r="20339" spans="16:16" x14ac:dyDescent="0.3">
      <c r="P20339" s="1"/>
    </row>
    <row r="20340" spans="16:16" x14ac:dyDescent="0.3">
      <c r="P20340" s="1"/>
    </row>
    <row r="20341" spans="16:16" x14ac:dyDescent="0.3">
      <c r="P20341" s="1"/>
    </row>
    <row r="20342" spans="16:16" x14ac:dyDescent="0.3">
      <c r="P20342" s="1"/>
    </row>
    <row r="20343" spans="16:16" x14ac:dyDescent="0.3">
      <c r="P20343" s="1"/>
    </row>
    <row r="20344" spans="16:16" x14ac:dyDescent="0.3">
      <c r="P20344" s="1"/>
    </row>
    <row r="20345" spans="16:16" x14ac:dyDescent="0.3">
      <c r="P20345" s="1"/>
    </row>
    <row r="20346" spans="16:16" x14ac:dyDescent="0.3">
      <c r="P20346" s="1"/>
    </row>
    <row r="20347" spans="16:16" x14ac:dyDescent="0.3">
      <c r="P20347" s="1"/>
    </row>
    <row r="20348" spans="16:16" x14ac:dyDescent="0.3">
      <c r="P20348" s="1"/>
    </row>
    <row r="20349" spans="16:16" x14ac:dyDescent="0.3">
      <c r="P20349" s="1"/>
    </row>
    <row r="20350" spans="16:16" x14ac:dyDescent="0.3">
      <c r="P20350" s="1"/>
    </row>
    <row r="20351" spans="16:16" x14ac:dyDescent="0.3">
      <c r="P20351" s="1"/>
    </row>
    <row r="20352" spans="16:16" x14ac:dyDescent="0.3">
      <c r="P20352" s="1"/>
    </row>
    <row r="20353" spans="16:16" x14ac:dyDescent="0.3">
      <c r="P20353" s="1"/>
    </row>
    <row r="20354" spans="16:16" x14ac:dyDescent="0.3">
      <c r="P20354" s="1"/>
    </row>
    <row r="20355" spans="16:16" x14ac:dyDescent="0.3">
      <c r="P20355" s="1"/>
    </row>
    <row r="20356" spans="16:16" x14ac:dyDescent="0.3">
      <c r="P20356" s="1"/>
    </row>
    <row r="20357" spans="16:16" x14ac:dyDescent="0.3">
      <c r="P20357" s="1"/>
    </row>
    <row r="20358" spans="16:16" x14ac:dyDescent="0.3">
      <c r="P20358" s="1"/>
    </row>
    <row r="20359" spans="16:16" x14ac:dyDescent="0.3">
      <c r="P20359" s="1"/>
    </row>
    <row r="20360" spans="16:16" x14ac:dyDescent="0.3">
      <c r="P20360" s="1"/>
    </row>
    <row r="20361" spans="16:16" x14ac:dyDescent="0.3">
      <c r="P20361" s="1"/>
    </row>
    <row r="20362" spans="16:16" x14ac:dyDescent="0.3">
      <c r="P20362" s="1"/>
    </row>
    <row r="20363" spans="16:16" x14ac:dyDescent="0.3">
      <c r="P20363" s="1"/>
    </row>
    <row r="20364" spans="16:16" x14ac:dyDescent="0.3">
      <c r="P20364" s="1"/>
    </row>
    <row r="20365" spans="16:16" x14ac:dyDescent="0.3">
      <c r="P20365" s="1"/>
    </row>
    <row r="20366" spans="16:16" x14ac:dyDescent="0.3">
      <c r="P20366" s="1"/>
    </row>
    <row r="20367" spans="16:16" x14ac:dyDescent="0.3">
      <c r="P20367" s="1"/>
    </row>
    <row r="20368" spans="16:16" x14ac:dyDescent="0.3">
      <c r="P20368" s="1"/>
    </row>
    <row r="20369" spans="16:16" x14ac:dyDescent="0.3">
      <c r="P20369" s="1"/>
    </row>
    <row r="20370" spans="16:16" x14ac:dyDescent="0.3">
      <c r="P20370" s="1"/>
    </row>
    <row r="20371" spans="16:16" x14ac:dyDescent="0.3">
      <c r="P20371" s="1"/>
    </row>
    <row r="20372" spans="16:16" x14ac:dyDescent="0.3">
      <c r="P20372" s="1"/>
    </row>
    <row r="20373" spans="16:16" x14ac:dyDescent="0.3">
      <c r="P20373" s="1"/>
    </row>
    <row r="20374" spans="16:16" x14ac:dyDescent="0.3">
      <c r="P20374" s="1"/>
    </row>
    <row r="20375" spans="16:16" x14ac:dyDescent="0.3">
      <c r="P20375" s="1"/>
    </row>
    <row r="20376" spans="16:16" x14ac:dyDescent="0.3">
      <c r="P20376" s="1"/>
    </row>
    <row r="20377" spans="16:16" x14ac:dyDescent="0.3">
      <c r="P20377" s="1"/>
    </row>
    <row r="20378" spans="16:16" x14ac:dyDescent="0.3">
      <c r="P20378" s="1"/>
    </row>
    <row r="20379" spans="16:16" x14ac:dyDescent="0.3">
      <c r="P20379" s="1"/>
    </row>
    <row r="20380" spans="16:16" x14ac:dyDescent="0.3">
      <c r="P20380" s="1"/>
    </row>
    <row r="20381" spans="16:16" x14ac:dyDescent="0.3">
      <c r="P20381" s="1"/>
    </row>
    <row r="20382" spans="16:16" x14ac:dyDescent="0.3">
      <c r="P20382" s="1"/>
    </row>
    <row r="20383" spans="16:16" x14ac:dyDescent="0.3">
      <c r="P20383" s="1"/>
    </row>
    <row r="20384" spans="16:16" x14ac:dyDescent="0.3">
      <c r="P20384" s="1"/>
    </row>
    <row r="20385" spans="16:16" x14ac:dyDescent="0.3">
      <c r="P20385" s="1"/>
    </row>
    <row r="20386" spans="16:16" x14ac:dyDescent="0.3">
      <c r="P20386" s="1"/>
    </row>
    <row r="20387" spans="16:16" x14ac:dyDescent="0.3">
      <c r="P20387" s="1"/>
    </row>
    <row r="20388" spans="16:16" x14ac:dyDescent="0.3">
      <c r="P20388" s="1"/>
    </row>
    <row r="20389" spans="16:16" x14ac:dyDescent="0.3">
      <c r="P20389" s="1"/>
    </row>
    <row r="20390" spans="16:16" x14ac:dyDescent="0.3">
      <c r="P20390" s="1"/>
    </row>
    <row r="20391" spans="16:16" x14ac:dyDescent="0.3">
      <c r="P20391" s="1"/>
    </row>
    <row r="20392" spans="16:16" x14ac:dyDescent="0.3">
      <c r="P20392" s="1"/>
    </row>
    <row r="20393" spans="16:16" x14ac:dyDescent="0.3">
      <c r="P20393" s="1"/>
    </row>
    <row r="20394" spans="16:16" x14ac:dyDescent="0.3">
      <c r="P20394" s="1"/>
    </row>
    <row r="20395" spans="16:16" x14ac:dyDescent="0.3">
      <c r="P20395" s="1"/>
    </row>
    <row r="20396" spans="16:16" x14ac:dyDescent="0.3">
      <c r="P20396" s="1"/>
    </row>
    <row r="20397" spans="16:16" x14ac:dyDescent="0.3">
      <c r="P20397" s="1"/>
    </row>
    <row r="20398" spans="16:16" x14ac:dyDescent="0.3">
      <c r="P20398" s="1"/>
    </row>
    <row r="20399" spans="16:16" x14ac:dyDescent="0.3">
      <c r="P20399" s="1"/>
    </row>
    <row r="20400" spans="16:16" x14ac:dyDescent="0.3">
      <c r="P20400" s="1"/>
    </row>
    <row r="20401" spans="16:16" x14ac:dyDescent="0.3">
      <c r="P20401" s="1"/>
    </row>
    <row r="20402" spans="16:16" x14ac:dyDescent="0.3">
      <c r="P20402" s="1"/>
    </row>
    <row r="20403" spans="16:16" x14ac:dyDescent="0.3">
      <c r="P20403" s="1"/>
    </row>
    <row r="20404" spans="16:16" x14ac:dyDescent="0.3">
      <c r="P20404" s="1"/>
    </row>
    <row r="20405" spans="16:16" x14ac:dyDescent="0.3">
      <c r="P20405" s="1"/>
    </row>
    <row r="20406" spans="16:16" x14ac:dyDescent="0.3">
      <c r="P20406" s="1"/>
    </row>
    <row r="20407" spans="16:16" x14ac:dyDescent="0.3">
      <c r="P20407" s="1"/>
    </row>
    <row r="20408" spans="16:16" x14ac:dyDescent="0.3">
      <c r="P20408" s="1"/>
    </row>
    <row r="20409" spans="16:16" x14ac:dyDescent="0.3">
      <c r="P20409" s="1"/>
    </row>
    <row r="20410" spans="16:16" x14ac:dyDescent="0.3">
      <c r="P20410" s="1"/>
    </row>
    <row r="20411" spans="16:16" x14ac:dyDescent="0.3">
      <c r="P20411" s="1"/>
    </row>
    <row r="20412" spans="16:16" x14ac:dyDescent="0.3">
      <c r="P20412" s="1"/>
    </row>
    <row r="20413" spans="16:16" x14ac:dyDescent="0.3">
      <c r="P20413" s="1"/>
    </row>
    <row r="20414" spans="16:16" x14ac:dyDescent="0.3">
      <c r="P20414" s="1"/>
    </row>
    <row r="20415" spans="16:16" x14ac:dyDescent="0.3">
      <c r="P20415" s="1"/>
    </row>
    <row r="20416" spans="16:16" x14ac:dyDescent="0.3">
      <c r="P20416" s="1"/>
    </row>
    <row r="20417" spans="16:16" x14ac:dyDescent="0.3">
      <c r="P20417" s="1"/>
    </row>
    <row r="20418" spans="16:16" x14ac:dyDescent="0.3">
      <c r="P20418" s="1"/>
    </row>
    <row r="20419" spans="16:16" x14ac:dyDescent="0.3">
      <c r="P20419" s="1"/>
    </row>
    <row r="20420" spans="16:16" x14ac:dyDescent="0.3">
      <c r="P20420" s="1"/>
    </row>
    <row r="20421" spans="16:16" x14ac:dyDescent="0.3">
      <c r="P20421" s="1"/>
    </row>
    <row r="20422" spans="16:16" x14ac:dyDescent="0.3">
      <c r="P20422" s="1"/>
    </row>
    <row r="20423" spans="16:16" x14ac:dyDescent="0.3">
      <c r="P20423" s="1"/>
    </row>
    <row r="20424" spans="16:16" x14ac:dyDescent="0.3">
      <c r="P20424" s="1"/>
    </row>
    <row r="20425" spans="16:16" x14ac:dyDescent="0.3">
      <c r="P20425" s="1"/>
    </row>
    <row r="20426" spans="16:16" x14ac:dyDescent="0.3">
      <c r="P20426" s="1"/>
    </row>
    <row r="20427" spans="16:16" x14ac:dyDescent="0.3">
      <c r="P20427" s="1"/>
    </row>
    <row r="20428" spans="16:16" x14ac:dyDescent="0.3">
      <c r="P20428" s="1"/>
    </row>
    <row r="20429" spans="16:16" x14ac:dyDescent="0.3">
      <c r="P20429" s="1"/>
    </row>
    <row r="20430" spans="16:16" x14ac:dyDescent="0.3">
      <c r="P20430" s="1"/>
    </row>
    <row r="20431" spans="16:16" x14ac:dyDescent="0.3">
      <c r="P20431" s="1"/>
    </row>
    <row r="20432" spans="16:16" x14ac:dyDescent="0.3">
      <c r="P20432" s="1"/>
    </row>
    <row r="20433" spans="16:16" x14ac:dyDescent="0.3">
      <c r="P20433" s="1"/>
    </row>
    <row r="20434" spans="16:16" x14ac:dyDescent="0.3">
      <c r="P20434" s="1"/>
    </row>
    <row r="20435" spans="16:16" x14ac:dyDescent="0.3">
      <c r="P20435" s="1"/>
    </row>
    <row r="20436" spans="16:16" x14ac:dyDescent="0.3">
      <c r="P20436" s="1"/>
    </row>
    <row r="20437" spans="16:16" x14ac:dyDescent="0.3">
      <c r="P20437" s="1"/>
    </row>
    <row r="20438" spans="16:16" x14ac:dyDescent="0.3">
      <c r="P20438" s="1"/>
    </row>
    <row r="20439" spans="16:16" x14ac:dyDescent="0.3">
      <c r="P20439" s="1"/>
    </row>
    <row r="20440" spans="16:16" x14ac:dyDescent="0.3">
      <c r="P20440" s="1"/>
    </row>
    <row r="20441" spans="16:16" x14ac:dyDescent="0.3">
      <c r="P20441" s="1"/>
    </row>
    <row r="20442" spans="16:16" x14ac:dyDescent="0.3">
      <c r="P20442" s="1"/>
    </row>
    <row r="20443" spans="16:16" x14ac:dyDescent="0.3">
      <c r="P20443" s="1"/>
    </row>
    <row r="20444" spans="16:16" x14ac:dyDescent="0.3">
      <c r="P20444" s="1"/>
    </row>
    <row r="20445" spans="16:16" x14ac:dyDescent="0.3">
      <c r="P20445" s="1"/>
    </row>
    <row r="20446" spans="16:16" x14ac:dyDescent="0.3">
      <c r="P20446" s="1"/>
    </row>
    <row r="20447" spans="16:16" x14ac:dyDescent="0.3">
      <c r="P20447" s="1"/>
    </row>
    <row r="20448" spans="16:16" x14ac:dyDescent="0.3">
      <c r="P20448" s="1"/>
    </row>
    <row r="20449" spans="16:16" x14ac:dyDescent="0.3">
      <c r="P20449" s="1"/>
    </row>
    <row r="20450" spans="16:16" x14ac:dyDescent="0.3">
      <c r="P20450" s="1"/>
    </row>
    <row r="20451" spans="16:16" x14ac:dyDescent="0.3">
      <c r="P20451" s="1"/>
    </row>
    <row r="20452" spans="16:16" x14ac:dyDescent="0.3">
      <c r="P20452" s="1"/>
    </row>
    <row r="20453" spans="16:16" x14ac:dyDescent="0.3">
      <c r="P20453" s="1"/>
    </row>
    <row r="20454" spans="16:16" x14ac:dyDescent="0.3">
      <c r="P20454" s="1"/>
    </row>
    <row r="20455" spans="16:16" x14ac:dyDescent="0.3">
      <c r="P20455" s="1"/>
    </row>
    <row r="20456" spans="16:16" x14ac:dyDescent="0.3">
      <c r="P20456" s="1"/>
    </row>
    <row r="20457" spans="16:16" x14ac:dyDescent="0.3">
      <c r="P20457" s="1"/>
    </row>
    <row r="20458" spans="16:16" x14ac:dyDescent="0.3">
      <c r="P20458" s="1"/>
    </row>
    <row r="20459" spans="16:16" x14ac:dyDescent="0.3">
      <c r="P20459" s="1"/>
    </row>
    <row r="20460" spans="16:16" x14ac:dyDescent="0.3">
      <c r="P20460" s="1"/>
    </row>
    <row r="20461" spans="16:16" x14ac:dyDescent="0.3">
      <c r="P20461" s="1"/>
    </row>
    <row r="20462" spans="16:16" x14ac:dyDescent="0.3">
      <c r="P20462" s="1"/>
    </row>
    <row r="20463" spans="16:16" x14ac:dyDescent="0.3">
      <c r="P20463" s="1"/>
    </row>
    <row r="20464" spans="16:16" x14ac:dyDescent="0.3">
      <c r="P20464" s="1"/>
    </row>
    <row r="20465" spans="16:16" x14ac:dyDescent="0.3">
      <c r="P20465" s="1"/>
    </row>
    <row r="20466" spans="16:16" x14ac:dyDescent="0.3">
      <c r="P20466" s="1"/>
    </row>
    <row r="20467" spans="16:16" x14ac:dyDescent="0.3">
      <c r="P20467" s="1"/>
    </row>
    <row r="20468" spans="16:16" x14ac:dyDescent="0.3">
      <c r="P20468" s="1"/>
    </row>
    <row r="20469" spans="16:16" x14ac:dyDescent="0.3">
      <c r="P20469" s="1"/>
    </row>
    <row r="20470" spans="16:16" x14ac:dyDescent="0.3">
      <c r="P20470" s="1"/>
    </row>
    <row r="20471" spans="16:16" x14ac:dyDescent="0.3">
      <c r="P20471" s="1"/>
    </row>
    <row r="20472" spans="16:16" x14ac:dyDescent="0.3">
      <c r="P20472" s="1"/>
    </row>
    <row r="20473" spans="16:16" x14ac:dyDescent="0.3">
      <c r="P20473" s="1"/>
    </row>
    <row r="20474" spans="16:16" x14ac:dyDescent="0.3">
      <c r="P20474" s="1"/>
    </row>
    <row r="20475" spans="16:16" x14ac:dyDescent="0.3">
      <c r="P20475" s="1"/>
    </row>
    <row r="20476" spans="16:16" x14ac:dyDescent="0.3">
      <c r="P20476" s="1"/>
    </row>
    <row r="20477" spans="16:16" x14ac:dyDescent="0.3">
      <c r="P20477" s="1"/>
    </row>
    <row r="20478" spans="16:16" x14ac:dyDescent="0.3">
      <c r="P20478" s="1"/>
    </row>
    <row r="20479" spans="16:16" x14ac:dyDescent="0.3">
      <c r="P20479" s="1"/>
    </row>
    <row r="20480" spans="16:16" x14ac:dyDescent="0.3">
      <c r="P20480" s="1"/>
    </row>
    <row r="20481" spans="16:16" x14ac:dyDescent="0.3">
      <c r="P20481" s="1"/>
    </row>
    <row r="20482" spans="16:16" x14ac:dyDescent="0.3">
      <c r="P20482" s="1"/>
    </row>
    <row r="20483" spans="16:16" x14ac:dyDescent="0.3">
      <c r="P20483" s="1"/>
    </row>
    <row r="20484" spans="16:16" x14ac:dyDescent="0.3">
      <c r="P20484" s="1"/>
    </row>
    <row r="20485" spans="16:16" x14ac:dyDescent="0.3">
      <c r="P20485" s="1"/>
    </row>
    <row r="20486" spans="16:16" x14ac:dyDescent="0.3">
      <c r="P20486" s="1"/>
    </row>
    <row r="20487" spans="16:16" x14ac:dyDescent="0.3">
      <c r="P20487" s="1"/>
    </row>
    <row r="20488" spans="16:16" x14ac:dyDescent="0.3">
      <c r="P20488" s="1"/>
    </row>
    <row r="20489" spans="16:16" x14ac:dyDescent="0.3">
      <c r="P20489" s="1"/>
    </row>
    <row r="20490" spans="16:16" x14ac:dyDescent="0.3">
      <c r="P20490" s="1"/>
    </row>
    <row r="20491" spans="16:16" x14ac:dyDescent="0.3">
      <c r="P20491" s="1"/>
    </row>
    <row r="20492" spans="16:16" x14ac:dyDescent="0.3">
      <c r="P20492" s="1"/>
    </row>
    <row r="20493" spans="16:16" x14ac:dyDescent="0.3">
      <c r="P20493" s="1"/>
    </row>
    <row r="20494" spans="16:16" x14ac:dyDescent="0.3">
      <c r="P20494" s="1"/>
    </row>
    <row r="20495" spans="16:16" x14ac:dyDescent="0.3">
      <c r="P20495" s="1"/>
    </row>
    <row r="20496" spans="16:16" x14ac:dyDescent="0.3">
      <c r="P20496" s="1"/>
    </row>
    <row r="20497" spans="16:16" x14ac:dyDescent="0.3">
      <c r="P20497" s="1"/>
    </row>
    <row r="20498" spans="16:16" x14ac:dyDescent="0.3">
      <c r="P20498" s="1"/>
    </row>
    <row r="20499" spans="16:16" x14ac:dyDescent="0.3">
      <c r="P20499" s="1"/>
    </row>
    <row r="20500" spans="16:16" x14ac:dyDescent="0.3">
      <c r="P20500" s="1"/>
    </row>
    <row r="20501" spans="16:16" x14ac:dyDescent="0.3">
      <c r="P20501" s="1"/>
    </row>
    <row r="20502" spans="16:16" x14ac:dyDescent="0.3">
      <c r="P20502" s="1"/>
    </row>
    <row r="20503" spans="16:16" x14ac:dyDescent="0.3">
      <c r="P20503" s="1"/>
    </row>
    <row r="20504" spans="16:16" x14ac:dyDescent="0.3">
      <c r="P20504" s="1"/>
    </row>
    <row r="20505" spans="16:16" x14ac:dyDescent="0.3">
      <c r="P20505" s="1"/>
    </row>
    <row r="20506" spans="16:16" x14ac:dyDescent="0.3">
      <c r="P20506" s="1"/>
    </row>
    <row r="20507" spans="16:16" x14ac:dyDescent="0.3">
      <c r="P20507" s="1"/>
    </row>
    <row r="20508" spans="16:16" x14ac:dyDescent="0.3">
      <c r="P20508" s="1"/>
    </row>
    <row r="20509" spans="16:16" x14ac:dyDescent="0.3">
      <c r="P20509" s="1"/>
    </row>
    <row r="20510" spans="16:16" x14ac:dyDescent="0.3">
      <c r="P20510" s="1"/>
    </row>
    <row r="20511" spans="16:16" x14ac:dyDescent="0.3">
      <c r="P20511" s="1"/>
    </row>
    <row r="20512" spans="16:16" x14ac:dyDescent="0.3">
      <c r="P20512" s="1"/>
    </row>
    <row r="20513" spans="16:16" x14ac:dyDescent="0.3">
      <c r="P20513" s="1"/>
    </row>
    <row r="20514" spans="16:16" x14ac:dyDescent="0.3">
      <c r="P20514" s="1"/>
    </row>
    <row r="20515" spans="16:16" x14ac:dyDescent="0.3">
      <c r="P20515" s="1"/>
    </row>
    <row r="20516" spans="16:16" x14ac:dyDescent="0.3">
      <c r="P20516" s="1"/>
    </row>
    <row r="20517" spans="16:16" x14ac:dyDescent="0.3">
      <c r="P20517" s="1"/>
    </row>
    <row r="20518" spans="16:16" x14ac:dyDescent="0.3">
      <c r="P20518" s="1"/>
    </row>
    <row r="20519" spans="16:16" x14ac:dyDescent="0.3">
      <c r="P20519" s="1"/>
    </row>
    <row r="20520" spans="16:16" x14ac:dyDescent="0.3">
      <c r="P20520" s="1"/>
    </row>
    <row r="20521" spans="16:16" x14ac:dyDescent="0.3">
      <c r="P20521" s="1"/>
    </row>
    <row r="20522" spans="16:16" x14ac:dyDescent="0.3">
      <c r="P20522" s="1"/>
    </row>
    <row r="20523" spans="16:16" x14ac:dyDescent="0.3">
      <c r="P20523" s="1"/>
    </row>
    <row r="20524" spans="16:16" x14ac:dyDescent="0.3">
      <c r="P20524" s="1"/>
    </row>
    <row r="20525" spans="16:16" x14ac:dyDescent="0.3">
      <c r="P20525" s="1"/>
    </row>
    <row r="20526" spans="16:16" x14ac:dyDescent="0.3">
      <c r="P20526" s="1"/>
    </row>
    <row r="20527" spans="16:16" x14ac:dyDescent="0.3">
      <c r="P20527" s="1"/>
    </row>
    <row r="20528" spans="16:16" x14ac:dyDescent="0.3">
      <c r="P20528" s="1"/>
    </row>
    <row r="20529" spans="16:16" x14ac:dyDescent="0.3">
      <c r="P20529" s="1"/>
    </row>
    <row r="20530" spans="16:16" x14ac:dyDescent="0.3">
      <c r="P20530" s="1"/>
    </row>
    <row r="20531" spans="16:16" x14ac:dyDescent="0.3">
      <c r="P20531" s="1"/>
    </row>
    <row r="20532" spans="16:16" x14ac:dyDescent="0.3">
      <c r="P20532" s="1"/>
    </row>
    <row r="20533" spans="16:16" x14ac:dyDescent="0.3">
      <c r="P20533" s="1"/>
    </row>
    <row r="20534" spans="16:16" x14ac:dyDescent="0.3">
      <c r="P20534" s="1"/>
    </row>
    <row r="20535" spans="16:16" x14ac:dyDescent="0.3">
      <c r="P20535" s="1"/>
    </row>
    <row r="20536" spans="16:16" x14ac:dyDescent="0.3">
      <c r="P20536" s="1"/>
    </row>
    <row r="20537" spans="16:16" x14ac:dyDescent="0.3">
      <c r="P20537" s="1"/>
    </row>
    <row r="20538" spans="16:16" x14ac:dyDescent="0.3">
      <c r="P20538" s="1"/>
    </row>
    <row r="20539" spans="16:16" x14ac:dyDescent="0.3">
      <c r="P20539" s="1"/>
    </row>
    <row r="20540" spans="16:16" x14ac:dyDescent="0.3">
      <c r="P20540" s="1"/>
    </row>
    <row r="20541" spans="16:16" x14ac:dyDescent="0.3">
      <c r="P20541" s="1"/>
    </row>
    <row r="20542" spans="16:16" x14ac:dyDescent="0.3">
      <c r="P20542" s="1"/>
    </row>
    <row r="20543" spans="16:16" x14ac:dyDescent="0.3">
      <c r="P20543" s="1"/>
    </row>
    <row r="20544" spans="16:16" x14ac:dyDescent="0.3">
      <c r="P20544" s="1"/>
    </row>
    <row r="20545" spans="16:16" x14ac:dyDescent="0.3">
      <c r="P20545" s="1"/>
    </row>
    <row r="20546" spans="16:16" x14ac:dyDescent="0.3">
      <c r="P20546" s="1"/>
    </row>
    <row r="20547" spans="16:16" x14ac:dyDescent="0.3">
      <c r="P20547" s="1"/>
    </row>
    <row r="20548" spans="16:16" x14ac:dyDescent="0.3">
      <c r="P20548" s="1"/>
    </row>
    <row r="20549" spans="16:16" x14ac:dyDescent="0.3">
      <c r="P20549" s="1"/>
    </row>
    <row r="20550" spans="16:16" x14ac:dyDescent="0.3">
      <c r="P20550" s="1"/>
    </row>
    <row r="20551" spans="16:16" x14ac:dyDescent="0.3">
      <c r="P20551" s="1"/>
    </row>
    <row r="20552" spans="16:16" x14ac:dyDescent="0.3">
      <c r="P20552" s="1"/>
    </row>
    <row r="20553" spans="16:16" x14ac:dyDescent="0.3">
      <c r="P20553" s="1"/>
    </row>
    <row r="20554" spans="16:16" x14ac:dyDescent="0.3">
      <c r="P20554" s="1"/>
    </row>
    <row r="20555" spans="16:16" x14ac:dyDescent="0.3">
      <c r="P20555" s="1"/>
    </row>
    <row r="20556" spans="16:16" x14ac:dyDescent="0.3">
      <c r="P20556" s="1"/>
    </row>
    <row r="20557" spans="16:16" x14ac:dyDescent="0.3">
      <c r="P20557" s="1"/>
    </row>
    <row r="20558" spans="16:16" x14ac:dyDescent="0.3">
      <c r="P20558" s="1"/>
    </row>
    <row r="20559" spans="16:16" x14ac:dyDescent="0.3">
      <c r="P20559" s="1"/>
    </row>
    <row r="20560" spans="16:16" x14ac:dyDescent="0.3">
      <c r="P20560" s="1"/>
    </row>
    <row r="20561" spans="16:16" x14ac:dyDescent="0.3">
      <c r="P20561" s="1"/>
    </row>
    <row r="20562" spans="16:16" x14ac:dyDescent="0.3">
      <c r="P20562" s="1"/>
    </row>
    <row r="20563" spans="16:16" x14ac:dyDescent="0.3">
      <c r="P20563" s="1"/>
    </row>
    <row r="20564" spans="16:16" x14ac:dyDescent="0.3">
      <c r="P20564" s="1"/>
    </row>
    <row r="20565" spans="16:16" x14ac:dyDescent="0.3">
      <c r="P20565" s="1"/>
    </row>
    <row r="20566" spans="16:16" x14ac:dyDescent="0.3">
      <c r="P20566" s="1"/>
    </row>
    <row r="20567" spans="16:16" x14ac:dyDescent="0.3">
      <c r="P20567" s="1"/>
    </row>
    <row r="20568" spans="16:16" x14ac:dyDescent="0.3">
      <c r="P20568" s="1"/>
    </row>
    <row r="20569" spans="16:16" x14ac:dyDescent="0.3">
      <c r="P20569" s="1"/>
    </row>
    <row r="20570" spans="16:16" x14ac:dyDescent="0.3">
      <c r="P20570" s="1"/>
    </row>
    <row r="20571" spans="16:16" x14ac:dyDescent="0.3">
      <c r="P20571" s="1"/>
    </row>
    <row r="20572" spans="16:16" x14ac:dyDescent="0.3">
      <c r="P20572" s="1"/>
    </row>
    <row r="20573" spans="16:16" x14ac:dyDescent="0.3">
      <c r="P20573" s="1"/>
    </row>
    <row r="20574" spans="16:16" x14ac:dyDescent="0.3">
      <c r="P20574" s="1"/>
    </row>
    <row r="20575" spans="16:16" x14ac:dyDescent="0.3">
      <c r="P20575" s="1"/>
    </row>
    <row r="20576" spans="16:16" x14ac:dyDescent="0.3">
      <c r="P20576" s="1"/>
    </row>
    <row r="20577" spans="16:16" x14ac:dyDescent="0.3">
      <c r="P20577" s="1"/>
    </row>
    <row r="20578" spans="16:16" x14ac:dyDescent="0.3">
      <c r="P20578" s="1"/>
    </row>
    <row r="20579" spans="16:16" x14ac:dyDescent="0.3">
      <c r="P20579" s="1"/>
    </row>
    <row r="20580" spans="16:16" x14ac:dyDescent="0.3">
      <c r="P20580" s="1"/>
    </row>
    <row r="20581" spans="16:16" x14ac:dyDescent="0.3">
      <c r="P20581" s="1"/>
    </row>
    <row r="20582" spans="16:16" x14ac:dyDescent="0.3">
      <c r="P20582" s="1"/>
    </row>
    <row r="20583" spans="16:16" x14ac:dyDescent="0.3">
      <c r="P20583" s="1"/>
    </row>
    <row r="20584" spans="16:16" x14ac:dyDescent="0.3">
      <c r="P20584" s="1"/>
    </row>
    <row r="20585" spans="16:16" x14ac:dyDescent="0.3">
      <c r="P20585" s="1"/>
    </row>
    <row r="20586" spans="16:16" x14ac:dyDescent="0.3">
      <c r="P20586" s="1"/>
    </row>
    <row r="20587" spans="16:16" x14ac:dyDescent="0.3">
      <c r="P20587" s="1"/>
    </row>
    <row r="20588" spans="16:16" x14ac:dyDescent="0.3">
      <c r="P20588" s="1"/>
    </row>
    <row r="20589" spans="16:16" x14ac:dyDescent="0.3">
      <c r="P20589" s="1"/>
    </row>
    <row r="20590" spans="16:16" x14ac:dyDescent="0.3">
      <c r="P20590" s="1"/>
    </row>
    <row r="20591" spans="16:16" x14ac:dyDescent="0.3">
      <c r="P20591" s="1"/>
    </row>
    <row r="20592" spans="16:16" x14ac:dyDescent="0.3">
      <c r="P20592" s="1"/>
    </row>
    <row r="20593" spans="16:16" x14ac:dyDescent="0.3">
      <c r="P20593" s="1"/>
    </row>
    <row r="20594" spans="16:16" x14ac:dyDescent="0.3">
      <c r="P20594" s="1"/>
    </row>
    <row r="20595" spans="16:16" x14ac:dyDescent="0.3">
      <c r="P20595" s="1"/>
    </row>
    <row r="20596" spans="16:16" x14ac:dyDescent="0.3">
      <c r="P20596" s="1"/>
    </row>
    <row r="20597" spans="16:16" x14ac:dyDescent="0.3">
      <c r="P20597" s="1"/>
    </row>
    <row r="20598" spans="16:16" x14ac:dyDescent="0.3">
      <c r="P20598" s="1"/>
    </row>
    <row r="20599" spans="16:16" x14ac:dyDescent="0.3">
      <c r="P20599" s="1"/>
    </row>
    <row r="20600" spans="16:16" x14ac:dyDescent="0.3">
      <c r="P20600" s="1"/>
    </row>
    <row r="20601" spans="16:16" x14ac:dyDescent="0.3">
      <c r="P20601" s="1"/>
    </row>
    <row r="20602" spans="16:16" x14ac:dyDescent="0.3">
      <c r="P20602" s="1"/>
    </row>
    <row r="20603" spans="16:16" x14ac:dyDescent="0.3">
      <c r="P20603" s="1"/>
    </row>
    <row r="20604" spans="16:16" x14ac:dyDescent="0.3">
      <c r="P20604" s="1"/>
    </row>
    <row r="20605" spans="16:16" x14ac:dyDescent="0.3">
      <c r="P20605" s="1"/>
    </row>
    <row r="20606" spans="16:16" x14ac:dyDescent="0.3">
      <c r="P20606" s="1"/>
    </row>
    <row r="20607" spans="16:16" x14ac:dyDescent="0.3">
      <c r="P20607" s="1"/>
    </row>
    <row r="20608" spans="16:16" x14ac:dyDescent="0.3">
      <c r="P20608" s="1"/>
    </row>
    <row r="20609" spans="16:16" x14ac:dyDescent="0.3">
      <c r="P20609" s="1"/>
    </row>
    <row r="20610" spans="16:16" x14ac:dyDescent="0.3">
      <c r="P20610" s="1"/>
    </row>
    <row r="20611" spans="16:16" x14ac:dyDescent="0.3">
      <c r="P20611" s="1"/>
    </row>
    <row r="20612" spans="16:16" x14ac:dyDescent="0.3">
      <c r="P20612" s="1"/>
    </row>
    <row r="20613" spans="16:16" x14ac:dyDescent="0.3">
      <c r="P20613" s="1"/>
    </row>
    <row r="20614" spans="16:16" x14ac:dyDescent="0.3">
      <c r="P20614" s="1"/>
    </row>
    <row r="20615" spans="16:16" x14ac:dyDescent="0.3">
      <c r="P20615" s="1"/>
    </row>
    <row r="20616" spans="16:16" x14ac:dyDescent="0.3">
      <c r="P20616" s="1"/>
    </row>
    <row r="20617" spans="16:16" x14ac:dyDescent="0.3">
      <c r="P20617" s="1"/>
    </row>
    <row r="20618" spans="16:16" x14ac:dyDescent="0.3">
      <c r="P20618" s="1"/>
    </row>
    <row r="20619" spans="16:16" x14ac:dyDescent="0.3">
      <c r="P20619" s="1"/>
    </row>
    <row r="20620" spans="16:16" x14ac:dyDescent="0.3">
      <c r="P20620" s="1"/>
    </row>
    <row r="20621" spans="16:16" x14ac:dyDescent="0.3">
      <c r="P20621" s="1"/>
    </row>
    <row r="20622" spans="16:16" x14ac:dyDescent="0.3">
      <c r="P20622" s="1"/>
    </row>
    <row r="20623" spans="16:16" x14ac:dyDescent="0.3">
      <c r="P20623" s="1"/>
    </row>
    <row r="20624" spans="16:16" x14ac:dyDescent="0.3">
      <c r="P20624" s="1"/>
    </row>
    <row r="20625" spans="16:16" x14ac:dyDescent="0.3">
      <c r="P20625" s="1"/>
    </row>
    <row r="20626" spans="16:16" x14ac:dyDescent="0.3">
      <c r="P20626" s="1"/>
    </row>
    <row r="20627" spans="16:16" x14ac:dyDescent="0.3">
      <c r="P20627" s="1"/>
    </row>
    <row r="20628" spans="16:16" x14ac:dyDescent="0.3">
      <c r="P20628" s="1"/>
    </row>
    <row r="20629" spans="16:16" x14ac:dyDescent="0.3">
      <c r="P20629" s="1"/>
    </row>
    <row r="20630" spans="16:16" x14ac:dyDescent="0.3">
      <c r="P20630" s="1"/>
    </row>
    <row r="20631" spans="16:16" x14ac:dyDescent="0.3">
      <c r="P20631" s="1"/>
    </row>
    <row r="20632" spans="16:16" x14ac:dyDescent="0.3">
      <c r="P20632" s="1"/>
    </row>
    <row r="20633" spans="16:16" x14ac:dyDescent="0.3">
      <c r="P20633" s="1"/>
    </row>
    <row r="20634" spans="16:16" x14ac:dyDescent="0.3">
      <c r="P20634" s="1"/>
    </row>
    <row r="20635" spans="16:16" x14ac:dyDescent="0.3">
      <c r="P20635" s="1"/>
    </row>
    <row r="20636" spans="16:16" x14ac:dyDescent="0.3">
      <c r="P20636" s="1"/>
    </row>
    <row r="20637" spans="16:16" x14ac:dyDescent="0.3">
      <c r="P20637" s="1"/>
    </row>
    <row r="20638" spans="16:16" x14ac:dyDescent="0.3">
      <c r="P20638" s="1"/>
    </row>
    <row r="20639" spans="16:16" x14ac:dyDescent="0.3">
      <c r="P20639" s="1"/>
    </row>
    <row r="20640" spans="16:16" x14ac:dyDescent="0.3">
      <c r="P20640" s="1"/>
    </row>
    <row r="20641" spans="16:16" x14ac:dyDescent="0.3">
      <c r="P20641" s="1"/>
    </row>
    <row r="20642" spans="16:16" x14ac:dyDescent="0.3">
      <c r="P20642" s="1"/>
    </row>
    <row r="20643" spans="16:16" x14ac:dyDescent="0.3">
      <c r="P20643" s="1"/>
    </row>
    <row r="20644" spans="16:16" x14ac:dyDescent="0.3">
      <c r="P20644" s="1"/>
    </row>
    <row r="20645" spans="16:16" x14ac:dyDescent="0.3">
      <c r="P20645" s="1"/>
    </row>
    <row r="20646" spans="16:16" x14ac:dyDescent="0.3">
      <c r="P20646" s="1"/>
    </row>
    <row r="20647" spans="16:16" x14ac:dyDescent="0.3">
      <c r="P20647" s="1"/>
    </row>
    <row r="20648" spans="16:16" x14ac:dyDescent="0.3">
      <c r="P20648" s="1"/>
    </row>
    <row r="20649" spans="16:16" x14ac:dyDescent="0.3">
      <c r="P20649" s="1"/>
    </row>
    <row r="20650" spans="16:16" x14ac:dyDescent="0.3">
      <c r="P20650" s="1"/>
    </row>
    <row r="20651" spans="16:16" x14ac:dyDescent="0.3">
      <c r="P20651" s="1"/>
    </row>
    <row r="20652" spans="16:16" x14ac:dyDescent="0.3">
      <c r="P20652" s="1"/>
    </row>
    <row r="20653" spans="16:16" x14ac:dyDescent="0.3">
      <c r="P20653" s="1"/>
    </row>
    <row r="20654" spans="16:16" x14ac:dyDescent="0.3">
      <c r="P20654" s="1"/>
    </row>
    <row r="20655" spans="16:16" x14ac:dyDescent="0.3">
      <c r="P20655" s="1"/>
    </row>
    <row r="20656" spans="16:16" x14ac:dyDescent="0.3">
      <c r="P20656" s="1"/>
    </row>
    <row r="20657" spans="16:16" x14ac:dyDescent="0.3">
      <c r="P20657" s="1"/>
    </row>
    <row r="20658" spans="16:16" x14ac:dyDescent="0.3">
      <c r="P20658" s="1"/>
    </row>
    <row r="20659" spans="16:16" x14ac:dyDescent="0.3">
      <c r="P20659" s="1"/>
    </row>
    <row r="20660" spans="16:16" x14ac:dyDescent="0.3">
      <c r="P20660" s="1"/>
    </row>
    <row r="20661" spans="16:16" x14ac:dyDescent="0.3">
      <c r="P20661" s="1"/>
    </row>
    <row r="20662" spans="16:16" x14ac:dyDescent="0.3">
      <c r="P20662" s="1"/>
    </row>
    <row r="20663" spans="16:16" x14ac:dyDescent="0.3">
      <c r="P20663" s="1"/>
    </row>
    <row r="20664" spans="16:16" x14ac:dyDescent="0.3">
      <c r="P20664" s="1"/>
    </row>
    <row r="20665" spans="16:16" x14ac:dyDescent="0.3">
      <c r="P20665" s="1"/>
    </row>
    <row r="20666" spans="16:16" x14ac:dyDescent="0.3">
      <c r="P20666" s="1"/>
    </row>
    <row r="20667" spans="16:16" x14ac:dyDescent="0.3">
      <c r="P20667" s="1"/>
    </row>
    <row r="20668" spans="16:16" x14ac:dyDescent="0.3">
      <c r="P20668" s="1"/>
    </row>
    <row r="20669" spans="16:16" x14ac:dyDescent="0.3">
      <c r="P20669" s="1"/>
    </row>
    <row r="20670" spans="16:16" x14ac:dyDescent="0.3">
      <c r="P20670" s="1"/>
    </row>
    <row r="20671" spans="16:16" x14ac:dyDescent="0.3">
      <c r="P20671" s="1"/>
    </row>
    <row r="20672" spans="16:16" x14ac:dyDescent="0.3">
      <c r="P20672" s="1"/>
    </row>
    <row r="20673" spans="16:16" x14ac:dyDescent="0.3">
      <c r="P20673" s="1"/>
    </row>
    <row r="20674" spans="16:16" x14ac:dyDescent="0.3">
      <c r="P20674" s="1"/>
    </row>
    <row r="20675" spans="16:16" x14ac:dyDescent="0.3">
      <c r="P20675" s="1"/>
    </row>
    <row r="20676" spans="16:16" x14ac:dyDescent="0.3">
      <c r="P20676" s="1"/>
    </row>
    <row r="20677" spans="16:16" x14ac:dyDescent="0.3">
      <c r="P20677" s="1"/>
    </row>
    <row r="20678" spans="16:16" x14ac:dyDescent="0.3">
      <c r="P20678" s="1"/>
    </row>
    <row r="20679" spans="16:16" x14ac:dyDescent="0.3">
      <c r="P20679" s="1"/>
    </row>
    <row r="20680" spans="16:16" x14ac:dyDescent="0.3">
      <c r="P20680" s="1"/>
    </row>
    <row r="20681" spans="16:16" x14ac:dyDescent="0.3">
      <c r="P20681" s="1"/>
    </row>
    <row r="20682" spans="16:16" x14ac:dyDescent="0.3">
      <c r="P20682" s="1"/>
    </row>
    <row r="20683" spans="16:16" x14ac:dyDescent="0.3">
      <c r="P20683" s="1"/>
    </row>
    <row r="20684" spans="16:16" x14ac:dyDescent="0.3">
      <c r="P20684" s="1"/>
    </row>
    <row r="20685" spans="16:16" x14ac:dyDescent="0.3">
      <c r="P20685" s="1"/>
    </row>
    <row r="20686" spans="16:16" x14ac:dyDescent="0.3">
      <c r="P20686" s="1"/>
    </row>
    <row r="20687" spans="16:16" x14ac:dyDescent="0.3">
      <c r="P20687" s="1"/>
    </row>
    <row r="20688" spans="16:16" x14ac:dyDescent="0.3">
      <c r="P20688" s="1"/>
    </row>
    <row r="20689" spans="16:16" x14ac:dyDescent="0.3">
      <c r="P20689" s="1"/>
    </row>
    <row r="20690" spans="16:16" x14ac:dyDescent="0.3">
      <c r="P20690" s="1"/>
    </row>
    <row r="20691" spans="16:16" x14ac:dyDescent="0.3">
      <c r="P20691" s="1"/>
    </row>
    <row r="20692" spans="16:16" x14ac:dyDescent="0.3">
      <c r="P20692" s="1"/>
    </row>
    <row r="20693" spans="16:16" x14ac:dyDescent="0.3">
      <c r="P20693" s="1"/>
    </row>
    <row r="20694" spans="16:16" x14ac:dyDescent="0.3">
      <c r="P20694" s="1"/>
    </row>
    <row r="20695" spans="16:16" x14ac:dyDescent="0.3">
      <c r="P20695" s="1"/>
    </row>
    <row r="20696" spans="16:16" x14ac:dyDescent="0.3">
      <c r="P20696" s="1"/>
    </row>
    <row r="20697" spans="16:16" x14ac:dyDescent="0.3">
      <c r="P20697" s="1"/>
    </row>
    <row r="20698" spans="16:16" x14ac:dyDescent="0.3">
      <c r="P20698" s="1"/>
    </row>
    <row r="20699" spans="16:16" x14ac:dyDescent="0.3">
      <c r="P20699" s="1"/>
    </row>
    <row r="20700" spans="16:16" x14ac:dyDescent="0.3">
      <c r="P20700" s="1"/>
    </row>
    <row r="20701" spans="16:16" x14ac:dyDescent="0.3">
      <c r="P20701" s="1"/>
    </row>
    <row r="20702" spans="16:16" x14ac:dyDescent="0.3">
      <c r="P20702" s="1"/>
    </row>
    <row r="20703" spans="16:16" x14ac:dyDescent="0.3">
      <c r="P20703" s="1"/>
    </row>
    <row r="20704" spans="16:16" x14ac:dyDescent="0.3">
      <c r="P20704" s="1"/>
    </row>
    <row r="20705" spans="16:16" x14ac:dyDescent="0.3">
      <c r="P20705" s="1"/>
    </row>
    <row r="20706" spans="16:16" x14ac:dyDescent="0.3">
      <c r="P20706" s="1"/>
    </row>
    <row r="20707" spans="16:16" x14ac:dyDescent="0.3">
      <c r="P20707" s="1"/>
    </row>
    <row r="20708" spans="16:16" x14ac:dyDescent="0.3">
      <c r="P20708" s="1"/>
    </row>
    <row r="20709" spans="16:16" x14ac:dyDescent="0.3">
      <c r="P20709" s="1"/>
    </row>
    <row r="20710" spans="16:16" x14ac:dyDescent="0.3">
      <c r="P20710" s="1"/>
    </row>
    <row r="20711" spans="16:16" x14ac:dyDescent="0.3">
      <c r="P20711" s="1"/>
    </row>
    <row r="20712" spans="16:16" x14ac:dyDescent="0.3">
      <c r="P20712" s="1"/>
    </row>
    <row r="20713" spans="16:16" x14ac:dyDescent="0.3">
      <c r="P20713" s="1"/>
    </row>
    <row r="20714" spans="16:16" x14ac:dyDescent="0.3">
      <c r="P20714" s="1"/>
    </row>
    <row r="20715" spans="16:16" x14ac:dyDescent="0.3">
      <c r="P20715" s="1"/>
    </row>
    <row r="20716" spans="16:16" x14ac:dyDescent="0.3">
      <c r="P20716" s="1"/>
    </row>
    <row r="20717" spans="16:16" x14ac:dyDescent="0.3">
      <c r="P20717" s="1"/>
    </row>
    <row r="20718" spans="16:16" x14ac:dyDescent="0.3">
      <c r="P20718" s="1"/>
    </row>
    <row r="20719" spans="16:16" x14ac:dyDescent="0.3">
      <c r="P20719" s="1"/>
    </row>
    <row r="20720" spans="16:16" x14ac:dyDescent="0.3">
      <c r="P20720" s="1"/>
    </row>
    <row r="20721" spans="16:16" x14ac:dyDescent="0.3">
      <c r="P20721" s="1"/>
    </row>
    <row r="20722" spans="16:16" x14ac:dyDescent="0.3">
      <c r="P20722" s="1"/>
    </row>
    <row r="20723" spans="16:16" x14ac:dyDescent="0.3">
      <c r="P20723" s="1"/>
    </row>
    <row r="20724" spans="16:16" x14ac:dyDescent="0.3">
      <c r="P20724" s="1"/>
    </row>
    <row r="20725" spans="16:16" x14ac:dyDescent="0.3">
      <c r="P20725" s="1"/>
    </row>
    <row r="20726" spans="16:16" x14ac:dyDescent="0.3">
      <c r="P20726" s="1"/>
    </row>
    <row r="20727" spans="16:16" x14ac:dyDescent="0.3">
      <c r="P20727" s="1"/>
    </row>
    <row r="20728" spans="16:16" x14ac:dyDescent="0.3">
      <c r="P20728" s="1"/>
    </row>
    <row r="20729" spans="16:16" x14ac:dyDescent="0.3">
      <c r="P20729" s="1"/>
    </row>
    <row r="20730" spans="16:16" x14ac:dyDescent="0.3">
      <c r="P20730" s="1"/>
    </row>
    <row r="20731" spans="16:16" x14ac:dyDescent="0.3">
      <c r="P20731" s="1"/>
    </row>
    <row r="20732" spans="16:16" x14ac:dyDescent="0.3">
      <c r="P20732" s="1"/>
    </row>
    <row r="20733" spans="16:16" x14ac:dyDescent="0.3">
      <c r="P20733" s="1"/>
    </row>
    <row r="20734" spans="16:16" x14ac:dyDescent="0.3">
      <c r="P20734" s="1"/>
    </row>
    <row r="20735" spans="16:16" x14ac:dyDescent="0.3">
      <c r="P20735" s="1"/>
    </row>
    <row r="20736" spans="16:16" x14ac:dyDescent="0.3">
      <c r="P20736" s="1"/>
    </row>
    <row r="20737" spans="16:16" x14ac:dyDescent="0.3">
      <c r="P20737" s="1"/>
    </row>
    <row r="20738" spans="16:16" x14ac:dyDescent="0.3">
      <c r="P20738" s="1"/>
    </row>
    <row r="20739" spans="16:16" x14ac:dyDescent="0.3">
      <c r="P20739" s="1"/>
    </row>
    <row r="20740" spans="16:16" x14ac:dyDescent="0.3">
      <c r="P20740" s="1"/>
    </row>
    <row r="20741" spans="16:16" x14ac:dyDescent="0.3">
      <c r="P20741" s="1"/>
    </row>
    <row r="20742" spans="16:16" x14ac:dyDescent="0.3">
      <c r="P20742" s="1"/>
    </row>
    <row r="20743" spans="16:16" x14ac:dyDescent="0.3">
      <c r="P20743" s="1"/>
    </row>
    <row r="20744" spans="16:16" x14ac:dyDescent="0.3">
      <c r="P20744" s="1"/>
    </row>
    <row r="20745" spans="16:16" x14ac:dyDescent="0.3">
      <c r="P20745" s="1"/>
    </row>
    <row r="20746" spans="16:16" x14ac:dyDescent="0.3">
      <c r="P20746" s="1"/>
    </row>
    <row r="20747" spans="16:16" x14ac:dyDescent="0.3">
      <c r="P20747" s="1"/>
    </row>
    <row r="20748" spans="16:16" x14ac:dyDescent="0.3">
      <c r="P20748" s="1"/>
    </row>
    <row r="20749" spans="16:16" x14ac:dyDescent="0.3">
      <c r="P20749" s="1"/>
    </row>
    <row r="20750" spans="16:16" x14ac:dyDescent="0.3">
      <c r="P20750" s="1"/>
    </row>
    <row r="20751" spans="16:16" x14ac:dyDescent="0.3">
      <c r="P20751" s="1"/>
    </row>
    <row r="20752" spans="16:16" x14ac:dyDescent="0.3">
      <c r="P20752" s="1"/>
    </row>
    <row r="20753" spans="16:16" x14ac:dyDescent="0.3">
      <c r="P20753" s="1"/>
    </row>
    <row r="20754" spans="16:16" x14ac:dyDescent="0.3">
      <c r="P20754" s="1"/>
    </row>
    <row r="20755" spans="16:16" x14ac:dyDescent="0.3">
      <c r="P20755" s="1"/>
    </row>
    <row r="20756" spans="16:16" x14ac:dyDescent="0.3">
      <c r="P20756" s="1"/>
    </row>
    <row r="20757" spans="16:16" x14ac:dyDescent="0.3">
      <c r="P20757" s="1"/>
    </row>
    <row r="20758" spans="16:16" x14ac:dyDescent="0.3">
      <c r="P20758" s="1"/>
    </row>
    <row r="20759" spans="16:16" x14ac:dyDescent="0.3">
      <c r="P20759" s="1"/>
    </row>
    <row r="20760" spans="16:16" x14ac:dyDescent="0.3">
      <c r="P20760" s="1"/>
    </row>
    <row r="20761" spans="16:16" x14ac:dyDescent="0.3">
      <c r="P20761" s="1"/>
    </row>
    <row r="20762" spans="16:16" x14ac:dyDescent="0.3">
      <c r="P20762" s="1"/>
    </row>
    <row r="20763" spans="16:16" x14ac:dyDescent="0.3">
      <c r="P20763" s="1"/>
    </row>
    <row r="20764" spans="16:16" x14ac:dyDescent="0.3">
      <c r="P20764" s="1"/>
    </row>
    <row r="20765" spans="16:16" x14ac:dyDescent="0.3">
      <c r="P20765" s="1"/>
    </row>
    <row r="20766" spans="16:16" x14ac:dyDescent="0.3">
      <c r="P20766" s="1"/>
    </row>
    <row r="20767" spans="16:16" x14ac:dyDescent="0.3">
      <c r="P20767" s="1"/>
    </row>
    <row r="20768" spans="16:16" x14ac:dyDescent="0.3">
      <c r="P20768" s="1"/>
    </row>
    <row r="20769" spans="16:16" x14ac:dyDescent="0.3">
      <c r="P20769" s="1"/>
    </row>
    <row r="20770" spans="16:16" x14ac:dyDescent="0.3">
      <c r="P20770" s="1"/>
    </row>
    <row r="20771" spans="16:16" x14ac:dyDescent="0.3">
      <c r="P20771" s="1"/>
    </row>
    <row r="20772" spans="16:16" x14ac:dyDescent="0.3">
      <c r="P20772" s="1"/>
    </row>
    <row r="20773" spans="16:16" x14ac:dyDescent="0.3">
      <c r="P20773" s="1"/>
    </row>
    <row r="20774" spans="16:16" x14ac:dyDescent="0.3">
      <c r="P20774" s="1"/>
    </row>
    <row r="20775" spans="16:16" x14ac:dyDescent="0.3">
      <c r="P20775" s="1"/>
    </row>
    <row r="20776" spans="16:16" x14ac:dyDescent="0.3">
      <c r="P20776" s="1"/>
    </row>
    <row r="20777" spans="16:16" x14ac:dyDescent="0.3">
      <c r="P20777" s="1"/>
    </row>
    <row r="20778" spans="16:16" x14ac:dyDescent="0.3">
      <c r="P20778" s="1"/>
    </row>
    <row r="20779" spans="16:16" x14ac:dyDescent="0.3">
      <c r="P20779" s="1"/>
    </row>
    <row r="20780" spans="16:16" x14ac:dyDescent="0.3">
      <c r="P20780" s="1"/>
    </row>
    <row r="20781" spans="16:16" x14ac:dyDescent="0.3">
      <c r="P20781" s="1"/>
    </row>
    <row r="20782" spans="16:16" x14ac:dyDescent="0.3">
      <c r="P20782" s="1"/>
    </row>
    <row r="20783" spans="16:16" x14ac:dyDescent="0.3">
      <c r="P20783" s="1"/>
    </row>
    <row r="20784" spans="16:16" x14ac:dyDescent="0.3">
      <c r="P20784" s="1"/>
    </row>
    <row r="20785" spans="16:16" x14ac:dyDescent="0.3">
      <c r="P20785" s="1"/>
    </row>
    <row r="20786" spans="16:16" x14ac:dyDescent="0.3">
      <c r="P20786" s="1"/>
    </row>
    <row r="20787" spans="16:16" x14ac:dyDescent="0.3">
      <c r="P20787" s="1"/>
    </row>
    <row r="20788" spans="16:16" x14ac:dyDescent="0.3">
      <c r="P20788" s="1"/>
    </row>
    <row r="20789" spans="16:16" x14ac:dyDescent="0.3">
      <c r="P20789" s="1"/>
    </row>
    <row r="20790" spans="16:16" x14ac:dyDescent="0.3">
      <c r="P20790" s="1"/>
    </row>
    <row r="20791" spans="16:16" x14ac:dyDescent="0.3">
      <c r="P20791" s="1"/>
    </row>
    <row r="20792" spans="16:16" x14ac:dyDescent="0.3">
      <c r="P20792" s="1"/>
    </row>
    <row r="20793" spans="16:16" x14ac:dyDescent="0.3">
      <c r="P20793" s="1"/>
    </row>
    <row r="20794" spans="16:16" x14ac:dyDescent="0.3">
      <c r="P20794" s="1"/>
    </row>
    <row r="20795" spans="16:16" x14ac:dyDescent="0.3">
      <c r="P20795" s="1"/>
    </row>
    <row r="20796" spans="16:16" x14ac:dyDescent="0.3">
      <c r="P20796" s="1"/>
    </row>
    <row r="20797" spans="16:16" x14ac:dyDescent="0.3">
      <c r="P20797" s="1"/>
    </row>
    <row r="20798" spans="16:16" x14ac:dyDescent="0.3">
      <c r="P20798" s="1"/>
    </row>
    <row r="20799" spans="16:16" x14ac:dyDescent="0.3">
      <c r="P20799" s="1"/>
    </row>
    <row r="20800" spans="16:16" x14ac:dyDescent="0.3">
      <c r="P20800" s="1"/>
    </row>
    <row r="20801" spans="16:16" x14ac:dyDescent="0.3">
      <c r="P20801" s="1"/>
    </row>
    <row r="20802" spans="16:16" x14ac:dyDescent="0.3">
      <c r="P20802" s="1"/>
    </row>
    <row r="20803" spans="16:16" x14ac:dyDescent="0.3">
      <c r="P20803" s="1"/>
    </row>
    <row r="20804" spans="16:16" x14ac:dyDescent="0.3">
      <c r="P20804" s="1"/>
    </row>
    <row r="20805" spans="16:16" x14ac:dyDescent="0.3">
      <c r="P20805" s="1"/>
    </row>
    <row r="20806" spans="16:16" x14ac:dyDescent="0.3">
      <c r="P20806" s="1"/>
    </row>
    <row r="20807" spans="16:16" x14ac:dyDescent="0.3">
      <c r="P20807" s="1"/>
    </row>
    <row r="20808" spans="16:16" x14ac:dyDescent="0.3">
      <c r="P20808" s="1"/>
    </row>
    <row r="20809" spans="16:16" x14ac:dyDescent="0.3">
      <c r="P20809" s="1"/>
    </row>
    <row r="20810" spans="16:16" x14ac:dyDescent="0.3">
      <c r="P20810" s="1"/>
    </row>
    <row r="20811" spans="16:16" x14ac:dyDescent="0.3">
      <c r="P20811" s="1"/>
    </row>
    <row r="20812" spans="16:16" x14ac:dyDescent="0.3">
      <c r="P20812" s="1"/>
    </row>
    <row r="20813" spans="16:16" x14ac:dyDescent="0.3">
      <c r="P20813" s="1"/>
    </row>
    <row r="20814" spans="16:16" x14ac:dyDescent="0.3">
      <c r="P20814" s="1"/>
    </row>
    <row r="20815" spans="16:16" x14ac:dyDescent="0.3">
      <c r="P20815" s="1"/>
    </row>
    <row r="20816" spans="16:16" x14ac:dyDescent="0.3">
      <c r="P20816" s="1"/>
    </row>
    <row r="20817" spans="16:16" x14ac:dyDescent="0.3">
      <c r="P20817" s="1"/>
    </row>
    <row r="20818" spans="16:16" x14ac:dyDescent="0.3">
      <c r="P20818" s="1"/>
    </row>
    <row r="20819" spans="16:16" x14ac:dyDescent="0.3">
      <c r="P20819" s="1"/>
    </row>
    <row r="20820" spans="16:16" x14ac:dyDescent="0.3">
      <c r="P20820" s="1"/>
    </row>
    <row r="20821" spans="16:16" x14ac:dyDescent="0.3">
      <c r="P20821" s="1"/>
    </row>
    <row r="20822" spans="16:16" x14ac:dyDescent="0.3">
      <c r="P20822" s="1"/>
    </row>
    <row r="20823" spans="16:16" x14ac:dyDescent="0.3">
      <c r="P20823" s="1"/>
    </row>
    <row r="20824" spans="16:16" x14ac:dyDescent="0.3">
      <c r="P20824" s="1"/>
    </row>
    <row r="20825" spans="16:16" x14ac:dyDescent="0.3">
      <c r="P20825" s="1"/>
    </row>
    <row r="20826" spans="16:16" x14ac:dyDescent="0.3">
      <c r="P20826" s="1"/>
    </row>
    <row r="20827" spans="16:16" x14ac:dyDescent="0.3">
      <c r="P20827" s="1"/>
    </row>
    <row r="20828" spans="16:16" x14ac:dyDescent="0.3">
      <c r="P20828" s="1"/>
    </row>
    <row r="20829" spans="16:16" x14ac:dyDescent="0.3">
      <c r="P20829" s="1"/>
    </row>
    <row r="20830" spans="16:16" x14ac:dyDescent="0.3">
      <c r="P20830" s="1"/>
    </row>
    <row r="20831" spans="16:16" x14ac:dyDescent="0.3">
      <c r="P20831" s="1"/>
    </row>
    <row r="20832" spans="16:16" x14ac:dyDescent="0.3">
      <c r="P20832" s="1"/>
    </row>
    <row r="20833" spans="16:16" x14ac:dyDescent="0.3">
      <c r="P20833" s="1"/>
    </row>
    <row r="20834" spans="16:16" x14ac:dyDescent="0.3">
      <c r="P20834" s="1"/>
    </row>
    <row r="20835" spans="16:16" x14ac:dyDescent="0.3">
      <c r="P20835" s="1"/>
    </row>
    <row r="20836" spans="16:16" x14ac:dyDescent="0.3">
      <c r="P20836" s="1"/>
    </row>
    <row r="20837" spans="16:16" x14ac:dyDescent="0.3">
      <c r="P20837" s="1"/>
    </row>
    <row r="20838" spans="16:16" x14ac:dyDescent="0.3">
      <c r="P20838" s="1"/>
    </row>
    <row r="20839" spans="16:16" x14ac:dyDescent="0.3">
      <c r="P20839" s="1"/>
    </row>
    <row r="20840" spans="16:16" x14ac:dyDescent="0.3">
      <c r="P20840" s="1"/>
    </row>
    <row r="20841" spans="16:16" x14ac:dyDescent="0.3">
      <c r="P20841" s="1"/>
    </row>
    <row r="20842" spans="16:16" x14ac:dyDescent="0.3">
      <c r="P20842" s="1"/>
    </row>
    <row r="20843" spans="16:16" x14ac:dyDescent="0.3">
      <c r="P20843" s="1"/>
    </row>
    <row r="20844" spans="16:16" x14ac:dyDescent="0.3">
      <c r="P20844" s="1"/>
    </row>
    <row r="20845" spans="16:16" x14ac:dyDescent="0.3">
      <c r="P20845" s="1"/>
    </row>
    <row r="20846" spans="16:16" x14ac:dyDescent="0.3">
      <c r="P20846" s="1"/>
    </row>
    <row r="20847" spans="16:16" x14ac:dyDescent="0.3">
      <c r="P20847" s="1"/>
    </row>
    <row r="20848" spans="16:16" x14ac:dyDescent="0.3">
      <c r="P20848" s="1"/>
    </row>
    <row r="20849" spans="16:16" x14ac:dyDescent="0.3">
      <c r="P20849" s="1"/>
    </row>
    <row r="20850" spans="16:16" x14ac:dyDescent="0.3">
      <c r="P20850" s="1"/>
    </row>
    <row r="20851" spans="16:16" x14ac:dyDescent="0.3">
      <c r="P20851" s="1"/>
    </row>
    <row r="20852" spans="16:16" x14ac:dyDescent="0.3">
      <c r="P20852" s="1"/>
    </row>
    <row r="20853" spans="16:16" x14ac:dyDescent="0.3">
      <c r="P20853" s="1"/>
    </row>
    <row r="20854" spans="16:16" x14ac:dyDescent="0.3">
      <c r="P20854" s="1"/>
    </row>
    <row r="20855" spans="16:16" x14ac:dyDescent="0.3">
      <c r="P20855" s="1"/>
    </row>
    <row r="20856" spans="16:16" x14ac:dyDescent="0.3">
      <c r="P20856" s="1"/>
    </row>
    <row r="20857" spans="16:16" x14ac:dyDescent="0.3">
      <c r="P20857" s="1"/>
    </row>
    <row r="20858" spans="16:16" x14ac:dyDescent="0.3">
      <c r="P20858" s="1"/>
    </row>
    <row r="20859" spans="16:16" x14ac:dyDescent="0.3">
      <c r="P20859" s="1"/>
    </row>
    <row r="20860" spans="16:16" x14ac:dyDescent="0.3">
      <c r="P20860" s="1"/>
    </row>
    <row r="20861" spans="16:16" x14ac:dyDescent="0.3">
      <c r="P20861" s="1"/>
    </row>
    <row r="20862" spans="16:16" x14ac:dyDescent="0.3">
      <c r="P20862" s="1"/>
    </row>
    <row r="20863" spans="16:16" x14ac:dyDescent="0.3">
      <c r="P20863" s="1"/>
    </row>
    <row r="20864" spans="16:16" x14ac:dyDescent="0.3">
      <c r="P20864" s="1"/>
    </row>
    <row r="20865" spans="16:16" x14ac:dyDescent="0.3">
      <c r="P20865" s="1"/>
    </row>
    <row r="20866" spans="16:16" x14ac:dyDescent="0.3">
      <c r="P20866" s="1"/>
    </row>
    <row r="20867" spans="16:16" x14ac:dyDescent="0.3">
      <c r="P20867" s="1"/>
    </row>
    <row r="20868" spans="16:16" x14ac:dyDescent="0.3">
      <c r="P20868" s="1"/>
    </row>
    <row r="20869" spans="16:16" x14ac:dyDescent="0.3">
      <c r="P20869" s="1"/>
    </row>
    <row r="20870" spans="16:16" x14ac:dyDescent="0.3">
      <c r="P20870" s="1"/>
    </row>
    <row r="20871" spans="16:16" x14ac:dyDescent="0.3">
      <c r="P20871" s="1"/>
    </row>
    <row r="20872" spans="16:16" x14ac:dyDescent="0.3">
      <c r="P20872" s="1"/>
    </row>
    <row r="20873" spans="16:16" x14ac:dyDescent="0.3">
      <c r="P20873" s="1"/>
    </row>
    <row r="20874" spans="16:16" x14ac:dyDescent="0.3">
      <c r="P20874" s="1"/>
    </row>
    <row r="20875" spans="16:16" x14ac:dyDescent="0.3">
      <c r="P20875" s="1"/>
    </row>
    <row r="20876" spans="16:16" x14ac:dyDescent="0.3">
      <c r="P20876" s="1"/>
    </row>
    <row r="20877" spans="16:16" x14ac:dyDescent="0.3">
      <c r="P20877" s="1"/>
    </row>
    <row r="20878" spans="16:16" x14ac:dyDescent="0.3">
      <c r="P20878" s="1"/>
    </row>
    <row r="20879" spans="16:16" x14ac:dyDescent="0.3">
      <c r="P20879" s="1"/>
    </row>
    <row r="20880" spans="16:16" x14ac:dyDescent="0.3">
      <c r="P20880" s="1"/>
    </row>
    <row r="20881" spans="16:16" x14ac:dyDescent="0.3">
      <c r="P20881" s="1"/>
    </row>
    <row r="20882" spans="16:16" x14ac:dyDescent="0.3">
      <c r="P20882" s="1"/>
    </row>
    <row r="20883" spans="16:16" x14ac:dyDescent="0.3">
      <c r="P20883" s="1"/>
    </row>
    <row r="20884" spans="16:16" x14ac:dyDescent="0.3">
      <c r="P20884" s="1"/>
    </row>
    <row r="20885" spans="16:16" x14ac:dyDescent="0.3">
      <c r="P20885" s="1"/>
    </row>
    <row r="20886" spans="16:16" x14ac:dyDescent="0.3">
      <c r="P20886" s="1"/>
    </row>
    <row r="20887" spans="16:16" x14ac:dyDescent="0.3">
      <c r="P20887" s="1"/>
    </row>
    <row r="20888" spans="16:16" x14ac:dyDescent="0.3">
      <c r="P20888" s="1"/>
    </row>
    <row r="20889" spans="16:16" x14ac:dyDescent="0.3">
      <c r="P20889" s="1"/>
    </row>
    <row r="20890" spans="16:16" x14ac:dyDescent="0.3">
      <c r="P20890" s="1"/>
    </row>
    <row r="20891" spans="16:16" x14ac:dyDescent="0.3">
      <c r="P20891" s="1"/>
    </row>
    <row r="20892" spans="16:16" x14ac:dyDescent="0.3">
      <c r="P20892" s="1"/>
    </row>
    <row r="20893" spans="16:16" x14ac:dyDescent="0.3">
      <c r="P20893" s="1"/>
    </row>
    <row r="20894" spans="16:16" x14ac:dyDescent="0.3">
      <c r="P20894" s="1"/>
    </row>
    <row r="20895" spans="16:16" x14ac:dyDescent="0.3">
      <c r="P20895" s="1"/>
    </row>
    <row r="20896" spans="16:16" x14ac:dyDescent="0.3">
      <c r="P20896" s="1"/>
    </row>
    <row r="20897" spans="16:16" x14ac:dyDescent="0.3">
      <c r="P20897" s="1"/>
    </row>
    <row r="20898" spans="16:16" x14ac:dyDescent="0.3">
      <c r="P20898" s="1"/>
    </row>
    <row r="20899" spans="16:16" x14ac:dyDescent="0.3">
      <c r="P20899" s="1"/>
    </row>
    <row r="20900" spans="16:16" x14ac:dyDescent="0.3">
      <c r="P20900" s="1"/>
    </row>
    <row r="20901" spans="16:16" x14ac:dyDescent="0.3">
      <c r="P20901" s="1"/>
    </row>
    <row r="20902" spans="16:16" x14ac:dyDescent="0.3">
      <c r="P20902" s="1"/>
    </row>
    <row r="20903" spans="16:16" x14ac:dyDescent="0.3">
      <c r="P20903" s="1"/>
    </row>
    <row r="20904" spans="16:16" x14ac:dyDescent="0.3">
      <c r="P20904" s="1"/>
    </row>
    <row r="20905" spans="16:16" x14ac:dyDescent="0.3">
      <c r="P20905" s="1"/>
    </row>
    <row r="20906" spans="16:16" x14ac:dyDescent="0.3">
      <c r="P20906" s="1"/>
    </row>
    <row r="20907" spans="16:16" x14ac:dyDescent="0.3">
      <c r="P20907" s="1"/>
    </row>
    <row r="20908" spans="16:16" x14ac:dyDescent="0.3">
      <c r="P20908" s="1"/>
    </row>
    <row r="20909" spans="16:16" x14ac:dyDescent="0.3">
      <c r="P20909" s="1"/>
    </row>
    <row r="20910" spans="16:16" x14ac:dyDescent="0.3">
      <c r="P20910" s="1"/>
    </row>
    <row r="20911" spans="16:16" x14ac:dyDescent="0.3">
      <c r="P20911" s="1"/>
    </row>
    <row r="20912" spans="16:16" x14ac:dyDescent="0.3">
      <c r="P20912" s="1"/>
    </row>
    <row r="20913" spans="16:16" x14ac:dyDescent="0.3">
      <c r="P20913" s="1"/>
    </row>
    <row r="20914" spans="16:16" x14ac:dyDescent="0.3">
      <c r="P20914" s="1"/>
    </row>
    <row r="20915" spans="16:16" x14ac:dyDescent="0.3">
      <c r="P20915" s="1"/>
    </row>
    <row r="20916" spans="16:16" x14ac:dyDescent="0.3">
      <c r="P20916" s="1"/>
    </row>
    <row r="20917" spans="16:16" x14ac:dyDescent="0.3">
      <c r="P20917" s="1"/>
    </row>
    <row r="20918" spans="16:16" x14ac:dyDescent="0.3">
      <c r="P20918" s="1"/>
    </row>
    <row r="20919" spans="16:16" x14ac:dyDescent="0.3">
      <c r="P20919" s="1"/>
    </row>
    <row r="20920" spans="16:16" x14ac:dyDescent="0.3">
      <c r="P20920" s="1"/>
    </row>
    <row r="20921" spans="16:16" x14ac:dyDescent="0.3">
      <c r="P20921" s="1"/>
    </row>
    <row r="20922" spans="16:16" x14ac:dyDescent="0.3">
      <c r="P20922" s="1"/>
    </row>
    <row r="20923" spans="16:16" x14ac:dyDescent="0.3">
      <c r="P20923" s="1"/>
    </row>
    <row r="20924" spans="16:16" x14ac:dyDescent="0.3">
      <c r="P20924" s="1"/>
    </row>
    <row r="20925" spans="16:16" x14ac:dyDescent="0.3">
      <c r="P20925" s="1"/>
    </row>
    <row r="20926" spans="16:16" x14ac:dyDescent="0.3">
      <c r="P20926" s="1"/>
    </row>
    <row r="20927" spans="16:16" x14ac:dyDescent="0.3">
      <c r="P20927" s="1"/>
    </row>
    <row r="20928" spans="16:16" x14ac:dyDescent="0.3">
      <c r="P20928" s="1"/>
    </row>
    <row r="20929" spans="16:16" x14ac:dyDescent="0.3">
      <c r="P20929" s="1"/>
    </row>
    <row r="20930" spans="16:16" x14ac:dyDescent="0.3">
      <c r="P20930" s="1"/>
    </row>
    <row r="20931" spans="16:16" x14ac:dyDescent="0.3">
      <c r="P20931" s="1"/>
    </row>
    <row r="20932" spans="16:16" x14ac:dyDescent="0.3">
      <c r="P20932" s="1"/>
    </row>
    <row r="20933" spans="16:16" x14ac:dyDescent="0.3">
      <c r="P20933" s="1"/>
    </row>
    <row r="20934" spans="16:16" x14ac:dyDescent="0.3">
      <c r="P20934" s="1"/>
    </row>
    <row r="20935" spans="16:16" x14ac:dyDescent="0.3">
      <c r="P20935" s="1"/>
    </row>
    <row r="20936" spans="16:16" x14ac:dyDescent="0.3">
      <c r="P20936" s="1"/>
    </row>
    <row r="20937" spans="16:16" x14ac:dyDescent="0.3">
      <c r="P20937" s="1"/>
    </row>
    <row r="20938" spans="16:16" x14ac:dyDescent="0.3">
      <c r="P20938" s="1"/>
    </row>
    <row r="20939" spans="16:16" x14ac:dyDescent="0.3">
      <c r="P20939" s="1"/>
    </row>
    <row r="20940" spans="16:16" x14ac:dyDescent="0.3">
      <c r="P20940" s="1"/>
    </row>
    <row r="20941" spans="16:16" x14ac:dyDescent="0.3">
      <c r="P20941" s="1"/>
    </row>
    <row r="20942" spans="16:16" x14ac:dyDescent="0.3">
      <c r="P20942" s="1"/>
    </row>
    <row r="20943" spans="16:16" x14ac:dyDescent="0.3">
      <c r="P20943" s="1"/>
    </row>
    <row r="20944" spans="16:16" x14ac:dyDescent="0.3">
      <c r="P20944" s="1"/>
    </row>
    <row r="20945" spans="16:16" x14ac:dyDescent="0.3">
      <c r="P20945" s="1"/>
    </row>
    <row r="20946" spans="16:16" x14ac:dyDescent="0.3">
      <c r="P20946" s="1"/>
    </row>
    <row r="20947" spans="16:16" x14ac:dyDescent="0.3">
      <c r="P20947" s="1"/>
    </row>
    <row r="20948" spans="16:16" x14ac:dyDescent="0.3">
      <c r="P20948" s="1"/>
    </row>
    <row r="20949" spans="16:16" x14ac:dyDescent="0.3">
      <c r="P20949" s="1"/>
    </row>
    <row r="20950" spans="16:16" x14ac:dyDescent="0.3">
      <c r="P20950" s="1"/>
    </row>
    <row r="20951" spans="16:16" x14ac:dyDescent="0.3">
      <c r="P20951" s="1"/>
    </row>
    <row r="20952" spans="16:16" x14ac:dyDescent="0.3">
      <c r="P20952" s="1"/>
    </row>
    <row r="20953" spans="16:16" x14ac:dyDescent="0.3">
      <c r="P20953" s="1"/>
    </row>
    <row r="20954" spans="16:16" x14ac:dyDescent="0.3">
      <c r="P20954" s="1"/>
    </row>
    <row r="20955" spans="16:16" x14ac:dyDescent="0.3">
      <c r="P20955" s="1"/>
    </row>
    <row r="20956" spans="16:16" x14ac:dyDescent="0.3">
      <c r="P20956" s="1"/>
    </row>
    <row r="20957" spans="16:16" x14ac:dyDescent="0.3">
      <c r="P20957" s="1"/>
    </row>
    <row r="20958" spans="16:16" x14ac:dyDescent="0.3">
      <c r="P20958" s="1"/>
    </row>
    <row r="20959" spans="16:16" x14ac:dyDescent="0.3">
      <c r="P20959" s="1"/>
    </row>
    <row r="20960" spans="16:16" x14ac:dyDescent="0.3">
      <c r="P20960" s="1"/>
    </row>
    <row r="20961" spans="16:16" x14ac:dyDescent="0.3">
      <c r="P20961" s="1"/>
    </row>
    <row r="20962" spans="16:16" x14ac:dyDescent="0.3">
      <c r="P20962" s="1"/>
    </row>
    <row r="20963" spans="16:16" x14ac:dyDescent="0.3">
      <c r="P20963" s="1"/>
    </row>
    <row r="20964" spans="16:16" x14ac:dyDescent="0.3">
      <c r="P20964" s="1"/>
    </row>
    <row r="20965" spans="16:16" x14ac:dyDescent="0.3">
      <c r="P20965" s="1"/>
    </row>
    <row r="20966" spans="16:16" x14ac:dyDescent="0.3">
      <c r="P20966" s="1"/>
    </row>
    <row r="20967" spans="16:16" x14ac:dyDescent="0.3">
      <c r="P20967" s="1"/>
    </row>
    <row r="20968" spans="16:16" x14ac:dyDescent="0.3">
      <c r="P20968" s="1"/>
    </row>
    <row r="20969" spans="16:16" x14ac:dyDescent="0.3">
      <c r="P20969" s="1"/>
    </row>
    <row r="20970" spans="16:16" x14ac:dyDescent="0.3">
      <c r="P20970" s="1"/>
    </row>
    <row r="20971" spans="16:16" x14ac:dyDescent="0.3">
      <c r="P20971" s="1"/>
    </row>
    <row r="20972" spans="16:16" x14ac:dyDescent="0.3">
      <c r="P20972" s="1"/>
    </row>
    <row r="20973" spans="16:16" x14ac:dyDescent="0.3">
      <c r="P20973" s="1"/>
    </row>
    <row r="20974" spans="16:16" x14ac:dyDescent="0.3">
      <c r="P20974" s="1"/>
    </row>
    <row r="20975" spans="16:16" x14ac:dyDescent="0.3">
      <c r="P20975" s="1"/>
    </row>
    <row r="20976" spans="16:16" x14ac:dyDescent="0.3">
      <c r="P20976" s="1"/>
    </row>
    <row r="20977" spans="16:16" x14ac:dyDescent="0.3">
      <c r="P20977" s="1"/>
    </row>
    <row r="20978" spans="16:16" x14ac:dyDescent="0.3">
      <c r="P20978" s="1"/>
    </row>
    <row r="20979" spans="16:16" x14ac:dyDescent="0.3">
      <c r="P20979" s="1"/>
    </row>
    <row r="20980" spans="16:16" x14ac:dyDescent="0.3">
      <c r="P20980" s="1"/>
    </row>
    <row r="20981" spans="16:16" x14ac:dyDescent="0.3">
      <c r="P20981" s="1"/>
    </row>
    <row r="20982" spans="16:16" x14ac:dyDescent="0.3">
      <c r="P20982" s="1"/>
    </row>
    <row r="20983" spans="16:16" x14ac:dyDescent="0.3">
      <c r="P20983" s="1"/>
    </row>
    <row r="20984" spans="16:16" x14ac:dyDescent="0.3">
      <c r="P20984" s="1"/>
    </row>
    <row r="20985" spans="16:16" x14ac:dyDescent="0.3">
      <c r="P20985" s="1"/>
    </row>
    <row r="20986" spans="16:16" x14ac:dyDescent="0.3">
      <c r="P20986" s="1"/>
    </row>
    <row r="20987" spans="16:16" x14ac:dyDescent="0.3">
      <c r="P20987" s="1"/>
    </row>
    <row r="20988" spans="16:16" x14ac:dyDescent="0.3">
      <c r="P20988" s="1"/>
    </row>
    <row r="20989" spans="16:16" x14ac:dyDescent="0.3">
      <c r="P20989" s="1"/>
    </row>
    <row r="20990" spans="16:16" x14ac:dyDescent="0.3">
      <c r="P20990" s="1"/>
    </row>
    <row r="20991" spans="16:16" x14ac:dyDescent="0.3">
      <c r="P20991" s="1"/>
    </row>
    <row r="20992" spans="16:16" x14ac:dyDescent="0.3">
      <c r="P20992" s="1"/>
    </row>
    <row r="20993" spans="16:16" x14ac:dyDescent="0.3">
      <c r="P20993" s="1"/>
    </row>
    <row r="20994" spans="16:16" x14ac:dyDescent="0.3">
      <c r="P20994" s="1"/>
    </row>
    <row r="20995" spans="16:16" x14ac:dyDescent="0.3">
      <c r="P20995" s="1"/>
    </row>
    <row r="20996" spans="16:16" x14ac:dyDescent="0.3">
      <c r="P20996" s="1"/>
    </row>
    <row r="20997" spans="16:16" x14ac:dyDescent="0.3">
      <c r="P20997" s="1"/>
    </row>
    <row r="20998" spans="16:16" x14ac:dyDescent="0.3">
      <c r="P20998" s="1"/>
    </row>
    <row r="20999" spans="16:16" x14ac:dyDescent="0.3">
      <c r="P20999" s="1"/>
    </row>
    <row r="21000" spans="16:16" x14ac:dyDescent="0.3">
      <c r="P21000" s="1"/>
    </row>
    <row r="21001" spans="16:16" x14ac:dyDescent="0.3">
      <c r="P21001" s="1"/>
    </row>
    <row r="21002" spans="16:16" x14ac:dyDescent="0.3">
      <c r="P21002" s="1"/>
    </row>
    <row r="21003" spans="16:16" x14ac:dyDescent="0.3">
      <c r="P21003" s="1"/>
    </row>
    <row r="21004" spans="16:16" x14ac:dyDescent="0.3">
      <c r="P21004" s="1"/>
    </row>
    <row r="21005" spans="16:16" x14ac:dyDescent="0.3">
      <c r="P21005" s="1"/>
    </row>
    <row r="21006" spans="16:16" x14ac:dyDescent="0.3">
      <c r="P21006" s="1"/>
    </row>
    <row r="21007" spans="16:16" x14ac:dyDescent="0.3">
      <c r="P21007" s="1"/>
    </row>
    <row r="21008" spans="16:16" x14ac:dyDescent="0.3">
      <c r="P21008" s="1"/>
    </row>
    <row r="21009" spans="16:16" x14ac:dyDescent="0.3">
      <c r="P21009" s="1"/>
    </row>
    <row r="21010" spans="16:16" x14ac:dyDescent="0.3">
      <c r="P21010" s="1"/>
    </row>
    <row r="21011" spans="16:16" x14ac:dyDescent="0.3">
      <c r="P21011" s="1"/>
    </row>
    <row r="21012" spans="16:16" x14ac:dyDescent="0.3">
      <c r="P21012" s="1"/>
    </row>
    <row r="21013" spans="16:16" x14ac:dyDescent="0.3">
      <c r="P21013" s="1"/>
    </row>
    <row r="21014" spans="16:16" x14ac:dyDescent="0.3">
      <c r="P21014" s="1"/>
    </row>
    <row r="21015" spans="16:16" x14ac:dyDescent="0.3">
      <c r="P21015" s="1"/>
    </row>
    <row r="21016" spans="16:16" x14ac:dyDescent="0.3">
      <c r="P21016" s="1"/>
    </row>
    <row r="21017" spans="16:16" x14ac:dyDescent="0.3">
      <c r="P21017" s="1"/>
    </row>
    <row r="21018" spans="16:16" x14ac:dyDescent="0.3">
      <c r="P21018" s="1"/>
    </row>
    <row r="21019" spans="16:16" x14ac:dyDescent="0.3">
      <c r="P21019" s="1"/>
    </row>
    <row r="21020" spans="16:16" x14ac:dyDescent="0.3">
      <c r="P21020" s="1"/>
    </row>
    <row r="21021" spans="16:16" x14ac:dyDescent="0.3">
      <c r="P21021" s="1"/>
    </row>
    <row r="21022" spans="16:16" x14ac:dyDescent="0.3">
      <c r="P21022" s="1"/>
    </row>
    <row r="21023" spans="16:16" x14ac:dyDescent="0.3">
      <c r="P21023" s="1"/>
    </row>
    <row r="21024" spans="16:16" x14ac:dyDescent="0.3">
      <c r="P21024" s="1"/>
    </row>
    <row r="21025" spans="16:16" x14ac:dyDescent="0.3">
      <c r="P21025" s="1"/>
    </row>
    <row r="21026" spans="16:16" x14ac:dyDescent="0.3">
      <c r="P21026" s="1"/>
    </row>
    <row r="21027" spans="16:16" x14ac:dyDescent="0.3">
      <c r="P21027" s="1"/>
    </row>
    <row r="21028" spans="16:16" x14ac:dyDescent="0.3">
      <c r="P21028" s="1"/>
    </row>
    <row r="21029" spans="16:16" x14ac:dyDescent="0.3">
      <c r="P21029" s="1"/>
    </row>
    <row r="21030" spans="16:16" x14ac:dyDescent="0.3">
      <c r="P21030" s="1"/>
    </row>
    <row r="21031" spans="16:16" x14ac:dyDescent="0.3">
      <c r="P21031" s="1"/>
    </row>
    <row r="21032" spans="16:16" x14ac:dyDescent="0.3">
      <c r="P21032" s="1"/>
    </row>
    <row r="21033" spans="16:16" x14ac:dyDescent="0.3">
      <c r="P21033" s="1"/>
    </row>
    <row r="21034" spans="16:16" x14ac:dyDescent="0.3">
      <c r="P21034" s="1"/>
    </row>
    <row r="21035" spans="16:16" x14ac:dyDescent="0.3">
      <c r="P21035" s="1"/>
    </row>
    <row r="21036" spans="16:16" x14ac:dyDescent="0.3">
      <c r="P21036" s="1"/>
    </row>
    <row r="21037" spans="16:16" x14ac:dyDescent="0.3">
      <c r="P21037" s="1"/>
    </row>
    <row r="21038" spans="16:16" x14ac:dyDescent="0.3">
      <c r="P21038" s="1"/>
    </row>
    <row r="21039" spans="16:16" x14ac:dyDescent="0.3">
      <c r="P21039" s="1"/>
    </row>
    <row r="21040" spans="16:16" x14ac:dyDescent="0.3">
      <c r="P21040" s="1"/>
    </row>
    <row r="21041" spans="16:16" x14ac:dyDescent="0.3">
      <c r="P21041" s="1"/>
    </row>
    <row r="21042" spans="16:16" x14ac:dyDescent="0.3">
      <c r="P21042" s="1"/>
    </row>
    <row r="21043" spans="16:16" x14ac:dyDescent="0.3">
      <c r="P21043" s="1"/>
    </row>
    <row r="21044" spans="16:16" x14ac:dyDescent="0.3">
      <c r="P21044" s="1"/>
    </row>
    <row r="21045" spans="16:16" x14ac:dyDescent="0.3">
      <c r="P21045" s="1"/>
    </row>
    <row r="21046" spans="16:16" x14ac:dyDescent="0.3">
      <c r="P21046" s="1"/>
    </row>
    <row r="21047" spans="16:16" x14ac:dyDescent="0.3">
      <c r="P21047" s="1"/>
    </row>
    <row r="21048" spans="16:16" x14ac:dyDescent="0.3">
      <c r="P21048" s="1"/>
    </row>
    <row r="21049" spans="16:16" x14ac:dyDescent="0.3">
      <c r="P21049" s="1"/>
    </row>
    <row r="21050" spans="16:16" x14ac:dyDescent="0.3">
      <c r="P21050" s="1"/>
    </row>
    <row r="21051" spans="16:16" x14ac:dyDescent="0.3">
      <c r="P21051" s="1"/>
    </row>
    <row r="21052" spans="16:16" x14ac:dyDescent="0.3">
      <c r="P21052" s="1"/>
    </row>
    <row r="21053" spans="16:16" x14ac:dyDescent="0.3">
      <c r="P21053" s="1"/>
    </row>
    <row r="21054" spans="16:16" x14ac:dyDescent="0.3">
      <c r="P21054" s="1"/>
    </row>
    <row r="21055" spans="16:16" x14ac:dyDescent="0.3">
      <c r="P21055" s="1"/>
    </row>
    <row r="21056" spans="16:16" x14ac:dyDescent="0.3">
      <c r="P21056" s="1"/>
    </row>
    <row r="21057" spans="16:16" x14ac:dyDescent="0.3">
      <c r="P21057" s="1"/>
    </row>
    <row r="21058" spans="16:16" x14ac:dyDescent="0.3">
      <c r="P21058" s="1"/>
    </row>
    <row r="21059" spans="16:16" x14ac:dyDescent="0.3">
      <c r="P21059" s="1"/>
    </row>
    <row r="21060" spans="16:16" x14ac:dyDescent="0.3">
      <c r="P21060" s="1"/>
    </row>
    <row r="21061" spans="16:16" x14ac:dyDescent="0.3">
      <c r="P21061" s="1"/>
    </row>
    <row r="21062" spans="16:16" x14ac:dyDescent="0.3">
      <c r="P21062" s="1"/>
    </row>
    <row r="21063" spans="16:16" x14ac:dyDescent="0.3">
      <c r="P21063" s="1"/>
    </row>
    <row r="21064" spans="16:16" x14ac:dyDescent="0.3">
      <c r="P21064" s="1"/>
    </row>
    <row r="21065" spans="16:16" x14ac:dyDescent="0.3">
      <c r="P21065" s="1"/>
    </row>
    <row r="21066" spans="16:16" x14ac:dyDescent="0.3">
      <c r="P21066" s="1"/>
    </row>
    <row r="21067" spans="16:16" x14ac:dyDescent="0.3">
      <c r="P21067" s="1"/>
    </row>
    <row r="21068" spans="16:16" x14ac:dyDescent="0.3">
      <c r="P21068" s="1"/>
    </row>
    <row r="21069" spans="16:16" x14ac:dyDescent="0.3">
      <c r="P21069" s="1"/>
    </row>
    <row r="21070" spans="16:16" x14ac:dyDescent="0.3">
      <c r="P21070" s="1"/>
    </row>
    <row r="21071" spans="16:16" x14ac:dyDescent="0.3">
      <c r="P21071" s="1"/>
    </row>
    <row r="21072" spans="16:16" x14ac:dyDescent="0.3">
      <c r="P21072" s="1"/>
    </row>
    <row r="21073" spans="16:16" x14ac:dyDescent="0.3">
      <c r="P21073" s="1"/>
    </row>
    <row r="21074" spans="16:16" x14ac:dyDescent="0.3">
      <c r="P21074" s="1"/>
    </row>
    <row r="21075" spans="16:16" x14ac:dyDescent="0.3">
      <c r="P21075" s="1"/>
    </row>
    <row r="21076" spans="16:16" x14ac:dyDescent="0.3">
      <c r="P21076" s="1"/>
    </row>
    <row r="21077" spans="16:16" x14ac:dyDescent="0.3">
      <c r="P21077" s="1"/>
    </row>
    <row r="21078" spans="16:16" x14ac:dyDescent="0.3">
      <c r="P21078" s="1"/>
    </row>
    <row r="21079" spans="16:16" x14ac:dyDescent="0.3">
      <c r="P21079" s="1"/>
    </row>
    <row r="21080" spans="16:16" x14ac:dyDescent="0.3">
      <c r="P21080" s="1"/>
    </row>
    <row r="21081" spans="16:16" x14ac:dyDescent="0.3">
      <c r="P21081" s="1"/>
    </row>
    <row r="21082" spans="16:16" x14ac:dyDescent="0.3">
      <c r="P21082" s="1"/>
    </row>
    <row r="21083" spans="16:16" x14ac:dyDescent="0.3">
      <c r="P21083" s="1"/>
    </row>
    <row r="21084" spans="16:16" x14ac:dyDescent="0.3">
      <c r="P21084" s="1"/>
    </row>
    <row r="21085" spans="16:16" x14ac:dyDescent="0.3">
      <c r="P21085" s="1"/>
    </row>
    <row r="21086" spans="16:16" x14ac:dyDescent="0.3">
      <c r="P21086" s="1"/>
    </row>
    <row r="21087" spans="16:16" x14ac:dyDescent="0.3">
      <c r="P21087" s="1"/>
    </row>
    <row r="21088" spans="16:16" x14ac:dyDescent="0.3">
      <c r="P21088" s="1"/>
    </row>
    <row r="21089" spans="16:16" x14ac:dyDescent="0.3">
      <c r="P21089" s="1"/>
    </row>
    <row r="21090" spans="16:16" x14ac:dyDescent="0.3">
      <c r="P21090" s="1"/>
    </row>
    <row r="21091" spans="16:16" x14ac:dyDescent="0.3">
      <c r="P21091" s="1"/>
    </row>
    <row r="21092" spans="16:16" x14ac:dyDescent="0.3">
      <c r="P21092" s="1"/>
    </row>
    <row r="21093" spans="16:16" x14ac:dyDescent="0.3">
      <c r="P21093" s="1"/>
    </row>
    <row r="21094" spans="16:16" x14ac:dyDescent="0.3">
      <c r="P21094" s="1"/>
    </row>
    <row r="21095" spans="16:16" x14ac:dyDescent="0.3">
      <c r="P21095" s="1"/>
    </row>
    <row r="21096" spans="16:16" x14ac:dyDescent="0.3">
      <c r="P21096" s="1"/>
    </row>
    <row r="21097" spans="16:16" x14ac:dyDescent="0.3">
      <c r="P21097" s="1"/>
    </row>
    <row r="21098" spans="16:16" x14ac:dyDescent="0.3">
      <c r="P21098" s="1"/>
    </row>
    <row r="21099" spans="16:16" x14ac:dyDescent="0.3">
      <c r="P21099" s="1"/>
    </row>
    <row r="21100" spans="16:16" x14ac:dyDescent="0.3">
      <c r="P21100" s="1"/>
    </row>
    <row r="21101" spans="16:16" x14ac:dyDescent="0.3">
      <c r="P21101" s="1"/>
    </row>
    <row r="21102" spans="16:16" x14ac:dyDescent="0.3">
      <c r="P21102" s="1"/>
    </row>
    <row r="21103" spans="16:16" x14ac:dyDescent="0.3">
      <c r="P21103" s="1"/>
    </row>
    <row r="21104" spans="16:16" x14ac:dyDescent="0.3">
      <c r="P21104" s="1"/>
    </row>
    <row r="21105" spans="16:16" x14ac:dyDescent="0.3">
      <c r="P21105" s="1"/>
    </row>
    <row r="21106" spans="16:16" x14ac:dyDescent="0.3">
      <c r="P21106" s="1"/>
    </row>
    <row r="21107" spans="16:16" x14ac:dyDescent="0.3">
      <c r="P21107" s="1"/>
    </row>
    <row r="21108" spans="16:16" x14ac:dyDescent="0.3">
      <c r="P21108" s="1"/>
    </row>
    <row r="21109" spans="16:16" x14ac:dyDescent="0.3">
      <c r="P21109" s="1"/>
    </row>
    <row r="21110" spans="16:16" x14ac:dyDescent="0.3">
      <c r="P21110" s="1"/>
    </row>
    <row r="21111" spans="16:16" x14ac:dyDescent="0.3">
      <c r="P21111" s="1"/>
    </row>
    <row r="21112" spans="16:16" x14ac:dyDescent="0.3">
      <c r="P21112" s="1"/>
    </row>
    <row r="21113" spans="16:16" x14ac:dyDescent="0.3">
      <c r="P21113" s="1"/>
    </row>
    <row r="21114" spans="16:16" x14ac:dyDescent="0.3">
      <c r="P21114" s="1"/>
    </row>
    <row r="21115" spans="16:16" x14ac:dyDescent="0.3">
      <c r="P21115" s="1"/>
    </row>
    <row r="21116" spans="16:16" x14ac:dyDescent="0.3">
      <c r="P21116" s="1"/>
    </row>
    <row r="21117" spans="16:16" x14ac:dyDescent="0.3">
      <c r="P21117" s="1"/>
    </row>
    <row r="21118" spans="16:16" x14ac:dyDescent="0.3">
      <c r="P21118" s="1"/>
    </row>
    <row r="21119" spans="16:16" x14ac:dyDescent="0.3">
      <c r="P21119" s="1"/>
    </row>
    <row r="21120" spans="16:16" x14ac:dyDescent="0.3">
      <c r="P21120" s="1"/>
    </row>
    <row r="21121" spans="16:16" x14ac:dyDescent="0.3">
      <c r="P21121" s="1"/>
    </row>
    <row r="21122" spans="16:16" x14ac:dyDescent="0.3">
      <c r="P21122" s="1"/>
    </row>
    <row r="21123" spans="16:16" x14ac:dyDescent="0.3">
      <c r="P21123" s="1"/>
    </row>
    <row r="21124" spans="16:16" x14ac:dyDescent="0.3">
      <c r="P21124" s="1"/>
    </row>
    <row r="21125" spans="16:16" x14ac:dyDescent="0.3">
      <c r="P21125" s="1"/>
    </row>
    <row r="21126" spans="16:16" x14ac:dyDescent="0.3">
      <c r="P21126" s="1"/>
    </row>
    <row r="21127" spans="16:16" x14ac:dyDescent="0.3">
      <c r="P21127" s="1"/>
    </row>
    <row r="21128" spans="16:16" x14ac:dyDescent="0.3">
      <c r="P21128" s="1"/>
    </row>
    <row r="21129" spans="16:16" x14ac:dyDescent="0.3">
      <c r="P21129" s="1"/>
    </row>
    <row r="21130" spans="16:16" x14ac:dyDescent="0.3">
      <c r="P21130" s="1"/>
    </row>
    <row r="21131" spans="16:16" x14ac:dyDescent="0.3">
      <c r="P21131" s="1"/>
    </row>
    <row r="21132" spans="16:16" x14ac:dyDescent="0.3">
      <c r="P21132" s="1"/>
    </row>
    <row r="21133" spans="16:16" x14ac:dyDescent="0.3">
      <c r="P21133" s="1"/>
    </row>
    <row r="21134" spans="16:16" x14ac:dyDescent="0.3">
      <c r="P21134" s="1"/>
    </row>
    <row r="21135" spans="16:16" x14ac:dyDescent="0.3">
      <c r="P21135" s="1"/>
    </row>
    <row r="21136" spans="16:16" x14ac:dyDescent="0.3">
      <c r="P21136" s="1"/>
    </row>
    <row r="21137" spans="16:16" x14ac:dyDescent="0.3">
      <c r="P21137" s="1"/>
    </row>
    <row r="21138" spans="16:16" x14ac:dyDescent="0.3">
      <c r="P21138" s="1"/>
    </row>
    <row r="21139" spans="16:16" x14ac:dyDescent="0.3">
      <c r="P21139" s="1"/>
    </row>
    <row r="21140" spans="16:16" x14ac:dyDescent="0.3">
      <c r="P21140" s="1"/>
    </row>
    <row r="21141" spans="16:16" x14ac:dyDescent="0.3">
      <c r="P21141" s="1"/>
    </row>
    <row r="21142" spans="16:16" x14ac:dyDescent="0.3">
      <c r="P21142" s="1"/>
    </row>
    <row r="21143" spans="16:16" x14ac:dyDescent="0.3">
      <c r="P21143" s="1"/>
    </row>
    <row r="21144" spans="16:16" x14ac:dyDescent="0.3">
      <c r="P21144" s="1"/>
    </row>
    <row r="21145" spans="16:16" x14ac:dyDescent="0.3">
      <c r="P21145" s="1"/>
    </row>
    <row r="21146" spans="16:16" x14ac:dyDescent="0.3">
      <c r="P21146" s="1"/>
    </row>
    <row r="21147" spans="16:16" x14ac:dyDescent="0.3">
      <c r="P21147" s="1"/>
    </row>
    <row r="21148" spans="16:16" x14ac:dyDescent="0.3">
      <c r="P21148" s="1"/>
    </row>
    <row r="21149" spans="16:16" x14ac:dyDescent="0.3">
      <c r="P21149" s="1"/>
    </row>
    <row r="21150" spans="16:16" x14ac:dyDescent="0.3">
      <c r="P21150" s="1"/>
    </row>
    <row r="21151" spans="16:16" x14ac:dyDescent="0.3">
      <c r="P21151" s="1"/>
    </row>
    <row r="21152" spans="16:16" x14ac:dyDescent="0.3">
      <c r="P21152" s="1"/>
    </row>
    <row r="21153" spans="16:16" x14ac:dyDescent="0.3">
      <c r="P21153" s="1"/>
    </row>
    <row r="21154" spans="16:16" x14ac:dyDescent="0.3">
      <c r="P21154" s="1"/>
    </row>
    <row r="21155" spans="16:16" x14ac:dyDescent="0.3">
      <c r="P21155" s="1"/>
    </row>
    <row r="21156" spans="16:16" x14ac:dyDescent="0.3">
      <c r="P21156" s="1"/>
    </row>
    <row r="21157" spans="16:16" x14ac:dyDescent="0.3">
      <c r="P21157" s="1"/>
    </row>
    <row r="21158" spans="16:16" x14ac:dyDescent="0.3">
      <c r="P21158" s="1"/>
    </row>
    <row r="21159" spans="16:16" x14ac:dyDescent="0.3">
      <c r="P21159" s="1"/>
    </row>
    <row r="21160" spans="16:16" x14ac:dyDescent="0.3">
      <c r="P21160" s="1"/>
    </row>
    <row r="21161" spans="16:16" x14ac:dyDescent="0.3">
      <c r="P21161" s="1"/>
    </row>
    <row r="21162" spans="16:16" x14ac:dyDescent="0.3">
      <c r="P21162" s="1"/>
    </row>
    <row r="21163" spans="16:16" x14ac:dyDescent="0.3">
      <c r="P21163" s="1"/>
    </row>
    <row r="21164" spans="16:16" x14ac:dyDescent="0.3">
      <c r="P21164" s="1"/>
    </row>
    <row r="21165" spans="16:16" x14ac:dyDescent="0.3">
      <c r="P21165" s="1"/>
    </row>
    <row r="21166" spans="16:16" x14ac:dyDescent="0.3">
      <c r="P21166" s="1"/>
    </row>
    <row r="21167" spans="16:16" x14ac:dyDescent="0.3">
      <c r="P21167" s="1"/>
    </row>
    <row r="21168" spans="16:16" x14ac:dyDescent="0.3">
      <c r="P21168" s="1"/>
    </row>
    <row r="21169" spans="16:16" x14ac:dyDescent="0.3">
      <c r="P21169" s="1"/>
    </row>
    <row r="21170" spans="16:16" x14ac:dyDescent="0.3">
      <c r="P21170" s="1"/>
    </row>
    <row r="21171" spans="16:16" x14ac:dyDescent="0.3">
      <c r="P21171" s="1"/>
    </row>
    <row r="21172" spans="16:16" x14ac:dyDescent="0.3">
      <c r="P21172" s="1"/>
    </row>
    <row r="21173" spans="16:16" x14ac:dyDescent="0.3">
      <c r="P21173" s="1"/>
    </row>
    <row r="21174" spans="16:16" x14ac:dyDescent="0.3">
      <c r="P21174" s="1"/>
    </row>
    <row r="21175" spans="16:16" x14ac:dyDescent="0.3">
      <c r="P21175" s="1"/>
    </row>
    <row r="21176" spans="16:16" x14ac:dyDescent="0.3">
      <c r="P21176" s="1"/>
    </row>
    <row r="21177" spans="16:16" x14ac:dyDescent="0.3">
      <c r="P21177" s="1"/>
    </row>
    <row r="21178" spans="16:16" x14ac:dyDescent="0.3">
      <c r="P21178" s="1"/>
    </row>
    <row r="21179" spans="16:16" x14ac:dyDescent="0.3">
      <c r="P21179" s="1"/>
    </row>
    <row r="21180" spans="16:16" x14ac:dyDescent="0.3">
      <c r="P21180" s="1"/>
    </row>
    <row r="21181" spans="16:16" x14ac:dyDescent="0.3">
      <c r="P21181" s="1"/>
    </row>
    <row r="21182" spans="16:16" x14ac:dyDescent="0.3">
      <c r="P21182" s="1"/>
    </row>
    <row r="21183" spans="16:16" x14ac:dyDescent="0.3">
      <c r="P21183" s="1"/>
    </row>
    <row r="21184" spans="16:16" x14ac:dyDescent="0.3">
      <c r="P21184" s="1"/>
    </row>
    <row r="21185" spans="16:16" x14ac:dyDescent="0.3">
      <c r="P21185" s="1"/>
    </row>
    <row r="21186" spans="16:16" x14ac:dyDescent="0.3">
      <c r="P21186" s="1"/>
    </row>
    <row r="21187" spans="16:16" x14ac:dyDescent="0.3">
      <c r="P21187" s="1"/>
    </row>
    <row r="21188" spans="16:16" x14ac:dyDescent="0.3">
      <c r="P21188" s="1"/>
    </row>
    <row r="21189" spans="16:16" x14ac:dyDescent="0.3">
      <c r="P21189" s="1"/>
    </row>
    <row r="21190" spans="16:16" x14ac:dyDescent="0.3">
      <c r="P21190" s="1"/>
    </row>
    <row r="21191" spans="16:16" x14ac:dyDescent="0.3">
      <c r="P21191" s="1"/>
    </row>
    <row r="21192" spans="16:16" x14ac:dyDescent="0.3">
      <c r="P21192" s="1"/>
    </row>
    <row r="21193" spans="16:16" x14ac:dyDescent="0.3">
      <c r="P21193" s="1"/>
    </row>
    <row r="21194" spans="16:16" x14ac:dyDescent="0.3">
      <c r="P21194" s="1"/>
    </row>
    <row r="21195" spans="16:16" x14ac:dyDescent="0.3">
      <c r="P21195" s="1"/>
    </row>
    <row r="21196" spans="16:16" x14ac:dyDescent="0.3">
      <c r="P21196" s="1"/>
    </row>
    <row r="21197" spans="16:16" x14ac:dyDescent="0.3">
      <c r="P21197" s="1"/>
    </row>
    <row r="21198" spans="16:16" x14ac:dyDescent="0.3">
      <c r="P21198" s="1"/>
    </row>
    <row r="21199" spans="16:16" x14ac:dyDescent="0.3">
      <c r="P21199" s="1"/>
    </row>
    <row r="21200" spans="16:16" x14ac:dyDescent="0.3">
      <c r="P21200" s="1"/>
    </row>
    <row r="21201" spans="16:16" x14ac:dyDescent="0.3">
      <c r="P21201" s="1"/>
    </row>
    <row r="21202" spans="16:16" x14ac:dyDescent="0.3">
      <c r="P21202" s="1"/>
    </row>
    <row r="21203" spans="16:16" x14ac:dyDescent="0.3">
      <c r="P21203" s="1"/>
    </row>
    <row r="21204" spans="16:16" x14ac:dyDescent="0.3">
      <c r="P21204" s="1"/>
    </row>
    <row r="21205" spans="16:16" x14ac:dyDescent="0.3">
      <c r="P21205" s="1"/>
    </row>
    <row r="21206" spans="16:16" x14ac:dyDescent="0.3">
      <c r="P21206" s="1"/>
    </row>
    <row r="21207" spans="16:16" x14ac:dyDescent="0.3">
      <c r="P21207" s="1"/>
    </row>
    <row r="21208" spans="16:16" x14ac:dyDescent="0.3">
      <c r="P21208" s="1"/>
    </row>
    <row r="21209" spans="16:16" x14ac:dyDescent="0.3">
      <c r="P21209" s="1"/>
    </row>
    <row r="21210" spans="16:16" x14ac:dyDescent="0.3">
      <c r="P21210" s="1"/>
    </row>
    <row r="21211" spans="16:16" x14ac:dyDescent="0.3">
      <c r="P21211" s="1"/>
    </row>
    <row r="21212" spans="16:16" x14ac:dyDescent="0.3">
      <c r="P21212" s="1"/>
    </row>
    <row r="21213" spans="16:16" x14ac:dyDescent="0.3">
      <c r="P21213" s="1"/>
    </row>
    <row r="21214" spans="16:16" x14ac:dyDescent="0.3">
      <c r="P21214" s="1"/>
    </row>
    <row r="21215" spans="16:16" x14ac:dyDescent="0.3">
      <c r="P21215" s="1"/>
    </row>
    <row r="21216" spans="16:16" x14ac:dyDescent="0.3">
      <c r="P21216" s="1"/>
    </row>
    <row r="21217" spans="16:16" x14ac:dyDescent="0.3">
      <c r="P21217" s="1"/>
    </row>
    <row r="21218" spans="16:16" x14ac:dyDescent="0.3">
      <c r="P21218" s="1"/>
    </row>
    <row r="21219" spans="16:16" x14ac:dyDescent="0.3">
      <c r="P21219" s="1"/>
    </row>
    <row r="21220" spans="16:16" x14ac:dyDescent="0.3">
      <c r="P21220" s="1"/>
    </row>
    <row r="21221" spans="16:16" x14ac:dyDescent="0.3">
      <c r="P21221" s="1"/>
    </row>
    <row r="21222" spans="16:16" x14ac:dyDescent="0.3">
      <c r="P21222" s="1"/>
    </row>
    <row r="21223" spans="16:16" x14ac:dyDescent="0.3">
      <c r="P21223" s="1"/>
    </row>
    <row r="21224" spans="16:16" x14ac:dyDescent="0.3">
      <c r="P21224" s="1"/>
    </row>
    <row r="21225" spans="16:16" x14ac:dyDescent="0.3">
      <c r="P21225" s="1"/>
    </row>
    <row r="21226" spans="16:16" x14ac:dyDescent="0.3">
      <c r="P21226" s="1"/>
    </row>
    <row r="21227" spans="16:16" x14ac:dyDescent="0.3">
      <c r="P21227" s="1"/>
    </row>
    <row r="21228" spans="16:16" x14ac:dyDescent="0.3">
      <c r="P21228" s="1"/>
    </row>
    <row r="21229" spans="16:16" x14ac:dyDescent="0.3">
      <c r="P21229" s="1"/>
    </row>
    <row r="21230" spans="16:16" x14ac:dyDescent="0.3">
      <c r="P21230" s="1"/>
    </row>
    <row r="21231" spans="16:16" x14ac:dyDescent="0.3">
      <c r="P21231" s="1"/>
    </row>
    <row r="21232" spans="16:16" x14ac:dyDescent="0.3">
      <c r="P21232" s="1"/>
    </row>
    <row r="21233" spans="16:16" x14ac:dyDescent="0.3">
      <c r="P21233" s="1"/>
    </row>
    <row r="21234" spans="16:16" x14ac:dyDescent="0.3">
      <c r="P21234" s="1"/>
    </row>
    <row r="21235" spans="16:16" x14ac:dyDescent="0.3">
      <c r="P21235" s="1"/>
    </row>
    <row r="21236" spans="16:16" x14ac:dyDescent="0.3">
      <c r="P21236" s="1"/>
    </row>
    <row r="21237" spans="16:16" x14ac:dyDescent="0.3">
      <c r="P21237" s="1"/>
    </row>
    <row r="21238" spans="16:16" x14ac:dyDescent="0.3">
      <c r="P21238" s="1"/>
    </row>
    <row r="21239" spans="16:16" x14ac:dyDescent="0.3">
      <c r="P21239" s="1"/>
    </row>
    <row r="21240" spans="16:16" x14ac:dyDescent="0.3">
      <c r="P21240" s="1"/>
    </row>
    <row r="21241" spans="16:16" x14ac:dyDescent="0.3">
      <c r="P21241" s="1"/>
    </row>
    <row r="21242" spans="16:16" x14ac:dyDescent="0.3">
      <c r="P21242" s="1"/>
    </row>
    <row r="21243" spans="16:16" x14ac:dyDescent="0.3">
      <c r="P21243" s="1"/>
    </row>
    <row r="21244" spans="16:16" x14ac:dyDescent="0.3">
      <c r="P21244" s="1"/>
    </row>
    <row r="21245" spans="16:16" x14ac:dyDescent="0.3">
      <c r="P21245" s="1"/>
    </row>
    <row r="21246" spans="16:16" x14ac:dyDescent="0.3">
      <c r="P21246" s="1"/>
    </row>
    <row r="21247" spans="16:16" x14ac:dyDescent="0.3">
      <c r="P21247" s="1"/>
    </row>
    <row r="21248" spans="16:16" x14ac:dyDescent="0.3">
      <c r="P21248" s="1"/>
    </row>
    <row r="21249" spans="16:16" x14ac:dyDescent="0.3">
      <c r="P21249" s="1"/>
    </row>
    <row r="21250" spans="16:16" x14ac:dyDescent="0.3">
      <c r="P21250" s="1"/>
    </row>
    <row r="21251" spans="16:16" x14ac:dyDescent="0.3">
      <c r="P21251" s="1"/>
    </row>
    <row r="21252" spans="16:16" x14ac:dyDescent="0.3">
      <c r="P21252" s="1"/>
    </row>
    <row r="21253" spans="16:16" x14ac:dyDescent="0.3">
      <c r="P21253" s="1"/>
    </row>
    <row r="21254" spans="16:16" x14ac:dyDescent="0.3">
      <c r="P21254" s="1"/>
    </row>
    <row r="21255" spans="16:16" x14ac:dyDescent="0.3">
      <c r="P21255" s="1"/>
    </row>
    <row r="21256" spans="16:16" x14ac:dyDescent="0.3">
      <c r="P21256" s="1"/>
    </row>
    <row r="21257" spans="16:16" x14ac:dyDescent="0.3">
      <c r="P21257" s="1"/>
    </row>
    <row r="21258" spans="16:16" x14ac:dyDescent="0.3">
      <c r="P21258" s="1"/>
    </row>
    <row r="21259" spans="16:16" x14ac:dyDescent="0.3">
      <c r="P21259" s="1"/>
    </row>
    <row r="21260" spans="16:16" x14ac:dyDescent="0.3">
      <c r="P21260" s="1"/>
    </row>
    <row r="21261" spans="16:16" x14ac:dyDescent="0.3">
      <c r="P21261" s="1"/>
    </row>
    <row r="21262" spans="16:16" x14ac:dyDescent="0.3">
      <c r="P21262" s="1"/>
    </row>
    <row r="21263" spans="16:16" x14ac:dyDescent="0.3">
      <c r="P21263" s="1"/>
    </row>
    <row r="21264" spans="16:16" x14ac:dyDescent="0.3">
      <c r="P21264" s="1"/>
    </row>
    <row r="21265" spans="16:16" x14ac:dyDescent="0.3">
      <c r="P21265" s="1"/>
    </row>
    <row r="21266" spans="16:16" x14ac:dyDescent="0.3">
      <c r="P21266" s="1"/>
    </row>
    <row r="21267" spans="16:16" x14ac:dyDescent="0.3">
      <c r="P21267" s="1"/>
    </row>
    <row r="21268" spans="16:16" x14ac:dyDescent="0.3">
      <c r="P21268" s="1"/>
    </row>
    <row r="21269" spans="16:16" x14ac:dyDescent="0.3">
      <c r="P21269" s="1"/>
    </row>
    <row r="21270" spans="16:16" x14ac:dyDescent="0.3">
      <c r="P21270" s="1"/>
    </row>
    <row r="21271" spans="16:16" x14ac:dyDescent="0.3">
      <c r="P21271" s="1"/>
    </row>
    <row r="21272" spans="16:16" x14ac:dyDescent="0.3">
      <c r="P21272" s="1"/>
    </row>
    <row r="21273" spans="16:16" x14ac:dyDescent="0.3">
      <c r="P21273" s="1"/>
    </row>
    <row r="21274" spans="16:16" x14ac:dyDescent="0.3">
      <c r="P21274" s="1"/>
    </row>
    <row r="21275" spans="16:16" x14ac:dyDescent="0.3">
      <c r="P21275" s="1"/>
    </row>
    <row r="21276" spans="16:16" x14ac:dyDescent="0.3">
      <c r="P21276" s="1"/>
    </row>
    <row r="21277" spans="16:16" x14ac:dyDescent="0.3">
      <c r="P21277" s="1"/>
    </row>
    <row r="21278" spans="16:16" x14ac:dyDescent="0.3">
      <c r="P21278" s="1"/>
    </row>
    <row r="21279" spans="16:16" x14ac:dyDescent="0.3">
      <c r="P21279" s="1"/>
    </row>
    <row r="21280" spans="16:16" x14ac:dyDescent="0.3">
      <c r="P21280" s="1"/>
    </row>
    <row r="21281" spans="16:16" x14ac:dyDescent="0.3">
      <c r="P21281" s="1"/>
    </row>
    <row r="21282" spans="16:16" x14ac:dyDescent="0.3">
      <c r="P21282" s="1"/>
    </row>
    <row r="21283" spans="16:16" x14ac:dyDescent="0.3">
      <c r="P21283" s="1"/>
    </row>
    <row r="21284" spans="16:16" x14ac:dyDescent="0.3">
      <c r="P21284" s="1"/>
    </row>
    <row r="21285" spans="16:16" x14ac:dyDescent="0.3">
      <c r="P21285" s="1"/>
    </row>
    <row r="21286" spans="16:16" x14ac:dyDescent="0.3">
      <c r="P21286" s="1"/>
    </row>
    <row r="21287" spans="16:16" x14ac:dyDescent="0.3">
      <c r="P21287" s="1"/>
    </row>
    <row r="21288" spans="16:16" x14ac:dyDescent="0.3">
      <c r="P21288" s="1"/>
    </row>
    <row r="21289" spans="16:16" x14ac:dyDescent="0.3">
      <c r="P21289" s="1"/>
    </row>
    <row r="21290" spans="16:16" x14ac:dyDescent="0.3">
      <c r="P21290" s="1"/>
    </row>
    <row r="21291" spans="16:16" x14ac:dyDescent="0.3">
      <c r="P21291" s="1"/>
    </row>
    <row r="21292" spans="16:16" x14ac:dyDescent="0.3">
      <c r="P21292" s="1"/>
    </row>
    <row r="21293" spans="16:16" x14ac:dyDescent="0.3">
      <c r="P21293" s="1"/>
    </row>
    <row r="21294" spans="16:16" x14ac:dyDescent="0.3">
      <c r="P21294" s="1"/>
    </row>
    <row r="21295" spans="16:16" x14ac:dyDescent="0.3">
      <c r="P21295" s="1"/>
    </row>
    <row r="21296" spans="16:16" x14ac:dyDescent="0.3">
      <c r="P21296" s="1"/>
    </row>
    <row r="21297" spans="16:16" x14ac:dyDescent="0.3">
      <c r="P21297" s="1"/>
    </row>
    <row r="21298" spans="16:16" x14ac:dyDescent="0.3">
      <c r="P21298" s="1"/>
    </row>
    <row r="21299" spans="16:16" x14ac:dyDescent="0.3">
      <c r="P21299" s="1"/>
    </row>
    <row r="21300" spans="16:16" x14ac:dyDescent="0.3">
      <c r="P21300" s="1"/>
    </row>
    <row r="21301" spans="16:16" x14ac:dyDescent="0.3">
      <c r="P21301" s="1"/>
    </row>
    <row r="21302" spans="16:16" x14ac:dyDescent="0.3">
      <c r="P21302" s="1"/>
    </row>
    <row r="21303" spans="16:16" x14ac:dyDescent="0.3">
      <c r="P21303" s="1"/>
    </row>
    <row r="21304" spans="16:16" x14ac:dyDescent="0.3">
      <c r="P21304" s="1"/>
    </row>
    <row r="21305" spans="16:16" x14ac:dyDescent="0.3">
      <c r="P21305" s="1"/>
    </row>
    <row r="21306" spans="16:16" x14ac:dyDescent="0.3">
      <c r="P21306" s="1"/>
    </row>
    <row r="21307" spans="16:16" x14ac:dyDescent="0.3">
      <c r="P21307" s="1"/>
    </row>
    <row r="21308" spans="16:16" x14ac:dyDescent="0.3">
      <c r="P21308" s="1"/>
    </row>
    <row r="21309" spans="16:16" x14ac:dyDescent="0.3">
      <c r="P21309" s="1"/>
    </row>
    <row r="21310" spans="16:16" x14ac:dyDescent="0.3">
      <c r="P21310" s="1"/>
    </row>
    <row r="21311" spans="16:16" x14ac:dyDescent="0.3">
      <c r="P21311" s="1"/>
    </row>
    <row r="21312" spans="16:16" x14ac:dyDescent="0.3">
      <c r="P21312" s="1"/>
    </row>
    <row r="21313" spans="16:16" x14ac:dyDescent="0.3">
      <c r="P21313" s="1"/>
    </row>
    <row r="21314" spans="16:16" x14ac:dyDescent="0.3">
      <c r="P21314" s="1"/>
    </row>
    <row r="21315" spans="16:16" x14ac:dyDescent="0.3">
      <c r="P21315" s="1"/>
    </row>
    <row r="21316" spans="16:16" x14ac:dyDescent="0.3">
      <c r="P21316" s="1"/>
    </row>
    <row r="21317" spans="16:16" x14ac:dyDescent="0.3">
      <c r="P21317" s="1"/>
    </row>
    <row r="21318" spans="16:16" x14ac:dyDescent="0.3">
      <c r="P21318" s="1"/>
    </row>
    <row r="21319" spans="16:16" x14ac:dyDescent="0.3">
      <c r="P21319" s="1"/>
    </row>
    <row r="21320" spans="16:16" x14ac:dyDescent="0.3">
      <c r="P21320" s="1"/>
    </row>
    <row r="21321" spans="16:16" x14ac:dyDescent="0.3">
      <c r="P21321" s="1"/>
    </row>
    <row r="21322" spans="16:16" x14ac:dyDescent="0.3">
      <c r="P21322" s="1"/>
    </row>
    <row r="21323" spans="16:16" x14ac:dyDescent="0.3">
      <c r="P21323" s="1"/>
    </row>
    <row r="21324" spans="16:16" x14ac:dyDescent="0.3">
      <c r="P21324" s="1"/>
    </row>
    <row r="21325" spans="16:16" x14ac:dyDescent="0.3">
      <c r="P21325" s="1"/>
    </row>
    <row r="21326" spans="16:16" x14ac:dyDescent="0.3">
      <c r="P21326" s="1"/>
    </row>
    <row r="21327" spans="16:16" x14ac:dyDescent="0.3">
      <c r="P21327" s="1"/>
    </row>
    <row r="21328" spans="16:16" x14ac:dyDescent="0.3">
      <c r="P21328" s="1"/>
    </row>
    <row r="21329" spans="16:16" x14ac:dyDescent="0.3">
      <c r="P21329" s="1"/>
    </row>
    <row r="21330" spans="16:16" x14ac:dyDescent="0.3">
      <c r="P21330" s="1"/>
    </row>
    <row r="21331" spans="16:16" x14ac:dyDescent="0.3">
      <c r="P21331" s="1"/>
    </row>
    <row r="21332" spans="16:16" x14ac:dyDescent="0.3">
      <c r="P21332" s="1"/>
    </row>
    <row r="21333" spans="16:16" x14ac:dyDescent="0.3">
      <c r="P21333" s="1"/>
    </row>
    <row r="21334" spans="16:16" x14ac:dyDescent="0.3">
      <c r="P21334" s="1"/>
    </row>
    <row r="21335" spans="16:16" x14ac:dyDescent="0.3">
      <c r="P21335" s="1"/>
    </row>
    <row r="21336" spans="16:16" x14ac:dyDescent="0.3">
      <c r="P21336" s="1"/>
    </row>
    <row r="21337" spans="16:16" x14ac:dyDescent="0.3">
      <c r="P21337" s="1"/>
    </row>
    <row r="21338" spans="16:16" x14ac:dyDescent="0.3">
      <c r="P21338" s="1"/>
    </row>
    <row r="21339" spans="16:16" x14ac:dyDescent="0.3">
      <c r="P21339" s="1"/>
    </row>
    <row r="21340" spans="16:16" x14ac:dyDescent="0.3">
      <c r="P21340" s="1"/>
    </row>
    <row r="21341" spans="16:16" x14ac:dyDescent="0.3">
      <c r="P21341" s="1"/>
    </row>
    <row r="21342" spans="16:16" x14ac:dyDescent="0.3">
      <c r="P21342" s="1"/>
    </row>
    <row r="21343" spans="16:16" x14ac:dyDescent="0.3">
      <c r="P21343" s="1"/>
    </row>
    <row r="21344" spans="16:16" x14ac:dyDescent="0.3">
      <c r="P21344" s="1"/>
    </row>
    <row r="21345" spans="16:16" x14ac:dyDescent="0.3">
      <c r="P21345" s="1"/>
    </row>
    <row r="21346" spans="16:16" x14ac:dyDescent="0.3">
      <c r="P21346" s="1"/>
    </row>
    <row r="21347" spans="16:16" x14ac:dyDescent="0.3">
      <c r="P21347" s="1"/>
    </row>
    <row r="21348" spans="16:16" x14ac:dyDescent="0.3">
      <c r="P21348" s="1"/>
    </row>
    <row r="21349" spans="16:16" x14ac:dyDescent="0.3">
      <c r="P21349" s="1"/>
    </row>
    <row r="21350" spans="16:16" x14ac:dyDescent="0.3">
      <c r="P21350" s="1"/>
    </row>
    <row r="21351" spans="16:16" x14ac:dyDescent="0.3">
      <c r="P21351" s="1"/>
    </row>
    <row r="21352" spans="16:16" x14ac:dyDescent="0.3">
      <c r="P21352" s="1"/>
    </row>
    <row r="21353" spans="16:16" x14ac:dyDescent="0.3">
      <c r="P21353" s="1"/>
    </row>
    <row r="21354" spans="16:16" x14ac:dyDescent="0.3">
      <c r="P21354" s="1"/>
    </row>
    <row r="21355" spans="16:16" x14ac:dyDescent="0.3">
      <c r="P21355" s="1"/>
    </row>
    <row r="21356" spans="16:16" x14ac:dyDescent="0.3">
      <c r="P21356" s="1"/>
    </row>
    <row r="21357" spans="16:16" x14ac:dyDescent="0.3">
      <c r="P21357" s="1"/>
    </row>
    <row r="21358" spans="16:16" x14ac:dyDescent="0.3">
      <c r="P21358" s="1"/>
    </row>
    <row r="21359" spans="16:16" x14ac:dyDescent="0.3">
      <c r="P21359" s="1"/>
    </row>
    <row r="21360" spans="16:16" x14ac:dyDescent="0.3">
      <c r="P21360" s="1"/>
    </row>
    <row r="21361" spans="16:16" x14ac:dyDescent="0.3">
      <c r="P21361" s="1"/>
    </row>
    <row r="21362" spans="16:16" x14ac:dyDescent="0.3">
      <c r="P21362" s="1"/>
    </row>
    <row r="21363" spans="16:16" x14ac:dyDescent="0.3">
      <c r="P21363" s="1"/>
    </row>
    <row r="21364" spans="16:16" x14ac:dyDescent="0.3">
      <c r="P21364" s="1"/>
    </row>
    <row r="21365" spans="16:16" x14ac:dyDescent="0.3">
      <c r="P21365" s="1"/>
    </row>
    <row r="21366" spans="16:16" x14ac:dyDescent="0.3">
      <c r="P21366" s="1"/>
    </row>
    <row r="21367" spans="16:16" x14ac:dyDescent="0.3">
      <c r="P21367" s="1"/>
    </row>
    <row r="21368" spans="16:16" x14ac:dyDescent="0.3">
      <c r="P21368" s="1"/>
    </row>
    <row r="21369" spans="16:16" x14ac:dyDescent="0.3">
      <c r="P21369" s="1"/>
    </row>
    <row r="21370" spans="16:16" x14ac:dyDescent="0.3">
      <c r="P21370" s="1"/>
    </row>
    <row r="21371" spans="16:16" x14ac:dyDescent="0.3">
      <c r="P21371" s="1"/>
    </row>
    <row r="21372" spans="16:16" x14ac:dyDescent="0.3">
      <c r="P21372" s="1"/>
    </row>
    <row r="21373" spans="16:16" x14ac:dyDescent="0.3">
      <c r="P21373" s="1"/>
    </row>
    <row r="21374" spans="16:16" x14ac:dyDescent="0.3">
      <c r="P21374" s="1"/>
    </row>
    <row r="21375" spans="16:16" x14ac:dyDescent="0.3">
      <c r="P21375" s="1"/>
    </row>
    <row r="21376" spans="16:16" x14ac:dyDescent="0.3">
      <c r="P21376" s="1"/>
    </row>
    <row r="21377" spans="16:16" x14ac:dyDescent="0.3">
      <c r="P21377" s="1"/>
    </row>
    <row r="21378" spans="16:16" x14ac:dyDescent="0.3">
      <c r="P21378" s="1"/>
    </row>
    <row r="21379" spans="16:16" x14ac:dyDescent="0.3">
      <c r="P21379" s="1"/>
    </row>
    <row r="21380" spans="16:16" x14ac:dyDescent="0.3">
      <c r="P21380" s="1"/>
    </row>
    <row r="21381" spans="16:16" x14ac:dyDescent="0.3">
      <c r="P21381" s="1"/>
    </row>
    <row r="21382" spans="16:16" x14ac:dyDescent="0.3">
      <c r="P21382" s="1"/>
    </row>
    <row r="21383" spans="16:16" x14ac:dyDescent="0.3">
      <c r="P21383" s="1"/>
    </row>
    <row r="21384" spans="16:16" x14ac:dyDescent="0.3">
      <c r="P21384" s="1"/>
    </row>
    <row r="21385" spans="16:16" x14ac:dyDescent="0.3">
      <c r="P21385" s="1"/>
    </row>
    <row r="21386" spans="16:16" x14ac:dyDescent="0.3">
      <c r="P21386" s="1"/>
    </row>
    <row r="21387" spans="16:16" x14ac:dyDescent="0.3">
      <c r="P21387" s="1"/>
    </row>
    <row r="21388" spans="16:16" x14ac:dyDescent="0.3">
      <c r="P21388" s="1"/>
    </row>
    <row r="21389" spans="16:16" x14ac:dyDescent="0.3">
      <c r="P21389" s="1"/>
    </row>
    <row r="21390" spans="16:16" x14ac:dyDescent="0.3">
      <c r="P21390" s="1"/>
    </row>
    <row r="21391" spans="16:16" x14ac:dyDescent="0.3">
      <c r="P21391" s="1"/>
    </row>
    <row r="21392" spans="16:16" x14ac:dyDescent="0.3">
      <c r="P21392" s="1"/>
    </row>
    <row r="21393" spans="16:16" x14ac:dyDescent="0.3">
      <c r="P21393" s="1"/>
    </row>
    <row r="21394" spans="16:16" x14ac:dyDescent="0.3">
      <c r="P21394" s="1"/>
    </row>
    <row r="21395" spans="16:16" x14ac:dyDescent="0.3">
      <c r="P21395" s="1"/>
    </row>
    <row r="21396" spans="16:16" x14ac:dyDescent="0.3">
      <c r="P21396" s="1"/>
    </row>
    <row r="21397" spans="16:16" x14ac:dyDescent="0.3">
      <c r="P21397" s="1"/>
    </row>
    <row r="21398" spans="16:16" x14ac:dyDescent="0.3">
      <c r="P21398" s="1"/>
    </row>
    <row r="21399" spans="16:16" x14ac:dyDescent="0.3">
      <c r="P21399" s="1"/>
    </row>
    <row r="21400" spans="16:16" x14ac:dyDescent="0.3">
      <c r="P21400" s="1"/>
    </row>
    <row r="21401" spans="16:16" x14ac:dyDescent="0.3">
      <c r="P21401" s="1"/>
    </row>
    <row r="21402" spans="16:16" x14ac:dyDescent="0.3">
      <c r="P21402" s="1"/>
    </row>
    <row r="21403" spans="16:16" x14ac:dyDescent="0.3">
      <c r="P21403" s="1"/>
    </row>
    <row r="21404" spans="16:16" x14ac:dyDescent="0.3">
      <c r="P21404" s="1"/>
    </row>
    <row r="21405" spans="16:16" x14ac:dyDescent="0.3">
      <c r="P21405" s="1"/>
    </row>
    <row r="21406" spans="16:16" x14ac:dyDescent="0.3">
      <c r="P21406" s="1"/>
    </row>
    <row r="21407" spans="16:16" x14ac:dyDescent="0.3">
      <c r="P21407" s="1"/>
    </row>
    <row r="21408" spans="16:16" x14ac:dyDescent="0.3">
      <c r="P21408" s="1"/>
    </row>
    <row r="21409" spans="16:16" x14ac:dyDescent="0.3">
      <c r="P21409" s="1"/>
    </row>
    <row r="21410" spans="16:16" x14ac:dyDescent="0.3">
      <c r="P21410" s="1"/>
    </row>
    <row r="21411" spans="16:16" x14ac:dyDescent="0.3">
      <c r="P21411" s="1"/>
    </row>
    <row r="21412" spans="16:16" x14ac:dyDescent="0.3">
      <c r="P21412" s="1"/>
    </row>
    <row r="21413" spans="16:16" x14ac:dyDescent="0.3">
      <c r="P21413" s="1"/>
    </row>
    <row r="21414" spans="16:16" x14ac:dyDescent="0.3">
      <c r="P21414" s="1"/>
    </row>
    <row r="21415" spans="16:16" x14ac:dyDescent="0.3">
      <c r="P21415" s="1"/>
    </row>
    <row r="21416" spans="16:16" x14ac:dyDescent="0.3">
      <c r="P21416" s="1"/>
    </row>
    <row r="21417" spans="16:16" x14ac:dyDescent="0.3">
      <c r="P21417" s="1"/>
    </row>
    <row r="21418" spans="16:16" x14ac:dyDescent="0.3">
      <c r="P21418" s="1"/>
    </row>
    <row r="21419" spans="16:16" x14ac:dyDescent="0.3">
      <c r="P21419" s="1"/>
    </row>
    <row r="21420" spans="16:16" x14ac:dyDescent="0.3">
      <c r="P21420" s="1"/>
    </row>
    <row r="21421" spans="16:16" x14ac:dyDescent="0.3">
      <c r="P21421" s="1"/>
    </row>
    <row r="21422" spans="16:16" x14ac:dyDescent="0.3">
      <c r="P21422" s="1"/>
    </row>
    <row r="21423" spans="16:16" x14ac:dyDescent="0.3">
      <c r="P21423" s="1"/>
    </row>
    <row r="21424" spans="16:16" x14ac:dyDescent="0.3">
      <c r="P21424" s="1"/>
    </row>
    <row r="21425" spans="16:16" x14ac:dyDescent="0.3">
      <c r="P21425" s="1"/>
    </row>
    <row r="21426" spans="16:16" x14ac:dyDescent="0.3">
      <c r="P21426" s="1"/>
    </row>
    <row r="21427" spans="16:16" x14ac:dyDescent="0.3">
      <c r="P21427" s="1"/>
    </row>
    <row r="21428" spans="16:16" x14ac:dyDescent="0.3">
      <c r="P21428" s="1"/>
    </row>
    <row r="21429" spans="16:16" x14ac:dyDescent="0.3">
      <c r="P21429" s="1"/>
    </row>
    <row r="21430" spans="16:16" x14ac:dyDescent="0.3">
      <c r="P21430" s="1"/>
    </row>
    <row r="21431" spans="16:16" x14ac:dyDescent="0.3">
      <c r="P21431" s="1"/>
    </row>
    <row r="21432" spans="16:16" x14ac:dyDescent="0.3">
      <c r="P21432" s="1"/>
    </row>
    <row r="21433" spans="16:16" x14ac:dyDescent="0.3">
      <c r="P21433" s="1"/>
    </row>
    <row r="21434" spans="16:16" x14ac:dyDescent="0.3">
      <c r="P21434" s="1"/>
    </row>
    <row r="21435" spans="16:16" x14ac:dyDescent="0.3">
      <c r="P21435" s="1"/>
    </row>
    <row r="21436" spans="16:16" x14ac:dyDescent="0.3">
      <c r="P21436" s="1"/>
    </row>
    <row r="21437" spans="16:16" x14ac:dyDescent="0.3">
      <c r="P21437" s="1"/>
    </row>
    <row r="21438" spans="16:16" x14ac:dyDescent="0.3">
      <c r="P21438" s="1"/>
    </row>
    <row r="21439" spans="16:16" x14ac:dyDescent="0.3">
      <c r="P21439" s="1"/>
    </row>
    <row r="21440" spans="16:16" x14ac:dyDescent="0.3">
      <c r="P21440" s="1"/>
    </row>
    <row r="21441" spans="16:16" x14ac:dyDescent="0.3">
      <c r="P21441" s="1"/>
    </row>
    <row r="21442" spans="16:16" x14ac:dyDescent="0.3">
      <c r="P21442" s="1"/>
    </row>
    <row r="21443" spans="16:16" x14ac:dyDescent="0.3">
      <c r="P21443" s="1"/>
    </row>
    <row r="21444" spans="16:16" x14ac:dyDescent="0.3">
      <c r="P21444" s="1"/>
    </row>
    <row r="21445" spans="16:16" x14ac:dyDescent="0.3">
      <c r="P21445" s="1"/>
    </row>
    <row r="21446" spans="16:16" x14ac:dyDescent="0.3">
      <c r="P21446" s="1"/>
    </row>
    <row r="21447" spans="16:16" x14ac:dyDescent="0.3">
      <c r="P21447" s="1"/>
    </row>
    <row r="21448" spans="16:16" x14ac:dyDescent="0.3">
      <c r="P21448" s="1"/>
    </row>
    <row r="21449" spans="16:16" x14ac:dyDescent="0.3">
      <c r="P21449" s="1"/>
    </row>
    <row r="21450" spans="16:16" x14ac:dyDescent="0.3">
      <c r="P21450" s="1"/>
    </row>
    <row r="21451" spans="16:16" x14ac:dyDescent="0.3">
      <c r="P21451" s="1"/>
    </row>
    <row r="21452" spans="16:16" x14ac:dyDescent="0.3">
      <c r="P21452" s="1"/>
    </row>
    <row r="21453" spans="16:16" x14ac:dyDescent="0.3">
      <c r="P21453" s="1"/>
    </row>
    <row r="21454" spans="16:16" x14ac:dyDescent="0.3">
      <c r="P21454" s="1"/>
    </row>
    <row r="21455" spans="16:16" x14ac:dyDescent="0.3">
      <c r="P21455" s="1"/>
    </row>
    <row r="21456" spans="16:16" x14ac:dyDescent="0.3">
      <c r="P21456" s="1"/>
    </row>
    <row r="21457" spans="16:16" x14ac:dyDescent="0.3">
      <c r="P21457" s="1"/>
    </row>
    <row r="21458" spans="16:16" x14ac:dyDescent="0.3">
      <c r="P21458" s="1"/>
    </row>
    <row r="21459" spans="16:16" x14ac:dyDescent="0.3">
      <c r="P21459" s="1"/>
    </row>
    <row r="21460" spans="16:16" x14ac:dyDescent="0.3">
      <c r="P21460" s="1"/>
    </row>
    <row r="21461" spans="16:16" x14ac:dyDescent="0.3">
      <c r="P21461" s="1"/>
    </row>
    <row r="21462" spans="16:16" x14ac:dyDescent="0.3">
      <c r="P21462" s="1"/>
    </row>
    <row r="21463" spans="16:16" x14ac:dyDescent="0.3">
      <c r="P21463" s="1"/>
    </row>
    <row r="21464" spans="16:16" x14ac:dyDescent="0.3">
      <c r="P21464" s="1"/>
    </row>
    <row r="21465" spans="16:16" x14ac:dyDescent="0.3">
      <c r="P21465" s="1"/>
    </row>
    <row r="21466" spans="16:16" x14ac:dyDescent="0.3">
      <c r="P21466" s="1"/>
    </row>
    <row r="21467" spans="16:16" x14ac:dyDescent="0.3">
      <c r="P21467" s="1"/>
    </row>
    <row r="21468" spans="16:16" x14ac:dyDescent="0.3">
      <c r="P21468" s="1"/>
    </row>
    <row r="21469" spans="16:16" x14ac:dyDescent="0.3">
      <c r="P21469" s="1"/>
    </row>
    <row r="21470" spans="16:16" x14ac:dyDescent="0.3">
      <c r="P21470" s="1"/>
    </row>
    <row r="21471" spans="16:16" x14ac:dyDescent="0.3">
      <c r="P21471" s="1"/>
    </row>
    <row r="21472" spans="16:16" x14ac:dyDescent="0.3">
      <c r="P21472" s="1"/>
    </row>
    <row r="21473" spans="16:16" x14ac:dyDescent="0.3">
      <c r="P21473" s="1"/>
    </row>
    <row r="21474" spans="16:16" x14ac:dyDescent="0.3">
      <c r="P21474" s="1"/>
    </row>
    <row r="21475" spans="16:16" x14ac:dyDescent="0.3">
      <c r="P21475" s="1"/>
    </row>
    <row r="21476" spans="16:16" x14ac:dyDescent="0.3">
      <c r="P21476" s="1"/>
    </row>
    <row r="21477" spans="16:16" x14ac:dyDescent="0.3">
      <c r="P21477" s="1"/>
    </row>
    <row r="21478" spans="16:16" x14ac:dyDescent="0.3">
      <c r="P21478" s="1"/>
    </row>
    <row r="21479" spans="16:16" x14ac:dyDescent="0.3">
      <c r="P21479" s="1"/>
    </row>
    <row r="21480" spans="16:16" x14ac:dyDescent="0.3">
      <c r="P21480" s="1"/>
    </row>
    <row r="21481" spans="16:16" x14ac:dyDescent="0.3">
      <c r="P21481" s="1"/>
    </row>
    <row r="21482" spans="16:16" x14ac:dyDescent="0.3">
      <c r="P21482" s="1"/>
    </row>
    <row r="21483" spans="16:16" x14ac:dyDescent="0.3">
      <c r="P21483" s="1"/>
    </row>
    <row r="21484" spans="16:16" x14ac:dyDescent="0.3">
      <c r="P21484" s="1"/>
    </row>
    <row r="21485" spans="16:16" x14ac:dyDescent="0.3">
      <c r="P21485" s="1"/>
    </row>
    <row r="21486" spans="16:16" x14ac:dyDescent="0.3">
      <c r="P21486" s="1"/>
    </row>
    <row r="21487" spans="16:16" x14ac:dyDescent="0.3">
      <c r="P21487" s="1"/>
    </row>
    <row r="21488" spans="16:16" x14ac:dyDescent="0.3">
      <c r="P21488" s="1"/>
    </row>
    <row r="21489" spans="16:16" x14ac:dyDescent="0.3">
      <c r="P21489" s="1"/>
    </row>
    <row r="21490" spans="16:16" x14ac:dyDescent="0.3">
      <c r="P21490" s="1"/>
    </row>
    <row r="21491" spans="16:16" x14ac:dyDescent="0.3">
      <c r="P21491" s="1"/>
    </row>
    <row r="21492" spans="16:16" x14ac:dyDescent="0.3">
      <c r="P21492" s="1"/>
    </row>
    <row r="21493" spans="16:16" x14ac:dyDescent="0.3">
      <c r="P21493" s="1"/>
    </row>
    <row r="21494" spans="16:16" x14ac:dyDescent="0.3">
      <c r="P21494" s="1"/>
    </row>
    <row r="21495" spans="16:16" x14ac:dyDescent="0.3">
      <c r="P21495" s="1"/>
    </row>
    <row r="21496" spans="16:16" x14ac:dyDescent="0.3">
      <c r="P21496" s="1"/>
    </row>
    <row r="21497" spans="16:16" x14ac:dyDescent="0.3">
      <c r="P21497" s="1"/>
    </row>
    <row r="21498" spans="16:16" x14ac:dyDescent="0.3">
      <c r="P21498" s="1"/>
    </row>
    <row r="21499" spans="16:16" x14ac:dyDescent="0.3">
      <c r="P21499" s="1"/>
    </row>
    <row r="21500" spans="16:16" x14ac:dyDescent="0.3">
      <c r="P21500" s="1"/>
    </row>
    <row r="21501" spans="16:16" x14ac:dyDescent="0.3">
      <c r="P21501" s="1"/>
    </row>
    <row r="21502" spans="16:16" x14ac:dyDescent="0.3">
      <c r="P21502" s="1"/>
    </row>
    <row r="21503" spans="16:16" x14ac:dyDescent="0.3">
      <c r="P21503" s="1"/>
    </row>
    <row r="21504" spans="16:16" x14ac:dyDescent="0.3">
      <c r="P21504" s="1"/>
    </row>
    <row r="21505" spans="16:16" x14ac:dyDescent="0.3">
      <c r="P21505" s="1"/>
    </row>
    <row r="21506" spans="16:16" x14ac:dyDescent="0.3">
      <c r="P21506" s="1"/>
    </row>
    <row r="21507" spans="16:16" x14ac:dyDescent="0.3">
      <c r="P21507" s="1"/>
    </row>
    <row r="21508" spans="16:16" x14ac:dyDescent="0.3">
      <c r="P21508" s="1"/>
    </row>
    <row r="21509" spans="16:16" x14ac:dyDescent="0.3">
      <c r="P21509" s="1"/>
    </row>
    <row r="21510" spans="16:16" x14ac:dyDescent="0.3">
      <c r="P21510" s="1"/>
    </row>
    <row r="21511" spans="16:16" x14ac:dyDescent="0.3">
      <c r="P21511" s="1"/>
    </row>
    <row r="21512" spans="16:16" x14ac:dyDescent="0.3">
      <c r="P21512" s="1"/>
    </row>
    <row r="21513" spans="16:16" x14ac:dyDescent="0.3">
      <c r="P21513" s="1"/>
    </row>
    <row r="21514" spans="16:16" x14ac:dyDescent="0.3">
      <c r="P21514" s="1"/>
    </row>
    <row r="21515" spans="16:16" x14ac:dyDescent="0.3">
      <c r="P21515" s="1"/>
    </row>
    <row r="21516" spans="16:16" x14ac:dyDescent="0.3">
      <c r="P21516" s="1"/>
    </row>
    <row r="21517" spans="16:16" x14ac:dyDescent="0.3">
      <c r="P21517" s="1"/>
    </row>
    <row r="21518" spans="16:16" x14ac:dyDescent="0.3">
      <c r="P21518" s="1"/>
    </row>
    <row r="21519" spans="16:16" x14ac:dyDescent="0.3">
      <c r="P21519" s="1"/>
    </row>
    <row r="21520" spans="16:16" x14ac:dyDescent="0.3">
      <c r="P21520" s="1"/>
    </row>
    <row r="21521" spans="16:16" x14ac:dyDescent="0.3">
      <c r="P21521" s="1"/>
    </row>
    <row r="21522" spans="16:16" x14ac:dyDescent="0.3">
      <c r="P21522" s="1"/>
    </row>
    <row r="21523" spans="16:16" x14ac:dyDescent="0.3">
      <c r="P21523" s="1"/>
    </row>
    <row r="21524" spans="16:16" x14ac:dyDescent="0.3">
      <c r="P21524" s="1"/>
    </row>
    <row r="21525" spans="16:16" x14ac:dyDescent="0.3">
      <c r="P21525" s="1"/>
    </row>
    <row r="21526" spans="16:16" x14ac:dyDescent="0.3">
      <c r="P21526" s="1"/>
    </row>
    <row r="21527" spans="16:16" x14ac:dyDescent="0.3">
      <c r="P21527" s="1"/>
    </row>
    <row r="21528" spans="16:16" x14ac:dyDescent="0.3">
      <c r="P21528" s="1"/>
    </row>
    <row r="21529" spans="16:16" x14ac:dyDescent="0.3">
      <c r="P21529" s="1"/>
    </row>
    <row r="21530" spans="16:16" x14ac:dyDescent="0.3">
      <c r="P21530" s="1"/>
    </row>
    <row r="21531" spans="16:16" x14ac:dyDescent="0.3">
      <c r="P21531" s="1"/>
    </row>
    <row r="21532" spans="16:16" x14ac:dyDescent="0.3">
      <c r="P21532" s="1"/>
    </row>
    <row r="21533" spans="16:16" x14ac:dyDescent="0.3">
      <c r="P21533" s="1"/>
    </row>
    <row r="21534" spans="16:16" x14ac:dyDescent="0.3">
      <c r="P21534" s="1"/>
    </row>
    <row r="21535" spans="16:16" x14ac:dyDescent="0.3">
      <c r="P21535" s="1"/>
    </row>
    <row r="21536" spans="16:16" x14ac:dyDescent="0.3">
      <c r="P21536" s="1"/>
    </row>
    <row r="21537" spans="16:16" x14ac:dyDescent="0.3">
      <c r="P21537" s="1"/>
    </row>
    <row r="21538" spans="16:16" x14ac:dyDescent="0.3">
      <c r="P21538" s="1"/>
    </row>
    <row r="21539" spans="16:16" x14ac:dyDescent="0.3">
      <c r="P21539" s="1"/>
    </row>
    <row r="21540" spans="16:16" x14ac:dyDescent="0.3">
      <c r="P21540" s="1"/>
    </row>
    <row r="21541" spans="16:16" x14ac:dyDescent="0.3">
      <c r="P21541" s="1"/>
    </row>
    <row r="21542" spans="16:16" x14ac:dyDescent="0.3">
      <c r="P21542" s="1"/>
    </row>
    <row r="21543" spans="16:16" x14ac:dyDescent="0.3">
      <c r="P21543" s="1"/>
    </row>
    <row r="21544" spans="16:16" x14ac:dyDescent="0.3">
      <c r="P21544" s="1"/>
    </row>
    <row r="21545" spans="16:16" x14ac:dyDescent="0.3">
      <c r="P21545" s="1"/>
    </row>
    <row r="21546" spans="16:16" x14ac:dyDescent="0.3">
      <c r="P21546" s="1"/>
    </row>
    <row r="21547" spans="16:16" x14ac:dyDescent="0.3">
      <c r="P21547" s="1"/>
    </row>
    <row r="21548" spans="16:16" x14ac:dyDescent="0.3">
      <c r="P21548" s="1"/>
    </row>
    <row r="21549" spans="16:16" x14ac:dyDescent="0.3">
      <c r="P21549" s="1"/>
    </row>
    <row r="21550" spans="16:16" x14ac:dyDescent="0.3">
      <c r="P21550" s="1"/>
    </row>
    <row r="21551" spans="16:16" x14ac:dyDescent="0.3">
      <c r="P21551" s="1"/>
    </row>
    <row r="21552" spans="16:16" x14ac:dyDescent="0.3">
      <c r="P21552" s="1"/>
    </row>
    <row r="21553" spans="16:16" x14ac:dyDescent="0.3">
      <c r="P21553" s="1"/>
    </row>
    <row r="21554" spans="16:16" x14ac:dyDescent="0.3">
      <c r="P21554" s="1"/>
    </row>
    <row r="21555" spans="16:16" x14ac:dyDescent="0.3">
      <c r="P21555" s="1"/>
    </row>
    <row r="21556" spans="16:16" x14ac:dyDescent="0.3">
      <c r="P21556" s="1"/>
    </row>
    <row r="21557" spans="16:16" x14ac:dyDescent="0.3">
      <c r="P21557" s="1"/>
    </row>
    <row r="21558" spans="16:16" x14ac:dyDescent="0.3">
      <c r="P21558" s="1"/>
    </row>
    <row r="21559" spans="16:16" x14ac:dyDescent="0.3">
      <c r="P21559" s="1"/>
    </row>
    <row r="21560" spans="16:16" x14ac:dyDescent="0.3">
      <c r="P21560" s="1"/>
    </row>
    <row r="21561" spans="16:16" x14ac:dyDescent="0.3">
      <c r="P21561" s="1"/>
    </row>
    <row r="21562" spans="16:16" x14ac:dyDescent="0.3">
      <c r="P21562" s="1"/>
    </row>
    <row r="21563" spans="16:16" x14ac:dyDescent="0.3">
      <c r="P21563" s="1"/>
    </row>
    <row r="21564" spans="16:16" x14ac:dyDescent="0.3">
      <c r="P21564" s="1"/>
    </row>
    <row r="21565" spans="16:16" x14ac:dyDescent="0.3">
      <c r="P21565" s="1"/>
    </row>
    <row r="21566" spans="16:16" x14ac:dyDescent="0.3">
      <c r="P21566" s="1"/>
    </row>
    <row r="21567" spans="16:16" x14ac:dyDescent="0.3">
      <c r="P21567" s="1"/>
    </row>
    <row r="21568" spans="16:16" x14ac:dyDescent="0.3">
      <c r="P21568" s="1"/>
    </row>
    <row r="21569" spans="16:16" x14ac:dyDescent="0.3">
      <c r="P21569" s="1"/>
    </row>
    <row r="21570" spans="16:16" x14ac:dyDescent="0.3">
      <c r="P21570" s="1"/>
    </row>
    <row r="21571" spans="16:16" x14ac:dyDescent="0.3">
      <c r="P21571" s="1"/>
    </row>
    <row r="21572" spans="16:16" x14ac:dyDescent="0.3">
      <c r="P21572" s="1"/>
    </row>
    <row r="21573" spans="16:16" x14ac:dyDescent="0.3">
      <c r="P21573" s="1"/>
    </row>
    <row r="21574" spans="16:16" x14ac:dyDescent="0.3">
      <c r="P21574" s="1"/>
    </row>
    <row r="21575" spans="16:16" x14ac:dyDescent="0.3">
      <c r="P21575" s="1"/>
    </row>
    <row r="21576" spans="16:16" x14ac:dyDescent="0.3">
      <c r="P21576" s="1"/>
    </row>
    <row r="21577" spans="16:16" x14ac:dyDescent="0.3">
      <c r="P21577" s="1"/>
    </row>
    <row r="21578" spans="16:16" x14ac:dyDescent="0.3">
      <c r="P21578" s="1"/>
    </row>
    <row r="21579" spans="16:16" x14ac:dyDescent="0.3">
      <c r="P21579" s="1"/>
    </row>
    <row r="21580" spans="16:16" x14ac:dyDescent="0.3">
      <c r="P21580" s="1"/>
    </row>
    <row r="21581" spans="16:16" x14ac:dyDescent="0.3">
      <c r="P21581" s="1"/>
    </row>
    <row r="21582" spans="16:16" x14ac:dyDescent="0.3">
      <c r="P21582" s="1"/>
    </row>
    <row r="21583" spans="16:16" x14ac:dyDescent="0.3">
      <c r="P21583" s="1"/>
    </row>
    <row r="21584" spans="16:16" x14ac:dyDescent="0.3">
      <c r="P21584" s="1"/>
    </row>
    <row r="21585" spans="16:16" x14ac:dyDescent="0.3">
      <c r="P21585" s="1"/>
    </row>
    <row r="21586" spans="16:16" x14ac:dyDescent="0.3">
      <c r="P21586" s="1"/>
    </row>
    <row r="21587" spans="16:16" x14ac:dyDescent="0.3">
      <c r="P21587" s="1"/>
    </row>
    <row r="21588" spans="16:16" x14ac:dyDescent="0.3">
      <c r="P21588" s="1"/>
    </row>
    <row r="21589" spans="16:16" x14ac:dyDescent="0.3">
      <c r="P21589" s="1"/>
    </row>
    <row r="21590" spans="16:16" x14ac:dyDescent="0.3">
      <c r="P21590" s="1"/>
    </row>
    <row r="21591" spans="16:16" x14ac:dyDescent="0.3">
      <c r="P21591" s="1"/>
    </row>
    <row r="21592" spans="16:16" x14ac:dyDescent="0.3">
      <c r="P21592" s="1"/>
    </row>
    <row r="21593" spans="16:16" x14ac:dyDescent="0.3">
      <c r="P21593" s="1"/>
    </row>
    <row r="21594" spans="16:16" x14ac:dyDescent="0.3">
      <c r="P21594" s="1"/>
    </row>
    <row r="21595" spans="16:16" x14ac:dyDescent="0.3">
      <c r="P21595" s="1"/>
    </row>
    <row r="21596" spans="16:16" x14ac:dyDescent="0.3">
      <c r="P21596" s="1"/>
    </row>
    <row r="21597" spans="16:16" x14ac:dyDescent="0.3">
      <c r="P21597" s="1"/>
    </row>
    <row r="21598" spans="16:16" x14ac:dyDescent="0.3">
      <c r="P21598" s="1"/>
    </row>
    <row r="21599" spans="16:16" x14ac:dyDescent="0.3">
      <c r="P21599" s="1"/>
    </row>
    <row r="21600" spans="16:16" x14ac:dyDescent="0.3">
      <c r="P21600" s="1"/>
    </row>
    <row r="21601" spans="16:16" x14ac:dyDescent="0.3">
      <c r="P21601" s="1"/>
    </row>
    <row r="21602" spans="16:16" x14ac:dyDescent="0.3">
      <c r="P21602" s="1"/>
    </row>
    <row r="21603" spans="16:16" x14ac:dyDescent="0.3">
      <c r="P21603" s="1"/>
    </row>
    <row r="21604" spans="16:16" x14ac:dyDescent="0.3">
      <c r="P21604" s="1"/>
    </row>
    <row r="21605" spans="16:16" x14ac:dyDescent="0.3">
      <c r="P21605" s="1"/>
    </row>
    <row r="21606" spans="16:16" x14ac:dyDescent="0.3">
      <c r="P21606" s="1"/>
    </row>
    <row r="21607" spans="16:16" x14ac:dyDescent="0.3">
      <c r="P21607" s="1"/>
    </row>
    <row r="21608" spans="16:16" x14ac:dyDescent="0.3">
      <c r="P21608" s="1"/>
    </row>
    <row r="21609" spans="16:16" x14ac:dyDescent="0.3">
      <c r="P21609" s="1"/>
    </row>
    <row r="21610" spans="16:16" x14ac:dyDescent="0.3">
      <c r="P21610" s="1"/>
    </row>
    <row r="21611" spans="16:16" x14ac:dyDescent="0.3">
      <c r="P21611" s="1"/>
    </row>
    <row r="21612" spans="16:16" x14ac:dyDescent="0.3">
      <c r="P21612" s="1"/>
    </row>
    <row r="21613" spans="16:16" x14ac:dyDescent="0.3">
      <c r="P21613" s="1"/>
    </row>
    <row r="21614" spans="16:16" x14ac:dyDescent="0.3">
      <c r="P21614" s="1"/>
    </row>
    <row r="21615" spans="16:16" x14ac:dyDescent="0.3">
      <c r="P21615" s="1"/>
    </row>
    <row r="21616" spans="16:16" x14ac:dyDescent="0.3">
      <c r="P21616" s="1"/>
    </row>
    <row r="21617" spans="16:16" x14ac:dyDescent="0.3">
      <c r="P21617" s="1"/>
    </row>
    <row r="21618" spans="16:16" x14ac:dyDescent="0.3">
      <c r="P21618" s="1"/>
    </row>
    <row r="21619" spans="16:16" x14ac:dyDescent="0.3">
      <c r="P21619" s="1"/>
    </row>
    <row r="21620" spans="16:16" x14ac:dyDescent="0.3">
      <c r="P21620" s="1"/>
    </row>
    <row r="21621" spans="16:16" x14ac:dyDescent="0.3">
      <c r="P21621" s="1"/>
    </row>
    <row r="21622" spans="16:16" x14ac:dyDescent="0.3">
      <c r="P21622" s="1"/>
    </row>
    <row r="21623" spans="16:16" x14ac:dyDescent="0.3">
      <c r="P21623" s="1"/>
    </row>
    <row r="21624" spans="16:16" x14ac:dyDescent="0.3">
      <c r="P21624" s="1"/>
    </row>
    <row r="21625" spans="16:16" x14ac:dyDescent="0.3">
      <c r="P21625" s="1"/>
    </row>
    <row r="21626" spans="16:16" x14ac:dyDescent="0.3">
      <c r="P21626" s="1"/>
    </row>
    <row r="21627" spans="16:16" x14ac:dyDescent="0.3">
      <c r="P21627" s="1"/>
    </row>
    <row r="21628" spans="16:16" x14ac:dyDescent="0.3">
      <c r="P21628" s="1"/>
    </row>
    <row r="21629" spans="16:16" x14ac:dyDescent="0.3">
      <c r="P21629" s="1"/>
    </row>
    <row r="21630" spans="16:16" x14ac:dyDescent="0.3">
      <c r="P21630" s="1"/>
    </row>
    <row r="21631" spans="16:16" x14ac:dyDescent="0.3">
      <c r="P21631" s="1"/>
    </row>
    <row r="21632" spans="16:16" x14ac:dyDescent="0.3">
      <c r="P21632" s="1"/>
    </row>
    <row r="21633" spans="16:16" x14ac:dyDescent="0.3">
      <c r="P21633" s="1"/>
    </row>
    <row r="21634" spans="16:16" x14ac:dyDescent="0.3">
      <c r="P21634" s="1"/>
    </row>
    <row r="21635" spans="16:16" x14ac:dyDescent="0.3">
      <c r="P21635" s="1"/>
    </row>
    <row r="21636" spans="16:16" x14ac:dyDescent="0.3">
      <c r="P21636" s="1"/>
    </row>
    <row r="21637" spans="16:16" x14ac:dyDescent="0.3">
      <c r="P21637" s="1"/>
    </row>
    <row r="21638" spans="16:16" x14ac:dyDescent="0.3">
      <c r="P21638" s="1"/>
    </row>
    <row r="21639" spans="16:16" x14ac:dyDescent="0.3">
      <c r="P21639" s="1"/>
    </row>
    <row r="21640" spans="16:16" x14ac:dyDescent="0.3">
      <c r="P21640" s="1"/>
    </row>
    <row r="21641" spans="16:16" x14ac:dyDescent="0.3">
      <c r="P21641" s="1"/>
    </row>
    <row r="21642" spans="16:16" x14ac:dyDescent="0.3">
      <c r="P21642" s="1"/>
    </row>
    <row r="21643" spans="16:16" x14ac:dyDescent="0.3">
      <c r="P21643" s="1"/>
    </row>
    <row r="21644" spans="16:16" x14ac:dyDescent="0.3">
      <c r="P21644" s="1"/>
    </row>
    <row r="21645" spans="16:16" x14ac:dyDescent="0.3">
      <c r="P21645" s="1"/>
    </row>
    <row r="21646" spans="16:16" x14ac:dyDescent="0.3">
      <c r="P21646" s="1"/>
    </row>
    <row r="21647" spans="16:16" x14ac:dyDescent="0.3">
      <c r="P21647" s="1"/>
    </row>
    <row r="21648" spans="16:16" x14ac:dyDescent="0.3">
      <c r="P21648" s="1"/>
    </row>
    <row r="21649" spans="16:16" x14ac:dyDescent="0.3">
      <c r="P21649" s="1"/>
    </row>
    <row r="21650" spans="16:16" x14ac:dyDescent="0.3">
      <c r="P21650" s="1"/>
    </row>
    <row r="21651" spans="16:16" x14ac:dyDescent="0.3">
      <c r="P21651" s="1"/>
    </row>
    <row r="21652" spans="16:16" x14ac:dyDescent="0.3">
      <c r="P21652" s="1"/>
    </row>
    <row r="21653" spans="16:16" x14ac:dyDescent="0.3">
      <c r="P21653" s="1"/>
    </row>
    <row r="21654" spans="16:16" x14ac:dyDescent="0.3">
      <c r="P21654" s="1"/>
    </row>
    <row r="21655" spans="16:16" x14ac:dyDescent="0.3">
      <c r="P21655" s="1"/>
    </row>
    <row r="21656" spans="16:16" x14ac:dyDescent="0.3">
      <c r="P21656" s="1"/>
    </row>
    <row r="21657" spans="16:16" x14ac:dyDescent="0.3">
      <c r="P21657" s="1"/>
    </row>
    <row r="21658" spans="16:16" x14ac:dyDescent="0.3">
      <c r="P21658" s="1"/>
    </row>
    <row r="21659" spans="16:16" x14ac:dyDescent="0.3">
      <c r="P21659" s="1"/>
    </row>
    <row r="21660" spans="16:16" x14ac:dyDescent="0.3">
      <c r="P21660" s="1"/>
    </row>
    <row r="21661" spans="16:16" x14ac:dyDescent="0.3">
      <c r="P21661" s="1"/>
    </row>
    <row r="21662" spans="16:16" x14ac:dyDescent="0.3">
      <c r="P21662" s="1"/>
    </row>
    <row r="21663" spans="16:16" x14ac:dyDescent="0.3">
      <c r="P21663" s="1"/>
    </row>
    <row r="21664" spans="16:16" x14ac:dyDescent="0.3">
      <c r="P21664" s="1"/>
    </row>
    <row r="21665" spans="16:16" x14ac:dyDescent="0.3">
      <c r="P21665" s="1"/>
    </row>
    <row r="21666" spans="16:16" x14ac:dyDescent="0.3">
      <c r="P21666" s="1"/>
    </row>
    <row r="21667" spans="16:16" x14ac:dyDescent="0.3">
      <c r="P21667" s="1"/>
    </row>
    <row r="21668" spans="16:16" x14ac:dyDescent="0.3">
      <c r="P21668" s="1"/>
    </row>
    <row r="21669" spans="16:16" x14ac:dyDescent="0.3">
      <c r="P21669" s="1"/>
    </row>
    <row r="21670" spans="16:16" x14ac:dyDescent="0.3">
      <c r="P21670" s="1"/>
    </row>
    <row r="21671" spans="16:16" x14ac:dyDescent="0.3">
      <c r="P21671" s="1"/>
    </row>
    <row r="21672" spans="16:16" x14ac:dyDescent="0.3">
      <c r="P21672" s="1"/>
    </row>
    <row r="21673" spans="16:16" x14ac:dyDescent="0.3">
      <c r="P21673" s="1"/>
    </row>
    <row r="21674" spans="16:16" x14ac:dyDescent="0.3">
      <c r="P21674" s="1"/>
    </row>
    <row r="21675" spans="16:16" x14ac:dyDescent="0.3">
      <c r="P21675" s="1"/>
    </row>
    <row r="21676" spans="16:16" x14ac:dyDescent="0.3">
      <c r="P21676" s="1"/>
    </row>
    <row r="21677" spans="16:16" x14ac:dyDescent="0.3">
      <c r="P21677" s="1"/>
    </row>
    <row r="21678" spans="16:16" x14ac:dyDescent="0.3">
      <c r="P21678" s="1"/>
    </row>
    <row r="21679" spans="16:16" x14ac:dyDescent="0.3">
      <c r="P21679" s="1"/>
    </row>
    <row r="21680" spans="16:16" x14ac:dyDescent="0.3">
      <c r="P21680" s="1"/>
    </row>
    <row r="21681" spans="16:16" x14ac:dyDescent="0.3">
      <c r="P21681" s="1"/>
    </row>
    <row r="21682" spans="16:16" x14ac:dyDescent="0.3">
      <c r="P21682" s="1"/>
    </row>
    <row r="21683" spans="16:16" x14ac:dyDescent="0.3">
      <c r="P21683" s="1"/>
    </row>
    <row r="21684" spans="16:16" x14ac:dyDescent="0.3">
      <c r="P21684" s="1"/>
    </row>
    <row r="21685" spans="16:16" x14ac:dyDescent="0.3">
      <c r="P21685" s="1"/>
    </row>
    <row r="21686" spans="16:16" x14ac:dyDescent="0.3">
      <c r="P21686" s="1"/>
    </row>
    <row r="21687" spans="16:16" x14ac:dyDescent="0.3">
      <c r="P21687" s="1"/>
    </row>
    <row r="21688" spans="16:16" x14ac:dyDescent="0.3">
      <c r="P21688" s="1"/>
    </row>
    <row r="21689" spans="16:16" x14ac:dyDescent="0.3">
      <c r="P21689" s="1"/>
    </row>
    <row r="21690" spans="16:16" x14ac:dyDescent="0.3">
      <c r="P21690" s="1"/>
    </row>
    <row r="21691" spans="16:16" x14ac:dyDescent="0.3">
      <c r="P21691" s="1"/>
    </row>
    <row r="21692" spans="16:16" x14ac:dyDescent="0.3">
      <c r="P21692" s="1"/>
    </row>
    <row r="21693" spans="16:16" x14ac:dyDescent="0.3">
      <c r="P21693" s="1"/>
    </row>
    <row r="21694" spans="16:16" x14ac:dyDescent="0.3">
      <c r="P21694" s="1"/>
    </row>
    <row r="21695" spans="16:16" x14ac:dyDescent="0.3">
      <c r="P21695" s="1"/>
    </row>
    <row r="21696" spans="16:16" x14ac:dyDescent="0.3">
      <c r="P21696" s="1"/>
    </row>
    <row r="21697" spans="16:16" x14ac:dyDescent="0.3">
      <c r="P21697" s="1"/>
    </row>
    <row r="21698" spans="16:16" x14ac:dyDescent="0.3">
      <c r="P21698" s="1"/>
    </row>
    <row r="21699" spans="16:16" x14ac:dyDescent="0.3">
      <c r="P21699" s="1"/>
    </row>
    <row r="21700" spans="16:16" x14ac:dyDescent="0.3">
      <c r="P21700" s="1"/>
    </row>
    <row r="21701" spans="16:16" x14ac:dyDescent="0.3">
      <c r="P21701" s="1"/>
    </row>
    <row r="21702" spans="16:16" x14ac:dyDescent="0.3">
      <c r="P21702" s="1"/>
    </row>
    <row r="21703" spans="16:16" x14ac:dyDescent="0.3">
      <c r="P21703" s="1"/>
    </row>
    <row r="21704" spans="16:16" x14ac:dyDescent="0.3">
      <c r="P21704" s="1"/>
    </row>
    <row r="21705" spans="16:16" x14ac:dyDescent="0.3">
      <c r="P21705" s="1"/>
    </row>
    <row r="21706" spans="16:16" x14ac:dyDescent="0.3">
      <c r="P21706" s="1"/>
    </row>
    <row r="21707" spans="16:16" x14ac:dyDescent="0.3">
      <c r="P21707" s="1"/>
    </row>
    <row r="21708" spans="16:16" x14ac:dyDescent="0.3">
      <c r="P21708" s="1"/>
    </row>
    <row r="21709" spans="16:16" x14ac:dyDescent="0.3">
      <c r="P21709" s="1"/>
    </row>
    <row r="21710" spans="16:16" x14ac:dyDescent="0.3">
      <c r="P21710" s="1"/>
    </row>
    <row r="21711" spans="16:16" x14ac:dyDescent="0.3">
      <c r="P21711" s="1"/>
    </row>
    <row r="21712" spans="16:16" x14ac:dyDescent="0.3">
      <c r="P21712" s="1"/>
    </row>
    <row r="21713" spans="16:16" x14ac:dyDescent="0.3">
      <c r="P21713" s="1"/>
    </row>
    <row r="21714" spans="16:16" x14ac:dyDescent="0.3">
      <c r="P21714" s="1"/>
    </row>
    <row r="21715" spans="16:16" x14ac:dyDescent="0.3">
      <c r="P21715" s="1"/>
    </row>
    <row r="21716" spans="16:16" x14ac:dyDescent="0.3">
      <c r="P21716" s="1"/>
    </row>
    <row r="21717" spans="16:16" x14ac:dyDescent="0.3">
      <c r="P21717" s="1"/>
    </row>
    <row r="21718" spans="16:16" x14ac:dyDescent="0.3">
      <c r="P21718" s="1"/>
    </row>
    <row r="21719" spans="16:16" x14ac:dyDescent="0.3">
      <c r="P21719" s="1"/>
    </row>
    <row r="21720" spans="16:16" x14ac:dyDescent="0.3">
      <c r="P21720" s="1"/>
    </row>
    <row r="21721" spans="16:16" x14ac:dyDescent="0.3">
      <c r="P21721" s="1"/>
    </row>
    <row r="21722" spans="16:16" x14ac:dyDescent="0.3">
      <c r="P21722" s="1"/>
    </row>
    <row r="21723" spans="16:16" x14ac:dyDescent="0.3">
      <c r="P21723" s="1"/>
    </row>
    <row r="21724" spans="16:16" x14ac:dyDescent="0.3">
      <c r="P21724" s="1"/>
    </row>
    <row r="21725" spans="16:16" x14ac:dyDescent="0.3">
      <c r="P21725" s="1"/>
    </row>
    <row r="21726" spans="16:16" x14ac:dyDescent="0.3">
      <c r="P21726" s="1"/>
    </row>
    <row r="21727" spans="16:16" x14ac:dyDescent="0.3">
      <c r="P21727" s="1"/>
    </row>
    <row r="21728" spans="16:16" x14ac:dyDescent="0.3">
      <c r="P21728" s="1"/>
    </row>
    <row r="21729" spans="16:16" x14ac:dyDescent="0.3">
      <c r="P21729" s="1"/>
    </row>
    <row r="21730" spans="16:16" x14ac:dyDescent="0.3">
      <c r="P21730" s="1"/>
    </row>
    <row r="21731" spans="16:16" x14ac:dyDescent="0.3">
      <c r="P21731" s="1"/>
    </row>
    <row r="21732" spans="16:16" x14ac:dyDescent="0.3">
      <c r="P21732" s="1"/>
    </row>
    <row r="21733" spans="16:16" x14ac:dyDescent="0.3">
      <c r="P21733" s="1"/>
    </row>
    <row r="21734" spans="16:16" x14ac:dyDescent="0.3">
      <c r="P21734" s="1"/>
    </row>
    <row r="21735" spans="16:16" x14ac:dyDescent="0.3">
      <c r="P21735" s="1"/>
    </row>
    <row r="21736" spans="16:16" x14ac:dyDescent="0.3">
      <c r="P21736" s="1"/>
    </row>
    <row r="21737" spans="16:16" x14ac:dyDescent="0.3">
      <c r="P21737" s="1"/>
    </row>
    <row r="21738" spans="16:16" x14ac:dyDescent="0.3">
      <c r="P21738" s="1"/>
    </row>
    <row r="21739" spans="16:16" x14ac:dyDescent="0.3">
      <c r="P21739" s="1"/>
    </row>
    <row r="21740" spans="16:16" x14ac:dyDescent="0.3">
      <c r="P21740" s="1"/>
    </row>
    <row r="21741" spans="16:16" x14ac:dyDescent="0.3">
      <c r="P21741" s="1"/>
    </row>
    <row r="21742" spans="16:16" x14ac:dyDescent="0.3">
      <c r="P21742" s="1"/>
    </row>
    <row r="21743" spans="16:16" x14ac:dyDescent="0.3">
      <c r="P21743" s="1"/>
    </row>
    <row r="21744" spans="16:16" x14ac:dyDescent="0.3">
      <c r="P21744" s="1"/>
    </row>
    <row r="21745" spans="16:16" x14ac:dyDescent="0.3">
      <c r="P21745" s="1"/>
    </row>
    <row r="21746" spans="16:16" x14ac:dyDescent="0.3">
      <c r="P21746" s="1"/>
    </row>
    <row r="21747" spans="16:16" x14ac:dyDescent="0.3">
      <c r="P21747" s="1"/>
    </row>
    <row r="21748" spans="16:16" x14ac:dyDescent="0.3">
      <c r="P21748" s="1"/>
    </row>
    <row r="21749" spans="16:16" x14ac:dyDescent="0.3">
      <c r="P21749" s="1"/>
    </row>
    <row r="21750" spans="16:16" x14ac:dyDescent="0.3">
      <c r="P21750" s="1"/>
    </row>
    <row r="21751" spans="16:16" x14ac:dyDescent="0.3">
      <c r="P21751" s="1"/>
    </row>
    <row r="21752" spans="16:16" x14ac:dyDescent="0.3">
      <c r="P21752" s="1"/>
    </row>
    <row r="21753" spans="16:16" x14ac:dyDescent="0.3">
      <c r="P21753" s="1"/>
    </row>
    <row r="21754" spans="16:16" x14ac:dyDescent="0.3">
      <c r="P21754" s="1"/>
    </row>
    <row r="21755" spans="16:16" x14ac:dyDescent="0.3">
      <c r="P21755" s="1"/>
    </row>
    <row r="21756" spans="16:16" x14ac:dyDescent="0.3">
      <c r="P21756" s="1"/>
    </row>
    <row r="21757" spans="16:16" x14ac:dyDescent="0.3">
      <c r="P21757" s="1"/>
    </row>
    <row r="21758" spans="16:16" x14ac:dyDescent="0.3">
      <c r="P21758" s="1"/>
    </row>
    <row r="21759" spans="16:16" x14ac:dyDescent="0.3">
      <c r="P21759" s="1"/>
    </row>
    <row r="21760" spans="16:16" x14ac:dyDescent="0.3">
      <c r="P21760" s="1"/>
    </row>
    <row r="21761" spans="16:16" x14ac:dyDescent="0.3">
      <c r="P21761" s="1"/>
    </row>
    <row r="21762" spans="16:16" x14ac:dyDescent="0.3">
      <c r="P21762" s="1"/>
    </row>
    <row r="21763" spans="16:16" x14ac:dyDescent="0.3">
      <c r="P21763" s="1"/>
    </row>
    <row r="21764" spans="16:16" x14ac:dyDescent="0.3">
      <c r="P21764" s="1"/>
    </row>
    <row r="21765" spans="16:16" x14ac:dyDescent="0.3">
      <c r="P21765" s="1"/>
    </row>
    <row r="21766" spans="16:16" x14ac:dyDescent="0.3">
      <c r="P21766" s="1"/>
    </row>
    <row r="21767" spans="16:16" x14ac:dyDescent="0.3">
      <c r="P21767" s="1"/>
    </row>
    <row r="21768" spans="16:16" x14ac:dyDescent="0.3">
      <c r="P21768" s="1"/>
    </row>
    <row r="21769" spans="16:16" x14ac:dyDescent="0.3">
      <c r="P21769" s="1"/>
    </row>
    <row r="21770" spans="16:16" x14ac:dyDescent="0.3">
      <c r="P21770" s="1"/>
    </row>
    <row r="21771" spans="16:16" x14ac:dyDescent="0.3">
      <c r="P21771" s="1"/>
    </row>
    <row r="21772" spans="16:16" x14ac:dyDescent="0.3">
      <c r="P21772" s="1"/>
    </row>
    <row r="21773" spans="16:16" x14ac:dyDescent="0.3">
      <c r="P21773" s="1"/>
    </row>
    <row r="21774" spans="16:16" x14ac:dyDescent="0.3">
      <c r="P21774" s="1"/>
    </row>
    <row r="21775" spans="16:16" x14ac:dyDescent="0.3">
      <c r="P21775" s="1"/>
    </row>
    <row r="21776" spans="16:16" x14ac:dyDescent="0.3">
      <c r="P21776" s="1"/>
    </row>
    <row r="21777" spans="16:16" x14ac:dyDescent="0.3">
      <c r="P21777" s="1"/>
    </row>
    <row r="21778" spans="16:16" x14ac:dyDescent="0.3">
      <c r="P21778" s="1"/>
    </row>
    <row r="21779" spans="16:16" x14ac:dyDescent="0.3">
      <c r="P21779" s="1"/>
    </row>
    <row r="21780" spans="16:16" x14ac:dyDescent="0.3">
      <c r="P21780" s="1"/>
    </row>
    <row r="21781" spans="16:16" x14ac:dyDescent="0.3">
      <c r="P21781" s="1"/>
    </row>
    <row r="21782" spans="16:16" x14ac:dyDescent="0.3">
      <c r="P21782" s="1"/>
    </row>
    <row r="21783" spans="16:16" x14ac:dyDescent="0.3">
      <c r="P21783" s="1"/>
    </row>
    <row r="21784" spans="16:16" x14ac:dyDescent="0.3">
      <c r="P21784" s="1"/>
    </row>
    <row r="21785" spans="16:16" x14ac:dyDescent="0.3">
      <c r="P21785" s="1"/>
    </row>
    <row r="21786" spans="16:16" x14ac:dyDescent="0.3">
      <c r="P21786" s="1"/>
    </row>
    <row r="21787" spans="16:16" x14ac:dyDescent="0.3">
      <c r="P21787" s="1"/>
    </row>
    <row r="21788" spans="16:16" x14ac:dyDescent="0.3">
      <c r="P21788" s="1"/>
    </row>
    <row r="21789" spans="16:16" x14ac:dyDescent="0.3">
      <c r="P21789" s="1"/>
    </row>
    <row r="21790" spans="16:16" x14ac:dyDescent="0.3">
      <c r="P21790" s="1"/>
    </row>
    <row r="21791" spans="16:16" x14ac:dyDescent="0.3">
      <c r="P21791" s="1"/>
    </row>
    <row r="21792" spans="16:16" x14ac:dyDescent="0.3">
      <c r="P21792" s="1"/>
    </row>
    <row r="21793" spans="16:16" x14ac:dyDescent="0.3">
      <c r="P21793" s="1"/>
    </row>
    <row r="21794" spans="16:16" x14ac:dyDescent="0.3">
      <c r="P21794" s="1"/>
    </row>
    <row r="21795" spans="16:16" x14ac:dyDescent="0.3">
      <c r="P21795" s="1"/>
    </row>
    <row r="21796" spans="16:16" x14ac:dyDescent="0.3">
      <c r="P21796" s="1"/>
    </row>
    <row r="21797" spans="16:16" x14ac:dyDescent="0.3">
      <c r="P21797" s="1"/>
    </row>
    <row r="21798" spans="16:16" x14ac:dyDescent="0.3">
      <c r="P21798" s="1"/>
    </row>
    <row r="21799" spans="16:16" x14ac:dyDescent="0.3">
      <c r="P21799" s="1"/>
    </row>
    <row r="21800" spans="16:16" x14ac:dyDescent="0.3">
      <c r="P21800" s="1"/>
    </row>
    <row r="21801" spans="16:16" x14ac:dyDescent="0.3">
      <c r="P21801" s="1"/>
    </row>
    <row r="21802" spans="16:16" x14ac:dyDescent="0.3">
      <c r="P21802" s="1"/>
    </row>
    <row r="21803" spans="16:16" x14ac:dyDescent="0.3">
      <c r="P21803" s="1"/>
    </row>
    <row r="21804" spans="16:16" x14ac:dyDescent="0.3">
      <c r="P21804" s="1"/>
    </row>
    <row r="21805" spans="16:16" x14ac:dyDescent="0.3">
      <c r="P21805" s="1"/>
    </row>
    <row r="21806" spans="16:16" x14ac:dyDescent="0.3">
      <c r="P21806" s="1"/>
    </row>
    <row r="21807" spans="16:16" x14ac:dyDescent="0.3">
      <c r="P21807" s="1"/>
    </row>
    <row r="21808" spans="16:16" x14ac:dyDescent="0.3">
      <c r="P21808" s="1"/>
    </row>
    <row r="21809" spans="16:16" x14ac:dyDescent="0.3">
      <c r="P21809" s="1"/>
    </row>
    <row r="21810" spans="16:16" x14ac:dyDescent="0.3">
      <c r="P21810" s="1"/>
    </row>
    <row r="21811" spans="16:16" x14ac:dyDescent="0.3">
      <c r="P21811" s="1"/>
    </row>
    <row r="21812" spans="16:16" x14ac:dyDescent="0.3">
      <c r="P21812" s="1"/>
    </row>
    <row r="21813" spans="16:16" x14ac:dyDescent="0.3">
      <c r="P21813" s="1"/>
    </row>
    <row r="21814" spans="16:16" x14ac:dyDescent="0.3">
      <c r="P21814" s="1"/>
    </row>
    <row r="21815" spans="16:16" x14ac:dyDescent="0.3">
      <c r="P21815" s="1"/>
    </row>
    <row r="21816" spans="16:16" x14ac:dyDescent="0.3">
      <c r="P21816" s="1"/>
    </row>
    <row r="21817" spans="16:16" x14ac:dyDescent="0.3">
      <c r="P21817" s="1"/>
    </row>
    <row r="21818" spans="16:16" x14ac:dyDescent="0.3">
      <c r="P21818" s="1"/>
    </row>
    <row r="21819" spans="16:16" x14ac:dyDescent="0.3">
      <c r="P21819" s="1"/>
    </row>
    <row r="21820" spans="16:16" x14ac:dyDescent="0.3">
      <c r="P21820" s="1"/>
    </row>
    <row r="21821" spans="16:16" x14ac:dyDescent="0.3">
      <c r="P21821" s="1"/>
    </row>
    <row r="21822" spans="16:16" x14ac:dyDescent="0.3">
      <c r="P21822" s="1"/>
    </row>
    <row r="21823" spans="16:16" x14ac:dyDescent="0.3">
      <c r="P21823" s="1"/>
    </row>
    <row r="21824" spans="16:16" x14ac:dyDescent="0.3">
      <c r="P21824" s="1"/>
    </row>
    <row r="21825" spans="16:16" x14ac:dyDescent="0.3">
      <c r="P21825" s="1"/>
    </row>
    <row r="21826" spans="16:16" x14ac:dyDescent="0.3">
      <c r="P21826" s="1"/>
    </row>
    <row r="21827" spans="16:16" x14ac:dyDescent="0.3">
      <c r="P21827" s="1"/>
    </row>
    <row r="21828" spans="16:16" x14ac:dyDescent="0.3">
      <c r="P21828" s="1"/>
    </row>
    <row r="21829" spans="16:16" x14ac:dyDescent="0.3">
      <c r="P21829" s="1"/>
    </row>
    <row r="21830" spans="16:16" x14ac:dyDescent="0.3">
      <c r="P21830" s="1"/>
    </row>
    <row r="21831" spans="16:16" x14ac:dyDescent="0.3">
      <c r="P21831" s="1"/>
    </row>
    <row r="21832" spans="16:16" x14ac:dyDescent="0.3">
      <c r="P21832" s="1"/>
    </row>
    <row r="21833" spans="16:16" x14ac:dyDescent="0.3">
      <c r="P21833" s="1"/>
    </row>
    <row r="21834" spans="16:16" x14ac:dyDescent="0.3">
      <c r="P21834" s="1"/>
    </row>
    <row r="21835" spans="16:16" x14ac:dyDescent="0.3">
      <c r="P21835" s="1"/>
    </row>
    <row r="21836" spans="16:16" x14ac:dyDescent="0.3">
      <c r="P21836" s="1"/>
    </row>
    <row r="21837" spans="16:16" x14ac:dyDescent="0.3">
      <c r="P21837" s="1"/>
    </row>
    <row r="21838" spans="16:16" x14ac:dyDescent="0.3">
      <c r="P21838" s="1"/>
    </row>
    <row r="21839" spans="16:16" x14ac:dyDescent="0.3">
      <c r="P21839" s="1"/>
    </row>
    <row r="21840" spans="16:16" x14ac:dyDescent="0.3">
      <c r="P21840" s="1"/>
    </row>
    <row r="21841" spans="16:16" x14ac:dyDescent="0.3">
      <c r="P21841" s="1"/>
    </row>
    <row r="21842" spans="16:16" x14ac:dyDescent="0.3">
      <c r="P21842" s="1"/>
    </row>
    <row r="21843" spans="16:16" x14ac:dyDescent="0.3">
      <c r="P21843" s="1"/>
    </row>
    <row r="21844" spans="16:16" x14ac:dyDescent="0.3">
      <c r="P21844" s="1"/>
    </row>
    <row r="21845" spans="16:16" x14ac:dyDescent="0.3">
      <c r="P21845" s="1"/>
    </row>
    <row r="21846" spans="16:16" x14ac:dyDescent="0.3">
      <c r="P21846" s="1"/>
    </row>
    <row r="21847" spans="16:16" x14ac:dyDescent="0.3">
      <c r="P21847" s="1"/>
    </row>
    <row r="21848" spans="16:16" x14ac:dyDescent="0.3">
      <c r="P21848" s="1"/>
    </row>
    <row r="21849" spans="16:16" x14ac:dyDescent="0.3">
      <c r="P21849" s="1"/>
    </row>
    <row r="21850" spans="16:16" x14ac:dyDescent="0.3">
      <c r="P21850" s="1"/>
    </row>
    <row r="21851" spans="16:16" x14ac:dyDescent="0.3">
      <c r="P21851" s="1"/>
    </row>
    <row r="21852" spans="16:16" x14ac:dyDescent="0.3">
      <c r="P21852" s="1"/>
    </row>
    <row r="21853" spans="16:16" x14ac:dyDescent="0.3">
      <c r="P21853" s="1"/>
    </row>
    <row r="21854" spans="16:16" x14ac:dyDescent="0.3">
      <c r="P21854" s="1"/>
    </row>
    <row r="21855" spans="16:16" x14ac:dyDescent="0.3">
      <c r="P21855" s="1"/>
    </row>
    <row r="21856" spans="16:16" x14ac:dyDescent="0.3">
      <c r="P21856" s="1"/>
    </row>
    <row r="21857" spans="16:16" x14ac:dyDescent="0.3">
      <c r="P21857" s="1"/>
    </row>
    <row r="21858" spans="16:16" x14ac:dyDescent="0.3">
      <c r="P21858" s="1"/>
    </row>
    <row r="21859" spans="16:16" x14ac:dyDescent="0.3">
      <c r="P21859" s="1"/>
    </row>
    <row r="21860" spans="16:16" x14ac:dyDescent="0.3">
      <c r="P21860" s="1"/>
    </row>
    <row r="21861" spans="16:16" x14ac:dyDescent="0.3">
      <c r="P21861" s="1"/>
    </row>
    <row r="21862" spans="16:16" x14ac:dyDescent="0.3">
      <c r="P21862" s="1"/>
    </row>
    <row r="21863" spans="16:16" x14ac:dyDescent="0.3">
      <c r="P21863" s="1"/>
    </row>
    <row r="21864" spans="16:16" x14ac:dyDescent="0.3">
      <c r="P21864" s="1"/>
    </row>
    <row r="21865" spans="16:16" x14ac:dyDescent="0.3">
      <c r="P21865" s="1"/>
    </row>
    <row r="21866" spans="16:16" x14ac:dyDescent="0.3">
      <c r="P21866" s="1"/>
    </row>
    <row r="21867" spans="16:16" x14ac:dyDescent="0.3">
      <c r="P21867" s="1"/>
    </row>
    <row r="21868" spans="16:16" x14ac:dyDescent="0.3">
      <c r="P21868" s="1"/>
    </row>
    <row r="21869" spans="16:16" x14ac:dyDescent="0.3">
      <c r="P21869" s="1"/>
    </row>
    <row r="21870" spans="16:16" x14ac:dyDescent="0.3">
      <c r="P21870" s="1"/>
    </row>
    <row r="21871" spans="16:16" x14ac:dyDescent="0.3">
      <c r="P21871" s="1"/>
    </row>
    <row r="21872" spans="16:16" x14ac:dyDescent="0.3">
      <c r="P21872" s="1"/>
    </row>
    <row r="21873" spans="16:16" x14ac:dyDescent="0.3">
      <c r="P21873" s="1"/>
    </row>
    <row r="21874" spans="16:16" x14ac:dyDescent="0.3">
      <c r="P21874" s="1"/>
    </row>
    <row r="21875" spans="16:16" x14ac:dyDescent="0.3">
      <c r="P21875" s="1"/>
    </row>
    <row r="21876" spans="16:16" x14ac:dyDescent="0.3">
      <c r="P21876" s="1"/>
    </row>
    <row r="21877" spans="16:16" x14ac:dyDescent="0.3">
      <c r="P21877" s="1"/>
    </row>
    <row r="21878" spans="16:16" x14ac:dyDescent="0.3">
      <c r="P21878" s="1"/>
    </row>
    <row r="21879" spans="16:16" x14ac:dyDescent="0.3">
      <c r="P21879" s="1"/>
    </row>
    <row r="21880" spans="16:16" x14ac:dyDescent="0.3">
      <c r="P21880" s="1"/>
    </row>
    <row r="21881" spans="16:16" x14ac:dyDescent="0.3">
      <c r="P21881" s="1"/>
    </row>
    <row r="21882" spans="16:16" x14ac:dyDescent="0.3">
      <c r="P21882" s="1"/>
    </row>
    <row r="21883" spans="16:16" x14ac:dyDescent="0.3">
      <c r="P21883" s="1"/>
    </row>
    <row r="21884" spans="16:16" x14ac:dyDescent="0.3">
      <c r="P21884" s="1"/>
    </row>
    <row r="21885" spans="16:16" x14ac:dyDescent="0.3">
      <c r="P21885" s="1"/>
    </row>
    <row r="21886" spans="16:16" x14ac:dyDescent="0.3">
      <c r="P21886" s="1"/>
    </row>
    <row r="21887" spans="16:16" x14ac:dyDescent="0.3">
      <c r="P21887" s="1"/>
    </row>
    <row r="21888" spans="16:16" x14ac:dyDescent="0.3">
      <c r="P21888" s="1"/>
    </row>
    <row r="21889" spans="16:16" x14ac:dyDescent="0.3">
      <c r="P21889" s="1"/>
    </row>
    <row r="21890" spans="16:16" x14ac:dyDescent="0.3">
      <c r="P21890" s="1"/>
    </row>
    <row r="21891" spans="16:16" x14ac:dyDescent="0.3">
      <c r="P21891" s="1"/>
    </row>
    <row r="21892" spans="16:16" x14ac:dyDescent="0.3">
      <c r="P21892" s="1"/>
    </row>
    <row r="21893" spans="16:16" x14ac:dyDescent="0.3">
      <c r="P21893" s="1"/>
    </row>
    <row r="21894" spans="16:16" x14ac:dyDescent="0.3">
      <c r="P21894" s="1"/>
    </row>
    <row r="21895" spans="16:16" x14ac:dyDescent="0.3">
      <c r="P21895" s="1"/>
    </row>
    <row r="21896" spans="16:16" x14ac:dyDescent="0.3">
      <c r="P21896" s="1"/>
    </row>
    <row r="21897" spans="16:16" x14ac:dyDescent="0.3">
      <c r="P21897" s="1"/>
    </row>
    <row r="21898" spans="16:16" x14ac:dyDescent="0.3">
      <c r="P21898" s="1"/>
    </row>
    <row r="21899" spans="16:16" x14ac:dyDescent="0.3">
      <c r="P21899" s="1"/>
    </row>
    <row r="21900" spans="16:16" x14ac:dyDescent="0.3">
      <c r="P21900" s="1"/>
    </row>
    <row r="21901" spans="16:16" x14ac:dyDescent="0.3">
      <c r="P21901" s="1"/>
    </row>
    <row r="21902" spans="16:16" x14ac:dyDescent="0.3">
      <c r="P21902" s="1"/>
    </row>
    <row r="21903" spans="16:16" x14ac:dyDescent="0.3">
      <c r="P21903" s="1"/>
    </row>
    <row r="21904" spans="16:16" x14ac:dyDescent="0.3">
      <c r="P21904" s="1"/>
    </row>
    <row r="21905" spans="16:16" x14ac:dyDescent="0.3">
      <c r="P21905" s="1"/>
    </row>
    <row r="21906" spans="16:16" x14ac:dyDescent="0.3">
      <c r="P21906" s="1"/>
    </row>
    <row r="21907" spans="16:16" x14ac:dyDescent="0.3">
      <c r="P21907" s="1"/>
    </row>
    <row r="21908" spans="16:16" x14ac:dyDescent="0.3">
      <c r="P21908" s="1"/>
    </row>
    <row r="21909" spans="16:16" x14ac:dyDescent="0.3">
      <c r="P21909" s="1"/>
    </row>
    <row r="21910" spans="16:16" x14ac:dyDescent="0.3">
      <c r="P21910" s="1"/>
    </row>
    <row r="21911" spans="16:16" x14ac:dyDescent="0.3">
      <c r="P21911" s="1"/>
    </row>
    <row r="21912" spans="16:16" x14ac:dyDescent="0.3">
      <c r="P21912" s="1"/>
    </row>
    <row r="21913" spans="16:16" x14ac:dyDescent="0.3">
      <c r="P21913" s="1"/>
    </row>
    <row r="21914" spans="16:16" x14ac:dyDescent="0.3">
      <c r="P21914" s="1"/>
    </row>
    <row r="21915" spans="16:16" x14ac:dyDescent="0.3">
      <c r="P21915" s="1"/>
    </row>
    <row r="21916" spans="16:16" x14ac:dyDescent="0.3">
      <c r="P21916" s="1"/>
    </row>
    <row r="21917" spans="16:16" x14ac:dyDescent="0.3">
      <c r="P21917" s="1"/>
    </row>
    <row r="21918" spans="16:16" x14ac:dyDescent="0.3">
      <c r="P21918" s="1"/>
    </row>
    <row r="21919" spans="16:16" x14ac:dyDescent="0.3">
      <c r="P21919" s="1"/>
    </row>
    <row r="21920" spans="16:16" x14ac:dyDescent="0.3">
      <c r="P21920" s="1"/>
    </row>
    <row r="21921" spans="16:16" x14ac:dyDescent="0.3">
      <c r="P21921" s="1"/>
    </row>
    <row r="21922" spans="16:16" x14ac:dyDescent="0.3">
      <c r="P21922" s="1"/>
    </row>
    <row r="21923" spans="16:16" x14ac:dyDescent="0.3">
      <c r="P21923" s="1"/>
    </row>
    <row r="21924" spans="16:16" x14ac:dyDescent="0.3">
      <c r="P21924" s="1"/>
    </row>
    <row r="21925" spans="16:16" x14ac:dyDescent="0.3">
      <c r="P21925" s="1"/>
    </row>
    <row r="21926" spans="16:16" x14ac:dyDescent="0.3">
      <c r="P21926" s="1"/>
    </row>
    <row r="21927" spans="16:16" x14ac:dyDescent="0.3">
      <c r="P21927" s="1"/>
    </row>
    <row r="21928" spans="16:16" x14ac:dyDescent="0.3">
      <c r="P21928" s="1"/>
    </row>
    <row r="21929" spans="16:16" x14ac:dyDescent="0.3">
      <c r="P21929" s="1"/>
    </row>
    <row r="21930" spans="16:16" x14ac:dyDescent="0.3">
      <c r="P21930" s="1"/>
    </row>
    <row r="21931" spans="16:16" x14ac:dyDescent="0.3">
      <c r="P21931" s="1"/>
    </row>
    <row r="21932" spans="16:16" x14ac:dyDescent="0.3">
      <c r="P21932" s="1"/>
    </row>
    <row r="21933" spans="16:16" x14ac:dyDescent="0.3">
      <c r="P21933" s="1"/>
    </row>
    <row r="21934" spans="16:16" x14ac:dyDescent="0.3">
      <c r="P21934" s="1"/>
    </row>
    <row r="21935" spans="16:16" x14ac:dyDescent="0.3">
      <c r="P21935" s="1"/>
    </row>
    <row r="21936" spans="16:16" x14ac:dyDescent="0.3">
      <c r="P21936" s="1"/>
    </row>
    <row r="21937" spans="16:16" x14ac:dyDescent="0.3">
      <c r="P21937" s="1"/>
    </row>
    <row r="21938" spans="16:16" x14ac:dyDescent="0.3">
      <c r="P21938" s="1"/>
    </row>
    <row r="21939" spans="16:16" x14ac:dyDescent="0.3">
      <c r="P21939" s="1"/>
    </row>
    <row r="21940" spans="16:16" x14ac:dyDescent="0.3">
      <c r="P21940" s="1"/>
    </row>
    <row r="21941" spans="16:16" x14ac:dyDescent="0.3">
      <c r="P21941" s="1"/>
    </row>
    <row r="21942" spans="16:16" x14ac:dyDescent="0.3">
      <c r="P21942" s="1"/>
    </row>
    <row r="21943" spans="16:16" x14ac:dyDescent="0.3">
      <c r="P21943" s="1"/>
    </row>
    <row r="21944" spans="16:16" x14ac:dyDescent="0.3">
      <c r="P21944" s="1"/>
    </row>
    <row r="21945" spans="16:16" x14ac:dyDescent="0.3">
      <c r="P21945" s="1"/>
    </row>
    <row r="21946" spans="16:16" x14ac:dyDescent="0.3">
      <c r="P21946" s="1"/>
    </row>
    <row r="21947" spans="16:16" x14ac:dyDescent="0.3">
      <c r="P21947" s="1"/>
    </row>
    <row r="21948" spans="16:16" x14ac:dyDescent="0.3">
      <c r="P21948" s="1"/>
    </row>
    <row r="21949" spans="16:16" x14ac:dyDescent="0.3">
      <c r="P21949" s="1"/>
    </row>
    <row r="21950" spans="16:16" x14ac:dyDescent="0.3">
      <c r="P21950" s="1"/>
    </row>
    <row r="21951" spans="16:16" x14ac:dyDescent="0.3">
      <c r="P21951" s="1"/>
    </row>
    <row r="21952" spans="16:16" x14ac:dyDescent="0.3">
      <c r="P21952" s="1"/>
    </row>
    <row r="21953" spans="16:16" x14ac:dyDescent="0.3">
      <c r="P21953" s="1"/>
    </row>
    <row r="21954" spans="16:16" x14ac:dyDescent="0.3">
      <c r="P21954" s="1"/>
    </row>
    <row r="21955" spans="16:16" x14ac:dyDescent="0.3">
      <c r="P21955" s="1"/>
    </row>
    <row r="21956" spans="16:16" x14ac:dyDescent="0.3">
      <c r="P21956" s="1"/>
    </row>
    <row r="21957" spans="16:16" x14ac:dyDescent="0.3">
      <c r="P21957" s="1"/>
    </row>
    <row r="21958" spans="16:16" x14ac:dyDescent="0.3">
      <c r="P21958" s="1"/>
    </row>
    <row r="21959" spans="16:16" x14ac:dyDescent="0.3">
      <c r="P21959" s="1"/>
    </row>
    <row r="21960" spans="16:16" x14ac:dyDescent="0.3">
      <c r="P21960" s="1"/>
    </row>
    <row r="21961" spans="16:16" x14ac:dyDescent="0.3">
      <c r="P21961" s="1"/>
    </row>
    <row r="21962" spans="16:16" x14ac:dyDescent="0.3">
      <c r="P21962" s="1"/>
    </row>
    <row r="21963" spans="16:16" x14ac:dyDescent="0.3">
      <c r="P21963" s="1"/>
    </row>
    <row r="21964" spans="16:16" x14ac:dyDescent="0.3">
      <c r="P21964" s="1"/>
    </row>
    <row r="21965" spans="16:16" x14ac:dyDescent="0.3">
      <c r="P21965" s="1"/>
    </row>
    <row r="21966" spans="16:16" x14ac:dyDescent="0.3">
      <c r="P21966" s="1"/>
    </row>
    <row r="21967" spans="16:16" x14ac:dyDescent="0.3">
      <c r="P21967" s="1"/>
    </row>
    <row r="21968" spans="16:16" x14ac:dyDescent="0.3">
      <c r="P21968" s="1"/>
    </row>
    <row r="21969" spans="16:16" x14ac:dyDescent="0.3">
      <c r="P21969" s="1"/>
    </row>
    <row r="21970" spans="16:16" x14ac:dyDescent="0.3">
      <c r="P21970" s="1"/>
    </row>
    <row r="21971" spans="16:16" x14ac:dyDescent="0.3">
      <c r="P21971" s="1"/>
    </row>
    <row r="21972" spans="16:16" x14ac:dyDescent="0.3">
      <c r="P21972" s="1"/>
    </row>
    <row r="21973" spans="16:16" x14ac:dyDescent="0.3">
      <c r="P21973" s="1"/>
    </row>
    <row r="21974" spans="16:16" x14ac:dyDescent="0.3">
      <c r="P21974" s="1"/>
    </row>
    <row r="21975" spans="16:16" x14ac:dyDescent="0.3">
      <c r="P21975" s="1"/>
    </row>
    <row r="21976" spans="16:16" x14ac:dyDescent="0.3">
      <c r="P21976" s="1"/>
    </row>
    <row r="21977" spans="16:16" x14ac:dyDescent="0.3">
      <c r="P21977" s="1"/>
    </row>
    <row r="21978" spans="16:16" x14ac:dyDescent="0.3">
      <c r="P21978" s="1"/>
    </row>
    <row r="21979" spans="16:16" x14ac:dyDescent="0.3">
      <c r="P21979" s="1"/>
    </row>
    <row r="21980" spans="16:16" x14ac:dyDescent="0.3">
      <c r="P21980" s="1"/>
    </row>
    <row r="21981" spans="16:16" x14ac:dyDescent="0.3">
      <c r="P21981" s="1"/>
    </row>
    <row r="21982" spans="16:16" x14ac:dyDescent="0.3">
      <c r="P21982" s="1"/>
    </row>
    <row r="21983" spans="16:16" x14ac:dyDescent="0.3">
      <c r="P21983" s="1"/>
    </row>
    <row r="21984" spans="16:16" x14ac:dyDescent="0.3">
      <c r="P21984" s="1"/>
    </row>
    <row r="21985" spans="16:16" x14ac:dyDescent="0.3">
      <c r="P21985" s="1"/>
    </row>
    <row r="21986" spans="16:16" x14ac:dyDescent="0.3">
      <c r="P21986" s="1"/>
    </row>
    <row r="21987" spans="16:16" x14ac:dyDescent="0.3">
      <c r="P21987" s="1"/>
    </row>
    <row r="21988" spans="16:16" x14ac:dyDescent="0.3">
      <c r="P21988" s="1"/>
    </row>
    <row r="21989" spans="16:16" x14ac:dyDescent="0.3">
      <c r="P21989" s="1"/>
    </row>
    <row r="21990" spans="16:16" x14ac:dyDescent="0.3">
      <c r="P21990" s="1"/>
    </row>
    <row r="21991" spans="16:16" x14ac:dyDescent="0.3">
      <c r="P21991" s="1"/>
    </row>
    <row r="21992" spans="16:16" x14ac:dyDescent="0.3">
      <c r="P21992" s="1"/>
    </row>
    <row r="21993" spans="16:16" x14ac:dyDescent="0.3">
      <c r="P21993" s="1"/>
    </row>
    <row r="21994" spans="16:16" x14ac:dyDescent="0.3">
      <c r="P21994" s="1"/>
    </row>
    <row r="21995" spans="16:16" x14ac:dyDescent="0.3">
      <c r="P21995" s="1"/>
    </row>
    <row r="21996" spans="16:16" x14ac:dyDescent="0.3">
      <c r="P21996" s="1"/>
    </row>
    <row r="21997" spans="16:16" x14ac:dyDescent="0.3">
      <c r="P21997" s="1"/>
    </row>
    <row r="21998" spans="16:16" x14ac:dyDescent="0.3">
      <c r="P21998" s="1"/>
    </row>
    <row r="21999" spans="16:16" x14ac:dyDescent="0.3">
      <c r="P21999" s="1"/>
    </row>
    <row r="22000" spans="16:16" x14ac:dyDescent="0.3">
      <c r="P22000" s="1"/>
    </row>
    <row r="22001" spans="16:16" x14ac:dyDescent="0.3">
      <c r="P22001" s="1"/>
    </row>
    <row r="22002" spans="16:16" x14ac:dyDescent="0.3">
      <c r="P22002" s="1"/>
    </row>
    <row r="22003" spans="16:16" x14ac:dyDescent="0.3">
      <c r="P22003" s="1"/>
    </row>
    <row r="22004" spans="16:16" x14ac:dyDescent="0.3">
      <c r="P22004" s="1"/>
    </row>
    <row r="22005" spans="16:16" x14ac:dyDescent="0.3">
      <c r="P22005" s="1"/>
    </row>
    <row r="22006" spans="16:16" x14ac:dyDescent="0.3">
      <c r="P22006" s="1"/>
    </row>
    <row r="22007" spans="16:16" x14ac:dyDescent="0.3">
      <c r="P22007" s="1"/>
    </row>
    <row r="22008" spans="16:16" x14ac:dyDescent="0.3">
      <c r="P22008" s="1"/>
    </row>
    <row r="22009" spans="16:16" x14ac:dyDescent="0.3">
      <c r="P22009" s="1"/>
    </row>
    <row r="22010" spans="16:16" x14ac:dyDescent="0.3">
      <c r="P22010" s="1"/>
    </row>
    <row r="22011" spans="16:16" x14ac:dyDescent="0.3">
      <c r="P22011" s="1"/>
    </row>
    <row r="22012" spans="16:16" x14ac:dyDescent="0.3">
      <c r="P22012" s="1"/>
    </row>
    <row r="22013" spans="16:16" x14ac:dyDescent="0.3">
      <c r="P22013" s="1"/>
    </row>
    <row r="22014" spans="16:16" x14ac:dyDescent="0.3">
      <c r="P22014" s="1"/>
    </row>
    <row r="22015" spans="16:16" x14ac:dyDescent="0.3">
      <c r="P22015" s="1"/>
    </row>
    <row r="22016" spans="16:16" x14ac:dyDescent="0.3">
      <c r="P22016" s="1"/>
    </row>
    <row r="22017" spans="16:16" x14ac:dyDescent="0.3">
      <c r="P22017" s="1"/>
    </row>
    <row r="22018" spans="16:16" x14ac:dyDescent="0.3">
      <c r="P22018" s="1"/>
    </row>
    <row r="22019" spans="16:16" x14ac:dyDescent="0.3">
      <c r="P22019" s="1"/>
    </row>
    <row r="22020" spans="16:16" x14ac:dyDescent="0.3">
      <c r="P22020" s="1"/>
    </row>
    <row r="22021" spans="16:16" x14ac:dyDescent="0.3">
      <c r="P22021" s="1"/>
    </row>
    <row r="22022" spans="16:16" x14ac:dyDescent="0.3">
      <c r="P22022" s="1"/>
    </row>
    <row r="22023" spans="16:16" x14ac:dyDescent="0.3">
      <c r="P22023" s="1"/>
    </row>
    <row r="22024" spans="16:16" x14ac:dyDescent="0.3">
      <c r="P22024" s="1"/>
    </row>
    <row r="22025" spans="16:16" x14ac:dyDescent="0.3">
      <c r="P22025" s="1"/>
    </row>
    <row r="22026" spans="16:16" x14ac:dyDescent="0.3">
      <c r="P22026" s="1"/>
    </row>
    <row r="22027" spans="16:16" x14ac:dyDescent="0.3">
      <c r="P22027" s="1"/>
    </row>
    <row r="22028" spans="16:16" x14ac:dyDescent="0.3">
      <c r="P22028" s="1"/>
    </row>
    <row r="22029" spans="16:16" x14ac:dyDescent="0.3">
      <c r="P22029" s="1"/>
    </row>
    <row r="22030" spans="16:16" x14ac:dyDescent="0.3">
      <c r="P22030" s="1"/>
    </row>
    <row r="22031" spans="16:16" x14ac:dyDescent="0.3">
      <c r="P22031" s="1"/>
    </row>
    <row r="22032" spans="16:16" x14ac:dyDescent="0.3">
      <c r="P22032" s="1"/>
    </row>
    <row r="22033" spans="16:16" x14ac:dyDescent="0.3">
      <c r="P22033" s="1"/>
    </row>
    <row r="22034" spans="16:16" x14ac:dyDescent="0.3">
      <c r="P22034" s="1"/>
    </row>
    <row r="22035" spans="16:16" x14ac:dyDescent="0.3">
      <c r="P22035" s="1"/>
    </row>
    <row r="22036" spans="16:16" x14ac:dyDescent="0.3">
      <c r="P22036" s="1"/>
    </row>
    <row r="22037" spans="16:16" x14ac:dyDescent="0.3">
      <c r="P22037" s="1"/>
    </row>
    <row r="22038" spans="16:16" x14ac:dyDescent="0.3">
      <c r="P22038" s="1"/>
    </row>
    <row r="22039" spans="16:16" x14ac:dyDescent="0.3">
      <c r="P22039" s="1"/>
    </row>
    <row r="22040" spans="16:16" x14ac:dyDescent="0.3">
      <c r="P22040" s="1"/>
    </row>
    <row r="22041" spans="16:16" x14ac:dyDescent="0.3">
      <c r="P22041" s="1"/>
    </row>
    <row r="22042" spans="16:16" x14ac:dyDescent="0.3">
      <c r="P22042" s="1"/>
    </row>
    <row r="22043" spans="16:16" x14ac:dyDescent="0.3">
      <c r="P22043" s="1"/>
    </row>
    <row r="22044" spans="16:16" x14ac:dyDescent="0.3">
      <c r="P22044" s="1"/>
    </row>
    <row r="22045" spans="16:16" x14ac:dyDescent="0.3">
      <c r="P22045" s="1"/>
    </row>
    <row r="22046" spans="16:16" x14ac:dyDescent="0.3">
      <c r="P22046" s="1"/>
    </row>
    <row r="22047" spans="16:16" x14ac:dyDescent="0.3">
      <c r="P22047" s="1"/>
    </row>
    <row r="22048" spans="16:16" x14ac:dyDescent="0.3">
      <c r="P22048" s="1"/>
    </row>
    <row r="22049" spans="16:16" x14ac:dyDescent="0.3">
      <c r="P22049" s="1"/>
    </row>
    <row r="22050" spans="16:16" x14ac:dyDescent="0.3">
      <c r="P22050" s="1"/>
    </row>
    <row r="22051" spans="16:16" x14ac:dyDescent="0.3">
      <c r="P22051" s="1"/>
    </row>
    <row r="22052" spans="16:16" x14ac:dyDescent="0.3">
      <c r="P22052" s="1"/>
    </row>
    <row r="22053" spans="16:16" x14ac:dyDescent="0.3">
      <c r="P22053" s="1"/>
    </row>
    <row r="22054" spans="16:16" x14ac:dyDescent="0.3">
      <c r="P22054" s="1"/>
    </row>
    <row r="22055" spans="16:16" x14ac:dyDescent="0.3">
      <c r="P22055" s="1"/>
    </row>
    <row r="22056" spans="16:16" x14ac:dyDescent="0.3">
      <c r="P22056" s="1"/>
    </row>
    <row r="22057" spans="16:16" x14ac:dyDescent="0.3">
      <c r="P22057" s="1"/>
    </row>
    <row r="22058" spans="16:16" x14ac:dyDescent="0.3">
      <c r="P22058" s="1"/>
    </row>
    <row r="22059" spans="16:16" x14ac:dyDescent="0.3">
      <c r="P22059" s="1"/>
    </row>
    <row r="22060" spans="16:16" x14ac:dyDescent="0.3">
      <c r="P22060" s="1"/>
    </row>
    <row r="22061" spans="16:16" x14ac:dyDescent="0.3">
      <c r="P22061" s="1"/>
    </row>
    <row r="22062" spans="16:16" x14ac:dyDescent="0.3">
      <c r="P22062" s="1"/>
    </row>
    <row r="22063" spans="16:16" x14ac:dyDescent="0.3">
      <c r="P22063" s="1"/>
    </row>
    <row r="22064" spans="16:16" x14ac:dyDescent="0.3">
      <c r="P22064" s="1"/>
    </row>
    <row r="22065" spans="16:16" x14ac:dyDescent="0.3">
      <c r="P22065" s="1"/>
    </row>
    <row r="22066" spans="16:16" x14ac:dyDescent="0.3">
      <c r="P22066" s="1"/>
    </row>
    <row r="22067" spans="16:16" x14ac:dyDescent="0.3">
      <c r="P22067" s="1"/>
    </row>
    <row r="22068" spans="16:16" x14ac:dyDescent="0.3">
      <c r="P22068" s="1"/>
    </row>
    <row r="22069" spans="16:16" x14ac:dyDescent="0.3">
      <c r="P22069" s="1"/>
    </row>
    <row r="22070" spans="16:16" x14ac:dyDescent="0.3">
      <c r="P22070" s="1"/>
    </row>
    <row r="22071" spans="16:16" x14ac:dyDescent="0.3">
      <c r="P22071" s="1"/>
    </row>
    <row r="22072" spans="16:16" x14ac:dyDescent="0.3">
      <c r="P22072" s="1"/>
    </row>
    <row r="22073" spans="16:16" x14ac:dyDescent="0.3">
      <c r="P22073" s="1"/>
    </row>
    <row r="22074" spans="16:16" x14ac:dyDescent="0.3">
      <c r="P22074" s="1"/>
    </row>
    <row r="22075" spans="16:16" x14ac:dyDescent="0.3">
      <c r="P22075" s="1"/>
    </row>
    <row r="22076" spans="16:16" x14ac:dyDescent="0.3">
      <c r="P22076" s="1"/>
    </row>
    <row r="22077" spans="16:16" x14ac:dyDescent="0.3">
      <c r="P22077" s="1"/>
    </row>
    <row r="22078" spans="16:16" x14ac:dyDescent="0.3">
      <c r="P22078" s="1"/>
    </row>
    <row r="22079" spans="16:16" x14ac:dyDescent="0.3">
      <c r="P22079" s="1"/>
    </row>
    <row r="22080" spans="16:16" x14ac:dyDescent="0.3">
      <c r="P22080" s="1"/>
    </row>
    <row r="22081" spans="16:16" x14ac:dyDescent="0.3">
      <c r="P22081" s="1"/>
    </row>
    <row r="22082" spans="16:16" x14ac:dyDescent="0.3">
      <c r="P22082" s="1"/>
    </row>
    <row r="22083" spans="16:16" x14ac:dyDescent="0.3">
      <c r="P22083" s="1"/>
    </row>
    <row r="22084" spans="16:16" x14ac:dyDescent="0.3">
      <c r="P22084" s="1"/>
    </row>
    <row r="22085" spans="16:16" x14ac:dyDescent="0.3">
      <c r="P22085" s="1"/>
    </row>
    <row r="22086" spans="16:16" x14ac:dyDescent="0.3">
      <c r="P22086" s="1"/>
    </row>
    <row r="22087" spans="16:16" x14ac:dyDescent="0.3">
      <c r="P22087" s="1"/>
    </row>
    <row r="22088" spans="16:16" x14ac:dyDescent="0.3">
      <c r="P22088" s="1"/>
    </row>
    <row r="22089" spans="16:16" x14ac:dyDescent="0.3">
      <c r="P22089" s="1"/>
    </row>
    <row r="22090" spans="16:16" x14ac:dyDescent="0.3">
      <c r="P22090" s="1"/>
    </row>
    <row r="22091" spans="16:16" x14ac:dyDescent="0.3">
      <c r="P22091" s="1"/>
    </row>
    <row r="22092" spans="16:16" x14ac:dyDescent="0.3">
      <c r="P22092" s="1"/>
    </row>
    <row r="22093" spans="16:16" x14ac:dyDescent="0.3">
      <c r="P22093" s="1"/>
    </row>
    <row r="22094" spans="16:16" x14ac:dyDescent="0.3">
      <c r="P22094" s="1"/>
    </row>
    <row r="22095" spans="16:16" x14ac:dyDescent="0.3">
      <c r="P22095" s="1"/>
    </row>
    <row r="22096" spans="16:16" x14ac:dyDescent="0.3">
      <c r="P22096" s="1"/>
    </row>
    <row r="22097" spans="16:16" x14ac:dyDescent="0.3">
      <c r="P22097" s="1"/>
    </row>
    <row r="22098" spans="16:16" x14ac:dyDescent="0.3">
      <c r="P22098" s="1"/>
    </row>
    <row r="22099" spans="16:16" x14ac:dyDescent="0.3">
      <c r="P22099" s="1"/>
    </row>
    <row r="22100" spans="16:16" x14ac:dyDescent="0.3">
      <c r="P22100" s="1"/>
    </row>
    <row r="22101" spans="16:16" x14ac:dyDescent="0.3">
      <c r="P22101" s="1"/>
    </row>
    <row r="22102" spans="16:16" x14ac:dyDescent="0.3">
      <c r="P22102" s="1"/>
    </row>
    <row r="22103" spans="16:16" x14ac:dyDescent="0.3">
      <c r="P22103" s="1"/>
    </row>
    <row r="22104" spans="16:16" x14ac:dyDescent="0.3">
      <c r="P22104" s="1"/>
    </row>
    <row r="22105" spans="16:16" x14ac:dyDescent="0.3">
      <c r="P22105" s="1"/>
    </row>
    <row r="22106" spans="16:16" x14ac:dyDescent="0.3">
      <c r="P22106" s="1"/>
    </row>
    <row r="22107" spans="16:16" x14ac:dyDescent="0.3">
      <c r="P22107" s="1"/>
    </row>
    <row r="22108" spans="16:16" x14ac:dyDescent="0.3">
      <c r="P22108" s="1"/>
    </row>
    <row r="22109" spans="16:16" x14ac:dyDescent="0.3">
      <c r="P22109" s="1"/>
    </row>
    <row r="22110" spans="16:16" x14ac:dyDescent="0.3">
      <c r="P22110" s="1"/>
    </row>
    <row r="22111" spans="16:16" x14ac:dyDescent="0.3">
      <c r="P22111" s="1"/>
    </row>
    <row r="22112" spans="16:16" x14ac:dyDescent="0.3">
      <c r="P22112" s="1"/>
    </row>
    <row r="22113" spans="16:16" x14ac:dyDescent="0.3">
      <c r="P22113" s="1"/>
    </row>
    <row r="22114" spans="16:16" x14ac:dyDescent="0.3">
      <c r="P22114" s="1"/>
    </row>
    <row r="22115" spans="16:16" x14ac:dyDescent="0.3">
      <c r="P22115" s="1"/>
    </row>
    <row r="22116" spans="16:16" x14ac:dyDescent="0.3">
      <c r="P22116" s="1"/>
    </row>
    <row r="22117" spans="16:16" x14ac:dyDescent="0.3">
      <c r="P22117" s="1"/>
    </row>
    <row r="22118" spans="16:16" x14ac:dyDescent="0.3">
      <c r="P22118" s="1"/>
    </row>
    <row r="22119" spans="16:16" x14ac:dyDescent="0.3">
      <c r="P22119" s="1"/>
    </row>
    <row r="22120" spans="16:16" x14ac:dyDescent="0.3">
      <c r="P22120" s="1"/>
    </row>
    <row r="22121" spans="16:16" x14ac:dyDescent="0.3">
      <c r="P22121" s="1"/>
    </row>
    <row r="22122" spans="16:16" x14ac:dyDescent="0.3">
      <c r="P22122" s="1"/>
    </row>
    <row r="22123" spans="16:16" x14ac:dyDescent="0.3">
      <c r="P22123" s="1"/>
    </row>
    <row r="22124" spans="16:16" x14ac:dyDescent="0.3">
      <c r="P22124" s="1"/>
    </row>
    <row r="22125" spans="16:16" x14ac:dyDescent="0.3">
      <c r="P22125" s="1"/>
    </row>
    <row r="22126" spans="16:16" x14ac:dyDescent="0.3">
      <c r="P22126" s="1"/>
    </row>
    <row r="22127" spans="16:16" x14ac:dyDescent="0.3">
      <c r="P22127" s="1"/>
    </row>
    <row r="22128" spans="16:16" x14ac:dyDescent="0.3">
      <c r="P22128" s="1"/>
    </row>
    <row r="22129" spans="16:16" x14ac:dyDescent="0.3">
      <c r="P22129" s="1"/>
    </row>
    <row r="22130" spans="16:16" x14ac:dyDescent="0.3">
      <c r="P22130" s="1"/>
    </row>
    <row r="22131" spans="16:16" x14ac:dyDescent="0.3">
      <c r="P22131" s="1"/>
    </row>
    <row r="22132" spans="16:16" x14ac:dyDescent="0.3">
      <c r="P22132" s="1"/>
    </row>
    <row r="22133" spans="16:16" x14ac:dyDescent="0.3">
      <c r="P22133" s="1"/>
    </row>
    <row r="22134" spans="16:16" x14ac:dyDescent="0.3">
      <c r="P22134" s="1"/>
    </row>
    <row r="22135" spans="16:16" x14ac:dyDescent="0.3">
      <c r="P22135" s="1"/>
    </row>
    <row r="22136" spans="16:16" x14ac:dyDescent="0.3">
      <c r="P22136" s="1"/>
    </row>
    <row r="22137" spans="16:16" x14ac:dyDescent="0.3">
      <c r="P22137" s="1"/>
    </row>
    <row r="22138" spans="16:16" x14ac:dyDescent="0.3">
      <c r="P22138" s="1"/>
    </row>
    <row r="22139" spans="16:16" x14ac:dyDescent="0.3">
      <c r="P22139" s="1"/>
    </row>
    <row r="22140" spans="16:16" x14ac:dyDescent="0.3">
      <c r="P22140" s="1"/>
    </row>
    <row r="22141" spans="16:16" x14ac:dyDescent="0.3">
      <c r="P22141" s="1"/>
    </row>
    <row r="22142" spans="16:16" x14ac:dyDescent="0.3">
      <c r="P22142" s="1"/>
    </row>
    <row r="22143" spans="16:16" x14ac:dyDescent="0.3">
      <c r="P22143" s="1"/>
    </row>
    <row r="22144" spans="16:16" x14ac:dyDescent="0.3">
      <c r="P22144" s="1"/>
    </row>
    <row r="22145" spans="16:16" x14ac:dyDescent="0.3">
      <c r="P22145" s="1"/>
    </row>
    <row r="22146" spans="16:16" x14ac:dyDescent="0.3">
      <c r="P22146" s="1"/>
    </row>
    <row r="22147" spans="16:16" x14ac:dyDescent="0.3">
      <c r="P22147" s="1"/>
    </row>
    <row r="22148" spans="16:16" x14ac:dyDescent="0.3">
      <c r="P22148" s="1"/>
    </row>
    <row r="22149" spans="16:16" x14ac:dyDescent="0.3">
      <c r="P22149" s="1"/>
    </row>
    <row r="22150" spans="16:16" x14ac:dyDescent="0.3">
      <c r="P22150" s="1"/>
    </row>
    <row r="22151" spans="16:16" x14ac:dyDescent="0.3">
      <c r="P22151" s="1"/>
    </row>
    <row r="22152" spans="16:16" x14ac:dyDescent="0.3">
      <c r="P22152" s="1"/>
    </row>
    <row r="22153" spans="16:16" x14ac:dyDescent="0.3">
      <c r="P22153" s="1"/>
    </row>
    <row r="22154" spans="16:16" x14ac:dyDescent="0.3">
      <c r="P22154" s="1"/>
    </row>
    <row r="22155" spans="16:16" x14ac:dyDescent="0.3">
      <c r="P22155" s="1"/>
    </row>
    <row r="22156" spans="16:16" x14ac:dyDescent="0.3">
      <c r="P22156" s="1"/>
    </row>
    <row r="22157" spans="16:16" x14ac:dyDescent="0.3">
      <c r="P22157" s="1"/>
    </row>
    <row r="22158" spans="16:16" x14ac:dyDescent="0.3">
      <c r="P22158" s="1"/>
    </row>
    <row r="22159" spans="16:16" x14ac:dyDescent="0.3">
      <c r="P22159" s="1"/>
    </row>
    <row r="22160" spans="16:16" x14ac:dyDescent="0.3">
      <c r="P22160" s="1"/>
    </row>
    <row r="22161" spans="16:16" x14ac:dyDescent="0.3">
      <c r="P22161" s="1"/>
    </row>
    <row r="22162" spans="16:16" x14ac:dyDescent="0.3">
      <c r="P22162" s="1"/>
    </row>
    <row r="22163" spans="16:16" x14ac:dyDescent="0.3">
      <c r="P22163" s="1"/>
    </row>
    <row r="22164" spans="16:16" x14ac:dyDescent="0.3">
      <c r="P22164" s="1"/>
    </row>
    <row r="22165" spans="16:16" x14ac:dyDescent="0.3">
      <c r="P22165" s="1"/>
    </row>
    <row r="22166" spans="16:16" x14ac:dyDescent="0.3">
      <c r="P22166" s="1"/>
    </row>
    <row r="22167" spans="16:16" x14ac:dyDescent="0.3">
      <c r="P22167" s="1"/>
    </row>
    <row r="22168" spans="16:16" x14ac:dyDescent="0.3">
      <c r="P22168" s="1"/>
    </row>
    <row r="22169" spans="16:16" x14ac:dyDescent="0.3">
      <c r="P22169" s="1"/>
    </row>
    <row r="22170" spans="16:16" x14ac:dyDescent="0.3">
      <c r="P22170" s="1"/>
    </row>
    <row r="22171" spans="16:16" x14ac:dyDescent="0.3">
      <c r="P22171" s="1"/>
    </row>
    <row r="22172" spans="16:16" x14ac:dyDescent="0.3">
      <c r="P22172" s="1"/>
    </row>
    <row r="22173" spans="16:16" x14ac:dyDescent="0.3">
      <c r="P22173" s="1"/>
    </row>
    <row r="22174" spans="16:16" x14ac:dyDescent="0.3">
      <c r="P22174" s="1"/>
    </row>
    <row r="22175" spans="16:16" x14ac:dyDescent="0.3">
      <c r="P22175" s="1"/>
    </row>
    <row r="22176" spans="16:16" x14ac:dyDescent="0.3">
      <c r="P22176" s="1"/>
    </row>
    <row r="22177" spans="16:16" x14ac:dyDescent="0.3">
      <c r="P22177" s="1"/>
    </row>
    <row r="22178" spans="16:16" x14ac:dyDescent="0.3">
      <c r="P22178" s="1"/>
    </row>
    <row r="22179" spans="16:16" x14ac:dyDescent="0.3">
      <c r="P22179" s="1"/>
    </row>
    <row r="22180" spans="16:16" x14ac:dyDescent="0.3">
      <c r="P22180" s="1"/>
    </row>
    <row r="22181" spans="16:16" x14ac:dyDescent="0.3">
      <c r="P22181" s="1"/>
    </row>
    <row r="22182" spans="16:16" x14ac:dyDescent="0.3">
      <c r="P22182" s="1"/>
    </row>
    <row r="22183" spans="16:16" x14ac:dyDescent="0.3">
      <c r="P22183" s="1"/>
    </row>
    <row r="22184" spans="16:16" x14ac:dyDescent="0.3">
      <c r="P22184" s="1"/>
    </row>
    <row r="22185" spans="16:16" x14ac:dyDescent="0.3">
      <c r="P22185" s="1"/>
    </row>
    <row r="22186" spans="16:16" x14ac:dyDescent="0.3">
      <c r="P22186" s="1"/>
    </row>
    <row r="22187" spans="16:16" x14ac:dyDescent="0.3">
      <c r="P22187" s="1"/>
    </row>
    <row r="22188" spans="16:16" x14ac:dyDescent="0.3">
      <c r="P22188" s="1"/>
    </row>
    <row r="22189" spans="16:16" x14ac:dyDescent="0.3">
      <c r="P22189" s="1"/>
    </row>
    <row r="22190" spans="16:16" x14ac:dyDescent="0.3">
      <c r="P22190" s="1"/>
    </row>
    <row r="22191" spans="16:16" x14ac:dyDescent="0.3">
      <c r="P22191" s="1"/>
    </row>
    <row r="22192" spans="16:16" x14ac:dyDescent="0.3">
      <c r="P22192" s="1"/>
    </row>
    <row r="22193" spans="16:16" x14ac:dyDescent="0.3">
      <c r="P22193" s="1"/>
    </row>
    <row r="22194" spans="16:16" x14ac:dyDescent="0.3">
      <c r="P22194" s="1"/>
    </row>
    <row r="22195" spans="16:16" x14ac:dyDescent="0.3">
      <c r="P22195" s="1"/>
    </row>
    <row r="22196" spans="16:16" x14ac:dyDescent="0.3">
      <c r="P22196" s="1"/>
    </row>
    <row r="22197" spans="16:16" x14ac:dyDescent="0.3">
      <c r="P22197" s="1"/>
    </row>
    <row r="22198" spans="16:16" x14ac:dyDescent="0.3">
      <c r="P22198" s="1"/>
    </row>
    <row r="22199" spans="16:16" x14ac:dyDescent="0.3">
      <c r="P22199" s="1"/>
    </row>
    <row r="22200" spans="16:16" x14ac:dyDescent="0.3">
      <c r="P22200" s="1"/>
    </row>
    <row r="22201" spans="16:16" x14ac:dyDescent="0.3">
      <c r="P22201" s="1"/>
    </row>
    <row r="22202" spans="16:16" x14ac:dyDescent="0.3">
      <c r="P22202" s="1"/>
    </row>
    <row r="22203" spans="16:16" x14ac:dyDescent="0.3">
      <c r="P22203" s="1"/>
    </row>
    <row r="22204" spans="16:16" x14ac:dyDescent="0.3">
      <c r="P22204" s="1"/>
    </row>
    <row r="22205" spans="16:16" x14ac:dyDescent="0.3">
      <c r="P22205" s="1"/>
    </row>
    <row r="22206" spans="16:16" x14ac:dyDescent="0.3">
      <c r="P22206" s="1"/>
    </row>
    <row r="22207" spans="16:16" x14ac:dyDescent="0.3">
      <c r="P22207" s="1"/>
    </row>
    <row r="22208" spans="16:16" x14ac:dyDescent="0.3">
      <c r="P22208" s="1"/>
    </row>
    <row r="22209" spans="16:16" x14ac:dyDescent="0.3">
      <c r="P22209" s="1"/>
    </row>
    <row r="22210" spans="16:16" x14ac:dyDescent="0.3">
      <c r="P22210" s="1"/>
    </row>
    <row r="22211" spans="16:16" x14ac:dyDescent="0.3">
      <c r="P22211" s="1"/>
    </row>
    <row r="22212" spans="16:16" x14ac:dyDescent="0.3">
      <c r="P22212" s="1"/>
    </row>
    <row r="22213" spans="16:16" x14ac:dyDescent="0.3">
      <c r="P22213" s="1"/>
    </row>
    <row r="22214" spans="16:16" x14ac:dyDescent="0.3">
      <c r="P22214" s="1"/>
    </row>
    <row r="22215" spans="16:16" x14ac:dyDescent="0.3">
      <c r="P22215" s="1"/>
    </row>
    <row r="22216" spans="16:16" x14ac:dyDescent="0.3">
      <c r="P22216" s="1"/>
    </row>
    <row r="22217" spans="16:16" x14ac:dyDescent="0.3">
      <c r="P22217" s="1"/>
    </row>
    <row r="22218" spans="16:16" x14ac:dyDescent="0.3">
      <c r="P22218" s="1"/>
    </row>
    <row r="22219" spans="16:16" x14ac:dyDescent="0.3">
      <c r="P22219" s="1"/>
    </row>
    <row r="22220" spans="16:16" x14ac:dyDescent="0.3">
      <c r="P22220" s="1"/>
    </row>
    <row r="22221" spans="16:16" x14ac:dyDescent="0.3">
      <c r="P22221" s="1"/>
    </row>
    <row r="22222" spans="16:16" x14ac:dyDescent="0.3">
      <c r="P22222" s="1"/>
    </row>
    <row r="22223" spans="16:16" x14ac:dyDescent="0.3">
      <c r="P22223" s="1"/>
    </row>
    <row r="22224" spans="16:16" x14ac:dyDescent="0.3">
      <c r="P22224" s="1"/>
    </row>
    <row r="22225" spans="16:16" x14ac:dyDescent="0.3">
      <c r="P22225" s="1"/>
    </row>
    <row r="22226" spans="16:16" x14ac:dyDescent="0.3">
      <c r="P22226" s="1"/>
    </row>
    <row r="22227" spans="16:16" x14ac:dyDescent="0.3">
      <c r="P22227" s="1"/>
    </row>
    <row r="22228" spans="16:16" x14ac:dyDescent="0.3">
      <c r="P22228" s="1"/>
    </row>
    <row r="22229" spans="16:16" x14ac:dyDescent="0.3">
      <c r="P22229" s="1"/>
    </row>
    <row r="22230" spans="16:16" x14ac:dyDescent="0.3">
      <c r="P22230" s="1"/>
    </row>
    <row r="22231" spans="16:16" x14ac:dyDescent="0.3">
      <c r="P22231" s="1"/>
    </row>
    <row r="22232" spans="16:16" x14ac:dyDescent="0.3">
      <c r="P22232" s="1"/>
    </row>
    <row r="22233" spans="16:16" x14ac:dyDescent="0.3">
      <c r="P22233" s="1"/>
    </row>
    <row r="22234" spans="16:16" x14ac:dyDescent="0.3">
      <c r="P22234" s="1"/>
    </row>
    <row r="22235" spans="16:16" x14ac:dyDescent="0.3">
      <c r="P22235" s="1"/>
    </row>
    <row r="22236" spans="16:16" x14ac:dyDescent="0.3">
      <c r="P22236" s="1"/>
    </row>
    <row r="22237" spans="16:16" x14ac:dyDescent="0.3">
      <c r="P22237" s="1"/>
    </row>
    <row r="22238" spans="16:16" x14ac:dyDescent="0.3">
      <c r="P22238" s="1"/>
    </row>
    <row r="22239" spans="16:16" x14ac:dyDescent="0.3">
      <c r="P22239" s="1"/>
    </row>
    <row r="22240" spans="16:16" x14ac:dyDescent="0.3">
      <c r="P22240" s="1"/>
    </row>
    <row r="22241" spans="16:16" x14ac:dyDescent="0.3">
      <c r="P22241" s="1"/>
    </row>
    <row r="22242" spans="16:16" x14ac:dyDescent="0.3">
      <c r="P22242" s="1"/>
    </row>
    <row r="22243" spans="16:16" x14ac:dyDescent="0.3">
      <c r="P22243" s="1"/>
    </row>
    <row r="22244" spans="16:16" x14ac:dyDescent="0.3">
      <c r="P22244" s="1"/>
    </row>
    <row r="22245" spans="16:16" x14ac:dyDescent="0.3">
      <c r="P22245" s="1"/>
    </row>
    <row r="22246" spans="16:16" x14ac:dyDescent="0.3">
      <c r="P22246" s="1"/>
    </row>
    <row r="22247" spans="16:16" x14ac:dyDescent="0.3">
      <c r="P22247" s="1"/>
    </row>
    <row r="22248" spans="16:16" x14ac:dyDescent="0.3">
      <c r="P22248" s="1"/>
    </row>
    <row r="22249" spans="16:16" x14ac:dyDescent="0.3">
      <c r="P22249" s="1"/>
    </row>
    <row r="22250" spans="16:16" x14ac:dyDescent="0.3">
      <c r="P22250" s="1"/>
    </row>
    <row r="22251" spans="16:16" x14ac:dyDescent="0.3">
      <c r="P22251" s="1"/>
    </row>
    <row r="22252" spans="16:16" x14ac:dyDescent="0.3">
      <c r="P22252" s="1"/>
    </row>
    <row r="22253" spans="16:16" x14ac:dyDescent="0.3">
      <c r="P22253" s="1"/>
    </row>
    <row r="22254" spans="16:16" x14ac:dyDescent="0.3">
      <c r="P22254" s="1"/>
    </row>
    <row r="22255" spans="16:16" x14ac:dyDescent="0.3">
      <c r="P22255" s="1"/>
    </row>
    <row r="22256" spans="16:16" x14ac:dyDescent="0.3">
      <c r="P22256" s="1"/>
    </row>
    <row r="22257" spans="16:16" x14ac:dyDescent="0.3">
      <c r="P22257" s="1"/>
    </row>
    <row r="22258" spans="16:16" x14ac:dyDescent="0.3">
      <c r="P22258" s="1"/>
    </row>
    <row r="22259" spans="16:16" x14ac:dyDescent="0.3">
      <c r="P22259" s="1"/>
    </row>
    <row r="22260" spans="16:16" x14ac:dyDescent="0.3">
      <c r="P22260" s="1"/>
    </row>
    <row r="22261" spans="16:16" x14ac:dyDescent="0.3">
      <c r="P22261" s="1"/>
    </row>
    <row r="22262" spans="16:16" x14ac:dyDescent="0.3">
      <c r="P22262" s="1"/>
    </row>
    <row r="22263" spans="16:16" x14ac:dyDescent="0.3">
      <c r="P22263" s="1"/>
    </row>
    <row r="22264" spans="16:16" x14ac:dyDescent="0.3">
      <c r="P22264" s="1"/>
    </row>
    <row r="22265" spans="16:16" x14ac:dyDescent="0.3">
      <c r="P22265" s="1"/>
    </row>
    <row r="22266" spans="16:16" x14ac:dyDescent="0.3">
      <c r="P22266" s="1"/>
    </row>
    <row r="22267" spans="16:16" x14ac:dyDescent="0.3">
      <c r="P22267" s="1"/>
    </row>
    <row r="22268" spans="16:16" x14ac:dyDescent="0.3">
      <c r="P22268" s="1"/>
    </row>
    <row r="22269" spans="16:16" x14ac:dyDescent="0.3">
      <c r="P22269" s="1"/>
    </row>
    <row r="22270" spans="16:16" x14ac:dyDescent="0.3">
      <c r="P22270" s="1"/>
    </row>
    <row r="22271" spans="16:16" x14ac:dyDescent="0.3">
      <c r="P22271" s="1"/>
    </row>
    <row r="22272" spans="16:16" x14ac:dyDescent="0.3">
      <c r="P22272" s="1"/>
    </row>
    <row r="22273" spans="16:16" x14ac:dyDescent="0.3">
      <c r="P22273" s="1"/>
    </row>
    <row r="22274" spans="16:16" x14ac:dyDescent="0.3">
      <c r="P22274" s="1"/>
    </row>
    <row r="22275" spans="16:16" x14ac:dyDescent="0.3">
      <c r="P22275" s="1"/>
    </row>
    <row r="22276" spans="16:16" x14ac:dyDescent="0.3">
      <c r="P22276" s="1"/>
    </row>
    <row r="22277" spans="16:16" x14ac:dyDescent="0.3">
      <c r="P22277" s="1"/>
    </row>
    <row r="22278" spans="16:16" x14ac:dyDescent="0.3">
      <c r="P22278" s="1"/>
    </row>
    <row r="22279" spans="16:16" x14ac:dyDescent="0.3">
      <c r="P22279" s="1"/>
    </row>
    <row r="22280" spans="16:16" x14ac:dyDescent="0.3">
      <c r="P22280" s="1"/>
    </row>
    <row r="22281" spans="16:16" x14ac:dyDescent="0.3">
      <c r="P22281" s="1"/>
    </row>
    <row r="22282" spans="16:16" x14ac:dyDescent="0.3">
      <c r="P22282" s="1"/>
    </row>
    <row r="22283" spans="16:16" x14ac:dyDescent="0.3">
      <c r="P22283" s="1"/>
    </row>
    <row r="22284" spans="16:16" x14ac:dyDescent="0.3">
      <c r="P22284" s="1"/>
    </row>
    <row r="22285" spans="16:16" x14ac:dyDescent="0.3">
      <c r="P22285" s="1"/>
    </row>
    <row r="22286" spans="16:16" x14ac:dyDescent="0.3">
      <c r="P22286" s="1"/>
    </row>
    <row r="22287" spans="16:16" x14ac:dyDescent="0.3">
      <c r="P22287" s="1"/>
    </row>
    <row r="22288" spans="16:16" x14ac:dyDescent="0.3">
      <c r="P22288" s="1"/>
    </row>
    <row r="22289" spans="16:16" x14ac:dyDescent="0.3">
      <c r="P22289" s="1"/>
    </row>
    <row r="22290" spans="16:16" x14ac:dyDescent="0.3">
      <c r="P22290" s="1"/>
    </row>
    <row r="22291" spans="16:16" x14ac:dyDescent="0.3">
      <c r="P22291" s="1"/>
    </row>
    <row r="22292" spans="16:16" x14ac:dyDescent="0.3">
      <c r="P22292" s="1"/>
    </row>
    <row r="22293" spans="16:16" x14ac:dyDescent="0.3">
      <c r="P22293" s="1"/>
    </row>
    <row r="22294" spans="16:16" x14ac:dyDescent="0.3">
      <c r="P22294" s="1"/>
    </row>
    <row r="22295" spans="16:16" x14ac:dyDescent="0.3">
      <c r="P22295" s="1"/>
    </row>
    <row r="22296" spans="16:16" x14ac:dyDescent="0.3">
      <c r="P22296" s="1"/>
    </row>
    <row r="22297" spans="16:16" x14ac:dyDescent="0.3">
      <c r="P22297" s="1"/>
    </row>
    <row r="22298" spans="16:16" x14ac:dyDescent="0.3">
      <c r="P22298" s="1"/>
    </row>
    <row r="22299" spans="16:16" x14ac:dyDescent="0.3">
      <c r="P22299" s="1"/>
    </row>
    <row r="22300" spans="16:16" x14ac:dyDescent="0.3">
      <c r="P22300" s="1"/>
    </row>
    <row r="22301" spans="16:16" x14ac:dyDescent="0.3">
      <c r="P22301" s="1"/>
    </row>
    <row r="22302" spans="16:16" x14ac:dyDescent="0.3">
      <c r="P22302" s="1"/>
    </row>
    <row r="22303" spans="16:16" x14ac:dyDescent="0.3">
      <c r="P22303" s="1"/>
    </row>
    <row r="22304" spans="16:16" x14ac:dyDescent="0.3">
      <c r="P22304" s="1"/>
    </row>
    <row r="22305" spans="16:16" x14ac:dyDescent="0.3">
      <c r="P22305" s="1"/>
    </row>
    <row r="22306" spans="16:16" x14ac:dyDescent="0.3">
      <c r="P22306" s="1"/>
    </row>
    <row r="22307" spans="16:16" x14ac:dyDescent="0.3">
      <c r="P22307" s="1"/>
    </row>
    <row r="22308" spans="16:16" x14ac:dyDescent="0.3">
      <c r="P22308" s="1"/>
    </row>
    <row r="22309" spans="16:16" x14ac:dyDescent="0.3">
      <c r="P22309" s="1"/>
    </row>
    <row r="22310" spans="16:16" x14ac:dyDescent="0.3">
      <c r="P22310" s="1"/>
    </row>
    <row r="22311" spans="16:16" x14ac:dyDescent="0.3">
      <c r="P22311" s="1"/>
    </row>
    <row r="22312" spans="16:16" x14ac:dyDescent="0.3">
      <c r="P22312" s="1"/>
    </row>
    <row r="22313" spans="16:16" x14ac:dyDescent="0.3">
      <c r="P22313" s="1"/>
    </row>
    <row r="22314" spans="16:16" x14ac:dyDescent="0.3">
      <c r="P22314" s="1"/>
    </row>
    <row r="22315" spans="16:16" x14ac:dyDescent="0.3">
      <c r="P22315" s="1"/>
    </row>
    <row r="22316" spans="16:16" x14ac:dyDescent="0.3">
      <c r="P22316" s="1"/>
    </row>
    <row r="22317" spans="16:16" x14ac:dyDescent="0.3">
      <c r="P22317" s="1"/>
    </row>
    <row r="22318" spans="16:16" x14ac:dyDescent="0.3">
      <c r="P22318" s="1"/>
    </row>
    <row r="22319" spans="16:16" x14ac:dyDescent="0.3">
      <c r="P22319" s="1"/>
    </row>
    <row r="22320" spans="16:16" x14ac:dyDescent="0.3">
      <c r="P22320" s="1"/>
    </row>
    <row r="22321" spans="16:16" x14ac:dyDescent="0.3">
      <c r="P22321" s="1"/>
    </row>
    <row r="22322" spans="16:16" x14ac:dyDescent="0.3">
      <c r="P22322" s="1"/>
    </row>
    <row r="22323" spans="16:16" x14ac:dyDescent="0.3">
      <c r="P22323" s="1"/>
    </row>
    <row r="22324" spans="16:16" x14ac:dyDescent="0.3">
      <c r="P22324" s="1"/>
    </row>
    <row r="22325" spans="16:16" x14ac:dyDescent="0.3">
      <c r="P22325" s="1"/>
    </row>
    <row r="22326" spans="16:16" x14ac:dyDescent="0.3">
      <c r="P22326" s="1"/>
    </row>
    <row r="22327" spans="16:16" x14ac:dyDescent="0.3">
      <c r="P22327" s="1"/>
    </row>
    <row r="22328" spans="16:16" x14ac:dyDescent="0.3">
      <c r="P22328" s="1"/>
    </row>
    <row r="22329" spans="16:16" x14ac:dyDescent="0.3">
      <c r="P22329" s="1"/>
    </row>
    <row r="22330" spans="16:16" x14ac:dyDescent="0.3">
      <c r="P22330" s="1"/>
    </row>
    <row r="22331" spans="16:16" x14ac:dyDescent="0.3">
      <c r="P22331" s="1"/>
    </row>
    <row r="22332" spans="16:16" x14ac:dyDescent="0.3">
      <c r="P22332" s="1"/>
    </row>
    <row r="22333" spans="16:16" x14ac:dyDescent="0.3">
      <c r="P22333" s="1"/>
    </row>
    <row r="22334" spans="16:16" x14ac:dyDescent="0.3">
      <c r="P22334" s="1"/>
    </row>
    <row r="22335" spans="16:16" x14ac:dyDescent="0.3">
      <c r="P22335" s="1"/>
    </row>
    <row r="22336" spans="16:16" x14ac:dyDescent="0.3">
      <c r="P22336" s="1"/>
    </row>
    <row r="22337" spans="16:16" x14ac:dyDescent="0.3">
      <c r="P22337" s="1"/>
    </row>
    <row r="22338" spans="16:16" x14ac:dyDescent="0.3">
      <c r="P22338" s="1"/>
    </row>
    <row r="22339" spans="16:16" x14ac:dyDescent="0.3">
      <c r="P22339" s="1"/>
    </row>
    <row r="22340" spans="16:16" x14ac:dyDescent="0.3">
      <c r="P22340" s="1"/>
    </row>
    <row r="22341" spans="16:16" x14ac:dyDescent="0.3">
      <c r="P22341" s="1"/>
    </row>
    <row r="22342" spans="16:16" x14ac:dyDescent="0.3">
      <c r="P22342" s="1"/>
    </row>
    <row r="22343" spans="16:16" x14ac:dyDescent="0.3">
      <c r="P22343" s="1"/>
    </row>
    <row r="22344" spans="16:16" x14ac:dyDescent="0.3">
      <c r="P22344" s="1"/>
    </row>
    <row r="22345" spans="16:16" x14ac:dyDescent="0.3">
      <c r="P22345" s="1"/>
    </row>
    <row r="22346" spans="16:16" x14ac:dyDescent="0.3">
      <c r="P22346" s="1"/>
    </row>
    <row r="22347" spans="16:16" x14ac:dyDescent="0.3">
      <c r="P22347" s="1"/>
    </row>
    <row r="22348" spans="16:16" x14ac:dyDescent="0.3">
      <c r="P22348" s="1"/>
    </row>
    <row r="22349" spans="16:16" x14ac:dyDescent="0.3">
      <c r="P22349" s="1"/>
    </row>
    <row r="22350" spans="16:16" x14ac:dyDescent="0.3">
      <c r="P22350" s="1"/>
    </row>
    <row r="22351" spans="16:16" x14ac:dyDescent="0.3">
      <c r="P22351" s="1"/>
    </row>
    <row r="22352" spans="16:16" x14ac:dyDescent="0.3">
      <c r="P22352" s="1"/>
    </row>
    <row r="22353" spans="16:16" x14ac:dyDescent="0.3">
      <c r="P22353" s="1"/>
    </row>
    <row r="22354" spans="16:16" x14ac:dyDescent="0.3">
      <c r="P22354" s="1"/>
    </row>
    <row r="22355" spans="16:16" x14ac:dyDescent="0.3">
      <c r="P22355" s="1"/>
    </row>
    <row r="22356" spans="16:16" x14ac:dyDescent="0.3">
      <c r="P22356" s="1"/>
    </row>
    <row r="22357" spans="16:16" x14ac:dyDescent="0.3">
      <c r="P22357" s="1"/>
    </row>
    <row r="22358" spans="16:16" x14ac:dyDescent="0.3">
      <c r="P22358" s="1"/>
    </row>
    <row r="22359" spans="16:16" x14ac:dyDescent="0.3">
      <c r="P22359" s="1"/>
    </row>
    <row r="22360" spans="16:16" x14ac:dyDescent="0.3">
      <c r="P22360" s="1"/>
    </row>
    <row r="22361" spans="16:16" x14ac:dyDescent="0.3">
      <c r="P22361" s="1"/>
    </row>
    <row r="22362" spans="16:16" x14ac:dyDescent="0.3">
      <c r="P22362" s="1"/>
    </row>
    <row r="22363" spans="16:16" x14ac:dyDescent="0.3">
      <c r="P22363" s="1"/>
    </row>
    <row r="22364" spans="16:16" x14ac:dyDescent="0.3">
      <c r="P22364" s="1"/>
    </row>
    <row r="22365" spans="16:16" x14ac:dyDescent="0.3">
      <c r="P22365" s="1"/>
    </row>
    <row r="22366" spans="16:16" x14ac:dyDescent="0.3">
      <c r="P22366" s="1"/>
    </row>
    <row r="22367" spans="16:16" x14ac:dyDescent="0.3">
      <c r="P22367" s="1"/>
    </row>
    <row r="22368" spans="16:16" x14ac:dyDescent="0.3">
      <c r="P22368" s="1"/>
    </row>
    <row r="22369" spans="16:16" x14ac:dyDescent="0.3">
      <c r="P22369" s="1"/>
    </row>
    <row r="22370" spans="16:16" x14ac:dyDescent="0.3">
      <c r="P22370" s="1"/>
    </row>
    <row r="22371" spans="16:16" x14ac:dyDescent="0.3">
      <c r="P22371" s="1"/>
    </row>
    <row r="22372" spans="16:16" x14ac:dyDescent="0.3">
      <c r="P22372" s="1"/>
    </row>
    <row r="22373" spans="16:16" x14ac:dyDescent="0.3">
      <c r="P22373" s="1"/>
    </row>
    <row r="22374" spans="16:16" x14ac:dyDescent="0.3">
      <c r="P22374" s="1"/>
    </row>
    <row r="22375" spans="16:16" x14ac:dyDescent="0.3">
      <c r="P22375" s="1"/>
    </row>
    <row r="22376" spans="16:16" x14ac:dyDescent="0.3">
      <c r="P22376" s="1"/>
    </row>
    <row r="22377" spans="16:16" x14ac:dyDescent="0.3">
      <c r="P22377" s="1"/>
    </row>
    <row r="22378" spans="16:16" x14ac:dyDescent="0.3">
      <c r="P22378" s="1"/>
    </row>
    <row r="22379" spans="16:16" x14ac:dyDescent="0.3">
      <c r="P22379" s="1"/>
    </row>
    <row r="22380" spans="16:16" x14ac:dyDescent="0.3">
      <c r="P22380" s="1"/>
    </row>
    <row r="22381" spans="16:16" x14ac:dyDescent="0.3">
      <c r="P22381" s="1"/>
    </row>
    <row r="22382" spans="16:16" x14ac:dyDescent="0.3">
      <c r="P22382" s="1"/>
    </row>
    <row r="22383" spans="16:16" x14ac:dyDescent="0.3">
      <c r="P22383" s="1"/>
    </row>
    <row r="22384" spans="16:16" x14ac:dyDescent="0.3">
      <c r="P22384" s="1"/>
    </row>
    <row r="22385" spans="16:16" x14ac:dyDescent="0.3">
      <c r="P22385" s="1"/>
    </row>
    <row r="22386" spans="16:16" x14ac:dyDescent="0.3">
      <c r="P22386" s="1"/>
    </row>
    <row r="22387" spans="16:16" x14ac:dyDescent="0.3">
      <c r="P22387" s="1"/>
    </row>
    <row r="22388" spans="16:16" x14ac:dyDescent="0.3">
      <c r="P22388" s="1"/>
    </row>
    <row r="22389" spans="16:16" x14ac:dyDescent="0.3">
      <c r="P22389" s="1"/>
    </row>
    <row r="22390" spans="16:16" x14ac:dyDescent="0.3">
      <c r="P22390" s="1"/>
    </row>
    <row r="22391" spans="16:16" x14ac:dyDescent="0.3">
      <c r="P22391" s="1"/>
    </row>
    <row r="22392" spans="16:16" x14ac:dyDescent="0.3">
      <c r="P22392" s="1"/>
    </row>
    <row r="22393" spans="16:16" x14ac:dyDescent="0.3">
      <c r="P22393" s="1"/>
    </row>
    <row r="22394" spans="16:16" x14ac:dyDescent="0.3">
      <c r="P22394" s="1"/>
    </row>
    <row r="22395" spans="16:16" x14ac:dyDescent="0.3">
      <c r="P22395" s="1"/>
    </row>
    <row r="22396" spans="16:16" x14ac:dyDescent="0.3">
      <c r="P22396" s="1"/>
    </row>
    <row r="22397" spans="16:16" x14ac:dyDescent="0.3">
      <c r="P22397" s="1"/>
    </row>
    <row r="22398" spans="16:16" x14ac:dyDescent="0.3">
      <c r="P22398" s="1"/>
    </row>
    <row r="22399" spans="16:16" x14ac:dyDescent="0.3">
      <c r="P22399" s="1"/>
    </row>
    <row r="22400" spans="16:16" x14ac:dyDescent="0.3">
      <c r="P22400" s="1"/>
    </row>
    <row r="22401" spans="16:16" x14ac:dyDescent="0.3">
      <c r="P22401" s="1"/>
    </row>
    <row r="22402" spans="16:16" x14ac:dyDescent="0.3">
      <c r="P22402" s="1"/>
    </row>
    <row r="22403" spans="16:16" x14ac:dyDescent="0.3">
      <c r="P22403" s="1"/>
    </row>
    <row r="22404" spans="16:16" x14ac:dyDescent="0.3">
      <c r="P22404" s="1"/>
    </row>
    <row r="22405" spans="16:16" x14ac:dyDescent="0.3">
      <c r="P22405" s="1"/>
    </row>
    <row r="22406" spans="16:16" x14ac:dyDescent="0.3">
      <c r="P22406" s="1"/>
    </row>
    <row r="22407" spans="16:16" x14ac:dyDescent="0.3">
      <c r="P22407" s="1"/>
    </row>
    <row r="22408" spans="16:16" x14ac:dyDescent="0.3">
      <c r="P22408" s="1"/>
    </row>
    <row r="22409" spans="16:16" x14ac:dyDescent="0.3">
      <c r="P22409" s="1"/>
    </row>
    <row r="22410" spans="16:16" x14ac:dyDescent="0.3">
      <c r="P22410" s="1"/>
    </row>
    <row r="22411" spans="16:16" x14ac:dyDescent="0.3">
      <c r="P22411" s="1"/>
    </row>
    <row r="22412" spans="16:16" x14ac:dyDescent="0.3">
      <c r="P22412" s="1"/>
    </row>
    <row r="22413" spans="16:16" x14ac:dyDescent="0.3">
      <c r="P22413" s="1"/>
    </row>
    <row r="22414" spans="16:16" x14ac:dyDescent="0.3">
      <c r="P22414" s="1"/>
    </row>
    <row r="22415" spans="16:16" x14ac:dyDescent="0.3">
      <c r="P22415" s="1"/>
    </row>
    <row r="22416" spans="16:16" x14ac:dyDescent="0.3">
      <c r="P22416" s="1"/>
    </row>
    <row r="22417" spans="16:16" x14ac:dyDescent="0.3">
      <c r="P22417" s="1"/>
    </row>
    <row r="22418" spans="16:16" x14ac:dyDescent="0.3">
      <c r="P22418" s="1"/>
    </row>
    <row r="22419" spans="16:16" x14ac:dyDescent="0.3">
      <c r="P22419" s="1"/>
    </row>
    <row r="22420" spans="16:16" x14ac:dyDescent="0.3">
      <c r="P22420" s="1"/>
    </row>
    <row r="22421" spans="16:16" x14ac:dyDescent="0.3">
      <c r="P22421" s="1"/>
    </row>
    <row r="22422" spans="16:16" x14ac:dyDescent="0.3">
      <c r="P22422" s="1"/>
    </row>
    <row r="22423" spans="16:16" x14ac:dyDescent="0.3">
      <c r="P22423" s="1"/>
    </row>
    <row r="22424" spans="16:16" x14ac:dyDescent="0.3">
      <c r="P22424" s="1"/>
    </row>
    <row r="22425" spans="16:16" x14ac:dyDescent="0.3">
      <c r="P22425" s="1"/>
    </row>
    <row r="22426" spans="16:16" x14ac:dyDescent="0.3">
      <c r="P22426" s="1"/>
    </row>
    <row r="22427" spans="16:16" x14ac:dyDescent="0.3">
      <c r="P22427" s="1"/>
    </row>
    <row r="22428" spans="16:16" x14ac:dyDescent="0.3">
      <c r="P22428" s="1"/>
    </row>
    <row r="22429" spans="16:16" x14ac:dyDescent="0.3">
      <c r="P22429" s="1"/>
    </row>
    <row r="22430" spans="16:16" x14ac:dyDescent="0.3">
      <c r="P22430" s="1"/>
    </row>
    <row r="22431" spans="16:16" x14ac:dyDescent="0.3">
      <c r="P22431" s="1"/>
    </row>
    <row r="22432" spans="16:16" x14ac:dyDescent="0.3">
      <c r="P22432" s="1"/>
    </row>
    <row r="22433" spans="16:16" x14ac:dyDescent="0.3">
      <c r="P22433" s="1"/>
    </row>
    <row r="22434" spans="16:16" x14ac:dyDescent="0.3">
      <c r="P22434" s="1"/>
    </row>
    <row r="22435" spans="16:16" x14ac:dyDescent="0.3">
      <c r="P22435" s="1"/>
    </row>
    <row r="22436" spans="16:16" x14ac:dyDescent="0.3">
      <c r="P22436" s="1"/>
    </row>
    <row r="22437" spans="16:16" x14ac:dyDescent="0.3">
      <c r="P22437" s="1"/>
    </row>
    <row r="22438" spans="16:16" x14ac:dyDescent="0.3">
      <c r="P22438" s="1"/>
    </row>
    <row r="22439" spans="16:16" x14ac:dyDescent="0.3">
      <c r="P22439" s="1"/>
    </row>
    <row r="22440" spans="16:16" x14ac:dyDescent="0.3">
      <c r="P22440" s="1"/>
    </row>
    <row r="22441" spans="16:16" x14ac:dyDescent="0.3">
      <c r="P22441" s="1"/>
    </row>
    <row r="22442" spans="16:16" x14ac:dyDescent="0.3">
      <c r="P22442" s="1"/>
    </row>
    <row r="22443" spans="16:16" x14ac:dyDescent="0.3">
      <c r="P22443" s="1"/>
    </row>
    <row r="22444" spans="16:16" x14ac:dyDescent="0.3">
      <c r="P22444" s="1"/>
    </row>
    <row r="22445" spans="16:16" x14ac:dyDescent="0.3">
      <c r="P22445" s="1"/>
    </row>
    <row r="22446" spans="16:16" x14ac:dyDescent="0.3">
      <c r="P22446" s="1"/>
    </row>
    <row r="22447" spans="16:16" x14ac:dyDescent="0.3">
      <c r="P22447" s="1"/>
    </row>
    <row r="22448" spans="16:16" x14ac:dyDescent="0.3">
      <c r="P22448" s="1"/>
    </row>
    <row r="22449" spans="16:16" x14ac:dyDescent="0.3">
      <c r="P22449" s="1"/>
    </row>
    <row r="22450" spans="16:16" x14ac:dyDescent="0.3">
      <c r="P22450" s="1"/>
    </row>
    <row r="22451" spans="16:16" x14ac:dyDescent="0.3">
      <c r="P22451" s="1"/>
    </row>
    <row r="22452" spans="16:16" x14ac:dyDescent="0.3">
      <c r="P22452" s="1"/>
    </row>
    <row r="22453" spans="16:16" x14ac:dyDescent="0.3">
      <c r="P22453" s="1"/>
    </row>
    <row r="22454" spans="16:16" x14ac:dyDescent="0.3">
      <c r="P22454" s="1"/>
    </row>
    <row r="22455" spans="16:16" x14ac:dyDescent="0.3">
      <c r="P22455" s="1"/>
    </row>
    <row r="22456" spans="16:16" x14ac:dyDescent="0.3">
      <c r="P22456" s="1"/>
    </row>
    <row r="22457" spans="16:16" x14ac:dyDescent="0.3">
      <c r="P22457" s="1"/>
    </row>
    <row r="22458" spans="16:16" x14ac:dyDescent="0.3">
      <c r="P22458" s="1"/>
    </row>
    <row r="22459" spans="16:16" x14ac:dyDescent="0.3">
      <c r="P22459" s="1"/>
    </row>
    <row r="22460" spans="16:16" x14ac:dyDescent="0.3">
      <c r="P22460" s="1"/>
    </row>
    <row r="22461" spans="16:16" x14ac:dyDescent="0.3">
      <c r="P22461" s="1"/>
    </row>
    <row r="22462" spans="16:16" x14ac:dyDescent="0.3">
      <c r="P22462" s="1"/>
    </row>
    <row r="22463" spans="16:16" x14ac:dyDescent="0.3">
      <c r="P22463" s="1"/>
    </row>
    <row r="22464" spans="16:16" x14ac:dyDescent="0.3">
      <c r="P22464" s="1"/>
    </row>
    <row r="22465" spans="16:16" x14ac:dyDescent="0.3">
      <c r="P22465" s="1"/>
    </row>
    <row r="22466" spans="16:16" x14ac:dyDescent="0.3">
      <c r="P22466" s="1"/>
    </row>
    <row r="22467" spans="16:16" x14ac:dyDescent="0.3">
      <c r="P22467" s="1"/>
    </row>
    <row r="22468" spans="16:16" x14ac:dyDescent="0.3">
      <c r="P22468" s="1"/>
    </row>
    <row r="22469" spans="16:16" x14ac:dyDescent="0.3">
      <c r="P22469" s="1"/>
    </row>
    <row r="22470" spans="16:16" x14ac:dyDescent="0.3">
      <c r="P22470" s="1"/>
    </row>
    <row r="22471" spans="16:16" x14ac:dyDescent="0.3">
      <c r="P22471" s="1"/>
    </row>
    <row r="22472" spans="16:16" x14ac:dyDescent="0.3">
      <c r="P22472" s="1"/>
    </row>
    <row r="22473" spans="16:16" x14ac:dyDescent="0.3">
      <c r="P22473" s="1"/>
    </row>
    <row r="22474" spans="16:16" x14ac:dyDescent="0.3">
      <c r="P22474" s="1"/>
    </row>
    <row r="22475" spans="16:16" x14ac:dyDescent="0.3">
      <c r="P22475" s="1"/>
    </row>
    <row r="22476" spans="16:16" x14ac:dyDescent="0.3">
      <c r="P22476" s="1"/>
    </row>
    <row r="22477" spans="16:16" x14ac:dyDescent="0.3">
      <c r="P22477" s="1"/>
    </row>
    <row r="22478" spans="16:16" x14ac:dyDescent="0.3">
      <c r="P22478" s="1"/>
    </row>
    <row r="22479" spans="16:16" x14ac:dyDescent="0.3">
      <c r="P22479" s="1"/>
    </row>
    <row r="22480" spans="16:16" x14ac:dyDescent="0.3">
      <c r="P22480" s="1"/>
    </row>
    <row r="22481" spans="16:16" x14ac:dyDescent="0.3">
      <c r="P22481" s="1"/>
    </row>
    <row r="22482" spans="16:16" x14ac:dyDescent="0.3">
      <c r="P22482" s="1"/>
    </row>
    <row r="22483" spans="16:16" x14ac:dyDescent="0.3">
      <c r="P22483" s="1"/>
    </row>
    <row r="22484" spans="16:16" x14ac:dyDescent="0.3">
      <c r="P22484" s="1"/>
    </row>
    <row r="22485" spans="16:16" x14ac:dyDescent="0.3">
      <c r="P22485" s="1"/>
    </row>
    <row r="22486" spans="16:16" x14ac:dyDescent="0.3">
      <c r="P22486" s="1"/>
    </row>
    <row r="22487" spans="16:16" x14ac:dyDescent="0.3">
      <c r="P22487" s="1"/>
    </row>
    <row r="22488" spans="16:16" x14ac:dyDescent="0.3">
      <c r="P22488" s="1"/>
    </row>
    <row r="22489" spans="16:16" x14ac:dyDescent="0.3">
      <c r="P22489" s="1"/>
    </row>
    <row r="22490" spans="16:16" x14ac:dyDescent="0.3">
      <c r="P22490" s="1"/>
    </row>
    <row r="22491" spans="16:16" x14ac:dyDescent="0.3">
      <c r="P22491" s="1"/>
    </row>
    <row r="22492" spans="16:16" x14ac:dyDescent="0.3">
      <c r="P22492" s="1"/>
    </row>
    <row r="22493" spans="16:16" x14ac:dyDescent="0.3">
      <c r="P22493" s="1"/>
    </row>
    <row r="22494" spans="16:16" x14ac:dyDescent="0.3">
      <c r="P22494" s="1"/>
    </row>
    <row r="22495" spans="16:16" x14ac:dyDescent="0.3">
      <c r="P22495" s="1"/>
    </row>
    <row r="22496" spans="16:16" x14ac:dyDescent="0.3">
      <c r="P22496" s="1"/>
    </row>
    <row r="22497" spans="16:16" x14ac:dyDescent="0.3">
      <c r="P22497" s="1"/>
    </row>
    <row r="22498" spans="16:16" x14ac:dyDescent="0.3">
      <c r="P22498" s="1"/>
    </row>
    <row r="22499" spans="16:16" x14ac:dyDescent="0.3">
      <c r="P22499" s="1"/>
    </row>
    <row r="22500" spans="16:16" x14ac:dyDescent="0.3">
      <c r="P22500" s="1"/>
    </row>
    <row r="22501" spans="16:16" x14ac:dyDescent="0.3">
      <c r="P22501" s="1"/>
    </row>
    <row r="22502" spans="16:16" x14ac:dyDescent="0.3">
      <c r="P22502" s="1"/>
    </row>
    <row r="22503" spans="16:16" x14ac:dyDescent="0.3">
      <c r="P22503" s="1"/>
    </row>
    <row r="22504" spans="16:16" x14ac:dyDescent="0.3">
      <c r="P22504" s="1"/>
    </row>
    <row r="22505" spans="16:16" x14ac:dyDescent="0.3">
      <c r="P22505" s="1"/>
    </row>
    <row r="22506" spans="16:16" x14ac:dyDescent="0.3">
      <c r="P22506" s="1"/>
    </row>
    <row r="22507" spans="16:16" x14ac:dyDescent="0.3">
      <c r="P22507" s="1"/>
    </row>
    <row r="22508" spans="16:16" x14ac:dyDescent="0.3">
      <c r="P22508" s="1"/>
    </row>
    <row r="22509" spans="16:16" x14ac:dyDescent="0.3">
      <c r="P22509" s="1"/>
    </row>
    <row r="22510" spans="16:16" x14ac:dyDescent="0.3">
      <c r="P22510" s="1"/>
    </row>
    <row r="22511" spans="16:16" x14ac:dyDescent="0.3">
      <c r="P22511" s="1"/>
    </row>
    <row r="22512" spans="16:16" x14ac:dyDescent="0.3">
      <c r="P22512" s="1"/>
    </row>
    <row r="22513" spans="16:16" x14ac:dyDescent="0.3">
      <c r="P22513" s="1"/>
    </row>
    <row r="22514" spans="16:16" x14ac:dyDescent="0.3">
      <c r="P22514" s="1"/>
    </row>
    <row r="22515" spans="16:16" x14ac:dyDescent="0.3">
      <c r="P22515" s="1"/>
    </row>
    <row r="22516" spans="16:16" x14ac:dyDescent="0.3">
      <c r="P22516" s="1"/>
    </row>
    <row r="22517" spans="16:16" x14ac:dyDescent="0.3">
      <c r="P22517" s="1"/>
    </row>
    <row r="22518" spans="16:16" x14ac:dyDescent="0.3">
      <c r="P22518" s="1"/>
    </row>
    <row r="22519" spans="16:16" x14ac:dyDescent="0.3">
      <c r="P22519" s="1"/>
    </row>
    <row r="22520" spans="16:16" x14ac:dyDescent="0.3">
      <c r="P22520" s="1"/>
    </row>
    <row r="22521" spans="16:16" x14ac:dyDescent="0.3">
      <c r="P22521" s="1"/>
    </row>
    <row r="22522" spans="16:16" x14ac:dyDescent="0.3">
      <c r="P22522" s="1"/>
    </row>
    <row r="22523" spans="16:16" x14ac:dyDescent="0.3">
      <c r="P22523" s="1"/>
    </row>
    <row r="22524" spans="16:16" x14ac:dyDescent="0.3">
      <c r="P22524" s="1"/>
    </row>
    <row r="22525" spans="16:16" x14ac:dyDescent="0.3">
      <c r="P22525" s="1"/>
    </row>
    <row r="22526" spans="16:16" x14ac:dyDescent="0.3">
      <c r="P22526" s="1"/>
    </row>
    <row r="22527" spans="16:16" x14ac:dyDescent="0.3">
      <c r="P22527" s="1"/>
    </row>
    <row r="22528" spans="16:16" x14ac:dyDescent="0.3">
      <c r="P22528" s="1"/>
    </row>
    <row r="22529" spans="16:16" x14ac:dyDescent="0.3">
      <c r="P22529" s="1"/>
    </row>
    <row r="22530" spans="16:16" x14ac:dyDescent="0.3">
      <c r="P22530" s="1"/>
    </row>
    <row r="22531" spans="16:16" x14ac:dyDescent="0.3">
      <c r="P22531" s="1"/>
    </row>
    <row r="22532" spans="16:16" x14ac:dyDescent="0.3">
      <c r="P22532" s="1"/>
    </row>
    <row r="22533" spans="16:16" x14ac:dyDescent="0.3">
      <c r="P22533" s="1"/>
    </row>
    <row r="22534" spans="16:16" x14ac:dyDescent="0.3">
      <c r="P22534" s="1"/>
    </row>
    <row r="22535" spans="16:16" x14ac:dyDescent="0.3">
      <c r="P22535" s="1"/>
    </row>
    <row r="22536" spans="16:16" x14ac:dyDescent="0.3">
      <c r="P22536" s="1"/>
    </row>
    <row r="22537" spans="16:16" x14ac:dyDescent="0.3">
      <c r="P22537" s="1"/>
    </row>
    <row r="22538" spans="16:16" x14ac:dyDescent="0.3">
      <c r="P22538" s="1"/>
    </row>
    <row r="22539" spans="16:16" x14ac:dyDescent="0.3">
      <c r="P22539" s="1"/>
    </row>
    <row r="22540" spans="16:16" x14ac:dyDescent="0.3">
      <c r="P22540" s="1"/>
    </row>
    <row r="22541" spans="16:16" x14ac:dyDescent="0.3">
      <c r="P22541" s="1"/>
    </row>
    <row r="22542" spans="16:16" x14ac:dyDescent="0.3">
      <c r="P22542" s="1"/>
    </row>
    <row r="22543" spans="16:16" x14ac:dyDescent="0.3">
      <c r="P22543" s="1"/>
    </row>
    <row r="22544" spans="16:16" x14ac:dyDescent="0.3">
      <c r="P22544" s="1"/>
    </row>
    <row r="22545" spans="16:16" x14ac:dyDescent="0.3">
      <c r="P22545" s="1"/>
    </row>
    <row r="22546" spans="16:16" x14ac:dyDescent="0.3">
      <c r="P22546" s="1"/>
    </row>
    <row r="22547" spans="16:16" x14ac:dyDescent="0.3">
      <c r="P22547" s="1"/>
    </row>
    <row r="22548" spans="16:16" x14ac:dyDescent="0.3">
      <c r="P22548" s="1"/>
    </row>
    <row r="22549" spans="16:16" x14ac:dyDescent="0.3">
      <c r="P22549" s="1"/>
    </row>
    <row r="22550" spans="16:16" x14ac:dyDescent="0.3">
      <c r="P22550" s="1"/>
    </row>
    <row r="22551" spans="16:16" x14ac:dyDescent="0.3">
      <c r="P22551" s="1"/>
    </row>
    <row r="22552" spans="16:16" x14ac:dyDescent="0.3">
      <c r="P22552" s="1"/>
    </row>
    <row r="22553" spans="16:16" x14ac:dyDescent="0.3">
      <c r="P22553" s="1"/>
    </row>
    <row r="22554" spans="16:16" x14ac:dyDescent="0.3">
      <c r="P22554" s="1"/>
    </row>
    <row r="22555" spans="16:16" x14ac:dyDescent="0.3">
      <c r="P22555" s="1"/>
    </row>
    <row r="22556" spans="16:16" x14ac:dyDescent="0.3">
      <c r="P22556" s="1"/>
    </row>
    <row r="22557" spans="16:16" x14ac:dyDescent="0.3">
      <c r="P22557" s="1"/>
    </row>
    <row r="22558" spans="16:16" x14ac:dyDescent="0.3">
      <c r="P22558" s="1"/>
    </row>
    <row r="22559" spans="16:16" x14ac:dyDescent="0.3">
      <c r="P22559" s="1"/>
    </row>
    <row r="22560" spans="16:16" x14ac:dyDescent="0.3">
      <c r="P22560" s="1"/>
    </row>
    <row r="22561" spans="16:16" x14ac:dyDescent="0.3">
      <c r="P22561" s="1"/>
    </row>
    <row r="22562" spans="16:16" x14ac:dyDescent="0.3">
      <c r="P22562" s="1"/>
    </row>
    <row r="22563" spans="16:16" x14ac:dyDescent="0.3">
      <c r="P22563" s="1"/>
    </row>
    <row r="22564" spans="16:16" x14ac:dyDescent="0.3">
      <c r="P22564" s="1"/>
    </row>
    <row r="22565" spans="16:16" x14ac:dyDescent="0.3">
      <c r="P22565" s="1"/>
    </row>
    <row r="22566" spans="16:16" x14ac:dyDescent="0.3">
      <c r="P22566" s="1"/>
    </row>
    <row r="22567" spans="16:16" x14ac:dyDescent="0.3">
      <c r="P22567" s="1"/>
    </row>
    <row r="22568" spans="16:16" x14ac:dyDescent="0.3">
      <c r="P22568" s="1"/>
    </row>
    <row r="22569" spans="16:16" x14ac:dyDescent="0.3">
      <c r="P22569" s="1"/>
    </row>
    <row r="22570" spans="16:16" x14ac:dyDescent="0.3">
      <c r="P22570" s="1"/>
    </row>
    <row r="22571" spans="16:16" x14ac:dyDescent="0.3">
      <c r="P22571" s="1"/>
    </row>
    <row r="22572" spans="16:16" x14ac:dyDescent="0.3">
      <c r="P22572" s="1"/>
    </row>
    <row r="22573" spans="16:16" x14ac:dyDescent="0.3">
      <c r="P22573" s="1"/>
    </row>
    <row r="22574" spans="16:16" x14ac:dyDescent="0.3">
      <c r="P22574" s="1"/>
    </row>
    <row r="22575" spans="16:16" x14ac:dyDescent="0.3">
      <c r="P22575" s="1"/>
    </row>
    <row r="22576" spans="16:16" x14ac:dyDescent="0.3">
      <c r="P22576" s="1"/>
    </row>
    <row r="22577" spans="16:16" x14ac:dyDescent="0.3">
      <c r="P22577" s="1"/>
    </row>
    <row r="22578" spans="16:16" x14ac:dyDescent="0.3">
      <c r="P22578" s="1"/>
    </row>
    <row r="22579" spans="16:16" x14ac:dyDescent="0.3">
      <c r="P22579" s="1"/>
    </row>
    <row r="22580" spans="16:16" x14ac:dyDescent="0.3">
      <c r="P22580" s="1"/>
    </row>
    <row r="22581" spans="16:16" x14ac:dyDescent="0.3">
      <c r="P22581" s="1"/>
    </row>
    <row r="22582" spans="16:16" x14ac:dyDescent="0.3">
      <c r="P22582" s="1"/>
    </row>
    <row r="22583" spans="16:16" x14ac:dyDescent="0.3">
      <c r="P22583" s="1"/>
    </row>
    <row r="22584" spans="16:16" x14ac:dyDescent="0.3">
      <c r="P22584" s="1"/>
    </row>
    <row r="22585" spans="16:16" x14ac:dyDescent="0.3">
      <c r="P22585" s="1"/>
    </row>
    <row r="22586" spans="16:16" x14ac:dyDescent="0.3">
      <c r="P22586" s="1"/>
    </row>
    <row r="22587" spans="16:16" x14ac:dyDescent="0.3">
      <c r="P22587" s="1"/>
    </row>
    <row r="22588" spans="16:16" x14ac:dyDescent="0.3">
      <c r="P22588" s="1"/>
    </row>
    <row r="22589" spans="16:16" x14ac:dyDescent="0.3">
      <c r="P22589" s="1"/>
    </row>
    <row r="22590" spans="16:16" x14ac:dyDescent="0.3">
      <c r="P22590" s="1"/>
    </row>
    <row r="22591" spans="16:16" x14ac:dyDescent="0.3">
      <c r="P22591" s="1"/>
    </row>
    <row r="22592" spans="16:16" x14ac:dyDescent="0.3">
      <c r="P22592" s="1"/>
    </row>
    <row r="22593" spans="16:16" x14ac:dyDescent="0.3">
      <c r="P22593" s="1"/>
    </row>
    <row r="22594" spans="16:16" x14ac:dyDescent="0.3">
      <c r="P22594" s="1"/>
    </row>
    <row r="22595" spans="16:16" x14ac:dyDescent="0.3">
      <c r="P22595" s="1"/>
    </row>
    <row r="22596" spans="16:16" x14ac:dyDescent="0.3">
      <c r="P22596" s="1"/>
    </row>
    <row r="22597" spans="16:16" x14ac:dyDescent="0.3">
      <c r="P22597" s="1"/>
    </row>
    <row r="22598" spans="16:16" x14ac:dyDescent="0.3">
      <c r="P22598" s="1"/>
    </row>
    <row r="22599" spans="16:16" x14ac:dyDescent="0.3">
      <c r="P22599" s="1"/>
    </row>
    <row r="22600" spans="16:16" x14ac:dyDescent="0.3">
      <c r="P22600" s="1"/>
    </row>
    <row r="22601" spans="16:16" x14ac:dyDescent="0.3">
      <c r="P22601" s="1"/>
    </row>
    <row r="22602" spans="16:16" x14ac:dyDescent="0.3">
      <c r="P22602" s="1"/>
    </row>
    <row r="22603" spans="16:16" x14ac:dyDescent="0.3">
      <c r="P22603" s="1"/>
    </row>
    <row r="22604" spans="16:16" x14ac:dyDescent="0.3">
      <c r="P22604" s="1"/>
    </row>
    <row r="22605" spans="16:16" x14ac:dyDescent="0.3">
      <c r="P22605" s="1"/>
    </row>
    <row r="22606" spans="16:16" x14ac:dyDescent="0.3">
      <c r="P22606" s="1"/>
    </row>
    <row r="22607" spans="16:16" x14ac:dyDescent="0.3">
      <c r="P22607" s="1"/>
    </row>
    <row r="22608" spans="16:16" x14ac:dyDescent="0.3">
      <c r="P22608" s="1"/>
    </row>
    <row r="22609" spans="16:16" x14ac:dyDescent="0.3">
      <c r="P22609" s="1"/>
    </row>
    <row r="22610" spans="16:16" x14ac:dyDescent="0.3">
      <c r="P22610" s="1"/>
    </row>
    <row r="22611" spans="16:16" x14ac:dyDescent="0.3">
      <c r="P22611" s="1"/>
    </row>
    <row r="22612" spans="16:16" x14ac:dyDescent="0.3">
      <c r="P22612" s="1"/>
    </row>
    <row r="22613" spans="16:16" x14ac:dyDescent="0.3">
      <c r="P22613" s="1"/>
    </row>
    <row r="22614" spans="16:16" x14ac:dyDescent="0.3">
      <c r="P22614" s="1"/>
    </row>
    <row r="22615" spans="16:16" x14ac:dyDescent="0.3">
      <c r="P22615" s="1"/>
    </row>
    <row r="22616" spans="16:16" x14ac:dyDescent="0.3">
      <c r="P22616" s="1"/>
    </row>
    <row r="22617" spans="16:16" x14ac:dyDescent="0.3">
      <c r="P22617" s="1"/>
    </row>
    <row r="22618" spans="16:16" x14ac:dyDescent="0.3">
      <c r="P22618" s="1"/>
    </row>
    <row r="22619" spans="16:16" x14ac:dyDescent="0.3">
      <c r="P22619" s="1"/>
    </row>
    <row r="22620" spans="16:16" x14ac:dyDescent="0.3">
      <c r="P22620" s="1"/>
    </row>
    <row r="22621" spans="16:16" x14ac:dyDescent="0.3">
      <c r="P22621" s="1"/>
    </row>
    <row r="22622" spans="16:16" x14ac:dyDescent="0.3">
      <c r="P22622" s="1"/>
    </row>
    <row r="22623" spans="16:16" x14ac:dyDescent="0.3">
      <c r="P22623" s="1"/>
    </row>
    <row r="22624" spans="16:16" x14ac:dyDescent="0.3">
      <c r="P22624" s="1"/>
    </row>
    <row r="22625" spans="16:16" x14ac:dyDescent="0.3">
      <c r="P22625" s="1"/>
    </row>
    <row r="22626" spans="16:16" x14ac:dyDescent="0.3">
      <c r="P22626" s="1"/>
    </row>
    <row r="22627" spans="16:16" x14ac:dyDescent="0.3">
      <c r="P22627" s="1"/>
    </row>
    <row r="22628" spans="16:16" x14ac:dyDescent="0.3">
      <c r="P22628" s="1"/>
    </row>
    <row r="22629" spans="16:16" x14ac:dyDescent="0.3">
      <c r="P22629" s="1"/>
    </row>
    <row r="22630" spans="16:16" x14ac:dyDescent="0.3">
      <c r="P22630" s="1"/>
    </row>
    <row r="22631" spans="16:16" x14ac:dyDescent="0.3">
      <c r="P22631" s="1"/>
    </row>
    <row r="22632" spans="16:16" x14ac:dyDescent="0.3">
      <c r="P22632" s="1"/>
    </row>
    <row r="22633" spans="16:16" x14ac:dyDescent="0.3">
      <c r="P22633" s="1"/>
    </row>
    <row r="22634" spans="16:16" x14ac:dyDescent="0.3">
      <c r="P22634" s="1"/>
    </row>
    <row r="22635" spans="16:16" x14ac:dyDescent="0.3">
      <c r="P22635" s="1"/>
    </row>
    <row r="22636" spans="16:16" x14ac:dyDescent="0.3">
      <c r="P22636" s="1"/>
    </row>
    <row r="22637" spans="16:16" x14ac:dyDescent="0.3">
      <c r="P22637" s="1"/>
    </row>
    <row r="22638" spans="16:16" x14ac:dyDescent="0.3">
      <c r="P22638" s="1"/>
    </row>
    <row r="22639" spans="16:16" x14ac:dyDescent="0.3">
      <c r="P22639" s="1"/>
    </row>
    <row r="22640" spans="16:16" x14ac:dyDescent="0.3">
      <c r="P22640" s="1"/>
    </row>
    <row r="22641" spans="16:16" x14ac:dyDescent="0.3">
      <c r="P22641" s="1"/>
    </row>
    <row r="22642" spans="16:16" x14ac:dyDescent="0.3">
      <c r="P22642" s="1"/>
    </row>
    <row r="22643" spans="16:16" x14ac:dyDescent="0.3">
      <c r="P22643" s="1"/>
    </row>
    <row r="22644" spans="16:16" x14ac:dyDescent="0.3">
      <c r="P22644" s="1"/>
    </row>
    <row r="22645" spans="16:16" x14ac:dyDescent="0.3">
      <c r="P22645" s="1"/>
    </row>
    <row r="22646" spans="16:16" x14ac:dyDescent="0.3">
      <c r="P22646" s="1"/>
    </row>
    <row r="22647" spans="16:16" x14ac:dyDescent="0.3">
      <c r="P22647" s="1"/>
    </row>
    <row r="22648" spans="16:16" x14ac:dyDescent="0.3">
      <c r="P22648" s="1"/>
    </row>
    <row r="22649" spans="16:16" x14ac:dyDescent="0.3">
      <c r="P22649" s="1"/>
    </row>
    <row r="22650" spans="16:16" x14ac:dyDescent="0.3">
      <c r="P22650" s="1"/>
    </row>
    <row r="22651" spans="16:16" x14ac:dyDescent="0.3">
      <c r="P22651" s="1"/>
    </row>
    <row r="22652" spans="16:16" x14ac:dyDescent="0.3">
      <c r="P22652" s="1"/>
    </row>
    <row r="22653" spans="16:16" x14ac:dyDescent="0.3">
      <c r="P22653" s="1"/>
    </row>
    <row r="22654" spans="16:16" x14ac:dyDescent="0.3">
      <c r="P22654" s="1"/>
    </row>
    <row r="22655" spans="16:16" x14ac:dyDescent="0.3">
      <c r="P22655" s="1"/>
    </row>
    <row r="22656" spans="16:16" x14ac:dyDescent="0.3">
      <c r="P22656" s="1"/>
    </row>
    <row r="22657" spans="16:16" x14ac:dyDescent="0.3">
      <c r="P22657" s="1"/>
    </row>
    <row r="22658" spans="16:16" x14ac:dyDescent="0.3">
      <c r="P22658" s="1"/>
    </row>
    <row r="22659" spans="16:16" x14ac:dyDescent="0.3">
      <c r="P22659" s="1"/>
    </row>
    <row r="22660" spans="16:16" x14ac:dyDescent="0.3">
      <c r="P22660" s="1"/>
    </row>
    <row r="22661" spans="16:16" x14ac:dyDescent="0.3">
      <c r="P22661" s="1"/>
    </row>
    <row r="22662" spans="16:16" x14ac:dyDescent="0.3">
      <c r="P22662" s="1"/>
    </row>
    <row r="22663" spans="16:16" x14ac:dyDescent="0.3">
      <c r="P22663" s="1"/>
    </row>
    <row r="22664" spans="16:16" x14ac:dyDescent="0.3">
      <c r="P22664" s="1"/>
    </row>
    <row r="22665" spans="16:16" x14ac:dyDescent="0.3">
      <c r="P22665" s="1"/>
    </row>
    <row r="22666" spans="16:16" x14ac:dyDescent="0.3">
      <c r="P22666" s="1"/>
    </row>
    <row r="22667" spans="16:16" x14ac:dyDescent="0.3">
      <c r="P22667" s="1"/>
    </row>
    <row r="22668" spans="16:16" x14ac:dyDescent="0.3">
      <c r="P22668" s="1"/>
    </row>
    <row r="22669" spans="16:16" x14ac:dyDescent="0.3">
      <c r="P22669" s="1"/>
    </row>
    <row r="22670" spans="16:16" x14ac:dyDescent="0.3">
      <c r="P22670" s="1"/>
    </row>
    <row r="22671" spans="16:16" x14ac:dyDescent="0.3">
      <c r="P22671" s="1"/>
    </row>
    <row r="22672" spans="16:16" x14ac:dyDescent="0.3">
      <c r="P22672" s="1"/>
    </row>
    <row r="22673" spans="16:16" x14ac:dyDescent="0.3">
      <c r="P22673" s="1"/>
    </row>
    <row r="22674" spans="16:16" x14ac:dyDescent="0.3">
      <c r="P22674" s="1"/>
    </row>
    <row r="22675" spans="16:16" x14ac:dyDescent="0.3">
      <c r="P22675" s="1"/>
    </row>
    <row r="22676" spans="16:16" x14ac:dyDescent="0.3">
      <c r="P22676" s="1"/>
    </row>
    <row r="22677" spans="16:16" x14ac:dyDescent="0.3">
      <c r="P22677" s="1"/>
    </row>
    <row r="22678" spans="16:16" x14ac:dyDescent="0.3">
      <c r="P22678" s="1"/>
    </row>
    <row r="22679" spans="16:16" x14ac:dyDescent="0.3">
      <c r="P22679" s="1"/>
    </row>
    <row r="22680" spans="16:16" x14ac:dyDescent="0.3">
      <c r="P22680" s="1"/>
    </row>
    <row r="22681" spans="16:16" x14ac:dyDescent="0.3">
      <c r="P22681" s="1"/>
    </row>
    <row r="22682" spans="16:16" x14ac:dyDescent="0.3">
      <c r="P22682" s="1"/>
    </row>
    <row r="22683" spans="16:16" x14ac:dyDescent="0.3">
      <c r="P22683" s="1"/>
    </row>
    <row r="22684" spans="16:16" x14ac:dyDescent="0.3">
      <c r="P22684" s="1"/>
    </row>
    <row r="22685" spans="16:16" x14ac:dyDescent="0.3">
      <c r="P22685" s="1"/>
    </row>
    <row r="22686" spans="16:16" x14ac:dyDescent="0.3">
      <c r="P22686" s="1"/>
    </row>
    <row r="22687" spans="16:16" x14ac:dyDescent="0.3">
      <c r="P22687" s="1"/>
    </row>
    <row r="22688" spans="16:16" x14ac:dyDescent="0.3">
      <c r="P22688" s="1"/>
    </row>
    <row r="22689" spans="16:16" x14ac:dyDescent="0.3">
      <c r="P22689" s="1"/>
    </row>
    <row r="22690" spans="16:16" x14ac:dyDescent="0.3">
      <c r="P22690" s="1"/>
    </row>
    <row r="22691" spans="16:16" x14ac:dyDescent="0.3">
      <c r="P22691" s="1"/>
    </row>
    <row r="22692" spans="16:16" x14ac:dyDescent="0.3">
      <c r="P22692" s="1"/>
    </row>
    <row r="22693" spans="16:16" x14ac:dyDescent="0.3">
      <c r="P22693" s="1"/>
    </row>
    <row r="22694" spans="16:16" x14ac:dyDescent="0.3">
      <c r="P22694" s="1"/>
    </row>
    <row r="22695" spans="16:16" x14ac:dyDescent="0.3">
      <c r="P22695" s="1"/>
    </row>
    <row r="22696" spans="16:16" x14ac:dyDescent="0.3">
      <c r="P22696" s="1"/>
    </row>
    <row r="22697" spans="16:16" x14ac:dyDescent="0.3">
      <c r="P22697" s="1"/>
    </row>
    <row r="22698" spans="16:16" x14ac:dyDescent="0.3">
      <c r="P22698" s="1"/>
    </row>
    <row r="22699" spans="16:16" x14ac:dyDescent="0.3">
      <c r="P22699" s="1"/>
    </row>
    <row r="22700" spans="16:16" x14ac:dyDescent="0.3">
      <c r="P22700" s="1"/>
    </row>
    <row r="22701" spans="16:16" x14ac:dyDescent="0.3">
      <c r="P22701" s="1"/>
    </row>
    <row r="22702" spans="16:16" x14ac:dyDescent="0.3">
      <c r="P22702" s="1"/>
    </row>
    <row r="22703" spans="16:16" x14ac:dyDescent="0.3">
      <c r="P22703" s="1"/>
    </row>
    <row r="22704" spans="16:16" x14ac:dyDescent="0.3">
      <c r="P22704" s="1"/>
    </row>
    <row r="22705" spans="16:16" x14ac:dyDescent="0.3">
      <c r="P22705" s="1"/>
    </row>
    <row r="22706" spans="16:16" x14ac:dyDescent="0.3">
      <c r="P22706" s="1"/>
    </row>
    <row r="22707" spans="16:16" x14ac:dyDescent="0.3">
      <c r="P22707" s="1"/>
    </row>
    <row r="22708" spans="16:16" x14ac:dyDescent="0.3">
      <c r="P22708" s="1"/>
    </row>
    <row r="22709" spans="16:16" x14ac:dyDescent="0.3">
      <c r="P22709" s="1"/>
    </row>
    <row r="22710" spans="16:16" x14ac:dyDescent="0.3">
      <c r="P22710" s="1"/>
    </row>
    <row r="22711" spans="16:16" x14ac:dyDescent="0.3">
      <c r="P22711" s="1"/>
    </row>
    <row r="22712" spans="16:16" x14ac:dyDescent="0.3">
      <c r="P22712" s="1"/>
    </row>
    <row r="22713" spans="16:16" x14ac:dyDescent="0.3">
      <c r="P22713" s="1"/>
    </row>
    <row r="22714" spans="16:16" x14ac:dyDescent="0.3">
      <c r="P22714" s="1"/>
    </row>
    <row r="22715" spans="16:16" x14ac:dyDescent="0.3">
      <c r="P22715" s="1"/>
    </row>
    <row r="22716" spans="16:16" x14ac:dyDescent="0.3">
      <c r="P22716" s="1"/>
    </row>
    <row r="22717" spans="16:16" x14ac:dyDescent="0.3">
      <c r="P22717" s="1"/>
    </row>
    <row r="22718" spans="16:16" x14ac:dyDescent="0.3">
      <c r="P22718" s="1"/>
    </row>
    <row r="22719" spans="16:16" x14ac:dyDescent="0.3">
      <c r="P22719" s="1"/>
    </row>
    <row r="22720" spans="16:16" x14ac:dyDescent="0.3">
      <c r="P22720" s="1"/>
    </row>
    <row r="22721" spans="16:16" x14ac:dyDescent="0.3">
      <c r="P22721" s="1"/>
    </row>
    <row r="22722" spans="16:16" x14ac:dyDescent="0.3">
      <c r="P22722" s="1"/>
    </row>
    <row r="22723" spans="16:16" x14ac:dyDescent="0.3">
      <c r="P22723" s="1"/>
    </row>
    <row r="22724" spans="16:16" x14ac:dyDescent="0.3">
      <c r="P22724" s="1"/>
    </row>
    <row r="22725" spans="16:16" x14ac:dyDescent="0.3">
      <c r="P22725" s="1"/>
    </row>
    <row r="22726" spans="16:16" x14ac:dyDescent="0.3">
      <c r="P22726" s="1"/>
    </row>
    <row r="22727" spans="16:16" x14ac:dyDescent="0.3">
      <c r="P22727" s="1"/>
    </row>
    <row r="22728" spans="16:16" x14ac:dyDescent="0.3">
      <c r="P22728" s="1"/>
    </row>
    <row r="22729" spans="16:16" x14ac:dyDescent="0.3">
      <c r="P22729" s="1"/>
    </row>
    <row r="22730" spans="16:16" x14ac:dyDescent="0.3">
      <c r="P22730" s="1"/>
    </row>
    <row r="22731" spans="16:16" x14ac:dyDescent="0.3">
      <c r="P22731" s="1"/>
    </row>
    <row r="22732" spans="16:16" x14ac:dyDescent="0.3">
      <c r="P22732" s="1"/>
    </row>
    <row r="22733" spans="16:16" x14ac:dyDescent="0.3">
      <c r="P22733" s="1"/>
    </row>
    <row r="22734" spans="16:16" x14ac:dyDescent="0.3">
      <c r="P22734" s="1"/>
    </row>
    <row r="22735" spans="16:16" x14ac:dyDescent="0.3">
      <c r="P22735" s="1"/>
    </row>
    <row r="22736" spans="16:16" x14ac:dyDescent="0.3">
      <c r="P22736" s="1"/>
    </row>
    <row r="22737" spans="16:16" x14ac:dyDescent="0.3">
      <c r="P22737" s="1"/>
    </row>
    <row r="22738" spans="16:16" x14ac:dyDescent="0.3">
      <c r="P22738" s="1"/>
    </row>
    <row r="22739" spans="16:16" x14ac:dyDescent="0.3">
      <c r="P22739" s="1"/>
    </row>
    <row r="22740" spans="16:16" x14ac:dyDescent="0.3">
      <c r="P22740" s="1"/>
    </row>
    <row r="22741" spans="16:16" x14ac:dyDescent="0.3">
      <c r="P22741" s="1"/>
    </row>
    <row r="22742" spans="16:16" x14ac:dyDescent="0.3">
      <c r="P22742" s="1"/>
    </row>
    <row r="22743" spans="16:16" x14ac:dyDescent="0.3">
      <c r="P22743" s="1"/>
    </row>
    <row r="22744" spans="16:16" x14ac:dyDescent="0.3">
      <c r="P22744" s="1"/>
    </row>
    <row r="22745" spans="16:16" x14ac:dyDescent="0.3">
      <c r="P22745" s="1"/>
    </row>
    <row r="22746" spans="16:16" x14ac:dyDescent="0.3">
      <c r="P22746" s="1"/>
    </row>
    <row r="22747" spans="16:16" x14ac:dyDescent="0.3">
      <c r="P22747" s="1"/>
    </row>
    <row r="22748" spans="16:16" x14ac:dyDescent="0.3">
      <c r="P22748" s="1"/>
    </row>
    <row r="22749" spans="16:16" x14ac:dyDescent="0.3">
      <c r="P22749" s="1"/>
    </row>
    <row r="22750" spans="16:16" x14ac:dyDescent="0.3">
      <c r="P22750" s="1"/>
    </row>
    <row r="22751" spans="16:16" x14ac:dyDescent="0.3">
      <c r="P22751" s="1"/>
    </row>
    <row r="22752" spans="16:16" x14ac:dyDescent="0.3">
      <c r="P22752" s="1"/>
    </row>
    <row r="22753" spans="16:16" x14ac:dyDescent="0.3">
      <c r="P22753" s="1"/>
    </row>
    <row r="22754" spans="16:16" x14ac:dyDescent="0.3">
      <c r="P22754" s="1"/>
    </row>
    <row r="22755" spans="16:16" x14ac:dyDescent="0.3">
      <c r="P22755" s="1"/>
    </row>
    <row r="22756" spans="16:16" x14ac:dyDescent="0.3">
      <c r="P22756" s="1"/>
    </row>
    <row r="22757" spans="16:16" x14ac:dyDescent="0.3">
      <c r="P22757" s="1"/>
    </row>
    <row r="22758" spans="16:16" x14ac:dyDescent="0.3">
      <c r="P22758" s="1"/>
    </row>
    <row r="22759" spans="16:16" x14ac:dyDescent="0.3">
      <c r="P22759" s="1"/>
    </row>
    <row r="22760" spans="16:16" x14ac:dyDescent="0.3">
      <c r="P22760" s="1"/>
    </row>
    <row r="22761" spans="16:16" x14ac:dyDescent="0.3">
      <c r="P22761" s="1"/>
    </row>
    <row r="22762" spans="16:16" x14ac:dyDescent="0.3">
      <c r="P22762" s="1"/>
    </row>
    <row r="22763" spans="16:16" x14ac:dyDescent="0.3">
      <c r="P22763" s="1"/>
    </row>
    <row r="22764" spans="16:16" x14ac:dyDescent="0.3">
      <c r="P22764" s="1"/>
    </row>
    <row r="22765" spans="16:16" x14ac:dyDescent="0.3">
      <c r="P22765" s="1"/>
    </row>
    <row r="22766" spans="16:16" x14ac:dyDescent="0.3">
      <c r="P22766" s="1"/>
    </row>
    <row r="22767" spans="16:16" x14ac:dyDescent="0.3">
      <c r="P22767" s="1"/>
    </row>
    <row r="22768" spans="16:16" x14ac:dyDescent="0.3">
      <c r="P22768" s="1"/>
    </row>
    <row r="22769" spans="16:16" x14ac:dyDescent="0.3">
      <c r="P22769" s="1"/>
    </row>
    <row r="22770" spans="16:16" x14ac:dyDescent="0.3">
      <c r="P22770" s="1"/>
    </row>
    <row r="22771" spans="16:16" x14ac:dyDescent="0.3">
      <c r="P22771" s="1"/>
    </row>
    <row r="22772" spans="16:16" x14ac:dyDescent="0.3">
      <c r="P22772" s="1"/>
    </row>
    <row r="22773" spans="16:16" x14ac:dyDescent="0.3">
      <c r="P22773" s="1"/>
    </row>
    <row r="22774" spans="16:16" x14ac:dyDescent="0.3">
      <c r="P22774" s="1"/>
    </row>
    <row r="22775" spans="16:16" x14ac:dyDescent="0.3">
      <c r="P22775" s="1"/>
    </row>
    <row r="22776" spans="16:16" x14ac:dyDescent="0.3">
      <c r="P22776" s="1"/>
    </row>
    <row r="22777" spans="16:16" x14ac:dyDescent="0.3">
      <c r="P22777" s="1"/>
    </row>
    <row r="22778" spans="16:16" x14ac:dyDescent="0.3">
      <c r="P22778" s="1"/>
    </row>
    <row r="22779" spans="16:16" x14ac:dyDescent="0.3">
      <c r="P22779" s="1"/>
    </row>
    <row r="22780" spans="16:16" x14ac:dyDescent="0.3">
      <c r="P22780" s="1"/>
    </row>
    <row r="22781" spans="16:16" x14ac:dyDescent="0.3">
      <c r="P22781" s="1"/>
    </row>
    <row r="22782" spans="16:16" x14ac:dyDescent="0.3">
      <c r="P22782" s="1"/>
    </row>
    <row r="22783" spans="16:16" x14ac:dyDescent="0.3">
      <c r="P22783" s="1"/>
    </row>
    <row r="22784" spans="16:16" x14ac:dyDescent="0.3">
      <c r="P22784" s="1"/>
    </row>
    <row r="22785" spans="16:16" x14ac:dyDescent="0.3">
      <c r="P22785" s="1"/>
    </row>
    <row r="22786" spans="16:16" x14ac:dyDescent="0.3">
      <c r="P22786" s="1"/>
    </row>
    <row r="22787" spans="16:16" x14ac:dyDescent="0.3">
      <c r="P22787" s="1"/>
    </row>
    <row r="22788" spans="16:16" x14ac:dyDescent="0.3">
      <c r="P22788" s="1"/>
    </row>
    <row r="22789" spans="16:16" x14ac:dyDescent="0.3">
      <c r="P22789" s="1"/>
    </row>
    <row r="22790" spans="16:16" x14ac:dyDescent="0.3">
      <c r="P22790" s="1"/>
    </row>
    <row r="22791" spans="16:16" x14ac:dyDescent="0.3">
      <c r="P22791" s="1"/>
    </row>
    <row r="22792" spans="16:16" x14ac:dyDescent="0.3">
      <c r="P22792" s="1"/>
    </row>
    <row r="22793" spans="16:16" x14ac:dyDescent="0.3">
      <c r="P22793" s="1"/>
    </row>
    <row r="22794" spans="16:16" x14ac:dyDescent="0.3">
      <c r="P22794" s="1"/>
    </row>
    <row r="22795" spans="16:16" x14ac:dyDescent="0.3">
      <c r="P22795" s="1"/>
    </row>
    <row r="22796" spans="16:16" x14ac:dyDescent="0.3">
      <c r="P22796" s="1"/>
    </row>
    <row r="22797" spans="16:16" x14ac:dyDescent="0.3">
      <c r="P22797" s="1"/>
    </row>
    <row r="22798" spans="16:16" x14ac:dyDescent="0.3">
      <c r="P22798" s="1"/>
    </row>
    <row r="22799" spans="16:16" x14ac:dyDescent="0.3">
      <c r="P22799" s="1"/>
    </row>
    <row r="22800" spans="16:16" x14ac:dyDescent="0.3">
      <c r="P22800" s="1"/>
    </row>
    <row r="22801" spans="16:16" x14ac:dyDescent="0.3">
      <c r="P22801" s="1"/>
    </row>
    <row r="22802" spans="16:16" x14ac:dyDescent="0.3">
      <c r="P22802" s="1"/>
    </row>
    <row r="22803" spans="16:16" x14ac:dyDescent="0.3">
      <c r="P22803" s="1"/>
    </row>
    <row r="22804" spans="16:16" x14ac:dyDescent="0.3">
      <c r="P22804" s="1"/>
    </row>
    <row r="22805" spans="16:16" x14ac:dyDescent="0.3">
      <c r="P22805" s="1"/>
    </row>
    <row r="22806" spans="16:16" x14ac:dyDescent="0.3">
      <c r="P22806" s="1"/>
    </row>
    <row r="22807" spans="16:16" x14ac:dyDescent="0.3">
      <c r="P22807" s="1"/>
    </row>
    <row r="22808" spans="16:16" x14ac:dyDescent="0.3">
      <c r="P22808" s="1"/>
    </row>
    <row r="22809" spans="16:16" x14ac:dyDescent="0.3">
      <c r="P22809" s="1"/>
    </row>
    <row r="22810" spans="16:16" x14ac:dyDescent="0.3">
      <c r="P22810" s="1"/>
    </row>
    <row r="22811" spans="16:16" x14ac:dyDescent="0.3">
      <c r="P22811" s="1"/>
    </row>
    <row r="22812" spans="16:16" x14ac:dyDescent="0.3">
      <c r="P22812" s="1"/>
    </row>
    <row r="22813" spans="16:16" x14ac:dyDescent="0.3">
      <c r="P22813" s="1"/>
    </row>
    <row r="22814" spans="16:16" x14ac:dyDescent="0.3">
      <c r="P22814" s="1"/>
    </row>
    <row r="22815" spans="16:16" x14ac:dyDescent="0.3">
      <c r="P22815" s="1"/>
    </row>
    <row r="22816" spans="16:16" x14ac:dyDescent="0.3">
      <c r="P22816" s="1"/>
    </row>
    <row r="22817" spans="16:16" x14ac:dyDescent="0.3">
      <c r="P22817" s="1"/>
    </row>
    <row r="22818" spans="16:16" x14ac:dyDescent="0.3">
      <c r="P22818" s="1"/>
    </row>
    <row r="22819" spans="16:16" x14ac:dyDescent="0.3">
      <c r="P22819" s="1"/>
    </row>
    <row r="22820" spans="16:16" x14ac:dyDescent="0.3">
      <c r="P22820" s="1"/>
    </row>
    <row r="22821" spans="16:16" x14ac:dyDescent="0.3">
      <c r="P22821" s="1"/>
    </row>
    <row r="22822" spans="16:16" x14ac:dyDescent="0.3">
      <c r="P22822" s="1"/>
    </row>
    <row r="22823" spans="16:16" x14ac:dyDescent="0.3">
      <c r="P22823" s="1"/>
    </row>
    <row r="22824" spans="16:16" x14ac:dyDescent="0.3">
      <c r="P22824" s="1"/>
    </row>
    <row r="22825" spans="16:16" x14ac:dyDescent="0.3">
      <c r="P22825" s="1"/>
    </row>
    <row r="22826" spans="16:16" x14ac:dyDescent="0.3">
      <c r="P22826" s="1"/>
    </row>
    <row r="22827" spans="16:16" x14ac:dyDescent="0.3">
      <c r="P22827" s="1"/>
    </row>
    <row r="22828" spans="16:16" x14ac:dyDescent="0.3">
      <c r="P22828" s="1"/>
    </row>
    <row r="22829" spans="16:16" x14ac:dyDescent="0.3">
      <c r="P22829" s="1"/>
    </row>
    <row r="22830" spans="16:16" x14ac:dyDescent="0.3">
      <c r="P22830" s="1"/>
    </row>
    <row r="22831" spans="16:16" x14ac:dyDescent="0.3">
      <c r="P22831" s="1"/>
    </row>
    <row r="22832" spans="16:16" x14ac:dyDescent="0.3">
      <c r="P22832" s="1"/>
    </row>
    <row r="22833" spans="16:16" x14ac:dyDescent="0.3">
      <c r="P22833" s="1"/>
    </row>
    <row r="22834" spans="16:16" x14ac:dyDescent="0.3">
      <c r="P22834" s="1"/>
    </row>
    <row r="22835" spans="16:16" x14ac:dyDescent="0.3">
      <c r="P22835" s="1"/>
    </row>
    <row r="22836" spans="16:16" x14ac:dyDescent="0.3">
      <c r="P22836" s="1"/>
    </row>
    <row r="22837" spans="16:16" x14ac:dyDescent="0.3">
      <c r="P22837" s="1"/>
    </row>
    <row r="22838" spans="16:16" x14ac:dyDescent="0.3">
      <c r="P22838" s="1"/>
    </row>
    <row r="22839" spans="16:16" x14ac:dyDescent="0.3">
      <c r="P22839" s="1"/>
    </row>
    <row r="22840" spans="16:16" x14ac:dyDescent="0.3">
      <c r="P22840" s="1"/>
    </row>
    <row r="22841" spans="16:16" x14ac:dyDescent="0.3">
      <c r="P22841" s="1"/>
    </row>
    <row r="22842" spans="16:16" x14ac:dyDescent="0.3">
      <c r="P22842" s="1"/>
    </row>
    <row r="22843" spans="16:16" x14ac:dyDescent="0.3">
      <c r="P22843" s="1"/>
    </row>
    <row r="22844" spans="16:16" x14ac:dyDescent="0.3">
      <c r="P22844" s="1"/>
    </row>
    <row r="22845" spans="16:16" x14ac:dyDescent="0.3">
      <c r="P22845" s="1"/>
    </row>
    <row r="22846" spans="16:16" x14ac:dyDescent="0.3">
      <c r="P22846" s="1"/>
    </row>
    <row r="22847" spans="16:16" x14ac:dyDescent="0.3">
      <c r="P22847" s="1"/>
    </row>
    <row r="22848" spans="16:16" x14ac:dyDescent="0.3">
      <c r="P22848" s="1"/>
    </row>
    <row r="22849" spans="16:16" x14ac:dyDescent="0.3">
      <c r="P22849" s="1"/>
    </row>
    <row r="22850" spans="16:16" x14ac:dyDescent="0.3">
      <c r="P22850" s="1"/>
    </row>
    <row r="22851" spans="16:16" x14ac:dyDescent="0.3">
      <c r="P22851" s="1"/>
    </row>
    <row r="22852" spans="16:16" x14ac:dyDescent="0.3">
      <c r="P22852" s="1"/>
    </row>
    <row r="22853" spans="16:16" x14ac:dyDescent="0.3">
      <c r="P22853" s="1"/>
    </row>
    <row r="22854" spans="16:16" x14ac:dyDescent="0.3">
      <c r="P22854" s="1"/>
    </row>
    <row r="22855" spans="16:16" x14ac:dyDescent="0.3">
      <c r="P22855" s="1"/>
    </row>
    <row r="22856" spans="16:16" x14ac:dyDescent="0.3">
      <c r="P22856" s="1"/>
    </row>
    <row r="22857" spans="16:16" x14ac:dyDescent="0.3">
      <c r="P22857" s="1"/>
    </row>
    <row r="22858" spans="16:16" x14ac:dyDescent="0.3">
      <c r="P22858" s="1"/>
    </row>
    <row r="22859" spans="16:16" x14ac:dyDescent="0.3">
      <c r="P22859" s="1"/>
    </row>
    <row r="22860" spans="16:16" x14ac:dyDescent="0.3">
      <c r="P22860" s="1"/>
    </row>
    <row r="22861" spans="16:16" x14ac:dyDescent="0.3">
      <c r="P22861" s="1"/>
    </row>
    <row r="22862" spans="16:16" x14ac:dyDescent="0.3">
      <c r="P22862" s="1"/>
    </row>
    <row r="22863" spans="16:16" x14ac:dyDescent="0.3">
      <c r="P22863" s="1"/>
    </row>
    <row r="22864" spans="16:16" x14ac:dyDescent="0.3">
      <c r="P22864" s="1"/>
    </row>
    <row r="22865" spans="16:16" x14ac:dyDescent="0.3">
      <c r="P22865" s="1"/>
    </row>
    <row r="22866" spans="16:16" x14ac:dyDescent="0.3">
      <c r="P22866" s="1"/>
    </row>
    <row r="22867" spans="16:16" x14ac:dyDescent="0.3">
      <c r="P22867" s="1"/>
    </row>
    <row r="22868" spans="16:16" x14ac:dyDescent="0.3">
      <c r="P22868" s="1"/>
    </row>
    <row r="22869" spans="16:16" x14ac:dyDescent="0.3">
      <c r="P22869" s="1"/>
    </row>
    <row r="22870" spans="16:16" x14ac:dyDescent="0.3">
      <c r="P22870" s="1"/>
    </row>
    <row r="22871" spans="16:16" x14ac:dyDescent="0.3">
      <c r="P22871" s="1"/>
    </row>
    <row r="22872" spans="16:16" x14ac:dyDescent="0.3">
      <c r="P22872" s="1"/>
    </row>
    <row r="22873" spans="16:16" x14ac:dyDescent="0.3">
      <c r="P22873" s="1"/>
    </row>
    <row r="22874" spans="16:16" x14ac:dyDescent="0.3">
      <c r="P22874" s="1"/>
    </row>
    <row r="22875" spans="16:16" x14ac:dyDescent="0.3">
      <c r="P22875" s="1"/>
    </row>
    <row r="22876" spans="16:16" x14ac:dyDescent="0.3">
      <c r="P22876" s="1"/>
    </row>
    <row r="22877" spans="16:16" x14ac:dyDescent="0.3">
      <c r="P22877" s="1"/>
    </row>
    <row r="22878" spans="16:16" x14ac:dyDescent="0.3">
      <c r="P22878" s="1"/>
    </row>
    <row r="22879" spans="16:16" x14ac:dyDescent="0.3">
      <c r="P22879" s="1"/>
    </row>
    <row r="22880" spans="16:16" x14ac:dyDescent="0.3">
      <c r="P22880" s="1"/>
    </row>
    <row r="22881" spans="16:16" x14ac:dyDescent="0.3">
      <c r="P22881" s="1"/>
    </row>
    <row r="22882" spans="16:16" x14ac:dyDescent="0.3">
      <c r="P22882" s="1"/>
    </row>
    <row r="22883" spans="16:16" x14ac:dyDescent="0.3">
      <c r="P22883" s="1"/>
    </row>
    <row r="22884" spans="16:16" x14ac:dyDescent="0.3">
      <c r="P22884" s="1"/>
    </row>
    <row r="22885" spans="16:16" x14ac:dyDescent="0.3">
      <c r="P22885" s="1"/>
    </row>
    <row r="22886" spans="16:16" x14ac:dyDescent="0.3">
      <c r="P22886" s="1"/>
    </row>
    <row r="22887" spans="16:16" x14ac:dyDescent="0.3">
      <c r="P22887" s="1"/>
    </row>
    <row r="22888" spans="16:16" x14ac:dyDescent="0.3">
      <c r="P22888" s="1"/>
    </row>
    <row r="22889" spans="16:16" x14ac:dyDescent="0.3">
      <c r="P22889" s="1"/>
    </row>
    <row r="22890" spans="16:16" x14ac:dyDescent="0.3">
      <c r="P22890" s="1"/>
    </row>
    <row r="22891" spans="16:16" x14ac:dyDescent="0.3">
      <c r="P22891" s="1"/>
    </row>
    <row r="22892" spans="16:16" x14ac:dyDescent="0.3">
      <c r="P22892" s="1"/>
    </row>
    <row r="22893" spans="16:16" x14ac:dyDescent="0.3">
      <c r="P22893" s="1"/>
    </row>
    <row r="22894" spans="16:16" x14ac:dyDescent="0.3">
      <c r="P22894" s="1"/>
    </row>
    <row r="22895" spans="16:16" x14ac:dyDescent="0.3">
      <c r="P22895" s="1"/>
    </row>
    <row r="22896" spans="16:16" x14ac:dyDescent="0.3">
      <c r="P22896" s="1"/>
    </row>
    <row r="22897" spans="16:16" x14ac:dyDescent="0.3">
      <c r="P22897" s="1"/>
    </row>
    <row r="22898" spans="16:16" x14ac:dyDescent="0.3">
      <c r="P22898" s="1"/>
    </row>
    <row r="22899" spans="16:16" x14ac:dyDescent="0.3">
      <c r="P22899" s="1"/>
    </row>
    <row r="22900" spans="16:16" x14ac:dyDescent="0.3">
      <c r="P22900" s="1"/>
    </row>
    <row r="22901" spans="16:16" x14ac:dyDescent="0.3">
      <c r="P22901" s="1"/>
    </row>
    <row r="22902" spans="16:16" x14ac:dyDescent="0.3">
      <c r="P22902" s="1"/>
    </row>
    <row r="22903" spans="16:16" x14ac:dyDescent="0.3">
      <c r="P22903" s="1"/>
    </row>
    <row r="22904" spans="16:16" x14ac:dyDescent="0.3">
      <c r="P22904" s="1"/>
    </row>
    <row r="22905" spans="16:16" x14ac:dyDescent="0.3">
      <c r="P22905" s="1"/>
    </row>
    <row r="22906" spans="16:16" x14ac:dyDescent="0.3">
      <c r="P22906" s="1"/>
    </row>
    <row r="22907" spans="16:16" x14ac:dyDescent="0.3">
      <c r="P22907" s="1"/>
    </row>
    <row r="22908" spans="16:16" x14ac:dyDescent="0.3">
      <c r="P22908" s="1"/>
    </row>
    <row r="22909" spans="16:16" x14ac:dyDescent="0.3">
      <c r="P22909" s="1"/>
    </row>
    <row r="22910" spans="16:16" x14ac:dyDescent="0.3">
      <c r="P22910" s="1"/>
    </row>
    <row r="22911" spans="16:16" x14ac:dyDescent="0.3">
      <c r="P22911" s="1"/>
    </row>
    <row r="22912" spans="16:16" x14ac:dyDescent="0.3">
      <c r="P22912" s="1"/>
    </row>
    <row r="22913" spans="16:16" x14ac:dyDescent="0.3">
      <c r="P22913" s="1"/>
    </row>
    <row r="22914" spans="16:16" x14ac:dyDescent="0.3">
      <c r="P22914" s="1"/>
    </row>
    <row r="22915" spans="16:16" x14ac:dyDescent="0.3">
      <c r="P22915" s="1"/>
    </row>
    <row r="22916" spans="16:16" x14ac:dyDescent="0.3">
      <c r="P22916" s="1"/>
    </row>
    <row r="22917" spans="16:16" x14ac:dyDescent="0.3">
      <c r="P22917" s="1"/>
    </row>
    <row r="22918" spans="16:16" x14ac:dyDescent="0.3">
      <c r="P22918" s="1"/>
    </row>
    <row r="22919" spans="16:16" x14ac:dyDescent="0.3">
      <c r="P22919" s="1"/>
    </row>
    <row r="22920" spans="16:16" x14ac:dyDescent="0.3">
      <c r="P22920" s="1"/>
    </row>
    <row r="22921" spans="16:16" x14ac:dyDescent="0.3">
      <c r="P22921" s="1"/>
    </row>
    <row r="22922" spans="16:16" x14ac:dyDescent="0.3">
      <c r="P22922" s="1"/>
    </row>
    <row r="22923" spans="16:16" x14ac:dyDescent="0.3">
      <c r="P22923" s="1"/>
    </row>
    <row r="22924" spans="16:16" x14ac:dyDescent="0.3">
      <c r="P22924" s="1"/>
    </row>
    <row r="22925" spans="16:16" x14ac:dyDescent="0.3">
      <c r="P22925" s="1"/>
    </row>
    <row r="22926" spans="16:16" x14ac:dyDescent="0.3">
      <c r="P22926" s="1"/>
    </row>
    <row r="22927" spans="16:16" x14ac:dyDescent="0.3">
      <c r="P22927" s="1"/>
    </row>
    <row r="22928" spans="16:16" x14ac:dyDescent="0.3">
      <c r="P22928" s="1"/>
    </row>
    <row r="22929" spans="16:16" x14ac:dyDescent="0.3">
      <c r="P22929" s="1"/>
    </row>
    <row r="22930" spans="16:16" x14ac:dyDescent="0.3">
      <c r="P22930" s="1"/>
    </row>
    <row r="22931" spans="16:16" x14ac:dyDescent="0.3">
      <c r="P22931" s="1"/>
    </row>
    <row r="22932" spans="16:16" x14ac:dyDescent="0.3">
      <c r="P22932" s="1"/>
    </row>
    <row r="22933" spans="16:16" x14ac:dyDescent="0.3">
      <c r="P22933" s="1"/>
    </row>
    <row r="22934" spans="16:16" x14ac:dyDescent="0.3">
      <c r="P22934" s="1"/>
    </row>
    <row r="22935" spans="16:16" x14ac:dyDescent="0.3">
      <c r="P22935" s="1"/>
    </row>
    <row r="22936" spans="16:16" x14ac:dyDescent="0.3">
      <c r="P22936" s="1"/>
    </row>
    <row r="22937" spans="16:16" x14ac:dyDescent="0.3">
      <c r="P22937" s="1"/>
    </row>
    <row r="22938" spans="16:16" x14ac:dyDescent="0.3">
      <c r="P22938" s="1"/>
    </row>
    <row r="22939" spans="16:16" x14ac:dyDescent="0.3">
      <c r="P22939" s="1"/>
    </row>
    <row r="22940" spans="16:16" x14ac:dyDescent="0.3">
      <c r="P22940" s="1"/>
    </row>
    <row r="22941" spans="16:16" x14ac:dyDescent="0.3">
      <c r="P22941" s="1"/>
    </row>
    <row r="22942" spans="16:16" x14ac:dyDescent="0.3">
      <c r="P22942" s="1"/>
    </row>
    <row r="22943" spans="16:16" x14ac:dyDescent="0.3">
      <c r="P22943" s="1"/>
    </row>
    <row r="22944" spans="16:16" x14ac:dyDescent="0.3">
      <c r="P22944" s="1"/>
    </row>
    <row r="22945" spans="16:16" x14ac:dyDescent="0.3">
      <c r="P22945" s="1"/>
    </row>
    <row r="22946" spans="16:16" x14ac:dyDescent="0.3">
      <c r="P22946" s="1"/>
    </row>
    <row r="22947" spans="16:16" x14ac:dyDescent="0.3">
      <c r="P22947" s="1"/>
    </row>
    <row r="22948" spans="16:16" x14ac:dyDescent="0.3">
      <c r="P22948" s="1"/>
    </row>
    <row r="22949" spans="16:16" x14ac:dyDescent="0.3">
      <c r="P22949" s="1"/>
    </row>
    <row r="22950" spans="16:16" x14ac:dyDescent="0.3">
      <c r="P22950" s="1"/>
    </row>
    <row r="22951" spans="16:16" x14ac:dyDescent="0.3">
      <c r="P22951" s="1"/>
    </row>
    <row r="22952" spans="16:16" x14ac:dyDescent="0.3">
      <c r="P22952" s="1"/>
    </row>
    <row r="22953" spans="16:16" x14ac:dyDescent="0.3">
      <c r="P22953" s="1"/>
    </row>
    <row r="22954" spans="16:16" x14ac:dyDescent="0.3">
      <c r="P22954" s="1"/>
    </row>
    <row r="22955" spans="16:16" x14ac:dyDescent="0.3">
      <c r="P22955" s="1"/>
    </row>
    <row r="22956" spans="16:16" x14ac:dyDescent="0.3">
      <c r="P22956" s="1"/>
    </row>
    <row r="22957" spans="16:16" x14ac:dyDescent="0.3">
      <c r="P22957" s="1"/>
    </row>
    <row r="22958" spans="16:16" x14ac:dyDescent="0.3">
      <c r="P22958" s="1"/>
    </row>
    <row r="22959" spans="16:16" x14ac:dyDescent="0.3">
      <c r="P22959" s="1"/>
    </row>
    <row r="22960" spans="16:16" x14ac:dyDescent="0.3">
      <c r="P22960" s="1"/>
    </row>
    <row r="22961" spans="16:16" x14ac:dyDescent="0.3">
      <c r="P22961" s="1"/>
    </row>
    <row r="22962" spans="16:16" x14ac:dyDescent="0.3">
      <c r="P22962" s="1"/>
    </row>
    <row r="22963" spans="16:16" x14ac:dyDescent="0.3">
      <c r="P22963" s="1"/>
    </row>
    <row r="22964" spans="16:16" x14ac:dyDescent="0.3">
      <c r="P22964" s="1"/>
    </row>
    <row r="22965" spans="16:16" x14ac:dyDescent="0.3">
      <c r="P22965" s="1"/>
    </row>
    <row r="22966" spans="16:16" x14ac:dyDescent="0.3">
      <c r="P22966" s="1"/>
    </row>
    <row r="22967" spans="16:16" x14ac:dyDescent="0.3">
      <c r="P22967" s="1"/>
    </row>
    <row r="22968" spans="16:16" x14ac:dyDescent="0.3">
      <c r="P22968" s="1"/>
    </row>
    <row r="22969" spans="16:16" x14ac:dyDescent="0.3">
      <c r="P22969" s="1"/>
    </row>
    <row r="22970" spans="16:16" x14ac:dyDescent="0.3">
      <c r="P22970" s="1"/>
    </row>
    <row r="22971" spans="16:16" x14ac:dyDescent="0.3">
      <c r="P22971" s="1"/>
    </row>
    <row r="22972" spans="16:16" x14ac:dyDescent="0.3">
      <c r="P22972" s="1"/>
    </row>
    <row r="22973" spans="16:16" x14ac:dyDescent="0.3">
      <c r="P22973" s="1"/>
    </row>
    <row r="22974" spans="16:16" x14ac:dyDescent="0.3">
      <c r="P22974" s="1"/>
    </row>
    <row r="22975" spans="16:16" x14ac:dyDescent="0.3">
      <c r="P22975" s="1"/>
    </row>
    <row r="22976" spans="16:16" x14ac:dyDescent="0.3">
      <c r="P22976" s="1"/>
    </row>
    <row r="22977" spans="16:16" x14ac:dyDescent="0.3">
      <c r="P22977" s="1"/>
    </row>
    <row r="22978" spans="16:16" x14ac:dyDescent="0.3">
      <c r="P22978" s="1"/>
    </row>
    <row r="22979" spans="16:16" x14ac:dyDescent="0.3">
      <c r="P22979" s="1"/>
    </row>
    <row r="22980" spans="16:16" x14ac:dyDescent="0.3">
      <c r="P22980" s="1"/>
    </row>
    <row r="22981" spans="16:16" x14ac:dyDescent="0.3">
      <c r="P22981" s="1"/>
    </row>
    <row r="22982" spans="16:16" x14ac:dyDescent="0.3">
      <c r="P22982" s="1"/>
    </row>
    <row r="22983" spans="16:16" x14ac:dyDescent="0.3">
      <c r="P22983" s="1"/>
    </row>
    <row r="22984" spans="16:16" x14ac:dyDescent="0.3">
      <c r="P22984" s="1"/>
    </row>
    <row r="22985" spans="16:16" x14ac:dyDescent="0.3">
      <c r="P22985" s="1"/>
    </row>
    <row r="22986" spans="16:16" x14ac:dyDescent="0.3">
      <c r="P22986" s="1"/>
    </row>
    <row r="22987" spans="16:16" x14ac:dyDescent="0.3">
      <c r="P22987" s="1"/>
    </row>
    <row r="22988" spans="16:16" x14ac:dyDescent="0.3">
      <c r="P22988" s="1"/>
    </row>
    <row r="22989" spans="16:16" x14ac:dyDescent="0.3">
      <c r="P22989" s="1"/>
    </row>
    <row r="22990" spans="16:16" x14ac:dyDescent="0.3">
      <c r="P22990" s="1"/>
    </row>
    <row r="22991" spans="16:16" x14ac:dyDescent="0.3">
      <c r="P22991" s="1"/>
    </row>
    <row r="22992" spans="16:16" x14ac:dyDescent="0.3">
      <c r="P22992" s="1"/>
    </row>
    <row r="22993" spans="16:16" x14ac:dyDescent="0.3">
      <c r="P22993" s="1"/>
    </row>
    <row r="22994" spans="16:16" x14ac:dyDescent="0.3">
      <c r="P22994" s="1"/>
    </row>
    <row r="22995" spans="16:16" x14ac:dyDescent="0.3">
      <c r="P22995" s="1"/>
    </row>
    <row r="22996" spans="16:16" x14ac:dyDescent="0.3">
      <c r="P22996" s="1"/>
    </row>
    <row r="22997" spans="16:16" x14ac:dyDescent="0.3">
      <c r="P22997" s="1"/>
    </row>
    <row r="22998" spans="16:16" x14ac:dyDescent="0.3">
      <c r="P22998" s="1"/>
    </row>
    <row r="22999" spans="16:16" x14ac:dyDescent="0.3">
      <c r="P22999" s="1"/>
    </row>
    <row r="23000" spans="16:16" x14ac:dyDescent="0.3">
      <c r="P23000" s="1"/>
    </row>
    <row r="23001" spans="16:16" x14ac:dyDescent="0.3">
      <c r="P23001" s="1"/>
    </row>
    <row r="23002" spans="16:16" x14ac:dyDescent="0.3">
      <c r="P23002" s="1"/>
    </row>
    <row r="23003" spans="16:16" x14ac:dyDescent="0.3">
      <c r="P23003" s="1"/>
    </row>
    <row r="23004" spans="16:16" x14ac:dyDescent="0.3">
      <c r="P23004" s="1"/>
    </row>
    <row r="23005" spans="16:16" x14ac:dyDescent="0.3">
      <c r="P23005" s="1"/>
    </row>
    <row r="23006" spans="16:16" x14ac:dyDescent="0.3">
      <c r="P23006" s="1"/>
    </row>
    <row r="23007" spans="16:16" x14ac:dyDescent="0.3">
      <c r="P23007" s="1"/>
    </row>
    <row r="23008" spans="16:16" x14ac:dyDescent="0.3">
      <c r="P23008" s="1"/>
    </row>
    <row r="23009" spans="16:16" x14ac:dyDescent="0.3">
      <c r="P23009" s="1"/>
    </row>
    <row r="23010" spans="16:16" x14ac:dyDescent="0.3">
      <c r="P23010" s="1"/>
    </row>
    <row r="23011" spans="16:16" x14ac:dyDescent="0.3">
      <c r="P23011" s="1"/>
    </row>
    <row r="23012" spans="16:16" x14ac:dyDescent="0.3">
      <c r="P23012" s="1"/>
    </row>
    <row r="23013" spans="16:16" x14ac:dyDescent="0.3">
      <c r="P23013" s="1"/>
    </row>
    <row r="23014" spans="16:16" x14ac:dyDescent="0.3">
      <c r="P23014" s="1"/>
    </row>
    <row r="23015" spans="16:16" x14ac:dyDescent="0.3">
      <c r="P23015" s="1"/>
    </row>
    <row r="23016" spans="16:16" x14ac:dyDescent="0.3">
      <c r="P23016" s="1"/>
    </row>
    <row r="23017" spans="16:16" x14ac:dyDescent="0.3">
      <c r="P23017" s="1"/>
    </row>
    <row r="23018" spans="16:16" x14ac:dyDescent="0.3">
      <c r="P23018" s="1"/>
    </row>
    <row r="23019" spans="16:16" x14ac:dyDescent="0.3">
      <c r="P23019" s="1"/>
    </row>
    <row r="23020" spans="16:16" x14ac:dyDescent="0.3">
      <c r="P23020" s="1"/>
    </row>
    <row r="23021" spans="16:16" x14ac:dyDescent="0.3">
      <c r="P23021" s="1"/>
    </row>
    <row r="23022" spans="16:16" x14ac:dyDescent="0.3">
      <c r="P23022" s="1"/>
    </row>
    <row r="23023" spans="16:16" x14ac:dyDescent="0.3">
      <c r="P23023" s="1"/>
    </row>
    <row r="23024" spans="16:16" x14ac:dyDescent="0.3">
      <c r="P23024" s="1"/>
    </row>
    <row r="23025" spans="16:16" x14ac:dyDescent="0.3">
      <c r="P23025" s="1"/>
    </row>
    <row r="23026" spans="16:16" x14ac:dyDescent="0.3">
      <c r="P23026" s="1"/>
    </row>
    <row r="23027" spans="16:16" x14ac:dyDescent="0.3">
      <c r="P23027" s="1"/>
    </row>
    <row r="23028" spans="16:16" x14ac:dyDescent="0.3">
      <c r="P23028" s="1"/>
    </row>
    <row r="23029" spans="16:16" x14ac:dyDescent="0.3">
      <c r="P23029" s="1"/>
    </row>
    <row r="23030" spans="16:16" x14ac:dyDescent="0.3">
      <c r="P23030" s="1"/>
    </row>
    <row r="23031" spans="16:16" x14ac:dyDescent="0.3">
      <c r="P23031" s="1"/>
    </row>
    <row r="23032" spans="16:16" x14ac:dyDescent="0.3">
      <c r="P23032" s="1"/>
    </row>
    <row r="23033" spans="16:16" x14ac:dyDescent="0.3">
      <c r="P23033" s="1"/>
    </row>
    <row r="23034" spans="16:16" x14ac:dyDescent="0.3">
      <c r="P23034" s="1"/>
    </row>
    <row r="23035" spans="16:16" x14ac:dyDescent="0.3">
      <c r="P23035" s="1"/>
    </row>
    <row r="23036" spans="16:16" x14ac:dyDescent="0.3">
      <c r="P23036" s="1"/>
    </row>
    <row r="23037" spans="16:16" x14ac:dyDescent="0.3">
      <c r="P23037" s="1"/>
    </row>
    <row r="23038" spans="16:16" x14ac:dyDescent="0.3">
      <c r="P23038" s="1"/>
    </row>
    <row r="23039" spans="16:16" x14ac:dyDescent="0.3">
      <c r="P23039" s="1"/>
    </row>
    <row r="23040" spans="16:16" x14ac:dyDescent="0.3">
      <c r="P23040" s="1"/>
    </row>
    <row r="23041" spans="16:16" x14ac:dyDescent="0.3">
      <c r="P23041" s="1"/>
    </row>
    <row r="23042" spans="16:16" x14ac:dyDescent="0.3">
      <c r="P23042" s="1"/>
    </row>
    <row r="23043" spans="16:16" x14ac:dyDescent="0.3">
      <c r="P23043" s="1"/>
    </row>
    <row r="23044" spans="16:16" x14ac:dyDescent="0.3">
      <c r="P23044" s="1"/>
    </row>
    <row r="23045" spans="16:16" x14ac:dyDescent="0.3">
      <c r="P23045" s="1"/>
    </row>
    <row r="23046" spans="16:16" x14ac:dyDescent="0.3">
      <c r="P23046" s="1"/>
    </row>
    <row r="23047" spans="16:16" x14ac:dyDescent="0.3">
      <c r="P23047" s="1"/>
    </row>
    <row r="23048" spans="16:16" x14ac:dyDescent="0.3">
      <c r="P23048" s="1"/>
    </row>
    <row r="23049" spans="16:16" x14ac:dyDescent="0.3">
      <c r="P23049" s="1"/>
    </row>
    <row r="23050" spans="16:16" x14ac:dyDescent="0.3">
      <c r="P23050" s="1"/>
    </row>
    <row r="23051" spans="16:16" x14ac:dyDescent="0.3">
      <c r="P23051" s="1"/>
    </row>
    <row r="23052" spans="16:16" x14ac:dyDescent="0.3">
      <c r="P23052" s="1"/>
    </row>
    <row r="23053" spans="16:16" x14ac:dyDescent="0.3">
      <c r="P23053" s="1"/>
    </row>
    <row r="23054" spans="16:16" x14ac:dyDescent="0.3">
      <c r="P23054" s="1"/>
    </row>
    <row r="23055" spans="16:16" x14ac:dyDescent="0.3">
      <c r="P23055" s="1"/>
    </row>
    <row r="23056" spans="16:16" x14ac:dyDescent="0.3">
      <c r="P23056" s="1"/>
    </row>
    <row r="23057" spans="16:16" x14ac:dyDescent="0.3">
      <c r="P23057" s="1"/>
    </row>
    <row r="23058" spans="16:16" x14ac:dyDescent="0.3">
      <c r="P23058" s="1"/>
    </row>
    <row r="23059" spans="16:16" x14ac:dyDescent="0.3">
      <c r="P23059" s="1"/>
    </row>
    <row r="23060" spans="16:16" x14ac:dyDescent="0.3">
      <c r="P23060" s="1"/>
    </row>
    <row r="23061" spans="16:16" x14ac:dyDescent="0.3">
      <c r="P23061" s="1"/>
    </row>
    <row r="23062" spans="16:16" x14ac:dyDescent="0.3">
      <c r="P23062" s="1"/>
    </row>
    <row r="23063" spans="16:16" x14ac:dyDescent="0.3">
      <c r="P23063" s="1"/>
    </row>
    <row r="23064" spans="16:16" x14ac:dyDescent="0.3">
      <c r="P23064" s="1"/>
    </row>
    <row r="23065" spans="16:16" x14ac:dyDescent="0.3">
      <c r="P23065" s="1"/>
    </row>
    <row r="23066" spans="16:16" x14ac:dyDescent="0.3">
      <c r="P23066" s="1"/>
    </row>
    <row r="23067" spans="16:16" x14ac:dyDescent="0.3">
      <c r="P23067" s="1"/>
    </row>
    <row r="23068" spans="16:16" x14ac:dyDescent="0.3">
      <c r="P23068" s="1"/>
    </row>
    <row r="23069" spans="16:16" x14ac:dyDescent="0.3">
      <c r="P23069" s="1"/>
    </row>
    <row r="23070" spans="16:16" x14ac:dyDescent="0.3">
      <c r="P23070" s="1"/>
    </row>
    <row r="23071" spans="16:16" x14ac:dyDescent="0.3">
      <c r="P23071" s="1"/>
    </row>
    <row r="23072" spans="16:16" x14ac:dyDescent="0.3">
      <c r="P23072" s="1"/>
    </row>
    <row r="23073" spans="16:16" x14ac:dyDescent="0.3">
      <c r="P23073" s="1"/>
    </row>
    <row r="23074" spans="16:16" x14ac:dyDescent="0.3">
      <c r="P23074" s="1"/>
    </row>
    <row r="23075" spans="16:16" x14ac:dyDescent="0.3">
      <c r="P23075" s="1"/>
    </row>
    <row r="23076" spans="16:16" x14ac:dyDescent="0.3">
      <c r="P23076" s="1"/>
    </row>
    <row r="23077" spans="16:16" x14ac:dyDescent="0.3">
      <c r="P23077" s="1"/>
    </row>
    <row r="23078" spans="16:16" x14ac:dyDescent="0.3">
      <c r="P23078" s="1"/>
    </row>
    <row r="23079" spans="16:16" x14ac:dyDescent="0.3">
      <c r="P23079" s="1"/>
    </row>
    <row r="23080" spans="16:16" x14ac:dyDescent="0.3">
      <c r="P23080" s="1"/>
    </row>
    <row r="23081" spans="16:16" x14ac:dyDescent="0.3">
      <c r="P23081" s="1"/>
    </row>
    <row r="23082" spans="16:16" x14ac:dyDescent="0.3">
      <c r="P23082" s="1"/>
    </row>
    <row r="23083" spans="16:16" x14ac:dyDescent="0.3">
      <c r="P23083" s="1"/>
    </row>
    <row r="23084" spans="16:16" x14ac:dyDescent="0.3">
      <c r="P23084" s="1"/>
    </row>
    <row r="23085" spans="16:16" x14ac:dyDescent="0.3">
      <c r="P23085" s="1"/>
    </row>
    <row r="23086" spans="16:16" x14ac:dyDescent="0.3">
      <c r="P23086" s="1"/>
    </row>
    <row r="23087" spans="16:16" x14ac:dyDescent="0.3">
      <c r="P23087" s="1"/>
    </row>
    <row r="23088" spans="16:16" x14ac:dyDescent="0.3">
      <c r="P23088" s="1"/>
    </row>
    <row r="23089" spans="16:16" x14ac:dyDescent="0.3">
      <c r="P23089" s="1"/>
    </row>
    <row r="23090" spans="16:16" x14ac:dyDescent="0.3">
      <c r="P23090" s="1"/>
    </row>
    <row r="23091" spans="16:16" x14ac:dyDescent="0.3">
      <c r="P23091" s="1"/>
    </row>
    <row r="23092" spans="16:16" x14ac:dyDescent="0.3">
      <c r="P23092" s="1"/>
    </row>
    <row r="23093" spans="16:16" x14ac:dyDescent="0.3">
      <c r="P23093" s="1"/>
    </row>
    <row r="23094" spans="16:16" x14ac:dyDescent="0.3">
      <c r="P23094" s="1"/>
    </row>
    <row r="23095" spans="16:16" x14ac:dyDescent="0.3">
      <c r="P23095" s="1"/>
    </row>
    <row r="23096" spans="16:16" x14ac:dyDescent="0.3">
      <c r="P23096" s="1"/>
    </row>
    <row r="23097" spans="16:16" x14ac:dyDescent="0.3">
      <c r="P23097" s="1"/>
    </row>
    <row r="23098" spans="16:16" x14ac:dyDescent="0.3">
      <c r="P23098" s="1"/>
    </row>
    <row r="23099" spans="16:16" x14ac:dyDescent="0.3">
      <c r="P23099" s="1"/>
    </row>
    <row r="23100" spans="16:16" x14ac:dyDescent="0.3">
      <c r="P23100" s="1"/>
    </row>
    <row r="23101" spans="16:16" x14ac:dyDescent="0.3">
      <c r="P23101" s="1"/>
    </row>
    <row r="23102" spans="16:16" x14ac:dyDescent="0.3">
      <c r="P23102" s="1"/>
    </row>
    <row r="23103" spans="16:16" x14ac:dyDescent="0.3">
      <c r="P23103" s="1"/>
    </row>
    <row r="23104" spans="16:16" x14ac:dyDescent="0.3">
      <c r="P23104" s="1"/>
    </row>
    <row r="23105" spans="16:16" x14ac:dyDescent="0.3">
      <c r="P23105" s="1"/>
    </row>
    <row r="23106" spans="16:16" x14ac:dyDescent="0.3">
      <c r="P23106" s="1"/>
    </row>
    <row r="23107" spans="16:16" x14ac:dyDescent="0.3">
      <c r="P23107" s="1"/>
    </row>
    <row r="23108" spans="16:16" x14ac:dyDescent="0.3">
      <c r="P23108" s="1"/>
    </row>
    <row r="23109" spans="16:16" x14ac:dyDescent="0.3">
      <c r="P23109" s="1"/>
    </row>
    <row r="23110" spans="16:16" x14ac:dyDescent="0.3">
      <c r="P23110" s="1"/>
    </row>
    <row r="23111" spans="16:16" x14ac:dyDescent="0.3">
      <c r="P23111" s="1"/>
    </row>
    <row r="23112" spans="16:16" x14ac:dyDescent="0.3">
      <c r="P23112" s="1"/>
    </row>
    <row r="23113" spans="16:16" x14ac:dyDescent="0.3">
      <c r="P23113" s="1"/>
    </row>
    <row r="23114" spans="16:16" x14ac:dyDescent="0.3">
      <c r="P23114" s="1"/>
    </row>
    <row r="23115" spans="16:16" x14ac:dyDescent="0.3">
      <c r="P23115" s="1"/>
    </row>
    <row r="23116" spans="16:16" x14ac:dyDescent="0.3">
      <c r="P23116" s="1"/>
    </row>
    <row r="23117" spans="16:16" x14ac:dyDescent="0.3">
      <c r="P23117" s="1"/>
    </row>
    <row r="23118" spans="16:16" x14ac:dyDescent="0.3">
      <c r="P23118" s="1"/>
    </row>
    <row r="23119" spans="16:16" x14ac:dyDescent="0.3">
      <c r="P23119" s="1"/>
    </row>
    <row r="23120" spans="16:16" x14ac:dyDescent="0.3">
      <c r="P23120" s="1"/>
    </row>
    <row r="23121" spans="16:16" x14ac:dyDescent="0.3">
      <c r="P23121" s="1"/>
    </row>
    <row r="23122" spans="16:16" x14ac:dyDescent="0.3">
      <c r="P23122" s="1"/>
    </row>
    <row r="23123" spans="16:16" x14ac:dyDescent="0.3">
      <c r="P23123" s="1"/>
    </row>
    <row r="23124" spans="16:16" x14ac:dyDescent="0.3">
      <c r="P23124" s="1"/>
    </row>
    <row r="23125" spans="16:16" x14ac:dyDescent="0.3">
      <c r="P23125" s="1"/>
    </row>
    <row r="23126" spans="16:16" x14ac:dyDescent="0.3">
      <c r="P23126" s="1"/>
    </row>
    <row r="23127" spans="16:16" x14ac:dyDescent="0.3">
      <c r="P23127" s="1"/>
    </row>
    <row r="23128" spans="16:16" x14ac:dyDescent="0.3">
      <c r="P23128" s="1"/>
    </row>
    <row r="23129" spans="16:16" x14ac:dyDescent="0.3">
      <c r="P23129" s="1"/>
    </row>
    <row r="23130" spans="16:16" x14ac:dyDescent="0.3">
      <c r="P23130" s="1"/>
    </row>
    <row r="23131" spans="16:16" x14ac:dyDescent="0.3">
      <c r="P23131" s="1"/>
    </row>
    <row r="23132" spans="16:16" x14ac:dyDescent="0.3">
      <c r="P23132" s="1"/>
    </row>
    <row r="23133" spans="16:16" x14ac:dyDescent="0.3">
      <c r="P23133" s="1"/>
    </row>
    <row r="23134" spans="16:16" x14ac:dyDescent="0.3">
      <c r="P23134" s="1"/>
    </row>
    <row r="23135" spans="16:16" x14ac:dyDescent="0.3">
      <c r="P23135" s="1"/>
    </row>
    <row r="23136" spans="16:16" x14ac:dyDescent="0.3">
      <c r="P23136" s="1"/>
    </row>
    <row r="23137" spans="16:16" x14ac:dyDescent="0.3">
      <c r="P23137" s="1"/>
    </row>
    <row r="23138" spans="16:16" x14ac:dyDescent="0.3">
      <c r="P23138" s="1"/>
    </row>
    <row r="23139" spans="16:16" x14ac:dyDescent="0.3">
      <c r="P23139" s="1"/>
    </row>
    <row r="23140" spans="16:16" x14ac:dyDescent="0.3">
      <c r="P23140" s="1"/>
    </row>
    <row r="23141" spans="16:16" x14ac:dyDescent="0.3">
      <c r="P23141" s="1"/>
    </row>
    <row r="23142" spans="16:16" x14ac:dyDescent="0.3">
      <c r="P23142" s="1"/>
    </row>
    <row r="23143" spans="16:16" x14ac:dyDescent="0.3">
      <c r="P23143" s="1"/>
    </row>
    <row r="23144" spans="16:16" x14ac:dyDescent="0.3">
      <c r="P23144" s="1"/>
    </row>
    <row r="23145" spans="16:16" x14ac:dyDescent="0.3">
      <c r="P23145" s="1"/>
    </row>
    <row r="23146" spans="16:16" x14ac:dyDescent="0.3">
      <c r="P23146" s="1"/>
    </row>
    <row r="23147" spans="16:16" x14ac:dyDescent="0.3">
      <c r="P23147" s="1"/>
    </row>
    <row r="23148" spans="16:16" x14ac:dyDescent="0.3">
      <c r="P23148" s="1"/>
    </row>
    <row r="23149" spans="16:16" x14ac:dyDescent="0.3">
      <c r="P23149" s="1"/>
    </row>
    <row r="23150" spans="16:16" x14ac:dyDescent="0.3">
      <c r="P23150" s="1"/>
    </row>
    <row r="23151" spans="16:16" x14ac:dyDescent="0.3">
      <c r="P23151" s="1"/>
    </row>
    <row r="23152" spans="16:16" x14ac:dyDescent="0.3">
      <c r="P23152" s="1"/>
    </row>
    <row r="23153" spans="16:16" x14ac:dyDescent="0.3">
      <c r="P23153" s="1"/>
    </row>
    <row r="23154" spans="16:16" x14ac:dyDescent="0.3">
      <c r="P23154" s="1"/>
    </row>
    <row r="23155" spans="16:16" x14ac:dyDescent="0.3">
      <c r="P23155" s="1"/>
    </row>
    <row r="23156" spans="16:16" x14ac:dyDescent="0.3">
      <c r="P23156" s="1"/>
    </row>
    <row r="23157" spans="16:16" x14ac:dyDescent="0.3">
      <c r="P23157" s="1"/>
    </row>
    <row r="23158" spans="16:16" x14ac:dyDescent="0.3">
      <c r="P23158" s="1"/>
    </row>
    <row r="23159" spans="16:16" x14ac:dyDescent="0.3">
      <c r="P23159" s="1"/>
    </row>
    <row r="23160" spans="16:16" x14ac:dyDescent="0.3">
      <c r="P23160" s="1"/>
    </row>
    <row r="23161" spans="16:16" x14ac:dyDescent="0.3">
      <c r="P23161" s="1"/>
    </row>
    <row r="23162" spans="16:16" x14ac:dyDescent="0.3">
      <c r="P23162" s="1"/>
    </row>
    <row r="23163" spans="16:16" x14ac:dyDescent="0.3">
      <c r="P23163" s="1"/>
    </row>
    <row r="23164" spans="16:16" x14ac:dyDescent="0.3">
      <c r="P23164" s="1"/>
    </row>
    <row r="23165" spans="16:16" x14ac:dyDescent="0.3">
      <c r="P23165" s="1"/>
    </row>
    <row r="23166" spans="16:16" x14ac:dyDescent="0.3">
      <c r="P23166" s="1"/>
    </row>
    <row r="23167" spans="16:16" x14ac:dyDescent="0.3">
      <c r="P23167" s="1"/>
    </row>
    <row r="23168" spans="16:16" x14ac:dyDescent="0.3">
      <c r="P23168" s="1"/>
    </row>
    <row r="23169" spans="16:16" x14ac:dyDescent="0.3">
      <c r="P23169" s="1"/>
    </row>
    <row r="23170" spans="16:16" x14ac:dyDescent="0.3">
      <c r="P23170" s="1"/>
    </row>
    <row r="23171" spans="16:16" x14ac:dyDescent="0.3">
      <c r="P23171" s="1"/>
    </row>
    <row r="23172" spans="16:16" x14ac:dyDescent="0.3">
      <c r="P23172" s="1"/>
    </row>
    <row r="23173" spans="16:16" x14ac:dyDescent="0.3">
      <c r="P23173" s="1"/>
    </row>
    <row r="23174" spans="16:16" x14ac:dyDescent="0.3">
      <c r="P23174" s="1"/>
    </row>
    <row r="23175" spans="16:16" x14ac:dyDescent="0.3">
      <c r="P23175" s="1"/>
    </row>
    <row r="23176" spans="16:16" x14ac:dyDescent="0.3">
      <c r="P23176" s="1"/>
    </row>
    <row r="23177" spans="16:16" x14ac:dyDescent="0.3">
      <c r="P23177" s="1"/>
    </row>
    <row r="23178" spans="16:16" x14ac:dyDescent="0.3">
      <c r="P23178" s="1"/>
    </row>
    <row r="23179" spans="16:16" x14ac:dyDescent="0.3">
      <c r="P23179" s="1"/>
    </row>
    <row r="23180" spans="16:16" x14ac:dyDescent="0.3">
      <c r="P23180" s="1"/>
    </row>
    <row r="23181" spans="16:16" x14ac:dyDescent="0.3">
      <c r="P23181" s="1"/>
    </row>
    <row r="23182" spans="16:16" x14ac:dyDescent="0.3">
      <c r="P23182" s="1"/>
    </row>
    <row r="23183" spans="16:16" x14ac:dyDescent="0.3">
      <c r="P23183" s="1"/>
    </row>
    <row r="23184" spans="16:16" x14ac:dyDescent="0.3">
      <c r="P23184" s="1"/>
    </row>
    <row r="23185" spans="16:16" x14ac:dyDescent="0.3">
      <c r="P23185" s="1"/>
    </row>
    <row r="23186" spans="16:16" x14ac:dyDescent="0.3">
      <c r="P23186" s="1"/>
    </row>
    <row r="23187" spans="16:16" x14ac:dyDescent="0.3">
      <c r="P23187" s="1"/>
    </row>
    <row r="23188" spans="16:16" x14ac:dyDescent="0.3">
      <c r="P23188" s="1"/>
    </row>
    <row r="23189" spans="16:16" x14ac:dyDescent="0.3">
      <c r="P23189" s="1"/>
    </row>
    <row r="23190" spans="16:16" x14ac:dyDescent="0.3">
      <c r="P23190" s="1"/>
    </row>
    <row r="23191" spans="16:16" x14ac:dyDescent="0.3">
      <c r="P23191" s="1"/>
    </row>
    <row r="23192" spans="16:16" x14ac:dyDescent="0.3">
      <c r="P23192" s="1"/>
    </row>
    <row r="23193" spans="16:16" x14ac:dyDescent="0.3">
      <c r="P23193" s="1"/>
    </row>
    <row r="23194" spans="16:16" x14ac:dyDescent="0.3">
      <c r="P23194" s="1"/>
    </row>
    <row r="23195" spans="16:16" x14ac:dyDescent="0.3">
      <c r="P23195" s="1"/>
    </row>
    <row r="23196" spans="16:16" x14ac:dyDescent="0.3">
      <c r="P23196" s="1"/>
    </row>
    <row r="23197" spans="16:16" x14ac:dyDescent="0.3">
      <c r="P23197" s="1"/>
    </row>
    <row r="23198" spans="16:16" x14ac:dyDescent="0.3">
      <c r="P23198" s="1"/>
    </row>
    <row r="23199" spans="16:16" x14ac:dyDescent="0.3">
      <c r="P23199" s="1"/>
    </row>
    <row r="23200" spans="16:16" x14ac:dyDescent="0.3">
      <c r="P23200" s="1"/>
    </row>
    <row r="23201" spans="16:16" x14ac:dyDescent="0.3">
      <c r="P23201" s="1"/>
    </row>
    <row r="23202" spans="16:16" x14ac:dyDescent="0.3">
      <c r="P23202" s="1"/>
    </row>
    <row r="23203" spans="16:16" x14ac:dyDescent="0.3">
      <c r="P23203" s="1"/>
    </row>
    <row r="23204" spans="16:16" x14ac:dyDescent="0.3">
      <c r="P23204" s="1"/>
    </row>
    <row r="23205" spans="16:16" x14ac:dyDescent="0.3">
      <c r="P23205" s="1"/>
    </row>
    <row r="23206" spans="16:16" x14ac:dyDescent="0.3">
      <c r="P23206" s="1"/>
    </row>
    <row r="23207" spans="16:16" x14ac:dyDescent="0.3">
      <c r="P23207" s="1"/>
    </row>
    <row r="23208" spans="16:16" x14ac:dyDescent="0.3">
      <c r="P23208" s="1"/>
    </row>
    <row r="23209" spans="16:16" x14ac:dyDescent="0.3">
      <c r="P23209" s="1"/>
    </row>
    <row r="23210" spans="16:16" x14ac:dyDescent="0.3">
      <c r="P23210" s="1"/>
    </row>
    <row r="23211" spans="16:16" x14ac:dyDescent="0.3">
      <c r="P23211" s="1"/>
    </row>
    <row r="23212" spans="16:16" x14ac:dyDescent="0.3">
      <c r="P23212" s="1"/>
    </row>
    <row r="23213" spans="16:16" x14ac:dyDescent="0.3">
      <c r="P23213" s="1"/>
    </row>
    <row r="23214" spans="16:16" x14ac:dyDescent="0.3">
      <c r="P23214" s="1"/>
    </row>
    <row r="23215" spans="16:16" x14ac:dyDescent="0.3">
      <c r="P23215" s="1"/>
    </row>
    <row r="23216" spans="16:16" x14ac:dyDescent="0.3">
      <c r="P23216" s="1"/>
    </row>
    <row r="23217" spans="16:16" x14ac:dyDescent="0.3">
      <c r="P23217" s="1"/>
    </row>
    <row r="23218" spans="16:16" x14ac:dyDescent="0.3">
      <c r="P23218" s="1"/>
    </row>
    <row r="23219" spans="16:16" x14ac:dyDescent="0.3">
      <c r="P23219" s="1"/>
    </row>
    <row r="23220" spans="16:16" x14ac:dyDescent="0.3">
      <c r="P23220" s="1"/>
    </row>
    <row r="23221" spans="16:16" x14ac:dyDescent="0.3">
      <c r="P23221" s="1"/>
    </row>
    <row r="23222" spans="16:16" x14ac:dyDescent="0.3">
      <c r="P23222" s="1"/>
    </row>
    <row r="23223" spans="16:16" x14ac:dyDescent="0.3">
      <c r="P23223" s="1"/>
    </row>
    <row r="23224" spans="16:16" x14ac:dyDescent="0.3">
      <c r="P23224" s="1"/>
    </row>
    <row r="23225" spans="16:16" x14ac:dyDescent="0.3">
      <c r="P23225" s="1"/>
    </row>
    <row r="23226" spans="16:16" x14ac:dyDescent="0.3">
      <c r="P23226" s="1"/>
    </row>
    <row r="23227" spans="16:16" x14ac:dyDescent="0.3">
      <c r="P23227" s="1"/>
    </row>
    <row r="23228" spans="16:16" x14ac:dyDescent="0.3">
      <c r="P23228" s="1"/>
    </row>
    <row r="23229" spans="16:16" x14ac:dyDescent="0.3">
      <c r="P23229" s="1"/>
    </row>
    <row r="23230" spans="16:16" x14ac:dyDescent="0.3">
      <c r="P23230" s="1"/>
    </row>
    <row r="23231" spans="16:16" x14ac:dyDescent="0.3">
      <c r="P23231" s="1"/>
    </row>
    <row r="23232" spans="16:16" x14ac:dyDescent="0.3">
      <c r="P23232" s="1"/>
    </row>
    <row r="23233" spans="16:16" x14ac:dyDescent="0.3">
      <c r="P23233" s="1"/>
    </row>
    <row r="23234" spans="16:16" x14ac:dyDescent="0.3">
      <c r="P23234" s="1"/>
    </row>
    <row r="23235" spans="16:16" x14ac:dyDescent="0.3">
      <c r="P23235" s="1"/>
    </row>
    <row r="23236" spans="16:16" x14ac:dyDescent="0.3">
      <c r="P23236" s="1"/>
    </row>
    <row r="23237" spans="16:16" x14ac:dyDescent="0.3">
      <c r="P23237" s="1"/>
    </row>
    <row r="23238" spans="16:16" x14ac:dyDescent="0.3">
      <c r="P23238" s="1"/>
    </row>
    <row r="23239" spans="16:16" x14ac:dyDescent="0.3">
      <c r="P23239" s="1"/>
    </row>
    <row r="23240" spans="16:16" x14ac:dyDescent="0.3">
      <c r="P23240" s="1"/>
    </row>
    <row r="23241" spans="16:16" x14ac:dyDescent="0.3">
      <c r="P23241" s="1"/>
    </row>
    <row r="23242" spans="16:16" x14ac:dyDescent="0.3">
      <c r="P23242" s="1"/>
    </row>
    <row r="23243" spans="16:16" x14ac:dyDescent="0.3">
      <c r="P23243" s="1"/>
    </row>
    <row r="23244" spans="16:16" x14ac:dyDescent="0.3">
      <c r="P23244" s="1"/>
    </row>
    <row r="23245" spans="16:16" x14ac:dyDescent="0.3">
      <c r="P23245" s="1"/>
    </row>
    <row r="23246" spans="16:16" x14ac:dyDescent="0.3">
      <c r="P23246" s="1"/>
    </row>
    <row r="23247" spans="16:16" x14ac:dyDescent="0.3">
      <c r="P23247" s="1"/>
    </row>
    <row r="23248" spans="16:16" x14ac:dyDescent="0.3">
      <c r="P23248" s="1"/>
    </row>
    <row r="23249" spans="16:16" x14ac:dyDescent="0.3">
      <c r="P23249" s="1"/>
    </row>
    <row r="23250" spans="16:16" x14ac:dyDescent="0.3">
      <c r="P23250" s="1"/>
    </row>
    <row r="23251" spans="16:16" x14ac:dyDescent="0.3">
      <c r="P23251" s="1"/>
    </row>
    <row r="23252" spans="16:16" x14ac:dyDescent="0.3">
      <c r="P23252" s="1"/>
    </row>
    <row r="23253" spans="16:16" x14ac:dyDescent="0.3">
      <c r="P23253" s="1"/>
    </row>
    <row r="23254" spans="16:16" x14ac:dyDescent="0.3">
      <c r="P23254" s="1"/>
    </row>
    <row r="23255" spans="16:16" x14ac:dyDescent="0.3">
      <c r="P23255" s="1"/>
    </row>
    <row r="23256" spans="16:16" x14ac:dyDescent="0.3">
      <c r="P23256" s="1"/>
    </row>
    <row r="23257" spans="16:16" x14ac:dyDescent="0.3">
      <c r="P23257" s="1"/>
    </row>
    <row r="23258" spans="16:16" x14ac:dyDescent="0.3">
      <c r="P23258" s="1"/>
    </row>
    <row r="23259" spans="16:16" x14ac:dyDescent="0.3">
      <c r="P23259" s="1"/>
    </row>
    <row r="23260" spans="16:16" x14ac:dyDescent="0.3">
      <c r="P23260" s="1"/>
    </row>
    <row r="23261" spans="16:16" x14ac:dyDescent="0.3">
      <c r="P23261" s="1"/>
    </row>
    <row r="23262" spans="16:16" x14ac:dyDescent="0.3">
      <c r="P23262" s="1"/>
    </row>
    <row r="23263" spans="16:16" x14ac:dyDescent="0.3">
      <c r="P23263" s="1"/>
    </row>
    <row r="23264" spans="16:16" x14ac:dyDescent="0.3">
      <c r="P23264" s="1"/>
    </row>
    <row r="23265" spans="16:16" x14ac:dyDescent="0.3">
      <c r="P23265" s="1"/>
    </row>
    <row r="23266" spans="16:16" x14ac:dyDescent="0.3">
      <c r="P23266" s="1"/>
    </row>
    <row r="23267" spans="16:16" x14ac:dyDescent="0.3">
      <c r="P23267" s="1"/>
    </row>
    <row r="23268" spans="16:16" x14ac:dyDescent="0.3">
      <c r="P23268" s="1"/>
    </row>
    <row r="23269" spans="16:16" x14ac:dyDescent="0.3">
      <c r="P23269" s="1"/>
    </row>
    <row r="23270" spans="16:16" x14ac:dyDescent="0.3">
      <c r="P23270" s="1"/>
    </row>
    <row r="23271" spans="16:16" x14ac:dyDescent="0.3">
      <c r="P23271" s="1"/>
    </row>
    <row r="23272" spans="16:16" x14ac:dyDescent="0.3">
      <c r="P23272" s="1"/>
    </row>
    <row r="23273" spans="16:16" x14ac:dyDescent="0.3">
      <c r="P23273" s="1"/>
    </row>
    <row r="23274" spans="16:16" x14ac:dyDescent="0.3">
      <c r="P23274" s="1"/>
    </row>
    <row r="23275" spans="16:16" x14ac:dyDescent="0.3">
      <c r="P23275" s="1"/>
    </row>
    <row r="23276" spans="16:16" x14ac:dyDescent="0.3">
      <c r="P23276" s="1"/>
    </row>
    <row r="23277" spans="16:16" x14ac:dyDescent="0.3">
      <c r="P23277" s="1"/>
    </row>
    <row r="23278" spans="16:16" x14ac:dyDescent="0.3">
      <c r="P23278" s="1"/>
    </row>
    <row r="23279" spans="16:16" x14ac:dyDescent="0.3">
      <c r="P23279" s="1"/>
    </row>
    <row r="23280" spans="16:16" x14ac:dyDescent="0.3">
      <c r="P23280" s="1"/>
    </row>
    <row r="23281" spans="16:16" x14ac:dyDescent="0.3">
      <c r="P23281" s="1"/>
    </row>
    <row r="23282" spans="16:16" x14ac:dyDescent="0.3">
      <c r="P23282" s="1"/>
    </row>
    <row r="23283" spans="16:16" x14ac:dyDescent="0.3">
      <c r="P23283" s="1"/>
    </row>
    <row r="23284" spans="16:16" x14ac:dyDescent="0.3">
      <c r="P23284" s="1"/>
    </row>
    <row r="23285" spans="16:16" x14ac:dyDescent="0.3">
      <c r="P23285" s="1"/>
    </row>
    <row r="23286" spans="16:16" x14ac:dyDescent="0.3">
      <c r="P23286" s="1"/>
    </row>
    <row r="23287" spans="16:16" x14ac:dyDescent="0.3">
      <c r="P23287" s="1"/>
    </row>
    <row r="23288" spans="16:16" x14ac:dyDescent="0.3">
      <c r="P23288" s="1"/>
    </row>
    <row r="23289" spans="16:16" x14ac:dyDescent="0.3">
      <c r="P23289" s="1"/>
    </row>
    <row r="23290" spans="16:16" x14ac:dyDescent="0.3">
      <c r="P23290" s="1"/>
    </row>
    <row r="23291" spans="16:16" x14ac:dyDescent="0.3">
      <c r="P23291" s="1"/>
    </row>
    <row r="23292" spans="16:16" x14ac:dyDescent="0.3">
      <c r="P23292" s="1"/>
    </row>
    <row r="23293" spans="16:16" x14ac:dyDescent="0.3">
      <c r="P23293" s="1"/>
    </row>
    <row r="23294" spans="16:16" x14ac:dyDescent="0.3">
      <c r="P23294" s="1"/>
    </row>
    <row r="23295" spans="16:16" x14ac:dyDescent="0.3">
      <c r="P23295" s="1"/>
    </row>
    <row r="23296" spans="16:16" x14ac:dyDescent="0.3">
      <c r="P23296" s="1"/>
    </row>
    <row r="23297" spans="16:16" x14ac:dyDescent="0.3">
      <c r="P23297" s="1"/>
    </row>
    <row r="23298" spans="16:16" x14ac:dyDescent="0.3">
      <c r="P23298" s="1"/>
    </row>
    <row r="23299" spans="16:16" x14ac:dyDescent="0.3">
      <c r="P23299" s="1"/>
    </row>
    <row r="23300" spans="16:16" x14ac:dyDescent="0.3">
      <c r="P23300" s="1"/>
    </row>
    <row r="23301" spans="16:16" x14ac:dyDescent="0.3">
      <c r="P23301" s="1"/>
    </row>
    <row r="23302" spans="16:16" x14ac:dyDescent="0.3">
      <c r="P23302" s="1"/>
    </row>
    <row r="23303" spans="16:16" x14ac:dyDescent="0.3">
      <c r="P23303" s="1"/>
    </row>
    <row r="23304" spans="16:16" x14ac:dyDescent="0.3">
      <c r="P23304" s="1"/>
    </row>
    <row r="23305" spans="16:16" x14ac:dyDescent="0.3">
      <c r="P23305" s="1"/>
    </row>
    <row r="23306" spans="16:16" x14ac:dyDescent="0.3">
      <c r="P23306" s="1"/>
    </row>
    <row r="23307" spans="16:16" x14ac:dyDescent="0.3">
      <c r="P23307" s="1"/>
    </row>
    <row r="23308" spans="16:16" x14ac:dyDescent="0.3">
      <c r="P23308" s="1"/>
    </row>
    <row r="23309" spans="16:16" x14ac:dyDescent="0.3">
      <c r="P23309" s="1"/>
    </row>
    <row r="23310" spans="16:16" x14ac:dyDescent="0.3">
      <c r="P23310" s="1"/>
    </row>
    <row r="23311" spans="16:16" x14ac:dyDescent="0.3">
      <c r="P23311" s="1"/>
    </row>
    <row r="23312" spans="16:16" x14ac:dyDescent="0.3">
      <c r="P23312" s="1"/>
    </row>
    <row r="23313" spans="16:16" x14ac:dyDescent="0.3">
      <c r="P23313" s="1"/>
    </row>
    <row r="23314" spans="16:16" x14ac:dyDescent="0.3">
      <c r="P23314" s="1"/>
    </row>
    <row r="23315" spans="16:16" x14ac:dyDescent="0.3">
      <c r="P23315" s="1"/>
    </row>
    <row r="23316" spans="16:16" x14ac:dyDescent="0.3">
      <c r="P23316" s="1"/>
    </row>
    <row r="23317" spans="16:16" x14ac:dyDescent="0.3">
      <c r="P23317" s="1"/>
    </row>
    <row r="23318" spans="16:16" x14ac:dyDescent="0.3">
      <c r="P23318" s="1"/>
    </row>
    <row r="23319" spans="16:16" x14ac:dyDescent="0.3">
      <c r="P23319" s="1"/>
    </row>
    <row r="23320" spans="16:16" x14ac:dyDescent="0.3">
      <c r="P23320" s="1"/>
    </row>
    <row r="23321" spans="16:16" x14ac:dyDescent="0.3">
      <c r="P23321" s="1"/>
    </row>
    <row r="23322" spans="16:16" x14ac:dyDescent="0.3">
      <c r="P23322" s="1"/>
    </row>
    <row r="23323" spans="16:16" x14ac:dyDescent="0.3">
      <c r="P23323" s="1"/>
    </row>
    <row r="23324" spans="16:16" x14ac:dyDescent="0.3">
      <c r="P23324" s="1"/>
    </row>
    <row r="23325" spans="16:16" x14ac:dyDescent="0.3">
      <c r="P23325" s="1"/>
    </row>
    <row r="23326" spans="16:16" x14ac:dyDescent="0.3">
      <c r="P23326" s="1"/>
    </row>
    <row r="23327" spans="16:16" x14ac:dyDescent="0.3">
      <c r="P23327" s="1"/>
    </row>
    <row r="23328" spans="16:16" x14ac:dyDescent="0.3">
      <c r="P23328" s="1"/>
    </row>
    <row r="23329" spans="16:16" x14ac:dyDescent="0.3">
      <c r="P23329" s="1"/>
    </row>
    <row r="23330" spans="16:16" x14ac:dyDescent="0.3">
      <c r="P23330" s="1"/>
    </row>
    <row r="23331" spans="16:16" x14ac:dyDescent="0.3">
      <c r="P23331" s="1"/>
    </row>
    <row r="23332" spans="16:16" x14ac:dyDescent="0.3">
      <c r="P23332" s="1"/>
    </row>
    <row r="23333" spans="16:16" x14ac:dyDescent="0.3">
      <c r="P23333" s="1"/>
    </row>
    <row r="23334" spans="16:16" x14ac:dyDescent="0.3">
      <c r="P23334" s="1"/>
    </row>
    <row r="23335" spans="16:16" x14ac:dyDescent="0.3">
      <c r="P23335" s="1"/>
    </row>
    <row r="23336" spans="16:16" x14ac:dyDescent="0.3">
      <c r="P23336" s="1"/>
    </row>
    <row r="23337" spans="16:16" x14ac:dyDescent="0.3">
      <c r="P23337" s="1"/>
    </row>
    <row r="23338" spans="16:16" x14ac:dyDescent="0.3">
      <c r="P23338" s="1"/>
    </row>
    <row r="23339" spans="16:16" x14ac:dyDescent="0.3">
      <c r="P23339" s="1"/>
    </row>
    <row r="23340" spans="16:16" x14ac:dyDescent="0.3">
      <c r="P23340" s="1"/>
    </row>
    <row r="23341" spans="16:16" x14ac:dyDescent="0.3">
      <c r="P23341" s="1"/>
    </row>
    <row r="23342" spans="16:16" x14ac:dyDescent="0.3">
      <c r="P23342" s="1"/>
    </row>
    <row r="23343" spans="16:16" x14ac:dyDescent="0.3">
      <c r="P23343" s="1"/>
    </row>
    <row r="23344" spans="16:16" x14ac:dyDescent="0.3">
      <c r="P23344" s="1"/>
    </row>
    <row r="23345" spans="16:16" x14ac:dyDescent="0.3">
      <c r="P23345" s="1"/>
    </row>
    <row r="23346" spans="16:16" x14ac:dyDescent="0.3">
      <c r="P23346" s="1"/>
    </row>
    <row r="23347" spans="16:16" x14ac:dyDescent="0.3">
      <c r="P23347" s="1"/>
    </row>
    <row r="23348" spans="16:16" x14ac:dyDescent="0.3">
      <c r="P23348" s="1"/>
    </row>
    <row r="23349" spans="16:16" x14ac:dyDescent="0.3">
      <c r="P23349" s="1"/>
    </row>
    <row r="23350" spans="16:16" x14ac:dyDescent="0.3">
      <c r="P23350" s="1"/>
    </row>
    <row r="23351" spans="16:16" x14ac:dyDescent="0.3">
      <c r="P23351" s="1"/>
    </row>
    <row r="23352" spans="16:16" x14ac:dyDescent="0.3">
      <c r="P23352" s="1"/>
    </row>
    <row r="23353" spans="16:16" x14ac:dyDescent="0.3">
      <c r="P23353" s="1"/>
    </row>
    <row r="23354" spans="16:16" x14ac:dyDescent="0.3">
      <c r="P23354" s="1"/>
    </row>
    <row r="23355" spans="16:16" x14ac:dyDescent="0.3">
      <c r="P23355" s="1"/>
    </row>
    <row r="23356" spans="16:16" x14ac:dyDescent="0.3">
      <c r="P23356" s="1"/>
    </row>
    <row r="23357" spans="16:16" x14ac:dyDescent="0.3">
      <c r="P23357" s="1"/>
    </row>
    <row r="23358" spans="16:16" x14ac:dyDescent="0.3">
      <c r="P23358" s="1"/>
    </row>
    <row r="23359" spans="16:16" x14ac:dyDescent="0.3">
      <c r="P23359" s="1"/>
    </row>
    <row r="23360" spans="16:16" x14ac:dyDescent="0.3">
      <c r="P23360" s="1"/>
    </row>
    <row r="23361" spans="16:16" x14ac:dyDescent="0.3">
      <c r="P23361" s="1"/>
    </row>
    <row r="23362" spans="16:16" x14ac:dyDescent="0.3">
      <c r="P23362" s="1"/>
    </row>
    <row r="23363" spans="16:16" x14ac:dyDescent="0.3">
      <c r="P23363" s="1"/>
    </row>
    <row r="23364" spans="16:16" x14ac:dyDescent="0.3">
      <c r="P23364" s="1"/>
    </row>
    <row r="23365" spans="16:16" x14ac:dyDescent="0.3">
      <c r="P23365" s="1"/>
    </row>
    <row r="23366" spans="16:16" x14ac:dyDescent="0.3">
      <c r="P23366" s="1"/>
    </row>
    <row r="23367" spans="16:16" x14ac:dyDescent="0.3">
      <c r="P23367" s="1"/>
    </row>
    <row r="23368" spans="16:16" x14ac:dyDescent="0.3">
      <c r="P23368" s="1"/>
    </row>
    <row r="23369" spans="16:16" x14ac:dyDescent="0.3">
      <c r="P23369" s="1"/>
    </row>
    <row r="23370" spans="16:16" x14ac:dyDescent="0.3">
      <c r="P23370" s="1"/>
    </row>
    <row r="23371" spans="16:16" x14ac:dyDescent="0.3">
      <c r="P23371" s="1"/>
    </row>
    <row r="23372" spans="16:16" x14ac:dyDescent="0.3">
      <c r="P23372" s="1"/>
    </row>
    <row r="23373" spans="16:16" x14ac:dyDescent="0.3">
      <c r="P23373" s="1"/>
    </row>
    <row r="23374" spans="16:16" x14ac:dyDescent="0.3">
      <c r="P23374" s="1"/>
    </row>
    <row r="23375" spans="16:16" x14ac:dyDescent="0.3">
      <c r="P23375" s="1"/>
    </row>
    <row r="23376" spans="16:16" x14ac:dyDescent="0.3">
      <c r="P23376" s="1"/>
    </row>
    <row r="23377" spans="16:16" x14ac:dyDescent="0.3">
      <c r="P23377" s="1"/>
    </row>
    <row r="23378" spans="16:16" x14ac:dyDescent="0.3">
      <c r="P23378" s="1"/>
    </row>
    <row r="23379" spans="16:16" x14ac:dyDescent="0.3">
      <c r="P23379" s="1"/>
    </row>
    <row r="23380" spans="16:16" x14ac:dyDescent="0.3">
      <c r="P23380" s="1"/>
    </row>
    <row r="23381" spans="16:16" x14ac:dyDescent="0.3">
      <c r="P23381" s="1"/>
    </row>
    <row r="23382" spans="16:16" x14ac:dyDescent="0.3">
      <c r="P23382" s="1"/>
    </row>
    <row r="23383" spans="16:16" x14ac:dyDescent="0.3">
      <c r="P23383" s="1"/>
    </row>
    <row r="23384" spans="16:16" x14ac:dyDescent="0.3">
      <c r="P23384" s="1"/>
    </row>
    <row r="23385" spans="16:16" x14ac:dyDescent="0.3">
      <c r="P23385" s="1"/>
    </row>
    <row r="23386" spans="16:16" x14ac:dyDescent="0.3">
      <c r="P23386" s="1"/>
    </row>
    <row r="23387" spans="16:16" x14ac:dyDescent="0.3">
      <c r="P23387" s="1"/>
    </row>
    <row r="23388" spans="16:16" x14ac:dyDescent="0.3">
      <c r="P23388" s="1"/>
    </row>
    <row r="23389" spans="16:16" x14ac:dyDescent="0.3">
      <c r="P23389" s="1"/>
    </row>
    <row r="23390" spans="16:16" x14ac:dyDescent="0.3">
      <c r="P23390" s="1"/>
    </row>
    <row r="23391" spans="16:16" x14ac:dyDescent="0.3">
      <c r="P23391" s="1"/>
    </row>
    <row r="23392" spans="16:16" x14ac:dyDescent="0.3">
      <c r="P23392" s="1"/>
    </row>
    <row r="23393" spans="16:16" x14ac:dyDescent="0.3">
      <c r="P23393" s="1"/>
    </row>
    <row r="23394" spans="16:16" x14ac:dyDescent="0.3">
      <c r="P23394" s="1"/>
    </row>
    <row r="23395" spans="16:16" x14ac:dyDescent="0.3">
      <c r="P23395" s="1"/>
    </row>
    <row r="23396" spans="16:16" x14ac:dyDescent="0.3">
      <c r="P23396" s="1"/>
    </row>
    <row r="23397" spans="16:16" x14ac:dyDescent="0.3">
      <c r="P23397" s="1"/>
    </row>
    <row r="23398" spans="16:16" x14ac:dyDescent="0.3">
      <c r="P23398" s="1"/>
    </row>
    <row r="23399" spans="16:16" x14ac:dyDescent="0.3">
      <c r="P23399" s="1"/>
    </row>
    <row r="23400" spans="16:16" x14ac:dyDescent="0.3">
      <c r="P23400" s="1"/>
    </row>
    <row r="23401" spans="16:16" x14ac:dyDescent="0.3">
      <c r="P23401" s="1"/>
    </row>
    <row r="23402" spans="16:16" x14ac:dyDescent="0.3">
      <c r="P23402" s="1"/>
    </row>
    <row r="23403" spans="16:16" x14ac:dyDescent="0.3">
      <c r="P23403" s="1"/>
    </row>
    <row r="23404" spans="16:16" x14ac:dyDescent="0.3">
      <c r="P23404" s="1"/>
    </row>
    <row r="23405" spans="16:16" x14ac:dyDescent="0.3">
      <c r="P23405" s="1"/>
    </row>
    <row r="23406" spans="16:16" x14ac:dyDescent="0.3">
      <c r="P23406" s="1"/>
    </row>
    <row r="23407" spans="16:16" x14ac:dyDescent="0.3">
      <c r="P23407" s="1"/>
    </row>
    <row r="23408" spans="16:16" x14ac:dyDescent="0.3">
      <c r="P23408" s="1"/>
    </row>
    <row r="23409" spans="16:16" x14ac:dyDescent="0.3">
      <c r="P23409" s="1"/>
    </row>
    <row r="23410" spans="16:16" x14ac:dyDescent="0.3">
      <c r="P23410" s="1"/>
    </row>
    <row r="23411" spans="16:16" x14ac:dyDescent="0.3">
      <c r="P23411" s="1"/>
    </row>
    <row r="23412" spans="16:16" x14ac:dyDescent="0.3">
      <c r="P23412" s="1"/>
    </row>
    <row r="23413" spans="16:16" x14ac:dyDescent="0.3">
      <c r="P23413" s="1"/>
    </row>
    <row r="23414" spans="16:16" x14ac:dyDescent="0.3">
      <c r="P23414" s="1"/>
    </row>
    <row r="23415" spans="16:16" x14ac:dyDescent="0.3">
      <c r="P23415" s="1"/>
    </row>
    <row r="23416" spans="16:16" x14ac:dyDescent="0.3">
      <c r="P23416" s="1"/>
    </row>
    <row r="23417" spans="16:16" x14ac:dyDescent="0.3">
      <c r="P23417" s="1"/>
    </row>
    <row r="23418" spans="16:16" x14ac:dyDescent="0.3">
      <c r="P23418" s="1"/>
    </row>
    <row r="23419" spans="16:16" x14ac:dyDescent="0.3">
      <c r="P23419" s="1"/>
    </row>
    <row r="23420" spans="16:16" x14ac:dyDescent="0.3">
      <c r="P23420" s="1"/>
    </row>
    <row r="23421" spans="16:16" x14ac:dyDescent="0.3">
      <c r="P23421" s="1"/>
    </row>
    <row r="23422" spans="16:16" x14ac:dyDescent="0.3">
      <c r="P23422" s="1"/>
    </row>
    <row r="23423" spans="16:16" x14ac:dyDescent="0.3">
      <c r="P23423" s="1"/>
    </row>
    <row r="23424" spans="16:16" x14ac:dyDescent="0.3">
      <c r="P23424" s="1"/>
    </row>
    <row r="23425" spans="16:16" x14ac:dyDescent="0.3">
      <c r="P23425" s="1"/>
    </row>
    <row r="23426" spans="16:16" x14ac:dyDescent="0.3">
      <c r="P23426" s="1"/>
    </row>
    <row r="23427" spans="16:16" x14ac:dyDescent="0.3">
      <c r="P23427" s="1"/>
    </row>
    <row r="23428" spans="16:16" x14ac:dyDescent="0.3">
      <c r="P23428" s="1"/>
    </row>
    <row r="23429" spans="16:16" x14ac:dyDescent="0.3">
      <c r="P23429" s="1"/>
    </row>
    <row r="23430" spans="16:16" x14ac:dyDescent="0.3">
      <c r="P23430" s="1"/>
    </row>
    <row r="23431" spans="16:16" x14ac:dyDescent="0.3">
      <c r="P23431" s="1"/>
    </row>
    <row r="23432" spans="16:16" x14ac:dyDescent="0.3">
      <c r="P23432" s="1"/>
    </row>
    <row r="23433" spans="16:16" x14ac:dyDescent="0.3">
      <c r="P23433" s="1"/>
    </row>
    <row r="23434" spans="16:16" x14ac:dyDescent="0.3">
      <c r="P23434" s="1"/>
    </row>
    <row r="23435" spans="16:16" x14ac:dyDescent="0.3">
      <c r="P23435" s="1"/>
    </row>
    <row r="23436" spans="16:16" x14ac:dyDescent="0.3">
      <c r="P23436" s="1"/>
    </row>
    <row r="23437" spans="16:16" x14ac:dyDescent="0.3">
      <c r="P23437" s="1"/>
    </row>
    <row r="23438" spans="16:16" x14ac:dyDescent="0.3">
      <c r="P23438" s="1"/>
    </row>
    <row r="23439" spans="16:16" x14ac:dyDescent="0.3">
      <c r="P23439" s="1"/>
    </row>
    <row r="23440" spans="16:16" x14ac:dyDescent="0.3">
      <c r="P23440" s="1"/>
    </row>
    <row r="23441" spans="16:16" x14ac:dyDescent="0.3">
      <c r="P23441" s="1"/>
    </row>
    <row r="23442" spans="16:16" x14ac:dyDescent="0.3">
      <c r="P23442" s="1"/>
    </row>
    <row r="23443" spans="16:16" x14ac:dyDescent="0.3">
      <c r="P23443" s="1"/>
    </row>
    <row r="23444" spans="16:16" x14ac:dyDescent="0.3">
      <c r="P23444" s="1"/>
    </row>
    <row r="23445" spans="16:16" x14ac:dyDescent="0.3">
      <c r="P23445" s="1"/>
    </row>
    <row r="23446" spans="16:16" x14ac:dyDescent="0.3">
      <c r="P23446" s="1"/>
    </row>
    <row r="23447" spans="16:16" x14ac:dyDescent="0.3">
      <c r="P23447" s="1"/>
    </row>
    <row r="23448" spans="16:16" x14ac:dyDescent="0.3">
      <c r="P23448" s="1"/>
    </row>
    <row r="23449" spans="16:16" x14ac:dyDescent="0.3">
      <c r="P23449" s="1"/>
    </row>
    <row r="23450" spans="16:16" x14ac:dyDescent="0.3">
      <c r="P23450" s="1"/>
    </row>
    <row r="23451" spans="16:16" x14ac:dyDescent="0.3">
      <c r="P23451" s="1"/>
    </row>
    <row r="23452" spans="16:16" x14ac:dyDescent="0.3">
      <c r="P23452" s="1"/>
    </row>
    <row r="23453" spans="16:16" x14ac:dyDescent="0.3">
      <c r="P23453" s="1"/>
    </row>
    <row r="23454" spans="16:16" x14ac:dyDescent="0.3">
      <c r="P23454" s="1"/>
    </row>
    <row r="23455" spans="16:16" x14ac:dyDescent="0.3">
      <c r="P23455" s="1"/>
    </row>
    <row r="23456" spans="16:16" x14ac:dyDescent="0.3">
      <c r="P23456" s="1"/>
    </row>
    <row r="23457" spans="16:16" x14ac:dyDescent="0.3">
      <c r="P23457" s="1"/>
    </row>
    <row r="23458" spans="16:16" x14ac:dyDescent="0.3">
      <c r="P23458" s="1"/>
    </row>
    <row r="23459" spans="16:16" x14ac:dyDescent="0.3">
      <c r="P23459" s="1"/>
    </row>
    <row r="23460" spans="16:16" x14ac:dyDescent="0.3">
      <c r="P23460" s="1"/>
    </row>
    <row r="23461" spans="16:16" x14ac:dyDescent="0.3">
      <c r="P23461" s="1"/>
    </row>
    <row r="23462" spans="16:16" x14ac:dyDescent="0.3">
      <c r="P23462" s="1"/>
    </row>
    <row r="23463" spans="16:16" x14ac:dyDescent="0.3">
      <c r="P23463" s="1"/>
    </row>
    <row r="23464" spans="16:16" x14ac:dyDescent="0.3">
      <c r="P23464" s="1"/>
    </row>
    <row r="23465" spans="16:16" x14ac:dyDescent="0.3">
      <c r="P23465" s="1"/>
    </row>
    <row r="23466" spans="16:16" x14ac:dyDescent="0.3">
      <c r="P23466" s="1"/>
    </row>
    <row r="23467" spans="16:16" x14ac:dyDescent="0.3">
      <c r="P23467" s="1"/>
    </row>
    <row r="23468" spans="16:16" x14ac:dyDescent="0.3">
      <c r="P23468" s="1"/>
    </row>
    <row r="23469" spans="16:16" x14ac:dyDescent="0.3">
      <c r="P23469" s="1"/>
    </row>
    <row r="23470" spans="16:16" x14ac:dyDescent="0.3">
      <c r="P23470" s="1"/>
    </row>
    <row r="23471" spans="16:16" x14ac:dyDescent="0.3">
      <c r="P23471" s="1"/>
    </row>
    <row r="23472" spans="16:16" x14ac:dyDescent="0.3">
      <c r="P23472" s="1"/>
    </row>
    <row r="23473" spans="16:16" x14ac:dyDescent="0.3">
      <c r="P23473" s="1"/>
    </row>
    <row r="23474" spans="16:16" x14ac:dyDescent="0.3">
      <c r="P23474" s="1"/>
    </row>
    <row r="23475" spans="16:16" x14ac:dyDescent="0.3">
      <c r="P23475" s="1"/>
    </row>
    <row r="23476" spans="16:16" x14ac:dyDescent="0.3">
      <c r="P23476" s="1"/>
    </row>
    <row r="23477" spans="16:16" x14ac:dyDescent="0.3">
      <c r="P23477" s="1"/>
    </row>
    <row r="23478" spans="16:16" x14ac:dyDescent="0.3">
      <c r="P23478" s="1"/>
    </row>
    <row r="23479" spans="16:16" x14ac:dyDescent="0.3">
      <c r="P23479" s="1"/>
    </row>
    <row r="23480" spans="16:16" x14ac:dyDescent="0.3">
      <c r="P23480" s="1"/>
    </row>
    <row r="23481" spans="16:16" x14ac:dyDescent="0.3">
      <c r="P23481" s="1"/>
    </row>
    <row r="23482" spans="16:16" x14ac:dyDescent="0.3">
      <c r="P23482" s="1"/>
    </row>
    <row r="23483" spans="16:16" x14ac:dyDescent="0.3">
      <c r="P23483" s="1"/>
    </row>
    <row r="23484" spans="16:16" x14ac:dyDescent="0.3">
      <c r="P23484" s="1"/>
    </row>
    <row r="23485" spans="16:16" x14ac:dyDescent="0.3">
      <c r="P23485" s="1"/>
    </row>
    <row r="23486" spans="16:16" x14ac:dyDescent="0.3">
      <c r="P23486" s="1"/>
    </row>
    <row r="23487" spans="16:16" x14ac:dyDescent="0.3">
      <c r="P23487" s="1"/>
    </row>
    <row r="23488" spans="16:16" x14ac:dyDescent="0.3">
      <c r="P23488" s="1"/>
    </row>
    <row r="23489" spans="16:16" x14ac:dyDescent="0.3">
      <c r="P23489" s="1"/>
    </row>
    <row r="23490" spans="16:16" x14ac:dyDescent="0.3">
      <c r="P23490" s="1"/>
    </row>
    <row r="23491" spans="16:16" x14ac:dyDescent="0.3">
      <c r="P23491" s="1"/>
    </row>
    <row r="23492" spans="16:16" x14ac:dyDescent="0.3">
      <c r="P23492" s="1"/>
    </row>
    <row r="23493" spans="16:16" x14ac:dyDescent="0.3">
      <c r="P23493" s="1"/>
    </row>
    <row r="23494" spans="16:16" x14ac:dyDescent="0.3">
      <c r="P23494" s="1"/>
    </row>
    <row r="23495" spans="16:16" x14ac:dyDescent="0.3">
      <c r="P23495" s="1"/>
    </row>
    <row r="23496" spans="16:16" x14ac:dyDescent="0.3">
      <c r="P23496" s="1"/>
    </row>
    <row r="23497" spans="16:16" x14ac:dyDescent="0.3">
      <c r="P23497" s="1"/>
    </row>
    <row r="23498" spans="16:16" x14ac:dyDescent="0.3">
      <c r="P23498" s="1"/>
    </row>
    <row r="23499" spans="16:16" x14ac:dyDescent="0.3">
      <c r="P23499" s="1"/>
    </row>
    <row r="23500" spans="16:16" x14ac:dyDescent="0.3">
      <c r="P23500" s="1"/>
    </row>
    <row r="23501" spans="16:16" x14ac:dyDescent="0.3">
      <c r="P23501" s="1"/>
    </row>
    <row r="23502" spans="16:16" x14ac:dyDescent="0.3">
      <c r="P23502" s="1"/>
    </row>
    <row r="23503" spans="16:16" x14ac:dyDescent="0.3">
      <c r="P23503" s="1"/>
    </row>
    <row r="23504" spans="16:16" x14ac:dyDescent="0.3">
      <c r="P23504" s="1"/>
    </row>
    <row r="23505" spans="16:16" x14ac:dyDescent="0.3">
      <c r="P23505" s="1"/>
    </row>
    <row r="23506" spans="16:16" x14ac:dyDescent="0.3">
      <c r="P23506" s="1"/>
    </row>
    <row r="23507" spans="16:16" x14ac:dyDescent="0.3">
      <c r="P23507" s="1"/>
    </row>
    <row r="23508" spans="16:16" x14ac:dyDescent="0.3">
      <c r="P23508" s="1"/>
    </row>
    <row r="23509" spans="16:16" x14ac:dyDescent="0.3">
      <c r="P23509" s="1"/>
    </row>
    <row r="23510" spans="16:16" x14ac:dyDescent="0.3">
      <c r="P23510" s="1"/>
    </row>
    <row r="23511" spans="16:16" x14ac:dyDescent="0.3">
      <c r="P23511" s="1"/>
    </row>
    <row r="23512" spans="16:16" x14ac:dyDescent="0.3">
      <c r="P23512" s="1"/>
    </row>
    <row r="23513" spans="16:16" x14ac:dyDescent="0.3">
      <c r="P23513" s="1"/>
    </row>
    <row r="23514" spans="16:16" x14ac:dyDescent="0.3">
      <c r="P23514" s="1"/>
    </row>
    <row r="23515" spans="16:16" x14ac:dyDescent="0.3">
      <c r="P23515" s="1"/>
    </row>
    <row r="23516" spans="16:16" x14ac:dyDescent="0.3">
      <c r="P23516" s="1"/>
    </row>
    <row r="23517" spans="16:16" x14ac:dyDescent="0.3">
      <c r="P23517" s="1"/>
    </row>
    <row r="23518" spans="16:16" x14ac:dyDescent="0.3">
      <c r="P23518" s="1"/>
    </row>
    <row r="23519" spans="16:16" x14ac:dyDescent="0.3">
      <c r="P23519" s="1"/>
    </row>
    <row r="23520" spans="16:16" x14ac:dyDescent="0.3">
      <c r="P23520" s="1"/>
    </row>
    <row r="23521" spans="16:16" x14ac:dyDescent="0.3">
      <c r="P23521" s="1"/>
    </row>
    <row r="23522" spans="16:16" x14ac:dyDescent="0.3">
      <c r="P23522" s="1"/>
    </row>
    <row r="23523" spans="16:16" x14ac:dyDescent="0.3">
      <c r="P23523" s="1"/>
    </row>
    <row r="23524" spans="16:16" x14ac:dyDescent="0.3">
      <c r="P23524" s="1"/>
    </row>
    <row r="23525" spans="16:16" x14ac:dyDescent="0.3">
      <c r="P23525" s="1"/>
    </row>
    <row r="23526" spans="16:16" x14ac:dyDescent="0.3">
      <c r="P23526" s="1"/>
    </row>
    <row r="23527" spans="16:16" x14ac:dyDescent="0.3">
      <c r="P23527" s="1"/>
    </row>
    <row r="23528" spans="16:16" x14ac:dyDescent="0.3">
      <c r="P23528" s="1"/>
    </row>
    <row r="23529" spans="16:16" x14ac:dyDescent="0.3">
      <c r="P23529" s="1"/>
    </row>
    <row r="23530" spans="16:16" x14ac:dyDescent="0.3">
      <c r="P23530" s="1"/>
    </row>
    <row r="23531" spans="16:16" x14ac:dyDescent="0.3">
      <c r="P23531" s="1"/>
    </row>
    <row r="23532" spans="16:16" x14ac:dyDescent="0.3">
      <c r="P23532" s="1"/>
    </row>
    <row r="23533" spans="16:16" x14ac:dyDescent="0.3">
      <c r="P23533" s="1"/>
    </row>
    <row r="23534" spans="16:16" x14ac:dyDescent="0.3">
      <c r="P23534" s="1"/>
    </row>
    <row r="23535" spans="16:16" x14ac:dyDescent="0.3">
      <c r="P23535" s="1"/>
    </row>
    <row r="23536" spans="16:16" x14ac:dyDescent="0.3">
      <c r="P23536" s="1"/>
    </row>
    <row r="23537" spans="16:16" x14ac:dyDescent="0.3">
      <c r="P23537" s="1"/>
    </row>
    <row r="23538" spans="16:16" x14ac:dyDescent="0.3">
      <c r="P23538" s="1"/>
    </row>
    <row r="23539" spans="16:16" x14ac:dyDescent="0.3">
      <c r="P23539" s="1"/>
    </row>
    <row r="23540" spans="16:16" x14ac:dyDescent="0.3">
      <c r="P23540" s="1"/>
    </row>
    <row r="23541" spans="16:16" x14ac:dyDescent="0.3">
      <c r="P23541" s="1"/>
    </row>
    <row r="23542" spans="16:16" x14ac:dyDescent="0.3">
      <c r="P23542" s="1"/>
    </row>
    <row r="23543" spans="16:16" x14ac:dyDescent="0.3">
      <c r="P23543" s="1"/>
    </row>
    <row r="23544" spans="16:16" x14ac:dyDescent="0.3">
      <c r="P23544" s="1"/>
    </row>
    <row r="23545" spans="16:16" x14ac:dyDescent="0.3">
      <c r="P23545" s="1"/>
    </row>
    <row r="23546" spans="16:16" x14ac:dyDescent="0.3">
      <c r="P23546" s="1"/>
    </row>
    <row r="23547" spans="16:16" x14ac:dyDescent="0.3">
      <c r="P23547" s="1"/>
    </row>
    <row r="23548" spans="16:16" x14ac:dyDescent="0.3">
      <c r="P23548" s="1"/>
    </row>
    <row r="23549" spans="16:16" x14ac:dyDescent="0.3">
      <c r="P23549" s="1"/>
    </row>
    <row r="23550" spans="16:16" x14ac:dyDescent="0.3">
      <c r="P23550" s="1"/>
    </row>
    <row r="23551" spans="16:16" x14ac:dyDescent="0.3">
      <c r="P23551" s="1"/>
    </row>
    <row r="23552" spans="16:16" x14ac:dyDescent="0.3">
      <c r="P23552" s="1"/>
    </row>
    <row r="23553" spans="16:16" x14ac:dyDescent="0.3">
      <c r="P23553" s="1"/>
    </row>
    <row r="23554" spans="16:16" x14ac:dyDescent="0.3">
      <c r="P23554" s="1"/>
    </row>
    <row r="23555" spans="16:16" x14ac:dyDescent="0.3">
      <c r="P23555" s="1"/>
    </row>
    <row r="23556" spans="16:16" x14ac:dyDescent="0.3">
      <c r="P23556" s="1"/>
    </row>
    <row r="23557" spans="16:16" x14ac:dyDescent="0.3">
      <c r="P23557" s="1"/>
    </row>
    <row r="23558" spans="16:16" x14ac:dyDescent="0.3">
      <c r="P23558" s="1"/>
    </row>
    <row r="23559" spans="16:16" x14ac:dyDescent="0.3">
      <c r="P23559" s="1"/>
    </row>
    <row r="23560" spans="16:16" x14ac:dyDescent="0.3">
      <c r="P23560" s="1"/>
    </row>
    <row r="23561" spans="16:16" x14ac:dyDescent="0.3">
      <c r="P23561" s="1"/>
    </row>
    <row r="23562" spans="16:16" x14ac:dyDescent="0.3">
      <c r="P23562" s="1"/>
    </row>
    <row r="23563" spans="16:16" x14ac:dyDescent="0.3">
      <c r="P23563" s="1"/>
    </row>
    <row r="23564" spans="16:16" x14ac:dyDescent="0.3">
      <c r="P23564" s="1"/>
    </row>
    <row r="23565" spans="16:16" x14ac:dyDescent="0.3">
      <c r="P23565" s="1"/>
    </row>
    <row r="23566" spans="16:16" x14ac:dyDescent="0.3">
      <c r="P23566" s="1"/>
    </row>
    <row r="23567" spans="16:16" x14ac:dyDescent="0.3">
      <c r="P23567" s="1"/>
    </row>
    <row r="23568" spans="16:16" x14ac:dyDescent="0.3">
      <c r="P23568" s="1"/>
    </row>
    <row r="23569" spans="16:16" x14ac:dyDescent="0.3">
      <c r="P23569" s="1"/>
    </row>
    <row r="23570" spans="16:16" x14ac:dyDescent="0.3">
      <c r="P23570" s="1"/>
    </row>
    <row r="23571" spans="16:16" x14ac:dyDescent="0.3">
      <c r="P23571" s="1"/>
    </row>
    <row r="23572" spans="16:16" x14ac:dyDescent="0.3">
      <c r="P23572" s="1"/>
    </row>
    <row r="23573" spans="16:16" x14ac:dyDescent="0.3">
      <c r="P23573" s="1"/>
    </row>
    <row r="23574" spans="16:16" x14ac:dyDescent="0.3">
      <c r="P23574" s="1"/>
    </row>
    <row r="23575" spans="16:16" x14ac:dyDescent="0.3">
      <c r="P23575" s="1"/>
    </row>
    <row r="23576" spans="16:16" x14ac:dyDescent="0.3">
      <c r="P23576" s="1"/>
    </row>
    <row r="23577" spans="16:16" x14ac:dyDescent="0.3">
      <c r="P23577" s="1"/>
    </row>
    <row r="23578" spans="16:16" x14ac:dyDescent="0.3">
      <c r="P23578" s="1"/>
    </row>
    <row r="23579" spans="16:16" x14ac:dyDescent="0.3">
      <c r="P23579" s="1"/>
    </row>
    <row r="23580" spans="16:16" x14ac:dyDescent="0.3">
      <c r="P23580" s="1"/>
    </row>
    <row r="23581" spans="16:16" x14ac:dyDescent="0.3">
      <c r="P23581" s="1"/>
    </row>
    <row r="23582" spans="16:16" x14ac:dyDescent="0.3">
      <c r="P23582" s="1"/>
    </row>
    <row r="23583" spans="16:16" x14ac:dyDescent="0.3">
      <c r="P23583" s="1"/>
    </row>
    <row r="23584" spans="16:16" x14ac:dyDescent="0.3">
      <c r="P23584" s="1"/>
    </row>
    <row r="23585" spans="16:16" x14ac:dyDescent="0.3">
      <c r="P23585" s="1"/>
    </row>
    <row r="23586" spans="16:16" x14ac:dyDescent="0.3">
      <c r="P23586" s="1"/>
    </row>
    <row r="23587" spans="16:16" x14ac:dyDescent="0.3">
      <c r="P23587" s="1"/>
    </row>
    <row r="23588" spans="16:16" x14ac:dyDescent="0.3">
      <c r="P23588" s="1"/>
    </row>
    <row r="23589" spans="16:16" x14ac:dyDescent="0.3">
      <c r="P23589" s="1"/>
    </row>
    <row r="23590" spans="16:16" x14ac:dyDescent="0.3">
      <c r="P23590" s="1"/>
    </row>
    <row r="23591" spans="16:16" x14ac:dyDescent="0.3">
      <c r="P23591" s="1"/>
    </row>
    <row r="23592" spans="16:16" x14ac:dyDescent="0.3">
      <c r="P23592" s="1"/>
    </row>
    <row r="23593" spans="16:16" x14ac:dyDescent="0.3">
      <c r="P23593" s="1"/>
    </row>
    <row r="23594" spans="16:16" x14ac:dyDescent="0.3">
      <c r="P23594" s="1"/>
    </row>
    <row r="23595" spans="16:16" x14ac:dyDescent="0.3">
      <c r="P23595" s="1"/>
    </row>
    <row r="23596" spans="16:16" x14ac:dyDescent="0.3">
      <c r="P23596" s="1"/>
    </row>
    <row r="23597" spans="16:16" x14ac:dyDescent="0.3">
      <c r="P23597" s="1"/>
    </row>
    <row r="23598" spans="16:16" x14ac:dyDescent="0.3">
      <c r="P23598" s="1"/>
    </row>
    <row r="23599" spans="16:16" x14ac:dyDescent="0.3">
      <c r="P23599" s="1"/>
    </row>
    <row r="23600" spans="16:16" x14ac:dyDescent="0.3">
      <c r="P23600" s="1"/>
    </row>
    <row r="23601" spans="16:16" x14ac:dyDescent="0.3">
      <c r="P23601" s="1"/>
    </row>
    <row r="23602" spans="16:16" x14ac:dyDescent="0.3">
      <c r="P23602" s="1"/>
    </row>
    <row r="23603" spans="16:16" x14ac:dyDescent="0.3">
      <c r="P23603" s="1"/>
    </row>
    <row r="23604" spans="16:16" x14ac:dyDescent="0.3">
      <c r="P23604" s="1"/>
    </row>
    <row r="23605" spans="16:16" x14ac:dyDescent="0.3">
      <c r="P23605" s="1"/>
    </row>
    <row r="23606" spans="16:16" x14ac:dyDescent="0.3">
      <c r="P23606" s="1"/>
    </row>
    <row r="23607" spans="16:16" x14ac:dyDescent="0.3">
      <c r="P23607" s="1"/>
    </row>
    <row r="23608" spans="16:16" x14ac:dyDescent="0.3">
      <c r="P23608" s="1"/>
    </row>
    <row r="23609" spans="16:16" x14ac:dyDescent="0.3">
      <c r="P23609" s="1"/>
    </row>
    <row r="23610" spans="16:16" x14ac:dyDescent="0.3">
      <c r="P23610" s="1"/>
    </row>
    <row r="23611" spans="16:16" x14ac:dyDescent="0.3">
      <c r="P23611" s="1"/>
    </row>
    <row r="23612" spans="16:16" x14ac:dyDescent="0.3">
      <c r="P23612" s="1"/>
    </row>
    <row r="23613" spans="16:16" x14ac:dyDescent="0.3">
      <c r="P23613" s="1"/>
    </row>
    <row r="23614" spans="16:16" x14ac:dyDescent="0.3">
      <c r="P23614" s="1"/>
    </row>
    <row r="23615" spans="16:16" x14ac:dyDescent="0.3">
      <c r="P23615" s="1"/>
    </row>
    <row r="23616" spans="16:16" x14ac:dyDescent="0.3">
      <c r="P23616" s="1"/>
    </row>
    <row r="23617" spans="16:16" x14ac:dyDescent="0.3">
      <c r="P23617" s="1"/>
    </row>
    <row r="23618" spans="16:16" x14ac:dyDescent="0.3">
      <c r="P23618" s="1"/>
    </row>
    <row r="23619" spans="16:16" x14ac:dyDescent="0.3">
      <c r="P23619" s="1"/>
    </row>
    <row r="23620" spans="16:16" x14ac:dyDescent="0.3">
      <c r="P23620" s="1"/>
    </row>
    <row r="23621" spans="16:16" x14ac:dyDescent="0.3">
      <c r="P23621" s="1"/>
    </row>
    <row r="23622" spans="16:16" x14ac:dyDescent="0.3">
      <c r="P23622" s="1"/>
    </row>
    <row r="23623" spans="16:16" x14ac:dyDescent="0.3">
      <c r="P23623" s="1"/>
    </row>
    <row r="23624" spans="16:16" x14ac:dyDescent="0.3">
      <c r="P23624" s="1"/>
    </row>
    <row r="23625" spans="16:16" x14ac:dyDescent="0.3">
      <c r="P23625" s="1"/>
    </row>
    <row r="23626" spans="16:16" x14ac:dyDescent="0.3">
      <c r="P23626" s="1"/>
    </row>
    <row r="23627" spans="16:16" x14ac:dyDescent="0.3">
      <c r="P23627" s="1"/>
    </row>
    <row r="23628" spans="16:16" x14ac:dyDescent="0.3">
      <c r="P23628" s="1"/>
    </row>
    <row r="23629" spans="16:16" x14ac:dyDescent="0.3">
      <c r="P23629" s="1"/>
    </row>
    <row r="23630" spans="16:16" x14ac:dyDescent="0.3">
      <c r="P23630" s="1"/>
    </row>
    <row r="23631" spans="16:16" x14ac:dyDescent="0.3">
      <c r="P23631" s="1"/>
    </row>
    <row r="23632" spans="16:16" x14ac:dyDescent="0.3">
      <c r="P23632" s="1"/>
    </row>
    <row r="23633" spans="16:16" x14ac:dyDescent="0.3">
      <c r="P23633" s="1"/>
    </row>
    <row r="23634" spans="16:16" x14ac:dyDescent="0.3">
      <c r="P23634" s="1"/>
    </row>
    <row r="23635" spans="16:16" x14ac:dyDescent="0.3">
      <c r="P23635" s="1"/>
    </row>
    <row r="23636" spans="16:16" x14ac:dyDescent="0.3">
      <c r="P23636" s="1"/>
    </row>
    <row r="23637" spans="16:16" x14ac:dyDescent="0.3">
      <c r="P23637" s="1"/>
    </row>
    <row r="23638" spans="16:16" x14ac:dyDescent="0.3">
      <c r="P23638" s="1"/>
    </row>
    <row r="23639" spans="16:16" x14ac:dyDescent="0.3">
      <c r="P23639" s="1"/>
    </row>
    <row r="23640" spans="16:16" x14ac:dyDescent="0.3">
      <c r="P23640" s="1"/>
    </row>
    <row r="23641" spans="16:16" x14ac:dyDescent="0.3">
      <c r="P23641" s="1"/>
    </row>
    <row r="23642" spans="16:16" x14ac:dyDescent="0.3">
      <c r="P23642" s="1"/>
    </row>
    <row r="23643" spans="16:16" x14ac:dyDescent="0.3">
      <c r="P23643" s="1"/>
    </row>
    <row r="23644" spans="16:16" x14ac:dyDescent="0.3">
      <c r="P23644" s="1"/>
    </row>
    <row r="23645" spans="16:16" x14ac:dyDescent="0.3">
      <c r="P23645" s="1"/>
    </row>
    <row r="23646" spans="16:16" x14ac:dyDescent="0.3">
      <c r="P23646" s="1"/>
    </row>
    <row r="23647" spans="16:16" x14ac:dyDescent="0.3">
      <c r="P23647" s="1"/>
    </row>
    <row r="23648" spans="16:16" x14ac:dyDescent="0.3">
      <c r="P23648" s="1"/>
    </row>
    <row r="23649" spans="16:16" x14ac:dyDescent="0.3">
      <c r="P23649" s="1"/>
    </row>
    <row r="23650" spans="16:16" x14ac:dyDescent="0.3">
      <c r="P23650" s="1"/>
    </row>
    <row r="23651" spans="16:16" x14ac:dyDescent="0.3">
      <c r="P23651" s="1"/>
    </row>
    <row r="23652" spans="16:16" x14ac:dyDescent="0.3">
      <c r="P23652" s="1"/>
    </row>
    <row r="23653" spans="16:16" x14ac:dyDescent="0.3">
      <c r="P23653" s="1"/>
    </row>
    <row r="23654" spans="16:16" x14ac:dyDescent="0.3">
      <c r="P23654" s="1"/>
    </row>
    <row r="23655" spans="16:16" x14ac:dyDescent="0.3">
      <c r="P23655" s="1"/>
    </row>
    <row r="23656" spans="16:16" x14ac:dyDescent="0.3">
      <c r="P23656" s="1"/>
    </row>
    <row r="23657" spans="16:16" x14ac:dyDescent="0.3">
      <c r="P23657" s="1"/>
    </row>
    <row r="23658" spans="16:16" x14ac:dyDescent="0.3">
      <c r="P23658" s="1"/>
    </row>
    <row r="23659" spans="16:16" x14ac:dyDescent="0.3">
      <c r="P23659" s="1"/>
    </row>
    <row r="23660" spans="16:16" x14ac:dyDescent="0.3">
      <c r="P23660" s="1"/>
    </row>
    <row r="23661" spans="16:16" x14ac:dyDescent="0.3">
      <c r="P23661" s="1"/>
    </row>
    <row r="23662" spans="16:16" x14ac:dyDescent="0.3">
      <c r="P23662" s="1"/>
    </row>
    <row r="23663" spans="16:16" x14ac:dyDescent="0.3">
      <c r="P23663" s="1"/>
    </row>
    <row r="23664" spans="16:16" x14ac:dyDescent="0.3">
      <c r="P23664" s="1"/>
    </row>
    <row r="23665" spans="16:16" x14ac:dyDescent="0.3">
      <c r="P23665" s="1"/>
    </row>
    <row r="23666" spans="16:16" x14ac:dyDescent="0.3">
      <c r="P23666" s="1"/>
    </row>
    <row r="23667" spans="16:16" x14ac:dyDescent="0.3">
      <c r="P23667" s="1"/>
    </row>
    <row r="23668" spans="16:16" x14ac:dyDescent="0.3">
      <c r="P23668" s="1"/>
    </row>
    <row r="23669" spans="16:16" x14ac:dyDescent="0.3">
      <c r="P23669" s="1"/>
    </row>
    <row r="23670" spans="16:16" x14ac:dyDescent="0.3">
      <c r="P23670" s="1"/>
    </row>
    <row r="23671" spans="16:16" x14ac:dyDescent="0.3">
      <c r="P23671" s="1"/>
    </row>
    <row r="23672" spans="16:16" x14ac:dyDescent="0.3">
      <c r="P23672" s="1"/>
    </row>
    <row r="23673" spans="16:16" x14ac:dyDescent="0.3">
      <c r="P23673" s="1"/>
    </row>
    <row r="23674" spans="16:16" x14ac:dyDescent="0.3">
      <c r="P23674" s="1"/>
    </row>
    <row r="23675" spans="16:16" x14ac:dyDescent="0.3">
      <c r="P23675" s="1"/>
    </row>
    <row r="23676" spans="16:16" x14ac:dyDescent="0.3">
      <c r="P23676" s="1"/>
    </row>
    <row r="23677" spans="16:16" x14ac:dyDescent="0.3">
      <c r="P23677" s="1"/>
    </row>
    <row r="23678" spans="16:16" x14ac:dyDescent="0.3">
      <c r="P23678" s="1"/>
    </row>
    <row r="23679" spans="16:16" x14ac:dyDescent="0.3">
      <c r="P23679" s="1"/>
    </row>
    <row r="23680" spans="16:16" x14ac:dyDescent="0.3">
      <c r="P23680" s="1"/>
    </row>
    <row r="23681" spans="16:16" x14ac:dyDescent="0.3">
      <c r="P23681" s="1"/>
    </row>
    <row r="23682" spans="16:16" x14ac:dyDescent="0.3">
      <c r="P23682" s="1"/>
    </row>
    <row r="23683" spans="16:16" x14ac:dyDescent="0.3">
      <c r="P23683" s="1"/>
    </row>
    <row r="23684" spans="16:16" x14ac:dyDescent="0.3">
      <c r="P23684" s="1"/>
    </row>
    <row r="23685" spans="16:16" x14ac:dyDescent="0.3">
      <c r="P23685" s="1"/>
    </row>
    <row r="23686" spans="16:16" x14ac:dyDescent="0.3">
      <c r="P23686" s="1"/>
    </row>
    <row r="23687" spans="16:16" x14ac:dyDescent="0.3">
      <c r="P23687" s="1"/>
    </row>
    <row r="23688" spans="16:16" x14ac:dyDescent="0.3">
      <c r="P23688" s="1"/>
    </row>
    <row r="23689" spans="16:16" x14ac:dyDescent="0.3">
      <c r="P23689" s="1"/>
    </row>
    <row r="23690" spans="16:16" x14ac:dyDescent="0.3">
      <c r="P23690" s="1"/>
    </row>
    <row r="23691" spans="16:16" x14ac:dyDescent="0.3">
      <c r="P23691" s="1"/>
    </row>
    <row r="23692" spans="16:16" x14ac:dyDescent="0.3">
      <c r="P23692" s="1"/>
    </row>
    <row r="23693" spans="16:16" x14ac:dyDescent="0.3">
      <c r="P23693" s="1"/>
    </row>
    <row r="23694" spans="16:16" x14ac:dyDescent="0.3">
      <c r="P23694" s="1"/>
    </row>
    <row r="23695" spans="16:16" x14ac:dyDescent="0.3">
      <c r="P23695" s="1"/>
    </row>
    <row r="23696" spans="16:16" x14ac:dyDescent="0.3">
      <c r="P23696" s="1"/>
    </row>
    <row r="23697" spans="16:16" x14ac:dyDescent="0.3">
      <c r="P23697" s="1"/>
    </row>
    <row r="23698" spans="16:16" x14ac:dyDescent="0.3">
      <c r="P23698" s="1"/>
    </row>
    <row r="23699" spans="16:16" x14ac:dyDescent="0.3">
      <c r="P23699" s="1"/>
    </row>
    <row r="23700" spans="16:16" x14ac:dyDescent="0.3">
      <c r="P23700" s="1"/>
    </row>
    <row r="23701" spans="16:16" x14ac:dyDescent="0.3">
      <c r="P23701" s="1"/>
    </row>
    <row r="23702" spans="16:16" x14ac:dyDescent="0.3">
      <c r="P23702" s="1"/>
    </row>
    <row r="23703" spans="16:16" x14ac:dyDescent="0.3">
      <c r="P23703" s="1"/>
    </row>
    <row r="23704" spans="16:16" x14ac:dyDescent="0.3">
      <c r="P23704" s="1"/>
    </row>
    <row r="23705" spans="16:16" x14ac:dyDescent="0.3">
      <c r="P23705" s="1"/>
    </row>
    <row r="23706" spans="16:16" x14ac:dyDescent="0.3">
      <c r="P23706" s="1"/>
    </row>
    <row r="23707" spans="16:16" x14ac:dyDescent="0.3">
      <c r="P23707" s="1"/>
    </row>
    <row r="23708" spans="16:16" x14ac:dyDescent="0.3">
      <c r="P23708" s="1"/>
    </row>
    <row r="23709" spans="16:16" x14ac:dyDescent="0.3">
      <c r="P23709" s="1"/>
    </row>
    <row r="23710" spans="16:16" x14ac:dyDescent="0.3">
      <c r="P23710" s="1"/>
    </row>
    <row r="23711" spans="16:16" x14ac:dyDescent="0.3">
      <c r="P23711" s="1"/>
    </row>
    <row r="23712" spans="16:16" x14ac:dyDescent="0.3">
      <c r="P23712" s="1"/>
    </row>
    <row r="23713" spans="16:16" x14ac:dyDescent="0.3">
      <c r="P23713" s="1"/>
    </row>
    <row r="23714" spans="16:16" x14ac:dyDescent="0.3">
      <c r="P23714" s="1"/>
    </row>
    <row r="23715" spans="16:16" x14ac:dyDescent="0.3">
      <c r="P23715" s="1"/>
    </row>
    <row r="23716" spans="16:16" x14ac:dyDescent="0.3">
      <c r="P23716" s="1"/>
    </row>
    <row r="23717" spans="16:16" x14ac:dyDescent="0.3">
      <c r="P23717" s="1"/>
    </row>
    <row r="23718" spans="16:16" x14ac:dyDescent="0.3">
      <c r="P23718" s="1"/>
    </row>
    <row r="23719" spans="16:16" x14ac:dyDescent="0.3">
      <c r="P23719" s="1"/>
    </row>
    <row r="23720" spans="16:16" x14ac:dyDescent="0.3">
      <c r="P23720" s="1"/>
    </row>
    <row r="23721" spans="16:16" x14ac:dyDescent="0.3">
      <c r="P23721" s="1"/>
    </row>
    <row r="23722" spans="16:16" x14ac:dyDescent="0.3">
      <c r="P23722" s="1"/>
    </row>
    <row r="23723" spans="16:16" x14ac:dyDescent="0.3">
      <c r="P23723" s="1"/>
    </row>
    <row r="23724" spans="16:16" x14ac:dyDescent="0.3">
      <c r="P23724" s="1"/>
    </row>
    <row r="23725" spans="16:16" x14ac:dyDescent="0.3">
      <c r="P23725" s="1"/>
    </row>
    <row r="23726" spans="16:16" x14ac:dyDescent="0.3">
      <c r="P23726" s="1"/>
    </row>
    <row r="23727" spans="16:16" x14ac:dyDescent="0.3">
      <c r="P23727" s="1"/>
    </row>
    <row r="23728" spans="16:16" x14ac:dyDescent="0.3">
      <c r="P23728" s="1"/>
    </row>
    <row r="23729" spans="16:16" x14ac:dyDescent="0.3">
      <c r="P23729" s="1"/>
    </row>
    <row r="23730" spans="16:16" x14ac:dyDescent="0.3">
      <c r="P23730" s="1"/>
    </row>
    <row r="23731" spans="16:16" x14ac:dyDescent="0.3">
      <c r="P23731" s="1"/>
    </row>
    <row r="23732" spans="16:16" x14ac:dyDescent="0.3">
      <c r="P23732" s="1"/>
    </row>
    <row r="23733" spans="16:16" x14ac:dyDescent="0.3">
      <c r="P23733" s="1"/>
    </row>
    <row r="23734" spans="16:16" x14ac:dyDescent="0.3">
      <c r="P23734" s="1"/>
    </row>
    <row r="23735" spans="16:16" x14ac:dyDescent="0.3">
      <c r="P23735" s="1"/>
    </row>
    <row r="23736" spans="16:16" x14ac:dyDescent="0.3">
      <c r="P23736" s="1"/>
    </row>
    <row r="23737" spans="16:16" x14ac:dyDescent="0.3">
      <c r="P23737" s="1"/>
    </row>
    <row r="23738" spans="16:16" x14ac:dyDescent="0.3">
      <c r="P23738" s="1"/>
    </row>
    <row r="23739" spans="16:16" x14ac:dyDescent="0.3">
      <c r="P23739" s="1"/>
    </row>
    <row r="23740" spans="16:16" x14ac:dyDescent="0.3">
      <c r="P23740" s="1"/>
    </row>
    <row r="23741" spans="16:16" x14ac:dyDescent="0.3">
      <c r="P23741" s="1"/>
    </row>
    <row r="23742" spans="16:16" x14ac:dyDescent="0.3">
      <c r="P23742" s="1"/>
    </row>
    <row r="23743" spans="16:16" x14ac:dyDescent="0.3">
      <c r="P23743" s="1"/>
    </row>
    <row r="23744" spans="16:16" x14ac:dyDescent="0.3">
      <c r="P23744" s="1"/>
    </row>
    <row r="23745" spans="16:16" x14ac:dyDescent="0.3">
      <c r="P23745" s="1"/>
    </row>
    <row r="23746" spans="16:16" x14ac:dyDescent="0.3">
      <c r="P23746" s="1"/>
    </row>
    <row r="23747" spans="16:16" x14ac:dyDescent="0.3">
      <c r="P23747" s="1"/>
    </row>
    <row r="23748" spans="16:16" x14ac:dyDescent="0.3">
      <c r="P23748" s="1"/>
    </row>
    <row r="23749" spans="16:16" x14ac:dyDescent="0.3">
      <c r="P23749" s="1"/>
    </row>
    <row r="23750" spans="16:16" x14ac:dyDescent="0.3">
      <c r="P23750" s="1"/>
    </row>
    <row r="23751" spans="16:16" x14ac:dyDescent="0.3">
      <c r="P23751" s="1"/>
    </row>
    <row r="23752" spans="16:16" x14ac:dyDescent="0.3">
      <c r="P23752" s="1"/>
    </row>
    <row r="23753" spans="16:16" x14ac:dyDescent="0.3">
      <c r="P23753" s="1"/>
    </row>
    <row r="23754" spans="16:16" x14ac:dyDescent="0.3">
      <c r="P23754" s="1"/>
    </row>
    <row r="23755" spans="16:16" x14ac:dyDescent="0.3">
      <c r="P23755" s="1"/>
    </row>
    <row r="23756" spans="16:16" x14ac:dyDescent="0.3">
      <c r="P23756" s="1"/>
    </row>
    <row r="23757" spans="16:16" x14ac:dyDescent="0.3">
      <c r="P23757" s="1"/>
    </row>
    <row r="23758" spans="16:16" x14ac:dyDescent="0.3">
      <c r="P23758" s="1"/>
    </row>
    <row r="23759" spans="16:16" x14ac:dyDescent="0.3">
      <c r="P23759" s="1"/>
    </row>
    <row r="23760" spans="16:16" x14ac:dyDescent="0.3">
      <c r="P23760" s="1"/>
    </row>
    <row r="23761" spans="16:16" x14ac:dyDescent="0.3">
      <c r="P23761" s="1"/>
    </row>
    <row r="23762" spans="16:16" x14ac:dyDescent="0.3">
      <c r="P23762" s="1"/>
    </row>
    <row r="23763" spans="16:16" x14ac:dyDescent="0.3">
      <c r="P23763" s="1"/>
    </row>
    <row r="23764" spans="16:16" x14ac:dyDescent="0.3">
      <c r="P23764" s="1"/>
    </row>
    <row r="23765" spans="16:16" x14ac:dyDescent="0.3">
      <c r="P23765" s="1"/>
    </row>
    <row r="23766" spans="16:16" x14ac:dyDescent="0.3">
      <c r="P23766" s="1"/>
    </row>
    <row r="23767" spans="16:16" x14ac:dyDescent="0.3">
      <c r="P23767" s="1"/>
    </row>
    <row r="23768" spans="16:16" x14ac:dyDescent="0.3">
      <c r="P23768" s="1"/>
    </row>
    <row r="23769" spans="16:16" x14ac:dyDescent="0.3">
      <c r="P23769" s="1"/>
    </row>
    <row r="23770" spans="16:16" x14ac:dyDescent="0.3">
      <c r="P23770" s="1"/>
    </row>
    <row r="23771" spans="16:16" x14ac:dyDescent="0.3">
      <c r="P23771" s="1"/>
    </row>
    <row r="23772" spans="16:16" x14ac:dyDescent="0.3">
      <c r="P23772" s="1"/>
    </row>
    <row r="23773" spans="16:16" x14ac:dyDescent="0.3">
      <c r="P23773" s="1"/>
    </row>
    <row r="23774" spans="16:16" x14ac:dyDescent="0.3">
      <c r="P23774" s="1"/>
    </row>
    <row r="23775" spans="16:16" x14ac:dyDescent="0.3">
      <c r="P23775" s="1"/>
    </row>
    <row r="23776" spans="16:16" x14ac:dyDescent="0.3">
      <c r="P23776" s="1"/>
    </row>
    <row r="23777" spans="16:16" x14ac:dyDescent="0.3">
      <c r="P23777" s="1"/>
    </row>
    <row r="23778" spans="16:16" x14ac:dyDescent="0.3">
      <c r="P23778" s="1"/>
    </row>
    <row r="23779" spans="16:16" x14ac:dyDescent="0.3">
      <c r="P23779" s="1"/>
    </row>
    <row r="23780" spans="16:16" x14ac:dyDescent="0.3">
      <c r="P23780" s="1"/>
    </row>
    <row r="23781" spans="16:16" x14ac:dyDescent="0.3">
      <c r="P23781" s="1"/>
    </row>
    <row r="23782" spans="16:16" x14ac:dyDescent="0.3">
      <c r="P23782" s="1"/>
    </row>
    <row r="23783" spans="16:16" x14ac:dyDescent="0.3">
      <c r="P23783" s="1"/>
    </row>
    <row r="23784" spans="16:16" x14ac:dyDescent="0.3">
      <c r="P23784" s="1"/>
    </row>
    <row r="23785" spans="16:16" x14ac:dyDescent="0.3">
      <c r="P23785" s="1"/>
    </row>
    <row r="23786" spans="16:16" x14ac:dyDescent="0.3">
      <c r="P23786" s="1"/>
    </row>
    <row r="23787" spans="16:16" x14ac:dyDescent="0.3">
      <c r="P23787" s="1"/>
    </row>
    <row r="23788" spans="16:16" x14ac:dyDescent="0.3">
      <c r="P23788" s="1"/>
    </row>
    <row r="23789" spans="16:16" x14ac:dyDescent="0.3">
      <c r="P23789" s="1"/>
    </row>
    <row r="23790" spans="16:16" x14ac:dyDescent="0.3">
      <c r="P23790" s="1"/>
    </row>
    <row r="23791" spans="16:16" x14ac:dyDescent="0.3">
      <c r="P23791" s="1"/>
    </row>
    <row r="23792" spans="16:16" x14ac:dyDescent="0.3">
      <c r="P23792" s="1"/>
    </row>
    <row r="23793" spans="16:16" x14ac:dyDescent="0.3">
      <c r="P23793" s="1"/>
    </row>
    <row r="23794" spans="16:16" x14ac:dyDescent="0.3">
      <c r="P23794" s="1"/>
    </row>
    <row r="23795" spans="16:16" x14ac:dyDescent="0.3">
      <c r="P23795" s="1"/>
    </row>
    <row r="23796" spans="16:16" x14ac:dyDescent="0.3">
      <c r="P23796" s="1"/>
    </row>
    <row r="23797" spans="16:16" x14ac:dyDescent="0.3">
      <c r="P23797" s="1"/>
    </row>
    <row r="23798" spans="16:16" x14ac:dyDescent="0.3">
      <c r="P23798" s="1"/>
    </row>
    <row r="23799" spans="16:16" x14ac:dyDescent="0.3">
      <c r="P23799" s="1"/>
    </row>
    <row r="23800" spans="16:16" x14ac:dyDescent="0.3">
      <c r="P23800" s="1"/>
    </row>
    <row r="23801" spans="16:16" x14ac:dyDescent="0.3">
      <c r="P23801" s="1"/>
    </row>
    <row r="23802" spans="16:16" x14ac:dyDescent="0.3">
      <c r="P23802" s="1"/>
    </row>
    <row r="23803" spans="16:16" x14ac:dyDescent="0.3">
      <c r="P23803" s="1"/>
    </row>
    <row r="23804" spans="16:16" x14ac:dyDescent="0.3">
      <c r="P23804" s="1"/>
    </row>
    <row r="23805" spans="16:16" x14ac:dyDescent="0.3">
      <c r="P23805" s="1"/>
    </row>
    <row r="23806" spans="16:16" x14ac:dyDescent="0.3">
      <c r="P23806" s="1"/>
    </row>
    <row r="23807" spans="16:16" x14ac:dyDescent="0.3">
      <c r="P23807" s="1"/>
    </row>
    <row r="23808" spans="16:16" x14ac:dyDescent="0.3">
      <c r="P23808" s="1"/>
    </row>
    <row r="23809" spans="16:16" x14ac:dyDescent="0.3">
      <c r="P23809" s="1"/>
    </row>
    <row r="23810" spans="16:16" x14ac:dyDescent="0.3">
      <c r="P23810" s="1"/>
    </row>
    <row r="23811" spans="16:16" x14ac:dyDescent="0.3">
      <c r="P23811" s="1"/>
    </row>
    <row r="23812" spans="16:16" x14ac:dyDescent="0.3">
      <c r="P23812" s="1"/>
    </row>
    <row r="23813" spans="16:16" x14ac:dyDescent="0.3">
      <c r="P23813" s="1"/>
    </row>
    <row r="23814" spans="16:16" x14ac:dyDescent="0.3">
      <c r="P23814" s="1"/>
    </row>
    <row r="23815" spans="16:16" x14ac:dyDescent="0.3">
      <c r="P23815" s="1"/>
    </row>
    <row r="23816" spans="16:16" x14ac:dyDescent="0.3">
      <c r="P23816" s="1"/>
    </row>
    <row r="23817" spans="16:16" x14ac:dyDescent="0.3">
      <c r="P23817" s="1"/>
    </row>
    <row r="23818" spans="16:16" x14ac:dyDescent="0.3">
      <c r="P23818" s="1"/>
    </row>
    <row r="23819" spans="16:16" x14ac:dyDescent="0.3">
      <c r="P23819" s="1"/>
    </row>
    <row r="23820" spans="16:16" x14ac:dyDescent="0.3">
      <c r="P23820" s="1"/>
    </row>
    <row r="23821" spans="16:16" x14ac:dyDescent="0.3">
      <c r="P23821" s="1"/>
    </row>
    <row r="23822" spans="16:16" x14ac:dyDescent="0.3">
      <c r="P23822" s="1"/>
    </row>
    <row r="23823" spans="16:16" x14ac:dyDescent="0.3">
      <c r="P23823" s="1"/>
    </row>
    <row r="23824" spans="16:16" x14ac:dyDescent="0.3">
      <c r="P23824" s="1"/>
    </row>
    <row r="23825" spans="16:16" x14ac:dyDescent="0.3">
      <c r="P23825" s="1"/>
    </row>
    <row r="23826" spans="16:16" x14ac:dyDescent="0.3">
      <c r="P23826" s="1"/>
    </row>
    <row r="23827" spans="16:16" x14ac:dyDescent="0.3">
      <c r="P23827" s="1"/>
    </row>
    <row r="23828" spans="16:16" x14ac:dyDescent="0.3">
      <c r="P23828" s="1"/>
    </row>
    <row r="23829" spans="16:16" x14ac:dyDescent="0.3">
      <c r="P23829" s="1"/>
    </row>
    <row r="23830" spans="16:16" x14ac:dyDescent="0.3">
      <c r="P23830" s="1"/>
    </row>
    <row r="23831" spans="16:16" x14ac:dyDescent="0.3">
      <c r="P23831" s="1"/>
    </row>
    <row r="23832" spans="16:16" x14ac:dyDescent="0.3">
      <c r="P23832" s="1"/>
    </row>
    <row r="23833" spans="16:16" x14ac:dyDescent="0.3">
      <c r="P23833" s="1"/>
    </row>
    <row r="23834" spans="16:16" x14ac:dyDescent="0.3">
      <c r="P23834" s="1"/>
    </row>
    <row r="23835" spans="16:16" x14ac:dyDescent="0.3">
      <c r="P23835" s="1"/>
    </row>
    <row r="23836" spans="16:16" x14ac:dyDescent="0.3">
      <c r="P23836" s="1"/>
    </row>
    <row r="23837" spans="16:16" x14ac:dyDescent="0.3">
      <c r="P23837" s="1"/>
    </row>
    <row r="23838" spans="16:16" x14ac:dyDescent="0.3">
      <c r="P23838" s="1"/>
    </row>
    <row r="23839" spans="16:16" x14ac:dyDescent="0.3">
      <c r="P23839" s="1"/>
    </row>
    <row r="23840" spans="16:16" x14ac:dyDescent="0.3">
      <c r="P23840" s="1"/>
    </row>
    <row r="23841" spans="16:16" x14ac:dyDescent="0.3">
      <c r="P23841" s="1"/>
    </row>
    <row r="23842" spans="16:16" x14ac:dyDescent="0.3">
      <c r="P23842" s="1"/>
    </row>
    <row r="23843" spans="16:16" x14ac:dyDescent="0.3">
      <c r="P23843" s="1"/>
    </row>
    <row r="23844" spans="16:16" x14ac:dyDescent="0.3">
      <c r="P23844" s="1"/>
    </row>
    <row r="23845" spans="16:16" x14ac:dyDescent="0.3">
      <c r="P23845" s="1"/>
    </row>
    <row r="23846" spans="16:16" x14ac:dyDescent="0.3">
      <c r="P23846" s="1"/>
    </row>
    <row r="23847" spans="16:16" x14ac:dyDescent="0.3">
      <c r="P23847" s="1"/>
    </row>
    <row r="23848" spans="16:16" x14ac:dyDescent="0.3">
      <c r="P23848" s="1"/>
    </row>
    <row r="23849" spans="16:16" x14ac:dyDescent="0.3">
      <c r="P23849" s="1"/>
    </row>
    <row r="23850" spans="16:16" x14ac:dyDescent="0.3">
      <c r="P23850" s="1"/>
    </row>
    <row r="23851" spans="16:16" x14ac:dyDescent="0.3">
      <c r="P23851" s="1"/>
    </row>
    <row r="23852" spans="16:16" x14ac:dyDescent="0.3">
      <c r="P23852" s="1"/>
    </row>
    <row r="23853" spans="16:16" x14ac:dyDescent="0.3">
      <c r="P23853" s="1"/>
    </row>
    <row r="23854" spans="16:16" x14ac:dyDescent="0.3">
      <c r="P23854" s="1"/>
    </row>
    <row r="23855" spans="16:16" x14ac:dyDescent="0.3">
      <c r="P23855" s="1"/>
    </row>
    <row r="23856" spans="16:16" x14ac:dyDescent="0.3">
      <c r="P23856" s="1"/>
    </row>
    <row r="23857" spans="16:16" x14ac:dyDescent="0.3">
      <c r="P23857" s="1"/>
    </row>
    <row r="23858" spans="16:16" x14ac:dyDescent="0.3">
      <c r="P23858" s="1"/>
    </row>
    <row r="23859" spans="16:16" x14ac:dyDescent="0.3">
      <c r="P23859" s="1"/>
    </row>
    <row r="23860" spans="16:16" x14ac:dyDescent="0.3">
      <c r="P23860" s="1"/>
    </row>
    <row r="23861" spans="16:16" x14ac:dyDescent="0.3">
      <c r="P23861" s="1"/>
    </row>
    <row r="23862" spans="16:16" x14ac:dyDescent="0.3">
      <c r="P23862" s="1"/>
    </row>
    <row r="23863" spans="16:16" x14ac:dyDescent="0.3">
      <c r="P23863" s="1"/>
    </row>
    <row r="23864" spans="16:16" x14ac:dyDescent="0.3">
      <c r="P23864" s="1"/>
    </row>
    <row r="23865" spans="16:16" x14ac:dyDescent="0.3">
      <c r="P23865" s="1"/>
    </row>
    <row r="23866" spans="16:16" x14ac:dyDescent="0.3">
      <c r="P23866" s="1"/>
    </row>
    <row r="23867" spans="16:16" x14ac:dyDescent="0.3">
      <c r="P23867" s="1"/>
    </row>
    <row r="23868" spans="16:16" x14ac:dyDescent="0.3">
      <c r="P23868" s="1"/>
    </row>
    <row r="23869" spans="16:16" x14ac:dyDescent="0.3">
      <c r="P23869" s="1"/>
    </row>
    <row r="23870" spans="16:16" x14ac:dyDescent="0.3">
      <c r="P23870" s="1"/>
    </row>
    <row r="23871" spans="16:16" x14ac:dyDescent="0.3">
      <c r="P23871" s="1"/>
    </row>
    <row r="23872" spans="16:16" x14ac:dyDescent="0.3">
      <c r="P23872" s="1"/>
    </row>
    <row r="23873" spans="16:16" x14ac:dyDescent="0.3">
      <c r="P23873" s="1"/>
    </row>
    <row r="23874" spans="16:16" x14ac:dyDescent="0.3">
      <c r="P23874" s="1"/>
    </row>
    <row r="23875" spans="16:16" x14ac:dyDescent="0.3">
      <c r="P23875" s="1"/>
    </row>
    <row r="23876" spans="16:16" x14ac:dyDescent="0.3">
      <c r="P23876" s="1"/>
    </row>
    <row r="23877" spans="16:16" x14ac:dyDescent="0.3">
      <c r="P23877" s="1"/>
    </row>
    <row r="23878" spans="16:16" x14ac:dyDescent="0.3">
      <c r="P23878" s="1"/>
    </row>
    <row r="23879" spans="16:16" x14ac:dyDescent="0.3">
      <c r="P23879" s="1"/>
    </row>
    <row r="23880" spans="16:16" x14ac:dyDescent="0.3">
      <c r="P23880" s="1"/>
    </row>
    <row r="23881" spans="16:16" x14ac:dyDescent="0.3">
      <c r="P23881" s="1"/>
    </row>
    <row r="23882" spans="16:16" x14ac:dyDescent="0.3">
      <c r="P23882" s="1"/>
    </row>
    <row r="23883" spans="16:16" x14ac:dyDescent="0.3">
      <c r="P23883" s="1"/>
    </row>
    <row r="23884" spans="16:16" x14ac:dyDescent="0.3">
      <c r="P23884" s="1"/>
    </row>
    <row r="23885" spans="16:16" x14ac:dyDescent="0.3">
      <c r="P23885" s="1"/>
    </row>
    <row r="23886" spans="16:16" x14ac:dyDescent="0.3">
      <c r="P23886" s="1"/>
    </row>
    <row r="23887" spans="16:16" x14ac:dyDescent="0.3">
      <c r="P23887" s="1"/>
    </row>
    <row r="23888" spans="16:16" x14ac:dyDescent="0.3">
      <c r="P23888" s="1"/>
    </row>
    <row r="23889" spans="16:16" x14ac:dyDescent="0.3">
      <c r="P23889" s="1"/>
    </row>
    <row r="23890" spans="16:16" x14ac:dyDescent="0.3">
      <c r="P23890" s="1"/>
    </row>
    <row r="23891" spans="16:16" x14ac:dyDescent="0.3">
      <c r="P23891" s="1"/>
    </row>
    <row r="23892" spans="16:16" x14ac:dyDescent="0.3">
      <c r="P23892" s="1"/>
    </row>
    <row r="23893" spans="16:16" x14ac:dyDescent="0.3">
      <c r="P23893" s="1"/>
    </row>
    <row r="23894" spans="16:16" x14ac:dyDescent="0.3">
      <c r="P23894" s="1"/>
    </row>
    <row r="23895" spans="16:16" x14ac:dyDescent="0.3">
      <c r="P23895" s="1"/>
    </row>
    <row r="23896" spans="16:16" x14ac:dyDescent="0.3">
      <c r="P23896" s="1"/>
    </row>
    <row r="23897" spans="16:16" x14ac:dyDescent="0.3">
      <c r="P23897" s="1"/>
    </row>
    <row r="23898" spans="16:16" x14ac:dyDescent="0.3">
      <c r="P23898" s="1"/>
    </row>
    <row r="23899" spans="16:16" x14ac:dyDescent="0.3">
      <c r="P23899" s="1"/>
    </row>
    <row r="23900" spans="16:16" x14ac:dyDescent="0.3">
      <c r="P23900" s="1"/>
    </row>
    <row r="23901" spans="16:16" x14ac:dyDescent="0.3">
      <c r="P23901" s="1"/>
    </row>
    <row r="23902" spans="16:16" x14ac:dyDescent="0.3">
      <c r="P23902" s="1"/>
    </row>
    <row r="23903" spans="16:16" x14ac:dyDescent="0.3">
      <c r="P23903" s="1"/>
    </row>
    <row r="23904" spans="16:16" x14ac:dyDescent="0.3">
      <c r="P23904" s="1"/>
    </row>
    <row r="23905" spans="16:16" x14ac:dyDescent="0.3">
      <c r="P23905" s="1"/>
    </row>
    <row r="23906" spans="16:16" x14ac:dyDescent="0.3">
      <c r="P23906" s="1"/>
    </row>
    <row r="23907" spans="16:16" x14ac:dyDescent="0.3">
      <c r="P23907" s="1"/>
    </row>
    <row r="23908" spans="16:16" x14ac:dyDescent="0.3">
      <c r="P23908" s="1"/>
    </row>
    <row r="23909" spans="16:16" x14ac:dyDescent="0.3">
      <c r="P23909" s="1"/>
    </row>
    <row r="23910" spans="16:16" x14ac:dyDescent="0.3">
      <c r="P23910" s="1"/>
    </row>
    <row r="23911" spans="16:16" x14ac:dyDescent="0.3">
      <c r="P23911" s="1"/>
    </row>
    <row r="23912" spans="16:16" x14ac:dyDescent="0.3">
      <c r="P23912" s="1"/>
    </row>
    <row r="23913" spans="16:16" x14ac:dyDescent="0.3">
      <c r="P23913" s="1"/>
    </row>
    <row r="23914" spans="16:16" x14ac:dyDescent="0.3">
      <c r="P23914" s="1"/>
    </row>
    <row r="23915" spans="16:16" x14ac:dyDescent="0.3">
      <c r="P23915" s="1"/>
    </row>
    <row r="23916" spans="16:16" x14ac:dyDescent="0.3">
      <c r="P23916" s="1"/>
    </row>
    <row r="23917" spans="16:16" x14ac:dyDescent="0.3">
      <c r="P23917" s="1"/>
    </row>
    <row r="23918" spans="16:16" x14ac:dyDescent="0.3">
      <c r="P23918" s="1"/>
    </row>
    <row r="23919" spans="16:16" x14ac:dyDescent="0.3">
      <c r="P23919" s="1"/>
    </row>
    <row r="23920" spans="16:16" x14ac:dyDescent="0.3">
      <c r="P23920" s="1"/>
    </row>
    <row r="23921" spans="16:16" x14ac:dyDescent="0.3">
      <c r="P23921" s="1"/>
    </row>
    <row r="23922" spans="16:16" x14ac:dyDescent="0.3">
      <c r="P23922" s="1"/>
    </row>
    <row r="23923" spans="16:16" x14ac:dyDescent="0.3">
      <c r="P23923" s="1"/>
    </row>
    <row r="23924" spans="16:16" x14ac:dyDescent="0.3">
      <c r="P23924" s="1"/>
    </row>
    <row r="23925" spans="16:16" x14ac:dyDescent="0.3">
      <c r="P23925" s="1"/>
    </row>
    <row r="23926" spans="16:16" x14ac:dyDescent="0.3">
      <c r="P23926" s="1"/>
    </row>
    <row r="23927" spans="16:16" x14ac:dyDescent="0.3">
      <c r="P23927" s="1"/>
    </row>
    <row r="23928" spans="16:16" x14ac:dyDescent="0.3">
      <c r="P23928" s="1"/>
    </row>
    <row r="23929" spans="16:16" x14ac:dyDescent="0.3">
      <c r="P23929" s="1"/>
    </row>
    <row r="23930" spans="16:16" x14ac:dyDescent="0.3">
      <c r="P23930" s="1"/>
    </row>
    <row r="23931" spans="16:16" x14ac:dyDescent="0.3">
      <c r="P23931" s="1"/>
    </row>
    <row r="23932" spans="16:16" x14ac:dyDescent="0.3">
      <c r="P23932" s="1"/>
    </row>
    <row r="23933" spans="16:16" x14ac:dyDescent="0.3">
      <c r="P23933" s="1"/>
    </row>
    <row r="23934" spans="16:16" x14ac:dyDescent="0.3">
      <c r="P23934" s="1"/>
    </row>
    <row r="23935" spans="16:16" x14ac:dyDescent="0.3">
      <c r="P23935" s="1"/>
    </row>
    <row r="23936" spans="16:16" x14ac:dyDescent="0.3">
      <c r="P23936" s="1"/>
    </row>
    <row r="23937" spans="16:16" x14ac:dyDescent="0.3">
      <c r="P23937" s="1"/>
    </row>
    <row r="23938" spans="16:16" x14ac:dyDescent="0.3">
      <c r="P23938" s="1"/>
    </row>
    <row r="23939" spans="16:16" x14ac:dyDescent="0.3">
      <c r="P23939" s="1"/>
    </row>
    <row r="23940" spans="16:16" x14ac:dyDescent="0.3">
      <c r="P23940" s="1"/>
    </row>
    <row r="23941" spans="16:16" x14ac:dyDescent="0.3">
      <c r="P23941" s="1"/>
    </row>
    <row r="23942" spans="16:16" x14ac:dyDescent="0.3">
      <c r="P23942" s="1"/>
    </row>
    <row r="23943" spans="16:16" x14ac:dyDescent="0.3">
      <c r="P23943" s="1"/>
    </row>
    <row r="23944" spans="16:16" x14ac:dyDescent="0.3">
      <c r="P23944" s="1"/>
    </row>
    <row r="23945" spans="16:16" x14ac:dyDescent="0.3">
      <c r="P23945" s="1"/>
    </row>
    <row r="23946" spans="16:16" x14ac:dyDescent="0.3">
      <c r="P23946" s="1"/>
    </row>
    <row r="23947" spans="16:16" x14ac:dyDescent="0.3">
      <c r="P23947" s="1"/>
    </row>
    <row r="23948" spans="16:16" x14ac:dyDescent="0.3">
      <c r="P23948" s="1"/>
    </row>
    <row r="23949" spans="16:16" x14ac:dyDescent="0.3">
      <c r="P23949" s="1"/>
    </row>
    <row r="23950" spans="16:16" x14ac:dyDescent="0.3">
      <c r="P23950" s="1"/>
    </row>
    <row r="23951" spans="16:16" x14ac:dyDescent="0.3">
      <c r="P23951" s="1"/>
    </row>
    <row r="23952" spans="16:16" x14ac:dyDescent="0.3">
      <c r="P23952" s="1"/>
    </row>
    <row r="23953" spans="16:16" x14ac:dyDescent="0.3">
      <c r="P23953" s="1"/>
    </row>
    <row r="23954" spans="16:16" x14ac:dyDescent="0.3">
      <c r="P23954" s="1"/>
    </row>
    <row r="23955" spans="16:16" x14ac:dyDescent="0.3">
      <c r="P23955" s="1"/>
    </row>
    <row r="23956" spans="16:16" x14ac:dyDescent="0.3">
      <c r="P23956" s="1"/>
    </row>
    <row r="23957" spans="16:16" x14ac:dyDescent="0.3">
      <c r="P23957" s="1"/>
    </row>
    <row r="23958" spans="16:16" x14ac:dyDescent="0.3">
      <c r="P23958" s="1"/>
    </row>
    <row r="23959" spans="16:16" x14ac:dyDescent="0.3">
      <c r="P23959" s="1"/>
    </row>
    <row r="23960" spans="16:16" x14ac:dyDescent="0.3">
      <c r="P23960" s="1"/>
    </row>
    <row r="23961" spans="16:16" x14ac:dyDescent="0.3">
      <c r="P23961" s="1"/>
    </row>
    <row r="23962" spans="16:16" x14ac:dyDescent="0.3">
      <c r="P23962" s="1"/>
    </row>
    <row r="23963" spans="16:16" x14ac:dyDescent="0.3">
      <c r="P23963" s="1"/>
    </row>
    <row r="23964" spans="16:16" x14ac:dyDescent="0.3">
      <c r="P23964" s="1"/>
    </row>
    <row r="23965" spans="16:16" x14ac:dyDescent="0.3">
      <c r="P23965" s="1"/>
    </row>
    <row r="23966" spans="16:16" x14ac:dyDescent="0.3">
      <c r="P23966" s="1"/>
    </row>
    <row r="23967" spans="16:16" x14ac:dyDescent="0.3">
      <c r="P23967" s="1"/>
    </row>
    <row r="23968" spans="16:16" x14ac:dyDescent="0.3">
      <c r="P23968" s="1"/>
    </row>
    <row r="23969" spans="16:16" x14ac:dyDescent="0.3">
      <c r="P23969" s="1"/>
    </row>
    <row r="23970" spans="16:16" x14ac:dyDescent="0.3">
      <c r="P23970" s="1"/>
    </row>
    <row r="23971" spans="16:16" x14ac:dyDescent="0.3">
      <c r="P23971" s="1"/>
    </row>
    <row r="23972" spans="16:16" x14ac:dyDescent="0.3">
      <c r="P23972" s="1"/>
    </row>
    <row r="23973" spans="16:16" x14ac:dyDescent="0.3">
      <c r="P23973" s="1"/>
    </row>
    <row r="23974" spans="16:16" x14ac:dyDescent="0.3">
      <c r="P23974" s="1"/>
    </row>
    <row r="23975" spans="16:16" x14ac:dyDescent="0.3">
      <c r="P23975" s="1"/>
    </row>
    <row r="23976" spans="16:16" x14ac:dyDescent="0.3">
      <c r="P23976" s="1"/>
    </row>
    <row r="23977" spans="16:16" x14ac:dyDescent="0.3">
      <c r="P23977" s="1"/>
    </row>
    <row r="23978" spans="16:16" x14ac:dyDescent="0.3">
      <c r="P23978" s="1"/>
    </row>
    <row r="23979" spans="16:16" x14ac:dyDescent="0.3">
      <c r="P23979" s="1"/>
    </row>
    <row r="23980" spans="16:16" x14ac:dyDescent="0.3">
      <c r="P23980" s="1"/>
    </row>
    <row r="23981" spans="16:16" x14ac:dyDescent="0.3">
      <c r="P23981" s="1"/>
    </row>
    <row r="23982" spans="16:16" x14ac:dyDescent="0.3">
      <c r="P23982" s="1"/>
    </row>
    <row r="23983" spans="16:16" x14ac:dyDescent="0.3">
      <c r="P23983" s="1"/>
    </row>
    <row r="23984" spans="16:16" x14ac:dyDescent="0.3">
      <c r="P23984" s="1"/>
    </row>
    <row r="23985" spans="16:16" x14ac:dyDescent="0.3">
      <c r="P23985" s="1"/>
    </row>
    <row r="23986" spans="16:16" x14ac:dyDescent="0.3">
      <c r="P23986" s="1"/>
    </row>
    <row r="23987" spans="16:16" x14ac:dyDescent="0.3">
      <c r="P23987" s="1"/>
    </row>
    <row r="23988" spans="16:16" x14ac:dyDescent="0.3">
      <c r="P23988" s="1"/>
    </row>
    <row r="23989" spans="16:16" x14ac:dyDescent="0.3">
      <c r="P23989" s="1"/>
    </row>
    <row r="23990" spans="16:16" x14ac:dyDescent="0.3">
      <c r="P23990" s="1"/>
    </row>
    <row r="23991" spans="16:16" x14ac:dyDescent="0.3">
      <c r="P23991" s="1"/>
    </row>
    <row r="23992" spans="16:16" x14ac:dyDescent="0.3">
      <c r="P23992" s="1"/>
    </row>
    <row r="23993" spans="16:16" x14ac:dyDescent="0.3">
      <c r="P23993" s="1"/>
    </row>
    <row r="23994" spans="16:16" x14ac:dyDescent="0.3">
      <c r="P23994" s="1"/>
    </row>
    <row r="23995" spans="16:16" x14ac:dyDescent="0.3">
      <c r="P23995" s="1"/>
    </row>
    <row r="23996" spans="16:16" x14ac:dyDescent="0.3">
      <c r="P23996" s="1"/>
    </row>
    <row r="23997" spans="16:16" x14ac:dyDescent="0.3">
      <c r="P23997" s="1"/>
    </row>
    <row r="23998" spans="16:16" x14ac:dyDescent="0.3">
      <c r="P23998" s="1"/>
    </row>
    <row r="23999" spans="16:16" x14ac:dyDescent="0.3">
      <c r="P23999" s="1"/>
    </row>
    <row r="24000" spans="16:16" x14ac:dyDescent="0.3">
      <c r="P24000" s="1"/>
    </row>
    <row r="24001" spans="16:16" x14ac:dyDescent="0.3">
      <c r="P24001" s="1"/>
    </row>
    <row r="24002" spans="16:16" x14ac:dyDescent="0.3">
      <c r="P24002" s="1"/>
    </row>
    <row r="24003" spans="16:16" x14ac:dyDescent="0.3">
      <c r="P24003" s="1"/>
    </row>
    <row r="24004" spans="16:16" x14ac:dyDescent="0.3">
      <c r="P24004" s="1"/>
    </row>
    <row r="24005" spans="16:16" x14ac:dyDescent="0.3">
      <c r="P24005" s="1"/>
    </row>
    <row r="24006" spans="16:16" x14ac:dyDescent="0.3">
      <c r="P24006" s="1"/>
    </row>
    <row r="24007" spans="16:16" x14ac:dyDescent="0.3">
      <c r="P24007" s="1"/>
    </row>
    <row r="24008" spans="16:16" x14ac:dyDescent="0.3">
      <c r="P24008" s="1"/>
    </row>
    <row r="24009" spans="16:16" x14ac:dyDescent="0.3">
      <c r="P24009" s="1"/>
    </row>
    <row r="24010" spans="16:16" x14ac:dyDescent="0.3">
      <c r="P24010" s="1"/>
    </row>
    <row r="24011" spans="16:16" x14ac:dyDescent="0.3">
      <c r="P24011" s="1"/>
    </row>
    <row r="24012" spans="16:16" x14ac:dyDescent="0.3">
      <c r="P24012" s="1"/>
    </row>
    <row r="24013" spans="16:16" x14ac:dyDescent="0.3">
      <c r="P24013" s="1"/>
    </row>
    <row r="24014" spans="16:16" x14ac:dyDescent="0.3">
      <c r="P24014" s="1"/>
    </row>
    <row r="24015" spans="16:16" x14ac:dyDescent="0.3">
      <c r="P24015" s="1"/>
    </row>
    <row r="24016" spans="16:16" x14ac:dyDescent="0.3">
      <c r="P24016" s="1"/>
    </row>
    <row r="24017" spans="16:16" x14ac:dyDescent="0.3">
      <c r="P24017" s="1"/>
    </row>
    <row r="24018" spans="16:16" x14ac:dyDescent="0.3">
      <c r="P24018" s="1"/>
    </row>
    <row r="24019" spans="16:16" x14ac:dyDescent="0.3">
      <c r="P24019" s="1"/>
    </row>
    <row r="24020" spans="16:16" x14ac:dyDescent="0.3">
      <c r="P24020" s="1"/>
    </row>
    <row r="24021" spans="16:16" x14ac:dyDescent="0.3">
      <c r="P24021" s="1"/>
    </row>
    <row r="24022" spans="16:16" x14ac:dyDescent="0.3">
      <c r="P24022" s="1"/>
    </row>
    <row r="24023" spans="16:16" x14ac:dyDescent="0.3">
      <c r="P24023" s="1"/>
    </row>
    <row r="24024" spans="16:16" x14ac:dyDescent="0.3">
      <c r="P24024" s="1"/>
    </row>
    <row r="24025" spans="16:16" x14ac:dyDescent="0.3">
      <c r="P24025" s="1"/>
    </row>
    <row r="24026" spans="16:16" x14ac:dyDescent="0.3">
      <c r="P24026" s="1"/>
    </row>
    <row r="24027" spans="16:16" x14ac:dyDescent="0.3">
      <c r="P24027" s="1"/>
    </row>
    <row r="24028" spans="16:16" x14ac:dyDescent="0.3">
      <c r="P24028" s="1"/>
    </row>
    <row r="24029" spans="16:16" x14ac:dyDescent="0.3">
      <c r="P24029" s="1"/>
    </row>
    <row r="24030" spans="16:16" x14ac:dyDescent="0.3">
      <c r="P24030" s="1"/>
    </row>
    <row r="24031" spans="16:16" x14ac:dyDescent="0.3">
      <c r="P24031" s="1"/>
    </row>
    <row r="24032" spans="16:16" x14ac:dyDescent="0.3">
      <c r="P24032" s="1"/>
    </row>
    <row r="24033" spans="16:16" x14ac:dyDescent="0.3">
      <c r="P24033" s="1"/>
    </row>
    <row r="24034" spans="16:16" x14ac:dyDescent="0.3">
      <c r="P24034" s="1"/>
    </row>
    <row r="24035" spans="16:16" x14ac:dyDescent="0.3">
      <c r="P24035" s="1"/>
    </row>
    <row r="24036" spans="16:16" x14ac:dyDescent="0.3">
      <c r="P24036" s="1"/>
    </row>
    <row r="24037" spans="16:16" x14ac:dyDescent="0.3">
      <c r="P24037" s="1"/>
    </row>
    <row r="24038" spans="16:16" x14ac:dyDescent="0.3">
      <c r="P24038" s="1"/>
    </row>
    <row r="24039" spans="16:16" x14ac:dyDescent="0.3">
      <c r="P24039" s="1"/>
    </row>
    <row r="24040" spans="16:16" x14ac:dyDescent="0.3">
      <c r="P24040" s="1"/>
    </row>
    <row r="24041" spans="16:16" x14ac:dyDescent="0.3">
      <c r="P24041" s="1"/>
    </row>
    <row r="24042" spans="16:16" x14ac:dyDescent="0.3">
      <c r="P24042" s="1"/>
    </row>
    <row r="24043" spans="16:16" x14ac:dyDescent="0.3">
      <c r="P24043" s="1"/>
    </row>
    <row r="24044" spans="16:16" x14ac:dyDescent="0.3">
      <c r="P24044" s="1"/>
    </row>
    <row r="24045" spans="16:16" x14ac:dyDescent="0.3">
      <c r="P24045" s="1"/>
    </row>
    <row r="24046" spans="16:16" x14ac:dyDescent="0.3">
      <c r="P24046" s="1"/>
    </row>
    <row r="24047" spans="16:16" x14ac:dyDescent="0.3">
      <c r="P24047" s="1"/>
    </row>
    <row r="24048" spans="16:16" x14ac:dyDescent="0.3">
      <c r="P24048" s="1"/>
    </row>
    <row r="24049" spans="16:16" x14ac:dyDescent="0.3">
      <c r="P24049" s="1"/>
    </row>
    <row r="24050" spans="16:16" x14ac:dyDescent="0.3">
      <c r="P24050" s="1"/>
    </row>
    <row r="24051" spans="16:16" x14ac:dyDescent="0.3">
      <c r="P24051" s="1"/>
    </row>
    <row r="24052" spans="16:16" x14ac:dyDescent="0.3">
      <c r="P24052" s="1"/>
    </row>
    <row r="24053" spans="16:16" x14ac:dyDescent="0.3">
      <c r="P24053" s="1"/>
    </row>
    <row r="24054" spans="16:16" x14ac:dyDescent="0.3">
      <c r="P24054" s="1"/>
    </row>
    <row r="24055" spans="16:16" x14ac:dyDescent="0.3">
      <c r="P24055" s="1"/>
    </row>
    <row r="24056" spans="16:16" x14ac:dyDescent="0.3">
      <c r="P24056" s="1"/>
    </row>
    <row r="24057" spans="16:16" x14ac:dyDescent="0.3">
      <c r="P24057" s="1"/>
    </row>
    <row r="24058" spans="16:16" x14ac:dyDescent="0.3">
      <c r="P24058" s="1"/>
    </row>
    <row r="24059" spans="16:16" x14ac:dyDescent="0.3">
      <c r="P24059" s="1"/>
    </row>
    <row r="24060" spans="16:16" x14ac:dyDescent="0.3">
      <c r="P24060" s="1"/>
    </row>
    <row r="24061" spans="16:16" x14ac:dyDescent="0.3">
      <c r="P24061" s="1"/>
    </row>
    <row r="24062" spans="16:16" x14ac:dyDescent="0.3">
      <c r="P24062" s="1"/>
    </row>
    <row r="24063" spans="16:16" x14ac:dyDescent="0.3">
      <c r="P24063" s="1"/>
    </row>
    <row r="24064" spans="16:16" x14ac:dyDescent="0.3">
      <c r="P24064" s="1"/>
    </row>
    <row r="24065" spans="16:16" x14ac:dyDescent="0.3">
      <c r="P24065" s="1"/>
    </row>
    <row r="24066" spans="16:16" x14ac:dyDescent="0.3">
      <c r="P24066" s="1"/>
    </row>
    <row r="24067" spans="16:16" x14ac:dyDescent="0.3">
      <c r="P24067" s="1"/>
    </row>
    <row r="24068" spans="16:16" x14ac:dyDescent="0.3">
      <c r="P24068" s="1"/>
    </row>
    <row r="24069" spans="16:16" x14ac:dyDescent="0.3">
      <c r="P24069" s="1"/>
    </row>
    <row r="24070" spans="16:16" x14ac:dyDescent="0.3">
      <c r="P24070" s="1"/>
    </row>
    <row r="24071" spans="16:16" x14ac:dyDescent="0.3">
      <c r="P24071" s="1"/>
    </row>
    <row r="24072" spans="16:16" x14ac:dyDescent="0.3">
      <c r="P24072" s="1"/>
    </row>
    <row r="24073" spans="16:16" x14ac:dyDescent="0.3">
      <c r="P24073" s="1"/>
    </row>
    <row r="24074" spans="16:16" x14ac:dyDescent="0.3">
      <c r="P24074" s="1"/>
    </row>
    <row r="24075" spans="16:16" x14ac:dyDescent="0.3">
      <c r="P24075" s="1"/>
    </row>
    <row r="24076" spans="16:16" x14ac:dyDescent="0.3">
      <c r="P24076" s="1"/>
    </row>
    <row r="24077" spans="16:16" x14ac:dyDescent="0.3">
      <c r="P24077" s="1"/>
    </row>
    <row r="24078" spans="16:16" x14ac:dyDescent="0.3">
      <c r="P24078" s="1"/>
    </row>
    <row r="24079" spans="16:16" x14ac:dyDescent="0.3">
      <c r="P24079" s="1"/>
    </row>
    <row r="24080" spans="16:16" x14ac:dyDescent="0.3">
      <c r="P24080" s="1"/>
    </row>
    <row r="24081" spans="16:16" x14ac:dyDescent="0.3">
      <c r="P24081" s="1"/>
    </row>
    <row r="24082" spans="16:16" x14ac:dyDescent="0.3">
      <c r="P24082" s="1"/>
    </row>
    <row r="24083" spans="16:16" x14ac:dyDescent="0.3">
      <c r="P24083" s="1"/>
    </row>
    <row r="24084" spans="16:16" x14ac:dyDescent="0.3">
      <c r="P24084" s="1"/>
    </row>
    <row r="24085" spans="16:16" x14ac:dyDescent="0.3">
      <c r="P24085" s="1"/>
    </row>
    <row r="24086" spans="16:16" x14ac:dyDescent="0.3">
      <c r="P24086" s="1"/>
    </row>
    <row r="24087" spans="16:16" x14ac:dyDescent="0.3">
      <c r="P24087" s="1"/>
    </row>
    <row r="24088" spans="16:16" x14ac:dyDescent="0.3">
      <c r="P24088" s="1"/>
    </row>
    <row r="24089" spans="16:16" x14ac:dyDescent="0.3">
      <c r="P24089" s="1"/>
    </row>
    <row r="24090" spans="16:16" x14ac:dyDescent="0.3">
      <c r="P24090" s="1"/>
    </row>
    <row r="24091" spans="16:16" x14ac:dyDescent="0.3">
      <c r="P24091" s="1"/>
    </row>
    <row r="24092" spans="16:16" x14ac:dyDescent="0.3">
      <c r="P24092" s="1"/>
    </row>
    <row r="24093" spans="16:16" x14ac:dyDescent="0.3">
      <c r="P24093" s="1"/>
    </row>
    <row r="24094" spans="16:16" x14ac:dyDescent="0.3">
      <c r="P24094" s="1"/>
    </row>
    <row r="24095" spans="16:16" x14ac:dyDescent="0.3">
      <c r="P24095" s="1"/>
    </row>
    <row r="24096" spans="16:16" x14ac:dyDescent="0.3">
      <c r="P24096" s="1"/>
    </row>
    <row r="24097" spans="16:16" x14ac:dyDescent="0.3">
      <c r="P24097" s="1"/>
    </row>
    <row r="24098" spans="16:16" x14ac:dyDescent="0.3">
      <c r="P24098" s="1"/>
    </row>
    <row r="24099" spans="16:16" x14ac:dyDescent="0.3">
      <c r="P24099" s="1"/>
    </row>
    <row r="24100" spans="16:16" x14ac:dyDescent="0.3">
      <c r="P24100" s="1"/>
    </row>
    <row r="24101" spans="16:16" x14ac:dyDescent="0.3">
      <c r="P24101" s="1"/>
    </row>
    <row r="24102" spans="16:16" x14ac:dyDescent="0.3">
      <c r="P24102" s="1"/>
    </row>
    <row r="24103" spans="16:16" x14ac:dyDescent="0.3">
      <c r="P24103" s="1"/>
    </row>
    <row r="24104" spans="16:16" x14ac:dyDescent="0.3">
      <c r="P24104" s="1"/>
    </row>
    <row r="24105" spans="16:16" x14ac:dyDescent="0.3">
      <c r="P24105" s="1"/>
    </row>
    <row r="24106" spans="16:16" x14ac:dyDescent="0.3">
      <c r="P24106" s="1"/>
    </row>
    <row r="24107" spans="16:16" x14ac:dyDescent="0.3">
      <c r="P24107" s="1"/>
    </row>
    <row r="24108" spans="16:16" x14ac:dyDescent="0.3">
      <c r="P24108" s="1"/>
    </row>
    <row r="24109" spans="16:16" x14ac:dyDescent="0.3">
      <c r="P24109" s="1"/>
    </row>
    <row r="24110" spans="16:16" x14ac:dyDescent="0.3">
      <c r="P24110" s="1"/>
    </row>
    <row r="24111" spans="16:16" x14ac:dyDescent="0.3">
      <c r="P24111" s="1"/>
    </row>
    <row r="24112" spans="16:16" x14ac:dyDescent="0.3">
      <c r="P24112" s="1"/>
    </row>
    <row r="24113" spans="16:16" x14ac:dyDescent="0.3">
      <c r="P24113" s="1"/>
    </row>
    <row r="24114" spans="16:16" x14ac:dyDescent="0.3">
      <c r="P24114" s="1"/>
    </row>
    <row r="24115" spans="16:16" x14ac:dyDescent="0.3">
      <c r="P24115" s="1"/>
    </row>
    <row r="24116" spans="16:16" x14ac:dyDescent="0.3">
      <c r="P24116" s="1"/>
    </row>
    <row r="24117" spans="16:16" x14ac:dyDescent="0.3">
      <c r="P24117" s="1"/>
    </row>
    <row r="24118" spans="16:16" x14ac:dyDescent="0.3">
      <c r="P24118" s="1"/>
    </row>
    <row r="24119" spans="16:16" x14ac:dyDescent="0.3">
      <c r="P24119" s="1"/>
    </row>
    <row r="24120" spans="16:16" x14ac:dyDescent="0.3">
      <c r="P24120" s="1"/>
    </row>
    <row r="24121" spans="16:16" x14ac:dyDescent="0.3">
      <c r="P24121" s="1"/>
    </row>
    <row r="24122" spans="16:16" x14ac:dyDescent="0.3">
      <c r="P24122" s="1"/>
    </row>
    <row r="24123" spans="16:16" x14ac:dyDescent="0.3">
      <c r="P24123" s="1"/>
    </row>
    <row r="24124" spans="16:16" x14ac:dyDescent="0.3">
      <c r="P24124" s="1"/>
    </row>
    <row r="24125" spans="16:16" x14ac:dyDescent="0.3">
      <c r="P24125" s="1"/>
    </row>
    <row r="24126" spans="16:16" x14ac:dyDescent="0.3">
      <c r="P24126" s="1"/>
    </row>
    <row r="24127" spans="16:16" x14ac:dyDescent="0.3">
      <c r="P24127" s="1"/>
    </row>
    <row r="24128" spans="16:16" x14ac:dyDescent="0.3">
      <c r="P24128" s="1"/>
    </row>
    <row r="24129" spans="16:16" x14ac:dyDescent="0.3">
      <c r="P24129" s="1"/>
    </row>
    <row r="24130" spans="16:16" x14ac:dyDescent="0.3">
      <c r="P24130" s="1"/>
    </row>
    <row r="24131" spans="16:16" x14ac:dyDescent="0.3">
      <c r="P24131" s="1"/>
    </row>
    <row r="24132" spans="16:16" x14ac:dyDescent="0.3">
      <c r="P24132" s="1"/>
    </row>
    <row r="24133" spans="16:16" x14ac:dyDescent="0.3">
      <c r="P24133" s="1"/>
    </row>
    <row r="24134" spans="16:16" x14ac:dyDescent="0.3">
      <c r="P24134" s="1"/>
    </row>
    <row r="24135" spans="16:16" x14ac:dyDescent="0.3">
      <c r="P24135" s="1"/>
    </row>
    <row r="24136" spans="16:16" x14ac:dyDescent="0.3">
      <c r="P24136" s="1"/>
    </row>
    <row r="24137" spans="16:16" x14ac:dyDescent="0.3">
      <c r="P24137" s="1"/>
    </row>
    <row r="24138" spans="16:16" x14ac:dyDescent="0.3">
      <c r="P24138" s="1"/>
    </row>
    <row r="24139" spans="16:16" x14ac:dyDescent="0.3">
      <c r="P24139" s="1"/>
    </row>
    <row r="24140" spans="16:16" x14ac:dyDescent="0.3">
      <c r="P24140" s="1"/>
    </row>
    <row r="24141" spans="16:16" x14ac:dyDescent="0.3">
      <c r="P24141" s="1"/>
    </row>
    <row r="24142" spans="16:16" x14ac:dyDescent="0.3">
      <c r="P24142" s="1"/>
    </row>
    <row r="24143" spans="16:16" x14ac:dyDescent="0.3">
      <c r="P24143" s="1"/>
    </row>
    <row r="24144" spans="16:16" x14ac:dyDescent="0.3">
      <c r="P24144" s="1"/>
    </row>
    <row r="24145" spans="16:16" x14ac:dyDescent="0.3">
      <c r="P24145" s="1"/>
    </row>
    <row r="24146" spans="16:16" x14ac:dyDescent="0.3">
      <c r="P24146" s="1"/>
    </row>
    <row r="24147" spans="16:16" x14ac:dyDescent="0.3">
      <c r="P24147" s="1"/>
    </row>
    <row r="24148" spans="16:16" x14ac:dyDescent="0.3">
      <c r="P24148" s="1"/>
    </row>
    <row r="24149" spans="16:16" x14ac:dyDescent="0.3">
      <c r="P24149" s="1"/>
    </row>
    <row r="24150" spans="16:16" x14ac:dyDescent="0.3">
      <c r="P24150" s="1"/>
    </row>
    <row r="24151" spans="16:16" x14ac:dyDescent="0.3">
      <c r="P24151" s="1"/>
    </row>
    <row r="24152" spans="16:16" x14ac:dyDescent="0.3">
      <c r="P24152" s="1"/>
    </row>
    <row r="24153" spans="16:16" x14ac:dyDescent="0.3">
      <c r="P24153" s="1"/>
    </row>
    <row r="24154" spans="16:16" x14ac:dyDescent="0.3">
      <c r="P24154" s="1"/>
    </row>
    <row r="24155" spans="16:16" x14ac:dyDescent="0.3">
      <c r="P24155" s="1"/>
    </row>
    <row r="24156" spans="16:16" x14ac:dyDescent="0.3">
      <c r="P24156" s="1"/>
    </row>
    <row r="24157" spans="16:16" x14ac:dyDescent="0.3">
      <c r="P24157" s="1"/>
    </row>
    <row r="24158" spans="16:16" x14ac:dyDescent="0.3">
      <c r="P24158" s="1"/>
    </row>
    <row r="24159" spans="16:16" x14ac:dyDescent="0.3">
      <c r="P24159" s="1"/>
    </row>
    <row r="24160" spans="16:16" x14ac:dyDescent="0.3">
      <c r="P24160" s="1"/>
    </row>
    <row r="24161" spans="16:16" x14ac:dyDescent="0.3">
      <c r="P24161" s="1"/>
    </row>
    <row r="24162" spans="16:16" x14ac:dyDescent="0.3">
      <c r="P24162" s="1"/>
    </row>
    <row r="24163" spans="16:16" x14ac:dyDescent="0.3">
      <c r="P24163" s="1"/>
    </row>
    <row r="24164" spans="16:16" x14ac:dyDescent="0.3">
      <c r="P24164" s="1"/>
    </row>
    <row r="24165" spans="16:16" x14ac:dyDescent="0.3">
      <c r="P24165" s="1"/>
    </row>
    <row r="24166" spans="16:16" x14ac:dyDescent="0.3">
      <c r="P24166" s="1"/>
    </row>
    <row r="24167" spans="16:16" x14ac:dyDescent="0.3">
      <c r="P24167" s="1"/>
    </row>
    <row r="24168" spans="16:16" x14ac:dyDescent="0.3">
      <c r="P24168" s="1"/>
    </row>
    <row r="24169" spans="16:16" x14ac:dyDescent="0.3">
      <c r="P24169" s="1"/>
    </row>
    <row r="24170" spans="16:16" x14ac:dyDescent="0.3">
      <c r="P24170" s="1"/>
    </row>
    <row r="24171" spans="16:16" x14ac:dyDescent="0.3">
      <c r="P24171" s="1"/>
    </row>
    <row r="24172" spans="16:16" x14ac:dyDescent="0.3">
      <c r="P24172" s="1"/>
    </row>
    <row r="24173" spans="16:16" x14ac:dyDescent="0.3">
      <c r="P24173" s="1"/>
    </row>
    <row r="24174" spans="16:16" x14ac:dyDescent="0.3">
      <c r="P24174" s="1"/>
    </row>
    <row r="24175" spans="16:16" x14ac:dyDescent="0.3">
      <c r="P24175" s="1"/>
    </row>
    <row r="24176" spans="16:16" x14ac:dyDescent="0.3">
      <c r="P24176" s="1"/>
    </row>
    <row r="24177" spans="16:16" x14ac:dyDescent="0.3">
      <c r="P24177" s="1"/>
    </row>
    <row r="24178" spans="16:16" x14ac:dyDescent="0.3">
      <c r="P24178" s="1"/>
    </row>
    <row r="24179" spans="16:16" x14ac:dyDescent="0.3">
      <c r="P24179" s="1"/>
    </row>
    <row r="24180" spans="16:16" x14ac:dyDescent="0.3">
      <c r="P24180" s="1"/>
    </row>
    <row r="24181" spans="16:16" x14ac:dyDescent="0.3">
      <c r="P24181" s="1"/>
    </row>
    <row r="24182" spans="16:16" x14ac:dyDescent="0.3">
      <c r="P24182" s="1"/>
    </row>
    <row r="24183" spans="16:16" x14ac:dyDescent="0.3">
      <c r="P24183" s="1"/>
    </row>
    <row r="24184" spans="16:16" x14ac:dyDescent="0.3">
      <c r="P24184" s="1"/>
    </row>
    <row r="24185" spans="16:16" x14ac:dyDescent="0.3">
      <c r="P24185" s="1"/>
    </row>
    <row r="24186" spans="16:16" x14ac:dyDescent="0.3">
      <c r="P24186" s="1"/>
    </row>
    <row r="24187" spans="16:16" x14ac:dyDescent="0.3">
      <c r="P24187" s="1"/>
    </row>
    <row r="24188" spans="16:16" x14ac:dyDescent="0.3">
      <c r="P24188" s="1"/>
    </row>
    <row r="24189" spans="16:16" x14ac:dyDescent="0.3">
      <c r="P24189" s="1"/>
    </row>
    <row r="24190" spans="16:16" x14ac:dyDescent="0.3">
      <c r="P24190" s="1"/>
    </row>
    <row r="24191" spans="16:16" x14ac:dyDescent="0.3">
      <c r="P24191" s="1"/>
    </row>
    <row r="24192" spans="16:16" x14ac:dyDescent="0.3">
      <c r="P24192" s="1"/>
    </row>
    <row r="24193" spans="16:16" x14ac:dyDescent="0.3">
      <c r="P24193" s="1"/>
    </row>
    <row r="24194" spans="16:16" x14ac:dyDescent="0.3">
      <c r="P24194" s="1"/>
    </row>
    <row r="24195" spans="16:16" x14ac:dyDescent="0.3">
      <c r="P24195" s="1"/>
    </row>
    <row r="24196" spans="16:16" x14ac:dyDescent="0.3">
      <c r="P24196" s="1"/>
    </row>
    <row r="24197" spans="16:16" x14ac:dyDescent="0.3">
      <c r="P24197" s="1"/>
    </row>
    <row r="24198" spans="16:16" x14ac:dyDescent="0.3">
      <c r="P24198" s="1"/>
    </row>
    <row r="24199" spans="16:16" x14ac:dyDescent="0.3">
      <c r="P24199" s="1"/>
    </row>
    <row r="24200" spans="16:16" x14ac:dyDescent="0.3">
      <c r="P24200" s="1"/>
    </row>
    <row r="24201" spans="16:16" x14ac:dyDescent="0.3">
      <c r="P24201" s="1"/>
    </row>
    <row r="24202" spans="16:16" x14ac:dyDescent="0.3">
      <c r="P24202" s="1"/>
    </row>
    <row r="24203" spans="16:16" x14ac:dyDescent="0.3">
      <c r="P24203" s="1"/>
    </row>
    <row r="24204" spans="16:16" x14ac:dyDescent="0.3">
      <c r="P24204" s="1"/>
    </row>
    <row r="24205" spans="16:16" x14ac:dyDescent="0.3">
      <c r="P24205" s="1"/>
    </row>
    <row r="24206" spans="16:16" x14ac:dyDescent="0.3">
      <c r="P24206" s="1"/>
    </row>
    <row r="24207" spans="16:16" x14ac:dyDescent="0.3">
      <c r="P24207" s="1"/>
    </row>
    <row r="24208" spans="16:16" x14ac:dyDescent="0.3">
      <c r="P24208" s="1"/>
    </row>
    <row r="24209" spans="16:16" x14ac:dyDescent="0.3">
      <c r="P24209" s="1"/>
    </row>
    <row r="24210" spans="16:16" x14ac:dyDescent="0.3">
      <c r="P24210" s="1"/>
    </row>
    <row r="24211" spans="16:16" x14ac:dyDescent="0.3">
      <c r="P24211" s="1"/>
    </row>
    <row r="24212" spans="16:16" x14ac:dyDescent="0.3">
      <c r="P24212" s="1"/>
    </row>
    <row r="24213" spans="16:16" x14ac:dyDescent="0.3">
      <c r="P24213" s="1"/>
    </row>
    <row r="24214" spans="16:16" x14ac:dyDescent="0.3">
      <c r="P24214" s="1"/>
    </row>
    <row r="24215" spans="16:16" x14ac:dyDescent="0.3">
      <c r="P24215" s="1"/>
    </row>
    <row r="24216" spans="16:16" x14ac:dyDescent="0.3">
      <c r="P24216" s="1"/>
    </row>
    <row r="24217" spans="16:16" x14ac:dyDescent="0.3">
      <c r="P24217" s="1"/>
    </row>
    <row r="24218" spans="16:16" x14ac:dyDescent="0.3">
      <c r="P24218" s="1"/>
    </row>
    <row r="24219" spans="16:16" x14ac:dyDescent="0.3">
      <c r="P24219" s="1"/>
    </row>
    <row r="24220" spans="16:16" x14ac:dyDescent="0.3">
      <c r="P24220" s="1"/>
    </row>
    <row r="24221" spans="16:16" x14ac:dyDescent="0.3">
      <c r="P24221" s="1"/>
    </row>
    <row r="24222" spans="16:16" x14ac:dyDescent="0.3">
      <c r="P24222" s="1"/>
    </row>
    <row r="24223" spans="16:16" x14ac:dyDescent="0.3">
      <c r="P24223" s="1"/>
    </row>
    <row r="24224" spans="16:16" x14ac:dyDescent="0.3">
      <c r="P24224" s="1"/>
    </row>
    <row r="24225" spans="16:16" x14ac:dyDescent="0.3">
      <c r="P24225" s="1"/>
    </row>
    <row r="24226" spans="16:16" x14ac:dyDescent="0.3">
      <c r="P24226" s="1"/>
    </row>
    <row r="24227" spans="16:16" x14ac:dyDescent="0.3">
      <c r="P24227" s="1"/>
    </row>
    <row r="24228" spans="16:16" x14ac:dyDescent="0.3">
      <c r="P24228" s="1"/>
    </row>
    <row r="24229" spans="16:16" x14ac:dyDescent="0.3">
      <c r="P24229" s="1"/>
    </row>
    <row r="24230" spans="16:16" x14ac:dyDescent="0.3">
      <c r="P24230" s="1"/>
    </row>
    <row r="24231" spans="16:16" x14ac:dyDescent="0.3">
      <c r="P24231" s="1"/>
    </row>
    <row r="24232" spans="16:16" x14ac:dyDescent="0.3">
      <c r="P24232" s="1"/>
    </row>
    <row r="24233" spans="16:16" x14ac:dyDescent="0.3">
      <c r="P24233" s="1"/>
    </row>
    <row r="24234" spans="16:16" x14ac:dyDescent="0.3">
      <c r="P24234" s="1"/>
    </row>
    <row r="24235" spans="16:16" x14ac:dyDescent="0.3">
      <c r="P24235" s="1"/>
    </row>
    <row r="24236" spans="16:16" x14ac:dyDescent="0.3">
      <c r="P24236" s="1"/>
    </row>
    <row r="24237" spans="16:16" x14ac:dyDescent="0.3">
      <c r="P24237" s="1"/>
    </row>
    <row r="24238" spans="16:16" x14ac:dyDescent="0.3">
      <c r="P24238" s="1"/>
    </row>
    <row r="24239" spans="16:16" x14ac:dyDescent="0.3">
      <c r="P24239" s="1"/>
    </row>
    <row r="24240" spans="16:16" x14ac:dyDescent="0.3">
      <c r="P24240" s="1"/>
    </row>
    <row r="24241" spans="16:16" x14ac:dyDescent="0.3">
      <c r="P24241" s="1"/>
    </row>
    <row r="24242" spans="16:16" x14ac:dyDescent="0.3">
      <c r="P24242" s="1"/>
    </row>
    <row r="24243" spans="16:16" x14ac:dyDescent="0.3">
      <c r="P24243" s="1"/>
    </row>
    <row r="24244" spans="16:16" x14ac:dyDescent="0.3">
      <c r="P24244" s="1"/>
    </row>
    <row r="24245" spans="16:16" x14ac:dyDescent="0.3">
      <c r="P24245" s="1"/>
    </row>
    <row r="24246" spans="16:16" x14ac:dyDescent="0.3">
      <c r="P24246" s="1"/>
    </row>
    <row r="24247" spans="16:16" x14ac:dyDescent="0.3">
      <c r="P24247" s="1"/>
    </row>
    <row r="24248" spans="16:16" x14ac:dyDescent="0.3">
      <c r="P24248" s="1"/>
    </row>
    <row r="24249" spans="16:16" x14ac:dyDescent="0.3">
      <c r="P24249" s="1"/>
    </row>
    <row r="24250" spans="16:16" x14ac:dyDescent="0.3">
      <c r="P24250" s="1"/>
    </row>
    <row r="24251" spans="16:16" x14ac:dyDescent="0.3">
      <c r="P24251" s="1"/>
    </row>
    <row r="24252" spans="16:16" x14ac:dyDescent="0.3">
      <c r="P24252" s="1"/>
    </row>
    <row r="24253" spans="16:16" x14ac:dyDescent="0.3">
      <c r="P24253" s="1"/>
    </row>
    <row r="24254" spans="16:16" x14ac:dyDescent="0.3">
      <c r="P24254" s="1"/>
    </row>
    <row r="24255" spans="16:16" x14ac:dyDescent="0.3">
      <c r="P24255" s="1"/>
    </row>
    <row r="24256" spans="16:16" x14ac:dyDescent="0.3">
      <c r="P24256" s="1"/>
    </row>
    <row r="24257" spans="16:16" x14ac:dyDescent="0.3">
      <c r="P24257" s="1"/>
    </row>
    <row r="24258" spans="16:16" x14ac:dyDescent="0.3">
      <c r="P24258" s="1"/>
    </row>
    <row r="24259" spans="16:16" x14ac:dyDescent="0.3">
      <c r="P24259" s="1"/>
    </row>
    <row r="24260" spans="16:16" x14ac:dyDescent="0.3">
      <c r="P24260" s="1"/>
    </row>
    <row r="24261" spans="16:16" x14ac:dyDescent="0.3">
      <c r="P24261" s="1"/>
    </row>
    <row r="24262" spans="16:16" x14ac:dyDescent="0.3">
      <c r="P24262" s="1"/>
    </row>
    <row r="24263" spans="16:16" x14ac:dyDescent="0.3">
      <c r="P24263" s="1"/>
    </row>
    <row r="24264" spans="16:16" x14ac:dyDescent="0.3">
      <c r="P24264" s="1"/>
    </row>
    <row r="24265" spans="16:16" x14ac:dyDescent="0.3">
      <c r="P24265" s="1"/>
    </row>
    <row r="24266" spans="16:16" x14ac:dyDescent="0.3">
      <c r="P24266" s="1"/>
    </row>
    <row r="24267" spans="16:16" x14ac:dyDescent="0.3">
      <c r="P24267" s="1"/>
    </row>
    <row r="24268" spans="16:16" x14ac:dyDescent="0.3">
      <c r="P24268" s="1"/>
    </row>
    <row r="24269" spans="16:16" x14ac:dyDescent="0.3">
      <c r="P24269" s="1"/>
    </row>
    <row r="24270" spans="16:16" x14ac:dyDescent="0.3">
      <c r="P24270" s="1"/>
    </row>
    <row r="24271" spans="16:16" x14ac:dyDescent="0.3">
      <c r="P24271" s="1"/>
    </row>
    <row r="24272" spans="16:16" x14ac:dyDescent="0.3">
      <c r="P24272" s="1"/>
    </row>
    <row r="24273" spans="16:16" x14ac:dyDescent="0.3">
      <c r="P24273" s="1"/>
    </row>
    <row r="24274" spans="16:16" x14ac:dyDescent="0.3">
      <c r="P24274" s="1"/>
    </row>
    <row r="24275" spans="16:16" x14ac:dyDescent="0.3">
      <c r="P24275" s="1"/>
    </row>
    <row r="24276" spans="16:16" x14ac:dyDescent="0.3">
      <c r="P24276" s="1"/>
    </row>
    <row r="24277" spans="16:16" x14ac:dyDescent="0.3">
      <c r="P24277" s="1"/>
    </row>
    <row r="24278" spans="16:16" x14ac:dyDescent="0.3">
      <c r="P24278" s="1"/>
    </row>
    <row r="24279" spans="16:16" x14ac:dyDescent="0.3">
      <c r="P24279" s="1"/>
    </row>
    <row r="24280" spans="16:16" x14ac:dyDescent="0.3">
      <c r="P24280" s="1"/>
    </row>
    <row r="24281" spans="16:16" x14ac:dyDescent="0.3">
      <c r="P24281" s="1"/>
    </row>
    <row r="24282" spans="16:16" x14ac:dyDescent="0.3">
      <c r="P24282" s="1"/>
    </row>
    <row r="24283" spans="16:16" x14ac:dyDescent="0.3">
      <c r="P24283" s="1"/>
    </row>
    <row r="24284" spans="16:16" x14ac:dyDescent="0.3">
      <c r="P24284" s="1"/>
    </row>
    <row r="24285" spans="16:16" x14ac:dyDescent="0.3">
      <c r="P24285" s="1"/>
    </row>
    <row r="24286" spans="16:16" x14ac:dyDescent="0.3">
      <c r="P24286" s="1"/>
    </row>
    <row r="24287" spans="16:16" x14ac:dyDescent="0.3">
      <c r="P24287" s="1"/>
    </row>
    <row r="24288" spans="16:16" x14ac:dyDescent="0.3">
      <c r="P24288" s="1"/>
    </row>
    <row r="24289" spans="16:16" x14ac:dyDescent="0.3">
      <c r="P24289" s="1"/>
    </row>
    <row r="24290" spans="16:16" x14ac:dyDescent="0.3">
      <c r="P24290" s="1"/>
    </row>
    <row r="24291" spans="16:16" x14ac:dyDescent="0.3">
      <c r="P24291" s="1"/>
    </row>
    <row r="24292" spans="16:16" x14ac:dyDescent="0.3">
      <c r="P24292" s="1"/>
    </row>
    <row r="24293" spans="16:16" x14ac:dyDescent="0.3">
      <c r="P24293" s="1"/>
    </row>
    <row r="24294" spans="16:16" x14ac:dyDescent="0.3">
      <c r="P24294" s="1"/>
    </row>
    <row r="24295" spans="16:16" x14ac:dyDescent="0.3">
      <c r="P24295" s="1"/>
    </row>
    <row r="24296" spans="16:16" x14ac:dyDescent="0.3">
      <c r="P24296" s="1"/>
    </row>
    <row r="24297" spans="16:16" x14ac:dyDescent="0.3">
      <c r="P24297" s="1"/>
    </row>
    <row r="24298" spans="16:16" x14ac:dyDescent="0.3">
      <c r="P24298" s="1"/>
    </row>
    <row r="24299" spans="16:16" x14ac:dyDescent="0.3">
      <c r="P24299" s="1"/>
    </row>
    <row r="24300" spans="16:16" x14ac:dyDescent="0.3">
      <c r="P24300" s="1"/>
    </row>
    <row r="24301" spans="16:16" x14ac:dyDescent="0.3">
      <c r="P24301" s="1"/>
    </row>
    <row r="24302" spans="16:16" x14ac:dyDescent="0.3">
      <c r="P24302" s="1"/>
    </row>
    <row r="24303" spans="16:16" x14ac:dyDescent="0.3">
      <c r="P24303" s="1"/>
    </row>
    <row r="24304" spans="16:16" x14ac:dyDescent="0.3">
      <c r="P24304" s="1"/>
    </row>
    <row r="24305" spans="16:16" x14ac:dyDescent="0.3">
      <c r="P24305" s="1"/>
    </row>
    <row r="24306" spans="16:16" x14ac:dyDescent="0.3">
      <c r="P24306" s="1"/>
    </row>
    <row r="24307" spans="16:16" x14ac:dyDescent="0.3">
      <c r="P24307" s="1"/>
    </row>
    <row r="24308" spans="16:16" x14ac:dyDescent="0.3">
      <c r="P24308" s="1"/>
    </row>
    <row r="24309" spans="16:16" x14ac:dyDescent="0.3">
      <c r="P24309" s="1"/>
    </row>
    <row r="24310" spans="16:16" x14ac:dyDescent="0.3">
      <c r="P24310" s="1"/>
    </row>
    <row r="24311" spans="16:16" x14ac:dyDescent="0.3">
      <c r="P24311" s="1"/>
    </row>
    <row r="24312" spans="16:16" x14ac:dyDescent="0.3">
      <c r="P24312" s="1"/>
    </row>
    <row r="24313" spans="16:16" x14ac:dyDescent="0.3">
      <c r="P24313" s="1"/>
    </row>
    <row r="24314" spans="16:16" x14ac:dyDescent="0.3">
      <c r="P24314" s="1"/>
    </row>
    <row r="24315" spans="16:16" x14ac:dyDescent="0.3">
      <c r="P24315" s="1"/>
    </row>
    <row r="24316" spans="16:16" x14ac:dyDescent="0.3">
      <c r="P24316" s="1"/>
    </row>
    <row r="24317" spans="16:16" x14ac:dyDescent="0.3">
      <c r="P24317" s="1"/>
    </row>
    <row r="24318" spans="16:16" x14ac:dyDescent="0.3">
      <c r="P24318" s="1"/>
    </row>
    <row r="24319" spans="16:16" x14ac:dyDescent="0.3">
      <c r="P24319" s="1"/>
    </row>
    <row r="24320" spans="16:16" x14ac:dyDescent="0.3">
      <c r="P24320" s="1"/>
    </row>
    <row r="24321" spans="16:16" x14ac:dyDescent="0.3">
      <c r="P24321" s="1"/>
    </row>
    <row r="24322" spans="16:16" x14ac:dyDescent="0.3">
      <c r="P24322" s="1"/>
    </row>
    <row r="24323" spans="16:16" x14ac:dyDescent="0.3">
      <c r="P24323" s="1"/>
    </row>
    <row r="24324" spans="16:16" x14ac:dyDescent="0.3">
      <c r="P24324" s="1"/>
    </row>
    <row r="24325" spans="16:16" x14ac:dyDescent="0.3">
      <c r="P24325" s="1"/>
    </row>
    <row r="24326" spans="16:16" x14ac:dyDescent="0.3">
      <c r="P24326" s="1"/>
    </row>
    <row r="24327" spans="16:16" x14ac:dyDescent="0.3">
      <c r="P24327" s="1"/>
    </row>
    <row r="24328" spans="16:16" x14ac:dyDescent="0.3">
      <c r="P24328" s="1"/>
    </row>
    <row r="24329" spans="16:16" x14ac:dyDescent="0.3">
      <c r="P24329" s="1"/>
    </row>
    <row r="24330" spans="16:16" x14ac:dyDescent="0.3">
      <c r="P24330" s="1"/>
    </row>
    <row r="24331" spans="16:16" x14ac:dyDescent="0.3">
      <c r="P24331" s="1"/>
    </row>
    <row r="24332" spans="16:16" x14ac:dyDescent="0.3">
      <c r="P24332" s="1"/>
    </row>
    <row r="24333" spans="16:16" x14ac:dyDescent="0.3">
      <c r="P24333" s="1"/>
    </row>
    <row r="24334" spans="16:16" x14ac:dyDescent="0.3">
      <c r="P24334" s="1"/>
    </row>
    <row r="24335" spans="16:16" x14ac:dyDescent="0.3">
      <c r="P24335" s="1"/>
    </row>
    <row r="24336" spans="16:16" x14ac:dyDescent="0.3">
      <c r="P24336" s="1"/>
    </row>
    <row r="24337" spans="16:16" x14ac:dyDescent="0.3">
      <c r="P24337" s="1"/>
    </row>
    <row r="24338" spans="16:16" x14ac:dyDescent="0.3">
      <c r="P24338" s="1"/>
    </row>
    <row r="24339" spans="16:16" x14ac:dyDescent="0.3">
      <c r="P24339" s="1"/>
    </row>
    <row r="24340" spans="16:16" x14ac:dyDescent="0.3">
      <c r="P24340" s="1"/>
    </row>
    <row r="24341" spans="16:16" x14ac:dyDescent="0.3">
      <c r="P24341" s="1"/>
    </row>
    <row r="24342" spans="16:16" x14ac:dyDescent="0.3">
      <c r="P24342" s="1"/>
    </row>
    <row r="24343" spans="16:16" x14ac:dyDescent="0.3">
      <c r="P24343" s="1"/>
    </row>
    <row r="24344" spans="16:16" x14ac:dyDescent="0.3">
      <c r="P24344" s="1"/>
    </row>
    <row r="24345" spans="16:16" x14ac:dyDescent="0.3">
      <c r="P24345" s="1"/>
    </row>
    <row r="24346" spans="16:16" x14ac:dyDescent="0.3">
      <c r="P24346" s="1"/>
    </row>
    <row r="24347" spans="16:16" x14ac:dyDescent="0.3">
      <c r="P24347" s="1"/>
    </row>
    <row r="24348" spans="16:16" x14ac:dyDescent="0.3">
      <c r="P24348" s="1"/>
    </row>
    <row r="24349" spans="16:16" x14ac:dyDescent="0.3">
      <c r="P24349" s="1"/>
    </row>
    <row r="24350" spans="16:16" x14ac:dyDescent="0.3">
      <c r="P24350" s="1"/>
    </row>
    <row r="24351" spans="16:16" x14ac:dyDescent="0.3">
      <c r="P24351" s="1"/>
    </row>
    <row r="24352" spans="16:16" x14ac:dyDescent="0.3">
      <c r="P24352" s="1"/>
    </row>
    <row r="24353" spans="16:16" x14ac:dyDescent="0.3">
      <c r="P24353" s="1"/>
    </row>
    <row r="24354" spans="16:16" x14ac:dyDescent="0.3">
      <c r="P24354" s="1"/>
    </row>
    <row r="24355" spans="16:16" x14ac:dyDescent="0.3">
      <c r="P24355" s="1"/>
    </row>
    <row r="24356" spans="16:16" x14ac:dyDescent="0.3">
      <c r="P24356" s="1"/>
    </row>
    <row r="24357" spans="16:16" x14ac:dyDescent="0.3">
      <c r="P24357" s="1"/>
    </row>
    <row r="24358" spans="16:16" x14ac:dyDescent="0.3">
      <c r="P24358" s="1"/>
    </row>
    <row r="24359" spans="16:16" x14ac:dyDescent="0.3">
      <c r="P24359" s="1"/>
    </row>
    <row r="24360" spans="16:16" x14ac:dyDescent="0.3">
      <c r="P24360" s="1"/>
    </row>
    <row r="24361" spans="16:16" x14ac:dyDescent="0.3">
      <c r="P24361" s="1"/>
    </row>
    <row r="24362" spans="16:16" x14ac:dyDescent="0.3">
      <c r="P24362" s="1"/>
    </row>
    <row r="24363" spans="16:16" x14ac:dyDescent="0.3">
      <c r="P24363" s="1"/>
    </row>
    <row r="24364" spans="16:16" x14ac:dyDescent="0.3">
      <c r="P24364" s="1"/>
    </row>
    <row r="24365" spans="16:16" x14ac:dyDescent="0.3">
      <c r="P24365" s="1"/>
    </row>
    <row r="24366" spans="16:16" x14ac:dyDescent="0.3">
      <c r="P24366" s="1"/>
    </row>
    <row r="24367" spans="16:16" x14ac:dyDescent="0.3">
      <c r="P24367" s="1"/>
    </row>
    <row r="24368" spans="16:16" x14ac:dyDescent="0.3">
      <c r="P24368" s="1"/>
    </row>
    <row r="24369" spans="16:16" x14ac:dyDescent="0.3">
      <c r="P24369" s="1"/>
    </row>
    <row r="24370" spans="16:16" x14ac:dyDescent="0.3">
      <c r="P24370" s="1"/>
    </row>
    <row r="24371" spans="16:16" x14ac:dyDescent="0.3">
      <c r="P24371" s="1"/>
    </row>
    <row r="24372" spans="16:16" x14ac:dyDescent="0.3">
      <c r="P24372" s="1"/>
    </row>
    <row r="24373" spans="16:16" x14ac:dyDescent="0.3">
      <c r="P24373" s="1"/>
    </row>
    <row r="24374" spans="16:16" x14ac:dyDescent="0.3">
      <c r="P24374" s="1"/>
    </row>
    <row r="24375" spans="16:16" x14ac:dyDescent="0.3">
      <c r="P24375" s="1"/>
    </row>
    <row r="24376" spans="16:16" x14ac:dyDescent="0.3">
      <c r="P24376" s="1"/>
    </row>
    <row r="24377" spans="16:16" x14ac:dyDescent="0.3">
      <c r="P24377" s="1"/>
    </row>
    <row r="24378" spans="16:16" x14ac:dyDescent="0.3">
      <c r="P24378" s="1"/>
    </row>
    <row r="24379" spans="16:16" x14ac:dyDescent="0.3">
      <c r="P24379" s="1"/>
    </row>
    <row r="24380" spans="16:16" x14ac:dyDescent="0.3">
      <c r="P24380" s="1"/>
    </row>
    <row r="24381" spans="16:16" x14ac:dyDescent="0.3">
      <c r="P24381" s="1"/>
    </row>
    <row r="24382" spans="16:16" x14ac:dyDescent="0.3">
      <c r="P24382" s="1"/>
    </row>
    <row r="24383" spans="16:16" x14ac:dyDescent="0.3">
      <c r="P24383" s="1"/>
    </row>
    <row r="24384" spans="16:16" x14ac:dyDescent="0.3">
      <c r="P24384" s="1"/>
    </row>
    <row r="24385" spans="16:16" x14ac:dyDescent="0.3">
      <c r="P24385" s="1"/>
    </row>
    <row r="24386" spans="16:16" x14ac:dyDescent="0.3">
      <c r="P24386" s="1"/>
    </row>
    <row r="24387" spans="16:16" x14ac:dyDescent="0.3">
      <c r="P24387" s="1"/>
    </row>
    <row r="24388" spans="16:16" x14ac:dyDescent="0.3">
      <c r="P24388" s="1"/>
    </row>
    <row r="24389" spans="16:16" x14ac:dyDescent="0.3">
      <c r="P24389" s="1"/>
    </row>
    <row r="24390" spans="16:16" x14ac:dyDescent="0.3">
      <c r="P24390" s="1"/>
    </row>
    <row r="24391" spans="16:16" x14ac:dyDescent="0.3">
      <c r="P24391" s="1"/>
    </row>
    <row r="24392" spans="16:16" x14ac:dyDescent="0.3">
      <c r="P24392" s="1"/>
    </row>
    <row r="24393" spans="16:16" x14ac:dyDescent="0.3">
      <c r="P24393" s="1"/>
    </row>
    <row r="24394" spans="16:16" x14ac:dyDescent="0.3">
      <c r="P24394" s="1"/>
    </row>
    <row r="24395" spans="16:16" x14ac:dyDescent="0.3">
      <c r="P24395" s="1"/>
    </row>
    <row r="24396" spans="16:16" x14ac:dyDescent="0.3">
      <c r="P24396" s="1"/>
    </row>
    <row r="24397" spans="16:16" x14ac:dyDescent="0.3">
      <c r="P24397" s="1"/>
    </row>
    <row r="24398" spans="16:16" x14ac:dyDescent="0.3">
      <c r="P24398" s="1"/>
    </row>
    <row r="24399" spans="16:16" x14ac:dyDescent="0.3">
      <c r="P24399" s="1"/>
    </row>
    <row r="24400" spans="16:16" x14ac:dyDescent="0.3">
      <c r="P24400" s="1"/>
    </row>
    <row r="24401" spans="16:16" x14ac:dyDescent="0.3">
      <c r="P24401" s="1"/>
    </row>
    <row r="24402" spans="16:16" x14ac:dyDescent="0.3">
      <c r="P24402" s="1"/>
    </row>
    <row r="24403" spans="16:16" x14ac:dyDescent="0.3">
      <c r="P24403" s="1"/>
    </row>
    <row r="24404" spans="16:16" x14ac:dyDescent="0.3">
      <c r="P24404" s="1"/>
    </row>
    <row r="24405" spans="16:16" x14ac:dyDescent="0.3">
      <c r="P24405" s="1"/>
    </row>
    <row r="24406" spans="16:16" x14ac:dyDescent="0.3">
      <c r="P24406" s="1"/>
    </row>
    <row r="24407" spans="16:16" x14ac:dyDescent="0.3">
      <c r="P24407" s="1"/>
    </row>
    <row r="24408" spans="16:16" x14ac:dyDescent="0.3">
      <c r="P24408" s="1"/>
    </row>
    <row r="24409" spans="16:16" x14ac:dyDescent="0.3">
      <c r="P24409" s="1"/>
    </row>
    <row r="24410" spans="16:16" x14ac:dyDescent="0.3">
      <c r="P24410" s="1"/>
    </row>
    <row r="24411" spans="16:16" x14ac:dyDescent="0.3">
      <c r="P24411" s="1"/>
    </row>
    <row r="24412" spans="16:16" x14ac:dyDescent="0.3">
      <c r="P24412" s="1"/>
    </row>
    <row r="24413" spans="16:16" x14ac:dyDescent="0.3">
      <c r="P24413" s="1"/>
    </row>
    <row r="24414" spans="16:16" x14ac:dyDescent="0.3">
      <c r="P24414" s="1"/>
    </row>
    <row r="24415" spans="16:16" x14ac:dyDescent="0.3">
      <c r="P24415" s="1"/>
    </row>
    <row r="24416" spans="16:16" x14ac:dyDescent="0.3">
      <c r="P24416" s="1"/>
    </row>
    <row r="24417" spans="16:16" x14ac:dyDescent="0.3">
      <c r="P24417" s="1"/>
    </row>
    <row r="24418" spans="16:16" x14ac:dyDescent="0.3">
      <c r="P24418" s="1"/>
    </row>
    <row r="24419" spans="16:16" x14ac:dyDescent="0.3">
      <c r="P24419" s="1"/>
    </row>
    <row r="24420" spans="16:16" x14ac:dyDescent="0.3">
      <c r="P24420" s="1"/>
    </row>
    <row r="24421" spans="16:16" x14ac:dyDescent="0.3">
      <c r="P24421" s="1"/>
    </row>
    <row r="24422" spans="16:16" x14ac:dyDescent="0.3">
      <c r="P24422" s="1"/>
    </row>
    <row r="24423" spans="16:16" x14ac:dyDescent="0.3">
      <c r="P24423" s="1"/>
    </row>
    <row r="24424" spans="16:16" x14ac:dyDescent="0.3">
      <c r="P24424" s="1"/>
    </row>
    <row r="24425" spans="16:16" x14ac:dyDescent="0.3">
      <c r="P24425" s="1"/>
    </row>
    <row r="24426" spans="16:16" x14ac:dyDescent="0.3">
      <c r="P24426" s="1"/>
    </row>
    <row r="24427" spans="16:16" x14ac:dyDescent="0.3">
      <c r="P24427" s="1"/>
    </row>
    <row r="24428" spans="16:16" x14ac:dyDescent="0.3">
      <c r="P24428" s="1"/>
    </row>
    <row r="24429" spans="16:16" x14ac:dyDescent="0.3">
      <c r="P24429" s="1"/>
    </row>
    <row r="24430" spans="16:16" x14ac:dyDescent="0.3">
      <c r="P24430" s="1"/>
    </row>
    <row r="24431" spans="16:16" x14ac:dyDescent="0.3">
      <c r="P24431" s="1"/>
    </row>
    <row r="24432" spans="16:16" x14ac:dyDescent="0.3">
      <c r="P24432" s="1"/>
    </row>
    <row r="24433" spans="16:16" x14ac:dyDescent="0.3">
      <c r="P24433" s="1"/>
    </row>
    <row r="24434" spans="16:16" x14ac:dyDescent="0.3">
      <c r="P24434" s="1"/>
    </row>
    <row r="24435" spans="16:16" x14ac:dyDescent="0.3">
      <c r="P24435" s="1"/>
    </row>
    <row r="24436" spans="16:16" x14ac:dyDescent="0.3">
      <c r="P24436" s="1"/>
    </row>
    <row r="24437" spans="16:16" x14ac:dyDescent="0.3">
      <c r="P24437" s="1"/>
    </row>
    <row r="24438" spans="16:16" x14ac:dyDescent="0.3">
      <c r="P24438" s="1"/>
    </row>
    <row r="24439" spans="16:16" x14ac:dyDescent="0.3">
      <c r="P24439" s="1"/>
    </row>
    <row r="24440" spans="16:16" x14ac:dyDescent="0.3">
      <c r="P24440" s="1"/>
    </row>
    <row r="24441" spans="16:16" x14ac:dyDescent="0.3">
      <c r="P24441" s="1"/>
    </row>
    <row r="24442" spans="16:16" x14ac:dyDescent="0.3">
      <c r="P24442" s="1"/>
    </row>
    <row r="24443" spans="16:16" x14ac:dyDescent="0.3">
      <c r="P24443" s="1"/>
    </row>
    <row r="24444" spans="16:16" x14ac:dyDescent="0.3">
      <c r="P24444" s="1"/>
    </row>
    <row r="24445" spans="16:16" x14ac:dyDescent="0.3">
      <c r="P24445" s="1"/>
    </row>
    <row r="24446" spans="16:16" x14ac:dyDescent="0.3">
      <c r="P24446" s="1"/>
    </row>
    <row r="24447" spans="16:16" x14ac:dyDescent="0.3">
      <c r="P24447" s="1"/>
    </row>
    <row r="24448" spans="16:16" x14ac:dyDescent="0.3">
      <c r="P24448" s="1"/>
    </row>
    <row r="24449" spans="16:16" x14ac:dyDescent="0.3">
      <c r="P24449" s="1"/>
    </row>
    <row r="24450" spans="16:16" x14ac:dyDescent="0.3">
      <c r="P24450" s="1"/>
    </row>
    <row r="24451" spans="16:16" x14ac:dyDescent="0.3">
      <c r="P24451" s="1"/>
    </row>
    <row r="24452" spans="16:16" x14ac:dyDescent="0.3">
      <c r="P24452" s="1"/>
    </row>
    <row r="24453" spans="16:16" x14ac:dyDescent="0.3">
      <c r="P24453" s="1"/>
    </row>
    <row r="24454" spans="16:16" x14ac:dyDescent="0.3">
      <c r="P24454" s="1"/>
    </row>
    <row r="24455" spans="16:16" x14ac:dyDescent="0.3">
      <c r="P24455" s="1"/>
    </row>
    <row r="24456" spans="16:16" x14ac:dyDescent="0.3">
      <c r="P24456" s="1"/>
    </row>
    <row r="24457" spans="16:16" x14ac:dyDescent="0.3">
      <c r="P24457" s="1"/>
    </row>
    <row r="24458" spans="16:16" x14ac:dyDescent="0.3">
      <c r="P24458" s="1"/>
    </row>
    <row r="24459" spans="16:16" x14ac:dyDescent="0.3">
      <c r="P24459" s="1"/>
    </row>
    <row r="24460" spans="16:16" x14ac:dyDescent="0.3">
      <c r="P24460" s="1"/>
    </row>
    <row r="24461" spans="16:16" x14ac:dyDescent="0.3">
      <c r="P24461" s="1"/>
    </row>
    <row r="24462" spans="16:16" x14ac:dyDescent="0.3">
      <c r="P24462" s="1"/>
    </row>
    <row r="24463" spans="16:16" x14ac:dyDescent="0.3">
      <c r="P24463" s="1"/>
    </row>
    <row r="24464" spans="16:16" x14ac:dyDescent="0.3">
      <c r="P24464" s="1"/>
    </row>
    <row r="24465" spans="16:16" x14ac:dyDescent="0.3">
      <c r="P24465" s="1"/>
    </row>
    <row r="24466" spans="16:16" x14ac:dyDescent="0.3">
      <c r="P24466" s="1"/>
    </row>
    <row r="24467" spans="16:16" x14ac:dyDescent="0.3">
      <c r="P24467" s="1"/>
    </row>
    <row r="24468" spans="16:16" x14ac:dyDescent="0.3">
      <c r="P24468" s="1"/>
    </row>
    <row r="24469" spans="16:16" x14ac:dyDescent="0.3">
      <c r="P24469" s="1"/>
    </row>
    <row r="24470" spans="16:16" x14ac:dyDescent="0.3">
      <c r="P24470" s="1"/>
    </row>
    <row r="24471" spans="16:16" x14ac:dyDescent="0.3">
      <c r="P24471" s="1"/>
    </row>
    <row r="24472" spans="16:16" x14ac:dyDescent="0.3">
      <c r="P24472" s="1"/>
    </row>
    <row r="24473" spans="16:16" x14ac:dyDescent="0.3">
      <c r="P24473" s="1"/>
    </row>
    <row r="24474" spans="16:16" x14ac:dyDescent="0.3">
      <c r="P24474" s="1"/>
    </row>
    <row r="24475" spans="16:16" x14ac:dyDescent="0.3">
      <c r="P24475" s="1"/>
    </row>
    <row r="24476" spans="16:16" x14ac:dyDescent="0.3">
      <c r="P24476" s="1"/>
    </row>
    <row r="24477" spans="16:16" x14ac:dyDescent="0.3">
      <c r="P24477" s="1"/>
    </row>
    <row r="24478" spans="16:16" x14ac:dyDescent="0.3">
      <c r="P24478" s="1"/>
    </row>
    <row r="24479" spans="16:16" x14ac:dyDescent="0.3">
      <c r="P24479" s="1"/>
    </row>
    <row r="24480" spans="16:16" x14ac:dyDescent="0.3">
      <c r="P24480" s="1"/>
    </row>
    <row r="24481" spans="16:16" x14ac:dyDescent="0.3">
      <c r="P24481" s="1"/>
    </row>
    <row r="24482" spans="16:16" x14ac:dyDescent="0.3">
      <c r="P24482" s="1"/>
    </row>
    <row r="24483" spans="16:16" x14ac:dyDescent="0.3">
      <c r="P24483" s="1"/>
    </row>
    <row r="24484" spans="16:16" x14ac:dyDescent="0.3">
      <c r="P24484" s="1"/>
    </row>
    <row r="24485" spans="16:16" x14ac:dyDescent="0.3">
      <c r="P24485" s="1"/>
    </row>
    <row r="24486" spans="16:16" x14ac:dyDescent="0.3">
      <c r="P24486" s="1"/>
    </row>
    <row r="24487" spans="16:16" x14ac:dyDescent="0.3">
      <c r="P24487" s="1"/>
    </row>
    <row r="24488" spans="16:16" x14ac:dyDescent="0.3">
      <c r="P24488" s="1"/>
    </row>
    <row r="24489" spans="16:16" x14ac:dyDescent="0.3">
      <c r="P24489" s="1"/>
    </row>
    <row r="24490" spans="16:16" x14ac:dyDescent="0.3">
      <c r="P24490" s="1"/>
    </row>
    <row r="24491" spans="16:16" x14ac:dyDescent="0.3">
      <c r="P24491" s="1"/>
    </row>
    <row r="24492" spans="16:16" x14ac:dyDescent="0.3">
      <c r="P24492" s="1"/>
    </row>
    <row r="24493" spans="16:16" x14ac:dyDescent="0.3">
      <c r="P24493" s="1"/>
    </row>
    <row r="24494" spans="16:16" x14ac:dyDescent="0.3">
      <c r="P24494" s="1"/>
    </row>
    <row r="24495" spans="16:16" x14ac:dyDescent="0.3">
      <c r="P24495" s="1"/>
    </row>
    <row r="24496" spans="16:16" x14ac:dyDescent="0.3">
      <c r="P24496" s="1"/>
    </row>
    <row r="24497" spans="16:16" x14ac:dyDescent="0.3">
      <c r="P24497" s="1"/>
    </row>
    <row r="24498" spans="16:16" x14ac:dyDescent="0.3">
      <c r="P24498" s="1"/>
    </row>
    <row r="24499" spans="16:16" x14ac:dyDescent="0.3">
      <c r="P24499" s="1"/>
    </row>
    <row r="24500" spans="16:16" x14ac:dyDescent="0.3">
      <c r="P24500" s="1"/>
    </row>
    <row r="24501" spans="16:16" x14ac:dyDescent="0.3">
      <c r="P24501" s="1"/>
    </row>
    <row r="24502" spans="16:16" x14ac:dyDescent="0.3">
      <c r="P24502" s="1"/>
    </row>
    <row r="24503" spans="16:16" x14ac:dyDescent="0.3">
      <c r="P24503" s="1"/>
    </row>
    <row r="24504" spans="16:16" x14ac:dyDescent="0.3">
      <c r="P24504" s="1"/>
    </row>
    <row r="24505" spans="16:16" x14ac:dyDescent="0.3">
      <c r="P24505" s="1"/>
    </row>
    <row r="24506" spans="16:16" x14ac:dyDescent="0.3">
      <c r="P24506" s="1"/>
    </row>
    <row r="24507" spans="16:16" x14ac:dyDescent="0.3">
      <c r="P24507" s="1"/>
    </row>
    <row r="24508" spans="16:16" x14ac:dyDescent="0.3">
      <c r="P24508" s="1"/>
    </row>
    <row r="24509" spans="16:16" x14ac:dyDescent="0.3">
      <c r="P24509" s="1"/>
    </row>
    <row r="24510" spans="16:16" x14ac:dyDescent="0.3">
      <c r="P24510" s="1"/>
    </row>
    <row r="24511" spans="16:16" x14ac:dyDescent="0.3">
      <c r="P24511" s="1"/>
    </row>
    <row r="24512" spans="16:16" x14ac:dyDescent="0.3">
      <c r="P24512" s="1"/>
    </row>
    <row r="24513" spans="16:16" x14ac:dyDescent="0.3">
      <c r="P24513" s="1"/>
    </row>
    <row r="24514" spans="16:16" x14ac:dyDescent="0.3">
      <c r="P24514" s="1"/>
    </row>
    <row r="24515" spans="16:16" x14ac:dyDescent="0.3">
      <c r="P24515" s="1"/>
    </row>
    <row r="24516" spans="16:16" x14ac:dyDescent="0.3">
      <c r="P24516" s="1"/>
    </row>
    <row r="24517" spans="16:16" x14ac:dyDescent="0.3">
      <c r="P24517" s="1"/>
    </row>
    <row r="24518" spans="16:16" x14ac:dyDescent="0.3">
      <c r="P24518" s="1"/>
    </row>
    <row r="24519" spans="16:16" x14ac:dyDescent="0.3">
      <c r="P24519" s="1"/>
    </row>
    <row r="24520" spans="16:16" x14ac:dyDescent="0.3">
      <c r="P24520" s="1"/>
    </row>
    <row r="24521" spans="16:16" x14ac:dyDescent="0.3">
      <c r="P24521" s="1"/>
    </row>
    <row r="24522" spans="16:16" x14ac:dyDescent="0.3">
      <c r="P24522" s="1"/>
    </row>
    <row r="24523" spans="16:16" x14ac:dyDescent="0.3">
      <c r="P24523" s="1"/>
    </row>
    <row r="24524" spans="16:16" x14ac:dyDescent="0.3">
      <c r="P24524" s="1"/>
    </row>
    <row r="24525" spans="16:16" x14ac:dyDescent="0.3">
      <c r="P24525" s="1"/>
    </row>
    <row r="24526" spans="16:16" x14ac:dyDescent="0.3">
      <c r="P24526" s="1"/>
    </row>
    <row r="24527" spans="16:16" x14ac:dyDescent="0.3">
      <c r="P24527" s="1"/>
    </row>
    <row r="24528" spans="16:16" x14ac:dyDescent="0.3">
      <c r="P24528" s="1"/>
    </row>
    <row r="24529" spans="16:16" x14ac:dyDescent="0.3">
      <c r="P24529" s="1"/>
    </row>
    <row r="24530" spans="16:16" x14ac:dyDescent="0.3">
      <c r="P24530" s="1"/>
    </row>
    <row r="24531" spans="16:16" x14ac:dyDescent="0.3">
      <c r="P24531" s="1"/>
    </row>
    <row r="24532" spans="16:16" x14ac:dyDescent="0.3">
      <c r="P24532" s="1"/>
    </row>
    <row r="24533" spans="16:16" x14ac:dyDescent="0.3">
      <c r="P24533" s="1"/>
    </row>
    <row r="24534" spans="16:16" x14ac:dyDescent="0.3">
      <c r="P24534" s="1"/>
    </row>
    <row r="24535" spans="16:16" x14ac:dyDescent="0.3">
      <c r="P24535" s="1"/>
    </row>
    <row r="24536" spans="16:16" x14ac:dyDescent="0.3">
      <c r="P24536" s="1"/>
    </row>
    <row r="24537" spans="16:16" x14ac:dyDescent="0.3">
      <c r="P24537" s="1"/>
    </row>
    <row r="24538" spans="16:16" x14ac:dyDescent="0.3">
      <c r="P24538" s="1"/>
    </row>
    <row r="24539" spans="16:16" x14ac:dyDescent="0.3">
      <c r="P24539" s="1"/>
    </row>
    <row r="24540" spans="16:16" x14ac:dyDescent="0.3">
      <c r="P24540" s="1"/>
    </row>
    <row r="24541" spans="16:16" x14ac:dyDescent="0.3">
      <c r="P24541" s="1"/>
    </row>
    <row r="24542" spans="16:16" x14ac:dyDescent="0.3">
      <c r="P24542" s="1"/>
    </row>
    <row r="24543" spans="16:16" x14ac:dyDescent="0.3">
      <c r="P24543" s="1"/>
    </row>
    <row r="24544" spans="16:16" x14ac:dyDescent="0.3">
      <c r="P24544" s="1"/>
    </row>
    <row r="24545" spans="16:16" x14ac:dyDescent="0.3">
      <c r="P24545" s="1"/>
    </row>
    <row r="24546" spans="16:16" x14ac:dyDescent="0.3">
      <c r="P24546" s="1"/>
    </row>
    <row r="24547" spans="16:16" x14ac:dyDescent="0.3">
      <c r="P24547" s="1"/>
    </row>
    <row r="24548" spans="16:16" x14ac:dyDescent="0.3">
      <c r="P24548" s="1"/>
    </row>
    <row r="24549" spans="16:16" x14ac:dyDescent="0.3">
      <c r="P24549" s="1"/>
    </row>
    <row r="24550" spans="16:16" x14ac:dyDescent="0.3">
      <c r="P24550" s="1"/>
    </row>
    <row r="24551" spans="16:16" x14ac:dyDescent="0.3">
      <c r="P24551" s="1"/>
    </row>
    <row r="24552" spans="16:16" x14ac:dyDescent="0.3">
      <c r="P24552" s="1"/>
    </row>
    <row r="24553" spans="16:16" x14ac:dyDescent="0.3">
      <c r="P24553" s="1"/>
    </row>
    <row r="24554" spans="16:16" x14ac:dyDescent="0.3">
      <c r="P24554" s="1"/>
    </row>
    <row r="24555" spans="16:16" x14ac:dyDescent="0.3">
      <c r="P24555" s="1"/>
    </row>
    <row r="24556" spans="16:16" x14ac:dyDescent="0.3">
      <c r="P24556" s="1"/>
    </row>
    <row r="24557" spans="16:16" x14ac:dyDescent="0.3">
      <c r="P24557" s="1"/>
    </row>
    <row r="24558" spans="16:16" x14ac:dyDescent="0.3">
      <c r="P24558" s="1"/>
    </row>
    <row r="24559" spans="16:16" x14ac:dyDescent="0.3">
      <c r="P24559" s="1"/>
    </row>
    <row r="24560" spans="16:16" x14ac:dyDescent="0.3">
      <c r="P24560" s="1"/>
    </row>
    <row r="24561" spans="16:16" x14ac:dyDescent="0.3">
      <c r="P24561" s="1"/>
    </row>
    <row r="24562" spans="16:16" x14ac:dyDescent="0.3">
      <c r="P24562" s="1"/>
    </row>
    <row r="24563" spans="16:16" x14ac:dyDescent="0.3">
      <c r="P24563" s="1"/>
    </row>
    <row r="24564" spans="16:16" x14ac:dyDescent="0.3">
      <c r="P24564" s="1"/>
    </row>
    <row r="24565" spans="16:16" x14ac:dyDescent="0.3">
      <c r="P24565" s="1"/>
    </row>
    <row r="24566" spans="16:16" x14ac:dyDescent="0.3">
      <c r="P24566" s="1"/>
    </row>
    <row r="24567" spans="16:16" x14ac:dyDescent="0.3">
      <c r="P24567" s="1"/>
    </row>
    <row r="24568" spans="16:16" x14ac:dyDescent="0.3">
      <c r="P24568" s="1"/>
    </row>
    <row r="24569" spans="16:16" x14ac:dyDescent="0.3">
      <c r="P24569" s="1"/>
    </row>
    <row r="24570" spans="16:16" x14ac:dyDescent="0.3">
      <c r="P24570" s="1"/>
    </row>
    <row r="24571" spans="16:16" x14ac:dyDescent="0.3">
      <c r="P24571" s="1"/>
    </row>
    <row r="24572" spans="16:16" x14ac:dyDescent="0.3">
      <c r="P24572" s="1"/>
    </row>
    <row r="24573" spans="16:16" x14ac:dyDescent="0.3">
      <c r="P24573" s="1"/>
    </row>
    <row r="24574" spans="16:16" x14ac:dyDescent="0.3">
      <c r="P24574" s="1"/>
    </row>
    <row r="24575" spans="16:16" x14ac:dyDescent="0.3">
      <c r="P24575" s="1"/>
    </row>
    <row r="24576" spans="16:16" x14ac:dyDescent="0.3">
      <c r="P24576" s="1"/>
    </row>
    <row r="24577" spans="16:16" x14ac:dyDescent="0.3">
      <c r="P24577" s="1"/>
    </row>
    <row r="24578" spans="16:16" x14ac:dyDescent="0.3">
      <c r="P24578" s="1"/>
    </row>
    <row r="24579" spans="16:16" x14ac:dyDescent="0.3">
      <c r="P24579" s="1"/>
    </row>
    <row r="24580" spans="16:16" x14ac:dyDescent="0.3">
      <c r="P24580" s="1"/>
    </row>
    <row r="24581" spans="16:16" x14ac:dyDescent="0.3">
      <c r="P24581" s="1"/>
    </row>
    <row r="24582" spans="16:16" x14ac:dyDescent="0.3">
      <c r="P24582" s="1"/>
    </row>
    <row r="24583" spans="16:16" x14ac:dyDescent="0.3">
      <c r="P24583" s="1"/>
    </row>
    <row r="24584" spans="16:16" x14ac:dyDescent="0.3">
      <c r="P24584" s="1"/>
    </row>
    <row r="24585" spans="16:16" x14ac:dyDescent="0.3">
      <c r="P24585" s="1"/>
    </row>
    <row r="24586" spans="16:16" x14ac:dyDescent="0.3">
      <c r="P24586" s="1"/>
    </row>
    <row r="24587" spans="16:16" x14ac:dyDescent="0.3">
      <c r="P24587" s="1"/>
    </row>
    <row r="24588" spans="16:16" x14ac:dyDescent="0.3">
      <c r="P24588" s="1"/>
    </row>
    <row r="24589" spans="16:16" x14ac:dyDescent="0.3">
      <c r="P24589" s="1"/>
    </row>
    <row r="24590" spans="16:16" x14ac:dyDescent="0.3">
      <c r="P24590" s="1"/>
    </row>
    <row r="24591" spans="16:16" x14ac:dyDescent="0.3">
      <c r="P24591" s="1"/>
    </row>
    <row r="24592" spans="16:16" x14ac:dyDescent="0.3">
      <c r="P24592" s="1"/>
    </row>
    <row r="24593" spans="16:16" x14ac:dyDescent="0.3">
      <c r="P24593" s="1"/>
    </row>
    <row r="24594" spans="16:16" x14ac:dyDescent="0.3">
      <c r="P24594" s="1"/>
    </row>
    <row r="24595" spans="16:16" x14ac:dyDescent="0.3">
      <c r="P24595" s="1"/>
    </row>
    <row r="24596" spans="16:16" x14ac:dyDescent="0.3">
      <c r="P24596" s="1"/>
    </row>
    <row r="24597" spans="16:16" x14ac:dyDescent="0.3">
      <c r="P24597" s="1"/>
    </row>
    <row r="24598" spans="16:16" x14ac:dyDescent="0.3">
      <c r="P24598" s="1"/>
    </row>
    <row r="24599" spans="16:16" x14ac:dyDescent="0.3">
      <c r="P24599" s="1"/>
    </row>
    <row r="24600" spans="16:16" x14ac:dyDescent="0.3">
      <c r="P24600" s="1"/>
    </row>
    <row r="24601" spans="16:16" x14ac:dyDescent="0.3">
      <c r="P24601" s="1"/>
    </row>
    <row r="24602" spans="16:16" x14ac:dyDescent="0.3">
      <c r="P24602" s="1"/>
    </row>
    <row r="24603" spans="16:16" x14ac:dyDescent="0.3">
      <c r="P24603" s="1"/>
    </row>
    <row r="24604" spans="16:16" x14ac:dyDescent="0.3">
      <c r="P24604" s="1"/>
    </row>
    <row r="24605" spans="16:16" x14ac:dyDescent="0.3">
      <c r="P24605" s="1"/>
    </row>
    <row r="24606" spans="16:16" x14ac:dyDescent="0.3">
      <c r="P24606" s="1"/>
    </row>
    <row r="24607" spans="16:16" x14ac:dyDescent="0.3">
      <c r="P24607" s="1"/>
    </row>
    <row r="24608" spans="16:16" x14ac:dyDescent="0.3">
      <c r="P24608" s="1"/>
    </row>
    <row r="24609" spans="16:16" x14ac:dyDescent="0.3">
      <c r="P24609" s="1"/>
    </row>
    <row r="24610" spans="16:16" x14ac:dyDescent="0.3">
      <c r="P24610" s="1"/>
    </row>
    <row r="24611" spans="16:16" x14ac:dyDescent="0.3">
      <c r="P24611" s="1"/>
    </row>
    <row r="24612" spans="16:16" x14ac:dyDescent="0.3">
      <c r="P24612" s="1"/>
    </row>
    <row r="24613" spans="16:16" x14ac:dyDescent="0.3">
      <c r="P24613" s="1"/>
    </row>
    <row r="24614" spans="16:16" x14ac:dyDescent="0.3">
      <c r="P24614" s="1"/>
    </row>
    <row r="24615" spans="16:16" x14ac:dyDescent="0.3">
      <c r="P24615" s="1"/>
    </row>
    <row r="24616" spans="16:16" x14ac:dyDescent="0.3">
      <c r="P24616" s="1"/>
    </row>
    <row r="24617" spans="16:16" x14ac:dyDescent="0.3">
      <c r="P24617" s="1"/>
    </row>
    <row r="24618" spans="16:16" x14ac:dyDescent="0.3">
      <c r="P24618" s="1"/>
    </row>
    <row r="24619" spans="16:16" x14ac:dyDescent="0.3">
      <c r="P24619" s="1"/>
    </row>
    <row r="24620" spans="16:16" x14ac:dyDescent="0.3">
      <c r="P24620" s="1"/>
    </row>
    <row r="24621" spans="16:16" x14ac:dyDescent="0.3">
      <c r="P24621" s="1"/>
    </row>
    <row r="24622" spans="16:16" x14ac:dyDescent="0.3">
      <c r="P24622" s="1"/>
    </row>
    <row r="24623" spans="16:16" x14ac:dyDescent="0.3">
      <c r="P24623" s="1"/>
    </row>
    <row r="24624" spans="16:16" x14ac:dyDescent="0.3">
      <c r="P24624" s="1"/>
    </row>
    <row r="24625" spans="16:16" x14ac:dyDescent="0.3">
      <c r="P24625" s="1"/>
    </row>
    <row r="24626" spans="16:16" x14ac:dyDescent="0.3">
      <c r="P24626" s="1"/>
    </row>
    <row r="24627" spans="16:16" x14ac:dyDescent="0.3">
      <c r="P24627" s="1"/>
    </row>
    <row r="24628" spans="16:16" x14ac:dyDescent="0.3">
      <c r="P24628" s="1"/>
    </row>
    <row r="24629" spans="16:16" x14ac:dyDescent="0.3">
      <c r="P24629" s="1"/>
    </row>
    <row r="24630" spans="16:16" x14ac:dyDescent="0.3">
      <c r="P24630" s="1"/>
    </row>
    <row r="24631" spans="16:16" x14ac:dyDescent="0.3">
      <c r="P24631" s="1"/>
    </row>
    <row r="24632" spans="16:16" x14ac:dyDescent="0.3">
      <c r="P24632" s="1"/>
    </row>
    <row r="24633" spans="16:16" x14ac:dyDescent="0.3">
      <c r="P24633" s="1"/>
    </row>
    <row r="24634" spans="16:16" x14ac:dyDescent="0.3">
      <c r="P24634" s="1"/>
    </row>
    <row r="24635" spans="16:16" x14ac:dyDescent="0.3">
      <c r="P24635" s="1"/>
    </row>
    <row r="24636" spans="16:16" x14ac:dyDescent="0.3">
      <c r="P24636" s="1"/>
    </row>
    <row r="24637" spans="16:16" x14ac:dyDescent="0.3">
      <c r="P24637" s="1"/>
    </row>
    <row r="24638" spans="16:16" x14ac:dyDescent="0.3">
      <c r="P24638" s="1"/>
    </row>
    <row r="24639" spans="16:16" x14ac:dyDescent="0.3">
      <c r="P24639" s="1"/>
    </row>
    <row r="24640" spans="16:16" x14ac:dyDescent="0.3">
      <c r="P24640" s="1"/>
    </row>
    <row r="24641" spans="16:16" x14ac:dyDescent="0.3">
      <c r="P24641" s="1"/>
    </row>
    <row r="24642" spans="16:16" x14ac:dyDescent="0.3">
      <c r="P24642" s="1"/>
    </row>
    <row r="24643" spans="16:16" x14ac:dyDescent="0.3">
      <c r="P24643" s="1"/>
    </row>
    <row r="24644" spans="16:16" x14ac:dyDescent="0.3">
      <c r="P24644" s="1"/>
    </row>
    <row r="24645" spans="16:16" x14ac:dyDescent="0.3">
      <c r="P24645" s="1"/>
    </row>
    <row r="24646" spans="16:16" x14ac:dyDescent="0.3">
      <c r="P24646" s="1"/>
    </row>
    <row r="24647" spans="16:16" x14ac:dyDescent="0.3">
      <c r="P24647" s="1"/>
    </row>
    <row r="24648" spans="16:16" x14ac:dyDescent="0.3">
      <c r="P24648" s="1"/>
    </row>
    <row r="24649" spans="16:16" x14ac:dyDescent="0.3">
      <c r="P24649" s="1"/>
    </row>
    <row r="24650" spans="16:16" x14ac:dyDescent="0.3">
      <c r="P24650" s="1"/>
    </row>
    <row r="24651" spans="16:16" x14ac:dyDescent="0.3">
      <c r="P24651" s="1"/>
    </row>
    <row r="24652" spans="16:16" x14ac:dyDescent="0.3">
      <c r="P24652" s="1"/>
    </row>
    <row r="24653" spans="16:16" x14ac:dyDescent="0.3">
      <c r="P24653" s="1"/>
    </row>
    <row r="24654" spans="16:16" x14ac:dyDescent="0.3">
      <c r="P24654" s="1"/>
    </row>
    <row r="24655" spans="16:16" x14ac:dyDescent="0.3">
      <c r="P24655" s="1"/>
    </row>
    <row r="24656" spans="16:16" x14ac:dyDescent="0.3">
      <c r="P24656" s="1"/>
    </row>
    <row r="24657" spans="16:16" x14ac:dyDescent="0.3">
      <c r="P24657" s="1"/>
    </row>
    <row r="24658" spans="16:16" x14ac:dyDescent="0.3">
      <c r="P24658" s="1"/>
    </row>
    <row r="24659" spans="16:16" x14ac:dyDescent="0.3">
      <c r="P24659" s="1"/>
    </row>
    <row r="24660" spans="16:16" x14ac:dyDescent="0.3">
      <c r="P24660" s="1"/>
    </row>
    <row r="24661" spans="16:16" x14ac:dyDescent="0.3">
      <c r="P24661" s="1"/>
    </row>
    <row r="24662" spans="16:16" x14ac:dyDescent="0.3">
      <c r="P24662" s="1"/>
    </row>
    <row r="24663" spans="16:16" x14ac:dyDescent="0.3">
      <c r="P24663" s="1"/>
    </row>
    <row r="24664" spans="16:16" x14ac:dyDescent="0.3">
      <c r="P24664" s="1"/>
    </row>
    <row r="24665" spans="16:16" x14ac:dyDescent="0.3">
      <c r="P24665" s="1"/>
    </row>
    <row r="24666" spans="16:16" x14ac:dyDescent="0.3">
      <c r="P24666" s="1"/>
    </row>
    <row r="24667" spans="16:16" x14ac:dyDescent="0.3">
      <c r="P24667" s="1"/>
    </row>
    <row r="24668" spans="16:16" x14ac:dyDescent="0.3">
      <c r="P24668" s="1"/>
    </row>
    <row r="24669" spans="16:16" x14ac:dyDescent="0.3">
      <c r="P24669" s="1"/>
    </row>
    <row r="24670" spans="16:16" x14ac:dyDescent="0.3">
      <c r="P24670" s="1"/>
    </row>
    <row r="24671" spans="16:16" x14ac:dyDescent="0.3">
      <c r="P24671" s="1"/>
    </row>
    <row r="24672" spans="16:16" x14ac:dyDescent="0.3">
      <c r="P24672" s="1"/>
    </row>
    <row r="24673" spans="16:16" x14ac:dyDescent="0.3">
      <c r="P24673" s="1"/>
    </row>
    <row r="24674" spans="16:16" x14ac:dyDescent="0.3">
      <c r="P24674" s="1"/>
    </row>
    <row r="24675" spans="16:16" x14ac:dyDescent="0.3">
      <c r="P24675" s="1"/>
    </row>
    <row r="24676" spans="16:16" x14ac:dyDescent="0.3">
      <c r="P24676" s="1"/>
    </row>
    <row r="24677" spans="16:16" x14ac:dyDescent="0.3">
      <c r="P24677" s="1"/>
    </row>
    <row r="24678" spans="16:16" x14ac:dyDescent="0.3">
      <c r="P24678" s="1"/>
    </row>
    <row r="24679" spans="16:16" x14ac:dyDescent="0.3">
      <c r="P24679" s="1"/>
    </row>
    <row r="24680" spans="16:16" x14ac:dyDescent="0.3">
      <c r="P24680" s="1"/>
    </row>
    <row r="24681" spans="16:16" x14ac:dyDescent="0.3">
      <c r="P24681" s="1"/>
    </row>
    <row r="24682" spans="16:16" x14ac:dyDescent="0.3">
      <c r="P24682" s="1"/>
    </row>
    <row r="24683" spans="16:16" x14ac:dyDescent="0.3">
      <c r="P24683" s="1"/>
    </row>
    <row r="24684" spans="16:16" x14ac:dyDescent="0.3">
      <c r="P24684" s="1"/>
    </row>
    <row r="24685" spans="16:16" x14ac:dyDescent="0.3">
      <c r="P24685" s="1"/>
    </row>
    <row r="24686" spans="16:16" x14ac:dyDescent="0.3">
      <c r="P24686" s="1"/>
    </row>
    <row r="24687" spans="16:16" x14ac:dyDescent="0.3">
      <c r="P24687" s="1"/>
    </row>
    <row r="24688" spans="16:16" x14ac:dyDescent="0.3">
      <c r="P24688" s="1"/>
    </row>
    <row r="24689" spans="16:16" x14ac:dyDescent="0.3">
      <c r="P24689" s="1"/>
    </row>
    <row r="24690" spans="16:16" x14ac:dyDescent="0.3">
      <c r="P24690" s="1"/>
    </row>
    <row r="24691" spans="16:16" x14ac:dyDescent="0.3">
      <c r="P24691" s="1"/>
    </row>
    <row r="24692" spans="16:16" x14ac:dyDescent="0.3">
      <c r="P24692" s="1"/>
    </row>
    <row r="24693" spans="16:16" x14ac:dyDescent="0.3">
      <c r="P24693" s="1"/>
    </row>
    <row r="24694" spans="16:16" x14ac:dyDescent="0.3">
      <c r="P24694" s="1"/>
    </row>
    <row r="24695" spans="16:16" x14ac:dyDescent="0.3">
      <c r="P24695" s="1"/>
    </row>
    <row r="24696" spans="16:16" x14ac:dyDescent="0.3">
      <c r="P24696" s="1"/>
    </row>
    <row r="24697" spans="16:16" x14ac:dyDescent="0.3">
      <c r="P24697" s="1"/>
    </row>
    <row r="24698" spans="16:16" x14ac:dyDescent="0.3">
      <c r="P24698" s="1"/>
    </row>
    <row r="24699" spans="16:16" x14ac:dyDescent="0.3">
      <c r="P24699" s="1"/>
    </row>
    <row r="24700" spans="16:16" x14ac:dyDescent="0.3">
      <c r="P24700" s="1"/>
    </row>
    <row r="24701" spans="16:16" x14ac:dyDescent="0.3">
      <c r="P24701" s="1"/>
    </row>
    <row r="24702" spans="16:16" x14ac:dyDescent="0.3">
      <c r="P24702" s="1"/>
    </row>
    <row r="24703" spans="16:16" x14ac:dyDescent="0.3">
      <c r="P24703" s="1"/>
    </row>
    <row r="24704" spans="16:16" x14ac:dyDescent="0.3">
      <c r="P24704" s="1"/>
    </row>
    <row r="24705" spans="16:16" x14ac:dyDescent="0.3">
      <c r="P24705" s="1"/>
    </row>
    <row r="24706" spans="16:16" x14ac:dyDescent="0.3">
      <c r="P24706" s="1"/>
    </row>
    <row r="24707" spans="16:16" x14ac:dyDescent="0.3">
      <c r="P24707" s="1"/>
    </row>
    <row r="24708" spans="16:16" x14ac:dyDescent="0.3">
      <c r="P24708" s="1"/>
    </row>
    <row r="24709" spans="16:16" x14ac:dyDescent="0.3">
      <c r="P24709" s="1"/>
    </row>
    <row r="24710" spans="16:16" x14ac:dyDescent="0.3">
      <c r="P24710" s="1"/>
    </row>
    <row r="24711" spans="16:16" x14ac:dyDescent="0.3">
      <c r="P24711" s="1"/>
    </row>
    <row r="24712" spans="16:16" x14ac:dyDescent="0.3">
      <c r="P24712" s="1"/>
    </row>
    <row r="24713" spans="16:16" x14ac:dyDescent="0.3">
      <c r="P24713" s="1"/>
    </row>
    <row r="24714" spans="16:16" x14ac:dyDescent="0.3">
      <c r="P24714" s="1"/>
    </row>
    <row r="24715" spans="16:16" x14ac:dyDescent="0.3">
      <c r="P24715" s="1"/>
    </row>
    <row r="24716" spans="16:16" x14ac:dyDescent="0.3">
      <c r="P24716" s="1"/>
    </row>
    <row r="24717" spans="16:16" x14ac:dyDescent="0.3">
      <c r="P24717" s="1"/>
    </row>
    <row r="24718" spans="16:16" x14ac:dyDescent="0.3">
      <c r="P24718" s="1"/>
    </row>
    <row r="24719" spans="16:16" x14ac:dyDescent="0.3">
      <c r="P24719" s="1"/>
    </row>
    <row r="24720" spans="16:16" x14ac:dyDescent="0.3">
      <c r="P24720" s="1"/>
    </row>
    <row r="24721" spans="16:16" x14ac:dyDescent="0.3">
      <c r="P24721" s="1"/>
    </row>
    <row r="24722" spans="16:16" x14ac:dyDescent="0.3">
      <c r="P24722" s="1"/>
    </row>
    <row r="24723" spans="16:16" x14ac:dyDescent="0.3">
      <c r="P24723" s="1"/>
    </row>
    <row r="24724" spans="16:16" x14ac:dyDescent="0.3">
      <c r="P24724" s="1"/>
    </row>
    <row r="24725" spans="16:16" x14ac:dyDescent="0.3">
      <c r="P24725" s="1"/>
    </row>
    <row r="24726" spans="16:16" x14ac:dyDescent="0.3">
      <c r="P24726" s="1"/>
    </row>
    <row r="24727" spans="16:16" x14ac:dyDescent="0.3">
      <c r="P24727" s="1"/>
    </row>
    <row r="24728" spans="16:16" x14ac:dyDescent="0.3">
      <c r="P24728" s="1"/>
    </row>
    <row r="24729" spans="16:16" x14ac:dyDescent="0.3">
      <c r="P24729" s="1"/>
    </row>
    <row r="24730" spans="16:16" x14ac:dyDescent="0.3">
      <c r="P24730" s="1"/>
    </row>
    <row r="24731" spans="16:16" x14ac:dyDescent="0.3">
      <c r="P24731" s="1"/>
    </row>
    <row r="24732" spans="16:16" x14ac:dyDescent="0.3">
      <c r="P24732" s="1"/>
    </row>
    <row r="24733" spans="16:16" x14ac:dyDescent="0.3">
      <c r="P24733" s="1"/>
    </row>
    <row r="24734" spans="16:16" x14ac:dyDescent="0.3">
      <c r="P24734" s="1"/>
    </row>
    <row r="24735" spans="16:16" x14ac:dyDescent="0.3">
      <c r="P24735" s="1"/>
    </row>
    <row r="24736" spans="16:16" x14ac:dyDescent="0.3">
      <c r="P24736" s="1"/>
    </row>
    <row r="24737" spans="16:16" x14ac:dyDescent="0.3">
      <c r="P24737" s="1"/>
    </row>
    <row r="24738" spans="16:16" x14ac:dyDescent="0.3">
      <c r="P24738" s="1"/>
    </row>
    <row r="24739" spans="16:16" x14ac:dyDescent="0.3">
      <c r="P24739" s="1"/>
    </row>
    <row r="24740" spans="16:16" x14ac:dyDescent="0.3">
      <c r="P24740" s="1"/>
    </row>
    <row r="24741" spans="16:16" x14ac:dyDescent="0.3">
      <c r="P24741" s="1"/>
    </row>
    <row r="24742" spans="16:16" x14ac:dyDescent="0.3">
      <c r="P24742" s="1"/>
    </row>
    <row r="24743" spans="16:16" x14ac:dyDescent="0.3">
      <c r="P24743" s="1"/>
    </row>
    <row r="24744" spans="16:16" x14ac:dyDescent="0.3">
      <c r="P24744" s="1"/>
    </row>
    <row r="24745" spans="16:16" x14ac:dyDescent="0.3">
      <c r="P24745" s="1"/>
    </row>
    <row r="24746" spans="16:16" x14ac:dyDescent="0.3">
      <c r="P24746" s="1"/>
    </row>
    <row r="24747" spans="16:16" x14ac:dyDescent="0.3">
      <c r="P24747" s="1"/>
    </row>
    <row r="24748" spans="16:16" x14ac:dyDescent="0.3">
      <c r="P24748" s="1"/>
    </row>
    <row r="24749" spans="16:16" x14ac:dyDescent="0.3">
      <c r="P24749" s="1"/>
    </row>
    <row r="24750" spans="16:16" x14ac:dyDescent="0.3">
      <c r="P24750" s="1"/>
    </row>
    <row r="24751" spans="16:16" x14ac:dyDescent="0.3">
      <c r="P24751" s="1"/>
    </row>
    <row r="24752" spans="16:16" x14ac:dyDescent="0.3">
      <c r="P24752" s="1"/>
    </row>
    <row r="24753" spans="16:16" x14ac:dyDescent="0.3">
      <c r="P24753" s="1"/>
    </row>
    <row r="24754" spans="16:16" x14ac:dyDescent="0.3">
      <c r="P24754" s="1"/>
    </row>
    <row r="24755" spans="16:16" x14ac:dyDescent="0.3">
      <c r="P24755" s="1"/>
    </row>
    <row r="24756" spans="16:16" x14ac:dyDescent="0.3">
      <c r="P24756" s="1"/>
    </row>
    <row r="24757" spans="16:16" x14ac:dyDescent="0.3">
      <c r="P24757" s="1"/>
    </row>
    <row r="24758" spans="16:16" x14ac:dyDescent="0.3">
      <c r="P24758" s="1"/>
    </row>
    <row r="24759" spans="16:16" x14ac:dyDescent="0.3">
      <c r="P24759" s="1"/>
    </row>
    <row r="24760" spans="16:16" x14ac:dyDescent="0.3">
      <c r="P24760" s="1"/>
    </row>
    <row r="24761" spans="16:16" x14ac:dyDescent="0.3">
      <c r="P24761" s="1"/>
    </row>
    <row r="24762" spans="16:16" x14ac:dyDescent="0.3">
      <c r="P24762" s="1"/>
    </row>
    <row r="24763" spans="16:16" x14ac:dyDescent="0.3">
      <c r="P24763" s="1"/>
    </row>
    <row r="24764" spans="16:16" x14ac:dyDescent="0.3">
      <c r="P24764" s="1"/>
    </row>
    <row r="24765" spans="16:16" x14ac:dyDescent="0.3">
      <c r="P24765" s="1"/>
    </row>
    <row r="24766" spans="16:16" x14ac:dyDescent="0.3">
      <c r="P24766" s="1"/>
    </row>
    <row r="24767" spans="16:16" x14ac:dyDescent="0.3">
      <c r="P24767" s="1"/>
    </row>
    <row r="24768" spans="16:16" x14ac:dyDescent="0.3">
      <c r="P24768" s="1"/>
    </row>
    <row r="24769" spans="16:16" x14ac:dyDescent="0.3">
      <c r="P24769" s="1"/>
    </row>
    <row r="24770" spans="16:16" x14ac:dyDescent="0.3">
      <c r="P24770" s="1"/>
    </row>
    <row r="24771" spans="16:16" x14ac:dyDescent="0.3">
      <c r="P24771" s="1"/>
    </row>
    <row r="24772" spans="16:16" x14ac:dyDescent="0.3">
      <c r="P24772" s="1"/>
    </row>
    <row r="24773" spans="16:16" x14ac:dyDescent="0.3">
      <c r="P24773" s="1"/>
    </row>
    <row r="24774" spans="16:16" x14ac:dyDescent="0.3">
      <c r="P24774" s="1"/>
    </row>
    <row r="24775" spans="16:16" x14ac:dyDescent="0.3">
      <c r="P24775" s="1"/>
    </row>
    <row r="24776" spans="16:16" x14ac:dyDescent="0.3">
      <c r="P24776" s="1"/>
    </row>
    <row r="24777" spans="16:16" x14ac:dyDescent="0.3">
      <c r="P24777" s="1"/>
    </row>
    <row r="24778" spans="16:16" x14ac:dyDescent="0.3">
      <c r="P24778" s="1"/>
    </row>
    <row r="24779" spans="16:16" x14ac:dyDescent="0.3">
      <c r="P24779" s="1"/>
    </row>
    <row r="24780" spans="16:16" x14ac:dyDescent="0.3">
      <c r="P24780" s="1"/>
    </row>
    <row r="24781" spans="16:16" x14ac:dyDescent="0.3">
      <c r="P24781" s="1"/>
    </row>
    <row r="24782" spans="16:16" x14ac:dyDescent="0.3">
      <c r="P24782" s="1"/>
    </row>
    <row r="24783" spans="16:16" x14ac:dyDescent="0.3">
      <c r="P24783" s="1"/>
    </row>
    <row r="24784" spans="16:16" x14ac:dyDescent="0.3">
      <c r="P24784" s="1"/>
    </row>
    <row r="24785" spans="16:16" x14ac:dyDescent="0.3">
      <c r="P24785" s="1"/>
    </row>
    <row r="24786" spans="16:16" x14ac:dyDescent="0.3">
      <c r="P24786" s="1"/>
    </row>
    <row r="24787" spans="16:16" x14ac:dyDescent="0.3">
      <c r="P24787" s="1"/>
    </row>
    <row r="24788" spans="16:16" x14ac:dyDescent="0.3">
      <c r="P24788" s="1"/>
    </row>
    <row r="24789" spans="16:16" x14ac:dyDescent="0.3">
      <c r="P24789" s="1"/>
    </row>
    <row r="24790" spans="16:16" x14ac:dyDescent="0.3">
      <c r="P24790" s="1"/>
    </row>
    <row r="24791" spans="16:16" x14ac:dyDescent="0.3">
      <c r="P24791" s="1"/>
    </row>
    <row r="24792" spans="16:16" x14ac:dyDescent="0.3">
      <c r="P24792" s="1"/>
    </row>
    <row r="24793" spans="16:16" x14ac:dyDescent="0.3">
      <c r="P24793" s="1"/>
    </row>
    <row r="24794" spans="16:16" x14ac:dyDescent="0.3">
      <c r="P24794" s="1"/>
    </row>
    <row r="24795" spans="16:16" x14ac:dyDescent="0.3">
      <c r="P24795" s="1"/>
    </row>
    <row r="24796" spans="16:16" x14ac:dyDescent="0.3">
      <c r="P24796" s="1"/>
    </row>
    <row r="24797" spans="16:16" x14ac:dyDescent="0.3">
      <c r="P24797" s="1"/>
    </row>
    <row r="24798" spans="16:16" x14ac:dyDescent="0.3">
      <c r="P24798" s="1"/>
    </row>
    <row r="24799" spans="16:16" x14ac:dyDescent="0.3">
      <c r="P24799" s="1"/>
    </row>
    <row r="24800" spans="16:16" x14ac:dyDescent="0.3">
      <c r="P24800" s="1"/>
    </row>
    <row r="24801" spans="16:16" x14ac:dyDescent="0.3">
      <c r="P24801" s="1"/>
    </row>
    <row r="24802" spans="16:16" x14ac:dyDescent="0.3">
      <c r="P24802" s="1"/>
    </row>
    <row r="24803" spans="16:16" x14ac:dyDescent="0.3">
      <c r="P24803" s="1"/>
    </row>
    <row r="24804" spans="16:16" x14ac:dyDescent="0.3">
      <c r="P24804" s="1"/>
    </row>
    <row r="24805" spans="16:16" x14ac:dyDescent="0.3">
      <c r="P24805" s="1"/>
    </row>
    <row r="24806" spans="16:16" x14ac:dyDescent="0.3">
      <c r="P24806" s="1"/>
    </row>
    <row r="24807" spans="16:16" x14ac:dyDescent="0.3">
      <c r="P24807" s="1"/>
    </row>
    <row r="24808" spans="16:16" x14ac:dyDescent="0.3">
      <c r="P24808" s="1"/>
    </row>
    <row r="24809" spans="16:16" x14ac:dyDescent="0.3">
      <c r="P24809" s="1"/>
    </row>
    <row r="24810" spans="16:16" x14ac:dyDescent="0.3">
      <c r="P24810" s="1"/>
    </row>
    <row r="24811" spans="16:16" x14ac:dyDescent="0.3">
      <c r="P24811" s="1"/>
    </row>
    <row r="24812" spans="16:16" x14ac:dyDescent="0.3">
      <c r="P24812" s="1"/>
    </row>
    <row r="24813" spans="16:16" x14ac:dyDescent="0.3">
      <c r="P24813" s="1"/>
    </row>
    <row r="24814" spans="16:16" x14ac:dyDescent="0.3">
      <c r="P24814" s="1"/>
    </row>
    <row r="24815" spans="16:16" x14ac:dyDescent="0.3">
      <c r="P24815" s="1"/>
    </row>
    <row r="24816" spans="16:16" x14ac:dyDescent="0.3">
      <c r="P24816" s="1"/>
    </row>
    <row r="24817" spans="16:16" x14ac:dyDescent="0.3">
      <c r="P24817" s="1"/>
    </row>
    <row r="24818" spans="16:16" x14ac:dyDescent="0.3">
      <c r="P24818" s="1"/>
    </row>
    <row r="24819" spans="16:16" x14ac:dyDescent="0.3">
      <c r="P24819" s="1"/>
    </row>
    <row r="24820" spans="16:16" x14ac:dyDescent="0.3">
      <c r="P24820" s="1"/>
    </row>
    <row r="24821" spans="16:16" x14ac:dyDescent="0.3">
      <c r="P24821" s="1"/>
    </row>
    <row r="24822" spans="16:16" x14ac:dyDescent="0.3">
      <c r="P24822" s="1"/>
    </row>
    <row r="24823" spans="16:16" x14ac:dyDescent="0.3">
      <c r="P24823" s="1"/>
    </row>
    <row r="24824" spans="16:16" x14ac:dyDescent="0.3">
      <c r="P24824" s="1"/>
    </row>
    <row r="24825" spans="16:16" x14ac:dyDescent="0.3">
      <c r="P24825" s="1"/>
    </row>
    <row r="24826" spans="16:16" x14ac:dyDescent="0.3">
      <c r="P24826" s="1"/>
    </row>
    <row r="24827" spans="16:16" x14ac:dyDescent="0.3">
      <c r="P24827" s="1"/>
    </row>
    <row r="24828" spans="16:16" x14ac:dyDescent="0.3">
      <c r="P24828" s="1"/>
    </row>
    <row r="24829" spans="16:16" x14ac:dyDescent="0.3">
      <c r="P24829" s="1"/>
    </row>
    <row r="24830" spans="16:16" x14ac:dyDescent="0.3">
      <c r="P24830" s="1"/>
    </row>
    <row r="24831" spans="16:16" x14ac:dyDescent="0.3">
      <c r="P24831" s="1"/>
    </row>
    <row r="24832" spans="16:16" x14ac:dyDescent="0.3">
      <c r="P24832" s="1"/>
    </row>
    <row r="24833" spans="16:16" x14ac:dyDescent="0.3">
      <c r="P24833" s="1"/>
    </row>
    <row r="24834" spans="16:16" x14ac:dyDescent="0.3">
      <c r="P24834" s="1"/>
    </row>
    <row r="24835" spans="16:16" x14ac:dyDescent="0.3">
      <c r="P24835" s="1"/>
    </row>
    <row r="24836" spans="16:16" x14ac:dyDescent="0.3">
      <c r="P24836" s="1"/>
    </row>
    <row r="24837" spans="16:16" x14ac:dyDescent="0.3">
      <c r="P24837" s="1"/>
    </row>
    <row r="24838" spans="16:16" x14ac:dyDescent="0.3">
      <c r="P24838" s="1"/>
    </row>
    <row r="24839" spans="16:16" x14ac:dyDescent="0.3">
      <c r="P24839" s="1"/>
    </row>
    <row r="24840" spans="16:16" x14ac:dyDescent="0.3">
      <c r="P24840" s="1"/>
    </row>
    <row r="24841" spans="16:16" x14ac:dyDescent="0.3">
      <c r="P24841" s="1"/>
    </row>
    <row r="24842" spans="16:16" x14ac:dyDescent="0.3">
      <c r="P24842" s="1"/>
    </row>
    <row r="24843" spans="16:16" x14ac:dyDescent="0.3">
      <c r="P24843" s="1"/>
    </row>
    <row r="24844" spans="16:16" x14ac:dyDescent="0.3">
      <c r="P24844" s="1"/>
    </row>
    <row r="24845" spans="16:16" x14ac:dyDescent="0.3">
      <c r="P24845" s="1"/>
    </row>
    <row r="24846" spans="16:16" x14ac:dyDescent="0.3">
      <c r="P24846" s="1"/>
    </row>
    <row r="24847" spans="16:16" x14ac:dyDescent="0.3">
      <c r="P24847" s="1"/>
    </row>
    <row r="24848" spans="16:16" x14ac:dyDescent="0.3">
      <c r="P24848" s="1"/>
    </row>
    <row r="24849" spans="16:16" x14ac:dyDescent="0.3">
      <c r="P24849" s="1"/>
    </row>
    <row r="24850" spans="16:16" x14ac:dyDescent="0.3">
      <c r="P24850" s="1"/>
    </row>
    <row r="24851" spans="16:16" x14ac:dyDescent="0.3">
      <c r="P24851" s="1"/>
    </row>
    <row r="24852" spans="16:16" x14ac:dyDescent="0.3">
      <c r="P24852" s="1"/>
    </row>
    <row r="24853" spans="16:16" x14ac:dyDescent="0.3">
      <c r="P24853" s="1"/>
    </row>
    <row r="24854" spans="16:16" x14ac:dyDescent="0.3">
      <c r="P24854" s="1"/>
    </row>
    <row r="24855" spans="16:16" x14ac:dyDescent="0.3">
      <c r="P24855" s="1"/>
    </row>
    <row r="24856" spans="16:16" x14ac:dyDescent="0.3">
      <c r="P24856" s="1"/>
    </row>
    <row r="24857" spans="16:16" x14ac:dyDescent="0.3">
      <c r="P24857" s="1"/>
    </row>
    <row r="24858" spans="16:16" x14ac:dyDescent="0.3">
      <c r="P24858" s="1"/>
    </row>
    <row r="24859" spans="16:16" x14ac:dyDescent="0.3">
      <c r="P24859" s="1"/>
    </row>
    <row r="24860" spans="16:16" x14ac:dyDescent="0.3">
      <c r="P24860" s="1"/>
    </row>
    <row r="24861" spans="16:16" x14ac:dyDescent="0.3">
      <c r="P24861" s="1"/>
    </row>
    <row r="24862" spans="16:16" x14ac:dyDescent="0.3">
      <c r="P24862" s="1"/>
    </row>
    <row r="24863" spans="16:16" x14ac:dyDescent="0.3">
      <c r="P24863" s="1"/>
    </row>
    <row r="24864" spans="16:16" x14ac:dyDescent="0.3">
      <c r="P24864" s="1"/>
    </row>
    <row r="24865" spans="16:16" x14ac:dyDescent="0.3">
      <c r="P24865" s="1"/>
    </row>
    <row r="24866" spans="16:16" x14ac:dyDescent="0.3">
      <c r="P24866" s="1"/>
    </row>
    <row r="24867" spans="16:16" x14ac:dyDescent="0.3">
      <c r="P24867" s="1"/>
    </row>
    <row r="24868" spans="16:16" x14ac:dyDescent="0.3">
      <c r="P24868" s="1"/>
    </row>
    <row r="24869" spans="16:16" x14ac:dyDescent="0.3">
      <c r="P24869" s="1"/>
    </row>
    <row r="24870" spans="16:16" x14ac:dyDescent="0.3">
      <c r="P24870" s="1"/>
    </row>
    <row r="24871" spans="16:16" x14ac:dyDescent="0.3">
      <c r="P24871" s="1"/>
    </row>
    <row r="24872" spans="16:16" x14ac:dyDescent="0.3">
      <c r="P24872" s="1"/>
    </row>
    <row r="24873" spans="16:16" x14ac:dyDescent="0.3">
      <c r="P24873" s="1"/>
    </row>
    <row r="24874" spans="16:16" x14ac:dyDescent="0.3">
      <c r="P24874" s="1"/>
    </row>
    <row r="24875" spans="16:16" x14ac:dyDescent="0.3">
      <c r="P24875" s="1"/>
    </row>
    <row r="24876" spans="16:16" x14ac:dyDescent="0.3">
      <c r="P24876" s="1"/>
    </row>
    <row r="24877" spans="16:16" x14ac:dyDescent="0.3">
      <c r="P24877" s="1"/>
    </row>
    <row r="24878" spans="16:16" x14ac:dyDescent="0.3">
      <c r="P24878" s="1"/>
    </row>
    <row r="24879" spans="16:16" x14ac:dyDescent="0.3">
      <c r="P24879" s="1"/>
    </row>
    <row r="24880" spans="16:16" x14ac:dyDescent="0.3">
      <c r="P24880" s="1"/>
    </row>
    <row r="24881" spans="16:16" x14ac:dyDescent="0.3">
      <c r="P24881" s="1"/>
    </row>
    <row r="24882" spans="16:16" x14ac:dyDescent="0.3">
      <c r="P24882" s="1"/>
    </row>
    <row r="24883" spans="16:16" x14ac:dyDescent="0.3">
      <c r="P24883" s="1"/>
    </row>
    <row r="24884" spans="16:16" x14ac:dyDescent="0.3">
      <c r="P24884" s="1"/>
    </row>
    <row r="24885" spans="16:16" x14ac:dyDescent="0.3">
      <c r="P24885" s="1"/>
    </row>
    <row r="24886" spans="16:16" x14ac:dyDescent="0.3">
      <c r="P24886" s="1"/>
    </row>
    <row r="24887" spans="16:16" x14ac:dyDescent="0.3">
      <c r="P24887" s="1"/>
    </row>
    <row r="24888" spans="16:16" x14ac:dyDescent="0.3">
      <c r="P24888" s="1"/>
    </row>
    <row r="24889" spans="16:16" x14ac:dyDescent="0.3">
      <c r="P24889" s="1"/>
    </row>
    <row r="24890" spans="16:16" x14ac:dyDescent="0.3">
      <c r="P24890" s="1"/>
    </row>
    <row r="24891" spans="16:16" x14ac:dyDescent="0.3">
      <c r="P24891" s="1"/>
    </row>
    <row r="24892" spans="16:16" x14ac:dyDescent="0.3">
      <c r="P24892" s="1"/>
    </row>
    <row r="24893" spans="16:16" x14ac:dyDescent="0.3">
      <c r="P24893" s="1"/>
    </row>
    <row r="24894" spans="16:16" x14ac:dyDescent="0.3">
      <c r="P24894" s="1"/>
    </row>
    <row r="24895" spans="16:16" x14ac:dyDescent="0.3">
      <c r="P24895" s="1"/>
    </row>
    <row r="24896" spans="16:16" x14ac:dyDescent="0.3">
      <c r="P24896" s="1"/>
    </row>
    <row r="24897" spans="16:16" x14ac:dyDescent="0.3">
      <c r="P24897" s="1"/>
    </row>
    <row r="24898" spans="16:16" x14ac:dyDescent="0.3">
      <c r="P24898" s="1"/>
    </row>
    <row r="24899" spans="16:16" x14ac:dyDescent="0.3">
      <c r="P24899" s="1"/>
    </row>
    <row r="24900" spans="16:16" x14ac:dyDescent="0.3">
      <c r="P24900" s="1"/>
    </row>
    <row r="24901" spans="16:16" x14ac:dyDescent="0.3">
      <c r="P24901" s="1"/>
    </row>
    <row r="24902" spans="16:16" x14ac:dyDescent="0.3">
      <c r="P24902" s="1"/>
    </row>
    <row r="24903" spans="16:16" x14ac:dyDescent="0.3">
      <c r="P24903" s="1"/>
    </row>
    <row r="24904" spans="16:16" x14ac:dyDescent="0.3">
      <c r="P24904" s="1"/>
    </row>
    <row r="24905" spans="16:16" x14ac:dyDescent="0.3">
      <c r="P24905" s="1"/>
    </row>
    <row r="24906" spans="16:16" x14ac:dyDescent="0.3">
      <c r="P24906" s="1"/>
    </row>
    <row r="24907" spans="16:16" x14ac:dyDescent="0.3">
      <c r="P24907" s="1"/>
    </row>
    <row r="24908" spans="16:16" x14ac:dyDescent="0.3">
      <c r="P24908" s="1"/>
    </row>
    <row r="24909" spans="16:16" x14ac:dyDescent="0.3">
      <c r="P24909" s="1"/>
    </row>
    <row r="24910" spans="16:16" x14ac:dyDescent="0.3">
      <c r="P24910" s="1"/>
    </row>
    <row r="24911" spans="16:16" x14ac:dyDescent="0.3">
      <c r="P24911" s="1"/>
    </row>
    <row r="24912" spans="16:16" x14ac:dyDescent="0.3">
      <c r="P24912" s="1"/>
    </row>
    <row r="24913" spans="16:16" x14ac:dyDescent="0.3">
      <c r="P24913" s="1"/>
    </row>
    <row r="24914" spans="16:16" x14ac:dyDescent="0.3">
      <c r="P24914" s="1"/>
    </row>
    <row r="24915" spans="16:16" x14ac:dyDescent="0.3">
      <c r="P24915" s="1"/>
    </row>
    <row r="24916" spans="16:16" x14ac:dyDescent="0.3">
      <c r="P24916" s="1"/>
    </row>
    <row r="24917" spans="16:16" x14ac:dyDescent="0.3">
      <c r="P24917" s="1"/>
    </row>
    <row r="24918" spans="16:16" x14ac:dyDescent="0.3">
      <c r="P24918" s="1"/>
    </row>
    <row r="24919" spans="16:16" x14ac:dyDescent="0.3">
      <c r="P24919" s="1"/>
    </row>
    <row r="24920" spans="16:16" x14ac:dyDescent="0.3">
      <c r="P24920" s="1"/>
    </row>
    <row r="24921" spans="16:16" x14ac:dyDescent="0.3">
      <c r="P24921" s="1"/>
    </row>
    <row r="24922" spans="16:16" x14ac:dyDescent="0.3">
      <c r="P24922" s="1"/>
    </row>
    <row r="24923" spans="16:16" x14ac:dyDescent="0.3">
      <c r="P24923" s="1"/>
    </row>
    <row r="24924" spans="16:16" x14ac:dyDescent="0.3">
      <c r="P24924" s="1"/>
    </row>
    <row r="24925" spans="16:16" x14ac:dyDescent="0.3">
      <c r="P24925" s="1"/>
    </row>
    <row r="24926" spans="16:16" x14ac:dyDescent="0.3">
      <c r="P24926" s="1"/>
    </row>
    <row r="24927" spans="16:16" x14ac:dyDescent="0.3">
      <c r="P24927" s="1"/>
    </row>
    <row r="24928" spans="16:16" x14ac:dyDescent="0.3">
      <c r="P24928" s="1"/>
    </row>
    <row r="24929" spans="16:16" x14ac:dyDescent="0.3">
      <c r="P24929" s="1"/>
    </row>
    <row r="24930" spans="16:16" x14ac:dyDescent="0.3">
      <c r="P24930" s="1"/>
    </row>
    <row r="24931" spans="16:16" x14ac:dyDescent="0.3">
      <c r="P24931" s="1"/>
    </row>
    <row r="24932" spans="16:16" x14ac:dyDescent="0.3">
      <c r="P24932" s="1"/>
    </row>
    <row r="24933" spans="16:16" x14ac:dyDescent="0.3">
      <c r="P24933" s="1"/>
    </row>
    <row r="24934" spans="16:16" x14ac:dyDescent="0.3">
      <c r="P24934" s="1"/>
    </row>
    <row r="24935" spans="16:16" x14ac:dyDescent="0.3">
      <c r="P24935" s="1"/>
    </row>
    <row r="24936" spans="16:16" x14ac:dyDescent="0.3">
      <c r="P24936" s="1"/>
    </row>
    <row r="24937" spans="16:16" x14ac:dyDescent="0.3">
      <c r="P24937" s="1"/>
    </row>
    <row r="24938" spans="16:16" x14ac:dyDescent="0.3">
      <c r="P24938" s="1"/>
    </row>
    <row r="24939" spans="16:16" x14ac:dyDescent="0.3">
      <c r="P24939" s="1"/>
    </row>
    <row r="24940" spans="16:16" x14ac:dyDescent="0.3">
      <c r="P24940" s="1"/>
    </row>
    <row r="24941" spans="16:16" x14ac:dyDescent="0.3">
      <c r="P24941" s="1"/>
    </row>
    <row r="24942" spans="16:16" x14ac:dyDescent="0.3">
      <c r="P24942" s="1"/>
    </row>
    <row r="24943" spans="16:16" x14ac:dyDescent="0.3">
      <c r="P24943" s="1"/>
    </row>
    <row r="24944" spans="16:16" x14ac:dyDescent="0.3">
      <c r="P24944" s="1"/>
    </row>
    <row r="24945" spans="16:16" x14ac:dyDescent="0.3">
      <c r="P24945" s="1"/>
    </row>
    <row r="24946" spans="16:16" x14ac:dyDescent="0.3">
      <c r="P24946" s="1"/>
    </row>
    <row r="24947" spans="16:16" x14ac:dyDescent="0.3">
      <c r="P24947" s="1"/>
    </row>
    <row r="24948" spans="16:16" x14ac:dyDescent="0.3">
      <c r="P24948" s="1"/>
    </row>
    <row r="24949" spans="16:16" x14ac:dyDescent="0.3">
      <c r="P24949" s="1"/>
    </row>
    <row r="24950" spans="16:16" x14ac:dyDescent="0.3">
      <c r="P24950" s="1"/>
    </row>
    <row r="24951" spans="16:16" x14ac:dyDescent="0.3">
      <c r="P24951" s="1"/>
    </row>
    <row r="24952" spans="16:16" x14ac:dyDescent="0.3">
      <c r="P24952" s="1"/>
    </row>
    <row r="24953" spans="16:16" x14ac:dyDescent="0.3">
      <c r="P24953" s="1"/>
    </row>
    <row r="24954" spans="16:16" x14ac:dyDescent="0.3">
      <c r="P24954" s="1"/>
    </row>
    <row r="24955" spans="16:16" x14ac:dyDescent="0.3">
      <c r="P24955" s="1"/>
    </row>
    <row r="24956" spans="16:16" x14ac:dyDescent="0.3">
      <c r="P24956" s="1"/>
    </row>
    <row r="24957" spans="16:16" x14ac:dyDescent="0.3">
      <c r="P24957" s="1"/>
    </row>
    <row r="24958" spans="16:16" x14ac:dyDescent="0.3">
      <c r="P24958" s="1"/>
    </row>
    <row r="24959" spans="16:16" x14ac:dyDescent="0.3">
      <c r="P24959" s="1"/>
    </row>
    <row r="24960" spans="16:16" x14ac:dyDescent="0.3">
      <c r="P24960" s="1"/>
    </row>
    <row r="24961" spans="16:16" x14ac:dyDescent="0.3">
      <c r="P24961" s="1"/>
    </row>
    <row r="24962" spans="16:16" x14ac:dyDescent="0.3">
      <c r="P24962" s="1"/>
    </row>
    <row r="24963" spans="16:16" x14ac:dyDescent="0.3">
      <c r="P24963" s="1"/>
    </row>
    <row r="24964" spans="16:16" x14ac:dyDescent="0.3">
      <c r="P24964" s="1"/>
    </row>
    <row r="24965" spans="16:16" x14ac:dyDescent="0.3">
      <c r="P24965" s="1"/>
    </row>
    <row r="24966" spans="16:16" x14ac:dyDescent="0.3">
      <c r="P24966" s="1"/>
    </row>
    <row r="24967" spans="16:16" x14ac:dyDescent="0.3">
      <c r="P24967" s="1"/>
    </row>
    <row r="24968" spans="16:16" x14ac:dyDescent="0.3">
      <c r="P24968" s="1"/>
    </row>
    <row r="24969" spans="16:16" x14ac:dyDescent="0.3">
      <c r="P24969" s="1"/>
    </row>
    <row r="24970" spans="16:16" x14ac:dyDescent="0.3">
      <c r="P24970" s="1"/>
    </row>
    <row r="24971" spans="16:16" x14ac:dyDescent="0.3">
      <c r="P24971" s="1"/>
    </row>
    <row r="24972" spans="16:16" x14ac:dyDescent="0.3">
      <c r="P24972" s="1"/>
    </row>
    <row r="24973" spans="16:16" x14ac:dyDescent="0.3">
      <c r="P24973" s="1"/>
    </row>
    <row r="24974" spans="16:16" x14ac:dyDescent="0.3">
      <c r="P24974" s="1"/>
    </row>
    <row r="24975" spans="16:16" x14ac:dyDescent="0.3">
      <c r="P24975" s="1"/>
    </row>
    <row r="24976" spans="16:16" x14ac:dyDescent="0.3">
      <c r="P24976" s="1"/>
    </row>
    <row r="24977" spans="16:16" x14ac:dyDescent="0.3">
      <c r="P24977" s="1"/>
    </row>
    <row r="24978" spans="16:16" x14ac:dyDescent="0.3">
      <c r="P24978" s="1"/>
    </row>
    <row r="24979" spans="16:16" x14ac:dyDescent="0.3">
      <c r="P24979" s="1"/>
    </row>
    <row r="24980" spans="16:16" x14ac:dyDescent="0.3">
      <c r="P24980" s="1"/>
    </row>
    <row r="24981" spans="16:16" x14ac:dyDescent="0.3">
      <c r="P24981" s="1"/>
    </row>
    <row r="24982" spans="16:16" x14ac:dyDescent="0.3">
      <c r="P24982" s="1"/>
    </row>
    <row r="24983" spans="16:16" x14ac:dyDescent="0.3">
      <c r="P24983" s="1"/>
    </row>
    <row r="24984" spans="16:16" x14ac:dyDescent="0.3">
      <c r="P24984" s="1"/>
    </row>
    <row r="24985" spans="16:16" x14ac:dyDescent="0.3">
      <c r="P24985" s="1"/>
    </row>
    <row r="24986" spans="16:16" x14ac:dyDescent="0.3">
      <c r="P24986" s="1"/>
    </row>
    <row r="24987" spans="16:16" x14ac:dyDescent="0.3">
      <c r="P24987" s="1"/>
    </row>
    <row r="24988" spans="16:16" x14ac:dyDescent="0.3">
      <c r="P24988" s="1"/>
    </row>
    <row r="24989" spans="16:16" x14ac:dyDescent="0.3">
      <c r="P24989" s="1"/>
    </row>
    <row r="24990" spans="16:16" x14ac:dyDescent="0.3">
      <c r="P24990" s="1"/>
    </row>
    <row r="24991" spans="16:16" x14ac:dyDescent="0.3">
      <c r="P24991" s="1"/>
    </row>
    <row r="24992" spans="16:16" x14ac:dyDescent="0.3">
      <c r="P24992" s="1"/>
    </row>
    <row r="24993" spans="16:16" x14ac:dyDescent="0.3">
      <c r="P24993" s="1"/>
    </row>
    <row r="24994" spans="16:16" x14ac:dyDescent="0.3">
      <c r="P24994" s="1"/>
    </row>
    <row r="24995" spans="16:16" x14ac:dyDescent="0.3">
      <c r="P24995" s="1"/>
    </row>
    <row r="24996" spans="16:16" x14ac:dyDescent="0.3">
      <c r="P24996" s="1"/>
    </row>
    <row r="24997" spans="16:16" x14ac:dyDescent="0.3">
      <c r="P24997" s="1"/>
    </row>
    <row r="24998" spans="16:16" x14ac:dyDescent="0.3">
      <c r="P24998" s="1"/>
    </row>
    <row r="24999" spans="16:16" x14ac:dyDescent="0.3">
      <c r="P24999" s="1"/>
    </row>
    <row r="25000" spans="16:16" x14ac:dyDescent="0.3">
      <c r="P25000" s="1"/>
    </row>
    <row r="25001" spans="16:16" x14ac:dyDescent="0.3">
      <c r="P25001" s="1"/>
    </row>
    <row r="25002" spans="16:16" x14ac:dyDescent="0.3">
      <c r="P25002" s="1"/>
    </row>
    <row r="25003" spans="16:16" x14ac:dyDescent="0.3">
      <c r="P25003" s="1"/>
    </row>
    <row r="25004" spans="16:16" x14ac:dyDescent="0.3">
      <c r="P25004" s="1"/>
    </row>
    <row r="25005" spans="16:16" x14ac:dyDescent="0.3">
      <c r="P25005" s="1"/>
    </row>
    <row r="25006" spans="16:16" x14ac:dyDescent="0.3">
      <c r="P25006" s="1"/>
    </row>
    <row r="25007" spans="16:16" x14ac:dyDescent="0.3">
      <c r="P25007" s="1"/>
    </row>
    <row r="25008" spans="16:16" x14ac:dyDescent="0.3">
      <c r="P25008" s="1"/>
    </row>
    <row r="25009" spans="16:16" x14ac:dyDescent="0.3">
      <c r="P25009" s="1"/>
    </row>
    <row r="25010" spans="16:16" x14ac:dyDescent="0.3">
      <c r="P25010" s="1"/>
    </row>
    <row r="25011" spans="16:16" x14ac:dyDescent="0.3">
      <c r="P25011" s="1"/>
    </row>
    <row r="25012" spans="16:16" x14ac:dyDescent="0.3">
      <c r="P25012" s="1"/>
    </row>
    <row r="25013" spans="16:16" x14ac:dyDescent="0.3">
      <c r="P25013" s="1"/>
    </row>
    <row r="25014" spans="16:16" x14ac:dyDescent="0.3">
      <c r="P25014" s="1"/>
    </row>
    <row r="25015" spans="16:16" x14ac:dyDescent="0.3">
      <c r="P25015" s="1"/>
    </row>
    <row r="25016" spans="16:16" x14ac:dyDescent="0.3">
      <c r="P25016" s="1"/>
    </row>
    <row r="25017" spans="16:16" x14ac:dyDescent="0.3">
      <c r="P25017" s="1"/>
    </row>
    <row r="25018" spans="16:16" x14ac:dyDescent="0.3">
      <c r="P25018" s="1"/>
    </row>
    <row r="25019" spans="16:16" x14ac:dyDescent="0.3">
      <c r="P25019" s="1"/>
    </row>
    <row r="25020" spans="16:16" x14ac:dyDescent="0.3">
      <c r="P25020" s="1"/>
    </row>
    <row r="25021" spans="16:16" x14ac:dyDescent="0.3">
      <c r="P25021" s="1"/>
    </row>
    <row r="25022" spans="16:16" x14ac:dyDescent="0.3">
      <c r="P25022" s="1"/>
    </row>
    <row r="25023" spans="16:16" x14ac:dyDescent="0.3">
      <c r="P25023" s="1"/>
    </row>
    <row r="25024" spans="16:16" x14ac:dyDescent="0.3">
      <c r="P25024" s="1"/>
    </row>
    <row r="25025" spans="16:16" x14ac:dyDescent="0.3">
      <c r="P25025" s="1"/>
    </row>
    <row r="25026" spans="16:16" x14ac:dyDescent="0.3">
      <c r="P25026" s="1"/>
    </row>
    <row r="25027" spans="16:16" x14ac:dyDescent="0.3">
      <c r="P25027" s="1"/>
    </row>
    <row r="25028" spans="16:16" x14ac:dyDescent="0.3">
      <c r="P25028" s="1"/>
    </row>
    <row r="25029" spans="16:16" x14ac:dyDescent="0.3">
      <c r="P25029" s="1"/>
    </row>
    <row r="25030" spans="16:16" x14ac:dyDescent="0.3">
      <c r="P25030" s="1"/>
    </row>
    <row r="25031" spans="16:16" x14ac:dyDescent="0.3">
      <c r="P25031" s="1"/>
    </row>
    <row r="25032" spans="16:16" x14ac:dyDescent="0.3">
      <c r="P25032" s="1"/>
    </row>
    <row r="25033" spans="16:16" x14ac:dyDescent="0.3">
      <c r="P25033" s="1"/>
    </row>
    <row r="25034" spans="16:16" x14ac:dyDescent="0.3">
      <c r="P25034" s="1"/>
    </row>
    <row r="25035" spans="16:16" x14ac:dyDescent="0.3">
      <c r="P25035" s="1"/>
    </row>
    <row r="25036" spans="16:16" x14ac:dyDescent="0.3">
      <c r="P25036" s="1"/>
    </row>
    <row r="25037" spans="16:16" x14ac:dyDescent="0.3">
      <c r="P25037" s="1"/>
    </row>
    <row r="25038" spans="16:16" x14ac:dyDescent="0.3">
      <c r="P25038" s="1"/>
    </row>
    <row r="25039" spans="16:16" x14ac:dyDescent="0.3">
      <c r="P25039" s="1"/>
    </row>
    <row r="25040" spans="16:16" x14ac:dyDescent="0.3">
      <c r="P25040" s="1"/>
    </row>
    <row r="25041" spans="16:16" x14ac:dyDescent="0.3">
      <c r="P25041" s="1"/>
    </row>
    <row r="25042" spans="16:16" x14ac:dyDescent="0.3">
      <c r="P25042" s="1"/>
    </row>
    <row r="25043" spans="16:16" x14ac:dyDescent="0.3">
      <c r="P25043" s="1"/>
    </row>
    <row r="25044" spans="16:16" x14ac:dyDescent="0.3">
      <c r="P25044" s="1"/>
    </row>
    <row r="25045" spans="16:16" x14ac:dyDescent="0.3">
      <c r="P25045" s="1"/>
    </row>
    <row r="25046" spans="16:16" x14ac:dyDescent="0.3">
      <c r="P25046" s="1"/>
    </row>
    <row r="25047" spans="16:16" x14ac:dyDescent="0.3">
      <c r="P25047" s="1"/>
    </row>
    <row r="25048" spans="16:16" x14ac:dyDescent="0.3">
      <c r="P25048" s="1"/>
    </row>
    <row r="25049" spans="16:16" x14ac:dyDescent="0.3">
      <c r="P25049" s="1"/>
    </row>
    <row r="25050" spans="16:16" x14ac:dyDescent="0.3">
      <c r="P25050" s="1"/>
    </row>
    <row r="25051" spans="16:16" x14ac:dyDescent="0.3">
      <c r="P25051" s="1"/>
    </row>
    <row r="25052" spans="16:16" x14ac:dyDescent="0.3">
      <c r="P25052" s="1"/>
    </row>
    <row r="25053" spans="16:16" x14ac:dyDescent="0.3">
      <c r="P25053" s="1"/>
    </row>
    <row r="25054" spans="16:16" x14ac:dyDescent="0.3">
      <c r="P25054" s="1"/>
    </row>
    <row r="25055" spans="16:16" x14ac:dyDescent="0.3">
      <c r="P25055" s="1"/>
    </row>
    <row r="25056" spans="16:16" x14ac:dyDescent="0.3">
      <c r="P25056" s="1"/>
    </row>
    <row r="25057" spans="16:16" x14ac:dyDescent="0.3">
      <c r="P25057" s="1"/>
    </row>
    <row r="25058" spans="16:16" x14ac:dyDescent="0.3">
      <c r="P25058" s="1"/>
    </row>
    <row r="25059" spans="16:16" x14ac:dyDescent="0.3">
      <c r="P25059" s="1"/>
    </row>
    <row r="25060" spans="16:16" x14ac:dyDescent="0.3">
      <c r="P25060" s="1"/>
    </row>
    <row r="25061" spans="16:16" x14ac:dyDescent="0.3">
      <c r="P25061" s="1"/>
    </row>
    <row r="25062" spans="16:16" x14ac:dyDescent="0.3">
      <c r="P25062" s="1"/>
    </row>
    <row r="25063" spans="16:16" x14ac:dyDescent="0.3">
      <c r="P25063" s="1"/>
    </row>
    <row r="25064" spans="16:16" x14ac:dyDescent="0.3">
      <c r="P25064" s="1"/>
    </row>
    <row r="25065" spans="16:16" x14ac:dyDescent="0.3">
      <c r="P25065" s="1"/>
    </row>
    <row r="25066" spans="16:16" x14ac:dyDescent="0.3">
      <c r="P25066" s="1"/>
    </row>
    <row r="25067" spans="16:16" x14ac:dyDescent="0.3">
      <c r="P25067" s="1"/>
    </row>
    <row r="25068" spans="16:16" x14ac:dyDescent="0.3">
      <c r="P25068" s="1"/>
    </row>
    <row r="25069" spans="16:16" x14ac:dyDescent="0.3">
      <c r="P25069" s="1"/>
    </row>
    <row r="25070" spans="16:16" x14ac:dyDescent="0.3">
      <c r="P25070" s="1"/>
    </row>
    <row r="25071" spans="16:16" x14ac:dyDescent="0.3">
      <c r="P25071" s="1"/>
    </row>
    <row r="25072" spans="16:16" x14ac:dyDescent="0.3">
      <c r="P25072" s="1"/>
    </row>
    <row r="25073" spans="16:16" x14ac:dyDescent="0.3">
      <c r="P25073" s="1"/>
    </row>
    <row r="25074" spans="16:16" x14ac:dyDescent="0.3">
      <c r="P25074" s="1"/>
    </row>
    <row r="25075" spans="16:16" x14ac:dyDescent="0.3">
      <c r="P25075" s="1"/>
    </row>
    <row r="25076" spans="16:16" x14ac:dyDescent="0.3">
      <c r="P25076" s="1"/>
    </row>
    <row r="25077" spans="16:16" x14ac:dyDescent="0.3">
      <c r="P25077" s="1"/>
    </row>
    <row r="25078" spans="16:16" x14ac:dyDescent="0.3">
      <c r="P25078" s="1"/>
    </row>
    <row r="25079" spans="16:16" x14ac:dyDescent="0.3">
      <c r="P25079" s="1"/>
    </row>
    <row r="25080" spans="16:16" x14ac:dyDescent="0.3">
      <c r="P25080" s="1"/>
    </row>
    <row r="25081" spans="16:16" x14ac:dyDescent="0.3">
      <c r="P25081" s="1"/>
    </row>
    <row r="25082" spans="16:16" x14ac:dyDescent="0.3">
      <c r="P25082" s="1"/>
    </row>
    <row r="25083" spans="16:16" x14ac:dyDescent="0.3">
      <c r="P25083" s="1"/>
    </row>
    <row r="25084" spans="16:16" x14ac:dyDescent="0.3">
      <c r="P25084" s="1"/>
    </row>
    <row r="25085" spans="16:16" x14ac:dyDescent="0.3">
      <c r="P25085" s="1"/>
    </row>
    <row r="25086" spans="16:16" x14ac:dyDescent="0.3">
      <c r="P25086" s="1"/>
    </row>
    <row r="25087" spans="16:16" x14ac:dyDescent="0.3">
      <c r="P25087" s="1"/>
    </row>
    <row r="25088" spans="16:16" x14ac:dyDescent="0.3">
      <c r="P25088" s="1"/>
    </row>
    <row r="25089" spans="16:16" x14ac:dyDescent="0.3">
      <c r="P25089" s="1"/>
    </row>
    <row r="25090" spans="16:16" x14ac:dyDescent="0.3">
      <c r="P25090" s="1"/>
    </row>
    <row r="25091" spans="16:16" x14ac:dyDescent="0.3">
      <c r="P25091" s="1"/>
    </row>
    <row r="25092" spans="16:16" x14ac:dyDescent="0.3">
      <c r="P25092" s="1"/>
    </row>
    <row r="25093" spans="16:16" x14ac:dyDescent="0.3">
      <c r="P25093" s="1"/>
    </row>
    <row r="25094" spans="16:16" x14ac:dyDescent="0.3">
      <c r="P25094" s="1"/>
    </row>
    <row r="25095" spans="16:16" x14ac:dyDescent="0.3">
      <c r="P25095" s="1"/>
    </row>
    <row r="25096" spans="16:16" x14ac:dyDescent="0.3">
      <c r="P25096" s="1"/>
    </row>
    <row r="25097" spans="16:16" x14ac:dyDescent="0.3">
      <c r="P25097" s="1"/>
    </row>
    <row r="25098" spans="16:16" x14ac:dyDescent="0.3">
      <c r="P25098" s="1"/>
    </row>
    <row r="25099" spans="16:16" x14ac:dyDescent="0.3">
      <c r="P25099" s="1"/>
    </row>
    <row r="25100" spans="16:16" x14ac:dyDescent="0.3">
      <c r="P25100" s="1"/>
    </row>
    <row r="25101" spans="16:16" x14ac:dyDescent="0.3">
      <c r="P25101" s="1"/>
    </row>
    <row r="25102" spans="16:16" x14ac:dyDescent="0.3">
      <c r="P25102" s="1"/>
    </row>
    <row r="25103" spans="16:16" x14ac:dyDescent="0.3">
      <c r="P25103" s="1"/>
    </row>
    <row r="25104" spans="16:16" x14ac:dyDescent="0.3">
      <c r="P25104" s="1"/>
    </row>
    <row r="25105" spans="16:16" x14ac:dyDescent="0.3">
      <c r="P25105" s="1"/>
    </row>
    <row r="25106" spans="16:16" x14ac:dyDescent="0.3">
      <c r="P25106" s="1"/>
    </row>
    <row r="25107" spans="16:16" x14ac:dyDescent="0.3">
      <c r="P25107" s="1"/>
    </row>
    <row r="25108" spans="16:16" x14ac:dyDescent="0.3">
      <c r="P25108" s="1"/>
    </row>
    <row r="25109" spans="16:16" x14ac:dyDescent="0.3">
      <c r="P25109" s="1"/>
    </row>
    <row r="25110" spans="16:16" x14ac:dyDescent="0.3">
      <c r="P25110" s="1"/>
    </row>
    <row r="25111" spans="16:16" x14ac:dyDescent="0.3">
      <c r="P25111" s="1"/>
    </row>
    <row r="25112" spans="16:16" x14ac:dyDescent="0.3">
      <c r="P25112" s="1"/>
    </row>
    <row r="25113" spans="16:16" x14ac:dyDescent="0.3">
      <c r="P25113" s="1"/>
    </row>
    <row r="25114" spans="16:16" x14ac:dyDescent="0.3">
      <c r="P25114" s="1"/>
    </row>
    <row r="25115" spans="16:16" x14ac:dyDescent="0.3">
      <c r="P25115" s="1"/>
    </row>
    <row r="25116" spans="16:16" x14ac:dyDescent="0.3">
      <c r="P25116" s="1"/>
    </row>
    <row r="25117" spans="16:16" x14ac:dyDescent="0.3">
      <c r="P25117" s="1"/>
    </row>
    <row r="25118" spans="16:16" x14ac:dyDescent="0.3">
      <c r="P25118" s="1"/>
    </row>
    <row r="25119" spans="16:16" x14ac:dyDescent="0.3">
      <c r="P25119" s="1"/>
    </row>
    <row r="25120" spans="16:16" x14ac:dyDescent="0.3">
      <c r="P25120" s="1"/>
    </row>
    <row r="25121" spans="16:16" x14ac:dyDescent="0.3">
      <c r="P25121" s="1"/>
    </row>
    <row r="25122" spans="16:16" x14ac:dyDescent="0.3">
      <c r="P25122" s="1"/>
    </row>
    <row r="25123" spans="16:16" x14ac:dyDescent="0.3">
      <c r="P25123" s="1"/>
    </row>
    <row r="25124" spans="16:16" x14ac:dyDescent="0.3">
      <c r="P25124" s="1"/>
    </row>
    <row r="25125" spans="16:16" x14ac:dyDescent="0.3">
      <c r="P25125" s="1"/>
    </row>
    <row r="25126" spans="16:16" x14ac:dyDescent="0.3">
      <c r="P25126" s="1"/>
    </row>
    <row r="25127" spans="16:16" x14ac:dyDescent="0.3">
      <c r="P25127" s="1"/>
    </row>
    <row r="25128" spans="16:16" x14ac:dyDescent="0.3">
      <c r="P25128" s="1"/>
    </row>
    <row r="25129" spans="16:16" x14ac:dyDescent="0.3">
      <c r="P25129" s="1"/>
    </row>
    <row r="25130" spans="16:16" x14ac:dyDescent="0.3">
      <c r="P25130" s="1"/>
    </row>
    <row r="25131" spans="16:16" x14ac:dyDescent="0.3">
      <c r="P25131" s="1"/>
    </row>
    <row r="25132" spans="16:16" x14ac:dyDescent="0.3">
      <c r="P25132" s="1"/>
    </row>
    <row r="25133" spans="16:16" x14ac:dyDescent="0.3">
      <c r="P25133" s="1"/>
    </row>
    <row r="25134" spans="16:16" x14ac:dyDescent="0.3">
      <c r="P25134" s="1"/>
    </row>
    <row r="25135" spans="16:16" x14ac:dyDescent="0.3">
      <c r="P25135" s="1"/>
    </row>
    <row r="25136" spans="16:16" x14ac:dyDescent="0.3">
      <c r="P25136" s="1"/>
    </row>
    <row r="25137" spans="16:16" x14ac:dyDescent="0.3">
      <c r="P25137" s="1"/>
    </row>
    <row r="25138" spans="16:16" x14ac:dyDescent="0.3">
      <c r="P25138" s="1"/>
    </row>
    <row r="25139" spans="16:16" x14ac:dyDescent="0.3">
      <c r="P25139" s="1"/>
    </row>
    <row r="25140" spans="16:16" x14ac:dyDescent="0.3">
      <c r="P25140" s="1"/>
    </row>
    <row r="25141" spans="16:16" x14ac:dyDescent="0.3">
      <c r="P25141" s="1"/>
    </row>
    <row r="25142" spans="16:16" x14ac:dyDescent="0.3">
      <c r="P25142" s="1"/>
    </row>
    <row r="25143" spans="16:16" x14ac:dyDescent="0.3">
      <c r="P25143" s="1"/>
    </row>
    <row r="25144" spans="16:16" x14ac:dyDescent="0.3">
      <c r="P25144" s="1"/>
    </row>
    <row r="25145" spans="16:16" x14ac:dyDescent="0.3">
      <c r="P25145" s="1"/>
    </row>
    <row r="25146" spans="16:16" x14ac:dyDescent="0.3">
      <c r="P25146" s="1"/>
    </row>
    <row r="25147" spans="16:16" x14ac:dyDescent="0.3">
      <c r="P25147" s="1"/>
    </row>
    <row r="25148" spans="16:16" x14ac:dyDescent="0.3">
      <c r="P25148" s="1"/>
    </row>
    <row r="25149" spans="16:16" x14ac:dyDescent="0.3">
      <c r="P25149" s="1"/>
    </row>
    <row r="25150" spans="16:16" x14ac:dyDescent="0.3">
      <c r="P25150" s="1"/>
    </row>
    <row r="25151" spans="16:16" x14ac:dyDescent="0.3">
      <c r="P25151" s="1"/>
    </row>
    <row r="25152" spans="16:16" x14ac:dyDescent="0.3">
      <c r="P25152" s="1"/>
    </row>
    <row r="25153" spans="16:16" x14ac:dyDescent="0.3">
      <c r="P25153" s="1"/>
    </row>
    <row r="25154" spans="16:16" x14ac:dyDescent="0.3">
      <c r="P25154" s="1"/>
    </row>
    <row r="25155" spans="16:16" x14ac:dyDescent="0.3">
      <c r="P25155" s="1"/>
    </row>
    <row r="25156" spans="16:16" x14ac:dyDescent="0.3">
      <c r="P25156" s="1"/>
    </row>
    <row r="25157" spans="16:16" x14ac:dyDescent="0.3">
      <c r="P25157" s="1"/>
    </row>
    <row r="25158" spans="16:16" x14ac:dyDescent="0.3">
      <c r="P25158" s="1"/>
    </row>
    <row r="25159" spans="16:16" x14ac:dyDescent="0.3">
      <c r="P25159" s="1"/>
    </row>
    <row r="25160" spans="16:16" x14ac:dyDescent="0.3">
      <c r="P25160" s="1"/>
    </row>
    <row r="25161" spans="16:16" x14ac:dyDescent="0.3">
      <c r="P25161" s="1"/>
    </row>
    <row r="25162" spans="16:16" x14ac:dyDescent="0.3">
      <c r="P25162" s="1"/>
    </row>
    <row r="25163" spans="16:16" x14ac:dyDescent="0.3">
      <c r="P25163" s="1"/>
    </row>
    <row r="25164" spans="16:16" x14ac:dyDescent="0.3">
      <c r="P25164" s="1"/>
    </row>
    <row r="25165" spans="16:16" x14ac:dyDescent="0.3">
      <c r="P25165" s="1"/>
    </row>
    <row r="25166" spans="16:16" x14ac:dyDescent="0.3">
      <c r="P25166" s="1"/>
    </row>
    <row r="25167" spans="16:16" x14ac:dyDescent="0.3">
      <c r="P25167" s="1"/>
    </row>
    <row r="25168" spans="16:16" x14ac:dyDescent="0.3">
      <c r="P25168" s="1"/>
    </row>
    <row r="25169" spans="16:16" x14ac:dyDescent="0.3">
      <c r="P25169" s="1"/>
    </row>
    <row r="25170" spans="16:16" x14ac:dyDescent="0.3">
      <c r="P25170" s="1"/>
    </row>
    <row r="25171" spans="16:16" x14ac:dyDescent="0.3">
      <c r="P25171" s="1"/>
    </row>
    <row r="25172" spans="16:16" x14ac:dyDescent="0.3">
      <c r="P25172" s="1"/>
    </row>
    <row r="25173" spans="16:16" x14ac:dyDescent="0.3">
      <c r="P25173" s="1"/>
    </row>
    <row r="25174" spans="16:16" x14ac:dyDescent="0.3">
      <c r="P25174" s="1"/>
    </row>
    <row r="25175" spans="16:16" x14ac:dyDescent="0.3">
      <c r="P25175" s="1"/>
    </row>
    <row r="25176" spans="16:16" x14ac:dyDescent="0.3">
      <c r="P25176" s="1"/>
    </row>
    <row r="25177" spans="16:16" x14ac:dyDescent="0.3">
      <c r="P25177" s="1"/>
    </row>
    <row r="25178" spans="16:16" x14ac:dyDescent="0.3">
      <c r="P25178" s="1"/>
    </row>
    <row r="25179" spans="16:16" x14ac:dyDescent="0.3">
      <c r="P25179" s="1"/>
    </row>
    <row r="25180" spans="16:16" x14ac:dyDescent="0.3">
      <c r="P25180" s="1"/>
    </row>
    <row r="25181" spans="16:16" x14ac:dyDescent="0.3">
      <c r="P25181" s="1"/>
    </row>
    <row r="25182" spans="16:16" x14ac:dyDescent="0.3">
      <c r="P25182" s="1"/>
    </row>
    <row r="25183" spans="16:16" x14ac:dyDescent="0.3">
      <c r="P25183" s="1"/>
    </row>
    <row r="25184" spans="16:16" x14ac:dyDescent="0.3">
      <c r="P25184" s="1"/>
    </row>
    <row r="25185" spans="16:16" x14ac:dyDescent="0.3">
      <c r="P25185" s="1"/>
    </row>
    <row r="25186" spans="16:16" x14ac:dyDescent="0.3">
      <c r="P25186" s="1"/>
    </row>
    <row r="25187" spans="16:16" x14ac:dyDescent="0.3">
      <c r="P25187" s="1"/>
    </row>
    <row r="25188" spans="16:16" x14ac:dyDescent="0.3">
      <c r="P25188" s="1"/>
    </row>
    <row r="25189" spans="16:16" x14ac:dyDescent="0.3">
      <c r="P25189" s="1"/>
    </row>
    <row r="25190" spans="16:16" x14ac:dyDescent="0.3">
      <c r="P25190" s="1"/>
    </row>
    <row r="25191" spans="16:16" x14ac:dyDescent="0.3">
      <c r="P25191" s="1"/>
    </row>
    <row r="25192" spans="16:16" x14ac:dyDescent="0.3">
      <c r="P25192" s="1"/>
    </row>
    <row r="25193" spans="16:16" x14ac:dyDescent="0.3">
      <c r="P25193" s="1"/>
    </row>
    <row r="25194" spans="16:16" x14ac:dyDescent="0.3">
      <c r="P25194" s="1"/>
    </row>
    <row r="25195" spans="16:16" x14ac:dyDescent="0.3">
      <c r="P25195" s="1"/>
    </row>
    <row r="25196" spans="16:16" x14ac:dyDescent="0.3">
      <c r="P25196" s="1"/>
    </row>
    <row r="25197" spans="16:16" x14ac:dyDescent="0.3">
      <c r="P25197" s="1"/>
    </row>
    <row r="25198" spans="16:16" x14ac:dyDescent="0.3">
      <c r="P25198" s="1"/>
    </row>
    <row r="25199" spans="16:16" x14ac:dyDescent="0.3">
      <c r="P25199" s="1"/>
    </row>
    <row r="25200" spans="16:16" x14ac:dyDescent="0.3">
      <c r="P25200" s="1"/>
    </row>
    <row r="25201" spans="16:16" x14ac:dyDescent="0.3">
      <c r="P25201" s="1"/>
    </row>
    <row r="25202" spans="16:16" x14ac:dyDescent="0.3">
      <c r="P25202" s="1"/>
    </row>
    <row r="25203" spans="16:16" x14ac:dyDescent="0.3">
      <c r="P25203" s="1"/>
    </row>
    <row r="25204" spans="16:16" x14ac:dyDescent="0.3">
      <c r="P25204" s="1"/>
    </row>
    <row r="25205" spans="16:16" x14ac:dyDescent="0.3">
      <c r="P25205" s="1"/>
    </row>
    <row r="25206" spans="16:16" x14ac:dyDescent="0.3">
      <c r="P25206" s="1"/>
    </row>
    <row r="25207" spans="16:16" x14ac:dyDescent="0.3">
      <c r="P25207" s="1"/>
    </row>
    <row r="25208" spans="16:16" x14ac:dyDescent="0.3">
      <c r="P25208" s="1"/>
    </row>
    <row r="25209" spans="16:16" x14ac:dyDescent="0.3">
      <c r="P25209" s="1"/>
    </row>
    <row r="25210" spans="16:16" x14ac:dyDescent="0.3">
      <c r="P25210" s="1"/>
    </row>
    <row r="25211" spans="16:16" x14ac:dyDescent="0.3">
      <c r="P25211" s="1"/>
    </row>
    <row r="25212" spans="16:16" x14ac:dyDescent="0.3">
      <c r="P25212" s="1"/>
    </row>
    <row r="25213" spans="16:16" x14ac:dyDescent="0.3">
      <c r="P25213" s="1"/>
    </row>
    <row r="25214" spans="16:16" x14ac:dyDescent="0.3">
      <c r="P25214" s="1"/>
    </row>
    <row r="25215" spans="16:16" x14ac:dyDescent="0.3">
      <c r="P25215" s="1"/>
    </row>
    <row r="25216" spans="16:16" x14ac:dyDescent="0.3">
      <c r="P25216" s="1"/>
    </row>
    <row r="25217" spans="16:16" x14ac:dyDescent="0.3">
      <c r="P25217" s="1"/>
    </row>
    <row r="25218" spans="16:16" x14ac:dyDescent="0.3">
      <c r="P25218" s="1"/>
    </row>
    <row r="25219" spans="16:16" x14ac:dyDescent="0.3">
      <c r="P25219" s="1"/>
    </row>
    <row r="25220" spans="16:16" x14ac:dyDescent="0.3">
      <c r="P25220" s="1"/>
    </row>
    <row r="25221" spans="16:16" x14ac:dyDescent="0.3">
      <c r="P25221" s="1"/>
    </row>
    <row r="25222" spans="16:16" x14ac:dyDescent="0.3">
      <c r="P25222" s="1"/>
    </row>
    <row r="25223" spans="16:16" x14ac:dyDescent="0.3">
      <c r="P25223" s="1"/>
    </row>
    <row r="25224" spans="16:16" x14ac:dyDescent="0.3">
      <c r="P25224" s="1"/>
    </row>
    <row r="25225" spans="16:16" x14ac:dyDescent="0.3">
      <c r="P25225" s="1"/>
    </row>
    <row r="25226" spans="16:16" x14ac:dyDescent="0.3">
      <c r="P25226" s="1"/>
    </row>
    <row r="25227" spans="16:16" x14ac:dyDescent="0.3">
      <c r="P25227" s="1"/>
    </row>
    <row r="25228" spans="16:16" x14ac:dyDescent="0.3">
      <c r="P25228" s="1"/>
    </row>
    <row r="25229" spans="16:16" x14ac:dyDescent="0.3">
      <c r="P25229" s="1"/>
    </row>
    <row r="25230" spans="16:16" x14ac:dyDescent="0.3">
      <c r="P25230" s="1"/>
    </row>
    <row r="25231" spans="16:16" x14ac:dyDescent="0.3">
      <c r="P25231" s="1"/>
    </row>
    <row r="25232" spans="16:16" x14ac:dyDescent="0.3">
      <c r="P25232" s="1"/>
    </row>
    <row r="25233" spans="16:16" x14ac:dyDescent="0.3">
      <c r="P25233" s="1"/>
    </row>
    <row r="25234" spans="16:16" x14ac:dyDescent="0.3">
      <c r="P25234" s="1"/>
    </row>
    <row r="25235" spans="16:16" x14ac:dyDescent="0.3">
      <c r="P25235" s="1"/>
    </row>
    <row r="25236" spans="16:16" x14ac:dyDescent="0.3">
      <c r="P25236" s="1"/>
    </row>
    <row r="25237" spans="16:16" x14ac:dyDescent="0.3">
      <c r="P25237" s="1"/>
    </row>
    <row r="25238" spans="16:16" x14ac:dyDescent="0.3">
      <c r="P25238" s="1"/>
    </row>
    <row r="25239" spans="16:16" x14ac:dyDescent="0.3">
      <c r="P25239" s="1"/>
    </row>
    <row r="25240" spans="16:16" x14ac:dyDescent="0.3">
      <c r="P25240" s="1"/>
    </row>
    <row r="25241" spans="16:16" x14ac:dyDescent="0.3">
      <c r="P25241" s="1"/>
    </row>
    <row r="25242" spans="16:16" x14ac:dyDescent="0.3">
      <c r="P25242" s="1"/>
    </row>
    <row r="25243" spans="16:16" x14ac:dyDescent="0.3">
      <c r="P25243" s="1"/>
    </row>
    <row r="25244" spans="16:16" x14ac:dyDescent="0.3">
      <c r="P25244" s="1"/>
    </row>
    <row r="25245" spans="16:16" x14ac:dyDescent="0.3">
      <c r="P25245" s="1"/>
    </row>
    <row r="25246" spans="16:16" x14ac:dyDescent="0.3">
      <c r="P25246" s="1"/>
    </row>
    <row r="25247" spans="16:16" x14ac:dyDescent="0.3">
      <c r="P25247" s="1"/>
    </row>
    <row r="25248" spans="16:16" x14ac:dyDescent="0.3">
      <c r="P25248" s="1"/>
    </row>
    <row r="25249" spans="16:16" x14ac:dyDescent="0.3">
      <c r="P25249" s="1"/>
    </row>
    <row r="25250" spans="16:16" x14ac:dyDescent="0.3">
      <c r="P25250" s="1"/>
    </row>
    <row r="25251" spans="16:16" x14ac:dyDescent="0.3">
      <c r="P25251" s="1"/>
    </row>
    <row r="25252" spans="16:16" x14ac:dyDescent="0.3">
      <c r="P25252" s="1"/>
    </row>
    <row r="25253" spans="16:16" x14ac:dyDescent="0.3">
      <c r="P25253" s="1"/>
    </row>
    <row r="25254" spans="16:16" x14ac:dyDescent="0.3">
      <c r="P25254" s="1"/>
    </row>
    <row r="25255" spans="16:16" x14ac:dyDescent="0.3">
      <c r="P25255" s="1"/>
    </row>
    <row r="25256" spans="16:16" x14ac:dyDescent="0.3">
      <c r="P25256" s="1"/>
    </row>
    <row r="25257" spans="16:16" x14ac:dyDescent="0.3">
      <c r="P25257" s="1"/>
    </row>
    <row r="25258" spans="16:16" x14ac:dyDescent="0.3">
      <c r="P25258" s="1"/>
    </row>
    <row r="25259" spans="16:16" x14ac:dyDescent="0.3">
      <c r="P25259" s="1"/>
    </row>
    <row r="25260" spans="16:16" x14ac:dyDescent="0.3">
      <c r="P25260" s="1"/>
    </row>
    <row r="25261" spans="16:16" x14ac:dyDescent="0.3">
      <c r="P25261" s="1"/>
    </row>
    <row r="25262" spans="16:16" x14ac:dyDescent="0.3">
      <c r="P25262" s="1"/>
    </row>
    <row r="25263" spans="16:16" x14ac:dyDescent="0.3">
      <c r="P25263" s="1"/>
    </row>
    <row r="25264" spans="16:16" x14ac:dyDescent="0.3">
      <c r="P25264" s="1"/>
    </row>
    <row r="25265" spans="16:16" x14ac:dyDescent="0.3">
      <c r="P25265" s="1"/>
    </row>
    <row r="25266" spans="16:16" x14ac:dyDescent="0.3">
      <c r="P25266" s="1"/>
    </row>
    <row r="25267" spans="16:16" x14ac:dyDescent="0.3">
      <c r="P25267" s="1"/>
    </row>
    <row r="25268" spans="16:16" x14ac:dyDescent="0.3">
      <c r="P25268" s="1"/>
    </row>
    <row r="25269" spans="16:16" x14ac:dyDescent="0.3">
      <c r="P25269" s="1"/>
    </row>
    <row r="25270" spans="16:16" x14ac:dyDescent="0.3">
      <c r="P25270" s="1"/>
    </row>
    <row r="25271" spans="16:16" x14ac:dyDescent="0.3">
      <c r="P25271" s="1"/>
    </row>
    <row r="25272" spans="16:16" x14ac:dyDescent="0.3">
      <c r="P25272" s="1"/>
    </row>
    <row r="25273" spans="16:16" x14ac:dyDescent="0.3">
      <c r="P25273" s="1"/>
    </row>
    <row r="25274" spans="16:16" x14ac:dyDescent="0.3">
      <c r="P25274" s="1"/>
    </row>
    <row r="25275" spans="16:16" x14ac:dyDescent="0.3">
      <c r="P25275" s="1"/>
    </row>
    <row r="25276" spans="16:16" x14ac:dyDescent="0.3">
      <c r="P25276" s="1"/>
    </row>
    <row r="25277" spans="16:16" x14ac:dyDescent="0.3">
      <c r="P25277" s="1"/>
    </row>
    <row r="25278" spans="16:16" x14ac:dyDescent="0.3">
      <c r="P25278" s="1"/>
    </row>
    <row r="25279" spans="16:16" x14ac:dyDescent="0.3">
      <c r="P25279" s="1"/>
    </row>
    <row r="25280" spans="16:16" x14ac:dyDescent="0.3">
      <c r="P25280" s="1"/>
    </row>
    <row r="25281" spans="16:16" x14ac:dyDescent="0.3">
      <c r="P25281" s="1"/>
    </row>
    <row r="25282" spans="16:16" x14ac:dyDescent="0.3">
      <c r="P25282" s="1"/>
    </row>
    <row r="25283" spans="16:16" x14ac:dyDescent="0.3">
      <c r="P25283" s="1"/>
    </row>
    <row r="25284" spans="16:16" x14ac:dyDescent="0.3">
      <c r="P25284" s="1"/>
    </row>
    <row r="25285" spans="16:16" x14ac:dyDescent="0.3">
      <c r="P25285" s="1"/>
    </row>
    <row r="25286" spans="16:16" x14ac:dyDescent="0.3">
      <c r="P25286" s="1"/>
    </row>
    <row r="25287" spans="16:16" x14ac:dyDescent="0.3">
      <c r="P25287" s="1"/>
    </row>
    <row r="25288" spans="16:16" x14ac:dyDescent="0.3">
      <c r="P25288" s="1"/>
    </row>
    <row r="25289" spans="16:16" x14ac:dyDescent="0.3">
      <c r="P25289" s="1"/>
    </row>
    <row r="25290" spans="16:16" x14ac:dyDescent="0.3">
      <c r="P25290" s="1"/>
    </row>
    <row r="25291" spans="16:16" x14ac:dyDescent="0.3">
      <c r="P25291" s="1"/>
    </row>
    <row r="25292" spans="16:16" x14ac:dyDescent="0.3">
      <c r="P25292" s="1"/>
    </row>
    <row r="25293" spans="16:16" x14ac:dyDescent="0.3">
      <c r="P25293" s="1"/>
    </row>
    <row r="25294" spans="16:16" x14ac:dyDescent="0.3">
      <c r="P25294" s="1"/>
    </row>
    <row r="25295" spans="16:16" x14ac:dyDescent="0.3">
      <c r="P25295" s="1"/>
    </row>
    <row r="25296" spans="16:16" x14ac:dyDescent="0.3">
      <c r="P25296" s="1"/>
    </row>
    <row r="25297" spans="16:16" x14ac:dyDescent="0.3">
      <c r="P25297" s="1"/>
    </row>
    <row r="25298" spans="16:16" x14ac:dyDescent="0.3">
      <c r="P25298" s="1"/>
    </row>
    <row r="25299" spans="16:16" x14ac:dyDescent="0.3">
      <c r="P25299" s="1"/>
    </row>
    <row r="25300" spans="16:16" x14ac:dyDescent="0.3">
      <c r="P25300" s="1"/>
    </row>
    <row r="25301" spans="16:16" x14ac:dyDescent="0.3">
      <c r="P25301" s="1"/>
    </row>
    <row r="25302" spans="16:16" x14ac:dyDescent="0.3">
      <c r="P25302" s="1"/>
    </row>
    <row r="25303" spans="16:16" x14ac:dyDescent="0.3">
      <c r="P25303" s="1"/>
    </row>
    <row r="25304" spans="16:16" x14ac:dyDescent="0.3">
      <c r="P25304" s="1"/>
    </row>
    <row r="25305" spans="16:16" x14ac:dyDescent="0.3">
      <c r="P25305" s="1"/>
    </row>
    <row r="25306" spans="16:16" x14ac:dyDescent="0.3">
      <c r="P25306" s="1"/>
    </row>
    <row r="25307" spans="16:16" x14ac:dyDescent="0.3">
      <c r="P25307" s="1"/>
    </row>
    <row r="25308" spans="16:16" x14ac:dyDescent="0.3">
      <c r="P25308" s="1"/>
    </row>
    <row r="25309" spans="16:16" x14ac:dyDescent="0.3">
      <c r="P25309" s="1"/>
    </row>
    <row r="25310" spans="16:16" x14ac:dyDescent="0.3">
      <c r="P25310" s="1"/>
    </row>
    <row r="25311" spans="16:16" x14ac:dyDescent="0.3">
      <c r="P25311" s="1"/>
    </row>
    <row r="25312" spans="16:16" x14ac:dyDescent="0.3">
      <c r="P25312" s="1"/>
    </row>
    <row r="25313" spans="16:16" x14ac:dyDescent="0.3">
      <c r="P25313" s="1"/>
    </row>
    <row r="25314" spans="16:16" x14ac:dyDescent="0.3">
      <c r="P25314" s="1"/>
    </row>
    <row r="25315" spans="16:16" x14ac:dyDescent="0.3">
      <c r="P25315" s="1"/>
    </row>
    <row r="25316" spans="16:16" x14ac:dyDescent="0.3">
      <c r="P25316" s="1"/>
    </row>
    <row r="25317" spans="16:16" x14ac:dyDescent="0.3">
      <c r="P25317" s="1"/>
    </row>
    <row r="25318" spans="16:16" x14ac:dyDescent="0.3">
      <c r="P25318" s="1"/>
    </row>
    <row r="25319" spans="16:16" x14ac:dyDescent="0.3">
      <c r="P25319" s="1"/>
    </row>
    <row r="25320" spans="16:16" x14ac:dyDescent="0.3">
      <c r="P25320" s="1"/>
    </row>
    <row r="25321" spans="16:16" x14ac:dyDescent="0.3">
      <c r="P25321" s="1"/>
    </row>
    <row r="25322" spans="16:16" x14ac:dyDescent="0.3">
      <c r="P25322" s="1"/>
    </row>
    <row r="25323" spans="16:16" x14ac:dyDescent="0.3">
      <c r="P25323" s="1"/>
    </row>
    <row r="25324" spans="16:16" x14ac:dyDescent="0.3">
      <c r="P25324" s="1"/>
    </row>
    <row r="25325" spans="16:16" x14ac:dyDescent="0.3">
      <c r="P25325" s="1"/>
    </row>
    <row r="25326" spans="16:16" x14ac:dyDescent="0.3">
      <c r="P25326" s="1"/>
    </row>
    <row r="25327" spans="16:16" x14ac:dyDescent="0.3">
      <c r="P25327" s="1"/>
    </row>
    <row r="25328" spans="16:16" x14ac:dyDescent="0.3">
      <c r="P25328" s="1"/>
    </row>
    <row r="25329" spans="16:16" x14ac:dyDescent="0.3">
      <c r="P25329" s="1"/>
    </row>
    <row r="25330" spans="16:16" x14ac:dyDescent="0.3">
      <c r="P25330" s="1"/>
    </row>
    <row r="25331" spans="16:16" x14ac:dyDescent="0.3">
      <c r="P25331" s="1"/>
    </row>
    <row r="25332" spans="16:16" x14ac:dyDescent="0.3">
      <c r="P25332" s="1"/>
    </row>
    <row r="25333" spans="16:16" x14ac:dyDescent="0.3">
      <c r="P25333" s="1"/>
    </row>
    <row r="25334" spans="16:16" x14ac:dyDescent="0.3">
      <c r="P25334" s="1"/>
    </row>
    <row r="25335" spans="16:16" x14ac:dyDescent="0.3">
      <c r="P25335" s="1"/>
    </row>
    <row r="25336" spans="16:16" x14ac:dyDescent="0.3">
      <c r="P25336" s="1"/>
    </row>
    <row r="25337" spans="16:16" x14ac:dyDescent="0.3">
      <c r="P25337" s="1"/>
    </row>
    <row r="25338" spans="16:16" x14ac:dyDescent="0.3">
      <c r="P25338" s="1"/>
    </row>
    <row r="25339" spans="16:16" x14ac:dyDescent="0.3">
      <c r="P25339" s="1"/>
    </row>
    <row r="25340" spans="16:16" x14ac:dyDescent="0.3">
      <c r="P25340" s="1"/>
    </row>
    <row r="25341" spans="16:16" x14ac:dyDescent="0.3">
      <c r="P25341" s="1"/>
    </row>
    <row r="25342" spans="16:16" x14ac:dyDescent="0.3">
      <c r="P25342" s="1"/>
    </row>
    <row r="25343" spans="16:16" x14ac:dyDescent="0.3">
      <c r="P25343" s="1"/>
    </row>
    <row r="25344" spans="16:16" x14ac:dyDescent="0.3">
      <c r="P25344" s="1"/>
    </row>
    <row r="25345" spans="16:16" x14ac:dyDescent="0.3">
      <c r="P25345" s="1"/>
    </row>
    <row r="25346" spans="16:16" x14ac:dyDescent="0.3">
      <c r="P25346" s="1"/>
    </row>
    <row r="25347" spans="16:16" x14ac:dyDescent="0.3">
      <c r="P25347" s="1"/>
    </row>
    <row r="25348" spans="16:16" x14ac:dyDescent="0.3">
      <c r="P25348" s="1"/>
    </row>
    <row r="25349" spans="16:16" x14ac:dyDescent="0.3">
      <c r="P25349" s="1"/>
    </row>
    <row r="25350" spans="16:16" x14ac:dyDescent="0.3">
      <c r="P25350" s="1"/>
    </row>
    <row r="25351" spans="16:16" x14ac:dyDescent="0.3">
      <c r="P25351" s="1"/>
    </row>
    <row r="25352" spans="16:16" x14ac:dyDescent="0.3">
      <c r="P25352" s="1"/>
    </row>
    <row r="25353" spans="16:16" x14ac:dyDescent="0.3">
      <c r="P25353" s="1"/>
    </row>
    <row r="25354" spans="16:16" x14ac:dyDescent="0.3">
      <c r="P25354" s="1"/>
    </row>
    <row r="25355" spans="16:16" x14ac:dyDescent="0.3">
      <c r="P25355" s="1"/>
    </row>
    <row r="25356" spans="16:16" x14ac:dyDescent="0.3">
      <c r="P25356" s="1"/>
    </row>
    <row r="25357" spans="16:16" x14ac:dyDescent="0.3">
      <c r="P25357" s="1"/>
    </row>
    <row r="25358" spans="16:16" x14ac:dyDescent="0.3">
      <c r="P25358" s="1"/>
    </row>
    <row r="25359" spans="16:16" x14ac:dyDescent="0.3">
      <c r="P25359" s="1"/>
    </row>
    <row r="25360" spans="16:16" x14ac:dyDescent="0.3">
      <c r="P25360" s="1"/>
    </row>
    <row r="25361" spans="16:16" x14ac:dyDescent="0.3">
      <c r="P25361" s="1"/>
    </row>
    <row r="25362" spans="16:16" x14ac:dyDescent="0.3">
      <c r="P25362" s="1"/>
    </row>
    <row r="25363" spans="16:16" x14ac:dyDescent="0.3">
      <c r="P25363" s="1"/>
    </row>
    <row r="25364" spans="16:16" x14ac:dyDescent="0.3">
      <c r="P25364" s="1"/>
    </row>
    <row r="25365" spans="16:16" x14ac:dyDescent="0.3">
      <c r="P25365" s="1"/>
    </row>
    <row r="25366" spans="16:16" x14ac:dyDescent="0.3">
      <c r="P25366" s="1"/>
    </row>
    <row r="25367" spans="16:16" x14ac:dyDescent="0.3">
      <c r="P25367" s="1"/>
    </row>
    <row r="25368" spans="16:16" x14ac:dyDescent="0.3">
      <c r="P25368" s="1"/>
    </row>
    <row r="25369" spans="16:16" x14ac:dyDescent="0.3">
      <c r="P25369" s="1"/>
    </row>
    <row r="25370" spans="16:16" x14ac:dyDescent="0.3">
      <c r="P25370" s="1"/>
    </row>
    <row r="25371" spans="16:16" x14ac:dyDescent="0.3">
      <c r="P25371" s="1"/>
    </row>
    <row r="25372" spans="16:16" x14ac:dyDescent="0.3">
      <c r="P25372" s="1"/>
    </row>
    <row r="25373" spans="16:16" x14ac:dyDescent="0.3">
      <c r="P25373" s="1"/>
    </row>
    <row r="25374" spans="16:16" x14ac:dyDescent="0.3">
      <c r="P25374" s="1"/>
    </row>
    <row r="25375" spans="16:16" x14ac:dyDescent="0.3">
      <c r="P25375" s="1"/>
    </row>
    <row r="25376" spans="16:16" x14ac:dyDescent="0.3">
      <c r="P25376" s="1"/>
    </row>
    <row r="25377" spans="16:16" x14ac:dyDescent="0.3">
      <c r="P25377" s="1"/>
    </row>
    <row r="25378" spans="16:16" x14ac:dyDescent="0.3">
      <c r="P25378" s="1"/>
    </row>
    <row r="25379" spans="16:16" x14ac:dyDescent="0.3">
      <c r="P25379" s="1"/>
    </row>
    <row r="25380" spans="16:16" x14ac:dyDescent="0.3">
      <c r="P25380" s="1"/>
    </row>
    <row r="25381" spans="16:16" x14ac:dyDescent="0.3">
      <c r="P25381" s="1"/>
    </row>
    <row r="25382" spans="16:16" x14ac:dyDescent="0.3">
      <c r="P25382" s="1"/>
    </row>
    <row r="25383" spans="16:16" x14ac:dyDescent="0.3">
      <c r="P25383" s="1"/>
    </row>
    <row r="25384" spans="16:16" x14ac:dyDescent="0.3">
      <c r="P25384" s="1"/>
    </row>
    <row r="25385" spans="16:16" x14ac:dyDescent="0.3">
      <c r="P25385" s="1"/>
    </row>
    <row r="25386" spans="16:16" x14ac:dyDescent="0.3">
      <c r="P25386" s="1"/>
    </row>
    <row r="25387" spans="16:16" x14ac:dyDescent="0.3">
      <c r="P25387" s="1"/>
    </row>
    <row r="25388" spans="16:16" x14ac:dyDescent="0.3">
      <c r="P25388" s="1"/>
    </row>
    <row r="25389" spans="16:16" x14ac:dyDescent="0.3">
      <c r="P25389" s="1"/>
    </row>
    <row r="25390" spans="16:16" x14ac:dyDescent="0.3">
      <c r="P25390" s="1"/>
    </row>
    <row r="25391" spans="16:16" x14ac:dyDescent="0.3">
      <c r="P25391" s="1"/>
    </row>
    <row r="25392" spans="16:16" x14ac:dyDescent="0.3">
      <c r="P25392" s="1"/>
    </row>
    <row r="25393" spans="16:16" x14ac:dyDescent="0.3">
      <c r="P25393" s="1"/>
    </row>
    <row r="25394" spans="16:16" x14ac:dyDescent="0.3">
      <c r="P25394" s="1"/>
    </row>
    <row r="25395" spans="16:16" x14ac:dyDescent="0.3">
      <c r="P25395" s="1"/>
    </row>
    <row r="25396" spans="16:16" x14ac:dyDescent="0.3">
      <c r="P25396" s="1"/>
    </row>
    <row r="25397" spans="16:16" x14ac:dyDescent="0.3">
      <c r="P25397" s="1"/>
    </row>
    <row r="25398" spans="16:16" x14ac:dyDescent="0.3">
      <c r="P25398" s="1"/>
    </row>
    <row r="25399" spans="16:16" x14ac:dyDescent="0.3">
      <c r="P25399" s="1"/>
    </row>
    <row r="25400" spans="16:16" x14ac:dyDescent="0.3">
      <c r="P25400" s="1"/>
    </row>
    <row r="25401" spans="16:16" x14ac:dyDescent="0.3">
      <c r="P25401" s="1"/>
    </row>
    <row r="25402" spans="16:16" x14ac:dyDescent="0.3">
      <c r="P25402" s="1"/>
    </row>
    <row r="25403" spans="16:16" x14ac:dyDescent="0.3">
      <c r="P25403" s="1"/>
    </row>
    <row r="25404" spans="16:16" x14ac:dyDescent="0.3">
      <c r="P25404" s="1"/>
    </row>
    <row r="25405" spans="16:16" x14ac:dyDescent="0.3">
      <c r="P25405" s="1"/>
    </row>
    <row r="25406" spans="16:16" x14ac:dyDescent="0.3">
      <c r="P25406" s="1"/>
    </row>
    <row r="25407" spans="16:16" x14ac:dyDescent="0.3">
      <c r="P25407" s="1"/>
    </row>
    <row r="25408" spans="16:16" x14ac:dyDescent="0.3">
      <c r="P25408" s="1"/>
    </row>
    <row r="25409" spans="16:16" x14ac:dyDescent="0.3">
      <c r="P25409" s="1"/>
    </row>
    <row r="25410" spans="16:16" x14ac:dyDescent="0.3">
      <c r="P25410" s="1"/>
    </row>
    <row r="25411" spans="16:16" x14ac:dyDescent="0.3">
      <c r="P25411" s="1"/>
    </row>
    <row r="25412" spans="16:16" x14ac:dyDescent="0.3">
      <c r="P25412" s="1"/>
    </row>
    <row r="25413" spans="16:16" x14ac:dyDescent="0.3">
      <c r="P25413" s="1"/>
    </row>
    <row r="25414" spans="16:16" x14ac:dyDescent="0.3">
      <c r="P25414" s="1"/>
    </row>
    <row r="25415" spans="16:16" x14ac:dyDescent="0.3">
      <c r="P25415" s="1"/>
    </row>
    <row r="25416" spans="16:16" x14ac:dyDescent="0.3">
      <c r="P25416" s="1"/>
    </row>
    <row r="25417" spans="16:16" x14ac:dyDescent="0.3">
      <c r="P25417" s="1"/>
    </row>
    <row r="25418" spans="16:16" x14ac:dyDescent="0.3">
      <c r="P25418" s="1"/>
    </row>
    <row r="25419" spans="16:16" x14ac:dyDescent="0.3">
      <c r="P25419" s="1"/>
    </row>
    <row r="25420" spans="16:16" x14ac:dyDescent="0.3">
      <c r="P25420" s="1"/>
    </row>
    <row r="25421" spans="16:16" x14ac:dyDescent="0.3">
      <c r="P25421" s="1"/>
    </row>
    <row r="25422" spans="16:16" x14ac:dyDescent="0.3">
      <c r="P25422" s="1"/>
    </row>
    <row r="25423" spans="16:16" x14ac:dyDescent="0.3">
      <c r="P25423" s="1"/>
    </row>
    <row r="25424" spans="16:16" x14ac:dyDescent="0.3">
      <c r="P25424" s="1"/>
    </row>
    <row r="25425" spans="16:16" x14ac:dyDescent="0.3">
      <c r="P25425" s="1"/>
    </row>
    <row r="25426" spans="16:16" x14ac:dyDescent="0.3">
      <c r="P25426" s="1"/>
    </row>
    <row r="25427" spans="16:16" x14ac:dyDescent="0.3">
      <c r="P25427" s="1"/>
    </row>
    <row r="25428" spans="16:16" x14ac:dyDescent="0.3">
      <c r="P25428" s="1"/>
    </row>
    <row r="25429" spans="16:16" x14ac:dyDescent="0.3">
      <c r="P25429" s="1"/>
    </row>
    <row r="25430" spans="16:16" x14ac:dyDescent="0.3">
      <c r="P25430" s="1"/>
    </row>
    <row r="25431" spans="16:16" x14ac:dyDescent="0.3">
      <c r="P25431" s="1"/>
    </row>
    <row r="25432" spans="16:16" x14ac:dyDescent="0.3">
      <c r="P25432" s="1"/>
    </row>
    <row r="25433" spans="16:16" x14ac:dyDescent="0.3">
      <c r="P25433" s="1"/>
    </row>
    <row r="25434" spans="16:16" x14ac:dyDescent="0.3">
      <c r="P25434" s="1"/>
    </row>
    <row r="25435" spans="16:16" x14ac:dyDescent="0.3">
      <c r="P25435" s="1"/>
    </row>
    <row r="25436" spans="16:16" x14ac:dyDescent="0.3">
      <c r="P25436" s="1"/>
    </row>
    <row r="25437" spans="16:16" x14ac:dyDescent="0.3">
      <c r="P25437" s="1"/>
    </row>
    <row r="25438" spans="16:16" x14ac:dyDescent="0.3">
      <c r="P25438" s="1"/>
    </row>
    <row r="25439" spans="16:16" x14ac:dyDescent="0.3">
      <c r="P25439" s="1"/>
    </row>
    <row r="25440" spans="16:16" x14ac:dyDescent="0.3">
      <c r="P25440" s="1"/>
    </row>
    <row r="25441" spans="16:16" x14ac:dyDescent="0.3">
      <c r="P25441" s="1"/>
    </row>
    <row r="25442" spans="16:16" x14ac:dyDescent="0.3">
      <c r="P25442" s="1"/>
    </row>
    <row r="25443" spans="16:16" x14ac:dyDescent="0.3">
      <c r="P25443" s="1"/>
    </row>
    <row r="25444" spans="16:16" x14ac:dyDescent="0.3">
      <c r="P25444" s="1"/>
    </row>
    <row r="25445" spans="16:16" x14ac:dyDescent="0.3">
      <c r="P25445" s="1"/>
    </row>
    <row r="25446" spans="16:16" x14ac:dyDescent="0.3">
      <c r="P25446" s="1"/>
    </row>
    <row r="25447" spans="16:16" x14ac:dyDescent="0.3">
      <c r="P25447" s="1"/>
    </row>
    <row r="25448" spans="16:16" x14ac:dyDescent="0.3">
      <c r="P25448" s="1"/>
    </row>
    <row r="25449" spans="16:16" x14ac:dyDescent="0.3">
      <c r="P25449" s="1"/>
    </row>
    <row r="25450" spans="16:16" x14ac:dyDescent="0.3">
      <c r="P25450" s="1"/>
    </row>
    <row r="25451" spans="16:16" x14ac:dyDescent="0.3">
      <c r="P25451" s="1"/>
    </row>
    <row r="25452" spans="16:16" x14ac:dyDescent="0.3">
      <c r="P25452" s="1"/>
    </row>
    <row r="25453" spans="16:16" x14ac:dyDescent="0.3">
      <c r="P25453" s="1"/>
    </row>
    <row r="25454" spans="16:16" x14ac:dyDescent="0.3">
      <c r="P25454" s="1"/>
    </row>
    <row r="25455" spans="16:16" x14ac:dyDescent="0.3">
      <c r="P25455" s="1"/>
    </row>
    <row r="25456" spans="16:16" x14ac:dyDescent="0.3">
      <c r="P25456" s="1"/>
    </row>
    <row r="25457" spans="16:16" x14ac:dyDescent="0.3">
      <c r="P25457" s="1"/>
    </row>
    <row r="25458" spans="16:16" x14ac:dyDescent="0.3">
      <c r="P25458" s="1"/>
    </row>
    <row r="25459" spans="16:16" x14ac:dyDescent="0.3">
      <c r="P25459" s="1"/>
    </row>
    <row r="25460" spans="16:16" x14ac:dyDescent="0.3">
      <c r="P25460" s="1"/>
    </row>
    <row r="25461" spans="16:16" x14ac:dyDescent="0.3">
      <c r="P25461" s="1"/>
    </row>
    <row r="25462" spans="16:16" x14ac:dyDescent="0.3">
      <c r="P25462" s="1"/>
    </row>
    <row r="25463" spans="16:16" x14ac:dyDescent="0.3">
      <c r="P25463" s="1"/>
    </row>
    <row r="25464" spans="16:16" x14ac:dyDescent="0.3">
      <c r="P25464" s="1"/>
    </row>
    <row r="25465" spans="16:16" x14ac:dyDescent="0.3">
      <c r="P25465" s="1"/>
    </row>
    <row r="25466" spans="16:16" x14ac:dyDescent="0.3">
      <c r="P25466" s="1"/>
    </row>
    <row r="25467" spans="16:16" x14ac:dyDescent="0.3">
      <c r="P25467" s="1"/>
    </row>
    <row r="25468" spans="16:16" x14ac:dyDescent="0.3">
      <c r="P25468" s="1"/>
    </row>
    <row r="25469" spans="16:16" x14ac:dyDescent="0.3">
      <c r="P25469" s="1"/>
    </row>
    <row r="25470" spans="16:16" x14ac:dyDescent="0.3">
      <c r="P25470" s="1"/>
    </row>
    <row r="25471" spans="16:16" x14ac:dyDescent="0.3">
      <c r="P25471" s="1"/>
    </row>
    <row r="25472" spans="16:16" x14ac:dyDescent="0.3">
      <c r="P25472" s="1"/>
    </row>
    <row r="25473" spans="16:16" x14ac:dyDescent="0.3">
      <c r="P25473" s="1"/>
    </row>
    <row r="25474" spans="16:16" x14ac:dyDescent="0.3">
      <c r="P25474" s="1"/>
    </row>
    <row r="25475" spans="16:16" x14ac:dyDescent="0.3">
      <c r="P25475" s="1"/>
    </row>
    <row r="25476" spans="16:16" x14ac:dyDescent="0.3">
      <c r="P25476" s="1"/>
    </row>
    <row r="25477" spans="16:16" x14ac:dyDescent="0.3">
      <c r="P25477" s="1"/>
    </row>
    <row r="25478" spans="16:16" x14ac:dyDescent="0.3">
      <c r="P25478" s="1"/>
    </row>
    <row r="25479" spans="16:16" x14ac:dyDescent="0.3">
      <c r="P25479" s="1"/>
    </row>
    <row r="25480" spans="16:16" x14ac:dyDescent="0.3">
      <c r="P25480" s="1"/>
    </row>
    <row r="25481" spans="16:16" x14ac:dyDescent="0.3">
      <c r="P25481" s="1"/>
    </row>
    <row r="25482" spans="16:16" x14ac:dyDescent="0.3">
      <c r="P25482" s="1"/>
    </row>
    <row r="25483" spans="16:16" x14ac:dyDescent="0.3">
      <c r="P25483" s="1"/>
    </row>
    <row r="25484" spans="16:16" x14ac:dyDescent="0.3">
      <c r="P25484" s="1"/>
    </row>
    <row r="25485" spans="16:16" x14ac:dyDescent="0.3">
      <c r="P25485" s="1"/>
    </row>
    <row r="25486" spans="16:16" x14ac:dyDescent="0.3">
      <c r="P25486" s="1"/>
    </row>
    <row r="25487" spans="16:16" x14ac:dyDescent="0.3">
      <c r="P25487" s="1"/>
    </row>
    <row r="25488" spans="16:16" x14ac:dyDescent="0.3">
      <c r="P25488" s="1"/>
    </row>
    <row r="25489" spans="16:16" x14ac:dyDescent="0.3">
      <c r="P25489" s="1"/>
    </row>
    <row r="25490" spans="16:16" x14ac:dyDescent="0.3">
      <c r="P25490" s="1"/>
    </row>
    <row r="25491" spans="16:16" x14ac:dyDescent="0.3">
      <c r="P25491" s="1"/>
    </row>
    <row r="25492" spans="16:16" x14ac:dyDescent="0.3">
      <c r="P25492" s="1"/>
    </row>
    <row r="25493" spans="16:16" x14ac:dyDescent="0.3">
      <c r="P25493" s="1"/>
    </row>
    <row r="25494" spans="16:16" x14ac:dyDescent="0.3">
      <c r="P25494" s="1"/>
    </row>
    <row r="25495" spans="16:16" x14ac:dyDescent="0.3">
      <c r="P25495" s="1"/>
    </row>
    <row r="25496" spans="16:16" x14ac:dyDescent="0.3">
      <c r="P25496" s="1"/>
    </row>
    <row r="25497" spans="16:16" x14ac:dyDescent="0.3">
      <c r="P25497" s="1"/>
    </row>
    <row r="25498" spans="16:16" x14ac:dyDescent="0.3">
      <c r="P25498" s="1"/>
    </row>
    <row r="25499" spans="16:16" x14ac:dyDescent="0.3">
      <c r="P25499" s="1"/>
    </row>
    <row r="25500" spans="16:16" x14ac:dyDescent="0.3">
      <c r="P25500" s="1"/>
    </row>
    <row r="25501" spans="16:16" x14ac:dyDescent="0.3">
      <c r="P25501" s="1"/>
    </row>
    <row r="25502" spans="16:16" x14ac:dyDescent="0.3">
      <c r="P25502" s="1"/>
    </row>
    <row r="25503" spans="16:16" x14ac:dyDescent="0.3">
      <c r="P25503" s="1"/>
    </row>
    <row r="25504" spans="16:16" x14ac:dyDescent="0.3">
      <c r="P25504" s="1"/>
    </row>
    <row r="25505" spans="16:16" x14ac:dyDescent="0.3">
      <c r="P25505" s="1"/>
    </row>
    <row r="25506" spans="16:16" x14ac:dyDescent="0.3">
      <c r="P25506" s="1"/>
    </row>
    <row r="25507" spans="16:16" x14ac:dyDescent="0.3">
      <c r="P25507" s="1"/>
    </row>
    <row r="25508" spans="16:16" x14ac:dyDescent="0.3">
      <c r="P25508" s="1"/>
    </row>
    <row r="25509" spans="16:16" x14ac:dyDescent="0.3">
      <c r="P25509" s="1"/>
    </row>
    <row r="25510" spans="16:16" x14ac:dyDescent="0.3">
      <c r="P25510" s="1"/>
    </row>
    <row r="25511" spans="16:16" x14ac:dyDescent="0.3">
      <c r="P25511" s="1"/>
    </row>
    <row r="25512" spans="16:16" x14ac:dyDescent="0.3">
      <c r="P25512" s="1"/>
    </row>
    <row r="25513" spans="16:16" x14ac:dyDescent="0.3">
      <c r="P25513" s="1"/>
    </row>
    <row r="25514" spans="16:16" x14ac:dyDescent="0.3">
      <c r="P25514" s="1"/>
    </row>
    <row r="25515" spans="16:16" x14ac:dyDescent="0.3">
      <c r="P25515" s="1"/>
    </row>
    <row r="25516" spans="16:16" x14ac:dyDescent="0.3">
      <c r="P25516" s="1"/>
    </row>
    <row r="25517" spans="16:16" x14ac:dyDescent="0.3">
      <c r="P25517" s="1"/>
    </row>
    <row r="25518" spans="16:16" x14ac:dyDescent="0.3">
      <c r="P25518" s="1"/>
    </row>
    <row r="25519" spans="16:16" x14ac:dyDescent="0.3">
      <c r="P25519" s="1"/>
    </row>
    <row r="25520" spans="16:16" x14ac:dyDescent="0.3">
      <c r="P25520" s="1"/>
    </row>
    <row r="25521" spans="16:16" x14ac:dyDescent="0.3">
      <c r="P25521" s="1"/>
    </row>
    <row r="25522" spans="16:16" x14ac:dyDescent="0.3">
      <c r="P25522" s="1"/>
    </row>
    <row r="25523" spans="16:16" x14ac:dyDescent="0.3">
      <c r="P25523" s="1"/>
    </row>
    <row r="25524" spans="16:16" x14ac:dyDescent="0.3">
      <c r="P25524" s="1"/>
    </row>
    <row r="25525" spans="16:16" x14ac:dyDescent="0.3">
      <c r="P25525" s="1"/>
    </row>
    <row r="25526" spans="16:16" x14ac:dyDescent="0.3">
      <c r="P25526" s="1"/>
    </row>
    <row r="25527" spans="16:16" x14ac:dyDescent="0.3">
      <c r="P25527" s="1"/>
    </row>
    <row r="25528" spans="16:16" x14ac:dyDescent="0.3">
      <c r="P25528" s="1"/>
    </row>
    <row r="25529" spans="16:16" x14ac:dyDescent="0.3">
      <c r="P25529" s="1"/>
    </row>
    <row r="25530" spans="16:16" x14ac:dyDescent="0.3">
      <c r="P25530" s="1"/>
    </row>
    <row r="25531" spans="16:16" x14ac:dyDescent="0.3">
      <c r="P25531" s="1"/>
    </row>
    <row r="25532" spans="16:16" x14ac:dyDescent="0.3">
      <c r="P25532" s="1"/>
    </row>
    <row r="25533" spans="16:16" x14ac:dyDescent="0.3">
      <c r="P25533" s="1"/>
    </row>
    <row r="25534" spans="16:16" x14ac:dyDescent="0.3">
      <c r="P25534" s="1"/>
    </row>
    <row r="25535" spans="16:16" x14ac:dyDescent="0.3">
      <c r="P25535" s="1"/>
    </row>
    <row r="25536" spans="16:16" x14ac:dyDescent="0.3">
      <c r="P25536" s="1"/>
    </row>
    <row r="25537" spans="16:16" x14ac:dyDescent="0.3">
      <c r="P25537" s="1"/>
    </row>
    <row r="25538" spans="16:16" x14ac:dyDescent="0.3">
      <c r="P25538" s="1"/>
    </row>
    <row r="25539" spans="16:16" x14ac:dyDescent="0.3">
      <c r="P25539" s="1"/>
    </row>
    <row r="25540" spans="16:16" x14ac:dyDescent="0.3">
      <c r="P25540" s="1"/>
    </row>
    <row r="25541" spans="16:16" x14ac:dyDescent="0.3">
      <c r="P25541" s="1"/>
    </row>
    <row r="25542" spans="16:16" x14ac:dyDescent="0.3">
      <c r="P25542" s="1"/>
    </row>
    <row r="25543" spans="16:16" x14ac:dyDescent="0.3">
      <c r="P25543" s="1"/>
    </row>
    <row r="25544" spans="16:16" x14ac:dyDescent="0.3">
      <c r="P25544" s="1"/>
    </row>
    <row r="25545" spans="16:16" x14ac:dyDescent="0.3">
      <c r="P25545" s="1"/>
    </row>
    <row r="25546" spans="16:16" x14ac:dyDescent="0.3">
      <c r="P25546" s="1"/>
    </row>
    <row r="25547" spans="16:16" x14ac:dyDescent="0.3">
      <c r="P25547" s="1"/>
    </row>
    <row r="25548" spans="16:16" x14ac:dyDescent="0.3">
      <c r="P25548" s="1"/>
    </row>
    <row r="25549" spans="16:16" x14ac:dyDescent="0.3">
      <c r="P25549" s="1"/>
    </row>
    <row r="25550" spans="16:16" x14ac:dyDescent="0.3">
      <c r="P25550" s="1"/>
    </row>
    <row r="25551" spans="16:16" x14ac:dyDescent="0.3">
      <c r="P25551" s="1"/>
    </row>
    <row r="25552" spans="16:16" x14ac:dyDescent="0.3">
      <c r="P25552" s="1"/>
    </row>
    <row r="25553" spans="16:16" x14ac:dyDescent="0.3">
      <c r="P25553" s="1"/>
    </row>
    <row r="25554" spans="16:16" x14ac:dyDescent="0.3">
      <c r="P25554" s="1"/>
    </row>
    <row r="25555" spans="16:16" x14ac:dyDescent="0.3">
      <c r="P25555" s="1"/>
    </row>
    <row r="25556" spans="16:16" x14ac:dyDescent="0.3">
      <c r="P25556" s="1"/>
    </row>
    <row r="25557" spans="16:16" x14ac:dyDescent="0.3">
      <c r="P25557" s="1"/>
    </row>
    <row r="25558" spans="16:16" x14ac:dyDescent="0.3">
      <c r="P25558" s="1"/>
    </row>
    <row r="25559" spans="16:16" x14ac:dyDescent="0.3">
      <c r="P25559" s="1"/>
    </row>
    <row r="25560" spans="16:16" x14ac:dyDescent="0.3">
      <c r="P25560" s="1"/>
    </row>
    <row r="25561" spans="16:16" x14ac:dyDescent="0.3">
      <c r="P25561" s="1"/>
    </row>
    <row r="25562" spans="16:16" x14ac:dyDescent="0.3">
      <c r="P25562" s="1"/>
    </row>
    <row r="25563" spans="16:16" x14ac:dyDescent="0.3">
      <c r="P25563" s="1"/>
    </row>
    <row r="25564" spans="16:16" x14ac:dyDescent="0.3">
      <c r="P25564" s="1"/>
    </row>
    <row r="25565" spans="16:16" x14ac:dyDescent="0.3">
      <c r="P25565" s="1"/>
    </row>
    <row r="25566" spans="16:16" x14ac:dyDescent="0.3">
      <c r="P25566" s="1"/>
    </row>
    <row r="25567" spans="16:16" x14ac:dyDescent="0.3">
      <c r="P25567" s="1"/>
    </row>
    <row r="25568" spans="16:16" x14ac:dyDescent="0.3">
      <c r="P25568" s="1"/>
    </row>
    <row r="25569" spans="16:16" x14ac:dyDescent="0.3">
      <c r="P25569" s="1"/>
    </row>
    <row r="25570" spans="16:16" x14ac:dyDescent="0.3">
      <c r="P25570" s="1"/>
    </row>
    <row r="25571" spans="16:16" x14ac:dyDescent="0.3">
      <c r="P25571" s="1"/>
    </row>
    <row r="25572" spans="16:16" x14ac:dyDescent="0.3">
      <c r="P25572" s="1"/>
    </row>
    <row r="25573" spans="16:16" x14ac:dyDescent="0.3">
      <c r="P25573" s="1"/>
    </row>
    <row r="25574" spans="16:16" x14ac:dyDescent="0.3">
      <c r="P25574" s="1"/>
    </row>
    <row r="25575" spans="16:16" x14ac:dyDescent="0.3">
      <c r="P25575" s="1"/>
    </row>
    <row r="25576" spans="16:16" x14ac:dyDescent="0.3">
      <c r="P25576" s="1"/>
    </row>
    <row r="25577" spans="16:16" x14ac:dyDescent="0.3">
      <c r="P25577" s="1"/>
    </row>
    <row r="25578" spans="16:16" x14ac:dyDescent="0.3">
      <c r="P25578" s="1"/>
    </row>
    <row r="25579" spans="16:16" x14ac:dyDescent="0.3">
      <c r="P25579" s="1"/>
    </row>
    <row r="25580" spans="16:16" x14ac:dyDescent="0.3">
      <c r="P25580" s="1"/>
    </row>
    <row r="25581" spans="16:16" x14ac:dyDescent="0.3">
      <c r="P25581" s="1"/>
    </row>
    <row r="25582" spans="16:16" x14ac:dyDescent="0.3">
      <c r="P25582" s="1"/>
    </row>
    <row r="25583" spans="16:16" x14ac:dyDescent="0.3">
      <c r="P25583" s="1"/>
    </row>
    <row r="25584" spans="16:16" x14ac:dyDescent="0.3">
      <c r="P25584" s="1"/>
    </row>
    <row r="25585" spans="16:16" x14ac:dyDescent="0.3">
      <c r="P25585" s="1"/>
    </row>
    <row r="25586" spans="16:16" x14ac:dyDescent="0.3">
      <c r="P25586" s="1"/>
    </row>
    <row r="25587" spans="16:16" x14ac:dyDescent="0.3">
      <c r="P25587" s="1"/>
    </row>
    <row r="25588" spans="16:16" x14ac:dyDescent="0.3">
      <c r="P25588" s="1"/>
    </row>
    <row r="25589" spans="16:16" x14ac:dyDescent="0.3">
      <c r="P25589" s="1"/>
    </row>
    <row r="25590" spans="16:16" x14ac:dyDescent="0.3">
      <c r="P25590" s="1"/>
    </row>
    <row r="25591" spans="16:16" x14ac:dyDescent="0.3">
      <c r="P25591" s="1"/>
    </row>
    <row r="25592" spans="16:16" x14ac:dyDescent="0.3">
      <c r="P25592" s="1"/>
    </row>
    <row r="25593" spans="16:16" x14ac:dyDescent="0.3">
      <c r="P25593" s="1"/>
    </row>
    <row r="25594" spans="16:16" x14ac:dyDescent="0.3">
      <c r="P25594" s="1"/>
    </row>
    <row r="25595" spans="16:16" x14ac:dyDescent="0.3">
      <c r="P25595" s="1"/>
    </row>
    <row r="25596" spans="16:16" x14ac:dyDescent="0.3">
      <c r="P25596" s="1"/>
    </row>
    <row r="25597" spans="16:16" x14ac:dyDescent="0.3">
      <c r="P25597" s="1"/>
    </row>
    <row r="25598" spans="16:16" x14ac:dyDescent="0.3">
      <c r="P25598" s="1"/>
    </row>
    <row r="25599" spans="16:16" x14ac:dyDescent="0.3">
      <c r="P25599" s="1"/>
    </row>
    <row r="25600" spans="16:16" x14ac:dyDescent="0.3">
      <c r="P25600" s="1"/>
    </row>
    <row r="25601" spans="16:16" x14ac:dyDescent="0.3">
      <c r="P25601" s="1"/>
    </row>
    <row r="25602" spans="16:16" x14ac:dyDescent="0.3">
      <c r="P25602" s="1"/>
    </row>
    <row r="25603" spans="16:16" x14ac:dyDescent="0.3">
      <c r="P25603" s="1"/>
    </row>
    <row r="25604" spans="16:16" x14ac:dyDescent="0.3">
      <c r="P25604" s="1"/>
    </row>
    <row r="25605" spans="16:16" x14ac:dyDescent="0.3">
      <c r="P25605" s="1"/>
    </row>
    <row r="25606" spans="16:16" x14ac:dyDescent="0.3">
      <c r="P25606" s="1"/>
    </row>
    <row r="25607" spans="16:16" x14ac:dyDescent="0.3">
      <c r="P25607" s="1"/>
    </row>
    <row r="25608" spans="16:16" x14ac:dyDescent="0.3">
      <c r="P25608" s="1"/>
    </row>
    <row r="25609" spans="16:16" x14ac:dyDescent="0.3">
      <c r="P25609" s="1"/>
    </row>
    <row r="25610" spans="16:16" x14ac:dyDescent="0.3">
      <c r="P25610" s="1"/>
    </row>
    <row r="25611" spans="16:16" x14ac:dyDescent="0.3">
      <c r="P25611" s="1"/>
    </row>
    <row r="25612" spans="16:16" x14ac:dyDescent="0.3">
      <c r="P25612" s="1"/>
    </row>
    <row r="25613" spans="16:16" x14ac:dyDescent="0.3">
      <c r="P25613" s="1"/>
    </row>
    <row r="25614" spans="16:16" x14ac:dyDescent="0.3">
      <c r="P25614" s="1"/>
    </row>
    <row r="25615" spans="16:16" x14ac:dyDescent="0.3">
      <c r="P25615" s="1"/>
    </row>
    <row r="25616" spans="16:16" x14ac:dyDescent="0.3">
      <c r="P25616" s="1"/>
    </row>
    <row r="25617" spans="16:16" x14ac:dyDescent="0.3">
      <c r="P25617" s="1"/>
    </row>
    <row r="25618" spans="16:16" x14ac:dyDescent="0.3">
      <c r="P25618" s="1"/>
    </row>
    <row r="25619" spans="16:16" x14ac:dyDescent="0.3">
      <c r="P25619" s="1"/>
    </row>
    <row r="25620" spans="16:16" x14ac:dyDescent="0.3">
      <c r="P25620" s="1"/>
    </row>
    <row r="25621" spans="16:16" x14ac:dyDescent="0.3">
      <c r="P25621" s="1"/>
    </row>
    <row r="25622" spans="16:16" x14ac:dyDescent="0.3">
      <c r="P25622" s="1"/>
    </row>
    <row r="25623" spans="16:16" x14ac:dyDescent="0.3">
      <c r="P25623" s="1"/>
    </row>
    <row r="25624" spans="16:16" x14ac:dyDescent="0.3">
      <c r="P25624" s="1"/>
    </row>
    <row r="25625" spans="16:16" x14ac:dyDescent="0.3">
      <c r="P25625" s="1"/>
    </row>
    <row r="25626" spans="16:16" x14ac:dyDescent="0.3">
      <c r="P25626" s="1"/>
    </row>
    <row r="25627" spans="16:16" x14ac:dyDescent="0.3">
      <c r="P25627" s="1"/>
    </row>
    <row r="25628" spans="16:16" x14ac:dyDescent="0.3">
      <c r="P25628" s="1"/>
    </row>
    <row r="25629" spans="16:16" x14ac:dyDescent="0.3">
      <c r="P25629" s="1"/>
    </row>
    <row r="25630" spans="16:16" x14ac:dyDescent="0.3">
      <c r="P25630" s="1"/>
    </row>
    <row r="25631" spans="16:16" x14ac:dyDescent="0.3">
      <c r="P25631" s="1"/>
    </row>
    <row r="25632" spans="16:16" x14ac:dyDescent="0.3">
      <c r="P25632" s="1"/>
    </row>
    <row r="25633" spans="16:16" x14ac:dyDescent="0.3">
      <c r="P25633" s="1"/>
    </row>
    <row r="25634" spans="16:16" x14ac:dyDescent="0.3">
      <c r="P25634" s="1"/>
    </row>
    <row r="25635" spans="16:16" x14ac:dyDescent="0.3">
      <c r="P25635" s="1"/>
    </row>
    <row r="25636" spans="16:16" x14ac:dyDescent="0.3">
      <c r="P25636" s="1"/>
    </row>
    <row r="25637" spans="16:16" x14ac:dyDescent="0.3">
      <c r="P25637" s="1"/>
    </row>
    <row r="25638" spans="16:16" x14ac:dyDescent="0.3">
      <c r="P25638" s="1"/>
    </row>
    <row r="25639" spans="16:16" x14ac:dyDescent="0.3">
      <c r="P25639" s="1"/>
    </row>
    <row r="25640" spans="16:16" x14ac:dyDescent="0.3">
      <c r="P25640" s="1"/>
    </row>
    <row r="25641" spans="16:16" x14ac:dyDescent="0.3">
      <c r="P25641" s="1"/>
    </row>
    <row r="25642" spans="16:16" x14ac:dyDescent="0.3">
      <c r="P25642" s="1"/>
    </row>
    <row r="25643" spans="16:16" x14ac:dyDescent="0.3">
      <c r="P25643" s="1"/>
    </row>
    <row r="25644" spans="16:16" x14ac:dyDescent="0.3">
      <c r="P25644" s="1"/>
    </row>
    <row r="25645" spans="16:16" x14ac:dyDescent="0.3">
      <c r="P25645" s="1"/>
    </row>
    <row r="25646" spans="16:16" x14ac:dyDescent="0.3">
      <c r="P25646" s="1"/>
    </row>
    <row r="25647" spans="16:16" x14ac:dyDescent="0.3">
      <c r="P25647" s="1"/>
    </row>
    <row r="25648" spans="16:16" x14ac:dyDescent="0.3">
      <c r="P25648" s="1"/>
    </row>
    <row r="25649" spans="16:16" x14ac:dyDescent="0.3">
      <c r="P25649" s="1"/>
    </row>
    <row r="25650" spans="16:16" x14ac:dyDescent="0.3">
      <c r="P25650" s="1"/>
    </row>
    <row r="25651" spans="16:16" x14ac:dyDescent="0.3">
      <c r="P25651" s="1"/>
    </row>
    <row r="25652" spans="16:16" x14ac:dyDescent="0.3">
      <c r="P25652" s="1"/>
    </row>
    <row r="25653" spans="16:16" x14ac:dyDescent="0.3">
      <c r="P25653" s="1"/>
    </row>
    <row r="25654" spans="16:16" x14ac:dyDescent="0.3">
      <c r="P25654" s="1"/>
    </row>
    <row r="25655" spans="16:16" x14ac:dyDescent="0.3">
      <c r="P25655" s="1"/>
    </row>
    <row r="25656" spans="16:16" x14ac:dyDescent="0.3">
      <c r="P25656" s="1"/>
    </row>
    <row r="25657" spans="16:16" x14ac:dyDescent="0.3">
      <c r="P25657" s="1"/>
    </row>
    <row r="25658" spans="16:16" x14ac:dyDescent="0.3">
      <c r="P25658" s="1"/>
    </row>
    <row r="25659" spans="16:16" x14ac:dyDescent="0.3">
      <c r="P25659" s="1"/>
    </row>
    <row r="25660" spans="16:16" x14ac:dyDescent="0.3">
      <c r="P25660" s="1"/>
    </row>
    <row r="25661" spans="16:16" x14ac:dyDescent="0.3">
      <c r="P25661" s="1"/>
    </row>
    <row r="25662" spans="16:16" x14ac:dyDescent="0.3">
      <c r="P25662" s="1"/>
    </row>
    <row r="25663" spans="16:16" x14ac:dyDescent="0.3">
      <c r="P25663" s="1"/>
    </row>
    <row r="25664" spans="16:16" x14ac:dyDescent="0.3">
      <c r="P25664" s="1"/>
    </row>
    <row r="25665" spans="16:16" x14ac:dyDescent="0.3">
      <c r="P25665" s="1"/>
    </row>
    <row r="25666" spans="16:16" x14ac:dyDescent="0.3">
      <c r="P25666" s="1"/>
    </row>
    <row r="25667" spans="16:16" x14ac:dyDescent="0.3">
      <c r="P25667" s="1"/>
    </row>
    <row r="25668" spans="16:16" x14ac:dyDescent="0.3">
      <c r="P25668" s="1"/>
    </row>
    <row r="25669" spans="16:16" x14ac:dyDescent="0.3">
      <c r="P25669" s="1"/>
    </row>
    <row r="25670" spans="16:16" x14ac:dyDescent="0.3">
      <c r="P25670" s="1"/>
    </row>
    <row r="25671" spans="16:16" x14ac:dyDescent="0.3">
      <c r="P25671" s="1"/>
    </row>
    <row r="25672" spans="16:16" x14ac:dyDescent="0.3">
      <c r="P25672" s="1"/>
    </row>
    <row r="25673" spans="16:16" x14ac:dyDescent="0.3">
      <c r="P25673" s="1"/>
    </row>
    <row r="25674" spans="16:16" x14ac:dyDescent="0.3">
      <c r="P25674" s="1"/>
    </row>
    <row r="25675" spans="16:16" x14ac:dyDescent="0.3">
      <c r="P25675" s="1"/>
    </row>
    <row r="25676" spans="16:16" x14ac:dyDescent="0.3">
      <c r="P25676" s="1"/>
    </row>
    <row r="25677" spans="16:16" x14ac:dyDescent="0.3">
      <c r="P25677" s="1"/>
    </row>
    <row r="25678" spans="16:16" x14ac:dyDescent="0.3">
      <c r="P25678" s="1"/>
    </row>
    <row r="25679" spans="16:16" x14ac:dyDescent="0.3">
      <c r="P25679" s="1"/>
    </row>
    <row r="25680" spans="16:16" x14ac:dyDescent="0.3">
      <c r="P25680" s="1"/>
    </row>
    <row r="25681" spans="16:16" x14ac:dyDescent="0.3">
      <c r="P25681" s="1"/>
    </row>
    <row r="25682" spans="16:16" x14ac:dyDescent="0.3">
      <c r="P25682" s="1"/>
    </row>
    <row r="25683" spans="16:16" x14ac:dyDescent="0.3">
      <c r="P25683" s="1"/>
    </row>
    <row r="25684" spans="16:16" x14ac:dyDescent="0.3">
      <c r="P25684" s="1"/>
    </row>
    <row r="25685" spans="16:16" x14ac:dyDescent="0.3">
      <c r="P25685" s="1"/>
    </row>
    <row r="25686" spans="16:16" x14ac:dyDescent="0.3">
      <c r="P25686" s="1"/>
    </row>
    <row r="25687" spans="16:16" x14ac:dyDescent="0.3">
      <c r="P25687" s="1"/>
    </row>
    <row r="25688" spans="16:16" x14ac:dyDescent="0.3">
      <c r="P25688" s="1"/>
    </row>
    <row r="25689" spans="16:16" x14ac:dyDescent="0.3">
      <c r="P25689" s="1"/>
    </row>
    <row r="25690" spans="16:16" x14ac:dyDescent="0.3">
      <c r="P25690" s="1"/>
    </row>
    <row r="25691" spans="16:16" x14ac:dyDescent="0.3">
      <c r="P25691" s="1"/>
    </row>
    <row r="25692" spans="16:16" x14ac:dyDescent="0.3">
      <c r="P25692" s="1"/>
    </row>
    <row r="25693" spans="16:16" x14ac:dyDescent="0.3">
      <c r="P25693" s="1"/>
    </row>
    <row r="25694" spans="16:16" x14ac:dyDescent="0.3">
      <c r="P25694" s="1"/>
    </row>
    <row r="25695" spans="16:16" x14ac:dyDescent="0.3">
      <c r="P25695" s="1"/>
    </row>
    <row r="25696" spans="16:16" x14ac:dyDescent="0.3">
      <c r="P25696" s="1"/>
    </row>
    <row r="25697" spans="16:16" x14ac:dyDescent="0.3">
      <c r="P25697" s="1"/>
    </row>
    <row r="25698" spans="16:16" x14ac:dyDescent="0.3">
      <c r="P25698" s="1"/>
    </row>
    <row r="25699" spans="16:16" x14ac:dyDescent="0.3">
      <c r="P25699" s="1"/>
    </row>
    <row r="25700" spans="16:16" x14ac:dyDescent="0.3">
      <c r="P25700" s="1"/>
    </row>
    <row r="25701" spans="16:16" x14ac:dyDescent="0.3">
      <c r="P25701" s="1"/>
    </row>
    <row r="25702" spans="16:16" x14ac:dyDescent="0.3">
      <c r="P25702" s="1"/>
    </row>
    <row r="25703" spans="16:16" x14ac:dyDescent="0.3">
      <c r="P25703" s="1"/>
    </row>
    <row r="25704" spans="16:16" x14ac:dyDescent="0.3">
      <c r="P25704" s="1"/>
    </row>
    <row r="25705" spans="16:16" x14ac:dyDescent="0.3">
      <c r="P25705" s="1"/>
    </row>
    <row r="25706" spans="16:16" x14ac:dyDescent="0.3">
      <c r="P25706" s="1"/>
    </row>
    <row r="25707" spans="16:16" x14ac:dyDescent="0.3">
      <c r="P25707" s="1"/>
    </row>
    <row r="25708" spans="16:16" x14ac:dyDescent="0.3">
      <c r="P25708" s="1"/>
    </row>
    <row r="25709" spans="16:16" x14ac:dyDescent="0.3">
      <c r="P25709" s="1"/>
    </row>
    <row r="25710" spans="16:16" x14ac:dyDescent="0.3">
      <c r="P25710" s="1"/>
    </row>
    <row r="25711" spans="16:16" x14ac:dyDescent="0.3">
      <c r="P25711" s="1"/>
    </row>
    <row r="25712" spans="16:16" x14ac:dyDescent="0.3">
      <c r="P25712" s="1"/>
    </row>
    <row r="25713" spans="16:16" x14ac:dyDescent="0.3">
      <c r="P25713" s="1"/>
    </row>
    <row r="25714" spans="16:16" x14ac:dyDescent="0.3">
      <c r="P25714" s="1"/>
    </row>
    <row r="25715" spans="16:16" x14ac:dyDescent="0.3">
      <c r="P25715" s="1"/>
    </row>
    <row r="25716" spans="16:16" x14ac:dyDescent="0.3">
      <c r="P25716" s="1"/>
    </row>
    <row r="25717" spans="16:16" x14ac:dyDescent="0.3">
      <c r="P25717" s="1"/>
    </row>
    <row r="25718" spans="16:16" x14ac:dyDescent="0.3">
      <c r="P25718" s="1"/>
    </row>
    <row r="25719" spans="16:16" x14ac:dyDescent="0.3">
      <c r="P25719" s="1"/>
    </row>
    <row r="25720" spans="16:16" x14ac:dyDescent="0.3">
      <c r="P25720" s="1"/>
    </row>
    <row r="25721" spans="16:16" x14ac:dyDescent="0.3">
      <c r="P25721" s="1"/>
    </row>
    <row r="25722" spans="16:16" x14ac:dyDescent="0.3">
      <c r="P25722" s="1"/>
    </row>
    <row r="25723" spans="16:16" x14ac:dyDescent="0.3">
      <c r="P25723" s="1"/>
    </row>
    <row r="25724" spans="16:16" x14ac:dyDescent="0.3">
      <c r="P25724" s="1"/>
    </row>
    <row r="25725" spans="16:16" x14ac:dyDescent="0.3">
      <c r="P25725" s="1"/>
    </row>
    <row r="25726" spans="16:16" x14ac:dyDescent="0.3">
      <c r="P25726" s="1"/>
    </row>
    <row r="25727" spans="16:16" x14ac:dyDescent="0.3">
      <c r="P25727" s="1"/>
    </row>
    <row r="25728" spans="16:16" x14ac:dyDescent="0.3">
      <c r="P25728" s="1"/>
    </row>
    <row r="25729" spans="16:16" x14ac:dyDescent="0.3">
      <c r="P25729" s="1"/>
    </row>
    <row r="25730" spans="16:16" x14ac:dyDescent="0.3">
      <c r="P25730" s="1"/>
    </row>
    <row r="25731" spans="16:16" x14ac:dyDescent="0.3">
      <c r="P25731" s="1"/>
    </row>
    <row r="25732" spans="16:16" x14ac:dyDescent="0.3">
      <c r="P25732" s="1"/>
    </row>
    <row r="25733" spans="16:16" x14ac:dyDescent="0.3">
      <c r="P25733" s="1"/>
    </row>
    <row r="25734" spans="16:16" x14ac:dyDescent="0.3">
      <c r="P25734" s="1"/>
    </row>
    <row r="25735" spans="16:16" x14ac:dyDescent="0.3">
      <c r="P25735" s="1"/>
    </row>
    <row r="25736" spans="16:16" x14ac:dyDescent="0.3">
      <c r="P25736" s="1"/>
    </row>
    <row r="25737" spans="16:16" x14ac:dyDescent="0.3">
      <c r="P25737" s="1"/>
    </row>
    <row r="25738" spans="16:16" x14ac:dyDescent="0.3">
      <c r="P25738" s="1"/>
    </row>
    <row r="25739" spans="16:16" x14ac:dyDescent="0.3">
      <c r="P25739" s="1"/>
    </row>
    <row r="25740" spans="16:16" x14ac:dyDescent="0.3">
      <c r="P25740" s="1"/>
    </row>
    <row r="25741" spans="16:16" x14ac:dyDescent="0.3">
      <c r="P25741" s="1"/>
    </row>
    <row r="25742" spans="16:16" x14ac:dyDescent="0.3">
      <c r="P25742" s="1"/>
    </row>
    <row r="25743" spans="16:16" x14ac:dyDescent="0.3">
      <c r="P25743" s="1"/>
    </row>
    <row r="25744" spans="16:16" x14ac:dyDescent="0.3">
      <c r="P25744" s="1"/>
    </row>
    <row r="25745" spans="16:16" x14ac:dyDescent="0.3">
      <c r="P25745" s="1"/>
    </row>
    <row r="25746" spans="16:16" x14ac:dyDescent="0.3">
      <c r="P25746" s="1"/>
    </row>
    <row r="25747" spans="16:16" x14ac:dyDescent="0.3">
      <c r="P25747" s="1"/>
    </row>
    <row r="25748" spans="16:16" x14ac:dyDescent="0.3">
      <c r="P25748" s="1"/>
    </row>
    <row r="25749" spans="16:16" x14ac:dyDescent="0.3">
      <c r="P25749" s="1"/>
    </row>
    <row r="25750" spans="16:16" x14ac:dyDescent="0.3">
      <c r="P25750" s="1"/>
    </row>
    <row r="25751" spans="16:16" x14ac:dyDescent="0.3">
      <c r="P25751" s="1"/>
    </row>
    <row r="25752" spans="16:16" x14ac:dyDescent="0.3">
      <c r="P25752" s="1"/>
    </row>
    <row r="25753" spans="16:16" x14ac:dyDescent="0.3">
      <c r="P25753" s="1"/>
    </row>
    <row r="25754" spans="16:16" x14ac:dyDescent="0.3">
      <c r="P25754" s="1"/>
    </row>
    <row r="25755" spans="16:16" x14ac:dyDescent="0.3">
      <c r="P25755" s="1"/>
    </row>
    <row r="25756" spans="16:16" x14ac:dyDescent="0.3">
      <c r="P25756" s="1"/>
    </row>
    <row r="25757" spans="16:16" x14ac:dyDescent="0.3">
      <c r="P25757" s="1"/>
    </row>
    <row r="25758" spans="16:16" x14ac:dyDescent="0.3">
      <c r="P25758" s="1"/>
    </row>
    <row r="25759" spans="16:16" x14ac:dyDescent="0.3">
      <c r="P25759" s="1"/>
    </row>
    <row r="25760" spans="16:16" x14ac:dyDescent="0.3">
      <c r="P25760" s="1"/>
    </row>
    <row r="25761" spans="16:16" x14ac:dyDescent="0.3">
      <c r="P25761" s="1"/>
    </row>
    <row r="25762" spans="16:16" x14ac:dyDescent="0.3">
      <c r="P25762" s="1"/>
    </row>
    <row r="25763" spans="16:16" x14ac:dyDescent="0.3">
      <c r="P25763" s="1"/>
    </row>
    <row r="25764" spans="16:16" x14ac:dyDescent="0.3">
      <c r="P25764" s="1"/>
    </row>
    <row r="25765" spans="16:16" x14ac:dyDescent="0.3">
      <c r="P25765" s="1"/>
    </row>
    <row r="25766" spans="16:16" x14ac:dyDescent="0.3">
      <c r="P25766" s="1"/>
    </row>
    <row r="25767" spans="16:16" x14ac:dyDescent="0.3">
      <c r="P25767" s="1"/>
    </row>
    <row r="25768" spans="16:16" x14ac:dyDescent="0.3">
      <c r="P25768" s="1"/>
    </row>
    <row r="25769" spans="16:16" x14ac:dyDescent="0.3">
      <c r="P25769" s="1"/>
    </row>
    <row r="25770" spans="16:16" x14ac:dyDescent="0.3">
      <c r="P25770" s="1"/>
    </row>
    <row r="25771" spans="16:16" x14ac:dyDescent="0.3">
      <c r="P25771" s="1"/>
    </row>
    <row r="25772" spans="16:16" x14ac:dyDescent="0.3">
      <c r="P25772" s="1"/>
    </row>
    <row r="25773" spans="16:16" x14ac:dyDescent="0.3">
      <c r="P25773" s="1"/>
    </row>
    <row r="25774" spans="16:16" x14ac:dyDescent="0.3">
      <c r="P25774" s="1"/>
    </row>
    <row r="25775" spans="16:16" x14ac:dyDescent="0.3">
      <c r="P25775" s="1"/>
    </row>
    <row r="25776" spans="16:16" x14ac:dyDescent="0.3">
      <c r="P25776" s="1"/>
    </row>
    <row r="25777" spans="16:16" x14ac:dyDescent="0.3">
      <c r="P25777" s="1"/>
    </row>
    <row r="25778" spans="16:16" x14ac:dyDescent="0.3">
      <c r="P25778" s="1"/>
    </row>
    <row r="25779" spans="16:16" x14ac:dyDescent="0.3">
      <c r="P25779" s="1"/>
    </row>
    <row r="25780" spans="16:16" x14ac:dyDescent="0.3">
      <c r="P25780" s="1"/>
    </row>
    <row r="25781" spans="16:16" x14ac:dyDescent="0.3">
      <c r="P25781" s="1"/>
    </row>
    <row r="25782" spans="16:16" x14ac:dyDescent="0.3">
      <c r="P25782" s="1"/>
    </row>
    <row r="25783" spans="16:16" x14ac:dyDescent="0.3">
      <c r="P25783" s="1"/>
    </row>
    <row r="25784" spans="16:16" x14ac:dyDescent="0.3">
      <c r="P25784" s="1"/>
    </row>
    <row r="25785" spans="16:16" x14ac:dyDescent="0.3">
      <c r="P25785" s="1"/>
    </row>
    <row r="25786" spans="16:16" x14ac:dyDescent="0.3">
      <c r="P25786" s="1"/>
    </row>
    <row r="25787" spans="16:16" x14ac:dyDescent="0.3">
      <c r="P25787" s="1"/>
    </row>
    <row r="25788" spans="16:16" x14ac:dyDescent="0.3">
      <c r="P25788" s="1"/>
    </row>
    <row r="25789" spans="16:16" x14ac:dyDescent="0.3">
      <c r="P25789" s="1"/>
    </row>
    <row r="25790" spans="16:16" x14ac:dyDescent="0.3">
      <c r="P25790" s="1"/>
    </row>
    <row r="25791" spans="16:16" x14ac:dyDescent="0.3">
      <c r="P25791" s="1"/>
    </row>
    <row r="25792" spans="16:16" x14ac:dyDescent="0.3">
      <c r="P25792" s="1"/>
    </row>
    <row r="25793" spans="16:16" x14ac:dyDescent="0.3">
      <c r="P25793" s="1"/>
    </row>
    <row r="25794" spans="16:16" x14ac:dyDescent="0.3">
      <c r="P25794" s="1"/>
    </row>
    <row r="25795" spans="16:16" x14ac:dyDescent="0.3">
      <c r="P25795" s="1"/>
    </row>
    <row r="25796" spans="16:16" x14ac:dyDescent="0.3">
      <c r="P25796" s="1"/>
    </row>
    <row r="25797" spans="16:16" x14ac:dyDescent="0.3">
      <c r="P25797" s="1"/>
    </row>
    <row r="25798" spans="16:16" x14ac:dyDescent="0.3">
      <c r="P25798" s="1"/>
    </row>
    <row r="25799" spans="16:16" x14ac:dyDescent="0.3">
      <c r="P25799" s="1"/>
    </row>
    <row r="25800" spans="16:16" x14ac:dyDescent="0.3">
      <c r="P25800" s="1"/>
    </row>
    <row r="25801" spans="16:16" x14ac:dyDescent="0.3">
      <c r="P25801" s="1"/>
    </row>
    <row r="25802" spans="16:16" x14ac:dyDescent="0.3">
      <c r="P25802" s="1"/>
    </row>
    <row r="25803" spans="16:16" x14ac:dyDescent="0.3">
      <c r="P25803" s="1"/>
    </row>
    <row r="25804" spans="16:16" x14ac:dyDescent="0.3">
      <c r="P25804" s="1"/>
    </row>
    <row r="25805" spans="16:16" x14ac:dyDescent="0.3">
      <c r="P25805" s="1"/>
    </row>
    <row r="25806" spans="16:16" x14ac:dyDescent="0.3">
      <c r="P25806" s="1"/>
    </row>
    <row r="25807" spans="16:16" x14ac:dyDescent="0.3">
      <c r="P25807" s="1"/>
    </row>
    <row r="25808" spans="16:16" x14ac:dyDescent="0.3">
      <c r="P25808" s="1"/>
    </row>
    <row r="25809" spans="16:16" x14ac:dyDescent="0.3">
      <c r="P25809" s="1"/>
    </row>
    <row r="25810" spans="16:16" x14ac:dyDescent="0.3">
      <c r="P25810" s="1"/>
    </row>
    <row r="25811" spans="16:16" x14ac:dyDescent="0.3">
      <c r="P25811" s="1"/>
    </row>
    <row r="25812" spans="16:16" x14ac:dyDescent="0.3">
      <c r="P25812" s="1"/>
    </row>
    <row r="25813" spans="16:16" x14ac:dyDescent="0.3">
      <c r="P25813" s="1"/>
    </row>
    <row r="25814" spans="16:16" x14ac:dyDescent="0.3">
      <c r="P25814" s="1"/>
    </row>
    <row r="25815" spans="16:16" x14ac:dyDescent="0.3">
      <c r="P25815" s="1"/>
    </row>
    <row r="25816" spans="16:16" x14ac:dyDescent="0.3">
      <c r="P25816" s="1"/>
    </row>
    <row r="25817" spans="16:16" x14ac:dyDescent="0.3">
      <c r="P25817" s="1"/>
    </row>
    <row r="25818" spans="16:16" x14ac:dyDescent="0.3">
      <c r="P25818" s="1"/>
    </row>
    <row r="25819" spans="16:16" x14ac:dyDescent="0.3">
      <c r="P25819" s="1"/>
    </row>
    <row r="25820" spans="16:16" x14ac:dyDescent="0.3">
      <c r="P25820" s="1"/>
    </row>
    <row r="25821" spans="16:16" x14ac:dyDescent="0.3">
      <c r="P25821" s="1"/>
    </row>
    <row r="25822" spans="16:16" x14ac:dyDescent="0.3">
      <c r="P25822" s="1"/>
    </row>
    <row r="25823" spans="16:16" x14ac:dyDescent="0.3">
      <c r="P25823" s="1"/>
    </row>
    <row r="25824" spans="16:16" x14ac:dyDescent="0.3">
      <c r="P25824" s="1"/>
    </row>
    <row r="25825" spans="16:16" x14ac:dyDescent="0.3">
      <c r="P25825" s="1"/>
    </row>
    <row r="25826" spans="16:16" x14ac:dyDescent="0.3">
      <c r="P25826" s="1"/>
    </row>
    <row r="25827" spans="16:16" x14ac:dyDescent="0.3">
      <c r="P25827" s="1"/>
    </row>
    <row r="25828" spans="16:16" x14ac:dyDescent="0.3">
      <c r="P25828" s="1"/>
    </row>
    <row r="25829" spans="16:16" x14ac:dyDescent="0.3">
      <c r="P25829" s="1"/>
    </row>
    <row r="25830" spans="16:16" x14ac:dyDescent="0.3">
      <c r="P25830" s="1"/>
    </row>
    <row r="25831" spans="16:16" x14ac:dyDescent="0.3">
      <c r="P25831" s="1"/>
    </row>
    <row r="25832" spans="16:16" x14ac:dyDescent="0.3">
      <c r="P25832" s="1"/>
    </row>
    <row r="25833" spans="16:16" x14ac:dyDescent="0.3">
      <c r="P25833" s="1"/>
    </row>
    <row r="25834" spans="16:16" x14ac:dyDescent="0.3">
      <c r="P25834" s="1"/>
    </row>
    <row r="25835" spans="16:16" x14ac:dyDescent="0.3">
      <c r="P25835" s="1"/>
    </row>
    <row r="25836" spans="16:16" x14ac:dyDescent="0.3">
      <c r="P25836" s="1"/>
    </row>
    <row r="25837" spans="16:16" x14ac:dyDescent="0.3">
      <c r="P25837" s="1"/>
    </row>
    <row r="25838" spans="16:16" x14ac:dyDescent="0.3">
      <c r="P25838" s="1"/>
    </row>
    <row r="25839" spans="16:16" x14ac:dyDescent="0.3">
      <c r="P25839" s="1"/>
    </row>
    <row r="25840" spans="16:16" x14ac:dyDescent="0.3">
      <c r="P25840" s="1"/>
    </row>
    <row r="25841" spans="16:16" x14ac:dyDescent="0.3">
      <c r="P25841" s="1"/>
    </row>
    <row r="25842" spans="16:16" x14ac:dyDescent="0.3">
      <c r="P25842" s="1"/>
    </row>
    <row r="25843" spans="16:16" x14ac:dyDescent="0.3">
      <c r="P25843" s="1"/>
    </row>
    <row r="25844" spans="16:16" x14ac:dyDescent="0.3">
      <c r="P25844" s="1"/>
    </row>
    <row r="25845" spans="16:16" x14ac:dyDescent="0.3">
      <c r="P25845" s="1"/>
    </row>
    <row r="25846" spans="16:16" x14ac:dyDescent="0.3">
      <c r="P25846" s="1"/>
    </row>
    <row r="25847" spans="16:16" x14ac:dyDescent="0.3">
      <c r="P25847" s="1"/>
    </row>
    <row r="25848" spans="16:16" x14ac:dyDescent="0.3">
      <c r="P25848" s="1"/>
    </row>
    <row r="25849" spans="16:16" x14ac:dyDescent="0.3">
      <c r="P25849" s="1"/>
    </row>
    <row r="25850" spans="16:16" x14ac:dyDescent="0.3">
      <c r="P25850" s="1"/>
    </row>
    <row r="25851" spans="16:16" x14ac:dyDescent="0.3">
      <c r="P25851" s="1"/>
    </row>
    <row r="25852" spans="16:16" x14ac:dyDescent="0.3">
      <c r="P25852" s="1"/>
    </row>
    <row r="25853" spans="16:16" x14ac:dyDescent="0.3">
      <c r="P25853" s="1"/>
    </row>
    <row r="25854" spans="16:16" x14ac:dyDescent="0.3">
      <c r="P25854" s="1"/>
    </row>
    <row r="25855" spans="16:16" x14ac:dyDescent="0.3">
      <c r="P25855" s="1"/>
    </row>
    <row r="25856" spans="16:16" x14ac:dyDescent="0.3">
      <c r="P25856" s="1"/>
    </row>
    <row r="25857" spans="16:16" x14ac:dyDescent="0.3">
      <c r="P25857" s="1"/>
    </row>
    <row r="25858" spans="16:16" x14ac:dyDescent="0.3">
      <c r="P25858" s="1"/>
    </row>
    <row r="25859" spans="16:16" x14ac:dyDescent="0.3">
      <c r="P25859" s="1"/>
    </row>
    <row r="25860" spans="16:16" x14ac:dyDescent="0.3">
      <c r="P25860" s="1"/>
    </row>
    <row r="25861" spans="16:16" x14ac:dyDescent="0.3">
      <c r="P25861" s="1"/>
    </row>
    <row r="25862" spans="16:16" x14ac:dyDescent="0.3">
      <c r="P25862" s="1"/>
    </row>
    <row r="25863" spans="16:16" x14ac:dyDescent="0.3">
      <c r="P25863" s="1"/>
    </row>
    <row r="25864" spans="16:16" x14ac:dyDescent="0.3">
      <c r="P25864" s="1"/>
    </row>
    <row r="25865" spans="16:16" x14ac:dyDescent="0.3">
      <c r="P25865" s="1"/>
    </row>
    <row r="25866" spans="16:16" x14ac:dyDescent="0.3">
      <c r="P25866" s="1"/>
    </row>
    <row r="25867" spans="16:16" x14ac:dyDescent="0.3">
      <c r="P25867" s="1"/>
    </row>
    <row r="25868" spans="16:16" x14ac:dyDescent="0.3">
      <c r="P25868" s="1"/>
    </row>
    <row r="25869" spans="16:16" x14ac:dyDescent="0.3">
      <c r="P25869" s="1"/>
    </row>
    <row r="25870" spans="16:16" x14ac:dyDescent="0.3">
      <c r="P25870" s="1"/>
    </row>
    <row r="25871" spans="16:16" x14ac:dyDescent="0.3">
      <c r="P25871" s="1"/>
    </row>
    <row r="25872" spans="16:16" x14ac:dyDescent="0.3">
      <c r="P25872" s="1"/>
    </row>
    <row r="25873" spans="16:16" x14ac:dyDescent="0.3">
      <c r="P25873" s="1"/>
    </row>
    <row r="25874" spans="16:16" x14ac:dyDescent="0.3">
      <c r="P25874" s="1"/>
    </row>
    <row r="25875" spans="16:16" x14ac:dyDescent="0.3">
      <c r="P25875" s="1"/>
    </row>
    <row r="25876" spans="16:16" x14ac:dyDescent="0.3">
      <c r="P25876" s="1"/>
    </row>
    <row r="25877" spans="16:16" x14ac:dyDescent="0.3">
      <c r="P25877" s="1"/>
    </row>
    <row r="25878" spans="16:16" x14ac:dyDescent="0.3">
      <c r="P25878" s="1"/>
    </row>
    <row r="25879" spans="16:16" x14ac:dyDescent="0.3">
      <c r="P25879" s="1"/>
    </row>
    <row r="25880" spans="16:16" x14ac:dyDescent="0.3">
      <c r="P25880" s="1"/>
    </row>
    <row r="25881" spans="16:16" x14ac:dyDescent="0.3">
      <c r="P25881" s="1"/>
    </row>
    <row r="25882" spans="16:16" x14ac:dyDescent="0.3">
      <c r="P25882" s="1"/>
    </row>
    <row r="25883" spans="16:16" x14ac:dyDescent="0.3">
      <c r="P25883" s="1"/>
    </row>
    <row r="25884" spans="16:16" x14ac:dyDescent="0.3">
      <c r="P25884" s="1"/>
    </row>
    <row r="25885" spans="16:16" x14ac:dyDescent="0.3">
      <c r="P25885" s="1"/>
    </row>
    <row r="25886" spans="16:16" x14ac:dyDescent="0.3">
      <c r="P25886" s="1"/>
    </row>
    <row r="25887" spans="16:16" x14ac:dyDescent="0.3">
      <c r="P25887" s="1"/>
    </row>
    <row r="25888" spans="16:16" x14ac:dyDescent="0.3">
      <c r="P25888" s="1"/>
    </row>
    <row r="25889" spans="16:16" x14ac:dyDescent="0.3">
      <c r="P25889" s="1"/>
    </row>
    <row r="25890" spans="16:16" x14ac:dyDescent="0.3">
      <c r="P25890" s="1"/>
    </row>
    <row r="25891" spans="16:16" x14ac:dyDescent="0.3">
      <c r="P25891" s="1"/>
    </row>
    <row r="25892" spans="16:16" x14ac:dyDescent="0.3">
      <c r="P25892" s="1"/>
    </row>
    <row r="25893" spans="16:16" x14ac:dyDescent="0.3">
      <c r="P25893" s="1"/>
    </row>
    <row r="25894" spans="16:16" x14ac:dyDescent="0.3">
      <c r="P25894" s="1"/>
    </row>
    <row r="25895" spans="16:16" x14ac:dyDescent="0.3">
      <c r="P25895" s="1"/>
    </row>
    <row r="25896" spans="16:16" x14ac:dyDescent="0.3">
      <c r="P25896" s="1"/>
    </row>
    <row r="25897" spans="16:16" x14ac:dyDescent="0.3">
      <c r="P25897" s="1"/>
    </row>
    <row r="25898" spans="16:16" x14ac:dyDescent="0.3">
      <c r="P25898" s="1"/>
    </row>
    <row r="25899" spans="16:16" x14ac:dyDescent="0.3">
      <c r="P25899" s="1"/>
    </row>
    <row r="25900" spans="16:16" x14ac:dyDescent="0.3">
      <c r="P25900" s="1"/>
    </row>
    <row r="25901" spans="16:16" x14ac:dyDescent="0.3">
      <c r="P25901" s="1"/>
    </row>
    <row r="25902" spans="16:16" x14ac:dyDescent="0.3">
      <c r="P25902" s="1"/>
    </row>
    <row r="25903" spans="16:16" x14ac:dyDescent="0.3">
      <c r="P25903" s="1"/>
    </row>
    <row r="25904" spans="16:16" x14ac:dyDescent="0.3">
      <c r="P25904" s="1"/>
    </row>
    <row r="25905" spans="16:16" x14ac:dyDescent="0.3">
      <c r="P25905" s="1"/>
    </row>
    <row r="25906" spans="16:16" x14ac:dyDescent="0.3">
      <c r="P25906" s="1"/>
    </row>
    <row r="25907" spans="16:16" x14ac:dyDescent="0.3">
      <c r="P25907" s="1"/>
    </row>
    <row r="25908" spans="16:16" x14ac:dyDescent="0.3">
      <c r="P25908" s="1"/>
    </row>
    <row r="25909" spans="16:16" x14ac:dyDescent="0.3">
      <c r="P25909" s="1"/>
    </row>
    <row r="25910" spans="16:16" x14ac:dyDescent="0.3">
      <c r="P25910" s="1"/>
    </row>
    <row r="25911" spans="16:16" x14ac:dyDescent="0.3">
      <c r="P25911" s="1"/>
    </row>
    <row r="25912" spans="16:16" x14ac:dyDescent="0.3">
      <c r="P25912" s="1"/>
    </row>
    <row r="25913" spans="16:16" x14ac:dyDescent="0.3">
      <c r="P25913" s="1"/>
    </row>
    <row r="25914" spans="16:16" x14ac:dyDescent="0.3">
      <c r="P25914" s="1"/>
    </row>
    <row r="25915" spans="16:16" x14ac:dyDescent="0.3">
      <c r="P25915" s="1"/>
    </row>
    <row r="25916" spans="16:16" x14ac:dyDescent="0.3">
      <c r="P25916" s="1"/>
    </row>
    <row r="25917" spans="16:16" x14ac:dyDescent="0.3">
      <c r="P25917" s="1"/>
    </row>
    <row r="25918" spans="16:16" x14ac:dyDescent="0.3">
      <c r="P25918" s="1"/>
    </row>
    <row r="25919" spans="16:16" x14ac:dyDescent="0.3">
      <c r="P25919" s="1"/>
    </row>
    <row r="25920" spans="16:16" x14ac:dyDescent="0.3">
      <c r="P25920" s="1"/>
    </row>
    <row r="25921" spans="16:16" x14ac:dyDescent="0.3">
      <c r="P25921" s="1"/>
    </row>
    <row r="25922" spans="16:16" x14ac:dyDescent="0.3">
      <c r="P25922" s="1"/>
    </row>
    <row r="25923" spans="16:16" x14ac:dyDescent="0.3">
      <c r="P25923" s="1"/>
    </row>
    <row r="25924" spans="16:16" x14ac:dyDescent="0.3">
      <c r="P25924" s="1"/>
    </row>
    <row r="25925" spans="16:16" x14ac:dyDescent="0.3">
      <c r="P25925" s="1"/>
    </row>
    <row r="25926" spans="16:16" x14ac:dyDescent="0.3">
      <c r="P25926" s="1"/>
    </row>
    <row r="25927" spans="16:16" x14ac:dyDescent="0.3">
      <c r="P25927" s="1"/>
    </row>
    <row r="25928" spans="16:16" x14ac:dyDescent="0.3">
      <c r="P25928" s="1"/>
    </row>
    <row r="25929" spans="16:16" x14ac:dyDescent="0.3">
      <c r="P25929" s="1"/>
    </row>
    <row r="25930" spans="16:16" x14ac:dyDescent="0.3">
      <c r="P25930" s="1"/>
    </row>
    <row r="25931" spans="16:16" x14ac:dyDescent="0.3">
      <c r="P25931" s="1"/>
    </row>
    <row r="25932" spans="16:16" x14ac:dyDescent="0.3">
      <c r="P25932" s="1"/>
    </row>
    <row r="25933" spans="16:16" x14ac:dyDescent="0.3">
      <c r="P25933" s="1"/>
    </row>
    <row r="25934" spans="16:16" x14ac:dyDescent="0.3">
      <c r="P25934" s="1"/>
    </row>
    <row r="25935" spans="16:16" x14ac:dyDescent="0.3">
      <c r="P25935" s="1"/>
    </row>
    <row r="25936" spans="16:16" x14ac:dyDescent="0.3">
      <c r="P25936" s="1"/>
    </row>
    <row r="25937" spans="16:16" x14ac:dyDescent="0.3">
      <c r="P25937" s="1"/>
    </row>
    <row r="25938" spans="16:16" x14ac:dyDescent="0.3">
      <c r="P25938" s="1"/>
    </row>
    <row r="25939" spans="16:16" x14ac:dyDescent="0.3">
      <c r="P25939" s="1"/>
    </row>
    <row r="25940" spans="16:16" x14ac:dyDescent="0.3">
      <c r="P25940" s="1"/>
    </row>
    <row r="25941" spans="16:16" x14ac:dyDescent="0.3">
      <c r="P25941" s="1"/>
    </row>
    <row r="25942" spans="16:16" x14ac:dyDescent="0.3">
      <c r="P25942" s="1"/>
    </row>
    <row r="25943" spans="16:16" x14ac:dyDescent="0.3">
      <c r="P25943" s="1"/>
    </row>
    <row r="25944" spans="16:16" x14ac:dyDescent="0.3">
      <c r="P25944" s="1"/>
    </row>
    <row r="25945" spans="16:16" x14ac:dyDescent="0.3">
      <c r="P25945" s="1"/>
    </row>
    <row r="25946" spans="16:16" x14ac:dyDescent="0.3">
      <c r="P25946" s="1"/>
    </row>
    <row r="25947" spans="16:16" x14ac:dyDescent="0.3">
      <c r="P25947" s="1"/>
    </row>
    <row r="25948" spans="16:16" x14ac:dyDescent="0.3">
      <c r="P25948" s="1"/>
    </row>
    <row r="25949" spans="16:16" x14ac:dyDescent="0.3">
      <c r="P25949" s="1"/>
    </row>
    <row r="25950" spans="16:16" x14ac:dyDescent="0.3">
      <c r="P25950" s="1"/>
    </row>
    <row r="25951" spans="16:16" x14ac:dyDescent="0.3">
      <c r="P25951" s="1"/>
    </row>
    <row r="25952" spans="16:16" x14ac:dyDescent="0.3">
      <c r="P25952" s="1"/>
    </row>
    <row r="25953" spans="16:16" x14ac:dyDescent="0.3">
      <c r="P25953" s="1"/>
    </row>
    <row r="25954" spans="16:16" x14ac:dyDescent="0.3">
      <c r="P25954" s="1"/>
    </row>
    <row r="25955" spans="16:16" x14ac:dyDescent="0.3">
      <c r="P25955" s="1"/>
    </row>
    <row r="25956" spans="16:16" x14ac:dyDescent="0.3">
      <c r="P25956" s="1"/>
    </row>
    <row r="25957" spans="16:16" x14ac:dyDescent="0.3">
      <c r="P25957" s="1"/>
    </row>
    <row r="25958" spans="16:16" x14ac:dyDescent="0.3">
      <c r="P25958" s="1"/>
    </row>
    <row r="25959" spans="16:16" x14ac:dyDescent="0.3">
      <c r="P25959" s="1"/>
    </row>
    <row r="25960" spans="16:16" x14ac:dyDescent="0.3">
      <c r="P25960" s="1"/>
    </row>
    <row r="25961" spans="16:16" x14ac:dyDescent="0.3">
      <c r="P25961" s="1"/>
    </row>
    <row r="25962" spans="16:16" x14ac:dyDescent="0.3">
      <c r="P25962" s="1"/>
    </row>
    <row r="25963" spans="16:16" x14ac:dyDescent="0.3">
      <c r="P25963" s="1"/>
    </row>
    <row r="25964" spans="16:16" x14ac:dyDescent="0.3">
      <c r="P25964" s="1"/>
    </row>
    <row r="25965" spans="16:16" x14ac:dyDescent="0.3">
      <c r="P25965" s="1"/>
    </row>
    <row r="25966" spans="16:16" x14ac:dyDescent="0.3">
      <c r="P25966" s="1"/>
    </row>
    <row r="25967" spans="16:16" x14ac:dyDescent="0.3">
      <c r="P25967" s="1"/>
    </row>
    <row r="25968" spans="16:16" x14ac:dyDescent="0.3">
      <c r="P25968" s="1"/>
    </row>
    <row r="25969" spans="16:16" x14ac:dyDescent="0.3">
      <c r="P25969" s="1"/>
    </row>
    <row r="25970" spans="16:16" x14ac:dyDescent="0.3">
      <c r="P25970" s="1"/>
    </row>
    <row r="25971" spans="16:16" x14ac:dyDescent="0.3">
      <c r="P25971" s="1"/>
    </row>
    <row r="25972" spans="16:16" x14ac:dyDescent="0.3">
      <c r="P25972" s="1"/>
    </row>
    <row r="25973" spans="16:16" x14ac:dyDescent="0.3">
      <c r="P25973" s="1"/>
    </row>
    <row r="25974" spans="16:16" x14ac:dyDescent="0.3">
      <c r="P25974" s="1"/>
    </row>
    <row r="25975" spans="16:16" x14ac:dyDescent="0.3">
      <c r="P25975" s="1"/>
    </row>
    <row r="25976" spans="16:16" x14ac:dyDescent="0.3">
      <c r="P25976" s="1"/>
    </row>
    <row r="25977" spans="16:16" x14ac:dyDescent="0.3">
      <c r="P25977" s="1"/>
    </row>
    <row r="25978" spans="16:16" x14ac:dyDescent="0.3">
      <c r="P25978" s="1"/>
    </row>
    <row r="25979" spans="16:16" x14ac:dyDescent="0.3">
      <c r="P25979" s="1"/>
    </row>
    <row r="25980" spans="16:16" x14ac:dyDescent="0.3">
      <c r="P25980" s="1"/>
    </row>
    <row r="25981" spans="16:16" x14ac:dyDescent="0.3">
      <c r="P25981" s="1"/>
    </row>
    <row r="25982" spans="16:16" x14ac:dyDescent="0.3">
      <c r="P25982" s="1"/>
    </row>
    <row r="25983" spans="16:16" x14ac:dyDescent="0.3">
      <c r="P25983" s="1"/>
    </row>
    <row r="25984" spans="16:16" x14ac:dyDescent="0.3">
      <c r="P25984" s="1"/>
    </row>
    <row r="25985" spans="16:16" x14ac:dyDescent="0.3">
      <c r="P25985" s="1"/>
    </row>
    <row r="25986" spans="16:16" x14ac:dyDescent="0.3">
      <c r="P25986" s="1"/>
    </row>
    <row r="25987" spans="16:16" x14ac:dyDescent="0.3">
      <c r="P25987" s="1"/>
    </row>
    <row r="25988" spans="16:16" x14ac:dyDescent="0.3">
      <c r="P25988" s="1"/>
    </row>
    <row r="25989" spans="16:16" x14ac:dyDescent="0.3">
      <c r="P25989" s="1"/>
    </row>
    <row r="25990" spans="16:16" x14ac:dyDescent="0.3">
      <c r="P25990" s="1"/>
    </row>
    <row r="25991" spans="16:16" x14ac:dyDescent="0.3">
      <c r="P25991" s="1"/>
    </row>
    <row r="25992" spans="16:16" x14ac:dyDescent="0.3">
      <c r="P25992" s="1"/>
    </row>
    <row r="25993" spans="16:16" x14ac:dyDescent="0.3">
      <c r="P25993" s="1"/>
    </row>
    <row r="25994" spans="16:16" x14ac:dyDescent="0.3">
      <c r="P25994" s="1"/>
    </row>
    <row r="25995" spans="16:16" x14ac:dyDescent="0.3">
      <c r="P25995" s="1"/>
    </row>
    <row r="25996" spans="16:16" x14ac:dyDescent="0.3">
      <c r="P25996" s="1"/>
    </row>
    <row r="25997" spans="16:16" x14ac:dyDescent="0.3">
      <c r="P25997" s="1"/>
    </row>
    <row r="25998" spans="16:16" x14ac:dyDescent="0.3">
      <c r="P25998" s="1"/>
    </row>
    <row r="25999" spans="16:16" x14ac:dyDescent="0.3">
      <c r="P25999" s="1"/>
    </row>
    <row r="26000" spans="16:16" x14ac:dyDescent="0.3">
      <c r="P26000" s="1"/>
    </row>
    <row r="26001" spans="16:16" x14ac:dyDescent="0.3">
      <c r="P26001" s="1"/>
    </row>
    <row r="26002" spans="16:16" x14ac:dyDescent="0.3">
      <c r="P26002" s="1"/>
    </row>
    <row r="26003" spans="16:16" x14ac:dyDescent="0.3">
      <c r="P26003" s="1"/>
    </row>
    <row r="26004" spans="16:16" x14ac:dyDescent="0.3">
      <c r="P26004" s="1"/>
    </row>
    <row r="26005" spans="16:16" x14ac:dyDescent="0.3">
      <c r="P26005" s="1"/>
    </row>
    <row r="26006" spans="16:16" x14ac:dyDescent="0.3">
      <c r="P26006" s="1"/>
    </row>
    <row r="26007" spans="16:16" x14ac:dyDescent="0.3">
      <c r="P26007" s="1"/>
    </row>
    <row r="26008" spans="16:16" x14ac:dyDescent="0.3">
      <c r="P26008" s="1"/>
    </row>
    <row r="26009" spans="16:16" x14ac:dyDescent="0.3">
      <c r="P26009" s="1"/>
    </row>
    <row r="26010" spans="16:16" x14ac:dyDescent="0.3">
      <c r="P26010" s="1"/>
    </row>
    <row r="26011" spans="16:16" x14ac:dyDescent="0.3">
      <c r="P26011" s="1"/>
    </row>
    <row r="26012" spans="16:16" x14ac:dyDescent="0.3">
      <c r="P26012" s="1"/>
    </row>
    <row r="26013" spans="16:16" x14ac:dyDescent="0.3">
      <c r="P26013" s="1"/>
    </row>
    <row r="26014" spans="16:16" x14ac:dyDescent="0.3">
      <c r="P26014" s="1"/>
    </row>
    <row r="26015" spans="16:16" x14ac:dyDescent="0.3">
      <c r="P26015" s="1"/>
    </row>
    <row r="26016" spans="16:16" x14ac:dyDescent="0.3">
      <c r="P26016" s="1"/>
    </row>
    <row r="26017" spans="16:16" x14ac:dyDescent="0.3">
      <c r="P26017" s="1"/>
    </row>
    <row r="26018" spans="16:16" x14ac:dyDescent="0.3">
      <c r="P26018" s="1"/>
    </row>
    <row r="26019" spans="16:16" x14ac:dyDescent="0.3">
      <c r="P26019" s="1"/>
    </row>
    <row r="26020" spans="16:16" x14ac:dyDescent="0.3">
      <c r="P26020" s="1"/>
    </row>
    <row r="26021" spans="16:16" x14ac:dyDescent="0.3">
      <c r="P26021" s="1"/>
    </row>
    <row r="26022" spans="16:16" x14ac:dyDescent="0.3">
      <c r="P26022" s="1"/>
    </row>
    <row r="26023" spans="16:16" x14ac:dyDescent="0.3">
      <c r="P26023" s="1"/>
    </row>
    <row r="26024" spans="16:16" x14ac:dyDescent="0.3">
      <c r="P26024" s="1"/>
    </row>
    <row r="26025" spans="16:16" x14ac:dyDescent="0.3">
      <c r="P26025" s="1"/>
    </row>
    <row r="26026" spans="16:16" x14ac:dyDescent="0.3">
      <c r="P26026" s="1"/>
    </row>
    <row r="26027" spans="16:16" x14ac:dyDescent="0.3">
      <c r="P26027" s="1"/>
    </row>
    <row r="26028" spans="16:16" x14ac:dyDescent="0.3">
      <c r="P26028" s="1"/>
    </row>
    <row r="26029" spans="16:16" x14ac:dyDescent="0.3">
      <c r="P26029" s="1"/>
    </row>
    <row r="26030" spans="16:16" x14ac:dyDescent="0.3">
      <c r="P26030" s="1"/>
    </row>
    <row r="26031" spans="16:16" x14ac:dyDescent="0.3">
      <c r="P26031" s="1"/>
    </row>
    <row r="26032" spans="16:16" x14ac:dyDescent="0.3">
      <c r="P26032" s="1"/>
    </row>
    <row r="26033" spans="16:16" x14ac:dyDescent="0.3">
      <c r="P26033" s="1"/>
    </row>
    <row r="26034" spans="16:16" x14ac:dyDescent="0.3">
      <c r="P26034" s="1"/>
    </row>
    <row r="26035" spans="16:16" x14ac:dyDescent="0.3">
      <c r="P26035" s="1"/>
    </row>
    <row r="26036" spans="16:16" x14ac:dyDescent="0.3">
      <c r="P26036" s="1"/>
    </row>
    <row r="26037" spans="16:16" x14ac:dyDescent="0.3">
      <c r="P26037" s="1"/>
    </row>
    <row r="26038" spans="16:16" x14ac:dyDescent="0.3">
      <c r="P26038" s="1"/>
    </row>
    <row r="26039" spans="16:16" x14ac:dyDescent="0.3">
      <c r="P26039" s="1"/>
    </row>
    <row r="26040" spans="16:16" x14ac:dyDescent="0.3">
      <c r="P26040" s="1"/>
    </row>
    <row r="26041" spans="16:16" x14ac:dyDescent="0.3">
      <c r="P26041" s="1"/>
    </row>
    <row r="26042" spans="16:16" x14ac:dyDescent="0.3">
      <c r="P26042" s="1"/>
    </row>
    <row r="26043" spans="16:16" x14ac:dyDescent="0.3">
      <c r="P26043" s="1"/>
    </row>
    <row r="26044" spans="16:16" x14ac:dyDescent="0.3">
      <c r="P26044" s="1"/>
    </row>
    <row r="26045" spans="16:16" x14ac:dyDescent="0.3">
      <c r="P26045" s="1"/>
    </row>
    <row r="26046" spans="16:16" x14ac:dyDescent="0.3">
      <c r="P26046" s="1"/>
    </row>
    <row r="26047" spans="16:16" x14ac:dyDescent="0.3">
      <c r="P26047" s="1"/>
    </row>
    <row r="26048" spans="16:16" x14ac:dyDescent="0.3">
      <c r="P26048" s="1"/>
    </row>
    <row r="26049" spans="16:16" x14ac:dyDescent="0.3">
      <c r="P26049" s="1"/>
    </row>
    <row r="26050" spans="16:16" x14ac:dyDescent="0.3">
      <c r="P26050" s="1"/>
    </row>
    <row r="26051" spans="16:16" x14ac:dyDescent="0.3">
      <c r="P26051" s="1"/>
    </row>
    <row r="26052" spans="16:16" x14ac:dyDescent="0.3">
      <c r="P26052" s="1"/>
    </row>
    <row r="26053" spans="16:16" x14ac:dyDescent="0.3">
      <c r="P26053" s="1"/>
    </row>
    <row r="26054" spans="16:16" x14ac:dyDescent="0.3">
      <c r="P26054" s="1"/>
    </row>
    <row r="26055" spans="16:16" x14ac:dyDescent="0.3">
      <c r="P26055" s="1"/>
    </row>
    <row r="26056" spans="16:16" x14ac:dyDescent="0.3">
      <c r="P26056" s="1"/>
    </row>
    <row r="26057" spans="16:16" x14ac:dyDescent="0.3">
      <c r="P26057" s="1"/>
    </row>
    <row r="26058" spans="16:16" x14ac:dyDescent="0.3">
      <c r="P26058" s="1"/>
    </row>
    <row r="26059" spans="16:16" x14ac:dyDescent="0.3">
      <c r="P26059" s="1"/>
    </row>
    <row r="26060" spans="16:16" x14ac:dyDescent="0.3">
      <c r="P26060" s="1"/>
    </row>
    <row r="26061" spans="16:16" x14ac:dyDescent="0.3">
      <c r="P26061" s="1"/>
    </row>
    <row r="26062" spans="16:16" x14ac:dyDescent="0.3">
      <c r="P26062" s="1"/>
    </row>
    <row r="26063" spans="16:16" x14ac:dyDescent="0.3">
      <c r="P26063" s="1"/>
    </row>
    <row r="26064" spans="16:16" x14ac:dyDescent="0.3">
      <c r="P26064" s="1"/>
    </row>
    <row r="26065" spans="16:16" x14ac:dyDescent="0.3">
      <c r="P26065" s="1"/>
    </row>
    <row r="26066" spans="16:16" x14ac:dyDescent="0.3">
      <c r="P26066" s="1"/>
    </row>
    <row r="26067" spans="16:16" x14ac:dyDescent="0.3">
      <c r="P26067" s="1"/>
    </row>
    <row r="26068" spans="16:16" x14ac:dyDescent="0.3">
      <c r="P26068" s="1"/>
    </row>
    <row r="26069" spans="16:16" x14ac:dyDescent="0.3">
      <c r="P26069" s="1"/>
    </row>
    <row r="26070" spans="16:16" x14ac:dyDescent="0.3">
      <c r="P26070" s="1"/>
    </row>
    <row r="26071" spans="16:16" x14ac:dyDescent="0.3">
      <c r="P26071" s="1"/>
    </row>
    <row r="26072" spans="16:16" x14ac:dyDescent="0.3">
      <c r="P26072" s="1"/>
    </row>
    <row r="26073" spans="16:16" x14ac:dyDescent="0.3">
      <c r="P26073" s="1"/>
    </row>
    <row r="26074" spans="16:16" x14ac:dyDescent="0.3">
      <c r="P26074" s="1"/>
    </row>
    <row r="26075" spans="16:16" x14ac:dyDescent="0.3">
      <c r="P26075" s="1"/>
    </row>
    <row r="26076" spans="16:16" x14ac:dyDescent="0.3">
      <c r="P26076" s="1"/>
    </row>
    <row r="26077" spans="16:16" x14ac:dyDescent="0.3">
      <c r="P26077" s="1"/>
    </row>
    <row r="26078" spans="16:16" x14ac:dyDescent="0.3">
      <c r="P26078" s="1"/>
    </row>
    <row r="26079" spans="16:16" x14ac:dyDescent="0.3">
      <c r="P26079" s="1"/>
    </row>
    <row r="26080" spans="16:16" x14ac:dyDescent="0.3">
      <c r="P26080" s="1"/>
    </row>
    <row r="26081" spans="16:16" x14ac:dyDescent="0.3">
      <c r="P26081" s="1"/>
    </row>
    <row r="26082" spans="16:16" x14ac:dyDescent="0.3">
      <c r="P26082" s="1"/>
    </row>
    <row r="26083" spans="16:16" x14ac:dyDescent="0.3">
      <c r="P26083" s="1"/>
    </row>
    <row r="26084" spans="16:16" x14ac:dyDescent="0.3">
      <c r="P26084" s="1"/>
    </row>
    <row r="26085" spans="16:16" x14ac:dyDescent="0.3">
      <c r="P26085" s="1"/>
    </row>
    <row r="26086" spans="16:16" x14ac:dyDescent="0.3">
      <c r="P26086" s="1"/>
    </row>
    <row r="26087" spans="16:16" x14ac:dyDescent="0.3">
      <c r="P26087" s="1"/>
    </row>
    <row r="26088" spans="16:16" x14ac:dyDescent="0.3">
      <c r="P26088" s="1"/>
    </row>
    <row r="26089" spans="16:16" x14ac:dyDescent="0.3">
      <c r="P26089" s="1"/>
    </row>
    <row r="26090" spans="16:16" x14ac:dyDescent="0.3">
      <c r="P26090" s="1"/>
    </row>
    <row r="26091" spans="16:16" x14ac:dyDescent="0.3">
      <c r="P26091" s="1"/>
    </row>
    <row r="26092" spans="16:16" x14ac:dyDescent="0.3">
      <c r="P26092" s="1"/>
    </row>
    <row r="26093" spans="16:16" x14ac:dyDescent="0.3">
      <c r="P26093" s="1"/>
    </row>
    <row r="26094" spans="16:16" x14ac:dyDescent="0.3">
      <c r="P26094" s="1"/>
    </row>
    <row r="26095" spans="16:16" x14ac:dyDescent="0.3">
      <c r="P26095" s="1"/>
    </row>
    <row r="26096" spans="16:16" x14ac:dyDescent="0.3">
      <c r="P26096" s="1"/>
    </row>
    <row r="26097" spans="16:16" x14ac:dyDescent="0.3">
      <c r="P26097" s="1"/>
    </row>
    <row r="26098" spans="16:16" x14ac:dyDescent="0.3">
      <c r="P26098" s="1"/>
    </row>
    <row r="26099" spans="16:16" x14ac:dyDescent="0.3">
      <c r="P26099" s="1"/>
    </row>
    <row r="26100" spans="16:16" x14ac:dyDescent="0.3">
      <c r="P26100" s="1"/>
    </row>
    <row r="26101" spans="16:16" x14ac:dyDescent="0.3">
      <c r="P26101" s="1"/>
    </row>
    <row r="26102" spans="16:16" x14ac:dyDescent="0.3">
      <c r="P26102" s="1"/>
    </row>
    <row r="26103" spans="16:16" x14ac:dyDescent="0.3">
      <c r="P26103" s="1"/>
    </row>
    <row r="26104" spans="16:16" x14ac:dyDescent="0.3">
      <c r="P26104" s="1"/>
    </row>
    <row r="26105" spans="16:16" x14ac:dyDescent="0.3">
      <c r="P26105" s="1"/>
    </row>
    <row r="26106" spans="16:16" x14ac:dyDescent="0.3">
      <c r="P26106" s="1"/>
    </row>
    <row r="26107" spans="16:16" x14ac:dyDescent="0.3">
      <c r="P26107" s="1"/>
    </row>
    <row r="26108" spans="16:16" x14ac:dyDescent="0.3">
      <c r="P26108" s="1"/>
    </row>
    <row r="26109" spans="16:16" x14ac:dyDescent="0.3">
      <c r="P26109" s="1"/>
    </row>
    <row r="26110" spans="16:16" x14ac:dyDescent="0.3">
      <c r="P26110" s="1"/>
    </row>
    <row r="26111" spans="16:16" x14ac:dyDescent="0.3">
      <c r="P26111" s="1"/>
    </row>
    <row r="26112" spans="16:16" x14ac:dyDescent="0.3">
      <c r="P26112" s="1"/>
    </row>
    <row r="26113" spans="16:16" x14ac:dyDescent="0.3">
      <c r="P26113" s="1"/>
    </row>
    <row r="26114" spans="16:16" x14ac:dyDescent="0.3">
      <c r="P26114" s="1"/>
    </row>
    <row r="26115" spans="16:16" x14ac:dyDescent="0.3">
      <c r="P26115" s="1"/>
    </row>
    <row r="26116" spans="16:16" x14ac:dyDescent="0.3">
      <c r="P26116" s="1"/>
    </row>
    <row r="26117" spans="16:16" x14ac:dyDescent="0.3">
      <c r="P26117" s="1"/>
    </row>
    <row r="26118" spans="16:16" x14ac:dyDescent="0.3">
      <c r="P26118" s="1"/>
    </row>
    <row r="26119" spans="16:16" x14ac:dyDescent="0.3">
      <c r="P26119" s="1"/>
    </row>
    <row r="26120" spans="16:16" x14ac:dyDescent="0.3">
      <c r="P26120" s="1"/>
    </row>
    <row r="26121" spans="16:16" x14ac:dyDescent="0.3">
      <c r="P26121" s="1"/>
    </row>
    <row r="26122" spans="16:16" x14ac:dyDescent="0.3">
      <c r="P26122" s="1"/>
    </row>
    <row r="26123" spans="16:16" x14ac:dyDescent="0.3">
      <c r="P26123" s="1"/>
    </row>
    <row r="26124" spans="16:16" x14ac:dyDescent="0.3">
      <c r="P26124" s="1"/>
    </row>
    <row r="26125" spans="16:16" x14ac:dyDescent="0.3">
      <c r="P26125" s="1"/>
    </row>
    <row r="26126" spans="16:16" x14ac:dyDescent="0.3">
      <c r="P26126" s="1"/>
    </row>
    <row r="26127" spans="16:16" x14ac:dyDescent="0.3">
      <c r="P26127" s="1"/>
    </row>
    <row r="26128" spans="16:16" x14ac:dyDescent="0.3">
      <c r="P26128" s="1"/>
    </row>
    <row r="26129" spans="16:16" x14ac:dyDescent="0.3">
      <c r="P26129" s="1"/>
    </row>
    <row r="26130" spans="16:16" x14ac:dyDescent="0.3">
      <c r="P26130" s="1"/>
    </row>
    <row r="26131" spans="16:16" x14ac:dyDescent="0.3">
      <c r="P26131" s="1"/>
    </row>
    <row r="26132" spans="16:16" x14ac:dyDescent="0.3">
      <c r="P26132" s="1"/>
    </row>
    <row r="26133" spans="16:16" x14ac:dyDescent="0.3">
      <c r="P26133" s="1"/>
    </row>
    <row r="26134" spans="16:16" x14ac:dyDescent="0.3">
      <c r="P26134" s="1"/>
    </row>
    <row r="26135" spans="16:16" x14ac:dyDescent="0.3">
      <c r="P26135" s="1"/>
    </row>
    <row r="26136" spans="16:16" x14ac:dyDescent="0.3">
      <c r="P26136" s="1"/>
    </row>
    <row r="26137" spans="16:16" x14ac:dyDescent="0.3">
      <c r="P26137" s="1"/>
    </row>
    <row r="26138" spans="16:16" x14ac:dyDescent="0.3">
      <c r="P26138" s="1"/>
    </row>
    <row r="26139" spans="16:16" x14ac:dyDescent="0.3">
      <c r="P26139" s="1"/>
    </row>
    <row r="26140" spans="16:16" x14ac:dyDescent="0.3">
      <c r="P26140" s="1"/>
    </row>
    <row r="26141" spans="16:16" x14ac:dyDescent="0.3">
      <c r="P26141" s="1"/>
    </row>
    <row r="26142" spans="16:16" x14ac:dyDescent="0.3">
      <c r="P26142" s="1"/>
    </row>
    <row r="26143" spans="16:16" x14ac:dyDescent="0.3">
      <c r="P26143" s="1"/>
    </row>
    <row r="26144" spans="16:16" x14ac:dyDescent="0.3">
      <c r="P26144" s="1"/>
    </row>
    <row r="26145" spans="16:16" x14ac:dyDescent="0.3">
      <c r="P26145" s="1"/>
    </row>
    <row r="26146" spans="16:16" x14ac:dyDescent="0.3">
      <c r="P26146" s="1"/>
    </row>
    <row r="26147" spans="16:16" x14ac:dyDescent="0.3">
      <c r="P26147" s="1"/>
    </row>
    <row r="26148" spans="16:16" x14ac:dyDescent="0.3">
      <c r="P26148" s="1"/>
    </row>
    <row r="26149" spans="16:16" x14ac:dyDescent="0.3">
      <c r="P26149" s="1"/>
    </row>
    <row r="26150" spans="16:16" x14ac:dyDescent="0.3">
      <c r="P26150" s="1"/>
    </row>
    <row r="26151" spans="16:16" x14ac:dyDescent="0.3">
      <c r="P26151" s="1"/>
    </row>
    <row r="26152" spans="16:16" x14ac:dyDescent="0.3">
      <c r="P26152" s="1"/>
    </row>
    <row r="26153" spans="16:16" x14ac:dyDescent="0.3">
      <c r="P26153" s="1"/>
    </row>
    <row r="26154" spans="16:16" x14ac:dyDescent="0.3">
      <c r="P26154" s="1"/>
    </row>
    <row r="26155" spans="16:16" x14ac:dyDescent="0.3">
      <c r="P26155" s="1"/>
    </row>
    <row r="26156" spans="16:16" x14ac:dyDescent="0.3">
      <c r="P26156" s="1"/>
    </row>
    <row r="26157" spans="16:16" x14ac:dyDescent="0.3">
      <c r="P26157" s="1"/>
    </row>
    <row r="26158" spans="16:16" x14ac:dyDescent="0.3">
      <c r="P26158" s="1"/>
    </row>
    <row r="26159" spans="16:16" x14ac:dyDescent="0.3">
      <c r="P26159" s="1"/>
    </row>
    <row r="26160" spans="16:16" x14ac:dyDescent="0.3">
      <c r="P26160" s="1"/>
    </row>
    <row r="26161" spans="16:16" x14ac:dyDescent="0.3">
      <c r="P26161" s="1"/>
    </row>
    <row r="26162" spans="16:16" x14ac:dyDescent="0.3">
      <c r="P26162" s="1"/>
    </row>
    <row r="26163" spans="16:16" x14ac:dyDescent="0.3">
      <c r="P26163" s="1"/>
    </row>
    <row r="26164" spans="16:16" x14ac:dyDescent="0.3">
      <c r="P26164" s="1"/>
    </row>
    <row r="26165" spans="16:16" x14ac:dyDescent="0.3">
      <c r="P26165" s="1"/>
    </row>
    <row r="26166" spans="16:16" x14ac:dyDescent="0.3">
      <c r="P26166" s="1"/>
    </row>
    <row r="26167" spans="16:16" x14ac:dyDescent="0.3">
      <c r="P26167" s="1"/>
    </row>
    <row r="26168" spans="16:16" x14ac:dyDescent="0.3">
      <c r="P26168" s="1"/>
    </row>
    <row r="26169" spans="16:16" x14ac:dyDescent="0.3">
      <c r="P26169" s="1"/>
    </row>
    <row r="26170" spans="16:16" x14ac:dyDescent="0.3">
      <c r="P26170" s="1"/>
    </row>
    <row r="26171" spans="16:16" x14ac:dyDescent="0.3">
      <c r="P26171" s="1"/>
    </row>
    <row r="26172" spans="16:16" x14ac:dyDescent="0.3">
      <c r="P26172" s="1"/>
    </row>
    <row r="26173" spans="16:16" x14ac:dyDescent="0.3">
      <c r="P26173" s="1"/>
    </row>
    <row r="26174" spans="16:16" x14ac:dyDescent="0.3">
      <c r="P26174" s="1"/>
    </row>
    <row r="26175" spans="16:16" x14ac:dyDescent="0.3">
      <c r="P26175" s="1"/>
    </row>
    <row r="26176" spans="16:16" x14ac:dyDescent="0.3">
      <c r="P26176" s="1"/>
    </row>
    <row r="26177" spans="16:16" x14ac:dyDescent="0.3">
      <c r="P26177" s="1"/>
    </row>
    <row r="26178" spans="16:16" x14ac:dyDescent="0.3">
      <c r="P26178" s="1"/>
    </row>
    <row r="26179" spans="16:16" x14ac:dyDescent="0.3">
      <c r="P26179" s="1"/>
    </row>
    <row r="26180" spans="16:16" x14ac:dyDescent="0.3">
      <c r="P26180" s="1"/>
    </row>
    <row r="26181" spans="16:16" x14ac:dyDescent="0.3">
      <c r="P26181" s="1"/>
    </row>
    <row r="26182" spans="16:16" x14ac:dyDescent="0.3">
      <c r="P26182" s="1"/>
    </row>
    <row r="26183" spans="16:16" x14ac:dyDescent="0.3">
      <c r="P26183" s="1"/>
    </row>
    <row r="26184" spans="16:16" x14ac:dyDescent="0.3">
      <c r="P26184" s="1"/>
    </row>
    <row r="26185" spans="16:16" x14ac:dyDescent="0.3">
      <c r="P26185" s="1"/>
    </row>
    <row r="26186" spans="16:16" x14ac:dyDescent="0.3">
      <c r="P26186" s="1"/>
    </row>
    <row r="26187" spans="16:16" x14ac:dyDescent="0.3">
      <c r="P26187" s="1"/>
    </row>
    <row r="26188" spans="16:16" x14ac:dyDescent="0.3">
      <c r="P26188" s="1"/>
    </row>
    <row r="26189" spans="16:16" x14ac:dyDescent="0.3">
      <c r="P26189" s="1"/>
    </row>
    <row r="26190" spans="16:16" x14ac:dyDescent="0.3">
      <c r="P26190" s="1"/>
    </row>
    <row r="26191" spans="16:16" x14ac:dyDescent="0.3">
      <c r="P26191" s="1"/>
    </row>
    <row r="26192" spans="16:16" x14ac:dyDescent="0.3">
      <c r="P26192" s="1"/>
    </row>
    <row r="26193" spans="16:16" x14ac:dyDescent="0.3">
      <c r="P26193" s="1"/>
    </row>
    <row r="26194" spans="16:16" x14ac:dyDescent="0.3">
      <c r="P26194" s="1"/>
    </row>
    <row r="26195" spans="16:16" x14ac:dyDescent="0.3">
      <c r="P26195" s="1"/>
    </row>
    <row r="26196" spans="16:16" x14ac:dyDescent="0.3">
      <c r="P26196" s="1"/>
    </row>
    <row r="26197" spans="16:16" x14ac:dyDescent="0.3">
      <c r="P26197" s="1"/>
    </row>
    <row r="26198" spans="16:16" x14ac:dyDescent="0.3">
      <c r="P26198" s="1"/>
    </row>
    <row r="26199" spans="16:16" x14ac:dyDescent="0.3">
      <c r="P26199" s="1"/>
    </row>
    <row r="26200" spans="16:16" x14ac:dyDescent="0.3">
      <c r="P26200" s="1"/>
    </row>
    <row r="26201" spans="16:16" x14ac:dyDescent="0.3">
      <c r="P26201" s="1"/>
    </row>
    <row r="26202" spans="16:16" x14ac:dyDescent="0.3">
      <c r="P26202" s="1"/>
    </row>
    <row r="26203" spans="16:16" x14ac:dyDescent="0.3">
      <c r="P26203" s="1"/>
    </row>
    <row r="26204" spans="16:16" x14ac:dyDescent="0.3">
      <c r="P26204" s="1"/>
    </row>
    <row r="26205" spans="16:16" x14ac:dyDescent="0.3">
      <c r="P26205" s="1"/>
    </row>
    <row r="26206" spans="16:16" x14ac:dyDescent="0.3">
      <c r="P26206" s="1"/>
    </row>
    <row r="26207" spans="16:16" x14ac:dyDescent="0.3">
      <c r="P26207" s="1"/>
    </row>
    <row r="26208" spans="16:16" x14ac:dyDescent="0.3">
      <c r="P26208" s="1"/>
    </row>
    <row r="26209" spans="16:16" x14ac:dyDescent="0.3">
      <c r="P26209" s="1"/>
    </row>
    <row r="26210" spans="16:16" x14ac:dyDescent="0.3">
      <c r="P26210" s="1"/>
    </row>
    <row r="26211" spans="16:16" x14ac:dyDescent="0.3">
      <c r="P26211" s="1"/>
    </row>
    <row r="26212" spans="16:16" x14ac:dyDescent="0.3">
      <c r="P26212" s="1"/>
    </row>
    <row r="26213" spans="16:16" x14ac:dyDescent="0.3">
      <c r="P26213" s="1"/>
    </row>
    <row r="26214" spans="16:16" x14ac:dyDescent="0.3">
      <c r="P26214" s="1"/>
    </row>
    <row r="26215" spans="16:16" x14ac:dyDescent="0.3">
      <c r="P26215" s="1"/>
    </row>
    <row r="26216" spans="16:16" x14ac:dyDescent="0.3">
      <c r="P26216" s="1"/>
    </row>
    <row r="26217" spans="16:16" x14ac:dyDescent="0.3">
      <c r="P26217" s="1"/>
    </row>
    <row r="26218" spans="16:16" x14ac:dyDescent="0.3">
      <c r="P26218" s="1"/>
    </row>
    <row r="26219" spans="16:16" x14ac:dyDescent="0.3">
      <c r="P26219" s="1"/>
    </row>
    <row r="26220" spans="16:16" x14ac:dyDescent="0.3">
      <c r="P26220" s="1"/>
    </row>
    <row r="26221" spans="16:16" x14ac:dyDescent="0.3">
      <c r="P26221" s="1"/>
    </row>
    <row r="26222" spans="16:16" x14ac:dyDescent="0.3">
      <c r="P26222" s="1"/>
    </row>
    <row r="26223" spans="16:16" x14ac:dyDescent="0.3">
      <c r="P26223" s="1"/>
    </row>
    <row r="26224" spans="16:16" x14ac:dyDescent="0.3">
      <c r="P26224" s="1"/>
    </row>
    <row r="26225" spans="16:16" x14ac:dyDescent="0.3">
      <c r="P26225" s="1"/>
    </row>
    <row r="26226" spans="16:16" x14ac:dyDescent="0.3">
      <c r="P26226" s="1"/>
    </row>
    <row r="26227" spans="16:16" x14ac:dyDescent="0.3">
      <c r="P26227" s="1"/>
    </row>
    <row r="26228" spans="16:16" x14ac:dyDescent="0.3">
      <c r="P26228" s="1"/>
    </row>
    <row r="26229" spans="16:16" x14ac:dyDescent="0.3">
      <c r="P26229" s="1"/>
    </row>
    <row r="26230" spans="16:16" x14ac:dyDescent="0.3">
      <c r="P26230" s="1"/>
    </row>
    <row r="26231" spans="16:16" x14ac:dyDescent="0.3">
      <c r="P26231" s="1"/>
    </row>
    <row r="26232" spans="16:16" x14ac:dyDescent="0.3">
      <c r="P26232" s="1"/>
    </row>
    <row r="26233" spans="16:16" x14ac:dyDescent="0.3">
      <c r="P26233" s="1"/>
    </row>
    <row r="26234" spans="16:16" x14ac:dyDescent="0.3">
      <c r="P26234" s="1"/>
    </row>
    <row r="26235" spans="16:16" x14ac:dyDescent="0.3">
      <c r="P26235" s="1"/>
    </row>
    <row r="26236" spans="16:16" x14ac:dyDescent="0.3">
      <c r="P26236" s="1"/>
    </row>
    <row r="26237" spans="16:16" x14ac:dyDescent="0.3">
      <c r="P26237" s="1"/>
    </row>
    <row r="26238" spans="16:16" x14ac:dyDescent="0.3">
      <c r="P26238" s="1"/>
    </row>
    <row r="26239" spans="16:16" x14ac:dyDescent="0.3">
      <c r="P26239" s="1"/>
    </row>
    <row r="26240" spans="16:16" x14ac:dyDescent="0.3">
      <c r="P26240" s="1"/>
    </row>
    <row r="26241" spans="16:16" x14ac:dyDescent="0.3">
      <c r="P26241" s="1"/>
    </row>
    <row r="26242" spans="16:16" x14ac:dyDescent="0.3">
      <c r="P26242" s="1"/>
    </row>
    <row r="26243" spans="16:16" x14ac:dyDescent="0.3">
      <c r="P26243" s="1"/>
    </row>
    <row r="26244" spans="16:16" x14ac:dyDescent="0.3">
      <c r="P26244" s="1"/>
    </row>
    <row r="26245" spans="16:16" x14ac:dyDescent="0.3">
      <c r="P26245" s="1"/>
    </row>
    <row r="26246" spans="16:16" x14ac:dyDescent="0.3">
      <c r="P26246" s="1"/>
    </row>
    <row r="26247" spans="16:16" x14ac:dyDescent="0.3">
      <c r="P26247" s="1"/>
    </row>
    <row r="26248" spans="16:16" x14ac:dyDescent="0.3">
      <c r="P26248" s="1"/>
    </row>
    <row r="26249" spans="16:16" x14ac:dyDescent="0.3">
      <c r="P26249" s="1"/>
    </row>
    <row r="26250" spans="16:16" x14ac:dyDescent="0.3">
      <c r="P26250" s="1"/>
    </row>
    <row r="26251" spans="16:16" x14ac:dyDescent="0.3">
      <c r="P26251" s="1"/>
    </row>
    <row r="26252" spans="16:16" x14ac:dyDescent="0.3">
      <c r="P26252" s="1"/>
    </row>
    <row r="26253" spans="16:16" x14ac:dyDescent="0.3">
      <c r="P26253" s="1"/>
    </row>
    <row r="26254" spans="16:16" x14ac:dyDescent="0.3">
      <c r="P26254" s="1"/>
    </row>
    <row r="26255" spans="16:16" x14ac:dyDescent="0.3">
      <c r="P26255" s="1"/>
    </row>
    <row r="26256" spans="16:16" x14ac:dyDescent="0.3">
      <c r="P26256" s="1"/>
    </row>
    <row r="26257" spans="16:16" x14ac:dyDescent="0.3">
      <c r="P26257" s="1"/>
    </row>
    <row r="26258" spans="16:16" x14ac:dyDescent="0.3">
      <c r="P26258" s="1"/>
    </row>
    <row r="26259" spans="16:16" x14ac:dyDescent="0.3">
      <c r="P26259" s="1"/>
    </row>
    <row r="26260" spans="16:16" x14ac:dyDescent="0.3">
      <c r="P26260" s="1"/>
    </row>
    <row r="26261" spans="16:16" x14ac:dyDescent="0.3">
      <c r="P26261" s="1"/>
    </row>
    <row r="26262" spans="16:16" x14ac:dyDescent="0.3">
      <c r="P26262" s="1"/>
    </row>
    <row r="26263" spans="16:16" x14ac:dyDescent="0.3">
      <c r="P26263" s="1"/>
    </row>
    <row r="26264" spans="16:16" x14ac:dyDescent="0.3">
      <c r="P26264" s="1"/>
    </row>
    <row r="26265" spans="16:16" x14ac:dyDescent="0.3">
      <c r="P26265" s="1"/>
    </row>
    <row r="26266" spans="16:16" x14ac:dyDescent="0.3">
      <c r="P26266" s="1"/>
    </row>
    <row r="26267" spans="16:16" x14ac:dyDescent="0.3">
      <c r="P26267" s="1"/>
    </row>
    <row r="26268" spans="16:16" x14ac:dyDescent="0.3">
      <c r="P26268" s="1"/>
    </row>
    <row r="26269" spans="16:16" x14ac:dyDescent="0.3">
      <c r="P26269" s="1"/>
    </row>
    <row r="26270" spans="16:16" x14ac:dyDescent="0.3">
      <c r="P26270" s="1"/>
    </row>
    <row r="26271" spans="16:16" x14ac:dyDescent="0.3">
      <c r="P26271" s="1"/>
    </row>
    <row r="26272" spans="16:16" x14ac:dyDescent="0.3">
      <c r="P26272" s="1"/>
    </row>
    <row r="26273" spans="16:16" x14ac:dyDescent="0.3">
      <c r="P26273" s="1"/>
    </row>
    <row r="26274" spans="16:16" x14ac:dyDescent="0.3">
      <c r="P26274" s="1"/>
    </row>
    <row r="26275" spans="16:16" x14ac:dyDescent="0.3">
      <c r="P26275" s="1"/>
    </row>
    <row r="26276" spans="16:16" x14ac:dyDescent="0.3">
      <c r="P26276" s="1"/>
    </row>
    <row r="26277" spans="16:16" x14ac:dyDescent="0.3">
      <c r="P26277" s="1"/>
    </row>
    <row r="26278" spans="16:16" x14ac:dyDescent="0.3">
      <c r="P26278" s="1"/>
    </row>
    <row r="26279" spans="16:16" x14ac:dyDescent="0.3">
      <c r="P26279" s="1"/>
    </row>
    <row r="26280" spans="16:16" x14ac:dyDescent="0.3">
      <c r="P26280" s="1"/>
    </row>
    <row r="26281" spans="16:16" x14ac:dyDescent="0.3">
      <c r="P26281" s="1"/>
    </row>
    <row r="26282" spans="16:16" x14ac:dyDescent="0.3">
      <c r="P26282" s="1"/>
    </row>
    <row r="26283" spans="16:16" x14ac:dyDescent="0.3">
      <c r="P26283" s="1"/>
    </row>
    <row r="26284" spans="16:16" x14ac:dyDescent="0.3">
      <c r="P26284" s="1"/>
    </row>
    <row r="26285" spans="16:16" x14ac:dyDescent="0.3">
      <c r="P26285" s="1"/>
    </row>
    <row r="26286" spans="16:16" x14ac:dyDescent="0.3">
      <c r="P26286" s="1"/>
    </row>
    <row r="26287" spans="16:16" x14ac:dyDescent="0.3">
      <c r="P26287" s="1"/>
    </row>
    <row r="26288" spans="16:16" x14ac:dyDescent="0.3">
      <c r="P26288" s="1"/>
    </row>
    <row r="26289" spans="16:16" x14ac:dyDescent="0.3">
      <c r="P26289" s="1"/>
    </row>
    <row r="26290" spans="16:16" x14ac:dyDescent="0.3">
      <c r="P26290" s="1"/>
    </row>
    <row r="26291" spans="16:16" x14ac:dyDescent="0.3">
      <c r="P26291" s="1"/>
    </row>
    <row r="26292" spans="16:16" x14ac:dyDescent="0.3">
      <c r="P26292" s="1"/>
    </row>
    <row r="26293" spans="16:16" x14ac:dyDescent="0.3">
      <c r="P26293" s="1"/>
    </row>
    <row r="26294" spans="16:16" x14ac:dyDescent="0.3">
      <c r="P26294" s="1"/>
    </row>
    <row r="26295" spans="16:16" x14ac:dyDescent="0.3">
      <c r="P26295" s="1"/>
    </row>
    <row r="26296" spans="16:16" x14ac:dyDescent="0.3">
      <c r="P26296" s="1"/>
    </row>
    <row r="26297" spans="16:16" x14ac:dyDescent="0.3">
      <c r="P26297" s="1"/>
    </row>
    <row r="26298" spans="16:16" x14ac:dyDescent="0.3">
      <c r="P26298" s="1"/>
    </row>
    <row r="26299" spans="16:16" x14ac:dyDescent="0.3">
      <c r="P26299" s="1"/>
    </row>
    <row r="26300" spans="16:16" x14ac:dyDescent="0.3">
      <c r="P26300" s="1"/>
    </row>
    <row r="26301" spans="16:16" x14ac:dyDescent="0.3">
      <c r="P26301" s="1"/>
    </row>
    <row r="26302" spans="16:16" x14ac:dyDescent="0.3">
      <c r="P26302" s="1"/>
    </row>
    <row r="26303" spans="16:16" x14ac:dyDescent="0.3">
      <c r="P26303" s="1"/>
    </row>
    <row r="26304" spans="16:16" x14ac:dyDescent="0.3">
      <c r="P26304" s="1"/>
    </row>
    <row r="26305" spans="16:16" x14ac:dyDescent="0.3">
      <c r="P26305" s="1"/>
    </row>
    <row r="26306" spans="16:16" x14ac:dyDescent="0.3">
      <c r="P26306" s="1"/>
    </row>
    <row r="26307" spans="16:16" x14ac:dyDescent="0.3">
      <c r="P26307" s="1"/>
    </row>
    <row r="26308" spans="16:16" x14ac:dyDescent="0.3">
      <c r="P26308" s="1"/>
    </row>
    <row r="26309" spans="16:16" x14ac:dyDescent="0.3">
      <c r="P26309" s="1"/>
    </row>
    <row r="26310" spans="16:16" x14ac:dyDescent="0.3">
      <c r="P26310" s="1"/>
    </row>
    <row r="26311" spans="16:16" x14ac:dyDescent="0.3">
      <c r="P26311" s="1"/>
    </row>
    <row r="26312" spans="16:16" x14ac:dyDescent="0.3">
      <c r="P26312" s="1"/>
    </row>
    <row r="26313" spans="16:16" x14ac:dyDescent="0.3">
      <c r="P26313" s="1"/>
    </row>
    <row r="26314" spans="16:16" x14ac:dyDescent="0.3">
      <c r="P26314" s="1"/>
    </row>
    <row r="26315" spans="16:16" x14ac:dyDescent="0.3">
      <c r="P26315" s="1"/>
    </row>
    <row r="26316" spans="16:16" x14ac:dyDescent="0.3">
      <c r="P26316" s="1"/>
    </row>
    <row r="26317" spans="16:16" x14ac:dyDescent="0.3">
      <c r="P26317" s="1"/>
    </row>
    <row r="26318" spans="16:16" x14ac:dyDescent="0.3">
      <c r="P26318" s="1"/>
    </row>
    <row r="26319" spans="16:16" x14ac:dyDescent="0.3">
      <c r="P26319" s="1"/>
    </row>
    <row r="26320" spans="16:16" x14ac:dyDescent="0.3">
      <c r="P26320" s="1"/>
    </row>
    <row r="26321" spans="16:16" x14ac:dyDescent="0.3">
      <c r="P26321" s="1"/>
    </row>
    <row r="26322" spans="16:16" x14ac:dyDescent="0.3">
      <c r="P26322" s="1"/>
    </row>
    <row r="26323" spans="16:16" x14ac:dyDescent="0.3">
      <c r="P26323" s="1"/>
    </row>
    <row r="26324" spans="16:16" x14ac:dyDescent="0.3">
      <c r="P26324" s="1"/>
    </row>
    <row r="26325" spans="16:16" x14ac:dyDescent="0.3">
      <c r="P26325" s="1"/>
    </row>
    <row r="26326" spans="16:16" x14ac:dyDescent="0.3">
      <c r="P26326" s="1"/>
    </row>
    <row r="26327" spans="16:16" x14ac:dyDescent="0.3">
      <c r="P26327" s="1"/>
    </row>
    <row r="26328" spans="16:16" x14ac:dyDescent="0.3">
      <c r="P26328" s="1"/>
    </row>
    <row r="26329" spans="16:16" x14ac:dyDescent="0.3">
      <c r="P26329" s="1"/>
    </row>
    <row r="26330" spans="16:16" x14ac:dyDescent="0.3">
      <c r="P26330" s="1"/>
    </row>
    <row r="26331" spans="16:16" x14ac:dyDescent="0.3">
      <c r="P26331" s="1"/>
    </row>
    <row r="26332" spans="16:16" x14ac:dyDescent="0.3">
      <c r="P26332" s="1"/>
    </row>
    <row r="26333" spans="16:16" x14ac:dyDescent="0.3">
      <c r="P26333" s="1"/>
    </row>
    <row r="26334" spans="16:16" x14ac:dyDescent="0.3">
      <c r="P26334" s="1"/>
    </row>
    <row r="26335" spans="16:16" x14ac:dyDescent="0.3">
      <c r="P26335" s="1"/>
    </row>
    <row r="26336" spans="16:16" x14ac:dyDescent="0.3">
      <c r="P26336" s="1"/>
    </row>
    <row r="26337" spans="16:16" x14ac:dyDescent="0.3">
      <c r="P26337" s="1"/>
    </row>
    <row r="26338" spans="16:16" x14ac:dyDescent="0.3">
      <c r="P26338" s="1"/>
    </row>
    <row r="26339" spans="16:16" x14ac:dyDescent="0.3">
      <c r="P26339" s="1"/>
    </row>
    <row r="26340" spans="16:16" x14ac:dyDescent="0.3">
      <c r="P26340" s="1"/>
    </row>
    <row r="26341" spans="16:16" x14ac:dyDescent="0.3">
      <c r="P26341" s="1"/>
    </row>
    <row r="26342" spans="16:16" x14ac:dyDescent="0.3">
      <c r="P26342" s="1"/>
    </row>
    <row r="26343" spans="16:16" x14ac:dyDescent="0.3">
      <c r="P26343" s="1"/>
    </row>
    <row r="26344" spans="16:16" x14ac:dyDescent="0.3">
      <c r="P26344" s="1"/>
    </row>
    <row r="26345" spans="16:16" x14ac:dyDescent="0.3">
      <c r="P26345" s="1"/>
    </row>
    <row r="26346" spans="16:16" x14ac:dyDescent="0.3">
      <c r="P26346" s="1"/>
    </row>
    <row r="26347" spans="16:16" x14ac:dyDescent="0.3">
      <c r="P26347" s="1"/>
    </row>
    <row r="26348" spans="16:16" x14ac:dyDescent="0.3">
      <c r="P26348" s="1"/>
    </row>
    <row r="26349" spans="16:16" x14ac:dyDescent="0.3">
      <c r="P26349" s="1"/>
    </row>
    <row r="26350" spans="16:16" x14ac:dyDescent="0.3">
      <c r="P26350" s="1"/>
    </row>
    <row r="26351" spans="16:16" x14ac:dyDescent="0.3">
      <c r="P26351" s="1"/>
    </row>
    <row r="26352" spans="16:16" x14ac:dyDescent="0.3">
      <c r="P26352" s="1"/>
    </row>
    <row r="26353" spans="16:16" x14ac:dyDescent="0.3">
      <c r="P26353" s="1"/>
    </row>
    <row r="26354" spans="16:16" x14ac:dyDescent="0.3">
      <c r="P26354" s="1"/>
    </row>
    <row r="26355" spans="16:16" x14ac:dyDescent="0.3">
      <c r="P26355" s="1"/>
    </row>
    <row r="26356" spans="16:16" x14ac:dyDescent="0.3">
      <c r="P26356" s="1"/>
    </row>
    <row r="26357" spans="16:16" x14ac:dyDescent="0.3">
      <c r="P26357" s="1"/>
    </row>
    <row r="26358" spans="16:16" x14ac:dyDescent="0.3">
      <c r="P26358" s="1"/>
    </row>
    <row r="26359" spans="16:16" x14ac:dyDescent="0.3">
      <c r="P26359" s="1"/>
    </row>
    <row r="26360" spans="16:16" x14ac:dyDescent="0.3">
      <c r="P26360" s="1"/>
    </row>
    <row r="26361" spans="16:16" x14ac:dyDescent="0.3">
      <c r="P26361" s="1"/>
    </row>
    <row r="26362" spans="16:16" x14ac:dyDescent="0.3">
      <c r="P26362" s="1"/>
    </row>
    <row r="26363" spans="16:16" x14ac:dyDescent="0.3">
      <c r="P26363" s="1"/>
    </row>
    <row r="26364" spans="16:16" x14ac:dyDescent="0.3">
      <c r="P26364" s="1"/>
    </row>
    <row r="26365" spans="16:16" x14ac:dyDescent="0.3">
      <c r="P26365" s="1"/>
    </row>
    <row r="26366" spans="16:16" x14ac:dyDescent="0.3">
      <c r="P26366" s="1"/>
    </row>
    <row r="26367" spans="16:16" x14ac:dyDescent="0.3">
      <c r="P26367" s="1"/>
    </row>
    <row r="26368" spans="16:16" x14ac:dyDescent="0.3">
      <c r="P26368" s="1"/>
    </row>
    <row r="26369" spans="16:16" x14ac:dyDescent="0.3">
      <c r="P26369" s="1"/>
    </row>
    <row r="26370" spans="16:16" x14ac:dyDescent="0.3">
      <c r="P26370" s="1"/>
    </row>
    <row r="26371" spans="16:16" x14ac:dyDescent="0.3">
      <c r="P26371" s="1"/>
    </row>
    <row r="26372" spans="16:16" x14ac:dyDescent="0.3">
      <c r="P26372" s="1"/>
    </row>
    <row r="26373" spans="16:16" x14ac:dyDescent="0.3">
      <c r="P26373" s="1"/>
    </row>
    <row r="26374" spans="16:16" x14ac:dyDescent="0.3">
      <c r="P26374" s="1"/>
    </row>
    <row r="26375" spans="16:16" x14ac:dyDescent="0.3">
      <c r="P26375" s="1"/>
    </row>
    <row r="26376" spans="16:16" x14ac:dyDescent="0.3">
      <c r="P26376" s="1"/>
    </row>
    <row r="26377" spans="16:16" x14ac:dyDescent="0.3">
      <c r="P26377" s="1"/>
    </row>
    <row r="26378" spans="16:16" x14ac:dyDescent="0.3">
      <c r="P26378" s="1"/>
    </row>
    <row r="26379" spans="16:16" x14ac:dyDescent="0.3">
      <c r="P26379" s="1"/>
    </row>
    <row r="26380" spans="16:16" x14ac:dyDescent="0.3">
      <c r="P26380" s="1"/>
    </row>
    <row r="26381" spans="16:16" x14ac:dyDescent="0.3">
      <c r="P26381" s="1"/>
    </row>
    <row r="26382" spans="16:16" x14ac:dyDescent="0.3">
      <c r="P26382" s="1"/>
    </row>
    <row r="26383" spans="16:16" x14ac:dyDescent="0.3">
      <c r="P26383" s="1"/>
    </row>
    <row r="26384" spans="16:16" x14ac:dyDescent="0.3">
      <c r="P26384" s="1"/>
    </row>
    <row r="26385" spans="16:16" x14ac:dyDescent="0.3">
      <c r="P26385" s="1"/>
    </row>
    <row r="26386" spans="16:16" x14ac:dyDescent="0.3">
      <c r="P26386" s="1"/>
    </row>
    <row r="26387" spans="16:16" x14ac:dyDescent="0.3">
      <c r="P26387" s="1"/>
    </row>
    <row r="26388" spans="16:16" x14ac:dyDescent="0.3">
      <c r="P26388" s="1"/>
    </row>
    <row r="26389" spans="16:16" x14ac:dyDescent="0.3">
      <c r="P26389" s="1"/>
    </row>
    <row r="26390" spans="16:16" x14ac:dyDescent="0.3">
      <c r="P26390" s="1"/>
    </row>
    <row r="26391" spans="16:16" x14ac:dyDescent="0.3">
      <c r="P26391" s="1"/>
    </row>
    <row r="26392" spans="16:16" x14ac:dyDescent="0.3">
      <c r="P26392" s="1"/>
    </row>
    <row r="26393" spans="16:16" x14ac:dyDescent="0.3">
      <c r="P26393" s="1"/>
    </row>
    <row r="26394" spans="16:16" x14ac:dyDescent="0.3">
      <c r="P26394" s="1"/>
    </row>
    <row r="26395" spans="16:16" x14ac:dyDescent="0.3">
      <c r="P26395" s="1"/>
    </row>
    <row r="26396" spans="16:16" x14ac:dyDescent="0.3">
      <c r="P26396" s="1"/>
    </row>
    <row r="26397" spans="16:16" x14ac:dyDescent="0.3">
      <c r="P26397" s="1"/>
    </row>
    <row r="26398" spans="16:16" x14ac:dyDescent="0.3">
      <c r="P26398" s="1"/>
    </row>
    <row r="26399" spans="16:16" x14ac:dyDescent="0.3">
      <c r="P26399" s="1"/>
    </row>
    <row r="26400" spans="16:16" x14ac:dyDescent="0.3">
      <c r="P26400" s="1"/>
    </row>
    <row r="26401" spans="16:16" x14ac:dyDescent="0.3">
      <c r="P26401" s="1"/>
    </row>
    <row r="26402" spans="16:16" x14ac:dyDescent="0.3">
      <c r="P26402" s="1"/>
    </row>
    <row r="26403" spans="16:16" x14ac:dyDescent="0.3">
      <c r="P26403" s="1"/>
    </row>
    <row r="26404" spans="16:16" x14ac:dyDescent="0.3">
      <c r="P26404" s="1"/>
    </row>
    <row r="26405" spans="16:16" x14ac:dyDescent="0.3">
      <c r="P26405" s="1"/>
    </row>
    <row r="26406" spans="16:16" x14ac:dyDescent="0.3">
      <c r="P26406" s="1"/>
    </row>
    <row r="26407" spans="16:16" x14ac:dyDescent="0.3">
      <c r="P26407" s="1"/>
    </row>
    <row r="26408" spans="16:16" x14ac:dyDescent="0.3">
      <c r="P26408" s="1"/>
    </row>
    <row r="26409" spans="16:16" x14ac:dyDescent="0.3">
      <c r="P26409" s="1"/>
    </row>
    <row r="26410" spans="16:16" x14ac:dyDescent="0.3">
      <c r="P26410" s="1"/>
    </row>
    <row r="26411" spans="16:16" x14ac:dyDescent="0.3">
      <c r="P26411" s="1"/>
    </row>
    <row r="26412" spans="16:16" x14ac:dyDescent="0.3">
      <c r="P26412" s="1"/>
    </row>
    <row r="26413" spans="16:16" x14ac:dyDescent="0.3">
      <c r="P26413" s="1"/>
    </row>
    <row r="26414" spans="16:16" x14ac:dyDescent="0.3">
      <c r="P26414" s="1"/>
    </row>
    <row r="26415" spans="16:16" x14ac:dyDescent="0.3">
      <c r="P26415" s="1"/>
    </row>
    <row r="26416" spans="16:16" x14ac:dyDescent="0.3">
      <c r="P26416" s="1"/>
    </row>
    <row r="26417" spans="16:16" x14ac:dyDescent="0.3">
      <c r="P26417" s="1"/>
    </row>
    <row r="26418" spans="16:16" x14ac:dyDescent="0.3">
      <c r="P26418" s="1"/>
    </row>
    <row r="26419" spans="16:16" x14ac:dyDescent="0.3">
      <c r="P26419" s="1"/>
    </row>
    <row r="26420" spans="16:16" x14ac:dyDescent="0.3">
      <c r="P26420" s="1"/>
    </row>
    <row r="26421" spans="16:16" x14ac:dyDescent="0.3">
      <c r="P26421" s="1"/>
    </row>
    <row r="26422" spans="16:16" x14ac:dyDescent="0.3">
      <c r="P26422" s="1"/>
    </row>
    <row r="26423" spans="16:16" x14ac:dyDescent="0.3">
      <c r="P26423" s="1"/>
    </row>
    <row r="26424" spans="16:16" x14ac:dyDescent="0.3">
      <c r="P26424" s="1"/>
    </row>
    <row r="26425" spans="16:16" x14ac:dyDescent="0.3">
      <c r="P26425" s="1"/>
    </row>
    <row r="26426" spans="16:16" x14ac:dyDescent="0.3">
      <c r="P26426" s="1"/>
    </row>
    <row r="26427" spans="16:16" x14ac:dyDescent="0.3">
      <c r="P26427" s="1"/>
    </row>
    <row r="26428" spans="16:16" x14ac:dyDescent="0.3">
      <c r="P26428" s="1"/>
    </row>
    <row r="26429" spans="16:16" x14ac:dyDescent="0.3">
      <c r="P26429" s="1"/>
    </row>
    <row r="26430" spans="16:16" x14ac:dyDescent="0.3">
      <c r="P26430" s="1"/>
    </row>
    <row r="26431" spans="16:16" x14ac:dyDescent="0.3">
      <c r="P26431" s="1"/>
    </row>
    <row r="26432" spans="16:16" x14ac:dyDescent="0.3">
      <c r="P26432" s="1"/>
    </row>
    <row r="26433" spans="16:16" x14ac:dyDescent="0.3">
      <c r="P26433" s="1"/>
    </row>
    <row r="26434" spans="16:16" x14ac:dyDescent="0.3">
      <c r="P26434" s="1"/>
    </row>
    <row r="26435" spans="16:16" x14ac:dyDescent="0.3">
      <c r="P26435" s="1"/>
    </row>
    <row r="26436" spans="16:16" x14ac:dyDescent="0.3">
      <c r="P26436" s="1"/>
    </row>
    <row r="26437" spans="16:16" x14ac:dyDescent="0.3">
      <c r="P26437" s="1"/>
    </row>
    <row r="26438" spans="16:16" x14ac:dyDescent="0.3">
      <c r="P26438" s="1"/>
    </row>
    <row r="26439" spans="16:16" x14ac:dyDescent="0.3">
      <c r="P26439" s="1"/>
    </row>
    <row r="26440" spans="16:16" x14ac:dyDescent="0.3">
      <c r="P26440" s="1"/>
    </row>
    <row r="26441" spans="16:16" x14ac:dyDescent="0.3">
      <c r="P26441" s="1"/>
    </row>
    <row r="26442" spans="16:16" x14ac:dyDescent="0.3">
      <c r="P26442" s="1"/>
    </row>
    <row r="26443" spans="16:16" x14ac:dyDescent="0.3">
      <c r="P26443" s="1"/>
    </row>
    <row r="26444" spans="16:16" x14ac:dyDescent="0.3">
      <c r="P26444" s="1"/>
    </row>
    <row r="26445" spans="16:16" x14ac:dyDescent="0.3">
      <c r="P26445" s="1"/>
    </row>
    <row r="26446" spans="16:16" x14ac:dyDescent="0.3">
      <c r="P26446" s="1"/>
    </row>
    <row r="26447" spans="16:16" x14ac:dyDescent="0.3">
      <c r="P26447" s="1"/>
    </row>
    <row r="26448" spans="16:16" x14ac:dyDescent="0.3">
      <c r="P26448" s="1"/>
    </row>
    <row r="26449" spans="16:16" x14ac:dyDescent="0.3">
      <c r="P26449" s="1"/>
    </row>
    <row r="26450" spans="16:16" x14ac:dyDescent="0.3">
      <c r="P26450" s="1"/>
    </row>
    <row r="26451" spans="16:16" x14ac:dyDescent="0.3">
      <c r="P26451" s="1"/>
    </row>
    <row r="26452" spans="16:16" x14ac:dyDescent="0.3">
      <c r="P26452" s="1"/>
    </row>
    <row r="26453" spans="16:16" x14ac:dyDescent="0.3">
      <c r="P26453" s="1"/>
    </row>
    <row r="26454" spans="16:16" x14ac:dyDescent="0.3">
      <c r="P26454" s="1"/>
    </row>
    <row r="26455" spans="16:16" x14ac:dyDescent="0.3">
      <c r="P26455" s="1"/>
    </row>
    <row r="26456" spans="16:16" x14ac:dyDescent="0.3">
      <c r="P26456" s="1"/>
    </row>
    <row r="26457" spans="16:16" x14ac:dyDescent="0.3">
      <c r="P26457" s="1"/>
    </row>
    <row r="26458" spans="16:16" x14ac:dyDescent="0.3">
      <c r="P26458" s="1"/>
    </row>
    <row r="26459" spans="16:16" x14ac:dyDescent="0.3">
      <c r="P26459" s="1"/>
    </row>
    <row r="26460" spans="16:16" x14ac:dyDescent="0.3">
      <c r="P26460" s="1"/>
    </row>
    <row r="26461" spans="16:16" x14ac:dyDescent="0.3">
      <c r="P26461" s="1"/>
    </row>
    <row r="26462" spans="16:16" x14ac:dyDescent="0.3">
      <c r="P26462" s="1"/>
    </row>
    <row r="26463" spans="16:16" x14ac:dyDescent="0.3">
      <c r="P26463" s="1"/>
    </row>
    <row r="26464" spans="16:16" x14ac:dyDescent="0.3">
      <c r="P26464" s="1"/>
    </row>
    <row r="26465" spans="16:16" x14ac:dyDescent="0.3">
      <c r="P26465" s="1"/>
    </row>
    <row r="26466" spans="16:16" x14ac:dyDescent="0.3">
      <c r="P26466" s="1"/>
    </row>
    <row r="26467" spans="16:16" x14ac:dyDescent="0.3">
      <c r="P26467" s="1"/>
    </row>
    <row r="26468" spans="16:16" x14ac:dyDescent="0.3">
      <c r="P26468" s="1"/>
    </row>
    <row r="26469" spans="16:16" x14ac:dyDescent="0.3">
      <c r="P26469" s="1"/>
    </row>
    <row r="26470" spans="16:16" x14ac:dyDescent="0.3">
      <c r="P26470" s="1"/>
    </row>
    <row r="26471" spans="16:16" x14ac:dyDescent="0.3">
      <c r="P26471" s="1"/>
    </row>
    <row r="26472" spans="16:16" x14ac:dyDescent="0.3">
      <c r="P26472" s="1"/>
    </row>
    <row r="26473" spans="16:16" x14ac:dyDescent="0.3">
      <c r="P26473" s="1"/>
    </row>
    <row r="26474" spans="16:16" x14ac:dyDescent="0.3">
      <c r="P26474" s="1"/>
    </row>
    <row r="26475" spans="16:16" x14ac:dyDescent="0.3">
      <c r="P26475" s="1"/>
    </row>
    <row r="26476" spans="16:16" x14ac:dyDescent="0.3">
      <c r="P26476" s="1"/>
    </row>
    <row r="26477" spans="16:16" x14ac:dyDescent="0.3">
      <c r="P26477" s="1"/>
    </row>
    <row r="26478" spans="16:16" x14ac:dyDescent="0.3">
      <c r="P26478" s="1"/>
    </row>
    <row r="26479" spans="16:16" x14ac:dyDescent="0.3">
      <c r="P26479" s="1"/>
    </row>
    <row r="26480" spans="16:16" x14ac:dyDescent="0.3">
      <c r="P26480" s="1"/>
    </row>
    <row r="26481" spans="16:16" x14ac:dyDescent="0.3">
      <c r="P26481" s="1"/>
    </row>
    <row r="26482" spans="16:16" x14ac:dyDescent="0.3">
      <c r="P26482" s="1"/>
    </row>
    <row r="26483" spans="16:16" x14ac:dyDescent="0.3">
      <c r="P26483" s="1"/>
    </row>
    <row r="26484" spans="16:16" x14ac:dyDescent="0.3">
      <c r="P26484" s="1"/>
    </row>
    <row r="26485" spans="16:16" x14ac:dyDescent="0.3">
      <c r="P26485" s="1"/>
    </row>
    <row r="26486" spans="16:16" x14ac:dyDescent="0.3">
      <c r="P26486" s="1"/>
    </row>
    <row r="26487" spans="16:16" x14ac:dyDescent="0.3">
      <c r="P26487" s="1"/>
    </row>
    <row r="26488" spans="16:16" x14ac:dyDescent="0.3">
      <c r="P26488" s="1"/>
    </row>
    <row r="26489" spans="16:16" x14ac:dyDescent="0.3">
      <c r="P26489" s="1"/>
    </row>
    <row r="26490" spans="16:16" x14ac:dyDescent="0.3">
      <c r="P26490" s="1"/>
    </row>
    <row r="26491" spans="16:16" x14ac:dyDescent="0.3">
      <c r="P26491" s="1"/>
    </row>
    <row r="26492" spans="16:16" x14ac:dyDescent="0.3">
      <c r="P26492" s="1"/>
    </row>
    <row r="26493" spans="16:16" x14ac:dyDescent="0.3">
      <c r="P26493" s="1"/>
    </row>
    <row r="26494" spans="16:16" x14ac:dyDescent="0.3">
      <c r="P26494" s="1"/>
    </row>
    <row r="26495" spans="16:16" x14ac:dyDescent="0.3">
      <c r="P26495" s="1"/>
    </row>
    <row r="26496" spans="16:16" x14ac:dyDescent="0.3">
      <c r="P26496" s="1"/>
    </row>
    <row r="26497" spans="16:16" x14ac:dyDescent="0.3">
      <c r="P26497" s="1"/>
    </row>
    <row r="26498" spans="16:16" x14ac:dyDescent="0.3">
      <c r="P26498" s="1"/>
    </row>
    <row r="26499" spans="16:16" x14ac:dyDescent="0.3">
      <c r="P26499" s="1"/>
    </row>
    <row r="26500" spans="16:16" x14ac:dyDescent="0.3">
      <c r="P26500" s="1"/>
    </row>
    <row r="26501" spans="16:16" x14ac:dyDescent="0.3">
      <c r="P26501" s="1"/>
    </row>
    <row r="26502" spans="16:16" x14ac:dyDescent="0.3">
      <c r="P26502" s="1"/>
    </row>
    <row r="26503" spans="16:16" x14ac:dyDescent="0.3">
      <c r="P26503" s="1"/>
    </row>
    <row r="26504" spans="16:16" x14ac:dyDescent="0.3">
      <c r="P26504" s="1"/>
    </row>
    <row r="26505" spans="16:16" x14ac:dyDescent="0.3">
      <c r="P26505" s="1"/>
    </row>
    <row r="26506" spans="16:16" x14ac:dyDescent="0.3">
      <c r="P26506" s="1"/>
    </row>
    <row r="26507" spans="16:16" x14ac:dyDescent="0.3">
      <c r="P26507" s="1"/>
    </row>
    <row r="26508" spans="16:16" x14ac:dyDescent="0.3">
      <c r="P26508" s="1"/>
    </row>
    <row r="26509" spans="16:16" x14ac:dyDescent="0.3">
      <c r="P26509" s="1"/>
    </row>
    <row r="26510" spans="16:16" x14ac:dyDescent="0.3">
      <c r="P26510" s="1"/>
    </row>
    <row r="26511" spans="16:16" x14ac:dyDescent="0.3">
      <c r="P26511" s="1"/>
    </row>
    <row r="26512" spans="16:16" x14ac:dyDescent="0.3">
      <c r="P26512" s="1"/>
    </row>
    <row r="26513" spans="16:16" x14ac:dyDescent="0.3">
      <c r="P26513" s="1"/>
    </row>
    <row r="26514" spans="16:16" x14ac:dyDescent="0.3">
      <c r="P26514" s="1"/>
    </row>
    <row r="26515" spans="16:16" x14ac:dyDescent="0.3">
      <c r="P26515" s="1"/>
    </row>
    <row r="26516" spans="16:16" x14ac:dyDescent="0.3">
      <c r="P26516" s="1"/>
    </row>
    <row r="26517" spans="16:16" x14ac:dyDescent="0.3">
      <c r="P26517" s="1"/>
    </row>
    <row r="26518" spans="16:16" x14ac:dyDescent="0.3">
      <c r="P26518" s="1"/>
    </row>
    <row r="26519" spans="16:16" x14ac:dyDescent="0.3">
      <c r="P26519" s="1"/>
    </row>
    <row r="26520" spans="16:16" x14ac:dyDescent="0.3">
      <c r="P26520" s="1"/>
    </row>
    <row r="26521" spans="16:16" x14ac:dyDescent="0.3">
      <c r="P26521" s="1"/>
    </row>
    <row r="26522" spans="16:16" x14ac:dyDescent="0.3">
      <c r="P26522" s="1"/>
    </row>
    <row r="26523" spans="16:16" x14ac:dyDescent="0.3">
      <c r="P26523" s="1"/>
    </row>
    <row r="26524" spans="16:16" x14ac:dyDescent="0.3">
      <c r="P26524" s="1"/>
    </row>
    <row r="26525" spans="16:16" x14ac:dyDescent="0.3">
      <c r="P26525" s="1"/>
    </row>
    <row r="26526" spans="16:16" x14ac:dyDescent="0.3">
      <c r="P26526" s="1"/>
    </row>
    <row r="26527" spans="16:16" x14ac:dyDescent="0.3">
      <c r="P26527" s="1"/>
    </row>
    <row r="26528" spans="16:16" x14ac:dyDescent="0.3">
      <c r="P26528" s="1"/>
    </row>
    <row r="26529" spans="16:16" x14ac:dyDescent="0.3">
      <c r="P26529" s="1"/>
    </row>
    <row r="26530" spans="16:16" x14ac:dyDescent="0.3">
      <c r="P26530" s="1"/>
    </row>
    <row r="26531" spans="16:16" x14ac:dyDescent="0.3">
      <c r="P26531" s="1"/>
    </row>
    <row r="26532" spans="16:16" x14ac:dyDescent="0.3">
      <c r="P26532" s="1"/>
    </row>
    <row r="26533" spans="16:16" x14ac:dyDescent="0.3">
      <c r="P26533" s="1"/>
    </row>
    <row r="26534" spans="16:16" x14ac:dyDescent="0.3">
      <c r="P26534" s="1"/>
    </row>
    <row r="26535" spans="16:16" x14ac:dyDescent="0.3">
      <c r="P26535" s="1"/>
    </row>
    <row r="26536" spans="16:16" x14ac:dyDescent="0.3">
      <c r="P26536" s="1"/>
    </row>
    <row r="26537" spans="16:16" x14ac:dyDescent="0.3">
      <c r="P26537" s="1"/>
    </row>
    <row r="26538" spans="16:16" x14ac:dyDescent="0.3">
      <c r="P26538" s="1"/>
    </row>
    <row r="26539" spans="16:16" x14ac:dyDescent="0.3">
      <c r="P26539" s="1"/>
    </row>
    <row r="26540" spans="16:16" x14ac:dyDescent="0.3">
      <c r="P26540" s="1"/>
    </row>
    <row r="26541" spans="16:16" x14ac:dyDescent="0.3">
      <c r="P26541" s="1"/>
    </row>
    <row r="26542" spans="16:16" x14ac:dyDescent="0.3">
      <c r="P26542" s="1"/>
    </row>
    <row r="26543" spans="16:16" x14ac:dyDescent="0.3">
      <c r="P26543" s="1"/>
    </row>
    <row r="26544" spans="16:16" x14ac:dyDescent="0.3">
      <c r="P26544" s="1"/>
    </row>
    <row r="26545" spans="16:16" x14ac:dyDescent="0.3">
      <c r="P26545" s="1"/>
    </row>
    <row r="26546" spans="16:16" x14ac:dyDescent="0.3">
      <c r="P26546" s="1"/>
    </row>
    <row r="26547" spans="16:16" x14ac:dyDescent="0.3">
      <c r="P26547" s="1"/>
    </row>
    <row r="26548" spans="16:16" x14ac:dyDescent="0.3">
      <c r="P26548" s="1"/>
    </row>
    <row r="26549" spans="16:16" x14ac:dyDescent="0.3">
      <c r="P26549" s="1"/>
    </row>
    <row r="26550" spans="16:16" x14ac:dyDescent="0.3">
      <c r="P26550" s="1"/>
    </row>
    <row r="26551" spans="16:16" x14ac:dyDescent="0.3">
      <c r="P26551" s="1"/>
    </row>
    <row r="26552" spans="16:16" x14ac:dyDescent="0.3">
      <c r="P26552" s="1"/>
    </row>
    <row r="26553" spans="16:16" x14ac:dyDescent="0.3">
      <c r="P26553" s="1"/>
    </row>
    <row r="26554" spans="16:16" x14ac:dyDescent="0.3">
      <c r="P26554" s="1"/>
    </row>
    <row r="26555" spans="16:16" x14ac:dyDescent="0.3">
      <c r="P26555" s="1"/>
    </row>
    <row r="26556" spans="16:16" x14ac:dyDescent="0.3">
      <c r="P26556" s="1"/>
    </row>
    <row r="26557" spans="16:16" x14ac:dyDescent="0.3">
      <c r="P26557" s="1"/>
    </row>
    <row r="26558" spans="16:16" x14ac:dyDescent="0.3">
      <c r="P26558" s="1"/>
    </row>
    <row r="26559" spans="16:16" x14ac:dyDescent="0.3">
      <c r="P26559" s="1"/>
    </row>
    <row r="26560" spans="16:16" x14ac:dyDescent="0.3">
      <c r="P26560" s="1"/>
    </row>
    <row r="26561" spans="16:16" x14ac:dyDescent="0.3">
      <c r="P26561" s="1"/>
    </row>
    <row r="26562" spans="16:16" x14ac:dyDescent="0.3">
      <c r="P26562" s="1"/>
    </row>
    <row r="26563" spans="16:16" x14ac:dyDescent="0.3">
      <c r="P26563" s="1"/>
    </row>
    <row r="26564" spans="16:16" x14ac:dyDescent="0.3">
      <c r="P26564" s="1"/>
    </row>
    <row r="26565" spans="16:16" x14ac:dyDescent="0.3">
      <c r="P26565" s="1"/>
    </row>
    <row r="26566" spans="16:16" x14ac:dyDescent="0.3">
      <c r="P26566" s="1"/>
    </row>
    <row r="26567" spans="16:16" x14ac:dyDescent="0.3">
      <c r="P26567" s="1"/>
    </row>
    <row r="26568" spans="16:16" x14ac:dyDescent="0.3">
      <c r="P26568" s="1"/>
    </row>
    <row r="26569" spans="16:16" x14ac:dyDescent="0.3">
      <c r="P26569" s="1"/>
    </row>
    <row r="26570" spans="16:16" x14ac:dyDescent="0.3">
      <c r="P26570" s="1"/>
    </row>
    <row r="26571" spans="16:16" x14ac:dyDescent="0.3">
      <c r="P26571" s="1"/>
    </row>
    <row r="26572" spans="16:16" x14ac:dyDescent="0.3">
      <c r="P26572" s="1"/>
    </row>
    <row r="26573" spans="16:16" x14ac:dyDescent="0.3">
      <c r="P26573" s="1"/>
    </row>
    <row r="26574" spans="16:16" x14ac:dyDescent="0.3">
      <c r="P26574" s="1"/>
    </row>
    <row r="26575" spans="16:16" x14ac:dyDescent="0.3">
      <c r="P26575" s="1"/>
    </row>
    <row r="26576" spans="16:16" x14ac:dyDescent="0.3">
      <c r="P26576" s="1"/>
    </row>
    <row r="26577" spans="16:16" x14ac:dyDescent="0.3">
      <c r="P26577" s="1"/>
    </row>
    <row r="26578" spans="16:16" x14ac:dyDescent="0.3">
      <c r="P26578" s="1"/>
    </row>
    <row r="26579" spans="16:16" x14ac:dyDescent="0.3">
      <c r="P26579" s="1"/>
    </row>
    <row r="26580" spans="16:16" x14ac:dyDescent="0.3">
      <c r="P26580" s="1"/>
    </row>
    <row r="26581" spans="16:16" x14ac:dyDescent="0.3">
      <c r="P26581" s="1"/>
    </row>
    <row r="26582" spans="16:16" x14ac:dyDescent="0.3">
      <c r="P26582" s="1"/>
    </row>
    <row r="26583" spans="16:16" x14ac:dyDescent="0.3">
      <c r="P26583" s="1"/>
    </row>
    <row r="26584" spans="16:16" x14ac:dyDescent="0.3">
      <c r="P26584" s="1"/>
    </row>
    <row r="26585" spans="16:16" x14ac:dyDescent="0.3">
      <c r="P26585" s="1"/>
    </row>
    <row r="26586" spans="16:16" x14ac:dyDescent="0.3">
      <c r="P26586" s="1"/>
    </row>
    <row r="26587" spans="16:16" x14ac:dyDescent="0.3">
      <c r="P26587" s="1"/>
    </row>
    <row r="26588" spans="16:16" x14ac:dyDescent="0.3">
      <c r="P26588" s="1"/>
    </row>
    <row r="26589" spans="16:16" x14ac:dyDescent="0.3">
      <c r="P26589" s="1"/>
    </row>
    <row r="26590" spans="16:16" x14ac:dyDescent="0.3">
      <c r="P26590" s="1"/>
    </row>
    <row r="26591" spans="16:16" x14ac:dyDescent="0.3">
      <c r="P26591" s="1"/>
    </row>
    <row r="26592" spans="16:16" x14ac:dyDescent="0.3">
      <c r="P26592" s="1"/>
    </row>
    <row r="26593" spans="16:16" x14ac:dyDescent="0.3">
      <c r="P26593" s="1"/>
    </row>
    <row r="26594" spans="16:16" x14ac:dyDescent="0.3">
      <c r="P26594" s="1"/>
    </row>
    <row r="26595" spans="16:16" x14ac:dyDescent="0.3">
      <c r="P26595" s="1"/>
    </row>
    <row r="26596" spans="16:16" x14ac:dyDescent="0.3">
      <c r="P26596" s="1"/>
    </row>
    <row r="26597" spans="16:16" x14ac:dyDescent="0.3">
      <c r="P26597" s="1"/>
    </row>
    <row r="26598" spans="16:16" x14ac:dyDescent="0.3">
      <c r="P26598" s="1"/>
    </row>
    <row r="26599" spans="16:16" x14ac:dyDescent="0.3">
      <c r="P26599" s="1"/>
    </row>
    <row r="26600" spans="16:16" x14ac:dyDescent="0.3">
      <c r="P26600" s="1"/>
    </row>
    <row r="26601" spans="16:16" x14ac:dyDescent="0.3">
      <c r="P26601" s="1"/>
    </row>
    <row r="26602" spans="16:16" x14ac:dyDescent="0.3">
      <c r="P26602" s="1"/>
    </row>
    <row r="26603" spans="16:16" x14ac:dyDescent="0.3">
      <c r="P26603" s="1"/>
    </row>
    <row r="26604" spans="16:16" x14ac:dyDescent="0.3">
      <c r="P26604" s="1"/>
    </row>
    <row r="26605" spans="16:16" x14ac:dyDescent="0.3">
      <c r="P26605" s="1"/>
    </row>
    <row r="26606" spans="16:16" x14ac:dyDescent="0.3">
      <c r="P26606" s="1"/>
    </row>
    <row r="26607" spans="16:16" x14ac:dyDescent="0.3">
      <c r="P26607" s="1"/>
    </row>
    <row r="26608" spans="16:16" x14ac:dyDescent="0.3">
      <c r="P26608" s="1"/>
    </row>
    <row r="26609" spans="16:16" x14ac:dyDescent="0.3">
      <c r="P26609" s="1"/>
    </row>
    <row r="26610" spans="16:16" x14ac:dyDescent="0.3">
      <c r="P26610" s="1"/>
    </row>
    <row r="26611" spans="16:16" x14ac:dyDescent="0.3">
      <c r="P26611" s="1"/>
    </row>
    <row r="26612" spans="16:16" x14ac:dyDescent="0.3">
      <c r="P26612" s="1"/>
    </row>
    <row r="26613" spans="16:16" x14ac:dyDescent="0.3">
      <c r="P26613" s="1"/>
    </row>
    <row r="26614" spans="16:16" x14ac:dyDescent="0.3">
      <c r="P26614" s="1"/>
    </row>
    <row r="26615" spans="16:16" x14ac:dyDescent="0.3">
      <c r="P26615" s="1"/>
    </row>
    <row r="26616" spans="16:16" x14ac:dyDescent="0.3">
      <c r="P26616" s="1"/>
    </row>
    <row r="26617" spans="16:16" x14ac:dyDescent="0.3">
      <c r="P26617" s="1"/>
    </row>
    <row r="26618" spans="16:16" x14ac:dyDescent="0.3">
      <c r="P26618" s="1"/>
    </row>
    <row r="26619" spans="16:16" x14ac:dyDescent="0.3">
      <c r="P26619" s="1"/>
    </row>
    <row r="26620" spans="16:16" x14ac:dyDescent="0.3">
      <c r="P26620" s="1"/>
    </row>
    <row r="26621" spans="16:16" x14ac:dyDescent="0.3">
      <c r="P26621" s="1"/>
    </row>
    <row r="26622" spans="16:16" x14ac:dyDescent="0.3">
      <c r="P26622" s="1"/>
    </row>
    <row r="26623" spans="16:16" x14ac:dyDescent="0.3">
      <c r="P26623" s="1"/>
    </row>
    <row r="26624" spans="16:16" x14ac:dyDescent="0.3">
      <c r="P26624" s="1"/>
    </row>
    <row r="26625" spans="16:16" x14ac:dyDescent="0.3">
      <c r="P26625" s="1"/>
    </row>
    <row r="26626" spans="16:16" x14ac:dyDescent="0.3">
      <c r="P26626" s="1"/>
    </row>
    <row r="26627" spans="16:16" x14ac:dyDescent="0.3">
      <c r="P26627" s="1"/>
    </row>
    <row r="26628" spans="16:16" x14ac:dyDescent="0.3">
      <c r="P26628" s="1"/>
    </row>
    <row r="26629" spans="16:16" x14ac:dyDescent="0.3">
      <c r="P26629" s="1"/>
    </row>
    <row r="26630" spans="16:16" x14ac:dyDescent="0.3">
      <c r="P26630" s="1"/>
    </row>
    <row r="26631" spans="16:16" x14ac:dyDescent="0.3">
      <c r="P26631" s="1"/>
    </row>
    <row r="26632" spans="16:16" x14ac:dyDescent="0.3">
      <c r="P26632" s="1"/>
    </row>
    <row r="26633" spans="16:16" x14ac:dyDescent="0.3">
      <c r="P26633" s="1"/>
    </row>
    <row r="26634" spans="16:16" x14ac:dyDescent="0.3">
      <c r="P26634" s="1"/>
    </row>
    <row r="26635" spans="16:16" x14ac:dyDescent="0.3">
      <c r="P26635" s="1"/>
    </row>
    <row r="26636" spans="16:16" x14ac:dyDescent="0.3">
      <c r="P26636" s="1"/>
    </row>
    <row r="26637" spans="16:16" x14ac:dyDescent="0.3">
      <c r="P26637" s="1"/>
    </row>
    <row r="26638" spans="16:16" x14ac:dyDescent="0.3">
      <c r="P26638" s="1"/>
    </row>
    <row r="26639" spans="16:16" x14ac:dyDescent="0.3">
      <c r="P26639" s="1"/>
    </row>
    <row r="26640" spans="16:16" x14ac:dyDescent="0.3">
      <c r="P26640" s="1"/>
    </row>
    <row r="26641" spans="16:16" x14ac:dyDescent="0.3">
      <c r="P26641" s="1"/>
    </row>
    <row r="26642" spans="16:16" x14ac:dyDescent="0.3">
      <c r="P26642" s="1"/>
    </row>
    <row r="26643" spans="16:16" x14ac:dyDescent="0.3">
      <c r="P26643" s="1"/>
    </row>
    <row r="26644" spans="16:16" x14ac:dyDescent="0.3">
      <c r="P26644" s="1"/>
    </row>
    <row r="26645" spans="16:16" x14ac:dyDescent="0.3">
      <c r="P26645" s="1"/>
    </row>
    <row r="26646" spans="16:16" x14ac:dyDescent="0.3">
      <c r="P26646" s="1"/>
    </row>
    <row r="26647" spans="16:16" x14ac:dyDescent="0.3">
      <c r="P26647" s="1"/>
    </row>
    <row r="26648" spans="16:16" x14ac:dyDescent="0.3">
      <c r="P26648" s="1"/>
    </row>
    <row r="26649" spans="16:16" x14ac:dyDescent="0.3">
      <c r="P26649" s="1"/>
    </row>
    <row r="26650" spans="16:16" x14ac:dyDescent="0.3">
      <c r="P26650" s="1"/>
    </row>
    <row r="26651" spans="16:16" x14ac:dyDescent="0.3">
      <c r="P26651" s="1"/>
    </row>
    <row r="26652" spans="16:16" x14ac:dyDescent="0.3">
      <c r="P26652" s="1"/>
    </row>
    <row r="26653" spans="16:16" x14ac:dyDescent="0.3">
      <c r="P26653" s="1"/>
    </row>
    <row r="26654" spans="16:16" x14ac:dyDescent="0.3">
      <c r="P26654" s="1"/>
    </row>
    <row r="26655" spans="16:16" x14ac:dyDescent="0.3">
      <c r="P26655" s="1"/>
    </row>
    <row r="26656" spans="16:16" x14ac:dyDescent="0.3">
      <c r="P26656" s="1"/>
    </row>
    <row r="26657" spans="16:16" x14ac:dyDescent="0.3">
      <c r="P26657" s="1"/>
    </row>
    <row r="26658" spans="16:16" x14ac:dyDescent="0.3">
      <c r="P26658" s="1"/>
    </row>
    <row r="26659" spans="16:16" x14ac:dyDescent="0.3">
      <c r="P26659" s="1"/>
    </row>
    <row r="26660" spans="16:16" x14ac:dyDescent="0.3">
      <c r="P26660" s="1"/>
    </row>
    <row r="26661" spans="16:16" x14ac:dyDescent="0.3">
      <c r="P26661" s="1"/>
    </row>
    <row r="26662" spans="16:16" x14ac:dyDescent="0.3">
      <c r="P26662" s="1"/>
    </row>
    <row r="26663" spans="16:16" x14ac:dyDescent="0.3">
      <c r="P26663" s="1"/>
    </row>
    <row r="26664" spans="16:16" x14ac:dyDescent="0.3">
      <c r="P26664" s="1"/>
    </row>
    <row r="26665" spans="16:16" x14ac:dyDescent="0.3">
      <c r="P26665" s="1"/>
    </row>
    <row r="26666" spans="16:16" x14ac:dyDescent="0.3">
      <c r="P26666" s="1"/>
    </row>
    <row r="26667" spans="16:16" x14ac:dyDescent="0.3">
      <c r="P26667" s="1"/>
    </row>
    <row r="26668" spans="16:16" x14ac:dyDescent="0.3">
      <c r="P26668" s="1"/>
    </row>
    <row r="26669" spans="16:16" x14ac:dyDescent="0.3">
      <c r="P26669" s="1"/>
    </row>
    <row r="26670" spans="16:16" x14ac:dyDescent="0.3">
      <c r="P26670" s="1"/>
    </row>
    <row r="26671" spans="16:16" x14ac:dyDescent="0.3">
      <c r="P26671" s="1"/>
    </row>
    <row r="26672" spans="16:16" x14ac:dyDescent="0.3">
      <c r="P26672" s="1"/>
    </row>
    <row r="26673" spans="16:16" x14ac:dyDescent="0.3">
      <c r="P26673" s="1"/>
    </row>
    <row r="26674" spans="16:16" x14ac:dyDescent="0.3">
      <c r="P26674" s="1"/>
    </row>
    <row r="26675" spans="16:16" x14ac:dyDescent="0.3">
      <c r="P26675" s="1"/>
    </row>
    <row r="26676" spans="16:16" x14ac:dyDescent="0.3">
      <c r="P26676" s="1"/>
    </row>
    <row r="26677" spans="16:16" x14ac:dyDescent="0.3">
      <c r="P26677" s="1"/>
    </row>
    <row r="26678" spans="16:16" x14ac:dyDescent="0.3">
      <c r="P26678" s="1"/>
    </row>
    <row r="26679" spans="16:16" x14ac:dyDescent="0.3">
      <c r="P26679" s="1"/>
    </row>
    <row r="26680" spans="16:16" x14ac:dyDescent="0.3">
      <c r="P26680" s="1"/>
    </row>
    <row r="26681" spans="16:16" x14ac:dyDescent="0.3">
      <c r="P26681" s="1"/>
    </row>
    <row r="26682" spans="16:16" x14ac:dyDescent="0.3">
      <c r="P26682" s="1"/>
    </row>
    <row r="26683" spans="16:16" x14ac:dyDescent="0.3">
      <c r="P26683" s="1"/>
    </row>
    <row r="26684" spans="16:16" x14ac:dyDescent="0.3">
      <c r="P26684" s="1"/>
    </row>
    <row r="26685" spans="16:16" x14ac:dyDescent="0.3">
      <c r="P26685" s="1"/>
    </row>
    <row r="26686" spans="16:16" x14ac:dyDescent="0.3">
      <c r="P26686" s="1"/>
    </row>
    <row r="26687" spans="16:16" x14ac:dyDescent="0.3">
      <c r="P26687" s="1"/>
    </row>
    <row r="26688" spans="16:16" x14ac:dyDescent="0.3">
      <c r="P26688" s="1"/>
    </row>
    <row r="26689" spans="16:16" x14ac:dyDescent="0.3">
      <c r="P26689" s="1"/>
    </row>
    <row r="26690" spans="16:16" x14ac:dyDescent="0.3">
      <c r="P26690" s="1"/>
    </row>
    <row r="26691" spans="16:16" x14ac:dyDescent="0.3">
      <c r="P26691" s="1"/>
    </row>
    <row r="26692" spans="16:16" x14ac:dyDescent="0.3">
      <c r="P26692" s="1"/>
    </row>
    <row r="26693" spans="16:16" x14ac:dyDescent="0.3">
      <c r="P26693" s="1"/>
    </row>
    <row r="26694" spans="16:16" x14ac:dyDescent="0.3">
      <c r="P26694" s="1"/>
    </row>
    <row r="26695" spans="16:16" x14ac:dyDescent="0.3">
      <c r="P26695" s="1"/>
    </row>
    <row r="26696" spans="16:16" x14ac:dyDescent="0.3">
      <c r="P26696" s="1"/>
    </row>
    <row r="26697" spans="16:16" x14ac:dyDescent="0.3">
      <c r="P26697" s="1"/>
    </row>
    <row r="26698" spans="16:16" x14ac:dyDescent="0.3">
      <c r="P26698" s="1"/>
    </row>
    <row r="26699" spans="16:16" x14ac:dyDescent="0.3">
      <c r="P26699" s="1"/>
    </row>
    <row r="26700" spans="16:16" x14ac:dyDescent="0.3">
      <c r="P26700" s="1"/>
    </row>
    <row r="26701" spans="16:16" x14ac:dyDescent="0.3">
      <c r="P26701" s="1"/>
    </row>
    <row r="26702" spans="16:16" x14ac:dyDescent="0.3">
      <c r="P26702" s="1"/>
    </row>
    <row r="26703" spans="16:16" x14ac:dyDescent="0.3">
      <c r="P26703" s="1"/>
    </row>
    <row r="26704" spans="16:16" x14ac:dyDescent="0.3">
      <c r="P26704" s="1"/>
    </row>
    <row r="26705" spans="16:16" x14ac:dyDescent="0.3">
      <c r="P26705" s="1"/>
    </row>
    <row r="26706" spans="16:16" x14ac:dyDescent="0.3">
      <c r="P26706" s="1"/>
    </row>
    <row r="26707" spans="16:16" x14ac:dyDescent="0.3">
      <c r="P26707" s="1"/>
    </row>
    <row r="26708" spans="16:16" x14ac:dyDescent="0.3">
      <c r="P26708" s="1"/>
    </row>
    <row r="26709" spans="16:16" x14ac:dyDescent="0.3">
      <c r="P26709" s="1"/>
    </row>
    <row r="26710" spans="16:16" x14ac:dyDescent="0.3">
      <c r="P26710" s="1"/>
    </row>
    <row r="26711" spans="16:16" x14ac:dyDescent="0.3">
      <c r="P26711" s="1"/>
    </row>
    <row r="26712" spans="16:16" x14ac:dyDescent="0.3">
      <c r="P26712" s="1"/>
    </row>
    <row r="26713" spans="16:16" x14ac:dyDescent="0.3">
      <c r="P26713" s="1"/>
    </row>
    <row r="26714" spans="16:16" x14ac:dyDescent="0.3">
      <c r="P26714" s="1"/>
    </row>
    <row r="26715" spans="16:16" x14ac:dyDescent="0.3">
      <c r="P26715" s="1"/>
    </row>
    <row r="26716" spans="16:16" x14ac:dyDescent="0.3">
      <c r="P26716" s="1"/>
    </row>
    <row r="26717" spans="16:16" x14ac:dyDescent="0.3">
      <c r="P26717" s="1"/>
    </row>
    <row r="26718" spans="16:16" x14ac:dyDescent="0.3">
      <c r="P26718" s="1"/>
    </row>
    <row r="26719" spans="16:16" x14ac:dyDescent="0.3">
      <c r="P26719" s="1"/>
    </row>
    <row r="26720" spans="16:16" x14ac:dyDescent="0.3">
      <c r="P26720" s="1"/>
    </row>
    <row r="26721" spans="16:16" x14ac:dyDescent="0.3">
      <c r="P26721" s="1"/>
    </row>
    <row r="26722" spans="16:16" x14ac:dyDescent="0.3">
      <c r="P26722" s="1"/>
    </row>
    <row r="26723" spans="16:16" x14ac:dyDescent="0.3">
      <c r="P26723" s="1"/>
    </row>
    <row r="26724" spans="16:16" x14ac:dyDescent="0.3">
      <c r="P26724" s="1"/>
    </row>
    <row r="26725" spans="16:16" x14ac:dyDescent="0.3">
      <c r="P26725" s="1"/>
    </row>
    <row r="26726" spans="16:16" x14ac:dyDescent="0.3">
      <c r="P26726" s="1"/>
    </row>
    <row r="26727" spans="16:16" x14ac:dyDescent="0.3">
      <c r="P26727" s="1"/>
    </row>
    <row r="26728" spans="16:16" x14ac:dyDescent="0.3">
      <c r="P26728" s="1"/>
    </row>
    <row r="26729" spans="16:16" x14ac:dyDescent="0.3">
      <c r="P26729" s="1"/>
    </row>
    <row r="26730" spans="16:16" x14ac:dyDescent="0.3">
      <c r="P26730" s="1"/>
    </row>
    <row r="26731" spans="16:16" x14ac:dyDescent="0.3">
      <c r="P26731" s="1"/>
    </row>
    <row r="26732" spans="16:16" x14ac:dyDescent="0.3">
      <c r="P26732" s="1"/>
    </row>
    <row r="26733" spans="16:16" x14ac:dyDescent="0.3">
      <c r="P26733" s="1"/>
    </row>
    <row r="26734" spans="16:16" x14ac:dyDescent="0.3">
      <c r="P26734" s="1"/>
    </row>
    <row r="26735" spans="16:16" x14ac:dyDescent="0.3">
      <c r="P26735" s="1"/>
    </row>
    <row r="26736" spans="16:16" x14ac:dyDescent="0.3">
      <c r="P26736" s="1"/>
    </row>
    <row r="26737" spans="16:16" x14ac:dyDescent="0.3">
      <c r="P26737" s="1"/>
    </row>
    <row r="26738" spans="16:16" x14ac:dyDescent="0.3">
      <c r="P26738" s="1"/>
    </row>
    <row r="26739" spans="16:16" x14ac:dyDescent="0.3">
      <c r="P26739" s="1"/>
    </row>
    <row r="26740" spans="16:16" x14ac:dyDescent="0.3">
      <c r="P26740" s="1"/>
    </row>
    <row r="26741" spans="16:16" x14ac:dyDescent="0.3">
      <c r="P26741" s="1"/>
    </row>
    <row r="26742" spans="16:16" x14ac:dyDescent="0.3">
      <c r="P26742" s="1"/>
    </row>
    <row r="26743" spans="16:16" x14ac:dyDescent="0.3">
      <c r="P26743" s="1"/>
    </row>
    <row r="26744" spans="16:16" x14ac:dyDescent="0.3">
      <c r="P26744" s="1"/>
    </row>
    <row r="26745" spans="16:16" x14ac:dyDescent="0.3">
      <c r="P26745" s="1"/>
    </row>
    <row r="26746" spans="16:16" x14ac:dyDescent="0.3">
      <c r="P26746" s="1"/>
    </row>
    <row r="26747" spans="16:16" x14ac:dyDescent="0.3">
      <c r="P26747" s="1"/>
    </row>
    <row r="26748" spans="16:16" x14ac:dyDescent="0.3">
      <c r="P26748" s="1"/>
    </row>
    <row r="26749" spans="16:16" x14ac:dyDescent="0.3">
      <c r="P26749" s="1"/>
    </row>
    <row r="26750" spans="16:16" x14ac:dyDescent="0.3">
      <c r="P26750" s="1"/>
    </row>
    <row r="26751" spans="16:16" x14ac:dyDescent="0.3">
      <c r="P26751" s="1"/>
    </row>
    <row r="26752" spans="16:16" x14ac:dyDescent="0.3">
      <c r="P26752" s="1"/>
    </row>
    <row r="26753" spans="16:16" x14ac:dyDescent="0.3">
      <c r="P26753" s="1"/>
    </row>
    <row r="26754" spans="16:16" x14ac:dyDescent="0.3">
      <c r="P26754" s="1"/>
    </row>
    <row r="26755" spans="16:16" x14ac:dyDescent="0.3">
      <c r="P26755" s="1"/>
    </row>
    <row r="26756" spans="16:16" x14ac:dyDescent="0.3">
      <c r="P26756" s="1"/>
    </row>
    <row r="26757" spans="16:16" x14ac:dyDescent="0.3">
      <c r="P26757" s="1"/>
    </row>
    <row r="26758" spans="16:16" x14ac:dyDescent="0.3">
      <c r="P26758" s="1"/>
    </row>
    <row r="26759" spans="16:16" x14ac:dyDescent="0.3">
      <c r="P26759" s="1"/>
    </row>
    <row r="26760" spans="16:16" x14ac:dyDescent="0.3">
      <c r="P26760" s="1"/>
    </row>
    <row r="26761" spans="16:16" x14ac:dyDescent="0.3">
      <c r="P26761" s="1"/>
    </row>
    <row r="26762" spans="16:16" x14ac:dyDescent="0.3">
      <c r="P26762" s="1"/>
    </row>
    <row r="26763" spans="16:16" x14ac:dyDescent="0.3">
      <c r="P26763" s="1"/>
    </row>
    <row r="26764" spans="16:16" x14ac:dyDescent="0.3">
      <c r="P26764" s="1"/>
    </row>
    <row r="26765" spans="16:16" x14ac:dyDescent="0.3">
      <c r="P26765" s="1"/>
    </row>
    <row r="26766" spans="16:16" x14ac:dyDescent="0.3">
      <c r="P26766" s="1"/>
    </row>
    <row r="26767" spans="16:16" x14ac:dyDescent="0.3">
      <c r="P26767" s="1"/>
    </row>
    <row r="26768" spans="16:16" x14ac:dyDescent="0.3">
      <c r="P26768" s="1"/>
    </row>
    <row r="26769" spans="16:16" x14ac:dyDescent="0.3">
      <c r="P26769" s="1"/>
    </row>
    <row r="26770" spans="16:16" x14ac:dyDescent="0.3">
      <c r="P26770" s="1"/>
    </row>
    <row r="26771" spans="16:16" x14ac:dyDescent="0.3">
      <c r="P26771" s="1"/>
    </row>
    <row r="26772" spans="16:16" x14ac:dyDescent="0.3">
      <c r="P26772" s="1"/>
    </row>
    <row r="26773" spans="16:16" x14ac:dyDescent="0.3">
      <c r="P26773" s="1"/>
    </row>
    <row r="26774" spans="16:16" x14ac:dyDescent="0.3">
      <c r="P26774" s="1"/>
    </row>
    <row r="26775" spans="16:16" x14ac:dyDescent="0.3">
      <c r="P26775" s="1"/>
    </row>
    <row r="26776" spans="16:16" x14ac:dyDescent="0.3">
      <c r="P26776" s="1"/>
    </row>
    <row r="26777" spans="16:16" x14ac:dyDescent="0.3">
      <c r="P26777" s="1"/>
    </row>
    <row r="26778" spans="16:16" x14ac:dyDescent="0.3">
      <c r="P26778" s="1"/>
    </row>
    <row r="26779" spans="16:16" x14ac:dyDescent="0.3">
      <c r="P26779" s="1"/>
    </row>
    <row r="26780" spans="16:16" x14ac:dyDescent="0.3">
      <c r="P26780" s="1"/>
    </row>
    <row r="26781" spans="16:16" x14ac:dyDescent="0.3">
      <c r="P26781" s="1"/>
    </row>
    <row r="26782" spans="16:16" x14ac:dyDescent="0.3">
      <c r="P26782" s="1"/>
    </row>
    <row r="26783" spans="16:16" x14ac:dyDescent="0.3">
      <c r="P26783" s="1"/>
    </row>
    <row r="26784" spans="16:16" x14ac:dyDescent="0.3">
      <c r="P26784" s="1"/>
    </row>
    <row r="26785" spans="16:16" x14ac:dyDescent="0.3">
      <c r="P26785" s="1"/>
    </row>
    <row r="26786" spans="16:16" x14ac:dyDescent="0.3">
      <c r="P26786" s="1"/>
    </row>
    <row r="26787" spans="16:16" x14ac:dyDescent="0.3">
      <c r="P26787" s="1"/>
    </row>
    <row r="26788" spans="16:16" x14ac:dyDescent="0.3">
      <c r="P26788" s="1"/>
    </row>
    <row r="26789" spans="16:16" x14ac:dyDescent="0.3">
      <c r="P26789" s="1"/>
    </row>
    <row r="26790" spans="16:16" x14ac:dyDescent="0.3">
      <c r="P26790" s="1"/>
    </row>
    <row r="26791" spans="16:16" x14ac:dyDescent="0.3">
      <c r="P26791" s="1"/>
    </row>
    <row r="26792" spans="16:16" x14ac:dyDescent="0.3">
      <c r="P26792" s="1"/>
    </row>
    <row r="26793" spans="16:16" x14ac:dyDescent="0.3">
      <c r="P26793" s="1"/>
    </row>
    <row r="26794" spans="16:16" x14ac:dyDescent="0.3">
      <c r="P26794" s="1"/>
    </row>
    <row r="26795" spans="16:16" x14ac:dyDescent="0.3">
      <c r="P26795" s="1"/>
    </row>
    <row r="26796" spans="16:16" x14ac:dyDescent="0.3">
      <c r="P26796" s="1"/>
    </row>
    <row r="26797" spans="16:16" x14ac:dyDescent="0.3">
      <c r="P26797" s="1"/>
    </row>
    <row r="26798" spans="16:16" x14ac:dyDescent="0.3">
      <c r="P26798" s="1"/>
    </row>
    <row r="26799" spans="16:16" x14ac:dyDescent="0.3">
      <c r="P26799" s="1"/>
    </row>
    <row r="26800" spans="16:16" x14ac:dyDescent="0.3">
      <c r="P26800" s="1"/>
    </row>
    <row r="26801" spans="16:16" x14ac:dyDescent="0.3">
      <c r="P26801" s="1"/>
    </row>
    <row r="26802" spans="16:16" x14ac:dyDescent="0.3">
      <c r="P26802" s="1"/>
    </row>
    <row r="26803" spans="16:16" x14ac:dyDescent="0.3">
      <c r="P26803" s="1"/>
    </row>
    <row r="26804" spans="16:16" x14ac:dyDescent="0.3">
      <c r="P26804" s="1"/>
    </row>
    <row r="26805" spans="16:16" x14ac:dyDescent="0.3">
      <c r="P26805" s="1"/>
    </row>
    <row r="26806" spans="16:16" x14ac:dyDescent="0.3">
      <c r="P26806" s="1"/>
    </row>
    <row r="26807" spans="16:16" x14ac:dyDescent="0.3">
      <c r="P26807" s="1"/>
    </row>
    <row r="26808" spans="16:16" x14ac:dyDescent="0.3">
      <c r="P26808" s="1"/>
    </row>
    <row r="26809" spans="16:16" x14ac:dyDescent="0.3">
      <c r="P26809" s="1"/>
    </row>
    <row r="26810" spans="16:16" x14ac:dyDescent="0.3">
      <c r="P26810" s="1"/>
    </row>
    <row r="26811" spans="16:16" x14ac:dyDescent="0.3">
      <c r="P26811" s="1"/>
    </row>
    <row r="26812" spans="16:16" x14ac:dyDescent="0.3">
      <c r="P26812" s="1"/>
    </row>
    <row r="26813" spans="16:16" x14ac:dyDescent="0.3">
      <c r="P26813" s="1"/>
    </row>
    <row r="26814" spans="16:16" x14ac:dyDescent="0.3">
      <c r="P26814" s="1"/>
    </row>
    <row r="26815" spans="16:16" x14ac:dyDescent="0.3">
      <c r="P26815" s="1"/>
    </row>
    <row r="26816" spans="16:16" x14ac:dyDescent="0.3">
      <c r="P26816" s="1"/>
    </row>
    <row r="26817" spans="16:16" x14ac:dyDescent="0.3">
      <c r="P26817" s="1"/>
    </row>
    <row r="26818" spans="16:16" x14ac:dyDescent="0.3">
      <c r="P26818" s="1"/>
    </row>
    <row r="26819" spans="16:16" x14ac:dyDescent="0.3">
      <c r="P26819" s="1"/>
    </row>
    <row r="26820" spans="16:16" x14ac:dyDescent="0.3">
      <c r="P26820" s="1"/>
    </row>
    <row r="26821" spans="16:16" x14ac:dyDescent="0.3">
      <c r="P26821" s="1"/>
    </row>
    <row r="26822" spans="16:16" x14ac:dyDescent="0.3">
      <c r="P26822" s="1"/>
    </row>
    <row r="26823" spans="16:16" x14ac:dyDescent="0.3">
      <c r="P26823" s="1"/>
    </row>
    <row r="26824" spans="16:16" x14ac:dyDescent="0.3">
      <c r="P26824" s="1"/>
    </row>
    <row r="26825" spans="16:16" x14ac:dyDescent="0.3">
      <c r="P26825" s="1"/>
    </row>
    <row r="26826" spans="16:16" x14ac:dyDescent="0.3">
      <c r="P26826" s="1"/>
    </row>
    <row r="26827" spans="16:16" x14ac:dyDescent="0.3">
      <c r="P26827" s="1"/>
    </row>
    <row r="26828" spans="16:16" x14ac:dyDescent="0.3">
      <c r="P26828" s="1"/>
    </row>
    <row r="26829" spans="16:16" x14ac:dyDescent="0.3">
      <c r="P26829" s="1"/>
    </row>
    <row r="26830" spans="16:16" x14ac:dyDescent="0.3">
      <c r="P26830" s="1"/>
    </row>
    <row r="26831" spans="16:16" x14ac:dyDescent="0.3">
      <c r="P26831" s="1"/>
    </row>
    <row r="26832" spans="16:16" x14ac:dyDescent="0.3">
      <c r="P26832" s="1"/>
    </row>
    <row r="26833" spans="16:16" x14ac:dyDescent="0.3">
      <c r="P26833" s="1"/>
    </row>
    <row r="26834" spans="16:16" x14ac:dyDescent="0.3">
      <c r="P26834" s="1"/>
    </row>
    <row r="26835" spans="16:16" x14ac:dyDescent="0.3">
      <c r="P26835" s="1"/>
    </row>
    <row r="26836" spans="16:16" x14ac:dyDescent="0.3">
      <c r="P26836" s="1"/>
    </row>
    <row r="26837" spans="16:16" x14ac:dyDescent="0.3">
      <c r="P26837" s="1"/>
    </row>
    <row r="26838" spans="16:16" x14ac:dyDescent="0.3">
      <c r="P26838" s="1"/>
    </row>
    <row r="26839" spans="16:16" x14ac:dyDescent="0.3">
      <c r="P26839" s="1"/>
    </row>
    <row r="26840" spans="16:16" x14ac:dyDescent="0.3">
      <c r="P26840" s="1"/>
    </row>
    <row r="26841" spans="16:16" x14ac:dyDescent="0.3">
      <c r="P26841" s="1"/>
    </row>
    <row r="26842" spans="16:16" x14ac:dyDescent="0.3">
      <c r="P26842" s="1"/>
    </row>
    <row r="26843" spans="16:16" x14ac:dyDescent="0.3">
      <c r="P26843" s="1"/>
    </row>
    <row r="26844" spans="16:16" x14ac:dyDescent="0.3">
      <c r="P26844" s="1"/>
    </row>
    <row r="26845" spans="16:16" x14ac:dyDescent="0.3">
      <c r="P26845" s="1"/>
    </row>
    <row r="26846" spans="16:16" x14ac:dyDescent="0.3">
      <c r="P26846" s="1"/>
    </row>
    <row r="26847" spans="16:16" x14ac:dyDescent="0.3">
      <c r="P26847" s="1"/>
    </row>
    <row r="26848" spans="16:16" x14ac:dyDescent="0.3">
      <c r="P26848" s="1"/>
    </row>
    <row r="26849" spans="16:16" x14ac:dyDescent="0.3">
      <c r="P26849" s="1"/>
    </row>
    <row r="26850" spans="16:16" x14ac:dyDescent="0.3">
      <c r="P26850" s="1"/>
    </row>
    <row r="26851" spans="16:16" x14ac:dyDescent="0.3">
      <c r="P26851" s="1"/>
    </row>
    <row r="26852" spans="16:16" x14ac:dyDescent="0.3">
      <c r="P26852" s="1"/>
    </row>
    <row r="26853" spans="16:16" x14ac:dyDescent="0.3">
      <c r="P26853" s="1"/>
    </row>
    <row r="26854" spans="16:16" x14ac:dyDescent="0.3">
      <c r="P26854" s="1"/>
    </row>
    <row r="26855" spans="16:16" x14ac:dyDescent="0.3">
      <c r="P26855" s="1"/>
    </row>
    <row r="26856" spans="16:16" x14ac:dyDescent="0.3">
      <c r="P26856" s="1"/>
    </row>
    <row r="26857" spans="16:16" x14ac:dyDescent="0.3">
      <c r="P26857" s="1"/>
    </row>
    <row r="26858" spans="16:16" x14ac:dyDescent="0.3">
      <c r="P26858" s="1"/>
    </row>
    <row r="26859" spans="16:16" x14ac:dyDescent="0.3">
      <c r="P26859" s="1"/>
    </row>
    <row r="26860" spans="16:16" x14ac:dyDescent="0.3">
      <c r="P26860" s="1"/>
    </row>
    <row r="26861" spans="16:16" x14ac:dyDescent="0.3">
      <c r="P26861" s="1"/>
    </row>
    <row r="26862" spans="16:16" x14ac:dyDescent="0.3">
      <c r="P26862" s="1"/>
    </row>
    <row r="26863" spans="16:16" x14ac:dyDescent="0.3">
      <c r="P26863" s="1"/>
    </row>
    <row r="26864" spans="16:16" x14ac:dyDescent="0.3">
      <c r="P26864" s="1"/>
    </row>
    <row r="26865" spans="16:16" x14ac:dyDescent="0.3">
      <c r="P26865" s="1"/>
    </row>
    <row r="26866" spans="16:16" x14ac:dyDescent="0.3">
      <c r="P26866" s="1"/>
    </row>
    <row r="26867" spans="16:16" x14ac:dyDescent="0.3">
      <c r="P26867" s="1"/>
    </row>
    <row r="26868" spans="16:16" x14ac:dyDescent="0.3">
      <c r="P26868" s="1"/>
    </row>
    <row r="26869" spans="16:16" x14ac:dyDescent="0.3">
      <c r="P26869" s="1"/>
    </row>
    <row r="26870" spans="16:16" x14ac:dyDescent="0.3">
      <c r="P26870" s="1"/>
    </row>
    <row r="26871" spans="16:16" x14ac:dyDescent="0.3">
      <c r="P26871" s="1"/>
    </row>
    <row r="26872" spans="16:16" x14ac:dyDescent="0.3">
      <c r="P26872" s="1"/>
    </row>
    <row r="26873" spans="16:16" x14ac:dyDescent="0.3">
      <c r="P26873" s="1"/>
    </row>
    <row r="26874" spans="16:16" x14ac:dyDescent="0.3">
      <c r="P26874" s="1"/>
    </row>
    <row r="26875" spans="16:16" x14ac:dyDescent="0.3">
      <c r="P26875" s="1"/>
    </row>
    <row r="26876" spans="16:16" x14ac:dyDescent="0.3">
      <c r="P26876" s="1"/>
    </row>
    <row r="26877" spans="16:16" x14ac:dyDescent="0.3">
      <c r="P26877" s="1"/>
    </row>
    <row r="26878" spans="16:16" x14ac:dyDescent="0.3">
      <c r="P26878" s="1"/>
    </row>
    <row r="26879" spans="16:16" x14ac:dyDescent="0.3">
      <c r="P26879" s="1"/>
    </row>
    <row r="26880" spans="16:16" x14ac:dyDescent="0.3">
      <c r="P26880" s="1"/>
    </row>
    <row r="26881" spans="16:16" x14ac:dyDescent="0.3">
      <c r="P26881" s="1"/>
    </row>
    <row r="26882" spans="16:16" x14ac:dyDescent="0.3">
      <c r="P26882" s="1"/>
    </row>
    <row r="26883" spans="16:16" x14ac:dyDescent="0.3">
      <c r="P26883" s="1"/>
    </row>
    <row r="26884" spans="16:16" x14ac:dyDescent="0.3">
      <c r="P26884" s="1"/>
    </row>
    <row r="26885" spans="16:16" x14ac:dyDescent="0.3">
      <c r="P26885" s="1"/>
    </row>
    <row r="26886" spans="16:16" x14ac:dyDescent="0.3">
      <c r="P26886" s="1"/>
    </row>
    <row r="26887" spans="16:16" x14ac:dyDescent="0.3">
      <c r="P26887" s="1"/>
    </row>
    <row r="26888" spans="16:16" x14ac:dyDescent="0.3">
      <c r="P26888" s="1"/>
    </row>
    <row r="26889" spans="16:16" x14ac:dyDescent="0.3">
      <c r="P26889" s="1"/>
    </row>
    <row r="26890" spans="16:16" x14ac:dyDescent="0.3">
      <c r="P26890" s="1"/>
    </row>
    <row r="26891" spans="16:16" x14ac:dyDescent="0.3">
      <c r="P26891" s="1"/>
    </row>
    <row r="26892" spans="16:16" x14ac:dyDescent="0.3">
      <c r="P26892" s="1"/>
    </row>
    <row r="26893" spans="16:16" x14ac:dyDescent="0.3">
      <c r="P26893" s="1"/>
    </row>
    <row r="26894" spans="16:16" x14ac:dyDescent="0.3">
      <c r="P26894" s="1"/>
    </row>
    <row r="26895" spans="16:16" x14ac:dyDescent="0.3">
      <c r="P26895" s="1"/>
    </row>
    <row r="26896" spans="16:16" x14ac:dyDescent="0.3">
      <c r="P26896" s="1"/>
    </row>
    <row r="26897" spans="16:16" x14ac:dyDescent="0.3">
      <c r="P26897" s="1"/>
    </row>
    <row r="26898" spans="16:16" x14ac:dyDescent="0.3">
      <c r="P26898" s="1"/>
    </row>
    <row r="26899" spans="16:16" x14ac:dyDescent="0.3">
      <c r="P26899" s="1"/>
    </row>
    <row r="26900" spans="16:16" x14ac:dyDescent="0.3">
      <c r="P26900" s="1"/>
    </row>
    <row r="26901" spans="16:16" x14ac:dyDescent="0.3">
      <c r="P26901" s="1"/>
    </row>
    <row r="26902" spans="16:16" x14ac:dyDescent="0.3">
      <c r="P26902" s="1"/>
    </row>
    <row r="26903" spans="16:16" x14ac:dyDescent="0.3">
      <c r="P26903" s="1"/>
    </row>
    <row r="26904" spans="16:16" x14ac:dyDescent="0.3">
      <c r="P26904" s="1"/>
    </row>
    <row r="26905" spans="16:16" x14ac:dyDescent="0.3">
      <c r="P26905" s="1"/>
    </row>
    <row r="26906" spans="16:16" x14ac:dyDescent="0.3">
      <c r="P26906" s="1"/>
    </row>
    <row r="26907" spans="16:16" x14ac:dyDescent="0.3">
      <c r="P26907" s="1"/>
    </row>
    <row r="26908" spans="16:16" x14ac:dyDescent="0.3">
      <c r="P26908" s="1"/>
    </row>
    <row r="26909" spans="16:16" x14ac:dyDescent="0.3">
      <c r="P26909" s="1"/>
    </row>
    <row r="26910" spans="16:16" x14ac:dyDescent="0.3">
      <c r="P26910" s="1"/>
    </row>
    <row r="26911" spans="16:16" x14ac:dyDescent="0.3">
      <c r="P26911" s="1"/>
    </row>
    <row r="26912" spans="16:16" x14ac:dyDescent="0.3">
      <c r="P26912" s="1"/>
    </row>
    <row r="26913" spans="16:16" x14ac:dyDescent="0.3">
      <c r="P26913" s="1"/>
    </row>
    <row r="26914" spans="16:16" x14ac:dyDescent="0.3">
      <c r="P26914" s="1"/>
    </row>
    <row r="26915" spans="16:16" x14ac:dyDescent="0.3">
      <c r="P26915" s="1"/>
    </row>
    <row r="26916" spans="16:16" x14ac:dyDescent="0.3">
      <c r="P26916" s="1"/>
    </row>
    <row r="26917" spans="16:16" x14ac:dyDescent="0.3">
      <c r="P26917" s="1"/>
    </row>
    <row r="26918" spans="16:16" x14ac:dyDescent="0.3">
      <c r="P26918" s="1"/>
    </row>
    <row r="26919" spans="16:16" x14ac:dyDescent="0.3">
      <c r="P26919" s="1"/>
    </row>
    <row r="26920" spans="16:16" x14ac:dyDescent="0.3">
      <c r="P26920" s="1"/>
    </row>
    <row r="26921" spans="16:16" x14ac:dyDescent="0.3">
      <c r="P26921" s="1"/>
    </row>
    <row r="26922" spans="16:16" x14ac:dyDescent="0.3">
      <c r="P26922" s="1"/>
    </row>
    <row r="26923" spans="16:16" x14ac:dyDescent="0.3">
      <c r="P26923" s="1"/>
    </row>
    <row r="26924" spans="16:16" x14ac:dyDescent="0.3">
      <c r="P26924" s="1"/>
    </row>
    <row r="26925" spans="16:16" x14ac:dyDescent="0.3">
      <c r="P26925" s="1"/>
    </row>
    <row r="26926" spans="16:16" x14ac:dyDescent="0.3">
      <c r="P26926" s="1"/>
    </row>
    <row r="26927" spans="16:16" x14ac:dyDescent="0.3">
      <c r="P26927" s="1"/>
    </row>
    <row r="26928" spans="16:16" x14ac:dyDescent="0.3">
      <c r="P26928" s="1"/>
    </row>
    <row r="26929" spans="16:16" x14ac:dyDescent="0.3">
      <c r="P26929" s="1"/>
    </row>
    <row r="26930" spans="16:16" x14ac:dyDescent="0.3">
      <c r="P26930" s="1"/>
    </row>
    <row r="26931" spans="16:16" x14ac:dyDescent="0.3">
      <c r="P26931" s="1"/>
    </row>
    <row r="26932" spans="16:16" x14ac:dyDescent="0.3">
      <c r="P26932" s="1"/>
    </row>
    <row r="26933" spans="16:16" x14ac:dyDescent="0.3">
      <c r="P26933" s="1"/>
    </row>
    <row r="26934" spans="16:16" x14ac:dyDescent="0.3">
      <c r="P26934" s="1"/>
    </row>
    <row r="26935" spans="16:16" x14ac:dyDescent="0.3">
      <c r="P26935" s="1"/>
    </row>
    <row r="26936" spans="16:16" x14ac:dyDescent="0.3">
      <c r="P26936" s="1"/>
    </row>
    <row r="26937" spans="16:16" x14ac:dyDescent="0.3">
      <c r="P26937" s="1"/>
    </row>
    <row r="26938" spans="16:16" x14ac:dyDescent="0.3">
      <c r="P26938" s="1"/>
    </row>
    <row r="26939" spans="16:16" x14ac:dyDescent="0.3">
      <c r="P26939" s="1"/>
    </row>
    <row r="26940" spans="16:16" x14ac:dyDescent="0.3">
      <c r="P26940" s="1"/>
    </row>
    <row r="26941" spans="16:16" x14ac:dyDescent="0.3">
      <c r="P26941" s="1"/>
    </row>
    <row r="26942" spans="16:16" x14ac:dyDescent="0.3">
      <c r="P26942" s="1"/>
    </row>
    <row r="26943" spans="16:16" x14ac:dyDescent="0.3">
      <c r="P26943" s="1"/>
    </row>
    <row r="26944" spans="16:16" x14ac:dyDescent="0.3">
      <c r="P26944" s="1"/>
    </row>
    <row r="26945" spans="16:16" x14ac:dyDescent="0.3">
      <c r="P26945" s="1"/>
    </row>
    <row r="26946" spans="16:16" x14ac:dyDescent="0.3">
      <c r="P26946" s="1"/>
    </row>
    <row r="26947" spans="16:16" x14ac:dyDescent="0.3">
      <c r="P26947" s="1"/>
    </row>
    <row r="26948" spans="16:16" x14ac:dyDescent="0.3">
      <c r="P26948" s="1"/>
    </row>
    <row r="26949" spans="16:16" x14ac:dyDescent="0.3">
      <c r="P26949" s="1"/>
    </row>
    <row r="26950" spans="16:16" x14ac:dyDescent="0.3">
      <c r="P26950" s="1"/>
    </row>
    <row r="26951" spans="16:16" x14ac:dyDescent="0.3">
      <c r="P26951" s="1"/>
    </row>
    <row r="26952" spans="16:16" x14ac:dyDescent="0.3">
      <c r="P26952" s="1"/>
    </row>
    <row r="26953" spans="16:16" x14ac:dyDescent="0.3">
      <c r="P26953" s="1"/>
    </row>
    <row r="26954" spans="16:16" x14ac:dyDescent="0.3">
      <c r="P26954" s="1"/>
    </row>
    <row r="26955" spans="16:16" x14ac:dyDescent="0.3">
      <c r="P26955" s="1"/>
    </row>
    <row r="26956" spans="16:16" x14ac:dyDescent="0.3">
      <c r="P26956" s="1"/>
    </row>
    <row r="26957" spans="16:16" x14ac:dyDescent="0.3">
      <c r="P26957" s="1"/>
    </row>
    <row r="26958" spans="16:16" x14ac:dyDescent="0.3">
      <c r="P26958" s="1"/>
    </row>
    <row r="26959" spans="16:16" x14ac:dyDescent="0.3">
      <c r="P26959" s="1"/>
    </row>
    <row r="26960" spans="16:16" x14ac:dyDescent="0.3">
      <c r="P26960" s="1"/>
    </row>
    <row r="26961" spans="16:16" x14ac:dyDescent="0.3">
      <c r="P26961" s="1"/>
    </row>
    <row r="26962" spans="16:16" x14ac:dyDescent="0.3">
      <c r="P26962" s="1"/>
    </row>
    <row r="26963" spans="16:16" x14ac:dyDescent="0.3">
      <c r="P26963" s="1"/>
    </row>
    <row r="26964" spans="16:16" x14ac:dyDescent="0.3">
      <c r="P26964" s="1"/>
    </row>
    <row r="26965" spans="16:16" x14ac:dyDescent="0.3">
      <c r="P26965" s="1"/>
    </row>
    <row r="26966" spans="16:16" x14ac:dyDescent="0.3">
      <c r="P26966" s="1"/>
    </row>
    <row r="26967" spans="16:16" x14ac:dyDescent="0.3">
      <c r="P26967" s="1"/>
    </row>
    <row r="26968" spans="16:16" x14ac:dyDescent="0.3">
      <c r="P26968" s="1"/>
    </row>
    <row r="26969" spans="16:16" x14ac:dyDescent="0.3">
      <c r="P26969" s="1"/>
    </row>
    <row r="26970" spans="16:16" x14ac:dyDescent="0.3">
      <c r="P26970" s="1"/>
    </row>
    <row r="26971" spans="16:16" x14ac:dyDescent="0.3">
      <c r="P26971" s="1"/>
    </row>
    <row r="26972" spans="16:16" x14ac:dyDescent="0.3">
      <c r="P26972" s="1"/>
    </row>
    <row r="26973" spans="16:16" x14ac:dyDescent="0.3">
      <c r="P26973" s="1"/>
    </row>
    <row r="26974" spans="16:16" x14ac:dyDescent="0.3">
      <c r="P26974" s="1"/>
    </row>
    <row r="26975" spans="16:16" x14ac:dyDescent="0.3">
      <c r="P26975" s="1"/>
    </row>
    <row r="26976" spans="16:16" x14ac:dyDescent="0.3">
      <c r="P26976" s="1"/>
    </row>
    <row r="26977" spans="16:16" x14ac:dyDescent="0.3">
      <c r="P26977" s="1"/>
    </row>
    <row r="26978" spans="16:16" x14ac:dyDescent="0.3">
      <c r="P26978" s="1"/>
    </row>
    <row r="26979" spans="16:16" x14ac:dyDescent="0.3">
      <c r="P26979" s="1"/>
    </row>
    <row r="26980" spans="16:16" x14ac:dyDescent="0.3">
      <c r="P26980" s="1"/>
    </row>
    <row r="26981" spans="16:16" x14ac:dyDescent="0.3">
      <c r="P26981" s="1"/>
    </row>
    <row r="26982" spans="16:16" x14ac:dyDescent="0.3">
      <c r="P26982" s="1"/>
    </row>
    <row r="26983" spans="16:16" x14ac:dyDescent="0.3">
      <c r="P26983" s="1"/>
    </row>
    <row r="26984" spans="16:16" x14ac:dyDescent="0.3">
      <c r="P26984" s="1"/>
    </row>
    <row r="26985" spans="16:16" x14ac:dyDescent="0.3">
      <c r="P26985" s="1"/>
    </row>
    <row r="26986" spans="16:16" x14ac:dyDescent="0.3">
      <c r="P26986" s="1"/>
    </row>
    <row r="26987" spans="16:16" x14ac:dyDescent="0.3">
      <c r="P26987" s="1"/>
    </row>
    <row r="26988" spans="16:16" x14ac:dyDescent="0.3">
      <c r="P26988" s="1"/>
    </row>
    <row r="26989" spans="16:16" x14ac:dyDescent="0.3">
      <c r="P26989" s="1"/>
    </row>
    <row r="26990" spans="16:16" x14ac:dyDescent="0.3">
      <c r="P26990" s="1"/>
    </row>
    <row r="26991" spans="16:16" x14ac:dyDescent="0.3">
      <c r="P26991" s="1"/>
    </row>
    <row r="26992" spans="16:16" x14ac:dyDescent="0.3">
      <c r="P26992" s="1"/>
    </row>
    <row r="26993" spans="16:16" x14ac:dyDescent="0.3">
      <c r="P26993" s="1"/>
    </row>
    <row r="26994" spans="16:16" x14ac:dyDescent="0.3">
      <c r="P26994" s="1"/>
    </row>
    <row r="26995" spans="16:16" x14ac:dyDescent="0.3">
      <c r="P26995" s="1"/>
    </row>
    <row r="26996" spans="16:16" x14ac:dyDescent="0.3">
      <c r="P26996" s="1"/>
    </row>
    <row r="26997" spans="16:16" x14ac:dyDescent="0.3">
      <c r="P26997" s="1"/>
    </row>
    <row r="26998" spans="16:16" x14ac:dyDescent="0.3">
      <c r="P26998" s="1"/>
    </row>
    <row r="26999" spans="16:16" x14ac:dyDescent="0.3">
      <c r="P26999" s="1"/>
    </row>
    <row r="27000" spans="16:16" x14ac:dyDescent="0.3">
      <c r="P27000" s="1"/>
    </row>
    <row r="27001" spans="16:16" x14ac:dyDescent="0.3">
      <c r="P27001" s="1"/>
    </row>
    <row r="27002" spans="16:16" x14ac:dyDescent="0.3">
      <c r="P27002" s="1"/>
    </row>
    <row r="27003" spans="16:16" x14ac:dyDescent="0.3">
      <c r="P27003" s="1"/>
    </row>
    <row r="27004" spans="16:16" x14ac:dyDescent="0.3">
      <c r="P27004" s="1"/>
    </row>
    <row r="27005" spans="16:16" x14ac:dyDescent="0.3">
      <c r="P27005" s="1"/>
    </row>
    <row r="27006" spans="16:16" x14ac:dyDescent="0.3">
      <c r="P27006" s="1"/>
    </row>
    <row r="27007" spans="16:16" x14ac:dyDescent="0.3">
      <c r="P27007" s="1"/>
    </row>
    <row r="27008" spans="16:16" x14ac:dyDescent="0.3">
      <c r="P27008" s="1"/>
    </row>
    <row r="27009" spans="16:16" x14ac:dyDescent="0.3">
      <c r="P27009" s="1"/>
    </row>
    <row r="27010" spans="16:16" x14ac:dyDescent="0.3">
      <c r="P27010" s="1"/>
    </row>
    <row r="27011" spans="16:16" x14ac:dyDescent="0.3">
      <c r="P27011" s="1"/>
    </row>
    <row r="27012" spans="16:16" x14ac:dyDescent="0.3">
      <c r="P27012" s="1"/>
    </row>
    <row r="27013" spans="16:16" x14ac:dyDescent="0.3">
      <c r="P27013" s="1"/>
    </row>
    <row r="27014" spans="16:16" x14ac:dyDescent="0.3">
      <c r="P27014" s="1"/>
    </row>
    <row r="27015" spans="16:16" x14ac:dyDescent="0.3">
      <c r="P27015" s="1"/>
    </row>
    <row r="27016" spans="16:16" x14ac:dyDescent="0.3">
      <c r="P27016" s="1"/>
    </row>
    <row r="27017" spans="16:16" x14ac:dyDescent="0.3">
      <c r="P27017" s="1"/>
    </row>
    <row r="27018" spans="16:16" x14ac:dyDescent="0.3">
      <c r="P27018" s="1"/>
    </row>
    <row r="27019" spans="16:16" x14ac:dyDescent="0.3">
      <c r="P27019" s="1"/>
    </row>
    <row r="27020" spans="16:16" x14ac:dyDescent="0.3">
      <c r="P27020" s="1"/>
    </row>
    <row r="27021" spans="16:16" x14ac:dyDescent="0.3">
      <c r="P27021" s="1"/>
    </row>
    <row r="27022" spans="16:16" x14ac:dyDescent="0.3">
      <c r="P27022" s="1"/>
    </row>
    <row r="27023" spans="16:16" x14ac:dyDescent="0.3">
      <c r="P27023" s="1"/>
    </row>
    <row r="27024" spans="16:16" x14ac:dyDescent="0.3">
      <c r="P27024" s="1"/>
    </row>
    <row r="27025" spans="16:16" x14ac:dyDescent="0.3">
      <c r="P27025" s="1"/>
    </row>
    <row r="27026" spans="16:16" x14ac:dyDescent="0.3">
      <c r="P27026" s="1"/>
    </row>
    <row r="27027" spans="16:16" x14ac:dyDescent="0.3">
      <c r="P27027" s="1"/>
    </row>
    <row r="27028" spans="16:16" x14ac:dyDescent="0.3">
      <c r="P27028" s="1"/>
    </row>
    <row r="27029" spans="16:16" x14ac:dyDescent="0.3">
      <c r="P27029" s="1"/>
    </row>
    <row r="27030" spans="16:16" x14ac:dyDescent="0.3">
      <c r="P27030" s="1"/>
    </row>
    <row r="27031" spans="16:16" x14ac:dyDescent="0.3">
      <c r="P27031" s="1"/>
    </row>
    <row r="27032" spans="16:16" x14ac:dyDescent="0.3">
      <c r="P27032" s="1"/>
    </row>
    <row r="27033" spans="16:16" x14ac:dyDescent="0.3">
      <c r="P27033" s="1"/>
    </row>
    <row r="27034" spans="16:16" x14ac:dyDescent="0.3">
      <c r="P27034" s="1"/>
    </row>
    <row r="27035" spans="16:16" x14ac:dyDescent="0.3">
      <c r="P27035" s="1"/>
    </row>
    <row r="27036" spans="16:16" x14ac:dyDescent="0.3">
      <c r="P27036" s="1"/>
    </row>
    <row r="27037" spans="16:16" x14ac:dyDescent="0.3">
      <c r="P27037" s="1"/>
    </row>
    <row r="27038" spans="16:16" x14ac:dyDescent="0.3">
      <c r="P27038" s="1"/>
    </row>
    <row r="27039" spans="16:16" x14ac:dyDescent="0.3">
      <c r="P27039" s="1"/>
    </row>
    <row r="27040" spans="16:16" x14ac:dyDescent="0.3">
      <c r="P27040" s="1"/>
    </row>
    <row r="27041" spans="16:16" x14ac:dyDescent="0.3">
      <c r="P27041" s="1"/>
    </row>
    <row r="27042" spans="16:16" x14ac:dyDescent="0.3">
      <c r="P27042" s="1"/>
    </row>
    <row r="27043" spans="16:16" x14ac:dyDescent="0.3">
      <c r="P27043" s="1"/>
    </row>
    <row r="27044" spans="16:16" x14ac:dyDescent="0.3">
      <c r="P27044" s="1"/>
    </row>
    <row r="27045" spans="16:16" x14ac:dyDescent="0.3">
      <c r="P27045" s="1"/>
    </row>
    <row r="27046" spans="16:16" x14ac:dyDescent="0.3">
      <c r="P27046" s="1"/>
    </row>
    <row r="27047" spans="16:16" x14ac:dyDescent="0.3">
      <c r="P27047" s="1"/>
    </row>
    <row r="27048" spans="16:16" x14ac:dyDescent="0.3">
      <c r="P27048" s="1"/>
    </row>
    <row r="27049" spans="16:16" x14ac:dyDescent="0.3">
      <c r="P27049" s="1"/>
    </row>
    <row r="27050" spans="16:16" x14ac:dyDescent="0.3">
      <c r="P27050" s="1"/>
    </row>
    <row r="27051" spans="16:16" x14ac:dyDescent="0.3">
      <c r="P27051" s="1"/>
    </row>
    <row r="27052" spans="16:16" x14ac:dyDescent="0.3">
      <c r="P27052" s="1"/>
    </row>
    <row r="27053" spans="16:16" x14ac:dyDescent="0.3">
      <c r="P27053" s="1"/>
    </row>
    <row r="27054" spans="16:16" x14ac:dyDescent="0.3">
      <c r="P27054" s="1"/>
    </row>
    <row r="27055" spans="16:16" x14ac:dyDescent="0.3">
      <c r="P27055" s="1"/>
    </row>
    <row r="27056" spans="16:16" x14ac:dyDescent="0.3">
      <c r="P27056" s="1"/>
    </row>
    <row r="27057" spans="16:16" x14ac:dyDescent="0.3">
      <c r="P27057" s="1"/>
    </row>
    <row r="27058" spans="16:16" x14ac:dyDescent="0.3">
      <c r="P27058" s="1"/>
    </row>
    <row r="27059" spans="16:16" x14ac:dyDescent="0.3">
      <c r="P27059" s="1"/>
    </row>
    <row r="27060" spans="16:16" x14ac:dyDescent="0.3">
      <c r="P27060" s="1"/>
    </row>
    <row r="27061" spans="16:16" x14ac:dyDescent="0.3">
      <c r="P27061" s="1"/>
    </row>
    <row r="27062" spans="16:16" x14ac:dyDescent="0.3">
      <c r="P27062" s="1"/>
    </row>
    <row r="27063" spans="16:16" x14ac:dyDescent="0.3">
      <c r="P27063" s="1"/>
    </row>
    <row r="27064" spans="16:16" x14ac:dyDescent="0.3">
      <c r="P27064" s="1"/>
    </row>
    <row r="27065" spans="16:16" x14ac:dyDescent="0.3">
      <c r="P27065" s="1"/>
    </row>
    <row r="27066" spans="16:16" x14ac:dyDescent="0.3">
      <c r="P27066" s="1"/>
    </row>
    <row r="27067" spans="16:16" x14ac:dyDescent="0.3">
      <c r="P27067" s="1"/>
    </row>
    <row r="27068" spans="16:16" x14ac:dyDescent="0.3">
      <c r="P27068" s="1"/>
    </row>
    <row r="27069" spans="16:16" x14ac:dyDescent="0.3">
      <c r="P27069" s="1"/>
    </row>
    <row r="27070" spans="16:16" x14ac:dyDescent="0.3">
      <c r="P27070" s="1"/>
    </row>
    <row r="27071" spans="16:16" x14ac:dyDescent="0.3">
      <c r="P27071" s="1"/>
    </row>
    <row r="27072" spans="16:16" x14ac:dyDescent="0.3">
      <c r="P27072" s="1"/>
    </row>
    <row r="27073" spans="16:16" x14ac:dyDescent="0.3">
      <c r="P27073" s="1"/>
    </row>
    <row r="27074" spans="16:16" x14ac:dyDescent="0.3">
      <c r="P27074" s="1"/>
    </row>
    <row r="27075" spans="16:16" x14ac:dyDescent="0.3">
      <c r="P27075" s="1"/>
    </row>
    <row r="27076" spans="16:16" x14ac:dyDescent="0.3">
      <c r="P27076" s="1"/>
    </row>
    <row r="27077" spans="16:16" x14ac:dyDescent="0.3">
      <c r="P27077" s="1"/>
    </row>
    <row r="27078" spans="16:16" x14ac:dyDescent="0.3">
      <c r="P27078" s="1"/>
    </row>
    <row r="27079" spans="16:16" x14ac:dyDescent="0.3">
      <c r="P27079" s="1"/>
    </row>
    <row r="27080" spans="16:16" x14ac:dyDescent="0.3">
      <c r="P27080" s="1"/>
    </row>
    <row r="27081" spans="16:16" x14ac:dyDescent="0.3">
      <c r="P27081" s="1"/>
    </row>
    <row r="27082" spans="16:16" x14ac:dyDescent="0.3">
      <c r="P27082" s="1"/>
    </row>
    <row r="27083" spans="16:16" x14ac:dyDescent="0.3">
      <c r="P27083" s="1"/>
    </row>
    <row r="27084" spans="16:16" x14ac:dyDescent="0.3">
      <c r="P27084" s="1"/>
    </row>
    <row r="27085" spans="16:16" x14ac:dyDescent="0.3">
      <c r="P27085" s="1"/>
    </row>
    <row r="27086" spans="16:16" x14ac:dyDescent="0.3">
      <c r="P27086" s="1"/>
    </row>
    <row r="27087" spans="16:16" x14ac:dyDescent="0.3">
      <c r="P27087" s="1"/>
    </row>
    <row r="27088" spans="16:16" x14ac:dyDescent="0.3">
      <c r="P27088" s="1"/>
    </row>
    <row r="27089" spans="16:16" x14ac:dyDescent="0.3">
      <c r="P27089" s="1"/>
    </row>
    <row r="27090" spans="16:16" x14ac:dyDescent="0.3">
      <c r="P27090" s="1"/>
    </row>
    <row r="27091" spans="16:16" x14ac:dyDescent="0.3">
      <c r="P27091" s="1"/>
    </row>
    <row r="27092" spans="16:16" x14ac:dyDescent="0.3">
      <c r="P27092" s="1"/>
    </row>
    <row r="27093" spans="16:16" x14ac:dyDescent="0.3">
      <c r="P27093" s="1"/>
    </row>
    <row r="27094" spans="16:16" x14ac:dyDescent="0.3">
      <c r="P27094" s="1"/>
    </row>
    <row r="27095" spans="16:16" x14ac:dyDescent="0.3">
      <c r="P27095" s="1"/>
    </row>
    <row r="27096" spans="16:16" x14ac:dyDescent="0.3">
      <c r="P27096" s="1"/>
    </row>
    <row r="27097" spans="16:16" x14ac:dyDescent="0.3">
      <c r="P27097" s="1"/>
    </row>
    <row r="27098" spans="16:16" x14ac:dyDescent="0.3">
      <c r="P27098" s="1"/>
    </row>
    <row r="27099" spans="16:16" x14ac:dyDescent="0.3">
      <c r="P27099" s="1"/>
    </row>
    <row r="27100" spans="16:16" x14ac:dyDescent="0.3">
      <c r="P27100" s="1"/>
    </row>
    <row r="27101" spans="16:16" x14ac:dyDescent="0.3">
      <c r="P27101" s="1"/>
    </row>
    <row r="27102" spans="16:16" x14ac:dyDescent="0.3">
      <c r="P27102" s="1"/>
    </row>
    <row r="27103" spans="16:16" x14ac:dyDescent="0.3">
      <c r="P27103" s="1"/>
    </row>
    <row r="27104" spans="16:16" x14ac:dyDescent="0.3">
      <c r="P27104" s="1"/>
    </row>
    <row r="27105" spans="16:16" x14ac:dyDescent="0.3">
      <c r="P27105" s="1"/>
    </row>
    <row r="27106" spans="16:16" x14ac:dyDescent="0.3">
      <c r="P27106" s="1"/>
    </row>
    <row r="27107" spans="16:16" x14ac:dyDescent="0.3">
      <c r="P27107" s="1"/>
    </row>
    <row r="27108" spans="16:16" x14ac:dyDescent="0.3">
      <c r="P27108" s="1"/>
    </row>
    <row r="27109" spans="16:16" x14ac:dyDescent="0.3">
      <c r="P27109" s="1"/>
    </row>
    <row r="27110" spans="16:16" x14ac:dyDescent="0.3">
      <c r="P27110" s="1"/>
    </row>
    <row r="27111" spans="16:16" x14ac:dyDescent="0.3">
      <c r="P27111" s="1"/>
    </row>
    <row r="27112" spans="16:16" x14ac:dyDescent="0.3">
      <c r="P27112" s="1"/>
    </row>
    <row r="27113" spans="16:16" x14ac:dyDescent="0.3">
      <c r="P27113" s="1"/>
    </row>
    <row r="27114" spans="16:16" x14ac:dyDescent="0.3">
      <c r="P27114" s="1"/>
    </row>
    <row r="27115" spans="16:16" x14ac:dyDescent="0.3">
      <c r="P27115" s="1"/>
    </row>
    <row r="27116" spans="16:16" x14ac:dyDescent="0.3">
      <c r="P27116" s="1"/>
    </row>
    <row r="27117" spans="16:16" x14ac:dyDescent="0.3">
      <c r="P27117" s="1"/>
    </row>
    <row r="27118" spans="16:16" x14ac:dyDescent="0.3">
      <c r="P27118" s="1"/>
    </row>
    <row r="27119" spans="16:16" x14ac:dyDescent="0.3">
      <c r="P27119" s="1"/>
    </row>
    <row r="27120" spans="16:16" x14ac:dyDescent="0.3">
      <c r="P27120" s="1"/>
    </row>
    <row r="27121" spans="16:16" x14ac:dyDescent="0.3">
      <c r="P27121" s="1"/>
    </row>
    <row r="27122" spans="16:16" x14ac:dyDescent="0.3">
      <c r="P27122" s="1"/>
    </row>
    <row r="27123" spans="16:16" x14ac:dyDescent="0.3">
      <c r="P27123" s="1"/>
    </row>
    <row r="27124" spans="16:16" x14ac:dyDescent="0.3">
      <c r="P27124" s="1"/>
    </row>
    <row r="27125" spans="16:16" x14ac:dyDescent="0.3">
      <c r="P27125" s="1"/>
    </row>
    <row r="27126" spans="16:16" x14ac:dyDescent="0.3">
      <c r="P27126" s="1"/>
    </row>
    <row r="27127" spans="16:16" x14ac:dyDescent="0.3">
      <c r="P27127" s="1"/>
    </row>
    <row r="27128" spans="16:16" x14ac:dyDescent="0.3">
      <c r="P27128" s="1"/>
    </row>
    <row r="27129" spans="16:16" x14ac:dyDescent="0.3">
      <c r="P27129" s="1"/>
    </row>
    <row r="27130" spans="16:16" x14ac:dyDescent="0.3">
      <c r="P27130" s="1"/>
    </row>
    <row r="27131" spans="16:16" x14ac:dyDescent="0.3">
      <c r="P27131" s="1"/>
    </row>
    <row r="27132" spans="16:16" x14ac:dyDescent="0.3">
      <c r="P27132" s="1"/>
    </row>
    <row r="27133" spans="16:16" x14ac:dyDescent="0.3">
      <c r="P27133" s="1"/>
    </row>
    <row r="27134" spans="16:16" x14ac:dyDescent="0.3">
      <c r="P27134" s="1"/>
    </row>
    <row r="27135" spans="16:16" x14ac:dyDescent="0.3">
      <c r="P27135" s="1"/>
    </row>
    <row r="27136" spans="16:16" x14ac:dyDescent="0.3">
      <c r="P27136" s="1"/>
    </row>
    <row r="27137" spans="16:16" x14ac:dyDescent="0.3">
      <c r="P27137" s="1"/>
    </row>
    <row r="27138" spans="16:16" x14ac:dyDescent="0.3">
      <c r="P27138" s="1"/>
    </row>
    <row r="27139" spans="16:16" x14ac:dyDescent="0.3">
      <c r="P27139" s="1"/>
    </row>
    <row r="27140" spans="16:16" x14ac:dyDescent="0.3">
      <c r="P27140" s="1"/>
    </row>
    <row r="27141" spans="16:16" x14ac:dyDescent="0.3">
      <c r="P27141" s="1"/>
    </row>
    <row r="27142" spans="16:16" x14ac:dyDescent="0.3">
      <c r="P27142" s="1"/>
    </row>
    <row r="27143" spans="16:16" x14ac:dyDescent="0.3">
      <c r="P27143" s="1"/>
    </row>
    <row r="27144" spans="16:16" x14ac:dyDescent="0.3">
      <c r="P27144" s="1"/>
    </row>
    <row r="27145" spans="16:16" x14ac:dyDescent="0.3">
      <c r="P27145" s="1"/>
    </row>
    <row r="27146" spans="16:16" x14ac:dyDescent="0.3">
      <c r="P27146" s="1"/>
    </row>
    <row r="27147" spans="16:16" x14ac:dyDescent="0.3">
      <c r="P27147" s="1"/>
    </row>
    <row r="27148" spans="16:16" x14ac:dyDescent="0.3">
      <c r="P27148" s="1"/>
    </row>
    <row r="27149" spans="16:16" x14ac:dyDescent="0.3">
      <c r="P27149" s="1"/>
    </row>
    <row r="27150" spans="16:16" x14ac:dyDescent="0.3">
      <c r="P27150" s="1"/>
    </row>
    <row r="27151" spans="16:16" x14ac:dyDescent="0.3">
      <c r="P27151" s="1"/>
    </row>
    <row r="27152" spans="16:16" x14ac:dyDescent="0.3">
      <c r="P27152" s="1"/>
    </row>
    <row r="27153" spans="16:16" x14ac:dyDescent="0.3">
      <c r="P27153" s="1"/>
    </row>
    <row r="27154" spans="16:16" x14ac:dyDescent="0.3">
      <c r="P27154" s="1"/>
    </row>
    <row r="27155" spans="16:16" x14ac:dyDescent="0.3">
      <c r="P27155" s="1"/>
    </row>
    <row r="27156" spans="16:16" x14ac:dyDescent="0.3">
      <c r="P27156" s="1"/>
    </row>
    <row r="27157" spans="16:16" x14ac:dyDescent="0.3">
      <c r="P27157" s="1"/>
    </row>
    <row r="27158" spans="16:16" x14ac:dyDescent="0.3">
      <c r="P27158" s="1"/>
    </row>
    <row r="27159" spans="16:16" x14ac:dyDescent="0.3">
      <c r="P27159" s="1"/>
    </row>
    <row r="27160" spans="16:16" x14ac:dyDescent="0.3">
      <c r="P27160" s="1"/>
    </row>
    <row r="27161" spans="16:16" x14ac:dyDescent="0.3">
      <c r="P27161" s="1"/>
    </row>
    <row r="27162" spans="16:16" x14ac:dyDescent="0.3">
      <c r="P27162" s="1"/>
    </row>
    <row r="27163" spans="16:16" x14ac:dyDescent="0.3">
      <c r="P27163" s="1"/>
    </row>
    <row r="27164" spans="16:16" x14ac:dyDescent="0.3">
      <c r="P27164" s="1"/>
    </row>
    <row r="27165" spans="16:16" x14ac:dyDescent="0.3">
      <c r="P27165" s="1"/>
    </row>
    <row r="27166" spans="16:16" x14ac:dyDescent="0.3">
      <c r="P27166" s="1"/>
    </row>
    <row r="27167" spans="16:16" x14ac:dyDescent="0.3">
      <c r="P27167" s="1"/>
    </row>
    <row r="27168" spans="16:16" x14ac:dyDescent="0.3">
      <c r="P27168" s="1"/>
    </row>
    <row r="27169" spans="16:16" x14ac:dyDescent="0.3">
      <c r="P27169" s="1"/>
    </row>
    <row r="27170" spans="16:16" x14ac:dyDescent="0.3">
      <c r="P27170" s="1"/>
    </row>
    <row r="27171" spans="16:16" x14ac:dyDescent="0.3">
      <c r="P27171" s="1"/>
    </row>
    <row r="27172" spans="16:16" x14ac:dyDescent="0.3">
      <c r="P27172" s="1"/>
    </row>
    <row r="27173" spans="16:16" x14ac:dyDescent="0.3">
      <c r="P27173" s="1"/>
    </row>
    <row r="27174" spans="16:16" x14ac:dyDescent="0.3">
      <c r="P27174" s="1"/>
    </row>
    <row r="27175" spans="16:16" x14ac:dyDescent="0.3">
      <c r="P27175" s="1"/>
    </row>
    <row r="27176" spans="16:16" x14ac:dyDescent="0.3">
      <c r="P27176" s="1"/>
    </row>
    <row r="27177" spans="16:16" x14ac:dyDescent="0.3">
      <c r="P27177" s="1"/>
    </row>
    <row r="27178" spans="16:16" x14ac:dyDescent="0.3">
      <c r="P27178" s="1"/>
    </row>
    <row r="27179" spans="16:16" x14ac:dyDescent="0.3">
      <c r="P27179" s="1"/>
    </row>
    <row r="27180" spans="16:16" x14ac:dyDescent="0.3">
      <c r="P27180" s="1"/>
    </row>
    <row r="27181" spans="16:16" x14ac:dyDescent="0.3">
      <c r="P27181" s="1"/>
    </row>
    <row r="27182" spans="16:16" x14ac:dyDescent="0.3">
      <c r="P27182" s="1"/>
    </row>
    <row r="27183" spans="16:16" x14ac:dyDescent="0.3">
      <c r="P27183" s="1"/>
    </row>
    <row r="27184" spans="16:16" x14ac:dyDescent="0.3">
      <c r="P27184" s="1"/>
    </row>
    <row r="27185" spans="16:16" x14ac:dyDescent="0.3">
      <c r="P27185" s="1"/>
    </row>
    <row r="27186" spans="16:16" x14ac:dyDescent="0.3">
      <c r="P27186" s="1"/>
    </row>
    <row r="27187" spans="16:16" x14ac:dyDescent="0.3">
      <c r="P27187" s="1"/>
    </row>
    <row r="27188" spans="16:16" x14ac:dyDescent="0.3">
      <c r="P27188" s="1"/>
    </row>
    <row r="27189" spans="16:16" x14ac:dyDescent="0.3">
      <c r="P27189" s="1"/>
    </row>
    <row r="27190" spans="16:16" x14ac:dyDescent="0.3">
      <c r="P27190" s="1"/>
    </row>
    <row r="27191" spans="16:16" x14ac:dyDescent="0.3">
      <c r="P27191" s="1"/>
    </row>
    <row r="27192" spans="16:16" x14ac:dyDescent="0.3">
      <c r="P27192" s="1"/>
    </row>
    <row r="27193" spans="16:16" x14ac:dyDescent="0.3">
      <c r="P27193" s="1"/>
    </row>
    <row r="27194" spans="16:16" x14ac:dyDescent="0.3">
      <c r="P27194" s="1"/>
    </row>
    <row r="27195" spans="16:16" x14ac:dyDescent="0.3">
      <c r="P27195" s="1"/>
    </row>
    <row r="27196" spans="16:16" x14ac:dyDescent="0.3">
      <c r="P27196" s="1"/>
    </row>
    <row r="27197" spans="16:16" x14ac:dyDescent="0.3">
      <c r="P27197" s="1"/>
    </row>
    <row r="27198" spans="16:16" x14ac:dyDescent="0.3">
      <c r="P27198" s="1"/>
    </row>
    <row r="27199" spans="16:16" x14ac:dyDescent="0.3">
      <c r="P27199" s="1"/>
    </row>
    <row r="27200" spans="16:16" x14ac:dyDescent="0.3">
      <c r="P27200" s="1"/>
    </row>
    <row r="27201" spans="16:16" x14ac:dyDescent="0.3">
      <c r="P27201" s="1"/>
    </row>
    <row r="27202" spans="16:16" x14ac:dyDescent="0.3">
      <c r="P27202" s="1"/>
    </row>
    <row r="27203" spans="16:16" x14ac:dyDescent="0.3">
      <c r="P27203" s="1"/>
    </row>
    <row r="27204" spans="16:16" x14ac:dyDescent="0.3">
      <c r="P27204" s="1"/>
    </row>
    <row r="27205" spans="16:16" x14ac:dyDescent="0.3">
      <c r="P27205" s="1"/>
    </row>
    <row r="27206" spans="16:16" x14ac:dyDescent="0.3">
      <c r="P27206" s="1"/>
    </row>
    <row r="27207" spans="16:16" x14ac:dyDescent="0.3">
      <c r="P27207" s="1"/>
    </row>
    <row r="27208" spans="16:16" x14ac:dyDescent="0.3">
      <c r="P27208" s="1"/>
    </row>
    <row r="27209" spans="16:16" x14ac:dyDescent="0.3">
      <c r="P27209" s="1"/>
    </row>
    <row r="27210" spans="16:16" x14ac:dyDescent="0.3">
      <c r="P27210" s="1"/>
    </row>
    <row r="27211" spans="16:16" x14ac:dyDescent="0.3">
      <c r="P27211" s="1"/>
    </row>
    <row r="27212" spans="16:16" x14ac:dyDescent="0.3">
      <c r="P27212" s="1"/>
    </row>
    <row r="27213" spans="16:16" x14ac:dyDescent="0.3">
      <c r="P27213" s="1"/>
    </row>
    <row r="27214" spans="16:16" x14ac:dyDescent="0.3">
      <c r="P27214" s="1"/>
    </row>
    <row r="27215" spans="16:16" x14ac:dyDescent="0.3">
      <c r="P27215" s="1"/>
    </row>
    <row r="27216" spans="16:16" x14ac:dyDescent="0.3">
      <c r="P27216" s="1"/>
    </row>
    <row r="27217" spans="16:16" x14ac:dyDescent="0.3">
      <c r="P27217" s="1"/>
    </row>
    <row r="27218" spans="16:16" x14ac:dyDescent="0.3">
      <c r="P27218" s="1"/>
    </row>
    <row r="27219" spans="16:16" x14ac:dyDescent="0.3">
      <c r="P27219" s="1"/>
    </row>
    <row r="27220" spans="16:16" x14ac:dyDescent="0.3">
      <c r="P27220" s="1"/>
    </row>
    <row r="27221" spans="16:16" x14ac:dyDescent="0.3">
      <c r="P27221" s="1"/>
    </row>
    <row r="27222" spans="16:16" x14ac:dyDescent="0.3">
      <c r="P27222" s="1"/>
    </row>
    <row r="27223" spans="16:16" x14ac:dyDescent="0.3">
      <c r="P27223" s="1"/>
    </row>
    <row r="27224" spans="16:16" x14ac:dyDescent="0.3">
      <c r="P27224" s="1"/>
    </row>
    <row r="27225" spans="16:16" x14ac:dyDescent="0.3">
      <c r="P27225" s="1"/>
    </row>
    <row r="27226" spans="16:16" x14ac:dyDescent="0.3">
      <c r="P27226" s="1"/>
    </row>
    <row r="27227" spans="16:16" x14ac:dyDescent="0.3">
      <c r="P27227" s="1"/>
    </row>
    <row r="27228" spans="16:16" x14ac:dyDescent="0.3">
      <c r="P27228" s="1"/>
    </row>
    <row r="27229" spans="16:16" x14ac:dyDescent="0.3">
      <c r="P27229" s="1"/>
    </row>
    <row r="27230" spans="16:16" x14ac:dyDescent="0.3">
      <c r="P27230" s="1"/>
    </row>
    <row r="27231" spans="16:16" x14ac:dyDescent="0.3">
      <c r="P27231" s="1"/>
    </row>
    <row r="27232" spans="16:16" x14ac:dyDescent="0.3">
      <c r="P27232" s="1"/>
    </row>
    <row r="27233" spans="16:16" x14ac:dyDescent="0.3">
      <c r="P27233" s="1"/>
    </row>
    <row r="27234" spans="16:16" x14ac:dyDescent="0.3">
      <c r="P27234" s="1"/>
    </row>
    <row r="27235" spans="16:16" x14ac:dyDescent="0.3">
      <c r="P27235" s="1"/>
    </row>
    <row r="27236" spans="16:16" x14ac:dyDescent="0.3">
      <c r="P27236" s="1"/>
    </row>
    <row r="27237" spans="16:16" x14ac:dyDescent="0.3">
      <c r="P27237" s="1"/>
    </row>
    <row r="27238" spans="16:16" x14ac:dyDescent="0.3">
      <c r="P27238" s="1"/>
    </row>
    <row r="27239" spans="16:16" x14ac:dyDescent="0.3">
      <c r="P27239" s="1"/>
    </row>
    <row r="27240" spans="16:16" x14ac:dyDescent="0.3">
      <c r="P27240" s="1"/>
    </row>
    <row r="27241" spans="16:16" x14ac:dyDescent="0.3">
      <c r="P27241" s="1"/>
    </row>
    <row r="27242" spans="16:16" x14ac:dyDescent="0.3">
      <c r="P27242" s="1"/>
    </row>
    <row r="27243" spans="16:16" x14ac:dyDescent="0.3">
      <c r="P27243" s="1"/>
    </row>
    <row r="27244" spans="16:16" x14ac:dyDescent="0.3">
      <c r="P27244" s="1"/>
    </row>
    <row r="27245" spans="16:16" x14ac:dyDescent="0.3">
      <c r="P27245" s="1"/>
    </row>
    <row r="27246" spans="16:16" x14ac:dyDescent="0.3">
      <c r="P27246" s="1"/>
    </row>
    <row r="27247" spans="16:16" x14ac:dyDescent="0.3">
      <c r="P27247" s="1"/>
    </row>
    <row r="27248" spans="16:16" x14ac:dyDescent="0.3">
      <c r="P27248" s="1"/>
    </row>
    <row r="27249" spans="16:16" x14ac:dyDescent="0.3">
      <c r="P27249" s="1"/>
    </row>
    <row r="27250" spans="16:16" x14ac:dyDescent="0.3">
      <c r="P27250" s="1"/>
    </row>
    <row r="27251" spans="16:16" x14ac:dyDescent="0.3">
      <c r="P27251" s="1"/>
    </row>
    <row r="27252" spans="16:16" x14ac:dyDescent="0.3">
      <c r="P27252" s="1"/>
    </row>
    <row r="27253" spans="16:16" x14ac:dyDescent="0.3">
      <c r="P27253" s="1"/>
    </row>
    <row r="27254" spans="16:16" x14ac:dyDescent="0.3">
      <c r="P27254" s="1"/>
    </row>
    <row r="27255" spans="16:16" x14ac:dyDescent="0.3">
      <c r="P27255" s="1"/>
    </row>
    <row r="27256" spans="16:16" x14ac:dyDescent="0.3">
      <c r="P27256" s="1"/>
    </row>
    <row r="27257" spans="16:16" x14ac:dyDescent="0.3">
      <c r="P27257" s="1"/>
    </row>
    <row r="27258" spans="16:16" x14ac:dyDescent="0.3">
      <c r="P27258" s="1"/>
    </row>
    <row r="27259" spans="16:16" x14ac:dyDescent="0.3">
      <c r="P27259" s="1"/>
    </row>
    <row r="27260" spans="16:16" x14ac:dyDescent="0.3">
      <c r="P27260" s="1"/>
    </row>
    <row r="27261" spans="16:16" x14ac:dyDescent="0.3">
      <c r="P27261" s="1"/>
    </row>
    <row r="27262" spans="16:16" x14ac:dyDescent="0.3">
      <c r="P27262" s="1"/>
    </row>
    <row r="27263" spans="16:16" x14ac:dyDescent="0.3">
      <c r="P27263" s="1"/>
    </row>
    <row r="27264" spans="16:16" x14ac:dyDescent="0.3">
      <c r="P27264" s="1"/>
    </row>
    <row r="27265" spans="16:16" x14ac:dyDescent="0.3">
      <c r="P27265" s="1"/>
    </row>
    <row r="27266" spans="16:16" x14ac:dyDescent="0.3">
      <c r="P27266" s="1"/>
    </row>
    <row r="27267" spans="16:16" x14ac:dyDescent="0.3">
      <c r="P27267" s="1"/>
    </row>
    <row r="27268" spans="16:16" x14ac:dyDescent="0.3">
      <c r="P27268" s="1"/>
    </row>
    <row r="27269" spans="16:16" x14ac:dyDescent="0.3">
      <c r="P27269" s="1"/>
    </row>
    <row r="27270" spans="16:16" x14ac:dyDescent="0.3">
      <c r="P27270" s="1"/>
    </row>
    <row r="27271" spans="16:16" x14ac:dyDescent="0.3">
      <c r="P27271" s="1"/>
    </row>
    <row r="27272" spans="16:16" x14ac:dyDescent="0.3">
      <c r="P27272" s="1"/>
    </row>
    <row r="27273" spans="16:16" x14ac:dyDescent="0.3">
      <c r="P27273" s="1"/>
    </row>
    <row r="27274" spans="16:16" x14ac:dyDescent="0.3">
      <c r="P27274" s="1"/>
    </row>
    <row r="27275" spans="16:16" x14ac:dyDescent="0.3">
      <c r="P27275" s="1"/>
    </row>
    <row r="27276" spans="16:16" x14ac:dyDescent="0.3">
      <c r="P27276" s="1"/>
    </row>
    <row r="27277" spans="16:16" x14ac:dyDescent="0.3">
      <c r="P27277" s="1"/>
    </row>
    <row r="27278" spans="16:16" x14ac:dyDescent="0.3">
      <c r="P27278" s="1"/>
    </row>
    <row r="27279" spans="16:16" x14ac:dyDescent="0.3">
      <c r="P27279" s="1"/>
    </row>
    <row r="27280" spans="16:16" x14ac:dyDescent="0.3">
      <c r="P27280" s="1"/>
    </row>
    <row r="27281" spans="16:16" x14ac:dyDescent="0.3">
      <c r="P27281" s="1"/>
    </row>
    <row r="27282" spans="16:16" x14ac:dyDescent="0.3">
      <c r="P27282" s="1"/>
    </row>
    <row r="27283" spans="16:16" x14ac:dyDescent="0.3">
      <c r="P27283" s="1"/>
    </row>
    <row r="27284" spans="16:16" x14ac:dyDescent="0.3">
      <c r="P27284" s="1"/>
    </row>
    <row r="27285" spans="16:16" x14ac:dyDescent="0.3">
      <c r="P27285" s="1"/>
    </row>
    <row r="27286" spans="16:16" x14ac:dyDescent="0.3">
      <c r="P27286" s="1"/>
    </row>
    <row r="27287" spans="16:16" x14ac:dyDescent="0.3">
      <c r="P27287" s="1"/>
    </row>
    <row r="27288" spans="16:16" x14ac:dyDescent="0.3">
      <c r="P27288" s="1"/>
    </row>
    <row r="27289" spans="16:16" x14ac:dyDescent="0.3">
      <c r="P27289" s="1"/>
    </row>
    <row r="27290" spans="16:16" x14ac:dyDescent="0.3">
      <c r="P27290" s="1"/>
    </row>
    <row r="27291" spans="16:16" x14ac:dyDescent="0.3">
      <c r="P27291" s="1"/>
    </row>
    <row r="27292" spans="16:16" x14ac:dyDescent="0.3">
      <c r="P27292" s="1"/>
    </row>
    <row r="27293" spans="16:16" x14ac:dyDescent="0.3">
      <c r="P27293" s="1"/>
    </row>
    <row r="27294" spans="16:16" x14ac:dyDescent="0.3">
      <c r="P27294" s="1"/>
    </row>
    <row r="27295" spans="16:16" x14ac:dyDescent="0.3">
      <c r="P27295" s="1"/>
    </row>
    <row r="27296" spans="16:16" x14ac:dyDescent="0.3">
      <c r="P27296" s="1"/>
    </row>
    <row r="27297" spans="16:16" x14ac:dyDescent="0.3">
      <c r="P27297" s="1"/>
    </row>
    <row r="27298" spans="16:16" x14ac:dyDescent="0.3">
      <c r="P27298" s="1"/>
    </row>
    <row r="27299" spans="16:16" x14ac:dyDescent="0.3">
      <c r="P27299" s="1"/>
    </row>
    <row r="27300" spans="16:16" x14ac:dyDescent="0.3">
      <c r="P27300" s="1"/>
    </row>
    <row r="27301" spans="16:16" x14ac:dyDescent="0.3">
      <c r="P27301" s="1"/>
    </row>
    <row r="27302" spans="16:16" x14ac:dyDescent="0.3">
      <c r="P27302" s="1"/>
    </row>
    <row r="27303" spans="16:16" x14ac:dyDescent="0.3">
      <c r="P27303" s="1"/>
    </row>
    <row r="27304" spans="16:16" x14ac:dyDescent="0.3">
      <c r="P27304" s="1"/>
    </row>
    <row r="27305" spans="16:16" x14ac:dyDescent="0.3">
      <c r="P27305" s="1"/>
    </row>
    <row r="27306" spans="16:16" x14ac:dyDescent="0.3">
      <c r="P27306" s="1"/>
    </row>
    <row r="27307" spans="16:16" x14ac:dyDescent="0.3">
      <c r="P27307" s="1"/>
    </row>
    <row r="27308" spans="16:16" x14ac:dyDescent="0.3">
      <c r="P27308" s="1"/>
    </row>
    <row r="27309" spans="16:16" x14ac:dyDescent="0.3">
      <c r="P27309" s="1"/>
    </row>
    <row r="27310" spans="16:16" x14ac:dyDescent="0.3">
      <c r="P27310" s="1"/>
    </row>
    <row r="27311" spans="16:16" x14ac:dyDescent="0.3">
      <c r="P27311" s="1"/>
    </row>
    <row r="27312" spans="16:16" x14ac:dyDescent="0.3">
      <c r="P27312" s="1"/>
    </row>
    <row r="27313" spans="16:16" x14ac:dyDescent="0.3">
      <c r="P27313" s="1"/>
    </row>
    <row r="27314" spans="16:16" x14ac:dyDescent="0.3">
      <c r="P27314" s="1"/>
    </row>
    <row r="27315" spans="16:16" x14ac:dyDescent="0.3">
      <c r="P27315" s="1"/>
    </row>
    <row r="27316" spans="16:16" x14ac:dyDescent="0.3">
      <c r="P27316" s="1"/>
    </row>
    <row r="27317" spans="16:16" x14ac:dyDescent="0.3">
      <c r="P27317" s="1"/>
    </row>
    <row r="27318" spans="16:16" x14ac:dyDescent="0.3">
      <c r="P27318" s="1"/>
    </row>
    <row r="27319" spans="16:16" x14ac:dyDescent="0.3">
      <c r="P27319" s="1"/>
    </row>
    <row r="27320" spans="16:16" x14ac:dyDescent="0.3">
      <c r="P27320" s="1"/>
    </row>
    <row r="27321" spans="16:16" x14ac:dyDescent="0.3">
      <c r="P27321" s="1"/>
    </row>
    <row r="27322" spans="16:16" x14ac:dyDescent="0.3">
      <c r="P27322" s="1"/>
    </row>
    <row r="27323" spans="16:16" x14ac:dyDescent="0.3">
      <c r="P27323" s="1"/>
    </row>
    <row r="27324" spans="16:16" x14ac:dyDescent="0.3">
      <c r="P27324" s="1"/>
    </row>
    <row r="27325" spans="16:16" x14ac:dyDescent="0.3">
      <c r="P27325" s="1"/>
    </row>
    <row r="27326" spans="16:16" x14ac:dyDescent="0.3">
      <c r="P27326" s="1"/>
    </row>
    <row r="27327" spans="16:16" x14ac:dyDescent="0.3">
      <c r="P27327" s="1"/>
    </row>
    <row r="27328" spans="16:16" x14ac:dyDescent="0.3">
      <c r="P27328" s="1"/>
    </row>
    <row r="27329" spans="16:16" x14ac:dyDescent="0.3">
      <c r="P27329" s="1"/>
    </row>
    <row r="27330" spans="16:16" x14ac:dyDescent="0.3">
      <c r="P27330" s="1"/>
    </row>
    <row r="27331" spans="16:16" x14ac:dyDescent="0.3">
      <c r="P27331" s="1"/>
    </row>
    <row r="27332" spans="16:16" x14ac:dyDescent="0.3">
      <c r="P27332" s="1"/>
    </row>
    <row r="27333" spans="16:16" x14ac:dyDescent="0.3">
      <c r="P27333" s="1"/>
    </row>
    <row r="27334" spans="16:16" x14ac:dyDescent="0.3">
      <c r="P27334" s="1"/>
    </row>
    <row r="27335" spans="16:16" x14ac:dyDescent="0.3">
      <c r="P27335" s="1"/>
    </row>
    <row r="27336" spans="16:16" x14ac:dyDescent="0.3">
      <c r="P27336" s="1"/>
    </row>
    <row r="27337" spans="16:16" x14ac:dyDescent="0.3">
      <c r="P27337" s="1"/>
    </row>
    <row r="27338" spans="16:16" x14ac:dyDescent="0.3">
      <c r="P27338" s="1"/>
    </row>
    <row r="27339" spans="16:16" x14ac:dyDescent="0.3">
      <c r="P27339" s="1"/>
    </row>
    <row r="27340" spans="16:16" x14ac:dyDescent="0.3">
      <c r="P27340" s="1"/>
    </row>
    <row r="27341" spans="16:16" x14ac:dyDescent="0.3">
      <c r="P27341" s="1"/>
    </row>
    <row r="27342" spans="16:16" x14ac:dyDescent="0.3">
      <c r="P27342" s="1"/>
    </row>
    <row r="27343" spans="16:16" x14ac:dyDescent="0.3">
      <c r="P27343" s="1"/>
    </row>
    <row r="27344" spans="16:16" x14ac:dyDescent="0.3">
      <c r="P27344" s="1"/>
    </row>
    <row r="27345" spans="16:16" x14ac:dyDescent="0.3">
      <c r="P27345" s="1"/>
    </row>
    <row r="27346" spans="16:16" x14ac:dyDescent="0.3">
      <c r="P27346" s="1"/>
    </row>
    <row r="27347" spans="16:16" x14ac:dyDescent="0.3">
      <c r="P27347" s="1"/>
    </row>
    <row r="27348" spans="16:16" x14ac:dyDescent="0.3">
      <c r="P27348" s="1"/>
    </row>
    <row r="27349" spans="16:16" x14ac:dyDescent="0.3">
      <c r="P27349" s="1"/>
    </row>
    <row r="27350" spans="16:16" x14ac:dyDescent="0.3">
      <c r="P27350" s="1"/>
    </row>
    <row r="27351" spans="16:16" x14ac:dyDescent="0.3">
      <c r="P27351" s="1"/>
    </row>
    <row r="27352" spans="16:16" x14ac:dyDescent="0.3">
      <c r="P27352" s="1"/>
    </row>
    <row r="27353" spans="16:16" x14ac:dyDescent="0.3">
      <c r="P27353" s="1"/>
    </row>
    <row r="27354" spans="16:16" x14ac:dyDescent="0.3">
      <c r="P27354" s="1"/>
    </row>
    <row r="27355" spans="16:16" x14ac:dyDescent="0.3">
      <c r="P27355" s="1"/>
    </row>
    <row r="27356" spans="16:16" x14ac:dyDescent="0.3">
      <c r="P27356" s="1"/>
    </row>
    <row r="27357" spans="16:16" x14ac:dyDescent="0.3">
      <c r="P27357" s="1"/>
    </row>
    <row r="27358" spans="16:16" x14ac:dyDescent="0.3">
      <c r="P27358" s="1"/>
    </row>
    <row r="27359" spans="16:16" x14ac:dyDescent="0.3">
      <c r="P27359" s="1"/>
    </row>
    <row r="27360" spans="16:16" x14ac:dyDescent="0.3">
      <c r="P27360" s="1"/>
    </row>
    <row r="27361" spans="16:16" x14ac:dyDescent="0.3">
      <c r="P27361" s="1"/>
    </row>
    <row r="27362" spans="16:16" x14ac:dyDescent="0.3">
      <c r="P27362" s="1"/>
    </row>
    <row r="27363" spans="16:16" x14ac:dyDescent="0.3">
      <c r="P27363" s="1"/>
    </row>
    <row r="27364" spans="16:16" x14ac:dyDescent="0.3">
      <c r="P27364" s="1"/>
    </row>
    <row r="27365" spans="16:16" x14ac:dyDescent="0.3">
      <c r="P27365" s="1"/>
    </row>
    <row r="27366" spans="16:16" x14ac:dyDescent="0.3">
      <c r="P27366" s="1"/>
    </row>
    <row r="27367" spans="16:16" x14ac:dyDescent="0.3">
      <c r="P27367" s="1"/>
    </row>
    <row r="27368" spans="16:16" x14ac:dyDescent="0.3">
      <c r="P27368" s="1"/>
    </row>
    <row r="27369" spans="16:16" x14ac:dyDescent="0.3">
      <c r="P27369" s="1"/>
    </row>
    <row r="27370" spans="16:16" x14ac:dyDescent="0.3">
      <c r="P27370" s="1"/>
    </row>
    <row r="27371" spans="16:16" x14ac:dyDescent="0.3">
      <c r="P27371" s="1"/>
    </row>
    <row r="27372" spans="16:16" x14ac:dyDescent="0.3">
      <c r="P27372" s="1"/>
    </row>
    <row r="27373" spans="16:16" x14ac:dyDescent="0.3">
      <c r="P27373" s="1"/>
    </row>
    <row r="27374" spans="16:16" x14ac:dyDescent="0.3">
      <c r="P27374" s="1"/>
    </row>
    <row r="27375" spans="16:16" x14ac:dyDescent="0.3">
      <c r="P27375" s="1"/>
    </row>
    <row r="27376" spans="16:16" x14ac:dyDescent="0.3">
      <c r="P27376" s="1"/>
    </row>
    <row r="27377" spans="16:16" x14ac:dyDescent="0.3">
      <c r="P27377" s="1"/>
    </row>
    <row r="27378" spans="16:16" x14ac:dyDescent="0.3">
      <c r="P27378" s="1"/>
    </row>
    <row r="27379" spans="16:16" x14ac:dyDescent="0.3">
      <c r="P27379" s="1"/>
    </row>
    <row r="27380" spans="16:16" x14ac:dyDescent="0.3">
      <c r="P27380" s="1"/>
    </row>
    <row r="27381" spans="16:16" x14ac:dyDescent="0.3">
      <c r="P27381" s="1"/>
    </row>
    <row r="27382" spans="16:16" x14ac:dyDescent="0.3">
      <c r="P27382" s="1"/>
    </row>
    <row r="27383" spans="16:16" x14ac:dyDescent="0.3">
      <c r="P27383" s="1"/>
    </row>
    <row r="27384" spans="16:16" x14ac:dyDescent="0.3">
      <c r="P27384" s="1"/>
    </row>
    <row r="27385" spans="16:16" x14ac:dyDescent="0.3">
      <c r="P27385" s="1"/>
    </row>
    <row r="27386" spans="16:16" x14ac:dyDescent="0.3">
      <c r="P27386" s="1"/>
    </row>
    <row r="27387" spans="16:16" x14ac:dyDescent="0.3">
      <c r="P27387" s="1"/>
    </row>
    <row r="27388" spans="16:16" x14ac:dyDescent="0.3">
      <c r="P27388" s="1"/>
    </row>
    <row r="27389" spans="16:16" x14ac:dyDescent="0.3">
      <c r="P27389" s="1"/>
    </row>
    <row r="27390" spans="16:16" x14ac:dyDescent="0.3">
      <c r="P27390" s="1"/>
    </row>
    <row r="27391" spans="16:16" x14ac:dyDescent="0.3">
      <c r="P27391" s="1"/>
    </row>
    <row r="27392" spans="16:16" x14ac:dyDescent="0.3">
      <c r="P27392" s="1"/>
    </row>
    <row r="27393" spans="16:16" x14ac:dyDescent="0.3">
      <c r="P27393" s="1"/>
    </row>
    <row r="27394" spans="16:16" x14ac:dyDescent="0.3">
      <c r="P27394" s="1"/>
    </row>
    <row r="27395" spans="16:16" x14ac:dyDescent="0.3">
      <c r="P27395" s="1"/>
    </row>
    <row r="27396" spans="16:16" x14ac:dyDescent="0.3">
      <c r="P27396" s="1"/>
    </row>
    <row r="27397" spans="16:16" x14ac:dyDescent="0.3">
      <c r="P27397" s="1"/>
    </row>
    <row r="27398" spans="16:16" x14ac:dyDescent="0.3">
      <c r="P27398" s="1"/>
    </row>
    <row r="27399" spans="16:16" x14ac:dyDescent="0.3">
      <c r="P27399" s="1"/>
    </row>
    <row r="27400" spans="16:16" x14ac:dyDescent="0.3">
      <c r="P27400" s="1"/>
    </row>
    <row r="27401" spans="16:16" x14ac:dyDescent="0.3">
      <c r="P27401" s="1"/>
    </row>
    <row r="27402" spans="16:16" x14ac:dyDescent="0.3">
      <c r="P27402" s="1"/>
    </row>
    <row r="27403" spans="16:16" x14ac:dyDescent="0.3">
      <c r="P27403" s="1"/>
    </row>
    <row r="27404" spans="16:16" x14ac:dyDescent="0.3">
      <c r="P27404" s="1"/>
    </row>
    <row r="27405" spans="16:16" x14ac:dyDescent="0.3">
      <c r="P27405" s="1"/>
    </row>
    <row r="27406" spans="16:16" x14ac:dyDescent="0.3">
      <c r="P27406" s="1"/>
    </row>
    <row r="27407" spans="16:16" x14ac:dyDescent="0.3">
      <c r="P27407" s="1"/>
    </row>
    <row r="27408" spans="16:16" x14ac:dyDescent="0.3">
      <c r="P27408" s="1"/>
    </row>
    <row r="27409" spans="16:16" x14ac:dyDescent="0.3">
      <c r="P27409" s="1"/>
    </row>
    <row r="27410" spans="16:16" x14ac:dyDescent="0.3">
      <c r="P27410" s="1"/>
    </row>
    <row r="27411" spans="16:16" x14ac:dyDescent="0.3">
      <c r="P27411" s="1"/>
    </row>
    <row r="27412" spans="16:16" x14ac:dyDescent="0.3">
      <c r="P27412" s="1"/>
    </row>
    <row r="27413" spans="16:16" x14ac:dyDescent="0.3">
      <c r="P27413" s="1"/>
    </row>
    <row r="27414" spans="16:16" x14ac:dyDescent="0.3">
      <c r="P27414" s="1"/>
    </row>
    <row r="27415" spans="16:16" x14ac:dyDescent="0.3">
      <c r="P27415" s="1"/>
    </row>
    <row r="27416" spans="16:16" x14ac:dyDescent="0.3">
      <c r="P27416" s="1"/>
    </row>
    <row r="27417" spans="16:16" x14ac:dyDescent="0.3">
      <c r="P27417" s="1"/>
    </row>
    <row r="27418" spans="16:16" x14ac:dyDescent="0.3">
      <c r="P27418" s="1"/>
    </row>
    <row r="27419" spans="16:16" x14ac:dyDescent="0.3">
      <c r="P27419" s="1"/>
    </row>
    <row r="27420" spans="16:16" x14ac:dyDescent="0.3">
      <c r="P27420" s="1"/>
    </row>
    <row r="27421" spans="16:16" x14ac:dyDescent="0.3">
      <c r="P27421" s="1"/>
    </row>
    <row r="27422" spans="16:16" x14ac:dyDescent="0.3">
      <c r="P27422" s="1"/>
    </row>
    <row r="27423" spans="16:16" x14ac:dyDescent="0.3">
      <c r="P27423" s="1"/>
    </row>
    <row r="27424" spans="16:16" x14ac:dyDescent="0.3">
      <c r="P27424" s="1"/>
    </row>
    <row r="27425" spans="16:16" x14ac:dyDescent="0.3">
      <c r="P27425" s="1"/>
    </row>
    <row r="27426" spans="16:16" x14ac:dyDescent="0.3">
      <c r="P27426" s="1"/>
    </row>
    <row r="27427" spans="16:16" x14ac:dyDescent="0.3">
      <c r="P27427" s="1"/>
    </row>
    <row r="27428" spans="16:16" x14ac:dyDescent="0.3">
      <c r="P27428" s="1"/>
    </row>
    <row r="27429" spans="16:16" x14ac:dyDescent="0.3">
      <c r="P27429" s="1"/>
    </row>
    <row r="27430" spans="16:16" x14ac:dyDescent="0.3">
      <c r="P27430" s="1"/>
    </row>
    <row r="27431" spans="16:16" x14ac:dyDescent="0.3">
      <c r="P27431" s="1"/>
    </row>
    <row r="27432" spans="16:16" x14ac:dyDescent="0.3">
      <c r="P27432" s="1"/>
    </row>
    <row r="27433" spans="16:16" x14ac:dyDescent="0.3">
      <c r="P27433" s="1"/>
    </row>
    <row r="27434" spans="16:16" x14ac:dyDescent="0.3">
      <c r="P27434" s="1"/>
    </row>
    <row r="27435" spans="16:16" x14ac:dyDescent="0.3">
      <c r="P27435" s="1"/>
    </row>
    <row r="27436" spans="16:16" x14ac:dyDescent="0.3">
      <c r="P27436" s="1"/>
    </row>
    <row r="27437" spans="16:16" x14ac:dyDescent="0.3">
      <c r="P27437" s="1"/>
    </row>
    <row r="27438" spans="16:16" x14ac:dyDescent="0.3">
      <c r="P27438" s="1"/>
    </row>
    <row r="27439" spans="16:16" x14ac:dyDescent="0.3">
      <c r="P27439" s="1"/>
    </row>
    <row r="27440" spans="16:16" x14ac:dyDescent="0.3">
      <c r="P27440" s="1"/>
    </row>
    <row r="27441" spans="16:16" x14ac:dyDescent="0.3">
      <c r="P27441" s="1"/>
    </row>
    <row r="27442" spans="16:16" x14ac:dyDescent="0.3">
      <c r="P27442" s="1"/>
    </row>
    <row r="27443" spans="16:16" x14ac:dyDescent="0.3">
      <c r="P27443" s="1"/>
    </row>
    <row r="27444" spans="16:16" x14ac:dyDescent="0.3">
      <c r="P27444" s="1"/>
    </row>
    <row r="27445" spans="16:16" x14ac:dyDescent="0.3">
      <c r="P27445" s="1"/>
    </row>
    <row r="27446" spans="16:16" x14ac:dyDescent="0.3">
      <c r="P27446" s="1"/>
    </row>
    <row r="27447" spans="16:16" x14ac:dyDescent="0.3">
      <c r="P27447" s="1"/>
    </row>
    <row r="27448" spans="16:16" x14ac:dyDescent="0.3">
      <c r="P27448" s="1"/>
    </row>
    <row r="27449" spans="16:16" x14ac:dyDescent="0.3">
      <c r="P27449" s="1"/>
    </row>
    <row r="27450" spans="16:16" x14ac:dyDescent="0.3">
      <c r="P27450" s="1"/>
    </row>
    <row r="27451" spans="16:16" x14ac:dyDescent="0.3">
      <c r="P27451" s="1"/>
    </row>
    <row r="27452" spans="16:16" x14ac:dyDescent="0.3">
      <c r="P27452" s="1"/>
    </row>
    <row r="27453" spans="16:16" x14ac:dyDescent="0.3">
      <c r="P27453" s="1"/>
    </row>
    <row r="27454" spans="16:16" x14ac:dyDescent="0.3">
      <c r="P27454" s="1"/>
    </row>
    <row r="27455" spans="16:16" x14ac:dyDescent="0.3">
      <c r="P27455" s="1"/>
    </row>
    <row r="27456" spans="16:16" x14ac:dyDescent="0.3">
      <c r="P27456" s="1"/>
    </row>
    <row r="27457" spans="16:16" x14ac:dyDescent="0.3">
      <c r="P27457" s="1"/>
    </row>
    <row r="27458" spans="16:16" x14ac:dyDescent="0.3">
      <c r="P27458" s="1"/>
    </row>
    <row r="27459" spans="16:16" x14ac:dyDescent="0.3">
      <c r="P27459" s="1"/>
    </row>
    <row r="27460" spans="16:16" x14ac:dyDescent="0.3">
      <c r="P27460" s="1"/>
    </row>
    <row r="27461" spans="16:16" x14ac:dyDescent="0.3">
      <c r="P27461" s="1"/>
    </row>
    <row r="27462" spans="16:16" x14ac:dyDescent="0.3">
      <c r="P27462" s="1"/>
    </row>
    <row r="27463" spans="16:16" x14ac:dyDescent="0.3">
      <c r="P27463" s="1"/>
    </row>
    <row r="27464" spans="16:16" x14ac:dyDescent="0.3">
      <c r="P27464" s="1"/>
    </row>
    <row r="27465" spans="16:16" x14ac:dyDescent="0.3">
      <c r="P27465" s="1"/>
    </row>
    <row r="27466" spans="16:16" x14ac:dyDescent="0.3">
      <c r="P27466" s="1"/>
    </row>
    <row r="27467" spans="16:16" x14ac:dyDescent="0.3">
      <c r="P27467" s="1"/>
    </row>
    <row r="27468" spans="16:16" x14ac:dyDescent="0.3">
      <c r="P27468" s="1"/>
    </row>
    <row r="27469" spans="16:16" x14ac:dyDescent="0.3">
      <c r="P27469" s="1"/>
    </row>
    <row r="27470" spans="16:16" x14ac:dyDescent="0.3">
      <c r="P27470" s="1"/>
    </row>
    <row r="27471" spans="16:16" x14ac:dyDescent="0.3">
      <c r="P27471" s="1"/>
    </row>
    <row r="27472" spans="16:16" x14ac:dyDescent="0.3">
      <c r="P27472" s="1"/>
    </row>
    <row r="27473" spans="16:16" x14ac:dyDescent="0.3">
      <c r="P27473" s="1"/>
    </row>
    <row r="27474" spans="16:16" x14ac:dyDescent="0.3">
      <c r="P27474" s="1"/>
    </row>
    <row r="27475" spans="16:16" x14ac:dyDescent="0.3">
      <c r="P27475" s="1"/>
    </row>
    <row r="27476" spans="16:16" x14ac:dyDescent="0.3">
      <c r="P27476" s="1"/>
    </row>
    <row r="27477" spans="16:16" x14ac:dyDescent="0.3">
      <c r="P27477" s="1"/>
    </row>
    <row r="27478" spans="16:16" x14ac:dyDescent="0.3">
      <c r="P27478" s="1"/>
    </row>
    <row r="27479" spans="16:16" x14ac:dyDescent="0.3">
      <c r="P27479" s="1"/>
    </row>
    <row r="27480" spans="16:16" x14ac:dyDescent="0.3">
      <c r="P27480" s="1"/>
    </row>
    <row r="27481" spans="16:16" x14ac:dyDescent="0.3">
      <c r="P27481" s="1"/>
    </row>
    <row r="27482" spans="16:16" x14ac:dyDescent="0.3">
      <c r="P27482" s="1"/>
    </row>
    <row r="27483" spans="16:16" x14ac:dyDescent="0.3">
      <c r="P27483" s="1"/>
    </row>
    <row r="27484" spans="16:16" x14ac:dyDescent="0.3">
      <c r="P27484" s="1"/>
    </row>
    <row r="27485" spans="16:16" x14ac:dyDescent="0.3">
      <c r="P27485" s="1"/>
    </row>
    <row r="27486" spans="16:16" x14ac:dyDescent="0.3">
      <c r="P27486" s="1"/>
    </row>
    <row r="27487" spans="16:16" x14ac:dyDescent="0.3">
      <c r="P27487" s="1"/>
    </row>
    <row r="27488" spans="16:16" x14ac:dyDescent="0.3">
      <c r="P27488" s="1"/>
    </row>
    <row r="27489" spans="16:16" x14ac:dyDescent="0.3">
      <c r="P27489" s="1"/>
    </row>
    <row r="27490" spans="16:16" x14ac:dyDescent="0.3">
      <c r="P27490" s="1"/>
    </row>
    <row r="27491" spans="16:16" x14ac:dyDescent="0.3">
      <c r="P27491" s="1"/>
    </row>
    <row r="27492" spans="16:16" x14ac:dyDescent="0.3">
      <c r="P27492" s="1"/>
    </row>
    <row r="27493" spans="16:16" x14ac:dyDescent="0.3">
      <c r="P27493" s="1"/>
    </row>
    <row r="27494" spans="16:16" x14ac:dyDescent="0.3">
      <c r="P27494" s="1"/>
    </row>
    <row r="27495" spans="16:16" x14ac:dyDescent="0.3">
      <c r="P27495" s="1"/>
    </row>
    <row r="27496" spans="16:16" x14ac:dyDescent="0.3">
      <c r="P27496" s="1"/>
    </row>
    <row r="27497" spans="16:16" x14ac:dyDescent="0.3">
      <c r="P27497" s="1"/>
    </row>
    <row r="27498" spans="16:16" x14ac:dyDescent="0.3">
      <c r="P27498" s="1"/>
    </row>
    <row r="27499" spans="16:16" x14ac:dyDescent="0.3">
      <c r="P27499" s="1"/>
    </row>
    <row r="27500" spans="16:16" x14ac:dyDescent="0.3">
      <c r="P27500" s="1"/>
    </row>
    <row r="27501" spans="16:16" x14ac:dyDescent="0.3">
      <c r="P27501" s="1"/>
    </row>
    <row r="27502" spans="16:16" x14ac:dyDescent="0.3">
      <c r="P27502" s="1"/>
    </row>
    <row r="27503" spans="16:16" x14ac:dyDescent="0.3">
      <c r="P27503" s="1"/>
    </row>
    <row r="27504" spans="16:16" x14ac:dyDescent="0.3">
      <c r="P27504" s="1"/>
    </row>
    <row r="27505" spans="16:16" x14ac:dyDescent="0.3">
      <c r="P27505" s="1"/>
    </row>
    <row r="27506" spans="16:16" x14ac:dyDescent="0.3">
      <c r="P27506" s="1"/>
    </row>
    <row r="27507" spans="16:16" x14ac:dyDescent="0.3">
      <c r="P27507" s="1"/>
    </row>
    <row r="27508" spans="16:16" x14ac:dyDescent="0.3">
      <c r="P27508" s="1"/>
    </row>
    <row r="27509" spans="16:16" x14ac:dyDescent="0.3">
      <c r="P27509" s="1"/>
    </row>
    <row r="27510" spans="16:16" x14ac:dyDescent="0.3">
      <c r="P27510" s="1"/>
    </row>
    <row r="27511" spans="16:16" x14ac:dyDescent="0.3">
      <c r="P27511" s="1"/>
    </row>
    <row r="27512" spans="16:16" x14ac:dyDescent="0.3">
      <c r="P27512" s="1"/>
    </row>
    <row r="27513" spans="16:16" x14ac:dyDescent="0.3">
      <c r="P27513" s="1"/>
    </row>
    <row r="27514" spans="16:16" x14ac:dyDescent="0.3">
      <c r="P27514" s="1"/>
    </row>
    <row r="27515" spans="16:16" x14ac:dyDescent="0.3">
      <c r="P27515" s="1"/>
    </row>
    <row r="27516" spans="16:16" x14ac:dyDescent="0.3">
      <c r="P27516" s="1"/>
    </row>
    <row r="27517" spans="16:16" x14ac:dyDescent="0.3">
      <c r="P27517" s="1"/>
    </row>
    <row r="27518" spans="16:16" x14ac:dyDescent="0.3">
      <c r="P27518" s="1"/>
    </row>
    <row r="27519" spans="16:16" x14ac:dyDescent="0.3">
      <c r="P27519" s="1"/>
    </row>
    <row r="27520" spans="16:16" x14ac:dyDescent="0.3">
      <c r="P27520" s="1"/>
    </row>
    <row r="27521" spans="16:16" x14ac:dyDescent="0.3">
      <c r="P27521" s="1"/>
    </row>
    <row r="27522" spans="16:16" x14ac:dyDescent="0.3">
      <c r="P27522" s="1"/>
    </row>
    <row r="27523" spans="16:16" x14ac:dyDescent="0.3">
      <c r="P27523" s="1"/>
    </row>
    <row r="27524" spans="16:16" x14ac:dyDescent="0.3">
      <c r="P27524" s="1"/>
    </row>
    <row r="27525" spans="16:16" x14ac:dyDescent="0.3">
      <c r="P27525" s="1"/>
    </row>
    <row r="27526" spans="16:16" x14ac:dyDescent="0.3">
      <c r="P27526" s="1"/>
    </row>
    <row r="27527" spans="16:16" x14ac:dyDescent="0.3">
      <c r="P27527" s="1"/>
    </row>
    <row r="27528" spans="16:16" x14ac:dyDescent="0.3">
      <c r="P27528" s="1"/>
    </row>
    <row r="27529" spans="16:16" x14ac:dyDescent="0.3">
      <c r="P27529" s="1"/>
    </row>
    <row r="27530" spans="16:16" x14ac:dyDescent="0.3">
      <c r="P27530" s="1"/>
    </row>
    <row r="27531" spans="16:16" x14ac:dyDescent="0.3">
      <c r="P27531" s="1"/>
    </row>
    <row r="27532" spans="16:16" x14ac:dyDescent="0.3">
      <c r="P27532" s="1"/>
    </row>
    <row r="27533" spans="16:16" x14ac:dyDescent="0.3">
      <c r="P27533" s="1"/>
    </row>
    <row r="27534" spans="16:16" x14ac:dyDescent="0.3">
      <c r="P27534" s="1"/>
    </row>
    <row r="27535" spans="16:16" x14ac:dyDescent="0.3">
      <c r="P27535" s="1"/>
    </row>
    <row r="27536" spans="16:16" x14ac:dyDescent="0.3">
      <c r="P27536" s="1"/>
    </row>
    <row r="27537" spans="16:16" x14ac:dyDescent="0.3">
      <c r="P27537" s="1"/>
    </row>
    <row r="27538" spans="16:16" x14ac:dyDescent="0.3">
      <c r="P27538" s="1"/>
    </row>
    <row r="27539" spans="16:16" x14ac:dyDescent="0.3">
      <c r="P27539" s="1"/>
    </row>
    <row r="27540" spans="16:16" x14ac:dyDescent="0.3">
      <c r="P27540" s="1"/>
    </row>
    <row r="27541" spans="16:16" x14ac:dyDescent="0.3">
      <c r="P27541" s="1"/>
    </row>
    <row r="27542" spans="16:16" x14ac:dyDescent="0.3">
      <c r="P27542" s="1"/>
    </row>
    <row r="27543" spans="16:16" x14ac:dyDescent="0.3">
      <c r="P27543" s="1"/>
    </row>
    <row r="27544" spans="16:16" x14ac:dyDescent="0.3">
      <c r="P27544" s="1"/>
    </row>
    <row r="27545" spans="16:16" x14ac:dyDescent="0.3">
      <c r="P27545" s="1"/>
    </row>
    <row r="27546" spans="16:16" x14ac:dyDescent="0.3">
      <c r="P27546" s="1"/>
    </row>
    <row r="27547" spans="16:16" x14ac:dyDescent="0.3">
      <c r="P27547" s="1"/>
    </row>
    <row r="27548" spans="16:16" x14ac:dyDescent="0.3">
      <c r="P27548" s="1"/>
    </row>
    <row r="27549" spans="16:16" x14ac:dyDescent="0.3">
      <c r="P27549" s="1"/>
    </row>
    <row r="27550" spans="16:16" x14ac:dyDescent="0.3">
      <c r="P27550" s="1"/>
    </row>
    <row r="27551" spans="16:16" x14ac:dyDescent="0.3">
      <c r="P27551" s="1"/>
    </row>
    <row r="27552" spans="16:16" x14ac:dyDescent="0.3">
      <c r="P27552" s="1"/>
    </row>
    <row r="27553" spans="16:16" x14ac:dyDescent="0.3">
      <c r="P27553" s="1"/>
    </row>
    <row r="27554" spans="16:16" x14ac:dyDescent="0.3">
      <c r="P27554" s="1"/>
    </row>
    <row r="27555" spans="16:16" x14ac:dyDescent="0.3">
      <c r="P27555" s="1"/>
    </row>
    <row r="27556" spans="16:16" x14ac:dyDescent="0.3">
      <c r="P27556" s="1"/>
    </row>
    <row r="27557" spans="16:16" x14ac:dyDescent="0.3">
      <c r="P27557" s="1"/>
    </row>
    <row r="27558" spans="16:16" x14ac:dyDescent="0.3">
      <c r="P27558" s="1"/>
    </row>
    <row r="27559" spans="16:16" x14ac:dyDescent="0.3">
      <c r="P27559" s="1"/>
    </row>
    <row r="27560" spans="16:16" x14ac:dyDescent="0.3">
      <c r="P27560" s="1"/>
    </row>
    <row r="27561" spans="16:16" x14ac:dyDescent="0.3">
      <c r="P27561" s="1"/>
    </row>
    <row r="27562" spans="16:16" x14ac:dyDescent="0.3">
      <c r="P27562" s="1"/>
    </row>
    <row r="27563" spans="16:16" x14ac:dyDescent="0.3">
      <c r="P27563" s="1"/>
    </row>
    <row r="27564" spans="16:16" x14ac:dyDescent="0.3">
      <c r="P27564" s="1"/>
    </row>
    <row r="27565" spans="16:16" x14ac:dyDescent="0.3">
      <c r="P27565" s="1"/>
    </row>
    <row r="27566" spans="16:16" x14ac:dyDescent="0.3">
      <c r="P27566" s="1"/>
    </row>
    <row r="27567" spans="16:16" x14ac:dyDescent="0.3">
      <c r="P27567" s="1"/>
    </row>
    <row r="27568" spans="16:16" x14ac:dyDescent="0.3">
      <c r="P27568" s="1"/>
    </row>
    <row r="27569" spans="16:16" x14ac:dyDescent="0.3">
      <c r="P27569" s="1"/>
    </row>
    <row r="27570" spans="16:16" x14ac:dyDescent="0.3">
      <c r="P27570" s="1"/>
    </row>
    <row r="27571" spans="16:16" x14ac:dyDescent="0.3">
      <c r="P27571" s="1"/>
    </row>
    <row r="27572" spans="16:16" x14ac:dyDescent="0.3">
      <c r="P27572" s="1"/>
    </row>
    <row r="27573" spans="16:16" x14ac:dyDescent="0.3">
      <c r="P27573" s="1"/>
    </row>
    <row r="27574" spans="16:16" x14ac:dyDescent="0.3">
      <c r="P27574" s="1"/>
    </row>
    <row r="27575" spans="16:16" x14ac:dyDescent="0.3">
      <c r="P27575" s="1"/>
    </row>
    <row r="27576" spans="16:16" x14ac:dyDescent="0.3">
      <c r="P27576" s="1"/>
    </row>
    <row r="27577" spans="16:16" x14ac:dyDescent="0.3">
      <c r="P27577" s="1"/>
    </row>
    <row r="27578" spans="16:16" x14ac:dyDescent="0.3">
      <c r="P27578" s="1"/>
    </row>
    <row r="27579" spans="16:16" x14ac:dyDescent="0.3">
      <c r="P27579" s="1"/>
    </row>
    <row r="27580" spans="16:16" x14ac:dyDescent="0.3">
      <c r="P27580" s="1"/>
    </row>
    <row r="27581" spans="16:16" x14ac:dyDescent="0.3">
      <c r="P27581" s="1"/>
    </row>
    <row r="27582" spans="16:16" x14ac:dyDescent="0.3">
      <c r="P27582" s="1"/>
    </row>
    <row r="27583" spans="16:16" x14ac:dyDescent="0.3">
      <c r="P27583" s="1"/>
    </row>
    <row r="27584" spans="16:16" x14ac:dyDescent="0.3">
      <c r="P27584" s="1"/>
    </row>
    <row r="27585" spans="16:16" x14ac:dyDescent="0.3">
      <c r="P27585" s="1"/>
    </row>
    <row r="27586" spans="16:16" x14ac:dyDescent="0.3">
      <c r="P27586" s="1"/>
    </row>
    <row r="27587" spans="16:16" x14ac:dyDescent="0.3">
      <c r="P27587" s="1"/>
    </row>
    <row r="27588" spans="16:16" x14ac:dyDescent="0.3">
      <c r="P27588" s="1"/>
    </row>
    <row r="27589" spans="16:16" x14ac:dyDescent="0.3">
      <c r="P27589" s="1"/>
    </row>
    <row r="27590" spans="16:16" x14ac:dyDescent="0.3">
      <c r="P27590" s="1"/>
    </row>
    <row r="27591" spans="16:16" x14ac:dyDescent="0.3">
      <c r="P27591" s="1"/>
    </row>
    <row r="27592" spans="16:16" x14ac:dyDescent="0.3">
      <c r="P27592" s="1"/>
    </row>
    <row r="27593" spans="16:16" x14ac:dyDescent="0.3">
      <c r="P27593" s="1"/>
    </row>
    <row r="27594" spans="16:16" x14ac:dyDescent="0.3">
      <c r="P27594" s="1"/>
    </row>
    <row r="27595" spans="16:16" x14ac:dyDescent="0.3">
      <c r="P27595" s="1"/>
    </row>
    <row r="27596" spans="16:16" x14ac:dyDescent="0.3">
      <c r="P27596" s="1"/>
    </row>
    <row r="27597" spans="16:16" x14ac:dyDescent="0.3">
      <c r="P27597" s="1"/>
    </row>
    <row r="27598" spans="16:16" x14ac:dyDescent="0.3">
      <c r="P27598" s="1"/>
    </row>
    <row r="27599" spans="16:16" x14ac:dyDescent="0.3">
      <c r="P27599" s="1"/>
    </row>
    <row r="27600" spans="16:16" x14ac:dyDescent="0.3">
      <c r="P27600" s="1"/>
    </row>
    <row r="27601" spans="16:16" x14ac:dyDescent="0.3">
      <c r="P27601" s="1"/>
    </row>
    <row r="27602" spans="16:16" x14ac:dyDescent="0.3">
      <c r="P27602" s="1"/>
    </row>
    <row r="27603" spans="16:16" x14ac:dyDescent="0.3">
      <c r="P27603" s="1"/>
    </row>
    <row r="27604" spans="16:16" x14ac:dyDescent="0.3">
      <c r="P27604" s="1"/>
    </row>
    <row r="27605" spans="16:16" x14ac:dyDescent="0.3">
      <c r="P27605" s="1"/>
    </row>
    <row r="27606" spans="16:16" x14ac:dyDescent="0.3">
      <c r="P27606" s="1"/>
    </row>
    <row r="27607" spans="16:16" x14ac:dyDescent="0.3">
      <c r="P27607" s="1"/>
    </row>
    <row r="27608" spans="16:16" x14ac:dyDescent="0.3">
      <c r="P27608" s="1"/>
    </row>
    <row r="27609" spans="16:16" x14ac:dyDescent="0.3">
      <c r="P27609" s="1"/>
    </row>
    <row r="27610" spans="16:16" x14ac:dyDescent="0.3">
      <c r="P27610" s="1"/>
    </row>
    <row r="27611" spans="16:16" x14ac:dyDescent="0.3">
      <c r="P27611" s="1"/>
    </row>
    <row r="27612" spans="16:16" x14ac:dyDescent="0.3">
      <c r="P27612" s="1"/>
    </row>
    <row r="27613" spans="16:16" x14ac:dyDescent="0.3">
      <c r="P27613" s="1"/>
    </row>
    <row r="27614" spans="16:16" x14ac:dyDescent="0.3">
      <c r="P27614" s="1"/>
    </row>
    <row r="27615" spans="16:16" x14ac:dyDescent="0.3">
      <c r="P27615" s="1"/>
    </row>
    <row r="27616" spans="16:16" x14ac:dyDescent="0.3">
      <c r="P27616" s="1"/>
    </row>
    <row r="27617" spans="16:16" x14ac:dyDescent="0.3">
      <c r="P27617" s="1"/>
    </row>
    <row r="27618" spans="16:16" x14ac:dyDescent="0.3">
      <c r="P27618" s="1"/>
    </row>
    <row r="27619" spans="16:16" x14ac:dyDescent="0.3">
      <c r="P27619" s="1"/>
    </row>
    <row r="27620" spans="16:16" x14ac:dyDescent="0.3">
      <c r="P27620" s="1"/>
    </row>
    <row r="27621" spans="16:16" x14ac:dyDescent="0.3">
      <c r="P27621" s="1"/>
    </row>
    <row r="27622" spans="16:16" x14ac:dyDescent="0.3">
      <c r="P27622" s="1"/>
    </row>
    <row r="27623" spans="16:16" x14ac:dyDescent="0.3">
      <c r="P27623" s="1"/>
    </row>
    <row r="27624" spans="16:16" x14ac:dyDescent="0.3">
      <c r="P27624" s="1"/>
    </row>
    <row r="27625" spans="16:16" x14ac:dyDescent="0.3">
      <c r="P27625" s="1"/>
    </row>
    <row r="27626" spans="16:16" x14ac:dyDescent="0.3">
      <c r="P27626" s="1"/>
    </row>
    <row r="27627" spans="16:16" x14ac:dyDescent="0.3">
      <c r="P27627" s="1"/>
    </row>
    <row r="27628" spans="16:16" x14ac:dyDescent="0.3">
      <c r="P27628" s="1"/>
    </row>
    <row r="27629" spans="16:16" x14ac:dyDescent="0.3">
      <c r="P27629" s="1"/>
    </row>
    <row r="27630" spans="16:16" x14ac:dyDescent="0.3">
      <c r="P27630" s="1"/>
    </row>
    <row r="27631" spans="16:16" x14ac:dyDescent="0.3">
      <c r="P27631" s="1"/>
    </row>
    <row r="27632" spans="16:16" x14ac:dyDescent="0.3">
      <c r="P27632" s="1"/>
    </row>
    <row r="27633" spans="16:16" x14ac:dyDescent="0.3">
      <c r="P27633" s="1"/>
    </row>
    <row r="27634" spans="16:16" x14ac:dyDescent="0.3">
      <c r="P27634" s="1"/>
    </row>
    <row r="27635" spans="16:16" x14ac:dyDescent="0.3">
      <c r="P27635" s="1"/>
    </row>
    <row r="27636" spans="16:16" x14ac:dyDescent="0.3">
      <c r="P27636" s="1"/>
    </row>
    <row r="27637" spans="16:16" x14ac:dyDescent="0.3">
      <c r="P27637" s="1"/>
    </row>
    <row r="27638" spans="16:16" x14ac:dyDescent="0.3">
      <c r="P27638" s="1"/>
    </row>
    <row r="27639" spans="16:16" x14ac:dyDescent="0.3">
      <c r="P27639" s="1"/>
    </row>
    <row r="27640" spans="16:16" x14ac:dyDescent="0.3">
      <c r="P27640" s="1"/>
    </row>
    <row r="27641" spans="16:16" x14ac:dyDescent="0.3">
      <c r="P27641" s="1"/>
    </row>
    <row r="27642" spans="16:16" x14ac:dyDescent="0.3">
      <c r="P27642" s="1"/>
    </row>
    <row r="27643" spans="16:16" x14ac:dyDescent="0.3">
      <c r="P27643" s="1"/>
    </row>
    <row r="27644" spans="16:16" x14ac:dyDescent="0.3">
      <c r="P27644" s="1"/>
    </row>
    <row r="27645" spans="16:16" x14ac:dyDescent="0.3">
      <c r="P27645" s="1"/>
    </row>
    <row r="27646" spans="16:16" x14ac:dyDescent="0.3">
      <c r="P27646" s="1"/>
    </row>
    <row r="27647" spans="16:16" x14ac:dyDescent="0.3">
      <c r="P27647" s="1"/>
    </row>
    <row r="27648" spans="16:16" x14ac:dyDescent="0.3">
      <c r="P27648" s="1"/>
    </row>
    <row r="27649" spans="16:16" x14ac:dyDescent="0.3">
      <c r="P27649" s="1"/>
    </row>
    <row r="27650" spans="16:16" x14ac:dyDescent="0.3">
      <c r="P27650" s="1"/>
    </row>
    <row r="27651" spans="16:16" x14ac:dyDescent="0.3">
      <c r="P27651" s="1"/>
    </row>
    <row r="27652" spans="16:16" x14ac:dyDescent="0.3">
      <c r="P27652" s="1"/>
    </row>
    <row r="27653" spans="16:16" x14ac:dyDescent="0.3">
      <c r="P27653" s="1"/>
    </row>
    <row r="27654" spans="16:16" x14ac:dyDescent="0.3">
      <c r="P27654" s="1"/>
    </row>
    <row r="27655" spans="16:16" x14ac:dyDescent="0.3">
      <c r="P27655" s="1"/>
    </row>
    <row r="27656" spans="16:16" x14ac:dyDescent="0.3">
      <c r="P27656" s="1"/>
    </row>
    <row r="27657" spans="16:16" x14ac:dyDescent="0.3">
      <c r="P27657" s="1"/>
    </row>
    <row r="27658" spans="16:16" x14ac:dyDescent="0.3">
      <c r="P27658" s="1"/>
    </row>
    <row r="27659" spans="16:16" x14ac:dyDescent="0.3">
      <c r="P27659" s="1"/>
    </row>
    <row r="27660" spans="16:16" x14ac:dyDescent="0.3">
      <c r="P27660" s="1"/>
    </row>
    <row r="27661" spans="16:16" x14ac:dyDescent="0.3">
      <c r="P27661" s="1"/>
    </row>
    <row r="27662" spans="16:16" x14ac:dyDescent="0.3">
      <c r="P27662" s="1"/>
    </row>
    <row r="27663" spans="16:16" x14ac:dyDescent="0.3">
      <c r="P27663" s="1"/>
    </row>
    <row r="27664" spans="16:16" x14ac:dyDescent="0.3">
      <c r="P27664" s="1"/>
    </row>
    <row r="27665" spans="16:16" x14ac:dyDescent="0.3">
      <c r="P27665" s="1"/>
    </row>
    <row r="27666" spans="16:16" x14ac:dyDescent="0.3">
      <c r="P27666" s="1"/>
    </row>
    <row r="27667" spans="16:16" x14ac:dyDescent="0.3">
      <c r="P27667" s="1"/>
    </row>
    <row r="27668" spans="16:16" x14ac:dyDescent="0.3">
      <c r="P27668" s="1"/>
    </row>
    <row r="27669" spans="16:16" x14ac:dyDescent="0.3">
      <c r="P27669" s="1"/>
    </row>
    <row r="27670" spans="16:16" x14ac:dyDescent="0.3">
      <c r="P27670" s="1"/>
    </row>
    <row r="27671" spans="16:16" x14ac:dyDescent="0.3">
      <c r="P27671" s="1"/>
    </row>
    <row r="27672" spans="16:16" x14ac:dyDescent="0.3">
      <c r="P27672" s="1"/>
    </row>
    <row r="27673" spans="16:16" x14ac:dyDescent="0.3">
      <c r="P27673" s="1"/>
    </row>
    <row r="27674" spans="16:16" x14ac:dyDescent="0.3">
      <c r="P27674" s="1"/>
    </row>
    <row r="27675" spans="16:16" x14ac:dyDescent="0.3">
      <c r="P27675" s="1"/>
    </row>
    <row r="27676" spans="16:16" x14ac:dyDescent="0.3">
      <c r="P27676" s="1"/>
    </row>
    <row r="27677" spans="16:16" x14ac:dyDescent="0.3">
      <c r="P27677" s="1"/>
    </row>
    <row r="27678" spans="16:16" x14ac:dyDescent="0.3">
      <c r="P27678" s="1"/>
    </row>
    <row r="27679" spans="16:16" x14ac:dyDescent="0.3">
      <c r="P27679" s="1"/>
    </row>
    <row r="27680" spans="16:16" x14ac:dyDescent="0.3">
      <c r="P27680" s="1"/>
    </row>
    <row r="27681" spans="16:16" x14ac:dyDescent="0.3">
      <c r="P27681" s="1"/>
    </row>
    <row r="27682" spans="16:16" x14ac:dyDescent="0.3">
      <c r="P27682" s="1"/>
    </row>
    <row r="27683" spans="16:16" x14ac:dyDescent="0.3">
      <c r="P27683" s="1"/>
    </row>
    <row r="27684" spans="16:16" x14ac:dyDescent="0.3">
      <c r="P27684" s="1"/>
    </row>
    <row r="27685" spans="16:16" x14ac:dyDescent="0.3">
      <c r="P27685" s="1"/>
    </row>
    <row r="27686" spans="16:16" x14ac:dyDescent="0.3">
      <c r="P27686" s="1"/>
    </row>
    <row r="27687" spans="16:16" x14ac:dyDescent="0.3">
      <c r="P27687" s="1"/>
    </row>
    <row r="27688" spans="16:16" x14ac:dyDescent="0.3">
      <c r="P27688" s="1"/>
    </row>
    <row r="27689" spans="16:16" x14ac:dyDescent="0.3">
      <c r="P27689" s="1"/>
    </row>
    <row r="27690" spans="16:16" x14ac:dyDescent="0.3">
      <c r="P27690" s="1"/>
    </row>
    <row r="27691" spans="16:16" x14ac:dyDescent="0.3">
      <c r="P27691" s="1"/>
    </row>
    <row r="27692" spans="16:16" x14ac:dyDescent="0.3">
      <c r="P27692" s="1"/>
    </row>
    <row r="27693" spans="16:16" x14ac:dyDescent="0.3">
      <c r="P27693" s="1"/>
    </row>
    <row r="27694" spans="16:16" x14ac:dyDescent="0.3">
      <c r="P27694" s="1"/>
    </row>
    <row r="27695" spans="16:16" x14ac:dyDescent="0.3">
      <c r="P27695" s="1"/>
    </row>
    <row r="27696" spans="16:16" x14ac:dyDescent="0.3">
      <c r="P27696" s="1"/>
    </row>
    <row r="27697" spans="16:16" x14ac:dyDescent="0.3">
      <c r="P27697" s="1"/>
    </row>
    <row r="27698" spans="16:16" x14ac:dyDescent="0.3">
      <c r="P27698" s="1"/>
    </row>
    <row r="27699" spans="16:16" x14ac:dyDescent="0.3">
      <c r="P27699" s="1"/>
    </row>
    <row r="27700" spans="16:16" x14ac:dyDescent="0.3">
      <c r="P27700" s="1"/>
    </row>
    <row r="27701" spans="16:16" x14ac:dyDescent="0.3">
      <c r="P27701" s="1"/>
    </row>
    <row r="27702" spans="16:16" x14ac:dyDescent="0.3">
      <c r="P27702" s="1"/>
    </row>
    <row r="27703" spans="16:16" x14ac:dyDescent="0.3">
      <c r="P27703" s="1"/>
    </row>
    <row r="27704" spans="16:16" x14ac:dyDescent="0.3">
      <c r="P27704" s="1"/>
    </row>
    <row r="27705" spans="16:16" x14ac:dyDescent="0.3">
      <c r="P27705" s="1"/>
    </row>
    <row r="27706" spans="16:16" x14ac:dyDescent="0.3">
      <c r="P27706" s="1"/>
    </row>
    <row r="27707" spans="16:16" x14ac:dyDescent="0.3">
      <c r="P27707" s="1"/>
    </row>
    <row r="27708" spans="16:16" x14ac:dyDescent="0.3">
      <c r="P27708" s="1"/>
    </row>
    <row r="27709" spans="16:16" x14ac:dyDescent="0.3">
      <c r="P27709" s="1"/>
    </row>
    <row r="27710" spans="16:16" x14ac:dyDescent="0.3">
      <c r="P27710" s="1"/>
    </row>
    <row r="27711" spans="16:16" x14ac:dyDescent="0.3">
      <c r="P27711" s="1"/>
    </row>
    <row r="27712" spans="16:16" x14ac:dyDescent="0.3">
      <c r="P27712" s="1"/>
    </row>
    <row r="27713" spans="16:16" x14ac:dyDescent="0.3">
      <c r="P27713" s="1"/>
    </row>
    <row r="27714" spans="16:16" x14ac:dyDescent="0.3">
      <c r="P27714" s="1"/>
    </row>
    <row r="27715" spans="16:16" x14ac:dyDescent="0.3">
      <c r="P27715" s="1"/>
    </row>
    <row r="27716" spans="16:16" x14ac:dyDescent="0.3">
      <c r="P27716" s="1"/>
    </row>
    <row r="27717" spans="16:16" x14ac:dyDescent="0.3">
      <c r="P27717" s="1"/>
    </row>
    <row r="27718" spans="16:16" x14ac:dyDescent="0.3">
      <c r="P27718" s="1"/>
    </row>
    <row r="27719" spans="16:16" x14ac:dyDescent="0.3">
      <c r="P27719" s="1"/>
    </row>
    <row r="27720" spans="16:16" x14ac:dyDescent="0.3">
      <c r="P27720" s="1"/>
    </row>
    <row r="27721" spans="16:16" x14ac:dyDescent="0.3">
      <c r="P27721" s="1"/>
    </row>
    <row r="27722" spans="16:16" x14ac:dyDescent="0.3">
      <c r="P27722" s="1"/>
    </row>
    <row r="27723" spans="16:16" x14ac:dyDescent="0.3">
      <c r="P27723" s="1"/>
    </row>
    <row r="27724" spans="16:16" x14ac:dyDescent="0.3">
      <c r="P27724" s="1"/>
    </row>
    <row r="27725" spans="16:16" x14ac:dyDescent="0.3">
      <c r="P27725" s="1"/>
    </row>
    <row r="27726" spans="16:16" x14ac:dyDescent="0.3">
      <c r="P27726" s="1"/>
    </row>
    <row r="27727" spans="16:16" x14ac:dyDescent="0.3">
      <c r="P27727" s="1"/>
    </row>
    <row r="27728" spans="16:16" x14ac:dyDescent="0.3">
      <c r="P27728" s="1"/>
    </row>
    <row r="27729" spans="16:16" x14ac:dyDescent="0.3">
      <c r="P27729" s="1"/>
    </row>
    <row r="27730" spans="16:16" x14ac:dyDescent="0.3">
      <c r="P27730" s="1"/>
    </row>
    <row r="27731" spans="16:16" x14ac:dyDescent="0.3">
      <c r="P27731" s="1"/>
    </row>
    <row r="27732" spans="16:16" x14ac:dyDescent="0.3">
      <c r="P27732" s="1"/>
    </row>
    <row r="27733" spans="16:16" x14ac:dyDescent="0.3">
      <c r="P27733" s="1"/>
    </row>
    <row r="27734" spans="16:16" x14ac:dyDescent="0.3">
      <c r="P27734" s="1"/>
    </row>
    <row r="27735" spans="16:16" x14ac:dyDescent="0.3">
      <c r="P27735" s="1"/>
    </row>
    <row r="27736" spans="16:16" x14ac:dyDescent="0.3">
      <c r="P27736" s="1"/>
    </row>
    <row r="27737" spans="16:16" x14ac:dyDescent="0.3">
      <c r="P27737" s="1"/>
    </row>
    <row r="27738" spans="16:16" x14ac:dyDescent="0.3">
      <c r="P27738" s="1"/>
    </row>
    <row r="27739" spans="16:16" x14ac:dyDescent="0.3">
      <c r="P27739" s="1"/>
    </row>
    <row r="27740" spans="16:16" x14ac:dyDescent="0.3">
      <c r="P27740" s="1"/>
    </row>
    <row r="27741" spans="16:16" x14ac:dyDescent="0.3">
      <c r="P27741" s="1"/>
    </row>
    <row r="27742" spans="16:16" x14ac:dyDescent="0.3">
      <c r="P27742" s="1"/>
    </row>
    <row r="27743" spans="16:16" x14ac:dyDescent="0.3">
      <c r="P27743" s="1"/>
    </row>
    <row r="27744" spans="16:16" x14ac:dyDescent="0.3">
      <c r="P27744" s="1"/>
    </row>
    <row r="27745" spans="16:16" x14ac:dyDescent="0.3">
      <c r="P27745" s="1"/>
    </row>
    <row r="27746" spans="16:16" x14ac:dyDescent="0.3">
      <c r="P27746" s="1"/>
    </row>
    <row r="27747" spans="16:16" x14ac:dyDescent="0.3">
      <c r="P27747" s="1"/>
    </row>
    <row r="27748" spans="16:16" x14ac:dyDescent="0.3">
      <c r="P27748" s="1"/>
    </row>
    <row r="27749" spans="16:16" x14ac:dyDescent="0.3">
      <c r="P27749" s="1"/>
    </row>
    <row r="27750" spans="16:16" x14ac:dyDescent="0.3">
      <c r="P27750" s="1"/>
    </row>
    <row r="27751" spans="16:16" x14ac:dyDescent="0.3">
      <c r="P27751" s="1"/>
    </row>
    <row r="27752" spans="16:16" x14ac:dyDescent="0.3">
      <c r="P27752" s="1"/>
    </row>
    <row r="27753" spans="16:16" x14ac:dyDescent="0.3">
      <c r="P27753" s="1"/>
    </row>
    <row r="27754" spans="16:16" x14ac:dyDescent="0.3">
      <c r="P27754" s="1"/>
    </row>
    <row r="27755" spans="16:16" x14ac:dyDescent="0.3">
      <c r="P27755" s="1"/>
    </row>
    <row r="27756" spans="16:16" x14ac:dyDescent="0.3">
      <c r="P27756" s="1"/>
    </row>
    <row r="27757" spans="16:16" x14ac:dyDescent="0.3">
      <c r="P27757" s="1"/>
    </row>
    <row r="27758" spans="16:16" x14ac:dyDescent="0.3">
      <c r="P27758" s="1"/>
    </row>
    <row r="27759" spans="16:16" x14ac:dyDescent="0.3">
      <c r="P27759" s="1"/>
    </row>
    <row r="27760" spans="16:16" x14ac:dyDescent="0.3">
      <c r="P27760" s="1"/>
    </row>
    <row r="27761" spans="16:16" x14ac:dyDescent="0.3">
      <c r="P27761" s="1"/>
    </row>
    <row r="27762" spans="16:16" x14ac:dyDescent="0.3">
      <c r="P27762" s="1"/>
    </row>
    <row r="27763" spans="16:16" x14ac:dyDescent="0.3">
      <c r="P27763" s="1"/>
    </row>
    <row r="27764" spans="16:16" x14ac:dyDescent="0.3">
      <c r="P27764" s="1"/>
    </row>
    <row r="27765" spans="16:16" x14ac:dyDescent="0.3">
      <c r="P27765" s="1"/>
    </row>
    <row r="27766" spans="16:16" x14ac:dyDescent="0.3">
      <c r="P27766" s="1"/>
    </row>
    <row r="27767" spans="16:16" x14ac:dyDescent="0.3">
      <c r="P27767" s="1"/>
    </row>
    <row r="27768" spans="16:16" x14ac:dyDescent="0.3">
      <c r="P27768" s="1"/>
    </row>
    <row r="27769" spans="16:16" x14ac:dyDescent="0.3">
      <c r="P27769" s="1"/>
    </row>
    <row r="27770" spans="16:16" x14ac:dyDescent="0.3">
      <c r="P27770" s="1"/>
    </row>
    <row r="27771" spans="16:16" x14ac:dyDescent="0.3">
      <c r="P27771" s="1"/>
    </row>
    <row r="27772" spans="16:16" x14ac:dyDescent="0.3">
      <c r="P27772" s="1"/>
    </row>
    <row r="27773" spans="16:16" x14ac:dyDescent="0.3">
      <c r="P27773" s="1"/>
    </row>
    <row r="27774" spans="16:16" x14ac:dyDescent="0.3">
      <c r="P27774" s="1"/>
    </row>
    <row r="27775" spans="16:16" x14ac:dyDescent="0.3">
      <c r="P27775" s="1"/>
    </row>
    <row r="27776" spans="16:16" x14ac:dyDescent="0.3">
      <c r="P27776" s="1"/>
    </row>
    <row r="27777" spans="16:16" x14ac:dyDescent="0.3">
      <c r="P27777" s="1"/>
    </row>
    <row r="27778" spans="16:16" x14ac:dyDescent="0.3">
      <c r="P27778" s="1"/>
    </row>
    <row r="27779" spans="16:16" x14ac:dyDescent="0.3">
      <c r="P27779" s="1"/>
    </row>
    <row r="27780" spans="16:16" x14ac:dyDescent="0.3">
      <c r="P27780" s="1"/>
    </row>
    <row r="27781" spans="16:16" x14ac:dyDescent="0.3">
      <c r="P27781" s="1"/>
    </row>
    <row r="27782" spans="16:16" x14ac:dyDescent="0.3">
      <c r="P27782" s="1"/>
    </row>
    <row r="27783" spans="16:16" x14ac:dyDescent="0.3">
      <c r="P27783" s="1"/>
    </row>
    <row r="27784" spans="16:16" x14ac:dyDescent="0.3">
      <c r="P27784" s="1"/>
    </row>
    <row r="27785" spans="16:16" x14ac:dyDescent="0.3">
      <c r="P27785" s="1"/>
    </row>
    <row r="27786" spans="16:16" x14ac:dyDescent="0.3">
      <c r="P27786" s="1"/>
    </row>
    <row r="27787" spans="16:16" x14ac:dyDescent="0.3">
      <c r="P27787" s="1"/>
    </row>
    <row r="27788" spans="16:16" x14ac:dyDescent="0.3">
      <c r="P27788" s="1"/>
    </row>
    <row r="27789" spans="16:16" x14ac:dyDescent="0.3">
      <c r="P27789" s="1"/>
    </row>
    <row r="27790" spans="16:16" x14ac:dyDescent="0.3">
      <c r="P27790" s="1"/>
    </row>
    <row r="27791" spans="16:16" x14ac:dyDescent="0.3">
      <c r="P27791" s="1"/>
    </row>
    <row r="27792" spans="16:16" x14ac:dyDescent="0.3">
      <c r="P27792" s="1"/>
    </row>
    <row r="27793" spans="16:16" x14ac:dyDescent="0.3">
      <c r="P27793" s="1"/>
    </row>
    <row r="27794" spans="16:16" x14ac:dyDescent="0.3">
      <c r="P27794" s="1"/>
    </row>
    <row r="27795" spans="16:16" x14ac:dyDescent="0.3">
      <c r="P27795" s="1"/>
    </row>
    <row r="27796" spans="16:16" x14ac:dyDescent="0.3">
      <c r="P27796" s="1"/>
    </row>
    <row r="27797" spans="16:16" x14ac:dyDescent="0.3">
      <c r="P27797" s="1"/>
    </row>
    <row r="27798" spans="16:16" x14ac:dyDescent="0.3">
      <c r="P27798" s="1"/>
    </row>
    <row r="27799" spans="16:16" x14ac:dyDescent="0.3">
      <c r="P27799" s="1"/>
    </row>
    <row r="27800" spans="16:16" x14ac:dyDescent="0.3">
      <c r="P27800" s="1"/>
    </row>
    <row r="27801" spans="16:16" x14ac:dyDescent="0.3">
      <c r="P27801" s="1"/>
    </row>
    <row r="27802" spans="16:16" x14ac:dyDescent="0.3">
      <c r="P27802" s="1"/>
    </row>
    <row r="27803" spans="16:16" x14ac:dyDescent="0.3">
      <c r="P27803" s="1"/>
    </row>
    <row r="27804" spans="16:16" x14ac:dyDescent="0.3">
      <c r="P27804" s="1"/>
    </row>
    <row r="27805" spans="16:16" x14ac:dyDescent="0.3">
      <c r="P27805" s="1"/>
    </row>
    <row r="27806" spans="16:16" x14ac:dyDescent="0.3">
      <c r="P27806" s="1"/>
    </row>
    <row r="27807" spans="16:16" x14ac:dyDescent="0.3">
      <c r="P27807" s="1"/>
    </row>
    <row r="27808" spans="16:16" x14ac:dyDescent="0.3">
      <c r="P27808" s="1"/>
    </row>
    <row r="27809" spans="16:16" x14ac:dyDescent="0.3">
      <c r="P27809" s="1"/>
    </row>
    <row r="27810" spans="16:16" x14ac:dyDescent="0.3">
      <c r="P27810" s="1"/>
    </row>
    <row r="27811" spans="16:16" x14ac:dyDescent="0.3">
      <c r="P27811" s="1"/>
    </row>
    <row r="27812" spans="16:16" x14ac:dyDescent="0.3">
      <c r="P27812" s="1"/>
    </row>
    <row r="27813" spans="16:16" x14ac:dyDescent="0.3">
      <c r="P27813" s="1"/>
    </row>
    <row r="27814" spans="16:16" x14ac:dyDescent="0.3">
      <c r="P27814" s="1"/>
    </row>
    <row r="27815" spans="16:16" x14ac:dyDescent="0.3">
      <c r="P27815" s="1"/>
    </row>
    <row r="27816" spans="16:16" x14ac:dyDescent="0.3">
      <c r="P27816" s="1"/>
    </row>
    <row r="27817" spans="16:16" x14ac:dyDescent="0.3">
      <c r="P27817" s="1"/>
    </row>
    <row r="27818" spans="16:16" x14ac:dyDescent="0.3">
      <c r="P27818" s="1"/>
    </row>
    <row r="27819" spans="16:16" x14ac:dyDescent="0.3">
      <c r="P27819" s="1"/>
    </row>
    <row r="27820" spans="16:16" x14ac:dyDescent="0.3">
      <c r="P27820" s="1"/>
    </row>
    <row r="27821" spans="16:16" x14ac:dyDescent="0.3">
      <c r="P27821" s="1"/>
    </row>
    <row r="27822" spans="16:16" x14ac:dyDescent="0.3">
      <c r="P27822" s="1"/>
    </row>
    <row r="27823" spans="16:16" x14ac:dyDescent="0.3">
      <c r="P27823" s="1"/>
    </row>
    <row r="27824" spans="16:16" x14ac:dyDescent="0.3">
      <c r="P27824" s="1"/>
    </row>
    <row r="27825" spans="16:16" x14ac:dyDescent="0.3">
      <c r="P27825" s="1"/>
    </row>
    <row r="27826" spans="16:16" x14ac:dyDescent="0.3">
      <c r="P27826" s="1"/>
    </row>
    <row r="27827" spans="16:16" x14ac:dyDescent="0.3">
      <c r="P27827" s="1"/>
    </row>
    <row r="27828" spans="16:16" x14ac:dyDescent="0.3">
      <c r="P27828" s="1"/>
    </row>
    <row r="27829" spans="16:16" x14ac:dyDescent="0.3">
      <c r="P27829" s="1"/>
    </row>
    <row r="27830" spans="16:16" x14ac:dyDescent="0.3">
      <c r="P27830" s="1"/>
    </row>
    <row r="27831" spans="16:16" x14ac:dyDescent="0.3">
      <c r="P27831" s="1"/>
    </row>
    <row r="27832" spans="16:16" x14ac:dyDescent="0.3">
      <c r="P27832" s="1"/>
    </row>
    <row r="27833" spans="16:16" x14ac:dyDescent="0.3">
      <c r="P27833" s="1"/>
    </row>
    <row r="27834" spans="16:16" x14ac:dyDescent="0.3">
      <c r="P27834" s="1"/>
    </row>
    <row r="27835" spans="16:16" x14ac:dyDescent="0.3">
      <c r="P27835" s="1"/>
    </row>
    <row r="27836" spans="16:16" x14ac:dyDescent="0.3">
      <c r="P27836" s="1"/>
    </row>
    <row r="27837" spans="16:16" x14ac:dyDescent="0.3">
      <c r="P27837" s="1"/>
    </row>
    <row r="27838" spans="16:16" x14ac:dyDescent="0.3">
      <c r="P27838" s="1"/>
    </row>
    <row r="27839" spans="16:16" x14ac:dyDescent="0.3">
      <c r="P27839" s="1"/>
    </row>
    <row r="27840" spans="16:16" x14ac:dyDescent="0.3">
      <c r="P27840" s="1"/>
    </row>
    <row r="27841" spans="16:16" x14ac:dyDescent="0.3">
      <c r="P27841" s="1"/>
    </row>
    <row r="27842" spans="16:16" x14ac:dyDescent="0.3">
      <c r="P27842" s="1"/>
    </row>
    <row r="27843" spans="16:16" x14ac:dyDescent="0.3">
      <c r="P27843" s="1"/>
    </row>
    <row r="27844" spans="16:16" x14ac:dyDescent="0.3">
      <c r="P27844" s="1"/>
    </row>
    <row r="27845" spans="16:16" x14ac:dyDescent="0.3">
      <c r="P27845" s="1"/>
    </row>
    <row r="27846" spans="16:16" x14ac:dyDescent="0.3">
      <c r="P27846" s="1"/>
    </row>
    <row r="27847" spans="16:16" x14ac:dyDescent="0.3">
      <c r="P27847" s="1"/>
    </row>
    <row r="27848" spans="16:16" x14ac:dyDescent="0.3">
      <c r="P27848" s="1"/>
    </row>
    <row r="27849" spans="16:16" x14ac:dyDescent="0.3">
      <c r="P27849" s="1"/>
    </row>
    <row r="27850" spans="16:16" x14ac:dyDescent="0.3">
      <c r="P27850" s="1"/>
    </row>
    <row r="27851" spans="16:16" x14ac:dyDescent="0.3">
      <c r="P27851" s="1"/>
    </row>
    <row r="27852" spans="16:16" x14ac:dyDescent="0.3">
      <c r="P27852" s="1"/>
    </row>
    <row r="27853" spans="16:16" x14ac:dyDescent="0.3">
      <c r="P27853" s="1"/>
    </row>
    <row r="27854" spans="16:16" x14ac:dyDescent="0.3">
      <c r="P27854" s="1"/>
    </row>
    <row r="27855" spans="16:16" x14ac:dyDescent="0.3">
      <c r="P27855" s="1"/>
    </row>
    <row r="27856" spans="16:16" x14ac:dyDescent="0.3">
      <c r="P27856" s="1"/>
    </row>
    <row r="27857" spans="16:16" x14ac:dyDescent="0.3">
      <c r="P27857" s="1"/>
    </row>
    <row r="27858" spans="16:16" x14ac:dyDescent="0.3">
      <c r="P27858" s="1"/>
    </row>
    <row r="27859" spans="16:16" x14ac:dyDescent="0.3">
      <c r="P27859" s="1"/>
    </row>
    <row r="27860" spans="16:16" x14ac:dyDescent="0.3">
      <c r="P27860" s="1"/>
    </row>
    <row r="27861" spans="16:16" x14ac:dyDescent="0.3">
      <c r="P27861" s="1"/>
    </row>
    <row r="27862" spans="16:16" x14ac:dyDescent="0.3">
      <c r="P27862" s="1"/>
    </row>
    <row r="27863" spans="16:16" x14ac:dyDescent="0.3">
      <c r="P27863" s="1"/>
    </row>
    <row r="27864" spans="16:16" x14ac:dyDescent="0.3">
      <c r="P27864" s="1"/>
    </row>
    <row r="27865" spans="16:16" x14ac:dyDescent="0.3">
      <c r="P27865" s="1"/>
    </row>
    <row r="27866" spans="16:16" x14ac:dyDescent="0.3">
      <c r="P27866" s="1"/>
    </row>
    <row r="27867" spans="16:16" x14ac:dyDescent="0.3">
      <c r="P27867" s="1"/>
    </row>
    <row r="27868" spans="16:16" x14ac:dyDescent="0.3">
      <c r="P27868" s="1"/>
    </row>
    <row r="27869" spans="16:16" x14ac:dyDescent="0.3">
      <c r="P27869" s="1"/>
    </row>
    <row r="27870" spans="16:16" x14ac:dyDescent="0.3">
      <c r="P27870" s="1"/>
    </row>
    <row r="27871" spans="16:16" x14ac:dyDescent="0.3">
      <c r="P27871" s="1"/>
    </row>
    <row r="27872" spans="16:16" x14ac:dyDescent="0.3">
      <c r="P27872" s="1"/>
    </row>
    <row r="27873" spans="16:16" x14ac:dyDescent="0.3">
      <c r="P27873" s="1"/>
    </row>
    <row r="27874" spans="16:16" x14ac:dyDescent="0.3">
      <c r="P27874" s="1"/>
    </row>
    <row r="27875" spans="16:16" x14ac:dyDescent="0.3">
      <c r="P27875" s="1"/>
    </row>
    <row r="27876" spans="16:16" x14ac:dyDescent="0.3">
      <c r="P27876" s="1"/>
    </row>
    <row r="27877" spans="16:16" x14ac:dyDescent="0.3">
      <c r="P27877" s="1"/>
    </row>
    <row r="27878" spans="16:16" x14ac:dyDescent="0.3">
      <c r="P27878" s="1"/>
    </row>
    <row r="27879" spans="16:16" x14ac:dyDescent="0.3">
      <c r="P27879" s="1"/>
    </row>
    <row r="27880" spans="16:16" x14ac:dyDescent="0.3">
      <c r="P27880" s="1"/>
    </row>
    <row r="27881" spans="16:16" x14ac:dyDescent="0.3">
      <c r="P27881" s="1"/>
    </row>
    <row r="27882" spans="16:16" x14ac:dyDescent="0.3">
      <c r="P27882" s="1"/>
    </row>
    <row r="27883" spans="16:16" x14ac:dyDescent="0.3">
      <c r="P27883" s="1"/>
    </row>
    <row r="27884" spans="16:16" x14ac:dyDescent="0.3">
      <c r="P27884" s="1"/>
    </row>
    <row r="27885" spans="16:16" x14ac:dyDescent="0.3">
      <c r="P27885" s="1"/>
    </row>
    <row r="27886" spans="16:16" x14ac:dyDescent="0.3">
      <c r="P27886" s="1"/>
    </row>
    <row r="27887" spans="16:16" x14ac:dyDescent="0.3">
      <c r="P27887" s="1"/>
    </row>
    <row r="27888" spans="16:16" x14ac:dyDescent="0.3">
      <c r="P27888" s="1"/>
    </row>
    <row r="27889" spans="16:16" x14ac:dyDescent="0.3">
      <c r="P27889" s="1"/>
    </row>
    <row r="27890" spans="16:16" x14ac:dyDescent="0.3">
      <c r="P27890" s="1"/>
    </row>
    <row r="27891" spans="16:16" x14ac:dyDescent="0.3">
      <c r="P27891" s="1"/>
    </row>
    <row r="27892" spans="16:16" x14ac:dyDescent="0.3">
      <c r="P27892" s="1"/>
    </row>
    <row r="27893" spans="16:16" x14ac:dyDescent="0.3">
      <c r="P27893" s="1"/>
    </row>
    <row r="27894" spans="16:16" x14ac:dyDescent="0.3">
      <c r="P27894" s="1"/>
    </row>
    <row r="27895" spans="16:16" x14ac:dyDescent="0.3">
      <c r="P27895" s="1"/>
    </row>
    <row r="27896" spans="16:16" x14ac:dyDescent="0.3">
      <c r="P27896" s="1"/>
    </row>
    <row r="27897" spans="16:16" x14ac:dyDescent="0.3">
      <c r="P27897" s="1"/>
    </row>
    <row r="27898" spans="16:16" x14ac:dyDescent="0.3">
      <c r="P27898" s="1"/>
    </row>
    <row r="27899" spans="16:16" x14ac:dyDescent="0.3">
      <c r="P27899" s="1"/>
    </row>
    <row r="27900" spans="16:16" x14ac:dyDescent="0.3">
      <c r="P27900" s="1"/>
    </row>
    <row r="27901" spans="16:16" x14ac:dyDescent="0.3">
      <c r="P27901" s="1"/>
    </row>
    <row r="27902" spans="16:16" x14ac:dyDescent="0.3">
      <c r="P27902" s="1"/>
    </row>
    <row r="27903" spans="16:16" x14ac:dyDescent="0.3">
      <c r="P27903" s="1"/>
    </row>
    <row r="27904" spans="16:16" x14ac:dyDescent="0.3">
      <c r="P27904" s="1"/>
    </row>
    <row r="27905" spans="16:16" x14ac:dyDescent="0.3">
      <c r="P27905" s="1"/>
    </row>
    <row r="27906" spans="16:16" x14ac:dyDescent="0.3">
      <c r="P27906" s="1"/>
    </row>
    <row r="27907" spans="16:16" x14ac:dyDescent="0.3">
      <c r="P27907" s="1"/>
    </row>
    <row r="27908" spans="16:16" x14ac:dyDescent="0.3">
      <c r="P27908" s="1"/>
    </row>
    <row r="27909" spans="16:16" x14ac:dyDescent="0.3">
      <c r="P27909" s="1"/>
    </row>
    <row r="27910" spans="16:16" x14ac:dyDescent="0.3">
      <c r="P27910" s="1"/>
    </row>
    <row r="27911" spans="16:16" x14ac:dyDescent="0.3">
      <c r="P27911" s="1"/>
    </row>
    <row r="27912" spans="16:16" x14ac:dyDescent="0.3">
      <c r="P27912" s="1"/>
    </row>
    <row r="27913" spans="16:16" x14ac:dyDescent="0.3">
      <c r="P27913" s="1"/>
    </row>
    <row r="27914" spans="16:16" x14ac:dyDescent="0.3">
      <c r="P27914" s="1"/>
    </row>
    <row r="27915" spans="16:16" x14ac:dyDescent="0.3">
      <c r="P27915" s="1"/>
    </row>
    <row r="27916" spans="16:16" x14ac:dyDescent="0.3">
      <c r="P27916" s="1"/>
    </row>
    <row r="27917" spans="16:16" x14ac:dyDescent="0.3">
      <c r="P27917" s="1"/>
    </row>
    <row r="27918" spans="16:16" x14ac:dyDescent="0.3">
      <c r="P27918" s="1"/>
    </row>
    <row r="27919" spans="16:16" x14ac:dyDescent="0.3">
      <c r="P27919" s="1"/>
    </row>
    <row r="27920" spans="16:16" x14ac:dyDescent="0.3">
      <c r="P27920" s="1"/>
    </row>
    <row r="27921" spans="16:16" x14ac:dyDescent="0.3">
      <c r="P27921" s="1"/>
    </row>
    <row r="27922" spans="16:16" x14ac:dyDescent="0.3">
      <c r="P27922" s="1"/>
    </row>
    <row r="27923" spans="16:16" x14ac:dyDescent="0.3">
      <c r="P27923" s="1"/>
    </row>
    <row r="27924" spans="16:16" x14ac:dyDescent="0.3">
      <c r="P27924" s="1"/>
    </row>
    <row r="27925" spans="16:16" x14ac:dyDescent="0.3">
      <c r="P27925" s="1"/>
    </row>
    <row r="27926" spans="16:16" x14ac:dyDescent="0.3">
      <c r="P27926" s="1"/>
    </row>
    <row r="27927" spans="16:16" x14ac:dyDescent="0.3">
      <c r="P27927" s="1"/>
    </row>
    <row r="27928" spans="16:16" x14ac:dyDescent="0.3">
      <c r="P27928" s="1"/>
    </row>
    <row r="27929" spans="16:16" x14ac:dyDescent="0.3">
      <c r="P27929" s="1"/>
    </row>
    <row r="27930" spans="16:16" x14ac:dyDescent="0.3">
      <c r="P27930" s="1"/>
    </row>
    <row r="27931" spans="16:16" x14ac:dyDescent="0.3">
      <c r="P27931" s="1"/>
    </row>
    <row r="27932" spans="16:16" x14ac:dyDescent="0.3">
      <c r="P27932" s="1"/>
    </row>
    <row r="27933" spans="16:16" x14ac:dyDescent="0.3">
      <c r="P27933" s="1"/>
    </row>
    <row r="27934" spans="16:16" x14ac:dyDescent="0.3">
      <c r="P27934" s="1"/>
    </row>
    <row r="27935" spans="16:16" x14ac:dyDescent="0.3">
      <c r="P27935" s="1"/>
    </row>
    <row r="27936" spans="16:16" x14ac:dyDescent="0.3">
      <c r="P27936" s="1"/>
    </row>
    <row r="27937" spans="16:16" x14ac:dyDescent="0.3">
      <c r="P27937" s="1"/>
    </row>
    <row r="27938" spans="16:16" x14ac:dyDescent="0.3">
      <c r="P27938" s="1"/>
    </row>
    <row r="27939" spans="16:16" x14ac:dyDescent="0.3">
      <c r="P27939" s="1"/>
    </row>
    <row r="27940" spans="16:16" x14ac:dyDescent="0.3">
      <c r="P27940" s="1"/>
    </row>
    <row r="27941" spans="16:16" x14ac:dyDescent="0.3">
      <c r="P27941" s="1"/>
    </row>
    <row r="27942" spans="16:16" x14ac:dyDescent="0.3">
      <c r="P27942" s="1"/>
    </row>
    <row r="27943" spans="16:16" x14ac:dyDescent="0.3">
      <c r="P27943" s="1"/>
    </row>
    <row r="27944" spans="16:16" x14ac:dyDescent="0.3">
      <c r="P27944" s="1"/>
    </row>
    <row r="27945" spans="16:16" x14ac:dyDescent="0.3">
      <c r="P27945" s="1"/>
    </row>
    <row r="27946" spans="16:16" x14ac:dyDescent="0.3">
      <c r="P27946" s="1"/>
    </row>
    <row r="27947" spans="16:16" x14ac:dyDescent="0.3">
      <c r="P27947" s="1"/>
    </row>
    <row r="27948" spans="16:16" x14ac:dyDescent="0.3">
      <c r="P27948" s="1"/>
    </row>
    <row r="27949" spans="16:16" x14ac:dyDescent="0.3">
      <c r="P27949" s="1"/>
    </row>
    <row r="27950" spans="16:16" x14ac:dyDescent="0.3">
      <c r="P27950" s="1"/>
    </row>
    <row r="27951" spans="16:16" x14ac:dyDescent="0.3">
      <c r="P27951" s="1"/>
    </row>
    <row r="27952" spans="16:16" x14ac:dyDescent="0.3">
      <c r="P27952" s="1"/>
    </row>
    <row r="27953" spans="16:16" x14ac:dyDescent="0.3">
      <c r="P27953" s="1"/>
    </row>
    <row r="27954" spans="16:16" x14ac:dyDescent="0.3">
      <c r="P27954" s="1"/>
    </row>
    <row r="27955" spans="16:16" x14ac:dyDescent="0.3">
      <c r="P27955" s="1"/>
    </row>
    <row r="27956" spans="16:16" x14ac:dyDescent="0.3">
      <c r="P27956" s="1"/>
    </row>
    <row r="27957" spans="16:16" x14ac:dyDescent="0.3">
      <c r="P27957" s="1"/>
    </row>
    <row r="27958" spans="16:16" x14ac:dyDescent="0.3">
      <c r="P27958" s="1"/>
    </row>
    <row r="27959" spans="16:16" x14ac:dyDescent="0.3">
      <c r="P27959" s="1"/>
    </row>
    <row r="27960" spans="16:16" x14ac:dyDescent="0.3">
      <c r="P27960" s="1"/>
    </row>
    <row r="27961" spans="16:16" x14ac:dyDescent="0.3">
      <c r="P27961" s="1"/>
    </row>
    <row r="27962" spans="16:16" x14ac:dyDescent="0.3">
      <c r="P27962" s="1"/>
    </row>
    <row r="27963" spans="16:16" x14ac:dyDescent="0.3">
      <c r="P27963" s="1"/>
    </row>
    <row r="27964" spans="16:16" x14ac:dyDescent="0.3">
      <c r="P27964" s="1"/>
    </row>
    <row r="27965" spans="16:16" x14ac:dyDescent="0.3">
      <c r="P27965" s="1"/>
    </row>
    <row r="27966" spans="16:16" x14ac:dyDescent="0.3">
      <c r="P27966" s="1"/>
    </row>
    <row r="27967" spans="16:16" x14ac:dyDescent="0.3">
      <c r="P27967" s="1"/>
    </row>
    <row r="27968" spans="16:16" x14ac:dyDescent="0.3">
      <c r="P27968" s="1"/>
    </row>
    <row r="27969" spans="16:16" x14ac:dyDescent="0.3">
      <c r="P27969" s="1"/>
    </row>
    <row r="27970" spans="16:16" x14ac:dyDescent="0.3">
      <c r="P27970" s="1"/>
    </row>
    <row r="27971" spans="16:16" x14ac:dyDescent="0.3">
      <c r="P27971" s="1"/>
    </row>
    <row r="27972" spans="16:16" x14ac:dyDescent="0.3">
      <c r="P27972" s="1"/>
    </row>
    <row r="27973" spans="16:16" x14ac:dyDescent="0.3">
      <c r="P27973" s="1"/>
    </row>
    <row r="27974" spans="16:16" x14ac:dyDescent="0.3">
      <c r="P27974" s="1"/>
    </row>
    <row r="27975" spans="16:16" x14ac:dyDescent="0.3">
      <c r="P27975" s="1"/>
    </row>
    <row r="27976" spans="16:16" x14ac:dyDescent="0.3">
      <c r="P27976" s="1"/>
    </row>
    <row r="27977" spans="16:16" x14ac:dyDescent="0.3">
      <c r="P27977" s="1"/>
    </row>
    <row r="27978" spans="16:16" x14ac:dyDescent="0.3">
      <c r="P27978" s="1"/>
    </row>
    <row r="27979" spans="16:16" x14ac:dyDescent="0.3">
      <c r="P27979" s="1"/>
    </row>
    <row r="27980" spans="16:16" x14ac:dyDescent="0.3">
      <c r="P27980" s="1"/>
    </row>
    <row r="27981" spans="16:16" x14ac:dyDescent="0.3">
      <c r="P27981" s="1"/>
    </row>
    <row r="27982" spans="16:16" x14ac:dyDescent="0.3">
      <c r="P27982" s="1"/>
    </row>
    <row r="27983" spans="16:16" x14ac:dyDescent="0.3">
      <c r="P27983" s="1"/>
    </row>
    <row r="27984" spans="16:16" x14ac:dyDescent="0.3">
      <c r="P27984" s="1"/>
    </row>
    <row r="27985" spans="16:16" x14ac:dyDescent="0.3">
      <c r="P27985" s="1"/>
    </row>
    <row r="27986" spans="16:16" x14ac:dyDescent="0.3">
      <c r="P27986" s="1"/>
    </row>
    <row r="27987" spans="16:16" x14ac:dyDescent="0.3">
      <c r="P27987" s="1"/>
    </row>
    <row r="27988" spans="16:16" x14ac:dyDescent="0.3">
      <c r="P27988" s="1"/>
    </row>
    <row r="27989" spans="16:16" x14ac:dyDescent="0.3">
      <c r="P27989" s="1"/>
    </row>
    <row r="27990" spans="16:16" x14ac:dyDescent="0.3">
      <c r="P27990" s="1"/>
    </row>
    <row r="27991" spans="16:16" x14ac:dyDescent="0.3">
      <c r="P27991" s="1"/>
    </row>
    <row r="27992" spans="16:16" x14ac:dyDescent="0.3">
      <c r="P27992" s="1"/>
    </row>
    <row r="27993" spans="16:16" x14ac:dyDescent="0.3">
      <c r="P27993" s="1"/>
    </row>
    <row r="27994" spans="16:16" x14ac:dyDescent="0.3">
      <c r="P27994" s="1"/>
    </row>
    <row r="27995" spans="16:16" x14ac:dyDescent="0.3">
      <c r="P27995" s="1"/>
    </row>
    <row r="27996" spans="16:16" x14ac:dyDescent="0.3">
      <c r="P27996" s="1"/>
    </row>
    <row r="27997" spans="16:16" x14ac:dyDescent="0.3">
      <c r="P27997" s="1"/>
    </row>
    <row r="27998" spans="16:16" x14ac:dyDescent="0.3">
      <c r="P27998" s="1"/>
    </row>
    <row r="27999" spans="16:16" x14ac:dyDescent="0.3">
      <c r="P27999" s="1"/>
    </row>
    <row r="28000" spans="16:16" x14ac:dyDescent="0.3">
      <c r="P28000" s="1"/>
    </row>
    <row r="28001" spans="16:16" x14ac:dyDescent="0.3">
      <c r="P28001" s="1"/>
    </row>
    <row r="28002" spans="16:16" x14ac:dyDescent="0.3">
      <c r="P28002" s="1"/>
    </row>
    <row r="28003" spans="16:16" x14ac:dyDescent="0.3">
      <c r="P28003" s="1"/>
    </row>
    <row r="28004" spans="16:16" x14ac:dyDescent="0.3">
      <c r="P28004" s="1"/>
    </row>
    <row r="28005" spans="16:16" x14ac:dyDescent="0.3">
      <c r="P28005" s="1"/>
    </row>
    <row r="28006" spans="16:16" x14ac:dyDescent="0.3">
      <c r="P28006" s="1"/>
    </row>
    <row r="28007" spans="16:16" x14ac:dyDescent="0.3">
      <c r="P28007" s="1"/>
    </row>
    <row r="28008" spans="16:16" x14ac:dyDescent="0.3">
      <c r="P28008" s="1"/>
    </row>
    <row r="28009" spans="16:16" x14ac:dyDescent="0.3">
      <c r="P28009" s="1"/>
    </row>
    <row r="28010" spans="16:16" x14ac:dyDescent="0.3">
      <c r="P28010" s="1"/>
    </row>
    <row r="28011" spans="16:16" x14ac:dyDescent="0.3">
      <c r="P28011" s="1"/>
    </row>
    <row r="28012" spans="16:16" x14ac:dyDescent="0.3">
      <c r="P28012" s="1"/>
    </row>
    <row r="28013" spans="16:16" x14ac:dyDescent="0.3">
      <c r="P28013" s="1"/>
    </row>
    <row r="28014" spans="16:16" x14ac:dyDescent="0.3">
      <c r="P28014" s="1"/>
    </row>
    <row r="28015" spans="16:16" x14ac:dyDescent="0.3">
      <c r="P28015" s="1"/>
    </row>
    <row r="28016" spans="16:16" x14ac:dyDescent="0.3">
      <c r="P28016" s="1"/>
    </row>
    <row r="28017" spans="16:16" x14ac:dyDescent="0.3">
      <c r="P28017" s="1"/>
    </row>
    <row r="28018" spans="16:16" x14ac:dyDescent="0.3">
      <c r="P28018" s="1"/>
    </row>
    <row r="28019" spans="16:16" x14ac:dyDescent="0.3">
      <c r="P28019" s="1"/>
    </row>
    <row r="28020" spans="16:16" x14ac:dyDescent="0.3">
      <c r="P28020" s="1"/>
    </row>
    <row r="28021" spans="16:16" x14ac:dyDescent="0.3">
      <c r="P28021" s="1"/>
    </row>
    <row r="28022" spans="16:16" x14ac:dyDescent="0.3">
      <c r="P28022" s="1"/>
    </row>
    <row r="28023" spans="16:16" x14ac:dyDescent="0.3">
      <c r="P28023" s="1"/>
    </row>
    <row r="28024" spans="16:16" x14ac:dyDescent="0.3">
      <c r="P28024" s="1"/>
    </row>
    <row r="28025" spans="16:16" x14ac:dyDescent="0.3">
      <c r="P28025" s="1"/>
    </row>
    <row r="28026" spans="16:16" x14ac:dyDescent="0.3">
      <c r="P28026" s="1"/>
    </row>
    <row r="28027" spans="16:16" x14ac:dyDescent="0.3">
      <c r="P28027" s="1"/>
    </row>
    <row r="28028" spans="16:16" x14ac:dyDescent="0.3">
      <c r="P28028" s="1"/>
    </row>
    <row r="28029" spans="16:16" x14ac:dyDescent="0.3">
      <c r="P28029" s="1"/>
    </row>
    <row r="28030" spans="16:16" x14ac:dyDescent="0.3">
      <c r="P28030" s="1"/>
    </row>
    <row r="28031" spans="16:16" x14ac:dyDescent="0.3">
      <c r="P28031" s="1"/>
    </row>
    <row r="28032" spans="16:16" x14ac:dyDescent="0.3">
      <c r="P28032" s="1"/>
    </row>
    <row r="28033" spans="16:16" x14ac:dyDescent="0.3">
      <c r="P28033" s="1"/>
    </row>
    <row r="28034" spans="16:16" x14ac:dyDescent="0.3">
      <c r="P28034" s="1"/>
    </row>
    <row r="28035" spans="16:16" x14ac:dyDescent="0.3">
      <c r="P28035" s="1"/>
    </row>
    <row r="28036" spans="16:16" x14ac:dyDescent="0.3">
      <c r="P28036" s="1"/>
    </row>
    <row r="28037" spans="16:16" x14ac:dyDescent="0.3">
      <c r="P28037" s="1"/>
    </row>
    <row r="28038" spans="16:16" x14ac:dyDescent="0.3">
      <c r="P28038" s="1"/>
    </row>
    <row r="28039" spans="16:16" x14ac:dyDescent="0.3">
      <c r="P28039" s="1"/>
    </row>
    <row r="28040" spans="16:16" x14ac:dyDescent="0.3">
      <c r="P28040" s="1"/>
    </row>
    <row r="28041" spans="16:16" x14ac:dyDescent="0.3">
      <c r="P28041" s="1"/>
    </row>
    <row r="28042" spans="16:16" x14ac:dyDescent="0.3">
      <c r="P28042" s="1"/>
    </row>
    <row r="28043" spans="16:16" x14ac:dyDescent="0.3">
      <c r="P28043" s="1"/>
    </row>
    <row r="28044" spans="16:16" x14ac:dyDescent="0.3">
      <c r="P28044" s="1"/>
    </row>
    <row r="28045" spans="16:16" x14ac:dyDescent="0.3">
      <c r="P28045" s="1"/>
    </row>
    <row r="28046" spans="16:16" x14ac:dyDescent="0.3">
      <c r="P28046" s="1"/>
    </row>
    <row r="28047" spans="16:16" x14ac:dyDescent="0.3">
      <c r="P28047" s="1"/>
    </row>
    <row r="28048" spans="16:16" x14ac:dyDescent="0.3">
      <c r="P28048" s="1"/>
    </row>
    <row r="28049" spans="16:16" x14ac:dyDescent="0.3">
      <c r="P28049" s="1"/>
    </row>
    <row r="28050" spans="16:16" x14ac:dyDescent="0.3">
      <c r="P28050" s="1"/>
    </row>
    <row r="28051" spans="16:16" x14ac:dyDescent="0.3">
      <c r="P28051" s="1"/>
    </row>
    <row r="28052" spans="16:16" x14ac:dyDescent="0.3">
      <c r="P28052" s="1"/>
    </row>
    <row r="28053" spans="16:16" x14ac:dyDescent="0.3">
      <c r="P28053" s="1"/>
    </row>
    <row r="28054" spans="16:16" x14ac:dyDescent="0.3">
      <c r="P28054" s="1"/>
    </row>
    <row r="28055" spans="16:16" x14ac:dyDescent="0.3">
      <c r="P28055" s="1"/>
    </row>
    <row r="28056" spans="16:16" x14ac:dyDescent="0.3">
      <c r="P28056" s="1"/>
    </row>
    <row r="28057" spans="16:16" x14ac:dyDescent="0.3">
      <c r="P28057" s="1"/>
    </row>
    <row r="28058" spans="16:16" x14ac:dyDescent="0.3">
      <c r="P28058" s="1"/>
    </row>
    <row r="28059" spans="16:16" x14ac:dyDescent="0.3">
      <c r="P28059" s="1"/>
    </row>
    <row r="28060" spans="16:16" x14ac:dyDescent="0.3">
      <c r="P28060" s="1"/>
    </row>
    <row r="28061" spans="16:16" x14ac:dyDescent="0.3">
      <c r="P28061" s="1"/>
    </row>
    <row r="28062" spans="16:16" x14ac:dyDescent="0.3">
      <c r="P28062" s="1"/>
    </row>
    <row r="28063" spans="16:16" x14ac:dyDescent="0.3">
      <c r="P28063" s="1"/>
    </row>
    <row r="28064" spans="16:16" x14ac:dyDescent="0.3">
      <c r="P28064" s="1"/>
    </row>
    <row r="28065" spans="16:16" x14ac:dyDescent="0.3">
      <c r="P28065" s="1"/>
    </row>
    <row r="28066" spans="16:16" x14ac:dyDescent="0.3">
      <c r="P28066" s="1"/>
    </row>
    <row r="28067" spans="16:16" x14ac:dyDescent="0.3">
      <c r="P28067" s="1"/>
    </row>
    <row r="28068" spans="16:16" x14ac:dyDescent="0.3">
      <c r="P28068" s="1"/>
    </row>
    <row r="28069" spans="16:16" x14ac:dyDescent="0.3">
      <c r="P28069" s="1"/>
    </row>
    <row r="28070" spans="16:16" x14ac:dyDescent="0.3">
      <c r="P28070" s="1"/>
    </row>
    <row r="28071" spans="16:16" x14ac:dyDescent="0.3">
      <c r="P28071" s="1"/>
    </row>
    <row r="28072" spans="16:16" x14ac:dyDescent="0.3">
      <c r="P28072" s="1"/>
    </row>
    <row r="28073" spans="16:16" x14ac:dyDescent="0.3">
      <c r="P28073" s="1"/>
    </row>
    <row r="28074" spans="16:16" x14ac:dyDescent="0.3">
      <c r="P28074" s="1"/>
    </row>
    <row r="28075" spans="16:16" x14ac:dyDescent="0.3">
      <c r="P28075" s="1"/>
    </row>
    <row r="28076" spans="16:16" x14ac:dyDescent="0.3">
      <c r="P28076" s="1"/>
    </row>
    <row r="28077" spans="16:16" x14ac:dyDescent="0.3">
      <c r="P28077" s="1"/>
    </row>
    <row r="28078" spans="16:16" x14ac:dyDescent="0.3">
      <c r="P28078" s="1"/>
    </row>
    <row r="28079" spans="16:16" x14ac:dyDescent="0.3">
      <c r="P28079" s="1"/>
    </row>
    <row r="28080" spans="16:16" x14ac:dyDescent="0.3">
      <c r="P28080" s="1"/>
    </row>
    <row r="28081" spans="16:16" x14ac:dyDescent="0.3">
      <c r="P28081" s="1"/>
    </row>
    <row r="28082" spans="16:16" x14ac:dyDescent="0.3">
      <c r="P28082" s="1"/>
    </row>
    <row r="28083" spans="16:16" x14ac:dyDescent="0.3">
      <c r="P28083" s="1"/>
    </row>
    <row r="28084" spans="16:16" x14ac:dyDescent="0.3">
      <c r="P28084" s="1"/>
    </row>
    <row r="28085" spans="16:16" x14ac:dyDescent="0.3">
      <c r="P28085" s="1"/>
    </row>
    <row r="28086" spans="16:16" x14ac:dyDescent="0.3">
      <c r="P28086" s="1"/>
    </row>
    <row r="28087" spans="16:16" x14ac:dyDescent="0.3">
      <c r="P28087" s="1"/>
    </row>
    <row r="28088" spans="16:16" x14ac:dyDescent="0.3">
      <c r="P28088" s="1"/>
    </row>
    <row r="28089" spans="16:16" x14ac:dyDescent="0.3">
      <c r="P28089" s="1"/>
    </row>
    <row r="28090" spans="16:16" x14ac:dyDescent="0.3">
      <c r="P28090" s="1"/>
    </row>
    <row r="28091" spans="16:16" x14ac:dyDescent="0.3">
      <c r="P28091" s="1"/>
    </row>
    <row r="28092" spans="16:16" x14ac:dyDescent="0.3">
      <c r="P28092" s="1"/>
    </row>
    <row r="28093" spans="16:16" x14ac:dyDescent="0.3">
      <c r="P28093" s="1"/>
    </row>
    <row r="28094" spans="16:16" x14ac:dyDescent="0.3">
      <c r="P28094" s="1"/>
    </row>
    <row r="28095" spans="16:16" x14ac:dyDescent="0.3">
      <c r="P28095" s="1"/>
    </row>
    <row r="28096" spans="16:16" x14ac:dyDescent="0.3">
      <c r="P28096" s="1"/>
    </row>
    <row r="28097" spans="16:16" x14ac:dyDescent="0.3">
      <c r="P28097" s="1"/>
    </row>
    <row r="28098" spans="16:16" x14ac:dyDescent="0.3">
      <c r="P28098" s="1"/>
    </row>
    <row r="28099" spans="16:16" x14ac:dyDescent="0.3">
      <c r="P28099" s="1"/>
    </row>
    <row r="28100" spans="16:16" x14ac:dyDescent="0.3">
      <c r="P28100" s="1"/>
    </row>
    <row r="28101" spans="16:16" x14ac:dyDescent="0.3">
      <c r="P28101" s="1"/>
    </row>
    <row r="28102" spans="16:16" x14ac:dyDescent="0.3">
      <c r="P28102" s="1"/>
    </row>
    <row r="28103" spans="16:16" x14ac:dyDescent="0.3">
      <c r="P28103" s="1"/>
    </row>
    <row r="28104" spans="16:16" x14ac:dyDescent="0.3">
      <c r="P28104" s="1"/>
    </row>
    <row r="28105" spans="16:16" x14ac:dyDescent="0.3">
      <c r="P28105" s="1"/>
    </row>
    <row r="28106" spans="16:16" x14ac:dyDescent="0.3">
      <c r="P28106" s="1"/>
    </row>
    <row r="28107" spans="16:16" x14ac:dyDescent="0.3">
      <c r="P28107" s="1"/>
    </row>
    <row r="28108" spans="16:16" x14ac:dyDescent="0.3">
      <c r="P28108" s="1"/>
    </row>
    <row r="28109" spans="16:16" x14ac:dyDescent="0.3">
      <c r="P28109" s="1"/>
    </row>
    <row r="28110" spans="16:16" x14ac:dyDescent="0.3">
      <c r="P28110" s="1"/>
    </row>
    <row r="28111" spans="16:16" x14ac:dyDescent="0.3">
      <c r="P28111" s="1"/>
    </row>
    <row r="28112" spans="16:16" x14ac:dyDescent="0.3">
      <c r="P28112" s="1"/>
    </row>
    <row r="28113" spans="16:16" x14ac:dyDescent="0.3">
      <c r="P28113" s="1"/>
    </row>
    <row r="28114" spans="16:16" x14ac:dyDescent="0.3">
      <c r="P28114" s="1"/>
    </row>
    <row r="28115" spans="16:16" x14ac:dyDescent="0.3">
      <c r="P28115" s="1"/>
    </row>
    <row r="28116" spans="16:16" x14ac:dyDescent="0.3">
      <c r="P28116" s="1"/>
    </row>
    <row r="28117" spans="16:16" x14ac:dyDescent="0.3">
      <c r="P28117" s="1"/>
    </row>
    <row r="28118" spans="16:16" x14ac:dyDescent="0.3">
      <c r="P28118" s="1"/>
    </row>
    <row r="28119" spans="16:16" x14ac:dyDescent="0.3">
      <c r="P28119" s="1"/>
    </row>
    <row r="28120" spans="16:16" x14ac:dyDescent="0.3">
      <c r="P28120" s="1"/>
    </row>
    <row r="28121" spans="16:16" x14ac:dyDescent="0.3">
      <c r="P28121" s="1"/>
    </row>
    <row r="28122" spans="16:16" x14ac:dyDescent="0.3">
      <c r="P28122" s="1"/>
    </row>
    <row r="28123" spans="16:16" x14ac:dyDescent="0.3">
      <c r="P28123" s="1"/>
    </row>
    <row r="28124" spans="16:16" x14ac:dyDescent="0.3">
      <c r="P28124" s="1"/>
    </row>
    <row r="28125" spans="16:16" x14ac:dyDescent="0.3">
      <c r="P28125" s="1"/>
    </row>
    <row r="28126" spans="16:16" x14ac:dyDescent="0.3">
      <c r="P28126" s="1"/>
    </row>
    <row r="28127" spans="16:16" x14ac:dyDescent="0.3">
      <c r="P28127" s="1"/>
    </row>
    <row r="28128" spans="16:16" x14ac:dyDescent="0.3">
      <c r="P28128" s="1"/>
    </row>
    <row r="28129" spans="16:16" x14ac:dyDescent="0.3">
      <c r="P28129" s="1"/>
    </row>
    <row r="28130" spans="16:16" x14ac:dyDescent="0.3">
      <c r="P28130" s="1"/>
    </row>
    <row r="28131" spans="16:16" x14ac:dyDescent="0.3">
      <c r="P28131" s="1"/>
    </row>
    <row r="28132" spans="16:16" x14ac:dyDescent="0.3">
      <c r="P28132" s="1"/>
    </row>
    <row r="28133" spans="16:16" x14ac:dyDescent="0.3">
      <c r="P28133" s="1"/>
    </row>
    <row r="28134" spans="16:16" x14ac:dyDescent="0.3">
      <c r="P28134" s="1"/>
    </row>
    <row r="28135" spans="16:16" x14ac:dyDescent="0.3">
      <c r="P28135" s="1"/>
    </row>
    <row r="28136" spans="16:16" x14ac:dyDescent="0.3">
      <c r="P28136" s="1"/>
    </row>
    <row r="28137" spans="16:16" x14ac:dyDescent="0.3">
      <c r="P28137" s="1"/>
    </row>
    <row r="28138" spans="16:16" x14ac:dyDescent="0.3">
      <c r="P28138" s="1"/>
    </row>
    <row r="28139" spans="16:16" x14ac:dyDescent="0.3">
      <c r="P28139" s="1"/>
    </row>
    <row r="28140" spans="16:16" x14ac:dyDescent="0.3">
      <c r="P28140" s="1"/>
    </row>
    <row r="28141" spans="16:16" x14ac:dyDescent="0.3">
      <c r="P28141" s="1"/>
    </row>
    <row r="28142" spans="16:16" x14ac:dyDescent="0.3">
      <c r="P28142" s="1"/>
    </row>
    <row r="28143" spans="16:16" x14ac:dyDescent="0.3">
      <c r="P28143" s="1"/>
    </row>
    <row r="28144" spans="16:16" x14ac:dyDescent="0.3">
      <c r="P28144" s="1"/>
    </row>
    <row r="28145" spans="16:16" x14ac:dyDescent="0.3">
      <c r="P28145" s="1"/>
    </row>
    <row r="28146" spans="16:16" x14ac:dyDescent="0.3">
      <c r="P28146" s="1"/>
    </row>
    <row r="28147" spans="16:16" x14ac:dyDescent="0.3">
      <c r="P28147" s="1"/>
    </row>
    <row r="28148" spans="16:16" x14ac:dyDescent="0.3">
      <c r="P28148" s="1"/>
    </row>
    <row r="28149" spans="16:16" x14ac:dyDescent="0.3">
      <c r="P28149" s="1"/>
    </row>
    <row r="28150" spans="16:16" x14ac:dyDescent="0.3">
      <c r="P28150" s="1"/>
    </row>
    <row r="28151" spans="16:16" x14ac:dyDescent="0.3">
      <c r="P28151" s="1"/>
    </row>
    <row r="28152" spans="16:16" x14ac:dyDescent="0.3">
      <c r="P28152" s="1"/>
    </row>
    <row r="28153" spans="16:16" x14ac:dyDescent="0.3">
      <c r="P28153" s="1"/>
    </row>
    <row r="28154" spans="16:16" x14ac:dyDescent="0.3">
      <c r="P28154" s="1"/>
    </row>
    <row r="28155" spans="16:16" x14ac:dyDescent="0.3">
      <c r="P28155" s="1"/>
    </row>
    <row r="28156" spans="16:16" x14ac:dyDescent="0.3">
      <c r="P28156" s="1"/>
    </row>
    <row r="28157" spans="16:16" x14ac:dyDescent="0.3">
      <c r="P28157" s="1"/>
    </row>
    <row r="28158" spans="16:16" x14ac:dyDescent="0.3">
      <c r="P28158" s="1"/>
    </row>
    <row r="28159" spans="16:16" x14ac:dyDescent="0.3">
      <c r="P28159" s="1"/>
    </row>
    <row r="28160" spans="16:16" x14ac:dyDescent="0.3">
      <c r="P28160" s="1"/>
    </row>
    <row r="28161" spans="16:16" x14ac:dyDescent="0.3">
      <c r="P28161" s="1"/>
    </row>
    <row r="28162" spans="16:16" x14ac:dyDescent="0.3">
      <c r="P28162" s="1"/>
    </row>
    <row r="28163" spans="16:16" x14ac:dyDescent="0.3">
      <c r="P28163" s="1"/>
    </row>
    <row r="28164" spans="16:16" x14ac:dyDescent="0.3">
      <c r="P28164" s="1"/>
    </row>
    <row r="28165" spans="16:16" x14ac:dyDescent="0.3">
      <c r="P28165" s="1"/>
    </row>
    <row r="28166" spans="16:16" x14ac:dyDescent="0.3">
      <c r="P28166" s="1"/>
    </row>
    <row r="28167" spans="16:16" x14ac:dyDescent="0.3">
      <c r="P28167" s="1"/>
    </row>
    <row r="28168" spans="16:16" x14ac:dyDescent="0.3">
      <c r="P28168" s="1"/>
    </row>
    <row r="28169" spans="16:16" x14ac:dyDescent="0.3">
      <c r="P28169" s="1"/>
    </row>
    <row r="28170" spans="16:16" x14ac:dyDescent="0.3">
      <c r="P28170" s="1"/>
    </row>
    <row r="28171" spans="16:16" x14ac:dyDescent="0.3">
      <c r="P28171" s="1"/>
    </row>
    <row r="28172" spans="16:16" x14ac:dyDescent="0.3">
      <c r="P28172" s="1"/>
    </row>
    <row r="28173" spans="16:16" x14ac:dyDescent="0.3">
      <c r="P28173" s="1"/>
    </row>
    <row r="28174" spans="16:16" x14ac:dyDescent="0.3">
      <c r="P28174" s="1"/>
    </row>
    <row r="28175" spans="16:16" x14ac:dyDescent="0.3">
      <c r="P28175" s="1"/>
    </row>
    <row r="28176" spans="16:16" x14ac:dyDescent="0.3">
      <c r="P28176" s="1"/>
    </row>
    <row r="28177" spans="16:16" x14ac:dyDescent="0.3">
      <c r="P28177" s="1"/>
    </row>
    <row r="28178" spans="16:16" x14ac:dyDescent="0.3">
      <c r="P28178" s="1"/>
    </row>
    <row r="28179" spans="16:16" x14ac:dyDescent="0.3">
      <c r="P28179" s="1"/>
    </row>
    <row r="28180" spans="16:16" x14ac:dyDescent="0.3">
      <c r="P28180" s="1"/>
    </row>
    <row r="28181" spans="16:16" x14ac:dyDescent="0.3">
      <c r="P28181" s="1"/>
    </row>
    <row r="28182" spans="16:16" x14ac:dyDescent="0.3">
      <c r="P28182" s="1"/>
    </row>
    <row r="28183" spans="16:16" x14ac:dyDescent="0.3">
      <c r="P28183" s="1"/>
    </row>
    <row r="28184" spans="16:16" x14ac:dyDescent="0.3">
      <c r="P28184" s="1"/>
    </row>
    <row r="28185" spans="16:16" x14ac:dyDescent="0.3">
      <c r="P28185" s="1"/>
    </row>
    <row r="28186" spans="16:16" x14ac:dyDescent="0.3">
      <c r="P28186" s="1"/>
    </row>
    <row r="28187" spans="16:16" x14ac:dyDescent="0.3">
      <c r="P28187" s="1"/>
    </row>
    <row r="28188" spans="16:16" x14ac:dyDescent="0.3">
      <c r="P28188" s="1"/>
    </row>
    <row r="28189" spans="16:16" x14ac:dyDescent="0.3">
      <c r="P28189" s="1"/>
    </row>
    <row r="28190" spans="16:16" x14ac:dyDescent="0.3">
      <c r="P28190" s="1"/>
    </row>
    <row r="28191" spans="16:16" x14ac:dyDescent="0.3">
      <c r="P28191" s="1"/>
    </row>
    <row r="28192" spans="16:16" x14ac:dyDescent="0.3">
      <c r="P28192" s="1"/>
    </row>
    <row r="28193" spans="16:16" x14ac:dyDescent="0.3">
      <c r="P28193" s="1"/>
    </row>
    <row r="28194" spans="16:16" x14ac:dyDescent="0.3">
      <c r="P28194" s="1"/>
    </row>
    <row r="28195" spans="16:16" x14ac:dyDescent="0.3">
      <c r="P28195" s="1"/>
    </row>
    <row r="28196" spans="16:16" x14ac:dyDescent="0.3">
      <c r="P28196" s="1"/>
    </row>
    <row r="28197" spans="16:16" x14ac:dyDescent="0.3">
      <c r="P28197" s="1"/>
    </row>
    <row r="28198" spans="16:16" x14ac:dyDescent="0.3">
      <c r="P28198" s="1"/>
    </row>
    <row r="28199" spans="16:16" x14ac:dyDescent="0.3">
      <c r="P28199" s="1"/>
    </row>
    <row r="28200" spans="16:16" x14ac:dyDescent="0.3">
      <c r="P28200" s="1"/>
    </row>
    <row r="28201" spans="16:16" x14ac:dyDescent="0.3">
      <c r="P28201" s="1"/>
    </row>
    <row r="28202" spans="16:16" x14ac:dyDescent="0.3">
      <c r="P28202" s="1"/>
    </row>
    <row r="28203" spans="16:16" x14ac:dyDescent="0.3">
      <c r="P28203" s="1"/>
    </row>
    <row r="28204" spans="16:16" x14ac:dyDescent="0.3">
      <c r="P28204" s="1"/>
    </row>
    <row r="28205" spans="16:16" x14ac:dyDescent="0.3">
      <c r="P28205" s="1"/>
    </row>
    <row r="28206" spans="16:16" x14ac:dyDescent="0.3">
      <c r="P28206" s="1"/>
    </row>
    <row r="28207" spans="16:16" x14ac:dyDescent="0.3">
      <c r="P28207" s="1"/>
    </row>
    <row r="28208" spans="16:16" x14ac:dyDescent="0.3">
      <c r="P28208" s="1"/>
    </row>
    <row r="28209" spans="16:16" x14ac:dyDescent="0.3">
      <c r="P28209" s="1"/>
    </row>
    <row r="28210" spans="16:16" x14ac:dyDescent="0.3">
      <c r="P28210" s="1"/>
    </row>
    <row r="28211" spans="16:16" x14ac:dyDescent="0.3">
      <c r="P28211" s="1"/>
    </row>
    <row r="28212" spans="16:16" x14ac:dyDescent="0.3">
      <c r="P28212" s="1"/>
    </row>
    <row r="28213" spans="16:16" x14ac:dyDescent="0.3">
      <c r="P28213" s="1"/>
    </row>
    <row r="28214" spans="16:16" x14ac:dyDescent="0.3">
      <c r="P28214" s="1"/>
    </row>
    <row r="28215" spans="16:16" x14ac:dyDescent="0.3">
      <c r="P28215" s="1"/>
    </row>
    <row r="28216" spans="16:16" x14ac:dyDescent="0.3">
      <c r="P28216" s="1"/>
    </row>
    <row r="28217" spans="16:16" x14ac:dyDescent="0.3">
      <c r="P28217" s="1"/>
    </row>
    <row r="28218" spans="16:16" x14ac:dyDescent="0.3">
      <c r="P28218" s="1"/>
    </row>
    <row r="28219" spans="16:16" x14ac:dyDescent="0.3">
      <c r="P28219" s="1"/>
    </row>
    <row r="28220" spans="16:16" x14ac:dyDescent="0.3">
      <c r="P28220" s="1"/>
    </row>
    <row r="28221" spans="16:16" x14ac:dyDescent="0.3">
      <c r="P28221" s="1"/>
    </row>
    <row r="28222" spans="16:16" x14ac:dyDescent="0.3">
      <c r="P28222" s="1"/>
    </row>
    <row r="28223" spans="16:16" x14ac:dyDescent="0.3">
      <c r="P28223" s="1"/>
    </row>
    <row r="28224" spans="16:16" x14ac:dyDescent="0.3">
      <c r="P28224" s="1"/>
    </row>
    <row r="28225" spans="16:16" x14ac:dyDescent="0.3">
      <c r="P28225" s="1"/>
    </row>
    <row r="28226" spans="16:16" x14ac:dyDescent="0.3">
      <c r="P28226" s="1"/>
    </row>
    <row r="28227" spans="16:16" x14ac:dyDescent="0.3">
      <c r="P28227" s="1"/>
    </row>
    <row r="28228" spans="16:16" x14ac:dyDescent="0.3">
      <c r="P28228" s="1"/>
    </row>
    <row r="28229" spans="16:16" x14ac:dyDescent="0.3">
      <c r="P28229" s="1"/>
    </row>
    <row r="28230" spans="16:16" x14ac:dyDescent="0.3">
      <c r="P28230" s="1"/>
    </row>
    <row r="28231" spans="16:16" x14ac:dyDescent="0.3">
      <c r="P28231" s="1"/>
    </row>
    <row r="28232" spans="16:16" x14ac:dyDescent="0.3">
      <c r="P28232" s="1"/>
    </row>
    <row r="28233" spans="16:16" x14ac:dyDescent="0.3">
      <c r="P28233" s="1"/>
    </row>
    <row r="28234" spans="16:16" x14ac:dyDescent="0.3">
      <c r="P28234" s="1"/>
    </row>
    <row r="28235" spans="16:16" x14ac:dyDescent="0.3">
      <c r="P28235" s="1"/>
    </row>
    <row r="28236" spans="16:16" x14ac:dyDescent="0.3">
      <c r="P28236" s="1"/>
    </row>
    <row r="28237" spans="16:16" x14ac:dyDescent="0.3">
      <c r="P28237" s="1"/>
    </row>
    <row r="28238" spans="16:16" x14ac:dyDescent="0.3">
      <c r="P28238" s="1"/>
    </row>
    <row r="28239" spans="16:16" x14ac:dyDescent="0.3">
      <c r="P28239" s="1"/>
    </row>
    <row r="28240" spans="16:16" x14ac:dyDescent="0.3">
      <c r="P28240" s="1"/>
    </row>
    <row r="28241" spans="16:16" x14ac:dyDescent="0.3">
      <c r="P28241" s="1"/>
    </row>
    <row r="28242" spans="16:16" x14ac:dyDescent="0.3">
      <c r="P28242" s="1"/>
    </row>
    <row r="28243" spans="16:16" x14ac:dyDescent="0.3">
      <c r="P28243" s="1"/>
    </row>
    <row r="28244" spans="16:16" x14ac:dyDescent="0.3">
      <c r="P28244" s="1"/>
    </row>
    <row r="28245" spans="16:16" x14ac:dyDescent="0.3">
      <c r="P28245" s="1"/>
    </row>
    <row r="28246" spans="16:16" x14ac:dyDescent="0.3">
      <c r="P28246" s="1"/>
    </row>
    <row r="28247" spans="16:16" x14ac:dyDescent="0.3">
      <c r="P28247" s="1"/>
    </row>
    <row r="28248" spans="16:16" x14ac:dyDescent="0.3">
      <c r="P28248" s="1"/>
    </row>
    <row r="28249" spans="16:16" x14ac:dyDescent="0.3">
      <c r="P28249" s="1"/>
    </row>
    <row r="28250" spans="16:16" x14ac:dyDescent="0.3">
      <c r="P28250" s="1"/>
    </row>
    <row r="28251" spans="16:16" x14ac:dyDescent="0.3">
      <c r="P28251" s="1"/>
    </row>
    <row r="28252" spans="16:16" x14ac:dyDescent="0.3">
      <c r="P28252" s="1"/>
    </row>
    <row r="28253" spans="16:16" x14ac:dyDescent="0.3">
      <c r="P28253" s="1"/>
    </row>
    <row r="28254" spans="16:16" x14ac:dyDescent="0.3">
      <c r="P28254" s="1"/>
    </row>
    <row r="28255" spans="16:16" x14ac:dyDescent="0.3">
      <c r="P28255" s="1"/>
    </row>
    <row r="28256" spans="16:16" x14ac:dyDescent="0.3">
      <c r="P28256" s="1"/>
    </row>
    <row r="28257" spans="16:16" x14ac:dyDescent="0.3">
      <c r="P28257" s="1"/>
    </row>
    <row r="28258" spans="16:16" x14ac:dyDescent="0.3">
      <c r="P28258" s="1"/>
    </row>
    <row r="28259" spans="16:16" x14ac:dyDescent="0.3">
      <c r="P28259" s="1"/>
    </row>
    <row r="28260" spans="16:16" x14ac:dyDescent="0.3">
      <c r="P28260" s="1"/>
    </row>
    <row r="28261" spans="16:16" x14ac:dyDescent="0.3">
      <c r="P28261" s="1"/>
    </row>
    <row r="28262" spans="16:16" x14ac:dyDescent="0.3">
      <c r="P28262" s="1"/>
    </row>
    <row r="28263" spans="16:16" x14ac:dyDescent="0.3">
      <c r="P28263" s="1"/>
    </row>
    <row r="28264" spans="16:16" x14ac:dyDescent="0.3">
      <c r="P28264" s="1"/>
    </row>
    <row r="28265" spans="16:16" x14ac:dyDescent="0.3">
      <c r="P28265" s="1"/>
    </row>
    <row r="28266" spans="16:16" x14ac:dyDescent="0.3">
      <c r="P28266" s="1"/>
    </row>
    <row r="28267" spans="16:16" x14ac:dyDescent="0.3">
      <c r="P28267" s="1"/>
    </row>
    <row r="28268" spans="16:16" x14ac:dyDescent="0.3">
      <c r="P28268" s="1"/>
    </row>
    <row r="28269" spans="16:16" x14ac:dyDescent="0.3">
      <c r="P28269" s="1"/>
    </row>
    <row r="28270" spans="16:16" x14ac:dyDescent="0.3">
      <c r="P28270" s="1"/>
    </row>
    <row r="28271" spans="16:16" x14ac:dyDescent="0.3">
      <c r="P28271" s="1"/>
    </row>
    <row r="28272" spans="16:16" x14ac:dyDescent="0.3">
      <c r="P28272" s="1"/>
    </row>
    <row r="28273" spans="16:16" x14ac:dyDescent="0.3">
      <c r="P28273" s="1"/>
    </row>
    <row r="28274" spans="16:16" x14ac:dyDescent="0.3">
      <c r="P28274" s="1"/>
    </row>
    <row r="28275" spans="16:16" x14ac:dyDescent="0.3">
      <c r="P28275" s="1"/>
    </row>
    <row r="28276" spans="16:16" x14ac:dyDescent="0.3">
      <c r="P28276" s="1"/>
    </row>
    <row r="28277" spans="16:16" x14ac:dyDescent="0.3">
      <c r="P28277" s="1"/>
    </row>
    <row r="28278" spans="16:16" x14ac:dyDescent="0.3">
      <c r="P28278" s="1"/>
    </row>
    <row r="28279" spans="16:16" x14ac:dyDescent="0.3">
      <c r="P28279" s="1"/>
    </row>
    <row r="28280" spans="16:16" x14ac:dyDescent="0.3">
      <c r="P28280" s="1"/>
    </row>
    <row r="28281" spans="16:16" x14ac:dyDescent="0.3">
      <c r="P28281" s="1"/>
    </row>
    <row r="28282" spans="16:16" x14ac:dyDescent="0.3">
      <c r="P28282" s="1"/>
    </row>
    <row r="28283" spans="16:16" x14ac:dyDescent="0.3">
      <c r="P28283" s="1"/>
    </row>
    <row r="28284" spans="16:16" x14ac:dyDescent="0.3">
      <c r="P28284" s="1"/>
    </row>
    <row r="28285" spans="16:16" x14ac:dyDescent="0.3">
      <c r="P28285" s="1"/>
    </row>
    <row r="28286" spans="16:16" x14ac:dyDescent="0.3">
      <c r="P28286" s="1"/>
    </row>
    <row r="28287" spans="16:16" x14ac:dyDescent="0.3">
      <c r="P28287" s="1"/>
    </row>
    <row r="28288" spans="16:16" x14ac:dyDescent="0.3">
      <c r="P28288" s="1"/>
    </row>
    <row r="28289" spans="16:16" x14ac:dyDescent="0.3">
      <c r="P28289" s="1"/>
    </row>
    <row r="28290" spans="16:16" x14ac:dyDescent="0.3">
      <c r="P28290" s="1"/>
    </row>
    <row r="28291" spans="16:16" x14ac:dyDescent="0.3">
      <c r="P28291" s="1"/>
    </row>
    <row r="28292" spans="16:16" x14ac:dyDescent="0.3">
      <c r="P28292" s="1"/>
    </row>
    <row r="28293" spans="16:16" x14ac:dyDescent="0.3">
      <c r="P28293" s="1"/>
    </row>
    <row r="28294" spans="16:16" x14ac:dyDescent="0.3">
      <c r="P28294" s="1"/>
    </row>
    <row r="28295" spans="16:16" x14ac:dyDescent="0.3">
      <c r="P28295" s="1"/>
    </row>
    <row r="28296" spans="16:16" x14ac:dyDescent="0.3">
      <c r="P28296" s="1"/>
    </row>
    <row r="28297" spans="16:16" x14ac:dyDescent="0.3">
      <c r="P28297" s="1"/>
    </row>
    <row r="28298" spans="16:16" x14ac:dyDescent="0.3">
      <c r="P28298" s="1"/>
    </row>
    <row r="28299" spans="16:16" x14ac:dyDescent="0.3">
      <c r="P28299" s="1"/>
    </row>
    <row r="28300" spans="16:16" x14ac:dyDescent="0.3">
      <c r="P28300" s="1"/>
    </row>
    <row r="28301" spans="16:16" x14ac:dyDescent="0.3">
      <c r="P28301" s="1"/>
    </row>
    <row r="28302" spans="16:16" x14ac:dyDescent="0.3">
      <c r="P28302" s="1"/>
    </row>
    <row r="28303" spans="16:16" x14ac:dyDescent="0.3">
      <c r="P28303" s="1"/>
    </row>
    <row r="28304" spans="16:16" x14ac:dyDescent="0.3">
      <c r="P28304" s="1"/>
    </row>
    <row r="28305" spans="16:16" x14ac:dyDescent="0.3">
      <c r="P28305" s="1"/>
    </row>
    <row r="28306" spans="16:16" x14ac:dyDescent="0.3">
      <c r="P28306" s="1"/>
    </row>
    <row r="28307" spans="16:16" x14ac:dyDescent="0.3">
      <c r="P28307" s="1"/>
    </row>
    <row r="28308" spans="16:16" x14ac:dyDescent="0.3">
      <c r="P28308" s="1"/>
    </row>
    <row r="28309" spans="16:16" x14ac:dyDescent="0.3">
      <c r="P28309" s="1"/>
    </row>
    <row r="28310" spans="16:16" x14ac:dyDescent="0.3">
      <c r="P28310" s="1"/>
    </row>
    <row r="28311" spans="16:16" x14ac:dyDescent="0.3">
      <c r="P28311" s="1"/>
    </row>
    <row r="28312" spans="16:16" x14ac:dyDescent="0.3">
      <c r="P28312" s="1"/>
    </row>
    <row r="28313" spans="16:16" x14ac:dyDescent="0.3">
      <c r="P28313" s="1"/>
    </row>
    <row r="28314" spans="16:16" x14ac:dyDescent="0.3">
      <c r="P28314" s="1"/>
    </row>
    <row r="28315" spans="16:16" x14ac:dyDescent="0.3">
      <c r="P28315" s="1"/>
    </row>
    <row r="28316" spans="16:16" x14ac:dyDescent="0.3">
      <c r="P28316" s="1"/>
    </row>
    <row r="28317" spans="16:16" x14ac:dyDescent="0.3">
      <c r="P28317" s="1"/>
    </row>
    <row r="28318" spans="16:16" x14ac:dyDescent="0.3">
      <c r="P28318" s="1"/>
    </row>
    <row r="28319" spans="16:16" x14ac:dyDescent="0.3">
      <c r="P28319" s="1"/>
    </row>
    <row r="28320" spans="16:16" x14ac:dyDescent="0.3">
      <c r="P28320" s="1"/>
    </row>
    <row r="28321" spans="16:16" x14ac:dyDescent="0.3">
      <c r="P28321" s="1"/>
    </row>
    <row r="28322" spans="16:16" x14ac:dyDescent="0.3">
      <c r="P28322" s="1"/>
    </row>
    <row r="28323" spans="16:16" x14ac:dyDescent="0.3">
      <c r="P28323" s="1"/>
    </row>
    <row r="28324" spans="16:16" x14ac:dyDescent="0.3">
      <c r="P28324" s="1"/>
    </row>
    <row r="28325" spans="16:16" x14ac:dyDescent="0.3">
      <c r="P28325" s="1"/>
    </row>
    <row r="28326" spans="16:16" x14ac:dyDescent="0.3">
      <c r="P28326" s="1"/>
    </row>
    <row r="28327" spans="16:16" x14ac:dyDescent="0.3">
      <c r="P28327" s="1"/>
    </row>
    <row r="28328" spans="16:16" x14ac:dyDescent="0.3">
      <c r="P28328" s="1"/>
    </row>
    <row r="28329" spans="16:16" x14ac:dyDescent="0.3">
      <c r="P28329" s="1"/>
    </row>
    <row r="28330" spans="16:16" x14ac:dyDescent="0.3">
      <c r="P28330" s="1"/>
    </row>
    <row r="28331" spans="16:16" x14ac:dyDescent="0.3">
      <c r="P28331" s="1"/>
    </row>
    <row r="28332" spans="16:16" x14ac:dyDescent="0.3">
      <c r="P28332" s="1"/>
    </row>
    <row r="28333" spans="16:16" x14ac:dyDescent="0.3">
      <c r="P28333" s="1"/>
    </row>
    <row r="28334" spans="16:16" x14ac:dyDescent="0.3">
      <c r="P28334" s="1"/>
    </row>
    <row r="28335" spans="16:16" x14ac:dyDescent="0.3">
      <c r="P28335" s="1"/>
    </row>
    <row r="28336" spans="16:16" x14ac:dyDescent="0.3">
      <c r="P28336" s="1"/>
    </row>
    <row r="28337" spans="16:16" x14ac:dyDescent="0.3">
      <c r="P28337" s="1"/>
    </row>
    <row r="28338" spans="16:16" x14ac:dyDescent="0.3">
      <c r="P28338" s="1"/>
    </row>
    <row r="28339" spans="16:16" x14ac:dyDescent="0.3">
      <c r="P28339" s="1"/>
    </row>
    <row r="28340" spans="16:16" x14ac:dyDescent="0.3">
      <c r="P28340" s="1"/>
    </row>
    <row r="28341" spans="16:16" x14ac:dyDescent="0.3">
      <c r="P28341" s="1"/>
    </row>
    <row r="28342" spans="16:16" x14ac:dyDescent="0.3">
      <c r="P28342" s="1"/>
    </row>
    <row r="28343" spans="16:16" x14ac:dyDescent="0.3">
      <c r="P28343" s="1"/>
    </row>
    <row r="28344" spans="16:16" x14ac:dyDescent="0.3">
      <c r="P28344" s="1"/>
    </row>
    <row r="28345" spans="16:16" x14ac:dyDescent="0.3">
      <c r="P28345" s="1"/>
    </row>
    <row r="28346" spans="16:16" x14ac:dyDescent="0.3">
      <c r="P28346" s="1"/>
    </row>
    <row r="28347" spans="16:16" x14ac:dyDescent="0.3">
      <c r="P28347" s="1"/>
    </row>
    <row r="28348" spans="16:16" x14ac:dyDescent="0.3">
      <c r="P28348" s="1"/>
    </row>
    <row r="28349" spans="16:16" x14ac:dyDescent="0.3">
      <c r="P28349" s="1"/>
    </row>
    <row r="28350" spans="16:16" x14ac:dyDescent="0.3">
      <c r="P28350" s="1"/>
    </row>
    <row r="28351" spans="16:16" x14ac:dyDescent="0.3">
      <c r="P28351" s="1"/>
    </row>
    <row r="28352" spans="16:16" x14ac:dyDescent="0.3">
      <c r="P28352" s="1"/>
    </row>
    <row r="28353" spans="16:16" x14ac:dyDescent="0.3">
      <c r="P28353" s="1"/>
    </row>
    <row r="28354" spans="16:16" x14ac:dyDescent="0.3">
      <c r="P28354" s="1"/>
    </row>
    <row r="28355" spans="16:16" x14ac:dyDescent="0.3">
      <c r="P28355" s="1"/>
    </row>
    <row r="28356" spans="16:16" x14ac:dyDescent="0.3">
      <c r="P28356" s="1"/>
    </row>
    <row r="28357" spans="16:16" x14ac:dyDescent="0.3">
      <c r="P28357" s="1"/>
    </row>
    <row r="28358" spans="16:16" x14ac:dyDescent="0.3">
      <c r="P28358" s="1"/>
    </row>
    <row r="28359" spans="16:16" x14ac:dyDescent="0.3">
      <c r="P28359" s="1"/>
    </row>
    <row r="28360" spans="16:16" x14ac:dyDescent="0.3">
      <c r="P28360" s="1"/>
    </row>
    <row r="28361" spans="16:16" x14ac:dyDescent="0.3">
      <c r="P28361" s="1"/>
    </row>
    <row r="28362" spans="16:16" x14ac:dyDescent="0.3">
      <c r="P28362" s="1"/>
    </row>
    <row r="28363" spans="16:16" x14ac:dyDescent="0.3">
      <c r="P28363" s="1"/>
    </row>
    <row r="28364" spans="16:16" x14ac:dyDescent="0.3">
      <c r="P28364" s="1"/>
    </row>
    <row r="28365" spans="16:16" x14ac:dyDescent="0.3">
      <c r="P28365" s="1"/>
    </row>
    <row r="28366" spans="16:16" x14ac:dyDescent="0.3">
      <c r="P28366" s="1"/>
    </row>
    <row r="28367" spans="16:16" x14ac:dyDescent="0.3">
      <c r="P28367" s="1"/>
    </row>
    <row r="28368" spans="16:16" x14ac:dyDescent="0.3">
      <c r="P28368" s="1"/>
    </row>
    <row r="28369" spans="16:16" x14ac:dyDescent="0.3">
      <c r="P28369" s="1"/>
    </row>
    <row r="28370" spans="16:16" x14ac:dyDescent="0.3">
      <c r="P28370" s="1"/>
    </row>
    <row r="28371" spans="16:16" x14ac:dyDescent="0.3">
      <c r="P28371" s="1"/>
    </row>
    <row r="28372" spans="16:16" x14ac:dyDescent="0.3">
      <c r="P28372" s="1"/>
    </row>
    <row r="28373" spans="16:16" x14ac:dyDescent="0.3">
      <c r="P28373" s="1"/>
    </row>
    <row r="28374" spans="16:16" x14ac:dyDescent="0.3">
      <c r="P28374" s="1"/>
    </row>
    <row r="28375" spans="16:16" x14ac:dyDescent="0.3">
      <c r="P28375" s="1"/>
    </row>
    <row r="28376" spans="16:16" x14ac:dyDescent="0.3">
      <c r="P28376" s="1"/>
    </row>
    <row r="28377" spans="16:16" x14ac:dyDescent="0.3">
      <c r="P28377" s="1"/>
    </row>
    <row r="28378" spans="16:16" x14ac:dyDescent="0.3">
      <c r="P28378" s="1"/>
    </row>
    <row r="28379" spans="16:16" x14ac:dyDescent="0.3">
      <c r="P28379" s="1"/>
    </row>
    <row r="28380" spans="16:16" x14ac:dyDescent="0.3">
      <c r="P28380" s="1"/>
    </row>
    <row r="28381" spans="16:16" x14ac:dyDescent="0.3">
      <c r="P28381" s="1"/>
    </row>
    <row r="28382" spans="16:16" x14ac:dyDescent="0.3">
      <c r="P28382" s="1"/>
    </row>
    <row r="28383" spans="16:16" x14ac:dyDescent="0.3">
      <c r="P28383" s="1"/>
    </row>
    <row r="28384" spans="16:16" x14ac:dyDescent="0.3">
      <c r="P28384" s="1"/>
    </row>
    <row r="28385" spans="16:16" x14ac:dyDescent="0.3">
      <c r="P28385" s="1"/>
    </row>
    <row r="28386" spans="16:16" x14ac:dyDescent="0.3">
      <c r="P28386" s="1"/>
    </row>
    <row r="28387" spans="16:16" x14ac:dyDescent="0.3">
      <c r="P28387" s="1"/>
    </row>
    <row r="28388" spans="16:16" x14ac:dyDescent="0.3">
      <c r="P28388" s="1"/>
    </row>
    <row r="28389" spans="16:16" x14ac:dyDescent="0.3">
      <c r="P28389" s="1"/>
    </row>
    <row r="28390" spans="16:16" x14ac:dyDescent="0.3">
      <c r="P28390" s="1"/>
    </row>
    <row r="28391" spans="16:16" x14ac:dyDescent="0.3">
      <c r="P28391" s="1"/>
    </row>
    <row r="28392" spans="16:16" x14ac:dyDescent="0.3">
      <c r="P28392" s="1"/>
    </row>
    <row r="28393" spans="16:16" x14ac:dyDescent="0.3">
      <c r="P28393" s="1"/>
    </row>
    <row r="28394" spans="16:16" x14ac:dyDescent="0.3">
      <c r="P28394" s="1"/>
    </row>
    <row r="28395" spans="16:16" x14ac:dyDescent="0.3">
      <c r="P28395" s="1"/>
    </row>
    <row r="28396" spans="16:16" x14ac:dyDescent="0.3">
      <c r="P28396" s="1"/>
    </row>
    <row r="28397" spans="16:16" x14ac:dyDescent="0.3">
      <c r="P28397" s="1"/>
    </row>
    <row r="28398" spans="16:16" x14ac:dyDescent="0.3">
      <c r="P28398" s="1"/>
    </row>
    <row r="28399" spans="16:16" x14ac:dyDescent="0.3">
      <c r="P28399" s="1"/>
    </row>
    <row r="28400" spans="16:16" x14ac:dyDescent="0.3">
      <c r="P28400" s="1"/>
    </row>
    <row r="28401" spans="16:16" x14ac:dyDescent="0.3">
      <c r="P28401" s="1"/>
    </row>
    <row r="28402" spans="16:16" x14ac:dyDescent="0.3">
      <c r="P28402" s="1"/>
    </row>
    <row r="28403" spans="16:16" x14ac:dyDescent="0.3">
      <c r="P28403" s="1"/>
    </row>
    <row r="28404" spans="16:16" x14ac:dyDescent="0.3">
      <c r="P28404" s="1"/>
    </row>
    <row r="28405" spans="16:16" x14ac:dyDescent="0.3">
      <c r="P28405" s="1"/>
    </row>
    <row r="28406" spans="16:16" x14ac:dyDescent="0.3">
      <c r="P28406" s="1"/>
    </row>
    <row r="28407" spans="16:16" x14ac:dyDescent="0.3">
      <c r="P28407" s="1"/>
    </row>
    <row r="28408" spans="16:16" x14ac:dyDescent="0.3">
      <c r="P28408" s="1"/>
    </row>
    <row r="28409" spans="16:16" x14ac:dyDescent="0.3">
      <c r="P28409" s="1"/>
    </row>
    <row r="28410" spans="16:16" x14ac:dyDescent="0.3">
      <c r="P28410" s="1"/>
    </row>
    <row r="28411" spans="16:16" x14ac:dyDescent="0.3">
      <c r="P28411" s="1"/>
    </row>
    <row r="28412" spans="16:16" x14ac:dyDescent="0.3">
      <c r="P28412" s="1"/>
    </row>
    <row r="28413" spans="16:16" x14ac:dyDescent="0.3">
      <c r="P28413" s="1"/>
    </row>
    <row r="28414" spans="16:16" x14ac:dyDescent="0.3">
      <c r="P28414" s="1"/>
    </row>
    <row r="28415" spans="16:16" x14ac:dyDescent="0.3">
      <c r="P28415" s="1"/>
    </row>
    <row r="28416" spans="16:16" x14ac:dyDescent="0.3">
      <c r="P28416" s="1"/>
    </row>
    <row r="28417" spans="16:16" x14ac:dyDescent="0.3">
      <c r="P28417" s="1"/>
    </row>
    <row r="28418" spans="16:16" x14ac:dyDescent="0.3">
      <c r="P28418" s="1"/>
    </row>
    <row r="28419" spans="16:16" x14ac:dyDescent="0.3">
      <c r="P28419" s="1"/>
    </row>
    <row r="28420" spans="16:16" x14ac:dyDescent="0.3">
      <c r="P28420" s="1"/>
    </row>
    <row r="28421" spans="16:16" x14ac:dyDescent="0.3">
      <c r="P28421" s="1"/>
    </row>
    <row r="28422" spans="16:16" x14ac:dyDescent="0.3">
      <c r="P28422" s="1"/>
    </row>
    <row r="28423" spans="16:16" x14ac:dyDescent="0.3">
      <c r="P28423" s="1"/>
    </row>
    <row r="28424" spans="16:16" x14ac:dyDescent="0.3">
      <c r="P28424" s="1"/>
    </row>
    <row r="28425" spans="16:16" x14ac:dyDescent="0.3">
      <c r="P28425" s="1"/>
    </row>
    <row r="28426" spans="16:16" x14ac:dyDescent="0.3">
      <c r="P28426" s="1"/>
    </row>
    <row r="28427" spans="16:16" x14ac:dyDescent="0.3">
      <c r="P28427" s="1"/>
    </row>
    <row r="28428" spans="16:16" x14ac:dyDescent="0.3">
      <c r="P28428" s="1"/>
    </row>
    <row r="28429" spans="16:16" x14ac:dyDescent="0.3">
      <c r="P28429" s="1"/>
    </row>
    <row r="28430" spans="16:16" x14ac:dyDescent="0.3">
      <c r="P28430" s="1"/>
    </row>
    <row r="28431" spans="16:16" x14ac:dyDescent="0.3">
      <c r="P28431" s="1"/>
    </row>
    <row r="28432" spans="16:16" x14ac:dyDescent="0.3">
      <c r="P28432" s="1"/>
    </row>
    <row r="28433" spans="16:16" x14ac:dyDescent="0.3">
      <c r="P28433" s="1"/>
    </row>
    <row r="28434" spans="16:16" x14ac:dyDescent="0.3">
      <c r="P28434" s="1"/>
    </row>
    <row r="28435" spans="16:16" x14ac:dyDescent="0.3">
      <c r="P28435" s="1"/>
    </row>
    <row r="28436" spans="16:16" x14ac:dyDescent="0.3">
      <c r="P28436" s="1"/>
    </row>
    <row r="28437" spans="16:16" x14ac:dyDescent="0.3">
      <c r="P28437" s="1"/>
    </row>
    <row r="28438" spans="16:16" x14ac:dyDescent="0.3">
      <c r="P28438" s="1"/>
    </row>
    <row r="28439" spans="16:16" x14ac:dyDescent="0.3">
      <c r="P28439" s="1"/>
    </row>
    <row r="28440" spans="16:16" x14ac:dyDescent="0.3">
      <c r="P28440" s="1"/>
    </row>
    <row r="28441" spans="16:16" x14ac:dyDescent="0.3">
      <c r="P28441" s="1"/>
    </row>
    <row r="28442" spans="16:16" x14ac:dyDescent="0.3">
      <c r="P28442" s="1"/>
    </row>
    <row r="28443" spans="16:16" x14ac:dyDescent="0.3">
      <c r="P28443" s="1"/>
    </row>
    <row r="28444" spans="16:16" x14ac:dyDescent="0.3">
      <c r="P28444" s="1"/>
    </row>
    <row r="28445" spans="16:16" x14ac:dyDescent="0.3">
      <c r="P28445" s="1"/>
    </row>
    <row r="28446" spans="16:16" x14ac:dyDescent="0.3">
      <c r="P28446" s="1"/>
    </row>
    <row r="28447" spans="16:16" x14ac:dyDescent="0.3">
      <c r="P28447" s="1"/>
    </row>
    <row r="28448" spans="16:16" x14ac:dyDescent="0.3">
      <c r="P28448" s="1"/>
    </row>
    <row r="28449" spans="16:16" x14ac:dyDescent="0.3">
      <c r="P28449" s="1"/>
    </row>
    <row r="28450" spans="16:16" x14ac:dyDescent="0.3">
      <c r="P28450" s="1"/>
    </row>
    <row r="28451" spans="16:16" x14ac:dyDescent="0.3">
      <c r="P28451" s="1"/>
    </row>
    <row r="28452" spans="16:16" x14ac:dyDescent="0.3">
      <c r="P28452" s="1"/>
    </row>
    <row r="28453" spans="16:16" x14ac:dyDescent="0.3">
      <c r="P28453" s="1"/>
    </row>
    <row r="28454" spans="16:16" x14ac:dyDescent="0.3">
      <c r="P28454" s="1"/>
    </row>
    <row r="28455" spans="16:16" x14ac:dyDescent="0.3">
      <c r="P28455" s="1"/>
    </row>
    <row r="28456" spans="16:16" x14ac:dyDescent="0.3">
      <c r="P28456" s="1"/>
    </row>
    <row r="28457" spans="16:16" x14ac:dyDescent="0.3">
      <c r="P28457" s="1"/>
    </row>
    <row r="28458" spans="16:16" x14ac:dyDescent="0.3">
      <c r="P28458" s="1"/>
    </row>
    <row r="28459" spans="16:16" x14ac:dyDescent="0.3">
      <c r="P28459" s="1"/>
    </row>
    <row r="28460" spans="16:16" x14ac:dyDescent="0.3">
      <c r="P28460" s="1"/>
    </row>
    <row r="28461" spans="16:16" x14ac:dyDescent="0.3">
      <c r="P28461" s="1"/>
    </row>
    <row r="28462" spans="16:16" x14ac:dyDescent="0.3">
      <c r="P28462" s="1"/>
    </row>
    <row r="28463" spans="16:16" x14ac:dyDescent="0.3">
      <c r="P28463" s="1"/>
    </row>
    <row r="28464" spans="16:16" x14ac:dyDescent="0.3">
      <c r="P28464" s="1"/>
    </row>
    <row r="28465" spans="16:16" x14ac:dyDescent="0.3">
      <c r="P28465" s="1"/>
    </row>
    <row r="28466" spans="16:16" x14ac:dyDescent="0.3">
      <c r="P28466" s="1"/>
    </row>
    <row r="28467" spans="16:16" x14ac:dyDescent="0.3">
      <c r="P28467" s="1"/>
    </row>
    <row r="28468" spans="16:16" x14ac:dyDescent="0.3">
      <c r="P28468" s="1"/>
    </row>
    <row r="28469" spans="16:16" x14ac:dyDescent="0.3">
      <c r="P28469" s="1"/>
    </row>
    <row r="28470" spans="16:16" x14ac:dyDescent="0.3">
      <c r="P28470" s="1"/>
    </row>
    <row r="28471" spans="16:16" x14ac:dyDescent="0.3">
      <c r="P28471" s="1"/>
    </row>
    <row r="28472" spans="16:16" x14ac:dyDescent="0.3">
      <c r="P28472" s="1"/>
    </row>
    <row r="28473" spans="16:16" x14ac:dyDescent="0.3">
      <c r="P28473" s="1"/>
    </row>
    <row r="28474" spans="16:16" x14ac:dyDescent="0.3">
      <c r="P28474" s="1"/>
    </row>
    <row r="28475" spans="16:16" x14ac:dyDescent="0.3">
      <c r="P28475" s="1"/>
    </row>
    <row r="28476" spans="16:16" x14ac:dyDescent="0.3">
      <c r="P28476" s="1"/>
    </row>
    <row r="28477" spans="16:16" x14ac:dyDescent="0.3">
      <c r="P28477" s="1"/>
    </row>
    <row r="28478" spans="16:16" x14ac:dyDescent="0.3">
      <c r="P28478" s="1"/>
    </row>
    <row r="28479" spans="16:16" x14ac:dyDescent="0.3">
      <c r="P28479" s="1"/>
    </row>
    <row r="28480" spans="16:16" x14ac:dyDescent="0.3">
      <c r="P28480" s="1"/>
    </row>
    <row r="28481" spans="16:16" x14ac:dyDescent="0.3">
      <c r="P28481" s="1"/>
    </row>
    <row r="28482" spans="16:16" x14ac:dyDescent="0.3">
      <c r="P28482" s="1"/>
    </row>
    <row r="28483" spans="16:16" x14ac:dyDescent="0.3">
      <c r="P28483" s="1"/>
    </row>
    <row r="28484" spans="16:16" x14ac:dyDescent="0.3">
      <c r="P28484" s="1"/>
    </row>
    <row r="28485" spans="16:16" x14ac:dyDescent="0.3">
      <c r="P28485" s="1"/>
    </row>
    <row r="28486" spans="16:16" x14ac:dyDescent="0.3">
      <c r="P28486" s="1"/>
    </row>
    <row r="28487" spans="16:16" x14ac:dyDescent="0.3">
      <c r="P28487" s="1"/>
    </row>
    <row r="28488" spans="16:16" x14ac:dyDescent="0.3">
      <c r="P28488" s="1"/>
    </row>
    <row r="28489" spans="16:16" x14ac:dyDescent="0.3">
      <c r="P28489" s="1"/>
    </row>
    <row r="28490" spans="16:16" x14ac:dyDescent="0.3">
      <c r="P28490" s="1"/>
    </row>
    <row r="28491" spans="16:16" x14ac:dyDescent="0.3">
      <c r="P28491" s="1"/>
    </row>
    <row r="28492" spans="16:16" x14ac:dyDescent="0.3">
      <c r="P28492" s="1"/>
    </row>
    <row r="28493" spans="16:16" x14ac:dyDescent="0.3">
      <c r="P28493" s="1"/>
    </row>
    <row r="28494" spans="16:16" x14ac:dyDescent="0.3">
      <c r="P28494" s="1"/>
    </row>
    <row r="28495" spans="16:16" x14ac:dyDescent="0.3">
      <c r="P28495" s="1"/>
    </row>
    <row r="28496" spans="16:16" x14ac:dyDescent="0.3">
      <c r="P28496" s="1"/>
    </row>
    <row r="28497" spans="16:16" x14ac:dyDescent="0.3">
      <c r="P28497" s="1"/>
    </row>
    <row r="28498" spans="16:16" x14ac:dyDescent="0.3">
      <c r="P28498" s="1"/>
    </row>
    <row r="28499" spans="16:16" x14ac:dyDescent="0.3">
      <c r="P28499" s="1"/>
    </row>
    <row r="28500" spans="16:16" x14ac:dyDescent="0.3">
      <c r="P28500" s="1"/>
    </row>
    <row r="28501" spans="16:16" x14ac:dyDescent="0.3">
      <c r="P28501" s="1"/>
    </row>
    <row r="28502" spans="16:16" x14ac:dyDescent="0.3">
      <c r="P28502" s="1"/>
    </row>
    <row r="28503" spans="16:16" x14ac:dyDescent="0.3">
      <c r="P28503" s="1"/>
    </row>
    <row r="28504" spans="16:16" x14ac:dyDescent="0.3">
      <c r="P28504" s="1"/>
    </row>
    <row r="28505" spans="16:16" x14ac:dyDescent="0.3">
      <c r="P28505" s="1"/>
    </row>
    <row r="28506" spans="16:16" x14ac:dyDescent="0.3">
      <c r="P28506" s="1"/>
    </row>
    <row r="28507" spans="16:16" x14ac:dyDescent="0.3">
      <c r="P28507" s="1"/>
    </row>
    <row r="28508" spans="16:16" x14ac:dyDescent="0.3">
      <c r="P28508" s="1"/>
    </row>
    <row r="28509" spans="16:16" x14ac:dyDescent="0.3">
      <c r="P28509" s="1"/>
    </row>
    <row r="28510" spans="16:16" x14ac:dyDescent="0.3">
      <c r="P28510" s="1"/>
    </row>
    <row r="28511" spans="16:16" x14ac:dyDescent="0.3">
      <c r="P28511" s="1"/>
    </row>
    <row r="28512" spans="16:16" x14ac:dyDescent="0.3">
      <c r="P28512" s="1"/>
    </row>
    <row r="28513" spans="16:16" x14ac:dyDescent="0.3">
      <c r="P28513" s="1"/>
    </row>
    <row r="28514" spans="16:16" x14ac:dyDescent="0.3">
      <c r="P28514" s="1"/>
    </row>
    <row r="28515" spans="16:16" x14ac:dyDescent="0.3">
      <c r="P28515" s="1"/>
    </row>
    <row r="28516" spans="16:16" x14ac:dyDescent="0.3">
      <c r="P28516" s="1"/>
    </row>
    <row r="28517" spans="16:16" x14ac:dyDescent="0.3">
      <c r="P28517" s="1"/>
    </row>
    <row r="28518" spans="16:16" x14ac:dyDescent="0.3">
      <c r="P28518" s="1"/>
    </row>
    <row r="28519" spans="16:16" x14ac:dyDescent="0.3">
      <c r="P28519" s="1"/>
    </row>
    <row r="28520" spans="16:16" x14ac:dyDescent="0.3">
      <c r="P28520" s="1"/>
    </row>
    <row r="28521" spans="16:16" x14ac:dyDescent="0.3">
      <c r="P28521" s="1"/>
    </row>
    <row r="28522" spans="16:16" x14ac:dyDescent="0.3">
      <c r="P28522" s="1"/>
    </row>
    <row r="28523" spans="16:16" x14ac:dyDescent="0.3">
      <c r="P28523" s="1"/>
    </row>
    <row r="28524" spans="16:16" x14ac:dyDescent="0.3">
      <c r="P28524" s="1"/>
    </row>
    <row r="28525" spans="16:16" x14ac:dyDescent="0.3">
      <c r="P28525" s="1"/>
    </row>
    <row r="28526" spans="16:16" x14ac:dyDescent="0.3">
      <c r="P28526" s="1"/>
    </row>
    <row r="28527" spans="16:16" x14ac:dyDescent="0.3">
      <c r="P28527" s="1"/>
    </row>
    <row r="28528" spans="16:16" x14ac:dyDescent="0.3">
      <c r="P28528" s="1"/>
    </row>
    <row r="28529" spans="16:16" x14ac:dyDescent="0.3">
      <c r="P28529" s="1"/>
    </row>
    <row r="28530" spans="16:16" x14ac:dyDescent="0.3">
      <c r="P28530" s="1"/>
    </row>
    <row r="28531" spans="16:16" x14ac:dyDescent="0.3">
      <c r="P28531" s="1"/>
    </row>
    <row r="28532" spans="16:16" x14ac:dyDescent="0.3">
      <c r="P28532" s="1"/>
    </row>
    <row r="28533" spans="16:16" x14ac:dyDescent="0.3">
      <c r="P28533" s="1"/>
    </row>
    <row r="28534" spans="16:16" x14ac:dyDescent="0.3">
      <c r="P28534" s="1"/>
    </row>
    <row r="28535" spans="16:16" x14ac:dyDescent="0.3">
      <c r="P28535" s="1"/>
    </row>
    <row r="28536" spans="16:16" x14ac:dyDescent="0.3">
      <c r="P28536" s="1"/>
    </row>
    <row r="28537" spans="16:16" x14ac:dyDescent="0.3">
      <c r="P28537" s="1"/>
    </row>
    <row r="28538" spans="16:16" x14ac:dyDescent="0.3">
      <c r="P28538" s="1"/>
    </row>
    <row r="28539" spans="16:16" x14ac:dyDescent="0.3">
      <c r="P28539" s="1"/>
    </row>
    <row r="28540" spans="16:16" x14ac:dyDescent="0.3">
      <c r="P28540" s="1"/>
    </row>
    <row r="28541" spans="16:16" x14ac:dyDescent="0.3">
      <c r="P28541" s="1"/>
    </row>
    <row r="28542" spans="16:16" x14ac:dyDescent="0.3">
      <c r="P28542" s="1"/>
    </row>
    <row r="28543" spans="16:16" x14ac:dyDescent="0.3">
      <c r="P28543" s="1"/>
    </row>
    <row r="28544" spans="16:16" x14ac:dyDescent="0.3">
      <c r="P28544" s="1"/>
    </row>
    <row r="28545" spans="16:16" x14ac:dyDescent="0.3">
      <c r="P28545" s="1"/>
    </row>
    <row r="28546" spans="16:16" x14ac:dyDescent="0.3">
      <c r="P28546" s="1"/>
    </row>
    <row r="28547" spans="16:16" x14ac:dyDescent="0.3">
      <c r="P28547" s="1"/>
    </row>
    <row r="28548" spans="16:16" x14ac:dyDescent="0.3">
      <c r="P28548" s="1"/>
    </row>
    <row r="28549" spans="16:16" x14ac:dyDescent="0.3">
      <c r="P28549" s="1"/>
    </row>
    <row r="28550" spans="16:16" x14ac:dyDescent="0.3">
      <c r="P28550" s="1"/>
    </row>
    <row r="28551" spans="16:16" x14ac:dyDescent="0.3">
      <c r="P28551" s="1"/>
    </row>
    <row r="28552" spans="16:16" x14ac:dyDescent="0.3">
      <c r="P28552" s="1"/>
    </row>
    <row r="28553" spans="16:16" x14ac:dyDescent="0.3">
      <c r="P28553" s="1"/>
    </row>
    <row r="28554" spans="16:16" x14ac:dyDescent="0.3">
      <c r="P28554" s="1"/>
    </row>
    <row r="28555" spans="16:16" x14ac:dyDescent="0.3">
      <c r="P28555" s="1"/>
    </row>
    <row r="28556" spans="16:16" x14ac:dyDescent="0.3">
      <c r="P28556" s="1"/>
    </row>
    <row r="28557" spans="16:16" x14ac:dyDescent="0.3">
      <c r="P28557" s="1"/>
    </row>
    <row r="28558" spans="16:16" x14ac:dyDescent="0.3">
      <c r="P28558" s="1"/>
    </row>
    <row r="28559" spans="16:16" x14ac:dyDescent="0.3">
      <c r="P28559" s="1"/>
    </row>
    <row r="28560" spans="16:16" x14ac:dyDescent="0.3">
      <c r="P28560" s="1"/>
    </row>
    <row r="28561" spans="16:16" x14ac:dyDescent="0.3">
      <c r="P28561" s="1"/>
    </row>
    <row r="28562" spans="16:16" x14ac:dyDescent="0.3">
      <c r="P28562" s="1"/>
    </row>
    <row r="28563" spans="16:16" x14ac:dyDescent="0.3">
      <c r="P28563" s="1"/>
    </row>
    <row r="28564" spans="16:16" x14ac:dyDescent="0.3">
      <c r="P28564" s="1"/>
    </row>
    <row r="28565" spans="16:16" x14ac:dyDescent="0.3">
      <c r="P28565" s="1"/>
    </row>
    <row r="28566" spans="16:16" x14ac:dyDescent="0.3">
      <c r="P28566" s="1"/>
    </row>
    <row r="28567" spans="16:16" x14ac:dyDescent="0.3">
      <c r="P28567" s="1"/>
    </row>
    <row r="28568" spans="16:16" x14ac:dyDescent="0.3">
      <c r="P28568" s="1"/>
    </row>
    <row r="28569" spans="16:16" x14ac:dyDescent="0.3">
      <c r="P28569" s="1"/>
    </row>
    <row r="28570" spans="16:16" x14ac:dyDescent="0.3">
      <c r="P28570" s="1"/>
    </row>
    <row r="28571" spans="16:16" x14ac:dyDescent="0.3">
      <c r="P28571" s="1"/>
    </row>
    <row r="28572" spans="16:16" x14ac:dyDescent="0.3">
      <c r="P28572" s="1"/>
    </row>
    <row r="28573" spans="16:16" x14ac:dyDescent="0.3">
      <c r="P28573" s="1"/>
    </row>
    <row r="28574" spans="16:16" x14ac:dyDescent="0.3">
      <c r="P28574" s="1"/>
    </row>
    <row r="28575" spans="16:16" x14ac:dyDescent="0.3">
      <c r="P28575" s="1"/>
    </row>
    <row r="28576" spans="16:16" x14ac:dyDescent="0.3">
      <c r="P28576" s="1"/>
    </row>
    <row r="28577" spans="16:16" x14ac:dyDescent="0.3">
      <c r="P28577" s="1"/>
    </row>
    <row r="28578" spans="16:16" x14ac:dyDescent="0.3">
      <c r="P28578" s="1"/>
    </row>
    <row r="28579" spans="16:16" x14ac:dyDescent="0.3">
      <c r="P28579" s="1"/>
    </row>
    <row r="28580" spans="16:16" x14ac:dyDescent="0.3">
      <c r="P28580" s="1"/>
    </row>
    <row r="28581" spans="16:16" x14ac:dyDescent="0.3">
      <c r="P28581" s="1"/>
    </row>
    <row r="28582" spans="16:16" x14ac:dyDescent="0.3">
      <c r="P28582" s="1"/>
    </row>
    <row r="28583" spans="16:16" x14ac:dyDescent="0.3">
      <c r="P28583" s="1"/>
    </row>
    <row r="28584" spans="16:16" x14ac:dyDescent="0.3">
      <c r="P28584" s="1"/>
    </row>
    <row r="28585" spans="16:16" x14ac:dyDescent="0.3">
      <c r="P28585" s="1"/>
    </row>
    <row r="28586" spans="16:16" x14ac:dyDescent="0.3">
      <c r="P28586" s="1"/>
    </row>
    <row r="28587" spans="16:16" x14ac:dyDescent="0.3">
      <c r="P28587" s="1"/>
    </row>
    <row r="28588" spans="16:16" x14ac:dyDescent="0.3">
      <c r="P28588" s="1"/>
    </row>
    <row r="28589" spans="16:16" x14ac:dyDescent="0.3">
      <c r="P28589" s="1"/>
    </row>
    <row r="28590" spans="16:16" x14ac:dyDescent="0.3">
      <c r="P28590" s="1"/>
    </row>
    <row r="28591" spans="16:16" x14ac:dyDescent="0.3">
      <c r="P28591" s="1"/>
    </row>
    <row r="28592" spans="16:16" x14ac:dyDescent="0.3">
      <c r="P28592" s="1"/>
    </row>
    <row r="28593" spans="16:16" x14ac:dyDescent="0.3">
      <c r="P28593" s="1"/>
    </row>
    <row r="28594" spans="16:16" x14ac:dyDescent="0.3">
      <c r="P28594" s="1"/>
    </row>
    <row r="28595" spans="16:16" x14ac:dyDescent="0.3">
      <c r="P28595" s="1"/>
    </row>
    <row r="28596" spans="16:16" x14ac:dyDescent="0.3">
      <c r="P28596" s="1"/>
    </row>
    <row r="28597" spans="16:16" x14ac:dyDescent="0.3">
      <c r="P28597" s="1"/>
    </row>
    <row r="28598" spans="16:16" x14ac:dyDescent="0.3">
      <c r="P28598" s="1"/>
    </row>
    <row r="28599" spans="16:16" x14ac:dyDescent="0.3">
      <c r="P28599" s="1"/>
    </row>
    <row r="28600" spans="16:16" x14ac:dyDescent="0.3">
      <c r="P28600" s="1"/>
    </row>
    <row r="28601" spans="16:16" x14ac:dyDescent="0.3">
      <c r="P28601" s="1"/>
    </row>
    <row r="28602" spans="16:16" x14ac:dyDescent="0.3">
      <c r="P28602" s="1"/>
    </row>
    <row r="28603" spans="16:16" x14ac:dyDescent="0.3">
      <c r="P28603" s="1"/>
    </row>
    <row r="28604" spans="16:16" x14ac:dyDescent="0.3">
      <c r="P28604" s="1"/>
    </row>
    <row r="28605" spans="16:16" x14ac:dyDescent="0.3">
      <c r="P28605" s="1"/>
    </row>
    <row r="28606" spans="16:16" x14ac:dyDescent="0.3">
      <c r="P28606" s="1"/>
    </row>
    <row r="28607" spans="16:16" x14ac:dyDescent="0.3">
      <c r="P28607" s="1"/>
    </row>
    <row r="28608" spans="16:16" x14ac:dyDescent="0.3">
      <c r="P28608" s="1"/>
    </row>
    <row r="28609" spans="16:16" x14ac:dyDescent="0.3">
      <c r="P28609" s="1"/>
    </row>
    <row r="28610" spans="16:16" x14ac:dyDescent="0.3">
      <c r="P28610" s="1"/>
    </row>
    <row r="28611" spans="16:16" x14ac:dyDescent="0.3">
      <c r="P28611" s="1"/>
    </row>
    <row r="28612" spans="16:16" x14ac:dyDescent="0.3">
      <c r="P28612" s="1"/>
    </row>
    <row r="28613" spans="16:16" x14ac:dyDescent="0.3">
      <c r="P28613" s="1"/>
    </row>
    <row r="28614" spans="16:16" x14ac:dyDescent="0.3">
      <c r="P28614" s="1"/>
    </row>
    <row r="28615" spans="16:16" x14ac:dyDescent="0.3">
      <c r="P28615" s="1"/>
    </row>
    <row r="28616" spans="16:16" x14ac:dyDescent="0.3">
      <c r="P28616" s="1"/>
    </row>
    <row r="28617" spans="16:16" x14ac:dyDescent="0.3">
      <c r="P28617" s="1"/>
    </row>
    <row r="28618" spans="16:16" x14ac:dyDescent="0.3">
      <c r="P28618" s="1"/>
    </row>
    <row r="28619" spans="16:16" x14ac:dyDescent="0.3">
      <c r="P28619" s="1"/>
    </row>
    <row r="28620" spans="16:16" x14ac:dyDescent="0.3">
      <c r="P28620" s="1"/>
    </row>
    <row r="28621" spans="16:16" x14ac:dyDescent="0.3">
      <c r="P28621" s="1"/>
    </row>
    <row r="28622" spans="16:16" x14ac:dyDescent="0.3">
      <c r="P28622" s="1"/>
    </row>
    <row r="28623" spans="16:16" x14ac:dyDescent="0.3">
      <c r="P28623" s="1"/>
    </row>
    <row r="28624" spans="16:16" x14ac:dyDescent="0.3">
      <c r="P28624" s="1"/>
    </row>
    <row r="28625" spans="16:16" x14ac:dyDescent="0.3">
      <c r="P28625" s="1"/>
    </row>
    <row r="28626" spans="16:16" x14ac:dyDescent="0.3">
      <c r="P28626" s="1"/>
    </row>
    <row r="28627" spans="16:16" x14ac:dyDescent="0.3">
      <c r="P28627" s="1"/>
    </row>
    <row r="28628" spans="16:16" x14ac:dyDescent="0.3">
      <c r="P28628" s="1"/>
    </row>
    <row r="28629" spans="16:16" x14ac:dyDescent="0.3">
      <c r="P28629" s="1"/>
    </row>
    <row r="28630" spans="16:16" x14ac:dyDescent="0.3">
      <c r="P28630" s="1"/>
    </row>
    <row r="28631" spans="16:16" x14ac:dyDescent="0.3">
      <c r="P28631" s="1"/>
    </row>
    <row r="28632" spans="16:16" x14ac:dyDescent="0.3">
      <c r="P28632" s="1"/>
    </row>
    <row r="28633" spans="16:16" x14ac:dyDescent="0.3">
      <c r="P28633" s="1"/>
    </row>
    <row r="28634" spans="16:16" x14ac:dyDescent="0.3">
      <c r="P28634" s="1"/>
    </row>
    <row r="28635" spans="16:16" x14ac:dyDescent="0.3">
      <c r="P28635" s="1"/>
    </row>
    <row r="28636" spans="16:16" x14ac:dyDescent="0.3">
      <c r="P28636" s="1"/>
    </row>
    <row r="28637" spans="16:16" x14ac:dyDescent="0.3">
      <c r="P28637" s="1"/>
    </row>
    <row r="28638" spans="16:16" x14ac:dyDescent="0.3">
      <c r="P28638" s="1"/>
    </row>
    <row r="28639" spans="16:16" x14ac:dyDescent="0.3">
      <c r="P28639" s="1"/>
    </row>
    <row r="28640" spans="16:16" x14ac:dyDescent="0.3">
      <c r="P28640" s="1"/>
    </row>
    <row r="28641" spans="16:16" x14ac:dyDescent="0.3">
      <c r="P28641" s="1"/>
    </row>
    <row r="28642" spans="16:16" x14ac:dyDescent="0.3">
      <c r="P28642" s="1"/>
    </row>
    <row r="28643" spans="16:16" x14ac:dyDescent="0.3">
      <c r="P28643" s="1"/>
    </row>
    <row r="28644" spans="16:16" x14ac:dyDescent="0.3">
      <c r="P28644" s="1"/>
    </row>
    <row r="28645" spans="16:16" x14ac:dyDescent="0.3">
      <c r="P28645" s="1"/>
    </row>
    <row r="28646" spans="16:16" x14ac:dyDescent="0.3">
      <c r="P28646" s="1"/>
    </row>
    <row r="28647" spans="16:16" x14ac:dyDescent="0.3">
      <c r="P28647" s="1"/>
    </row>
    <row r="28648" spans="16:16" x14ac:dyDescent="0.3">
      <c r="P28648" s="1"/>
    </row>
    <row r="28649" spans="16:16" x14ac:dyDescent="0.3">
      <c r="P28649" s="1"/>
    </row>
    <row r="28650" spans="16:16" x14ac:dyDescent="0.3">
      <c r="P28650" s="1"/>
    </row>
    <row r="28651" spans="16:16" x14ac:dyDescent="0.3">
      <c r="P28651" s="1"/>
    </row>
    <row r="28652" spans="16:16" x14ac:dyDescent="0.3">
      <c r="P28652" s="1"/>
    </row>
    <row r="28653" spans="16:16" x14ac:dyDescent="0.3">
      <c r="P28653" s="1"/>
    </row>
    <row r="28654" spans="16:16" x14ac:dyDescent="0.3">
      <c r="P28654" s="1"/>
    </row>
    <row r="28655" spans="16:16" x14ac:dyDescent="0.3">
      <c r="P28655" s="1"/>
    </row>
    <row r="28656" spans="16:16" x14ac:dyDescent="0.3">
      <c r="P28656" s="1"/>
    </row>
    <row r="28657" spans="16:16" x14ac:dyDescent="0.3">
      <c r="P28657" s="1"/>
    </row>
    <row r="28658" spans="16:16" x14ac:dyDescent="0.3">
      <c r="P28658" s="1"/>
    </row>
    <row r="28659" spans="16:16" x14ac:dyDescent="0.3">
      <c r="P28659" s="1"/>
    </row>
    <row r="28660" spans="16:16" x14ac:dyDescent="0.3">
      <c r="P28660" s="1"/>
    </row>
    <row r="28661" spans="16:16" x14ac:dyDescent="0.3">
      <c r="P28661" s="1"/>
    </row>
    <row r="28662" spans="16:16" x14ac:dyDescent="0.3">
      <c r="P28662" s="1"/>
    </row>
    <row r="28663" spans="16:16" x14ac:dyDescent="0.3">
      <c r="P28663" s="1"/>
    </row>
    <row r="28664" spans="16:16" x14ac:dyDescent="0.3">
      <c r="P28664" s="1"/>
    </row>
    <row r="28665" spans="16:16" x14ac:dyDescent="0.3">
      <c r="P28665" s="1"/>
    </row>
    <row r="28666" spans="16:16" x14ac:dyDescent="0.3">
      <c r="P28666" s="1"/>
    </row>
    <row r="28667" spans="16:16" x14ac:dyDescent="0.3">
      <c r="P28667" s="1"/>
    </row>
    <row r="28668" spans="16:16" x14ac:dyDescent="0.3">
      <c r="P28668" s="1"/>
    </row>
    <row r="28669" spans="16:16" x14ac:dyDescent="0.3">
      <c r="P28669" s="1"/>
    </row>
    <row r="28670" spans="16:16" x14ac:dyDescent="0.3">
      <c r="P28670" s="1"/>
    </row>
    <row r="28671" spans="16:16" x14ac:dyDescent="0.3">
      <c r="P28671" s="1"/>
    </row>
    <row r="28672" spans="16:16" x14ac:dyDescent="0.3">
      <c r="P28672" s="1"/>
    </row>
    <row r="28673" spans="16:16" x14ac:dyDescent="0.3">
      <c r="P28673" s="1"/>
    </row>
    <row r="28674" spans="16:16" x14ac:dyDescent="0.3">
      <c r="P28674" s="1"/>
    </row>
    <row r="28675" spans="16:16" x14ac:dyDescent="0.3">
      <c r="P28675" s="1"/>
    </row>
    <row r="28676" spans="16:16" x14ac:dyDescent="0.3">
      <c r="P28676" s="1"/>
    </row>
    <row r="28677" spans="16:16" x14ac:dyDescent="0.3">
      <c r="P28677" s="1"/>
    </row>
    <row r="28678" spans="16:16" x14ac:dyDescent="0.3">
      <c r="P28678" s="1"/>
    </row>
    <row r="28679" spans="16:16" x14ac:dyDescent="0.3">
      <c r="P28679" s="1"/>
    </row>
    <row r="28680" spans="16:16" x14ac:dyDescent="0.3">
      <c r="P28680" s="1"/>
    </row>
    <row r="28681" spans="16:16" x14ac:dyDescent="0.3">
      <c r="P28681" s="1"/>
    </row>
    <row r="28682" spans="16:16" x14ac:dyDescent="0.3">
      <c r="P28682" s="1"/>
    </row>
    <row r="28683" spans="16:16" x14ac:dyDescent="0.3">
      <c r="P28683" s="1"/>
    </row>
    <row r="28684" spans="16:16" x14ac:dyDescent="0.3">
      <c r="P28684" s="1"/>
    </row>
    <row r="28685" spans="16:16" x14ac:dyDescent="0.3">
      <c r="P28685" s="1"/>
    </row>
    <row r="28686" spans="16:16" x14ac:dyDescent="0.3">
      <c r="P28686" s="1"/>
    </row>
    <row r="28687" spans="16:16" x14ac:dyDescent="0.3">
      <c r="P28687" s="1"/>
    </row>
    <row r="28688" spans="16:16" x14ac:dyDescent="0.3">
      <c r="P28688" s="1"/>
    </row>
    <row r="28689" spans="16:16" x14ac:dyDescent="0.3">
      <c r="P28689" s="1"/>
    </row>
    <row r="28690" spans="16:16" x14ac:dyDescent="0.3">
      <c r="P28690" s="1"/>
    </row>
    <row r="28691" spans="16:16" x14ac:dyDescent="0.3">
      <c r="P28691" s="1"/>
    </row>
    <row r="28692" spans="16:16" x14ac:dyDescent="0.3">
      <c r="P28692" s="1"/>
    </row>
    <row r="28693" spans="16:16" x14ac:dyDescent="0.3">
      <c r="P28693" s="1"/>
    </row>
    <row r="28694" spans="16:16" x14ac:dyDescent="0.3">
      <c r="P28694" s="1"/>
    </row>
    <row r="28695" spans="16:16" x14ac:dyDescent="0.3">
      <c r="P28695" s="1"/>
    </row>
    <row r="28696" spans="16:16" x14ac:dyDescent="0.3">
      <c r="P28696" s="1"/>
    </row>
    <row r="28697" spans="16:16" x14ac:dyDescent="0.3">
      <c r="P28697" s="1"/>
    </row>
    <row r="28698" spans="16:16" x14ac:dyDescent="0.3">
      <c r="P28698" s="1"/>
    </row>
    <row r="28699" spans="16:16" x14ac:dyDescent="0.3">
      <c r="P28699" s="1"/>
    </row>
    <row r="28700" spans="16:16" x14ac:dyDescent="0.3">
      <c r="P28700" s="1"/>
    </row>
    <row r="28701" spans="16:16" x14ac:dyDescent="0.3">
      <c r="P28701" s="1"/>
    </row>
    <row r="28702" spans="16:16" x14ac:dyDescent="0.3">
      <c r="P28702" s="1"/>
    </row>
    <row r="28703" spans="16:16" x14ac:dyDescent="0.3">
      <c r="P28703" s="1"/>
    </row>
    <row r="28704" spans="16:16" x14ac:dyDescent="0.3">
      <c r="P28704" s="1"/>
    </row>
    <row r="28705" spans="16:16" x14ac:dyDescent="0.3">
      <c r="P28705" s="1"/>
    </row>
    <row r="28706" spans="16:16" x14ac:dyDescent="0.3">
      <c r="P28706" s="1"/>
    </row>
    <row r="28707" spans="16:16" x14ac:dyDescent="0.3">
      <c r="P28707" s="1"/>
    </row>
    <row r="28708" spans="16:16" x14ac:dyDescent="0.3">
      <c r="P28708" s="1"/>
    </row>
    <row r="28709" spans="16:16" x14ac:dyDescent="0.3">
      <c r="P28709" s="1"/>
    </row>
    <row r="28710" spans="16:16" x14ac:dyDescent="0.3">
      <c r="P28710" s="1"/>
    </row>
    <row r="28711" spans="16:16" x14ac:dyDescent="0.3">
      <c r="P28711" s="1"/>
    </row>
    <row r="28712" spans="16:16" x14ac:dyDescent="0.3">
      <c r="P28712" s="1"/>
    </row>
    <row r="28713" spans="16:16" x14ac:dyDescent="0.3">
      <c r="P28713" s="1"/>
    </row>
    <row r="28714" spans="16:16" x14ac:dyDescent="0.3">
      <c r="P28714" s="1"/>
    </row>
    <row r="28715" spans="16:16" x14ac:dyDescent="0.3">
      <c r="P28715" s="1"/>
    </row>
    <row r="28716" spans="16:16" x14ac:dyDescent="0.3">
      <c r="P28716" s="1"/>
    </row>
    <row r="28717" spans="16:16" x14ac:dyDescent="0.3">
      <c r="P28717" s="1"/>
    </row>
    <row r="28718" spans="16:16" x14ac:dyDescent="0.3">
      <c r="P28718" s="1"/>
    </row>
    <row r="28719" spans="16:16" x14ac:dyDescent="0.3">
      <c r="P28719" s="1"/>
    </row>
    <row r="28720" spans="16:16" x14ac:dyDescent="0.3">
      <c r="P28720" s="1"/>
    </row>
    <row r="28721" spans="16:16" x14ac:dyDescent="0.3">
      <c r="P28721" s="1"/>
    </row>
    <row r="28722" spans="16:16" x14ac:dyDescent="0.3">
      <c r="P28722" s="1"/>
    </row>
    <row r="28723" spans="16:16" x14ac:dyDescent="0.3">
      <c r="P28723" s="1"/>
    </row>
    <row r="28724" spans="16:16" x14ac:dyDescent="0.3">
      <c r="P28724" s="1"/>
    </row>
    <row r="28725" spans="16:16" x14ac:dyDescent="0.3">
      <c r="P28725" s="1"/>
    </row>
    <row r="28726" spans="16:16" x14ac:dyDescent="0.3">
      <c r="P28726" s="1"/>
    </row>
    <row r="28727" spans="16:16" x14ac:dyDescent="0.3">
      <c r="P28727" s="1"/>
    </row>
    <row r="28728" spans="16:16" x14ac:dyDescent="0.3">
      <c r="P28728" s="1"/>
    </row>
    <row r="28729" spans="16:16" x14ac:dyDescent="0.3">
      <c r="P28729" s="1"/>
    </row>
    <row r="28730" spans="16:16" x14ac:dyDescent="0.3">
      <c r="P28730" s="1"/>
    </row>
    <row r="28731" spans="16:16" x14ac:dyDescent="0.3">
      <c r="P28731" s="1"/>
    </row>
    <row r="28732" spans="16:16" x14ac:dyDescent="0.3">
      <c r="P28732" s="1"/>
    </row>
    <row r="28733" spans="16:16" x14ac:dyDescent="0.3">
      <c r="P28733" s="1"/>
    </row>
    <row r="28734" spans="16:16" x14ac:dyDescent="0.3">
      <c r="P28734" s="1"/>
    </row>
    <row r="28735" spans="16:16" x14ac:dyDescent="0.3">
      <c r="P28735" s="1"/>
    </row>
    <row r="28736" spans="16:16" x14ac:dyDescent="0.3">
      <c r="P28736" s="1"/>
    </row>
    <row r="28737" spans="16:16" x14ac:dyDescent="0.3">
      <c r="P28737" s="1"/>
    </row>
    <row r="28738" spans="16:16" x14ac:dyDescent="0.3">
      <c r="P28738" s="1"/>
    </row>
    <row r="28739" spans="16:16" x14ac:dyDescent="0.3">
      <c r="P28739" s="1"/>
    </row>
    <row r="28740" spans="16:16" x14ac:dyDescent="0.3">
      <c r="P28740" s="1"/>
    </row>
    <row r="28741" spans="16:16" x14ac:dyDescent="0.3">
      <c r="P28741" s="1"/>
    </row>
    <row r="28742" spans="16:16" x14ac:dyDescent="0.3">
      <c r="P28742" s="1"/>
    </row>
    <row r="28743" spans="16:16" x14ac:dyDescent="0.3">
      <c r="P28743" s="1"/>
    </row>
    <row r="28744" spans="16:16" x14ac:dyDescent="0.3">
      <c r="P28744" s="1"/>
    </row>
    <row r="28745" spans="16:16" x14ac:dyDescent="0.3">
      <c r="P28745" s="1"/>
    </row>
    <row r="28746" spans="16:16" x14ac:dyDescent="0.3">
      <c r="P28746" s="1"/>
    </row>
    <row r="28747" spans="16:16" x14ac:dyDescent="0.3">
      <c r="P28747" s="1"/>
    </row>
    <row r="28748" spans="16:16" x14ac:dyDescent="0.3">
      <c r="P28748" s="1"/>
    </row>
    <row r="28749" spans="16:16" x14ac:dyDescent="0.3">
      <c r="P28749" s="1"/>
    </row>
    <row r="28750" spans="16:16" x14ac:dyDescent="0.3">
      <c r="P28750" s="1"/>
    </row>
    <row r="28751" spans="16:16" x14ac:dyDescent="0.3">
      <c r="P28751" s="1"/>
    </row>
    <row r="28752" spans="16:16" x14ac:dyDescent="0.3">
      <c r="P28752" s="1"/>
    </row>
    <row r="28753" spans="16:16" x14ac:dyDescent="0.3">
      <c r="P28753" s="1"/>
    </row>
    <row r="28754" spans="16:16" x14ac:dyDescent="0.3">
      <c r="P28754" s="1"/>
    </row>
    <row r="28755" spans="16:16" x14ac:dyDescent="0.3">
      <c r="P28755" s="1"/>
    </row>
    <row r="28756" spans="16:16" x14ac:dyDescent="0.3">
      <c r="P28756" s="1"/>
    </row>
    <row r="28757" spans="16:16" x14ac:dyDescent="0.3">
      <c r="P28757" s="1"/>
    </row>
    <row r="28758" spans="16:16" x14ac:dyDescent="0.3">
      <c r="P28758" s="1"/>
    </row>
    <row r="28759" spans="16:16" x14ac:dyDescent="0.3">
      <c r="P28759" s="1"/>
    </row>
    <row r="28760" spans="16:16" x14ac:dyDescent="0.3">
      <c r="P28760" s="1"/>
    </row>
    <row r="28761" spans="16:16" x14ac:dyDescent="0.3">
      <c r="P28761" s="1"/>
    </row>
    <row r="28762" spans="16:16" x14ac:dyDescent="0.3">
      <c r="P28762" s="1"/>
    </row>
    <row r="28763" spans="16:16" x14ac:dyDescent="0.3">
      <c r="P28763" s="1"/>
    </row>
    <row r="28764" spans="16:16" x14ac:dyDescent="0.3">
      <c r="P28764" s="1"/>
    </row>
    <row r="28765" spans="16:16" x14ac:dyDescent="0.3">
      <c r="P28765" s="1"/>
    </row>
    <row r="28766" spans="16:16" x14ac:dyDescent="0.3">
      <c r="P28766" s="1"/>
    </row>
    <row r="28767" spans="16:16" x14ac:dyDescent="0.3">
      <c r="P28767" s="1"/>
    </row>
    <row r="28768" spans="16:16" x14ac:dyDescent="0.3">
      <c r="P28768" s="1"/>
    </row>
    <row r="28769" spans="16:16" x14ac:dyDescent="0.3">
      <c r="P28769" s="1"/>
    </row>
    <row r="28770" spans="16:16" x14ac:dyDescent="0.3">
      <c r="P28770" s="1"/>
    </row>
    <row r="28771" spans="16:16" x14ac:dyDescent="0.3">
      <c r="P28771" s="1"/>
    </row>
    <row r="28772" spans="16:16" x14ac:dyDescent="0.3">
      <c r="P28772" s="1"/>
    </row>
    <row r="28773" spans="16:16" x14ac:dyDescent="0.3">
      <c r="P28773" s="1"/>
    </row>
    <row r="28774" spans="16:16" x14ac:dyDescent="0.3">
      <c r="P28774" s="1"/>
    </row>
    <row r="28775" spans="16:16" x14ac:dyDescent="0.3">
      <c r="P28775" s="1"/>
    </row>
    <row r="28776" spans="16:16" x14ac:dyDescent="0.3">
      <c r="P28776" s="1"/>
    </row>
    <row r="28777" spans="16:16" x14ac:dyDescent="0.3">
      <c r="P28777" s="1"/>
    </row>
    <row r="28778" spans="16:16" x14ac:dyDescent="0.3">
      <c r="P28778" s="1"/>
    </row>
    <row r="28779" spans="16:16" x14ac:dyDescent="0.3">
      <c r="P28779" s="1"/>
    </row>
    <row r="28780" spans="16:16" x14ac:dyDescent="0.3">
      <c r="P28780" s="1"/>
    </row>
    <row r="28781" spans="16:16" x14ac:dyDescent="0.3">
      <c r="P28781" s="1"/>
    </row>
    <row r="28782" spans="16:16" x14ac:dyDescent="0.3">
      <c r="P28782" s="1"/>
    </row>
    <row r="28783" spans="16:16" x14ac:dyDescent="0.3">
      <c r="P28783" s="1"/>
    </row>
    <row r="28784" spans="16:16" x14ac:dyDescent="0.3">
      <c r="P28784" s="1"/>
    </row>
    <row r="28785" spans="16:16" x14ac:dyDescent="0.3">
      <c r="P28785" s="1"/>
    </row>
    <row r="28786" spans="16:16" x14ac:dyDescent="0.3">
      <c r="P28786" s="1"/>
    </row>
    <row r="28787" spans="16:16" x14ac:dyDescent="0.3">
      <c r="P28787" s="1"/>
    </row>
    <row r="28788" spans="16:16" x14ac:dyDescent="0.3">
      <c r="P28788" s="1"/>
    </row>
    <row r="28789" spans="16:16" x14ac:dyDescent="0.3">
      <c r="P28789" s="1"/>
    </row>
    <row r="28790" spans="16:16" x14ac:dyDescent="0.3">
      <c r="P28790" s="1"/>
    </row>
    <row r="28791" spans="16:16" x14ac:dyDescent="0.3">
      <c r="P28791" s="1"/>
    </row>
    <row r="28792" spans="16:16" x14ac:dyDescent="0.3">
      <c r="P28792" s="1"/>
    </row>
    <row r="28793" spans="16:16" x14ac:dyDescent="0.3">
      <c r="P28793" s="1"/>
    </row>
    <row r="28794" spans="16:16" x14ac:dyDescent="0.3">
      <c r="P28794" s="1"/>
    </row>
    <row r="28795" spans="16:16" x14ac:dyDescent="0.3">
      <c r="P28795" s="1"/>
    </row>
    <row r="28796" spans="16:16" x14ac:dyDescent="0.3">
      <c r="P28796" s="1"/>
    </row>
    <row r="28797" spans="16:16" x14ac:dyDescent="0.3">
      <c r="P28797" s="1"/>
    </row>
    <row r="28798" spans="16:16" x14ac:dyDescent="0.3">
      <c r="P28798" s="1"/>
    </row>
    <row r="28799" spans="16:16" x14ac:dyDescent="0.3">
      <c r="P28799" s="1"/>
    </row>
    <row r="28800" spans="16:16" x14ac:dyDescent="0.3">
      <c r="P28800" s="1"/>
    </row>
    <row r="28801" spans="16:16" x14ac:dyDescent="0.3">
      <c r="P28801" s="1"/>
    </row>
    <row r="28802" spans="16:16" x14ac:dyDescent="0.3">
      <c r="P28802" s="1"/>
    </row>
    <row r="28803" spans="16:16" x14ac:dyDescent="0.3">
      <c r="P28803" s="1"/>
    </row>
    <row r="28804" spans="16:16" x14ac:dyDescent="0.3">
      <c r="P28804" s="1"/>
    </row>
    <row r="28805" spans="16:16" x14ac:dyDescent="0.3">
      <c r="P28805" s="1"/>
    </row>
    <row r="28806" spans="16:16" x14ac:dyDescent="0.3">
      <c r="P28806" s="1"/>
    </row>
    <row r="28807" spans="16:16" x14ac:dyDescent="0.3">
      <c r="P28807" s="1"/>
    </row>
    <row r="28808" spans="16:16" x14ac:dyDescent="0.3">
      <c r="P28808" s="1"/>
    </row>
    <row r="28809" spans="16:16" x14ac:dyDescent="0.3">
      <c r="P28809" s="1"/>
    </row>
    <row r="28810" spans="16:16" x14ac:dyDescent="0.3">
      <c r="P28810" s="1"/>
    </row>
    <row r="28811" spans="16:16" x14ac:dyDescent="0.3">
      <c r="P28811" s="1"/>
    </row>
    <row r="28812" spans="16:16" x14ac:dyDescent="0.3">
      <c r="P28812" s="1"/>
    </row>
    <row r="28813" spans="16:16" x14ac:dyDescent="0.3">
      <c r="P28813" s="1"/>
    </row>
    <row r="28814" spans="16:16" x14ac:dyDescent="0.3">
      <c r="P28814" s="1"/>
    </row>
    <row r="28815" spans="16:16" x14ac:dyDescent="0.3">
      <c r="P28815" s="1"/>
    </row>
    <row r="28816" spans="16:16" x14ac:dyDescent="0.3">
      <c r="P28816" s="1"/>
    </row>
    <row r="28817" spans="16:16" x14ac:dyDescent="0.3">
      <c r="P28817" s="1"/>
    </row>
    <row r="28818" spans="16:16" x14ac:dyDescent="0.3">
      <c r="P28818" s="1"/>
    </row>
    <row r="28819" spans="16:16" x14ac:dyDescent="0.3">
      <c r="P28819" s="1"/>
    </row>
    <row r="28820" spans="16:16" x14ac:dyDescent="0.3">
      <c r="P28820" s="1"/>
    </row>
    <row r="28821" spans="16:16" x14ac:dyDescent="0.3">
      <c r="P28821" s="1"/>
    </row>
    <row r="28822" spans="16:16" x14ac:dyDescent="0.3">
      <c r="P28822" s="1"/>
    </row>
    <row r="28823" spans="16:16" x14ac:dyDescent="0.3">
      <c r="P28823" s="1"/>
    </row>
    <row r="28824" spans="16:16" x14ac:dyDescent="0.3">
      <c r="P28824" s="1"/>
    </row>
    <row r="28825" spans="16:16" x14ac:dyDescent="0.3">
      <c r="P28825" s="1"/>
    </row>
    <row r="28826" spans="16:16" x14ac:dyDescent="0.3">
      <c r="P28826" s="1"/>
    </row>
    <row r="28827" spans="16:16" x14ac:dyDescent="0.3">
      <c r="P28827" s="1"/>
    </row>
    <row r="28828" spans="16:16" x14ac:dyDescent="0.3">
      <c r="P28828" s="1"/>
    </row>
    <row r="28829" spans="16:16" x14ac:dyDescent="0.3">
      <c r="P28829" s="1"/>
    </row>
    <row r="28830" spans="16:16" x14ac:dyDescent="0.3">
      <c r="P28830" s="1"/>
    </row>
    <row r="28831" spans="16:16" x14ac:dyDescent="0.3">
      <c r="P28831" s="1"/>
    </row>
    <row r="28832" spans="16:16" x14ac:dyDescent="0.3">
      <c r="P28832" s="1"/>
    </row>
    <row r="28833" spans="16:16" x14ac:dyDescent="0.3">
      <c r="P28833" s="1"/>
    </row>
    <row r="28834" spans="16:16" x14ac:dyDescent="0.3">
      <c r="P28834" s="1"/>
    </row>
    <row r="28835" spans="16:16" x14ac:dyDescent="0.3">
      <c r="P28835" s="1"/>
    </row>
    <row r="28836" spans="16:16" x14ac:dyDescent="0.3">
      <c r="P28836" s="1"/>
    </row>
    <row r="28837" spans="16:16" x14ac:dyDescent="0.3">
      <c r="P28837" s="1"/>
    </row>
    <row r="28838" spans="16:16" x14ac:dyDescent="0.3">
      <c r="P28838" s="1"/>
    </row>
    <row r="28839" spans="16:16" x14ac:dyDescent="0.3">
      <c r="P28839" s="1"/>
    </row>
    <row r="28840" spans="16:16" x14ac:dyDescent="0.3">
      <c r="P28840" s="1"/>
    </row>
    <row r="28841" spans="16:16" x14ac:dyDescent="0.3">
      <c r="P28841" s="1"/>
    </row>
    <row r="28842" spans="16:16" x14ac:dyDescent="0.3">
      <c r="P28842" s="1"/>
    </row>
    <row r="28843" spans="16:16" x14ac:dyDescent="0.3">
      <c r="P28843" s="1"/>
    </row>
    <row r="28844" spans="16:16" x14ac:dyDescent="0.3">
      <c r="P28844" s="1"/>
    </row>
    <row r="28845" spans="16:16" x14ac:dyDescent="0.3">
      <c r="P28845" s="1"/>
    </row>
    <row r="28846" spans="16:16" x14ac:dyDescent="0.3">
      <c r="P28846" s="1"/>
    </row>
    <row r="28847" spans="16:16" x14ac:dyDescent="0.3">
      <c r="P28847" s="1"/>
    </row>
    <row r="28848" spans="16:16" x14ac:dyDescent="0.3">
      <c r="P28848" s="1"/>
    </row>
    <row r="28849" spans="16:16" x14ac:dyDescent="0.3">
      <c r="P28849" s="1"/>
    </row>
    <row r="28850" spans="16:16" x14ac:dyDescent="0.3">
      <c r="P28850" s="1"/>
    </row>
    <row r="28851" spans="16:16" x14ac:dyDescent="0.3">
      <c r="P28851" s="1"/>
    </row>
    <row r="28852" spans="16:16" x14ac:dyDescent="0.3">
      <c r="P28852" s="1"/>
    </row>
    <row r="28853" spans="16:16" x14ac:dyDescent="0.3">
      <c r="P28853" s="1"/>
    </row>
    <row r="28854" spans="16:16" x14ac:dyDescent="0.3">
      <c r="P28854" s="1"/>
    </row>
    <row r="28855" spans="16:16" x14ac:dyDescent="0.3">
      <c r="P28855" s="1"/>
    </row>
    <row r="28856" spans="16:16" x14ac:dyDescent="0.3">
      <c r="P28856" s="1"/>
    </row>
    <row r="28857" spans="16:16" x14ac:dyDescent="0.3">
      <c r="P28857" s="1"/>
    </row>
    <row r="28858" spans="16:16" x14ac:dyDescent="0.3">
      <c r="P28858" s="1"/>
    </row>
    <row r="28859" spans="16:16" x14ac:dyDescent="0.3">
      <c r="P28859" s="1"/>
    </row>
    <row r="28860" spans="16:16" x14ac:dyDescent="0.3">
      <c r="P28860" s="1"/>
    </row>
    <row r="28861" spans="16:16" x14ac:dyDescent="0.3">
      <c r="P28861" s="1"/>
    </row>
    <row r="28862" spans="16:16" x14ac:dyDescent="0.3">
      <c r="P28862" s="1"/>
    </row>
    <row r="28863" spans="16:16" x14ac:dyDescent="0.3">
      <c r="P28863" s="1"/>
    </row>
    <row r="28864" spans="16:16" x14ac:dyDescent="0.3">
      <c r="P28864" s="1"/>
    </row>
    <row r="28865" spans="16:16" x14ac:dyDescent="0.3">
      <c r="P28865" s="1"/>
    </row>
    <row r="28866" spans="16:16" x14ac:dyDescent="0.3">
      <c r="P28866" s="1"/>
    </row>
    <row r="28867" spans="16:16" x14ac:dyDescent="0.3">
      <c r="P28867" s="1"/>
    </row>
    <row r="28868" spans="16:16" x14ac:dyDescent="0.3">
      <c r="P28868" s="1"/>
    </row>
    <row r="28869" spans="16:16" x14ac:dyDescent="0.3">
      <c r="P28869" s="1"/>
    </row>
    <row r="28870" spans="16:16" x14ac:dyDescent="0.3">
      <c r="P28870" s="1"/>
    </row>
    <row r="28871" spans="16:16" x14ac:dyDescent="0.3">
      <c r="P28871" s="1"/>
    </row>
    <row r="28872" spans="16:16" x14ac:dyDescent="0.3">
      <c r="P28872" s="1"/>
    </row>
    <row r="28873" spans="16:16" x14ac:dyDescent="0.3">
      <c r="P28873" s="1"/>
    </row>
    <row r="28874" spans="16:16" x14ac:dyDescent="0.3">
      <c r="P28874" s="1"/>
    </row>
    <row r="28875" spans="16:16" x14ac:dyDescent="0.3">
      <c r="P28875" s="1"/>
    </row>
    <row r="28876" spans="16:16" x14ac:dyDescent="0.3">
      <c r="P28876" s="1"/>
    </row>
    <row r="28877" spans="16:16" x14ac:dyDescent="0.3">
      <c r="P28877" s="1"/>
    </row>
    <row r="28878" spans="16:16" x14ac:dyDescent="0.3">
      <c r="P28878" s="1"/>
    </row>
    <row r="28879" spans="16:16" x14ac:dyDescent="0.3">
      <c r="P28879" s="1"/>
    </row>
    <row r="28880" spans="16:16" x14ac:dyDescent="0.3">
      <c r="P28880" s="1"/>
    </row>
    <row r="28881" spans="16:16" x14ac:dyDescent="0.3">
      <c r="P28881" s="1"/>
    </row>
    <row r="28882" spans="16:16" x14ac:dyDescent="0.3">
      <c r="P28882" s="1"/>
    </row>
    <row r="28883" spans="16:16" x14ac:dyDescent="0.3">
      <c r="P28883" s="1"/>
    </row>
    <row r="28884" spans="16:16" x14ac:dyDescent="0.3">
      <c r="P28884" s="1"/>
    </row>
    <row r="28885" spans="16:16" x14ac:dyDescent="0.3">
      <c r="P28885" s="1"/>
    </row>
    <row r="28886" spans="16:16" x14ac:dyDescent="0.3">
      <c r="P28886" s="1"/>
    </row>
    <row r="28887" spans="16:16" x14ac:dyDescent="0.3">
      <c r="P28887" s="1"/>
    </row>
    <row r="28888" spans="16:16" x14ac:dyDescent="0.3">
      <c r="P28888" s="1"/>
    </row>
    <row r="28889" spans="16:16" x14ac:dyDescent="0.3">
      <c r="P28889" s="1"/>
    </row>
    <row r="28890" spans="16:16" x14ac:dyDescent="0.3">
      <c r="P28890" s="1"/>
    </row>
    <row r="28891" spans="16:16" x14ac:dyDescent="0.3">
      <c r="P28891" s="1"/>
    </row>
    <row r="28892" spans="16:16" x14ac:dyDescent="0.3">
      <c r="P28892" s="1"/>
    </row>
    <row r="28893" spans="16:16" x14ac:dyDescent="0.3">
      <c r="P28893" s="1"/>
    </row>
    <row r="28894" spans="16:16" x14ac:dyDescent="0.3">
      <c r="P28894" s="1"/>
    </row>
    <row r="28895" spans="16:16" x14ac:dyDescent="0.3">
      <c r="P28895" s="1"/>
    </row>
    <row r="28896" spans="16:16" x14ac:dyDescent="0.3">
      <c r="P28896" s="1"/>
    </row>
    <row r="28897" spans="16:16" x14ac:dyDescent="0.3">
      <c r="P28897" s="1"/>
    </row>
    <row r="28898" spans="16:16" x14ac:dyDescent="0.3">
      <c r="P28898" s="1"/>
    </row>
    <row r="28899" spans="16:16" x14ac:dyDescent="0.3">
      <c r="P28899" s="1"/>
    </row>
    <row r="28900" spans="16:16" x14ac:dyDescent="0.3">
      <c r="P28900" s="1"/>
    </row>
    <row r="28901" spans="16:16" x14ac:dyDescent="0.3">
      <c r="P28901" s="1"/>
    </row>
    <row r="28902" spans="16:16" x14ac:dyDescent="0.3">
      <c r="P28902" s="1"/>
    </row>
    <row r="28903" spans="16:16" x14ac:dyDescent="0.3">
      <c r="P28903" s="1"/>
    </row>
    <row r="28904" spans="16:16" x14ac:dyDescent="0.3">
      <c r="P28904" s="1"/>
    </row>
    <row r="28905" spans="16:16" x14ac:dyDescent="0.3">
      <c r="P28905" s="1"/>
    </row>
    <row r="28906" spans="16:16" x14ac:dyDescent="0.3">
      <c r="P28906" s="1"/>
    </row>
    <row r="28907" spans="16:16" x14ac:dyDescent="0.3">
      <c r="P28907" s="1"/>
    </row>
    <row r="28908" spans="16:16" x14ac:dyDescent="0.3">
      <c r="P28908" s="1"/>
    </row>
    <row r="28909" spans="16:16" x14ac:dyDescent="0.3">
      <c r="P28909" s="1"/>
    </row>
    <row r="28910" spans="16:16" x14ac:dyDescent="0.3">
      <c r="P28910" s="1"/>
    </row>
    <row r="28911" spans="16:16" x14ac:dyDescent="0.3">
      <c r="P28911" s="1"/>
    </row>
    <row r="28912" spans="16:16" x14ac:dyDescent="0.3">
      <c r="P28912" s="1"/>
    </row>
    <row r="28913" spans="16:16" x14ac:dyDescent="0.3">
      <c r="P28913" s="1"/>
    </row>
    <row r="28914" spans="16:16" x14ac:dyDescent="0.3">
      <c r="P28914" s="1"/>
    </row>
    <row r="28915" spans="16:16" x14ac:dyDescent="0.3">
      <c r="P28915" s="1"/>
    </row>
    <row r="28916" spans="16:16" x14ac:dyDescent="0.3">
      <c r="P28916" s="1"/>
    </row>
    <row r="28917" spans="16:16" x14ac:dyDescent="0.3">
      <c r="P28917" s="1"/>
    </row>
    <row r="28918" spans="16:16" x14ac:dyDescent="0.3">
      <c r="P28918" s="1"/>
    </row>
    <row r="28919" spans="16:16" x14ac:dyDescent="0.3">
      <c r="P28919" s="1"/>
    </row>
    <row r="28920" spans="16:16" x14ac:dyDescent="0.3">
      <c r="P28920" s="1"/>
    </row>
    <row r="28921" spans="16:16" x14ac:dyDescent="0.3">
      <c r="P28921" s="1"/>
    </row>
    <row r="28922" spans="16:16" x14ac:dyDescent="0.3">
      <c r="P28922" s="1"/>
    </row>
    <row r="28923" spans="16:16" x14ac:dyDescent="0.3">
      <c r="P28923" s="1"/>
    </row>
    <row r="28924" spans="16:16" x14ac:dyDescent="0.3">
      <c r="P28924" s="1"/>
    </row>
    <row r="28925" spans="16:16" x14ac:dyDescent="0.3">
      <c r="P28925" s="1"/>
    </row>
    <row r="28926" spans="16:16" x14ac:dyDescent="0.3">
      <c r="P28926" s="1"/>
    </row>
    <row r="28927" spans="16:16" x14ac:dyDescent="0.3">
      <c r="P28927" s="1"/>
    </row>
    <row r="28928" spans="16:16" x14ac:dyDescent="0.3">
      <c r="P28928" s="1"/>
    </row>
    <row r="28929" spans="16:16" x14ac:dyDescent="0.3">
      <c r="P28929" s="1"/>
    </row>
    <row r="28930" spans="16:16" x14ac:dyDescent="0.3">
      <c r="P28930" s="1"/>
    </row>
    <row r="28931" spans="16:16" x14ac:dyDescent="0.3">
      <c r="P28931" s="1"/>
    </row>
    <row r="28932" spans="16:16" x14ac:dyDescent="0.3">
      <c r="P28932" s="1"/>
    </row>
    <row r="28933" spans="16:16" x14ac:dyDescent="0.3">
      <c r="P28933" s="1"/>
    </row>
    <row r="28934" spans="16:16" x14ac:dyDescent="0.3">
      <c r="P28934" s="1"/>
    </row>
    <row r="28935" spans="16:16" x14ac:dyDescent="0.3">
      <c r="P28935" s="1"/>
    </row>
    <row r="28936" spans="16:16" x14ac:dyDescent="0.3">
      <c r="P28936" s="1"/>
    </row>
    <row r="28937" spans="16:16" x14ac:dyDescent="0.3">
      <c r="P28937" s="1"/>
    </row>
    <row r="28938" spans="16:16" x14ac:dyDescent="0.3">
      <c r="P28938" s="1"/>
    </row>
    <row r="28939" spans="16:16" x14ac:dyDescent="0.3">
      <c r="P28939" s="1"/>
    </row>
    <row r="28940" spans="16:16" x14ac:dyDescent="0.3">
      <c r="P28940" s="1"/>
    </row>
    <row r="28941" spans="16:16" x14ac:dyDescent="0.3">
      <c r="P28941" s="1"/>
    </row>
    <row r="28942" spans="16:16" x14ac:dyDescent="0.3">
      <c r="P28942" s="1"/>
    </row>
    <row r="28943" spans="16:16" x14ac:dyDescent="0.3">
      <c r="P28943" s="1"/>
    </row>
    <row r="28944" spans="16:16" x14ac:dyDescent="0.3">
      <c r="P28944" s="1"/>
    </row>
    <row r="28945" spans="16:16" x14ac:dyDescent="0.3">
      <c r="P28945" s="1"/>
    </row>
    <row r="28946" spans="16:16" x14ac:dyDescent="0.3">
      <c r="P28946" s="1"/>
    </row>
    <row r="28947" spans="16:16" x14ac:dyDescent="0.3">
      <c r="P28947" s="1"/>
    </row>
    <row r="28948" spans="16:16" x14ac:dyDescent="0.3">
      <c r="P28948" s="1"/>
    </row>
    <row r="28949" spans="16:16" x14ac:dyDescent="0.3">
      <c r="P28949" s="1"/>
    </row>
    <row r="28950" spans="16:16" x14ac:dyDescent="0.3">
      <c r="P28950" s="1"/>
    </row>
    <row r="28951" spans="16:16" x14ac:dyDescent="0.3">
      <c r="P28951" s="1"/>
    </row>
    <row r="28952" spans="16:16" x14ac:dyDescent="0.3">
      <c r="P28952" s="1"/>
    </row>
    <row r="28953" spans="16:16" x14ac:dyDescent="0.3">
      <c r="P28953" s="1"/>
    </row>
    <row r="28954" spans="16:16" x14ac:dyDescent="0.3">
      <c r="P28954" s="1"/>
    </row>
    <row r="28955" spans="16:16" x14ac:dyDescent="0.3">
      <c r="P28955" s="1"/>
    </row>
    <row r="28956" spans="16:16" x14ac:dyDescent="0.3">
      <c r="P28956" s="1"/>
    </row>
    <row r="28957" spans="16:16" x14ac:dyDescent="0.3">
      <c r="P28957" s="1"/>
    </row>
    <row r="28958" spans="16:16" x14ac:dyDescent="0.3">
      <c r="P28958" s="1"/>
    </row>
    <row r="28959" spans="16:16" x14ac:dyDescent="0.3">
      <c r="P28959" s="1"/>
    </row>
    <row r="28960" spans="16:16" x14ac:dyDescent="0.3">
      <c r="P28960" s="1"/>
    </row>
    <row r="28961" spans="16:16" x14ac:dyDescent="0.3">
      <c r="P28961" s="1"/>
    </row>
    <row r="28962" spans="16:16" x14ac:dyDescent="0.3">
      <c r="P28962" s="1"/>
    </row>
    <row r="28963" spans="16:16" x14ac:dyDescent="0.3">
      <c r="P28963" s="1"/>
    </row>
    <row r="28964" spans="16:16" x14ac:dyDescent="0.3">
      <c r="P28964" s="1"/>
    </row>
    <row r="28965" spans="16:16" x14ac:dyDescent="0.3">
      <c r="P28965" s="1"/>
    </row>
    <row r="28966" spans="16:16" x14ac:dyDescent="0.3">
      <c r="P28966" s="1"/>
    </row>
    <row r="28967" spans="16:16" x14ac:dyDescent="0.3">
      <c r="P28967" s="1"/>
    </row>
    <row r="28968" spans="16:16" x14ac:dyDescent="0.3">
      <c r="P28968" s="1"/>
    </row>
    <row r="28969" spans="16:16" x14ac:dyDescent="0.3">
      <c r="P28969" s="1"/>
    </row>
    <row r="28970" spans="16:16" x14ac:dyDescent="0.3">
      <c r="P28970" s="1"/>
    </row>
    <row r="28971" spans="16:16" x14ac:dyDescent="0.3">
      <c r="P28971" s="1"/>
    </row>
    <row r="28972" spans="16:16" x14ac:dyDescent="0.3">
      <c r="P28972" s="1"/>
    </row>
    <row r="28973" spans="16:16" x14ac:dyDescent="0.3">
      <c r="P28973" s="1"/>
    </row>
    <row r="28974" spans="16:16" x14ac:dyDescent="0.3">
      <c r="P28974" s="1"/>
    </row>
    <row r="28975" spans="16:16" x14ac:dyDescent="0.3">
      <c r="P28975" s="1"/>
    </row>
    <row r="28976" spans="16:16" x14ac:dyDescent="0.3">
      <c r="P28976" s="1"/>
    </row>
    <row r="28977" spans="16:16" x14ac:dyDescent="0.3">
      <c r="P28977" s="1"/>
    </row>
    <row r="28978" spans="16:16" x14ac:dyDescent="0.3">
      <c r="P28978" s="1"/>
    </row>
    <row r="28979" spans="16:16" x14ac:dyDescent="0.3">
      <c r="P28979" s="1"/>
    </row>
    <row r="28980" spans="16:16" x14ac:dyDescent="0.3">
      <c r="P28980" s="1"/>
    </row>
    <row r="28981" spans="16:16" x14ac:dyDescent="0.3">
      <c r="P28981" s="1"/>
    </row>
    <row r="28982" spans="16:16" x14ac:dyDescent="0.3">
      <c r="P28982" s="1"/>
    </row>
    <row r="28983" spans="16:16" x14ac:dyDescent="0.3">
      <c r="P28983" s="1"/>
    </row>
    <row r="28984" spans="16:16" x14ac:dyDescent="0.3">
      <c r="P28984" s="1"/>
    </row>
    <row r="28985" spans="16:16" x14ac:dyDescent="0.3">
      <c r="P28985" s="1"/>
    </row>
    <row r="28986" spans="16:16" x14ac:dyDescent="0.3">
      <c r="P28986" s="1"/>
    </row>
    <row r="28987" spans="16:16" x14ac:dyDescent="0.3">
      <c r="P28987" s="1"/>
    </row>
    <row r="28988" spans="16:16" x14ac:dyDescent="0.3">
      <c r="P28988" s="1"/>
    </row>
    <row r="28989" spans="16:16" x14ac:dyDescent="0.3">
      <c r="P28989" s="1"/>
    </row>
    <row r="28990" spans="16:16" x14ac:dyDescent="0.3">
      <c r="P28990" s="1"/>
    </row>
    <row r="28991" spans="16:16" x14ac:dyDescent="0.3">
      <c r="P28991" s="1"/>
    </row>
    <row r="28992" spans="16:16" x14ac:dyDescent="0.3">
      <c r="P28992" s="1"/>
    </row>
    <row r="28993" spans="16:16" x14ac:dyDescent="0.3">
      <c r="P28993" s="1"/>
    </row>
    <row r="28994" spans="16:16" x14ac:dyDescent="0.3">
      <c r="P28994" s="1"/>
    </row>
    <row r="28995" spans="16:16" x14ac:dyDescent="0.3">
      <c r="P28995" s="1"/>
    </row>
    <row r="28996" spans="16:16" x14ac:dyDescent="0.3">
      <c r="P28996" s="1"/>
    </row>
    <row r="28997" spans="16:16" x14ac:dyDescent="0.3">
      <c r="P28997" s="1"/>
    </row>
    <row r="28998" spans="16:16" x14ac:dyDescent="0.3">
      <c r="P28998" s="1"/>
    </row>
    <row r="28999" spans="16:16" x14ac:dyDescent="0.3">
      <c r="P28999" s="1"/>
    </row>
    <row r="29000" spans="16:16" x14ac:dyDescent="0.3">
      <c r="P29000" s="1"/>
    </row>
    <row r="29001" spans="16:16" x14ac:dyDescent="0.3">
      <c r="P29001" s="1"/>
    </row>
    <row r="29002" spans="16:16" x14ac:dyDescent="0.3">
      <c r="P29002" s="1"/>
    </row>
    <row r="29003" spans="16:16" x14ac:dyDescent="0.3">
      <c r="P29003" s="1"/>
    </row>
    <row r="29004" spans="16:16" x14ac:dyDescent="0.3">
      <c r="P29004" s="1"/>
    </row>
    <row r="29005" spans="16:16" x14ac:dyDescent="0.3">
      <c r="P29005" s="1"/>
    </row>
    <row r="29006" spans="16:16" x14ac:dyDescent="0.3">
      <c r="P29006" s="1"/>
    </row>
    <row r="29007" spans="16:16" x14ac:dyDescent="0.3">
      <c r="P29007" s="1"/>
    </row>
    <row r="29008" spans="16:16" x14ac:dyDescent="0.3">
      <c r="P29008" s="1"/>
    </row>
    <row r="29009" spans="16:16" x14ac:dyDescent="0.3">
      <c r="P29009" s="1"/>
    </row>
    <row r="29010" spans="16:16" x14ac:dyDescent="0.3">
      <c r="P29010" s="1"/>
    </row>
    <row r="29011" spans="16:16" x14ac:dyDescent="0.3">
      <c r="P29011" s="1"/>
    </row>
    <row r="29012" spans="16:16" x14ac:dyDescent="0.3">
      <c r="P29012" s="1"/>
    </row>
    <row r="29013" spans="16:16" x14ac:dyDescent="0.3">
      <c r="P29013" s="1"/>
    </row>
    <row r="29014" spans="16:16" x14ac:dyDescent="0.3">
      <c r="P29014" s="1"/>
    </row>
    <row r="29015" spans="16:16" x14ac:dyDescent="0.3">
      <c r="P29015" s="1"/>
    </row>
    <row r="29016" spans="16:16" x14ac:dyDescent="0.3">
      <c r="P29016" s="1"/>
    </row>
    <row r="29017" spans="16:16" x14ac:dyDescent="0.3">
      <c r="P29017" s="1"/>
    </row>
    <row r="29018" spans="16:16" x14ac:dyDescent="0.3">
      <c r="P29018" s="1"/>
    </row>
    <row r="29019" spans="16:16" x14ac:dyDescent="0.3">
      <c r="P29019" s="1"/>
    </row>
    <row r="29020" spans="16:16" x14ac:dyDescent="0.3">
      <c r="P29020" s="1"/>
    </row>
    <row r="29021" spans="16:16" x14ac:dyDescent="0.3">
      <c r="P29021" s="1"/>
    </row>
    <row r="29022" spans="16:16" x14ac:dyDescent="0.3">
      <c r="P29022" s="1"/>
    </row>
    <row r="29023" spans="16:16" x14ac:dyDescent="0.3">
      <c r="P29023" s="1"/>
    </row>
    <row r="29024" spans="16:16" x14ac:dyDescent="0.3">
      <c r="P29024" s="1"/>
    </row>
    <row r="29025" spans="16:16" x14ac:dyDescent="0.3">
      <c r="P29025" s="1"/>
    </row>
    <row r="29026" spans="16:16" x14ac:dyDescent="0.3">
      <c r="P29026" s="1"/>
    </row>
    <row r="29027" spans="16:16" x14ac:dyDescent="0.3">
      <c r="P29027" s="1"/>
    </row>
    <row r="29028" spans="16:16" x14ac:dyDescent="0.3">
      <c r="P29028" s="1"/>
    </row>
    <row r="29029" spans="16:16" x14ac:dyDescent="0.3">
      <c r="P29029" s="1"/>
    </row>
    <row r="29030" spans="16:16" x14ac:dyDescent="0.3">
      <c r="P29030" s="1"/>
    </row>
    <row r="29031" spans="16:16" x14ac:dyDescent="0.3">
      <c r="P29031" s="1"/>
    </row>
    <row r="29032" spans="16:16" x14ac:dyDescent="0.3">
      <c r="P29032" s="1"/>
    </row>
    <row r="29033" spans="16:16" x14ac:dyDescent="0.3">
      <c r="P29033" s="1"/>
    </row>
    <row r="29034" spans="16:16" x14ac:dyDescent="0.3">
      <c r="P29034" s="1"/>
    </row>
    <row r="29035" spans="16:16" x14ac:dyDescent="0.3">
      <c r="P29035" s="1"/>
    </row>
    <row r="29036" spans="16:16" x14ac:dyDescent="0.3">
      <c r="P29036" s="1"/>
    </row>
    <row r="29037" spans="16:16" x14ac:dyDescent="0.3">
      <c r="P29037" s="1"/>
    </row>
    <row r="29038" spans="16:16" x14ac:dyDescent="0.3">
      <c r="P29038" s="1"/>
    </row>
    <row r="29039" spans="16:16" x14ac:dyDescent="0.3">
      <c r="P29039" s="1"/>
    </row>
    <row r="29040" spans="16:16" x14ac:dyDescent="0.3">
      <c r="P29040" s="1"/>
    </row>
    <row r="29041" spans="16:16" x14ac:dyDescent="0.3">
      <c r="P29041" s="1"/>
    </row>
    <row r="29042" spans="16:16" x14ac:dyDescent="0.3">
      <c r="P29042" s="1"/>
    </row>
    <row r="29043" spans="16:16" x14ac:dyDescent="0.3">
      <c r="P29043" s="1"/>
    </row>
    <row r="29044" spans="16:16" x14ac:dyDescent="0.3">
      <c r="P29044" s="1"/>
    </row>
    <row r="29045" spans="16:16" x14ac:dyDescent="0.3">
      <c r="P29045" s="1"/>
    </row>
    <row r="29046" spans="16:16" x14ac:dyDescent="0.3">
      <c r="P29046" s="1"/>
    </row>
    <row r="29047" spans="16:16" x14ac:dyDescent="0.3">
      <c r="P29047" s="1"/>
    </row>
    <row r="29048" spans="16:16" x14ac:dyDescent="0.3">
      <c r="P29048" s="1"/>
    </row>
    <row r="29049" spans="16:16" x14ac:dyDescent="0.3">
      <c r="P29049" s="1"/>
    </row>
    <row r="29050" spans="16:16" x14ac:dyDescent="0.3">
      <c r="P29050" s="1"/>
    </row>
    <row r="29051" spans="16:16" x14ac:dyDescent="0.3">
      <c r="P29051" s="1"/>
    </row>
    <row r="29052" spans="16:16" x14ac:dyDescent="0.3">
      <c r="P29052" s="1"/>
    </row>
    <row r="29053" spans="16:16" x14ac:dyDescent="0.3">
      <c r="P29053" s="1"/>
    </row>
    <row r="29054" spans="16:16" x14ac:dyDescent="0.3">
      <c r="P29054" s="1"/>
    </row>
    <row r="29055" spans="16:16" x14ac:dyDescent="0.3">
      <c r="P29055" s="1"/>
    </row>
    <row r="29056" spans="16:16" x14ac:dyDescent="0.3">
      <c r="P29056" s="1"/>
    </row>
    <row r="29057" spans="16:16" x14ac:dyDescent="0.3">
      <c r="P29057" s="1"/>
    </row>
    <row r="29058" spans="16:16" x14ac:dyDescent="0.3">
      <c r="P29058" s="1"/>
    </row>
    <row r="29059" spans="16:16" x14ac:dyDescent="0.3">
      <c r="P29059" s="1"/>
    </row>
    <row r="29060" spans="16:16" x14ac:dyDescent="0.3">
      <c r="P29060" s="1"/>
    </row>
    <row r="29061" spans="16:16" x14ac:dyDescent="0.3">
      <c r="P29061" s="1"/>
    </row>
    <row r="29062" spans="16:16" x14ac:dyDescent="0.3">
      <c r="P29062" s="1"/>
    </row>
    <row r="29063" spans="16:16" x14ac:dyDescent="0.3">
      <c r="P29063" s="1"/>
    </row>
    <row r="29064" spans="16:16" x14ac:dyDescent="0.3">
      <c r="P29064" s="1"/>
    </row>
    <row r="29065" spans="16:16" x14ac:dyDescent="0.3">
      <c r="P29065" s="1"/>
    </row>
    <row r="29066" spans="16:16" x14ac:dyDescent="0.3">
      <c r="P29066" s="1"/>
    </row>
    <row r="29067" spans="16:16" x14ac:dyDescent="0.3">
      <c r="P29067" s="1"/>
    </row>
    <row r="29068" spans="16:16" x14ac:dyDescent="0.3">
      <c r="P29068" s="1"/>
    </row>
    <row r="29069" spans="16:16" x14ac:dyDescent="0.3">
      <c r="P29069" s="1"/>
    </row>
    <row r="29070" spans="16:16" x14ac:dyDescent="0.3">
      <c r="P29070" s="1"/>
    </row>
    <row r="29071" spans="16:16" x14ac:dyDescent="0.3">
      <c r="P29071" s="1"/>
    </row>
    <row r="29072" spans="16:16" x14ac:dyDescent="0.3">
      <c r="P29072" s="1"/>
    </row>
    <row r="29073" spans="16:16" x14ac:dyDescent="0.3">
      <c r="P29073" s="1"/>
    </row>
    <row r="29074" spans="16:16" x14ac:dyDescent="0.3">
      <c r="P29074" s="1"/>
    </row>
    <row r="29075" spans="16:16" x14ac:dyDescent="0.3">
      <c r="P29075" s="1"/>
    </row>
    <row r="29076" spans="16:16" x14ac:dyDescent="0.3">
      <c r="P29076" s="1"/>
    </row>
    <row r="29077" spans="16:16" x14ac:dyDescent="0.3">
      <c r="P29077" s="1"/>
    </row>
    <row r="29078" spans="16:16" x14ac:dyDescent="0.3">
      <c r="P29078" s="1"/>
    </row>
    <row r="29079" spans="16:16" x14ac:dyDescent="0.3">
      <c r="P29079" s="1"/>
    </row>
    <row r="29080" spans="16:16" x14ac:dyDescent="0.3">
      <c r="P29080" s="1"/>
    </row>
    <row r="29081" spans="16:16" x14ac:dyDescent="0.3">
      <c r="P29081" s="1"/>
    </row>
    <row r="29082" spans="16:16" x14ac:dyDescent="0.3">
      <c r="P29082" s="1"/>
    </row>
    <row r="29083" spans="16:16" x14ac:dyDescent="0.3">
      <c r="P29083" s="1"/>
    </row>
    <row r="29084" spans="16:16" x14ac:dyDescent="0.3">
      <c r="P29084" s="1"/>
    </row>
    <row r="29085" spans="16:16" x14ac:dyDescent="0.3">
      <c r="P29085" s="1"/>
    </row>
    <row r="29086" spans="16:16" x14ac:dyDescent="0.3">
      <c r="P29086" s="1"/>
    </row>
    <row r="29087" spans="16:16" x14ac:dyDescent="0.3">
      <c r="P29087" s="1"/>
    </row>
    <row r="29088" spans="16:16" x14ac:dyDescent="0.3">
      <c r="P29088" s="1"/>
    </row>
    <row r="29089" spans="16:16" x14ac:dyDescent="0.3">
      <c r="P29089" s="1"/>
    </row>
    <row r="29090" spans="16:16" x14ac:dyDescent="0.3">
      <c r="P29090" s="1"/>
    </row>
    <row r="29091" spans="16:16" x14ac:dyDescent="0.3">
      <c r="P29091" s="1"/>
    </row>
    <row r="29092" spans="16:16" x14ac:dyDescent="0.3">
      <c r="P29092" s="1"/>
    </row>
    <row r="29093" spans="16:16" x14ac:dyDescent="0.3">
      <c r="P29093" s="1"/>
    </row>
    <row r="29094" spans="16:16" x14ac:dyDescent="0.3">
      <c r="P29094" s="1"/>
    </row>
    <row r="29095" spans="16:16" x14ac:dyDescent="0.3">
      <c r="P29095" s="1"/>
    </row>
    <row r="29096" spans="16:16" x14ac:dyDescent="0.3">
      <c r="P29096" s="1"/>
    </row>
    <row r="29097" spans="16:16" x14ac:dyDescent="0.3">
      <c r="P29097" s="1"/>
    </row>
    <row r="29098" spans="16:16" x14ac:dyDescent="0.3">
      <c r="P29098" s="1"/>
    </row>
    <row r="29099" spans="16:16" x14ac:dyDescent="0.3">
      <c r="P29099" s="1"/>
    </row>
    <row r="29100" spans="16:16" x14ac:dyDescent="0.3">
      <c r="P29100" s="1"/>
    </row>
    <row r="29101" spans="16:16" x14ac:dyDescent="0.3">
      <c r="P29101" s="1"/>
    </row>
    <row r="29102" spans="16:16" x14ac:dyDescent="0.3">
      <c r="P29102" s="1"/>
    </row>
    <row r="29103" spans="16:16" x14ac:dyDescent="0.3">
      <c r="P29103" s="1"/>
    </row>
    <row r="29104" spans="16:16" x14ac:dyDescent="0.3">
      <c r="P29104" s="1"/>
    </row>
    <row r="29105" spans="16:16" x14ac:dyDescent="0.3">
      <c r="P29105" s="1"/>
    </row>
    <row r="29106" spans="16:16" x14ac:dyDescent="0.3">
      <c r="P29106" s="1"/>
    </row>
    <row r="29107" spans="16:16" x14ac:dyDescent="0.3">
      <c r="P29107" s="1"/>
    </row>
    <row r="29108" spans="16:16" x14ac:dyDescent="0.3">
      <c r="P29108" s="1"/>
    </row>
    <row r="29109" spans="16:16" x14ac:dyDescent="0.3">
      <c r="P29109" s="1"/>
    </row>
    <row r="29110" spans="16:16" x14ac:dyDescent="0.3">
      <c r="P29110" s="1"/>
    </row>
    <row r="29111" spans="16:16" x14ac:dyDescent="0.3">
      <c r="P29111" s="1"/>
    </row>
    <row r="29112" spans="16:16" x14ac:dyDescent="0.3">
      <c r="P29112" s="1"/>
    </row>
    <row r="29113" spans="16:16" x14ac:dyDescent="0.3">
      <c r="P29113" s="1"/>
    </row>
    <row r="29114" spans="16:16" x14ac:dyDescent="0.3">
      <c r="P29114" s="1"/>
    </row>
    <row r="29115" spans="16:16" x14ac:dyDescent="0.3">
      <c r="P29115" s="1"/>
    </row>
    <row r="29116" spans="16:16" x14ac:dyDescent="0.3">
      <c r="P29116" s="1"/>
    </row>
    <row r="29117" spans="16:16" x14ac:dyDescent="0.3">
      <c r="P29117" s="1"/>
    </row>
    <row r="29118" spans="16:16" x14ac:dyDescent="0.3">
      <c r="P29118" s="1"/>
    </row>
    <row r="29119" spans="16:16" x14ac:dyDescent="0.3">
      <c r="P29119" s="1"/>
    </row>
    <row r="29120" spans="16:16" x14ac:dyDescent="0.3">
      <c r="P29120" s="1"/>
    </row>
    <row r="29121" spans="16:16" x14ac:dyDescent="0.3">
      <c r="P29121" s="1"/>
    </row>
    <row r="29122" spans="16:16" x14ac:dyDescent="0.3">
      <c r="P29122" s="1"/>
    </row>
    <row r="29123" spans="16:16" x14ac:dyDescent="0.3">
      <c r="P29123" s="1"/>
    </row>
    <row r="29124" spans="16:16" x14ac:dyDescent="0.3">
      <c r="P29124" s="1"/>
    </row>
    <row r="29125" spans="16:16" x14ac:dyDescent="0.3">
      <c r="P29125" s="1"/>
    </row>
    <row r="29126" spans="16:16" x14ac:dyDescent="0.3">
      <c r="P29126" s="1"/>
    </row>
    <row r="29127" spans="16:16" x14ac:dyDescent="0.3">
      <c r="P29127" s="1"/>
    </row>
    <row r="29128" spans="16:16" x14ac:dyDescent="0.3">
      <c r="P29128" s="1"/>
    </row>
    <row r="29129" spans="16:16" x14ac:dyDescent="0.3">
      <c r="P29129" s="1"/>
    </row>
    <row r="29130" spans="16:16" x14ac:dyDescent="0.3">
      <c r="P29130" s="1"/>
    </row>
    <row r="29131" spans="16:16" x14ac:dyDescent="0.3">
      <c r="P29131" s="1"/>
    </row>
    <row r="29132" spans="16:16" x14ac:dyDescent="0.3">
      <c r="P29132" s="1"/>
    </row>
    <row r="29133" spans="16:16" x14ac:dyDescent="0.3">
      <c r="P29133" s="1"/>
    </row>
    <row r="29134" spans="16:16" x14ac:dyDescent="0.3">
      <c r="P29134" s="1"/>
    </row>
    <row r="29135" spans="16:16" x14ac:dyDescent="0.3">
      <c r="P29135" s="1"/>
    </row>
    <row r="29136" spans="16:16" x14ac:dyDescent="0.3">
      <c r="P29136" s="1"/>
    </row>
    <row r="29137" spans="16:16" x14ac:dyDescent="0.3">
      <c r="P29137" s="1"/>
    </row>
    <row r="29138" spans="16:16" x14ac:dyDescent="0.3">
      <c r="P29138" s="1"/>
    </row>
    <row r="29139" spans="16:16" x14ac:dyDescent="0.3">
      <c r="P29139" s="1"/>
    </row>
    <row r="29140" spans="16:16" x14ac:dyDescent="0.3">
      <c r="P29140" s="1"/>
    </row>
    <row r="29141" spans="16:16" x14ac:dyDescent="0.3">
      <c r="P29141" s="1"/>
    </row>
    <row r="29142" spans="16:16" x14ac:dyDescent="0.3">
      <c r="P29142" s="1"/>
    </row>
    <row r="29143" spans="16:16" x14ac:dyDescent="0.3">
      <c r="P29143" s="1"/>
    </row>
    <row r="29144" spans="16:16" x14ac:dyDescent="0.3">
      <c r="P29144" s="1"/>
    </row>
    <row r="29145" spans="16:16" x14ac:dyDescent="0.3">
      <c r="P29145" s="1"/>
    </row>
    <row r="29146" spans="16:16" x14ac:dyDescent="0.3">
      <c r="P29146" s="1"/>
    </row>
    <row r="29147" spans="16:16" x14ac:dyDescent="0.3">
      <c r="P29147" s="1"/>
    </row>
    <row r="29148" spans="16:16" x14ac:dyDescent="0.3">
      <c r="P29148" s="1"/>
    </row>
    <row r="29149" spans="16:16" x14ac:dyDescent="0.3">
      <c r="P29149" s="1"/>
    </row>
    <row r="29150" spans="16:16" x14ac:dyDescent="0.3">
      <c r="P29150" s="1"/>
    </row>
    <row r="29151" spans="16:16" x14ac:dyDescent="0.3">
      <c r="P29151" s="1"/>
    </row>
    <row r="29152" spans="16:16" x14ac:dyDescent="0.3">
      <c r="P29152" s="1"/>
    </row>
    <row r="29153" spans="16:16" x14ac:dyDescent="0.3">
      <c r="P29153" s="1"/>
    </row>
    <row r="29154" spans="16:16" x14ac:dyDescent="0.3">
      <c r="P29154" s="1"/>
    </row>
    <row r="29155" spans="16:16" x14ac:dyDescent="0.3">
      <c r="P29155" s="1"/>
    </row>
    <row r="29156" spans="16:16" x14ac:dyDescent="0.3">
      <c r="P29156" s="1"/>
    </row>
    <row r="29157" spans="16:16" x14ac:dyDescent="0.3">
      <c r="P29157" s="1"/>
    </row>
    <row r="29158" spans="16:16" x14ac:dyDescent="0.3">
      <c r="P29158" s="1"/>
    </row>
    <row r="29159" spans="16:16" x14ac:dyDescent="0.3">
      <c r="P29159" s="1"/>
    </row>
    <row r="29160" spans="16:16" x14ac:dyDescent="0.3">
      <c r="P29160" s="1"/>
    </row>
    <row r="29161" spans="16:16" x14ac:dyDescent="0.3">
      <c r="P29161" s="1"/>
    </row>
    <row r="29162" spans="16:16" x14ac:dyDescent="0.3">
      <c r="P29162" s="1"/>
    </row>
    <row r="29163" spans="16:16" x14ac:dyDescent="0.3">
      <c r="P29163" s="1"/>
    </row>
    <row r="29164" spans="16:16" x14ac:dyDescent="0.3">
      <c r="P29164" s="1"/>
    </row>
    <row r="29165" spans="16:16" x14ac:dyDescent="0.3">
      <c r="P29165" s="1"/>
    </row>
    <row r="29166" spans="16:16" x14ac:dyDescent="0.3">
      <c r="P29166" s="1"/>
    </row>
    <row r="29167" spans="16:16" x14ac:dyDescent="0.3">
      <c r="P29167" s="1"/>
    </row>
    <row r="29168" spans="16:16" x14ac:dyDescent="0.3">
      <c r="P29168" s="1"/>
    </row>
    <row r="29169" spans="16:16" x14ac:dyDescent="0.3">
      <c r="P29169" s="1"/>
    </row>
    <row r="29170" spans="16:16" x14ac:dyDescent="0.3">
      <c r="P29170" s="1"/>
    </row>
    <row r="29171" spans="16:16" x14ac:dyDescent="0.3">
      <c r="P29171" s="1"/>
    </row>
    <row r="29172" spans="16:16" x14ac:dyDescent="0.3">
      <c r="P29172" s="1"/>
    </row>
    <row r="29173" spans="16:16" x14ac:dyDescent="0.3">
      <c r="P29173" s="1"/>
    </row>
    <row r="29174" spans="16:16" x14ac:dyDescent="0.3">
      <c r="P29174" s="1"/>
    </row>
    <row r="29175" spans="16:16" x14ac:dyDescent="0.3">
      <c r="P29175" s="1"/>
    </row>
    <row r="29176" spans="16:16" x14ac:dyDescent="0.3">
      <c r="P29176" s="1"/>
    </row>
    <row r="29177" spans="16:16" x14ac:dyDescent="0.3">
      <c r="P29177" s="1"/>
    </row>
    <row r="29178" spans="16:16" x14ac:dyDescent="0.3">
      <c r="P29178" s="1"/>
    </row>
    <row r="29179" spans="16:16" x14ac:dyDescent="0.3">
      <c r="P29179" s="1"/>
    </row>
    <row r="29180" spans="16:16" x14ac:dyDescent="0.3">
      <c r="P29180" s="1"/>
    </row>
    <row r="29181" spans="16:16" x14ac:dyDescent="0.3">
      <c r="P29181" s="1"/>
    </row>
    <row r="29182" spans="16:16" x14ac:dyDescent="0.3">
      <c r="P29182" s="1"/>
    </row>
    <row r="29183" spans="16:16" x14ac:dyDescent="0.3">
      <c r="P29183" s="1"/>
    </row>
    <row r="29184" spans="16:16" x14ac:dyDescent="0.3">
      <c r="P29184" s="1"/>
    </row>
    <row r="29185" spans="16:16" x14ac:dyDescent="0.3">
      <c r="P29185" s="1"/>
    </row>
    <row r="29186" spans="16:16" x14ac:dyDescent="0.3">
      <c r="P29186" s="1"/>
    </row>
    <row r="29187" spans="16:16" x14ac:dyDescent="0.3">
      <c r="P29187" s="1"/>
    </row>
    <row r="29188" spans="16:16" x14ac:dyDescent="0.3">
      <c r="P29188" s="1"/>
    </row>
    <row r="29189" spans="16:16" x14ac:dyDescent="0.3">
      <c r="P29189" s="1"/>
    </row>
    <row r="29190" spans="16:16" x14ac:dyDescent="0.3">
      <c r="P29190" s="1"/>
    </row>
    <row r="29191" spans="16:16" x14ac:dyDescent="0.3">
      <c r="P29191" s="1"/>
    </row>
    <row r="29192" spans="16:16" x14ac:dyDescent="0.3">
      <c r="P29192" s="1"/>
    </row>
    <row r="29193" spans="16:16" x14ac:dyDescent="0.3">
      <c r="P29193" s="1"/>
    </row>
    <row r="29194" spans="16:16" x14ac:dyDescent="0.3">
      <c r="P29194" s="1"/>
    </row>
    <row r="29195" spans="16:16" x14ac:dyDescent="0.3">
      <c r="P29195" s="1"/>
    </row>
    <row r="29196" spans="16:16" x14ac:dyDescent="0.3">
      <c r="P29196" s="1"/>
    </row>
    <row r="29197" spans="16:16" x14ac:dyDescent="0.3">
      <c r="P29197" s="1"/>
    </row>
    <row r="29198" spans="16:16" x14ac:dyDescent="0.3">
      <c r="P29198" s="1"/>
    </row>
    <row r="29199" spans="16:16" x14ac:dyDescent="0.3">
      <c r="P29199" s="1"/>
    </row>
    <row r="29200" spans="16:16" x14ac:dyDescent="0.3">
      <c r="P29200" s="1"/>
    </row>
    <row r="29201" spans="16:16" x14ac:dyDescent="0.3">
      <c r="P29201" s="1"/>
    </row>
    <row r="29202" spans="16:16" x14ac:dyDescent="0.3">
      <c r="P29202" s="1"/>
    </row>
    <row r="29203" spans="16:16" x14ac:dyDescent="0.3">
      <c r="P29203" s="1"/>
    </row>
    <row r="29204" spans="16:16" x14ac:dyDescent="0.3">
      <c r="P29204" s="1"/>
    </row>
    <row r="29205" spans="16:16" x14ac:dyDescent="0.3">
      <c r="P29205" s="1"/>
    </row>
    <row r="29206" spans="16:16" x14ac:dyDescent="0.3">
      <c r="P29206" s="1"/>
    </row>
    <row r="29207" spans="16:16" x14ac:dyDescent="0.3">
      <c r="P29207" s="1"/>
    </row>
    <row r="29208" spans="16:16" x14ac:dyDescent="0.3">
      <c r="P29208" s="1"/>
    </row>
    <row r="29209" spans="16:16" x14ac:dyDescent="0.3">
      <c r="P29209" s="1"/>
    </row>
    <row r="29210" spans="16:16" x14ac:dyDescent="0.3">
      <c r="P29210" s="1"/>
    </row>
    <row r="29211" spans="16:16" x14ac:dyDescent="0.3">
      <c r="P29211" s="1"/>
    </row>
    <row r="29212" spans="16:16" x14ac:dyDescent="0.3">
      <c r="P29212" s="1"/>
    </row>
    <row r="29213" spans="16:16" x14ac:dyDescent="0.3">
      <c r="P29213" s="1"/>
    </row>
    <row r="29214" spans="16:16" x14ac:dyDescent="0.3">
      <c r="P29214" s="1"/>
    </row>
    <row r="29215" spans="16:16" x14ac:dyDescent="0.3">
      <c r="P29215" s="1"/>
    </row>
    <row r="29216" spans="16:16" x14ac:dyDescent="0.3">
      <c r="P29216" s="1"/>
    </row>
    <row r="29217" spans="16:16" x14ac:dyDescent="0.3">
      <c r="P29217" s="1"/>
    </row>
    <row r="29218" spans="16:16" x14ac:dyDescent="0.3">
      <c r="P29218" s="1"/>
    </row>
    <row r="29219" spans="16:16" x14ac:dyDescent="0.3">
      <c r="P29219" s="1"/>
    </row>
    <row r="29220" spans="16:16" x14ac:dyDescent="0.3">
      <c r="P29220" s="1"/>
    </row>
    <row r="29221" spans="16:16" x14ac:dyDescent="0.3">
      <c r="P29221" s="1"/>
    </row>
    <row r="29222" spans="16:16" x14ac:dyDescent="0.3">
      <c r="P29222" s="1"/>
    </row>
    <row r="29223" spans="16:16" x14ac:dyDescent="0.3">
      <c r="P29223" s="1"/>
    </row>
    <row r="29224" spans="16:16" x14ac:dyDescent="0.3">
      <c r="P29224" s="1"/>
    </row>
    <row r="29225" spans="16:16" x14ac:dyDescent="0.3">
      <c r="P29225" s="1"/>
    </row>
    <row r="29226" spans="16:16" x14ac:dyDescent="0.3">
      <c r="P29226" s="1"/>
    </row>
    <row r="29227" spans="16:16" x14ac:dyDescent="0.3">
      <c r="P29227" s="1"/>
    </row>
    <row r="29228" spans="16:16" x14ac:dyDescent="0.3">
      <c r="P29228" s="1"/>
    </row>
    <row r="29229" spans="16:16" x14ac:dyDescent="0.3">
      <c r="P29229" s="1"/>
    </row>
    <row r="29230" spans="16:16" x14ac:dyDescent="0.3">
      <c r="P29230" s="1"/>
    </row>
    <row r="29231" spans="16:16" x14ac:dyDescent="0.3">
      <c r="P29231" s="1"/>
    </row>
    <row r="29232" spans="16:16" x14ac:dyDescent="0.3">
      <c r="P29232" s="1"/>
    </row>
    <row r="29233" spans="16:16" x14ac:dyDescent="0.3">
      <c r="P29233" s="1"/>
    </row>
    <row r="29234" spans="16:16" x14ac:dyDescent="0.3">
      <c r="P29234" s="1"/>
    </row>
    <row r="29235" spans="16:16" x14ac:dyDescent="0.3">
      <c r="P29235" s="1"/>
    </row>
    <row r="29236" spans="16:16" x14ac:dyDescent="0.3">
      <c r="P29236" s="1"/>
    </row>
    <row r="29237" spans="16:16" x14ac:dyDescent="0.3">
      <c r="P29237" s="1"/>
    </row>
    <row r="29238" spans="16:16" x14ac:dyDescent="0.3">
      <c r="P29238" s="1"/>
    </row>
    <row r="29239" spans="16:16" x14ac:dyDescent="0.3">
      <c r="P29239" s="1"/>
    </row>
    <row r="29240" spans="16:16" x14ac:dyDescent="0.3">
      <c r="P29240" s="1"/>
    </row>
    <row r="29241" spans="16:16" x14ac:dyDescent="0.3">
      <c r="P29241" s="1"/>
    </row>
    <row r="29242" spans="16:16" x14ac:dyDescent="0.3">
      <c r="P29242" s="1"/>
    </row>
    <row r="29243" spans="16:16" x14ac:dyDescent="0.3">
      <c r="P29243" s="1"/>
    </row>
    <row r="29244" spans="16:16" x14ac:dyDescent="0.3">
      <c r="P29244" s="1"/>
    </row>
    <row r="29245" spans="16:16" x14ac:dyDescent="0.3">
      <c r="P29245" s="1"/>
    </row>
    <row r="29246" spans="16:16" x14ac:dyDescent="0.3">
      <c r="P29246" s="1"/>
    </row>
    <row r="29247" spans="16:16" x14ac:dyDescent="0.3">
      <c r="P29247" s="1"/>
    </row>
    <row r="29248" spans="16:16" x14ac:dyDescent="0.3">
      <c r="P29248" s="1"/>
    </row>
    <row r="29249" spans="16:16" x14ac:dyDescent="0.3">
      <c r="P29249" s="1"/>
    </row>
    <row r="29250" spans="16:16" x14ac:dyDescent="0.3">
      <c r="P29250" s="1"/>
    </row>
    <row r="29251" spans="16:16" x14ac:dyDescent="0.3">
      <c r="P29251" s="1"/>
    </row>
    <row r="29252" spans="16:16" x14ac:dyDescent="0.3">
      <c r="P29252" s="1"/>
    </row>
    <row r="29253" spans="16:16" x14ac:dyDescent="0.3">
      <c r="P29253" s="1"/>
    </row>
    <row r="29254" spans="16:16" x14ac:dyDescent="0.3">
      <c r="P29254" s="1"/>
    </row>
    <row r="29255" spans="16:16" x14ac:dyDescent="0.3">
      <c r="P29255" s="1"/>
    </row>
    <row r="29256" spans="16:16" x14ac:dyDescent="0.3">
      <c r="P29256" s="1"/>
    </row>
    <row r="29257" spans="16:16" x14ac:dyDescent="0.3">
      <c r="P29257" s="1"/>
    </row>
    <row r="29258" spans="16:16" x14ac:dyDescent="0.3">
      <c r="P29258" s="1"/>
    </row>
    <row r="29259" spans="16:16" x14ac:dyDescent="0.3">
      <c r="P29259" s="1"/>
    </row>
    <row r="29260" spans="16:16" x14ac:dyDescent="0.3">
      <c r="P29260" s="1"/>
    </row>
    <row r="29261" spans="16:16" x14ac:dyDescent="0.3">
      <c r="P29261" s="1"/>
    </row>
    <row r="29262" spans="16:16" x14ac:dyDescent="0.3">
      <c r="P29262" s="1"/>
    </row>
    <row r="29263" spans="16:16" x14ac:dyDescent="0.3">
      <c r="P29263" s="1"/>
    </row>
    <row r="29264" spans="16:16" x14ac:dyDescent="0.3">
      <c r="P29264" s="1"/>
    </row>
    <row r="29265" spans="16:16" x14ac:dyDescent="0.3">
      <c r="P29265" s="1"/>
    </row>
    <row r="29266" spans="16:16" x14ac:dyDescent="0.3">
      <c r="P29266" s="1"/>
    </row>
    <row r="29267" spans="16:16" x14ac:dyDescent="0.3">
      <c r="P29267" s="1"/>
    </row>
    <row r="29268" spans="16:16" x14ac:dyDescent="0.3">
      <c r="P29268" s="1"/>
    </row>
    <row r="29269" spans="16:16" x14ac:dyDescent="0.3">
      <c r="P29269" s="1"/>
    </row>
    <row r="29270" spans="16:16" x14ac:dyDescent="0.3">
      <c r="P29270" s="1"/>
    </row>
    <row r="29271" spans="16:16" x14ac:dyDescent="0.3">
      <c r="P29271" s="1"/>
    </row>
    <row r="29272" spans="16:16" x14ac:dyDescent="0.3">
      <c r="P29272" s="1"/>
    </row>
    <row r="29273" spans="16:16" x14ac:dyDescent="0.3">
      <c r="P29273" s="1"/>
    </row>
    <row r="29274" spans="16:16" x14ac:dyDescent="0.3">
      <c r="P29274" s="1"/>
    </row>
    <row r="29275" spans="16:16" x14ac:dyDescent="0.3">
      <c r="P29275" s="1"/>
    </row>
    <row r="29276" spans="16:16" x14ac:dyDescent="0.3">
      <c r="P29276" s="1"/>
    </row>
    <row r="29277" spans="16:16" x14ac:dyDescent="0.3">
      <c r="P29277" s="1"/>
    </row>
    <row r="29278" spans="16:16" x14ac:dyDescent="0.3">
      <c r="P29278" s="1"/>
    </row>
    <row r="29279" spans="16:16" x14ac:dyDescent="0.3">
      <c r="P29279" s="1"/>
    </row>
    <row r="29280" spans="16:16" x14ac:dyDescent="0.3">
      <c r="P29280" s="1"/>
    </row>
    <row r="29281" spans="16:16" x14ac:dyDescent="0.3">
      <c r="P29281" s="1"/>
    </row>
    <row r="29282" spans="16:16" x14ac:dyDescent="0.3">
      <c r="P29282" s="1"/>
    </row>
    <row r="29283" spans="16:16" x14ac:dyDescent="0.3">
      <c r="P29283" s="1"/>
    </row>
    <row r="29284" spans="16:16" x14ac:dyDescent="0.3">
      <c r="P29284" s="1"/>
    </row>
    <row r="29285" spans="16:16" x14ac:dyDescent="0.3">
      <c r="P29285" s="1"/>
    </row>
    <row r="29286" spans="16:16" x14ac:dyDescent="0.3">
      <c r="P29286" s="1"/>
    </row>
    <row r="29287" spans="16:16" x14ac:dyDescent="0.3">
      <c r="P29287" s="1"/>
    </row>
    <row r="29288" spans="16:16" x14ac:dyDescent="0.3">
      <c r="P29288" s="1"/>
    </row>
    <row r="29289" spans="16:16" x14ac:dyDescent="0.3">
      <c r="P29289" s="1"/>
    </row>
    <row r="29290" spans="16:16" x14ac:dyDescent="0.3">
      <c r="P29290" s="1"/>
    </row>
    <row r="29291" spans="16:16" x14ac:dyDescent="0.3">
      <c r="P29291" s="1"/>
    </row>
    <row r="29292" spans="16:16" x14ac:dyDescent="0.3">
      <c r="P29292" s="1"/>
    </row>
    <row r="29293" spans="16:16" x14ac:dyDescent="0.3">
      <c r="P29293" s="1"/>
    </row>
    <row r="29294" spans="16:16" x14ac:dyDescent="0.3">
      <c r="P29294" s="1"/>
    </row>
    <row r="29295" spans="16:16" x14ac:dyDescent="0.3">
      <c r="P29295" s="1"/>
    </row>
    <row r="29296" spans="16:16" x14ac:dyDescent="0.3">
      <c r="P29296" s="1"/>
    </row>
    <row r="29297" spans="16:16" x14ac:dyDescent="0.3">
      <c r="P29297" s="1"/>
    </row>
    <row r="29298" spans="16:16" x14ac:dyDescent="0.3">
      <c r="P29298" s="1"/>
    </row>
    <row r="29299" spans="16:16" x14ac:dyDescent="0.3">
      <c r="P29299" s="1"/>
    </row>
    <row r="29300" spans="16:16" x14ac:dyDescent="0.3">
      <c r="P29300" s="1"/>
    </row>
    <row r="29301" spans="16:16" x14ac:dyDescent="0.3">
      <c r="P29301" s="1"/>
    </row>
    <row r="29302" spans="16:16" x14ac:dyDescent="0.3">
      <c r="P29302" s="1"/>
    </row>
    <row r="29303" spans="16:16" x14ac:dyDescent="0.3">
      <c r="P29303" s="1"/>
    </row>
    <row r="29304" spans="16:16" x14ac:dyDescent="0.3">
      <c r="P29304" s="1"/>
    </row>
    <row r="29305" spans="16:16" x14ac:dyDescent="0.3">
      <c r="P29305" s="1"/>
    </row>
    <row r="29306" spans="16:16" x14ac:dyDescent="0.3">
      <c r="P29306" s="1"/>
    </row>
    <row r="29307" spans="16:16" x14ac:dyDescent="0.3">
      <c r="P29307" s="1"/>
    </row>
    <row r="29308" spans="16:16" x14ac:dyDescent="0.3">
      <c r="P29308" s="1"/>
    </row>
    <row r="29309" spans="16:16" x14ac:dyDescent="0.3">
      <c r="P29309" s="1"/>
    </row>
    <row r="29310" spans="16:16" x14ac:dyDescent="0.3">
      <c r="P29310" s="1"/>
    </row>
    <row r="29311" spans="16:16" x14ac:dyDescent="0.3">
      <c r="P29311" s="1"/>
    </row>
    <row r="29312" spans="16:16" x14ac:dyDescent="0.3">
      <c r="P29312" s="1"/>
    </row>
    <row r="29313" spans="16:16" x14ac:dyDescent="0.3">
      <c r="P29313" s="1"/>
    </row>
    <row r="29314" spans="16:16" x14ac:dyDescent="0.3">
      <c r="P29314" s="1"/>
    </row>
    <row r="29315" spans="16:16" x14ac:dyDescent="0.3">
      <c r="P29315" s="1"/>
    </row>
    <row r="29316" spans="16:16" x14ac:dyDescent="0.3">
      <c r="P29316" s="1"/>
    </row>
    <row r="29317" spans="16:16" x14ac:dyDescent="0.3">
      <c r="P29317" s="1"/>
    </row>
    <row r="29318" spans="16:16" x14ac:dyDescent="0.3">
      <c r="P29318" s="1"/>
    </row>
    <row r="29319" spans="16:16" x14ac:dyDescent="0.3">
      <c r="P29319" s="1"/>
    </row>
    <row r="29320" spans="16:16" x14ac:dyDescent="0.3">
      <c r="P29320" s="1"/>
    </row>
    <row r="29321" spans="16:16" x14ac:dyDescent="0.3">
      <c r="P29321" s="1"/>
    </row>
    <row r="29322" spans="16:16" x14ac:dyDescent="0.3">
      <c r="P29322" s="1"/>
    </row>
    <row r="29323" spans="16:16" x14ac:dyDescent="0.3">
      <c r="P29323" s="1"/>
    </row>
    <row r="29324" spans="16:16" x14ac:dyDescent="0.3">
      <c r="P29324" s="1"/>
    </row>
    <row r="29325" spans="16:16" x14ac:dyDescent="0.3">
      <c r="P29325" s="1"/>
    </row>
    <row r="29326" spans="16:16" x14ac:dyDescent="0.3">
      <c r="P29326" s="1"/>
    </row>
    <row r="29327" spans="16:16" x14ac:dyDescent="0.3">
      <c r="P29327" s="1"/>
    </row>
    <row r="29328" spans="16:16" x14ac:dyDescent="0.3">
      <c r="P29328" s="1"/>
    </row>
    <row r="29329" spans="16:16" x14ac:dyDescent="0.3">
      <c r="P29329" s="1"/>
    </row>
    <row r="29330" spans="16:16" x14ac:dyDescent="0.3">
      <c r="P29330" s="1"/>
    </row>
    <row r="29331" spans="16:16" x14ac:dyDescent="0.3">
      <c r="P29331" s="1"/>
    </row>
    <row r="29332" spans="16:16" x14ac:dyDescent="0.3">
      <c r="P29332" s="1"/>
    </row>
    <row r="29333" spans="16:16" x14ac:dyDescent="0.3">
      <c r="P29333" s="1"/>
    </row>
    <row r="29334" spans="16:16" x14ac:dyDescent="0.3">
      <c r="P29334" s="1"/>
    </row>
    <row r="29335" spans="16:16" x14ac:dyDescent="0.3">
      <c r="P29335" s="1"/>
    </row>
    <row r="29336" spans="16:16" x14ac:dyDescent="0.3">
      <c r="P29336" s="1"/>
    </row>
    <row r="29337" spans="16:16" x14ac:dyDescent="0.3">
      <c r="P29337" s="1"/>
    </row>
    <row r="29338" spans="16:16" x14ac:dyDescent="0.3">
      <c r="P29338" s="1"/>
    </row>
    <row r="29339" spans="16:16" x14ac:dyDescent="0.3">
      <c r="P29339" s="1"/>
    </row>
    <row r="29340" spans="16:16" x14ac:dyDescent="0.3">
      <c r="P29340" s="1"/>
    </row>
    <row r="29341" spans="16:16" x14ac:dyDescent="0.3">
      <c r="P29341" s="1"/>
    </row>
    <row r="29342" spans="16:16" x14ac:dyDescent="0.3">
      <c r="P29342" s="1"/>
    </row>
    <row r="29343" spans="16:16" x14ac:dyDescent="0.3">
      <c r="P29343" s="1"/>
    </row>
    <row r="29344" spans="16:16" x14ac:dyDescent="0.3">
      <c r="P29344" s="1"/>
    </row>
    <row r="29345" spans="16:16" x14ac:dyDescent="0.3">
      <c r="P29345" s="1"/>
    </row>
    <row r="29346" spans="16:16" x14ac:dyDescent="0.3">
      <c r="P29346" s="1"/>
    </row>
    <row r="29347" spans="16:16" x14ac:dyDescent="0.3">
      <c r="P29347" s="1"/>
    </row>
    <row r="29348" spans="16:16" x14ac:dyDescent="0.3">
      <c r="P29348" s="1"/>
    </row>
    <row r="29349" spans="16:16" x14ac:dyDescent="0.3">
      <c r="P29349" s="1"/>
    </row>
    <row r="29350" spans="16:16" x14ac:dyDescent="0.3">
      <c r="P29350" s="1"/>
    </row>
    <row r="29351" spans="16:16" x14ac:dyDescent="0.3">
      <c r="P29351" s="1"/>
    </row>
    <row r="29352" spans="16:16" x14ac:dyDescent="0.3">
      <c r="P29352" s="1"/>
    </row>
    <row r="29353" spans="16:16" x14ac:dyDescent="0.3">
      <c r="P29353" s="1"/>
    </row>
    <row r="29354" spans="16:16" x14ac:dyDescent="0.3">
      <c r="P29354" s="1"/>
    </row>
    <row r="29355" spans="16:16" x14ac:dyDescent="0.3">
      <c r="P29355" s="1"/>
    </row>
    <row r="29356" spans="16:16" x14ac:dyDescent="0.3">
      <c r="P29356" s="1"/>
    </row>
    <row r="29357" spans="16:16" x14ac:dyDescent="0.3">
      <c r="P29357" s="1"/>
    </row>
    <row r="29358" spans="16:16" x14ac:dyDescent="0.3">
      <c r="P29358" s="1"/>
    </row>
    <row r="29359" spans="16:16" x14ac:dyDescent="0.3">
      <c r="P29359" s="1"/>
    </row>
    <row r="29360" spans="16:16" x14ac:dyDescent="0.3">
      <c r="P29360" s="1"/>
    </row>
    <row r="29361" spans="16:16" x14ac:dyDescent="0.3">
      <c r="P29361" s="1"/>
    </row>
    <row r="29362" spans="16:16" x14ac:dyDescent="0.3">
      <c r="P29362" s="1"/>
    </row>
    <row r="29363" spans="16:16" x14ac:dyDescent="0.3">
      <c r="P29363" s="1"/>
    </row>
    <row r="29364" spans="16:16" x14ac:dyDescent="0.3">
      <c r="P29364" s="1"/>
    </row>
    <row r="29365" spans="16:16" x14ac:dyDescent="0.3">
      <c r="P29365" s="1"/>
    </row>
    <row r="29366" spans="16:16" x14ac:dyDescent="0.3">
      <c r="P29366" s="1"/>
    </row>
    <row r="29367" spans="16:16" x14ac:dyDescent="0.3">
      <c r="P29367" s="1"/>
    </row>
    <row r="29368" spans="16:16" x14ac:dyDescent="0.3">
      <c r="P29368" s="1"/>
    </row>
    <row r="29369" spans="16:16" x14ac:dyDescent="0.3">
      <c r="P29369" s="1"/>
    </row>
    <row r="29370" spans="16:16" x14ac:dyDescent="0.3">
      <c r="P29370" s="1"/>
    </row>
    <row r="29371" spans="16:16" x14ac:dyDescent="0.3">
      <c r="P29371" s="1"/>
    </row>
    <row r="29372" spans="16:16" x14ac:dyDescent="0.3">
      <c r="P29372" s="1"/>
    </row>
    <row r="29373" spans="16:16" x14ac:dyDescent="0.3">
      <c r="P29373" s="1"/>
    </row>
    <row r="29374" spans="16:16" x14ac:dyDescent="0.3">
      <c r="P29374" s="1"/>
    </row>
    <row r="29375" spans="16:16" x14ac:dyDescent="0.3">
      <c r="P29375" s="1"/>
    </row>
    <row r="29376" spans="16:16" x14ac:dyDescent="0.3">
      <c r="P29376" s="1"/>
    </row>
    <row r="29377" spans="16:16" x14ac:dyDescent="0.3">
      <c r="P29377" s="1"/>
    </row>
    <row r="29378" spans="16:16" x14ac:dyDescent="0.3">
      <c r="P29378" s="1"/>
    </row>
    <row r="29379" spans="16:16" x14ac:dyDescent="0.3">
      <c r="P29379" s="1"/>
    </row>
    <row r="29380" spans="16:16" x14ac:dyDescent="0.3">
      <c r="P29380" s="1"/>
    </row>
    <row r="29381" spans="16:16" x14ac:dyDescent="0.3">
      <c r="P29381" s="1"/>
    </row>
    <row r="29382" spans="16:16" x14ac:dyDescent="0.3">
      <c r="P29382" s="1"/>
    </row>
    <row r="29383" spans="16:16" x14ac:dyDescent="0.3">
      <c r="P29383" s="1"/>
    </row>
    <row r="29384" spans="16:16" x14ac:dyDescent="0.3">
      <c r="P29384" s="1"/>
    </row>
    <row r="29385" spans="16:16" x14ac:dyDescent="0.3">
      <c r="P29385" s="1"/>
    </row>
    <row r="29386" spans="16:16" x14ac:dyDescent="0.3">
      <c r="P29386" s="1"/>
    </row>
    <row r="29387" spans="16:16" x14ac:dyDescent="0.3">
      <c r="P29387" s="1"/>
    </row>
    <row r="29388" spans="16:16" x14ac:dyDescent="0.3">
      <c r="P29388" s="1"/>
    </row>
    <row r="29389" spans="16:16" x14ac:dyDescent="0.3">
      <c r="P29389" s="1"/>
    </row>
    <row r="29390" spans="16:16" x14ac:dyDescent="0.3">
      <c r="P29390" s="1"/>
    </row>
    <row r="29391" spans="16:16" x14ac:dyDescent="0.3">
      <c r="P29391" s="1"/>
    </row>
    <row r="29392" spans="16:16" x14ac:dyDescent="0.3">
      <c r="P29392" s="1"/>
    </row>
    <row r="29393" spans="16:16" x14ac:dyDescent="0.3">
      <c r="P29393" s="1"/>
    </row>
    <row r="29394" spans="16:16" x14ac:dyDescent="0.3">
      <c r="P29394" s="1"/>
    </row>
    <row r="29395" spans="16:16" x14ac:dyDescent="0.3">
      <c r="P29395" s="1"/>
    </row>
    <row r="29396" spans="16:16" x14ac:dyDescent="0.3">
      <c r="P29396" s="1"/>
    </row>
    <row r="29397" spans="16:16" x14ac:dyDescent="0.3">
      <c r="P29397" s="1"/>
    </row>
    <row r="29398" spans="16:16" x14ac:dyDescent="0.3">
      <c r="P29398" s="1"/>
    </row>
    <row r="29399" spans="16:16" x14ac:dyDescent="0.3">
      <c r="P29399" s="1"/>
    </row>
    <row r="29400" spans="16:16" x14ac:dyDescent="0.3">
      <c r="P29400" s="1"/>
    </row>
    <row r="29401" spans="16:16" x14ac:dyDescent="0.3">
      <c r="P29401" s="1"/>
    </row>
    <row r="29402" spans="16:16" x14ac:dyDescent="0.3">
      <c r="P29402" s="1"/>
    </row>
    <row r="29403" spans="16:16" x14ac:dyDescent="0.3">
      <c r="P29403" s="1"/>
    </row>
    <row r="29404" spans="16:16" x14ac:dyDescent="0.3">
      <c r="P29404" s="1"/>
    </row>
    <row r="29405" spans="16:16" x14ac:dyDescent="0.3">
      <c r="P29405" s="1"/>
    </row>
    <row r="29406" spans="16:16" x14ac:dyDescent="0.3">
      <c r="P29406" s="1"/>
    </row>
    <row r="29407" spans="16:16" x14ac:dyDescent="0.3">
      <c r="P29407" s="1"/>
    </row>
    <row r="29408" spans="16:16" x14ac:dyDescent="0.3">
      <c r="P29408" s="1"/>
    </row>
    <row r="29409" spans="16:16" x14ac:dyDescent="0.3">
      <c r="P29409" s="1"/>
    </row>
    <row r="29410" spans="16:16" x14ac:dyDescent="0.3">
      <c r="P29410" s="1"/>
    </row>
    <row r="29411" spans="16:16" x14ac:dyDescent="0.3">
      <c r="P29411" s="1"/>
    </row>
    <row r="29412" spans="16:16" x14ac:dyDescent="0.3">
      <c r="P29412" s="1"/>
    </row>
    <row r="29413" spans="16:16" x14ac:dyDescent="0.3">
      <c r="P29413" s="1"/>
    </row>
    <row r="29414" spans="16:16" x14ac:dyDescent="0.3">
      <c r="P29414" s="1"/>
    </row>
    <row r="29415" spans="16:16" x14ac:dyDescent="0.3">
      <c r="P29415" s="1"/>
    </row>
    <row r="29416" spans="16:16" x14ac:dyDescent="0.3">
      <c r="P29416" s="1"/>
    </row>
    <row r="29417" spans="16:16" x14ac:dyDescent="0.3">
      <c r="P29417" s="1"/>
    </row>
    <row r="29418" spans="16:16" x14ac:dyDescent="0.3">
      <c r="P29418" s="1"/>
    </row>
    <row r="29419" spans="16:16" x14ac:dyDescent="0.3">
      <c r="P29419" s="1"/>
    </row>
    <row r="29420" spans="16:16" x14ac:dyDescent="0.3">
      <c r="P29420" s="1"/>
    </row>
    <row r="29421" spans="16:16" x14ac:dyDescent="0.3">
      <c r="P29421" s="1"/>
    </row>
    <row r="29422" spans="16:16" x14ac:dyDescent="0.3">
      <c r="P29422" s="1"/>
    </row>
    <row r="29423" spans="16:16" x14ac:dyDescent="0.3">
      <c r="P29423" s="1"/>
    </row>
    <row r="29424" spans="16:16" x14ac:dyDescent="0.3">
      <c r="P29424" s="1"/>
    </row>
    <row r="29425" spans="16:16" x14ac:dyDescent="0.3">
      <c r="P29425" s="1"/>
    </row>
    <row r="29426" spans="16:16" x14ac:dyDescent="0.3">
      <c r="P29426" s="1"/>
    </row>
    <row r="29427" spans="16:16" x14ac:dyDescent="0.3">
      <c r="P29427" s="1"/>
    </row>
    <row r="29428" spans="16:16" x14ac:dyDescent="0.3">
      <c r="P29428" s="1"/>
    </row>
    <row r="29429" spans="16:16" x14ac:dyDescent="0.3">
      <c r="P29429" s="1"/>
    </row>
    <row r="29430" spans="16:16" x14ac:dyDescent="0.3">
      <c r="P29430" s="1"/>
    </row>
    <row r="29431" spans="16:16" x14ac:dyDescent="0.3">
      <c r="P29431" s="1"/>
    </row>
    <row r="29432" spans="16:16" x14ac:dyDescent="0.3">
      <c r="P29432" s="1"/>
    </row>
    <row r="29433" spans="16:16" x14ac:dyDescent="0.3">
      <c r="P29433" s="1"/>
    </row>
    <row r="29434" spans="16:16" x14ac:dyDescent="0.3">
      <c r="P29434" s="1"/>
    </row>
    <row r="29435" spans="16:16" x14ac:dyDescent="0.3">
      <c r="P29435" s="1"/>
    </row>
    <row r="29436" spans="16:16" x14ac:dyDescent="0.3">
      <c r="P29436" s="1"/>
    </row>
    <row r="29437" spans="16:16" x14ac:dyDescent="0.3">
      <c r="P29437" s="1"/>
    </row>
    <row r="29438" spans="16:16" x14ac:dyDescent="0.3">
      <c r="P29438" s="1"/>
    </row>
    <row r="29439" spans="16:16" x14ac:dyDescent="0.3">
      <c r="P29439" s="1"/>
    </row>
    <row r="29440" spans="16:16" x14ac:dyDescent="0.3">
      <c r="P29440" s="1"/>
    </row>
    <row r="29441" spans="16:16" x14ac:dyDescent="0.3">
      <c r="P29441" s="1"/>
    </row>
    <row r="29442" spans="16:16" x14ac:dyDescent="0.3">
      <c r="P29442" s="1"/>
    </row>
    <row r="29443" spans="16:16" x14ac:dyDescent="0.3">
      <c r="P29443" s="1"/>
    </row>
    <row r="29444" spans="16:16" x14ac:dyDescent="0.3">
      <c r="P29444" s="1"/>
    </row>
    <row r="29445" spans="16:16" x14ac:dyDescent="0.3">
      <c r="P29445" s="1"/>
    </row>
    <row r="29446" spans="16:16" x14ac:dyDescent="0.3">
      <c r="P29446" s="1"/>
    </row>
    <row r="29447" spans="16:16" x14ac:dyDescent="0.3">
      <c r="P29447" s="1"/>
    </row>
    <row r="29448" spans="16:16" x14ac:dyDescent="0.3">
      <c r="P29448" s="1"/>
    </row>
    <row r="29449" spans="16:16" x14ac:dyDescent="0.3">
      <c r="P29449" s="1"/>
    </row>
    <row r="29450" spans="16:16" x14ac:dyDescent="0.3">
      <c r="P29450" s="1"/>
    </row>
    <row r="29451" spans="16:16" x14ac:dyDescent="0.3">
      <c r="P29451" s="1"/>
    </row>
    <row r="29452" spans="16:16" x14ac:dyDescent="0.3">
      <c r="P29452" s="1"/>
    </row>
    <row r="29453" spans="16:16" x14ac:dyDescent="0.3">
      <c r="P29453" s="1"/>
    </row>
    <row r="29454" spans="16:16" x14ac:dyDescent="0.3">
      <c r="P29454" s="1"/>
    </row>
    <row r="29455" spans="16:16" x14ac:dyDescent="0.3">
      <c r="P29455" s="1"/>
    </row>
    <row r="29456" spans="16:16" x14ac:dyDescent="0.3">
      <c r="P29456" s="1"/>
    </row>
    <row r="29457" spans="16:16" x14ac:dyDescent="0.3">
      <c r="P29457" s="1"/>
    </row>
    <row r="29458" spans="16:16" x14ac:dyDescent="0.3">
      <c r="P29458" s="1"/>
    </row>
    <row r="29459" spans="16:16" x14ac:dyDescent="0.3">
      <c r="P29459" s="1"/>
    </row>
    <row r="29460" spans="16:16" x14ac:dyDescent="0.3">
      <c r="P29460" s="1"/>
    </row>
    <row r="29461" spans="16:16" x14ac:dyDescent="0.3">
      <c r="P29461" s="1"/>
    </row>
    <row r="29462" spans="16:16" x14ac:dyDescent="0.3">
      <c r="P29462" s="1"/>
    </row>
    <row r="29463" spans="16:16" x14ac:dyDescent="0.3">
      <c r="P29463" s="1"/>
    </row>
    <row r="29464" spans="16:16" x14ac:dyDescent="0.3">
      <c r="P29464" s="1"/>
    </row>
    <row r="29465" spans="16:16" x14ac:dyDescent="0.3">
      <c r="P29465" s="1"/>
    </row>
    <row r="29466" spans="16:16" x14ac:dyDescent="0.3">
      <c r="P29466" s="1"/>
    </row>
    <row r="29467" spans="16:16" x14ac:dyDescent="0.3">
      <c r="P29467" s="1"/>
    </row>
    <row r="29468" spans="16:16" x14ac:dyDescent="0.3">
      <c r="P29468" s="1"/>
    </row>
    <row r="29469" spans="16:16" x14ac:dyDescent="0.3">
      <c r="P29469" s="1"/>
    </row>
    <row r="29470" spans="16:16" x14ac:dyDescent="0.3">
      <c r="P29470" s="1"/>
    </row>
    <row r="29471" spans="16:16" x14ac:dyDescent="0.3">
      <c r="P29471" s="1"/>
    </row>
    <row r="29472" spans="16:16" x14ac:dyDescent="0.3">
      <c r="P29472" s="1"/>
    </row>
    <row r="29473" spans="16:16" x14ac:dyDescent="0.3">
      <c r="P29473" s="1"/>
    </row>
    <row r="29474" spans="16:16" x14ac:dyDescent="0.3">
      <c r="P29474" s="1"/>
    </row>
    <row r="29475" spans="16:16" x14ac:dyDescent="0.3">
      <c r="P29475" s="1"/>
    </row>
    <row r="29476" spans="16:16" x14ac:dyDescent="0.3">
      <c r="P29476" s="1"/>
    </row>
    <row r="29477" spans="16:16" x14ac:dyDescent="0.3">
      <c r="P29477" s="1"/>
    </row>
    <row r="29478" spans="16:16" x14ac:dyDescent="0.3">
      <c r="P29478" s="1"/>
    </row>
    <row r="29479" spans="16:16" x14ac:dyDescent="0.3">
      <c r="P29479" s="1"/>
    </row>
    <row r="29480" spans="16:16" x14ac:dyDescent="0.3">
      <c r="P29480" s="1"/>
    </row>
    <row r="29481" spans="16:16" x14ac:dyDescent="0.3">
      <c r="P29481" s="1"/>
    </row>
    <row r="29482" spans="16:16" x14ac:dyDescent="0.3">
      <c r="P29482" s="1"/>
    </row>
    <row r="29483" spans="16:16" x14ac:dyDescent="0.3">
      <c r="P29483" s="1"/>
    </row>
    <row r="29484" spans="16:16" x14ac:dyDescent="0.3">
      <c r="P29484" s="1"/>
    </row>
    <row r="29485" spans="16:16" x14ac:dyDescent="0.3">
      <c r="P29485" s="1"/>
    </row>
    <row r="29486" spans="16:16" x14ac:dyDescent="0.3">
      <c r="P29486" s="1"/>
    </row>
    <row r="29487" spans="16:16" x14ac:dyDescent="0.3">
      <c r="P29487" s="1"/>
    </row>
    <row r="29488" spans="16:16" x14ac:dyDescent="0.3">
      <c r="P29488" s="1"/>
    </row>
    <row r="29489" spans="16:16" x14ac:dyDescent="0.3">
      <c r="P29489" s="1"/>
    </row>
    <row r="29490" spans="16:16" x14ac:dyDescent="0.3">
      <c r="P29490" s="1"/>
    </row>
    <row r="29491" spans="16:16" x14ac:dyDescent="0.3">
      <c r="P29491" s="1"/>
    </row>
    <row r="29492" spans="16:16" x14ac:dyDescent="0.3">
      <c r="P29492" s="1"/>
    </row>
    <row r="29493" spans="16:16" x14ac:dyDescent="0.3">
      <c r="P29493" s="1"/>
    </row>
    <row r="29494" spans="16:16" x14ac:dyDescent="0.3">
      <c r="P29494" s="1"/>
    </row>
    <row r="29495" spans="16:16" x14ac:dyDescent="0.3">
      <c r="P29495" s="1"/>
    </row>
    <row r="29496" spans="16:16" x14ac:dyDescent="0.3">
      <c r="P29496" s="1"/>
    </row>
    <row r="29497" spans="16:16" x14ac:dyDescent="0.3">
      <c r="P29497" s="1"/>
    </row>
    <row r="29498" spans="16:16" x14ac:dyDescent="0.3">
      <c r="P29498" s="1"/>
    </row>
    <row r="29499" spans="16:16" x14ac:dyDescent="0.3">
      <c r="P29499" s="1"/>
    </row>
    <row r="29500" spans="16:16" x14ac:dyDescent="0.3">
      <c r="P29500" s="1"/>
    </row>
    <row r="29501" spans="16:16" x14ac:dyDescent="0.3">
      <c r="P29501" s="1"/>
    </row>
    <row r="29502" spans="16:16" x14ac:dyDescent="0.3">
      <c r="P29502" s="1"/>
    </row>
    <row r="29503" spans="16:16" x14ac:dyDescent="0.3">
      <c r="P29503" s="1"/>
    </row>
    <row r="29504" spans="16:16" x14ac:dyDescent="0.3">
      <c r="P29504" s="1"/>
    </row>
    <row r="29505" spans="16:16" x14ac:dyDescent="0.3">
      <c r="P29505" s="1"/>
    </row>
    <row r="29506" spans="16:16" x14ac:dyDescent="0.3">
      <c r="P29506" s="1"/>
    </row>
    <row r="29507" spans="16:16" x14ac:dyDescent="0.3">
      <c r="P29507" s="1"/>
    </row>
    <row r="29508" spans="16:16" x14ac:dyDescent="0.3">
      <c r="P29508" s="1"/>
    </row>
    <row r="29509" spans="16:16" x14ac:dyDescent="0.3">
      <c r="P29509" s="1"/>
    </row>
    <row r="29510" spans="16:16" x14ac:dyDescent="0.3">
      <c r="P29510" s="1"/>
    </row>
    <row r="29511" spans="16:16" x14ac:dyDescent="0.3">
      <c r="P29511" s="1"/>
    </row>
    <row r="29512" spans="16:16" x14ac:dyDescent="0.3">
      <c r="P29512" s="1"/>
    </row>
    <row r="29513" spans="16:16" x14ac:dyDescent="0.3">
      <c r="P29513" s="1"/>
    </row>
    <row r="29514" spans="16:16" x14ac:dyDescent="0.3">
      <c r="P29514" s="1"/>
    </row>
    <row r="29515" spans="16:16" x14ac:dyDescent="0.3">
      <c r="P29515" s="1"/>
    </row>
    <row r="29516" spans="16:16" x14ac:dyDescent="0.3">
      <c r="P29516" s="1"/>
    </row>
    <row r="29517" spans="16:16" x14ac:dyDescent="0.3">
      <c r="P29517" s="1"/>
    </row>
    <row r="29518" spans="16:16" x14ac:dyDescent="0.3">
      <c r="P29518" s="1"/>
    </row>
    <row r="29519" spans="16:16" x14ac:dyDescent="0.3">
      <c r="P29519" s="1"/>
    </row>
    <row r="29520" spans="16:16" x14ac:dyDescent="0.3">
      <c r="P29520" s="1"/>
    </row>
    <row r="29521" spans="16:16" x14ac:dyDescent="0.3">
      <c r="P29521" s="1"/>
    </row>
    <row r="29522" spans="16:16" x14ac:dyDescent="0.3">
      <c r="P29522" s="1"/>
    </row>
    <row r="29523" spans="16:16" x14ac:dyDescent="0.3">
      <c r="P29523" s="1"/>
    </row>
    <row r="29524" spans="16:16" x14ac:dyDescent="0.3">
      <c r="P29524" s="1"/>
    </row>
    <row r="29525" spans="16:16" x14ac:dyDescent="0.3">
      <c r="P29525" s="1"/>
    </row>
    <row r="29526" spans="16:16" x14ac:dyDescent="0.3">
      <c r="P29526" s="1"/>
    </row>
    <row r="29527" spans="16:16" x14ac:dyDescent="0.3">
      <c r="P29527" s="1"/>
    </row>
    <row r="29528" spans="16:16" x14ac:dyDescent="0.3">
      <c r="P29528" s="1"/>
    </row>
    <row r="29529" spans="16:16" x14ac:dyDescent="0.3">
      <c r="P29529" s="1"/>
    </row>
    <row r="29530" spans="16:16" x14ac:dyDescent="0.3">
      <c r="P29530" s="1"/>
    </row>
    <row r="29531" spans="16:16" x14ac:dyDescent="0.3">
      <c r="P29531" s="1"/>
    </row>
    <row r="29532" spans="16:16" x14ac:dyDescent="0.3">
      <c r="P29532" s="1"/>
    </row>
    <row r="29533" spans="16:16" x14ac:dyDescent="0.3">
      <c r="P29533" s="1"/>
    </row>
    <row r="29534" spans="16:16" x14ac:dyDescent="0.3">
      <c r="P29534" s="1"/>
    </row>
    <row r="29535" spans="16:16" x14ac:dyDescent="0.3">
      <c r="P29535" s="1"/>
    </row>
    <row r="29536" spans="16:16" x14ac:dyDescent="0.3">
      <c r="P29536" s="1"/>
    </row>
    <row r="29537" spans="16:16" x14ac:dyDescent="0.3">
      <c r="P29537" s="1"/>
    </row>
    <row r="29538" spans="16:16" x14ac:dyDescent="0.3">
      <c r="P29538" s="1"/>
    </row>
    <row r="29539" spans="16:16" x14ac:dyDescent="0.3">
      <c r="P29539" s="1"/>
    </row>
    <row r="29540" spans="16:16" x14ac:dyDescent="0.3">
      <c r="P29540" s="1"/>
    </row>
    <row r="29541" spans="16:16" x14ac:dyDescent="0.3">
      <c r="P29541" s="1"/>
    </row>
    <row r="29542" spans="16:16" x14ac:dyDescent="0.3">
      <c r="P29542" s="1"/>
    </row>
    <row r="29543" spans="16:16" x14ac:dyDescent="0.3">
      <c r="P29543" s="1"/>
    </row>
    <row r="29544" spans="16:16" x14ac:dyDescent="0.3">
      <c r="P29544" s="1"/>
    </row>
    <row r="29545" spans="16:16" x14ac:dyDescent="0.3">
      <c r="P29545" s="1"/>
    </row>
    <row r="29546" spans="16:16" x14ac:dyDescent="0.3">
      <c r="P29546" s="1"/>
    </row>
    <row r="29547" spans="16:16" x14ac:dyDescent="0.3">
      <c r="P29547" s="1"/>
    </row>
    <row r="29548" spans="16:16" x14ac:dyDescent="0.3">
      <c r="P29548" s="1"/>
    </row>
    <row r="29549" spans="16:16" x14ac:dyDescent="0.3">
      <c r="P29549" s="1"/>
    </row>
    <row r="29550" spans="16:16" x14ac:dyDescent="0.3">
      <c r="P29550" s="1"/>
    </row>
    <row r="29551" spans="16:16" x14ac:dyDescent="0.3">
      <c r="P29551" s="1"/>
    </row>
    <row r="29552" spans="16:16" x14ac:dyDescent="0.3">
      <c r="P29552" s="1"/>
    </row>
    <row r="29553" spans="16:16" x14ac:dyDescent="0.3">
      <c r="P29553" s="1"/>
    </row>
    <row r="29554" spans="16:16" x14ac:dyDescent="0.3">
      <c r="P29554" s="1"/>
    </row>
    <row r="29555" spans="16:16" x14ac:dyDescent="0.3">
      <c r="P29555" s="1"/>
    </row>
    <row r="29556" spans="16:16" x14ac:dyDescent="0.3">
      <c r="P29556" s="1"/>
    </row>
    <row r="29557" spans="16:16" x14ac:dyDescent="0.3">
      <c r="P29557" s="1"/>
    </row>
    <row r="29558" spans="16:16" x14ac:dyDescent="0.3">
      <c r="P29558" s="1"/>
    </row>
    <row r="29559" spans="16:16" x14ac:dyDescent="0.3">
      <c r="P29559" s="1"/>
    </row>
    <row r="29560" spans="16:16" x14ac:dyDescent="0.3">
      <c r="P29560" s="1"/>
    </row>
    <row r="29561" spans="16:16" x14ac:dyDescent="0.3">
      <c r="P29561" s="1"/>
    </row>
    <row r="29562" spans="16:16" x14ac:dyDescent="0.3">
      <c r="P29562" s="1"/>
    </row>
    <row r="29563" spans="16:16" x14ac:dyDescent="0.3">
      <c r="P29563" s="1"/>
    </row>
    <row r="29564" spans="16:16" x14ac:dyDescent="0.3">
      <c r="P29564" s="1"/>
    </row>
    <row r="29565" spans="16:16" x14ac:dyDescent="0.3">
      <c r="P29565" s="1"/>
    </row>
    <row r="29566" spans="16:16" x14ac:dyDescent="0.3">
      <c r="P29566" s="1"/>
    </row>
    <row r="29567" spans="16:16" x14ac:dyDescent="0.3">
      <c r="P29567" s="1"/>
    </row>
    <row r="29568" spans="16:16" x14ac:dyDescent="0.3">
      <c r="P29568" s="1"/>
    </row>
    <row r="29569" spans="16:16" x14ac:dyDescent="0.3">
      <c r="P29569" s="1"/>
    </row>
    <row r="29570" spans="16:16" x14ac:dyDescent="0.3">
      <c r="P29570" s="1"/>
    </row>
    <row r="29571" spans="16:16" x14ac:dyDescent="0.3">
      <c r="P29571" s="1"/>
    </row>
    <row r="29572" spans="16:16" x14ac:dyDescent="0.3">
      <c r="P29572" s="1"/>
    </row>
    <row r="29573" spans="16:16" x14ac:dyDescent="0.3">
      <c r="P29573" s="1"/>
    </row>
    <row r="29574" spans="16:16" x14ac:dyDescent="0.3">
      <c r="P29574" s="1"/>
    </row>
    <row r="29575" spans="16:16" x14ac:dyDescent="0.3">
      <c r="P29575" s="1"/>
    </row>
    <row r="29576" spans="16:16" x14ac:dyDescent="0.3">
      <c r="P29576" s="1"/>
    </row>
    <row r="29577" spans="16:16" x14ac:dyDescent="0.3">
      <c r="P29577" s="1"/>
    </row>
    <row r="29578" spans="16:16" x14ac:dyDescent="0.3">
      <c r="P29578" s="1"/>
    </row>
    <row r="29579" spans="16:16" x14ac:dyDescent="0.3">
      <c r="P29579" s="1"/>
    </row>
    <row r="29580" spans="16:16" x14ac:dyDescent="0.3">
      <c r="P29580" s="1"/>
    </row>
    <row r="29581" spans="16:16" x14ac:dyDescent="0.3">
      <c r="P29581" s="1"/>
    </row>
    <row r="29582" spans="16:16" x14ac:dyDescent="0.3">
      <c r="P29582" s="1"/>
    </row>
    <row r="29583" spans="16:16" x14ac:dyDescent="0.3">
      <c r="P29583" s="1"/>
    </row>
    <row r="29584" spans="16:16" x14ac:dyDescent="0.3">
      <c r="P29584" s="1"/>
    </row>
    <row r="29585" spans="16:16" x14ac:dyDescent="0.3">
      <c r="P29585" s="1"/>
    </row>
    <row r="29586" spans="16:16" x14ac:dyDescent="0.3">
      <c r="P29586" s="1"/>
    </row>
    <row r="29587" spans="16:16" x14ac:dyDescent="0.3">
      <c r="P29587" s="1"/>
    </row>
    <row r="29588" spans="16:16" x14ac:dyDescent="0.3">
      <c r="P29588" s="1"/>
    </row>
    <row r="29589" spans="16:16" x14ac:dyDescent="0.3">
      <c r="P29589" s="1"/>
    </row>
    <row r="29590" spans="16:16" x14ac:dyDescent="0.3">
      <c r="P29590" s="1"/>
    </row>
    <row r="29591" spans="16:16" x14ac:dyDescent="0.3">
      <c r="P29591" s="1"/>
    </row>
    <row r="29592" spans="16:16" x14ac:dyDescent="0.3">
      <c r="P29592" s="1"/>
    </row>
    <row r="29593" spans="16:16" x14ac:dyDescent="0.3">
      <c r="P29593" s="1"/>
    </row>
    <row r="29594" spans="16:16" x14ac:dyDescent="0.3">
      <c r="P29594" s="1"/>
    </row>
    <row r="29595" spans="16:16" x14ac:dyDescent="0.3">
      <c r="P29595" s="1"/>
    </row>
    <row r="29596" spans="16:16" x14ac:dyDescent="0.3">
      <c r="P29596" s="1"/>
    </row>
    <row r="29597" spans="16:16" x14ac:dyDescent="0.3">
      <c r="P29597" s="1"/>
    </row>
    <row r="29598" spans="16:16" x14ac:dyDescent="0.3">
      <c r="P29598" s="1"/>
    </row>
    <row r="29599" spans="16:16" x14ac:dyDescent="0.3">
      <c r="P29599" s="1"/>
    </row>
    <row r="29600" spans="16:16" x14ac:dyDescent="0.3">
      <c r="P29600" s="1"/>
    </row>
    <row r="29601" spans="16:16" x14ac:dyDescent="0.3">
      <c r="P29601" s="1"/>
    </row>
    <row r="29602" spans="16:16" x14ac:dyDescent="0.3">
      <c r="P29602" s="1"/>
    </row>
    <row r="29603" spans="16:16" x14ac:dyDescent="0.3">
      <c r="P29603" s="1"/>
    </row>
    <row r="29604" spans="16:16" x14ac:dyDescent="0.3">
      <c r="P29604" s="1"/>
    </row>
    <row r="29605" spans="16:16" x14ac:dyDescent="0.3">
      <c r="P29605" s="1"/>
    </row>
    <row r="29606" spans="16:16" x14ac:dyDescent="0.3">
      <c r="P29606" s="1"/>
    </row>
    <row r="29607" spans="16:16" x14ac:dyDescent="0.3">
      <c r="P29607" s="1"/>
    </row>
    <row r="29608" spans="16:16" x14ac:dyDescent="0.3">
      <c r="P29608" s="1"/>
    </row>
    <row r="29609" spans="16:16" x14ac:dyDescent="0.3">
      <c r="P29609" s="1"/>
    </row>
    <row r="29610" spans="16:16" x14ac:dyDescent="0.3">
      <c r="P29610" s="1"/>
    </row>
    <row r="29611" spans="16:16" x14ac:dyDescent="0.3">
      <c r="P29611" s="1"/>
    </row>
    <row r="29612" spans="16:16" x14ac:dyDescent="0.3">
      <c r="P29612" s="1"/>
    </row>
    <row r="29613" spans="16:16" x14ac:dyDescent="0.3">
      <c r="P29613" s="1"/>
    </row>
    <row r="29614" spans="16:16" x14ac:dyDescent="0.3">
      <c r="P29614" s="1"/>
    </row>
    <row r="29615" spans="16:16" x14ac:dyDescent="0.3">
      <c r="P29615" s="1"/>
    </row>
    <row r="29616" spans="16:16" x14ac:dyDescent="0.3">
      <c r="P29616" s="1"/>
    </row>
    <row r="29617" spans="16:16" x14ac:dyDescent="0.3">
      <c r="P29617" s="1"/>
    </row>
    <row r="29618" spans="16:16" x14ac:dyDescent="0.3">
      <c r="P29618" s="1"/>
    </row>
    <row r="29619" spans="16:16" x14ac:dyDescent="0.3">
      <c r="P29619" s="1"/>
    </row>
    <row r="29620" spans="16:16" x14ac:dyDescent="0.3">
      <c r="P29620" s="1"/>
    </row>
    <row r="29621" spans="16:16" x14ac:dyDescent="0.3">
      <c r="P29621" s="1"/>
    </row>
    <row r="29622" spans="16:16" x14ac:dyDescent="0.3">
      <c r="P29622" s="1"/>
    </row>
    <row r="29623" spans="16:16" x14ac:dyDescent="0.3">
      <c r="P29623" s="1"/>
    </row>
    <row r="29624" spans="16:16" x14ac:dyDescent="0.3">
      <c r="P29624" s="1"/>
    </row>
    <row r="29625" spans="16:16" x14ac:dyDescent="0.3">
      <c r="P29625" s="1"/>
    </row>
    <row r="29626" spans="16:16" x14ac:dyDescent="0.3">
      <c r="P29626" s="1"/>
    </row>
    <row r="29627" spans="16:16" x14ac:dyDescent="0.3">
      <c r="P29627" s="1"/>
    </row>
    <row r="29628" spans="16:16" x14ac:dyDescent="0.3">
      <c r="P29628" s="1"/>
    </row>
    <row r="29629" spans="16:16" x14ac:dyDescent="0.3">
      <c r="P29629" s="1"/>
    </row>
    <row r="29630" spans="16:16" x14ac:dyDescent="0.3">
      <c r="P29630" s="1"/>
    </row>
    <row r="29631" spans="16:16" x14ac:dyDescent="0.3">
      <c r="P29631" s="1"/>
    </row>
    <row r="29632" spans="16:16" x14ac:dyDescent="0.3">
      <c r="P29632" s="1"/>
    </row>
    <row r="29633" spans="16:16" x14ac:dyDescent="0.3">
      <c r="P29633" s="1"/>
    </row>
    <row r="29634" spans="16:16" x14ac:dyDescent="0.3">
      <c r="P29634" s="1"/>
    </row>
    <row r="29635" spans="16:16" x14ac:dyDescent="0.3">
      <c r="P29635" s="1"/>
    </row>
    <row r="29636" spans="16:16" x14ac:dyDescent="0.3">
      <c r="P29636" s="1"/>
    </row>
    <row r="29637" spans="16:16" x14ac:dyDescent="0.3">
      <c r="P29637" s="1"/>
    </row>
    <row r="29638" spans="16:16" x14ac:dyDescent="0.3">
      <c r="P29638" s="1"/>
    </row>
    <row r="29639" spans="16:16" x14ac:dyDescent="0.3">
      <c r="P29639" s="1"/>
    </row>
    <row r="29640" spans="16:16" x14ac:dyDescent="0.3">
      <c r="P29640" s="1"/>
    </row>
    <row r="29641" spans="16:16" x14ac:dyDescent="0.3">
      <c r="P29641" s="1"/>
    </row>
    <row r="29642" spans="16:16" x14ac:dyDescent="0.3">
      <c r="P29642" s="1"/>
    </row>
    <row r="29643" spans="16:16" x14ac:dyDescent="0.3">
      <c r="P29643" s="1"/>
    </row>
    <row r="29644" spans="16:16" x14ac:dyDescent="0.3">
      <c r="P29644" s="1"/>
    </row>
    <row r="29645" spans="16:16" x14ac:dyDescent="0.3">
      <c r="P29645" s="1"/>
    </row>
    <row r="29646" spans="16:16" x14ac:dyDescent="0.3">
      <c r="P29646" s="1"/>
    </row>
    <row r="29647" spans="16:16" x14ac:dyDescent="0.3">
      <c r="P29647" s="1"/>
    </row>
    <row r="29648" spans="16:16" x14ac:dyDescent="0.3">
      <c r="P29648" s="1"/>
    </row>
    <row r="29649" spans="16:16" x14ac:dyDescent="0.3">
      <c r="P29649" s="1"/>
    </row>
    <row r="29650" spans="16:16" x14ac:dyDescent="0.3">
      <c r="P29650" s="1"/>
    </row>
    <row r="29651" spans="16:16" x14ac:dyDescent="0.3">
      <c r="P29651" s="1"/>
    </row>
    <row r="29652" spans="16:16" x14ac:dyDescent="0.3">
      <c r="P29652" s="1"/>
    </row>
    <row r="29653" spans="16:16" x14ac:dyDescent="0.3">
      <c r="P29653" s="1"/>
    </row>
    <row r="29654" spans="16:16" x14ac:dyDescent="0.3">
      <c r="P29654" s="1"/>
    </row>
    <row r="29655" spans="16:16" x14ac:dyDescent="0.3">
      <c r="P29655" s="1"/>
    </row>
    <row r="29656" spans="16:16" x14ac:dyDescent="0.3">
      <c r="P29656" s="1"/>
    </row>
    <row r="29657" spans="16:16" x14ac:dyDescent="0.3">
      <c r="P29657" s="1"/>
    </row>
    <row r="29658" spans="16:16" x14ac:dyDescent="0.3">
      <c r="P29658" s="1"/>
    </row>
    <row r="29659" spans="16:16" x14ac:dyDescent="0.3">
      <c r="P29659" s="1"/>
    </row>
    <row r="29660" spans="16:16" x14ac:dyDescent="0.3">
      <c r="P29660" s="1"/>
    </row>
    <row r="29661" spans="16:16" x14ac:dyDescent="0.3">
      <c r="P29661" s="1"/>
    </row>
    <row r="29662" spans="16:16" x14ac:dyDescent="0.3">
      <c r="P29662" s="1"/>
    </row>
    <row r="29663" spans="16:16" x14ac:dyDescent="0.3">
      <c r="P29663" s="1"/>
    </row>
    <row r="29664" spans="16:16" x14ac:dyDescent="0.3">
      <c r="P29664" s="1"/>
    </row>
    <row r="29665" spans="16:16" x14ac:dyDescent="0.3">
      <c r="P29665" s="1"/>
    </row>
    <row r="29666" spans="16:16" x14ac:dyDescent="0.3">
      <c r="P29666" s="1"/>
    </row>
    <row r="29667" spans="16:16" x14ac:dyDescent="0.3">
      <c r="P29667" s="1"/>
    </row>
    <row r="29668" spans="16:16" x14ac:dyDescent="0.3">
      <c r="P29668" s="1"/>
    </row>
    <row r="29669" spans="16:16" x14ac:dyDescent="0.3">
      <c r="P29669" s="1"/>
    </row>
    <row r="29670" spans="16:16" x14ac:dyDescent="0.3">
      <c r="P29670" s="1"/>
    </row>
    <row r="29671" spans="16:16" x14ac:dyDescent="0.3">
      <c r="P29671" s="1"/>
    </row>
    <row r="29672" spans="16:16" x14ac:dyDescent="0.3">
      <c r="P29672" s="1"/>
    </row>
    <row r="29673" spans="16:16" x14ac:dyDescent="0.3">
      <c r="P29673" s="1"/>
    </row>
    <row r="29674" spans="16:16" x14ac:dyDescent="0.3">
      <c r="P29674" s="1"/>
    </row>
    <row r="29675" spans="16:16" x14ac:dyDescent="0.3">
      <c r="P29675" s="1"/>
    </row>
    <row r="29676" spans="16:16" x14ac:dyDescent="0.3">
      <c r="P29676" s="1"/>
    </row>
    <row r="29677" spans="16:16" x14ac:dyDescent="0.3">
      <c r="P29677" s="1"/>
    </row>
    <row r="29678" spans="16:16" x14ac:dyDescent="0.3">
      <c r="P29678" s="1"/>
    </row>
    <row r="29679" spans="16:16" x14ac:dyDescent="0.3">
      <c r="P29679" s="1"/>
    </row>
    <row r="29680" spans="16:16" x14ac:dyDescent="0.3">
      <c r="P29680" s="1"/>
    </row>
    <row r="29681" spans="16:16" x14ac:dyDescent="0.3">
      <c r="P29681" s="1"/>
    </row>
    <row r="29682" spans="16:16" x14ac:dyDescent="0.3">
      <c r="P29682" s="1"/>
    </row>
    <row r="29683" spans="16:16" x14ac:dyDescent="0.3">
      <c r="P29683" s="1"/>
    </row>
    <row r="29684" spans="16:16" x14ac:dyDescent="0.3">
      <c r="P29684" s="1"/>
    </row>
    <row r="29685" spans="16:16" x14ac:dyDescent="0.3">
      <c r="P29685" s="1"/>
    </row>
    <row r="29686" spans="16:16" x14ac:dyDescent="0.3">
      <c r="P29686" s="1"/>
    </row>
    <row r="29687" spans="16:16" x14ac:dyDescent="0.3">
      <c r="P29687" s="1"/>
    </row>
    <row r="29688" spans="16:16" x14ac:dyDescent="0.3">
      <c r="P29688" s="1"/>
    </row>
    <row r="29689" spans="16:16" x14ac:dyDescent="0.3">
      <c r="P29689" s="1"/>
    </row>
    <row r="29690" spans="16:16" x14ac:dyDescent="0.3">
      <c r="P29690" s="1"/>
    </row>
    <row r="29691" spans="16:16" x14ac:dyDescent="0.3">
      <c r="P29691" s="1"/>
    </row>
    <row r="29692" spans="16:16" x14ac:dyDescent="0.3">
      <c r="P29692" s="1"/>
    </row>
    <row r="29693" spans="16:16" x14ac:dyDescent="0.3">
      <c r="P29693" s="1"/>
    </row>
    <row r="29694" spans="16:16" x14ac:dyDescent="0.3">
      <c r="P29694" s="1"/>
    </row>
    <row r="29695" spans="16:16" x14ac:dyDescent="0.3">
      <c r="P29695" s="1"/>
    </row>
    <row r="29696" spans="16:16" x14ac:dyDescent="0.3">
      <c r="P29696" s="1"/>
    </row>
    <row r="29697" spans="16:16" x14ac:dyDescent="0.3">
      <c r="P29697" s="1"/>
    </row>
    <row r="29698" spans="16:16" x14ac:dyDescent="0.3">
      <c r="P29698" s="1"/>
    </row>
    <row r="29699" spans="16:16" x14ac:dyDescent="0.3">
      <c r="P29699" s="1"/>
    </row>
    <row r="29700" spans="16:16" x14ac:dyDescent="0.3">
      <c r="P29700" s="1"/>
    </row>
    <row r="29701" spans="16:16" x14ac:dyDescent="0.3">
      <c r="P29701" s="1"/>
    </row>
    <row r="29702" spans="16:16" x14ac:dyDescent="0.3">
      <c r="P29702" s="1"/>
    </row>
    <row r="29703" spans="16:16" x14ac:dyDescent="0.3">
      <c r="P29703" s="1"/>
    </row>
    <row r="29704" spans="16:16" x14ac:dyDescent="0.3">
      <c r="P29704" s="1"/>
    </row>
    <row r="29705" spans="16:16" x14ac:dyDescent="0.3">
      <c r="P29705" s="1"/>
    </row>
    <row r="29706" spans="16:16" x14ac:dyDescent="0.3">
      <c r="P29706" s="1"/>
    </row>
    <row r="29707" spans="16:16" x14ac:dyDescent="0.3">
      <c r="P29707" s="1"/>
    </row>
    <row r="29708" spans="16:16" x14ac:dyDescent="0.3">
      <c r="P29708" s="1"/>
    </row>
    <row r="29709" spans="16:16" x14ac:dyDescent="0.3">
      <c r="P29709" s="1"/>
    </row>
    <row r="29710" spans="16:16" x14ac:dyDescent="0.3">
      <c r="P29710" s="1"/>
    </row>
    <row r="29711" spans="16:16" x14ac:dyDescent="0.3">
      <c r="P29711" s="1"/>
    </row>
    <row r="29712" spans="16:16" x14ac:dyDescent="0.3">
      <c r="P29712" s="1"/>
    </row>
    <row r="29713" spans="16:16" x14ac:dyDescent="0.3">
      <c r="P29713" s="1"/>
    </row>
    <row r="29714" spans="16:16" x14ac:dyDescent="0.3">
      <c r="P29714" s="1"/>
    </row>
    <row r="29715" spans="16:16" x14ac:dyDescent="0.3">
      <c r="P29715" s="1"/>
    </row>
    <row r="29716" spans="16:16" x14ac:dyDescent="0.3">
      <c r="P29716" s="1"/>
    </row>
    <row r="29717" spans="16:16" x14ac:dyDescent="0.3">
      <c r="P29717" s="1"/>
    </row>
    <row r="29718" spans="16:16" x14ac:dyDescent="0.3">
      <c r="P29718" s="1"/>
    </row>
    <row r="29719" spans="16:16" x14ac:dyDescent="0.3">
      <c r="P29719" s="1"/>
    </row>
    <row r="29720" spans="16:16" x14ac:dyDescent="0.3">
      <c r="P29720" s="1"/>
    </row>
    <row r="29721" spans="16:16" x14ac:dyDescent="0.3">
      <c r="P29721" s="1"/>
    </row>
    <row r="29722" spans="16:16" x14ac:dyDescent="0.3">
      <c r="P29722" s="1"/>
    </row>
    <row r="29723" spans="16:16" x14ac:dyDescent="0.3">
      <c r="P29723" s="1"/>
    </row>
    <row r="29724" spans="16:16" x14ac:dyDescent="0.3">
      <c r="P29724" s="1"/>
    </row>
    <row r="29725" spans="16:16" x14ac:dyDescent="0.3">
      <c r="P29725" s="1"/>
    </row>
    <row r="29726" spans="16:16" x14ac:dyDescent="0.3">
      <c r="P29726" s="1"/>
    </row>
    <row r="29727" spans="16:16" x14ac:dyDescent="0.3">
      <c r="P29727" s="1"/>
    </row>
    <row r="29728" spans="16:16" x14ac:dyDescent="0.3">
      <c r="P29728" s="1"/>
    </row>
    <row r="29729" spans="16:16" x14ac:dyDescent="0.3">
      <c r="P29729" s="1"/>
    </row>
    <row r="29730" spans="16:16" x14ac:dyDescent="0.3">
      <c r="P29730" s="1"/>
    </row>
    <row r="29731" spans="16:16" x14ac:dyDescent="0.3">
      <c r="P29731" s="1"/>
    </row>
    <row r="29732" spans="16:16" x14ac:dyDescent="0.3">
      <c r="P29732" s="1"/>
    </row>
    <row r="29733" spans="16:16" x14ac:dyDescent="0.3">
      <c r="P29733" s="1"/>
    </row>
    <row r="29734" spans="16:16" x14ac:dyDescent="0.3">
      <c r="P29734" s="1"/>
    </row>
    <row r="29735" spans="16:16" x14ac:dyDescent="0.3">
      <c r="P29735" s="1"/>
    </row>
    <row r="29736" spans="16:16" x14ac:dyDescent="0.3">
      <c r="P29736" s="1"/>
    </row>
    <row r="29737" spans="16:16" x14ac:dyDescent="0.3">
      <c r="P29737" s="1"/>
    </row>
    <row r="29738" spans="16:16" x14ac:dyDescent="0.3">
      <c r="P29738" s="1"/>
    </row>
    <row r="29739" spans="16:16" x14ac:dyDescent="0.3">
      <c r="P29739" s="1"/>
    </row>
    <row r="29740" spans="16:16" x14ac:dyDescent="0.3">
      <c r="P29740" s="1"/>
    </row>
    <row r="29741" spans="16:16" x14ac:dyDescent="0.3">
      <c r="P29741" s="1"/>
    </row>
    <row r="29742" spans="16:16" x14ac:dyDescent="0.3">
      <c r="P29742" s="1"/>
    </row>
    <row r="29743" spans="16:16" x14ac:dyDescent="0.3">
      <c r="P29743" s="1"/>
    </row>
    <row r="29744" spans="16:16" x14ac:dyDescent="0.3">
      <c r="P29744" s="1"/>
    </row>
    <row r="29745" spans="16:16" x14ac:dyDescent="0.3">
      <c r="P29745" s="1"/>
    </row>
    <row r="29746" spans="16:16" x14ac:dyDescent="0.3">
      <c r="P29746" s="1"/>
    </row>
    <row r="29747" spans="16:16" x14ac:dyDescent="0.3">
      <c r="P29747" s="1"/>
    </row>
    <row r="29748" spans="16:16" x14ac:dyDescent="0.3">
      <c r="P29748" s="1"/>
    </row>
    <row r="29749" spans="16:16" x14ac:dyDescent="0.3">
      <c r="P29749" s="1"/>
    </row>
    <row r="29750" spans="16:16" x14ac:dyDescent="0.3">
      <c r="P29750" s="1"/>
    </row>
    <row r="29751" spans="16:16" x14ac:dyDescent="0.3">
      <c r="P29751" s="1"/>
    </row>
    <row r="29752" spans="16:16" x14ac:dyDescent="0.3">
      <c r="P29752" s="1"/>
    </row>
    <row r="29753" spans="16:16" x14ac:dyDescent="0.3">
      <c r="P29753" s="1"/>
    </row>
    <row r="29754" spans="16:16" x14ac:dyDescent="0.3">
      <c r="P29754" s="1"/>
    </row>
    <row r="29755" spans="16:16" x14ac:dyDescent="0.3">
      <c r="P29755" s="1"/>
    </row>
    <row r="29756" spans="16:16" x14ac:dyDescent="0.3">
      <c r="P29756" s="1"/>
    </row>
    <row r="29757" spans="16:16" x14ac:dyDescent="0.3">
      <c r="P29757" s="1"/>
    </row>
    <row r="29758" spans="16:16" x14ac:dyDescent="0.3">
      <c r="P29758" s="1"/>
    </row>
    <row r="29759" spans="16:16" x14ac:dyDescent="0.3">
      <c r="P29759" s="1"/>
    </row>
    <row r="29760" spans="16:16" x14ac:dyDescent="0.3">
      <c r="P29760" s="1"/>
    </row>
    <row r="29761" spans="16:16" x14ac:dyDescent="0.3">
      <c r="P29761" s="1"/>
    </row>
    <row r="29762" spans="16:16" x14ac:dyDescent="0.3">
      <c r="P29762" s="1"/>
    </row>
    <row r="29763" spans="16:16" x14ac:dyDescent="0.3">
      <c r="P29763" s="1"/>
    </row>
    <row r="29764" spans="16:16" x14ac:dyDescent="0.3">
      <c r="P29764" s="1"/>
    </row>
    <row r="29765" spans="16:16" x14ac:dyDescent="0.3">
      <c r="P29765" s="1"/>
    </row>
    <row r="29766" spans="16:16" x14ac:dyDescent="0.3">
      <c r="P29766" s="1"/>
    </row>
    <row r="29767" spans="16:16" x14ac:dyDescent="0.3">
      <c r="P29767" s="1"/>
    </row>
    <row r="29768" spans="16:16" x14ac:dyDescent="0.3">
      <c r="P29768" s="1"/>
    </row>
    <row r="29769" spans="16:16" x14ac:dyDescent="0.3">
      <c r="P29769" s="1"/>
    </row>
    <row r="29770" spans="16:16" x14ac:dyDescent="0.3">
      <c r="P29770" s="1"/>
    </row>
    <row r="29771" spans="16:16" x14ac:dyDescent="0.3">
      <c r="P29771" s="1"/>
    </row>
    <row r="29772" spans="16:16" x14ac:dyDescent="0.3">
      <c r="P29772" s="1"/>
    </row>
    <row r="29773" spans="16:16" x14ac:dyDescent="0.3">
      <c r="P29773" s="1"/>
    </row>
    <row r="29774" spans="16:16" x14ac:dyDescent="0.3">
      <c r="P29774" s="1"/>
    </row>
    <row r="29775" spans="16:16" x14ac:dyDescent="0.3">
      <c r="P29775" s="1"/>
    </row>
    <row r="29776" spans="16:16" x14ac:dyDescent="0.3">
      <c r="P29776" s="1"/>
    </row>
    <row r="29777" spans="16:16" x14ac:dyDescent="0.3">
      <c r="P29777" s="1"/>
    </row>
    <row r="29778" spans="16:16" x14ac:dyDescent="0.3">
      <c r="P29778" s="1"/>
    </row>
    <row r="29779" spans="16:16" x14ac:dyDescent="0.3">
      <c r="P29779" s="1"/>
    </row>
    <row r="29780" spans="16:16" x14ac:dyDescent="0.3">
      <c r="P29780" s="1"/>
    </row>
    <row r="29781" spans="16:16" x14ac:dyDescent="0.3">
      <c r="P29781" s="1"/>
    </row>
    <row r="29782" spans="16:16" x14ac:dyDescent="0.3">
      <c r="P29782" s="1"/>
    </row>
    <row r="29783" spans="16:16" x14ac:dyDescent="0.3">
      <c r="P29783" s="1"/>
    </row>
    <row r="29784" spans="16:16" x14ac:dyDescent="0.3">
      <c r="P29784" s="1"/>
    </row>
    <row r="29785" spans="16:16" x14ac:dyDescent="0.3">
      <c r="P29785" s="1"/>
    </row>
    <row r="29786" spans="16:16" x14ac:dyDescent="0.3">
      <c r="P29786" s="1"/>
    </row>
    <row r="29787" spans="16:16" x14ac:dyDescent="0.3">
      <c r="P29787" s="1"/>
    </row>
    <row r="29788" spans="16:16" x14ac:dyDescent="0.3">
      <c r="P29788" s="1"/>
    </row>
    <row r="29789" spans="16:16" x14ac:dyDescent="0.3">
      <c r="P29789" s="1"/>
    </row>
    <row r="29790" spans="16:16" x14ac:dyDescent="0.3">
      <c r="P29790" s="1"/>
    </row>
    <row r="29791" spans="16:16" x14ac:dyDescent="0.3">
      <c r="P29791" s="1"/>
    </row>
    <row r="29792" spans="16:16" x14ac:dyDescent="0.3">
      <c r="P29792" s="1"/>
    </row>
    <row r="29793" spans="16:16" x14ac:dyDescent="0.3">
      <c r="P29793" s="1"/>
    </row>
    <row r="29794" spans="16:16" x14ac:dyDescent="0.3">
      <c r="P29794" s="1"/>
    </row>
    <row r="29795" spans="16:16" x14ac:dyDescent="0.3">
      <c r="P29795" s="1"/>
    </row>
    <row r="29796" spans="16:16" x14ac:dyDescent="0.3">
      <c r="P29796" s="1"/>
    </row>
    <row r="29797" spans="16:16" x14ac:dyDescent="0.3">
      <c r="P29797" s="1"/>
    </row>
    <row r="29798" spans="16:16" x14ac:dyDescent="0.3">
      <c r="P29798" s="1"/>
    </row>
    <row r="29799" spans="16:16" x14ac:dyDescent="0.3">
      <c r="P29799" s="1"/>
    </row>
    <row r="29800" spans="16:16" x14ac:dyDescent="0.3">
      <c r="P29800" s="1"/>
    </row>
    <row r="29801" spans="16:16" x14ac:dyDescent="0.3">
      <c r="P29801" s="1"/>
    </row>
    <row r="29802" spans="16:16" x14ac:dyDescent="0.3">
      <c r="P29802" s="1"/>
    </row>
    <row r="29803" spans="16:16" x14ac:dyDescent="0.3">
      <c r="P29803" s="1"/>
    </row>
    <row r="29804" spans="16:16" x14ac:dyDescent="0.3">
      <c r="P29804" s="1"/>
    </row>
    <row r="29805" spans="16:16" x14ac:dyDescent="0.3">
      <c r="P29805" s="1"/>
    </row>
    <row r="29806" spans="16:16" x14ac:dyDescent="0.3">
      <c r="P29806" s="1"/>
    </row>
    <row r="29807" spans="16:16" x14ac:dyDescent="0.3">
      <c r="P29807" s="1"/>
    </row>
    <row r="29808" spans="16:16" x14ac:dyDescent="0.3">
      <c r="P29808" s="1"/>
    </row>
    <row r="29809" spans="16:16" x14ac:dyDescent="0.3">
      <c r="P29809" s="1"/>
    </row>
    <row r="29810" spans="16:16" x14ac:dyDescent="0.3">
      <c r="P29810" s="1"/>
    </row>
    <row r="29811" spans="16:16" x14ac:dyDescent="0.3">
      <c r="P29811" s="1"/>
    </row>
    <row r="29812" spans="16:16" x14ac:dyDescent="0.3">
      <c r="P29812" s="1"/>
    </row>
    <row r="29813" spans="16:16" x14ac:dyDescent="0.3">
      <c r="P29813" s="1"/>
    </row>
    <row r="29814" spans="16:16" x14ac:dyDescent="0.3">
      <c r="P29814" s="1"/>
    </row>
    <row r="29815" spans="16:16" x14ac:dyDescent="0.3">
      <c r="P29815" s="1"/>
    </row>
    <row r="29816" spans="16:16" x14ac:dyDescent="0.3">
      <c r="P29816" s="1"/>
    </row>
    <row r="29817" spans="16:16" x14ac:dyDescent="0.3">
      <c r="P29817" s="1"/>
    </row>
    <row r="29818" spans="16:16" x14ac:dyDescent="0.3">
      <c r="P29818" s="1"/>
    </row>
    <row r="29819" spans="16:16" x14ac:dyDescent="0.3">
      <c r="P29819" s="1"/>
    </row>
    <row r="29820" spans="16:16" x14ac:dyDescent="0.3">
      <c r="P29820" s="1"/>
    </row>
    <row r="29821" spans="16:16" x14ac:dyDescent="0.3">
      <c r="P29821" s="1"/>
    </row>
    <row r="29822" spans="16:16" x14ac:dyDescent="0.3">
      <c r="P29822" s="1"/>
    </row>
    <row r="29823" spans="16:16" x14ac:dyDescent="0.3">
      <c r="P29823" s="1"/>
    </row>
    <row r="29824" spans="16:16" x14ac:dyDescent="0.3">
      <c r="P29824" s="1"/>
    </row>
    <row r="29825" spans="16:16" x14ac:dyDescent="0.3">
      <c r="P29825" s="1"/>
    </row>
    <row r="29826" spans="16:16" x14ac:dyDescent="0.3">
      <c r="P29826" s="1"/>
    </row>
    <row r="29827" spans="16:16" x14ac:dyDescent="0.3">
      <c r="P29827" s="1"/>
    </row>
    <row r="29828" spans="16:16" x14ac:dyDescent="0.3">
      <c r="P29828" s="1"/>
    </row>
    <row r="29829" spans="16:16" x14ac:dyDescent="0.3">
      <c r="P29829" s="1"/>
    </row>
    <row r="29830" spans="16:16" x14ac:dyDescent="0.3">
      <c r="P29830" s="1"/>
    </row>
    <row r="29831" spans="16:16" x14ac:dyDescent="0.3">
      <c r="P29831" s="1"/>
    </row>
    <row r="29832" spans="16:16" x14ac:dyDescent="0.3">
      <c r="P29832" s="1"/>
    </row>
    <row r="29833" spans="16:16" x14ac:dyDescent="0.3">
      <c r="P29833" s="1"/>
    </row>
    <row r="29834" spans="16:16" x14ac:dyDescent="0.3">
      <c r="P29834" s="1"/>
    </row>
    <row r="29835" spans="16:16" x14ac:dyDescent="0.3">
      <c r="P29835" s="1"/>
    </row>
    <row r="29836" spans="16:16" x14ac:dyDescent="0.3">
      <c r="P29836" s="1"/>
    </row>
    <row r="29837" spans="16:16" x14ac:dyDescent="0.3">
      <c r="P29837" s="1"/>
    </row>
    <row r="29838" spans="16:16" x14ac:dyDescent="0.3">
      <c r="P29838" s="1"/>
    </row>
    <row r="29839" spans="16:16" x14ac:dyDescent="0.3">
      <c r="P29839" s="1"/>
    </row>
    <row r="29840" spans="16:16" x14ac:dyDescent="0.3">
      <c r="P29840" s="1"/>
    </row>
    <row r="29841" spans="16:16" x14ac:dyDescent="0.3">
      <c r="P29841" s="1"/>
    </row>
    <row r="29842" spans="16:16" x14ac:dyDescent="0.3">
      <c r="P29842" s="1"/>
    </row>
    <row r="29843" spans="16:16" x14ac:dyDescent="0.3">
      <c r="P29843" s="1"/>
    </row>
    <row r="29844" spans="16:16" x14ac:dyDescent="0.3">
      <c r="P29844" s="1"/>
    </row>
    <row r="29845" spans="16:16" x14ac:dyDescent="0.3">
      <c r="P29845" s="1"/>
    </row>
    <row r="29846" spans="16:16" x14ac:dyDescent="0.3">
      <c r="P29846" s="1"/>
    </row>
    <row r="29847" spans="16:16" x14ac:dyDescent="0.3">
      <c r="P29847" s="1"/>
    </row>
    <row r="29848" spans="16:16" x14ac:dyDescent="0.3">
      <c r="P29848" s="1"/>
    </row>
    <row r="29849" spans="16:16" x14ac:dyDescent="0.3">
      <c r="P29849" s="1"/>
    </row>
    <row r="29850" spans="16:16" x14ac:dyDescent="0.3">
      <c r="P29850" s="1"/>
    </row>
    <row r="29851" spans="16:16" x14ac:dyDescent="0.3">
      <c r="P29851" s="1"/>
    </row>
    <row r="29852" spans="16:16" x14ac:dyDescent="0.3">
      <c r="P29852" s="1"/>
    </row>
    <row r="29853" spans="16:16" x14ac:dyDescent="0.3">
      <c r="P29853" s="1"/>
    </row>
    <row r="29854" spans="16:16" x14ac:dyDescent="0.3">
      <c r="P29854" s="1"/>
    </row>
    <row r="29855" spans="16:16" x14ac:dyDescent="0.3">
      <c r="P29855" s="1"/>
    </row>
    <row r="29856" spans="16:16" x14ac:dyDescent="0.3">
      <c r="P29856" s="1"/>
    </row>
    <row r="29857" spans="16:16" x14ac:dyDescent="0.3">
      <c r="P29857" s="1"/>
    </row>
    <row r="29858" spans="16:16" x14ac:dyDescent="0.3">
      <c r="P29858" s="1"/>
    </row>
    <row r="29859" spans="16:16" x14ac:dyDescent="0.3">
      <c r="P29859" s="1"/>
    </row>
    <row r="29860" spans="16:16" x14ac:dyDescent="0.3">
      <c r="P29860" s="1"/>
    </row>
    <row r="29861" spans="16:16" x14ac:dyDescent="0.3">
      <c r="P29861" s="1"/>
    </row>
    <row r="29862" spans="16:16" x14ac:dyDescent="0.3">
      <c r="P29862" s="1"/>
    </row>
    <row r="29863" spans="16:16" x14ac:dyDescent="0.3">
      <c r="P29863" s="1"/>
    </row>
    <row r="29864" spans="16:16" x14ac:dyDescent="0.3">
      <c r="P29864" s="1"/>
    </row>
    <row r="29865" spans="16:16" x14ac:dyDescent="0.3">
      <c r="P29865" s="1"/>
    </row>
    <row r="29866" spans="16:16" x14ac:dyDescent="0.3">
      <c r="P29866" s="1"/>
    </row>
    <row r="29867" spans="16:16" x14ac:dyDescent="0.3">
      <c r="P29867" s="1"/>
    </row>
    <row r="29868" spans="16:16" x14ac:dyDescent="0.3">
      <c r="P29868" s="1"/>
    </row>
    <row r="29869" spans="16:16" x14ac:dyDescent="0.3">
      <c r="P29869" s="1"/>
    </row>
    <row r="29870" spans="16:16" x14ac:dyDescent="0.3">
      <c r="P29870" s="1"/>
    </row>
    <row r="29871" spans="16:16" x14ac:dyDescent="0.3">
      <c r="P29871" s="1"/>
    </row>
    <row r="29872" spans="16:16" x14ac:dyDescent="0.3">
      <c r="P29872" s="1"/>
    </row>
    <row r="29873" spans="16:16" x14ac:dyDescent="0.3">
      <c r="P29873" s="1"/>
    </row>
    <row r="29874" spans="16:16" x14ac:dyDescent="0.3">
      <c r="P29874" s="1"/>
    </row>
    <row r="29875" spans="16:16" x14ac:dyDescent="0.3">
      <c r="P29875" s="1"/>
    </row>
    <row r="29876" spans="16:16" x14ac:dyDescent="0.3">
      <c r="P29876" s="1"/>
    </row>
    <row r="29877" spans="16:16" x14ac:dyDescent="0.3">
      <c r="P29877" s="1"/>
    </row>
    <row r="29878" spans="16:16" x14ac:dyDescent="0.3">
      <c r="P29878" s="1"/>
    </row>
    <row r="29879" spans="16:16" x14ac:dyDescent="0.3">
      <c r="P29879" s="1"/>
    </row>
    <row r="29880" spans="16:16" x14ac:dyDescent="0.3">
      <c r="P29880" s="1"/>
    </row>
    <row r="29881" spans="16:16" x14ac:dyDescent="0.3">
      <c r="P29881" s="1"/>
    </row>
    <row r="29882" spans="16:16" x14ac:dyDescent="0.3">
      <c r="P29882" s="1"/>
    </row>
    <row r="29883" spans="16:16" x14ac:dyDescent="0.3">
      <c r="P29883" s="1"/>
    </row>
    <row r="29884" spans="16:16" x14ac:dyDescent="0.3">
      <c r="P29884" s="1"/>
    </row>
    <row r="29885" spans="16:16" x14ac:dyDescent="0.3">
      <c r="P29885" s="1"/>
    </row>
    <row r="29886" spans="16:16" x14ac:dyDescent="0.3">
      <c r="P29886" s="1"/>
    </row>
    <row r="29887" spans="16:16" x14ac:dyDescent="0.3">
      <c r="P29887" s="1"/>
    </row>
    <row r="29888" spans="16:16" x14ac:dyDescent="0.3">
      <c r="P29888" s="1"/>
    </row>
    <row r="29889" spans="16:16" x14ac:dyDescent="0.3">
      <c r="P29889" s="1"/>
    </row>
    <row r="29890" spans="16:16" x14ac:dyDescent="0.3">
      <c r="P29890" s="1"/>
    </row>
    <row r="29891" spans="16:16" x14ac:dyDescent="0.3">
      <c r="P29891" s="1"/>
    </row>
    <row r="29892" spans="16:16" x14ac:dyDescent="0.3">
      <c r="P29892" s="1"/>
    </row>
    <row r="29893" spans="16:16" x14ac:dyDescent="0.3">
      <c r="P29893" s="1"/>
    </row>
    <row r="29894" spans="16:16" x14ac:dyDescent="0.3">
      <c r="P29894" s="1"/>
    </row>
    <row r="29895" spans="16:16" x14ac:dyDescent="0.3">
      <c r="P29895" s="1"/>
    </row>
    <row r="29896" spans="16:16" x14ac:dyDescent="0.3">
      <c r="P29896" s="1"/>
    </row>
    <row r="29897" spans="16:16" x14ac:dyDescent="0.3">
      <c r="P29897" s="1"/>
    </row>
    <row r="29898" spans="16:16" x14ac:dyDescent="0.3">
      <c r="P29898" s="1"/>
    </row>
    <row r="29899" spans="16:16" x14ac:dyDescent="0.3">
      <c r="P29899" s="1"/>
    </row>
    <row r="29900" spans="16:16" x14ac:dyDescent="0.3">
      <c r="P29900" s="1"/>
    </row>
    <row r="29901" spans="16:16" x14ac:dyDescent="0.3">
      <c r="P29901" s="1"/>
    </row>
    <row r="29902" spans="16:16" x14ac:dyDescent="0.3">
      <c r="P29902" s="1"/>
    </row>
    <row r="29903" spans="16:16" x14ac:dyDescent="0.3">
      <c r="P29903" s="1"/>
    </row>
    <row r="29904" spans="16:16" x14ac:dyDescent="0.3">
      <c r="P29904" s="1"/>
    </row>
    <row r="29905" spans="16:16" x14ac:dyDescent="0.3">
      <c r="P29905" s="1"/>
    </row>
    <row r="29906" spans="16:16" x14ac:dyDescent="0.3">
      <c r="P29906" s="1"/>
    </row>
    <row r="29907" spans="16:16" x14ac:dyDescent="0.3">
      <c r="P29907" s="1"/>
    </row>
    <row r="29908" spans="16:16" x14ac:dyDescent="0.3">
      <c r="P29908" s="1"/>
    </row>
    <row r="29909" spans="16:16" x14ac:dyDescent="0.3">
      <c r="P29909" s="1"/>
    </row>
    <row r="29910" spans="16:16" x14ac:dyDescent="0.3">
      <c r="P29910" s="1"/>
    </row>
    <row r="29911" spans="16:16" x14ac:dyDescent="0.3">
      <c r="P29911" s="1"/>
    </row>
    <row r="29912" spans="16:16" x14ac:dyDescent="0.3">
      <c r="P29912" s="1"/>
    </row>
    <row r="29913" spans="16:16" x14ac:dyDescent="0.3">
      <c r="P29913" s="1"/>
    </row>
    <row r="29914" spans="16:16" x14ac:dyDescent="0.3">
      <c r="P29914" s="1"/>
    </row>
    <row r="29915" spans="16:16" x14ac:dyDescent="0.3">
      <c r="P29915" s="1"/>
    </row>
    <row r="29916" spans="16:16" x14ac:dyDescent="0.3">
      <c r="P29916" s="1"/>
    </row>
    <row r="29917" spans="16:16" x14ac:dyDescent="0.3">
      <c r="P29917" s="1"/>
    </row>
    <row r="29918" spans="16:16" x14ac:dyDescent="0.3">
      <c r="P29918" s="1"/>
    </row>
    <row r="29919" spans="16:16" x14ac:dyDescent="0.3">
      <c r="P29919" s="1"/>
    </row>
    <row r="29920" spans="16:16" x14ac:dyDescent="0.3">
      <c r="P29920" s="1"/>
    </row>
    <row r="29921" spans="16:16" x14ac:dyDescent="0.3">
      <c r="P29921" s="1"/>
    </row>
    <row r="29922" spans="16:16" x14ac:dyDescent="0.3">
      <c r="P29922" s="1"/>
    </row>
    <row r="29923" spans="16:16" x14ac:dyDescent="0.3">
      <c r="P29923" s="1"/>
    </row>
    <row r="29924" spans="16:16" x14ac:dyDescent="0.3">
      <c r="P29924" s="1"/>
    </row>
    <row r="29925" spans="16:16" x14ac:dyDescent="0.3">
      <c r="P29925" s="1"/>
    </row>
    <row r="29926" spans="16:16" x14ac:dyDescent="0.3">
      <c r="P29926" s="1"/>
    </row>
    <row r="29927" spans="16:16" x14ac:dyDescent="0.3">
      <c r="P29927" s="1"/>
    </row>
    <row r="29928" spans="16:16" x14ac:dyDescent="0.3">
      <c r="P29928" s="1"/>
    </row>
    <row r="29929" spans="16:16" x14ac:dyDescent="0.3">
      <c r="P29929" s="1"/>
    </row>
    <row r="29930" spans="16:16" x14ac:dyDescent="0.3">
      <c r="P29930" s="1"/>
    </row>
    <row r="29931" spans="16:16" x14ac:dyDescent="0.3">
      <c r="P29931" s="1"/>
    </row>
    <row r="29932" spans="16:16" x14ac:dyDescent="0.3">
      <c r="P29932" s="1"/>
    </row>
    <row r="29933" spans="16:16" x14ac:dyDescent="0.3">
      <c r="P29933" s="1"/>
    </row>
    <row r="29934" spans="16:16" x14ac:dyDescent="0.3">
      <c r="P29934" s="1"/>
    </row>
    <row r="29935" spans="16:16" x14ac:dyDescent="0.3">
      <c r="P29935" s="1"/>
    </row>
    <row r="29936" spans="16:16" x14ac:dyDescent="0.3">
      <c r="P29936" s="1"/>
    </row>
    <row r="29937" spans="16:16" x14ac:dyDescent="0.3">
      <c r="P29937" s="1"/>
    </row>
    <row r="29938" spans="16:16" x14ac:dyDescent="0.3">
      <c r="P29938" s="1"/>
    </row>
    <row r="29939" spans="16:16" x14ac:dyDescent="0.3">
      <c r="P29939" s="1"/>
    </row>
    <row r="29940" spans="16:16" x14ac:dyDescent="0.3">
      <c r="P29940" s="1"/>
    </row>
    <row r="29941" spans="16:16" x14ac:dyDescent="0.3">
      <c r="P29941" s="1"/>
    </row>
    <row r="29942" spans="16:16" x14ac:dyDescent="0.3">
      <c r="P29942" s="1"/>
    </row>
    <row r="29943" spans="16:16" x14ac:dyDescent="0.3">
      <c r="P29943" s="1"/>
    </row>
    <row r="29944" spans="16:16" x14ac:dyDescent="0.3">
      <c r="P29944" s="1"/>
    </row>
    <row r="29945" spans="16:16" x14ac:dyDescent="0.3">
      <c r="P29945" s="1"/>
    </row>
    <row r="29946" spans="16:16" x14ac:dyDescent="0.3">
      <c r="P29946" s="1"/>
    </row>
    <row r="29947" spans="16:16" x14ac:dyDescent="0.3">
      <c r="P29947" s="1"/>
    </row>
    <row r="29948" spans="16:16" x14ac:dyDescent="0.3">
      <c r="P29948" s="1"/>
    </row>
    <row r="29949" spans="16:16" x14ac:dyDescent="0.3">
      <c r="P29949" s="1"/>
    </row>
    <row r="29950" spans="16:16" x14ac:dyDescent="0.3">
      <c r="P29950" s="1"/>
    </row>
    <row r="29951" spans="16:16" x14ac:dyDescent="0.3">
      <c r="P29951" s="1"/>
    </row>
    <row r="29952" spans="16:16" x14ac:dyDescent="0.3">
      <c r="P29952" s="1"/>
    </row>
    <row r="29953" spans="16:16" x14ac:dyDescent="0.3">
      <c r="P29953" s="1"/>
    </row>
    <row r="29954" spans="16:16" x14ac:dyDescent="0.3">
      <c r="P29954" s="1"/>
    </row>
    <row r="29955" spans="16:16" x14ac:dyDescent="0.3">
      <c r="P29955" s="1"/>
    </row>
    <row r="29956" spans="16:16" x14ac:dyDescent="0.3">
      <c r="P29956" s="1"/>
    </row>
    <row r="29957" spans="16:16" x14ac:dyDescent="0.3">
      <c r="P29957" s="1"/>
    </row>
    <row r="29958" spans="16:16" x14ac:dyDescent="0.3">
      <c r="P29958" s="1"/>
    </row>
    <row r="29959" spans="16:16" x14ac:dyDescent="0.3">
      <c r="P29959" s="1"/>
    </row>
    <row r="29960" spans="16:16" x14ac:dyDescent="0.3">
      <c r="P29960" s="1"/>
    </row>
    <row r="29961" spans="16:16" x14ac:dyDescent="0.3">
      <c r="P29961" s="1"/>
    </row>
    <row r="29962" spans="16:16" x14ac:dyDescent="0.3">
      <c r="P29962" s="1"/>
    </row>
    <row r="29963" spans="16:16" x14ac:dyDescent="0.3">
      <c r="P29963" s="1"/>
    </row>
    <row r="29964" spans="16:16" x14ac:dyDescent="0.3">
      <c r="P29964" s="1"/>
    </row>
    <row r="29965" spans="16:16" x14ac:dyDescent="0.3">
      <c r="P29965" s="1"/>
    </row>
    <row r="29966" spans="16:16" x14ac:dyDescent="0.3">
      <c r="P29966" s="1"/>
    </row>
    <row r="29967" spans="16:16" x14ac:dyDescent="0.3">
      <c r="P29967" s="1"/>
    </row>
    <row r="29968" spans="16:16" x14ac:dyDescent="0.3">
      <c r="P29968" s="1"/>
    </row>
    <row r="29969" spans="16:16" x14ac:dyDescent="0.3">
      <c r="P29969" s="1"/>
    </row>
    <row r="29970" spans="16:16" x14ac:dyDescent="0.3">
      <c r="P29970" s="1"/>
    </row>
    <row r="29971" spans="16:16" x14ac:dyDescent="0.3">
      <c r="P29971" s="1"/>
    </row>
    <row r="29972" spans="16:16" x14ac:dyDescent="0.3">
      <c r="P29972" s="1"/>
    </row>
    <row r="29973" spans="16:16" x14ac:dyDescent="0.3">
      <c r="P29973" s="1"/>
    </row>
    <row r="29974" spans="16:16" x14ac:dyDescent="0.3">
      <c r="P29974" s="1"/>
    </row>
    <row r="29975" spans="16:16" x14ac:dyDescent="0.3">
      <c r="P29975" s="1"/>
    </row>
    <row r="29976" spans="16:16" x14ac:dyDescent="0.3">
      <c r="P29976" s="1"/>
    </row>
    <row r="29977" spans="16:16" x14ac:dyDescent="0.3">
      <c r="P29977" s="1"/>
    </row>
    <row r="29978" spans="16:16" x14ac:dyDescent="0.3">
      <c r="P29978" s="1"/>
    </row>
    <row r="29979" spans="16:16" x14ac:dyDescent="0.3">
      <c r="P29979" s="1"/>
    </row>
    <row r="29980" spans="16:16" x14ac:dyDescent="0.3">
      <c r="P29980" s="1"/>
    </row>
    <row r="29981" spans="16:16" x14ac:dyDescent="0.3">
      <c r="P29981" s="1"/>
    </row>
    <row r="29982" spans="16:16" x14ac:dyDescent="0.3">
      <c r="P29982" s="1"/>
    </row>
    <row r="29983" spans="16:16" x14ac:dyDescent="0.3">
      <c r="P29983" s="1"/>
    </row>
    <row r="29984" spans="16:16" x14ac:dyDescent="0.3">
      <c r="P29984" s="1"/>
    </row>
    <row r="29985" spans="16:16" x14ac:dyDescent="0.3">
      <c r="P29985" s="1"/>
    </row>
    <row r="29986" spans="16:16" x14ac:dyDescent="0.3">
      <c r="P29986" s="1"/>
    </row>
    <row r="29987" spans="16:16" x14ac:dyDescent="0.3">
      <c r="P29987" s="1"/>
    </row>
    <row r="29988" spans="16:16" x14ac:dyDescent="0.3">
      <c r="P29988" s="1"/>
    </row>
    <row r="29989" spans="16:16" x14ac:dyDescent="0.3">
      <c r="P29989" s="1"/>
    </row>
    <row r="29990" spans="16:16" x14ac:dyDescent="0.3">
      <c r="P29990" s="1"/>
    </row>
    <row r="29991" spans="16:16" x14ac:dyDescent="0.3">
      <c r="P29991" s="1"/>
    </row>
    <row r="29992" spans="16:16" x14ac:dyDescent="0.3">
      <c r="P29992" s="1"/>
    </row>
    <row r="29993" spans="16:16" x14ac:dyDescent="0.3">
      <c r="P29993" s="1"/>
    </row>
    <row r="29994" spans="16:16" x14ac:dyDescent="0.3">
      <c r="P29994" s="1"/>
    </row>
    <row r="29995" spans="16:16" x14ac:dyDescent="0.3">
      <c r="P29995" s="1"/>
    </row>
    <row r="29996" spans="16:16" x14ac:dyDescent="0.3">
      <c r="P29996" s="1"/>
    </row>
    <row r="29997" spans="16:16" x14ac:dyDescent="0.3">
      <c r="P29997" s="1"/>
    </row>
    <row r="29998" spans="16:16" x14ac:dyDescent="0.3">
      <c r="P29998" s="1"/>
    </row>
    <row r="29999" spans="16:16" x14ac:dyDescent="0.3">
      <c r="P29999" s="1"/>
    </row>
    <row r="30000" spans="16:16" x14ac:dyDescent="0.3">
      <c r="P30000" s="1"/>
    </row>
    <row r="30001" spans="16:16" x14ac:dyDescent="0.3">
      <c r="P30001" s="1"/>
    </row>
    <row r="30002" spans="16:16" x14ac:dyDescent="0.3">
      <c r="P30002" s="1"/>
    </row>
    <row r="30003" spans="16:16" x14ac:dyDescent="0.3">
      <c r="P30003" s="1"/>
    </row>
    <row r="30004" spans="16:16" x14ac:dyDescent="0.3">
      <c r="P30004" s="1"/>
    </row>
    <row r="30005" spans="16:16" x14ac:dyDescent="0.3">
      <c r="P30005" s="1"/>
    </row>
    <row r="30006" spans="16:16" x14ac:dyDescent="0.3">
      <c r="P30006" s="1"/>
    </row>
    <row r="30007" spans="16:16" x14ac:dyDescent="0.3">
      <c r="P30007" s="1"/>
    </row>
    <row r="30008" spans="16:16" x14ac:dyDescent="0.3">
      <c r="P30008" s="1"/>
    </row>
    <row r="30009" spans="16:16" x14ac:dyDescent="0.3">
      <c r="P30009" s="1"/>
    </row>
    <row r="30010" spans="16:16" x14ac:dyDescent="0.3">
      <c r="P30010" s="1"/>
    </row>
    <row r="30011" spans="16:16" x14ac:dyDescent="0.3">
      <c r="P30011" s="1"/>
    </row>
    <row r="30012" spans="16:16" x14ac:dyDescent="0.3">
      <c r="P30012" s="1"/>
    </row>
    <row r="30013" spans="16:16" x14ac:dyDescent="0.3">
      <c r="P30013" s="1"/>
    </row>
    <row r="30014" spans="16:16" x14ac:dyDescent="0.3">
      <c r="P30014" s="1"/>
    </row>
    <row r="30015" spans="16:16" x14ac:dyDescent="0.3">
      <c r="P30015" s="1"/>
    </row>
    <row r="30016" spans="16:16" x14ac:dyDescent="0.3">
      <c r="P30016" s="1"/>
    </row>
    <row r="30017" spans="16:16" x14ac:dyDescent="0.3">
      <c r="P30017" s="1"/>
    </row>
    <row r="30018" spans="16:16" x14ac:dyDescent="0.3">
      <c r="P30018" s="1"/>
    </row>
    <row r="30019" spans="16:16" x14ac:dyDescent="0.3">
      <c r="P30019" s="1"/>
    </row>
    <row r="30020" spans="16:16" x14ac:dyDescent="0.3">
      <c r="P30020" s="1"/>
    </row>
    <row r="30021" spans="16:16" x14ac:dyDescent="0.3">
      <c r="P30021" s="1"/>
    </row>
    <row r="30022" spans="16:16" x14ac:dyDescent="0.3">
      <c r="P30022" s="1"/>
    </row>
    <row r="30023" spans="16:16" x14ac:dyDescent="0.3">
      <c r="P30023" s="1"/>
    </row>
    <row r="30024" spans="16:16" x14ac:dyDescent="0.3">
      <c r="P30024" s="1"/>
    </row>
    <row r="30025" spans="16:16" x14ac:dyDescent="0.3">
      <c r="P30025" s="1"/>
    </row>
    <row r="30026" spans="16:16" x14ac:dyDescent="0.3">
      <c r="P30026" s="1"/>
    </row>
    <row r="30027" spans="16:16" x14ac:dyDescent="0.3">
      <c r="P30027" s="1"/>
    </row>
    <row r="30028" spans="16:16" x14ac:dyDescent="0.3">
      <c r="P30028" s="1"/>
    </row>
    <row r="30029" spans="16:16" x14ac:dyDescent="0.3">
      <c r="P30029" s="1"/>
    </row>
    <row r="30030" spans="16:16" x14ac:dyDescent="0.3">
      <c r="P30030" s="1"/>
    </row>
    <row r="30031" spans="16:16" x14ac:dyDescent="0.3">
      <c r="P30031" s="1"/>
    </row>
    <row r="30032" spans="16:16" x14ac:dyDescent="0.3">
      <c r="P30032" s="1"/>
    </row>
    <row r="30033" spans="16:16" x14ac:dyDescent="0.3">
      <c r="P30033" s="1"/>
    </row>
    <row r="30034" spans="16:16" x14ac:dyDescent="0.3">
      <c r="P30034" s="1"/>
    </row>
    <row r="30035" spans="16:16" x14ac:dyDescent="0.3">
      <c r="P30035" s="1"/>
    </row>
    <row r="30036" spans="16:16" x14ac:dyDescent="0.3">
      <c r="P30036" s="1"/>
    </row>
    <row r="30037" spans="16:16" x14ac:dyDescent="0.3">
      <c r="P30037" s="1"/>
    </row>
    <row r="30038" spans="16:16" x14ac:dyDescent="0.3">
      <c r="P30038" s="1"/>
    </row>
    <row r="30039" spans="16:16" x14ac:dyDescent="0.3">
      <c r="P30039" s="1"/>
    </row>
    <row r="30040" spans="16:16" x14ac:dyDescent="0.3">
      <c r="P30040" s="1"/>
    </row>
    <row r="30041" spans="16:16" x14ac:dyDescent="0.3">
      <c r="P30041" s="1"/>
    </row>
    <row r="30042" spans="16:16" x14ac:dyDescent="0.3">
      <c r="P30042" s="1"/>
    </row>
    <row r="30043" spans="16:16" x14ac:dyDescent="0.3">
      <c r="P30043" s="1"/>
    </row>
    <row r="30044" spans="16:16" x14ac:dyDescent="0.3">
      <c r="P30044" s="1"/>
    </row>
    <row r="30045" spans="16:16" x14ac:dyDescent="0.3">
      <c r="P30045" s="1"/>
    </row>
    <row r="30046" spans="16:16" x14ac:dyDescent="0.3">
      <c r="P30046" s="1"/>
    </row>
    <row r="30047" spans="16:16" x14ac:dyDescent="0.3">
      <c r="P30047" s="1"/>
    </row>
    <row r="30048" spans="16:16" x14ac:dyDescent="0.3">
      <c r="P30048" s="1"/>
    </row>
    <row r="30049" spans="16:16" x14ac:dyDescent="0.3">
      <c r="P30049" s="1"/>
    </row>
    <row r="30050" spans="16:16" x14ac:dyDescent="0.3">
      <c r="P30050" s="1"/>
    </row>
    <row r="30051" spans="16:16" x14ac:dyDescent="0.3">
      <c r="P30051" s="1"/>
    </row>
    <row r="30052" spans="16:16" x14ac:dyDescent="0.3">
      <c r="P30052" s="1"/>
    </row>
    <row r="30053" spans="16:16" x14ac:dyDescent="0.3">
      <c r="P30053" s="1"/>
    </row>
    <row r="30054" spans="16:16" x14ac:dyDescent="0.3">
      <c r="P30054" s="1"/>
    </row>
    <row r="30055" spans="16:16" x14ac:dyDescent="0.3">
      <c r="P30055" s="1"/>
    </row>
    <row r="30056" spans="16:16" x14ac:dyDescent="0.3">
      <c r="P30056" s="1"/>
    </row>
    <row r="30057" spans="16:16" x14ac:dyDescent="0.3">
      <c r="P30057" s="1"/>
    </row>
    <row r="30058" spans="16:16" x14ac:dyDescent="0.3">
      <c r="P30058" s="1"/>
    </row>
    <row r="30059" spans="16:16" x14ac:dyDescent="0.3">
      <c r="P30059" s="1"/>
    </row>
    <row r="30060" spans="16:16" x14ac:dyDescent="0.3">
      <c r="P30060" s="1"/>
    </row>
    <row r="30061" spans="16:16" x14ac:dyDescent="0.3">
      <c r="P30061" s="1"/>
    </row>
    <row r="30062" spans="16:16" x14ac:dyDescent="0.3">
      <c r="P30062" s="1"/>
    </row>
    <row r="30063" spans="16:16" x14ac:dyDescent="0.3">
      <c r="P30063" s="1"/>
    </row>
    <row r="30064" spans="16:16" x14ac:dyDescent="0.3">
      <c r="P30064" s="1"/>
    </row>
    <row r="30065" spans="16:16" x14ac:dyDescent="0.3">
      <c r="P30065" s="1"/>
    </row>
    <row r="30066" spans="16:16" x14ac:dyDescent="0.3">
      <c r="P30066" s="1"/>
    </row>
    <row r="30067" spans="16:16" x14ac:dyDescent="0.3">
      <c r="P30067" s="1"/>
    </row>
    <row r="30068" spans="16:16" x14ac:dyDescent="0.3">
      <c r="P30068" s="1"/>
    </row>
    <row r="30069" spans="16:16" x14ac:dyDescent="0.3">
      <c r="P30069" s="1"/>
    </row>
    <row r="30070" spans="16:16" x14ac:dyDescent="0.3">
      <c r="P30070" s="1"/>
    </row>
    <row r="30071" spans="16:16" x14ac:dyDescent="0.3">
      <c r="P30071" s="1"/>
    </row>
    <row r="30072" spans="16:16" x14ac:dyDescent="0.3">
      <c r="P30072" s="1"/>
    </row>
    <row r="30073" spans="16:16" x14ac:dyDescent="0.3">
      <c r="P30073" s="1"/>
    </row>
    <row r="30074" spans="16:16" x14ac:dyDescent="0.3">
      <c r="P30074" s="1"/>
    </row>
    <row r="30075" spans="16:16" x14ac:dyDescent="0.3">
      <c r="P30075" s="1"/>
    </row>
    <row r="30076" spans="16:16" x14ac:dyDescent="0.3">
      <c r="P30076" s="1"/>
    </row>
    <row r="30077" spans="16:16" x14ac:dyDescent="0.3">
      <c r="P30077" s="1"/>
    </row>
    <row r="30078" spans="16:16" x14ac:dyDescent="0.3">
      <c r="P30078" s="1"/>
    </row>
    <row r="30079" spans="16:16" x14ac:dyDescent="0.3">
      <c r="P30079" s="1"/>
    </row>
    <row r="30080" spans="16:16" x14ac:dyDescent="0.3">
      <c r="P30080" s="1"/>
    </row>
    <row r="30081" spans="16:16" x14ac:dyDescent="0.3">
      <c r="P30081" s="1"/>
    </row>
    <row r="30082" spans="16:16" x14ac:dyDescent="0.3">
      <c r="P30082" s="1"/>
    </row>
    <row r="30083" spans="16:16" x14ac:dyDescent="0.3">
      <c r="P30083" s="1"/>
    </row>
    <row r="30084" spans="16:16" x14ac:dyDescent="0.3">
      <c r="P30084" s="1"/>
    </row>
    <row r="30085" spans="16:16" x14ac:dyDescent="0.3">
      <c r="P30085" s="1"/>
    </row>
    <row r="30086" spans="16:16" x14ac:dyDescent="0.3">
      <c r="P30086" s="1"/>
    </row>
    <row r="30087" spans="16:16" x14ac:dyDescent="0.3">
      <c r="P30087" s="1"/>
    </row>
    <row r="30088" spans="16:16" x14ac:dyDescent="0.3">
      <c r="P30088" s="1"/>
    </row>
    <row r="30089" spans="16:16" x14ac:dyDescent="0.3">
      <c r="P30089" s="1"/>
    </row>
    <row r="30090" spans="16:16" x14ac:dyDescent="0.3">
      <c r="P30090" s="1"/>
    </row>
    <row r="30091" spans="16:16" x14ac:dyDescent="0.3">
      <c r="P30091" s="1"/>
    </row>
    <row r="30092" spans="16:16" x14ac:dyDescent="0.3">
      <c r="P30092" s="1"/>
    </row>
    <row r="30093" spans="16:16" x14ac:dyDescent="0.3">
      <c r="P30093" s="1"/>
    </row>
    <row r="30094" spans="16:16" x14ac:dyDescent="0.3">
      <c r="P30094" s="1"/>
    </row>
    <row r="30095" spans="16:16" x14ac:dyDescent="0.3">
      <c r="P30095" s="1"/>
    </row>
    <row r="30096" spans="16:16" x14ac:dyDescent="0.3">
      <c r="P30096" s="1"/>
    </row>
    <row r="30097" spans="16:16" x14ac:dyDescent="0.3">
      <c r="P30097" s="1"/>
    </row>
    <row r="30098" spans="16:16" x14ac:dyDescent="0.3">
      <c r="P30098" s="1"/>
    </row>
    <row r="30099" spans="16:16" x14ac:dyDescent="0.3">
      <c r="P30099" s="1"/>
    </row>
    <row r="30100" spans="16:16" x14ac:dyDescent="0.3">
      <c r="P30100" s="1"/>
    </row>
    <row r="30101" spans="16:16" x14ac:dyDescent="0.3">
      <c r="P30101" s="1"/>
    </row>
    <row r="30102" spans="16:16" x14ac:dyDescent="0.3">
      <c r="P30102" s="1"/>
    </row>
    <row r="30103" spans="16:16" x14ac:dyDescent="0.3">
      <c r="P30103" s="1"/>
    </row>
    <row r="30104" spans="16:16" x14ac:dyDescent="0.3">
      <c r="P30104" s="1"/>
    </row>
    <row r="30105" spans="16:16" x14ac:dyDescent="0.3">
      <c r="P30105" s="1"/>
    </row>
    <row r="30106" spans="16:16" x14ac:dyDescent="0.3">
      <c r="P30106" s="1"/>
    </row>
    <row r="30107" spans="16:16" x14ac:dyDescent="0.3">
      <c r="P30107" s="1"/>
    </row>
    <row r="30108" spans="16:16" x14ac:dyDescent="0.3">
      <c r="P30108" s="1"/>
    </row>
    <row r="30109" spans="16:16" x14ac:dyDescent="0.3">
      <c r="P30109" s="1"/>
    </row>
    <row r="30110" spans="16:16" x14ac:dyDescent="0.3">
      <c r="P30110" s="1"/>
    </row>
    <row r="30111" spans="16:16" x14ac:dyDescent="0.3">
      <c r="P30111" s="1"/>
    </row>
    <row r="30112" spans="16:16" x14ac:dyDescent="0.3">
      <c r="P30112" s="1"/>
    </row>
    <row r="30113" spans="16:16" x14ac:dyDescent="0.3">
      <c r="P30113" s="1"/>
    </row>
    <row r="30114" spans="16:16" x14ac:dyDescent="0.3">
      <c r="P30114" s="1"/>
    </row>
    <row r="30115" spans="16:16" x14ac:dyDescent="0.3">
      <c r="P30115" s="1"/>
    </row>
    <row r="30116" spans="16:16" x14ac:dyDescent="0.3">
      <c r="P30116" s="1"/>
    </row>
    <row r="30117" spans="16:16" x14ac:dyDescent="0.3">
      <c r="P30117" s="1"/>
    </row>
    <row r="30118" spans="16:16" x14ac:dyDescent="0.3">
      <c r="P30118" s="1"/>
    </row>
    <row r="30119" spans="16:16" x14ac:dyDescent="0.3">
      <c r="P30119" s="1"/>
    </row>
    <row r="30120" spans="16:16" x14ac:dyDescent="0.3">
      <c r="P30120" s="1"/>
    </row>
    <row r="30121" spans="16:16" x14ac:dyDescent="0.3">
      <c r="P30121" s="1"/>
    </row>
    <row r="30122" spans="16:16" x14ac:dyDescent="0.3">
      <c r="P30122" s="1"/>
    </row>
    <row r="30123" spans="16:16" x14ac:dyDescent="0.3">
      <c r="P30123" s="1"/>
    </row>
    <row r="30124" spans="16:16" x14ac:dyDescent="0.3">
      <c r="P30124" s="1"/>
    </row>
    <row r="30125" spans="16:16" x14ac:dyDescent="0.3">
      <c r="P30125" s="1"/>
    </row>
    <row r="30126" spans="16:16" x14ac:dyDescent="0.3">
      <c r="P30126" s="1"/>
    </row>
    <row r="30127" spans="16:16" x14ac:dyDescent="0.3">
      <c r="P30127" s="1"/>
    </row>
    <row r="30128" spans="16:16" x14ac:dyDescent="0.3">
      <c r="P30128" s="1"/>
    </row>
    <row r="30129" spans="16:16" x14ac:dyDescent="0.3">
      <c r="P30129" s="1"/>
    </row>
    <row r="30130" spans="16:16" x14ac:dyDescent="0.3">
      <c r="P30130" s="1"/>
    </row>
    <row r="30131" spans="16:16" x14ac:dyDescent="0.3">
      <c r="P30131" s="1"/>
    </row>
    <row r="30132" spans="16:16" x14ac:dyDescent="0.3">
      <c r="P30132" s="1"/>
    </row>
    <row r="30133" spans="16:16" x14ac:dyDescent="0.3">
      <c r="P30133" s="1"/>
    </row>
    <row r="30134" spans="16:16" x14ac:dyDescent="0.3">
      <c r="P30134" s="1"/>
    </row>
    <row r="30135" spans="16:16" x14ac:dyDescent="0.3">
      <c r="P30135" s="1"/>
    </row>
    <row r="30136" spans="16:16" x14ac:dyDescent="0.3">
      <c r="P30136" s="1"/>
    </row>
    <row r="30137" spans="16:16" x14ac:dyDescent="0.3">
      <c r="P30137" s="1"/>
    </row>
    <row r="30138" spans="16:16" x14ac:dyDescent="0.3">
      <c r="P30138" s="1"/>
    </row>
    <row r="30139" spans="16:16" x14ac:dyDescent="0.3">
      <c r="P30139" s="1"/>
    </row>
    <row r="30140" spans="16:16" x14ac:dyDescent="0.3">
      <c r="P30140" s="1"/>
    </row>
    <row r="30141" spans="16:16" x14ac:dyDescent="0.3">
      <c r="P30141" s="1"/>
    </row>
    <row r="30142" spans="16:16" x14ac:dyDescent="0.3">
      <c r="P30142" s="1"/>
    </row>
    <row r="30143" spans="16:16" x14ac:dyDescent="0.3">
      <c r="P30143" s="1"/>
    </row>
    <row r="30144" spans="16:16" x14ac:dyDescent="0.3">
      <c r="P30144" s="1"/>
    </row>
    <row r="30145" spans="16:16" x14ac:dyDescent="0.3">
      <c r="P30145" s="1"/>
    </row>
    <row r="30146" spans="16:16" x14ac:dyDescent="0.3">
      <c r="P30146" s="1"/>
    </row>
    <row r="30147" spans="16:16" x14ac:dyDescent="0.3">
      <c r="P30147" s="1"/>
    </row>
    <row r="30148" spans="16:16" x14ac:dyDescent="0.3">
      <c r="P30148" s="1"/>
    </row>
    <row r="30149" spans="16:16" x14ac:dyDescent="0.3">
      <c r="P30149" s="1"/>
    </row>
    <row r="30150" spans="16:16" x14ac:dyDescent="0.3">
      <c r="P30150" s="1"/>
    </row>
    <row r="30151" spans="16:16" x14ac:dyDescent="0.3">
      <c r="P30151" s="1"/>
    </row>
    <row r="30152" spans="16:16" x14ac:dyDescent="0.3">
      <c r="P30152" s="1"/>
    </row>
    <row r="30153" spans="16:16" x14ac:dyDescent="0.3">
      <c r="P30153" s="1"/>
    </row>
    <row r="30154" spans="16:16" x14ac:dyDescent="0.3">
      <c r="P30154" s="1"/>
    </row>
    <row r="30155" spans="16:16" x14ac:dyDescent="0.3">
      <c r="P30155" s="1"/>
    </row>
    <row r="30156" spans="16:16" x14ac:dyDescent="0.3">
      <c r="P30156" s="1"/>
    </row>
    <row r="30157" spans="16:16" x14ac:dyDescent="0.3">
      <c r="P30157" s="1"/>
    </row>
    <row r="30158" spans="16:16" x14ac:dyDescent="0.3">
      <c r="P30158" s="1"/>
    </row>
    <row r="30159" spans="16:16" x14ac:dyDescent="0.3">
      <c r="P30159" s="1"/>
    </row>
    <row r="30160" spans="16:16" x14ac:dyDescent="0.3">
      <c r="P30160" s="1"/>
    </row>
    <row r="30161" spans="16:16" x14ac:dyDescent="0.3">
      <c r="P30161" s="1"/>
    </row>
    <row r="30162" spans="16:16" x14ac:dyDescent="0.3">
      <c r="P30162" s="1"/>
    </row>
    <row r="30163" spans="16:16" x14ac:dyDescent="0.3">
      <c r="P30163" s="1"/>
    </row>
    <row r="30164" spans="16:16" x14ac:dyDescent="0.3">
      <c r="P30164" s="1"/>
    </row>
    <row r="30165" spans="16:16" x14ac:dyDescent="0.3">
      <c r="P30165" s="1"/>
    </row>
    <row r="30166" spans="16:16" x14ac:dyDescent="0.3">
      <c r="P30166" s="1"/>
    </row>
    <row r="30167" spans="16:16" x14ac:dyDescent="0.3">
      <c r="P30167" s="1"/>
    </row>
    <row r="30168" spans="16:16" x14ac:dyDescent="0.3">
      <c r="P30168" s="1"/>
    </row>
    <row r="30169" spans="16:16" x14ac:dyDescent="0.3">
      <c r="P30169" s="1"/>
    </row>
    <row r="30170" spans="16:16" x14ac:dyDescent="0.3">
      <c r="P30170" s="1"/>
    </row>
    <row r="30171" spans="16:16" x14ac:dyDescent="0.3">
      <c r="P30171" s="1"/>
    </row>
    <row r="30172" spans="16:16" x14ac:dyDescent="0.3">
      <c r="P30172" s="1"/>
    </row>
    <row r="30173" spans="16:16" x14ac:dyDescent="0.3">
      <c r="P30173" s="1"/>
    </row>
    <row r="30174" spans="16:16" x14ac:dyDescent="0.3">
      <c r="P30174" s="1"/>
    </row>
    <row r="30175" spans="16:16" x14ac:dyDescent="0.3">
      <c r="P30175" s="1"/>
    </row>
    <row r="30176" spans="16:16" x14ac:dyDescent="0.3">
      <c r="P30176" s="1"/>
    </row>
    <row r="30177" spans="16:16" x14ac:dyDescent="0.3">
      <c r="P30177" s="1"/>
    </row>
    <row r="30178" spans="16:16" x14ac:dyDescent="0.3">
      <c r="P30178" s="1"/>
    </row>
    <row r="30179" spans="16:16" x14ac:dyDescent="0.3">
      <c r="P30179" s="1"/>
    </row>
    <row r="30180" spans="16:16" x14ac:dyDescent="0.3">
      <c r="P30180" s="1"/>
    </row>
    <row r="30181" spans="16:16" x14ac:dyDescent="0.3">
      <c r="P30181" s="1"/>
    </row>
    <row r="30182" spans="16:16" x14ac:dyDescent="0.3">
      <c r="P30182" s="1"/>
    </row>
    <row r="30183" spans="16:16" x14ac:dyDescent="0.3">
      <c r="P30183" s="1"/>
    </row>
    <row r="30184" spans="16:16" x14ac:dyDescent="0.3">
      <c r="P30184" s="1"/>
    </row>
    <row r="30185" spans="16:16" x14ac:dyDescent="0.3">
      <c r="P30185" s="1"/>
    </row>
    <row r="30186" spans="16:16" x14ac:dyDescent="0.3">
      <c r="P30186" s="1"/>
    </row>
    <row r="30187" spans="16:16" x14ac:dyDescent="0.3">
      <c r="P30187" s="1"/>
    </row>
    <row r="30188" spans="16:16" x14ac:dyDescent="0.3">
      <c r="P30188" s="1"/>
    </row>
    <row r="30189" spans="16:16" x14ac:dyDescent="0.3">
      <c r="P30189" s="1"/>
    </row>
    <row r="30190" spans="16:16" x14ac:dyDescent="0.3">
      <c r="P30190" s="1"/>
    </row>
    <row r="30191" spans="16:16" x14ac:dyDescent="0.3">
      <c r="P30191" s="1"/>
    </row>
    <row r="30192" spans="16:16" x14ac:dyDescent="0.3">
      <c r="P30192" s="1"/>
    </row>
    <row r="30193" spans="16:16" x14ac:dyDescent="0.3">
      <c r="P30193" s="1"/>
    </row>
    <row r="30194" spans="16:16" x14ac:dyDescent="0.3">
      <c r="P30194" s="1"/>
    </row>
    <row r="30195" spans="16:16" x14ac:dyDescent="0.3">
      <c r="P30195" s="1"/>
    </row>
    <row r="30196" spans="16:16" x14ac:dyDescent="0.3">
      <c r="P30196" s="1"/>
    </row>
    <row r="30197" spans="16:16" x14ac:dyDescent="0.3">
      <c r="P30197" s="1"/>
    </row>
    <row r="30198" spans="16:16" x14ac:dyDescent="0.3">
      <c r="P30198" s="1"/>
    </row>
    <row r="30199" spans="16:16" x14ac:dyDescent="0.3">
      <c r="P30199" s="1"/>
    </row>
    <row r="30200" spans="16:16" x14ac:dyDescent="0.3">
      <c r="P30200" s="1"/>
    </row>
    <row r="30201" spans="16:16" x14ac:dyDescent="0.3">
      <c r="P30201" s="1"/>
    </row>
    <row r="30202" spans="16:16" x14ac:dyDescent="0.3">
      <c r="P30202" s="1"/>
    </row>
    <row r="30203" spans="16:16" x14ac:dyDescent="0.3">
      <c r="P30203" s="1"/>
    </row>
    <row r="30204" spans="16:16" x14ac:dyDescent="0.3">
      <c r="P30204" s="1"/>
    </row>
    <row r="30205" spans="16:16" x14ac:dyDescent="0.3">
      <c r="P30205" s="1"/>
    </row>
    <row r="30206" spans="16:16" x14ac:dyDescent="0.3">
      <c r="P30206" s="1"/>
    </row>
    <row r="30207" spans="16:16" x14ac:dyDescent="0.3">
      <c r="P30207" s="1"/>
    </row>
    <row r="30208" spans="16:16" x14ac:dyDescent="0.3">
      <c r="P30208" s="1"/>
    </row>
    <row r="30209" spans="16:16" x14ac:dyDescent="0.3">
      <c r="P30209" s="1"/>
    </row>
    <row r="30210" spans="16:16" x14ac:dyDescent="0.3">
      <c r="P30210" s="1"/>
    </row>
    <row r="30211" spans="16:16" x14ac:dyDescent="0.3">
      <c r="P30211" s="1"/>
    </row>
    <row r="30212" spans="16:16" x14ac:dyDescent="0.3">
      <c r="P30212" s="1"/>
    </row>
    <row r="30213" spans="16:16" x14ac:dyDescent="0.3">
      <c r="P30213" s="1"/>
    </row>
    <row r="30214" spans="16:16" x14ac:dyDescent="0.3">
      <c r="P30214" s="1"/>
    </row>
    <row r="30215" spans="16:16" x14ac:dyDescent="0.3">
      <c r="P30215" s="1"/>
    </row>
    <row r="30216" spans="16:16" x14ac:dyDescent="0.3">
      <c r="P30216" s="1"/>
    </row>
    <row r="30217" spans="16:16" x14ac:dyDescent="0.3">
      <c r="P30217" s="1"/>
    </row>
    <row r="30218" spans="16:16" x14ac:dyDescent="0.3">
      <c r="P30218" s="1"/>
    </row>
    <row r="30219" spans="16:16" x14ac:dyDescent="0.3">
      <c r="P30219" s="1"/>
    </row>
    <row r="30220" spans="16:16" x14ac:dyDescent="0.3">
      <c r="P30220" s="1"/>
    </row>
    <row r="30221" spans="16:16" x14ac:dyDescent="0.3">
      <c r="P30221" s="1"/>
    </row>
    <row r="30222" spans="16:16" x14ac:dyDescent="0.3">
      <c r="P30222" s="1"/>
    </row>
    <row r="30223" spans="16:16" x14ac:dyDescent="0.3">
      <c r="P30223" s="1"/>
    </row>
    <row r="30224" spans="16:16" x14ac:dyDescent="0.3">
      <c r="P30224" s="1"/>
    </row>
    <row r="30225" spans="16:16" x14ac:dyDescent="0.3">
      <c r="P30225" s="1"/>
    </row>
    <row r="30226" spans="16:16" x14ac:dyDescent="0.3">
      <c r="P30226" s="1"/>
    </row>
    <row r="30227" spans="16:16" x14ac:dyDescent="0.3">
      <c r="P30227" s="1"/>
    </row>
    <row r="30228" spans="16:16" x14ac:dyDescent="0.3">
      <c r="P30228" s="1"/>
    </row>
    <row r="30229" spans="16:16" x14ac:dyDescent="0.3">
      <c r="P30229" s="1"/>
    </row>
    <row r="30230" spans="16:16" x14ac:dyDescent="0.3">
      <c r="P30230" s="1"/>
    </row>
    <row r="30231" spans="16:16" x14ac:dyDescent="0.3">
      <c r="P30231" s="1"/>
    </row>
    <row r="30232" spans="16:16" x14ac:dyDescent="0.3">
      <c r="P30232" s="1"/>
    </row>
    <row r="30233" spans="16:16" x14ac:dyDescent="0.3">
      <c r="P30233" s="1"/>
    </row>
    <row r="30234" spans="16:16" x14ac:dyDescent="0.3">
      <c r="P30234" s="1"/>
    </row>
    <row r="30235" spans="16:16" x14ac:dyDescent="0.3">
      <c r="P30235" s="1"/>
    </row>
    <row r="30236" spans="16:16" x14ac:dyDescent="0.3">
      <c r="P30236" s="1"/>
    </row>
    <row r="30237" spans="16:16" x14ac:dyDescent="0.3">
      <c r="P30237" s="1"/>
    </row>
    <row r="30238" spans="16:16" x14ac:dyDescent="0.3">
      <c r="P30238" s="1"/>
    </row>
    <row r="30239" spans="16:16" x14ac:dyDescent="0.3">
      <c r="P30239" s="1"/>
    </row>
    <row r="30240" spans="16:16" x14ac:dyDescent="0.3">
      <c r="P30240" s="1"/>
    </row>
    <row r="30241" spans="16:16" x14ac:dyDescent="0.3">
      <c r="P30241" s="1"/>
    </row>
    <row r="30242" spans="16:16" x14ac:dyDescent="0.3">
      <c r="P30242" s="1"/>
    </row>
    <row r="30243" spans="16:16" x14ac:dyDescent="0.3">
      <c r="P30243" s="1"/>
    </row>
    <row r="30244" spans="16:16" x14ac:dyDescent="0.3">
      <c r="P30244" s="1"/>
    </row>
    <row r="30245" spans="16:16" x14ac:dyDescent="0.3">
      <c r="P30245" s="1"/>
    </row>
    <row r="30246" spans="16:16" x14ac:dyDescent="0.3">
      <c r="P30246" s="1"/>
    </row>
    <row r="30247" spans="16:16" x14ac:dyDescent="0.3">
      <c r="P30247" s="1"/>
    </row>
    <row r="30248" spans="16:16" x14ac:dyDescent="0.3">
      <c r="P30248" s="1"/>
    </row>
    <row r="30249" spans="16:16" x14ac:dyDescent="0.3">
      <c r="P30249" s="1"/>
    </row>
    <row r="30250" spans="16:16" x14ac:dyDescent="0.3">
      <c r="P30250" s="1"/>
    </row>
    <row r="30251" spans="16:16" x14ac:dyDescent="0.3">
      <c r="P30251" s="1"/>
    </row>
    <row r="30252" spans="16:16" x14ac:dyDescent="0.3">
      <c r="P30252" s="1"/>
    </row>
    <row r="30253" spans="16:16" x14ac:dyDescent="0.3">
      <c r="P30253" s="1"/>
    </row>
    <row r="30254" spans="16:16" x14ac:dyDescent="0.3">
      <c r="P30254" s="1"/>
    </row>
    <row r="30255" spans="16:16" x14ac:dyDescent="0.3">
      <c r="P30255" s="1"/>
    </row>
    <row r="30256" spans="16:16" x14ac:dyDescent="0.3">
      <c r="P30256" s="1"/>
    </row>
    <row r="30257" spans="16:16" x14ac:dyDescent="0.3">
      <c r="P30257" s="1"/>
    </row>
    <row r="30258" spans="16:16" x14ac:dyDescent="0.3">
      <c r="P30258" s="1"/>
    </row>
    <row r="30259" spans="16:16" x14ac:dyDescent="0.3">
      <c r="P30259" s="1"/>
    </row>
    <row r="30260" spans="16:16" x14ac:dyDescent="0.3">
      <c r="P30260" s="1"/>
    </row>
    <row r="30261" spans="16:16" x14ac:dyDescent="0.3">
      <c r="P30261" s="1"/>
    </row>
    <row r="30262" spans="16:16" x14ac:dyDescent="0.3">
      <c r="P30262" s="1"/>
    </row>
    <row r="30263" spans="16:16" x14ac:dyDescent="0.3">
      <c r="P30263" s="1"/>
    </row>
    <row r="30264" spans="16:16" x14ac:dyDescent="0.3">
      <c r="P30264" s="1"/>
    </row>
    <row r="30265" spans="16:16" x14ac:dyDescent="0.3">
      <c r="P30265" s="1"/>
    </row>
    <row r="30266" spans="16:16" x14ac:dyDescent="0.3">
      <c r="P30266" s="1"/>
    </row>
    <row r="30267" spans="16:16" x14ac:dyDescent="0.3">
      <c r="P30267" s="1"/>
    </row>
    <row r="30268" spans="16:16" x14ac:dyDescent="0.3">
      <c r="P30268" s="1"/>
    </row>
    <row r="30269" spans="16:16" x14ac:dyDescent="0.3">
      <c r="P30269" s="1"/>
    </row>
    <row r="30270" spans="16:16" x14ac:dyDescent="0.3">
      <c r="P30270" s="1"/>
    </row>
    <row r="30271" spans="16:16" x14ac:dyDescent="0.3">
      <c r="P30271" s="1"/>
    </row>
    <row r="30272" spans="16:16" x14ac:dyDescent="0.3">
      <c r="P30272" s="1"/>
    </row>
    <row r="30273" spans="16:16" x14ac:dyDescent="0.3">
      <c r="P30273" s="1"/>
    </row>
    <row r="30274" spans="16:16" x14ac:dyDescent="0.3">
      <c r="P30274" s="1"/>
    </row>
    <row r="30275" spans="16:16" x14ac:dyDescent="0.3">
      <c r="P30275" s="1"/>
    </row>
    <row r="30276" spans="16:16" x14ac:dyDescent="0.3">
      <c r="P30276" s="1"/>
    </row>
    <row r="30277" spans="16:16" x14ac:dyDescent="0.3">
      <c r="P30277" s="1"/>
    </row>
    <row r="30278" spans="16:16" x14ac:dyDescent="0.3">
      <c r="P30278" s="1"/>
    </row>
    <row r="30279" spans="16:16" x14ac:dyDescent="0.3">
      <c r="P30279" s="1"/>
    </row>
    <row r="30280" spans="16:16" x14ac:dyDescent="0.3">
      <c r="P30280" s="1"/>
    </row>
    <row r="30281" spans="16:16" x14ac:dyDescent="0.3">
      <c r="P30281" s="1"/>
    </row>
    <row r="30282" spans="16:16" x14ac:dyDescent="0.3">
      <c r="P30282" s="1"/>
    </row>
    <row r="30283" spans="16:16" x14ac:dyDescent="0.3">
      <c r="P30283" s="1"/>
    </row>
    <row r="30284" spans="16:16" x14ac:dyDescent="0.3">
      <c r="P30284" s="1"/>
    </row>
    <row r="30285" spans="16:16" x14ac:dyDescent="0.3">
      <c r="P30285" s="1"/>
    </row>
    <row r="30286" spans="16:16" x14ac:dyDescent="0.3">
      <c r="P30286" s="1"/>
    </row>
    <row r="30287" spans="16:16" x14ac:dyDescent="0.3">
      <c r="P30287" s="1"/>
    </row>
    <row r="30288" spans="16:16" x14ac:dyDescent="0.3">
      <c r="P30288" s="1"/>
    </row>
    <row r="30289" spans="16:16" x14ac:dyDescent="0.3">
      <c r="P30289" s="1"/>
    </row>
    <row r="30290" spans="16:16" x14ac:dyDescent="0.3">
      <c r="P30290" s="1"/>
    </row>
    <row r="30291" spans="16:16" x14ac:dyDescent="0.3">
      <c r="P30291" s="1"/>
    </row>
    <row r="30292" spans="16:16" x14ac:dyDescent="0.3">
      <c r="P30292" s="1"/>
    </row>
    <row r="30293" spans="16:16" x14ac:dyDescent="0.3">
      <c r="P30293" s="1"/>
    </row>
    <row r="30294" spans="16:16" x14ac:dyDescent="0.3">
      <c r="P30294" s="1"/>
    </row>
    <row r="30295" spans="16:16" x14ac:dyDescent="0.3">
      <c r="P30295" s="1"/>
    </row>
    <row r="30296" spans="16:16" x14ac:dyDescent="0.3">
      <c r="P30296" s="1"/>
    </row>
    <row r="30297" spans="16:16" x14ac:dyDescent="0.3">
      <c r="P30297" s="1"/>
    </row>
    <row r="30298" spans="16:16" x14ac:dyDescent="0.3">
      <c r="P30298" s="1"/>
    </row>
    <row r="30299" spans="16:16" x14ac:dyDescent="0.3">
      <c r="P30299" s="1"/>
    </row>
    <row r="30300" spans="16:16" x14ac:dyDescent="0.3">
      <c r="P30300" s="1"/>
    </row>
    <row r="30301" spans="16:16" x14ac:dyDescent="0.3">
      <c r="P30301" s="1"/>
    </row>
    <row r="30302" spans="16:16" x14ac:dyDescent="0.3">
      <c r="P30302" s="1"/>
    </row>
    <row r="30303" spans="16:16" x14ac:dyDescent="0.3">
      <c r="P30303" s="1"/>
    </row>
    <row r="30304" spans="16:16" x14ac:dyDescent="0.3">
      <c r="P30304" s="1"/>
    </row>
    <row r="30305" spans="16:16" x14ac:dyDescent="0.3">
      <c r="P30305" s="1"/>
    </row>
    <row r="30306" spans="16:16" x14ac:dyDescent="0.3">
      <c r="P30306" s="1"/>
    </row>
    <row r="30307" spans="16:16" x14ac:dyDescent="0.3">
      <c r="P30307" s="1"/>
    </row>
    <row r="30308" spans="16:16" x14ac:dyDescent="0.3">
      <c r="P30308" s="1"/>
    </row>
    <row r="30309" spans="16:16" x14ac:dyDescent="0.3">
      <c r="P30309" s="1"/>
    </row>
    <row r="30310" spans="16:16" x14ac:dyDescent="0.3">
      <c r="P30310" s="1"/>
    </row>
    <row r="30311" spans="16:16" x14ac:dyDescent="0.3">
      <c r="P30311" s="1"/>
    </row>
    <row r="30312" spans="16:16" x14ac:dyDescent="0.3">
      <c r="P30312" s="1"/>
    </row>
    <row r="30313" spans="16:16" x14ac:dyDescent="0.3">
      <c r="P30313" s="1"/>
    </row>
    <row r="30314" spans="16:16" x14ac:dyDescent="0.3">
      <c r="P30314" s="1"/>
    </row>
    <row r="30315" spans="16:16" x14ac:dyDescent="0.3">
      <c r="P30315" s="1"/>
    </row>
    <row r="30316" spans="16:16" x14ac:dyDescent="0.3">
      <c r="P30316" s="1"/>
    </row>
    <row r="30317" spans="16:16" x14ac:dyDescent="0.3">
      <c r="P30317" s="1"/>
    </row>
    <row r="30318" spans="16:16" x14ac:dyDescent="0.3">
      <c r="P30318" s="1"/>
    </row>
    <row r="30319" spans="16:16" x14ac:dyDescent="0.3">
      <c r="P30319" s="1"/>
    </row>
    <row r="30320" spans="16:16" x14ac:dyDescent="0.3">
      <c r="P30320" s="1"/>
    </row>
    <row r="30321" spans="16:16" x14ac:dyDescent="0.3">
      <c r="P30321" s="1"/>
    </row>
    <row r="30322" spans="16:16" x14ac:dyDescent="0.3">
      <c r="P30322" s="1"/>
    </row>
    <row r="30323" spans="16:16" x14ac:dyDescent="0.3">
      <c r="P30323" s="1"/>
    </row>
    <row r="30324" spans="16:16" x14ac:dyDescent="0.3">
      <c r="P30324" s="1"/>
    </row>
    <row r="30325" spans="16:16" x14ac:dyDescent="0.3">
      <c r="P30325" s="1"/>
    </row>
    <row r="30326" spans="16:16" x14ac:dyDescent="0.3">
      <c r="P30326" s="1"/>
    </row>
    <row r="30327" spans="16:16" x14ac:dyDescent="0.3">
      <c r="P30327" s="1"/>
    </row>
    <row r="30328" spans="16:16" x14ac:dyDescent="0.3">
      <c r="P30328" s="1"/>
    </row>
    <row r="30329" spans="16:16" x14ac:dyDescent="0.3">
      <c r="P30329" s="1"/>
    </row>
    <row r="30330" spans="16:16" x14ac:dyDescent="0.3">
      <c r="P30330" s="1"/>
    </row>
    <row r="30331" spans="16:16" x14ac:dyDescent="0.3">
      <c r="P30331" s="1"/>
    </row>
    <row r="30332" spans="16:16" x14ac:dyDescent="0.3">
      <c r="P30332" s="1"/>
    </row>
    <row r="30333" spans="16:16" x14ac:dyDescent="0.3">
      <c r="P30333" s="1"/>
    </row>
    <row r="30334" spans="16:16" x14ac:dyDescent="0.3">
      <c r="P30334" s="1"/>
    </row>
    <row r="30335" spans="16:16" x14ac:dyDescent="0.3">
      <c r="P30335" s="1"/>
    </row>
    <row r="30336" spans="16:16" x14ac:dyDescent="0.3">
      <c r="P30336" s="1"/>
    </row>
    <row r="30337" spans="16:16" x14ac:dyDescent="0.3">
      <c r="P30337" s="1"/>
    </row>
    <row r="30338" spans="16:16" x14ac:dyDescent="0.3">
      <c r="P30338" s="1"/>
    </row>
    <row r="30339" spans="16:16" x14ac:dyDescent="0.3">
      <c r="P30339" s="1"/>
    </row>
    <row r="30340" spans="16:16" x14ac:dyDescent="0.3">
      <c r="P30340" s="1"/>
    </row>
    <row r="30341" spans="16:16" x14ac:dyDescent="0.3">
      <c r="P30341" s="1"/>
    </row>
    <row r="30342" spans="16:16" x14ac:dyDescent="0.3">
      <c r="P30342" s="1"/>
    </row>
    <row r="30343" spans="16:16" x14ac:dyDescent="0.3">
      <c r="P30343" s="1"/>
    </row>
    <row r="30344" spans="16:16" x14ac:dyDescent="0.3">
      <c r="P30344" s="1"/>
    </row>
    <row r="30345" spans="16:16" x14ac:dyDescent="0.3">
      <c r="P30345" s="1"/>
    </row>
    <row r="30346" spans="16:16" x14ac:dyDescent="0.3">
      <c r="P30346" s="1"/>
    </row>
    <row r="30347" spans="16:16" x14ac:dyDescent="0.3">
      <c r="P30347" s="1"/>
    </row>
    <row r="30348" spans="16:16" x14ac:dyDescent="0.3">
      <c r="P30348" s="1"/>
    </row>
    <row r="30349" spans="16:16" x14ac:dyDescent="0.3">
      <c r="P30349" s="1"/>
    </row>
    <row r="30350" spans="16:16" x14ac:dyDescent="0.3">
      <c r="P30350" s="1"/>
    </row>
    <row r="30351" spans="16:16" x14ac:dyDescent="0.3">
      <c r="P30351" s="1"/>
    </row>
    <row r="30352" spans="16:16" x14ac:dyDescent="0.3">
      <c r="P30352" s="1"/>
    </row>
    <row r="30353" spans="16:16" x14ac:dyDescent="0.3">
      <c r="P30353" s="1"/>
    </row>
    <row r="30354" spans="16:16" x14ac:dyDescent="0.3">
      <c r="P30354" s="1"/>
    </row>
    <row r="30355" spans="16:16" x14ac:dyDescent="0.3">
      <c r="P30355" s="1"/>
    </row>
    <row r="30356" spans="16:16" x14ac:dyDescent="0.3">
      <c r="P30356" s="1"/>
    </row>
    <row r="30357" spans="16:16" x14ac:dyDescent="0.3">
      <c r="P30357" s="1"/>
    </row>
    <row r="30358" spans="16:16" x14ac:dyDescent="0.3">
      <c r="P30358" s="1"/>
    </row>
    <row r="30359" spans="16:16" x14ac:dyDescent="0.3">
      <c r="P30359" s="1"/>
    </row>
    <row r="30360" spans="16:16" x14ac:dyDescent="0.3">
      <c r="P30360" s="1"/>
    </row>
    <row r="30361" spans="16:16" x14ac:dyDescent="0.3">
      <c r="P30361" s="1"/>
    </row>
    <row r="30362" spans="16:16" x14ac:dyDescent="0.3">
      <c r="P30362" s="1"/>
    </row>
    <row r="30363" spans="16:16" x14ac:dyDescent="0.3">
      <c r="P30363" s="1"/>
    </row>
    <row r="30364" spans="16:16" x14ac:dyDescent="0.3">
      <c r="P30364" s="1"/>
    </row>
    <row r="30365" spans="16:16" x14ac:dyDescent="0.3">
      <c r="P30365" s="1"/>
    </row>
    <row r="30366" spans="16:16" x14ac:dyDescent="0.3">
      <c r="P30366" s="1"/>
    </row>
    <row r="30367" spans="16:16" x14ac:dyDescent="0.3">
      <c r="P30367" s="1"/>
    </row>
    <row r="30368" spans="16:16" x14ac:dyDescent="0.3">
      <c r="P30368" s="1"/>
    </row>
    <row r="30369" spans="16:16" x14ac:dyDescent="0.3">
      <c r="P30369" s="1"/>
    </row>
    <row r="30370" spans="16:16" x14ac:dyDescent="0.3">
      <c r="P30370" s="1"/>
    </row>
    <row r="30371" spans="16:16" x14ac:dyDescent="0.3">
      <c r="P30371" s="1"/>
    </row>
    <row r="30372" spans="16:16" x14ac:dyDescent="0.3">
      <c r="P30372" s="1"/>
    </row>
    <row r="30373" spans="16:16" x14ac:dyDescent="0.3">
      <c r="P30373" s="1"/>
    </row>
    <row r="30374" spans="16:16" x14ac:dyDescent="0.3">
      <c r="P30374" s="1"/>
    </row>
    <row r="30375" spans="16:16" x14ac:dyDescent="0.3">
      <c r="P30375" s="1"/>
    </row>
    <row r="30376" spans="16:16" x14ac:dyDescent="0.3">
      <c r="P30376" s="1"/>
    </row>
    <row r="30377" spans="16:16" x14ac:dyDescent="0.3">
      <c r="P30377" s="1"/>
    </row>
    <row r="30378" spans="16:16" x14ac:dyDescent="0.3">
      <c r="P30378" s="1"/>
    </row>
    <row r="30379" spans="16:16" x14ac:dyDescent="0.3">
      <c r="P30379" s="1"/>
    </row>
    <row r="30380" spans="16:16" x14ac:dyDescent="0.3">
      <c r="P30380" s="1"/>
    </row>
    <row r="30381" spans="16:16" x14ac:dyDescent="0.3">
      <c r="P30381" s="1"/>
    </row>
    <row r="30382" spans="16:16" x14ac:dyDescent="0.3">
      <c r="P30382" s="1"/>
    </row>
    <row r="30383" spans="16:16" x14ac:dyDescent="0.3">
      <c r="P30383" s="1"/>
    </row>
    <row r="30384" spans="16:16" x14ac:dyDescent="0.3">
      <c r="P30384" s="1"/>
    </row>
    <row r="30385" spans="16:16" x14ac:dyDescent="0.3">
      <c r="P30385" s="1"/>
    </row>
    <row r="30386" spans="16:16" x14ac:dyDescent="0.3">
      <c r="P30386" s="1"/>
    </row>
    <row r="30387" spans="16:16" x14ac:dyDescent="0.3">
      <c r="P30387" s="1"/>
    </row>
    <row r="30388" spans="16:16" x14ac:dyDescent="0.3">
      <c r="P30388" s="1"/>
    </row>
    <row r="30389" spans="16:16" x14ac:dyDescent="0.3">
      <c r="P30389" s="1"/>
    </row>
    <row r="30390" spans="16:16" x14ac:dyDescent="0.3">
      <c r="P30390" s="1"/>
    </row>
    <row r="30391" spans="16:16" x14ac:dyDescent="0.3">
      <c r="P30391" s="1"/>
    </row>
    <row r="30392" spans="16:16" x14ac:dyDescent="0.3">
      <c r="P30392" s="1"/>
    </row>
    <row r="30393" spans="16:16" x14ac:dyDescent="0.3">
      <c r="P30393" s="1"/>
    </row>
    <row r="30394" spans="16:16" x14ac:dyDescent="0.3">
      <c r="P30394" s="1"/>
    </row>
    <row r="30395" spans="16:16" x14ac:dyDescent="0.3">
      <c r="P30395" s="1"/>
    </row>
    <row r="30396" spans="16:16" x14ac:dyDescent="0.3">
      <c r="P30396" s="1"/>
    </row>
    <row r="30397" spans="16:16" x14ac:dyDescent="0.3">
      <c r="P30397" s="1"/>
    </row>
    <row r="30398" spans="16:16" x14ac:dyDescent="0.3">
      <c r="P30398" s="1"/>
    </row>
    <row r="30399" spans="16:16" x14ac:dyDescent="0.3">
      <c r="P30399" s="1"/>
    </row>
    <row r="30400" spans="16:16" x14ac:dyDescent="0.3">
      <c r="P30400" s="1"/>
    </row>
    <row r="30401" spans="16:16" x14ac:dyDescent="0.3">
      <c r="P30401" s="1"/>
    </row>
    <row r="30402" spans="16:16" x14ac:dyDescent="0.3">
      <c r="P30402" s="1"/>
    </row>
    <row r="30403" spans="16:16" x14ac:dyDescent="0.3">
      <c r="P30403" s="1"/>
    </row>
    <row r="30404" spans="16:16" x14ac:dyDescent="0.3">
      <c r="P30404" s="1"/>
    </row>
    <row r="30405" spans="16:16" x14ac:dyDescent="0.3">
      <c r="P30405" s="1"/>
    </row>
    <row r="30406" spans="16:16" x14ac:dyDescent="0.3">
      <c r="P30406" s="1"/>
    </row>
    <row r="30407" spans="16:16" x14ac:dyDescent="0.3">
      <c r="P30407" s="1"/>
    </row>
    <row r="30408" spans="16:16" x14ac:dyDescent="0.3">
      <c r="P30408" s="1"/>
    </row>
    <row r="30409" spans="16:16" x14ac:dyDescent="0.3">
      <c r="P30409" s="1"/>
    </row>
    <row r="30410" spans="16:16" x14ac:dyDescent="0.3">
      <c r="P30410" s="1"/>
    </row>
    <row r="30411" spans="16:16" x14ac:dyDescent="0.3">
      <c r="P30411" s="1"/>
    </row>
    <row r="30412" spans="16:16" x14ac:dyDescent="0.3">
      <c r="P30412" s="1"/>
    </row>
    <row r="30413" spans="16:16" x14ac:dyDescent="0.3">
      <c r="P30413" s="1"/>
    </row>
    <row r="30414" spans="16:16" x14ac:dyDescent="0.3">
      <c r="P30414" s="1"/>
    </row>
    <row r="30415" spans="16:16" x14ac:dyDescent="0.3">
      <c r="P30415" s="1"/>
    </row>
    <row r="30416" spans="16:16" x14ac:dyDescent="0.3">
      <c r="P30416" s="1"/>
    </row>
    <row r="30417" spans="16:16" x14ac:dyDescent="0.3">
      <c r="P30417" s="1"/>
    </row>
    <row r="30418" spans="16:16" x14ac:dyDescent="0.3">
      <c r="P30418" s="1"/>
    </row>
    <row r="30419" spans="16:16" x14ac:dyDescent="0.3">
      <c r="P30419" s="1"/>
    </row>
    <row r="30420" spans="16:16" x14ac:dyDescent="0.3">
      <c r="P30420" s="1"/>
    </row>
    <row r="30421" spans="16:16" x14ac:dyDescent="0.3">
      <c r="P30421" s="1"/>
    </row>
    <row r="30422" spans="16:16" x14ac:dyDescent="0.3">
      <c r="P30422" s="1"/>
    </row>
    <row r="30423" spans="16:16" x14ac:dyDescent="0.3">
      <c r="P30423" s="1"/>
    </row>
    <row r="30424" spans="16:16" x14ac:dyDescent="0.3">
      <c r="P30424" s="1"/>
    </row>
    <row r="30425" spans="16:16" x14ac:dyDescent="0.3">
      <c r="P30425" s="1"/>
    </row>
    <row r="30426" spans="16:16" x14ac:dyDescent="0.3">
      <c r="P30426" s="1"/>
    </row>
    <row r="30427" spans="16:16" x14ac:dyDescent="0.3">
      <c r="P30427" s="1"/>
    </row>
    <row r="30428" spans="16:16" x14ac:dyDescent="0.3">
      <c r="P30428" s="1"/>
    </row>
    <row r="30429" spans="16:16" x14ac:dyDescent="0.3">
      <c r="P30429" s="1"/>
    </row>
    <row r="30430" spans="16:16" x14ac:dyDescent="0.3">
      <c r="P30430" s="1"/>
    </row>
    <row r="30431" spans="16:16" x14ac:dyDescent="0.3">
      <c r="P30431" s="1"/>
    </row>
    <row r="30432" spans="16:16" x14ac:dyDescent="0.3">
      <c r="P30432" s="1"/>
    </row>
    <row r="30433" spans="16:16" x14ac:dyDescent="0.3">
      <c r="P30433" s="1"/>
    </row>
    <row r="30434" spans="16:16" x14ac:dyDescent="0.3">
      <c r="P30434" s="1"/>
    </row>
    <row r="30435" spans="16:16" x14ac:dyDescent="0.3">
      <c r="P30435" s="1"/>
    </row>
    <row r="30436" spans="16:16" x14ac:dyDescent="0.3">
      <c r="P30436" s="1"/>
    </row>
    <row r="30437" spans="16:16" x14ac:dyDescent="0.3">
      <c r="P30437" s="1"/>
    </row>
    <row r="30438" spans="16:16" x14ac:dyDescent="0.3">
      <c r="P30438" s="1"/>
    </row>
    <row r="30439" spans="16:16" x14ac:dyDescent="0.3">
      <c r="P30439" s="1"/>
    </row>
    <row r="30440" spans="16:16" x14ac:dyDescent="0.3">
      <c r="P30440" s="1"/>
    </row>
    <row r="30441" spans="16:16" x14ac:dyDescent="0.3">
      <c r="P30441" s="1"/>
    </row>
    <row r="30442" spans="16:16" x14ac:dyDescent="0.3">
      <c r="P30442" s="1"/>
    </row>
    <row r="30443" spans="16:16" x14ac:dyDescent="0.3">
      <c r="P30443" s="1"/>
    </row>
    <row r="30444" spans="16:16" x14ac:dyDescent="0.3">
      <c r="P30444" s="1"/>
    </row>
    <row r="30445" spans="16:16" x14ac:dyDescent="0.3">
      <c r="P30445" s="1"/>
    </row>
    <row r="30446" spans="16:16" x14ac:dyDescent="0.3">
      <c r="P30446" s="1"/>
    </row>
    <row r="30447" spans="16:16" x14ac:dyDescent="0.3">
      <c r="P30447" s="1"/>
    </row>
    <row r="30448" spans="16:16" x14ac:dyDescent="0.3">
      <c r="P30448" s="1"/>
    </row>
    <row r="30449" spans="16:16" x14ac:dyDescent="0.3">
      <c r="P30449" s="1"/>
    </row>
    <row r="30450" spans="16:16" x14ac:dyDescent="0.3">
      <c r="P30450" s="1"/>
    </row>
    <row r="30451" spans="16:16" x14ac:dyDescent="0.3">
      <c r="P30451" s="1"/>
    </row>
    <row r="30452" spans="16:16" x14ac:dyDescent="0.3">
      <c r="P30452" s="1"/>
    </row>
    <row r="30453" spans="16:16" x14ac:dyDescent="0.3">
      <c r="P30453" s="1"/>
    </row>
    <row r="30454" spans="16:16" x14ac:dyDescent="0.3">
      <c r="P30454" s="1"/>
    </row>
    <row r="30455" spans="16:16" x14ac:dyDescent="0.3">
      <c r="P30455" s="1"/>
    </row>
    <row r="30456" spans="16:16" x14ac:dyDescent="0.3">
      <c r="P30456" s="1"/>
    </row>
    <row r="30457" spans="16:16" x14ac:dyDescent="0.3">
      <c r="P30457" s="1"/>
    </row>
    <row r="30458" spans="16:16" x14ac:dyDescent="0.3">
      <c r="P30458" s="1"/>
    </row>
    <row r="30459" spans="16:16" x14ac:dyDescent="0.3">
      <c r="P30459" s="1"/>
    </row>
    <row r="30460" spans="16:16" x14ac:dyDescent="0.3">
      <c r="P30460" s="1"/>
    </row>
    <row r="30461" spans="16:16" x14ac:dyDescent="0.3">
      <c r="P30461" s="1"/>
    </row>
    <row r="30462" spans="16:16" x14ac:dyDescent="0.3">
      <c r="P30462" s="1"/>
    </row>
    <row r="30463" spans="16:16" x14ac:dyDescent="0.3">
      <c r="P30463" s="1"/>
    </row>
    <row r="30464" spans="16:16" x14ac:dyDescent="0.3">
      <c r="P30464" s="1"/>
    </row>
    <row r="30465" spans="16:16" x14ac:dyDescent="0.3">
      <c r="P30465" s="1"/>
    </row>
    <row r="30466" spans="16:16" x14ac:dyDescent="0.3">
      <c r="P30466" s="1"/>
    </row>
    <row r="30467" spans="16:16" x14ac:dyDescent="0.3">
      <c r="P30467" s="1"/>
    </row>
    <row r="30468" spans="16:16" x14ac:dyDescent="0.3">
      <c r="P30468" s="1"/>
    </row>
    <row r="30469" spans="16:16" x14ac:dyDescent="0.3">
      <c r="P30469" s="1"/>
    </row>
    <row r="30470" spans="16:16" x14ac:dyDescent="0.3">
      <c r="P30470" s="1"/>
    </row>
    <row r="30471" spans="16:16" x14ac:dyDescent="0.3">
      <c r="P30471" s="1"/>
    </row>
    <row r="30472" spans="16:16" x14ac:dyDescent="0.3">
      <c r="P30472" s="1"/>
    </row>
    <row r="30473" spans="16:16" x14ac:dyDescent="0.3">
      <c r="P30473" s="1"/>
    </row>
    <row r="30474" spans="16:16" x14ac:dyDescent="0.3">
      <c r="P30474" s="1"/>
    </row>
    <row r="30475" spans="16:16" x14ac:dyDescent="0.3">
      <c r="P30475" s="1"/>
    </row>
    <row r="30476" spans="16:16" x14ac:dyDescent="0.3">
      <c r="P30476" s="1"/>
    </row>
    <row r="30477" spans="16:16" x14ac:dyDescent="0.3">
      <c r="P30477" s="1"/>
    </row>
    <row r="30478" spans="16:16" x14ac:dyDescent="0.3">
      <c r="P30478" s="1"/>
    </row>
    <row r="30479" spans="16:16" x14ac:dyDescent="0.3">
      <c r="P30479" s="1"/>
    </row>
    <row r="30480" spans="16:16" x14ac:dyDescent="0.3">
      <c r="P30480" s="1"/>
    </row>
    <row r="30481" spans="16:16" x14ac:dyDescent="0.3">
      <c r="P30481" s="1"/>
    </row>
    <row r="30482" spans="16:16" x14ac:dyDescent="0.3">
      <c r="P30482" s="1"/>
    </row>
    <row r="30483" spans="16:16" x14ac:dyDescent="0.3">
      <c r="P30483" s="1"/>
    </row>
    <row r="30484" spans="16:16" x14ac:dyDescent="0.3">
      <c r="P30484" s="1"/>
    </row>
    <row r="30485" spans="16:16" x14ac:dyDescent="0.3">
      <c r="P30485" s="1"/>
    </row>
    <row r="30486" spans="16:16" x14ac:dyDescent="0.3">
      <c r="P30486" s="1"/>
    </row>
    <row r="30487" spans="16:16" x14ac:dyDescent="0.3">
      <c r="P30487" s="1"/>
    </row>
    <row r="30488" spans="16:16" x14ac:dyDescent="0.3">
      <c r="P30488" s="1"/>
    </row>
    <row r="30489" spans="16:16" x14ac:dyDescent="0.3">
      <c r="P30489" s="1"/>
    </row>
    <row r="30490" spans="16:16" x14ac:dyDescent="0.3">
      <c r="P30490" s="1"/>
    </row>
    <row r="30491" spans="16:16" x14ac:dyDescent="0.3">
      <c r="P30491" s="1"/>
    </row>
    <row r="30492" spans="16:16" x14ac:dyDescent="0.3">
      <c r="P30492" s="1"/>
    </row>
    <row r="30493" spans="16:16" x14ac:dyDescent="0.3">
      <c r="P30493" s="1"/>
    </row>
    <row r="30494" spans="16:16" x14ac:dyDescent="0.3">
      <c r="P30494" s="1"/>
    </row>
    <row r="30495" spans="16:16" x14ac:dyDescent="0.3">
      <c r="P30495" s="1"/>
    </row>
    <row r="30496" spans="16:16" x14ac:dyDescent="0.3">
      <c r="P30496" s="1"/>
    </row>
    <row r="30497" spans="16:16" x14ac:dyDescent="0.3">
      <c r="P30497" s="1"/>
    </row>
    <row r="30498" spans="16:16" x14ac:dyDescent="0.3">
      <c r="P30498" s="1"/>
    </row>
    <row r="30499" spans="16:16" x14ac:dyDescent="0.3">
      <c r="P30499" s="1"/>
    </row>
    <row r="30500" spans="16:16" x14ac:dyDescent="0.3">
      <c r="P30500" s="1"/>
    </row>
    <row r="30501" spans="16:16" x14ac:dyDescent="0.3">
      <c r="P30501" s="1"/>
    </row>
    <row r="30502" spans="16:16" x14ac:dyDescent="0.3">
      <c r="P30502" s="1"/>
    </row>
    <row r="30503" spans="16:16" x14ac:dyDescent="0.3">
      <c r="P30503" s="1"/>
    </row>
    <row r="30504" spans="16:16" x14ac:dyDescent="0.3">
      <c r="P30504" s="1"/>
    </row>
    <row r="30505" spans="16:16" x14ac:dyDescent="0.3">
      <c r="P30505" s="1"/>
    </row>
    <row r="30506" spans="16:16" x14ac:dyDescent="0.3">
      <c r="P30506" s="1"/>
    </row>
    <row r="30507" spans="16:16" x14ac:dyDescent="0.3">
      <c r="P30507" s="1"/>
    </row>
    <row r="30508" spans="16:16" x14ac:dyDescent="0.3">
      <c r="P30508" s="1"/>
    </row>
    <row r="30509" spans="16:16" x14ac:dyDescent="0.3">
      <c r="P30509" s="1"/>
    </row>
    <row r="30510" spans="16:16" x14ac:dyDescent="0.3">
      <c r="P30510" s="1"/>
    </row>
    <row r="30511" spans="16:16" x14ac:dyDescent="0.3">
      <c r="P30511" s="1"/>
    </row>
    <row r="30512" spans="16:16" x14ac:dyDescent="0.3">
      <c r="P30512" s="1"/>
    </row>
    <row r="30513" spans="16:16" x14ac:dyDescent="0.3">
      <c r="P30513" s="1"/>
    </row>
    <row r="30514" spans="16:16" x14ac:dyDescent="0.3">
      <c r="P30514" s="1"/>
    </row>
    <row r="30515" spans="16:16" x14ac:dyDescent="0.3">
      <c r="P30515" s="1"/>
    </row>
    <row r="30516" spans="16:16" x14ac:dyDescent="0.3">
      <c r="P30516" s="1"/>
    </row>
    <row r="30517" spans="16:16" x14ac:dyDescent="0.3">
      <c r="P30517" s="1"/>
    </row>
    <row r="30518" spans="16:16" x14ac:dyDescent="0.3">
      <c r="P30518" s="1"/>
    </row>
    <row r="30519" spans="16:16" x14ac:dyDescent="0.3">
      <c r="P30519" s="1"/>
    </row>
    <row r="30520" spans="16:16" x14ac:dyDescent="0.3">
      <c r="P30520" s="1"/>
    </row>
    <row r="30521" spans="16:16" x14ac:dyDescent="0.3">
      <c r="P30521" s="1"/>
    </row>
    <row r="30522" spans="16:16" x14ac:dyDescent="0.3">
      <c r="P30522" s="1"/>
    </row>
    <row r="30523" spans="16:16" x14ac:dyDescent="0.3">
      <c r="P30523" s="1"/>
    </row>
    <row r="30524" spans="16:16" x14ac:dyDescent="0.3">
      <c r="P30524" s="1"/>
    </row>
    <row r="30525" spans="16:16" x14ac:dyDescent="0.3">
      <c r="P30525" s="1"/>
    </row>
    <row r="30526" spans="16:16" x14ac:dyDescent="0.3">
      <c r="P30526" s="1"/>
    </row>
    <row r="30527" spans="16:16" x14ac:dyDescent="0.3">
      <c r="P30527" s="1"/>
    </row>
    <row r="30528" spans="16:16" x14ac:dyDescent="0.3">
      <c r="P30528" s="1"/>
    </row>
    <row r="30529" spans="16:16" x14ac:dyDescent="0.3">
      <c r="P30529" s="1"/>
    </row>
    <row r="30530" spans="16:16" x14ac:dyDescent="0.3">
      <c r="P30530" s="1"/>
    </row>
    <row r="30531" spans="16:16" x14ac:dyDescent="0.3">
      <c r="P30531" s="1"/>
    </row>
    <row r="30532" spans="16:16" x14ac:dyDescent="0.3">
      <c r="P30532" s="1"/>
    </row>
    <row r="30533" spans="16:16" x14ac:dyDescent="0.3">
      <c r="P30533" s="1"/>
    </row>
    <row r="30534" spans="16:16" x14ac:dyDescent="0.3">
      <c r="P30534" s="1"/>
    </row>
    <row r="30535" spans="16:16" x14ac:dyDescent="0.3">
      <c r="P30535" s="1"/>
    </row>
    <row r="30536" spans="16:16" x14ac:dyDescent="0.3">
      <c r="P30536" s="1"/>
    </row>
    <row r="30537" spans="16:16" x14ac:dyDescent="0.3">
      <c r="P30537" s="1"/>
    </row>
    <row r="30538" spans="16:16" x14ac:dyDescent="0.3">
      <c r="P30538" s="1"/>
    </row>
    <row r="30539" spans="16:16" x14ac:dyDescent="0.3">
      <c r="P30539" s="1"/>
    </row>
    <row r="30540" spans="16:16" x14ac:dyDescent="0.3">
      <c r="P30540" s="1"/>
    </row>
    <row r="30541" spans="16:16" x14ac:dyDescent="0.3">
      <c r="P30541" s="1"/>
    </row>
    <row r="30542" spans="16:16" x14ac:dyDescent="0.3">
      <c r="P30542" s="1"/>
    </row>
    <row r="30543" spans="16:16" x14ac:dyDescent="0.3">
      <c r="P30543" s="1"/>
    </row>
    <row r="30544" spans="16:16" x14ac:dyDescent="0.3">
      <c r="P30544" s="1"/>
    </row>
    <row r="30545" spans="16:16" x14ac:dyDescent="0.3">
      <c r="P30545" s="1"/>
    </row>
    <row r="30546" spans="16:16" x14ac:dyDescent="0.3">
      <c r="P30546" s="1"/>
    </row>
    <row r="30547" spans="16:16" x14ac:dyDescent="0.3">
      <c r="P30547" s="1"/>
    </row>
    <row r="30548" spans="16:16" x14ac:dyDescent="0.3">
      <c r="P30548" s="1"/>
    </row>
    <row r="30549" spans="16:16" x14ac:dyDescent="0.3">
      <c r="P30549" s="1"/>
    </row>
    <row r="30550" spans="16:16" x14ac:dyDescent="0.3">
      <c r="P30550" s="1"/>
    </row>
    <row r="30551" spans="16:16" x14ac:dyDescent="0.3">
      <c r="P30551" s="1"/>
    </row>
    <row r="30552" spans="16:16" x14ac:dyDescent="0.3">
      <c r="P30552" s="1"/>
    </row>
    <row r="30553" spans="16:16" x14ac:dyDescent="0.3">
      <c r="P30553" s="1"/>
    </row>
    <row r="30554" spans="16:16" x14ac:dyDescent="0.3">
      <c r="P30554" s="1"/>
    </row>
    <row r="30555" spans="16:16" x14ac:dyDescent="0.3">
      <c r="P30555" s="1"/>
    </row>
    <row r="30556" spans="16:16" x14ac:dyDescent="0.3">
      <c r="P30556" s="1"/>
    </row>
    <row r="30557" spans="16:16" x14ac:dyDescent="0.3">
      <c r="P30557" s="1"/>
    </row>
    <row r="30558" spans="16:16" x14ac:dyDescent="0.3">
      <c r="P30558" s="1"/>
    </row>
    <row r="30559" spans="16:16" x14ac:dyDescent="0.3">
      <c r="P30559" s="1"/>
    </row>
    <row r="30560" spans="16:16" x14ac:dyDescent="0.3">
      <c r="P30560" s="1"/>
    </row>
    <row r="30561" spans="16:16" x14ac:dyDescent="0.3">
      <c r="P30561" s="1"/>
    </row>
    <row r="30562" spans="16:16" x14ac:dyDescent="0.3">
      <c r="P30562" s="1"/>
    </row>
    <row r="30563" spans="16:16" x14ac:dyDescent="0.3">
      <c r="P30563" s="1"/>
    </row>
    <row r="30564" spans="16:16" x14ac:dyDescent="0.3">
      <c r="P30564" s="1"/>
    </row>
    <row r="30565" spans="16:16" x14ac:dyDescent="0.3">
      <c r="P30565" s="1"/>
    </row>
    <row r="30566" spans="16:16" x14ac:dyDescent="0.3">
      <c r="P30566" s="1"/>
    </row>
    <row r="30567" spans="16:16" x14ac:dyDescent="0.3">
      <c r="P30567" s="1"/>
    </row>
    <row r="30568" spans="16:16" x14ac:dyDescent="0.3">
      <c r="P30568" s="1"/>
    </row>
    <row r="30569" spans="16:16" x14ac:dyDescent="0.3">
      <c r="P30569" s="1"/>
    </row>
    <row r="30570" spans="16:16" x14ac:dyDescent="0.3">
      <c r="P30570" s="1"/>
    </row>
    <row r="30571" spans="16:16" x14ac:dyDescent="0.3">
      <c r="P30571" s="1"/>
    </row>
    <row r="30572" spans="16:16" x14ac:dyDescent="0.3">
      <c r="P30572" s="1"/>
    </row>
    <row r="30573" spans="16:16" x14ac:dyDescent="0.3">
      <c r="P30573" s="1"/>
    </row>
    <row r="30574" spans="16:16" x14ac:dyDescent="0.3">
      <c r="P30574" s="1"/>
    </row>
    <row r="30575" spans="16:16" x14ac:dyDescent="0.3">
      <c r="P30575" s="1"/>
    </row>
    <row r="30576" spans="16:16" x14ac:dyDescent="0.3">
      <c r="P30576" s="1"/>
    </row>
    <row r="30577" spans="16:16" x14ac:dyDescent="0.3">
      <c r="P30577" s="1"/>
    </row>
    <row r="30578" spans="16:16" x14ac:dyDescent="0.3">
      <c r="P30578" s="1"/>
    </row>
    <row r="30579" spans="16:16" x14ac:dyDescent="0.3">
      <c r="P30579" s="1"/>
    </row>
    <row r="30580" spans="16:16" x14ac:dyDescent="0.3">
      <c r="P30580" s="1"/>
    </row>
    <row r="30581" spans="16:16" x14ac:dyDescent="0.3">
      <c r="P30581" s="1"/>
    </row>
    <row r="30582" spans="16:16" x14ac:dyDescent="0.3">
      <c r="P30582" s="1"/>
    </row>
    <row r="30583" spans="16:16" x14ac:dyDescent="0.3">
      <c r="P30583" s="1"/>
    </row>
    <row r="30584" spans="16:16" x14ac:dyDescent="0.3">
      <c r="P30584" s="1"/>
    </row>
    <row r="30585" spans="16:16" x14ac:dyDescent="0.3">
      <c r="P30585" s="1"/>
    </row>
    <row r="30586" spans="16:16" x14ac:dyDescent="0.3">
      <c r="P30586" s="1"/>
    </row>
    <row r="30587" spans="16:16" x14ac:dyDescent="0.3">
      <c r="P30587" s="1"/>
    </row>
    <row r="30588" spans="16:16" x14ac:dyDescent="0.3">
      <c r="P30588" s="1"/>
    </row>
    <row r="30589" spans="16:16" x14ac:dyDescent="0.3">
      <c r="P30589" s="1"/>
    </row>
    <row r="30590" spans="16:16" x14ac:dyDescent="0.3">
      <c r="P30590" s="1"/>
    </row>
    <row r="30591" spans="16:16" x14ac:dyDescent="0.3">
      <c r="P30591" s="1"/>
    </row>
    <row r="30592" spans="16:16" x14ac:dyDescent="0.3">
      <c r="P30592" s="1"/>
    </row>
    <row r="30593" spans="16:16" x14ac:dyDescent="0.3">
      <c r="P30593" s="1"/>
    </row>
    <row r="30594" spans="16:16" x14ac:dyDescent="0.3">
      <c r="P30594" s="1"/>
    </row>
    <row r="30595" spans="16:16" x14ac:dyDescent="0.3">
      <c r="P30595" s="1"/>
    </row>
    <row r="30596" spans="16:16" x14ac:dyDescent="0.3">
      <c r="P30596" s="1"/>
    </row>
    <row r="30597" spans="16:16" x14ac:dyDescent="0.3">
      <c r="P30597" s="1"/>
    </row>
    <row r="30598" spans="16:16" x14ac:dyDescent="0.3">
      <c r="P30598" s="1"/>
    </row>
    <row r="30599" spans="16:16" x14ac:dyDescent="0.3">
      <c r="P30599" s="1"/>
    </row>
    <row r="30600" spans="16:16" x14ac:dyDescent="0.3">
      <c r="P30600" s="1"/>
    </row>
    <row r="30601" spans="16:16" x14ac:dyDescent="0.3">
      <c r="P30601" s="1"/>
    </row>
    <row r="30602" spans="16:16" x14ac:dyDescent="0.3">
      <c r="P30602" s="1"/>
    </row>
    <row r="30603" spans="16:16" x14ac:dyDescent="0.3">
      <c r="P30603" s="1"/>
    </row>
    <row r="30604" spans="16:16" x14ac:dyDescent="0.3">
      <c r="P30604" s="1"/>
    </row>
    <row r="30605" spans="16:16" x14ac:dyDescent="0.3">
      <c r="P30605" s="1"/>
    </row>
    <row r="30606" spans="16:16" x14ac:dyDescent="0.3">
      <c r="P30606" s="1"/>
    </row>
    <row r="30607" spans="16:16" x14ac:dyDescent="0.3">
      <c r="P30607" s="1"/>
    </row>
    <row r="30608" spans="16:16" x14ac:dyDescent="0.3">
      <c r="P30608" s="1"/>
    </row>
    <row r="30609" spans="16:16" x14ac:dyDescent="0.3">
      <c r="P30609" s="1"/>
    </row>
    <row r="30610" spans="16:16" x14ac:dyDescent="0.3">
      <c r="P30610" s="1"/>
    </row>
    <row r="30611" spans="16:16" x14ac:dyDescent="0.3">
      <c r="P30611" s="1"/>
    </row>
    <row r="30612" spans="16:16" x14ac:dyDescent="0.3">
      <c r="P30612" s="1"/>
    </row>
    <row r="30613" spans="16:16" x14ac:dyDescent="0.3">
      <c r="P30613" s="1"/>
    </row>
    <row r="30614" spans="16:16" x14ac:dyDescent="0.3">
      <c r="P30614" s="1"/>
    </row>
    <row r="30615" spans="16:16" x14ac:dyDescent="0.3">
      <c r="P30615" s="1"/>
    </row>
    <row r="30616" spans="16:16" x14ac:dyDescent="0.3">
      <c r="P30616" s="1"/>
    </row>
    <row r="30617" spans="16:16" x14ac:dyDescent="0.3">
      <c r="P30617" s="1"/>
    </row>
    <row r="30618" spans="16:16" x14ac:dyDescent="0.3">
      <c r="P30618" s="1"/>
    </row>
    <row r="30619" spans="16:16" x14ac:dyDescent="0.3">
      <c r="P30619" s="1"/>
    </row>
    <row r="30620" spans="16:16" x14ac:dyDescent="0.3">
      <c r="P30620" s="1"/>
    </row>
    <row r="30621" spans="16:16" x14ac:dyDescent="0.3">
      <c r="P30621" s="1"/>
    </row>
    <row r="30622" spans="16:16" x14ac:dyDescent="0.3">
      <c r="P30622" s="1"/>
    </row>
    <row r="30623" spans="16:16" x14ac:dyDescent="0.3">
      <c r="P30623" s="1"/>
    </row>
    <row r="30624" spans="16:16" x14ac:dyDescent="0.3">
      <c r="P30624" s="1"/>
    </row>
    <row r="30625" spans="16:16" x14ac:dyDescent="0.3">
      <c r="P30625" s="1"/>
    </row>
    <row r="30626" spans="16:16" x14ac:dyDescent="0.3">
      <c r="P30626" s="1"/>
    </row>
    <row r="30627" spans="16:16" x14ac:dyDescent="0.3">
      <c r="P30627" s="1"/>
    </row>
    <row r="30628" spans="16:16" x14ac:dyDescent="0.3">
      <c r="P30628" s="1"/>
    </row>
    <row r="30629" spans="16:16" x14ac:dyDescent="0.3">
      <c r="P30629" s="1"/>
    </row>
    <row r="30630" spans="16:16" x14ac:dyDescent="0.3">
      <c r="P30630" s="1"/>
    </row>
    <row r="30631" spans="16:16" x14ac:dyDescent="0.3">
      <c r="P30631" s="1"/>
    </row>
    <row r="30632" spans="16:16" x14ac:dyDescent="0.3">
      <c r="P30632" s="1"/>
    </row>
    <row r="30633" spans="16:16" x14ac:dyDescent="0.3">
      <c r="P30633" s="1"/>
    </row>
    <row r="30634" spans="16:16" x14ac:dyDescent="0.3">
      <c r="P30634" s="1"/>
    </row>
    <row r="30635" spans="16:16" x14ac:dyDescent="0.3">
      <c r="P30635" s="1"/>
    </row>
    <row r="30636" spans="16:16" x14ac:dyDescent="0.3">
      <c r="P30636" s="1"/>
    </row>
    <row r="30637" spans="16:16" x14ac:dyDescent="0.3">
      <c r="P30637" s="1"/>
    </row>
    <row r="30638" spans="16:16" x14ac:dyDescent="0.3">
      <c r="P30638" s="1"/>
    </row>
    <row r="30639" spans="16:16" x14ac:dyDescent="0.3">
      <c r="P30639" s="1"/>
    </row>
    <row r="30640" spans="16:16" x14ac:dyDescent="0.3">
      <c r="P30640" s="1"/>
    </row>
    <row r="30641" spans="16:16" x14ac:dyDescent="0.3">
      <c r="P30641" s="1"/>
    </row>
    <row r="30642" spans="16:16" x14ac:dyDescent="0.3">
      <c r="P30642" s="1"/>
    </row>
    <row r="30643" spans="16:16" x14ac:dyDescent="0.3">
      <c r="P30643" s="1"/>
    </row>
    <row r="30644" spans="16:16" x14ac:dyDescent="0.3">
      <c r="P30644" s="1"/>
    </row>
    <row r="30645" spans="16:16" x14ac:dyDescent="0.3">
      <c r="P30645" s="1"/>
    </row>
    <row r="30646" spans="16:16" x14ac:dyDescent="0.3">
      <c r="P30646" s="1"/>
    </row>
    <row r="30647" spans="16:16" x14ac:dyDescent="0.3">
      <c r="P30647" s="1"/>
    </row>
    <row r="30648" spans="16:16" x14ac:dyDescent="0.3">
      <c r="P30648" s="1"/>
    </row>
    <row r="30649" spans="16:16" x14ac:dyDescent="0.3">
      <c r="P30649" s="1"/>
    </row>
    <row r="30650" spans="16:16" x14ac:dyDescent="0.3">
      <c r="P30650" s="1"/>
    </row>
    <row r="30651" spans="16:16" x14ac:dyDescent="0.3">
      <c r="P30651" s="1"/>
    </row>
    <row r="30652" spans="16:16" x14ac:dyDescent="0.3">
      <c r="P30652" s="1"/>
    </row>
    <row r="30653" spans="16:16" x14ac:dyDescent="0.3">
      <c r="P30653" s="1"/>
    </row>
    <row r="30654" spans="16:16" x14ac:dyDescent="0.3">
      <c r="P30654" s="1"/>
    </row>
    <row r="30655" spans="16:16" x14ac:dyDescent="0.3">
      <c r="P30655" s="1"/>
    </row>
    <row r="30656" spans="16:16" x14ac:dyDescent="0.3">
      <c r="P30656" s="1"/>
    </row>
    <row r="30657" spans="16:16" x14ac:dyDescent="0.3">
      <c r="P30657" s="1"/>
    </row>
    <row r="30658" spans="16:16" x14ac:dyDescent="0.3">
      <c r="P30658" s="1"/>
    </row>
    <row r="30659" spans="16:16" x14ac:dyDescent="0.3">
      <c r="P30659" s="1"/>
    </row>
    <row r="30660" spans="16:16" x14ac:dyDescent="0.3">
      <c r="P30660" s="1"/>
    </row>
    <row r="30661" spans="16:16" x14ac:dyDescent="0.3">
      <c r="P30661" s="1"/>
    </row>
    <row r="30662" spans="16:16" x14ac:dyDescent="0.3">
      <c r="P30662" s="1"/>
    </row>
    <row r="30663" spans="16:16" x14ac:dyDescent="0.3">
      <c r="P30663" s="1"/>
    </row>
    <row r="30664" spans="16:16" x14ac:dyDescent="0.3">
      <c r="P30664" s="1"/>
    </row>
    <row r="30665" spans="16:16" x14ac:dyDescent="0.3">
      <c r="P30665" s="1"/>
    </row>
    <row r="30666" spans="16:16" x14ac:dyDescent="0.3">
      <c r="P30666" s="1"/>
    </row>
    <row r="30667" spans="16:16" x14ac:dyDescent="0.3">
      <c r="P30667" s="1"/>
    </row>
    <row r="30668" spans="16:16" x14ac:dyDescent="0.3">
      <c r="P30668" s="1"/>
    </row>
    <row r="30669" spans="16:16" x14ac:dyDescent="0.3">
      <c r="P30669" s="1"/>
    </row>
    <row r="30670" spans="16:16" x14ac:dyDescent="0.3">
      <c r="P30670" s="1"/>
    </row>
    <row r="30671" spans="16:16" x14ac:dyDescent="0.3">
      <c r="P30671" s="1"/>
    </row>
    <row r="30672" spans="16:16" x14ac:dyDescent="0.3">
      <c r="P30672" s="1"/>
    </row>
    <row r="30673" spans="16:16" x14ac:dyDescent="0.3">
      <c r="P30673" s="1"/>
    </row>
    <row r="30674" spans="16:16" x14ac:dyDescent="0.3">
      <c r="P30674" s="1"/>
    </row>
    <row r="30675" spans="16:16" x14ac:dyDescent="0.3">
      <c r="P30675" s="1"/>
    </row>
    <row r="30676" spans="16:16" x14ac:dyDescent="0.3">
      <c r="P30676" s="1"/>
    </row>
    <row r="30677" spans="16:16" x14ac:dyDescent="0.3">
      <c r="P30677" s="1"/>
    </row>
    <row r="30678" spans="16:16" x14ac:dyDescent="0.3">
      <c r="P30678" s="1"/>
    </row>
    <row r="30679" spans="16:16" x14ac:dyDescent="0.3">
      <c r="P30679" s="1"/>
    </row>
    <row r="30680" spans="16:16" x14ac:dyDescent="0.3">
      <c r="P30680" s="1"/>
    </row>
    <row r="30681" spans="16:16" x14ac:dyDescent="0.3">
      <c r="P30681" s="1"/>
    </row>
    <row r="30682" spans="16:16" x14ac:dyDescent="0.3">
      <c r="P30682" s="1"/>
    </row>
    <row r="30683" spans="16:16" x14ac:dyDescent="0.3">
      <c r="P30683" s="1"/>
    </row>
    <row r="30684" spans="16:16" x14ac:dyDescent="0.3">
      <c r="P30684" s="1"/>
    </row>
    <row r="30685" spans="16:16" x14ac:dyDescent="0.3">
      <c r="P30685" s="1"/>
    </row>
    <row r="30686" spans="16:16" x14ac:dyDescent="0.3">
      <c r="P30686" s="1"/>
    </row>
    <row r="30687" spans="16:16" x14ac:dyDescent="0.3">
      <c r="P30687" s="1"/>
    </row>
    <row r="30688" spans="16:16" x14ac:dyDescent="0.3">
      <c r="P30688" s="1"/>
    </row>
    <row r="30689" spans="16:16" x14ac:dyDescent="0.3">
      <c r="P30689" s="1"/>
    </row>
    <row r="30690" spans="16:16" x14ac:dyDescent="0.3">
      <c r="P30690" s="1"/>
    </row>
    <row r="30691" spans="16:16" x14ac:dyDescent="0.3">
      <c r="P30691" s="1"/>
    </row>
    <row r="30692" spans="16:16" x14ac:dyDescent="0.3">
      <c r="P30692" s="1"/>
    </row>
    <row r="30693" spans="16:16" x14ac:dyDescent="0.3">
      <c r="P30693" s="1"/>
    </row>
    <row r="30694" spans="16:16" x14ac:dyDescent="0.3">
      <c r="P30694" s="1"/>
    </row>
    <row r="30695" spans="16:16" x14ac:dyDescent="0.3">
      <c r="P30695" s="1"/>
    </row>
    <row r="30696" spans="16:16" x14ac:dyDescent="0.3">
      <c r="P30696" s="1"/>
    </row>
    <row r="30697" spans="16:16" x14ac:dyDescent="0.3">
      <c r="P30697" s="1"/>
    </row>
    <row r="30698" spans="16:16" x14ac:dyDescent="0.3">
      <c r="P30698" s="1"/>
    </row>
    <row r="30699" spans="16:16" x14ac:dyDescent="0.3">
      <c r="P30699" s="1"/>
    </row>
    <row r="30700" spans="16:16" x14ac:dyDescent="0.3">
      <c r="P30700" s="1"/>
    </row>
    <row r="30701" spans="16:16" x14ac:dyDescent="0.3">
      <c r="P30701" s="1"/>
    </row>
    <row r="30702" spans="16:16" x14ac:dyDescent="0.3">
      <c r="P30702" s="1"/>
    </row>
    <row r="30703" spans="16:16" x14ac:dyDescent="0.3">
      <c r="P30703" s="1"/>
    </row>
    <row r="30704" spans="16:16" x14ac:dyDescent="0.3">
      <c r="P30704" s="1"/>
    </row>
    <row r="30705" spans="16:16" x14ac:dyDescent="0.3">
      <c r="P30705" s="1"/>
    </row>
    <row r="30706" spans="16:16" x14ac:dyDescent="0.3">
      <c r="P30706" s="1"/>
    </row>
    <row r="30707" spans="16:16" x14ac:dyDescent="0.3">
      <c r="P30707" s="1"/>
    </row>
    <row r="30708" spans="16:16" x14ac:dyDescent="0.3">
      <c r="P30708" s="1"/>
    </row>
    <row r="30709" spans="16:16" x14ac:dyDescent="0.3">
      <c r="P30709" s="1"/>
    </row>
    <row r="30710" spans="16:16" x14ac:dyDescent="0.3">
      <c r="P30710" s="1"/>
    </row>
    <row r="30711" spans="16:16" x14ac:dyDescent="0.3">
      <c r="P30711" s="1"/>
    </row>
    <row r="30712" spans="16:16" x14ac:dyDescent="0.3">
      <c r="P30712" s="1"/>
    </row>
    <row r="30713" spans="16:16" x14ac:dyDescent="0.3">
      <c r="P30713" s="1"/>
    </row>
    <row r="30714" spans="16:16" x14ac:dyDescent="0.3">
      <c r="P30714" s="1"/>
    </row>
    <row r="30715" spans="16:16" x14ac:dyDescent="0.3">
      <c r="P30715" s="1"/>
    </row>
    <row r="30716" spans="16:16" x14ac:dyDescent="0.3">
      <c r="P30716" s="1"/>
    </row>
    <row r="30717" spans="16:16" x14ac:dyDescent="0.3">
      <c r="P30717" s="1"/>
    </row>
    <row r="30718" spans="16:16" x14ac:dyDescent="0.3">
      <c r="P30718" s="1"/>
    </row>
    <row r="30719" spans="16:16" x14ac:dyDescent="0.3">
      <c r="P30719" s="1"/>
    </row>
    <row r="30720" spans="16:16" x14ac:dyDescent="0.3">
      <c r="P30720" s="1"/>
    </row>
    <row r="30721" spans="16:16" x14ac:dyDescent="0.3">
      <c r="P30721" s="1"/>
    </row>
    <row r="30722" spans="16:16" x14ac:dyDescent="0.3">
      <c r="P30722" s="1"/>
    </row>
    <row r="30723" spans="16:16" x14ac:dyDescent="0.3">
      <c r="P30723" s="1"/>
    </row>
    <row r="30724" spans="16:16" x14ac:dyDescent="0.3">
      <c r="P30724" s="1"/>
    </row>
    <row r="30725" spans="16:16" x14ac:dyDescent="0.3">
      <c r="P30725" s="1"/>
    </row>
    <row r="30726" spans="16:16" x14ac:dyDescent="0.3">
      <c r="P30726" s="1"/>
    </row>
    <row r="30727" spans="16:16" x14ac:dyDescent="0.3">
      <c r="P30727" s="1"/>
    </row>
    <row r="30728" spans="16:16" x14ac:dyDescent="0.3">
      <c r="P30728" s="1"/>
    </row>
    <row r="30729" spans="16:16" x14ac:dyDescent="0.3">
      <c r="P30729" s="1"/>
    </row>
    <row r="30730" spans="16:16" x14ac:dyDescent="0.3">
      <c r="P30730" s="1"/>
    </row>
    <row r="30731" spans="16:16" x14ac:dyDescent="0.3">
      <c r="P30731" s="1"/>
    </row>
    <row r="30732" spans="16:16" x14ac:dyDescent="0.3">
      <c r="P30732" s="1"/>
    </row>
    <row r="30733" spans="16:16" x14ac:dyDescent="0.3">
      <c r="P30733" s="1"/>
    </row>
    <row r="30734" spans="16:16" x14ac:dyDescent="0.3">
      <c r="P30734" s="1"/>
    </row>
    <row r="30735" spans="16:16" x14ac:dyDescent="0.3">
      <c r="P30735" s="1"/>
    </row>
    <row r="30736" spans="16:16" x14ac:dyDescent="0.3">
      <c r="P30736" s="1"/>
    </row>
    <row r="30737" spans="16:16" x14ac:dyDescent="0.3">
      <c r="P30737" s="1"/>
    </row>
    <row r="30738" spans="16:16" x14ac:dyDescent="0.3">
      <c r="P30738" s="1"/>
    </row>
    <row r="30739" spans="16:16" x14ac:dyDescent="0.3">
      <c r="P30739" s="1"/>
    </row>
    <row r="30740" spans="16:16" x14ac:dyDescent="0.3">
      <c r="P30740" s="1"/>
    </row>
    <row r="30741" spans="16:16" x14ac:dyDescent="0.3">
      <c r="P30741" s="1"/>
    </row>
    <row r="30742" spans="16:16" x14ac:dyDescent="0.3">
      <c r="P30742" s="1"/>
    </row>
    <row r="30743" spans="16:16" x14ac:dyDescent="0.3">
      <c r="P30743" s="1"/>
    </row>
    <row r="30744" spans="16:16" x14ac:dyDescent="0.3">
      <c r="P30744" s="1"/>
    </row>
    <row r="30745" spans="16:16" x14ac:dyDescent="0.3">
      <c r="P30745" s="1"/>
    </row>
    <row r="30746" spans="16:16" x14ac:dyDescent="0.3">
      <c r="P30746" s="1"/>
    </row>
    <row r="30747" spans="16:16" x14ac:dyDescent="0.3">
      <c r="P30747" s="1"/>
    </row>
    <row r="30748" spans="16:16" x14ac:dyDescent="0.3">
      <c r="P30748" s="1"/>
    </row>
    <row r="30749" spans="16:16" x14ac:dyDescent="0.3">
      <c r="P30749" s="1"/>
    </row>
    <row r="30750" spans="16:16" x14ac:dyDescent="0.3">
      <c r="P30750" s="1"/>
    </row>
    <row r="30751" spans="16:16" x14ac:dyDescent="0.3">
      <c r="P30751" s="1"/>
    </row>
    <row r="30752" spans="16:16" x14ac:dyDescent="0.3">
      <c r="P30752" s="1"/>
    </row>
    <row r="30753" spans="16:16" x14ac:dyDescent="0.3">
      <c r="P30753" s="1"/>
    </row>
    <row r="30754" spans="16:16" x14ac:dyDescent="0.3">
      <c r="P30754" s="1"/>
    </row>
    <row r="30755" spans="16:16" x14ac:dyDescent="0.3">
      <c r="P30755" s="1"/>
    </row>
    <row r="30756" spans="16:16" x14ac:dyDescent="0.3">
      <c r="P30756" s="1"/>
    </row>
    <row r="30757" spans="16:16" x14ac:dyDescent="0.3">
      <c r="P30757" s="1"/>
    </row>
    <row r="30758" spans="16:16" x14ac:dyDescent="0.3">
      <c r="P30758" s="1"/>
    </row>
    <row r="30759" spans="16:16" x14ac:dyDescent="0.3">
      <c r="P30759" s="1"/>
    </row>
    <row r="30760" spans="16:16" x14ac:dyDescent="0.3">
      <c r="P30760" s="1"/>
    </row>
    <row r="30761" spans="16:16" x14ac:dyDescent="0.3">
      <c r="P30761" s="1"/>
    </row>
    <row r="30762" spans="16:16" x14ac:dyDescent="0.3">
      <c r="P30762" s="1"/>
    </row>
    <row r="30763" spans="16:16" x14ac:dyDescent="0.3">
      <c r="P30763" s="1"/>
    </row>
    <row r="30764" spans="16:16" x14ac:dyDescent="0.3">
      <c r="P30764" s="1"/>
    </row>
    <row r="30765" spans="16:16" x14ac:dyDescent="0.3">
      <c r="P30765" s="1"/>
    </row>
    <row r="30766" spans="16:16" x14ac:dyDescent="0.3">
      <c r="P30766" s="1"/>
    </row>
    <row r="30767" spans="16:16" x14ac:dyDescent="0.3">
      <c r="P30767" s="1"/>
    </row>
    <row r="30768" spans="16:16" x14ac:dyDescent="0.3">
      <c r="P30768" s="1"/>
    </row>
    <row r="30769" spans="16:16" x14ac:dyDescent="0.3">
      <c r="P30769" s="1"/>
    </row>
    <row r="30770" spans="16:16" x14ac:dyDescent="0.3">
      <c r="P30770" s="1"/>
    </row>
    <row r="30771" spans="16:16" x14ac:dyDescent="0.3">
      <c r="P30771" s="1"/>
    </row>
    <row r="30772" spans="16:16" x14ac:dyDescent="0.3">
      <c r="P30772" s="1"/>
    </row>
    <row r="30773" spans="16:16" x14ac:dyDescent="0.3">
      <c r="P30773" s="1"/>
    </row>
    <row r="30774" spans="16:16" x14ac:dyDescent="0.3">
      <c r="P30774" s="1"/>
    </row>
    <row r="30775" spans="16:16" x14ac:dyDescent="0.3">
      <c r="P30775" s="1"/>
    </row>
    <row r="30776" spans="16:16" x14ac:dyDescent="0.3">
      <c r="P30776" s="1"/>
    </row>
    <row r="30777" spans="16:16" x14ac:dyDescent="0.3">
      <c r="P30777" s="1"/>
    </row>
    <row r="30778" spans="16:16" x14ac:dyDescent="0.3">
      <c r="P30778" s="1"/>
    </row>
    <row r="30779" spans="16:16" x14ac:dyDescent="0.3">
      <c r="P30779" s="1"/>
    </row>
    <row r="30780" spans="16:16" x14ac:dyDescent="0.3">
      <c r="P30780" s="1"/>
    </row>
    <row r="30781" spans="16:16" x14ac:dyDescent="0.3">
      <c r="P30781" s="1"/>
    </row>
    <row r="30782" spans="16:16" x14ac:dyDescent="0.3">
      <c r="P30782" s="1"/>
    </row>
    <row r="30783" spans="16:16" x14ac:dyDescent="0.3">
      <c r="P30783" s="1"/>
    </row>
    <row r="30784" spans="16:16" x14ac:dyDescent="0.3">
      <c r="P30784" s="1"/>
    </row>
    <row r="30785" spans="16:16" x14ac:dyDescent="0.3">
      <c r="P30785" s="1"/>
    </row>
    <row r="30786" spans="16:16" x14ac:dyDescent="0.3">
      <c r="P30786" s="1"/>
    </row>
    <row r="30787" spans="16:16" x14ac:dyDescent="0.3">
      <c r="P30787" s="1"/>
    </row>
    <row r="30788" spans="16:16" x14ac:dyDescent="0.3">
      <c r="P30788" s="1"/>
    </row>
    <row r="30789" spans="16:16" x14ac:dyDescent="0.3">
      <c r="P30789" s="1"/>
    </row>
    <row r="30790" spans="16:16" x14ac:dyDescent="0.3">
      <c r="P30790" s="1"/>
    </row>
    <row r="30791" spans="16:16" x14ac:dyDescent="0.3">
      <c r="P30791" s="1"/>
    </row>
    <row r="30792" spans="16:16" x14ac:dyDescent="0.3">
      <c r="P30792" s="1"/>
    </row>
    <row r="30793" spans="16:16" x14ac:dyDescent="0.3">
      <c r="P30793" s="1"/>
    </row>
    <row r="30794" spans="16:16" x14ac:dyDescent="0.3">
      <c r="P30794" s="1"/>
    </row>
    <row r="30795" spans="16:16" x14ac:dyDescent="0.3">
      <c r="P30795" s="1"/>
    </row>
    <row r="30796" spans="16:16" x14ac:dyDescent="0.3">
      <c r="P30796" s="1"/>
    </row>
    <row r="30797" spans="16:16" x14ac:dyDescent="0.3">
      <c r="P30797" s="1"/>
    </row>
    <row r="30798" spans="16:16" x14ac:dyDescent="0.3">
      <c r="P30798" s="1"/>
    </row>
    <row r="30799" spans="16:16" x14ac:dyDescent="0.3">
      <c r="P30799" s="1"/>
    </row>
    <row r="30800" spans="16:16" x14ac:dyDescent="0.3">
      <c r="P30800" s="1"/>
    </row>
    <row r="30801" spans="16:16" x14ac:dyDescent="0.3">
      <c r="P30801" s="1"/>
    </row>
    <row r="30802" spans="16:16" x14ac:dyDescent="0.3">
      <c r="P30802" s="1"/>
    </row>
    <row r="30803" spans="16:16" x14ac:dyDescent="0.3">
      <c r="P30803" s="1"/>
    </row>
    <row r="30804" spans="16:16" x14ac:dyDescent="0.3">
      <c r="P30804" s="1"/>
    </row>
    <row r="30805" spans="16:16" x14ac:dyDescent="0.3">
      <c r="P30805" s="1"/>
    </row>
    <row r="30806" spans="16:16" x14ac:dyDescent="0.3">
      <c r="P30806" s="1"/>
    </row>
    <row r="30807" spans="16:16" x14ac:dyDescent="0.3">
      <c r="P30807" s="1"/>
    </row>
    <row r="30808" spans="16:16" x14ac:dyDescent="0.3">
      <c r="P30808" s="1"/>
    </row>
    <row r="30809" spans="16:16" x14ac:dyDescent="0.3">
      <c r="P30809" s="1"/>
    </row>
    <row r="30810" spans="16:16" x14ac:dyDescent="0.3">
      <c r="P30810" s="1"/>
    </row>
    <row r="30811" spans="16:16" x14ac:dyDescent="0.3">
      <c r="P30811" s="1"/>
    </row>
    <row r="30812" spans="16:16" x14ac:dyDescent="0.3">
      <c r="P30812" s="1"/>
    </row>
    <row r="30813" spans="16:16" x14ac:dyDescent="0.3">
      <c r="P30813" s="1"/>
    </row>
    <row r="30814" spans="16:16" x14ac:dyDescent="0.3">
      <c r="P30814" s="1"/>
    </row>
    <row r="30815" spans="16:16" x14ac:dyDescent="0.3">
      <c r="P30815" s="1"/>
    </row>
    <row r="30816" spans="16:16" x14ac:dyDescent="0.3">
      <c r="P30816" s="1"/>
    </row>
    <row r="30817" spans="16:16" x14ac:dyDescent="0.3">
      <c r="P30817" s="1"/>
    </row>
    <row r="30818" spans="16:16" x14ac:dyDescent="0.3">
      <c r="P30818" s="1"/>
    </row>
    <row r="30819" spans="16:16" x14ac:dyDescent="0.3">
      <c r="P30819" s="1"/>
    </row>
    <row r="30820" spans="16:16" x14ac:dyDescent="0.3">
      <c r="P30820" s="1"/>
    </row>
    <row r="30821" spans="16:16" x14ac:dyDescent="0.3">
      <c r="P30821" s="1"/>
    </row>
    <row r="30822" spans="16:16" x14ac:dyDescent="0.3">
      <c r="P30822" s="1"/>
    </row>
    <row r="30823" spans="16:16" x14ac:dyDescent="0.3">
      <c r="P30823" s="1"/>
    </row>
    <row r="30824" spans="16:16" x14ac:dyDescent="0.3">
      <c r="P30824" s="1"/>
    </row>
    <row r="30825" spans="16:16" x14ac:dyDescent="0.3">
      <c r="P30825" s="1"/>
    </row>
    <row r="30826" spans="16:16" x14ac:dyDescent="0.3">
      <c r="P30826" s="1"/>
    </row>
    <row r="30827" spans="16:16" x14ac:dyDescent="0.3">
      <c r="P30827" s="1"/>
    </row>
    <row r="30828" spans="16:16" x14ac:dyDescent="0.3">
      <c r="P30828" s="1"/>
    </row>
    <row r="30829" spans="16:16" x14ac:dyDescent="0.3">
      <c r="P30829" s="1"/>
    </row>
    <row r="30830" spans="16:16" x14ac:dyDescent="0.3">
      <c r="P30830" s="1"/>
    </row>
    <row r="30831" spans="16:16" x14ac:dyDescent="0.3">
      <c r="P30831" s="1"/>
    </row>
    <row r="30832" spans="16:16" x14ac:dyDescent="0.3">
      <c r="P30832" s="1"/>
    </row>
    <row r="30833" spans="16:16" x14ac:dyDescent="0.3">
      <c r="P30833" s="1"/>
    </row>
    <row r="30834" spans="16:16" x14ac:dyDescent="0.3">
      <c r="P30834" s="1"/>
    </row>
    <row r="30835" spans="16:16" x14ac:dyDescent="0.3">
      <c r="P30835" s="1"/>
    </row>
    <row r="30836" spans="16:16" x14ac:dyDescent="0.3">
      <c r="P30836" s="1"/>
    </row>
    <row r="30837" spans="16:16" x14ac:dyDescent="0.3">
      <c r="P30837" s="1"/>
    </row>
    <row r="30838" spans="16:16" x14ac:dyDescent="0.3">
      <c r="P30838" s="1"/>
    </row>
    <row r="30839" spans="16:16" x14ac:dyDescent="0.3">
      <c r="P30839" s="1"/>
    </row>
    <row r="30840" spans="16:16" x14ac:dyDescent="0.3">
      <c r="P30840" s="1"/>
    </row>
    <row r="30841" spans="16:16" x14ac:dyDescent="0.3">
      <c r="P30841" s="1"/>
    </row>
    <row r="30842" spans="16:16" x14ac:dyDescent="0.3">
      <c r="P30842" s="1"/>
    </row>
    <row r="30843" spans="16:16" x14ac:dyDescent="0.3">
      <c r="P30843" s="1"/>
    </row>
    <row r="30844" spans="16:16" x14ac:dyDescent="0.3">
      <c r="P30844" s="1"/>
    </row>
    <row r="30845" spans="16:16" x14ac:dyDescent="0.3">
      <c r="P30845" s="1"/>
    </row>
    <row r="30846" spans="16:16" x14ac:dyDescent="0.3">
      <c r="P30846" s="1"/>
    </row>
    <row r="30847" spans="16:16" x14ac:dyDescent="0.3">
      <c r="P30847" s="1"/>
    </row>
    <row r="30848" spans="16:16" x14ac:dyDescent="0.3">
      <c r="P30848" s="1"/>
    </row>
    <row r="30849" spans="16:16" x14ac:dyDescent="0.3">
      <c r="P30849" s="1"/>
    </row>
    <row r="30850" spans="16:16" x14ac:dyDescent="0.3">
      <c r="P30850" s="1"/>
    </row>
    <row r="30851" spans="16:16" x14ac:dyDescent="0.3">
      <c r="P30851" s="1"/>
    </row>
    <row r="30852" spans="16:16" x14ac:dyDescent="0.3">
      <c r="P30852" s="1"/>
    </row>
    <row r="30853" spans="16:16" x14ac:dyDescent="0.3">
      <c r="P30853" s="1"/>
    </row>
    <row r="30854" spans="16:16" x14ac:dyDescent="0.3">
      <c r="P30854" s="1"/>
    </row>
    <row r="30855" spans="16:16" x14ac:dyDescent="0.3">
      <c r="P30855" s="1"/>
    </row>
    <row r="30856" spans="16:16" x14ac:dyDescent="0.3">
      <c r="P30856" s="1"/>
    </row>
    <row r="30857" spans="16:16" x14ac:dyDescent="0.3">
      <c r="P30857" s="1"/>
    </row>
    <row r="30858" spans="16:16" x14ac:dyDescent="0.3">
      <c r="P30858" s="1"/>
    </row>
    <row r="30859" spans="16:16" x14ac:dyDescent="0.3">
      <c r="P30859" s="1"/>
    </row>
    <row r="30860" spans="16:16" x14ac:dyDescent="0.3">
      <c r="P30860" s="1"/>
    </row>
    <row r="30861" spans="16:16" x14ac:dyDescent="0.3">
      <c r="P30861" s="1"/>
    </row>
    <row r="30862" spans="16:16" x14ac:dyDescent="0.3">
      <c r="P30862" s="1"/>
    </row>
    <row r="30863" spans="16:16" x14ac:dyDescent="0.3">
      <c r="P30863" s="1"/>
    </row>
    <row r="30864" spans="16:16" x14ac:dyDescent="0.3">
      <c r="P30864" s="1"/>
    </row>
    <row r="30865" spans="16:16" x14ac:dyDescent="0.3">
      <c r="P30865" s="1"/>
    </row>
    <row r="30866" spans="16:16" x14ac:dyDescent="0.3">
      <c r="P30866" s="1"/>
    </row>
    <row r="30867" spans="16:16" x14ac:dyDescent="0.3">
      <c r="P30867" s="1"/>
    </row>
    <row r="30868" spans="16:16" x14ac:dyDescent="0.3">
      <c r="P30868" s="1"/>
    </row>
    <row r="30869" spans="16:16" x14ac:dyDescent="0.3">
      <c r="P30869" s="1"/>
    </row>
    <row r="30870" spans="16:16" x14ac:dyDescent="0.3">
      <c r="P30870" s="1"/>
    </row>
    <row r="30871" spans="16:16" x14ac:dyDescent="0.3">
      <c r="P30871" s="1"/>
    </row>
    <row r="30872" spans="16:16" x14ac:dyDescent="0.3">
      <c r="P30872" s="1"/>
    </row>
    <row r="30873" spans="16:16" x14ac:dyDescent="0.3">
      <c r="P30873" s="1"/>
    </row>
    <row r="30874" spans="16:16" x14ac:dyDescent="0.3">
      <c r="P30874" s="1"/>
    </row>
    <row r="30875" spans="16:16" x14ac:dyDescent="0.3">
      <c r="P30875" s="1"/>
    </row>
    <row r="30876" spans="16:16" x14ac:dyDescent="0.3">
      <c r="P30876" s="1"/>
    </row>
    <row r="30877" spans="16:16" x14ac:dyDescent="0.3">
      <c r="P30877" s="1"/>
    </row>
    <row r="30878" spans="16:16" x14ac:dyDescent="0.3">
      <c r="P30878" s="1"/>
    </row>
    <row r="30879" spans="16:16" x14ac:dyDescent="0.3">
      <c r="P30879" s="1"/>
    </row>
    <row r="30880" spans="16:16" x14ac:dyDescent="0.3">
      <c r="P30880" s="1"/>
    </row>
    <row r="30881" spans="16:16" x14ac:dyDescent="0.3">
      <c r="P30881" s="1"/>
    </row>
    <row r="30882" spans="16:16" x14ac:dyDescent="0.3">
      <c r="P30882" s="1"/>
    </row>
    <row r="30883" spans="16:16" x14ac:dyDescent="0.3">
      <c r="P30883" s="1"/>
    </row>
    <row r="30884" spans="16:16" x14ac:dyDescent="0.3">
      <c r="P30884" s="1"/>
    </row>
    <row r="30885" spans="16:16" x14ac:dyDescent="0.3">
      <c r="P30885" s="1"/>
    </row>
    <row r="30886" spans="16:16" x14ac:dyDescent="0.3">
      <c r="P30886" s="1"/>
    </row>
    <row r="30887" spans="16:16" x14ac:dyDescent="0.3">
      <c r="P30887" s="1"/>
    </row>
    <row r="30888" spans="16:16" x14ac:dyDescent="0.3">
      <c r="P30888" s="1"/>
    </row>
    <row r="30889" spans="16:16" x14ac:dyDescent="0.3">
      <c r="P30889" s="1"/>
    </row>
    <row r="30890" spans="16:16" x14ac:dyDescent="0.3">
      <c r="P30890" s="1"/>
    </row>
    <row r="30891" spans="16:16" x14ac:dyDescent="0.3">
      <c r="P30891" s="1"/>
    </row>
    <row r="30892" spans="16:16" x14ac:dyDescent="0.3">
      <c r="P30892" s="1"/>
    </row>
    <row r="30893" spans="16:16" x14ac:dyDescent="0.3">
      <c r="P30893" s="1"/>
    </row>
    <row r="30894" spans="16:16" x14ac:dyDescent="0.3">
      <c r="P30894" s="1"/>
    </row>
    <row r="30895" spans="16:16" x14ac:dyDescent="0.3">
      <c r="P30895" s="1"/>
    </row>
    <row r="30896" spans="16:16" x14ac:dyDescent="0.3">
      <c r="P30896" s="1"/>
    </row>
    <row r="30897" spans="16:16" x14ac:dyDescent="0.3">
      <c r="P30897" s="1"/>
    </row>
    <row r="30898" spans="16:16" x14ac:dyDescent="0.3">
      <c r="P30898" s="1"/>
    </row>
    <row r="30899" spans="16:16" x14ac:dyDescent="0.3">
      <c r="P30899" s="1"/>
    </row>
    <row r="30900" spans="16:16" x14ac:dyDescent="0.3">
      <c r="P30900" s="1"/>
    </row>
    <row r="30901" spans="16:16" x14ac:dyDescent="0.3">
      <c r="P30901" s="1"/>
    </row>
    <row r="30902" spans="16:16" x14ac:dyDescent="0.3">
      <c r="P30902" s="1"/>
    </row>
    <row r="30903" spans="16:16" x14ac:dyDescent="0.3">
      <c r="P30903" s="1"/>
    </row>
    <row r="30904" spans="16:16" x14ac:dyDescent="0.3">
      <c r="P30904" s="1"/>
    </row>
    <row r="30905" spans="16:16" x14ac:dyDescent="0.3">
      <c r="P30905" s="1"/>
    </row>
    <row r="30906" spans="16:16" x14ac:dyDescent="0.3">
      <c r="P30906" s="1"/>
    </row>
    <row r="30907" spans="16:16" x14ac:dyDescent="0.3">
      <c r="P30907" s="1"/>
    </row>
    <row r="30908" spans="16:16" x14ac:dyDescent="0.3">
      <c r="P30908" s="1"/>
    </row>
    <row r="30909" spans="16:16" x14ac:dyDescent="0.3">
      <c r="P30909" s="1"/>
    </row>
    <row r="30910" spans="16:16" x14ac:dyDescent="0.3">
      <c r="P30910" s="1"/>
    </row>
    <row r="30911" spans="16:16" x14ac:dyDescent="0.3">
      <c r="P30911" s="1"/>
    </row>
    <row r="30912" spans="16:16" x14ac:dyDescent="0.3">
      <c r="P30912" s="1"/>
    </row>
    <row r="30913" spans="16:16" x14ac:dyDescent="0.3">
      <c r="P30913" s="1"/>
    </row>
    <row r="30914" spans="16:16" x14ac:dyDescent="0.3">
      <c r="P30914" s="1"/>
    </row>
    <row r="30915" spans="16:16" x14ac:dyDescent="0.3">
      <c r="P30915" s="1"/>
    </row>
    <row r="30916" spans="16:16" x14ac:dyDescent="0.3">
      <c r="P30916" s="1"/>
    </row>
    <row r="30917" spans="16:16" x14ac:dyDescent="0.3">
      <c r="P30917" s="1"/>
    </row>
    <row r="30918" spans="16:16" x14ac:dyDescent="0.3">
      <c r="P30918" s="1"/>
    </row>
    <row r="30919" spans="16:16" x14ac:dyDescent="0.3">
      <c r="P30919" s="1"/>
    </row>
    <row r="30920" spans="16:16" x14ac:dyDescent="0.3">
      <c r="P30920" s="1"/>
    </row>
    <row r="30921" spans="16:16" x14ac:dyDescent="0.3">
      <c r="P30921" s="1"/>
    </row>
    <row r="30922" spans="16:16" x14ac:dyDescent="0.3">
      <c r="P30922" s="1"/>
    </row>
    <row r="30923" spans="16:16" x14ac:dyDescent="0.3">
      <c r="P30923" s="1"/>
    </row>
    <row r="30924" spans="16:16" x14ac:dyDescent="0.3">
      <c r="P30924" s="1"/>
    </row>
    <row r="30925" spans="16:16" x14ac:dyDescent="0.3">
      <c r="P30925" s="1"/>
    </row>
    <row r="30926" spans="16:16" x14ac:dyDescent="0.3">
      <c r="P30926" s="1"/>
    </row>
    <row r="30927" spans="16:16" x14ac:dyDescent="0.3">
      <c r="P30927" s="1"/>
    </row>
    <row r="30928" spans="16:16" x14ac:dyDescent="0.3">
      <c r="P30928" s="1"/>
    </row>
    <row r="30929" spans="16:16" x14ac:dyDescent="0.3">
      <c r="P30929" s="1"/>
    </row>
    <row r="30930" spans="16:16" x14ac:dyDescent="0.3">
      <c r="P30930" s="1"/>
    </row>
    <row r="30931" spans="16:16" x14ac:dyDescent="0.3">
      <c r="P30931" s="1"/>
    </row>
    <row r="30932" spans="16:16" x14ac:dyDescent="0.3">
      <c r="P30932" s="1"/>
    </row>
    <row r="30933" spans="16:16" x14ac:dyDescent="0.3">
      <c r="P30933" s="1"/>
    </row>
    <row r="30934" spans="16:16" x14ac:dyDescent="0.3">
      <c r="P30934" s="1"/>
    </row>
    <row r="30935" spans="16:16" x14ac:dyDescent="0.3">
      <c r="P30935" s="1"/>
    </row>
    <row r="30936" spans="16:16" x14ac:dyDescent="0.3">
      <c r="P30936" s="1"/>
    </row>
    <row r="30937" spans="16:16" x14ac:dyDescent="0.3">
      <c r="P30937" s="1"/>
    </row>
    <row r="30938" spans="16:16" x14ac:dyDescent="0.3">
      <c r="P30938" s="1"/>
    </row>
    <row r="30939" spans="16:16" x14ac:dyDescent="0.3">
      <c r="P30939" s="1"/>
    </row>
    <row r="30940" spans="16:16" x14ac:dyDescent="0.3">
      <c r="P30940" s="1"/>
    </row>
    <row r="30941" spans="16:16" x14ac:dyDescent="0.3">
      <c r="P30941" s="1"/>
    </row>
    <row r="30942" spans="16:16" x14ac:dyDescent="0.3">
      <c r="P30942" s="1"/>
    </row>
    <row r="30943" spans="16:16" x14ac:dyDescent="0.3">
      <c r="P30943" s="1"/>
    </row>
    <row r="30944" spans="16:16" x14ac:dyDescent="0.3">
      <c r="P30944" s="1"/>
    </row>
    <row r="30945" spans="16:16" x14ac:dyDescent="0.3">
      <c r="P30945" s="1"/>
    </row>
    <row r="30946" spans="16:16" x14ac:dyDescent="0.3">
      <c r="P30946" s="1"/>
    </row>
    <row r="30947" spans="16:16" x14ac:dyDescent="0.3">
      <c r="P30947" s="1"/>
    </row>
    <row r="30948" spans="16:16" x14ac:dyDescent="0.3">
      <c r="P30948" s="1"/>
    </row>
    <row r="30949" spans="16:16" x14ac:dyDescent="0.3">
      <c r="P30949" s="1"/>
    </row>
    <row r="30950" spans="16:16" x14ac:dyDescent="0.3">
      <c r="P30950" s="1"/>
    </row>
    <row r="30951" spans="16:16" x14ac:dyDescent="0.3">
      <c r="P30951" s="1"/>
    </row>
    <row r="30952" spans="16:16" x14ac:dyDescent="0.3">
      <c r="P30952" s="1"/>
    </row>
    <row r="30953" spans="16:16" x14ac:dyDescent="0.3">
      <c r="P30953" s="1"/>
    </row>
    <row r="30954" spans="16:16" x14ac:dyDescent="0.3">
      <c r="P30954" s="1"/>
    </row>
    <row r="30955" spans="16:16" x14ac:dyDescent="0.3">
      <c r="P30955" s="1"/>
    </row>
    <row r="30956" spans="16:16" x14ac:dyDescent="0.3">
      <c r="P30956" s="1"/>
    </row>
    <row r="30957" spans="16:16" x14ac:dyDescent="0.3">
      <c r="P30957" s="1"/>
    </row>
    <row r="30958" spans="16:16" x14ac:dyDescent="0.3">
      <c r="P30958" s="1"/>
    </row>
    <row r="30959" spans="16:16" x14ac:dyDescent="0.3">
      <c r="P30959" s="1"/>
    </row>
    <row r="30960" spans="16:16" x14ac:dyDescent="0.3">
      <c r="P30960" s="1"/>
    </row>
    <row r="30961" spans="16:16" x14ac:dyDescent="0.3">
      <c r="P30961" s="1"/>
    </row>
    <row r="30962" spans="16:16" x14ac:dyDescent="0.3">
      <c r="P30962" s="1"/>
    </row>
    <row r="30963" spans="16:16" x14ac:dyDescent="0.3">
      <c r="P30963" s="1"/>
    </row>
    <row r="30964" spans="16:16" x14ac:dyDescent="0.3">
      <c r="P30964" s="1"/>
    </row>
    <row r="30965" spans="16:16" x14ac:dyDescent="0.3">
      <c r="P30965" s="1"/>
    </row>
    <row r="30966" spans="16:16" x14ac:dyDescent="0.3">
      <c r="P30966" s="1"/>
    </row>
    <row r="30967" spans="16:16" x14ac:dyDescent="0.3">
      <c r="P30967" s="1"/>
    </row>
    <row r="30968" spans="16:16" x14ac:dyDescent="0.3">
      <c r="P30968" s="1"/>
    </row>
    <row r="30969" spans="16:16" x14ac:dyDescent="0.3">
      <c r="P30969" s="1"/>
    </row>
    <row r="30970" spans="16:16" x14ac:dyDescent="0.3">
      <c r="P30970" s="1"/>
    </row>
    <row r="30971" spans="16:16" x14ac:dyDescent="0.3">
      <c r="P30971" s="1"/>
    </row>
    <row r="30972" spans="16:16" x14ac:dyDescent="0.3">
      <c r="P30972" s="1"/>
    </row>
    <row r="30973" spans="16:16" x14ac:dyDescent="0.3">
      <c r="P30973" s="1"/>
    </row>
    <row r="30974" spans="16:16" x14ac:dyDescent="0.3">
      <c r="P30974" s="1"/>
    </row>
    <row r="30975" spans="16:16" x14ac:dyDescent="0.3">
      <c r="P30975" s="1"/>
    </row>
    <row r="30976" spans="16:16" x14ac:dyDescent="0.3">
      <c r="P30976" s="1"/>
    </row>
    <row r="30977" spans="16:16" x14ac:dyDescent="0.3">
      <c r="P30977" s="1"/>
    </row>
    <row r="30978" spans="16:16" x14ac:dyDescent="0.3">
      <c r="P30978" s="1"/>
    </row>
    <row r="30979" spans="16:16" x14ac:dyDescent="0.3">
      <c r="P30979" s="1"/>
    </row>
    <row r="30980" spans="16:16" x14ac:dyDescent="0.3">
      <c r="P30980" s="1"/>
    </row>
    <row r="30981" spans="16:16" x14ac:dyDescent="0.3">
      <c r="P30981" s="1"/>
    </row>
    <row r="30982" spans="16:16" x14ac:dyDescent="0.3">
      <c r="P30982" s="1"/>
    </row>
    <row r="30983" spans="16:16" x14ac:dyDescent="0.3">
      <c r="P30983" s="1"/>
    </row>
    <row r="30984" spans="16:16" x14ac:dyDescent="0.3">
      <c r="P30984" s="1"/>
    </row>
    <row r="30985" spans="16:16" x14ac:dyDescent="0.3">
      <c r="P30985" s="1"/>
    </row>
    <row r="30986" spans="16:16" x14ac:dyDescent="0.3">
      <c r="P30986" s="1"/>
    </row>
    <row r="30987" spans="16:16" x14ac:dyDescent="0.3">
      <c r="P30987" s="1"/>
    </row>
    <row r="30988" spans="16:16" x14ac:dyDescent="0.3">
      <c r="P30988" s="1"/>
    </row>
    <row r="30989" spans="16:16" x14ac:dyDescent="0.3">
      <c r="P30989" s="1"/>
    </row>
    <row r="30990" spans="16:16" x14ac:dyDescent="0.3">
      <c r="P30990" s="1"/>
    </row>
    <row r="30991" spans="16:16" x14ac:dyDescent="0.3">
      <c r="P30991" s="1"/>
    </row>
    <row r="30992" spans="16:16" x14ac:dyDescent="0.3">
      <c r="P30992" s="1"/>
    </row>
    <row r="30993" spans="16:16" x14ac:dyDescent="0.3">
      <c r="P30993" s="1"/>
    </row>
    <row r="30994" spans="16:16" x14ac:dyDescent="0.3">
      <c r="P30994" s="1"/>
    </row>
    <row r="30995" spans="16:16" x14ac:dyDescent="0.3">
      <c r="P30995" s="1"/>
    </row>
    <row r="30996" spans="16:16" x14ac:dyDescent="0.3">
      <c r="P30996" s="1"/>
    </row>
    <row r="30997" spans="16:16" x14ac:dyDescent="0.3">
      <c r="P30997" s="1"/>
    </row>
    <row r="30998" spans="16:16" x14ac:dyDescent="0.3">
      <c r="P30998" s="1"/>
    </row>
    <row r="30999" spans="16:16" x14ac:dyDescent="0.3">
      <c r="P30999" s="1"/>
    </row>
    <row r="31000" spans="16:16" x14ac:dyDescent="0.3">
      <c r="P31000" s="1"/>
    </row>
    <row r="31001" spans="16:16" x14ac:dyDescent="0.3">
      <c r="P31001" s="1"/>
    </row>
    <row r="31002" spans="16:16" x14ac:dyDescent="0.3">
      <c r="P31002" s="1"/>
    </row>
    <row r="31003" spans="16:16" x14ac:dyDescent="0.3">
      <c r="P31003" s="1"/>
    </row>
    <row r="31004" spans="16:16" x14ac:dyDescent="0.3">
      <c r="P31004" s="1"/>
    </row>
    <row r="31005" spans="16:16" x14ac:dyDescent="0.3">
      <c r="P31005" s="1"/>
    </row>
    <row r="31006" spans="16:16" x14ac:dyDescent="0.3">
      <c r="P31006" s="1"/>
    </row>
    <row r="31007" spans="16:16" x14ac:dyDescent="0.3">
      <c r="P31007" s="1"/>
    </row>
    <row r="31008" spans="16:16" x14ac:dyDescent="0.3">
      <c r="P31008" s="1"/>
    </row>
    <row r="31009" spans="16:16" x14ac:dyDescent="0.3">
      <c r="P31009" s="1"/>
    </row>
    <row r="31010" spans="16:16" x14ac:dyDescent="0.3">
      <c r="P31010" s="1"/>
    </row>
    <row r="31011" spans="16:16" x14ac:dyDescent="0.3">
      <c r="P31011" s="1"/>
    </row>
    <row r="31012" spans="16:16" x14ac:dyDescent="0.3">
      <c r="P31012" s="1"/>
    </row>
    <row r="31013" spans="16:16" x14ac:dyDescent="0.3">
      <c r="P31013" s="1"/>
    </row>
    <row r="31014" spans="16:16" x14ac:dyDescent="0.3">
      <c r="P31014" s="1"/>
    </row>
    <row r="31015" spans="16:16" x14ac:dyDescent="0.3">
      <c r="P31015" s="1"/>
    </row>
    <row r="31016" spans="16:16" x14ac:dyDescent="0.3">
      <c r="P31016" s="1"/>
    </row>
    <row r="31017" spans="16:16" x14ac:dyDescent="0.3">
      <c r="P31017" s="1"/>
    </row>
    <row r="31018" spans="16:16" x14ac:dyDescent="0.3">
      <c r="P31018" s="1"/>
    </row>
    <row r="31019" spans="16:16" x14ac:dyDescent="0.3">
      <c r="P31019" s="1"/>
    </row>
    <row r="31020" spans="16:16" x14ac:dyDescent="0.3">
      <c r="P31020" s="1"/>
    </row>
    <row r="31021" spans="16:16" x14ac:dyDescent="0.3">
      <c r="P31021" s="1"/>
    </row>
    <row r="31022" spans="16:16" x14ac:dyDescent="0.3">
      <c r="P31022" s="1"/>
    </row>
    <row r="31023" spans="16:16" x14ac:dyDescent="0.3">
      <c r="P31023" s="1"/>
    </row>
    <row r="31024" spans="16:16" x14ac:dyDescent="0.3">
      <c r="P31024" s="1"/>
    </row>
    <row r="31025" spans="16:16" x14ac:dyDescent="0.3">
      <c r="P31025" s="1"/>
    </row>
    <row r="31026" spans="16:16" x14ac:dyDescent="0.3">
      <c r="P31026" s="1"/>
    </row>
    <row r="31027" spans="16:16" x14ac:dyDescent="0.3">
      <c r="P31027" s="1"/>
    </row>
    <row r="31028" spans="16:16" x14ac:dyDescent="0.3">
      <c r="P31028" s="1"/>
    </row>
    <row r="31029" spans="16:16" x14ac:dyDescent="0.3">
      <c r="P31029" s="1"/>
    </row>
    <row r="31030" spans="16:16" x14ac:dyDescent="0.3">
      <c r="P31030" s="1"/>
    </row>
    <row r="31031" spans="16:16" x14ac:dyDescent="0.3">
      <c r="P31031" s="1"/>
    </row>
    <row r="31032" spans="16:16" x14ac:dyDescent="0.3">
      <c r="P31032" s="1"/>
    </row>
    <row r="31033" spans="16:16" x14ac:dyDescent="0.3">
      <c r="P31033" s="1"/>
    </row>
    <row r="31034" spans="16:16" x14ac:dyDescent="0.3">
      <c r="P31034" s="1"/>
    </row>
    <row r="31035" spans="16:16" x14ac:dyDescent="0.3">
      <c r="P31035" s="1"/>
    </row>
    <row r="31036" spans="16:16" x14ac:dyDescent="0.3">
      <c r="P31036" s="1"/>
    </row>
    <row r="31037" spans="16:16" x14ac:dyDescent="0.3">
      <c r="P31037" s="1"/>
    </row>
    <row r="31038" spans="16:16" x14ac:dyDescent="0.3">
      <c r="P31038" s="1"/>
    </row>
    <row r="31039" spans="16:16" x14ac:dyDescent="0.3">
      <c r="P31039" s="1"/>
    </row>
    <row r="31040" spans="16:16" x14ac:dyDescent="0.3">
      <c r="P31040" s="1"/>
    </row>
    <row r="31041" spans="16:16" x14ac:dyDescent="0.3">
      <c r="P31041" s="1"/>
    </row>
    <row r="31042" spans="16:16" x14ac:dyDescent="0.3">
      <c r="P31042" s="1"/>
    </row>
    <row r="31043" spans="16:16" x14ac:dyDescent="0.3">
      <c r="P31043" s="1"/>
    </row>
    <row r="31044" spans="16:16" x14ac:dyDescent="0.3">
      <c r="P31044" s="1"/>
    </row>
    <row r="31045" spans="16:16" x14ac:dyDescent="0.3">
      <c r="P31045" s="1"/>
    </row>
    <row r="31046" spans="16:16" x14ac:dyDescent="0.3">
      <c r="P31046" s="1"/>
    </row>
    <row r="31047" spans="16:16" x14ac:dyDescent="0.3">
      <c r="P31047" s="1"/>
    </row>
    <row r="31048" spans="16:16" x14ac:dyDescent="0.3">
      <c r="P31048" s="1"/>
    </row>
    <row r="31049" spans="16:16" x14ac:dyDescent="0.3">
      <c r="P31049" s="1"/>
    </row>
    <row r="31050" spans="16:16" x14ac:dyDescent="0.3">
      <c r="P31050" s="1"/>
    </row>
    <row r="31051" spans="16:16" x14ac:dyDescent="0.3">
      <c r="P31051" s="1"/>
    </row>
    <row r="31052" spans="16:16" x14ac:dyDescent="0.3">
      <c r="P31052" s="1"/>
    </row>
    <row r="31053" spans="16:16" x14ac:dyDescent="0.3">
      <c r="P31053" s="1"/>
    </row>
    <row r="31054" spans="16:16" x14ac:dyDescent="0.3">
      <c r="P31054" s="1"/>
    </row>
    <row r="31055" spans="16:16" x14ac:dyDescent="0.3">
      <c r="P31055" s="1"/>
    </row>
    <row r="31056" spans="16:16" x14ac:dyDescent="0.3">
      <c r="P31056" s="1"/>
    </row>
    <row r="31057" spans="16:16" x14ac:dyDescent="0.3">
      <c r="P31057" s="1"/>
    </row>
    <row r="31058" spans="16:16" x14ac:dyDescent="0.3">
      <c r="P31058" s="1"/>
    </row>
    <row r="31059" spans="16:16" x14ac:dyDescent="0.3">
      <c r="P31059" s="1"/>
    </row>
    <row r="31060" spans="16:16" x14ac:dyDescent="0.3">
      <c r="P31060" s="1"/>
    </row>
    <row r="31061" spans="16:16" x14ac:dyDescent="0.3">
      <c r="P31061" s="1"/>
    </row>
    <row r="31062" spans="16:16" x14ac:dyDescent="0.3">
      <c r="P31062" s="1"/>
    </row>
    <row r="31063" spans="16:16" x14ac:dyDescent="0.3">
      <c r="P31063" s="1"/>
    </row>
    <row r="31064" spans="16:16" x14ac:dyDescent="0.3">
      <c r="P31064" s="1"/>
    </row>
    <row r="31065" spans="16:16" x14ac:dyDescent="0.3">
      <c r="P31065" s="1"/>
    </row>
    <row r="31066" spans="16:16" x14ac:dyDescent="0.3">
      <c r="P31066" s="1"/>
    </row>
    <row r="31067" spans="16:16" x14ac:dyDescent="0.3">
      <c r="P31067" s="1"/>
    </row>
    <row r="31068" spans="16:16" x14ac:dyDescent="0.3">
      <c r="P31068" s="1"/>
    </row>
    <row r="31069" spans="16:16" x14ac:dyDescent="0.3">
      <c r="P31069" s="1"/>
    </row>
    <row r="31070" spans="16:16" x14ac:dyDescent="0.3">
      <c r="P31070" s="1"/>
    </row>
    <row r="31071" spans="16:16" x14ac:dyDescent="0.3">
      <c r="P31071" s="1"/>
    </row>
    <row r="31072" spans="16:16" x14ac:dyDescent="0.3">
      <c r="P31072" s="1"/>
    </row>
    <row r="31073" spans="16:16" x14ac:dyDescent="0.3">
      <c r="P31073" s="1"/>
    </row>
    <row r="31074" spans="16:16" x14ac:dyDescent="0.3">
      <c r="P31074" s="1"/>
    </row>
    <row r="31075" spans="16:16" x14ac:dyDescent="0.3">
      <c r="P31075" s="1"/>
    </row>
    <row r="31076" spans="16:16" x14ac:dyDescent="0.3">
      <c r="P31076" s="1"/>
    </row>
    <row r="31077" spans="16:16" x14ac:dyDescent="0.3">
      <c r="P31077" s="1"/>
    </row>
    <row r="31078" spans="16:16" x14ac:dyDescent="0.3">
      <c r="P31078" s="1"/>
    </row>
    <row r="31079" spans="16:16" x14ac:dyDescent="0.3">
      <c r="P31079" s="1"/>
    </row>
    <row r="31080" spans="16:16" x14ac:dyDescent="0.3">
      <c r="P31080" s="1"/>
    </row>
    <row r="31081" spans="16:16" x14ac:dyDescent="0.3">
      <c r="P31081" s="1"/>
    </row>
    <row r="31082" spans="16:16" x14ac:dyDescent="0.3">
      <c r="P31082" s="1"/>
    </row>
    <row r="31083" spans="16:16" x14ac:dyDescent="0.3">
      <c r="P31083" s="1"/>
    </row>
    <row r="31084" spans="16:16" x14ac:dyDescent="0.3">
      <c r="P31084" s="1"/>
    </row>
    <row r="31085" spans="16:16" x14ac:dyDescent="0.3">
      <c r="P31085" s="1"/>
    </row>
    <row r="31086" spans="16:16" x14ac:dyDescent="0.3">
      <c r="P31086" s="1"/>
    </row>
    <row r="31087" spans="16:16" x14ac:dyDescent="0.3">
      <c r="P31087" s="1"/>
    </row>
    <row r="31088" spans="16:16" x14ac:dyDescent="0.3">
      <c r="P31088" s="1"/>
    </row>
    <row r="31089" spans="16:16" x14ac:dyDescent="0.3">
      <c r="P31089" s="1"/>
    </row>
    <row r="31090" spans="16:16" x14ac:dyDescent="0.3">
      <c r="P31090" s="1"/>
    </row>
    <row r="31091" spans="16:16" x14ac:dyDescent="0.3">
      <c r="P31091" s="1"/>
    </row>
    <row r="31092" spans="16:16" x14ac:dyDescent="0.3">
      <c r="P31092" s="1"/>
    </row>
    <row r="31093" spans="16:16" x14ac:dyDescent="0.3">
      <c r="P31093" s="1"/>
    </row>
    <row r="31094" spans="16:16" x14ac:dyDescent="0.3">
      <c r="P31094" s="1"/>
    </row>
    <row r="31095" spans="16:16" x14ac:dyDescent="0.3">
      <c r="P31095" s="1"/>
    </row>
    <row r="31096" spans="16:16" x14ac:dyDescent="0.3">
      <c r="P31096" s="1"/>
    </row>
    <row r="31097" spans="16:16" x14ac:dyDescent="0.3">
      <c r="P31097" s="1"/>
    </row>
    <row r="31098" spans="16:16" x14ac:dyDescent="0.3">
      <c r="P31098" s="1"/>
    </row>
    <row r="31099" spans="16:16" x14ac:dyDescent="0.3">
      <c r="P31099" s="1"/>
    </row>
    <row r="31100" spans="16:16" x14ac:dyDescent="0.3">
      <c r="P31100" s="1"/>
    </row>
    <row r="31101" spans="16:16" x14ac:dyDescent="0.3">
      <c r="P31101" s="1"/>
    </row>
    <row r="31102" spans="16:16" x14ac:dyDescent="0.3">
      <c r="P31102" s="1"/>
    </row>
    <row r="31103" spans="16:16" x14ac:dyDescent="0.3">
      <c r="P31103" s="1"/>
    </row>
    <row r="31104" spans="16:16" x14ac:dyDescent="0.3">
      <c r="P31104" s="1"/>
    </row>
    <row r="31105" spans="16:16" x14ac:dyDescent="0.3">
      <c r="P31105" s="1"/>
    </row>
    <row r="31106" spans="16:16" x14ac:dyDescent="0.3">
      <c r="P31106" s="1"/>
    </row>
    <row r="31107" spans="16:16" x14ac:dyDescent="0.3">
      <c r="P31107" s="1"/>
    </row>
    <row r="31108" spans="16:16" x14ac:dyDescent="0.3">
      <c r="P31108" s="1"/>
    </row>
    <row r="31109" spans="16:16" x14ac:dyDescent="0.3">
      <c r="P31109" s="1"/>
    </row>
    <row r="31110" spans="16:16" x14ac:dyDescent="0.3">
      <c r="P31110" s="1"/>
    </row>
    <row r="31111" spans="16:16" x14ac:dyDescent="0.3">
      <c r="P31111" s="1"/>
    </row>
    <row r="31112" spans="16:16" x14ac:dyDescent="0.3">
      <c r="P31112" s="1"/>
    </row>
    <row r="31113" spans="16:16" x14ac:dyDescent="0.3">
      <c r="P31113" s="1"/>
    </row>
    <row r="31114" spans="16:16" x14ac:dyDescent="0.3">
      <c r="P31114" s="1"/>
    </row>
    <row r="31115" spans="16:16" x14ac:dyDescent="0.3">
      <c r="P31115" s="1"/>
    </row>
    <row r="31116" spans="16:16" x14ac:dyDescent="0.3">
      <c r="P31116" s="1"/>
    </row>
    <row r="31117" spans="16:16" x14ac:dyDescent="0.3">
      <c r="P31117" s="1"/>
    </row>
    <row r="31118" spans="16:16" x14ac:dyDescent="0.3">
      <c r="P31118" s="1"/>
    </row>
    <row r="31119" spans="16:16" x14ac:dyDescent="0.3">
      <c r="P31119" s="1"/>
    </row>
    <row r="31120" spans="16:16" x14ac:dyDescent="0.3">
      <c r="P31120" s="1"/>
    </row>
    <row r="31121" spans="16:16" x14ac:dyDescent="0.3">
      <c r="P31121" s="1"/>
    </row>
    <row r="31122" spans="16:16" x14ac:dyDescent="0.3">
      <c r="P31122" s="1"/>
    </row>
    <row r="31123" spans="16:16" x14ac:dyDescent="0.3">
      <c r="P31123" s="1"/>
    </row>
    <row r="31124" spans="16:16" x14ac:dyDescent="0.3">
      <c r="P31124" s="1"/>
    </row>
    <row r="31125" spans="16:16" x14ac:dyDescent="0.3">
      <c r="P31125" s="1"/>
    </row>
    <row r="31126" spans="16:16" x14ac:dyDescent="0.3">
      <c r="P31126" s="1"/>
    </row>
    <row r="31127" spans="16:16" x14ac:dyDescent="0.3">
      <c r="P31127" s="1"/>
    </row>
    <row r="31128" spans="16:16" x14ac:dyDescent="0.3">
      <c r="P31128" s="1"/>
    </row>
    <row r="31129" spans="16:16" x14ac:dyDescent="0.3">
      <c r="P31129" s="1"/>
    </row>
    <row r="31130" spans="16:16" x14ac:dyDescent="0.3">
      <c r="P31130" s="1"/>
    </row>
    <row r="31131" spans="16:16" x14ac:dyDescent="0.3">
      <c r="P31131" s="1"/>
    </row>
    <row r="31132" spans="16:16" x14ac:dyDescent="0.3">
      <c r="P31132" s="1"/>
    </row>
    <row r="31133" spans="16:16" x14ac:dyDescent="0.3">
      <c r="P31133" s="1"/>
    </row>
    <row r="31134" spans="16:16" x14ac:dyDescent="0.3">
      <c r="P31134" s="1"/>
    </row>
    <row r="31135" spans="16:16" x14ac:dyDescent="0.3">
      <c r="P31135" s="1"/>
    </row>
    <row r="31136" spans="16:16" x14ac:dyDescent="0.3">
      <c r="P31136" s="1"/>
    </row>
    <row r="31137" spans="16:16" x14ac:dyDescent="0.3">
      <c r="P31137" s="1"/>
    </row>
    <row r="31138" spans="16:16" x14ac:dyDescent="0.3">
      <c r="P31138" s="1"/>
    </row>
    <row r="31139" spans="16:16" x14ac:dyDescent="0.3">
      <c r="P31139" s="1"/>
    </row>
    <row r="31140" spans="16:16" x14ac:dyDescent="0.3">
      <c r="P31140" s="1"/>
    </row>
    <row r="31141" spans="16:16" x14ac:dyDescent="0.3">
      <c r="P31141" s="1"/>
    </row>
    <row r="31142" spans="16:16" x14ac:dyDescent="0.3">
      <c r="P31142" s="1"/>
    </row>
    <row r="31143" spans="16:16" x14ac:dyDescent="0.3">
      <c r="P31143" s="1"/>
    </row>
    <row r="31144" spans="16:16" x14ac:dyDescent="0.3">
      <c r="P31144" s="1"/>
    </row>
    <row r="31145" spans="16:16" x14ac:dyDescent="0.3">
      <c r="P31145" s="1"/>
    </row>
    <row r="31146" spans="16:16" x14ac:dyDescent="0.3">
      <c r="P31146" s="1"/>
    </row>
    <row r="31147" spans="16:16" x14ac:dyDescent="0.3">
      <c r="P31147" s="1"/>
    </row>
    <row r="31148" spans="16:16" x14ac:dyDescent="0.3">
      <c r="P31148" s="1"/>
    </row>
    <row r="31149" spans="16:16" x14ac:dyDescent="0.3">
      <c r="P31149" s="1"/>
    </row>
    <row r="31150" spans="16:16" x14ac:dyDescent="0.3">
      <c r="P31150" s="1"/>
    </row>
    <row r="31151" spans="16:16" x14ac:dyDescent="0.3">
      <c r="P31151" s="1"/>
    </row>
    <row r="31152" spans="16:16" x14ac:dyDescent="0.3">
      <c r="P31152" s="1"/>
    </row>
    <row r="31153" spans="16:16" x14ac:dyDescent="0.3">
      <c r="P31153" s="1"/>
    </row>
    <row r="31154" spans="16:16" x14ac:dyDescent="0.3">
      <c r="P31154" s="1"/>
    </row>
    <row r="31155" spans="16:16" x14ac:dyDescent="0.3">
      <c r="P31155" s="1"/>
    </row>
    <row r="31156" spans="16:16" x14ac:dyDescent="0.3">
      <c r="P31156" s="1"/>
    </row>
    <row r="31157" spans="16:16" x14ac:dyDescent="0.3">
      <c r="P31157" s="1"/>
    </row>
    <row r="31158" spans="16:16" x14ac:dyDescent="0.3">
      <c r="P31158" s="1"/>
    </row>
    <row r="31159" spans="16:16" x14ac:dyDescent="0.3">
      <c r="P31159" s="1"/>
    </row>
    <row r="31160" spans="16:16" x14ac:dyDescent="0.3">
      <c r="P31160" s="1"/>
    </row>
    <row r="31161" spans="16:16" x14ac:dyDescent="0.3">
      <c r="P31161" s="1"/>
    </row>
    <row r="31162" spans="16:16" x14ac:dyDescent="0.3">
      <c r="P31162" s="1"/>
    </row>
    <row r="31163" spans="16:16" x14ac:dyDescent="0.3">
      <c r="P31163" s="1"/>
    </row>
    <row r="31164" spans="16:16" x14ac:dyDescent="0.3">
      <c r="P31164" s="1"/>
    </row>
    <row r="31165" spans="16:16" x14ac:dyDescent="0.3">
      <c r="P31165" s="1"/>
    </row>
    <row r="31166" spans="16:16" x14ac:dyDescent="0.3">
      <c r="P31166" s="1"/>
    </row>
    <row r="31167" spans="16:16" x14ac:dyDescent="0.3">
      <c r="P31167" s="1"/>
    </row>
    <row r="31168" spans="16:16" x14ac:dyDescent="0.3">
      <c r="P31168" s="1"/>
    </row>
    <row r="31169" spans="16:16" x14ac:dyDescent="0.3">
      <c r="P31169" s="1"/>
    </row>
    <row r="31170" spans="16:16" x14ac:dyDescent="0.3">
      <c r="P31170" s="1"/>
    </row>
    <row r="31171" spans="16:16" x14ac:dyDescent="0.3">
      <c r="P31171" s="1"/>
    </row>
    <row r="31172" spans="16:16" x14ac:dyDescent="0.3">
      <c r="P31172" s="1"/>
    </row>
    <row r="31173" spans="16:16" x14ac:dyDescent="0.3">
      <c r="P31173" s="1"/>
    </row>
    <row r="31174" spans="16:16" x14ac:dyDescent="0.3">
      <c r="P31174" s="1"/>
    </row>
    <row r="31175" spans="16:16" x14ac:dyDescent="0.3">
      <c r="P31175" s="1"/>
    </row>
    <row r="31176" spans="16:16" x14ac:dyDescent="0.3">
      <c r="P31176" s="1"/>
    </row>
    <row r="31177" spans="16:16" x14ac:dyDescent="0.3">
      <c r="P31177" s="1"/>
    </row>
    <row r="31178" spans="16:16" x14ac:dyDescent="0.3">
      <c r="P31178" s="1"/>
    </row>
    <row r="31179" spans="16:16" x14ac:dyDescent="0.3">
      <c r="P31179" s="1"/>
    </row>
    <row r="31180" spans="16:16" x14ac:dyDescent="0.3">
      <c r="P31180" s="1"/>
    </row>
    <row r="31181" spans="16:16" x14ac:dyDescent="0.3">
      <c r="P31181" s="1"/>
    </row>
    <row r="31182" spans="16:16" x14ac:dyDescent="0.3">
      <c r="P31182" s="1"/>
    </row>
    <row r="31183" spans="16:16" x14ac:dyDescent="0.3">
      <c r="P31183" s="1"/>
    </row>
    <row r="31184" spans="16:16" x14ac:dyDescent="0.3">
      <c r="P31184" s="1"/>
    </row>
    <row r="31185" spans="16:16" x14ac:dyDescent="0.3">
      <c r="P31185" s="1"/>
    </row>
    <row r="31186" spans="16:16" x14ac:dyDescent="0.3">
      <c r="P31186" s="1"/>
    </row>
    <row r="31187" spans="16:16" x14ac:dyDescent="0.3">
      <c r="P31187" s="1"/>
    </row>
    <row r="31188" spans="16:16" x14ac:dyDescent="0.3">
      <c r="P31188" s="1"/>
    </row>
    <row r="31189" spans="16:16" x14ac:dyDescent="0.3">
      <c r="P31189" s="1"/>
    </row>
    <row r="31190" spans="16:16" x14ac:dyDescent="0.3">
      <c r="P31190" s="1"/>
    </row>
    <row r="31191" spans="16:16" x14ac:dyDescent="0.3">
      <c r="P31191" s="1"/>
    </row>
    <row r="31192" spans="16:16" x14ac:dyDescent="0.3">
      <c r="P31192" s="1"/>
    </row>
    <row r="31193" spans="16:16" x14ac:dyDescent="0.3">
      <c r="P31193" s="1"/>
    </row>
    <row r="31194" spans="16:16" x14ac:dyDescent="0.3">
      <c r="P31194" s="1"/>
    </row>
    <row r="31195" spans="16:16" x14ac:dyDescent="0.3">
      <c r="P31195" s="1"/>
    </row>
    <row r="31196" spans="16:16" x14ac:dyDescent="0.3">
      <c r="P31196" s="1"/>
    </row>
    <row r="31197" spans="16:16" x14ac:dyDescent="0.3">
      <c r="P31197" s="1"/>
    </row>
    <row r="31198" spans="16:16" x14ac:dyDescent="0.3">
      <c r="P31198" s="1"/>
    </row>
    <row r="31199" spans="16:16" x14ac:dyDescent="0.3">
      <c r="P31199" s="1"/>
    </row>
    <row r="31200" spans="16:16" x14ac:dyDescent="0.3">
      <c r="P31200" s="1"/>
    </row>
    <row r="31201" spans="16:16" x14ac:dyDescent="0.3">
      <c r="P31201" s="1"/>
    </row>
    <row r="31202" spans="16:16" x14ac:dyDescent="0.3">
      <c r="P31202" s="1"/>
    </row>
    <row r="31203" spans="16:16" x14ac:dyDescent="0.3">
      <c r="P31203" s="1"/>
    </row>
    <row r="31204" spans="16:16" x14ac:dyDescent="0.3">
      <c r="P31204" s="1"/>
    </row>
    <row r="31205" spans="16:16" x14ac:dyDescent="0.3">
      <c r="P31205" s="1"/>
    </row>
    <row r="31206" spans="16:16" x14ac:dyDescent="0.3">
      <c r="P31206" s="1"/>
    </row>
    <row r="31207" spans="16:16" x14ac:dyDescent="0.3">
      <c r="P31207" s="1"/>
    </row>
    <row r="31208" spans="16:16" x14ac:dyDescent="0.3">
      <c r="P31208" s="1"/>
    </row>
    <row r="31209" spans="16:16" x14ac:dyDescent="0.3">
      <c r="P31209" s="1"/>
    </row>
    <row r="31210" spans="16:16" x14ac:dyDescent="0.3">
      <c r="P31210" s="1"/>
    </row>
    <row r="31211" spans="16:16" x14ac:dyDescent="0.3">
      <c r="P31211" s="1"/>
    </row>
    <row r="31212" spans="16:16" x14ac:dyDescent="0.3">
      <c r="P31212" s="1"/>
    </row>
    <row r="31213" spans="16:16" x14ac:dyDescent="0.3">
      <c r="P31213" s="1"/>
    </row>
    <row r="31214" spans="16:16" x14ac:dyDescent="0.3">
      <c r="P31214" s="1"/>
    </row>
    <row r="31215" spans="16:16" x14ac:dyDescent="0.3">
      <c r="P31215" s="1"/>
    </row>
    <row r="31216" spans="16:16" x14ac:dyDescent="0.3">
      <c r="P31216" s="1"/>
    </row>
    <row r="31217" spans="16:16" x14ac:dyDescent="0.3">
      <c r="P31217" s="1"/>
    </row>
    <row r="31218" spans="16:16" x14ac:dyDescent="0.3">
      <c r="P31218" s="1"/>
    </row>
    <row r="31219" spans="16:16" x14ac:dyDescent="0.3">
      <c r="P31219" s="1"/>
    </row>
    <row r="31220" spans="16:16" x14ac:dyDescent="0.3">
      <c r="P31220" s="1"/>
    </row>
    <row r="31221" spans="16:16" x14ac:dyDescent="0.3">
      <c r="P31221" s="1"/>
    </row>
    <row r="31222" spans="16:16" x14ac:dyDescent="0.3">
      <c r="P31222" s="1"/>
    </row>
    <row r="31223" spans="16:16" x14ac:dyDescent="0.3">
      <c r="P31223" s="1"/>
    </row>
    <row r="31224" spans="16:16" x14ac:dyDescent="0.3">
      <c r="P31224" s="1"/>
    </row>
    <row r="31225" spans="16:16" x14ac:dyDescent="0.3">
      <c r="P31225" s="1"/>
    </row>
    <row r="31226" spans="16:16" x14ac:dyDescent="0.3">
      <c r="P31226" s="1"/>
    </row>
    <row r="31227" spans="16:16" x14ac:dyDescent="0.3">
      <c r="P31227" s="1"/>
    </row>
    <row r="31228" spans="16:16" x14ac:dyDescent="0.3">
      <c r="P31228" s="1"/>
    </row>
    <row r="31229" spans="16:16" x14ac:dyDescent="0.3">
      <c r="P31229" s="1"/>
    </row>
    <row r="31230" spans="16:16" x14ac:dyDescent="0.3">
      <c r="P31230" s="1"/>
    </row>
    <row r="31231" spans="16:16" x14ac:dyDescent="0.3">
      <c r="P31231" s="1"/>
    </row>
    <row r="31232" spans="16:16" x14ac:dyDescent="0.3">
      <c r="P31232" s="1"/>
    </row>
    <row r="31233" spans="16:16" x14ac:dyDescent="0.3">
      <c r="P31233" s="1"/>
    </row>
    <row r="31234" spans="16:16" x14ac:dyDescent="0.3">
      <c r="P31234" s="1"/>
    </row>
    <row r="31235" spans="16:16" x14ac:dyDescent="0.3">
      <c r="P31235" s="1"/>
    </row>
    <row r="31236" spans="16:16" x14ac:dyDescent="0.3">
      <c r="P31236" s="1"/>
    </row>
    <row r="31237" spans="16:16" x14ac:dyDescent="0.3">
      <c r="P31237" s="1"/>
    </row>
    <row r="31238" spans="16:16" x14ac:dyDescent="0.3">
      <c r="P31238" s="1"/>
    </row>
    <row r="31239" spans="16:16" x14ac:dyDescent="0.3">
      <c r="P31239" s="1"/>
    </row>
    <row r="31240" spans="16:16" x14ac:dyDescent="0.3">
      <c r="P31240" s="1"/>
    </row>
    <row r="31241" spans="16:16" x14ac:dyDescent="0.3">
      <c r="P31241" s="1"/>
    </row>
    <row r="31242" spans="16:16" x14ac:dyDescent="0.3">
      <c r="P31242" s="1"/>
    </row>
    <row r="31243" spans="16:16" x14ac:dyDescent="0.3">
      <c r="P31243" s="1"/>
    </row>
    <row r="31244" spans="16:16" x14ac:dyDescent="0.3">
      <c r="P31244" s="1"/>
    </row>
    <row r="31245" spans="16:16" x14ac:dyDescent="0.3">
      <c r="P31245" s="1"/>
    </row>
    <row r="31246" spans="16:16" x14ac:dyDescent="0.3">
      <c r="P31246" s="1"/>
    </row>
    <row r="31247" spans="16:16" x14ac:dyDescent="0.3">
      <c r="P31247" s="1"/>
    </row>
    <row r="31248" spans="16:16" x14ac:dyDescent="0.3">
      <c r="P31248" s="1"/>
    </row>
    <row r="31249" spans="16:16" x14ac:dyDescent="0.3">
      <c r="P31249" s="1"/>
    </row>
    <row r="31250" spans="16:16" x14ac:dyDescent="0.3">
      <c r="P31250" s="1"/>
    </row>
    <row r="31251" spans="16:16" x14ac:dyDescent="0.3">
      <c r="P31251" s="1"/>
    </row>
    <row r="31252" spans="16:16" x14ac:dyDescent="0.3">
      <c r="P31252" s="1"/>
    </row>
    <row r="31253" spans="16:16" x14ac:dyDescent="0.3">
      <c r="P31253" s="1"/>
    </row>
    <row r="31254" spans="16:16" x14ac:dyDescent="0.3">
      <c r="P31254" s="1"/>
    </row>
    <row r="31255" spans="16:16" x14ac:dyDescent="0.3">
      <c r="P31255" s="1"/>
    </row>
    <row r="31256" spans="16:16" x14ac:dyDescent="0.3">
      <c r="P31256" s="1"/>
    </row>
    <row r="31257" spans="16:16" x14ac:dyDescent="0.3">
      <c r="P31257" s="1"/>
    </row>
    <row r="31258" spans="16:16" x14ac:dyDescent="0.3">
      <c r="P31258" s="1"/>
    </row>
    <row r="31259" spans="16:16" x14ac:dyDescent="0.3">
      <c r="P31259" s="1"/>
    </row>
    <row r="31260" spans="16:16" x14ac:dyDescent="0.3">
      <c r="P31260" s="1"/>
    </row>
    <row r="31261" spans="16:16" x14ac:dyDescent="0.3">
      <c r="P31261" s="1"/>
    </row>
    <row r="31262" spans="16:16" x14ac:dyDescent="0.3">
      <c r="P31262" s="1"/>
    </row>
    <row r="31263" spans="16:16" x14ac:dyDescent="0.3">
      <c r="P31263" s="1"/>
    </row>
    <row r="31264" spans="16:16" x14ac:dyDescent="0.3">
      <c r="P31264" s="1"/>
    </row>
    <row r="31265" spans="16:16" x14ac:dyDescent="0.3">
      <c r="P31265" s="1"/>
    </row>
    <row r="31266" spans="16:16" x14ac:dyDescent="0.3">
      <c r="P31266" s="1"/>
    </row>
    <row r="31267" spans="16:16" x14ac:dyDescent="0.3">
      <c r="P31267" s="1"/>
    </row>
    <row r="31268" spans="16:16" x14ac:dyDescent="0.3">
      <c r="P31268" s="1"/>
    </row>
    <row r="31269" spans="16:16" x14ac:dyDescent="0.3">
      <c r="P31269" s="1"/>
    </row>
    <row r="31270" spans="16:16" x14ac:dyDescent="0.3">
      <c r="P31270" s="1"/>
    </row>
    <row r="31271" spans="16:16" x14ac:dyDescent="0.3">
      <c r="P31271" s="1"/>
    </row>
    <row r="31272" spans="16:16" x14ac:dyDescent="0.3">
      <c r="P31272" s="1"/>
    </row>
    <row r="31273" spans="16:16" x14ac:dyDescent="0.3">
      <c r="P31273" s="1"/>
    </row>
    <row r="31274" spans="16:16" x14ac:dyDescent="0.3">
      <c r="P31274" s="1"/>
    </row>
    <row r="31275" spans="16:16" x14ac:dyDescent="0.3">
      <c r="P31275" s="1"/>
    </row>
    <row r="31276" spans="16:16" x14ac:dyDescent="0.3">
      <c r="P31276" s="1"/>
    </row>
    <row r="31277" spans="16:16" x14ac:dyDescent="0.3">
      <c r="P31277" s="1"/>
    </row>
    <row r="31278" spans="16:16" x14ac:dyDescent="0.3">
      <c r="P31278" s="1"/>
    </row>
    <row r="31279" spans="16:16" x14ac:dyDescent="0.3">
      <c r="P31279" s="1"/>
    </row>
    <row r="31280" spans="16:16" x14ac:dyDescent="0.3">
      <c r="P31280" s="1"/>
    </row>
    <row r="31281" spans="16:16" x14ac:dyDescent="0.3">
      <c r="P31281" s="1"/>
    </row>
    <row r="31282" spans="16:16" x14ac:dyDescent="0.3">
      <c r="P31282" s="1"/>
    </row>
    <row r="31283" spans="16:16" x14ac:dyDescent="0.3">
      <c r="P31283" s="1"/>
    </row>
    <row r="31284" spans="16:16" x14ac:dyDescent="0.3">
      <c r="P31284" s="1"/>
    </row>
    <row r="31285" spans="16:16" x14ac:dyDescent="0.3">
      <c r="P31285" s="1"/>
    </row>
    <row r="31286" spans="16:16" x14ac:dyDescent="0.3">
      <c r="P31286" s="1"/>
    </row>
    <row r="31287" spans="16:16" x14ac:dyDescent="0.3">
      <c r="P31287" s="1"/>
    </row>
    <row r="31288" spans="16:16" x14ac:dyDescent="0.3">
      <c r="P31288" s="1"/>
    </row>
    <row r="31289" spans="16:16" x14ac:dyDescent="0.3">
      <c r="P31289" s="1"/>
    </row>
    <row r="31290" spans="16:16" x14ac:dyDescent="0.3">
      <c r="P31290" s="1"/>
    </row>
    <row r="31291" spans="16:16" x14ac:dyDescent="0.3">
      <c r="P31291" s="1"/>
    </row>
    <row r="31292" spans="16:16" x14ac:dyDescent="0.3">
      <c r="P31292" s="1"/>
    </row>
    <row r="31293" spans="16:16" x14ac:dyDescent="0.3">
      <c r="P31293" s="1"/>
    </row>
    <row r="31294" spans="16:16" x14ac:dyDescent="0.3">
      <c r="P31294" s="1"/>
    </row>
    <row r="31295" spans="16:16" x14ac:dyDescent="0.3">
      <c r="P31295" s="1"/>
    </row>
    <row r="31296" spans="16:16" x14ac:dyDescent="0.3">
      <c r="P31296" s="1"/>
    </row>
    <row r="31297" spans="16:16" x14ac:dyDescent="0.3">
      <c r="P31297" s="1"/>
    </row>
    <row r="31298" spans="16:16" x14ac:dyDescent="0.3">
      <c r="P31298" s="1"/>
    </row>
    <row r="31299" spans="16:16" x14ac:dyDescent="0.3">
      <c r="P31299" s="1"/>
    </row>
    <row r="31300" spans="16:16" x14ac:dyDescent="0.3">
      <c r="P31300" s="1"/>
    </row>
    <row r="31301" spans="16:16" x14ac:dyDescent="0.3">
      <c r="P31301" s="1"/>
    </row>
    <row r="31302" spans="16:16" x14ac:dyDescent="0.3">
      <c r="P31302" s="1"/>
    </row>
    <row r="31303" spans="16:16" x14ac:dyDescent="0.3">
      <c r="P31303" s="1"/>
    </row>
    <row r="31304" spans="16:16" x14ac:dyDescent="0.3">
      <c r="P31304" s="1"/>
    </row>
    <row r="31305" spans="16:16" x14ac:dyDescent="0.3">
      <c r="P31305" s="1"/>
    </row>
    <row r="31306" spans="16:16" x14ac:dyDescent="0.3">
      <c r="P31306" s="1"/>
    </row>
    <row r="31307" spans="16:16" x14ac:dyDescent="0.3">
      <c r="P31307" s="1"/>
    </row>
    <row r="31308" spans="16:16" x14ac:dyDescent="0.3">
      <c r="P31308" s="1"/>
    </row>
    <row r="31309" spans="16:16" x14ac:dyDescent="0.3">
      <c r="P31309" s="1"/>
    </row>
    <row r="31310" spans="16:16" x14ac:dyDescent="0.3">
      <c r="P31310" s="1"/>
    </row>
    <row r="31311" spans="16:16" x14ac:dyDescent="0.3">
      <c r="P31311" s="1"/>
    </row>
    <row r="31312" spans="16:16" x14ac:dyDescent="0.3">
      <c r="P31312" s="1"/>
    </row>
    <row r="31313" spans="16:16" x14ac:dyDescent="0.3">
      <c r="P31313" s="1"/>
    </row>
    <row r="31314" spans="16:16" x14ac:dyDescent="0.3">
      <c r="P31314" s="1"/>
    </row>
    <row r="31315" spans="16:16" x14ac:dyDescent="0.3">
      <c r="P31315" s="1"/>
    </row>
    <row r="31316" spans="16:16" x14ac:dyDescent="0.3">
      <c r="P31316" s="1"/>
    </row>
    <row r="31317" spans="16:16" x14ac:dyDescent="0.3">
      <c r="P31317" s="1"/>
    </row>
    <row r="31318" spans="16:16" x14ac:dyDescent="0.3">
      <c r="P31318" s="1"/>
    </row>
    <row r="31319" spans="16:16" x14ac:dyDescent="0.3">
      <c r="P31319" s="1"/>
    </row>
    <row r="31320" spans="16:16" x14ac:dyDescent="0.3">
      <c r="P31320" s="1"/>
    </row>
    <row r="31321" spans="16:16" x14ac:dyDescent="0.3">
      <c r="P31321" s="1"/>
    </row>
    <row r="31322" spans="16:16" x14ac:dyDescent="0.3">
      <c r="P31322" s="1"/>
    </row>
    <row r="31323" spans="16:16" x14ac:dyDescent="0.3">
      <c r="P31323" s="1"/>
    </row>
    <row r="31324" spans="16:16" x14ac:dyDescent="0.3">
      <c r="P31324" s="1"/>
    </row>
    <row r="31325" spans="16:16" x14ac:dyDescent="0.3">
      <c r="P31325" s="1"/>
    </row>
    <row r="31326" spans="16:16" x14ac:dyDescent="0.3">
      <c r="P31326" s="1"/>
    </row>
    <row r="31327" spans="16:16" x14ac:dyDescent="0.3">
      <c r="P31327" s="1"/>
    </row>
    <row r="31328" spans="16:16" x14ac:dyDescent="0.3">
      <c r="P31328" s="1"/>
    </row>
    <row r="31329" spans="16:16" x14ac:dyDescent="0.3">
      <c r="P31329" s="1"/>
    </row>
    <row r="31330" spans="16:16" x14ac:dyDescent="0.3">
      <c r="P31330" s="1"/>
    </row>
    <row r="31331" spans="16:16" x14ac:dyDescent="0.3">
      <c r="P31331" s="1"/>
    </row>
    <row r="31332" spans="16:16" x14ac:dyDescent="0.3">
      <c r="P31332" s="1"/>
    </row>
    <row r="31333" spans="16:16" x14ac:dyDescent="0.3">
      <c r="P31333" s="1"/>
    </row>
    <row r="31334" spans="16:16" x14ac:dyDescent="0.3">
      <c r="P31334" s="1"/>
    </row>
    <row r="31335" spans="16:16" x14ac:dyDescent="0.3">
      <c r="P31335" s="1"/>
    </row>
    <row r="31336" spans="16:16" x14ac:dyDescent="0.3">
      <c r="P31336" s="1"/>
    </row>
    <row r="31337" spans="16:16" x14ac:dyDescent="0.3">
      <c r="P31337" s="1"/>
    </row>
    <row r="31338" spans="16:16" x14ac:dyDescent="0.3">
      <c r="P31338" s="1"/>
    </row>
    <row r="31339" spans="16:16" x14ac:dyDescent="0.3">
      <c r="P31339" s="1"/>
    </row>
    <row r="31340" spans="16:16" x14ac:dyDescent="0.3">
      <c r="P31340" s="1"/>
    </row>
    <row r="31341" spans="16:16" x14ac:dyDescent="0.3">
      <c r="P31341" s="1"/>
    </row>
    <row r="31342" spans="16:16" x14ac:dyDescent="0.3">
      <c r="P31342" s="1"/>
    </row>
    <row r="31343" spans="16:16" x14ac:dyDescent="0.3">
      <c r="P31343" s="1"/>
    </row>
    <row r="31344" spans="16:16" x14ac:dyDescent="0.3">
      <c r="P31344" s="1"/>
    </row>
    <row r="31345" spans="16:16" x14ac:dyDescent="0.3">
      <c r="P31345" s="1"/>
    </row>
    <row r="31346" spans="16:16" x14ac:dyDescent="0.3">
      <c r="P31346" s="1"/>
    </row>
    <row r="31347" spans="16:16" x14ac:dyDescent="0.3">
      <c r="P31347" s="1"/>
    </row>
    <row r="31348" spans="16:16" x14ac:dyDescent="0.3">
      <c r="P31348" s="1"/>
    </row>
    <row r="31349" spans="16:16" x14ac:dyDescent="0.3">
      <c r="P31349" s="1"/>
    </row>
    <row r="31350" spans="16:16" x14ac:dyDescent="0.3">
      <c r="P31350" s="1"/>
    </row>
    <row r="31351" spans="16:16" x14ac:dyDescent="0.3">
      <c r="P31351" s="1"/>
    </row>
    <row r="31352" spans="16:16" x14ac:dyDescent="0.3">
      <c r="P31352" s="1"/>
    </row>
    <row r="31353" spans="16:16" x14ac:dyDescent="0.3">
      <c r="P31353" s="1"/>
    </row>
    <row r="31354" spans="16:16" x14ac:dyDescent="0.3">
      <c r="P31354" s="1"/>
    </row>
    <row r="31355" spans="16:16" x14ac:dyDescent="0.3">
      <c r="P31355" s="1"/>
    </row>
    <row r="31356" spans="16:16" x14ac:dyDescent="0.3">
      <c r="P31356" s="1"/>
    </row>
    <row r="31357" spans="16:16" x14ac:dyDescent="0.3">
      <c r="P31357" s="1"/>
    </row>
    <row r="31358" spans="16:16" x14ac:dyDescent="0.3">
      <c r="P31358" s="1"/>
    </row>
    <row r="31359" spans="16:16" x14ac:dyDescent="0.3">
      <c r="P31359" s="1"/>
    </row>
    <row r="31360" spans="16:16" x14ac:dyDescent="0.3">
      <c r="P31360" s="1"/>
    </row>
    <row r="31361" spans="16:16" x14ac:dyDescent="0.3">
      <c r="P31361" s="1"/>
    </row>
    <row r="31362" spans="16:16" x14ac:dyDescent="0.3">
      <c r="P31362" s="1"/>
    </row>
    <row r="31363" spans="16:16" x14ac:dyDescent="0.3">
      <c r="P31363" s="1"/>
    </row>
    <row r="31364" spans="16:16" x14ac:dyDescent="0.3">
      <c r="P31364" s="1"/>
    </row>
    <row r="31365" spans="16:16" x14ac:dyDescent="0.3">
      <c r="P31365" s="1"/>
    </row>
    <row r="31366" spans="16:16" x14ac:dyDescent="0.3">
      <c r="P31366" s="1"/>
    </row>
    <row r="31367" spans="16:16" x14ac:dyDescent="0.3">
      <c r="P31367" s="1"/>
    </row>
    <row r="31368" spans="16:16" x14ac:dyDescent="0.3">
      <c r="P31368" s="1"/>
    </row>
    <row r="31369" spans="16:16" x14ac:dyDescent="0.3">
      <c r="P31369" s="1"/>
    </row>
    <row r="31370" spans="16:16" x14ac:dyDescent="0.3">
      <c r="P31370" s="1"/>
    </row>
    <row r="31371" spans="16:16" x14ac:dyDescent="0.3">
      <c r="P31371" s="1"/>
    </row>
    <row r="31372" spans="16:16" x14ac:dyDescent="0.3">
      <c r="P31372" s="1"/>
    </row>
    <row r="31373" spans="16:16" x14ac:dyDescent="0.3">
      <c r="P31373" s="1"/>
    </row>
    <row r="31374" spans="16:16" x14ac:dyDescent="0.3">
      <c r="P31374" s="1"/>
    </row>
    <row r="31375" spans="16:16" x14ac:dyDescent="0.3">
      <c r="P31375" s="1"/>
    </row>
    <row r="31376" spans="16:16" x14ac:dyDescent="0.3">
      <c r="P31376" s="1"/>
    </row>
    <row r="31377" spans="16:16" x14ac:dyDescent="0.3">
      <c r="P31377" s="1"/>
    </row>
    <row r="31378" spans="16:16" x14ac:dyDescent="0.3">
      <c r="P31378" s="1"/>
    </row>
    <row r="31379" spans="16:16" x14ac:dyDescent="0.3">
      <c r="P31379" s="1"/>
    </row>
    <row r="31380" spans="16:16" x14ac:dyDescent="0.3">
      <c r="P31380" s="1"/>
    </row>
    <row r="31381" spans="16:16" x14ac:dyDescent="0.3">
      <c r="P31381" s="1"/>
    </row>
    <row r="31382" spans="16:16" x14ac:dyDescent="0.3">
      <c r="P31382" s="1"/>
    </row>
    <row r="31383" spans="16:16" x14ac:dyDescent="0.3">
      <c r="P31383" s="1"/>
    </row>
    <row r="31384" spans="16:16" x14ac:dyDescent="0.3">
      <c r="P31384" s="1"/>
    </row>
    <row r="31385" spans="16:16" x14ac:dyDescent="0.3">
      <c r="P31385" s="1"/>
    </row>
    <row r="31386" spans="16:16" x14ac:dyDescent="0.3">
      <c r="P31386" s="1"/>
    </row>
    <row r="31387" spans="16:16" x14ac:dyDescent="0.3">
      <c r="P31387" s="1"/>
    </row>
    <row r="31388" spans="16:16" x14ac:dyDescent="0.3">
      <c r="P31388" s="1"/>
    </row>
    <row r="31389" spans="16:16" x14ac:dyDescent="0.3">
      <c r="P31389" s="1"/>
    </row>
    <row r="31390" spans="16:16" x14ac:dyDescent="0.3">
      <c r="P31390" s="1"/>
    </row>
    <row r="31391" spans="16:16" x14ac:dyDescent="0.3">
      <c r="P31391" s="1"/>
    </row>
    <row r="31392" spans="16:16" x14ac:dyDescent="0.3">
      <c r="P31392" s="1"/>
    </row>
    <row r="31393" spans="16:16" x14ac:dyDescent="0.3">
      <c r="P31393" s="1"/>
    </row>
    <row r="31394" spans="16:16" x14ac:dyDescent="0.3">
      <c r="P31394" s="1"/>
    </row>
    <row r="31395" spans="16:16" x14ac:dyDescent="0.3">
      <c r="P31395" s="1"/>
    </row>
    <row r="31396" spans="16:16" x14ac:dyDescent="0.3">
      <c r="P31396" s="1"/>
    </row>
    <row r="31397" spans="16:16" x14ac:dyDescent="0.3">
      <c r="P31397" s="1"/>
    </row>
    <row r="31398" spans="16:16" x14ac:dyDescent="0.3">
      <c r="P31398" s="1"/>
    </row>
    <row r="31399" spans="16:16" x14ac:dyDescent="0.3">
      <c r="P31399" s="1"/>
    </row>
    <row r="31400" spans="16:16" x14ac:dyDescent="0.3">
      <c r="P31400" s="1"/>
    </row>
    <row r="31401" spans="16:16" x14ac:dyDescent="0.3">
      <c r="P31401" s="1"/>
    </row>
    <row r="31402" spans="16:16" x14ac:dyDescent="0.3">
      <c r="P31402" s="1"/>
    </row>
    <row r="31403" spans="16:16" x14ac:dyDescent="0.3">
      <c r="P31403" s="1"/>
    </row>
    <row r="31404" spans="16:16" x14ac:dyDescent="0.3">
      <c r="P31404" s="1"/>
    </row>
    <row r="31405" spans="16:16" x14ac:dyDescent="0.3">
      <c r="P31405" s="1"/>
    </row>
    <row r="31406" spans="16:16" x14ac:dyDescent="0.3">
      <c r="P31406" s="1"/>
    </row>
    <row r="31407" spans="16:16" x14ac:dyDescent="0.3">
      <c r="P31407" s="1"/>
    </row>
    <row r="31408" spans="16:16" x14ac:dyDescent="0.3">
      <c r="P31408" s="1"/>
    </row>
    <row r="31409" spans="16:16" x14ac:dyDescent="0.3">
      <c r="P31409" s="1"/>
    </row>
    <row r="31410" spans="16:16" x14ac:dyDescent="0.3">
      <c r="P31410" s="1"/>
    </row>
    <row r="31411" spans="16:16" x14ac:dyDescent="0.3">
      <c r="P31411" s="1"/>
    </row>
    <row r="31412" spans="16:16" x14ac:dyDescent="0.3">
      <c r="P31412" s="1"/>
    </row>
    <row r="31413" spans="16:16" x14ac:dyDescent="0.3">
      <c r="P31413" s="1"/>
    </row>
    <row r="31414" spans="16:16" x14ac:dyDescent="0.3">
      <c r="P31414" s="1"/>
    </row>
    <row r="31415" spans="16:16" x14ac:dyDescent="0.3">
      <c r="P31415" s="1"/>
    </row>
    <row r="31416" spans="16:16" x14ac:dyDescent="0.3">
      <c r="P31416" s="1"/>
    </row>
    <row r="31417" spans="16:16" x14ac:dyDescent="0.3">
      <c r="P31417" s="1"/>
    </row>
    <row r="31418" spans="16:16" x14ac:dyDescent="0.3">
      <c r="P31418" s="1"/>
    </row>
    <row r="31419" spans="16:16" x14ac:dyDescent="0.3">
      <c r="P31419" s="1"/>
    </row>
    <row r="31420" spans="16:16" x14ac:dyDescent="0.3">
      <c r="P31420" s="1"/>
    </row>
    <row r="31421" spans="16:16" x14ac:dyDescent="0.3">
      <c r="P31421" s="1"/>
    </row>
    <row r="31422" spans="16:16" x14ac:dyDescent="0.3">
      <c r="P31422" s="1"/>
    </row>
    <row r="31423" spans="16:16" x14ac:dyDescent="0.3">
      <c r="P31423" s="1"/>
    </row>
    <row r="31424" spans="16:16" x14ac:dyDescent="0.3">
      <c r="P31424" s="1"/>
    </row>
    <row r="31425" spans="16:16" x14ac:dyDescent="0.3">
      <c r="P31425" s="1"/>
    </row>
    <row r="31426" spans="16:16" x14ac:dyDescent="0.3">
      <c r="P31426" s="1"/>
    </row>
    <row r="31427" spans="16:16" x14ac:dyDescent="0.3">
      <c r="P31427" s="1"/>
    </row>
    <row r="31428" spans="16:16" x14ac:dyDescent="0.3">
      <c r="P31428" s="1"/>
    </row>
    <row r="31429" spans="16:16" x14ac:dyDescent="0.3">
      <c r="P31429" s="1"/>
    </row>
    <row r="31430" spans="16:16" x14ac:dyDescent="0.3">
      <c r="P31430" s="1"/>
    </row>
    <row r="31431" spans="16:16" x14ac:dyDescent="0.3">
      <c r="P31431" s="1"/>
    </row>
    <row r="31432" spans="16:16" x14ac:dyDescent="0.3">
      <c r="P31432" s="1"/>
    </row>
    <row r="31433" spans="16:16" x14ac:dyDescent="0.3">
      <c r="P31433" s="1"/>
    </row>
    <row r="31434" spans="16:16" x14ac:dyDescent="0.3">
      <c r="P31434" s="1"/>
    </row>
    <row r="31435" spans="16:16" x14ac:dyDescent="0.3">
      <c r="P31435" s="1"/>
    </row>
    <row r="31436" spans="16:16" x14ac:dyDescent="0.3">
      <c r="P31436" s="1"/>
    </row>
    <row r="31437" spans="16:16" x14ac:dyDescent="0.3">
      <c r="P31437" s="1"/>
    </row>
    <row r="31438" spans="16:16" x14ac:dyDescent="0.3">
      <c r="P31438" s="1"/>
    </row>
    <row r="31439" spans="16:16" x14ac:dyDescent="0.3">
      <c r="P31439" s="1"/>
    </row>
    <row r="31440" spans="16:16" x14ac:dyDescent="0.3">
      <c r="P31440" s="1"/>
    </row>
    <row r="31441" spans="16:16" x14ac:dyDescent="0.3">
      <c r="P31441" s="1"/>
    </row>
    <row r="31442" spans="16:16" x14ac:dyDescent="0.3">
      <c r="P31442" s="1"/>
    </row>
    <row r="31443" spans="16:16" x14ac:dyDescent="0.3">
      <c r="P31443" s="1"/>
    </row>
    <row r="31444" spans="16:16" x14ac:dyDescent="0.3">
      <c r="P31444" s="1"/>
    </row>
    <row r="31445" spans="16:16" x14ac:dyDescent="0.3">
      <c r="P31445" s="1"/>
    </row>
    <row r="31446" spans="16:16" x14ac:dyDescent="0.3">
      <c r="P31446" s="1"/>
    </row>
    <row r="31447" spans="16:16" x14ac:dyDescent="0.3">
      <c r="P31447" s="1"/>
    </row>
    <row r="31448" spans="16:16" x14ac:dyDescent="0.3">
      <c r="P31448" s="1"/>
    </row>
    <row r="31449" spans="16:16" x14ac:dyDescent="0.3">
      <c r="P31449" s="1"/>
    </row>
    <row r="31450" spans="16:16" x14ac:dyDescent="0.3">
      <c r="P31450" s="1"/>
    </row>
    <row r="31451" spans="16:16" x14ac:dyDescent="0.3">
      <c r="P31451" s="1"/>
    </row>
    <row r="31452" spans="16:16" x14ac:dyDescent="0.3">
      <c r="P31452" s="1"/>
    </row>
    <row r="31453" spans="16:16" x14ac:dyDescent="0.3">
      <c r="P31453" s="1"/>
    </row>
    <row r="31454" spans="16:16" x14ac:dyDescent="0.3">
      <c r="P31454" s="1"/>
    </row>
    <row r="31455" spans="16:16" x14ac:dyDescent="0.3">
      <c r="P31455" s="1"/>
    </row>
    <row r="31456" spans="16:16" x14ac:dyDescent="0.3">
      <c r="P31456" s="1"/>
    </row>
    <row r="31457" spans="16:16" x14ac:dyDescent="0.3">
      <c r="P31457" s="1"/>
    </row>
    <row r="31458" spans="16:16" x14ac:dyDescent="0.3">
      <c r="P31458" s="1"/>
    </row>
    <row r="31459" spans="16:16" x14ac:dyDescent="0.3">
      <c r="P31459" s="1"/>
    </row>
    <row r="31460" spans="16:16" x14ac:dyDescent="0.3">
      <c r="P31460" s="1"/>
    </row>
    <row r="31461" spans="16:16" x14ac:dyDescent="0.3">
      <c r="P31461" s="1"/>
    </row>
    <row r="31462" spans="16:16" x14ac:dyDescent="0.3">
      <c r="P31462" s="1"/>
    </row>
    <row r="31463" spans="16:16" x14ac:dyDescent="0.3">
      <c r="P31463" s="1"/>
    </row>
    <row r="31464" spans="16:16" x14ac:dyDescent="0.3">
      <c r="P31464" s="1"/>
    </row>
    <row r="31465" spans="16:16" x14ac:dyDescent="0.3">
      <c r="P31465" s="1"/>
    </row>
    <row r="31466" spans="16:16" x14ac:dyDescent="0.3">
      <c r="P31466" s="1"/>
    </row>
    <row r="31467" spans="16:16" x14ac:dyDescent="0.3">
      <c r="P31467" s="1"/>
    </row>
    <row r="31468" spans="16:16" x14ac:dyDescent="0.3">
      <c r="P31468" s="1"/>
    </row>
    <row r="31469" spans="16:16" x14ac:dyDescent="0.3">
      <c r="P31469" s="1"/>
    </row>
    <row r="31470" spans="16:16" x14ac:dyDescent="0.3">
      <c r="P31470" s="1"/>
    </row>
    <row r="31471" spans="16:16" x14ac:dyDescent="0.3">
      <c r="P31471" s="1"/>
    </row>
    <row r="31472" spans="16:16" x14ac:dyDescent="0.3">
      <c r="P31472" s="1"/>
    </row>
    <row r="31473" spans="16:16" x14ac:dyDescent="0.3">
      <c r="P31473" s="1"/>
    </row>
    <row r="31474" spans="16:16" x14ac:dyDescent="0.3">
      <c r="P31474" s="1"/>
    </row>
    <row r="31475" spans="16:16" x14ac:dyDescent="0.3">
      <c r="P31475" s="1"/>
    </row>
    <row r="31476" spans="16:16" x14ac:dyDescent="0.3">
      <c r="P31476" s="1"/>
    </row>
    <row r="31477" spans="16:16" x14ac:dyDescent="0.3">
      <c r="P31477" s="1"/>
    </row>
    <row r="31478" spans="16:16" x14ac:dyDescent="0.3">
      <c r="P31478" s="1"/>
    </row>
    <row r="31479" spans="16:16" x14ac:dyDescent="0.3">
      <c r="P31479" s="1"/>
    </row>
    <row r="31480" spans="16:16" x14ac:dyDescent="0.3">
      <c r="P31480" s="1"/>
    </row>
    <row r="31481" spans="16:16" x14ac:dyDescent="0.3">
      <c r="P31481" s="1"/>
    </row>
    <row r="31482" spans="16:16" x14ac:dyDescent="0.3">
      <c r="P31482" s="1"/>
    </row>
    <row r="31483" spans="16:16" x14ac:dyDescent="0.3">
      <c r="P31483" s="1"/>
    </row>
    <row r="31484" spans="16:16" x14ac:dyDescent="0.3">
      <c r="P31484" s="1"/>
    </row>
    <row r="31485" spans="16:16" x14ac:dyDescent="0.3">
      <c r="P31485" s="1"/>
    </row>
    <row r="31486" spans="16:16" x14ac:dyDescent="0.3">
      <c r="P31486" s="1"/>
    </row>
    <row r="31487" spans="16:16" x14ac:dyDescent="0.3">
      <c r="P31487" s="1"/>
    </row>
    <row r="31488" spans="16:16" x14ac:dyDescent="0.3">
      <c r="P31488" s="1"/>
    </row>
    <row r="31489" spans="16:16" x14ac:dyDescent="0.3">
      <c r="P31489" s="1"/>
    </row>
    <row r="31490" spans="16:16" x14ac:dyDescent="0.3">
      <c r="P31490" s="1"/>
    </row>
    <row r="31491" spans="16:16" x14ac:dyDescent="0.3">
      <c r="P31491" s="1"/>
    </row>
    <row r="31492" spans="16:16" x14ac:dyDescent="0.3">
      <c r="P31492" s="1"/>
    </row>
    <row r="31493" spans="16:16" x14ac:dyDescent="0.3">
      <c r="P31493" s="1"/>
    </row>
    <row r="31494" spans="16:16" x14ac:dyDescent="0.3">
      <c r="P31494" s="1"/>
    </row>
    <row r="31495" spans="16:16" x14ac:dyDescent="0.3">
      <c r="P31495" s="1"/>
    </row>
    <row r="31496" spans="16:16" x14ac:dyDescent="0.3">
      <c r="P31496" s="1"/>
    </row>
    <row r="31497" spans="16:16" x14ac:dyDescent="0.3">
      <c r="P31497" s="1"/>
    </row>
    <row r="31498" spans="16:16" x14ac:dyDescent="0.3">
      <c r="P31498" s="1"/>
    </row>
    <row r="31499" spans="16:16" x14ac:dyDescent="0.3">
      <c r="P31499" s="1"/>
    </row>
    <row r="31500" spans="16:16" x14ac:dyDescent="0.3">
      <c r="P31500" s="1"/>
    </row>
    <row r="31501" spans="16:16" x14ac:dyDescent="0.3">
      <c r="P31501" s="1"/>
    </row>
    <row r="31502" spans="16:16" x14ac:dyDescent="0.3">
      <c r="P31502" s="1"/>
    </row>
    <row r="31503" spans="16:16" x14ac:dyDescent="0.3">
      <c r="P31503" s="1"/>
    </row>
    <row r="31504" spans="16:16" x14ac:dyDescent="0.3">
      <c r="P31504" s="1"/>
    </row>
    <row r="31505" spans="16:16" x14ac:dyDescent="0.3">
      <c r="P31505" s="1"/>
    </row>
    <row r="31506" spans="16:16" x14ac:dyDescent="0.3">
      <c r="P31506" s="1"/>
    </row>
    <row r="31507" spans="16:16" x14ac:dyDescent="0.3">
      <c r="P31507" s="1"/>
    </row>
    <row r="31508" spans="16:16" x14ac:dyDescent="0.3">
      <c r="P31508" s="1"/>
    </row>
    <row r="31509" spans="16:16" x14ac:dyDescent="0.3">
      <c r="P31509" s="1"/>
    </row>
    <row r="31510" spans="16:16" x14ac:dyDescent="0.3">
      <c r="P31510" s="1"/>
    </row>
    <row r="31511" spans="16:16" x14ac:dyDescent="0.3">
      <c r="P31511" s="1"/>
    </row>
    <row r="31512" spans="16:16" x14ac:dyDescent="0.3">
      <c r="P31512" s="1"/>
    </row>
    <row r="31513" spans="16:16" x14ac:dyDescent="0.3">
      <c r="P31513" s="1"/>
    </row>
    <row r="31514" spans="16:16" x14ac:dyDescent="0.3">
      <c r="P31514" s="1"/>
    </row>
    <row r="31515" spans="16:16" x14ac:dyDescent="0.3">
      <c r="P31515" s="1"/>
    </row>
    <row r="31516" spans="16:16" x14ac:dyDescent="0.3">
      <c r="P31516" s="1"/>
    </row>
    <row r="31517" spans="16:16" x14ac:dyDescent="0.3">
      <c r="P31517" s="1"/>
    </row>
    <row r="31518" spans="16:16" x14ac:dyDescent="0.3">
      <c r="P31518" s="1"/>
    </row>
    <row r="31519" spans="16:16" x14ac:dyDescent="0.3">
      <c r="P31519" s="1"/>
    </row>
    <row r="31520" spans="16:16" x14ac:dyDescent="0.3">
      <c r="P31520" s="1"/>
    </row>
    <row r="31521" spans="16:16" x14ac:dyDescent="0.3">
      <c r="P31521" s="1"/>
    </row>
    <row r="31522" spans="16:16" x14ac:dyDescent="0.3">
      <c r="P31522" s="1"/>
    </row>
    <row r="31523" spans="16:16" x14ac:dyDescent="0.3">
      <c r="P31523" s="1"/>
    </row>
    <row r="31524" spans="16:16" x14ac:dyDescent="0.3">
      <c r="P31524" s="1"/>
    </row>
    <row r="31525" spans="16:16" x14ac:dyDescent="0.3">
      <c r="P31525" s="1"/>
    </row>
    <row r="31526" spans="16:16" x14ac:dyDescent="0.3">
      <c r="P31526" s="1"/>
    </row>
    <row r="31527" spans="16:16" x14ac:dyDescent="0.3">
      <c r="P31527" s="1"/>
    </row>
    <row r="31528" spans="16:16" x14ac:dyDescent="0.3">
      <c r="P31528" s="1"/>
    </row>
    <row r="31529" spans="16:16" x14ac:dyDescent="0.3">
      <c r="P31529" s="1"/>
    </row>
    <row r="31530" spans="16:16" x14ac:dyDescent="0.3">
      <c r="P31530" s="1"/>
    </row>
    <row r="31531" spans="16:16" x14ac:dyDescent="0.3">
      <c r="P31531" s="1"/>
    </row>
    <row r="31532" spans="16:16" x14ac:dyDescent="0.3">
      <c r="P31532" s="1"/>
    </row>
    <row r="31533" spans="16:16" x14ac:dyDescent="0.3">
      <c r="P31533" s="1"/>
    </row>
    <row r="31534" spans="16:16" x14ac:dyDescent="0.3">
      <c r="P31534" s="1"/>
    </row>
    <row r="31535" spans="16:16" x14ac:dyDescent="0.3">
      <c r="P31535" s="1"/>
    </row>
    <row r="31536" spans="16:16" x14ac:dyDescent="0.3">
      <c r="P31536" s="1"/>
    </row>
    <row r="31537" spans="16:16" x14ac:dyDescent="0.3">
      <c r="P31537" s="1"/>
    </row>
    <row r="31538" spans="16:16" x14ac:dyDescent="0.3">
      <c r="P31538" s="1"/>
    </row>
    <row r="31539" spans="16:16" x14ac:dyDescent="0.3">
      <c r="P31539" s="1"/>
    </row>
    <row r="31540" spans="16:16" x14ac:dyDescent="0.3">
      <c r="P31540" s="1"/>
    </row>
    <row r="31541" spans="16:16" x14ac:dyDescent="0.3">
      <c r="P31541" s="1"/>
    </row>
    <row r="31542" spans="16:16" x14ac:dyDescent="0.3">
      <c r="P31542" s="1"/>
    </row>
    <row r="31543" spans="16:16" x14ac:dyDescent="0.3">
      <c r="P31543" s="1"/>
    </row>
    <row r="31544" spans="16:16" x14ac:dyDescent="0.3">
      <c r="P31544" s="1"/>
    </row>
    <row r="31545" spans="16:16" x14ac:dyDescent="0.3">
      <c r="P31545" s="1"/>
    </row>
    <row r="31546" spans="16:16" x14ac:dyDescent="0.3">
      <c r="P31546" s="1"/>
    </row>
    <row r="31547" spans="16:16" x14ac:dyDescent="0.3">
      <c r="P31547" s="1"/>
    </row>
    <row r="31548" spans="16:16" x14ac:dyDescent="0.3">
      <c r="P31548" s="1"/>
    </row>
    <row r="31549" spans="16:16" x14ac:dyDescent="0.3">
      <c r="P31549" s="1"/>
    </row>
    <row r="31550" spans="16:16" x14ac:dyDescent="0.3">
      <c r="P31550" s="1"/>
    </row>
    <row r="31551" spans="16:16" x14ac:dyDescent="0.3">
      <c r="P31551" s="1"/>
    </row>
    <row r="31552" spans="16:16" x14ac:dyDescent="0.3">
      <c r="P31552" s="1"/>
    </row>
    <row r="31553" spans="16:16" x14ac:dyDescent="0.3">
      <c r="P31553" s="1"/>
    </row>
    <row r="31554" spans="16:16" x14ac:dyDescent="0.3">
      <c r="P31554" s="1"/>
    </row>
    <row r="31555" spans="16:16" x14ac:dyDescent="0.3">
      <c r="P31555" s="1"/>
    </row>
    <row r="31556" spans="16:16" x14ac:dyDescent="0.3">
      <c r="P31556" s="1"/>
    </row>
    <row r="31557" spans="16:16" x14ac:dyDescent="0.3">
      <c r="P31557" s="1"/>
    </row>
    <row r="31558" spans="16:16" x14ac:dyDescent="0.3">
      <c r="P31558" s="1"/>
    </row>
    <row r="31559" spans="16:16" x14ac:dyDescent="0.3">
      <c r="P31559" s="1"/>
    </row>
    <row r="31560" spans="16:16" x14ac:dyDescent="0.3">
      <c r="P31560" s="1"/>
    </row>
    <row r="31561" spans="16:16" x14ac:dyDescent="0.3">
      <c r="P31561" s="1"/>
    </row>
    <row r="31562" spans="16:16" x14ac:dyDescent="0.3">
      <c r="P31562" s="1"/>
    </row>
    <row r="31563" spans="16:16" x14ac:dyDescent="0.3">
      <c r="P31563" s="1"/>
    </row>
    <row r="31564" spans="16:16" x14ac:dyDescent="0.3">
      <c r="P31564" s="1"/>
    </row>
    <row r="31565" spans="16:16" x14ac:dyDescent="0.3">
      <c r="P31565" s="1"/>
    </row>
    <row r="31566" spans="16:16" x14ac:dyDescent="0.3">
      <c r="P31566" s="1"/>
    </row>
    <row r="31567" spans="16:16" x14ac:dyDescent="0.3">
      <c r="P31567" s="1"/>
    </row>
    <row r="31568" spans="16:16" x14ac:dyDescent="0.3">
      <c r="P31568" s="1"/>
    </row>
    <row r="31569" spans="16:16" x14ac:dyDescent="0.3">
      <c r="P31569" s="1"/>
    </row>
    <row r="31570" spans="16:16" x14ac:dyDescent="0.3">
      <c r="P31570" s="1"/>
    </row>
    <row r="31571" spans="16:16" x14ac:dyDescent="0.3">
      <c r="P31571" s="1"/>
    </row>
    <row r="31572" spans="16:16" x14ac:dyDescent="0.3">
      <c r="P31572" s="1"/>
    </row>
    <row r="31573" spans="16:16" x14ac:dyDescent="0.3">
      <c r="P31573" s="1"/>
    </row>
    <row r="31574" spans="16:16" x14ac:dyDescent="0.3">
      <c r="P31574" s="1"/>
    </row>
    <row r="31575" spans="16:16" x14ac:dyDescent="0.3">
      <c r="P31575" s="1"/>
    </row>
    <row r="31576" spans="16:16" x14ac:dyDescent="0.3">
      <c r="P31576" s="1"/>
    </row>
    <row r="31577" spans="16:16" x14ac:dyDescent="0.3">
      <c r="P31577" s="1"/>
    </row>
    <row r="31578" spans="16:16" x14ac:dyDescent="0.3">
      <c r="P31578" s="1"/>
    </row>
    <row r="31579" spans="16:16" x14ac:dyDescent="0.3">
      <c r="P31579" s="1"/>
    </row>
    <row r="31580" spans="16:16" x14ac:dyDescent="0.3">
      <c r="P31580" s="1"/>
    </row>
    <row r="31581" spans="16:16" x14ac:dyDescent="0.3">
      <c r="P31581" s="1"/>
    </row>
    <row r="31582" spans="16:16" x14ac:dyDescent="0.3">
      <c r="P31582" s="1"/>
    </row>
    <row r="31583" spans="16:16" x14ac:dyDescent="0.3">
      <c r="P31583" s="1"/>
    </row>
    <row r="31584" spans="16:16" x14ac:dyDescent="0.3">
      <c r="P31584" s="1"/>
    </row>
    <row r="31585" spans="16:16" x14ac:dyDescent="0.3">
      <c r="P31585" s="1"/>
    </row>
    <row r="31586" spans="16:16" x14ac:dyDescent="0.3">
      <c r="P31586" s="1"/>
    </row>
    <row r="31587" spans="16:16" x14ac:dyDescent="0.3">
      <c r="P31587" s="1"/>
    </row>
    <row r="31588" spans="16:16" x14ac:dyDescent="0.3">
      <c r="P31588" s="1"/>
    </row>
    <row r="31589" spans="16:16" x14ac:dyDescent="0.3">
      <c r="P31589" s="1"/>
    </row>
    <row r="31590" spans="16:16" x14ac:dyDescent="0.3">
      <c r="P31590" s="1"/>
    </row>
    <row r="31591" spans="16:16" x14ac:dyDescent="0.3">
      <c r="P31591" s="1"/>
    </row>
    <row r="31592" spans="16:16" x14ac:dyDescent="0.3">
      <c r="P31592" s="1"/>
    </row>
    <row r="31593" spans="16:16" x14ac:dyDescent="0.3">
      <c r="P31593" s="1"/>
    </row>
    <row r="31594" spans="16:16" x14ac:dyDescent="0.3">
      <c r="P31594" s="1"/>
    </row>
    <row r="31595" spans="16:16" x14ac:dyDescent="0.3">
      <c r="P31595" s="1"/>
    </row>
    <row r="31596" spans="16:16" x14ac:dyDescent="0.3">
      <c r="P31596" s="1"/>
    </row>
    <row r="31597" spans="16:16" x14ac:dyDescent="0.3">
      <c r="P31597" s="1"/>
    </row>
    <row r="31598" spans="16:16" x14ac:dyDescent="0.3">
      <c r="P31598" s="1"/>
    </row>
    <row r="31599" spans="16:16" x14ac:dyDescent="0.3">
      <c r="P31599" s="1"/>
    </row>
    <row r="31600" spans="16:16" x14ac:dyDescent="0.3">
      <c r="P31600" s="1"/>
    </row>
    <row r="31601" spans="16:16" x14ac:dyDescent="0.3">
      <c r="P31601" s="1"/>
    </row>
    <row r="31602" spans="16:16" x14ac:dyDescent="0.3">
      <c r="P31602" s="1"/>
    </row>
    <row r="31603" spans="16:16" x14ac:dyDescent="0.3">
      <c r="P31603" s="1"/>
    </row>
    <row r="31604" spans="16:16" x14ac:dyDescent="0.3">
      <c r="P31604" s="1"/>
    </row>
    <row r="31605" spans="16:16" x14ac:dyDescent="0.3">
      <c r="P31605" s="1"/>
    </row>
    <row r="31606" spans="16:16" x14ac:dyDescent="0.3">
      <c r="P31606" s="1"/>
    </row>
    <row r="31607" spans="16:16" x14ac:dyDescent="0.3">
      <c r="P31607" s="1"/>
    </row>
    <row r="31608" spans="16:16" x14ac:dyDescent="0.3">
      <c r="P31608" s="1"/>
    </row>
    <row r="31609" spans="16:16" x14ac:dyDescent="0.3">
      <c r="P31609" s="1"/>
    </row>
    <row r="31610" spans="16:16" x14ac:dyDescent="0.3">
      <c r="P31610" s="1"/>
    </row>
    <row r="31611" spans="16:16" x14ac:dyDescent="0.3">
      <c r="P31611" s="1"/>
    </row>
    <row r="31612" spans="16:16" x14ac:dyDescent="0.3">
      <c r="P31612" s="1"/>
    </row>
    <row r="31613" spans="16:16" x14ac:dyDescent="0.3">
      <c r="P31613" s="1"/>
    </row>
    <row r="31614" spans="16:16" x14ac:dyDescent="0.3">
      <c r="P31614" s="1"/>
    </row>
    <row r="31615" spans="16:16" x14ac:dyDescent="0.3">
      <c r="P31615" s="1"/>
    </row>
    <row r="31616" spans="16:16" x14ac:dyDescent="0.3">
      <c r="P31616" s="1"/>
    </row>
    <row r="31617" spans="16:16" x14ac:dyDescent="0.3">
      <c r="P31617" s="1"/>
    </row>
    <row r="31618" spans="16:16" x14ac:dyDescent="0.3">
      <c r="P31618" s="1"/>
    </row>
    <row r="31619" spans="16:16" x14ac:dyDescent="0.3">
      <c r="P31619" s="1"/>
    </row>
    <row r="31620" spans="16:16" x14ac:dyDescent="0.3">
      <c r="P31620" s="1"/>
    </row>
    <row r="31621" spans="16:16" x14ac:dyDescent="0.3">
      <c r="P31621" s="1"/>
    </row>
    <row r="31622" spans="16:16" x14ac:dyDescent="0.3">
      <c r="P31622" s="1"/>
    </row>
    <row r="31623" spans="16:16" x14ac:dyDescent="0.3">
      <c r="P31623" s="1"/>
    </row>
    <row r="31624" spans="16:16" x14ac:dyDescent="0.3">
      <c r="P31624" s="1"/>
    </row>
    <row r="31625" spans="16:16" x14ac:dyDescent="0.3">
      <c r="P31625" s="1"/>
    </row>
    <row r="31626" spans="16:16" x14ac:dyDescent="0.3">
      <c r="P31626" s="1"/>
    </row>
    <row r="31627" spans="16:16" x14ac:dyDescent="0.3">
      <c r="P31627" s="1"/>
    </row>
    <row r="31628" spans="16:16" x14ac:dyDescent="0.3">
      <c r="P31628" s="1"/>
    </row>
    <row r="31629" spans="16:16" x14ac:dyDescent="0.3">
      <c r="P31629" s="1"/>
    </row>
    <row r="31630" spans="16:16" x14ac:dyDescent="0.3">
      <c r="P31630" s="1"/>
    </row>
    <row r="31631" spans="16:16" x14ac:dyDescent="0.3">
      <c r="P31631" s="1"/>
    </row>
    <row r="31632" spans="16:16" x14ac:dyDescent="0.3">
      <c r="P31632" s="1"/>
    </row>
    <row r="31633" spans="16:16" x14ac:dyDescent="0.3">
      <c r="P31633" s="1"/>
    </row>
    <row r="31634" spans="16:16" x14ac:dyDescent="0.3">
      <c r="P31634" s="1"/>
    </row>
    <row r="31635" spans="16:16" x14ac:dyDescent="0.3">
      <c r="P31635" s="1"/>
    </row>
    <row r="31636" spans="16:16" x14ac:dyDescent="0.3">
      <c r="P31636" s="1"/>
    </row>
    <row r="31637" spans="16:16" x14ac:dyDescent="0.3">
      <c r="P31637" s="1"/>
    </row>
    <row r="31638" spans="16:16" x14ac:dyDescent="0.3">
      <c r="P31638" s="1"/>
    </row>
    <row r="31639" spans="16:16" x14ac:dyDescent="0.3">
      <c r="P31639" s="1"/>
    </row>
    <row r="31640" spans="16:16" x14ac:dyDescent="0.3">
      <c r="P31640" s="1"/>
    </row>
    <row r="31641" spans="16:16" x14ac:dyDescent="0.3">
      <c r="P31641" s="1"/>
    </row>
    <row r="31642" spans="16:16" x14ac:dyDescent="0.3">
      <c r="P31642" s="1"/>
    </row>
    <row r="31643" spans="16:16" x14ac:dyDescent="0.3">
      <c r="P31643" s="1"/>
    </row>
    <row r="31644" spans="16:16" x14ac:dyDescent="0.3">
      <c r="P31644" s="1"/>
    </row>
    <row r="31645" spans="16:16" x14ac:dyDescent="0.3">
      <c r="P31645" s="1"/>
    </row>
    <row r="31646" spans="16:16" x14ac:dyDescent="0.3">
      <c r="P31646" s="1"/>
    </row>
    <row r="31647" spans="16:16" x14ac:dyDescent="0.3">
      <c r="P31647" s="1"/>
    </row>
    <row r="31648" spans="16:16" x14ac:dyDescent="0.3">
      <c r="P31648" s="1"/>
    </row>
    <row r="31649" spans="16:16" x14ac:dyDescent="0.3">
      <c r="P31649" s="1"/>
    </row>
    <row r="31650" spans="16:16" x14ac:dyDescent="0.3">
      <c r="P31650" s="1"/>
    </row>
    <row r="31651" spans="16:16" x14ac:dyDescent="0.3">
      <c r="P31651" s="1"/>
    </row>
    <row r="31652" spans="16:16" x14ac:dyDescent="0.3">
      <c r="P31652" s="1"/>
    </row>
    <row r="31653" spans="16:16" x14ac:dyDescent="0.3">
      <c r="P31653" s="1"/>
    </row>
    <row r="31654" spans="16:16" x14ac:dyDescent="0.3">
      <c r="P31654" s="1"/>
    </row>
    <row r="31655" spans="16:16" x14ac:dyDescent="0.3">
      <c r="P31655" s="1"/>
    </row>
    <row r="31656" spans="16:16" x14ac:dyDescent="0.3">
      <c r="P31656" s="1"/>
    </row>
    <row r="31657" spans="16:16" x14ac:dyDescent="0.3">
      <c r="P31657" s="1"/>
    </row>
    <row r="31658" spans="16:16" x14ac:dyDescent="0.3">
      <c r="P31658" s="1"/>
    </row>
    <row r="31659" spans="16:16" x14ac:dyDescent="0.3">
      <c r="P31659" s="1"/>
    </row>
    <row r="31660" spans="16:16" x14ac:dyDescent="0.3">
      <c r="P31660" s="1"/>
    </row>
    <row r="31661" spans="16:16" x14ac:dyDescent="0.3">
      <c r="P31661" s="1"/>
    </row>
    <row r="31662" spans="16:16" x14ac:dyDescent="0.3">
      <c r="P31662" s="1"/>
    </row>
    <row r="31663" spans="16:16" x14ac:dyDescent="0.3">
      <c r="P31663" s="1"/>
    </row>
    <row r="31664" spans="16:16" x14ac:dyDescent="0.3">
      <c r="P31664" s="1"/>
    </row>
    <row r="31665" spans="16:16" x14ac:dyDescent="0.3">
      <c r="P31665" s="1"/>
    </row>
    <row r="31666" spans="16:16" x14ac:dyDescent="0.3">
      <c r="P31666" s="1"/>
    </row>
    <row r="31667" spans="16:16" x14ac:dyDescent="0.3">
      <c r="P31667" s="1"/>
    </row>
    <row r="31668" spans="16:16" x14ac:dyDescent="0.3">
      <c r="P31668" s="1"/>
    </row>
    <row r="31669" spans="16:16" x14ac:dyDescent="0.3">
      <c r="P31669" s="1"/>
    </row>
    <row r="31670" spans="16:16" x14ac:dyDescent="0.3">
      <c r="P31670" s="1"/>
    </row>
    <row r="31671" spans="16:16" x14ac:dyDescent="0.3">
      <c r="P31671" s="1"/>
    </row>
    <row r="31672" spans="16:16" x14ac:dyDescent="0.3">
      <c r="P31672" s="1"/>
    </row>
    <row r="31673" spans="16:16" x14ac:dyDescent="0.3">
      <c r="P31673" s="1"/>
    </row>
    <row r="31674" spans="16:16" x14ac:dyDescent="0.3">
      <c r="P31674" s="1"/>
    </row>
    <row r="31675" spans="16:16" x14ac:dyDescent="0.3">
      <c r="P31675" s="1"/>
    </row>
    <row r="31676" spans="16:16" x14ac:dyDescent="0.3">
      <c r="P31676" s="1"/>
    </row>
    <row r="31677" spans="16:16" x14ac:dyDescent="0.3">
      <c r="P31677" s="1"/>
    </row>
    <row r="31678" spans="16:16" x14ac:dyDescent="0.3">
      <c r="P31678" s="1"/>
    </row>
    <row r="31679" spans="16:16" x14ac:dyDescent="0.3">
      <c r="P31679" s="1"/>
    </row>
    <row r="31680" spans="16:16" x14ac:dyDescent="0.3">
      <c r="P31680" s="1"/>
    </row>
    <row r="31681" spans="16:16" x14ac:dyDescent="0.3">
      <c r="P31681" s="1"/>
    </row>
    <row r="31682" spans="16:16" x14ac:dyDescent="0.3">
      <c r="P31682" s="1"/>
    </row>
    <row r="31683" spans="16:16" x14ac:dyDescent="0.3">
      <c r="P31683" s="1"/>
    </row>
    <row r="31684" spans="16:16" x14ac:dyDescent="0.3">
      <c r="P31684" s="1"/>
    </row>
    <row r="31685" spans="16:16" x14ac:dyDescent="0.3">
      <c r="P31685" s="1"/>
    </row>
    <row r="31686" spans="16:16" x14ac:dyDescent="0.3">
      <c r="P31686" s="1"/>
    </row>
    <row r="31687" spans="16:16" x14ac:dyDescent="0.3">
      <c r="P31687" s="1"/>
    </row>
    <row r="31688" spans="16:16" x14ac:dyDescent="0.3">
      <c r="P31688" s="1"/>
    </row>
    <row r="31689" spans="16:16" x14ac:dyDescent="0.3">
      <c r="P31689" s="1"/>
    </row>
    <row r="31690" spans="16:16" x14ac:dyDescent="0.3">
      <c r="P31690" s="1"/>
    </row>
    <row r="31691" spans="16:16" x14ac:dyDescent="0.3">
      <c r="P31691" s="1"/>
    </row>
    <row r="31692" spans="16:16" x14ac:dyDescent="0.3">
      <c r="P31692" s="1"/>
    </row>
    <row r="31693" spans="16:16" x14ac:dyDescent="0.3">
      <c r="P31693" s="1"/>
    </row>
    <row r="31694" spans="16:16" x14ac:dyDescent="0.3">
      <c r="P31694" s="1"/>
    </row>
    <row r="31695" spans="16:16" x14ac:dyDescent="0.3">
      <c r="P31695" s="1"/>
    </row>
    <row r="31696" spans="16:16" x14ac:dyDescent="0.3">
      <c r="P31696" s="1"/>
    </row>
    <row r="31697" spans="16:16" x14ac:dyDescent="0.3">
      <c r="P31697" s="1"/>
    </row>
    <row r="31698" spans="16:16" x14ac:dyDescent="0.3">
      <c r="P31698" s="1"/>
    </row>
    <row r="31699" spans="16:16" x14ac:dyDescent="0.3">
      <c r="P31699" s="1"/>
    </row>
    <row r="31700" spans="16:16" x14ac:dyDescent="0.3">
      <c r="P31700" s="1"/>
    </row>
    <row r="31701" spans="16:16" x14ac:dyDescent="0.3">
      <c r="P31701" s="1"/>
    </row>
    <row r="31702" spans="16:16" x14ac:dyDescent="0.3">
      <c r="P31702" s="1"/>
    </row>
    <row r="31703" spans="16:16" x14ac:dyDescent="0.3">
      <c r="P31703" s="1"/>
    </row>
    <row r="31704" spans="16:16" x14ac:dyDescent="0.3">
      <c r="P31704" s="1"/>
    </row>
    <row r="31705" spans="16:16" x14ac:dyDescent="0.3">
      <c r="P31705" s="1"/>
    </row>
    <row r="31706" spans="16:16" x14ac:dyDescent="0.3">
      <c r="P31706" s="1"/>
    </row>
    <row r="31707" spans="16:16" x14ac:dyDescent="0.3">
      <c r="P31707" s="1"/>
    </row>
    <row r="31708" spans="16:16" x14ac:dyDescent="0.3">
      <c r="P31708" s="1"/>
    </row>
    <row r="31709" spans="16:16" x14ac:dyDescent="0.3">
      <c r="P31709" s="1"/>
    </row>
    <row r="31710" spans="16:16" x14ac:dyDescent="0.3">
      <c r="P31710" s="1"/>
    </row>
    <row r="31711" spans="16:16" x14ac:dyDescent="0.3">
      <c r="P31711" s="1"/>
    </row>
    <row r="31712" spans="16:16" x14ac:dyDescent="0.3">
      <c r="P31712" s="1"/>
    </row>
    <row r="31713" spans="16:16" x14ac:dyDescent="0.3">
      <c r="P31713" s="1"/>
    </row>
    <row r="31714" spans="16:16" x14ac:dyDescent="0.3">
      <c r="P31714" s="1"/>
    </row>
    <row r="31715" spans="16:16" x14ac:dyDescent="0.3">
      <c r="P31715" s="1"/>
    </row>
    <row r="31716" spans="16:16" x14ac:dyDescent="0.3">
      <c r="P31716" s="1"/>
    </row>
    <row r="31717" spans="16:16" x14ac:dyDescent="0.3">
      <c r="P31717" s="1"/>
    </row>
    <row r="31718" spans="16:16" x14ac:dyDescent="0.3">
      <c r="P31718" s="1"/>
    </row>
    <row r="31719" spans="16:16" x14ac:dyDescent="0.3">
      <c r="P31719" s="1"/>
    </row>
    <row r="31720" spans="16:16" x14ac:dyDescent="0.3">
      <c r="P31720" s="1"/>
    </row>
    <row r="31721" spans="16:16" x14ac:dyDescent="0.3">
      <c r="P31721" s="1"/>
    </row>
    <row r="31722" spans="16:16" x14ac:dyDescent="0.3">
      <c r="P31722" s="1"/>
    </row>
    <row r="31723" spans="16:16" x14ac:dyDescent="0.3">
      <c r="P31723" s="1"/>
    </row>
    <row r="31724" spans="16:16" x14ac:dyDescent="0.3">
      <c r="P31724" s="1"/>
    </row>
    <row r="31725" spans="16:16" x14ac:dyDescent="0.3">
      <c r="P31725" s="1"/>
    </row>
    <row r="31726" spans="16:16" x14ac:dyDescent="0.3">
      <c r="P31726" s="1"/>
    </row>
    <row r="31727" spans="16:16" x14ac:dyDescent="0.3">
      <c r="P31727" s="1"/>
    </row>
    <row r="31728" spans="16:16" x14ac:dyDescent="0.3">
      <c r="P31728" s="1"/>
    </row>
    <row r="31729" spans="16:16" x14ac:dyDescent="0.3">
      <c r="P31729" s="1"/>
    </row>
    <row r="31730" spans="16:16" x14ac:dyDescent="0.3">
      <c r="P31730" s="1"/>
    </row>
    <row r="31731" spans="16:16" x14ac:dyDescent="0.3">
      <c r="P31731" s="1"/>
    </row>
    <row r="31732" spans="16:16" x14ac:dyDescent="0.3">
      <c r="P31732" s="1"/>
    </row>
    <row r="31733" spans="16:16" x14ac:dyDescent="0.3">
      <c r="P31733" s="1"/>
    </row>
    <row r="31734" spans="16:16" x14ac:dyDescent="0.3">
      <c r="P31734" s="1"/>
    </row>
    <row r="31735" spans="16:16" x14ac:dyDescent="0.3">
      <c r="P31735" s="1"/>
    </row>
    <row r="31736" spans="16:16" x14ac:dyDescent="0.3">
      <c r="P31736" s="1"/>
    </row>
    <row r="31737" spans="16:16" x14ac:dyDescent="0.3">
      <c r="P31737" s="1"/>
    </row>
    <row r="31738" spans="16:16" x14ac:dyDescent="0.3">
      <c r="P31738" s="1"/>
    </row>
    <row r="31739" spans="16:16" x14ac:dyDescent="0.3">
      <c r="P31739" s="1"/>
    </row>
    <row r="31740" spans="16:16" x14ac:dyDescent="0.3">
      <c r="P31740" s="1"/>
    </row>
    <row r="31741" spans="16:16" x14ac:dyDescent="0.3">
      <c r="P31741" s="1"/>
    </row>
    <row r="31742" spans="16:16" x14ac:dyDescent="0.3">
      <c r="P31742" s="1"/>
    </row>
    <row r="31743" spans="16:16" x14ac:dyDescent="0.3">
      <c r="P31743" s="1"/>
    </row>
    <row r="31744" spans="16:16" x14ac:dyDescent="0.3">
      <c r="P31744" s="1"/>
    </row>
    <row r="31745" spans="16:16" x14ac:dyDescent="0.3">
      <c r="P31745" s="1"/>
    </row>
    <row r="31746" spans="16:16" x14ac:dyDescent="0.3">
      <c r="P31746" s="1"/>
    </row>
    <row r="31747" spans="16:16" x14ac:dyDescent="0.3">
      <c r="P31747" s="1"/>
    </row>
    <row r="31748" spans="16:16" x14ac:dyDescent="0.3">
      <c r="P31748" s="1"/>
    </row>
    <row r="31749" spans="16:16" x14ac:dyDescent="0.3">
      <c r="P31749" s="1"/>
    </row>
    <row r="31750" spans="16:16" x14ac:dyDescent="0.3">
      <c r="P31750" s="1"/>
    </row>
    <row r="31751" spans="16:16" x14ac:dyDescent="0.3">
      <c r="P31751" s="1"/>
    </row>
    <row r="31752" spans="16:16" x14ac:dyDescent="0.3">
      <c r="P31752" s="1"/>
    </row>
    <row r="31753" spans="16:16" x14ac:dyDescent="0.3">
      <c r="P31753" s="1"/>
    </row>
    <row r="31754" spans="16:16" x14ac:dyDescent="0.3">
      <c r="P31754" s="1"/>
    </row>
    <row r="31755" spans="16:16" x14ac:dyDescent="0.3">
      <c r="P31755" s="1"/>
    </row>
    <row r="31756" spans="16:16" x14ac:dyDescent="0.3">
      <c r="P31756" s="1"/>
    </row>
    <row r="31757" spans="16:16" x14ac:dyDescent="0.3">
      <c r="P31757" s="1"/>
    </row>
    <row r="31758" spans="16:16" x14ac:dyDescent="0.3">
      <c r="P31758" s="1"/>
    </row>
    <row r="31759" spans="16:16" x14ac:dyDescent="0.3">
      <c r="P31759" s="1"/>
    </row>
    <row r="31760" spans="16:16" x14ac:dyDescent="0.3">
      <c r="P31760" s="1"/>
    </row>
    <row r="31761" spans="16:16" x14ac:dyDescent="0.3">
      <c r="P31761" s="1"/>
    </row>
    <row r="31762" spans="16:16" x14ac:dyDescent="0.3">
      <c r="P31762" s="1"/>
    </row>
    <row r="31763" spans="16:16" x14ac:dyDescent="0.3">
      <c r="P31763" s="1"/>
    </row>
    <row r="31764" spans="16:16" x14ac:dyDescent="0.3">
      <c r="P31764" s="1"/>
    </row>
    <row r="31765" spans="16:16" x14ac:dyDescent="0.3">
      <c r="P31765" s="1"/>
    </row>
    <row r="31766" spans="16:16" x14ac:dyDescent="0.3">
      <c r="P31766" s="1"/>
    </row>
    <row r="31767" spans="16:16" x14ac:dyDescent="0.3">
      <c r="P31767" s="1"/>
    </row>
    <row r="31768" spans="16:16" x14ac:dyDescent="0.3">
      <c r="P31768" s="1"/>
    </row>
    <row r="31769" spans="16:16" x14ac:dyDescent="0.3">
      <c r="P31769" s="1"/>
    </row>
    <row r="31770" spans="16:16" x14ac:dyDescent="0.3">
      <c r="P31770" s="1"/>
    </row>
    <row r="31771" spans="16:16" x14ac:dyDescent="0.3">
      <c r="P31771" s="1"/>
    </row>
    <row r="31772" spans="16:16" x14ac:dyDescent="0.3">
      <c r="P31772" s="1"/>
    </row>
    <row r="31773" spans="16:16" x14ac:dyDescent="0.3">
      <c r="P31773" s="1"/>
    </row>
    <row r="31774" spans="16:16" x14ac:dyDescent="0.3">
      <c r="P31774" s="1"/>
    </row>
    <row r="31775" spans="16:16" x14ac:dyDescent="0.3">
      <c r="P31775" s="1"/>
    </row>
    <row r="31776" spans="16:16" x14ac:dyDescent="0.3">
      <c r="P31776" s="1"/>
    </row>
    <row r="31777" spans="16:16" x14ac:dyDescent="0.3">
      <c r="P31777" s="1"/>
    </row>
    <row r="31778" spans="16:16" x14ac:dyDescent="0.3">
      <c r="P31778" s="1"/>
    </row>
    <row r="31779" spans="16:16" x14ac:dyDescent="0.3">
      <c r="P31779" s="1"/>
    </row>
    <row r="31780" spans="16:16" x14ac:dyDescent="0.3">
      <c r="P31780" s="1"/>
    </row>
    <row r="31781" spans="16:16" x14ac:dyDescent="0.3">
      <c r="P31781" s="1"/>
    </row>
    <row r="31782" spans="16:16" x14ac:dyDescent="0.3">
      <c r="P31782" s="1"/>
    </row>
    <row r="31783" spans="16:16" x14ac:dyDescent="0.3">
      <c r="P31783" s="1"/>
    </row>
    <row r="31784" spans="16:16" x14ac:dyDescent="0.3">
      <c r="P31784" s="1"/>
    </row>
    <row r="31785" spans="16:16" x14ac:dyDescent="0.3">
      <c r="P31785" s="1"/>
    </row>
    <row r="31786" spans="16:16" x14ac:dyDescent="0.3">
      <c r="P31786" s="1"/>
    </row>
    <row r="31787" spans="16:16" x14ac:dyDescent="0.3">
      <c r="P31787" s="1"/>
    </row>
    <row r="31788" spans="16:16" x14ac:dyDescent="0.3">
      <c r="P31788" s="1"/>
    </row>
    <row r="31789" spans="16:16" x14ac:dyDescent="0.3">
      <c r="P31789" s="1"/>
    </row>
    <row r="31790" spans="16:16" x14ac:dyDescent="0.3">
      <c r="P31790" s="1"/>
    </row>
    <row r="31791" spans="16:16" x14ac:dyDescent="0.3">
      <c r="P31791" s="1"/>
    </row>
    <row r="31792" spans="16:16" x14ac:dyDescent="0.3">
      <c r="P31792" s="1"/>
    </row>
    <row r="31793" spans="16:16" x14ac:dyDescent="0.3">
      <c r="P31793" s="1"/>
    </row>
    <row r="31794" spans="16:16" x14ac:dyDescent="0.3">
      <c r="P31794" s="1"/>
    </row>
    <row r="31795" spans="16:16" x14ac:dyDescent="0.3">
      <c r="P31795" s="1"/>
    </row>
    <row r="31796" spans="16:16" x14ac:dyDescent="0.3">
      <c r="P31796" s="1"/>
    </row>
    <row r="31797" spans="16:16" x14ac:dyDescent="0.3">
      <c r="P31797" s="1"/>
    </row>
    <row r="31798" spans="16:16" x14ac:dyDescent="0.3">
      <c r="P31798" s="1"/>
    </row>
    <row r="31799" spans="16:16" x14ac:dyDescent="0.3">
      <c r="P31799" s="1"/>
    </row>
    <row r="31800" spans="16:16" x14ac:dyDescent="0.3">
      <c r="P31800" s="1"/>
    </row>
    <row r="31801" spans="16:16" x14ac:dyDescent="0.3">
      <c r="P31801" s="1"/>
    </row>
    <row r="31802" spans="16:16" x14ac:dyDescent="0.3">
      <c r="P31802" s="1"/>
    </row>
    <row r="31803" spans="16:16" x14ac:dyDescent="0.3">
      <c r="P31803" s="1"/>
    </row>
    <row r="31804" spans="16:16" x14ac:dyDescent="0.3">
      <c r="P31804" s="1"/>
    </row>
    <row r="31805" spans="16:16" x14ac:dyDescent="0.3">
      <c r="P31805" s="1"/>
    </row>
    <row r="31806" spans="16:16" x14ac:dyDescent="0.3">
      <c r="P31806" s="1"/>
    </row>
    <row r="31807" spans="16:16" x14ac:dyDescent="0.3">
      <c r="P31807" s="1"/>
    </row>
    <row r="31808" spans="16:16" x14ac:dyDescent="0.3">
      <c r="P31808" s="1"/>
    </row>
    <row r="31809" spans="16:16" x14ac:dyDescent="0.3">
      <c r="P31809" s="1"/>
    </row>
    <row r="31810" spans="16:16" x14ac:dyDescent="0.3">
      <c r="P31810" s="1"/>
    </row>
    <row r="31811" spans="16:16" x14ac:dyDescent="0.3">
      <c r="P31811" s="1"/>
    </row>
    <row r="31812" spans="16:16" x14ac:dyDescent="0.3">
      <c r="P31812" s="1"/>
    </row>
    <row r="31813" spans="16:16" x14ac:dyDescent="0.3">
      <c r="P31813" s="1"/>
    </row>
    <row r="31814" spans="16:16" x14ac:dyDescent="0.3">
      <c r="P31814" s="1"/>
    </row>
    <row r="31815" spans="16:16" x14ac:dyDescent="0.3">
      <c r="P31815" s="1"/>
    </row>
    <row r="31816" spans="16:16" x14ac:dyDescent="0.3">
      <c r="P31816" s="1"/>
    </row>
    <row r="31817" spans="16:16" x14ac:dyDescent="0.3">
      <c r="P31817" s="1"/>
    </row>
    <row r="31818" spans="16:16" x14ac:dyDescent="0.3">
      <c r="P31818" s="1"/>
    </row>
    <row r="31819" spans="16:16" x14ac:dyDescent="0.3">
      <c r="P31819" s="1"/>
    </row>
    <row r="31820" spans="16:16" x14ac:dyDescent="0.3">
      <c r="P31820" s="1"/>
    </row>
    <row r="31821" spans="16:16" x14ac:dyDescent="0.3">
      <c r="P31821" s="1"/>
    </row>
    <row r="31822" spans="16:16" x14ac:dyDescent="0.3">
      <c r="P31822" s="1"/>
    </row>
    <row r="31823" spans="16:16" x14ac:dyDescent="0.3">
      <c r="P31823" s="1"/>
    </row>
    <row r="31824" spans="16:16" x14ac:dyDescent="0.3">
      <c r="P31824" s="1"/>
    </row>
    <row r="31825" spans="16:16" x14ac:dyDescent="0.3">
      <c r="P31825" s="1"/>
    </row>
    <row r="31826" spans="16:16" x14ac:dyDescent="0.3">
      <c r="P31826" s="1"/>
    </row>
    <row r="31827" spans="16:16" x14ac:dyDescent="0.3">
      <c r="P31827" s="1"/>
    </row>
    <row r="31828" spans="16:16" x14ac:dyDescent="0.3">
      <c r="P31828" s="1"/>
    </row>
    <row r="31829" spans="16:16" x14ac:dyDescent="0.3">
      <c r="P31829" s="1"/>
    </row>
    <row r="31830" spans="16:16" x14ac:dyDescent="0.3">
      <c r="P31830" s="1"/>
    </row>
    <row r="31831" spans="16:16" x14ac:dyDescent="0.3">
      <c r="P31831" s="1"/>
    </row>
    <row r="31832" spans="16:16" x14ac:dyDescent="0.3">
      <c r="P31832" s="1"/>
    </row>
    <row r="31833" spans="16:16" x14ac:dyDescent="0.3">
      <c r="P31833" s="1"/>
    </row>
    <row r="31834" spans="16:16" x14ac:dyDescent="0.3">
      <c r="P31834" s="1"/>
    </row>
    <row r="31835" spans="16:16" x14ac:dyDescent="0.3">
      <c r="P31835" s="1"/>
    </row>
    <row r="31836" spans="16:16" x14ac:dyDescent="0.3">
      <c r="P31836" s="1"/>
    </row>
    <row r="31837" spans="16:16" x14ac:dyDescent="0.3">
      <c r="P31837" s="1"/>
    </row>
    <row r="31838" spans="16:16" x14ac:dyDescent="0.3">
      <c r="P31838" s="1"/>
    </row>
    <row r="31839" spans="16:16" x14ac:dyDescent="0.3">
      <c r="P31839" s="1"/>
    </row>
    <row r="31840" spans="16:16" x14ac:dyDescent="0.3">
      <c r="P31840" s="1"/>
    </row>
    <row r="31841" spans="16:16" x14ac:dyDescent="0.3">
      <c r="P31841" s="1"/>
    </row>
    <row r="31842" spans="16:16" x14ac:dyDescent="0.3">
      <c r="P31842" s="1"/>
    </row>
    <row r="31843" spans="16:16" x14ac:dyDescent="0.3">
      <c r="P31843" s="1"/>
    </row>
    <row r="31844" spans="16:16" x14ac:dyDescent="0.3">
      <c r="P31844" s="1"/>
    </row>
    <row r="31845" spans="16:16" x14ac:dyDescent="0.3">
      <c r="P31845" s="1"/>
    </row>
    <row r="31846" spans="16:16" x14ac:dyDescent="0.3">
      <c r="P31846" s="1"/>
    </row>
    <row r="31847" spans="16:16" x14ac:dyDescent="0.3">
      <c r="P31847" s="1"/>
    </row>
    <row r="31848" spans="16:16" x14ac:dyDescent="0.3">
      <c r="P31848" s="1"/>
    </row>
    <row r="31849" spans="16:16" x14ac:dyDescent="0.3">
      <c r="P31849" s="1"/>
    </row>
    <row r="31850" spans="16:16" x14ac:dyDescent="0.3">
      <c r="P31850" s="1"/>
    </row>
    <row r="31851" spans="16:16" x14ac:dyDescent="0.3">
      <c r="P31851" s="1"/>
    </row>
    <row r="31852" spans="16:16" x14ac:dyDescent="0.3">
      <c r="P31852" s="1"/>
    </row>
    <row r="31853" spans="16:16" x14ac:dyDescent="0.3">
      <c r="P31853" s="1"/>
    </row>
    <row r="31854" spans="16:16" x14ac:dyDescent="0.3">
      <c r="P31854" s="1"/>
    </row>
    <row r="31855" spans="16:16" x14ac:dyDescent="0.3">
      <c r="P31855" s="1"/>
    </row>
    <row r="31856" spans="16:16" x14ac:dyDescent="0.3">
      <c r="P31856" s="1"/>
    </row>
    <row r="31857" spans="16:16" x14ac:dyDescent="0.3">
      <c r="P31857" s="1"/>
    </row>
    <row r="31858" spans="16:16" x14ac:dyDescent="0.3">
      <c r="P31858" s="1"/>
    </row>
    <row r="31859" spans="16:16" x14ac:dyDescent="0.3">
      <c r="P31859" s="1"/>
    </row>
    <row r="31860" spans="16:16" x14ac:dyDescent="0.3">
      <c r="P31860" s="1"/>
    </row>
    <row r="31861" spans="16:16" x14ac:dyDescent="0.3">
      <c r="P31861" s="1"/>
    </row>
    <row r="31862" spans="16:16" x14ac:dyDescent="0.3">
      <c r="P31862" s="1"/>
    </row>
    <row r="31863" spans="16:16" x14ac:dyDescent="0.3">
      <c r="P31863" s="1"/>
    </row>
    <row r="31864" spans="16:16" x14ac:dyDescent="0.3">
      <c r="P31864" s="1"/>
    </row>
    <row r="31865" spans="16:16" x14ac:dyDescent="0.3">
      <c r="P31865" s="1"/>
    </row>
    <row r="31866" spans="16:16" x14ac:dyDescent="0.3">
      <c r="P31866" s="1"/>
    </row>
    <row r="31867" spans="16:16" x14ac:dyDescent="0.3">
      <c r="P31867" s="1"/>
    </row>
    <row r="31868" spans="16:16" x14ac:dyDescent="0.3">
      <c r="P31868" s="1"/>
    </row>
    <row r="31869" spans="16:16" x14ac:dyDescent="0.3">
      <c r="P31869" s="1"/>
    </row>
    <row r="31870" spans="16:16" x14ac:dyDescent="0.3">
      <c r="P31870" s="1"/>
    </row>
    <row r="31871" spans="16:16" x14ac:dyDescent="0.3">
      <c r="P31871" s="1"/>
    </row>
    <row r="31872" spans="16:16" x14ac:dyDescent="0.3">
      <c r="P31872" s="1"/>
    </row>
    <row r="31873" spans="16:16" x14ac:dyDescent="0.3">
      <c r="P31873" s="1"/>
    </row>
    <row r="31874" spans="16:16" x14ac:dyDescent="0.3">
      <c r="P31874" s="1"/>
    </row>
    <row r="31875" spans="16:16" x14ac:dyDescent="0.3">
      <c r="P31875" s="1"/>
    </row>
    <row r="31876" spans="16:16" x14ac:dyDescent="0.3">
      <c r="P31876" s="1"/>
    </row>
    <row r="31877" spans="16:16" x14ac:dyDescent="0.3">
      <c r="P31877" s="1"/>
    </row>
    <row r="31878" spans="16:16" x14ac:dyDescent="0.3">
      <c r="P31878" s="1"/>
    </row>
    <row r="31879" spans="16:16" x14ac:dyDescent="0.3">
      <c r="P31879" s="1"/>
    </row>
    <row r="31880" spans="16:16" x14ac:dyDescent="0.3">
      <c r="P31880" s="1"/>
    </row>
    <row r="31881" spans="16:16" x14ac:dyDescent="0.3">
      <c r="P31881" s="1"/>
    </row>
    <row r="31882" spans="16:16" x14ac:dyDescent="0.3">
      <c r="P31882" s="1"/>
    </row>
    <row r="31883" spans="16:16" x14ac:dyDescent="0.3">
      <c r="P31883" s="1"/>
    </row>
    <row r="31884" spans="16:16" x14ac:dyDescent="0.3">
      <c r="P31884" s="1"/>
    </row>
    <row r="31885" spans="16:16" x14ac:dyDescent="0.3">
      <c r="P31885" s="1"/>
    </row>
    <row r="31886" spans="16:16" x14ac:dyDescent="0.3">
      <c r="P31886" s="1"/>
    </row>
    <row r="31887" spans="16:16" x14ac:dyDescent="0.3">
      <c r="P31887" s="1"/>
    </row>
    <row r="31888" spans="16:16" x14ac:dyDescent="0.3">
      <c r="P31888" s="1"/>
    </row>
    <row r="31889" spans="16:16" x14ac:dyDescent="0.3">
      <c r="P31889" s="1"/>
    </row>
    <row r="31890" spans="16:16" x14ac:dyDescent="0.3">
      <c r="P31890" s="1"/>
    </row>
    <row r="31891" spans="16:16" x14ac:dyDescent="0.3">
      <c r="P31891" s="1"/>
    </row>
    <row r="31892" spans="16:16" x14ac:dyDescent="0.3">
      <c r="P31892" s="1"/>
    </row>
    <row r="31893" spans="16:16" x14ac:dyDescent="0.3">
      <c r="P31893" s="1"/>
    </row>
    <row r="31894" spans="16:16" x14ac:dyDescent="0.3">
      <c r="P31894" s="1"/>
    </row>
    <row r="31895" spans="16:16" x14ac:dyDescent="0.3">
      <c r="P31895" s="1"/>
    </row>
    <row r="31896" spans="16:16" x14ac:dyDescent="0.3">
      <c r="P31896" s="1"/>
    </row>
    <row r="31897" spans="16:16" x14ac:dyDescent="0.3">
      <c r="P31897" s="1"/>
    </row>
    <row r="31898" spans="16:16" x14ac:dyDescent="0.3">
      <c r="P31898" s="1"/>
    </row>
    <row r="31899" spans="16:16" x14ac:dyDescent="0.3">
      <c r="P31899" s="1"/>
    </row>
    <row r="31900" spans="16:16" x14ac:dyDescent="0.3">
      <c r="P31900" s="1"/>
    </row>
    <row r="31901" spans="16:16" x14ac:dyDescent="0.3">
      <c r="P31901" s="1"/>
    </row>
    <row r="31902" spans="16:16" x14ac:dyDescent="0.3">
      <c r="P31902" s="1"/>
    </row>
    <row r="31903" spans="16:16" x14ac:dyDescent="0.3">
      <c r="P31903" s="1"/>
    </row>
    <row r="31904" spans="16:16" x14ac:dyDescent="0.3">
      <c r="P31904" s="1"/>
    </row>
    <row r="31905" spans="16:16" x14ac:dyDescent="0.3">
      <c r="P31905" s="1"/>
    </row>
    <row r="31906" spans="16:16" x14ac:dyDescent="0.3">
      <c r="P31906" s="1"/>
    </row>
    <row r="31907" spans="16:16" x14ac:dyDescent="0.3">
      <c r="P31907" s="1"/>
    </row>
    <row r="31908" spans="16:16" x14ac:dyDescent="0.3">
      <c r="P31908" s="1"/>
    </row>
    <row r="31909" spans="16:16" x14ac:dyDescent="0.3">
      <c r="P31909" s="1"/>
    </row>
    <row r="31910" spans="16:16" x14ac:dyDescent="0.3">
      <c r="P31910" s="1"/>
    </row>
    <row r="31911" spans="16:16" x14ac:dyDescent="0.3">
      <c r="P31911" s="1"/>
    </row>
    <row r="31912" spans="16:16" x14ac:dyDescent="0.3">
      <c r="P31912" s="1"/>
    </row>
    <row r="31913" spans="16:16" x14ac:dyDescent="0.3">
      <c r="P31913" s="1"/>
    </row>
    <row r="31914" spans="16:16" x14ac:dyDescent="0.3">
      <c r="P31914" s="1"/>
    </row>
    <row r="31915" spans="16:16" x14ac:dyDescent="0.3">
      <c r="P31915" s="1"/>
    </row>
    <row r="31916" spans="16:16" x14ac:dyDescent="0.3">
      <c r="P31916" s="1"/>
    </row>
    <row r="31917" spans="16:16" x14ac:dyDescent="0.3">
      <c r="P31917" s="1"/>
    </row>
    <row r="31918" spans="16:16" x14ac:dyDescent="0.3">
      <c r="P31918" s="1"/>
    </row>
    <row r="31919" spans="16:16" x14ac:dyDescent="0.3">
      <c r="P31919" s="1"/>
    </row>
    <row r="31920" spans="16:16" x14ac:dyDescent="0.3">
      <c r="P31920" s="1"/>
    </row>
    <row r="31921" spans="16:16" x14ac:dyDescent="0.3">
      <c r="P31921" s="1"/>
    </row>
    <row r="31922" spans="16:16" x14ac:dyDescent="0.3">
      <c r="P31922" s="1"/>
    </row>
    <row r="31923" spans="16:16" x14ac:dyDescent="0.3">
      <c r="P31923" s="1"/>
    </row>
    <row r="31924" spans="16:16" x14ac:dyDescent="0.3">
      <c r="P31924" s="1"/>
    </row>
    <row r="31925" spans="16:16" x14ac:dyDescent="0.3">
      <c r="P31925" s="1"/>
    </row>
    <row r="31926" spans="16:16" x14ac:dyDescent="0.3">
      <c r="P31926" s="1"/>
    </row>
    <row r="31927" spans="16:16" x14ac:dyDescent="0.3">
      <c r="P31927" s="1"/>
    </row>
    <row r="31928" spans="16:16" x14ac:dyDescent="0.3">
      <c r="P31928" s="1"/>
    </row>
    <row r="31929" spans="16:16" x14ac:dyDescent="0.3">
      <c r="P31929" s="1"/>
    </row>
    <row r="31930" spans="16:16" x14ac:dyDescent="0.3">
      <c r="P31930" s="1"/>
    </row>
    <row r="31931" spans="16:16" x14ac:dyDescent="0.3">
      <c r="P31931" s="1"/>
    </row>
    <row r="31932" spans="16:16" x14ac:dyDescent="0.3">
      <c r="P31932" s="1"/>
    </row>
    <row r="31933" spans="16:16" x14ac:dyDescent="0.3">
      <c r="P31933" s="1"/>
    </row>
    <row r="31934" spans="16:16" x14ac:dyDescent="0.3">
      <c r="P31934" s="1"/>
    </row>
    <row r="31935" spans="16:16" x14ac:dyDescent="0.3">
      <c r="P31935" s="1"/>
    </row>
    <row r="31936" spans="16:16" x14ac:dyDescent="0.3">
      <c r="P31936" s="1"/>
    </row>
    <row r="31937" spans="16:16" x14ac:dyDescent="0.3">
      <c r="P31937" s="1"/>
    </row>
    <row r="31938" spans="16:16" x14ac:dyDescent="0.3">
      <c r="P31938" s="1"/>
    </row>
    <row r="31939" spans="16:16" x14ac:dyDescent="0.3">
      <c r="P31939" s="1"/>
    </row>
    <row r="31940" spans="16:16" x14ac:dyDescent="0.3">
      <c r="P31940" s="1"/>
    </row>
    <row r="31941" spans="16:16" x14ac:dyDescent="0.3">
      <c r="P31941" s="1"/>
    </row>
    <row r="31942" spans="16:16" x14ac:dyDescent="0.3">
      <c r="P31942" s="1"/>
    </row>
    <row r="31943" spans="16:16" x14ac:dyDescent="0.3">
      <c r="P31943" s="1"/>
    </row>
    <row r="31944" spans="16:16" x14ac:dyDescent="0.3">
      <c r="P31944" s="1"/>
    </row>
    <row r="31945" spans="16:16" x14ac:dyDescent="0.3">
      <c r="P31945" s="1"/>
    </row>
    <row r="31946" spans="16:16" x14ac:dyDescent="0.3">
      <c r="P31946" s="1"/>
    </row>
    <row r="31947" spans="16:16" x14ac:dyDescent="0.3">
      <c r="P31947" s="1"/>
    </row>
    <row r="31948" spans="16:16" x14ac:dyDescent="0.3">
      <c r="P31948" s="1"/>
    </row>
    <row r="31949" spans="16:16" x14ac:dyDescent="0.3">
      <c r="P31949" s="1"/>
    </row>
    <row r="31950" spans="16:16" x14ac:dyDescent="0.3">
      <c r="P31950" s="1"/>
    </row>
    <row r="31951" spans="16:16" x14ac:dyDescent="0.3">
      <c r="P31951" s="1"/>
    </row>
    <row r="31952" spans="16:16" x14ac:dyDescent="0.3">
      <c r="P31952" s="1"/>
    </row>
    <row r="31953" spans="16:16" x14ac:dyDescent="0.3">
      <c r="P31953" s="1"/>
    </row>
    <row r="31954" spans="16:16" x14ac:dyDescent="0.3">
      <c r="P31954" s="1"/>
    </row>
    <row r="31955" spans="16:16" x14ac:dyDescent="0.3">
      <c r="P31955" s="1"/>
    </row>
    <row r="31956" spans="16:16" x14ac:dyDescent="0.3">
      <c r="P31956" s="1"/>
    </row>
    <row r="31957" spans="16:16" x14ac:dyDescent="0.3">
      <c r="P31957" s="1"/>
    </row>
    <row r="31958" spans="16:16" x14ac:dyDescent="0.3">
      <c r="P31958" s="1"/>
    </row>
    <row r="31959" spans="16:16" x14ac:dyDescent="0.3">
      <c r="P31959" s="1"/>
    </row>
    <row r="31960" spans="16:16" x14ac:dyDescent="0.3">
      <c r="P31960" s="1"/>
    </row>
    <row r="31961" spans="16:16" x14ac:dyDescent="0.3">
      <c r="P31961" s="1"/>
    </row>
    <row r="31962" spans="16:16" x14ac:dyDescent="0.3">
      <c r="P31962" s="1"/>
    </row>
    <row r="31963" spans="16:16" x14ac:dyDescent="0.3">
      <c r="P31963" s="1"/>
    </row>
    <row r="31964" spans="16:16" x14ac:dyDescent="0.3">
      <c r="P31964" s="1"/>
    </row>
    <row r="31965" spans="16:16" x14ac:dyDescent="0.3">
      <c r="P31965" s="1"/>
    </row>
    <row r="31966" spans="16:16" x14ac:dyDescent="0.3">
      <c r="P31966" s="1"/>
    </row>
    <row r="31967" spans="16:16" x14ac:dyDescent="0.3">
      <c r="P31967" s="1"/>
    </row>
    <row r="31968" spans="16:16" x14ac:dyDescent="0.3">
      <c r="P31968" s="1"/>
    </row>
    <row r="31969" spans="16:16" x14ac:dyDescent="0.3">
      <c r="P31969" s="1"/>
    </row>
    <row r="31970" spans="16:16" x14ac:dyDescent="0.3">
      <c r="P31970" s="1"/>
    </row>
    <row r="31971" spans="16:16" x14ac:dyDescent="0.3">
      <c r="P31971" s="1"/>
    </row>
    <row r="31972" spans="16:16" x14ac:dyDescent="0.3">
      <c r="P31972" s="1"/>
    </row>
    <row r="31973" spans="16:16" x14ac:dyDescent="0.3">
      <c r="P31973" s="1"/>
    </row>
    <row r="31974" spans="16:16" x14ac:dyDescent="0.3">
      <c r="P31974" s="1"/>
    </row>
    <row r="31975" spans="16:16" x14ac:dyDescent="0.3">
      <c r="P31975" s="1"/>
    </row>
    <row r="31976" spans="16:16" x14ac:dyDescent="0.3">
      <c r="P31976" s="1"/>
    </row>
    <row r="31977" spans="16:16" x14ac:dyDescent="0.3">
      <c r="P31977" s="1"/>
    </row>
    <row r="31978" spans="16:16" x14ac:dyDescent="0.3">
      <c r="P31978" s="1"/>
    </row>
    <row r="31979" spans="16:16" x14ac:dyDescent="0.3">
      <c r="P31979" s="1"/>
    </row>
    <row r="31980" spans="16:16" x14ac:dyDescent="0.3">
      <c r="P31980" s="1"/>
    </row>
    <row r="31981" spans="16:16" x14ac:dyDescent="0.3">
      <c r="P31981" s="1"/>
    </row>
    <row r="31982" spans="16:16" x14ac:dyDescent="0.3">
      <c r="P31982" s="1"/>
    </row>
    <row r="31983" spans="16:16" x14ac:dyDescent="0.3">
      <c r="P31983" s="1"/>
    </row>
    <row r="31984" spans="16:16" x14ac:dyDescent="0.3">
      <c r="P31984" s="1"/>
    </row>
    <row r="31985" spans="16:16" x14ac:dyDescent="0.3">
      <c r="P31985" s="1"/>
    </row>
    <row r="31986" spans="16:16" x14ac:dyDescent="0.3">
      <c r="P31986" s="1"/>
    </row>
    <row r="31987" spans="16:16" x14ac:dyDescent="0.3">
      <c r="P31987" s="1"/>
    </row>
    <row r="31988" spans="16:16" x14ac:dyDescent="0.3">
      <c r="P31988" s="1"/>
    </row>
    <row r="31989" spans="16:16" x14ac:dyDescent="0.3">
      <c r="P31989" s="1"/>
    </row>
    <row r="31990" spans="16:16" x14ac:dyDescent="0.3">
      <c r="P31990" s="1"/>
    </row>
    <row r="31991" spans="16:16" x14ac:dyDescent="0.3">
      <c r="P31991" s="1"/>
    </row>
    <row r="31992" spans="16:16" x14ac:dyDescent="0.3">
      <c r="P31992" s="1"/>
    </row>
    <row r="31993" spans="16:16" x14ac:dyDescent="0.3">
      <c r="P31993" s="1"/>
    </row>
    <row r="31994" spans="16:16" x14ac:dyDescent="0.3">
      <c r="P31994" s="1"/>
    </row>
    <row r="31995" spans="16:16" x14ac:dyDescent="0.3">
      <c r="P31995" s="1"/>
    </row>
    <row r="31996" spans="16:16" x14ac:dyDescent="0.3">
      <c r="P31996" s="1"/>
    </row>
    <row r="31997" spans="16:16" x14ac:dyDescent="0.3">
      <c r="P31997" s="1"/>
    </row>
    <row r="31998" spans="16:16" x14ac:dyDescent="0.3">
      <c r="P31998" s="1"/>
    </row>
    <row r="31999" spans="16:16" x14ac:dyDescent="0.3">
      <c r="P31999" s="1"/>
    </row>
    <row r="32000" spans="16:16" x14ac:dyDescent="0.3">
      <c r="P32000" s="1"/>
    </row>
    <row r="32001" spans="16:16" x14ac:dyDescent="0.3">
      <c r="P32001" s="1"/>
    </row>
    <row r="32002" spans="16:16" x14ac:dyDescent="0.3">
      <c r="P32002" s="1"/>
    </row>
    <row r="32003" spans="16:16" x14ac:dyDescent="0.3">
      <c r="P32003" s="1"/>
    </row>
    <row r="32004" spans="16:16" x14ac:dyDescent="0.3">
      <c r="P32004" s="1"/>
    </row>
    <row r="32005" spans="16:16" x14ac:dyDescent="0.3">
      <c r="P32005" s="1"/>
    </row>
    <row r="32006" spans="16:16" x14ac:dyDescent="0.3">
      <c r="P32006" s="1"/>
    </row>
    <row r="32007" spans="16:16" x14ac:dyDescent="0.3">
      <c r="P32007" s="1"/>
    </row>
    <row r="32008" spans="16:16" x14ac:dyDescent="0.3">
      <c r="P32008" s="1"/>
    </row>
    <row r="32009" spans="16:16" x14ac:dyDescent="0.3">
      <c r="P32009" s="1"/>
    </row>
    <row r="32010" spans="16:16" x14ac:dyDescent="0.3">
      <c r="P32010" s="1"/>
    </row>
    <row r="32011" spans="16:16" x14ac:dyDescent="0.3">
      <c r="P32011" s="1"/>
    </row>
    <row r="32012" spans="16:16" x14ac:dyDescent="0.3">
      <c r="P32012" s="1"/>
    </row>
    <row r="32013" spans="16:16" x14ac:dyDescent="0.3">
      <c r="P32013" s="1"/>
    </row>
    <row r="32014" spans="16:16" x14ac:dyDescent="0.3">
      <c r="P32014" s="1"/>
    </row>
    <row r="32015" spans="16:16" x14ac:dyDescent="0.3">
      <c r="P32015" s="1"/>
    </row>
    <row r="32016" spans="16:16" x14ac:dyDescent="0.3">
      <c r="P32016" s="1"/>
    </row>
    <row r="32017" spans="16:16" x14ac:dyDescent="0.3">
      <c r="P32017" s="1"/>
    </row>
    <row r="32018" spans="16:16" x14ac:dyDescent="0.3">
      <c r="P32018" s="1"/>
    </row>
    <row r="32019" spans="16:16" x14ac:dyDescent="0.3">
      <c r="P32019" s="1"/>
    </row>
    <row r="32020" spans="16:16" x14ac:dyDescent="0.3">
      <c r="P32020" s="1"/>
    </row>
    <row r="32021" spans="16:16" x14ac:dyDescent="0.3">
      <c r="P32021" s="1"/>
    </row>
    <row r="32022" spans="16:16" x14ac:dyDescent="0.3">
      <c r="P32022" s="1"/>
    </row>
    <row r="32023" spans="16:16" x14ac:dyDescent="0.3">
      <c r="P32023" s="1"/>
    </row>
    <row r="32024" spans="16:16" x14ac:dyDescent="0.3">
      <c r="P32024" s="1"/>
    </row>
    <row r="32025" spans="16:16" x14ac:dyDescent="0.3">
      <c r="P32025" s="1"/>
    </row>
    <row r="32026" spans="16:16" x14ac:dyDescent="0.3">
      <c r="P32026" s="1"/>
    </row>
    <row r="32027" spans="16:16" x14ac:dyDescent="0.3">
      <c r="P32027" s="1"/>
    </row>
    <row r="32028" spans="16:16" x14ac:dyDescent="0.3">
      <c r="P32028" s="1"/>
    </row>
    <row r="32029" spans="16:16" x14ac:dyDescent="0.3">
      <c r="P32029" s="1"/>
    </row>
    <row r="32030" spans="16:16" x14ac:dyDescent="0.3">
      <c r="P32030" s="1"/>
    </row>
    <row r="32031" spans="16:16" x14ac:dyDescent="0.3">
      <c r="P32031" s="1"/>
    </row>
    <row r="32032" spans="16:16" x14ac:dyDescent="0.3">
      <c r="P32032" s="1"/>
    </row>
    <row r="32033" spans="16:16" x14ac:dyDescent="0.3">
      <c r="P32033" s="1"/>
    </row>
    <row r="32034" spans="16:16" x14ac:dyDescent="0.3">
      <c r="P32034" s="1"/>
    </row>
    <row r="32035" spans="16:16" x14ac:dyDescent="0.3">
      <c r="P32035" s="1"/>
    </row>
    <row r="32036" spans="16:16" x14ac:dyDescent="0.3">
      <c r="P32036" s="1"/>
    </row>
    <row r="32037" spans="16:16" x14ac:dyDescent="0.3">
      <c r="P32037" s="1"/>
    </row>
    <row r="32038" spans="16:16" x14ac:dyDescent="0.3">
      <c r="P32038" s="1"/>
    </row>
    <row r="32039" spans="16:16" x14ac:dyDescent="0.3">
      <c r="P32039" s="1"/>
    </row>
    <row r="32040" spans="16:16" x14ac:dyDescent="0.3">
      <c r="P32040" s="1"/>
    </row>
    <row r="32041" spans="16:16" x14ac:dyDescent="0.3">
      <c r="P32041" s="1"/>
    </row>
    <row r="32042" spans="16:16" x14ac:dyDescent="0.3">
      <c r="P32042" s="1"/>
    </row>
    <row r="32043" spans="16:16" x14ac:dyDescent="0.3">
      <c r="P32043" s="1"/>
    </row>
    <row r="32044" spans="16:16" x14ac:dyDescent="0.3">
      <c r="P32044" s="1"/>
    </row>
    <row r="32045" spans="16:16" x14ac:dyDescent="0.3">
      <c r="P32045" s="1"/>
    </row>
    <row r="32046" spans="16:16" x14ac:dyDescent="0.3">
      <c r="P32046" s="1"/>
    </row>
    <row r="32047" spans="16:16" x14ac:dyDescent="0.3">
      <c r="P32047" s="1"/>
    </row>
    <row r="32048" spans="16:16" x14ac:dyDescent="0.3">
      <c r="P32048" s="1"/>
    </row>
    <row r="32049" spans="16:16" x14ac:dyDescent="0.3">
      <c r="P32049" s="1"/>
    </row>
    <row r="32050" spans="16:16" x14ac:dyDescent="0.3">
      <c r="P32050" s="1"/>
    </row>
    <row r="32051" spans="16:16" x14ac:dyDescent="0.3">
      <c r="P32051" s="1"/>
    </row>
    <row r="32052" spans="16:16" x14ac:dyDescent="0.3">
      <c r="P32052" s="1"/>
    </row>
    <row r="32053" spans="16:16" x14ac:dyDescent="0.3">
      <c r="P32053" s="1"/>
    </row>
    <row r="32054" spans="16:16" x14ac:dyDescent="0.3">
      <c r="P32054" s="1"/>
    </row>
    <row r="32055" spans="16:16" x14ac:dyDescent="0.3">
      <c r="P32055" s="1"/>
    </row>
    <row r="32056" spans="16:16" x14ac:dyDescent="0.3">
      <c r="P32056" s="1"/>
    </row>
    <row r="32057" spans="16:16" x14ac:dyDescent="0.3">
      <c r="P32057" s="1"/>
    </row>
    <row r="32058" spans="16:16" x14ac:dyDescent="0.3">
      <c r="P32058" s="1"/>
    </row>
    <row r="32059" spans="16:16" x14ac:dyDescent="0.3">
      <c r="P32059" s="1"/>
    </row>
    <row r="32060" spans="16:16" x14ac:dyDescent="0.3">
      <c r="P32060" s="1"/>
    </row>
    <row r="32061" spans="16:16" x14ac:dyDescent="0.3">
      <c r="P32061" s="1"/>
    </row>
    <row r="32062" spans="16:16" x14ac:dyDescent="0.3">
      <c r="P32062" s="1"/>
    </row>
    <row r="32063" spans="16:16" x14ac:dyDescent="0.3">
      <c r="P32063" s="1"/>
    </row>
    <row r="32064" spans="16:16" x14ac:dyDescent="0.3">
      <c r="P32064" s="1"/>
    </row>
    <row r="32065" spans="16:16" x14ac:dyDescent="0.3">
      <c r="P32065" s="1"/>
    </row>
    <row r="32066" spans="16:16" x14ac:dyDescent="0.3">
      <c r="P32066" s="1"/>
    </row>
    <row r="32067" spans="16:16" x14ac:dyDescent="0.3">
      <c r="P32067" s="1"/>
    </row>
    <row r="32068" spans="16:16" x14ac:dyDescent="0.3">
      <c r="P32068" s="1"/>
    </row>
    <row r="32069" spans="16:16" x14ac:dyDescent="0.3">
      <c r="P32069" s="1"/>
    </row>
    <row r="32070" spans="16:16" x14ac:dyDescent="0.3">
      <c r="P32070" s="1"/>
    </row>
    <row r="32071" spans="16:16" x14ac:dyDescent="0.3">
      <c r="P32071" s="1"/>
    </row>
    <row r="32072" spans="16:16" x14ac:dyDescent="0.3">
      <c r="P32072" s="1"/>
    </row>
    <row r="32073" spans="16:16" x14ac:dyDescent="0.3">
      <c r="P32073" s="1"/>
    </row>
    <row r="32074" spans="16:16" x14ac:dyDescent="0.3">
      <c r="P32074" s="1"/>
    </row>
    <row r="32075" spans="16:16" x14ac:dyDescent="0.3">
      <c r="P32075" s="1"/>
    </row>
    <row r="32076" spans="16:16" x14ac:dyDescent="0.3">
      <c r="P32076" s="1"/>
    </row>
    <row r="32077" spans="16:16" x14ac:dyDescent="0.3">
      <c r="P32077" s="1"/>
    </row>
    <row r="32078" spans="16:16" x14ac:dyDescent="0.3">
      <c r="P32078" s="1"/>
    </row>
    <row r="32079" spans="16:16" x14ac:dyDescent="0.3">
      <c r="P32079" s="1"/>
    </row>
    <row r="32080" spans="16:16" x14ac:dyDescent="0.3">
      <c r="P32080" s="1"/>
    </row>
    <row r="32081" spans="16:16" x14ac:dyDescent="0.3">
      <c r="P32081" s="1"/>
    </row>
    <row r="32082" spans="16:16" x14ac:dyDescent="0.3">
      <c r="P32082" s="1"/>
    </row>
    <row r="32083" spans="16:16" x14ac:dyDescent="0.3">
      <c r="P32083" s="1"/>
    </row>
    <row r="32084" spans="16:16" x14ac:dyDescent="0.3">
      <c r="P32084" s="1"/>
    </row>
    <row r="32085" spans="16:16" x14ac:dyDescent="0.3">
      <c r="P32085" s="1"/>
    </row>
    <row r="32086" spans="16:16" x14ac:dyDescent="0.3">
      <c r="P32086" s="1"/>
    </row>
    <row r="32087" spans="16:16" x14ac:dyDescent="0.3">
      <c r="P32087" s="1"/>
    </row>
    <row r="32088" spans="16:16" x14ac:dyDescent="0.3">
      <c r="P32088" s="1"/>
    </row>
    <row r="32089" spans="16:16" x14ac:dyDescent="0.3">
      <c r="P32089" s="1"/>
    </row>
    <row r="32090" spans="16:16" x14ac:dyDescent="0.3">
      <c r="P32090" s="1"/>
    </row>
    <row r="32091" spans="16:16" x14ac:dyDescent="0.3">
      <c r="P32091" s="1"/>
    </row>
    <row r="32092" spans="16:16" x14ac:dyDescent="0.3">
      <c r="P32092" s="1"/>
    </row>
    <row r="32093" spans="16:16" x14ac:dyDescent="0.3">
      <c r="P32093" s="1"/>
    </row>
    <row r="32094" spans="16:16" x14ac:dyDescent="0.3">
      <c r="P32094" s="1"/>
    </row>
    <row r="32095" spans="16:16" x14ac:dyDescent="0.3">
      <c r="P32095" s="1"/>
    </row>
    <row r="32096" spans="16:16" x14ac:dyDescent="0.3">
      <c r="P32096" s="1"/>
    </row>
    <row r="32097" spans="16:16" x14ac:dyDescent="0.3">
      <c r="P32097" s="1"/>
    </row>
    <row r="32098" spans="16:16" x14ac:dyDescent="0.3">
      <c r="P32098" s="1"/>
    </row>
    <row r="32099" spans="16:16" x14ac:dyDescent="0.3">
      <c r="P32099" s="1"/>
    </row>
    <row r="32100" spans="16:16" x14ac:dyDescent="0.3">
      <c r="P32100" s="1"/>
    </row>
    <row r="32101" spans="16:16" x14ac:dyDescent="0.3">
      <c r="P32101" s="1"/>
    </row>
    <row r="32102" spans="16:16" x14ac:dyDescent="0.3">
      <c r="P32102" s="1"/>
    </row>
    <row r="32103" spans="16:16" x14ac:dyDescent="0.3">
      <c r="P32103" s="1"/>
    </row>
    <row r="32104" spans="16:16" x14ac:dyDescent="0.3">
      <c r="P32104" s="1"/>
    </row>
    <row r="32105" spans="16:16" x14ac:dyDescent="0.3">
      <c r="P32105" s="1"/>
    </row>
    <row r="32106" spans="16:16" x14ac:dyDescent="0.3">
      <c r="P32106" s="1"/>
    </row>
    <row r="32107" spans="16:16" x14ac:dyDescent="0.3">
      <c r="P32107" s="1"/>
    </row>
    <row r="32108" spans="16:16" x14ac:dyDescent="0.3">
      <c r="P32108" s="1"/>
    </row>
    <row r="32109" spans="16:16" x14ac:dyDescent="0.3">
      <c r="P32109" s="1"/>
    </row>
    <row r="32110" spans="16:16" x14ac:dyDescent="0.3">
      <c r="P32110" s="1"/>
    </row>
    <row r="32111" spans="16:16" x14ac:dyDescent="0.3">
      <c r="P32111" s="1"/>
    </row>
    <row r="32112" spans="16:16" x14ac:dyDescent="0.3">
      <c r="P32112" s="1"/>
    </row>
    <row r="32113" spans="16:16" x14ac:dyDescent="0.3">
      <c r="P32113" s="1"/>
    </row>
    <row r="32114" spans="16:16" x14ac:dyDescent="0.3">
      <c r="P32114" s="1"/>
    </row>
    <row r="32115" spans="16:16" x14ac:dyDescent="0.3">
      <c r="P32115" s="1"/>
    </row>
    <row r="32116" spans="16:16" x14ac:dyDescent="0.3">
      <c r="P32116" s="1"/>
    </row>
    <row r="32117" spans="16:16" x14ac:dyDescent="0.3">
      <c r="P32117" s="1"/>
    </row>
    <row r="32118" spans="16:16" x14ac:dyDescent="0.3">
      <c r="P32118" s="1"/>
    </row>
    <row r="32119" spans="16:16" x14ac:dyDescent="0.3">
      <c r="P32119" s="1"/>
    </row>
    <row r="32120" spans="16:16" x14ac:dyDescent="0.3">
      <c r="P32120" s="1"/>
    </row>
    <row r="32121" spans="16:16" x14ac:dyDescent="0.3">
      <c r="P32121" s="1"/>
    </row>
    <row r="32122" spans="16:16" x14ac:dyDescent="0.3">
      <c r="P32122" s="1"/>
    </row>
    <row r="32123" spans="16:16" x14ac:dyDescent="0.3">
      <c r="P32123" s="1"/>
    </row>
    <row r="32124" spans="16:16" x14ac:dyDescent="0.3">
      <c r="P32124" s="1"/>
    </row>
    <row r="32125" spans="16:16" x14ac:dyDescent="0.3">
      <c r="P32125" s="1"/>
    </row>
    <row r="32126" spans="16:16" x14ac:dyDescent="0.3">
      <c r="P32126" s="1"/>
    </row>
    <row r="32127" spans="16:16" x14ac:dyDescent="0.3">
      <c r="P32127" s="1"/>
    </row>
    <row r="32128" spans="16:16" x14ac:dyDescent="0.3">
      <c r="P32128" s="1"/>
    </row>
    <row r="32129" spans="16:16" x14ac:dyDescent="0.3">
      <c r="P32129" s="1"/>
    </row>
    <row r="32130" spans="16:16" x14ac:dyDescent="0.3">
      <c r="P32130" s="1"/>
    </row>
    <row r="32131" spans="16:16" x14ac:dyDescent="0.3">
      <c r="P32131" s="1"/>
    </row>
    <row r="32132" spans="16:16" x14ac:dyDescent="0.3">
      <c r="P32132" s="1"/>
    </row>
    <row r="32133" spans="16:16" x14ac:dyDescent="0.3">
      <c r="P32133" s="1"/>
    </row>
    <row r="32134" spans="16:16" x14ac:dyDescent="0.3">
      <c r="P32134" s="1"/>
    </row>
    <row r="32135" spans="16:16" x14ac:dyDescent="0.3">
      <c r="P32135" s="1"/>
    </row>
    <row r="32136" spans="16:16" x14ac:dyDescent="0.3">
      <c r="P32136" s="1"/>
    </row>
    <row r="32137" spans="16:16" x14ac:dyDescent="0.3">
      <c r="P32137" s="1"/>
    </row>
    <row r="32138" spans="16:16" x14ac:dyDescent="0.3">
      <c r="P32138" s="1"/>
    </row>
    <row r="32139" spans="16:16" x14ac:dyDescent="0.3">
      <c r="P32139" s="1"/>
    </row>
    <row r="32140" spans="16:16" x14ac:dyDescent="0.3">
      <c r="P32140" s="1"/>
    </row>
    <row r="32141" spans="16:16" x14ac:dyDescent="0.3">
      <c r="P32141" s="1"/>
    </row>
    <row r="32142" spans="16:16" x14ac:dyDescent="0.3">
      <c r="P32142" s="1"/>
    </row>
    <row r="32143" spans="16:16" x14ac:dyDescent="0.3">
      <c r="P32143" s="1"/>
    </row>
    <row r="32144" spans="16:16" x14ac:dyDescent="0.3">
      <c r="P32144" s="1"/>
    </row>
    <row r="32145" spans="16:16" x14ac:dyDescent="0.3">
      <c r="P32145" s="1"/>
    </row>
    <row r="32146" spans="16:16" x14ac:dyDescent="0.3">
      <c r="P32146" s="1"/>
    </row>
    <row r="32147" spans="16:16" x14ac:dyDescent="0.3">
      <c r="P32147" s="1"/>
    </row>
    <row r="32148" spans="16:16" x14ac:dyDescent="0.3">
      <c r="P32148" s="1"/>
    </row>
    <row r="32149" spans="16:16" x14ac:dyDescent="0.3">
      <c r="P32149" s="1"/>
    </row>
    <row r="32150" spans="16:16" x14ac:dyDescent="0.3">
      <c r="P32150" s="1"/>
    </row>
    <row r="32151" spans="16:16" x14ac:dyDescent="0.3">
      <c r="P32151" s="1"/>
    </row>
    <row r="32152" spans="16:16" x14ac:dyDescent="0.3">
      <c r="P32152" s="1"/>
    </row>
    <row r="32153" spans="16:16" x14ac:dyDescent="0.3">
      <c r="P32153" s="1"/>
    </row>
    <row r="32154" spans="16:16" x14ac:dyDescent="0.3">
      <c r="P32154" s="1"/>
    </row>
    <row r="32155" spans="16:16" x14ac:dyDescent="0.3">
      <c r="P32155" s="1"/>
    </row>
    <row r="32156" spans="16:16" x14ac:dyDescent="0.3">
      <c r="P32156" s="1"/>
    </row>
    <row r="32157" spans="16:16" x14ac:dyDescent="0.3">
      <c r="P32157" s="1"/>
    </row>
    <row r="32158" spans="16:16" x14ac:dyDescent="0.3">
      <c r="P32158" s="1"/>
    </row>
    <row r="32159" spans="16:16" x14ac:dyDescent="0.3">
      <c r="P32159" s="1"/>
    </row>
    <row r="32160" spans="16:16" x14ac:dyDescent="0.3">
      <c r="P32160" s="1"/>
    </row>
    <row r="32161" spans="16:16" x14ac:dyDescent="0.3">
      <c r="P32161" s="1"/>
    </row>
    <row r="32162" spans="16:16" x14ac:dyDescent="0.3">
      <c r="P32162" s="1"/>
    </row>
    <row r="32163" spans="16:16" x14ac:dyDescent="0.3">
      <c r="P32163" s="1"/>
    </row>
    <row r="32164" spans="16:16" x14ac:dyDescent="0.3">
      <c r="P32164" s="1"/>
    </row>
    <row r="32165" spans="16:16" x14ac:dyDescent="0.3">
      <c r="P32165" s="1"/>
    </row>
    <row r="32166" spans="16:16" x14ac:dyDescent="0.3">
      <c r="P32166" s="1"/>
    </row>
    <row r="32167" spans="16:16" x14ac:dyDescent="0.3">
      <c r="P32167" s="1"/>
    </row>
    <row r="32168" spans="16:16" x14ac:dyDescent="0.3">
      <c r="P32168" s="1"/>
    </row>
    <row r="32169" spans="16:16" x14ac:dyDescent="0.3">
      <c r="P32169" s="1"/>
    </row>
    <row r="32170" spans="16:16" x14ac:dyDescent="0.3">
      <c r="P32170" s="1"/>
    </row>
    <row r="32171" spans="16:16" x14ac:dyDescent="0.3">
      <c r="P32171" s="1"/>
    </row>
    <row r="32172" spans="16:16" x14ac:dyDescent="0.3">
      <c r="P32172" s="1"/>
    </row>
    <row r="32173" spans="16:16" x14ac:dyDescent="0.3">
      <c r="P32173" s="1"/>
    </row>
    <row r="32174" spans="16:16" x14ac:dyDescent="0.3">
      <c r="P32174" s="1"/>
    </row>
    <row r="32175" spans="16:16" x14ac:dyDescent="0.3">
      <c r="P32175" s="1"/>
    </row>
    <row r="32176" spans="16:16" x14ac:dyDescent="0.3">
      <c r="P32176" s="1"/>
    </row>
    <row r="32177" spans="16:16" x14ac:dyDescent="0.3">
      <c r="P32177" s="1"/>
    </row>
    <row r="32178" spans="16:16" x14ac:dyDescent="0.3">
      <c r="P32178" s="1"/>
    </row>
    <row r="32179" spans="16:16" x14ac:dyDescent="0.3">
      <c r="P32179" s="1"/>
    </row>
    <row r="32180" spans="16:16" x14ac:dyDescent="0.3">
      <c r="P32180" s="1"/>
    </row>
    <row r="32181" spans="16:16" x14ac:dyDescent="0.3">
      <c r="P32181" s="1"/>
    </row>
    <row r="32182" spans="16:16" x14ac:dyDescent="0.3">
      <c r="P32182" s="1"/>
    </row>
    <row r="32183" spans="16:16" x14ac:dyDescent="0.3">
      <c r="P32183" s="1"/>
    </row>
    <row r="32184" spans="16:16" x14ac:dyDescent="0.3">
      <c r="P32184" s="1"/>
    </row>
    <row r="32185" spans="16:16" x14ac:dyDescent="0.3">
      <c r="P32185" s="1"/>
    </row>
    <row r="32186" spans="16:16" x14ac:dyDescent="0.3">
      <c r="P32186" s="1"/>
    </row>
    <row r="32187" spans="16:16" x14ac:dyDescent="0.3">
      <c r="P32187" s="1"/>
    </row>
    <row r="32188" spans="16:16" x14ac:dyDescent="0.3">
      <c r="P32188" s="1"/>
    </row>
    <row r="32189" spans="16:16" x14ac:dyDescent="0.3">
      <c r="P32189" s="1"/>
    </row>
    <row r="32190" spans="16:16" x14ac:dyDescent="0.3">
      <c r="P32190" s="1"/>
    </row>
    <row r="32191" spans="16:16" x14ac:dyDescent="0.3">
      <c r="P32191" s="1"/>
    </row>
    <row r="32192" spans="16:16" x14ac:dyDescent="0.3">
      <c r="P32192" s="1"/>
    </row>
    <row r="32193" spans="16:16" x14ac:dyDescent="0.3">
      <c r="P32193" s="1"/>
    </row>
    <row r="32194" spans="16:16" x14ac:dyDescent="0.3">
      <c r="P32194" s="1"/>
    </row>
    <row r="32195" spans="16:16" x14ac:dyDescent="0.3">
      <c r="P32195" s="1"/>
    </row>
    <row r="32196" spans="16:16" x14ac:dyDescent="0.3">
      <c r="P32196" s="1"/>
    </row>
    <row r="32197" spans="16:16" x14ac:dyDescent="0.3">
      <c r="P32197" s="1"/>
    </row>
    <row r="32198" spans="16:16" x14ac:dyDescent="0.3">
      <c r="P32198" s="1"/>
    </row>
    <row r="32199" spans="16:16" x14ac:dyDescent="0.3">
      <c r="P32199" s="1"/>
    </row>
    <row r="32200" spans="16:16" x14ac:dyDescent="0.3">
      <c r="P32200" s="1"/>
    </row>
    <row r="32201" spans="16:16" x14ac:dyDescent="0.3">
      <c r="P32201" s="1"/>
    </row>
    <row r="32202" spans="16:16" x14ac:dyDescent="0.3">
      <c r="P32202" s="1"/>
    </row>
    <row r="32203" spans="16:16" x14ac:dyDescent="0.3">
      <c r="P32203" s="1"/>
    </row>
    <row r="32204" spans="16:16" x14ac:dyDescent="0.3">
      <c r="P32204" s="1"/>
    </row>
    <row r="32205" spans="16:16" x14ac:dyDescent="0.3">
      <c r="P32205" s="1"/>
    </row>
    <row r="32206" spans="16:16" x14ac:dyDescent="0.3">
      <c r="P32206" s="1"/>
    </row>
    <row r="32207" spans="16:16" x14ac:dyDescent="0.3">
      <c r="P32207" s="1"/>
    </row>
    <row r="32208" spans="16:16" x14ac:dyDescent="0.3">
      <c r="P32208" s="1"/>
    </row>
    <row r="32209" spans="16:16" x14ac:dyDescent="0.3">
      <c r="P32209" s="1"/>
    </row>
    <row r="32210" spans="16:16" x14ac:dyDescent="0.3">
      <c r="P32210" s="1"/>
    </row>
    <row r="32211" spans="16:16" x14ac:dyDescent="0.3">
      <c r="P32211" s="1"/>
    </row>
    <row r="32212" spans="16:16" x14ac:dyDescent="0.3">
      <c r="P32212" s="1"/>
    </row>
    <row r="32213" spans="16:16" x14ac:dyDescent="0.3">
      <c r="P32213" s="1"/>
    </row>
    <row r="32214" spans="16:16" x14ac:dyDescent="0.3">
      <c r="P32214" s="1"/>
    </row>
    <row r="32215" spans="16:16" x14ac:dyDescent="0.3">
      <c r="P32215" s="1"/>
    </row>
    <row r="32216" spans="16:16" x14ac:dyDescent="0.3">
      <c r="P32216" s="1"/>
    </row>
    <row r="32217" spans="16:16" x14ac:dyDescent="0.3">
      <c r="P32217" s="1"/>
    </row>
    <row r="32218" spans="16:16" x14ac:dyDescent="0.3">
      <c r="P32218" s="1"/>
    </row>
    <row r="32219" spans="16:16" x14ac:dyDescent="0.3">
      <c r="P32219" s="1"/>
    </row>
    <row r="32220" spans="16:16" x14ac:dyDescent="0.3">
      <c r="P32220" s="1"/>
    </row>
    <row r="32221" spans="16:16" x14ac:dyDescent="0.3">
      <c r="P32221" s="1"/>
    </row>
    <row r="32222" spans="16:16" x14ac:dyDescent="0.3">
      <c r="P32222" s="1"/>
    </row>
    <row r="32223" spans="16:16" x14ac:dyDescent="0.3">
      <c r="P32223" s="1"/>
    </row>
    <row r="32224" spans="16:16" x14ac:dyDescent="0.3">
      <c r="P32224" s="1"/>
    </row>
    <row r="32225" spans="16:16" x14ac:dyDescent="0.3">
      <c r="P32225" s="1"/>
    </row>
    <row r="32226" spans="16:16" x14ac:dyDescent="0.3">
      <c r="P32226" s="1"/>
    </row>
    <row r="32227" spans="16:16" x14ac:dyDescent="0.3">
      <c r="P32227" s="1"/>
    </row>
    <row r="32228" spans="16:16" x14ac:dyDescent="0.3">
      <c r="P32228" s="1"/>
    </row>
    <row r="32229" spans="16:16" x14ac:dyDescent="0.3">
      <c r="P32229" s="1"/>
    </row>
    <row r="32230" spans="16:16" x14ac:dyDescent="0.3">
      <c r="P32230" s="1"/>
    </row>
    <row r="32231" spans="16:16" x14ac:dyDescent="0.3">
      <c r="P32231" s="1"/>
    </row>
    <row r="32232" spans="16:16" x14ac:dyDescent="0.3">
      <c r="P32232" s="1"/>
    </row>
    <row r="32233" spans="16:16" x14ac:dyDescent="0.3">
      <c r="P32233" s="1"/>
    </row>
    <row r="32234" spans="16:16" x14ac:dyDescent="0.3">
      <c r="P32234" s="1"/>
    </row>
    <row r="32235" spans="16:16" x14ac:dyDescent="0.3">
      <c r="P32235" s="1"/>
    </row>
    <row r="32236" spans="16:16" x14ac:dyDescent="0.3">
      <c r="P32236" s="1"/>
    </row>
    <row r="32237" spans="16:16" x14ac:dyDescent="0.3">
      <c r="P32237" s="1"/>
    </row>
    <row r="32238" spans="16:16" x14ac:dyDescent="0.3">
      <c r="P32238" s="1"/>
    </row>
    <row r="32239" spans="16:16" x14ac:dyDescent="0.3">
      <c r="P32239" s="1"/>
    </row>
    <row r="32240" spans="16:16" x14ac:dyDescent="0.3">
      <c r="P32240" s="1"/>
    </row>
    <row r="32241" spans="16:16" x14ac:dyDescent="0.3">
      <c r="P32241" s="1"/>
    </row>
    <row r="32242" spans="16:16" x14ac:dyDescent="0.3">
      <c r="P32242" s="1"/>
    </row>
    <row r="32243" spans="16:16" x14ac:dyDescent="0.3">
      <c r="P32243" s="1"/>
    </row>
    <row r="32244" spans="16:16" x14ac:dyDescent="0.3">
      <c r="P32244" s="1"/>
    </row>
    <row r="32245" spans="16:16" x14ac:dyDescent="0.3">
      <c r="P32245" s="1"/>
    </row>
    <row r="32246" spans="16:16" x14ac:dyDescent="0.3">
      <c r="P32246" s="1"/>
    </row>
    <row r="32247" spans="16:16" x14ac:dyDescent="0.3">
      <c r="P32247" s="1"/>
    </row>
    <row r="32248" spans="16:16" x14ac:dyDescent="0.3">
      <c r="P32248" s="1"/>
    </row>
    <row r="32249" spans="16:16" x14ac:dyDescent="0.3">
      <c r="P32249" s="1"/>
    </row>
    <row r="32250" spans="16:16" x14ac:dyDescent="0.3">
      <c r="P32250" s="1"/>
    </row>
    <row r="32251" spans="16:16" x14ac:dyDescent="0.3">
      <c r="P32251" s="1"/>
    </row>
    <row r="32252" spans="16:16" x14ac:dyDescent="0.3">
      <c r="P32252" s="1"/>
    </row>
    <row r="32253" spans="16:16" x14ac:dyDescent="0.3">
      <c r="P32253" s="1"/>
    </row>
    <row r="32254" spans="16:16" x14ac:dyDescent="0.3">
      <c r="P32254" s="1"/>
    </row>
    <row r="32255" spans="16:16" x14ac:dyDescent="0.3">
      <c r="P32255" s="1"/>
    </row>
    <row r="32256" spans="16:16" x14ac:dyDescent="0.3">
      <c r="P32256" s="1"/>
    </row>
    <row r="32257" spans="16:16" x14ac:dyDescent="0.3">
      <c r="P32257" s="1"/>
    </row>
    <row r="32258" spans="16:16" x14ac:dyDescent="0.3">
      <c r="P32258" s="1"/>
    </row>
    <row r="32259" spans="16:16" x14ac:dyDescent="0.3">
      <c r="P32259" s="1"/>
    </row>
    <row r="32260" spans="16:16" x14ac:dyDescent="0.3">
      <c r="P32260" s="1"/>
    </row>
    <row r="32261" spans="16:16" x14ac:dyDescent="0.3">
      <c r="P32261" s="1"/>
    </row>
    <row r="32262" spans="16:16" x14ac:dyDescent="0.3">
      <c r="P32262" s="1"/>
    </row>
    <row r="32263" spans="16:16" x14ac:dyDescent="0.3">
      <c r="P32263" s="1"/>
    </row>
    <row r="32264" spans="16:16" x14ac:dyDescent="0.3">
      <c r="P32264" s="1"/>
    </row>
    <row r="32265" spans="16:16" x14ac:dyDescent="0.3">
      <c r="P32265" s="1"/>
    </row>
    <row r="32266" spans="16:16" x14ac:dyDescent="0.3">
      <c r="P32266" s="1"/>
    </row>
    <row r="32267" spans="16:16" x14ac:dyDescent="0.3">
      <c r="P32267" s="1"/>
    </row>
    <row r="32268" spans="16:16" x14ac:dyDescent="0.3">
      <c r="P32268" s="1"/>
    </row>
    <row r="32269" spans="16:16" x14ac:dyDescent="0.3">
      <c r="P32269" s="1"/>
    </row>
    <row r="32270" spans="16:16" x14ac:dyDescent="0.3">
      <c r="P32270" s="1"/>
    </row>
    <row r="32271" spans="16:16" x14ac:dyDescent="0.3">
      <c r="P32271" s="1"/>
    </row>
    <row r="32272" spans="16:16" x14ac:dyDescent="0.3">
      <c r="P32272" s="1"/>
    </row>
    <row r="32273" spans="16:16" x14ac:dyDescent="0.3">
      <c r="P32273" s="1"/>
    </row>
    <row r="32274" spans="16:16" x14ac:dyDescent="0.3">
      <c r="P32274" s="1"/>
    </row>
    <row r="32275" spans="16:16" x14ac:dyDescent="0.3">
      <c r="P32275" s="1"/>
    </row>
    <row r="32276" spans="16:16" x14ac:dyDescent="0.3">
      <c r="P32276" s="1"/>
    </row>
    <row r="32277" spans="16:16" x14ac:dyDescent="0.3">
      <c r="P32277" s="1"/>
    </row>
    <row r="32278" spans="16:16" x14ac:dyDescent="0.3">
      <c r="P32278" s="1"/>
    </row>
    <row r="32279" spans="16:16" x14ac:dyDescent="0.3">
      <c r="P32279" s="1"/>
    </row>
    <row r="32280" spans="16:16" x14ac:dyDescent="0.3">
      <c r="P32280" s="1"/>
    </row>
    <row r="32281" spans="16:16" x14ac:dyDescent="0.3">
      <c r="P32281" s="1"/>
    </row>
    <row r="32282" spans="16:16" x14ac:dyDescent="0.3">
      <c r="P32282" s="1"/>
    </row>
    <row r="32283" spans="16:16" x14ac:dyDescent="0.3">
      <c r="P32283" s="1"/>
    </row>
    <row r="32284" spans="16:16" x14ac:dyDescent="0.3">
      <c r="P32284" s="1"/>
    </row>
    <row r="32285" spans="16:16" x14ac:dyDescent="0.3">
      <c r="P32285" s="1"/>
    </row>
    <row r="32286" spans="16:16" x14ac:dyDescent="0.3">
      <c r="P32286" s="1"/>
    </row>
    <row r="32287" spans="16:16" x14ac:dyDescent="0.3">
      <c r="P32287" s="1"/>
    </row>
    <row r="32288" spans="16:16" x14ac:dyDescent="0.3">
      <c r="P32288" s="1"/>
    </row>
    <row r="32289" spans="16:16" x14ac:dyDescent="0.3">
      <c r="P32289" s="1"/>
    </row>
    <row r="32290" spans="16:16" x14ac:dyDescent="0.3">
      <c r="P32290" s="1"/>
    </row>
    <row r="32291" spans="16:16" x14ac:dyDescent="0.3">
      <c r="P32291" s="1"/>
    </row>
    <row r="32292" spans="16:16" x14ac:dyDescent="0.3">
      <c r="P32292" s="1"/>
    </row>
    <row r="32293" spans="16:16" x14ac:dyDescent="0.3">
      <c r="P32293" s="1"/>
    </row>
    <row r="32294" spans="16:16" x14ac:dyDescent="0.3">
      <c r="P32294" s="1"/>
    </row>
    <row r="32295" spans="16:16" x14ac:dyDescent="0.3">
      <c r="P32295" s="1"/>
    </row>
    <row r="32296" spans="16:16" x14ac:dyDescent="0.3">
      <c r="P32296" s="1"/>
    </row>
    <row r="32297" spans="16:16" x14ac:dyDescent="0.3">
      <c r="P32297" s="1"/>
    </row>
    <row r="32298" spans="16:16" x14ac:dyDescent="0.3">
      <c r="P32298" s="1"/>
    </row>
    <row r="32299" spans="16:16" x14ac:dyDescent="0.3">
      <c r="P32299" s="1"/>
    </row>
    <row r="32300" spans="16:16" x14ac:dyDescent="0.3">
      <c r="P32300" s="1"/>
    </row>
    <row r="32301" spans="16:16" x14ac:dyDescent="0.3">
      <c r="P32301" s="1"/>
    </row>
    <row r="32302" spans="16:16" x14ac:dyDescent="0.3">
      <c r="P32302" s="1"/>
    </row>
    <row r="32303" spans="16:16" x14ac:dyDescent="0.3">
      <c r="P32303" s="1"/>
    </row>
    <row r="32304" spans="16:16" x14ac:dyDescent="0.3">
      <c r="P32304" s="1"/>
    </row>
    <row r="32305" spans="16:16" x14ac:dyDescent="0.3">
      <c r="P32305" s="1"/>
    </row>
    <row r="32306" spans="16:16" x14ac:dyDescent="0.3">
      <c r="P32306" s="1"/>
    </row>
    <row r="32307" spans="16:16" x14ac:dyDescent="0.3">
      <c r="P32307" s="1"/>
    </row>
    <row r="32308" spans="16:16" x14ac:dyDescent="0.3">
      <c r="P32308" s="1"/>
    </row>
    <row r="32309" spans="16:16" x14ac:dyDescent="0.3">
      <c r="P32309" s="1"/>
    </row>
    <row r="32310" spans="16:16" x14ac:dyDescent="0.3">
      <c r="P32310" s="1"/>
    </row>
    <row r="32311" spans="16:16" x14ac:dyDescent="0.3">
      <c r="P32311" s="1"/>
    </row>
    <row r="32312" spans="16:16" x14ac:dyDescent="0.3">
      <c r="P32312" s="1"/>
    </row>
    <row r="32313" spans="16:16" x14ac:dyDescent="0.3">
      <c r="P32313" s="1"/>
    </row>
    <row r="32314" spans="16:16" x14ac:dyDescent="0.3">
      <c r="P32314" s="1"/>
    </row>
    <row r="32315" spans="16:16" x14ac:dyDescent="0.3">
      <c r="P32315" s="1"/>
    </row>
    <row r="32316" spans="16:16" x14ac:dyDescent="0.3">
      <c r="P32316" s="1"/>
    </row>
    <row r="32317" spans="16:16" x14ac:dyDescent="0.3">
      <c r="P32317" s="1"/>
    </row>
    <row r="32318" spans="16:16" x14ac:dyDescent="0.3">
      <c r="P32318" s="1"/>
    </row>
    <row r="32319" spans="16:16" x14ac:dyDescent="0.3">
      <c r="P32319" s="1"/>
    </row>
    <row r="32320" spans="16:16" x14ac:dyDescent="0.3">
      <c r="P32320" s="1"/>
    </row>
    <row r="32321" spans="16:16" x14ac:dyDescent="0.3">
      <c r="P32321" s="1"/>
    </row>
    <row r="32322" spans="16:16" x14ac:dyDescent="0.3">
      <c r="P32322" s="1"/>
    </row>
    <row r="32323" spans="16:16" x14ac:dyDescent="0.3">
      <c r="P32323" s="1"/>
    </row>
    <row r="32324" spans="16:16" x14ac:dyDescent="0.3">
      <c r="P32324" s="1"/>
    </row>
    <row r="32325" spans="16:16" x14ac:dyDescent="0.3">
      <c r="P32325" s="1"/>
    </row>
    <row r="32326" spans="16:16" x14ac:dyDescent="0.3">
      <c r="P32326" s="1"/>
    </row>
    <row r="32327" spans="16:16" x14ac:dyDescent="0.3">
      <c r="P32327" s="1"/>
    </row>
    <row r="32328" spans="16:16" x14ac:dyDescent="0.3">
      <c r="P32328" s="1"/>
    </row>
    <row r="32329" spans="16:16" x14ac:dyDescent="0.3">
      <c r="P32329" s="1"/>
    </row>
    <row r="32330" spans="16:16" x14ac:dyDescent="0.3">
      <c r="P32330" s="1"/>
    </row>
    <row r="32331" spans="16:16" x14ac:dyDescent="0.3">
      <c r="P32331" s="1"/>
    </row>
    <row r="32332" spans="16:16" x14ac:dyDescent="0.3">
      <c r="P32332" s="1"/>
    </row>
    <row r="32333" spans="16:16" x14ac:dyDescent="0.3">
      <c r="P32333" s="1"/>
    </row>
    <row r="32334" spans="16:16" x14ac:dyDescent="0.3">
      <c r="P32334" s="1"/>
    </row>
    <row r="32335" spans="16:16" x14ac:dyDescent="0.3">
      <c r="P32335" s="1"/>
    </row>
    <row r="32336" spans="16:16" x14ac:dyDescent="0.3">
      <c r="P32336" s="1"/>
    </row>
    <row r="32337" spans="16:16" x14ac:dyDescent="0.3">
      <c r="P32337" s="1"/>
    </row>
    <row r="32338" spans="16:16" x14ac:dyDescent="0.3">
      <c r="P32338" s="1"/>
    </row>
    <row r="32339" spans="16:16" x14ac:dyDescent="0.3">
      <c r="P32339" s="1"/>
    </row>
    <row r="32340" spans="16:16" x14ac:dyDescent="0.3">
      <c r="P32340" s="1"/>
    </row>
    <row r="32341" spans="16:16" x14ac:dyDescent="0.3">
      <c r="P32341" s="1"/>
    </row>
    <row r="32342" spans="16:16" x14ac:dyDescent="0.3">
      <c r="P32342" s="1"/>
    </row>
    <row r="32343" spans="16:16" x14ac:dyDescent="0.3">
      <c r="P32343" s="1"/>
    </row>
    <row r="32344" spans="16:16" x14ac:dyDescent="0.3">
      <c r="P32344" s="1"/>
    </row>
    <row r="32345" spans="16:16" x14ac:dyDescent="0.3">
      <c r="P32345" s="1"/>
    </row>
    <row r="32346" spans="16:16" x14ac:dyDescent="0.3">
      <c r="P32346" s="1"/>
    </row>
    <row r="32347" spans="16:16" x14ac:dyDescent="0.3">
      <c r="P32347" s="1"/>
    </row>
    <row r="32348" spans="16:16" x14ac:dyDescent="0.3">
      <c r="P32348" s="1"/>
    </row>
    <row r="32349" spans="16:16" x14ac:dyDescent="0.3">
      <c r="P32349" s="1"/>
    </row>
    <row r="32350" spans="16:16" x14ac:dyDescent="0.3">
      <c r="P32350" s="1"/>
    </row>
    <row r="32351" spans="16:16" x14ac:dyDescent="0.3">
      <c r="P32351" s="1"/>
    </row>
    <row r="32352" spans="16:16" x14ac:dyDescent="0.3">
      <c r="P32352" s="1"/>
    </row>
    <row r="32353" spans="16:16" x14ac:dyDescent="0.3">
      <c r="P32353" s="1"/>
    </row>
    <row r="32354" spans="16:16" x14ac:dyDescent="0.3">
      <c r="P32354" s="1"/>
    </row>
    <row r="32355" spans="16:16" x14ac:dyDescent="0.3">
      <c r="P32355" s="1"/>
    </row>
    <row r="32356" spans="16:16" x14ac:dyDescent="0.3">
      <c r="P32356" s="1"/>
    </row>
    <row r="32357" spans="16:16" x14ac:dyDescent="0.3">
      <c r="P32357" s="1"/>
    </row>
    <row r="32358" spans="16:16" x14ac:dyDescent="0.3">
      <c r="P32358" s="1"/>
    </row>
    <row r="32359" spans="16:16" x14ac:dyDescent="0.3">
      <c r="P32359" s="1"/>
    </row>
    <row r="32360" spans="16:16" x14ac:dyDescent="0.3">
      <c r="P32360" s="1"/>
    </row>
    <row r="32361" spans="16:16" x14ac:dyDescent="0.3">
      <c r="P32361" s="1"/>
    </row>
    <row r="32362" spans="16:16" x14ac:dyDescent="0.3">
      <c r="P32362" s="1"/>
    </row>
    <row r="32363" spans="16:16" x14ac:dyDescent="0.3">
      <c r="P32363" s="1"/>
    </row>
    <row r="32364" spans="16:16" x14ac:dyDescent="0.3">
      <c r="P32364" s="1"/>
    </row>
    <row r="32365" spans="16:16" x14ac:dyDescent="0.3">
      <c r="P32365" s="1"/>
    </row>
    <row r="32366" spans="16:16" x14ac:dyDescent="0.3">
      <c r="P32366" s="1"/>
    </row>
    <row r="32367" spans="16:16" x14ac:dyDescent="0.3">
      <c r="P32367" s="1"/>
    </row>
    <row r="32368" spans="16:16" x14ac:dyDescent="0.3">
      <c r="P32368" s="1"/>
    </row>
    <row r="32369" spans="16:16" x14ac:dyDescent="0.3">
      <c r="P32369" s="1"/>
    </row>
    <row r="32370" spans="16:16" x14ac:dyDescent="0.3">
      <c r="P32370" s="1"/>
    </row>
    <row r="32371" spans="16:16" x14ac:dyDescent="0.3">
      <c r="P32371" s="1"/>
    </row>
    <row r="32372" spans="16:16" x14ac:dyDescent="0.3">
      <c r="P32372" s="1"/>
    </row>
    <row r="32373" spans="16:16" x14ac:dyDescent="0.3">
      <c r="P32373" s="1"/>
    </row>
    <row r="32374" spans="16:16" x14ac:dyDescent="0.3">
      <c r="P32374" s="1"/>
    </row>
    <row r="32375" spans="16:16" x14ac:dyDescent="0.3">
      <c r="P32375" s="1"/>
    </row>
    <row r="32376" spans="16:16" x14ac:dyDescent="0.3">
      <c r="P32376" s="1"/>
    </row>
    <row r="32377" spans="16:16" x14ac:dyDescent="0.3">
      <c r="P32377" s="1"/>
    </row>
    <row r="32378" spans="16:16" x14ac:dyDescent="0.3">
      <c r="P32378" s="1"/>
    </row>
    <row r="32379" spans="16:16" x14ac:dyDescent="0.3">
      <c r="P32379" s="1"/>
    </row>
    <row r="32380" spans="16:16" x14ac:dyDescent="0.3">
      <c r="P32380" s="1"/>
    </row>
    <row r="32381" spans="16:16" x14ac:dyDescent="0.3">
      <c r="P32381" s="1"/>
    </row>
    <row r="32382" spans="16:16" x14ac:dyDescent="0.3">
      <c r="P32382" s="1"/>
    </row>
    <row r="32383" spans="16:16" x14ac:dyDescent="0.3">
      <c r="P32383" s="1"/>
    </row>
    <row r="32384" spans="16:16" x14ac:dyDescent="0.3">
      <c r="P32384" s="1"/>
    </row>
    <row r="32385" spans="16:16" x14ac:dyDescent="0.3">
      <c r="P32385" s="1"/>
    </row>
    <row r="32386" spans="16:16" x14ac:dyDescent="0.3">
      <c r="P32386" s="1"/>
    </row>
    <row r="32387" spans="16:16" x14ac:dyDescent="0.3">
      <c r="P32387" s="1"/>
    </row>
    <row r="32388" spans="16:16" x14ac:dyDescent="0.3">
      <c r="P32388" s="1"/>
    </row>
    <row r="32389" spans="16:16" x14ac:dyDescent="0.3">
      <c r="P32389" s="1"/>
    </row>
    <row r="32390" spans="16:16" x14ac:dyDescent="0.3">
      <c r="P32390" s="1"/>
    </row>
    <row r="32391" spans="16:16" x14ac:dyDescent="0.3">
      <c r="P32391" s="1"/>
    </row>
    <row r="32392" spans="16:16" x14ac:dyDescent="0.3">
      <c r="P32392" s="1"/>
    </row>
    <row r="32393" spans="16:16" x14ac:dyDescent="0.3">
      <c r="P32393" s="1"/>
    </row>
    <row r="32394" spans="16:16" x14ac:dyDescent="0.3">
      <c r="P32394" s="1"/>
    </row>
    <row r="32395" spans="16:16" x14ac:dyDescent="0.3">
      <c r="P32395" s="1"/>
    </row>
    <row r="32396" spans="16:16" x14ac:dyDescent="0.3">
      <c r="P32396" s="1"/>
    </row>
    <row r="32397" spans="16:16" x14ac:dyDescent="0.3">
      <c r="P32397" s="1"/>
    </row>
    <row r="32398" spans="16:16" x14ac:dyDescent="0.3">
      <c r="P32398" s="1"/>
    </row>
    <row r="32399" spans="16:16" x14ac:dyDescent="0.3">
      <c r="P32399" s="1"/>
    </row>
    <row r="32400" spans="16:16" x14ac:dyDescent="0.3">
      <c r="P32400" s="1"/>
    </row>
    <row r="32401" spans="16:16" x14ac:dyDescent="0.3">
      <c r="P32401" s="1"/>
    </row>
    <row r="32402" spans="16:16" x14ac:dyDescent="0.3">
      <c r="P32402" s="1"/>
    </row>
    <row r="32403" spans="16:16" x14ac:dyDescent="0.3">
      <c r="P32403" s="1"/>
    </row>
    <row r="32404" spans="16:16" x14ac:dyDescent="0.3">
      <c r="P32404" s="1"/>
    </row>
    <row r="32405" spans="16:16" x14ac:dyDescent="0.3">
      <c r="P32405" s="1"/>
    </row>
    <row r="32406" spans="16:16" x14ac:dyDescent="0.3">
      <c r="P32406" s="1"/>
    </row>
    <row r="32407" spans="16:16" x14ac:dyDescent="0.3">
      <c r="P32407" s="1"/>
    </row>
    <row r="32408" spans="16:16" x14ac:dyDescent="0.3">
      <c r="P32408" s="1"/>
    </row>
    <row r="32409" spans="16:16" x14ac:dyDescent="0.3">
      <c r="P32409" s="1"/>
    </row>
    <row r="32410" spans="16:16" x14ac:dyDescent="0.3">
      <c r="P32410" s="1"/>
    </row>
    <row r="32411" spans="16:16" x14ac:dyDescent="0.3">
      <c r="P32411" s="1"/>
    </row>
    <row r="32412" spans="16:16" x14ac:dyDescent="0.3">
      <c r="P32412" s="1"/>
    </row>
    <row r="32413" spans="16:16" x14ac:dyDescent="0.3">
      <c r="P32413" s="1"/>
    </row>
    <row r="32414" spans="16:16" x14ac:dyDescent="0.3">
      <c r="P32414" s="1"/>
    </row>
    <row r="32415" spans="16:16" x14ac:dyDescent="0.3">
      <c r="P32415" s="1"/>
    </row>
    <row r="32416" spans="16:16" x14ac:dyDescent="0.3">
      <c r="P32416" s="1"/>
    </row>
    <row r="32417" spans="16:16" x14ac:dyDescent="0.3">
      <c r="P32417" s="1"/>
    </row>
    <row r="32418" spans="16:16" x14ac:dyDescent="0.3">
      <c r="P32418" s="1"/>
    </row>
    <row r="32419" spans="16:16" x14ac:dyDescent="0.3">
      <c r="P32419" s="1"/>
    </row>
    <row r="32420" spans="16:16" x14ac:dyDescent="0.3">
      <c r="P32420" s="1"/>
    </row>
    <row r="32421" spans="16:16" x14ac:dyDescent="0.3">
      <c r="P32421" s="1"/>
    </row>
    <row r="32422" spans="16:16" x14ac:dyDescent="0.3">
      <c r="P32422" s="1"/>
    </row>
    <row r="32423" spans="16:16" x14ac:dyDescent="0.3">
      <c r="P32423" s="1"/>
    </row>
    <row r="32424" spans="16:16" x14ac:dyDescent="0.3">
      <c r="P32424" s="1"/>
    </row>
    <row r="32425" spans="16:16" x14ac:dyDescent="0.3">
      <c r="P32425" s="1"/>
    </row>
    <row r="32426" spans="16:16" x14ac:dyDescent="0.3">
      <c r="P32426" s="1"/>
    </row>
    <row r="32427" spans="16:16" x14ac:dyDescent="0.3">
      <c r="P32427" s="1"/>
    </row>
    <row r="32428" spans="16:16" x14ac:dyDescent="0.3">
      <c r="P32428" s="1"/>
    </row>
    <row r="32429" spans="16:16" x14ac:dyDescent="0.3">
      <c r="P32429" s="1"/>
    </row>
    <row r="32430" spans="16:16" x14ac:dyDescent="0.3">
      <c r="P32430" s="1"/>
    </row>
    <row r="32431" spans="16:16" x14ac:dyDescent="0.3">
      <c r="P32431" s="1"/>
    </row>
    <row r="32432" spans="16:16" x14ac:dyDescent="0.3">
      <c r="P32432" s="1"/>
    </row>
    <row r="32433" spans="16:16" x14ac:dyDescent="0.3">
      <c r="P32433" s="1"/>
    </row>
    <row r="32434" spans="16:16" x14ac:dyDescent="0.3">
      <c r="P32434" s="1"/>
    </row>
    <row r="32435" spans="16:16" x14ac:dyDescent="0.3">
      <c r="P32435" s="1"/>
    </row>
    <row r="32436" spans="16:16" x14ac:dyDescent="0.3">
      <c r="P32436" s="1"/>
    </row>
    <row r="32437" spans="16:16" x14ac:dyDescent="0.3">
      <c r="P32437" s="1"/>
    </row>
    <row r="32438" spans="16:16" x14ac:dyDescent="0.3">
      <c r="P32438" s="1"/>
    </row>
    <row r="32439" spans="16:16" x14ac:dyDescent="0.3">
      <c r="P32439" s="1"/>
    </row>
    <row r="32440" spans="16:16" x14ac:dyDescent="0.3">
      <c r="P32440" s="1"/>
    </row>
    <row r="32441" spans="16:16" x14ac:dyDescent="0.3">
      <c r="P32441" s="1"/>
    </row>
    <row r="32442" spans="16:16" x14ac:dyDescent="0.3">
      <c r="P32442" s="1"/>
    </row>
    <row r="32443" spans="16:16" x14ac:dyDescent="0.3">
      <c r="P32443" s="1"/>
    </row>
    <row r="32444" spans="16:16" x14ac:dyDescent="0.3">
      <c r="P32444" s="1"/>
    </row>
    <row r="32445" spans="16:16" x14ac:dyDescent="0.3">
      <c r="P32445" s="1"/>
    </row>
    <row r="32446" spans="16:16" x14ac:dyDescent="0.3">
      <c r="P32446" s="1"/>
    </row>
    <row r="32447" spans="16:16" x14ac:dyDescent="0.3">
      <c r="P32447" s="1"/>
    </row>
    <row r="32448" spans="16:16" x14ac:dyDescent="0.3">
      <c r="P32448" s="1"/>
    </row>
    <row r="32449" spans="16:16" x14ac:dyDescent="0.3">
      <c r="P32449" s="1"/>
    </row>
    <row r="32450" spans="16:16" x14ac:dyDescent="0.3">
      <c r="P32450" s="1"/>
    </row>
    <row r="32451" spans="16:16" x14ac:dyDescent="0.3">
      <c r="P32451" s="1"/>
    </row>
    <row r="32452" spans="16:16" x14ac:dyDescent="0.3">
      <c r="P32452" s="1"/>
    </row>
    <row r="32453" spans="16:16" x14ac:dyDescent="0.3">
      <c r="P32453" s="1"/>
    </row>
    <row r="32454" spans="16:16" x14ac:dyDescent="0.3">
      <c r="P32454" s="1"/>
    </row>
    <row r="32455" spans="16:16" x14ac:dyDescent="0.3">
      <c r="P32455" s="1"/>
    </row>
    <row r="32456" spans="16:16" x14ac:dyDescent="0.3">
      <c r="P32456" s="1"/>
    </row>
    <row r="32457" spans="16:16" x14ac:dyDescent="0.3">
      <c r="P32457" s="1"/>
    </row>
    <row r="32458" spans="16:16" x14ac:dyDescent="0.3">
      <c r="P32458" s="1"/>
    </row>
    <row r="32459" spans="16:16" x14ac:dyDescent="0.3">
      <c r="P32459" s="1"/>
    </row>
    <row r="32460" spans="16:16" x14ac:dyDescent="0.3">
      <c r="P32460" s="1"/>
    </row>
    <row r="32461" spans="16:16" x14ac:dyDescent="0.3">
      <c r="P32461" s="1"/>
    </row>
    <row r="32462" spans="16:16" x14ac:dyDescent="0.3">
      <c r="P32462" s="1"/>
    </row>
    <row r="32463" spans="16:16" x14ac:dyDescent="0.3">
      <c r="P32463" s="1"/>
    </row>
    <row r="32464" spans="16:16" x14ac:dyDescent="0.3">
      <c r="P32464" s="1"/>
    </row>
    <row r="32465" spans="16:16" x14ac:dyDescent="0.3">
      <c r="P32465" s="1"/>
    </row>
    <row r="32466" spans="16:16" x14ac:dyDescent="0.3">
      <c r="P32466" s="1"/>
    </row>
    <row r="32467" spans="16:16" x14ac:dyDescent="0.3">
      <c r="P32467" s="1"/>
    </row>
    <row r="32468" spans="16:16" x14ac:dyDescent="0.3">
      <c r="P32468" s="1"/>
    </row>
    <row r="32469" spans="16:16" x14ac:dyDescent="0.3">
      <c r="P32469" s="1"/>
    </row>
    <row r="32470" spans="16:16" x14ac:dyDescent="0.3">
      <c r="P32470" s="1"/>
    </row>
    <row r="32471" spans="16:16" x14ac:dyDescent="0.3">
      <c r="P32471" s="1"/>
    </row>
    <row r="32472" spans="16:16" x14ac:dyDescent="0.3">
      <c r="P32472" s="1"/>
    </row>
    <row r="32473" spans="16:16" x14ac:dyDescent="0.3">
      <c r="P32473" s="1"/>
    </row>
    <row r="32474" spans="16:16" x14ac:dyDescent="0.3">
      <c r="P32474" s="1"/>
    </row>
    <row r="32475" spans="16:16" x14ac:dyDescent="0.3">
      <c r="P32475" s="1"/>
    </row>
    <row r="32476" spans="16:16" x14ac:dyDescent="0.3">
      <c r="P32476" s="1"/>
    </row>
    <row r="32477" spans="16:16" x14ac:dyDescent="0.3">
      <c r="P32477" s="1"/>
    </row>
    <row r="32478" spans="16:16" x14ac:dyDescent="0.3">
      <c r="P32478" s="1"/>
    </row>
    <row r="32479" spans="16:16" x14ac:dyDescent="0.3">
      <c r="P32479" s="1"/>
    </row>
    <row r="32480" spans="16:16" x14ac:dyDescent="0.3">
      <c r="P32480" s="1"/>
    </row>
    <row r="32481" spans="16:16" x14ac:dyDescent="0.3">
      <c r="P32481" s="1"/>
    </row>
    <row r="32482" spans="16:16" x14ac:dyDescent="0.3">
      <c r="P32482" s="1"/>
    </row>
    <row r="32483" spans="16:16" x14ac:dyDescent="0.3">
      <c r="P32483" s="1"/>
    </row>
    <row r="32484" spans="16:16" x14ac:dyDescent="0.3">
      <c r="P32484" s="1"/>
    </row>
    <row r="32485" spans="16:16" x14ac:dyDescent="0.3">
      <c r="P32485" s="1"/>
    </row>
    <row r="32486" spans="16:16" x14ac:dyDescent="0.3">
      <c r="P32486" s="1"/>
    </row>
    <row r="32487" spans="16:16" x14ac:dyDescent="0.3">
      <c r="P32487" s="1"/>
    </row>
    <row r="32488" spans="16:16" x14ac:dyDescent="0.3">
      <c r="P32488" s="1"/>
    </row>
    <row r="32489" spans="16:16" x14ac:dyDescent="0.3">
      <c r="P32489" s="1"/>
    </row>
    <row r="32490" spans="16:16" x14ac:dyDescent="0.3">
      <c r="P32490" s="1"/>
    </row>
    <row r="32491" spans="16:16" x14ac:dyDescent="0.3">
      <c r="P32491" s="1"/>
    </row>
    <row r="32492" spans="16:16" x14ac:dyDescent="0.3">
      <c r="P32492" s="1"/>
    </row>
    <row r="32493" spans="16:16" x14ac:dyDescent="0.3">
      <c r="P32493" s="1"/>
    </row>
    <row r="32494" spans="16:16" x14ac:dyDescent="0.3">
      <c r="P32494" s="1"/>
    </row>
    <row r="32495" spans="16:16" x14ac:dyDescent="0.3">
      <c r="P32495" s="1"/>
    </row>
    <row r="32496" spans="16:16" x14ac:dyDescent="0.3">
      <c r="P32496" s="1"/>
    </row>
    <row r="32497" spans="16:16" x14ac:dyDescent="0.3">
      <c r="P32497" s="1"/>
    </row>
    <row r="32498" spans="16:16" x14ac:dyDescent="0.3">
      <c r="P32498" s="1"/>
    </row>
    <row r="32499" spans="16:16" x14ac:dyDescent="0.3">
      <c r="P32499" s="1"/>
    </row>
    <row r="32500" spans="16:16" x14ac:dyDescent="0.3">
      <c r="P32500" s="1"/>
    </row>
    <row r="32501" spans="16:16" x14ac:dyDescent="0.3">
      <c r="P32501" s="1"/>
    </row>
    <row r="32502" spans="16:16" x14ac:dyDescent="0.3">
      <c r="P32502" s="1"/>
    </row>
    <row r="32503" spans="16:16" x14ac:dyDescent="0.3">
      <c r="P32503" s="1"/>
    </row>
    <row r="32504" spans="16:16" x14ac:dyDescent="0.3">
      <c r="P32504" s="1"/>
    </row>
    <row r="32505" spans="16:16" x14ac:dyDescent="0.3">
      <c r="P32505" s="1"/>
    </row>
    <row r="32506" spans="16:16" x14ac:dyDescent="0.3">
      <c r="P32506" s="1"/>
    </row>
    <row r="32507" spans="16:16" x14ac:dyDescent="0.3">
      <c r="P32507" s="1"/>
    </row>
    <row r="32508" spans="16:16" x14ac:dyDescent="0.3">
      <c r="P32508" s="1"/>
    </row>
    <row r="32509" spans="16:16" x14ac:dyDescent="0.3">
      <c r="P32509" s="1"/>
    </row>
    <row r="32510" spans="16:16" x14ac:dyDescent="0.3">
      <c r="P32510" s="1"/>
    </row>
    <row r="32511" spans="16:16" x14ac:dyDescent="0.3">
      <c r="P32511" s="1"/>
    </row>
    <row r="32512" spans="16:16" x14ac:dyDescent="0.3">
      <c r="P32512" s="1"/>
    </row>
    <row r="32513" spans="16:16" x14ac:dyDescent="0.3">
      <c r="P32513" s="1"/>
    </row>
    <row r="32514" spans="16:16" x14ac:dyDescent="0.3">
      <c r="P32514" s="1"/>
    </row>
    <row r="32515" spans="16:16" x14ac:dyDescent="0.3">
      <c r="P32515" s="1"/>
    </row>
    <row r="32516" spans="16:16" x14ac:dyDescent="0.3">
      <c r="P32516" s="1"/>
    </row>
    <row r="32517" spans="16:16" x14ac:dyDescent="0.3">
      <c r="P32517" s="1"/>
    </row>
    <row r="32518" spans="16:16" x14ac:dyDescent="0.3">
      <c r="P32518" s="1"/>
    </row>
    <row r="32519" spans="16:16" x14ac:dyDescent="0.3">
      <c r="P32519" s="1"/>
    </row>
    <row r="32520" spans="16:16" x14ac:dyDescent="0.3">
      <c r="P32520" s="1"/>
    </row>
    <row r="32521" spans="16:16" x14ac:dyDescent="0.3">
      <c r="P32521" s="1"/>
    </row>
    <row r="32522" spans="16:16" x14ac:dyDescent="0.3">
      <c r="P32522" s="1"/>
    </row>
    <row r="32523" spans="16:16" x14ac:dyDescent="0.3">
      <c r="P32523" s="1"/>
    </row>
    <row r="32524" spans="16:16" x14ac:dyDescent="0.3">
      <c r="P32524" s="1"/>
    </row>
    <row r="32525" spans="16:16" x14ac:dyDescent="0.3">
      <c r="P32525" s="1"/>
    </row>
    <row r="32526" spans="16:16" x14ac:dyDescent="0.3">
      <c r="P32526" s="1"/>
    </row>
    <row r="32527" spans="16:16" x14ac:dyDescent="0.3">
      <c r="P32527" s="1"/>
    </row>
    <row r="32528" spans="16:16" x14ac:dyDescent="0.3">
      <c r="P32528" s="1"/>
    </row>
    <row r="32529" spans="16:16" x14ac:dyDescent="0.3">
      <c r="P32529" s="1"/>
    </row>
    <row r="32530" spans="16:16" x14ac:dyDescent="0.3">
      <c r="P32530" s="1"/>
    </row>
    <row r="32531" spans="16:16" x14ac:dyDescent="0.3">
      <c r="P32531" s="1"/>
    </row>
    <row r="32532" spans="16:16" x14ac:dyDescent="0.3">
      <c r="P32532" s="1"/>
    </row>
    <row r="32533" spans="16:16" x14ac:dyDescent="0.3">
      <c r="P32533" s="1"/>
    </row>
    <row r="32534" spans="16:16" x14ac:dyDescent="0.3">
      <c r="P32534" s="1"/>
    </row>
    <row r="32535" spans="16:16" x14ac:dyDescent="0.3">
      <c r="P32535" s="1"/>
    </row>
    <row r="32536" spans="16:16" x14ac:dyDescent="0.3">
      <c r="P32536" s="1"/>
    </row>
    <row r="32537" spans="16:16" x14ac:dyDescent="0.3">
      <c r="P32537" s="1"/>
    </row>
    <row r="32538" spans="16:16" x14ac:dyDescent="0.3">
      <c r="P32538" s="1"/>
    </row>
    <row r="32539" spans="16:16" x14ac:dyDescent="0.3">
      <c r="P32539" s="1"/>
    </row>
    <row r="32540" spans="16:16" x14ac:dyDescent="0.3">
      <c r="P32540" s="1"/>
    </row>
    <row r="32541" spans="16:16" x14ac:dyDescent="0.3">
      <c r="P32541" s="1"/>
    </row>
    <row r="32542" spans="16:16" x14ac:dyDescent="0.3">
      <c r="P32542" s="1"/>
    </row>
    <row r="32543" spans="16:16" x14ac:dyDescent="0.3">
      <c r="P32543" s="1"/>
    </row>
    <row r="32544" spans="16:16" x14ac:dyDescent="0.3">
      <c r="P32544" s="1"/>
    </row>
    <row r="32545" spans="16:16" x14ac:dyDescent="0.3">
      <c r="P32545" s="1"/>
    </row>
    <row r="32546" spans="16:16" x14ac:dyDescent="0.3">
      <c r="P32546" s="1"/>
    </row>
    <row r="32547" spans="16:16" x14ac:dyDescent="0.3">
      <c r="P32547" s="1"/>
    </row>
    <row r="32548" spans="16:16" x14ac:dyDescent="0.3">
      <c r="P32548" s="1"/>
    </row>
    <row r="32549" spans="16:16" x14ac:dyDescent="0.3">
      <c r="P32549" s="1"/>
    </row>
    <row r="32550" spans="16:16" x14ac:dyDescent="0.3">
      <c r="P32550" s="1"/>
    </row>
    <row r="32551" spans="16:16" x14ac:dyDescent="0.3">
      <c r="P32551" s="1"/>
    </row>
    <row r="32552" spans="16:16" x14ac:dyDescent="0.3">
      <c r="P32552" s="1"/>
    </row>
    <row r="32553" spans="16:16" x14ac:dyDescent="0.3">
      <c r="P32553" s="1"/>
    </row>
    <row r="32554" spans="16:16" x14ac:dyDescent="0.3">
      <c r="P32554" s="1"/>
    </row>
    <row r="32555" spans="16:16" x14ac:dyDescent="0.3">
      <c r="P32555" s="1"/>
    </row>
    <row r="32556" spans="16:16" x14ac:dyDescent="0.3">
      <c r="P32556" s="1"/>
    </row>
    <row r="32557" spans="16:16" x14ac:dyDescent="0.3">
      <c r="P32557" s="1"/>
    </row>
    <row r="32558" spans="16:16" x14ac:dyDescent="0.3">
      <c r="P32558" s="1"/>
    </row>
    <row r="32559" spans="16:16" x14ac:dyDescent="0.3">
      <c r="P32559" s="1"/>
    </row>
    <row r="32560" spans="16:16" x14ac:dyDescent="0.3">
      <c r="P32560" s="1"/>
    </row>
    <row r="32561" spans="16:16" x14ac:dyDescent="0.3">
      <c r="P32561" s="1"/>
    </row>
    <row r="32562" spans="16:16" x14ac:dyDescent="0.3">
      <c r="P32562" s="1"/>
    </row>
    <row r="32563" spans="16:16" x14ac:dyDescent="0.3">
      <c r="P32563" s="1"/>
    </row>
    <row r="32564" spans="16:16" x14ac:dyDescent="0.3">
      <c r="P32564" s="1"/>
    </row>
    <row r="32565" spans="16:16" x14ac:dyDescent="0.3">
      <c r="P32565" s="1"/>
    </row>
    <row r="32566" spans="16:16" x14ac:dyDescent="0.3">
      <c r="P32566" s="1"/>
    </row>
    <row r="32567" spans="16:16" x14ac:dyDescent="0.3">
      <c r="P32567" s="1"/>
    </row>
    <row r="32568" spans="16:16" x14ac:dyDescent="0.3">
      <c r="P32568" s="1"/>
    </row>
    <row r="32569" spans="16:16" x14ac:dyDescent="0.3">
      <c r="P32569" s="1"/>
    </row>
    <row r="32570" spans="16:16" x14ac:dyDescent="0.3">
      <c r="P32570" s="1"/>
    </row>
    <row r="32571" spans="16:16" x14ac:dyDescent="0.3">
      <c r="P32571" s="1"/>
    </row>
    <row r="32572" spans="16:16" x14ac:dyDescent="0.3">
      <c r="P32572" s="1"/>
    </row>
    <row r="32573" spans="16:16" x14ac:dyDescent="0.3">
      <c r="P32573" s="1"/>
    </row>
    <row r="32574" spans="16:16" x14ac:dyDescent="0.3">
      <c r="P32574" s="1"/>
    </row>
    <row r="32575" spans="16:16" x14ac:dyDescent="0.3">
      <c r="P32575" s="1"/>
    </row>
    <row r="32576" spans="16:16" x14ac:dyDescent="0.3">
      <c r="P32576" s="1"/>
    </row>
    <row r="32577" spans="16:16" x14ac:dyDescent="0.3">
      <c r="P32577" s="1"/>
    </row>
    <row r="32578" spans="16:16" x14ac:dyDescent="0.3">
      <c r="P32578" s="1"/>
    </row>
    <row r="32579" spans="16:16" x14ac:dyDescent="0.3">
      <c r="P32579" s="1"/>
    </row>
    <row r="32580" spans="16:16" x14ac:dyDescent="0.3">
      <c r="P32580" s="1"/>
    </row>
    <row r="32581" spans="16:16" x14ac:dyDescent="0.3">
      <c r="P32581" s="1"/>
    </row>
    <row r="32582" spans="16:16" x14ac:dyDescent="0.3">
      <c r="P32582" s="1"/>
    </row>
    <row r="32583" spans="16:16" x14ac:dyDescent="0.3">
      <c r="P32583" s="1"/>
    </row>
    <row r="32584" spans="16:16" x14ac:dyDescent="0.3">
      <c r="P32584" s="1"/>
    </row>
    <row r="32585" spans="16:16" x14ac:dyDescent="0.3">
      <c r="P32585" s="1"/>
    </row>
    <row r="32586" spans="16:16" x14ac:dyDescent="0.3">
      <c r="P32586" s="1"/>
    </row>
    <row r="32587" spans="16:16" x14ac:dyDescent="0.3">
      <c r="P32587" s="1"/>
    </row>
    <row r="32588" spans="16:16" x14ac:dyDescent="0.3">
      <c r="P32588" s="1"/>
    </row>
    <row r="32589" spans="16:16" x14ac:dyDescent="0.3">
      <c r="P32589" s="1"/>
    </row>
    <row r="32590" spans="16:16" x14ac:dyDescent="0.3">
      <c r="P32590" s="1"/>
    </row>
    <row r="32591" spans="16:16" x14ac:dyDescent="0.3">
      <c r="P32591" s="1"/>
    </row>
    <row r="32592" spans="16:16" x14ac:dyDescent="0.3">
      <c r="P32592" s="1"/>
    </row>
    <row r="32593" spans="16:16" x14ac:dyDescent="0.3">
      <c r="P32593" s="1"/>
    </row>
    <row r="32594" spans="16:16" x14ac:dyDescent="0.3">
      <c r="P32594" s="1"/>
    </row>
    <row r="32595" spans="16:16" x14ac:dyDescent="0.3">
      <c r="P32595" s="1"/>
    </row>
    <row r="32596" spans="16:16" x14ac:dyDescent="0.3">
      <c r="P32596" s="1"/>
    </row>
    <row r="32597" spans="16:16" x14ac:dyDescent="0.3">
      <c r="P32597" s="1"/>
    </row>
    <row r="32598" spans="16:16" x14ac:dyDescent="0.3">
      <c r="P32598" s="1"/>
    </row>
    <row r="32599" spans="16:16" x14ac:dyDescent="0.3">
      <c r="P32599" s="1"/>
    </row>
    <row r="32600" spans="16:16" x14ac:dyDescent="0.3">
      <c r="P32600" s="1"/>
    </row>
    <row r="32601" spans="16:16" x14ac:dyDescent="0.3">
      <c r="P32601" s="1"/>
    </row>
    <row r="32602" spans="16:16" x14ac:dyDescent="0.3">
      <c r="P32602" s="1"/>
    </row>
    <row r="32603" spans="16:16" x14ac:dyDescent="0.3">
      <c r="P32603" s="1"/>
    </row>
    <row r="32604" spans="16:16" x14ac:dyDescent="0.3">
      <c r="P32604" s="1"/>
    </row>
    <row r="32605" spans="16:16" x14ac:dyDescent="0.3">
      <c r="P32605" s="1"/>
    </row>
    <row r="32606" spans="16:16" x14ac:dyDescent="0.3">
      <c r="P32606" s="1"/>
    </row>
    <row r="32607" spans="16:16" x14ac:dyDescent="0.3">
      <c r="P32607" s="1"/>
    </row>
    <row r="32608" spans="16:16" x14ac:dyDescent="0.3">
      <c r="P32608" s="1"/>
    </row>
    <row r="32609" spans="16:16" x14ac:dyDescent="0.3">
      <c r="P32609" s="1"/>
    </row>
    <row r="32610" spans="16:16" x14ac:dyDescent="0.3">
      <c r="P32610" s="1"/>
    </row>
    <row r="32611" spans="16:16" x14ac:dyDescent="0.3">
      <c r="P32611" s="1"/>
    </row>
    <row r="32612" spans="16:16" x14ac:dyDescent="0.3">
      <c r="P32612" s="1"/>
    </row>
    <row r="32613" spans="16:16" x14ac:dyDescent="0.3">
      <c r="P32613" s="1"/>
    </row>
    <row r="32614" spans="16:16" x14ac:dyDescent="0.3">
      <c r="P32614" s="1"/>
    </row>
    <row r="32615" spans="16:16" x14ac:dyDescent="0.3">
      <c r="P32615" s="1"/>
    </row>
    <row r="32616" spans="16:16" x14ac:dyDescent="0.3">
      <c r="P32616" s="1"/>
    </row>
    <row r="32617" spans="16:16" x14ac:dyDescent="0.3">
      <c r="P32617" s="1"/>
    </row>
    <row r="32618" spans="16:16" x14ac:dyDescent="0.3">
      <c r="P32618" s="1"/>
    </row>
    <row r="32619" spans="16:16" x14ac:dyDescent="0.3">
      <c r="P32619" s="1"/>
    </row>
    <row r="32620" spans="16:16" x14ac:dyDescent="0.3">
      <c r="P32620" s="1"/>
    </row>
    <row r="32621" spans="16:16" x14ac:dyDescent="0.3">
      <c r="P32621" s="1"/>
    </row>
    <row r="32622" spans="16:16" x14ac:dyDescent="0.3">
      <c r="P32622" s="1"/>
    </row>
    <row r="32623" spans="16:16" x14ac:dyDescent="0.3">
      <c r="P32623" s="1"/>
    </row>
    <row r="32624" spans="16:16" x14ac:dyDescent="0.3">
      <c r="P32624" s="1"/>
    </row>
    <row r="32625" spans="16:16" x14ac:dyDescent="0.3">
      <c r="P32625" s="1"/>
    </row>
    <row r="32626" spans="16:16" x14ac:dyDescent="0.3">
      <c r="P32626" s="1"/>
    </row>
    <row r="32627" spans="16:16" x14ac:dyDescent="0.3">
      <c r="P32627" s="1"/>
    </row>
    <row r="32628" spans="16:16" x14ac:dyDescent="0.3">
      <c r="P32628" s="1"/>
    </row>
    <row r="32629" spans="16:16" x14ac:dyDescent="0.3">
      <c r="P32629" s="1"/>
    </row>
    <row r="32630" spans="16:16" x14ac:dyDescent="0.3">
      <c r="P32630" s="1"/>
    </row>
    <row r="32631" spans="16:16" x14ac:dyDescent="0.3">
      <c r="P32631" s="1"/>
    </row>
    <row r="32632" spans="16:16" x14ac:dyDescent="0.3">
      <c r="P32632" s="1"/>
    </row>
    <row r="32633" spans="16:16" x14ac:dyDescent="0.3">
      <c r="P32633" s="1"/>
    </row>
    <row r="32634" spans="16:16" x14ac:dyDescent="0.3">
      <c r="P32634" s="1"/>
    </row>
    <row r="32635" spans="16:16" x14ac:dyDescent="0.3">
      <c r="P32635" s="1"/>
    </row>
    <row r="32636" spans="16:16" x14ac:dyDescent="0.3">
      <c r="P32636" s="1"/>
    </row>
    <row r="32637" spans="16:16" x14ac:dyDescent="0.3">
      <c r="P32637" s="1"/>
    </row>
    <row r="32638" spans="16:16" x14ac:dyDescent="0.3">
      <c r="P32638" s="1"/>
    </row>
    <row r="32639" spans="16:16" x14ac:dyDescent="0.3">
      <c r="P32639" s="1"/>
    </row>
    <row r="32640" spans="16:16" x14ac:dyDescent="0.3">
      <c r="P32640" s="1"/>
    </row>
    <row r="32641" spans="16:16" x14ac:dyDescent="0.3">
      <c r="P32641" s="1"/>
    </row>
    <row r="32642" spans="16:16" x14ac:dyDescent="0.3">
      <c r="P32642" s="1"/>
    </row>
    <row r="32643" spans="16:16" x14ac:dyDescent="0.3">
      <c r="P32643" s="1"/>
    </row>
    <row r="32644" spans="16:16" x14ac:dyDescent="0.3">
      <c r="P32644" s="1"/>
    </row>
    <row r="32645" spans="16:16" x14ac:dyDescent="0.3">
      <c r="P32645" s="1"/>
    </row>
    <row r="32646" spans="16:16" x14ac:dyDescent="0.3">
      <c r="P32646" s="1"/>
    </row>
    <row r="32647" spans="16:16" x14ac:dyDescent="0.3">
      <c r="P32647" s="1"/>
    </row>
    <row r="32648" spans="16:16" x14ac:dyDescent="0.3">
      <c r="P32648" s="1"/>
    </row>
    <row r="32649" spans="16:16" x14ac:dyDescent="0.3">
      <c r="P32649" s="1"/>
    </row>
    <row r="32650" spans="16:16" x14ac:dyDescent="0.3">
      <c r="P32650" s="1"/>
    </row>
    <row r="32651" spans="16:16" x14ac:dyDescent="0.3">
      <c r="P32651" s="1"/>
    </row>
    <row r="32652" spans="16:16" x14ac:dyDescent="0.3">
      <c r="P32652" s="1"/>
    </row>
    <row r="32653" spans="16:16" x14ac:dyDescent="0.3">
      <c r="P32653" s="1"/>
    </row>
    <row r="32654" spans="16:16" x14ac:dyDescent="0.3">
      <c r="P32654" s="1"/>
    </row>
    <row r="32655" spans="16:16" x14ac:dyDescent="0.3">
      <c r="P32655" s="1"/>
    </row>
    <row r="32656" spans="16:16" x14ac:dyDescent="0.3">
      <c r="P32656" s="1"/>
    </row>
    <row r="32657" spans="16:16" x14ac:dyDescent="0.3">
      <c r="P32657" s="1"/>
    </row>
    <row r="32658" spans="16:16" x14ac:dyDescent="0.3">
      <c r="P32658" s="1"/>
    </row>
    <row r="32659" spans="16:16" x14ac:dyDescent="0.3">
      <c r="P32659" s="1"/>
    </row>
    <row r="32660" spans="16:16" x14ac:dyDescent="0.3">
      <c r="P32660" s="1"/>
    </row>
    <row r="32661" spans="16:16" x14ac:dyDescent="0.3">
      <c r="P32661" s="1"/>
    </row>
    <row r="32662" spans="16:16" x14ac:dyDescent="0.3">
      <c r="P32662" s="1"/>
    </row>
    <row r="32663" spans="16:16" x14ac:dyDescent="0.3">
      <c r="P32663" s="1"/>
    </row>
    <row r="32664" spans="16:16" x14ac:dyDescent="0.3">
      <c r="P32664" s="1"/>
    </row>
    <row r="32665" spans="16:16" x14ac:dyDescent="0.3">
      <c r="P32665" s="1"/>
    </row>
    <row r="32666" spans="16:16" x14ac:dyDescent="0.3">
      <c r="P32666" s="1"/>
    </row>
    <row r="32667" spans="16:16" x14ac:dyDescent="0.3">
      <c r="P32667" s="1"/>
    </row>
    <row r="32668" spans="16:16" x14ac:dyDescent="0.3">
      <c r="P32668" s="1"/>
    </row>
    <row r="32669" spans="16:16" x14ac:dyDescent="0.3">
      <c r="P32669" s="1"/>
    </row>
    <row r="32670" spans="16:16" x14ac:dyDescent="0.3">
      <c r="P32670" s="1"/>
    </row>
    <row r="32671" spans="16:16" x14ac:dyDescent="0.3">
      <c r="P32671" s="1"/>
    </row>
    <row r="32672" spans="16:16" x14ac:dyDescent="0.3">
      <c r="P32672" s="1"/>
    </row>
    <row r="32673" spans="16:16" x14ac:dyDescent="0.3">
      <c r="P32673" s="1"/>
    </row>
    <row r="32674" spans="16:16" x14ac:dyDescent="0.3">
      <c r="P32674" s="1"/>
    </row>
    <row r="32675" spans="16:16" x14ac:dyDescent="0.3">
      <c r="P32675" s="1"/>
    </row>
    <row r="32676" spans="16:16" x14ac:dyDescent="0.3">
      <c r="P32676" s="1"/>
    </row>
    <row r="32677" spans="16:16" x14ac:dyDescent="0.3">
      <c r="P32677" s="1"/>
    </row>
    <row r="32678" spans="16:16" x14ac:dyDescent="0.3">
      <c r="P32678" s="1"/>
    </row>
    <row r="32679" spans="16:16" x14ac:dyDescent="0.3">
      <c r="P32679" s="1"/>
    </row>
    <row r="32680" spans="16:16" x14ac:dyDescent="0.3">
      <c r="P32680" s="1"/>
    </row>
    <row r="32681" spans="16:16" x14ac:dyDescent="0.3">
      <c r="P32681" s="1"/>
    </row>
    <row r="32682" spans="16:16" x14ac:dyDescent="0.3">
      <c r="P32682" s="1"/>
    </row>
    <row r="32683" spans="16:16" x14ac:dyDescent="0.3">
      <c r="P32683" s="1"/>
    </row>
    <row r="32684" spans="16:16" x14ac:dyDescent="0.3">
      <c r="P32684" s="1"/>
    </row>
    <row r="32685" spans="16:16" x14ac:dyDescent="0.3">
      <c r="P32685" s="1"/>
    </row>
    <row r="32686" spans="16:16" x14ac:dyDescent="0.3">
      <c r="P32686" s="1"/>
    </row>
    <row r="32687" spans="16:16" x14ac:dyDescent="0.3">
      <c r="P32687" s="1"/>
    </row>
    <row r="32688" spans="16:16" x14ac:dyDescent="0.3">
      <c r="P32688" s="1"/>
    </row>
    <row r="32689" spans="16:16" x14ac:dyDescent="0.3">
      <c r="P32689" s="1"/>
    </row>
    <row r="32690" spans="16:16" x14ac:dyDescent="0.3">
      <c r="P32690" s="1"/>
    </row>
    <row r="32691" spans="16:16" x14ac:dyDescent="0.3">
      <c r="P32691" s="1"/>
    </row>
    <row r="32692" spans="16:16" x14ac:dyDescent="0.3">
      <c r="P32692" s="1"/>
    </row>
    <row r="32693" spans="16:16" x14ac:dyDescent="0.3">
      <c r="P32693" s="1"/>
    </row>
    <row r="32694" spans="16:16" x14ac:dyDescent="0.3">
      <c r="P32694" s="1"/>
    </row>
    <row r="32695" spans="16:16" x14ac:dyDescent="0.3">
      <c r="P32695" s="1"/>
    </row>
    <row r="32696" spans="16:16" x14ac:dyDescent="0.3">
      <c r="P32696" s="1"/>
    </row>
    <row r="32697" spans="16:16" x14ac:dyDescent="0.3">
      <c r="P32697" s="1"/>
    </row>
    <row r="32698" spans="16:16" x14ac:dyDescent="0.3">
      <c r="P32698" s="1"/>
    </row>
    <row r="32699" spans="16:16" x14ac:dyDescent="0.3">
      <c r="P32699" s="1"/>
    </row>
    <row r="32700" spans="16:16" x14ac:dyDescent="0.3">
      <c r="P32700" s="1"/>
    </row>
    <row r="32701" spans="16:16" x14ac:dyDescent="0.3">
      <c r="P32701" s="1"/>
    </row>
    <row r="32702" spans="16:16" x14ac:dyDescent="0.3">
      <c r="P32702" s="1"/>
    </row>
    <row r="32703" spans="16:16" x14ac:dyDescent="0.3">
      <c r="P32703" s="1"/>
    </row>
    <row r="32704" spans="16:16" x14ac:dyDescent="0.3">
      <c r="P32704" s="1"/>
    </row>
    <row r="32705" spans="16:16" x14ac:dyDescent="0.3">
      <c r="P32705" s="1"/>
    </row>
    <row r="32706" spans="16:16" x14ac:dyDescent="0.3">
      <c r="P32706" s="1"/>
    </row>
    <row r="32707" spans="16:16" x14ac:dyDescent="0.3">
      <c r="P32707" s="1"/>
    </row>
    <row r="32708" spans="16:16" x14ac:dyDescent="0.3">
      <c r="P32708" s="1"/>
    </row>
    <row r="32709" spans="16:16" x14ac:dyDescent="0.3">
      <c r="P32709" s="1"/>
    </row>
    <row r="32710" spans="16:16" x14ac:dyDescent="0.3">
      <c r="P32710" s="1"/>
    </row>
    <row r="32711" spans="16:16" x14ac:dyDescent="0.3">
      <c r="P32711" s="1"/>
    </row>
    <row r="32712" spans="16:16" x14ac:dyDescent="0.3">
      <c r="P32712" s="1"/>
    </row>
    <row r="32713" spans="16:16" x14ac:dyDescent="0.3">
      <c r="P32713" s="1"/>
    </row>
    <row r="32714" spans="16:16" x14ac:dyDescent="0.3">
      <c r="P32714" s="1"/>
    </row>
    <row r="32715" spans="16:16" x14ac:dyDescent="0.3">
      <c r="P32715" s="1"/>
    </row>
    <row r="32716" spans="16:16" x14ac:dyDescent="0.3">
      <c r="P32716" s="1"/>
    </row>
    <row r="32717" spans="16:16" x14ac:dyDescent="0.3">
      <c r="P32717" s="1"/>
    </row>
    <row r="32718" spans="16:16" x14ac:dyDescent="0.3">
      <c r="P32718" s="1"/>
    </row>
    <row r="32719" spans="16:16" x14ac:dyDescent="0.3">
      <c r="P32719" s="1"/>
    </row>
    <row r="32720" spans="16:16" x14ac:dyDescent="0.3">
      <c r="P32720" s="1"/>
    </row>
    <row r="32721" spans="16:16" x14ac:dyDescent="0.3">
      <c r="P32721" s="1"/>
    </row>
    <row r="32722" spans="16:16" x14ac:dyDescent="0.3">
      <c r="P32722" s="1"/>
    </row>
    <row r="32723" spans="16:16" x14ac:dyDescent="0.3">
      <c r="P32723" s="1"/>
    </row>
    <row r="32724" spans="16:16" x14ac:dyDescent="0.3">
      <c r="P32724" s="1"/>
    </row>
    <row r="32725" spans="16:16" x14ac:dyDescent="0.3">
      <c r="P32725" s="1"/>
    </row>
    <row r="32726" spans="16:16" x14ac:dyDescent="0.3">
      <c r="P32726" s="1"/>
    </row>
    <row r="32727" spans="16:16" x14ac:dyDescent="0.3">
      <c r="P32727" s="1"/>
    </row>
    <row r="32728" spans="16:16" x14ac:dyDescent="0.3">
      <c r="P32728" s="1"/>
    </row>
    <row r="32729" spans="16:16" x14ac:dyDescent="0.3">
      <c r="P32729" s="1"/>
    </row>
    <row r="32730" spans="16:16" x14ac:dyDescent="0.3">
      <c r="P32730" s="1"/>
    </row>
    <row r="32731" spans="16:16" x14ac:dyDescent="0.3">
      <c r="P32731" s="1"/>
    </row>
    <row r="32732" spans="16:16" x14ac:dyDescent="0.3">
      <c r="P32732" s="1"/>
    </row>
    <row r="32733" spans="16:16" x14ac:dyDescent="0.3">
      <c r="P32733" s="1"/>
    </row>
    <row r="32734" spans="16:16" x14ac:dyDescent="0.3">
      <c r="P32734" s="1"/>
    </row>
    <row r="32735" spans="16:16" x14ac:dyDescent="0.3">
      <c r="P32735" s="1"/>
    </row>
    <row r="32736" spans="16:16" x14ac:dyDescent="0.3">
      <c r="P32736" s="1"/>
    </row>
    <row r="32737" spans="16:16" x14ac:dyDescent="0.3">
      <c r="P32737" s="1"/>
    </row>
    <row r="32738" spans="16:16" x14ac:dyDescent="0.3">
      <c r="P32738" s="1"/>
    </row>
    <row r="32739" spans="16:16" x14ac:dyDescent="0.3">
      <c r="P32739" s="1"/>
    </row>
    <row r="32740" spans="16:16" x14ac:dyDescent="0.3">
      <c r="P32740" s="1"/>
    </row>
    <row r="32741" spans="16:16" x14ac:dyDescent="0.3">
      <c r="P32741" s="1"/>
    </row>
    <row r="32742" spans="16:16" x14ac:dyDescent="0.3">
      <c r="P32742" s="1"/>
    </row>
    <row r="32743" spans="16:16" x14ac:dyDescent="0.3">
      <c r="P32743" s="1"/>
    </row>
    <row r="32744" spans="16:16" x14ac:dyDescent="0.3">
      <c r="P32744" s="1"/>
    </row>
    <row r="32745" spans="16:16" x14ac:dyDescent="0.3">
      <c r="P32745" s="1"/>
    </row>
    <row r="32746" spans="16:16" x14ac:dyDescent="0.3">
      <c r="P32746" s="1"/>
    </row>
    <row r="32747" spans="16:16" x14ac:dyDescent="0.3">
      <c r="P32747" s="1"/>
    </row>
    <row r="32748" spans="16:16" x14ac:dyDescent="0.3">
      <c r="P32748" s="1"/>
    </row>
    <row r="32749" spans="16:16" x14ac:dyDescent="0.3">
      <c r="P32749" s="1"/>
    </row>
    <row r="32750" spans="16:16" x14ac:dyDescent="0.3">
      <c r="P32750" s="1"/>
    </row>
    <row r="32751" spans="16:16" x14ac:dyDescent="0.3">
      <c r="P32751" s="1"/>
    </row>
    <row r="32752" spans="16:16" x14ac:dyDescent="0.3">
      <c r="P32752" s="1"/>
    </row>
    <row r="32753" spans="16:16" x14ac:dyDescent="0.3">
      <c r="P32753" s="1"/>
    </row>
    <row r="32754" spans="16:16" x14ac:dyDescent="0.3">
      <c r="P32754" s="1"/>
    </row>
    <row r="32755" spans="16:16" x14ac:dyDescent="0.3">
      <c r="P32755" s="1"/>
    </row>
    <row r="32756" spans="16:16" x14ac:dyDescent="0.3">
      <c r="P32756" s="1"/>
    </row>
    <row r="32757" spans="16:16" x14ac:dyDescent="0.3">
      <c r="P32757" s="1"/>
    </row>
    <row r="32758" spans="16:16" x14ac:dyDescent="0.3">
      <c r="P32758" s="1"/>
    </row>
    <row r="32759" spans="16:16" x14ac:dyDescent="0.3">
      <c r="P32759" s="1"/>
    </row>
    <row r="32760" spans="16:16" x14ac:dyDescent="0.3">
      <c r="P32760" s="1"/>
    </row>
    <row r="32761" spans="16:16" x14ac:dyDescent="0.3">
      <c r="P32761" s="1"/>
    </row>
    <row r="32762" spans="16:16" x14ac:dyDescent="0.3">
      <c r="P32762" s="1"/>
    </row>
    <row r="32763" spans="16:16" x14ac:dyDescent="0.3">
      <c r="P32763" s="1"/>
    </row>
    <row r="32764" spans="16:16" x14ac:dyDescent="0.3">
      <c r="P32764" s="1"/>
    </row>
    <row r="32765" spans="16:16" x14ac:dyDescent="0.3">
      <c r="P32765" s="1"/>
    </row>
    <row r="32766" spans="16:16" x14ac:dyDescent="0.3">
      <c r="P32766" s="1"/>
    </row>
    <row r="32767" spans="16:16" x14ac:dyDescent="0.3">
      <c r="P32767" s="1"/>
    </row>
    <row r="32768" spans="16:16" x14ac:dyDescent="0.3">
      <c r="P32768" s="1"/>
    </row>
    <row r="32769" spans="16:16" x14ac:dyDescent="0.3">
      <c r="P32769" s="1"/>
    </row>
    <row r="32770" spans="16:16" x14ac:dyDescent="0.3">
      <c r="P32770" s="1"/>
    </row>
    <row r="32771" spans="16:16" x14ac:dyDescent="0.3">
      <c r="P32771" s="1"/>
    </row>
    <row r="32772" spans="16:16" x14ac:dyDescent="0.3">
      <c r="P32772" s="1"/>
    </row>
    <row r="32773" spans="16:16" x14ac:dyDescent="0.3">
      <c r="P32773" s="1"/>
    </row>
    <row r="32774" spans="16:16" x14ac:dyDescent="0.3">
      <c r="P32774" s="1"/>
    </row>
    <row r="32775" spans="16:16" x14ac:dyDescent="0.3">
      <c r="P32775" s="1"/>
    </row>
    <row r="32776" spans="16:16" x14ac:dyDescent="0.3">
      <c r="P32776" s="1"/>
    </row>
    <row r="32777" spans="16:16" x14ac:dyDescent="0.3">
      <c r="P32777" s="1"/>
    </row>
    <row r="32778" spans="16:16" x14ac:dyDescent="0.3">
      <c r="P32778" s="1"/>
    </row>
    <row r="32779" spans="16:16" x14ac:dyDescent="0.3">
      <c r="P32779" s="1"/>
    </row>
    <row r="32780" spans="16:16" x14ac:dyDescent="0.3">
      <c r="P32780" s="1"/>
    </row>
    <row r="32781" spans="16:16" x14ac:dyDescent="0.3">
      <c r="P32781" s="1"/>
    </row>
    <row r="32782" spans="16:16" x14ac:dyDescent="0.3">
      <c r="P32782" s="1"/>
    </row>
    <row r="32783" spans="16:16" x14ac:dyDescent="0.3">
      <c r="P32783" s="1"/>
    </row>
    <row r="32784" spans="16:16" x14ac:dyDescent="0.3">
      <c r="P32784" s="1"/>
    </row>
    <row r="32785" spans="16:16" x14ac:dyDescent="0.3">
      <c r="P32785" s="1"/>
    </row>
    <row r="32786" spans="16:16" x14ac:dyDescent="0.3">
      <c r="P32786" s="1"/>
    </row>
    <row r="32787" spans="16:16" x14ac:dyDescent="0.3">
      <c r="P32787" s="1"/>
    </row>
    <row r="32788" spans="16:16" x14ac:dyDescent="0.3">
      <c r="P32788" s="1"/>
    </row>
    <row r="32789" spans="16:16" x14ac:dyDescent="0.3">
      <c r="P32789" s="1"/>
    </row>
    <row r="32790" spans="16:16" x14ac:dyDescent="0.3">
      <c r="P32790" s="1"/>
    </row>
    <row r="32791" spans="16:16" x14ac:dyDescent="0.3">
      <c r="P32791" s="1"/>
    </row>
    <row r="32792" spans="16:16" x14ac:dyDescent="0.3">
      <c r="P32792" s="1"/>
    </row>
    <row r="32793" spans="16:16" x14ac:dyDescent="0.3">
      <c r="P32793" s="1"/>
    </row>
    <row r="32794" spans="16:16" x14ac:dyDescent="0.3">
      <c r="P32794" s="1"/>
    </row>
    <row r="32795" spans="16:16" x14ac:dyDescent="0.3">
      <c r="P32795" s="1"/>
    </row>
    <row r="32796" spans="16:16" x14ac:dyDescent="0.3">
      <c r="P32796" s="1"/>
    </row>
    <row r="32797" spans="16:16" x14ac:dyDescent="0.3">
      <c r="P32797" s="1"/>
    </row>
    <row r="32798" spans="16:16" x14ac:dyDescent="0.3">
      <c r="P32798" s="1"/>
    </row>
    <row r="32799" spans="16:16" x14ac:dyDescent="0.3">
      <c r="P32799" s="1"/>
    </row>
    <row r="32800" spans="16:16" x14ac:dyDescent="0.3">
      <c r="P32800" s="1"/>
    </row>
    <row r="32801" spans="16:16" x14ac:dyDescent="0.3">
      <c r="P32801" s="1"/>
    </row>
    <row r="32802" spans="16:16" x14ac:dyDescent="0.3">
      <c r="P32802" s="1"/>
    </row>
    <row r="32803" spans="16:16" x14ac:dyDescent="0.3">
      <c r="P32803" s="1"/>
    </row>
    <row r="32804" spans="16:16" x14ac:dyDescent="0.3">
      <c r="P32804" s="1"/>
    </row>
    <row r="32805" spans="16:16" x14ac:dyDescent="0.3">
      <c r="P32805" s="1"/>
    </row>
    <row r="32806" spans="16:16" x14ac:dyDescent="0.3">
      <c r="P32806" s="1"/>
    </row>
    <row r="32807" spans="16:16" x14ac:dyDescent="0.3">
      <c r="P32807" s="1"/>
    </row>
    <row r="32808" spans="16:16" x14ac:dyDescent="0.3">
      <c r="P32808" s="1"/>
    </row>
    <row r="32809" spans="16:16" x14ac:dyDescent="0.3">
      <c r="P32809" s="1"/>
    </row>
    <row r="32810" spans="16:16" x14ac:dyDescent="0.3">
      <c r="P32810" s="1"/>
    </row>
    <row r="32811" spans="16:16" x14ac:dyDescent="0.3">
      <c r="P32811" s="1"/>
    </row>
    <row r="32812" spans="16:16" x14ac:dyDescent="0.3">
      <c r="P32812" s="1"/>
    </row>
    <row r="32813" spans="16:16" x14ac:dyDescent="0.3">
      <c r="P32813" s="1"/>
    </row>
    <row r="32814" spans="16:16" x14ac:dyDescent="0.3">
      <c r="P32814" s="1"/>
    </row>
    <row r="32815" spans="16:16" x14ac:dyDescent="0.3">
      <c r="P32815" s="1"/>
    </row>
    <row r="32816" spans="16:16" x14ac:dyDescent="0.3">
      <c r="P32816" s="1"/>
    </row>
    <row r="32817" spans="16:16" x14ac:dyDescent="0.3">
      <c r="P32817" s="1"/>
    </row>
    <row r="32818" spans="16:16" x14ac:dyDescent="0.3">
      <c r="P32818" s="1"/>
    </row>
    <row r="32819" spans="16:16" x14ac:dyDescent="0.3">
      <c r="P32819" s="1"/>
    </row>
    <row r="32820" spans="16:16" x14ac:dyDescent="0.3">
      <c r="P32820" s="1"/>
    </row>
    <row r="32821" spans="16:16" x14ac:dyDescent="0.3">
      <c r="P32821" s="1"/>
    </row>
    <row r="32822" spans="16:16" x14ac:dyDescent="0.3">
      <c r="P32822" s="1"/>
    </row>
    <row r="32823" spans="16:16" x14ac:dyDescent="0.3">
      <c r="P32823" s="1"/>
    </row>
    <row r="32824" spans="16:16" x14ac:dyDescent="0.3">
      <c r="P32824" s="1"/>
    </row>
    <row r="32825" spans="16:16" x14ac:dyDescent="0.3">
      <c r="P32825" s="1"/>
    </row>
    <row r="32826" spans="16:16" x14ac:dyDescent="0.3">
      <c r="P32826" s="1"/>
    </row>
    <row r="32827" spans="16:16" x14ac:dyDescent="0.3">
      <c r="P32827" s="1"/>
    </row>
    <row r="32828" spans="16:16" x14ac:dyDescent="0.3">
      <c r="P32828" s="1"/>
    </row>
    <row r="32829" spans="16:16" x14ac:dyDescent="0.3">
      <c r="P32829" s="1"/>
    </row>
    <row r="32830" spans="16:16" x14ac:dyDescent="0.3">
      <c r="P32830" s="1"/>
    </row>
    <row r="32831" spans="16:16" x14ac:dyDescent="0.3">
      <c r="P32831" s="1"/>
    </row>
    <row r="32832" spans="16:16" x14ac:dyDescent="0.3">
      <c r="P32832" s="1"/>
    </row>
    <row r="32833" spans="16:16" x14ac:dyDescent="0.3">
      <c r="P32833" s="1"/>
    </row>
    <row r="32834" spans="16:16" x14ac:dyDescent="0.3">
      <c r="P32834" s="1"/>
    </row>
    <row r="32835" spans="16:16" x14ac:dyDescent="0.3">
      <c r="P32835" s="1"/>
    </row>
    <row r="32836" spans="16:16" x14ac:dyDescent="0.3">
      <c r="P32836" s="1"/>
    </row>
    <row r="32837" spans="16:16" x14ac:dyDescent="0.3">
      <c r="P32837" s="1"/>
    </row>
    <row r="32838" spans="16:16" x14ac:dyDescent="0.3">
      <c r="P32838" s="1"/>
    </row>
    <row r="32839" spans="16:16" x14ac:dyDescent="0.3">
      <c r="P32839" s="1"/>
    </row>
    <row r="32840" spans="16:16" x14ac:dyDescent="0.3">
      <c r="P32840" s="1"/>
    </row>
    <row r="32841" spans="16:16" x14ac:dyDescent="0.3">
      <c r="P32841" s="1"/>
    </row>
    <row r="32842" spans="16:16" x14ac:dyDescent="0.3">
      <c r="P32842" s="1"/>
    </row>
    <row r="32843" spans="16:16" x14ac:dyDescent="0.3">
      <c r="P32843" s="1"/>
    </row>
    <row r="32844" spans="16:16" x14ac:dyDescent="0.3">
      <c r="P32844" s="1"/>
    </row>
    <row r="32845" spans="16:16" x14ac:dyDescent="0.3">
      <c r="P32845" s="1"/>
    </row>
    <row r="32846" spans="16:16" x14ac:dyDescent="0.3">
      <c r="P32846" s="1"/>
    </row>
    <row r="32847" spans="16:16" x14ac:dyDescent="0.3">
      <c r="P32847" s="1"/>
    </row>
    <row r="32848" spans="16:16" x14ac:dyDescent="0.3">
      <c r="P32848" s="1"/>
    </row>
    <row r="32849" spans="16:16" x14ac:dyDescent="0.3">
      <c r="P32849" s="1"/>
    </row>
    <row r="32850" spans="16:16" x14ac:dyDescent="0.3">
      <c r="P32850" s="1"/>
    </row>
    <row r="32851" spans="16:16" x14ac:dyDescent="0.3">
      <c r="P32851" s="1"/>
    </row>
    <row r="32852" spans="16:16" x14ac:dyDescent="0.3">
      <c r="P32852" s="1"/>
    </row>
    <row r="32853" spans="16:16" x14ac:dyDescent="0.3">
      <c r="P32853" s="1"/>
    </row>
    <row r="32854" spans="16:16" x14ac:dyDescent="0.3">
      <c r="P32854" s="1"/>
    </row>
    <row r="32855" spans="16:16" x14ac:dyDescent="0.3">
      <c r="P32855" s="1"/>
    </row>
    <row r="32856" spans="16:16" x14ac:dyDescent="0.3">
      <c r="P32856" s="1"/>
    </row>
    <row r="32857" spans="16:16" x14ac:dyDescent="0.3">
      <c r="P32857" s="1"/>
    </row>
    <row r="32858" spans="16:16" x14ac:dyDescent="0.3">
      <c r="P32858" s="1"/>
    </row>
    <row r="32859" spans="16:16" x14ac:dyDescent="0.3">
      <c r="P32859" s="1"/>
    </row>
    <row r="32860" spans="16:16" x14ac:dyDescent="0.3">
      <c r="P32860" s="1"/>
    </row>
    <row r="32861" spans="16:16" x14ac:dyDescent="0.3">
      <c r="P32861" s="1"/>
    </row>
    <row r="32862" spans="16:16" x14ac:dyDescent="0.3">
      <c r="P32862" s="1"/>
    </row>
    <row r="32863" spans="16:16" x14ac:dyDescent="0.3">
      <c r="P32863" s="1"/>
    </row>
    <row r="32864" spans="16:16" x14ac:dyDescent="0.3">
      <c r="P32864" s="1"/>
    </row>
    <row r="32865" spans="16:16" x14ac:dyDescent="0.3">
      <c r="P32865" s="1"/>
    </row>
    <row r="32866" spans="16:16" x14ac:dyDescent="0.3">
      <c r="P32866" s="1"/>
    </row>
    <row r="32867" spans="16:16" x14ac:dyDescent="0.3">
      <c r="P32867" s="1"/>
    </row>
    <row r="32868" spans="16:16" x14ac:dyDescent="0.3">
      <c r="P32868" s="1"/>
    </row>
    <row r="32869" spans="16:16" x14ac:dyDescent="0.3">
      <c r="P32869" s="1"/>
    </row>
    <row r="32870" spans="16:16" x14ac:dyDescent="0.3">
      <c r="P32870" s="1"/>
    </row>
    <row r="32871" spans="16:16" x14ac:dyDescent="0.3">
      <c r="P32871" s="1"/>
    </row>
    <row r="32872" spans="16:16" x14ac:dyDescent="0.3">
      <c r="P32872" s="1"/>
    </row>
    <row r="32873" spans="16:16" x14ac:dyDescent="0.3">
      <c r="P32873" s="1"/>
    </row>
    <row r="32874" spans="16:16" x14ac:dyDescent="0.3">
      <c r="P32874" s="1"/>
    </row>
    <row r="32875" spans="16:16" x14ac:dyDescent="0.3">
      <c r="P32875" s="1"/>
    </row>
    <row r="32876" spans="16:16" x14ac:dyDescent="0.3">
      <c r="P32876" s="1"/>
    </row>
    <row r="32877" spans="16:16" x14ac:dyDescent="0.3">
      <c r="P32877" s="1"/>
    </row>
    <row r="32878" spans="16:16" x14ac:dyDescent="0.3">
      <c r="P32878" s="1"/>
    </row>
    <row r="32879" spans="16:16" x14ac:dyDescent="0.3">
      <c r="P32879" s="1"/>
    </row>
    <row r="32880" spans="16:16" x14ac:dyDescent="0.3">
      <c r="P32880" s="1"/>
    </row>
    <row r="32881" spans="16:16" x14ac:dyDescent="0.3">
      <c r="P32881" s="1"/>
    </row>
    <row r="32882" spans="16:16" x14ac:dyDescent="0.3">
      <c r="P32882" s="1"/>
    </row>
    <row r="32883" spans="16:16" x14ac:dyDescent="0.3">
      <c r="P32883" s="1"/>
    </row>
    <row r="32884" spans="16:16" x14ac:dyDescent="0.3">
      <c r="P32884" s="1"/>
    </row>
    <row r="32885" spans="16:16" x14ac:dyDescent="0.3">
      <c r="P32885" s="1"/>
    </row>
    <row r="32886" spans="16:16" x14ac:dyDescent="0.3">
      <c r="P32886" s="1"/>
    </row>
    <row r="32887" spans="16:16" x14ac:dyDescent="0.3">
      <c r="P32887" s="1"/>
    </row>
    <row r="32888" spans="16:16" x14ac:dyDescent="0.3">
      <c r="P32888" s="1"/>
    </row>
    <row r="32889" spans="16:16" x14ac:dyDescent="0.3">
      <c r="P32889" s="1"/>
    </row>
    <row r="32890" spans="16:16" x14ac:dyDescent="0.3">
      <c r="P32890" s="1"/>
    </row>
    <row r="32891" spans="16:16" x14ac:dyDescent="0.3">
      <c r="P32891" s="1"/>
    </row>
    <row r="32892" spans="16:16" x14ac:dyDescent="0.3">
      <c r="P32892" s="1"/>
    </row>
    <row r="32893" spans="16:16" x14ac:dyDescent="0.3">
      <c r="P32893" s="1"/>
    </row>
    <row r="32894" spans="16:16" x14ac:dyDescent="0.3">
      <c r="P32894" s="1"/>
    </row>
    <row r="32895" spans="16:16" x14ac:dyDescent="0.3">
      <c r="P32895" s="1"/>
    </row>
    <row r="32896" spans="16:16" x14ac:dyDescent="0.3">
      <c r="P32896" s="1"/>
    </row>
    <row r="32897" spans="16:16" x14ac:dyDescent="0.3">
      <c r="P32897" s="1"/>
    </row>
    <row r="32898" spans="16:16" x14ac:dyDescent="0.3">
      <c r="P32898" s="1"/>
    </row>
    <row r="32899" spans="16:16" x14ac:dyDescent="0.3">
      <c r="P32899" s="1"/>
    </row>
    <row r="32900" spans="16:16" x14ac:dyDescent="0.3">
      <c r="P32900" s="1"/>
    </row>
    <row r="32901" spans="16:16" x14ac:dyDescent="0.3">
      <c r="P32901" s="1"/>
    </row>
    <row r="32902" spans="16:16" x14ac:dyDescent="0.3">
      <c r="P32902" s="1"/>
    </row>
    <row r="32903" spans="16:16" x14ac:dyDescent="0.3">
      <c r="P32903" s="1"/>
    </row>
    <row r="32904" spans="16:16" x14ac:dyDescent="0.3">
      <c r="P32904" s="1"/>
    </row>
    <row r="32905" spans="16:16" x14ac:dyDescent="0.3">
      <c r="P32905" s="1"/>
    </row>
    <row r="32906" spans="16:16" x14ac:dyDescent="0.3">
      <c r="P32906" s="1"/>
    </row>
    <row r="32907" spans="16:16" x14ac:dyDescent="0.3">
      <c r="P32907" s="1"/>
    </row>
    <row r="32908" spans="16:16" x14ac:dyDescent="0.3">
      <c r="P32908" s="1"/>
    </row>
    <row r="32909" spans="16:16" x14ac:dyDescent="0.3">
      <c r="P32909" s="1"/>
    </row>
    <row r="32910" spans="16:16" x14ac:dyDescent="0.3">
      <c r="P32910" s="1"/>
    </row>
    <row r="32911" spans="16:16" x14ac:dyDescent="0.3">
      <c r="P32911" s="1"/>
    </row>
    <row r="32912" spans="16:16" x14ac:dyDescent="0.3">
      <c r="P32912" s="1"/>
    </row>
    <row r="32913" spans="16:16" x14ac:dyDescent="0.3">
      <c r="P32913" s="1"/>
    </row>
    <row r="32914" spans="16:16" x14ac:dyDescent="0.3">
      <c r="P32914" s="1"/>
    </row>
    <row r="32915" spans="16:16" x14ac:dyDescent="0.3">
      <c r="P32915" s="1"/>
    </row>
    <row r="32916" spans="16:16" x14ac:dyDescent="0.3">
      <c r="P32916" s="1"/>
    </row>
    <row r="32917" spans="16:16" x14ac:dyDescent="0.3">
      <c r="P32917" s="1"/>
    </row>
    <row r="32918" spans="16:16" x14ac:dyDescent="0.3">
      <c r="P32918" s="1"/>
    </row>
    <row r="32919" spans="16:16" x14ac:dyDescent="0.3">
      <c r="P32919" s="1"/>
    </row>
    <row r="32920" spans="16:16" x14ac:dyDescent="0.3">
      <c r="P32920" s="1"/>
    </row>
    <row r="32921" spans="16:16" x14ac:dyDescent="0.3">
      <c r="P32921" s="1"/>
    </row>
    <row r="32922" spans="16:16" x14ac:dyDescent="0.3">
      <c r="P32922" s="1"/>
    </row>
    <row r="32923" spans="16:16" x14ac:dyDescent="0.3">
      <c r="P32923" s="1"/>
    </row>
    <row r="32924" spans="16:16" x14ac:dyDescent="0.3">
      <c r="P32924" s="1"/>
    </row>
    <row r="32925" spans="16:16" x14ac:dyDescent="0.3">
      <c r="P32925" s="1"/>
    </row>
    <row r="32926" spans="16:16" x14ac:dyDescent="0.3">
      <c r="P32926" s="1"/>
    </row>
    <row r="32927" spans="16:16" x14ac:dyDescent="0.3">
      <c r="P32927" s="1"/>
    </row>
    <row r="32928" spans="16:16" x14ac:dyDescent="0.3">
      <c r="P32928" s="1"/>
    </row>
    <row r="32929" spans="16:16" x14ac:dyDescent="0.3">
      <c r="P32929" s="1"/>
    </row>
    <row r="32930" spans="16:16" x14ac:dyDescent="0.3">
      <c r="P32930" s="1"/>
    </row>
    <row r="32931" spans="16:16" x14ac:dyDescent="0.3">
      <c r="P32931" s="1"/>
    </row>
    <row r="32932" spans="16:16" x14ac:dyDescent="0.3">
      <c r="P32932" s="1"/>
    </row>
    <row r="32933" spans="16:16" x14ac:dyDescent="0.3">
      <c r="P32933" s="1"/>
    </row>
    <row r="32934" spans="16:16" x14ac:dyDescent="0.3">
      <c r="P32934" s="1"/>
    </row>
    <row r="32935" spans="16:16" x14ac:dyDescent="0.3">
      <c r="P32935" s="1"/>
    </row>
    <row r="32936" spans="16:16" x14ac:dyDescent="0.3">
      <c r="P32936" s="1"/>
    </row>
    <row r="32937" spans="16:16" x14ac:dyDescent="0.3">
      <c r="P32937" s="1"/>
    </row>
    <row r="32938" spans="16:16" x14ac:dyDescent="0.3">
      <c r="P32938" s="1"/>
    </row>
    <row r="32939" spans="16:16" x14ac:dyDescent="0.3">
      <c r="P32939" s="1"/>
    </row>
    <row r="32940" spans="16:16" x14ac:dyDescent="0.3">
      <c r="P32940" s="1"/>
    </row>
    <row r="32941" spans="16:16" x14ac:dyDescent="0.3">
      <c r="P32941" s="1"/>
    </row>
    <row r="32942" spans="16:16" x14ac:dyDescent="0.3">
      <c r="P32942" s="1"/>
    </row>
    <row r="32943" spans="16:16" x14ac:dyDescent="0.3">
      <c r="P32943" s="1"/>
    </row>
    <row r="32944" spans="16:16" x14ac:dyDescent="0.3">
      <c r="P32944" s="1"/>
    </row>
    <row r="32945" spans="16:16" x14ac:dyDescent="0.3">
      <c r="P32945" s="1"/>
    </row>
    <row r="32946" spans="16:16" x14ac:dyDescent="0.3">
      <c r="P32946" s="1"/>
    </row>
    <row r="32947" spans="16:16" x14ac:dyDescent="0.3">
      <c r="P32947" s="1"/>
    </row>
    <row r="32948" spans="16:16" x14ac:dyDescent="0.3">
      <c r="P32948" s="1"/>
    </row>
    <row r="32949" spans="16:16" x14ac:dyDescent="0.3">
      <c r="P32949" s="1"/>
    </row>
    <row r="32950" spans="16:16" x14ac:dyDescent="0.3">
      <c r="P32950" s="1"/>
    </row>
    <row r="32951" spans="16:16" x14ac:dyDescent="0.3">
      <c r="P32951" s="1"/>
    </row>
    <row r="32952" spans="16:16" x14ac:dyDescent="0.3">
      <c r="P32952" s="1"/>
    </row>
    <row r="32953" spans="16:16" x14ac:dyDescent="0.3">
      <c r="P32953" s="1"/>
    </row>
    <row r="32954" spans="16:16" x14ac:dyDescent="0.3">
      <c r="P32954" s="1"/>
    </row>
    <row r="32955" spans="16:16" x14ac:dyDescent="0.3">
      <c r="P32955" s="1"/>
    </row>
    <row r="32956" spans="16:16" x14ac:dyDescent="0.3">
      <c r="P32956" s="1"/>
    </row>
    <row r="32957" spans="16:16" x14ac:dyDescent="0.3">
      <c r="P32957" s="1"/>
    </row>
    <row r="32958" spans="16:16" x14ac:dyDescent="0.3">
      <c r="P32958" s="1"/>
    </row>
    <row r="32959" spans="16:16" x14ac:dyDescent="0.3">
      <c r="P32959" s="1"/>
    </row>
    <row r="32960" spans="16:16" x14ac:dyDescent="0.3">
      <c r="P32960" s="1"/>
    </row>
    <row r="32961" spans="16:16" x14ac:dyDescent="0.3">
      <c r="P32961" s="1"/>
    </row>
    <row r="32962" spans="16:16" x14ac:dyDescent="0.3">
      <c r="P32962" s="1"/>
    </row>
    <row r="32963" spans="16:16" x14ac:dyDescent="0.3">
      <c r="P32963" s="1"/>
    </row>
    <row r="32964" spans="16:16" x14ac:dyDescent="0.3">
      <c r="P32964" s="1"/>
    </row>
    <row r="32965" spans="16:16" x14ac:dyDescent="0.3">
      <c r="P32965" s="1"/>
    </row>
    <row r="32966" spans="16:16" x14ac:dyDescent="0.3">
      <c r="P32966" s="1"/>
    </row>
    <row r="32967" spans="16:16" x14ac:dyDescent="0.3">
      <c r="P32967" s="1"/>
    </row>
    <row r="32968" spans="16:16" x14ac:dyDescent="0.3">
      <c r="P32968" s="1"/>
    </row>
    <row r="32969" spans="16:16" x14ac:dyDescent="0.3">
      <c r="P32969" s="1"/>
    </row>
    <row r="32970" spans="16:16" x14ac:dyDescent="0.3">
      <c r="P32970" s="1"/>
    </row>
    <row r="32971" spans="16:16" x14ac:dyDescent="0.3">
      <c r="P32971" s="1"/>
    </row>
    <row r="32972" spans="16:16" x14ac:dyDescent="0.3">
      <c r="P32972" s="1"/>
    </row>
    <row r="32973" spans="16:16" x14ac:dyDescent="0.3">
      <c r="P32973" s="1"/>
    </row>
    <row r="32974" spans="16:16" x14ac:dyDescent="0.3">
      <c r="P32974" s="1"/>
    </row>
    <row r="32975" spans="16:16" x14ac:dyDescent="0.3">
      <c r="P32975" s="1"/>
    </row>
    <row r="32976" spans="16:16" x14ac:dyDescent="0.3">
      <c r="P32976" s="1"/>
    </row>
    <row r="32977" spans="16:16" x14ac:dyDescent="0.3">
      <c r="P32977" s="1"/>
    </row>
    <row r="32978" spans="16:16" x14ac:dyDescent="0.3">
      <c r="P32978" s="1"/>
    </row>
    <row r="32979" spans="16:16" x14ac:dyDescent="0.3">
      <c r="P32979" s="1"/>
    </row>
    <row r="32980" spans="16:16" x14ac:dyDescent="0.3">
      <c r="P32980" s="1"/>
    </row>
    <row r="32981" spans="16:16" x14ac:dyDescent="0.3">
      <c r="P32981" s="1"/>
    </row>
    <row r="32982" spans="16:16" x14ac:dyDescent="0.3">
      <c r="P32982" s="1"/>
    </row>
    <row r="32983" spans="16:16" x14ac:dyDescent="0.3">
      <c r="P32983" s="1"/>
    </row>
    <row r="32984" spans="16:16" x14ac:dyDescent="0.3">
      <c r="P32984" s="1"/>
    </row>
    <row r="32985" spans="16:16" x14ac:dyDescent="0.3">
      <c r="P32985" s="1"/>
    </row>
    <row r="32986" spans="16:16" x14ac:dyDescent="0.3">
      <c r="P32986" s="1"/>
    </row>
    <row r="32987" spans="16:16" x14ac:dyDescent="0.3">
      <c r="P32987" s="1"/>
    </row>
    <row r="32988" spans="16:16" x14ac:dyDescent="0.3">
      <c r="P32988" s="1"/>
    </row>
    <row r="32989" spans="16:16" x14ac:dyDescent="0.3">
      <c r="P32989" s="1"/>
    </row>
    <row r="32990" spans="16:16" x14ac:dyDescent="0.3">
      <c r="P32990" s="1"/>
    </row>
    <row r="32991" spans="16:16" x14ac:dyDescent="0.3">
      <c r="P32991" s="1"/>
    </row>
    <row r="32992" spans="16:16" x14ac:dyDescent="0.3">
      <c r="P32992" s="1"/>
    </row>
    <row r="32993" spans="16:16" x14ac:dyDescent="0.3">
      <c r="P32993" s="1"/>
    </row>
    <row r="32994" spans="16:16" x14ac:dyDescent="0.3">
      <c r="P32994" s="1"/>
    </row>
    <row r="32995" spans="16:16" x14ac:dyDescent="0.3">
      <c r="P32995" s="1"/>
    </row>
    <row r="32996" spans="16:16" x14ac:dyDescent="0.3">
      <c r="P32996" s="1"/>
    </row>
    <row r="32997" spans="16:16" x14ac:dyDescent="0.3">
      <c r="P32997" s="1"/>
    </row>
    <row r="32998" spans="16:16" x14ac:dyDescent="0.3">
      <c r="P32998" s="1"/>
    </row>
    <row r="32999" spans="16:16" x14ac:dyDescent="0.3">
      <c r="P32999" s="1"/>
    </row>
    <row r="33000" spans="16:16" x14ac:dyDescent="0.3">
      <c r="P33000" s="1"/>
    </row>
    <row r="33001" spans="16:16" x14ac:dyDescent="0.3">
      <c r="P33001" s="1"/>
    </row>
    <row r="33002" spans="16:16" x14ac:dyDescent="0.3">
      <c r="P33002" s="1"/>
    </row>
    <row r="33003" spans="16:16" x14ac:dyDescent="0.3">
      <c r="P33003" s="1"/>
    </row>
    <row r="33004" spans="16:16" x14ac:dyDescent="0.3">
      <c r="P33004" s="1"/>
    </row>
    <row r="33005" spans="16:16" x14ac:dyDescent="0.3">
      <c r="P33005" s="1"/>
    </row>
    <row r="33006" spans="16:16" x14ac:dyDescent="0.3">
      <c r="P33006" s="1"/>
    </row>
    <row r="33007" spans="16:16" x14ac:dyDescent="0.3">
      <c r="P33007" s="1"/>
    </row>
    <row r="33008" spans="16:16" x14ac:dyDescent="0.3">
      <c r="P33008" s="1"/>
    </row>
    <row r="33009" spans="16:16" x14ac:dyDescent="0.3">
      <c r="P33009" s="1"/>
    </row>
    <row r="33010" spans="16:16" x14ac:dyDescent="0.3">
      <c r="P33010" s="1"/>
    </row>
    <row r="33011" spans="16:16" x14ac:dyDescent="0.3">
      <c r="P33011" s="1"/>
    </row>
    <row r="33012" spans="16:16" x14ac:dyDescent="0.3">
      <c r="P33012" s="1"/>
    </row>
    <row r="33013" spans="16:16" x14ac:dyDescent="0.3">
      <c r="P33013" s="1"/>
    </row>
    <row r="33014" spans="16:16" x14ac:dyDescent="0.3">
      <c r="P33014" s="1"/>
    </row>
    <row r="33015" spans="16:16" x14ac:dyDescent="0.3">
      <c r="P33015" s="1"/>
    </row>
    <row r="33016" spans="16:16" x14ac:dyDescent="0.3">
      <c r="P33016" s="1"/>
    </row>
    <row r="33017" spans="16:16" x14ac:dyDescent="0.3">
      <c r="P33017" s="1"/>
    </row>
    <row r="33018" spans="16:16" x14ac:dyDescent="0.3">
      <c r="P33018" s="1"/>
    </row>
    <row r="33019" spans="16:16" x14ac:dyDescent="0.3">
      <c r="P33019" s="1"/>
    </row>
    <row r="33020" spans="16:16" x14ac:dyDescent="0.3">
      <c r="P33020" s="1"/>
    </row>
    <row r="33021" spans="16:16" x14ac:dyDescent="0.3">
      <c r="P33021" s="1"/>
    </row>
    <row r="33022" spans="16:16" x14ac:dyDescent="0.3">
      <c r="P33022" s="1"/>
    </row>
    <row r="33023" spans="16:16" x14ac:dyDescent="0.3">
      <c r="P33023" s="1"/>
    </row>
    <row r="33024" spans="16:16" x14ac:dyDescent="0.3">
      <c r="P33024" s="1"/>
    </row>
    <row r="33025" spans="16:16" x14ac:dyDescent="0.3">
      <c r="P33025" s="1"/>
    </row>
    <row r="33026" spans="16:16" x14ac:dyDescent="0.3">
      <c r="P33026" s="1"/>
    </row>
    <row r="33027" spans="16:16" x14ac:dyDescent="0.3">
      <c r="P33027" s="1"/>
    </row>
    <row r="33028" spans="16:16" x14ac:dyDescent="0.3">
      <c r="P33028" s="1"/>
    </row>
    <row r="33029" spans="16:16" x14ac:dyDescent="0.3">
      <c r="P33029" s="1"/>
    </row>
    <row r="33030" spans="16:16" x14ac:dyDescent="0.3">
      <c r="P33030" s="1"/>
    </row>
    <row r="33031" spans="16:16" x14ac:dyDescent="0.3">
      <c r="P33031" s="1"/>
    </row>
    <row r="33032" spans="16:16" x14ac:dyDescent="0.3">
      <c r="P33032" s="1"/>
    </row>
    <row r="33033" spans="16:16" x14ac:dyDescent="0.3">
      <c r="P33033" s="1"/>
    </row>
    <row r="33034" spans="16:16" x14ac:dyDescent="0.3">
      <c r="P33034" s="1"/>
    </row>
    <row r="33035" spans="16:16" x14ac:dyDescent="0.3">
      <c r="P33035" s="1"/>
    </row>
    <row r="33036" spans="16:16" x14ac:dyDescent="0.3">
      <c r="P33036" s="1"/>
    </row>
    <row r="33037" spans="16:16" x14ac:dyDescent="0.3">
      <c r="P33037" s="1"/>
    </row>
    <row r="33038" spans="16:16" x14ac:dyDescent="0.3">
      <c r="P33038" s="1"/>
    </row>
    <row r="33039" spans="16:16" x14ac:dyDescent="0.3">
      <c r="P33039" s="1"/>
    </row>
    <row r="33040" spans="16:16" x14ac:dyDescent="0.3">
      <c r="P33040" s="1"/>
    </row>
    <row r="33041" spans="16:16" x14ac:dyDescent="0.3">
      <c r="P33041" s="1"/>
    </row>
    <row r="33042" spans="16:16" x14ac:dyDescent="0.3">
      <c r="P33042" s="1"/>
    </row>
    <row r="33043" spans="16:16" x14ac:dyDescent="0.3">
      <c r="P33043" s="1"/>
    </row>
    <row r="33044" spans="16:16" x14ac:dyDescent="0.3">
      <c r="P33044" s="1"/>
    </row>
    <row r="33045" spans="16:16" x14ac:dyDescent="0.3">
      <c r="P33045" s="1"/>
    </row>
    <row r="33046" spans="16:16" x14ac:dyDescent="0.3">
      <c r="P33046" s="1"/>
    </row>
    <row r="33047" spans="16:16" x14ac:dyDescent="0.3">
      <c r="P33047" s="1"/>
    </row>
    <row r="33048" spans="16:16" x14ac:dyDescent="0.3">
      <c r="P33048" s="1"/>
    </row>
    <row r="33049" spans="16:16" x14ac:dyDescent="0.3">
      <c r="P33049" s="1"/>
    </row>
    <row r="33050" spans="16:16" x14ac:dyDescent="0.3">
      <c r="P33050" s="1"/>
    </row>
    <row r="33051" spans="16:16" x14ac:dyDescent="0.3">
      <c r="P33051" s="1"/>
    </row>
    <row r="33052" spans="16:16" x14ac:dyDescent="0.3">
      <c r="P33052" s="1"/>
    </row>
    <row r="33053" spans="16:16" x14ac:dyDescent="0.3">
      <c r="P33053" s="1"/>
    </row>
    <row r="33054" spans="16:16" x14ac:dyDescent="0.3">
      <c r="P33054" s="1"/>
    </row>
    <row r="33055" spans="16:16" x14ac:dyDescent="0.3">
      <c r="P33055" s="1"/>
    </row>
    <row r="33056" spans="16:16" x14ac:dyDescent="0.3">
      <c r="P33056" s="1"/>
    </row>
    <row r="33057" spans="16:16" x14ac:dyDescent="0.3">
      <c r="P33057" s="1"/>
    </row>
    <row r="33058" spans="16:16" x14ac:dyDescent="0.3">
      <c r="P33058" s="1"/>
    </row>
    <row r="33059" spans="16:16" x14ac:dyDescent="0.3">
      <c r="P33059" s="1"/>
    </row>
    <row r="33060" spans="16:16" x14ac:dyDescent="0.3">
      <c r="P33060" s="1"/>
    </row>
    <row r="33061" spans="16:16" x14ac:dyDescent="0.3">
      <c r="P33061" s="1"/>
    </row>
    <row r="33062" spans="16:16" x14ac:dyDescent="0.3">
      <c r="P33062" s="1"/>
    </row>
    <row r="33063" spans="16:16" x14ac:dyDescent="0.3">
      <c r="P33063" s="1"/>
    </row>
    <row r="33064" spans="16:16" x14ac:dyDescent="0.3">
      <c r="P33064" s="1"/>
    </row>
    <row r="33065" spans="16:16" x14ac:dyDescent="0.3">
      <c r="P33065" s="1"/>
    </row>
    <row r="33066" spans="16:16" x14ac:dyDescent="0.3">
      <c r="P33066" s="1"/>
    </row>
    <row r="33067" spans="16:16" x14ac:dyDescent="0.3">
      <c r="P33067" s="1"/>
    </row>
    <row r="33068" spans="16:16" x14ac:dyDescent="0.3">
      <c r="P33068" s="1"/>
    </row>
    <row r="33069" spans="16:16" x14ac:dyDescent="0.3">
      <c r="P33069" s="1"/>
    </row>
    <row r="33070" spans="16:16" x14ac:dyDescent="0.3">
      <c r="P33070" s="1"/>
    </row>
    <row r="33071" spans="16:16" x14ac:dyDescent="0.3">
      <c r="P33071" s="1"/>
    </row>
    <row r="33072" spans="16:16" x14ac:dyDescent="0.3">
      <c r="P33072" s="1"/>
    </row>
    <row r="33073" spans="16:16" x14ac:dyDescent="0.3">
      <c r="P33073" s="1"/>
    </row>
    <row r="33074" spans="16:16" x14ac:dyDescent="0.3">
      <c r="P33074" s="1"/>
    </row>
    <row r="33075" spans="16:16" x14ac:dyDescent="0.3">
      <c r="P33075" s="1"/>
    </row>
    <row r="33076" spans="16:16" x14ac:dyDescent="0.3">
      <c r="P33076" s="1"/>
    </row>
    <row r="33077" spans="16:16" x14ac:dyDescent="0.3">
      <c r="P33077" s="1"/>
    </row>
    <row r="33078" spans="16:16" x14ac:dyDescent="0.3">
      <c r="P33078" s="1"/>
    </row>
    <row r="33079" spans="16:16" x14ac:dyDescent="0.3">
      <c r="P33079" s="1"/>
    </row>
    <row r="33080" spans="16:16" x14ac:dyDescent="0.3">
      <c r="P33080" s="1"/>
    </row>
    <row r="33081" spans="16:16" x14ac:dyDescent="0.3">
      <c r="P33081" s="1"/>
    </row>
    <row r="33082" spans="16:16" x14ac:dyDescent="0.3">
      <c r="P33082" s="1"/>
    </row>
    <row r="33083" spans="16:16" x14ac:dyDescent="0.3">
      <c r="P33083" s="1"/>
    </row>
    <row r="33084" spans="16:16" x14ac:dyDescent="0.3">
      <c r="P33084" s="1"/>
    </row>
    <row r="33085" spans="16:16" x14ac:dyDescent="0.3">
      <c r="P33085" s="1"/>
    </row>
    <row r="33086" spans="16:16" x14ac:dyDescent="0.3">
      <c r="P33086" s="1"/>
    </row>
    <row r="33087" spans="16:16" x14ac:dyDescent="0.3">
      <c r="P33087" s="1"/>
    </row>
    <row r="33088" spans="16:16" x14ac:dyDescent="0.3">
      <c r="P33088" s="1"/>
    </row>
    <row r="33089" spans="16:16" x14ac:dyDescent="0.3">
      <c r="P33089" s="1"/>
    </row>
    <row r="33090" spans="16:16" x14ac:dyDescent="0.3">
      <c r="P33090" s="1"/>
    </row>
    <row r="33091" spans="16:16" x14ac:dyDescent="0.3">
      <c r="P33091" s="1"/>
    </row>
    <row r="33092" spans="16:16" x14ac:dyDescent="0.3">
      <c r="P33092" s="1"/>
    </row>
    <row r="33093" spans="16:16" x14ac:dyDescent="0.3">
      <c r="P33093" s="1"/>
    </row>
    <row r="33094" spans="16:16" x14ac:dyDescent="0.3">
      <c r="P33094" s="1"/>
    </row>
    <row r="33095" spans="16:16" x14ac:dyDescent="0.3">
      <c r="P33095" s="1"/>
    </row>
    <row r="33096" spans="16:16" x14ac:dyDescent="0.3">
      <c r="P33096" s="1"/>
    </row>
    <row r="33097" spans="16:16" x14ac:dyDescent="0.3">
      <c r="P33097" s="1"/>
    </row>
    <row r="33098" spans="16:16" x14ac:dyDescent="0.3">
      <c r="P33098" s="1"/>
    </row>
    <row r="33099" spans="16:16" x14ac:dyDescent="0.3">
      <c r="P33099" s="1"/>
    </row>
    <row r="33100" spans="16:16" x14ac:dyDescent="0.3">
      <c r="P33100" s="1"/>
    </row>
    <row r="33101" spans="16:16" x14ac:dyDescent="0.3">
      <c r="P33101" s="1"/>
    </row>
    <row r="33102" spans="16:16" x14ac:dyDescent="0.3">
      <c r="P33102" s="1"/>
    </row>
    <row r="33103" spans="16:16" x14ac:dyDescent="0.3">
      <c r="P33103" s="1"/>
    </row>
    <row r="33104" spans="16:16" x14ac:dyDescent="0.3">
      <c r="P33104" s="1"/>
    </row>
    <row r="33105" spans="16:16" x14ac:dyDescent="0.3">
      <c r="P33105" s="1"/>
    </row>
    <row r="33106" spans="16:16" x14ac:dyDescent="0.3">
      <c r="P33106" s="1"/>
    </row>
    <row r="33107" spans="16:16" x14ac:dyDescent="0.3">
      <c r="P33107" s="1"/>
    </row>
    <row r="33108" spans="16:16" x14ac:dyDescent="0.3">
      <c r="P33108" s="1"/>
    </row>
    <row r="33109" spans="16:16" x14ac:dyDescent="0.3">
      <c r="P33109" s="1"/>
    </row>
    <row r="33110" spans="16:16" x14ac:dyDescent="0.3">
      <c r="P33110" s="1"/>
    </row>
    <row r="33111" spans="16:16" x14ac:dyDescent="0.3">
      <c r="P33111" s="1"/>
    </row>
    <row r="33112" spans="16:16" x14ac:dyDescent="0.3">
      <c r="P33112" s="1"/>
    </row>
    <row r="33113" spans="16:16" x14ac:dyDescent="0.3">
      <c r="P33113" s="1"/>
    </row>
    <row r="33114" spans="16:16" x14ac:dyDescent="0.3">
      <c r="P33114" s="1"/>
    </row>
    <row r="33115" spans="16:16" x14ac:dyDescent="0.3">
      <c r="P33115" s="1"/>
    </row>
    <row r="33116" spans="16:16" x14ac:dyDescent="0.3">
      <c r="P33116" s="1"/>
    </row>
    <row r="33117" spans="16:16" x14ac:dyDescent="0.3">
      <c r="P33117" s="1"/>
    </row>
    <row r="33118" spans="16:16" x14ac:dyDescent="0.3">
      <c r="P33118" s="1"/>
    </row>
    <row r="33119" spans="16:16" x14ac:dyDescent="0.3">
      <c r="P33119" s="1"/>
    </row>
    <row r="33120" spans="16:16" x14ac:dyDescent="0.3">
      <c r="P33120" s="1"/>
    </row>
    <row r="33121" spans="16:16" x14ac:dyDescent="0.3">
      <c r="P33121" s="1"/>
    </row>
    <row r="33122" spans="16:16" x14ac:dyDescent="0.3">
      <c r="P33122" s="1"/>
    </row>
    <row r="33123" spans="16:16" x14ac:dyDescent="0.3">
      <c r="P33123" s="1"/>
    </row>
    <row r="33124" spans="16:16" x14ac:dyDescent="0.3">
      <c r="P33124" s="1"/>
    </row>
    <row r="33125" spans="16:16" x14ac:dyDescent="0.3">
      <c r="P33125" s="1"/>
    </row>
    <row r="33126" spans="16:16" x14ac:dyDescent="0.3">
      <c r="P33126" s="1"/>
    </row>
    <row r="33127" spans="16:16" x14ac:dyDescent="0.3">
      <c r="P33127" s="1"/>
    </row>
    <row r="33128" spans="16:16" x14ac:dyDescent="0.3">
      <c r="P33128" s="1"/>
    </row>
    <row r="33129" spans="16:16" x14ac:dyDescent="0.3">
      <c r="P33129" s="1"/>
    </row>
    <row r="33130" spans="16:16" x14ac:dyDescent="0.3">
      <c r="P33130" s="1"/>
    </row>
    <row r="33131" spans="16:16" x14ac:dyDescent="0.3">
      <c r="P33131" s="1"/>
    </row>
    <row r="33132" spans="16:16" x14ac:dyDescent="0.3">
      <c r="P33132" s="1"/>
    </row>
    <row r="33133" spans="16:16" x14ac:dyDescent="0.3">
      <c r="P33133" s="1"/>
    </row>
    <row r="33134" spans="16:16" x14ac:dyDescent="0.3">
      <c r="P33134" s="1"/>
    </row>
    <row r="33135" spans="16:16" x14ac:dyDescent="0.3">
      <c r="P33135" s="1"/>
    </row>
    <row r="33136" spans="16:16" x14ac:dyDescent="0.3">
      <c r="P33136" s="1"/>
    </row>
    <row r="33137" spans="16:16" x14ac:dyDescent="0.3">
      <c r="P33137" s="1"/>
    </row>
    <row r="33138" spans="16:16" x14ac:dyDescent="0.3">
      <c r="P33138" s="1"/>
    </row>
    <row r="33139" spans="16:16" x14ac:dyDescent="0.3">
      <c r="P33139" s="1"/>
    </row>
    <row r="33140" spans="16:16" x14ac:dyDescent="0.3">
      <c r="P33140" s="1"/>
    </row>
    <row r="33141" spans="16:16" x14ac:dyDescent="0.3">
      <c r="P33141" s="1"/>
    </row>
    <row r="33142" spans="16:16" x14ac:dyDescent="0.3">
      <c r="P33142" s="1"/>
    </row>
    <row r="33143" spans="16:16" x14ac:dyDescent="0.3">
      <c r="P33143" s="1"/>
    </row>
    <row r="33144" spans="16:16" x14ac:dyDescent="0.3">
      <c r="P33144" s="1"/>
    </row>
    <row r="33145" spans="16:16" x14ac:dyDescent="0.3">
      <c r="P33145" s="1"/>
    </row>
    <row r="33146" spans="16:16" x14ac:dyDescent="0.3">
      <c r="P33146" s="1"/>
    </row>
    <row r="33147" spans="16:16" x14ac:dyDescent="0.3">
      <c r="P33147" s="1"/>
    </row>
    <row r="33148" spans="16:16" x14ac:dyDescent="0.3">
      <c r="P33148" s="1"/>
    </row>
    <row r="33149" spans="16:16" x14ac:dyDescent="0.3">
      <c r="P33149" s="1"/>
    </row>
    <row r="33150" spans="16:16" x14ac:dyDescent="0.3">
      <c r="P33150" s="1"/>
    </row>
    <row r="33151" spans="16:16" x14ac:dyDescent="0.3">
      <c r="P33151" s="1"/>
    </row>
    <row r="33152" spans="16:16" x14ac:dyDescent="0.3">
      <c r="P33152" s="1"/>
    </row>
    <row r="33153" spans="16:16" x14ac:dyDescent="0.3">
      <c r="P33153" s="1"/>
    </row>
    <row r="33154" spans="16:16" x14ac:dyDescent="0.3">
      <c r="P33154" s="1"/>
    </row>
    <row r="33155" spans="16:16" x14ac:dyDescent="0.3">
      <c r="P33155" s="1"/>
    </row>
    <row r="33156" spans="16:16" x14ac:dyDescent="0.3">
      <c r="P33156" s="1"/>
    </row>
    <row r="33157" spans="16:16" x14ac:dyDescent="0.3">
      <c r="P33157" s="1"/>
    </row>
    <row r="33158" spans="16:16" x14ac:dyDescent="0.3">
      <c r="P33158" s="1"/>
    </row>
    <row r="33159" spans="16:16" x14ac:dyDescent="0.3">
      <c r="P33159" s="1"/>
    </row>
    <row r="33160" spans="16:16" x14ac:dyDescent="0.3">
      <c r="P33160" s="1"/>
    </row>
    <row r="33161" spans="16:16" x14ac:dyDescent="0.3">
      <c r="P33161" s="1"/>
    </row>
    <row r="33162" spans="16:16" x14ac:dyDescent="0.3">
      <c r="P33162" s="1"/>
    </row>
    <row r="33163" spans="16:16" x14ac:dyDescent="0.3">
      <c r="P33163" s="1"/>
    </row>
    <row r="33164" spans="16:16" x14ac:dyDescent="0.3">
      <c r="P33164" s="1"/>
    </row>
    <row r="33165" spans="16:16" x14ac:dyDescent="0.3">
      <c r="P33165" s="1"/>
    </row>
    <row r="33166" spans="16:16" x14ac:dyDescent="0.3">
      <c r="P33166" s="1"/>
    </row>
    <row r="33167" spans="16:16" x14ac:dyDescent="0.3">
      <c r="P33167" s="1"/>
    </row>
    <row r="33168" spans="16:16" x14ac:dyDescent="0.3">
      <c r="P33168" s="1"/>
    </row>
    <row r="33169" spans="16:16" x14ac:dyDescent="0.3">
      <c r="P33169" s="1"/>
    </row>
    <row r="33170" spans="16:16" x14ac:dyDescent="0.3">
      <c r="P33170" s="1"/>
    </row>
    <row r="33171" spans="16:16" x14ac:dyDescent="0.3">
      <c r="P33171" s="1"/>
    </row>
    <row r="33172" spans="16:16" x14ac:dyDescent="0.3">
      <c r="P33172" s="1"/>
    </row>
    <row r="33173" spans="16:16" x14ac:dyDescent="0.3">
      <c r="P33173" s="1"/>
    </row>
    <row r="33174" spans="16:16" x14ac:dyDescent="0.3">
      <c r="P33174" s="1"/>
    </row>
    <row r="33175" spans="16:16" x14ac:dyDescent="0.3">
      <c r="P33175" s="1"/>
    </row>
    <row r="33176" spans="16:16" x14ac:dyDescent="0.3">
      <c r="P33176" s="1"/>
    </row>
    <row r="33177" spans="16:16" x14ac:dyDescent="0.3">
      <c r="P33177" s="1"/>
    </row>
    <row r="33178" spans="16:16" x14ac:dyDescent="0.3">
      <c r="P33178" s="1"/>
    </row>
    <row r="33179" spans="16:16" x14ac:dyDescent="0.3">
      <c r="P33179" s="1"/>
    </row>
    <row r="33180" spans="16:16" x14ac:dyDescent="0.3">
      <c r="P33180" s="1"/>
    </row>
    <row r="33181" spans="16:16" x14ac:dyDescent="0.3">
      <c r="P33181" s="1"/>
    </row>
    <row r="33182" spans="16:16" x14ac:dyDescent="0.3">
      <c r="P33182" s="1"/>
    </row>
    <row r="33183" spans="16:16" x14ac:dyDescent="0.3">
      <c r="P33183" s="1"/>
    </row>
    <row r="33184" spans="16:16" x14ac:dyDescent="0.3">
      <c r="P33184" s="1"/>
    </row>
    <row r="33185" spans="16:16" x14ac:dyDescent="0.3">
      <c r="P33185" s="1"/>
    </row>
    <row r="33186" spans="16:16" x14ac:dyDescent="0.3">
      <c r="P33186" s="1"/>
    </row>
    <row r="33187" spans="16:16" x14ac:dyDescent="0.3">
      <c r="P33187" s="1"/>
    </row>
    <row r="33188" spans="16:16" x14ac:dyDescent="0.3">
      <c r="P33188" s="1"/>
    </row>
    <row r="33189" spans="16:16" x14ac:dyDescent="0.3">
      <c r="P33189" s="1"/>
    </row>
    <row r="33190" spans="16:16" x14ac:dyDescent="0.3">
      <c r="P33190" s="1"/>
    </row>
    <row r="33191" spans="16:16" x14ac:dyDescent="0.3">
      <c r="P33191" s="1"/>
    </row>
    <row r="33192" spans="16:16" x14ac:dyDescent="0.3">
      <c r="P33192" s="1"/>
    </row>
    <row r="33193" spans="16:16" x14ac:dyDescent="0.3">
      <c r="P33193" s="1"/>
    </row>
    <row r="33194" spans="16:16" x14ac:dyDescent="0.3">
      <c r="P33194" s="1"/>
    </row>
    <row r="33195" spans="16:16" x14ac:dyDescent="0.3">
      <c r="P33195" s="1"/>
    </row>
    <row r="33196" spans="16:16" x14ac:dyDescent="0.3">
      <c r="P33196" s="1"/>
    </row>
    <row r="33197" spans="16:16" x14ac:dyDescent="0.3">
      <c r="P33197" s="1"/>
    </row>
    <row r="33198" spans="16:16" x14ac:dyDescent="0.3">
      <c r="P33198" s="1"/>
    </row>
    <row r="33199" spans="16:16" x14ac:dyDescent="0.3">
      <c r="P33199" s="1"/>
    </row>
    <row r="33200" spans="16:16" x14ac:dyDescent="0.3">
      <c r="P33200" s="1"/>
    </row>
    <row r="33201" spans="16:16" x14ac:dyDescent="0.3">
      <c r="P33201" s="1"/>
    </row>
    <row r="33202" spans="16:16" x14ac:dyDescent="0.3">
      <c r="P33202" s="1"/>
    </row>
    <row r="33203" spans="16:16" x14ac:dyDescent="0.3">
      <c r="P33203" s="1"/>
    </row>
    <row r="33204" spans="16:16" x14ac:dyDescent="0.3">
      <c r="P33204" s="1"/>
    </row>
    <row r="33205" spans="16:16" x14ac:dyDescent="0.3">
      <c r="P33205" s="1"/>
    </row>
    <row r="33206" spans="16:16" x14ac:dyDescent="0.3">
      <c r="P33206" s="1"/>
    </row>
    <row r="33207" spans="16:16" x14ac:dyDescent="0.3">
      <c r="P33207" s="1"/>
    </row>
    <row r="33208" spans="16:16" x14ac:dyDescent="0.3">
      <c r="P33208" s="1"/>
    </row>
    <row r="33209" spans="16:16" x14ac:dyDescent="0.3">
      <c r="P33209" s="1"/>
    </row>
    <row r="33210" spans="16:16" x14ac:dyDescent="0.3">
      <c r="P33210" s="1"/>
    </row>
    <row r="33211" spans="16:16" x14ac:dyDescent="0.3">
      <c r="P33211" s="1"/>
    </row>
    <row r="33212" spans="16:16" x14ac:dyDescent="0.3">
      <c r="P33212" s="1"/>
    </row>
    <row r="33213" spans="16:16" x14ac:dyDescent="0.3">
      <c r="P33213" s="1"/>
    </row>
    <row r="33214" spans="16:16" x14ac:dyDescent="0.3">
      <c r="P33214" s="1"/>
    </row>
    <row r="33215" spans="16:16" x14ac:dyDescent="0.3">
      <c r="P33215" s="1"/>
    </row>
    <row r="33216" spans="16:16" x14ac:dyDescent="0.3">
      <c r="P33216" s="1"/>
    </row>
    <row r="33217" spans="16:16" x14ac:dyDescent="0.3">
      <c r="P33217" s="1"/>
    </row>
    <row r="33218" spans="16:16" x14ac:dyDescent="0.3">
      <c r="P33218" s="1"/>
    </row>
    <row r="33219" spans="16:16" x14ac:dyDescent="0.3">
      <c r="P33219" s="1"/>
    </row>
    <row r="33220" spans="16:16" x14ac:dyDescent="0.3">
      <c r="P33220" s="1"/>
    </row>
    <row r="33221" spans="16:16" x14ac:dyDescent="0.3">
      <c r="P33221" s="1"/>
    </row>
    <row r="33222" spans="16:16" x14ac:dyDescent="0.3">
      <c r="P33222" s="1"/>
    </row>
    <row r="33223" spans="16:16" x14ac:dyDescent="0.3">
      <c r="P33223" s="1"/>
    </row>
    <row r="33224" spans="16:16" x14ac:dyDescent="0.3">
      <c r="P33224" s="1"/>
    </row>
    <row r="33225" spans="16:16" x14ac:dyDescent="0.3">
      <c r="P33225" s="1"/>
    </row>
    <row r="33226" spans="16:16" x14ac:dyDescent="0.3">
      <c r="P33226" s="1"/>
    </row>
    <row r="33227" spans="16:16" x14ac:dyDescent="0.3">
      <c r="P33227" s="1"/>
    </row>
    <row r="33228" spans="16:16" x14ac:dyDescent="0.3">
      <c r="P33228" s="1"/>
    </row>
    <row r="33229" spans="16:16" x14ac:dyDescent="0.3">
      <c r="P33229" s="1"/>
    </row>
    <row r="33230" spans="16:16" x14ac:dyDescent="0.3">
      <c r="P33230" s="1"/>
    </row>
    <row r="33231" spans="16:16" x14ac:dyDescent="0.3">
      <c r="P33231" s="1"/>
    </row>
    <row r="33232" spans="16:16" x14ac:dyDescent="0.3">
      <c r="P33232" s="1"/>
    </row>
    <row r="33233" spans="16:16" x14ac:dyDescent="0.3">
      <c r="P33233" s="1"/>
    </row>
    <row r="33234" spans="16:16" x14ac:dyDescent="0.3">
      <c r="P33234" s="1"/>
    </row>
    <row r="33235" spans="16:16" x14ac:dyDescent="0.3">
      <c r="P33235" s="1"/>
    </row>
    <row r="33236" spans="16:16" x14ac:dyDescent="0.3">
      <c r="P33236" s="1"/>
    </row>
    <row r="33237" spans="16:16" x14ac:dyDescent="0.3">
      <c r="P33237" s="1"/>
    </row>
    <row r="33238" spans="16:16" x14ac:dyDescent="0.3">
      <c r="P33238" s="1"/>
    </row>
    <row r="33239" spans="16:16" x14ac:dyDescent="0.3">
      <c r="P33239" s="1"/>
    </row>
    <row r="33240" spans="16:16" x14ac:dyDescent="0.3">
      <c r="P33240" s="1"/>
    </row>
    <row r="33241" spans="16:16" x14ac:dyDescent="0.3">
      <c r="P33241" s="1"/>
    </row>
    <row r="33242" spans="16:16" x14ac:dyDescent="0.3">
      <c r="P33242" s="1"/>
    </row>
    <row r="33243" spans="16:16" x14ac:dyDescent="0.3">
      <c r="P33243" s="1"/>
    </row>
    <row r="33244" spans="16:16" x14ac:dyDescent="0.3">
      <c r="P33244" s="1"/>
    </row>
    <row r="33245" spans="16:16" x14ac:dyDescent="0.3">
      <c r="P33245" s="1"/>
    </row>
    <row r="33246" spans="16:16" x14ac:dyDescent="0.3">
      <c r="P33246" s="1"/>
    </row>
    <row r="33247" spans="16:16" x14ac:dyDescent="0.3">
      <c r="P33247" s="1"/>
    </row>
    <row r="33248" spans="16:16" x14ac:dyDescent="0.3">
      <c r="P33248" s="1"/>
    </row>
    <row r="33249" spans="16:16" x14ac:dyDescent="0.3">
      <c r="P33249" s="1"/>
    </row>
    <row r="33250" spans="16:16" x14ac:dyDescent="0.3">
      <c r="P33250" s="1"/>
    </row>
    <row r="33251" spans="16:16" x14ac:dyDescent="0.3">
      <c r="P33251" s="1"/>
    </row>
    <row r="33252" spans="16:16" x14ac:dyDescent="0.3">
      <c r="P33252" s="1"/>
    </row>
    <row r="33253" spans="16:16" x14ac:dyDescent="0.3">
      <c r="P33253" s="1"/>
    </row>
    <row r="33254" spans="16:16" x14ac:dyDescent="0.3">
      <c r="P33254" s="1"/>
    </row>
    <row r="33255" spans="16:16" x14ac:dyDescent="0.3">
      <c r="P33255" s="1"/>
    </row>
    <row r="33256" spans="16:16" x14ac:dyDescent="0.3">
      <c r="P33256" s="1"/>
    </row>
    <row r="33257" spans="16:16" x14ac:dyDescent="0.3">
      <c r="P33257" s="1"/>
    </row>
    <row r="33258" spans="16:16" x14ac:dyDescent="0.3">
      <c r="P33258" s="1"/>
    </row>
    <row r="33259" spans="16:16" x14ac:dyDescent="0.3">
      <c r="P33259" s="1"/>
    </row>
    <row r="33260" spans="16:16" x14ac:dyDescent="0.3">
      <c r="P33260" s="1"/>
    </row>
    <row r="33261" spans="16:16" x14ac:dyDescent="0.3">
      <c r="P33261" s="1"/>
    </row>
    <row r="33262" spans="16:16" x14ac:dyDescent="0.3">
      <c r="P33262" s="1"/>
    </row>
    <row r="33263" spans="16:16" x14ac:dyDescent="0.3">
      <c r="P33263" s="1"/>
    </row>
    <row r="33264" spans="16:16" x14ac:dyDescent="0.3">
      <c r="P33264" s="1"/>
    </row>
    <row r="33265" spans="16:16" x14ac:dyDescent="0.3">
      <c r="P33265" s="1"/>
    </row>
    <row r="33266" spans="16:16" x14ac:dyDescent="0.3">
      <c r="P33266" s="1"/>
    </row>
    <row r="33267" spans="16:16" x14ac:dyDescent="0.3">
      <c r="P33267" s="1"/>
    </row>
    <row r="33268" spans="16:16" x14ac:dyDescent="0.3">
      <c r="P33268" s="1"/>
    </row>
    <row r="33269" spans="16:16" x14ac:dyDescent="0.3">
      <c r="P33269" s="1"/>
    </row>
    <row r="33270" spans="16:16" x14ac:dyDescent="0.3">
      <c r="P33270" s="1"/>
    </row>
    <row r="33271" spans="16:16" x14ac:dyDescent="0.3">
      <c r="P33271" s="1"/>
    </row>
    <row r="33272" spans="16:16" x14ac:dyDescent="0.3">
      <c r="P33272" s="1"/>
    </row>
    <row r="33273" spans="16:16" x14ac:dyDescent="0.3">
      <c r="P33273" s="1"/>
    </row>
    <row r="33274" spans="16:16" x14ac:dyDescent="0.3">
      <c r="P33274" s="1"/>
    </row>
    <row r="33275" spans="16:16" x14ac:dyDescent="0.3">
      <c r="P33275" s="1"/>
    </row>
    <row r="33276" spans="16:16" x14ac:dyDescent="0.3">
      <c r="P33276" s="1"/>
    </row>
    <row r="33277" spans="16:16" x14ac:dyDescent="0.3">
      <c r="P33277" s="1"/>
    </row>
    <row r="33278" spans="16:16" x14ac:dyDescent="0.3">
      <c r="P33278" s="1"/>
    </row>
    <row r="33279" spans="16:16" x14ac:dyDescent="0.3">
      <c r="P33279" s="1"/>
    </row>
    <row r="33280" spans="16:16" x14ac:dyDescent="0.3">
      <c r="P33280" s="1"/>
    </row>
    <row r="33281" spans="16:16" x14ac:dyDescent="0.3">
      <c r="P33281" s="1"/>
    </row>
    <row r="33282" spans="16:16" x14ac:dyDescent="0.3">
      <c r="P33282" s="1"/>
    </row>
    <row r="33283" spans="16:16" x14ac:dyDescent="0.3">
      <c r="P33283" s="1"/>
    </row>
    <row r="33284" spans="16:16" x14ac:dyDescent="0.3">
      <c r="P33284" s="1"/>
    </row>
    <row r="33285" spans="16:16" x14ac:dyDescent="0.3">
      <c r="P33285" s="1"/>
    </row>
    <row r="33286" spans="16:16" x14ac:dyDescent="0.3">
      <c r="P33286" s="1"/>
    </row>
    <row r="33287" spans="16:16" x14ac:dyDescent="0.3">
      <c r="P33287" s="1"/>
    </row>
    <row r="33288" spans="16:16" x14ac:dyDescent="0.3">
      <c r="P33288" s="1"/>
    </row>
    <row r="33289" spans="16:16" x14ac:dyDescent="0.3">
      <c r="P33289" s="1"/>
    </row>
    <row r="33290" spans="16:16" x14ac:dyDescent="0.3">
      <c r="P33290" s="1"/>
    </row>
    <row r="33291" spans="16:16" x14ac:dyDescent="0.3">
      <c r="P33291" s="1"/>
    </row>
    <row r="33292" spans="16:16" x14ac:dyDescent="0.3">
      <c r="P33292" s="1"/>
    </row>
    <row r="33293" spans="16:16" x14ac:dyDescent="0.3">
      <c r="P33293" s="1"/>
    </row>
    <row r="33294" spans="16:16" x14ac:dyDescent="0.3">
      <c r="P33294" s="1"/>
    </row>
    <row r="33295" spans="16:16" x14ac:dyDescent="0.3">
      <c r="P33295" s="1"/>
    </row>
    <row r="33296" spans="16:16" x14ac:dyDescent="0.3">
      <c r="P33296" s="1"/>
    </row>
    <row r="33297" spans="16:16" x14ac:dyDescent="0.3">
      <c r="P33297" s="1"/>
    </row>
    <row r="33298" spans="16:16" x14ac:dyDescent="0.3">
      <c r="P33298" s="1"/>
    </row>
    <row r="33299" spans="16:16" x14ac:dyDescent="0.3">
      <c r="P33299" s="1"/>
    </row>
    <row r="33300" spans="16:16" x14ac:dyDescent="0.3">
      <c r="P33300" s="1"/>
    </row>
    <row r="33301" spans="16:16" x14ac:dyDescent="0.3">
      <c r="P33301" s="1"/>
    </row>
    <row r="33302" spans="16:16" x14ac:dyDescent="0.3">
      <c r="P33302" s="1"/>
    </row>
    <row r="33303" spans="16:16" x14ac:dyDescent="0.3">
      <c r="P33303" s="1"/>
    </row>
    <row r="33304" spans="16:16" x14ac:dyDescent="0.3">
      <c r="P33304" s="1"/>
    </row>
    <row r="33305" spans="16:16" x14ac:dyDescent="0.3">
      <c r="P33305" s="1"/>
    </row>
    <row r="33306" spans="16:16" x14ac:dyDescent="0.3">
      <c r="P33306" s="1"/>
    </row>
    <row r="33307" spans="16:16" x14ac:dyDescent="0.3">
      <c r="P33307" s="1"/>
    </row>
    <row r="33308" spans="16:16" x14ac:dyDescent="0.3">
      <c r="P33308" s="1"/>
    </row>
    <row r="33309" spans="16:16" x14ac:dyDescent="0.3">
      <c r="P33309" s="1"/>
    </row>
    <row r="33310" spans="16:16" x14ac:dyDescent="0.3">
      <c r="P33310" s="1"/>
    </row>
    <row r="33311" spans="16:16" x14ac:dyDescent="0.3">
      <c r="P33311" s="1"/>
    </row>
    <row r="33312" spans="16:16" x14ac:dyDescent="0.3">
      <c r="P33312" s="1"/>
    </row>
    <row r="33313" spans="16:16" x14ac:dyDescent="0.3">
      <c r="P33313" s="1"/>
    </row>
    <row r="33314" spans="16:16" x14ac:dyDescent="0.3">
      <c r="P33314" s="1"/>
    </row>
    <row r="33315" spans="16:16" x14ac:dyDescent="0.3">
      <c r="P33315" s="1"/>
    </row>
    <row r="33316" spans="16:16" x14ac:dyDescent="0.3">
      <c r="P33316" s="1"/>
    </row>
    <row r="33317" spans="16:16" x14ac:dyDescent="0.3">
      <c r="P33317" s="1"/>
    </row>
    <row r="33318" spans="16:16" x14ac:dyDescent="0.3">
      <c r="P33318" s="1"/>
    </row>
    <row r="33319" spans="16:16" x14ac:dyDescent="0.3">
      <c r="P33319" s="1"/>
    </row>
    <row r="33320" spans="16:16" x14ac:dyDescent="0.3">
      <c r="P33320" s="1"/>
    </row>
    <row r="33321" spans="16:16" x14ac:dyDescent="0.3">
      <c r="P33321" s="1"/>
    </row>
    <row r="33322" spans="16:16" x14ac:dyDescent="0.3">
      <c r="P33322" s="1"/>
    </row>
    <row r="33323" spans="16:16" x14ac:dyDescent="0.3">
      <c r="P33323" s="1"/>
    </row>
    <row r="33324" spans="16:16" x14ac:dyDescent="0.3">
      <c r="P33324" s="1"/>
    </row>
    <row r="33325" spans="16:16" x14ac:dyDescent="0.3">
      <c r="P33325" s="1"/>
    </row>
    <row r="33326" spans="16:16" x14ac:dyDescent="0.3">
      <c r="P33326" s="1"/>
    </row>
    <row r="33327" spans="16:16" x14ac:dyDescent="0.3">
      <c r="P33327" s="1"/>
    </row>
    <row r="33328" spans="16:16" x14ac:dyDescent="0.3">
      <c r="P33328" s="1"/>
    </row>
    <row r="33329" spans="16:16" x14ac:dyDescent="0.3">
      <c r="P33329" s="1"/>
    </row>
    <row r="33330" spans="16:16" x14ac:dyDescent="0.3">
      <c r="P33330" s="1"/>
    </row>
    <row r="33331" spans="16:16" x14ac:dyDescent="0.3">
      <c r="P33331" s="1"/>
    </row>
    <row r="33332" spans="16:16" x14ac:dyDescent="0.3">
      <c r="P33332" s="1"/>
    </row>
    <row r="33333" spans="16:16" x14ac:dyDescent="0.3">
      <c r="P33333" s="1"/>
    </row>
    <row r="33334" spans="16:16" x14ac:dyDescent="0.3">
      <c r="P33334" s="1"/>
    </row>
    <row r="33335" spans="16:16" x14ac:dyDescent="0.3">
      <c r="P33335" s="1"/>
    </row>
    <row r="33336" spans="16:16" x14ac:dyDescent="0.3">
      <c r="P33336" s="1"/>
    </row>
    <row r="33337" spans="16:16" x14ac:dyDescent="0.3">
      <c r="P33337" s="1"/>
    </row>
    <row r="33338" spans="16:16" x14ac:dyDescent="0.3">
      <c r="P33338" s="1"/>
    </row>
    <row r="33339" spans="16:16" x14ac:dyDescent="0.3">
      <c r="P33339" s="1"/>
    </row>
    <row r="33340" spans="16:16" x14ac:dyDescent="0.3">
      <c r="P33340" s="1"/>
    </row>
    <row r="33341" spans="16:16" x14ac:dyDescent="0.3">
      <c r="P33341" s="1"/>
    </row>
    <row r="33342" spans="16:16" x14ac:dyDescent="0.3">
      <c r="P33342" s="1"/>
    </row>
    <row r="33343" spans="16:16" x14ac:dyDescent="0.3">
      <c r="P33343" s="1"/>
    </row>
    <row r="33344" spans="16:16" x14ac:dyDescent="0.3">
      <c r="P33344" s="1"/>
    </row>
    <row r="33345" spans="16:16" x14ac:dyDescent="0.3">
      <c r="P33345" s="1"/>
    </row>
    <row r="33346" spans="16:16" x14ac:dyDescent="0.3">
      <c r="P33346" s="1"/>
    </row>
    <row r="33347" spans="16:16" x14ac:dyDescent="0.3">
      <c r="P33347" s="1"/>
    </row>
    <row r="33348" spans="16:16" x14ac:dyDescent="0.3">
      <c r="P33348" s="1"/>
    </row>
    <row r="33349" spans="16:16" x14ac:dyDescent="0.3">
      <c r="P33349" s="1"/>
    </row>
    <row r="33350" spans="16:16" x14ac:dyDescent="0.3">
      <c r="P33350" s="1"/>
    </row>
    <row r="33351" spans="16:16" x14ac:dyDescent="0.3">
      <c r="P33351" s="1"/>
    </row>
    <row r="33352" spans="16:16" x14ac:dyDescent="0.3">
      <c r="P33352" s="1"/>
    </row>
    <row r="33353" spans="16:16" x14ac:dyDescent="0.3">
      <c r="P33353" s="1"/>
    </row>
    <row r="33354" spans="16:16" x14ac:dyDescent="0.3">
      <c r="P33354" s="1"/>
    </row>
    <row r="33355" spans="16:16" x14ac:dyDescent="0.3">
      <c r="P33355" s="1"/>
    </row>
    <row r="33356" spans="16:16" x14ac:dyDescent="0.3">
      <c r="P33356" s="1"/>
    </row>
    <row r="33357" spans="16:16" x14ac:dyDescent="0.3">
      <c r="P33357" s="1"/>
    </row>
    <row r="33358" spans="16:16" x14ac:dyDescent="0.3">
      <c r="P33358" s="1"/>
    </row>
    <row r="33359" spans="16:16" x14ac:dyDescent="0.3">
      <c r="P33359" s="1"/>
    </row>
    <row r="33360" spans="16:16" x14ac:dyDescent="0.3">
      <c r="P33360" s="1"/>
    </row>
    <row r="33361" spans="16:16" x14ac:dyDescent="0.3">
      <c r="P33361" s="1"/>
    </row>
    <row r="33362" spans="16:16" x14ac:dyDescent="0.3">
      <c r="P33362" s="1"/>
    </row>
    <row r="33363" spans="16:16" x14ac:dyDescent="0.3">
      <c r="P33363" s="1"/>
    </row>
    <row r="33364" spans="16:16" x14ac:dyDescent="0.3">
      <c r="P33364" s="1"/>
    </row>
    <row r="33365" spans="16:16" x14ac:dyDescent="0.3">
      <c r="P33365" s="1"/>
    </row>
    <row r="33366" spans="16:16" x14ac:dyDescent="0.3">
      <c r="P33366" s="1"/>
    </row>
    <row r="33367" spans="16:16" x14ac:dyDescent="0.3">
      <c r="P33367" s="1"/>
    </row>
    <row r="33368" spans="16:16" x14ac:dyDescent="0.3">
      <c r="P33368" s="1"/>
    </row>
    <row r="33369" spans="16:16" x14ac:dyDescent="0.3">
      <c r="P33369" s="1"/>
    </row>
    <row r="33370" spans="16:16" x14ac:dyDescent="0.3">
      <c r="P33370" s="1"/>
    </row>
    <row r="33371" spans="16:16" x14ac:dyDescent="0.3">
      <c r="P33371" s="1"/>
    </row>
    <row r="33372" spans="16:16" x14ac:dyDescent="0.3">
      <c r="P33372" s="1"/>
    </row>
    <row r="33373" spans="16:16" x14ac:dyDescent="0.3">
      <c r="P33373" s="1"/>
    </row>
    <row r="33374" spans="16:16" x14ac:dyDescent="0.3">
      <c r="P33374" s="1"/>
    </row>
    <row r="33375" spans="16:16" x14ac:dyDescent="0.3">
      <c r="P33375" s="1"/>
    </row>
    <row r="33376" spans="16:16" x14ac:dyDescent="0.3">
      <c r="P33376" s="1"/>
    </row>
    <row r="33377" spans="16:16" x14ac:dyDescent="0.3">
      <c r="P33377" s="1"/>
    </row>
    <row r="33378" spans="16:16" x14ac:dyDescent="0.3">
      <c r="P33378" s="1"/>
    </row>
    <row r="33379" spans="16:16" x14ac:dyDescent="0.3">
      <c r="P33379" s="1"/>
    </row>
    <row r="33380" spans="16:16" x14ac:dyDescent="0.3">
      <c r="P33380" s="1"/>
    </row>
    <row r="33381" spans="16:16" x14ac:dyDescent="0.3">
      <c r="P33381" s="1"/>
    </row>
    <row r="33382" spans="16:16" x14ac:dyDescent="0.3">
      <c r="P33382" s="1"/>
    </row>
    <row r="33383" spans="16:16" x14ac:dyDescent="0.3">
      <c r="P33383" s="1"/>
    </row>
    <row r="33384" spans="16:16" x14ac:dyDescent="0.3">
      <c r="P33384" s="1"/>
    </row>
    <row r="33385" spans="16:16" x14ac:dyDescent="0.3">
      <c r="P33385" s="1"/>
    </row>
    <row r="33386" spans="16:16" x14ac:dyDescent="0.3">
      <c r="P33386" s="1"/>
    </row>
    <row r="33387" spans="16:16" x14ac:dyDescent="0.3">
      <c r="P33387" s="1"/>
    </row>
    <row r="33388" spans="16:16" x14ac:dyDescent="0.3">
      <c r="P33388" s="1"/>
    </row>
    <row r="33389" spans="16:16" x14ac:dyDescent="0.3">
      <c r="P33389" s="1"/>
    </row>
    <row r="33390" spans="16:16" x14ac:dyDescent="0.3">
      <c r="P33390" s="1"/>
    </row>
    <row r="33391" spans="16:16" x14ac:dyDescent="0.3">
      <c r="P33391" s="1"/>
    </row>
    <row r="33392" spans="16:16" x14ac:dyDescent="0.3">
      <c r="P33392" s="1"/>
    </row>
    <row r="33393" spans="16:16" x14ac:dyDescent="0.3">
      <c r="P33393" s="1"/>
    </row>
    <row r="33394" spans="16:16" x14ac:dyDescent="0.3">
      <c r="P33394" s="1"/>
    </row>
    <row r="33395" spans="16:16" x14ac:dyDescent="0.3">
      <c r="P33395" s="1"/>
    </row>
    <row r="33396" spans="16:16" x14ac:dyDescent="0.3">
      <c r="P33396" s="1"/>
    </row>
    <row r="33397" spans="16:16" x14ac:dyDescent="0.3">
      <c r="P33397" s="1"/>
    </row>
    <row r="33398" spans="16:16" x14ac:dyDescent="0.3">
      <c r="P33398" s="1"/>
    </row>
    <row r="33399" spans="16:16" x14ac:dyDescent="0.3">
      <c r="P33399" s="1"/>
    </row>
    <row r="33400" spans="16:16" x14ac:dyDescent="0.3">
      <c r="P33400" s="1"/>
    </row>
    <row r="33401" spans="16:16" x14ac:dyDescent="0.3">
      <c r="P33401" s="1"/>
    </row>
    <row r="33402" spans="16:16" x14ac:dyDescent="0.3">
      <c r="P33402" s="1"/>
    </row>
    <row r="33403" spans="16:16" x14ac:dyDescent="0.3">
      <c r="P33403" s="1"/>
    </row>
    <row r="33404" spans="16:16" x14ac:dyDescent="0.3">
      <c r="P33404" s="1"/>
    </row>
    <row r="33405" spans="16:16" x14ac:dyDescent="0.3">
      <c r="P33405" s="1"/>
    </row>
    <row r="33406" spans="16:16" x14ac:dyDescent="0.3">
      <c r="P33406" s="1"/>
    </row>
    <row r="33407" spans="16:16" x14ac:dyDescent="0.3">
      <c r="P33407" s="1"/>
    </row>
    <row r="33408" spans="16:16" x14ac:dyDescent="0.3">
      <c r="P33408" s="1"/>
    </row>
    <row r="33409" spans="16:16" x14ac:dyDescent="0.3">
      <c r="P33409" s="1"/>
    </row>
    <row r="33410" spans="16:16" x14ac:dyDescent="0.3">
      <c r="P33410" s="1"/>
    </row>
    <row r="33411" spans="16:16" x14ac:dyDescent="0.3">
      <c r="P33411" s="1"/>
    </row>
    <row r="33412" spans="16:16" x14ac:dyDescent="0.3">
      <c r="P33412" s="1"/>
    </row>
    <row r="33413" spans="16:16" x14ac:dyDescent="0.3">
      <c r="P33413" s="1"/>
    </row>
    <row r="33414" spans="16:16" x14ac:dyDescent="0.3">
      <c r="P33414" s="1"/>
    </row>
    <row r="33415" spans="16:16" x14ac:dyDescent="0.3">
      <c r="P33415" s="1"/>
    </row>
    <row r="33416" spans="16:16" x14ac:dyDescent="0.3">
      <c r="P33416" s="1"/>
    </row>
    <row r="33417" spans="16:16" x14ac:dyDescent="0.3">
      <c r="P33417" s="1"/>
    </row>
    <row r="33418" spans="16:16" x14ac:dyDescent="0.3">
      <c r="P33418" s="1"/>
    </row>
    <row r="33419" spans="16:16" x14ac:dyDescent="0.3">
      <c r="P33419" s="1"/>
    </row>
    <row r="33420" spans="16:16" x14ac:dyDescent="0.3">
      <c r="P33420" s="1"/>
    </row>
    <row r="33421" spans="16:16" x14ac:dyDescent="0.3">
      <c r="P33421" s="1"/>
    </row>
    <row r="33422" spans="16:16" x14ac:dyDescent="0.3">
      <c r="P33422" s="1"/>
    </row>
    <row r="33423" spans="16:16" x14ac:dyDescent="0.3">
      <c r="P33423" s="1"/>
    </row>
    <row r="33424" spans="16:16" x14ac:dyDescent="0.3">
      <c r="P33424" s="1"/>
    </row>
    <row r="33425" spans="16:16" x14ac:dyDescent="0.3">
      <c r="P33425" s="1"/>
    </row>
    <row r="33426" spans="16:16" x14ac:dyDescent="0.3">
      <c r="P33426" s="1"/>
    </row>
    <row r="33427" spans="16:16" x14ac:dyDescent="0.3">
      <c r="P33427" s="1"/>
    </row>
    <row r="33428" spans="16:16" x14ac:dyDescent="0.3">
      <c r="P33428" s="1"/>
    </row>
    <row r="33429" spans="16:16" x14ac:dyDescent="0.3">
      <c r="P33429" s="1"/>
    </row>
    <row r="33430" spans="16:16" x14ac:dyDescent="0.3">
      <c r="P33430" s="1"/>
    </row>
    <row r="33431" spans="16:16" x14ac:dyDescent="0.3">
      <c r="P33431" s="1"/>
    </row>
    <row r="33432" spans="16:16" x14ac:dyDescent="0.3">
      <c r="P33432" s="1"/>
    </row>
    <row r="33433" spans="16:16" x14ac:dyDescent="0.3">
      <c r="P33433" s="1"/>
    </row>
    <row r="33434" spans="16:16" x14ac:dyDescent="0.3">
      <c r="P33434" s="1"/>
    </row>
    <row r="33435" spans="16:16" x14ac:dyDescent="0.3">
      <c r="P33435" s="1"/>
    </row>
    <row r="33436" spans="16:16" x14ac:dyDescent="0.3">
      <c r="P33436" s="1"/>
    </row>
    <row r="33437" spans="16:16" x14ac:dyDescent="0.3">
      <c r="P33437" s="1"/>
    </row>
    <row r="33438" spans="16:16" x14ac:dyDescent="0.3">
      <c r="P33438" s="1"/>
    </row>
    <row r="33439" spans="16:16" x14ac:dyDescent="0.3">
      <c r="P33439" s="1"/>
    </row>
    <row r="33440" spans="16:16" x14ac:dyDescent="0.3">
      <c r="P33440" s="1"/>
    </row>
    <row r="33441" spans="16:16" x14ac:dyDescent="0.3">
      <c r="P33441" s="1"/>
    </row>
    <row r="33442" spans="16:16" x14ac:dyDescent="0.3">
      <c r="P33442" s="1"/>
    </row>
    <row r="33443" spans="16:16" x14ac:dyDescent="0.3">
      <c r="P33443" s="1"/>
    </row>
    <row r="33444" spans="16:16" x14ac:dyDescent="0.3">
      <c r="P33444" s="1"/>
    </row>
    <row r="33445" spans="16:16" x14ac:dyDescent="0.3">
      <c r="P33445" s="1"/>
    </row>
    <row r="33446" spans="16:16" x14ac:dyDescent="0.3">
      <c r="P33446" s="1"/>
    </row>
    <row r="33447" spans="16:16" x14ac:dyDescent="0.3">
      <c r="P33447" s="1"/>
    </row>
    <row r="33448" spans="16:16" x14ac:dyDescent="0.3">
      <c r="P33448" s="1"/>
    </row>
    <row r="33449" spans="16:16" x14ac:dyDescent="0.3">
      <c r="P33449" s="1"/>
    </row>
    <row r="33450" spans="16:16" x14ac:dyDescent="0.3">
      <c r="P33450" s="1"/>
    </row>
    <row r="33451" spans="16:16" x14ac:dyDescent="0.3">
      <c r="P33451" s="1"/>
    </row>
    <row r="33452" spans="16:16" x14ac:dyDescent="0.3">
      <c r="P33452" s="1"/>
    </row>
    <row r="33453" spans="16:16" x14ac:dyDescent="0.3">
      <c r="P33453" s="1"/>
    </row>
    <row r="33454" spans="16:16" x14ac:dyDescent="0.3">
      <c r="P33454" s="1"/>
    </row>
    <row r="33455" spans="16:16" x14ac:dyDescent="0.3">
      <c r="P33455" s="1"/>
    </row>
    <row r="33456" spans="16:16" x14ac:dyDescent="0.3">
      <c r="P33456" s="1"/>
    </row>
    <row r="33457" spans="16:16" x14ac:dyDescent="0.3">
      <c r="P33457" s="1"/>
    </row>
    <row r="33458" spans="16:16" x14ac:dyDescent="0.3">
      <c r="P33458" s="1"/>
    </row>
    <row r="33459" spans="16:16" x14ac:dyDescent="0.3">
      <c r="P33459" s="1"/>
    </row>
    <row r="33460" spans="16:16" x14ac:dyDescent="0.3">
      <c r="P33460" s="1"/>
    </row>
    <row r="33461" spans="16:16" x14ac:dyDescent="0.3">
      <c r="P33461" s="1"/>
    </row>
    <row r="33462" spans="16:16" x14ac:dyDescent="0.3">
      <c r="P33462" s="1"/>
    </row>
    <row r="33463" spans="16:16" x14ac:dyDescent="0.3">
      <c r="P33463" s="1"/>
    </row>
    <row r="33464" spans="16:16" x14ac:dyDescent="0.3">
      <c r="P33464" s="1"/>
    </row>
    <row r="33465" spans="16:16" x14ac:dyDescent="0.3">
      <c r="P33465" s="1"/>
    </row>
    <row r="33466" spans="16:16" x14ac:dyDescent="0.3">
      <c r="P33466" s="1"/>
    </row>
    <row r="33467" spans="16:16" x14ac:dyDescent="0.3">
      <c r="P33467" s="1"/>
    </row>
    <row r="33468" spans="16:16" x14ac:dyDescent="0.3">
      <c r="P33468" s="1"/>
    </row>
    <row r="33469" spans="16:16" x14ac:dyDescent="0.3">
      <c r="P33469" s="1"/>
    </row>
    <row r="33470" spans="16:16" x14ac:dyDescent="0.3">
      <c r="P33470" s="1"/>
    </row>
    <row r="33471" spans="16:16" x14ac:dyDescent="0.3">
      <c r="P33471" s="1"/>
    </row>
    <row r="33472" spans="16:16" x14ac:dyDescent="0.3">
      <c r="P33472" s="1"/>
    </row>
    <row r="33473" spans="16:16" x14ac:dyDescent="0.3">
      <c r="P33473" s="1"/>
    </row>
    <row r="33474" spans="16:16" x14ac:dyDescent="0.3">
      <c r="P33474" s="1"/>
    </row>
    <row r="33475" spans="16:16" x14ac:dyDescent="0.3">
      <c r="P33475" s="1"/>
    </row>
    <row r="33476" spans="16:16" x14ac:dyDescent="0.3">
      <c r="P33476" s="1"/>
    </row>
    <row r="33477" spans="16:16" x14ac:dyDescent="0.3">
      <c r="P33477" s="1"/>
    </row>
    <row r="33478" spans="16:16" x14ac:dyDescent="0.3">
      <c r="P33478" s="1"/>
    </row>
    <row r="33479" spans="16:16" x14ac:dyDescent="0.3">
      <c r="P33479" s="1"/>
    </row>
    <row r="33480" spans="16:16" x14ac:dyDescent="0.3">
      <c r="P33480" s="1"/>
    </row>
    <row r="33481" spans="16:16" x14ac:dyDescent="0.3">
      <c r="P33481" s="1"/>
    </row>
    <row r="33482" spans="16:16" x14ac:dyDescent="0.3">
      <c r="P33482" s="1"/>
    </row>
    <row r="33483" spans="16:16" x14ac:dyDescent="0.3">
      <c r="P33483" s="1"/>
    </row>
    <row r="33484" spans="16:16" x14ac:dyDescent="0.3">
      <c r="P33484" s="1"/>
    </row>
    <row r="33485" spans="16:16" x14ac:dyDescent="0.3">
      <c r="P33485" s="1"/>
    </row>
    <row r="33486" spans="16:16" x14ac:dyDescent="0.3">
      <c r="P33486" s="1"/>
    </row>
    <row r="33487" spans="16:16" x14ac:dyDescent="0.3">
      <c r="P33487" s="1"/>
    </row>
    <row r="33488" spans="16:16" x14ac:dyDescent="0.3">
      <c r="P33488" s="1"/>
    </row>
    <row r="33489" spans="16:16" x14ac:dyDescent="0.3">
      <c r="P33489" s="1"/>
    </row>
    <row r="33490" spans="16:16" x14ac:dyDescent="0.3">
      <c r="P33490" s="1"/>
    </row>
    <row r="33491" spans="16:16" x14ac:dyDescent="0.3">
      <c r="P33491" s="1"/>
    </row>
    <row r="33492" spans="16:16" x14ac:dyDescent="0.3">
      <c r="P33492" s="1"/>
    </row>
    <row r="33493" spans="16:16" x14ac:dyDescent="0.3">
      <c r="P33493" s="1"/>
    </row>
    <row r="33494" spans="16:16" x14ac:dyDescent="0.3">
      <c r="P33494" s="1"/>
    </row>
    <row r="33495" spans="16:16" x14ac:dyDescent="0.3">
      <c r="P33495" s="1"/>
    </row>
    <row r="33496" spans="16:16" x14ac:dyDescent="0.3">
      <c r="P33496" s="1"/>
    </row>
    <row r="33497" spans="16:16" x14ac:dyDescent="0.3">
      <c r="P33497" s="1"/>
    </row>
    <row r="33498" spans="16:16" x14ac:dyDescent="0.3">
      <c r="P33498" s="1"/>
    </row>
    <row r="33499" spans="16:16" x14ac:dyDescent="0.3">
      <c r="P33499" s="1"/>
    </row>
    <row r="33500" spans="16:16" x14ac:dyDescent="0.3">
      <c r="P33500" s="1"/>
    </row>
    <row r="33501" spans="16:16" x14ac:dyDescent="0.3">
      <c r="P33501" s="1"/>
    </row>
    <row r="33502" spans="16:16" x14ac:dyDescent="0.3">
      <c r="P33502" s="1"/>
    </row>
    <row r="33503" spans="16:16" x14ac:dyDescent="0.3">
      <c r="P33503" s="1"/>
    </row>
    <row r="33504" spans="16:16" x14ac:dyDescent="0.3">
      <c r="P33504" s="1"/>
    </row>
    <row r="33505" spans="16:16" x14ac:dyDescent="0.3">
      <c r="P33505" s="1"/>
    </row>
    <row r="33506" spans="16:16" x14ac:dyDescent="0.3">
      <c r="P33506" s="1"/>
    </row>
    <row r="33507" spans="16:16" x14ac:dyDescent="0.3">
      <c r="P33507" s="1"/>
    </row>
    <row r="33508" spans="16:16" x14ac:dyDescent="0.3">
      <c r="P33508" s="1"/>
    </row>
    <row r="33509" spans="16:16" x14ac:dyDescent="0.3">
      <c r="P33509" s="1"/>
    </row>
    <row r="33510" spans="16:16" x14ac:dyDescent="0.3">
      <c r="P33510" s="1"/>
    </row>
    <row r="33511" spans="16:16" x14ac:dyDescent="0.3">
      <c r="P33511" s="1"/>
    </row>
    <row r="33512" spans="16:16" x14ac:dyDescent="0.3">
      <c r="P33512" s="1"/>
    </row>
    <row r="33513" spans="16:16" x14ac:dyDescent="0.3">
      <c r="P33513" s="1"/>
    </row>
    <row r="33514" spans="16:16" x14ac:dyDescent="0.3">
      <c r="P33514" s="1"/>
    </row>
    <row r="33515" spans="16:16" x14ac:dyDescent="0.3">
      <c r="P33515" s="1"/>
    </row>
    <row r="33516" spans="16:16" x14ac:dyDescent="0.3">
      <c r="P33516" s="1"/>
    </row>
    <row r="33517" spans="16:16" x14ac:dyDescent="0.3">
      <c r="P33517" s="1"/>
    </row>
    <row r="33518" spans="16:16" x14ac:dyDescent="0.3">
      <c r="P33518" s="1"/>
    </row>
    <row r="33519" spans="16:16" x14ac:dyDescent="0.3">
      <c r="P33519" s="1"/>
    </row>
    <row r="33520" spans="16:16" x14ac:dyDescent="0.3">
      <c r="P33520" s="1"/>
    </row>
    <row r="33521" spans="16:16" x14ac:dyDescent="0.3">
      <c r="P33521" s="1"/>
    </row>
    <row r="33522" spans="16:16" x14ac:dyDescent="0.3">
      <c r="P33522" s="1"/>
    </row>
    <row r="33523" spans="16:16" x14ac:dyDescent="0.3">
      <c r="P33523" s="1"/>
    </row>
    <row r="33524" spans="16:16" x14ac:dyDescent="0.3">
      <c r="P33524" s="1"/>
    </row>
    <row r="33525" spans="16:16" x14ac:dyDescent="0.3">
      <c r="P33525" s="1"/>
    </row>
    <row r="33526" spans="16:16" x14ac:dyDescent="0.3">
      <c r="P33526" s="1"/>
    </row>
    <row r="33527" spans="16:16" x14ac:dyDescent="0.3">
      <c r="P33527" s="1"/>
    </row>
    <row r="33528" spans="16:16" x14ac:dyDescent="0.3">
      <c r="P33528" s="1"/>
    </row>
    <row r="33529" spans="16:16" x14ac:dyDescent="0.3">
      <c r="P33529" s="1"/>
    </row>
    <row r="33530" spans="16:16" x14ac:dyDescent="0.3">
      <c r="P33530" s="1"/>
    </row>
    <row r="33531" spans="16:16" x14ac:dyDescent="0.3">
      <c r="P33531" s="1"/>
    </row>
    <row r="33532" spans="16:16" x14ac:dyDescent="0.3">
      <c r="P33532" s="1"/>
    </row>
    <row r="33533" spans="16:16" x14ac:dyDescent="0.3">
      <c r="P33533" s="1"/>
    </row>
    <row r="33534" spans="16:16" x14ac:dyDescent="0.3">
      <c r="P33534" s="1"/>
    </row>
    <row r="33535" spans="16:16" x14ac:dyDescent="0.3">
      <c r="P33535" s="1"/>
    </row>
    <row r="33536" spans="16:16" x14ac:dyDescent="0.3">
      <c r="P33536" s="1"/>
    </row>
    <row r="33537" spans="16:16" x14ac:dyDescent="0.3">
      <c r="P33537" s="1"/>
    </row>
    <row r="33538" spans="16:16" x14ac:dyDescent="0.3">
      <c r="P33538" s="1"/>
    </row>
    <row r="33539" spans="16:16" x14ac:dyDescent="0.3">
      <c r="P33539" s="1"/>
    </row>
    <row r="33540" spans="16:16" x14ac:dyDescent="0.3">
      <c r="P33540" s="1"/>
    </row>
    <row r="33541" spans="16:16" x14ac:dyDescent="0.3">
      <c r="P33541" s="1"/>
    </row>
    <row r="33542" spans="16:16" x14ac:dyDescent="0.3">
      <c r="P33542" s="1"/>
    </row>
    <row r="33543" spans="16:16" x14ac:dyDescent="0.3">
      <c r="P33543" s="1"/>
    </row>
    <row r="33544" spans="16:16" x14ac:dyDescent="0.3">
      <c r="P33544" s="1"/>
    </row>
    <row r="33545" spans="16:16" x14ac:dyDescent="0.3">
      <c r="P33545" s="1"/>
    </row>
    <row r="33546" spans="16:16" x14ac:dyDescent="0.3">
      <c r="P33546" s="1"/>
    </row>
    <row r="33547" spans="16:16" x14ac:dyDescent="0.3">
      <c r="P33547" s="1"/>
    </row>
    <row r="33548" spans="16:16" x14ac:dyDescent="0.3">
      <c r="P33548" s="1"/>
    </row>
    <row r="33549" spans="16:16" x14ac:dyDescent="0.3">
      <c r="P33549" s="1"/>
    </row>
    <row r="33550" spans="16:16" x14ac:dyDescent="0.3">
      <c r="P33550" s="1"/>
    </row>
    <row r="33551" spans="16:16" x14ac:dyDescent="0.3">
      <c r="P33551" s="1"/>
    </row>
    <row r="33552" spans="16:16" x14ac:dyDescent="0.3">
      <c r="P33552" s="1"/>
    </row>
    <row r="33553" spans="16:16" x14ac:dyDescent="0.3">
      <c r="P33553" s="1"/>
    </row>
    <row r="33554" spans="16:16" x14ac:dyDescent="0.3">
      <c r="P33554" s="1"/>
    </row>
    <row r="33555" spans="16:16" x14ac:dyDescent="0.3">
      <c r="P33555" s="1"/>
    </row>
    <row r="33556" spans="16:16" x14ac:dyDescent="0.3">
      <c r="P33556" s="1"/>
    </row>
    <row r="33557" spans="16:16" x14ac:dyDescent="0.3">
      <c r="P33557" s="1"/>
    </row>
    <row r="33558" spans="16:16" x14ac:dyDescent="0.3">
      <c r="P33558" s="1"/>
    </row>
    <row r="33559" spans="16:16" x14ac:dyDescent="0.3">
      <c r="P33559" s="1"/>
    </row>
    <row r="33560" spans="16:16" x14ac:dyDescent="0.3">
      <c r="P33560" s="1"/>
    </row>
    <row r="33561" spans="16:16" x14ac:dyDescent="0.3">
      <c r="P33561" s="1"/>
    </row>
    <row r="33562" spans="16:16" x14ac:dyDescent="0.3">
      <c r="P33562" s="1"/>
    </row>
    <row r="33563" spans="16:16" x14ac:dyDescent="0.3">
      <c r="P33563" s="1"/>
    </row>
    <row r="33564" spans="16:16" x14ac:dyDescent="0.3">
      <c r="P33564" s="1"/>
    </row>
    <row r="33565" spans="16:16" x14ac:dyDescent="0.3">
      <c r="P33565" s="1"/>
    </row>
    <row r="33566" spans="16:16" x14ac:dyDescent="0.3">
      <c r="P33566" s="1"/>
    </row>
    <row r="33567" spans="16:16" x14ac:dyDescent="0.3">
      <c r="P33567" s="1"/>
    </row>
    <row r="33568" spans="16:16" x14ac:dyDescent="0.3">
      <c r="P33568" s="1"/>
    </row>
    <row r="33569" spans="16:16" x14ac:dyDescent="0.3">
      <c r="P33569" s="1"/>
    </row>
    <row r="33570" spans="16:16" x14ac:dyDescent="0.3">
      <c r="P33570" s="1"/>
    </row>
    <row r="33571" spans="16:16" x14ac:dyDescent="0.3">
      <c r="P33571" s="1"/>
    </row>
    <row r="33572" spans="16:16" x14ac:dyDescent="0.3">
      <c r="P33572" s="1"/>
    </row>
    <row r="33573" spans="16:16" x14ac:dyDescent="0.3">
      <c r="P33573" s="1"/>
    </row>
    <row r="33574" spans="16:16" x14ac:dyDescent="0.3">
      <c r="P33574" s="1"/>
    </row>
    <row r="33575" spans="16:16" x14ac:dyDescent="0.3">
      <c r="P33575" s="1"/>
    </row>
    <row r="33576" spans="16:16" x14ac:dyDescent="0.3">
      <c r="P33576" s="1"/>
    </row>
    <row r="33577" spans="16:16" x14ac:dyDescent="0.3">
      <c r="P33577" s="1"/>
    </row>
    <row r="33578" spans="16:16" x14ac:dyDescent="0.3">
      <c r="P33578" s="1"/>
    </row>
    <row r="33579" spans="16:16" x14ac:dyDescent="0.3">
      <c r="P33579" s="1"/>
    </row>
    <row r="33580" spans="16:16" x14ac:dyDescent="0.3">
      <c r="P33580" s="1"/>
    </row>
    <row r="33581" spans="16:16" x14ac:dyDescent="0.3">
      <c r="P33581" s="1"/>
    </row>
    <row r="33582" spans="16:16" x14ac:dyDescent="0.3">
      <c r="P33582" s="1"/>
    </row>
    <row r="33583" spans="16:16" x14ac:dyDescent="0.3">
      <c r="P33583" s="1"/>
    </row>
    <row r="33584" spans="16:16" x14ac:dyDescent="0.3">
      <c r="P33584" s="1"/>
    </row>
    <row r="33585" spans="16:16" x14ac:dyDescent="0.3">
      <c r="P33585" s="1"/>
    </row>
    <row r="33586" spans="16:16" x14ac:dyDescent="0.3">
      <c r="P33586" s="1"/>
    </row>
    <row r="33587" spans="16:16" x14ac:dyDescent="0.3">
      <c r="P33587" s="1"/>
    </row>
    <row r="33588" spans="16:16" x14ac:dyDescent="0.3">
      <c r="P33588" s="1"/>
    </row>
    <row r="33589" spans="16:16" x14ac:dyDescent="0.3">
      <c r="P33589" s="1"/>
    </row>
    <row r="33590" spans="16:16" x14ac:dyDescent="0.3">
      <c r="P33590" s="1"/>
    </row>
    <row r="33591" spans="16:16" x14ac:dyDescent="0.3">
      <c r="P33591" s="1"/>
    </row>
    <row r="33592" spans="16:16" x14ac:dyDescent="0.3">
      <c r="P33592" s="1"/>
    </row>
    <row r="33593" spans="16:16" x14ac:dyDescent="0.3">
      <c r="P33593" s="1"/>
    </row>
    <row r="33594" spans="16:16" x14ac:dyDescent="0.3">
      <c r="P33594" s="1"/>
    </row>
    <row r="33595" spans="16:16" x14ac:dyDescent="0.3">
      <c r="P33595" s="1"/>
    </row>
    <row r="33596" spans="16:16" x14ac:dyDescent="0.3">
      <c r="P33596" s="1"/>
    </row>
    <row r="33597" spans="16:16" x14ac:dyDescent="0.3">
      <c r="P33597" s="1"/>
    </row>
    <row r="33598" spans="16:16" x14ac:dyDescent="0.3">
      <c r="P33598" s="1"/>
    </row>
    <row r="33599" spans="16:16" x14ac:dyDescent="0.3">
      <c r="P33599" s="1"/>
    </row>
    <row r="33600" spans="16:16" x14ac:dyDescent="0.3">
      <c r="P33600" s="1"/>
    </row>
    <row r="33601" spans="16:16" x14ac:dyDescent="0.3">
      <c r="P33601" s="1"/>
    </row>
    <row r="33602" spans="16:16" x14ac:dyDescent="0.3">
      <c r="P33602" s="1"/>
    </row>
    <row r="33603" spans="16:16" x14ac:dyDescent="0.3">
      <c r="P33603" s="1"/>
    </row>
    <row r="33604" spans="16:16" x14ac:dyDescent="0.3">
      <c r="P33604" s="1"/>
    </row>
    <row r="33605" spans="16:16" x14ac:dyDescent="0.3">
      <c r="P33605" s="1"/>
    </row>
    <row r="33606" spans="16:16" x14ac:dyDescent="0.3">
      <c r="P33606" s="1"/>
    </row>
    <row r="33607" spans="16:16" x14ac:dyDescent="0.3">
      <c r="P33607" s="1"/>
    </row>
    <row r="33608" spans="16:16" x14ac:dyDescent="0.3">
      <c r="P33608" s="1"/>
    </row>
    <row r="33609" spans="16:16" x14ac:dyDescent="0.3">
      <c r="P33609" s="1"/>
    </row>
    <row r="33610" spans="16:16" x14ac:dyDescent="0.3">
      <c r="P33610" s="1"/>
    </row>
    <row r="33611" spans="16:16" x14ac:dyDescent="0.3">
      <c r="P33611" s="1"/>
    </row>
    <row r="33612" spans="16:16" x14ac:dyDescent="0.3">
      <c r="P33612" s="1"/>
    </row>
    <row r="33613" spans="16:16" x14ac:dyDescent="0.3">
      <c r="P33613" s="1"/>
    </row>
    <row r="33614" spans="16:16" x14ac:dyDescent="0.3">
      <c r="P33614" s="1"/>
    </row>
    <row r="33615" spans="16:16" x14ac:dyDescent="0.3">
      <c r="P33615" s="1"/>
    </row>
    <row r="33616" spans="16:16" x14ac:dyDescent="0.3">
      <c r="P33616" s="1"/>
    </row>
    <row r="33617" spans="16:16" x14ac:dyDescent="0.3">
      <c r="P33617" s="1"/>
    </row>
    <row r="33618" spans="16:16" x14ac:dyDescent="0.3">
      <c r="P33618" s="1"/>
    </row>
    <row r="33619" spans="16:16" x14ac:dyDescent="0.3">
      <c r="P33619" s="1"/>
    </row>
    <row r="33620" spans="16:16" x14ac:dyDescent="0.3">
      <c r="P33620" s="1"/>
    </row>
    <row r="33621" spans="16:16" x14ac:dyDescent="0.3">
      <c r="P33621" s="1"/>
    </row>
    <row r="33622" spans="16:16" x14ac:dyDescent="0.3">
      <c r="P33622" s="1"/>
    </row>
    <row r="33623" spans="16:16" x14ac:dyDescent="0.3">
      <c r="P33623" s="1"/>
    </row>
    <row r="33624" spans="16:16" x14ac:dyDescent="0.3">
      <c r="P33624" s="1"/>
    </row>
    <row r="33625" spans="16:16" x14ac:dyDescent="0.3">
      <c r="P33625" s="1"/>
    </row>
    <row r="33626" spans="16:16" x14ac:dyDescent="0.3">
      <c r="P33626" s="1"/>
    </row>
    <row r="33627" spans="16:16" x14ac:dyDescent="0.3">
      <c r="P33627" s="1"/>
    </row>
    <row r="33628" spans="16:16" x14ac:dyDescent="0.3">
      <c r="P33628" s="1"/>
    </row>
    <row r="33629" spans="16:16" x14ac:dyDescent="0.3">
      <c r="P33629" s="1"/>
    </row>
    <row r="33630" spans="16:16" x14ac:dyDescent="0.3">
      <c r="P33630" s="1"/>
    </row>
    <row r="33631" spans="16:16" x14ac:dyDescent="0.3">
      <c r="P33631" s="1"/>
    </row>
    <row r="33632" spans="16:16" x14ac:dyDescent="0.3">
      <c r="P33632" s="1"/>
    </row>
    <row r="33633" spans="16:16" x14ac:dyDescent="0.3">
      <c r="P33633" s="1"/>
    </row>
    <row r="33634" spans="16:16" x14ac:dyDescent="0.3">
      <c r="P33634" s="1"/>
    </row>
    <row r="33635" spans="16:16" x14ac:dyDescent="0.3">
      <c r="P33635" s="1"/>
    </row>
    <row r="33636" spans="16:16" x14ac:dyDescent="0.3">
      <c r="P33636" s="1"/>
    </row>
    <row r="33637" spans="16:16" x14ac:dyDescent="0.3">
      <c r="P33637" s="1"/>
    </row>
    <row r="33638" spans="16:16" x14ac:dyDescent="0.3">
      <c r="P33638" s="1"/>
    </row>
    <row r="33639" spans="16:16" x14ac:dyDescent="0.3">
      <c r="P33639" s="1"/>
    </row>
    <row r="33640" spans="16:16" x14ac:dyDescent="0.3">
      <c r="P33640" s="1"/>
    </row>
    <row r="33641" spans="16:16" x14ac:dyDescent="0.3">
      <c r="P33641" s="1"/>
    </row>
    <row r="33642" spans="16:16" x14ac:dyDescent="0.3">
      <c r="P33642" s="1"/>
    </row>
    <row r="33643" spans="16:16" x14ac:dyDescent="0.3">
      <c r="P33643" s="1"/>
    </row>
    <row r="33644" spans="16:16" x14ac:dyDescent="0.3">
      <c r="P33644" s="1"/>
    </row>
    <row r="33645" spans="16:16" x14ac:dyDescent="0.3">
      <c r="P33645" s="1"/>
    </row>
    <row r="33646" spans="16:16" x14ac:dyDescent="0.3">
      <c r="P33646" s="1"/>
    </row>
    <row r="33647" spans="16:16" x14ac:dyDescent="0.3">
      <c r="P33647" s="1"/>
    </row>
    <row r="33648" spans="16:16" x14ac:dyDescent="0.3">
      <c r="P33648" s="1"/>
    </row>
    <row r="33649" spans="16:16" x14ac:dyDescent="0.3">
      <c r="P33649" s="1"/>
    </row>
    <row r="33650" spans="16:16" x14ac:dyDescent="0.3">
      <c r="P33650" s="1"/>
    </row>
    <row r="33651" spans="16:16" x14ac:dyDescent="0.3">
      <c r="P33651" s="1"/>
    </row>
    <row r="33652" spans="16:16" x14ac:dyDescent="0.3">
      <c r="P33652" s="1"/>
    </row>
    <row r="33653" spans="16:16" x14ac:dyDescent="0.3">
      <c r="P33653" s="1"/>
    </row>
    <row r="33654" spans="16:16" x14ac:dyDescent="0.3">
      <c r="P33654" s="1"/>
    </row>
    <row r="33655" spans="16:16" x14ac:dyDescent="0.3">
      <c r="P33655" s="1"/>
    </row>
    <row r="33656" spans="16:16" x14ac:dyDescent="0.3">
      <c r="P33656" s="1"/>
    </row>
    <row r="33657" spans="16:16" x14ac:dyDescent="0.3">
      <c r="P33657" s="1"/>
    </row>
    <row r="33658" spans="16:16" x14ac:dyDescent="0.3">
      <c r="P33658" s="1"/>
    </row>
    <row r="33659" spans="16:16" x14ac:dyDescent="0.3">
      <c r="P33659" s="1"/>
    </row>
    <row r="33660" spans="16:16" x14ac:dyDescent="0.3">
      <c r="P33660" s="1"/>
    </row>
    <row r="33661" spans="16:16" x14ac:dyDescent="0.3">
      <c r="P33661" s="1"/>
    </row>
    <row r="33662" spans="16:16" x14ac:dyDescent="0.3">
      <c r="P33662" s="1"/>
    </row>
    <row r="33663" spans="16:16" x14ac:dyDescent="0.3">
      <c r="P33663" s="1"/>
    </row>
    <row r="33664" spans="16:16" x14ac:dyDescent="0.3">
      <c r="P33664" s="1"/>
    </row>
    <row r="33665" spans="16:16" x14ac:dyDescent="0.3">
      <c r="P33665" s="1"/>
    </row>
    <row r="33666" spans="16:16" x14ac:dyDescent="0.3">
      <c r="P33666" s="1"/>
    </row>
    <row r="33667" spans="16:16" x14ac:dyDescent="0.3">
      <c r="P33667" s="1"/>
    </row>
    <row r="33668" spans="16:16" x14ac:dyDescent="0.3">
      <c r="P33668" s="1"/>
    </row>
    <row r="33669" spans="16:16" x14ac:dyDescent="0.3">
      <c r="P33669" s="1"/>
    </row>
    <row r="33670" spans="16:16" x14ac:dyDescent="0.3">
      <c r="P33670" s="1"/>
    </row>
    <row r="33671" spans="16:16" x14ac:dyDescent="0.3">
      <c r="P33671" s="1"/>
    </row>
    <row r="33672" spans="16:16" x14ac:dyDescent="0.3">
      <c r="P33672" s="1"/>
    </row>
    <row r="33673" spans="16:16" x14ac:dyDescent="0.3">
      <c r="P33673" s="1"/>
    </row>
    <row r="33674" spans="16:16" x14ac:dyDescent="0.3">
      <c r="P33674" s="1"/>
    </row>
    <row r="33675" spans="16:16" x14ac:dyDescent="0.3">
      <c r="P33675" s="1"/>
    </row>
    <row r="33676" spans="16:16" x14ac:dyDescent="0.3">
      <c r="P33676" s="1"/>
    </row>
    <row r="33677" spans="16:16" x14ac:dyDescent="0.3">
      <c r="P33677" s="1"/>
    </row>
    <row r="33678" spans="16:16" x14ac:dyDescent="0.3">
      <c r="P33678" s="1"/>
    </row>
    <row r="33679" spans="16:16" x14ac:dyDescent="0.3">
      <c r="P33679" s="1"/>
    </row>
    <row r="33680" spans="16:16" x14ac:dyDescent="0.3">
      <c r="P33680" s="1"/>
    </row>
    <row r="33681" spans="16:16" x14ac:dyDescent="0.3">
      <c r="P33681" s="1"/>
    </row>
    <row r="33682" spans="16:16" x14ac:dyDescent="0.3">
      <c r="P33682" s="1"/>
    </row>
    <row r="33683" spans="16:16" x14ac:dyDescent="0.3">
      <c r="P33683" s="1"/>
    </row>
    <row r="33684" spans="16:16" x14ac:dyDescent="0.3">
      <c r="P33684" s="1"/>
    </row>
    <row r="33685" spans="16:16" x14ac:dyDescent="0.3">
      <c r="P33685" s="1"/>
    </row>
    <row r="33686" spans="16:16" x14ac:dyDescent="0.3">
      <c r="P33686" s="1"/>
    </row>
    <row r="33687" spans="16:16" x14ac:dyDescent="0.3">
      <c r="P33687" s="1"/>
    </row>
    <row r="33688" spans="16:16" x14ac:dyDescent="0.3">
      <c r="P33688" s="1"/>
    </row>
    <row r="33689" spans="16:16" x14ac:dyDescent="0.3">
      <c r="P33689" s="1"/>
    </row>
    <row r="33690" spans="16:16" x14ac:dyDescent="0.3">
      <c r="P33690" s="1"/>
    </row>
    <row r="33691" spans="16:16" x14ac:dyDescent="0.3">
      <c r="P33691" s="1"/>
    </row>
    <row r="33692" spans="16:16" x14ac:dyDescent="0.3">
      <c r="P33692" s="1"/>
    </row>
    <row r="33693" spans="16:16" x14ac:dyDescent="0.3">
      <c r="P33693" s="1"/>
    </row>
    <row r="33694" spans="16:16" x14ac:dyDescent="0.3">
      <c r="P33694" s="1"/>
    </row>
    <row r="33695" spans="16:16" x14ac:dyDescent="0.3">
      <c r="P33695" s="1"/>
    </row>
    <row r="33696" spans="16:16" x14ac:dyDescent="0.3">
      <c r="P33696" s="1"/>
    </row>
    <row r="33697" spans="16:16" x14ac:dyDescent="0.3">
      <c r="P33697" s="1"/>
    </row>
    <row r="33698" spans="16:16" x14ac:dyDescent="0.3">
      <c r="P33698" s="1"/>
    </row>
    <row r="33699" spans="16:16" x14ac:dyDescent="0.3">
      <c r="P33699" s="1"/>
    </row>
    <row r="33700" spans="16:16" x14ac:dyDescent="0.3">
      <c r="P33700" s="1"/>
    </row>
    <row r="33701" spans="16:16" x14ac:dyDescent="0.3">
      <c r="P33701" s="1"/>
    </row>
    <row r="33702" spans="16:16" x14ac:dyDescent="0.3">
      <c r="P33702" s="1"/>
    </row>
    <row r="33703" spans="16:16" x14ac:dyDescent="0.3">
      <c r="P33703" s="1"/>
    </row>
    <row r="33704" spans="16:16" x14ac:dyDescent="0.3">
      <c r="P33704" s="1"/>
    </row>
    <row r="33705" spans="16:16" x14ac:dyDescent="0.3">
      <c r="P33705" s="1"/>
    </row>
    <row r="33706" spans="16:16" x14ac:dyDescent="0.3">
      <c r="P33706" s="1"/>
    </row>
    <row r="33707" spans="16:16" x14ac:dyDescent="0.3">
      <c r="P33707" s="1"/>
    </row>
    <row r="33708" spans="16:16" x14ac:dyDescent="0.3">
      <c r="P33708" s="1"/>
    </row>
    <row r="33709" spans="16:16" x14ac:dyDescent="0.3">
      <c r="P33709" s="1"/>
    </row>
    <row r="33710" spans="16:16" x14ac:dyDescent="0.3">
      <c r="P33710" s="1"/>
    </row>
    <row r="33711" spans="16:16" x14ac:dyDescent="0.3">
      <c r="P33711" s="1"/>
    </row>
    <row r="33712" spans="16:16" x14ac:dyDescent="0.3">
      <c r="P33712" s="1"/>
    </row>
    <row r="33713" spans="16:16" x14ac:dyDescent="0.3">
      <c r="P33713" s="1"/>
    </row>
    <row r="33714" spans="16:16" x14ac:dyDescent="0.3">
      <c r="P33714" s="1"/>
    </row>
    <row r="33715" spans="16:16" x14ac:dyDescent="0.3">
      <c r="P33715" s="1"/>
    </row>
    <row r="33716" spans="16:16" x14ac:dyDescent="0.3">
      <c r="P33716" s="1"/>
    </row>
    <row r="33717" spans="16:16" x14ac:dyDescent="0.3">
      <c r="P33717" s="1"/>
    </row>
    <row r="33718" spans="16:16" x14ac:dyDescent="0.3">
      <c r="P33718" s="1"/>
    </row>
    <row r="33719" spans="16:16" x14ac:dyDescent="0.3">
      <c r="P33719" s="1"/>
    </row>
    <row r="33720" spans="16:16" x14ac:dyDescent="0.3">
      <c r="P33720" s="1"/>
    </row>
    <row r="33721" spans="16:16" x14ac:dyDescent="0.3">
      <c r="P33721" s="1"/>
    </row>
    <row r="33722" spans="16:16" x14ac:dyDescent="0.3">
      <c r="P33722" s="1"/>
    </row>
    <row r="33723" spans="16:16" x14ac:dyDescent="0.3">
      <c r="P33723" s="1"/>
    </row>
    <row r="33724" spans="16:16" x14ac:dyDescent="0.3">
      <c r="P33724" s="1"/>
    </row>
    <row r="33725" spans="16:16" x14ac:dyDescent="0.3">
      <c r="P33725" s="1"/>
    </row>
    <row r="33726" spans="16:16" x14ac:dyDescent="0.3">
      <c r="P33726" s="1"/>
    </row>
    <row r="33727" spans="16:16" x14ac:dyDescent="0.3">
      <c r="P33727" s="1"/>
    </row>
    <row r="33728" spans="16:16" x14ac:dyDescent="0.3">
      <c r="P33728" s="1"/>
    </row>
    <row r="33729" spans="16:16" x14ac:dyDescent="0.3">
      <c r="P33729" s="1"/>
    </row>
    <row r="33730" spans="16:16" x14ac:dyDescent="0.3">
      <c r="P33730" s="1"/>
    </row>
    <row r="33731" spans="16:16" x14ac:dyDescent="0.3">
      <c r="P33731" s="1"/>
    </row>
    <row r="33732" spans="16:16" x14ac:dyDescent="0.3">
      <c r="P33732" s="1"/>
    </row>
    <row r="33733" spans="16:16" x14ac:dyDescent="0.3">
      <c r="P33733" s="1"/>
    </row>
    <row r="33734" spans="16:16" x14ac:dyDescent="0.3">
      <c r="P33734" s="1"/>
    </row>
    <row r="33735" spans="16:16" x14ac:dyDescent="0.3">
      <c r="P33735" s="1"/>
    </row>
    <row r="33736" spans="16:16" x14ac:dyDescent="0.3">
      <c r="P33736" s="1"/>
    </row>
    <row r="33737" spans="16:16" x14ac:dyDescent="0.3">
      <c r="P33737" s="1"/>
    </row>
    <row r="33738" spans="16:16" x14ac:dyDescent="0.3">
      <c r="P33738" s="1"/>
    </row>
    <row r="33739" spans="16:16" x14ac:dyDescent="0.3">
      <c r="P33739" s="1"/>
    </row>
    <row r="33740" spans="16:16" x14ac:dyDescent="0.3">
      <c r="P33740" s="1"/>
    </row>
    <row r="33741" spans="16:16" x14ac:dyDescent="0.3">
      <c r="P33741" s="1"/>
    </row>
    <row r="33742" spans="16:16" x14ac:dyDescent="0.3">
      <c r="P33742" s="1"/>
    </row>
    <row r="33743" spans="16:16" x14ac:dyDescent="0.3">
      <c r="P33743" s="1"/>
    </row>
    <row r="33744" spans="16:16" x14ac:dyDescent="0.3">
      <c r="P33744" s="1"/>
    </row>
    <row r="33745" spans="16:16" x14ac:dyDescent="0.3">
      <c r="P33745" s="1"/>
    </row>
    <row r="33746" spans="16:16" x14ac:dyDescent="0.3">
      <c r="P33746" s="1"/>
    </row>
    <row r="33747" spans="16:16" x14ac:dyDescent="0.3">
      <c r="P33747" s="1"/>
    </row>
    <row r="33748" spans="16:16" x14ac:dyDescent="0.3">
      <c r="P33748" s="1"/>
    </row>
    <row r="33749" spans="16:16" x14ac:dyDescent="0.3">
      <c r="P33749" s="1"/>
    </row>
    <row r="33750" spans="16:16" x14ac:dyDescent="0.3">
      <c r="P33750" s="1"/>
    </row>
    <row r="33751" spans="16:16" x14ac:dyDescent="0.3">
      <c r="P33751" s="1"/>
    </row>
    <row r="33752" spans="16:16" x14ac:dyDescent="0.3">
      <c r="P33752" s="1"/>
    </row>
    <row r="33753" spans="16:16" x14ac:dyDescent="0.3">
      <c r="P33753" s="1"/>
    </row>
    <row r="33754" spans="16:16" x14ac:dyDescent="0.3">
      <c r="P33754" s="1"/>
    </row>
    <row r="33755" spans="16:16" x14ac:dyDescent="0.3">
      <c r="P33755" s="1"/>
    </row>
    <row r="33756" spans="16:16" x14ac:dyDescent="0.3">
      <c r="P33756" s="1"/>
    </row>
    <row r="33757" spans="16:16" x14ac:dyDescent="0.3">
      <c r="P33757" s="1"/>
    </row>
    <row r="33758" spans="16:16" x14ac:dyDescent="0.3">
      <c r="P33758" s="1"/>
    </row>
    <row r="33759" spans="16:16" x14ac:dyDescent="0.3">
      <c r="P33759" s="1"/>
    </row>
    <row r="33760" spans="16:16" x14ac:dyDescent="0.3">
      <c r="P33760" s="1"/>
    </row>
    <row r="33761" spans="16:16" x14ac:dyDescent="0.3">
      <c r="P33761" s="1"/>
    </row>
    <row r="33762" spans="16:16" x14ac:dyDescent="0.3">
      <c r="P33762" s="1"/>
    </row>
    <row r="33763" spans="16:16" x14ac:dyDescent="0.3">
      <c r="P33763" s="1"/>
    </row>
    <row r="33764" spans="16:16" x14ac:dyDescent="0.3">
      <c r="P33764" s="1"/>
    </row>
    <row r="33765" spans="16:16" x14ac:dyDescent="0.3">
      <c r="P33765" s="1"/>
    </row>
    <row r="33766" spans="16:16" x14ac:dyDescent="0.3">
      <c r="P33766" s="1"/>
    </row>
    <row r="33767" spans="16:16" x14ac:dyDescent="0.3">
      <c r="P33767" s="1"/>
    </row>
    <row r="33768" spans="16:16" x14ac:dyDescent="0.3">
      <c r="P33768" s="1"/>
    </row>
    <row r="33769" spans="16:16" x14ac:dyDescent="0.3">
      <c r="P33769" s="1"/>
    </row>
    <row r="33770" spans="16:16" x14ac:dyDescent="0.3">
      <c r="P33770" s="1"/>
    </row>
    <row r="33771" spans="16:16" x14ac:dyDescent="0.3">
      <c r="P33771" s="1"/>
    </row>
    <row r="33772" spans="16:16" x14ac:dyDescent="0.3">
      <c r="P33772" s="1"/>
    </row>
    <row r="33773" spans="16:16" x14ac:dyDescent="0.3">
      <c r="P33773" s="1"/>
    </row>
    <row r="33774" spans="16:16" x14ac:dyDescent="0.3">
      <c r="P33774" s="1"/>
    </row>
    <row r="33775" spans="16:16" x14ac:dyDescent="0.3">
      <c r="P33775" s="1"/>
    </row>
    <row r="33776" spans="16:16" x14ac:dyDescent="0.3">
      <c r="P33776" s="1"/>
    </row>
    <row r="33777" spans="16:16" x14ac:dyDescent="0.3">
      <c r="P33777" s="1"/>
    </row>
    <row r="33778" spans="16:16" x14ac:dyDescent="0.3">
      <c r="P33778" s="1"/>
    </row>
    <row r="33779" spans="16:16" x14ac:dyDescent="0.3">
      <c r="P33779" s="1"/>
    </row>
    <row r="33780" spans="16:16" x14ac:dyDescent="0.3">
      <c r="P33780" s="1"/>
    </row>
    <row r="33781" spans="16:16" x14ac:dyDescent="0.3">
      <c r="P33781" s="1"/>
    </row>
    <row r="33782" spans="16:16" x14ac:dyDescent="0.3">
      <c r="P33782" s="1"/>
    </row>
    <row r="33783" spans="16:16" x14ac:dyDescent="0.3">
      <c r="P33783" s="1"/>
    </row>
    <row r="33784" spans="16:16" x14ac:dyDescent="0.3">
      <c r="P33784" s="1"/>
    </row>
    <row r="33785" spans="16:16" x14ac:dyDescent="0.3">
      <c r="P33785" s="1"/>
    </row>
    <row r="33786" spans="16:16" x14ac:dyDescent="0.3">
      <c r="P33786" s="1"/>
    </row>
    <row r="33787" spans="16:16" x14ac:dyDescent="0.3">
      <c r="P33787" s="1"/>
    </row>
    <row r="33788" spans="16:16" x14ac:dyDescent="0.3">
      <c r="P33788" s="1"/>
    </row>
    <row r="33789" spans="16:16" x14ac:dyDescent="0.3">
      <c r="P33789" s="1"/>
    </row>
    <row r="33790" spans="16:16" x14ac:dyDescent="0.3">
      <c r="P33790" s="1"/>
    </row>
    <row r="33791" spans="16:16" x14ac:dyDescent="0.3">
      <c r="P33791" s="1"/>
    </row>
    <row r="33792" spans="16:16" x14ac:dyDescent="0.3">
      <c r="P33792" s="1"/>
    </row>
    <row r="33793" spans="16:16" x14ac:dyDescent="0.3">
      <c r="P33793" s="1"/>
    </row>
    <row r="33794" spans="16:16" x14ac:dyDescent="0.3">
      <c r="P33794" s="1"/>
    </row>
    <row r="33795" spans="16:16" x14ac:dyDescent="0.3">
      <c r="P33795" s="1"/>
    </row>
    <row r="33796" spans="16:16" x14ac:dyDescent="0.3">
      <c r="P33796" s="1"/>
    </row>
    <row r="33797" spans="16:16" x14ac:dyDescent="0.3">
      <c r="P33797" s="1"/>
    </row>
    <row r="33798" spans="16:16" x14ac:dyDescent="0.3">
      <c r="P33798" s="1"/>
    </row>
    <row r="33799" spans="16:16" x14ac:dyDescent="0.3">
      <c r="P33799" s="1"/>
    </row>
    <row r="33800" spans="16:16" x14ac:dyDescent="0.3">
      <c r="P33800" s="1"/>
    </row>
    <row r="33801" spans="16:16" x14ac:dyDescent="0.3">
      <c r="P33801" s="1"/>
    </row>
    <row r="33802" spans="16:16" x14ac:dyDescent="0.3">
      <c r="P33802" s="1"/>
    </row>
    <row r="33803" spans="16:16" x14ac:dyDescent="0.3">
      <c r="P33803" s="1"/>
    </row>
    <row r="33804" spans="16:16" x14ac:dyDescent="0.3">
      <c r="P33804" s="1"/>
    </row>
    <row r="33805" spans="16:16" x14ac:dyDescent="0.3">
      <c r="P33805" s="1"/>
    </row>
    <row r="33806" spans="16:16" x14ac:dyDescent="0.3">
      <c r="P33806" s="1"/>
    </row>
    <row r="33807" spans="16:16" x14ac:dyDescent="0.3">
      <c r="P33807" s="1"/>
    </row>
    <row r="33808" spans="16:16" x14ac:dyDescent="0.3">
      <c r="P33808" s="1"/>
    </row>
    <row r="33809" spans="16:16" x14ac:dyDescent="0.3">
      <c r="P33809" s="1"/>
    </row>
    <row r="33810" spans="16:16" x14ac:dyDescent="0.3">
      <c r="P33810" s="1"/>
    </row>
    <row r="33811" spans="16:16" x14ac:dyDescent="0.3">
      <c r="P33811" s="1"/>
    </row>
    <row r="33812" spans="16:16" x14ac:dyDescent="0.3">
      <c r="P33812" s="1"/>
    </row>
    <row r="33813" spans="16:16" x14ac:dyDescent="0.3">
      <c r="P33813" s="1"/>
    </row>
    <row r="33814" spans="16:16" x14ac:dyDescent="0.3">
      <c r="P33814" s="1"/>
    </row>
    <row r="33815" spans="16:16" x14ac:dyDescent="0.3">
      <c r="P33815" s="1"/>
    </row>
    <row r="33816" spans="16:16" x14ac:dyDescent="0.3">
      <c r="P33816" s="1"/>
    </row>
    <row r="33817" spans="16:16" x14ac:dyDescent="0.3">
      <c r="P33817" s="1"/>
    </row>
    <row r="33818" spans="16:16" x14ac:dyDescent="0.3">
      <c r="P33818" s="1"/>
    </row>
    <row r="33819" spans="16:16" x14ac:dyDescent="0.3">
      <c r="P33819" s="1"/>
    </row>
    <row r="33820" spans="16:16" x14ac:dyDescent="0.3">
      <c r="P33820" s="1"/>
    </row>
    <row r="33821" spans="16:16" x14ac:dyDescent="0.3">
      <c r="P33821" s="1"/>
    </row>
    <row r="33822" spans="16:16" x14ac:dyDescent="0.3">
      <c r="P33822" s="1"/>
    </row>
    <row r="33823" spans="16:16" x14ac:dyDescent="0.3">
      <c r="P33823" s="1"/>
    </row>
    <row r="33824" spans="16:16" x14ac:dyDescent="0.3">
      <c r="P33824" s="1"/>
    </row>
    <row r="33825" spans="16:16" x14ac:dyDescent="0.3">
      <c r="P33825" s="1"/>
    </row>
    <row r="33826" spans="16:16" x14ac:dyDescent="0.3">
      <c r="P33826" s="1"/>
    </row>
    <row r="33827" spans="16:16" x14ac:dyDescent="0.3">
      <c r="P33827" s="1"/>
    </row>
    <row r="33828" spans="16:16" x14ac:dyDescent="0.3">
      <c r="P33828" s="1"/>
    </row>
    <row r="33829" spans="16:16" x14ac:dyDescent="0.3">
      <c r="P33829" s="1"/>
    </row>
    <row r="33830" spans="16:16" x14ac:dyDescent="0.3">
      <c r="P33830" s="1"/>
    </row>
    <row r="33831" spans="16:16" x14ac:dyDescent="0.3">
      <c r="P33831" s="1"/>
    </row>
    <row r="33832" spans="16:16" x14ac:dyDescent="0.3">
      <c r="P33832" s="1"/>
    </row>
    <row r="33833" spans="16:16" x14ac:dyDescent="0.3">
      <c r="P33833" s="1"/>
    </row>
    <row r="33834" spans="16:16" x14ac:dyDescent="0.3">
      <c r="P33834" s="1"/>
    </row>
    <row r="33835" spans="16:16" x14ac:dyDescent="0.3">
      <c r="P33835" s="1"/>
    </row>
    <row r="33836" spans="16:16" x14ac:dyDescent="0.3">
      <c r="P33836" s="1"/>
    </row>
    <row r="33837" spans="16:16" x14ac:dyDescent="0.3">
      <c r="P33837" s="1"/>
    </row>
    <row r="33838" spans="16:16" x14ac:dyDescent="0.3">
      <c r="P33838" s="1"/>
    </row>
    <row r="33839" spans="16:16" x14ac:dyDescent="0.3">
      <c r="P33839" s="1"/>
    </row>
    <row r="33840" spans="16:16" x14ac:dyDescent="0.3">
      <c r="P33840" s="1"/>
    </row>
    <row r="33841" spans="16:16" x14ac:dyDescent="0.3">
      <c r="P33841" s="1"/>
    </row>
    <row r="33842" spans="16:16" x14ac:dyDescent="0.3">
      <c r="P33842" s="1"/>
    </row>
    <row r="33843" spans="16:16" x14ac:dyDescent="0.3">
      <c r="P33843" s="1"/>
    </row>
    <row r="33844" spans="16:16" x14ac:dyDescent="0.3">
      <c r="P33844" s="1"/>
    </row>
    <row r="33845" spans="16:16" x14ac:dyDescent="0.3">
      <c r="P33845" s="1"/>
    </row>
    <row r="33846" spans="16:16" x14ac:dyDescent="0.3">
      <c r="P33846" s="1"/>
    </row>
    <row r="33847" spans="16:16" x14ac:dyDescent="0.3">
      <c r="P33847" s="1"/>
    </row>
    <row r="33848" spans="16:16" x14ac:dyDescent="0.3">
      <c r="P33848" s="1"/>
    </row>
    <row r="33849" spans="16:16" x14ac:dyDescent="0.3">
      <c r="P33849" s="1"/>
    </row>
    <row r="33850" spans="16:16" x14ac:dyDescent="0.3">
      <c r="P33850" s="1"/>
    </row>
    <row r="33851" spans="16:16" x14ac:dyDescent="0.3">
      <c r="P33851" s="1"/>
    </row>
    <row r="33852" spans="16:16" x14ac:dyDescent="0.3">
      <c r="P33852" s="1"/>
    </row>
    <row r="33853" spans="16:16" x14ac:dyDescent="0.3">
      <c r="P33853" s="1"/>
    </row>
    <row r="33854" spans="16:16" x14ac:dyDescent="0.3">
      <c r="P33854" s="1"/>
    </row>
    <row r="33855" spans="16:16" x14ac:dyDescent="0.3">
      <c r="P33855" s="1"/>
    </row>
    <row r="33856" spans="16:16" x14ac:dyDescent="0.3">
      <c r="P33856" s="1"/>
    </row>
    <row r="33857" spans="16:16" x14ac:dyDescent="0.3">
      <c r="P33857" s="1"/>
    </row>
    <row r="33858" spans="16:16" x14ac:dyDescent="0.3">
      <c r="P33858" s="1"/>
    </row>
    <row r="33859" spans="16:16" x14ac:dyDescent="0.3">
      <c r="P33859" s="1"/>
    </row>
    <row r="33860" spans="16:16" x14ac:dyDescent="0.3">
      <c r="P33860" s="1"/>
    </row>
    <row r="33861" spans="16:16" x14ac:dyDescent="0.3">
      <c r="P33861" s="1"/>
    </row>
    <row r="33862" spans="16:16" x14ac:dyDescent="0.3">
      <c r="P33862" s="1"/>
    </row>
    <row r="33863" spans="16:16" x14ac:dyDescent="0.3">
      <c r="P33863" s="1"/>
    </row>
    <row r="33864" spans="16:16" x14ac:dyDescent="0.3">
      <c r="P33864" s="1"/>
    </row>
    <row r="33865" spans="16:16" x14ac:dyDescent="0.3">
      <c r="P33865" s="1"/>
    </row>
    <row r="33866" spans="16:16" x14ac:dyDescent="0.3">
      <c r="P33866" s="1"/>
    </row>
    <row r="33867" spans="16:16" x14ac:dyDescent="0.3">
      <c r="P33867" s="1"/>
    </row>
    <row r="33868" spans="16:16" x14ac:dyDescent="0.3">
      <c r="P33868" s="1"/>
    </row>
    <row r="33869" spans="16:16" x14ac:dyDescent="0.3">
      <c r="P33869" s="1"/>
    </row>
    <row r="33870" spans="16:16" x14ac:dyDescent="0.3">
      <c r="P33870" s="1"/>
    </row>
    <row r="33871" spans="16:16" x14ac:dyDescent="0.3">
      <c r="P33871" s="1"/>
    </row>
    <row r="33872" spans="16:16" x14ac:dyDescent="0.3">
      <c r="P33872" s="1"/>
    </row>
    <row r="33873" spans="16:16" x14ac:dyDescent="0.3">
      <c r="P33873" s="1"/>
    </row>
    <row r="33874" spans="16:16" x14ac:dyDescent="0.3">
      <c r="P33874" s="1"/>
    </row>
    <row r="33875" spans="16:16" x14ac:dyDescent="0.3">
      <c r="P33875" s="1"/>
    </row>
    <row r="33876" spans="16:16" x14ac:dyDescent="0.3">
      <c r="P33876" s="1"/>
    </row>
    <row r="33877" spans="16:16" x14ac:dyDescent="0.3">
      <c r="P33877" s="1"/>
    </row>
    <row r="33878" spans="16:16" x14ac:dyDescent="0.3">
      <c r="P33878" s="1"/>
    </row>
    <row r="33879" spans="16:16" x14ac:dyDescent="0.3">
      <c r="P33879" s="1"/>
    </row>
    <row r="33880" spans="16:16" x14ac:dyDescent="0.3">
      <c r="P33880" s="1"/>
    </row>
    <row r="33881" spans="16:16" x14ac:dyDescent="0.3">
      <c r="P33881" s="1"/>
    </row>
    <row r="33882" spans="16:16" x14ac:dyDescent="0.3">
      <c r="P33882" s="1"/>
    </row>
    <row r="33883" spans="16:16" x14ac:dyDescent="0.3">
      <c r="P33883" s="1"/>
    </row>
    <row r="33884" spans="16:16" x14ac:dyDescent="0.3">
      <c r="P33884" s="1"/>
    </row>
    <row r="33885" spans="16:16" x14ac:dyDescent="0.3">
      <c r="P33885" s="1"/>
    </row>
    <row r="33886" spans="16:16" x14ac:dyDescent="0.3">
      <c r="P33886" s="1"/>
    </row>
    <row r="33887" spans="16:16" x14ac:dyDescent="0.3">
      <c r="P33887" s="1"/>
    </row>
    <row r="33888" spans="16:16" x14ac:dyDescent="0.3">
      <c r="P33888" s="1"/>
    </row>
    <row r="33889" spans="16:16" x14ac:dyDescent="0.3">
      <c r="P33889" s="1"/>
    </row>
    <row r="33890" spans="16:16" x14ac:dyDescent="0.3">
      <c r="P33890" s="1"/>
    </row>
    <row r="33891" spans="16:16" x14ac:dyDescent="0.3">
      <c r="P33891" s="1"/>
    </row>
    <row r="33892" spans="16:16" x14ac:dyDescent="0.3">
      <c r="P33892" s="1"/>
    </row>
    <row r="33893" spans="16:16" x14ac:dyDescent="0.3">
      <c r="P33893" s="1"/>
    </row>
    <row r="33894" spans="16:16" x14ac:dyDescent="0.3">
      <c r="P33894" s="1"/>
    </row>
    <row r="33895" spans="16:16" x14ac:dyDescent="0.3">
      <c r="P33895" s="1"/>
    </row>
    <row r="33896" spans="16:16" x14ac:dyDescent="0.3">
      <c r="P33896" s="1"/>
    </row>
    <row r="33897" spans="16:16" x14ac:dyDescent="0.3">
      <c r="P33897" s="1"/>
    </row>
    <row r="33898" spans="16:16" x14ac:dyDescent="0.3">
      <c r="P33898" s="1"/>
    </row>
    <row r="33899" spans="16:16" x14ac:dyDescent="0.3">
      <c r="P33899" s="1"/>
    </row>
    <row r="33900" spans="16:16" x14ac:dyDescent="0.3">
      <c r="P33900" s="1"/>
    </row>
    <row r="33901" spans="16:16" x14ac:dyDescent="0.3">
      <c r="P33901" s="1"/>
    </row>
    <row r="33902" spans="16:16" x14ac:dyDescent="0.3">
      <c r="P33902" s="1"/>
    </row>
    <row r="33903" spans="16:16" x14ac:dyDescent="0.3">
      <c r="P33903" s="1"/>
    </row>
    <row r="33904" spans="16:16" x14ac:dyDescent="0.3">
      <c r="P33904" s="1"/>
    </row>
    <row r="33905" spans="16:16" x14ac:dyDescent="0.3">
      <c r="P33905" s="1"/>
    </row>
    <row r="33906" spans="16:16" x14ac:dyDescent="0.3">
      <c r="P33906" s="1"/>
    </row>
    <row r="33907" spans="16:16" x14ac:dyDescent="0.3">
      <c r="P33907" s="1"/>
    </row>
    <row r="33908" spans="16:16" x14ac:dyDescent="0.3">
      <c r="P33908" s="1"/>
    </row>
    <row r="33909" spans="16:16" x14ac:dyDescent="0.3">
      <c r="P33909" s="1"/>
    </row>
    <row r="33910" spans="16:16" x14ac:dyDescent="0.3">
      <c r="P33910" s="1"/>
    </row>
    <row r="33911" spans="16:16" x14ac:dyDescent="0.3">
      <c r="P33911" s="1"/>
    </row>
    <row r="33912" spans="16:16" x14ac:dyDescent="0.3">
      <c r="P33912" s="1"/>
    </row>
    <row r="33913" spans="16:16" x14ac:dyDescent="0.3">
      <c r="P33913" s="1"/>
    </row>
    <row r="33914" spans="16:16" x14ac:dyDescent="0.3">
      <c r="P33914" s="1"/>
    </row>
    <row r="33915" spans="16:16" x14ac:dyDescent="0.3">
      <c r="P33915" s="1"/>
    </row>
    <row r="33916" spans="16:16" x14ac:dyDescent="0.3">
      <c r="P33916" s="1"/>
    </row>
    <row r="33917" spans="16:16" x14ac:dyDescent="0.3">
      <c r="P33917" s="1"/>
    </row>
    <row r="33918" spans="16:16" x14ac:dyDescent="0.3">
      <c r="P33918" s="1"/>
    </row>
    <row r="33919" spans="16:16" x14ac:dyDescent="0.3">
      <c r="P33919" s="1"/>
    </row>
    <row r="33920" spans="16:16" x14ac:dyDescent="0.3">
      <c r="P33920" s="1"/>
    </row>
    <row r="33921" spans="16:16" x14ac:dyDescent="0.3">
      <c r="P33921" s="1"/>
    </row>
    <row r="33922" spans="16:16" x14ac:dyDescent="0.3">
      <c r="P33922" s="1"/>
    </row>
    <row r="33923" spans="16:16" x14ac:dyDescent="0.3">
      <c r="P33923" s="1"/>
    </row>
    <row r="33924" spans="16:16" x14ac:dyDescent="0.3">
      <c r="P33924" s="1"/>
    </row>
    <row r="33925" spans="16:16" x14ac:dyDescent="0.3">
      <c r="P33925" s="1"/>
    </row>
    <row r="33926" spans="16:16" x14ac:dyDescent="0.3">
      <c r="P33926" s="1"/>
    </row>
    <row r="33927" spans="16:16" x14ac:dyDescent="0.3">
      <c r="P33927" s="1"/>
    </row>
    <row r="33928" spans="16:16" x14ac:dyDescent="0.3">
      <c r="P33928" s="1"/>
    </row>
    <row r="33929" spans="16:16" x14ac:dyDescent="0.3">
      <c r="P33929" s="1"/>
    </row>
    <row r="33930" spans="16:16" x14ac:dyDescent="0.3">
      <c r="P33930" s="1"/>
    </row>
    <row r="33931" spans="16:16" x14ac:dyDescent="0.3">
      <c r="P33931" s="1"/>
    </row>
    <row r="33932" spans="16:16" x14ac:dyDescent="0.3">
      <c r="P33932" s="1"/>
    </row>
    <row r="33933" spans="16:16" x14ac:dyDescent="0.3">
      <c r="P33933" s="1"/>
    </row>
    <row r="33934" spans="16:16" x14ac:dyDescent="0.3">
      <c r="P33934" s="1"/>
    </row>
    <row r="33935" spans="16:16" x14ac:dyDescent="0.3">
      <c r="P33935" s="1"/>
    </row>
    <row r="33936" spans="16:16" x14ac:dyDescent="0.3">
      <c r="P33936" s="1"/>
    </row>
    <row r="33937" spans="16:16" x14ac:dyDescent="0.3">
      <c r="P33937" s="1"/>
    </row>
    <row r="33938" spans="16:16" x14ac:dyDescent="0.3">
      <c r="P33938" s="1"/>
    </row>
    <row r="33939" spans="16:16" x14ac:dyDescent="0.3">
      <c r="P33939" s="1"/>
    </row>
    <row r="33940" spans="16:16" x14ac:dyDescent="0.3">
      <c r="P33940" s="1"/>
    </row>
    <row r="33941" spans="16:16" x14ac:dyDescent="0.3">
      <c r="P33941" s="1"/>
    </row>
    <row r="33942" spans="16:16" x14ac:dyDescent="0.3">
      <c r="P33942" s="1"/>
    </row>
    <row r="33943" spans="16:16" x14ac:dyDescent="0.3">
      <c r="P33943" s="1"/>
    </row>
    <row r="33944" spans="16:16" x14ac:dyDescent="0.3">
      <c r="P33944" s="1"/>
    </row>
    <row r="33945" spans="16:16" x14ac:dyDescent="0.3">
      <c r="P33945" s="1"/>
    </row>
    <row r="33946" spans="16:16" x14ac:dyDescent="0.3">
      <c r="P33946" s="1"/>
    </row>
    <row r="33947" spans="16:16" x14ac:dyDescent="0.3">
      <c r="P33947" s="1"/>
    </row>
    <row r="33948" spans="16:16" x14ac:dyDescent="0.3">
      <c r="P33948" s="1"/>
    </row>
    <row r="33949" spans="16:16" x14ac:dyDescent="0.3">
      <c r="P33949" s="1"/>
    </row>
    <row r="33950" spans="16:16" x14ac:dyDescent="0.3">
      <c r="P33950" s="1"/>
    </row>
    <row r="33951" spans="16:16" x14ac:dyDescent="0.3">
      <c r="P33951" s="1"/>
    </row>
    <row r="33952" spans="16:16" x14ac:dyDescent="0.3">
      <c r="P33952" s="1"/>
    </row>
    <row r="33953" spans="16:16" x14ac:dyDescent="0.3">
      <c r="P33953" s="1"/>
    </row>
    <row r="33954" spans="16:16" x14ac:dyDescent="0.3">
      <c r="P33954" s="1"/>
    </row>
    <row r="33955" spans="16:16" x14ac:dyDescent="0.3">
      <c r="P33955" s="1"/>
    </row>
    <row r="33956" spans="16:16" x14ac:dyDescent="0.3">
      <c r="P33956" s="1"/>
    </row>
    <row r="33957" spans="16:16" x14ac:dyDescent="0.3">
      <c r="P33957" s="1"/>
    </row>
    <row r="33958" spans="16:16" x14ac:dyDescent="0.3">
      <c r="P33958" s="1"/>
    </row>
    <row r="33959" spans="16:16" x14ac:dyDescent="0.3">
      <c r="P33959" s="1"/>
    </row>
    <row r="33960" spans="16:16" x14ac:dyDescent="0.3">
      <c r="P33960" s="1"/>
    </row>
    <row r="33961" spans="16:16" x14ac:dyDescent="0.3">
      <c r="P33961" s="1"/>
    </row>
    <row r="33962" spans="16:16" x14ac:dyDescent="0.3">
      <c r="P33962" s="1"/>
    </row>
    <row r="33963" spans="16:16" x14ac:dyDescent="0.3">
      <c r="P33963" s="1"/>
    </row>
    <row r="33964" spans="16:16" x14ac:dyDescent="0.3">
      <c r="P33964" s="1"/>
    </row>
    <row r="33965" spans="16:16" x14ac:dyDescent="0.3">
      <c r="P33965" s="1"/>
    </row>
    <row r="33966" spans="16:16" x14ac:dyDescent="0.3">
      <c r="P33966" s="1"/>
    </row>
    <row r="33967" spans="16:16" x14ac:dyDescent="0.3">
      <c r="P33967" s="1"/>
    </row>
    <row r="33968" spans="16:16" x14ac:dyDescent="0.3">
      <c r="P33968" s="1"/>
    </row>
    <row r="33969" spans="16:16" x14ac:dyDescent="0.3">
      <c r="P33969" s="1"/>
    </row>
    <row r="33970" spans="16:16" x14ac:dyDescent="0.3">
      <c r="P33970" s="1"/>
    </row>
    <row r="33971" spans="16:16" x14ac:dyDescent="0.3">
      <c r="P33971" s="1"/>
    </row>
    <row r="33972" spans="16:16" x14ac:dyDescent="0.3">
      <c r="P33972" s="1"/>
    </row>
    <row r="33973" spans="16:16" x14ac:dyDescent="0.3">
      <c r="P33973" s="1"/>
    </row>
    <row r="33974" spans="16:16" x14ac:dyDescent="0.3">
      <c r="P33974" s="1"/>
    </row>
    <row r="33975" spans="16:16" x14ac:dyDescent="0.3">
      <c r="P33975" s="1"/>
    </row>
    <row r="33976" spans="16:16" x14ac:dyDescent="0.3">
      <c r="P33976" s="1"/>
    </row>
    <row r="33977" spans="16:16" x14ac:dyDescent="0.3">
      <c r="P33977" s="1"/>
    </row>
    <row r="33978" spans="16:16" x14ac:dyDescent="0.3">
      <c r="P33978" s="1"/>
    </row>
    <row r="33979" spans="16:16" x14ac:dyDescent="0.3">
      <c r="P33979" s="1"/>
    </row>
    <row r="33980" spans="16:16" x14ac:dyDescent="0.3">
      <c r="P33980" s="1"/>
    </row>
    <row r="33981" spans="16:16" x14ac:dyDescent="0.3">
      <c r="P33981" s="1"/>
    </row>
    <row r="33982" spans="16:16" x14ac:dyDescent="0.3">
      <c r="P33982" s="1"/>
    </row>
    <row r="33983" spans="16:16" x14ac:dyDescent="0.3">
      <c r="P33983" s="1"/>
    </row>
    <row r="33984" spans="16:16" x14ac:dyDescent="0.3">
      <c r="P33984" s="1"/>
    </row>
    <row r="33985" spans="16:16" x14ac:dyDescent="0.3">
      <c r="P33985" s="1"/>
    </row>
    <row r="33986" spans="16:16" x14ac:dyDescent="0.3">
      <c r="P33986" s="1"/>
    </row>
    <row r="33987" spans="16:16" x14ac:dyDescent="0.3">
      <c r="P33987" s="1"/>
    </row>
    <row r="33988" spans="16:16" x14ac:dyDescent="0.3">
      <c r="P33988" s="1"/>
    </row>
    <row r="33989" spans="16:16" x14ac:dyDescent="0.3">
      <c r="P33989" s="1"/>
    </row>
    <row r="33990" spans="16:16" x14ac:dyDescent="0.3">
      <c r="P33990" s="1"/>
    </row>
    <row r="33991" spans="16:16" x14ac:dyDescent="0.3">
      <c r="P33991" s="1"/>
    </row>
    <row r="33992" spans="16:16" x14ac:dyDescent="0.3">
      <c r="P33992" s="1"/>
    </row>
    <row r="33993" spans="16:16" x14ac:dyDescent="0.3">
      <c r="P33993" s="1"/>
    </row>
    <row r="33994" spans="16:16" x14ac:dyDescent="0.3">
      <c r="P33994" s="1"/>
    </row>
    <row r="33995" spans="16:16" x14ac:dyDescent="0.3">
      <c r="P33995" s="1"/>
    </row>
    <row r="33996" spans="16:16" x14ac:dyDescent="0.3">
      <c r="P33996" s="1"/>
    </row>
    <row r="33997" spans="16:16" x14ac:dyDescent="0.3">
      <c r="P33997" s="1"/>
    </row>
    <row r="33998" spans="16:16" x14ac:dyDescent="0.3">
      <c r="P33998" s="1"/>
    </row>
    <row r="33999" spans="16:16" x14ac:dyDescent="0.3">
      <c r="P33999" s="1"/>
    </row>
    <row r="34000" spans="16:16" x14ac:dyDescent="0.3">
      <c r="P34000" s="1"/>
    </row>
    <row r="34001" spans="16:16" x14ac:dyDescent="0.3">
      <c r="P34001" s="1"/>
    </row>
    <row r="34002" spans="16:16" x14ac:dyDescent="0.3">
      <c r="P34002" s="1"/>
    </row>
    <row r="34003" spans="16:16" x14ac:dyDescent="0.3">
      <c r="P34003" s="1"/>
    </row>
    <row r="34004" spans="16:16" x14ac:dyDescent="0.3">
      <c r="P34004" s="1"/>
    </row>
    <row r="34005" spans="16:16" x14ac:dyDescent="0.3">
      <c r="P34005" s="1"/>
    </row>
    <row r="34006" spans="16:16" x14ac:dyDescent="0.3">
      <c r="P34006" s="1"/>
    </row>
    <row r="34007" spans="16:16" x14ac:dyDescent="0.3">
      <c r="P34007" s="1"/>
    </row>
    <row r="34008" spans="16:16" x14ac:dyDescent="0.3">
      <c r="P34008" s="1"/>
    </row>
    <row r="34009" spans="16:16" x14ac:dyDescent="0.3">
      <c r="P34009" s="1"/>
    </row>
    <row r="34010" spans="16:16" x14ac:dyDescent="0.3">
      <c r="P34010" s="1"/>
    </row>
    <row r="34011" spans="16:16" x14ac:dyDescent="0.3">
      <c r="P34011" s="1"/>
    </row>
    <row r="34012" spans="16:16" x14ac:dyDescent="0.3">
      <c r="P34012" s="1"/>
    </row>
    <row r="34013" spans="16:16" x14ac:dyDescent="0.3">
      <c r="P34013" s="1"/>
    </row>
    <row r="34014" spans="16:16" x14ac:dyDescent="0.3">
      <c r="P34014" s="1"/>
    </row>
    <row r="34015" spans="16:16" x14ac:dyDescent="0.3">
      <c r="P34015" s="1"/>
    </row>
    <row r="34016" spans="16:16" x14ac:dyDescent="0.3">
      <c r="P34016" s="1"/>
    </row>
    <row r="34017" spans="16:16" x14ac:dyDescent="0.3">
      <c r="P34017" s="1"/>
    </row>
    <row r="34018" spans="16:16" x14ac:dyDescent="0.3">
      <c r="P34018" s="1"/>
    </row>
    <row r="34019" spans="16:16" x14ac:dyDescent="0.3">
      <c r="P34019" s="1"/>
    </row>
    <row r="34020" spans="16:16" x14ac:dyDescent="0.3">
      <c r="P34020" s="1"/>
    </row>
    <row r="34021" spans="16:16" x14ac:dyDescent="0.3">
      <c r="P34021" s="1"/>
    </row>
    <row r="34022" spans="16:16" x14ac:dyDescent="0.3">
      <c r="P34022" s="1"/>
    </row>
    <row r="34023" spans="16:16" x14ac:dyDescent="0.3">
      <c r="P34023" s="1"/>
    </row>
    <row r="34024" spans="16:16" x14ac:dyDescent="0.3">
      <c r="P34024" s="1"/>
    </row>
    <row r="34025" spans="16:16" x14ac:dyDescent="0.3">
      <c r="P34025" s="1"/>
    </row>
    <row r="34026" spans="16:16" x14ac:dyDescent="0.3">
      <c r="P34026" s="1"/>
    </row>
    <row r="34027" spans="16:16" x14ac:dyDescent="0.3">
      <c r="P34027" s="1"/>
    </row>
    <row r="34028" spans="16:16" x14ac:dyDescent="0.3">
      <c r="P34028" s="1"/>
    </row>
    <row r="34029" spans="16:16" x14ac:dyDescent="0.3">
      <c r="P34029" s="1"/>
    </row>
    <row r="34030" spans="16:16" x14ac:dyDescent="0.3">
      <c r="P34030" s="1"/>
    </row>
    <row r="34031" spans="16:16" x14ac:dyDescent="0.3">
      <c r="P34031" s="1"/>
    </row>
    <row r="34032" spans="16:16" x14ac:dyDescent="0.3">
      <c r="P34032" s="1"/>
    </row>
    <row r="34033" spans="16:16" x14ac:dyDescent="0.3">
      <c r="P34033" s="1"/>
    </row>
    <row r="34034" spans="16:16" x14ac:dyDescent="0.3">
      <c r="P34034" s="1"/>
    </row>
    <row r="34035" spans="16:16" x14ac:dyDescent="0.3">
      <c r="P34035" s="1"/>
    </row>
    <row r="34036" spans="16:16" x14ac:dyDescent="0.3">
      <c r="P34036" s="1"/>
    </row>
    <row r="34037" spans="16:16" x14ac:dyDescent="0.3">
      <c r="P34037" s="1"/>
    </row>
    <row r="34038" spans="16:16" x14ac:dyDescent="0.3">
      <c r="P34038" s="1"/>
    </row>
    <row r="34039" spans="16:16" x14ac:dyDescent="0.3">
      <c r="P34039" s="1"/>
    </row>
    <row r="34040" spans="16:16" x14ac:dyDescent="0.3">
      <c r="P34040" s="1"/>
    </row>
    <row r="34041" spans="16:16" x14ac:dyDescent="0.3">
      <c r="P34041" s="1"/>
    </row>
    <row r="34042" spans="16:16" x14ac:dyDescent="0.3">
      <c r="P34042" s="1"/>
    </row>
    <row r="34043" spans="16:16" x14ac:dyDescent="0.3">
      <c r="P34043" s="1"/>
    </row>
    <row r="34044" spans="16:16" x14ac:dyDescent="0.3">
      <c r="P34044" s="1"/>
    </row>
    <row r="34045" spans="16:16" x14ac:dyDescent="0.3">
      <c r="P34045" s="1"/>
    </row>
    <row r="34046" spans="16:16" x14ac:dyDescent="0.3">
      <c r="P34046" s="1"/>
    </row>
    <row r="34047" spans="16:16" x14ac:dyDescent="0.3">
      <c r="P34047" s="1"/>
    </row>
    <row r="34048" spans="16:16" x14ac:dyDescent="0.3">
      <c r="P34048" s="1"/>
    </row>
    <row r="34049" spans="16:16" x14ac:dyDescent="0.3">
      <c r="P34049" s="1"/>
    </row>
    <row r="34050" spans="16:16" x14ac:dyDescent="0.3">
      <c r="P34050" s="1"/>
    </row>
    <row r="34051" spans="16:16" x14ac:dyDescent="0.3">
      <c r="P34051" s="1"/>
    </row>
    <row r="34052" spans="16:16" x14ac:dyDescent="0.3">
      <c r="P34052" s="1"/>
    </row>
    <row r="34053" spans="16:16" x14ac:dyDescent="0.3">
      <c r="P34053" s="1"/>
    </row>
    <row r="34054" spans="16:16" x14ac:dyDescent="0.3">
      <c r="P34054" s="1"/>
    </row>
    <row r="34055" spans="16:16" x14ac:dyDescent="0.3">
      <c r="P34055" s="1"/>
    </row>
    <row r="34056" spans="16:16" x14ac:dyDescent="0.3">
      <c r="P34056" s="1"/>
    </row>
    <row r="34057" spans="16:16" x14ac:dyDescent="0.3">
      <c r="P34057" s="1"/>
    </row>
    <row r="34058" spans="16:16" x14ac:dyDescent="0.3">
      <c r="P34058" s="1"/>
    </row>
    <row r="34059" spans="16:16" x14ac:dyDescent="0.3">
      <c r="P34059" s="1"/>
    </row>
    <row r="34060" spans="16:16" x14ac:dyDescent="0.3">
      <c r="P34060" s="1"/>
    </row>
    <row r="34061" spans="16:16" x14ac:dyDescent="0.3">
      <c r="P34061" s="1"/>
    </row>
    <row r="34062" spans="16:16" x14ac:dyDescent="0.3">
      <c r="P34062" s="1"/>
    </row>
    <row r="34063" spans="16:16" x14ac:dyDescent="0.3">
      <c r="P34063" s="1"/>
    </row>
    <row r="34064" spans="16:16" x14ac:dyDescent="0.3">
      <c r="P34064" s="1"/>
    </row>
    <row r="34065" spans="16:16" x14ac:dyDescent="0.3">
      <c r="P34065" s="1"/>
    </row>
    <row r="34066" spans="16:16" x14ac:dyDescent="0.3">
      <c r="P34066" s="1"/>
    </row>
    <row r="34067" spans="16:16" x14ac:dyDescent="0.3">
      <c r="P34067" s="1"/>
    </row>
    <row r="34068" spans="16:16" x14ac:dyDescent="0.3">
      <c r="P34068" s="1"/>
    </row>
    <row r="34069" spans="16:16" x14ac:dyDescent="0.3">
      <c r="P34069" s="1"/>
    </row>
    <row r="34070" spans="16:16" x14ac:dyDescent="0.3">
      <c r="P34070" s="1"/>
    </row>
    <row r="34071" spans="16:16" x14ac:dyDescent="0.3">
      <c r="P34071" s="1"/>
    </row>
    <row r="34072" spans="16:16" x14ac:dyDescent="0.3">
      <c r="P34072" s="1"/>
    </row>
    <row r="34073" spans="16:16" x14ac:dyDescent="0.3">
      <c r="P34073" s="1"/>
    </row>
    <row r="34074" spans="16:16" x14ac:dyDescent="0.3">
      <c r="P34074" s="1"/>
    </row>
    <row r="34075" spans="16:16" x14ac:dyDescent="0.3">
      <c r="P34075" s="1"/>
    </row>
    <row r="34076" spans="16:16" x14ac:dyDescent="0.3">
      <c r="P34076" s="1"/>
    </row>
    <row r="34077" spans="16:16" x14ac:dyDescent="0.3">
      <c r="P34077" s="1"/>
    </row>
    <row r="34078" spans="16:16" x14ac:dyDescent="0.3">
      <c r="P34078" s="1"/>
    </row>
    <row r="34079" spans="16:16" x14ac:dyDescent="0.3">
      <c r="P34079" s="1"/>
    </row>
    <row r="34080" spans="16:16" x14ac:dyDescent="0.3">
      <c r="P34080" s="1"/>
    </row>
    <row r="34081" spans="16:16" x14ac:dyDescent="0.3">
      <c r="P34081" s="1"/>
    </row>
    <row r="34082" spans="16:16" x14ac:dyDescent="0.3">
      <c r="P34082" s="1"/>
    </row>
    <row r="34083" spans="16:16" x14ac:dyDescent="0.3">
      <c r="P34083" s="1"/>
    </row>
    <row r="34084" spans="16:16" x14ac:dyDescent="0.3">
      <c r="P34084" s="1"/>
    </row>
    <row r="34085" spans="16:16" x14ac:dyDescent="0.3">
      <c r="P34085" s="1"/>
    </row>
    <row r="34086" spans="16:16" x14ac:dyDescent="0.3">
      <c r="P34086" s="1"/>
    </row>
    <row r="34087" spans="16:16" x14ac:dyDescent="0.3">
      <c r="P34087" s="1"/>
    </row>
    <row r="34088" spans="16:16" x14ac:dyDescent="0.3">
      <c r="P34088" s="1"/>
    </row>
    <row r="34089" spans="16:16" x14ac:dyDescent="0.3">
      <c r="P34089" s="1"/>
    </row>
    <row r="34090" spans="16:16" x14ac:dyDescent="0.3">
      <c r="P34090" s="1"/>
    </row>
    <row r="34091" spans="16:16" x14ac:dyDescent="0.3">
      <c r="P34091" s="1"/>
    </row>
    <row r="34092" spans="16:16" x14ac:dyDescent="0.3">
      <c r="P34092" s="1"/>
    </row>
    <row r="34093" spans="16:16" x14ac:dyDescent="0.3">
      <c r="P34093" s="1"/>
    </row>
    <row r="34094" spans="16:16" x14ac:dyDescent="0.3">
      <c r="P34094" s="1"/>
    </row>
    <row r="34095" spans="16:16" x14ac:dyDescent="0.3">
      <c r="P34095" s="1"/>
    </row>
    <row r="34096" spans="16:16" x14ac:dyDescent="0.3">
      <c r="P34096" s="1"/>
    </row>
    <row r="34097" spans="16:16" x14ac:dyDescent="0.3">
      <c r="P34097" s="1"/>
    </row>
    <row r="34098" spans="16:16" x14ac:dyDescent="0.3">
      <c r="P34098" s="1"/>
    </row>
    <row r="34099" spans="16:16" x14ac:dyDescent="0.3">
      <c r="P34099" s="1"/>
    </row>
    <row r="34100" spans="16:16" x14ac:dyDescent="0.3">
      <c r="P34100" s="1"/>
    </row>
    <row r="34101" spans="16:16" x14ac:dyDescent="0.3">
      <c r="P34101" s="1"/>
    </row>
    <row r="34102" spans="16:16" x14ac:dyDescent="0.3">
      <c r="P34102" s="1"/>
    </row>
    <row r="34103" spans="16:16" x14ac:dyDescent="0.3">
      <c r="P34103" s="1"/>
    </row>
    <row r="34104" spans="16:16" x14ac:dyDescent="0.3">
      <c r="P34104" s="1"/>
    </row>
    <row r="34105" spans="16:16" x14ac:dyDescent="0.3">
      <c r="P34105" s="1"/>
    </row>
    <row r="34106" spans="16:16" x14ac:dyDescent="0.3">
      <c r="P34106" s="1"/>
    </row>
    <row r="34107" spans="16:16" x14ac:dyDescent="0.3">
      <c r="P34107" s="1"/>
    </row>
    <row r="34108" spans="16:16" x14ac:dyDescent="0.3">
      <c r="P34108" s="1"/>
    </row>
    <row r="34109" spans="16:16" x14ac:dyDescent="0.3">
      <c r="P34109" s="1"/>
    </row>
    <row r="34110" spans="16:16" x14ac:dyDescent="0.3">
      <c r="P34110" s="1"/>
    </row>
    <row r="34111" spans="16:16" x14ac:dyDescent="0.3">
      <c r="P34111" s="1"/>
    </row>
    <row r="34112" spans="16:16" x14ac:dyDescent="0.3">
      <c r="P34112" s="1"/>
    </row>
    <row r="34113" spans="16:16" x14ac:dyDescent="0.3">
      <c r="P34113" s="1"/>
    </row>
    <row r="34114" spans="16:16" x14ac:dyDescent="0.3">
      <c r="P34114" s="1"/>
    </row>
    <row r="34115" spans="16:16" x14ac:dyDescent="0.3">
      <c r="P34115" s="1"/>
    </row>
    <row r="34116" spans="16:16" x14ac:dyDescent="0.3">
      <c r="P34116" s="1"/>
    </row>
    <row r="34117" spans="16:16" x14ac:dyDescent="0.3">
      <c r="P34117" s="1"/>
    </row>
    <row r="34118" spans="16:16" x14ac:dyDescent="0.3">
      <c r="P34118" s="1"/>
    </row>
    <row r="34119" spans="16:16" x14ac:dyDescent="0.3">
      <c r="P34119" s="1"/>
    </row>
    <row r="34120" spans="16:16" x14ac:dyDescent="0.3">
      <c r="P34120" s="1"/>
    </row>
    <row r="34121" spans="16:16" x14ac:dyDescent="0.3">
      <c r="P34121" s="1"/>
    </row>
    <row r="34122" spans="16:16" x14ac:dyDescent="0.3">
      <c r="P34122" s="1"/>
    </row>
    <row r="34123" spans="16:16" x14ac:dyDescent="0.3">
      <c r="P34123" s="1"/>
    </row>
    <row r="34124" spans="16:16" x14ac:dyDescent="0.3">
      <c r="P34124" s="1"/>
    </row>
    <row r="34125" spans="16:16" x14ac:dyDescent="0.3">
      <c r="P34125" s="1"/>
    </row>
    <row r="34126" spans="16:16" x14ac:dyDescent="0.3">
      <c r="P34126" s="1"/>
    </row>
    <row r="34127" spans="16:16" x14ac:dyDescent="0.3">
      <c r="P34127" s="1"/>
    </row>
    <row r="34128" spans="16:16" x14ac:dyDescent="0.3">
      <c r="P34128" s="1"/>
    </row>
    <row r="34129" spans="16:16" x14ac:dyDescent="0.3">
      <c r="P34129" s="1"/>
    </row>
    <row r="34130" spans="16:16" x14ac:dyDescent="0.3">
      <c r="P34130" s="1"/>
    </row>
    <row r="34131" spans="16:16" x14ac:dyDescent="0.3">
      <c r="P34131" s="1"/>
    </row>
    <row r="34132" spans="16:16" x14ac:dyDescent="0.3">
      <c r="P34132" s="1"/>
    </row>
    <row r="34133" spans="16:16" x14ac:dyDescent="0.3">
      <c r="P34133" s="1"/>
    </row>
    <row r="34134" spans="16:16" x14ac:dyDescent="0.3">
      <c r="P34134" s="1"/>
    </row>
    <row r="34135" spans="16:16" x14ac:dyDescent="0.3">
      <c r="P34135" s="1"/>
    </row>
    <row r="34136" spans="16:16" x14ac:dyDescent="0.3">
      <c r="P34136" s="1"/>
    </row>
    <row r="34137" spans="16:16" x14ac:dyDescent="0.3">
      <c r="P34137" s="1"/>
    </row>
    <row r="34138" spans="16:16" x14ac:dyDescent="0.3">
      <c r="P34138" s="1"/>
    </row>
    <row r="34139" spans="16:16" x14ac:dyDescent="0.3">
      <c r="P34139" s="1"/>
    </row>
    <row r="34140" spans="16:16" x14ac:dyDescent="0.3">
      <c r="P34140" s="1"/>
    </row>
    <row r="34141" spans="16:16" x14ac:dyDescent="0.3">
      <c r="P34141" s="1"/>
    </row>
    <row r="34142" spans="16:16" x14ac:dyDescent="0.3">
      <c r="P34142" s="1"/>
    </row>
    <row r="34143" spans="16:16" x14ac:dyDescent="0.3">
      <c r="P34143" s="1"/>
    </row>
    <row r="34144" spans="16:16" x14ac:dyDescent="0.3">
      <c r="P34144" s="1"/>
    </row>
    <row r="34145" spans="16:16" x14ac:dyDescent="0.3">
      <c r="P34145" s="1"/>
    </row>
    <row r="34146" spans="16:16" x14ac:dyDescent="0.3">
      <c r="P34146" s="1"/>
    </row>
    <row r="34147" spans="16:16" x14ac:dyDescent="0.3">
      <c r="P34147" s="1"/>
    </row>
    <row r="34148" spans="16:16" x14ac:dyDescent="0.3">
      <c r="P34148" s="1"/>
    </row>
    <row r="34149" spans="16:16" x14ac:dyDescent="0.3">
      <c r="P34149" s="1"/>
    </row>
    <row r="34150" spans="16:16" x14ac:dyDescent="0.3">
      <c r="P34150" s="1"/>
    </row>
    <row r="34151" spans="16:16" x14ac:dyDescent="0.3">
      <c r="P34151" s="1"/>
    </row>
    <row r="34152" spans="16:16" x14ac:dyDescent="0.3">
      <c r="P34152" s="1"/>
    </row>
    <row r="34153" spans="16:16" x14ac:dyDescent="0.3">
      <c r="P34153" s="1"/>
    </row>
    <row r="34154" spans="16:16" x14ac:dyDescent="0.3">
      <c r="P34154" s="1"/>
    </row>
    <row r="34155" spans="16:16" x14ac:dyDescent="0.3">
      <c r="P34155" s="1"/>
    </row>
    <row r="34156" spans="16:16" x14ac:dyDescent="0.3">
      <c r="P34156" s="1"/>
    </row>
    <row r="34157" spans="16:16" x14ac:dyDescent="0.3">
      <c r="P34157" s="1"/>
    </row>
    <row r="34158" spans="16:16" x14ac:dyDescent="0.3">
      <c r="P34158" s="1"/>
    </row>
    <row r="34159" spans="16:16" x14ac:dyDescent="0.3">
      <c r="P34159" s="1"/>
    </row>
    <row r="34160" spans="16:16" x14ac:dyDescent="0.3">
      <c r="P34160" s="1"/>
    </row>
    <row r="34161" spans="16:16" x14ac:dyDescent="0.3">
      <c r="P34161" s="1"/>
    </row>
    <row r="34162" spans="16:16" x14ac:dyDescent="0.3">
      <c r="P34162" s="1"/>
    </row>
    <row r="34163" spans="16:16" x14ac:dyDescent="0.3">
      <c r="P34163" s="1"/>
    </row>
    <row r="34164" spans="16:16" x14ac:dyDescent="0.3">
      <c r="P34164" s="1"/>
    </row>
    <row r="34165" spans="16:16" x14ac:dyDescent="0.3">
      <c r="P34165" s="1"/>
    </row>
    <row r="34166" spans="16:16" x14ac:dyDescent="0.3">
      <c r="P34166" s="1"/>
    </row>
    <row r="34167" spans="16:16" x14ac:dyDescent="0.3">
      <c r="P34167" s="1"/>
    </row>
    <row r="34168" spans="16:16" x14ac:dyDescent="0.3">
      <c r="P34168" s="1"/>
    </row>
    <row r="34169" spans="16:16" x14ac:dyDescent="0.3">
      <c r="P34169" s="1"/>
    </row>
    <row r="34170" spans="16:16" x14ac:dyDescent="0.3">
      <c r="P34170" s="1"/>
    </row>
    <row r="34171" spans="16:16" x14ac:dyDescent="0.3">
      <c r="P34171" s="1"/>
    </row>
    <row r="34172" spans="16:16" x14ac:dyDescent="0.3">
      <c r="P34172" s="1"/>
    </row>
    <row r="34173" spans="16:16" x14ac:dyDescent="0.3">
      <c r="P34173" s="1"/>
    </row>
    <row r="34174" spans="16:16" x14ac:dyDescent="0.3">
      <c r="P34174" s="1"/>
    </row>
    <row r="34175" spans="16:16" x14ac:dyDescent="0.3">
      <c r="P34175" s="1"/>
    </row>
    <row r="34176" spans="16:16" x14ac:dyDescent="0.3">
      <c r="P34176" s="1"/>
    </row>
    <row r="34177" spans="16:16" x14ac:dyDescent="0.3">
      <c r="P34177" s="1"/>
    </row>
    <row r="34178" spans="16:16" x14ac:dyDescent="0.3">
      <c r="P34178" s="1"/>
    </row>
    <row r="34179" spans="16:16" x14ac:dyDescent="0.3">
      <c r="P34179" s="1"/>
    </row>
    <row r="34180" spans="16:16" x14ac:dyDescent="0.3">
      <c r="P34180" s="1"/>
    </row>
    <row r="34181" spans="16:16" x14ac:dyDescent="0.3">
      <c r="P34181" s="1"/>
    </row>
    <row r="34182" spans="16:16" x14ac:dyDescent="0.3">
      <c r="P34182" s="1"/>
    </row>
    <row r="34183" spans="16:16" x14ac:dyDescent="0.3">
      <c r="P34183" s="1"/>
    </row>
    <row r="34184" spans="16:16" x14ac:dyDescent="0.3">
      <c r="P34184" s="1"/>
    </row>
    <row r="34185" spans="16:16" x14ac:dyDescent="0.3">
      <c r="P34185" s="1"/>
    </row>
    <row r="34186" spans="16:16" x14ac:dyDescent="0.3">
      <c r="P34186" s="1"/>
    </row>
    <row r="34187" spans="16:16" x14ac:dyDescent="0.3">
      <c r="P34187" s="1"/>
    </row>
    <row r="34188" spans="16:16" x14ac:dyDescent="0.3">
      <c r="P34188" s="1"/>
    </row>
    <row r="34189" spans="16:16" x14ac:dyDescent="0.3">
      <c r="P34189" s="1"/>
    </row>
    <row r="34190" spans="16:16" x14ac:dyDescent="0.3">
      <c r="P34190" s="1"/>
    </row>
    <row r="34191" spans="16:16" x14ac:dyDescent="0.3">
      <c r="P34191" s="1"/>
    </row>
    <row r="34192" spans="16:16" x14ac:dyDescent="0.3">
      <c r="P34192" s="1"/>
    </row>
    <row r="34193" spans="16:16" x14ac:dyDescent="0.3">
      <c r="P34193" s="1"/>
    </row>
    <row r="34194" spans="16:16" x14ac:dyDescent="0.3">
      <c r="P34194" s="1"/>
    </row>
    <row r="34195" spans="16:16" x14ac:dyDescent="0.3">
      <c r="P34195" s="1"/>
    </row>
    <row r="34196" spans="16:16" x14ac:dyDescent="0.3">
      <c r="P34196" s="1"/>
    </row>
    <row r="34197" spans="16:16" x14ac:dyDescent="0.3">
      <c r="P34197" s="1"/>
    </row>
    <row r="34198" spans="16:16" x14ac:dyDescent="0.3">
      <c r="P34198" s="1"/>
    </row>
    <row r="34199" spans="16:16" x14ac:dyDescent="0.3">
      <c r="P34199" s="1"/>
    </row>
    <row r="34200" spans="16:16" x14ac:dyDescent="0.3">
      <c r="P34200" s="1"/>
    </row>
    <row r="34201" spans="16:16" x14ac:dyDescent="0.3">
      <c r="P34201" s="1"/>
    </row>
    <row r="34202" spans="16:16" x14ac:dyDescent="0.3">
      <c r="P34202" s="1"/>
    </row>
    <row r="34203" spans="16:16" x14ac:dyDescent="0.3">
      <c r="P34203" s="1"/>
    </row>
    <row r="34204" spans="16:16" x14ac:dyDescent="0.3">
      <c r="P34204" s="1"/>
    </row>
    <row r="34205" spans="16:16" x14ac:dyDescent="0.3">
      <c r="P34205" s="1"/>
    </row>
    <row r="34206" spans="16:16" x14ac:dyDescent="0.3">
      <c r="P34206" s="1"/>
    </row>
    <row r="34207" spans="16:16" x14ac:dyDescent="0.3">
      <c r="P34207" s="1"/>
    </row>
    <row r="34208" spans="16:16" x14ac:dyDescent="0.3">
      <c r="P34208" s="1"/>
    </row>
    <row r="34209" spans="16:16" x14ac:dyDescent="0.3">
      <c r="P34209" s="1"/>
    </row>
    <row r="34210" spans="16:16" x14ac:dyDescent="0.3">
      <c r="P34210" s="1"/>
    </row>
    <row r="34211" spans="16:16" x14ac:dyDescent="0.3">
      <c r="P34211" s="1"/>
    </row>
    <row r="34212" spans="16:16" x14ac:dyDescent="0.3">
      <c r="P34212" s="1"/>
    </row>
    <row r="34213" spans="16:16" x14ac:dyDescent="0.3">
      <c r="P34213" s="1"/>
    </row>
    <row r="34214" spans="16:16" x14ac:dyDescent="0.3">
      <c r="P34214" s="1"/>
    </row>
    <row r="34215" spans="16:16" x14ac:dyDescent="0.3">
      <c r="P34215" s="1"/>
    </row>
    <row r="34216" spans="16:16" x14ac:dyDescent="0.3">
      <c r="P34216" s="1"/>
    </row>
    <row r="34217" spans="16:16" x14ac:dyDescent="0.3">
      <c r="P34217" s="1"/>
    </row>
    <row r="34218" spans="16:16" x14ac:dyDescent="0.3">
      <c r="P34218" s="1"/>
    </row>
    <row r="34219" spans="16:16" x14ac:dyDescent="0.3">
      <c r="P34219" s="1"/>
    </row>
    <row r="34220" spans="16:16" x14ac:dyDescent="0.3">
      <c r="P34220" s="1"/>
    </row>
    <row r="34221" spans="16:16" x14ac:dyDescent="0.3">
      <c r="P34221" s="1"/>
    </row>
    <row r="34222" spans="16:16" x14ac:dyDescent="0.3">
      <c r="P34222" s="1"/>
    </row>
    <row r="34223" spans="16:16" x14ac:dyDescent="0.3">
      <c r="P34223" s="1"/>
    </row>
    <row r="34224" spans="16:16" x14ac:dyDescent="0.3">
      <c r="P34224" s="1"/>
    </row>
    <row r="34225" spans="16:16" x14ac:dyDescent="0.3">
      <c r="P34225" s="1"/>
    </row>
    <row r="34226" spans="16:16" x14ac:dyDescent="0.3">
      <c r="P34226" s="1"/>
    </row>
    <row r="34227" spans="16:16" x14ac:dyDescent="0.3">
      <c r="P34227" s="1"/>
    </row>
    <row r="34228" spans="16:16" x14ac:dyDescent="0.3">
      <c r="P34228" s="1"/>
    </row>
    <row r="34229" spans="16:16" x14ac:dyDescent="0.3">
      <c r="P34229" s="1"/>
    </row>
    <row r="34230" spans="16:16" x14ac:dyDescent="0.3">
      <c r="P34230" s="1"/>
    </row>
    <row r="34231" spans="16:16" x14ac:dyDescent="0.3">
      <c r="P34231" s="1"/>
    </row>
    <row r="34232" spans="16:16" x14ac:dyDescent="0.3">
      <c r="P34232" s="1"/>
    </row>
    <row r="34233" spans="16:16" x14ac:dyDescent="0.3">
      <c r="P34233" s="1"/>
    </row>
    <row r="34234" spans="16:16" x14ac:dyDescent="0.3">
      <c r="P34234" s="1"/>
    </row>
    <row r="34235" spans="16:16" x14ac:dyDescent="0.3">
      <c r="P34235" s="1"/>
    </row>
    <row r="34236" spans="16:16" x14ac:dyDescent="0.3">
      <c r="P34236" s="1"/>
    </row>
    <row r="34237" spans="16:16" x14ac:dyDescent="0.3">
      <c r="P34237" s="1"/>
    </row>
    <row r="34238" spans="16:16" x14ac:dyDescent="0.3">
      <c r="P34238" s="1"/>
    </row>
    <row r="34239" spans="16:16" x14ac:dyDescent="0.3">
      <c r="P34239" s="1"/>
    </row>
    <row r="34240" spans="16:16" x14ac:dyDescent="0.3">
      <c r="P34240" s="1"/>
    </row>
    <row r="34241" spans="16:16" x14ac:dyDescent="0.3">
      <c r="P34241" s="1"/>
    </row>
    <row r="34242" spans="16:16" x14ac:dyDescent="0.3">
      <c r="P34242" s="1"/>
    </row>
    <row r="34243" spans="16:16" x14ac:dyDescent="0.3">
      <c r="P34243" s="1"/>
    </row>
    <row r="34244" spans="16:16" x14ac:dyDescent="0.3">
      <c r="P34244" s="1"/>
    </row>
    <row r="34245" spans="16:16" x14ac:dyDescent="0.3">
      <c r="P34245" s="1"/>
    </row>
    <row r="34246" spans="16:16" x14ac:dyDescent="0.3">
      <c r="P34246" s="1"/>
    </row>
    <row r="34247" spans="16:16" x14ac:dyDescent="0.3">
      <c r="P34247" s="1"/>
    </row>
    <row r="34248" spans="16:16" x14ac:dyDescent="0.3">
      <c r="P34248" s="1"/>
    </row>
    <row r="34249" spans="16:16" x14ac:dyDescent="0.3">
      <c r="P34249" s="1"/>
    </row>
    <row r="34250" spans="16:16" x14ac:dyDescent="0.3">
      <c r="P34250" s="1"/>
    </row>
    <row r="34251" spans="16:16" x14ac:dyDescent="0.3">
      <c r="P34251" s="1"/>
    </row>
    <row r="34252" spans="16:16" x14ac:dyDescent="0.3">
      <c r="P34252" s="1"/>
    </row>
    <row r="34253" spans="16:16" x14ac:dyDescent="0.3">
      <c r="P34253" s="1"/>
    </row>
    <row r="34254" spans="16:16" x14ac:dyDescent="0.3">
      <c r="P34254" s="1"/>
    </row>
    <row r="34255" spans="16:16" x14ac:dyDescent="0.3">
      <c r="P34255" s="1"/>
    </row>
    <row r="34256" spans="16:16" x14ac:dyDescent="0.3">
      <c r="P34256" s="1"/>
    </row>
    <row r="34257" spans="16:16" x14ac:dyDescent="0.3">
      <c r="P34257" s="1"/>
    </row>
    <row r="34258" spans="16:16" x14ac:dyDescent="0.3">
      <c r="P34258" s="1"/>
    </row>
    <row r="34259" spans="16:16" x14ac:dyDescent="0.3">
      <c r="P34259" s="1"/>
    </row>
    <row r="34260" spans="16:16" x14ac:dyDescent="0.3">
      <c r="P34260" s="1"/>
    </row>
    <row r="34261" spans="16:16" x14ac:dyDescent="0.3">
      <c r="P34261" s="1"/>
    </row>
    <row r="34262" spans="16:16" x14ac:dyDescent="0.3">
      <c r="P34262" s="1"/>
    </row>
    <row r="34263" spans="16:16" x14ac:dyDescent="0.3">
      <c r="P34263" s="1"/>
    </row>
    <row r="34264" spans="16:16" x14ac:dyDescent="0.3">
      <c r="P34264" s="1"/>
    </row>
    <row r="34265" spans="16:16" x14ac:dyDescent="0.3">
      <c r="P34265" s="1"/>
    </row>
    <row r="34266" spans="16:16" x14ac:dyDescent="0.3">
      <c r="P34266" s="1"/>
    </row>
    <row r="34267" spans="16:16" x14ac:dyDescent="0.3">
      <c r="P34267" s="1"/>
    </row>
    <row r="34268" spans="16:16" x14ac:dyDescent="0.3">
      <c r="P34268" s="1"/>
    </row>
    <row r="34269" spans="16:16" x14ac:dyDescent="0.3">
      <c r="P34269" s="1"/>
    </row>
    <row r="34270" spans="16:16" x14ac:dyDescent="0.3">
      <c r="P34270" s="1"/>
    </row>
    <row r="34271" spans="16:16" x14ac:dyDescent="0.3">
      <c r="P34271" s="1"/>
    </row>
    <row r="34272" spans="16:16" x14ac:dyDescent="0.3">
      <c r="P34272" s="1"/>
    </row>
    <row r="34273" spans="16:16" x14ac:dyDescent="0.3">
      <c r="P34273" s="1"/>
    </row>
    <row r="34274" spans="16:16" x14ac:dyDescent="0.3">
      <c r="P34274" s="1"/>
    </row>
    <row r="34275" spans="16:16" x14ac:dyDescent="0.3">
      <c r="P34275" s="1"/>
    </row>
    <row r="34276" spans="16:16" x14ac:dyDescent="0.3">
      <c r="P34276" s="1"/>
    </row>
    <row r="34277" spans="16:16" x14ac:dyDescent="0.3">
      <c r="P34277" s="1"/>
    </row>
    <row r="34278" spans="16:16" x14ac:dyDescent="0.3">
      <c r="P34278" s="1"/>
    </row>
    <row r="34279" spans="16:16" x14ac:dyDescent="0.3">
      <c r="P34279" s="1"/>
    </row>
    <row r="34280" spans="16:16" x14ac:dyDescent="0.3">
      <c r="P34280" s="1"/>
    </row>
    <row r="34281" spans="16:16" x14ac:dyDescent="0.3">
      <c r="P34281" s="1"/>
    </row>
    <row r="34282" spans="16:16" x14ac:dyDescent="0.3">
      <c r="P34282" s="1"/>
    </row>
    <row r="34283" spans="16:16" x14ac:dyDescent="0.3">
      <c r="P34283" s="1"/>
    </row>
    <row r="34284" spans="16:16" x14ac:dyDescent="0.3">
      <c r="P34284" s="1"/>
    </row>
    <row r="34285" spans="16:16" x14ac:dyDescent="0.3">
      <c r="P34285" s="1"/>
    </row>
    <row r="34286" spans="16:16" x14ac:dyDescent="0.3">
      <c r="P34286" s="1"/>
    </row>
    <row r="34287" spans="16:16" x14ac:dyDescent="0.3">
      <c r="P34287" s="1"/>
    </row>
    <row r="34288" spans="16:16" x14ac:dyDescent="0.3">
      <c r="P34288" s="1"/>
    </row>
    <row r="34289" spans="16:16" x14ac:dyDescent="0.3">
      <c r="P34289" s="1"/>
    </row>
    <row r="34290" spans="16:16" x14ac:dyDescent="0.3">
      <c r="P34290" s="1"/>
    </row>
    <row r="34291" spans="16:16" x14ac:dyDescent="0.3">
      <c r="P34291" s="1"/>
    </row>
    <row r="34292" spans="16:16" x14ac:dyDescent="0.3">
      <c r="P34292" s="1"/>
    </row>
    <row r="34293" spans="16:16" x14ac:dyDescent="0.3">
      <c r="P34293" s="1"/>
    </row>
    <row r="34294" spans="16:16" x14ac:dyDescent="0.3">
      <c r="P34294" s="1"/>
    </row>
    <row r="34295" spans="16:16" x14ac:dyDescent="0.3">
      <c r="P34295" s="1"/>
    </row>
    <row r="34296" spans="16:16" x14ac:dyDescent="0.3">
      <c r="P34296" s="1"/>
    </row>
    <row r="34297" spans="16:16" x14ac:dyDescent="0.3">
      <c r="P34297" s="1"/>
    </row>
    <row r="34298" spans="16:16" x14ac:dyDescent="0.3">
      <c r="P34298" s="1"/>
    </row>
    <row r="34299" spans="16:16" x14ac:dyDescent="0.3">
      <c r="P34299" s="1"/>
    </row>
    <row r="34300" spans="16:16" x14ac:dyDescent="0.3">
      <c r="P34300" s="1"/>
    </row>
    <row r="34301" spans="16:16" x14ac:dyDescent="0.3">
      <c r="P34301" s="1"/>
    </row>
    <row r="34302" spans="16:16" x14ac:dyDescent="0.3">
      <c r="P34302" s="1"/>
    </row>
    <row r="34303" spans="16:16" x14ac:dyDescent="0.3">
      <c r="P34303" s="1"/>
    </row>
    <row r="34304" spans="16:16" x14ac:dyDescent="0.3">
      <c r="P34304" s="1"/>
    </row>
    <row r="34305" spans="16:16" x14ac:dyDescent="0.3">
      <c r="P34305" s="1"/>
    </row>
    <row r="34306" spans="16:16" x14ac:dyDescent="0.3">
      <c r="P34306" s="1"/>
    </row>
    <row r="34307" spans="16:16" x14ac:dyDescent="0.3">
      <c r="P34307" s="1"/>
    </row>
    <row r="34308" spans="16:16" x14ac:dyDescent="0.3">
      <c r="P34308" s="1"/>
    </row>
    <row r="34309" spans="16:16" x14ac:dyDescent="0.3">
      <c r="P34309" s="1"/>
    </row>
    <row r="34310" spans="16:16" x14ac:dyDescent="0.3">
      <c r="P34310" s="1"/>
    </row>
    <row r="34311" spans="16:16" x14ac:dyDescent="0.3">
      <c r="P34311" s="1"/>
    </row>
    <row r="34312" spans="16:16" x14ac:dyDescent="0.3">
      <c r="P34312" s="1"/>
    </row>
    <row r="34313" spans="16:16" x14ac:dyDescent="0.3">
      <c r="P34313" s="1"/>
    </row>
    <row r="34314" spans="16:16" x14ac:dyDescent="0.3">
      <c r="P34314" s="1"/>
    </row>
    <row r="34315" spans="16:16" x14ac:dyDescent="0.3">
      <c r="P34315" s="1"/>
    </row>
    <row r="34316" spans="16:16" x14ac:dyDescent="0.3">
      <c r="P34316" s="1"/>
    </row>
    <row r="34317" spans="16:16" x14ac:dyDescent="0.3">
      <c r="P34317" s="1"/>
    </row>
    <row r="34318" spans="16:16" x14ac:dyDescent="0.3">
      <c r="P34318" s="1"/>
    </row>
    <row r="34319" spans="16:16" x14ac:dyDescent="0.3">
      <c r="P34319" s="1"/>
    </row>
    <row r="34320" spans="16:16" x14ac:dyDescent="0.3">
      <c r="P34320" s="1"/>
    </row>
    <row r="34321" spans="16:16" x14ac:dyDescent="0.3">
      <c r="P34321" s="1"/>
    </row>
    <row r="34322" spans="16:16" x14ac:dyDescent="0.3">
      <c r="P34322" s="1"/>
    </row>
    <row r="34323" spans="16:16" x14ac:dyDescent="0.3">
      <c r="P34323" s="1"/>
    </row>
    <row r="34324" spans="16:16" x14ac:dyDescent="0.3">
      <c r="P34324" s="1"/>
    </row>
    <row r="34325" spans="16:16" x14ac:dyDescent="0.3">
      <c r="P34325" s="1"/>
    </row>
    <row r="34326" spans="16:16" x14ac:dyDescent="0.3">
      <c r="P34326" s="1"/>
    </row>
    <row r="34327" spans="16:16" x14ac:dyDescent="0.3">
      <c r="P34327" s="1"/>
    </row>
    <row r="34328" spans="16:16" x14ac:dyDescent="0.3">
      <c r="P34328" s="1"/>
    </row>
    <row r="34329" spans="16:16" x14ac:dyDescent="0.3">
      <c r="P34329" s="1"/>
    </row>
    <row r="34330" spans="16:16" x14ac:dyDescent="0.3">
      <c r="P34330" s="1"/>
    </row>
    <row r="34331" spans="16:16" x14ac:dyDescent="0.3">
      <c r="P34331" s="1"/>
    </row>
    <row r="34332" spans="16:16" x14ac:dyDescent="0.3">
      <c r="P34332" s="1"/>
    </row>
    <row r="34333" spans="16:16" x14ac:dyDescent="0.3">
      <c r="P34333" s="1"/>
    </row>
    <row r="34334" spans="16:16" x14ac:dyDescent="0.3">
      <c r="P34334" s="1"/>
    </row>
    <row r="34335" spans="16:16" x14ac:dyDescent="0.3">
      <c r="P34335" s="1"/>
    </row>
    <row r="34336" spans="16:16" x14ac:dyDescent="0.3">
      <c r="P34336" s="1"/>
    </row>
    <row r="34337" spans="16:16" x14ac:dyDescent="0.3">
      <c r="P34337" s="1"/>
    </row>
    <row r="34338" spans="16:16" x14ac:dyDescent="0.3">
      <c r="P34338" s="1"/>
    </row>
    <row r="34339" spans="16:16" x14ac:dyDescent="0.3">
      <c r="P34339" s="1"/>
    </row>
    <row r="34340" spans="16:16" x14ac:dyDescent="0.3">
      <c r="P34340" s="1"/>
    </row>
    <row r="34341" spans="16:16" x14ac:dyDescent="0.3">
      <c r="P34341" s="1"/>
    </row>
    <row r="34342" spans="16:16" x14ac:dyDescent="0.3">
      <c r="P34342" s="1"/>
    </row>
    <row r="34343" spans="16:16" x14ac:dyDescent="0.3">
      <c r="P34343" s="1"/>
    </row>
    <row r="34344" spans="16:16" x14ac:dyDescent="0.3">
      <c r="P34344" s="1"/>
    </row>
    <row r="34345" spans="16:16" x14ac:dyDescent="0.3">
      <c r="P34345" s="1"/>
    </row>
    <row r="34346" spans="16:16" x14ac:dyDescent="0.3">
      <c r="P34346" s="1"/>
    </row>
    <row r="34347" spans="16:16" x14ac:dyDescent="0.3">
      <c r="P34347" s="1"/>
    </row>
    <row r="34348" spans="16:16" x14ac:dyDescent="0.3">
      <c r="P34348" s="1"/>
    </row>
    <row r="34349" spans="16:16" x14ac:dyDescent="0.3">
      <c r="P34349" s="1"/>
    </row>
    <row r="34350" spans="16:16" x14ac:dyDescent="0.3">
      <c r="P34350" s="1"/>
    </row>
    <row r="34351" spans="16:16" x14ac:dyDescent="0.3">
      <c r="P34351" s="1"/>
    </row>
    <row r="34352" spans="16:16" x14ac:dyDescent="0.3">
      <c r="P34352" s="1"/>
    </row>
    <row r="34353" spans="16:16" x14ac:dyDescent="0.3">
      <c r="P34353" s="1"/>
    </row>
    <row r="34354" spans="16:16" x14ac:dyDescent="0.3">
      <c r="P34354" s="1"/>
    </row>
    <row r="34355" spans="16:16" x14ac:dyDescent="0.3">
      <c r="P34355" s="1"/>
    </row>
    <row r="34356" spans="16:16" x14ac:dyDescent="0.3">
      <c r="P34356" s="1"/>
    </row>
    <row r="34357" spans="16:16" x14ac:dyDescent="0.3">
      <c r="P34357" s="1"/>
    </row>
    <row r="34358" spans="16:16" x14ac:dyDescent="0.3">
      <c r="P34358" s="1"/>
    </row>
    <row r="34359" spans="16:16" x14ac:dyDescent="0.3">
      <c r="P34359" s="1"/>
    </row>
    <row r="34360" spans="16:16" x14ac:dyDescent="0.3">
      <c r="P34360" s="1"/>
    </row>
    <row r="34361" spans="16:16" x14ac:dyDescent="0.3">
      <c r="P34361" s="1"/>
    </row>
    <row r="34362" spans="16:16" x14ac:dyDescent="0.3">
      <c r="P34362" s="1"/>
    </row>
    <row r="34363" spans="16:16" x14ac:dyDescent="0.3">
      <c r="P34363" s="1"/>
    </row>
    <row r="34364" spans="16:16" x14ac:dyDescent="0.3">
      <c r="P34364" s="1"/>
    </row>
    <row r="34365" spans="16:16" x14ac:dyDescent="0.3">
      <c r="P34365" s="1"/>
    </row>
    <row r="34366" spans="16:16" x14ac:dyDescent="0.3">
      <c r="P34366" s="1"/>
    </row>
    <row r="34367" spans="16:16" x14ac:dyDescent="0.3">
      <c r="P34367" s="1"/>
    </row>
    <row r="34368" spans="16:16" x14ac:dyDescent="0.3">
      <c r="P34368" s="1"/>
    </row>
    <row r="34369" spans="16:16" x14ac:dyDescent="0.3">
      <c r="P34369" s="1"/>
    </row>
    <row r="34370" spans="16:16" x14ac:dyDescent="0.3">
      <c r="P34370" s="1"/>
    </row>
    <row r="34371" spans="16:16" x14ac:dyDescent="0.3">
      <c r="P34371" s="1"/>
    </row>
    <row r="34372" spans="16:16" x14ac:dyDescent="0.3">
      <c r="P34372" s="1"/>
    </row>
    <row r="34373" spans="16:16" x14ac:dyDescent="0.3">
      <c r="P34373" s="1"/>
    </row>
    <row r="34374" spans="16:16" x14ac:dyDescent="0.3">
      <c r="P34374" s="1"/>
    </row>
    <row r="34375" spans="16:16" x14ac:dyDescent="0.3">
      <c r="P34375" s="1"/>
    </row>
    <row r="34376" spans="16:16" x14ac:dyDescent="0.3">
      <c r="P34376" s="1"/>
    </row>
    <row r="34377" spans="16:16" x14ac:dyDescent="0.3">
      <c r="P34377" s="1"/>
    </row>
    <row r="34378" spans="16:16" x14ac:dyDescent="0.3">
      <c r="P34378" s="1"/>
    </row>
    <row r="34379" spans="16:16" x14ac:dyDescent="0.3">
      <c r="P34379" s="1"/>
    </row>
    <row r="34380" spans="16:16" x14ac:dyDescent="0.3">
      <c r="P34380" s="1"/>
    </row>
    <row r="34381" spans="16:16" x14ac:dyDescent="0.3">
      <c r="P34381" s="1"/>
    </row>
    <row r="34382" spans="16:16" x14ac:dyDescent="0.3">
      <c r="P34382" s="1"/>
    </row>
    <row r="34383" spans="16:16" x14ac:dyDescent="0.3">
      <c r="P34383" s="1"/>
    </row>
    <row r="34384" spans="16:16" x14ac:dyDescent="0.3">
      <c r="P34384" s="1"/>
    </row>
    <row r="34385" spans="16:16" x14ac:dyDescent="0.3">
      <c r="P34385" s="1"/>
    </row>
    <row r="34386" spans="16:16" x14ac:dyDescent="0.3">
      <c r="P34386" s="1"/>
    </row>
    <row r="34387" spans="16:16" x14ac:dyDescent="0.3">
      <c r="P34387" s="1"/>
    </row>
    <row r="34388" spans="16:16" x14ac:dyDescent="0.3">
      <c r="P34388" s="1"/>
    </row>
    <row r="34389" spans="16:16" x14ac:dyDescent="0.3">
      <c r="P34389" s="1"/>
    </row>
    <row r="34390" spans="16:16" x14ac:dyDescent="0.3">
      <c r="P34390" s="1"/>
    </row>
    <row r="34391" spans="16:16" x14ac:dyDescent="0.3">
      <c r="P34391" s="1"/>
    </row>
    <row r="34392" spans="16:16" x14ac:dyDescent="0.3">
      <c r="P34392" s="1"/>
    </row>
    <row r="34393" spans="16:16" x14ac:dyDescent="0.3">
      <c r="P34393" s="1"/>
    </row>
    <row r="34394" spans="16:16" x14ac:dyDescent="0.3">
      <c r="P34394" s="1"/>
    </row>
    <row r="34395" spans="16:16" x14ac:dyDescent="0.3">
      <c r="P34395" s="1"/>
    </row>
    <row r="34396" spans="16:16" x14ac:dyDescent="0.3">
      <c r="P34396" s="1"/>
    </row>
    <row r="34397" spans="16:16" x14ac:dyDescent="0.3">
      <c r="P34397" s="1"/>
    </row>
    <row r="34398" spans="16:16" x14ac:dyDescent="0.3">
      <c r="P34398" s="1"/>
    </row>
    <row r="34399" spans="16:16" x14ac:dyDescent="0.3">
      <c r="P34399" s="1"/>
    </row>
    <row r="34400" spans="16:16" x14ac:dyDescent="0.3">
      <c r="P34400" s="1"/>
    </row>
    <row r="34401" spans="16:16" x14ac:dyDescent="0.3">
      <c r="P34401" s="1"/>
    </row>
    <row r="34402" spans="16:16" x14ac:dyDescent="0.3">
      <c r="P34402" s="1"/>
    </row>
    <row r="34403" spans="16:16" x14ac:dyDescent="0.3">
      <c r="P34403" s="1"/>
    </row>
    <row r="34404" spans="16:16" x14ac:dyDescent="0.3">
      <c r="P34404" s="1"/>
    </row>
    <row r="34405" spans="16:16" x14ac:dyDescent="0.3">
      <c r="P34405" s="1"/>
    </row>
    <row r="34406" spans="16:16" x14ac:dyDescent="0.3">
      <c r="P34406" s="1"/>
    </row>
    <row r="34407" spans="16:16" x14ac:dyDescent="0.3">
      <c r="P34407" s="1"/>
    </row>
    <row r="34408" spans="16:16" x14ac:dyDescent="0.3">
      <c r="P34408" s="1"/>
    </row>
    <row r="34409" spans="16:16" x14ac:dyDescent="0.3">
      <c r="P34409" s="1"/>
    </row>
    <row r="34410" spans="16:16" x14ac:dyDescent="0.3">
      <c r="P34410" s="1"/>
    </row>
    <row r="34411" spans="16:16" x14ac:dyDescent="0.3">
      <c r="P34411" s="1"/>
    </row>
    <row r="34412" spans="16:16" x14ac:dyDescent="0.3">
      <c r="P34412" s="1"/>
    </row>
    <row r="34413" spans="16:16" x14ac:dyDescent="0.3">
      <c r="P34413" s="1"/>
    </row>
    <row r="34414" spans="16:16" x14ac:dyDescent="0.3">
      <c r="P34414" s="1"/>
    </row>
    <row r="34415" spans="16:16" x14ac:dyDescent="0.3">
      <c r="P34415" s="1"/>
    </row>
    <row r="34416" spans="16:16" x14ac:dyDescent="0.3">
      <c r="P34416" s="1"/>
    </row>
    <row r="34417" spans="16:16" x14ac:dyDescent="0.3">
      <c r="P34417" s="1"/>
    </row>
    <row r="34418" spans="16:16" x14ac:dyDescent="0.3">
      <c r="P34418" s="1"/>
    </row>
    <row r="34419" spans="16:16" x14ac:dyDescent="0.3">
      <c r="P34419" s="1"/>
    </row>
    <row r="34420" spans="16:16" x14ac:dyDescent="0.3">
      <c r="P34420" s="1"/>
    </row>
    <row r="34421" spans="16:16" x14ac:dyDescent="0.3">
      <c r="P34421" s="1"/>
    </row>
    <row r="34422" spans="16:16" x14ac:dyDescent="0.3">
      <c r="P34422" s="1"/>
    </row>
    <row r="34423" spans="16:16" x14ac:dyDescent="0.3">
      <c r="P34423" s="1"/>
    </row>
    <row r="34424" spans="16:16" x14ac:dyDescent="0.3">
      <c r="P34424" s="1"/>
    </row>
    <row r="34425" spans="16:16" x14ac:dyDescent="0.3">
      <c r="P34425" s="1"/>
    </row>
    <row r="34426" spans="16:16" x14ac:dyDescent="0.3">
      <c r="P34426" s="1"/>
    </row>
    <row r="34427" spans="16:16" x14ac:dyDescent="0.3">
      <c r="P34427" s="1"/>
    </row>
    <row r="34428" spans="16:16" x14ac:dyDescent="0.3">
      <c r="P34428" s="1"/>
    </row>
    <row r="34429" spans="16:16" x14ac:dyDescent="0.3">
      <c r="P34429" s="1"/>
    </row>
    <row r="34430" spans="16:16" x14ac:dyDescent="0.3">
      <c r="P34430" s="1"/>
    </row>
    <row r="34431" spans="16:16" x14ac:dyDescent="0.3">
      <c r="P34431" s="1"/>
    </row>
    <row r="34432" spans="16:16" x14ac:dyDescent="0.3">
      <c r="P34432" s="1"/>
    </row>
    <row r="34433" spans="16:16" x14ac:dyDescent="0.3">
      <c r="P34433" s="1"/>
    </row>
    <row r="34434" spans="16:16" x14ac:dyDescent="0.3">
      <c r="P34434" s="1"/>
    </row>
    <row r="34435" spans="16:16" x14ac:dyDescent="0.3">
      <c r="P34435" s="1"/>
    </row>
    <row r="34436" spans="16:16" x14ac:dyDescent="0.3">
      <c r="P34436" s="1"/>
    </row>
    <row r="34437" spans="16:16" x14ac:dyDescent="0.3">
      <c r="P34437" s="1"/>
    </row>
    <row r="34438" spans="16:16" x14ac:dyDescent="0.3">
      <c r="P34438" s="1"/>
    </row>
    <row r="34439" spans="16:16" x14ac:dyDescent="0.3">
      <c r="P34439" s="1"/>
    </row>
    <row r="34440" spans="16:16" x14ac:dyDescent="0.3">
      <c r="P34440" s="1"/>
    </row>
    <row r="34441" spans="16:16" x14ac:dyDescent="0.3">
      <c r="P34441" s="1"/>
    </row>
    <row r="34442" spans="16:16" x14ac:dyDescent="0.3">
      <c r="P34442" s="1"/>
    </row>
    <row r="34443" spans="16:16" x14ac:dyDescent="0.3">
      <c r="P34443" s="1"/>
    </row>
    <row r="34444" spans="16:16" x14ac:dyDescent="0.3">
      <c r="P34444" s="1"/>
    </row>
    <row r="34445" spans="16:16" x14ac:dyDescent="0.3">
      <c r="P34445" s="1"/>
    </row>
    <row r="34446" spans="16:16" x14ac:dyDescent="0.3">
      <c r="P34446" s="1"/>
    </row>
    <row r="34447" spans="16:16" x14ac:dyDescent="0.3">
      <c r="P34447" s="1"/>
    </row>
    <row r="34448" spans="16:16" x14ac:dyDescent="0.3">
      <c r="P34448" s="1"/>
    </row>
    <row r="34449" spans="16:16" x14ac:dyDescent="0.3">
      <c r="P34449" s="1"/>
    </row>
    <row r="34450" spans="16:16" x14ac:dyDescent="0.3">
      <c r="P34450" s="1"/>
    </row>
    <row r="34451" spans="16:16" x14ac:dyDescent="0.3">
      <c r="P34451" s="1"/>
    </row>
    <row r="34452" spans="16:16" x14ac:dyDescent="0.3">
      <c r="P34452" s="1"/>
    </row>
    <row r="34453" spans="16:16" x14ac:dyDescent="0.3">
      <c r="P34453" s="1"/>
    </row>
    <row r="34454" spans="16:16" x14ac:dyDescent="0.3">
      <c r="P34454" s="1"/>
    </row>
    <row r="34455" spans="16:16" x14ac:dyDescent="0.3">
      <c r="P34455" s="1"/>
    </row>
    <row r="34456" spans="16:16" x14ac:dyDescent="0.3">
      <c r="P34456" s="1"/>
    </row>
    <row r="34457" spans="16:16" x14ac:dyDescent="0.3">
      <c r="P34457" s="1"/>
    </row>
    <row r="34458" spans="16:16" x14ac:dyDescent="0.3">
      <c r="P34458" s="1"/>
    </row>
    <row r="34459" spans="16:16" x14ac:dyDescent="0.3">
      <c r="P34459" s="1"/>
    </row>
    <row r="34460" spans="16:16" x14ac:dyDescent="0.3">
      <c r="P34460" s="1"/>
    </row>
    <row r="34461" spans="16:16" x14ac:dyDescent="0.3">
      <c r="P34461" s="1"/>
    </row>
    <row r="34462" spans="16:16" x14ac:dyDescent="0.3">
      <c r="P34462" s="1"/>
    </row>
    <row r="34463" spans="16:16" x14ac:dyDescent="0.3">
      <c r="P34463" s="1"/>
    </row>
    <row r="34464" spans="16:16" x14ac:dyDescent="0.3">
      <c r="P34464" s="1"/>
    </row>
    <row r="34465" spans="16:16" x14ac:dyDescent="0.3">
      <c r="P34465" s="1"/>
    </row>
    <row r="34466" spans="16:16" x14ac:dyDescent="0.3">
      <c r="P34466" s="1"/>
    </row>
    <row r="34467" spans="16:16" x14ac:dyDescent="0.3">
      <c r="P34467" s="1"/>
    </row>
    <row r="34468" spans="16:16" x14ac:dyDescent="0.3">
      <c r="P34468" s="1"/>
    </row>
    <row r="34469" spans="16:16" x14ac:dyDescent="0.3">
      <c r="P34469" s="1"/>
    </row>
    <row r="34470" spans="16:16" x14ac:dyDescent="0.3">
      <c r="P34470" s="1"/>
    </row>
    <row r="34471" spans="16:16" x14ac:dyDescent="0.3">
      <c r="P34471" s="1"/>
    </row>
    <row r="34472" spans="16:16" x14ac:dyDescent="0.3">
      <c r="P34472" s="1"/>
    </row>
    <row r="34473" spans="16:16" x14ac:dyDescent="0.3">
      <c r="P34473" s="1"/>
    </row>
    <row r="34474" spans="16:16" x14ac:dyDescent="0.3">
      <c r="P34474" s="1"/>
    </row>
    <row r="34475" spans="16:16" x14ac:dyDescent="0.3">
      <c r="P34475" s="1"/>
    </row>
    <row r="34476" spans="16:16" x14ac:dyDescent="0.3">
      <c r="P34476" s="1"/>
    </row>
    <row r="34477" spans="16:16" x14ac:dyDescent="0.3">
      <c r="P34477" s="1"/>
    </row>
    <row r="34478" spans="16:16" x14ac:dyDescent="0.3">
      <c r="P34478" s="1"/>
    </row>
    <row r="34479" spans="16:16" x14ac:dyDescent="0.3">
      <c r="P34479" s="1"/>
    </row>
    <row r="34480" spans="16:16" x14ac:dyDescent="0.3">
      <c r="P34480" s="1"/>
    </row>
    <row r="34481" spans="16:16" x14ac:dyDescent="0.3">
      <c r="P34481" s="1"/>
    </row>
    <row r="34482" spans="16:16" x14ac:dyDescent="0.3">
      <c r="P34482" s="1"/>
    </row>
    <row r="34483" spans="16:16" x14ac:dyDescent="0.3">
      <c r="P34483" s="1"/>
    </row>
    <row r="34484" spans="16:16" x14ac:dyDescent="0.3">
      <c r="P34484" s="1"/>
    </row>
    <row r="34485" spans="16:16" x14ac:dyDescent="0.3">
      <c r="P34485" s="1"/>
    </row>
    <row r="34486" spans="16:16" x14ac:dyDescent="0.3">
      <c r="P34486" s="1"/>
    </row>
    <row r="34487" spans="16:16" x14ac:dyDescent="0.3">
      <c r="P34487" s="1"/>
    </row>
    <row r="34488" spans="16:16" x14ac:dyDescent="0.3">
      <c r="P34488" s="1"/>
    </row>
    <row r="34489" spans="16:16" x14ac:dyDescent="0.3">
      <c r="P34489" s="1"/>
    </row>
    <row r="34490" spans="16:16" x14ac:dyDescent="0.3">
      <c r="P34490" s="1"/>
    </row>
    <row r="34491" spans="16:16" x14ac:dyDescent="0.3">
      <c r="P34491" s="1"/>
    </row>
    <row r="34492" spans="16:16" x14ac:dyDescent="0.3">
      <c r="P34492" s="1"/>
    </row>
    <row r="34493" spans="16:16" x14ac:dyDescent="0.3">
      <c r="P34493" s="1"/>
    </row>
    <row r="34494" spans="16:16" x14ac:dyDescent="0.3">
      <c r="P34494" s="1"/>
    </row>
    <row r="34495" spans="16:16" x14ac:dyDescent="0.3">
      <c r="P34495" s="1"/>
    </row>
    <row r="34496" spans="16:16" x14ac:dyDescent="0.3">
      <c r="P34496" s="1"/>
    </row>
    <row r="34497" spans="16:16" x14ac:dyDescent="0.3">
      <c r="P34497" s="1"/>
    </row>
    <row r="34498" spans="16:16" x14ac:dyDescent="0.3">
      <c r="P34498" s="1"/>
    </row>
    <row r="34499" spans="16:16" x14ac:dyDescent="0.3">
      <c r="P34499" s="1"/>
    </row>
    <row r="34500" spans="16:16" x14ac:dyDescent="0.3">
      <c r="P34500" s="1"/>
    </row>
    <row r="34501" spans="16:16" x14ac:dyDescent="0.3">
      <c r="P34501" s="1"/>
    </row>
    <row r="34502" spans="16:16" x14ac:dyDescent="0.3">
      <c r="P34502" s="1"/>
    </row>
    <row r="34503" spans="16:16" x14ac:dyDescent="0.3">
      <c r="P34503" s="1"/>
    </row>
    <row r="34504" spans="16:16" x14ac:dyDescent="0.3">
      <c r="P34504" s="1"/>
    </row>
    <row r="34505" spans="16:16" x14ac:dyDescent="0.3">
      <c r="P34505" s="1"/>
    </row>
    <row r="34506" spans="16:16" x14ac:dyDescent="0.3">
      <c r="P34506" s="1"/>
    </row>
    <row r="34507" spans="16:16" x14ac:dyDescent="0.3">
      <c r="P34507" s="1"/>
    </row>
    <row r="34508" spans="16:16" x14ac:dyDescent="0.3">
      <c r="P34508" s="1"/>
    </row>
    <row r="34509" spans="16:16" x14ac:dyDescent="0.3">
      <c r="P34509" s="1"/>
    </row>
    <row r="34510" spans="16:16" x14ac:dyDescent="0.3">
      <c r="P34510" s="1"/>
    </row>
    <row r="34511" spans="16:16" x14ac:dyDescent="0.3">
      <c r="P34511" s="1"/>
    </row>
    <row r="34512" spans="16:16" x14ac:dyDescent="0.3">
      <c r="P34512" s="1"/>
    </row>
    <row r="34513" spans="16:16" x14ac:dyDescent="0.3">
      <c r="P34513" s="1"/>
    </row>
    <row r="34514" spans="16:16" x14ac:dyDescent="0.3">
      <c r="P34514" s="1"/>
    </row>
    <row r="34515" spans="16:16" x14ac:dyDescent="0.3">
      <c r="P34515" s="1"/>
    </row>
    <row r="34516" spans="16:16" x14ac:dyDescent="0.3">
      <c r="P34516" s="1"/>
    </row>
    <row r="34517" spans="16:16" x14ac:dyDescent="0.3">
      <c r="P34517" s="1"/>
    </row>
    <row r="34518" spans="16:16" x14ac:dyDescent="0.3">
      <c r="P34518" s="1"/>
    </row>
    <row r="34519" spans="16:16" x14ac:dyDescent="0.3">
      <c r="P34519" s="1"/>
    </row>
    <row r="34520" spans="16:16" x14ac:dyDescent="0.3">
      <c r="P34520" s="1"/>
    </row>
    <row r="34521" spans="16:16" x14ac:dyDescent="0.3">
      <c r="P34521" s="1"/>
    </row>
    <row r="34522" spans="16:16" x14ac:dyDescent="0.3">
      <c r="P34522" s="1"/>
    </row>
    <row r="34523" spans="16:16" x14ac:dyDescent="0.3">
      <c r="P34523" s="1"/>
    </row>
    <row r="34524" spans="16:16" x14ac:dyDescent="0.3">
      <c r="P34524" s="1"/>
    </row>
    <row r="34525" spans="16:16" x14ac:dyDescent="0.3">
      <c r="P34525" s="1"/>
    </row>
    <row r="34526" spans="16:16" x14ac:dyDescent="0.3">
      <c r="P34526" s="1"/>
    </row>
    <row r="34527" spans="16:16" x14ac:dyDescent="0.3">
      <c r="P34527" s="1"/>
    </row>
    <row r="34528" spans="16:16" x14ac:dyDescent="0.3">
      <c r="P34528" s="1"/>
    </row>
    <row r="34529" spans="16:16" x14ac:dyDescent="0.3">
      <c r="P34529" s="1"/>
    </row>
    <row r="34530" spans="16:16" x14ac:dyDescent="0.3">
      <c r="P34530" s="1"/>
    </row>
    <row r="34531" spans="16:16" x14ac:dyDescent="0.3">
      <c r="P34531" s="1"/>
    </row>
    <row r="34532" spans="16:16" x14ac:dyDescent="0.3">
      <c r="P34532" s="1"/>
    </row>
    <row r="34533" spans="16:16" x14ac:dyDescent="0.3">
      <c r="P34533" s="1"/>
    </row>
    <row r="34534" spans="16:16" x14ac:dyDescent="0.3">
      <c r="P34534" s="1"/>
    </row>
    <row r="34535" spans="16:16" x14ac:dyDescent="0.3">
      <c r="P34535" s="1"/>
    </row>
    <row r="34536" spans="16:16" x14ac:dyDescent="0.3">
      <c r="P34536" s="1"/>
    </row>
    <row r="34537" spans="16:16" x14ac:dyDescent="0.3">
      <c r="P34537" s="1"/>
    </row>
    <row r="34538" spans="16:16" x14ac:dyDescent="0.3">
      <c r="P34538" s="1"/>
    </row>
    <row r="34539" spans="16:16" x14ac:dyDescent="0.3">
      <c r="P34539" s="1"/>
    </row>
    <row r="34540" spans="16:16" x14ac:dyDescent="0.3">
      <c r="P34540" s="1"/>
    </row>
    <row r="34541" spans="16:16" x14ac:dyDescent="0.3">
      <c r="P34541" s="1"/>
    </row>
    <row r="34542" spans="16:16" x14ac:dyDescent="0.3">
      <c r="P34542" s="1"/>
    </row>
    <row r="34543" spans="16:16" x14ac:dyDescent="0.3">
      <c r="P34543" s="1"/>
    </row>
    <row r="34544" spans="16:16" x14ac:dyDescent="0.3">
      <c r="P34544" s="1"/>
    </row>
    <row r="34545" spans="16:16" x14ac:dyDescent="0.3">
      <c r="P34545" s="1"/>
    </row>
    <row r="34546" spans="16:16" x14ac:dyDescent="0.3">
      <c r="P34546" s="1"/>
    </row>
    <row r="34547" spans="16:16" x14ac:dyDescent="0.3">
      <c r="P34547" s="1"/>
    </row>
    <row r="34548" spans="16:16" x14ac:dyDescent="0.3">
      <c r="P34548" s="1"/>
    </row>
    <row r="34549" spans="16:16" x14ac:dyDescent="0.3">
      <c r="P34549" s="1"/>
    </row>
    <row r="34550" spans="16:16" x14ac:dyDescent="0.3">
      <c r="P34550" s="1"/>
    </row>
    <row r="34551" spans="16:16" x14ac:dyDescent="0.3">
      <c r="P34551" s="1"/>
    </row>
    <row r="34552" spans="16:16" x14ac:dyDescent="0.3">
      <c r="P34552" s="1"/>
    </row>
    <row r="34553" spans="16:16" x14ac:dyDescent="0.3">
      <c r="P34553" s="1"/>
    </row>
    <row r="34554" spans="16:16" x14ac:dyDescent="0.3">
      <c r="P34554" s="1"/>
    </row>
    <row r="34555" spans="16:16" x14ac:dyDescent="0.3">
      <c r="P34555" s="1"/>
    </row>
    <row r="34556" spans="16:16" x14ac:dyDescent="0.3">
      <c r="P34556" s="1"/>
    </row>
    <row r="34557" spans="16:16" x14ac:dyDescent="0.3">
      <c r="P34557" s="1"/>
    </row>
    <row r="34558" spans="16:16" x14ac:dyDescent="0.3">
      <c r="P34558" s="1"/>
    </row>
    <row r="34559" spans="16:16" x14ac:dyDescent="0.3">
      <c r="P34559" s="1"/>
    </row>
    <row r="34560" spans="16:16" x14ac:dyDescent="0.3">
      <c r="P34560" s="1"/>
    </row>
    <row r="34561" spans="16:16" x14ac:dyDescent="0.3">
      <c r="P34561" s="1"/>
    </row>
    <row r="34562" spans="16:16" x14ac:dyDescent="0.3">
      <c r="P34562" s="1"/>
    </row>
    <row r="34563" spans="16:16" x14ac:dyDescent="0.3">
      <c r="P34563" s="1"/>
    </row>
    <row r="34564" spans="16:16" x14ac:dyDescent="0.3">
      <c r="P34564" s="1"/>
    </row>
    <row r="34565" spans="16:16" x14ac:dyDescent="0.3">
      <c r="P34565" s="1"/>
    </row>
    <row r="34566" spans="16:16" x14ac:dyDescent="0.3">
      <c r="P34566" s="1"/>
    </row>
    <row r="34567" spans="16:16" x14ac:dyDescent="0.3">
      <c r="P34567" s="1"/>
    </row>
    <row r="34568" spans="16:16" x14ac:dyDescent="0.3">
      <c r="P34568" s="1"/>
    </row>
    <row r="34569" spans="16:16" x14ac:dyDescent="0.3">
      <c r="P34569" s="1"/>
    </row>
    <row r="34570" spans="16:16" x14ac:dyDescent="0.3">
      <c r="P34570" s="1"/>
    </row>
    <row r="34571" spans="16:16" x14ac:dyDescent="0.3">
      <c r="P34571" s="1"/>
    </row>
    <row r="34572" spans="16:16" x14ac:dyDescent="0.3">
      <c r="P34572" s="1"/>
    </row>
    <row r="34573" spans="16:16" x14ac:dyDescent="0.3">
      <c r="P34573" s="1"/>
    </row>
    <row r="34574" spans="16:16" x14ac:dyDescent="0.3">
      <c r="P34574" s="1"/>
    </row>
    <row r="34575" spans="16:16" x14ac:dyDescent="0.3">
      <c r="P34575" s="1"/>
    </row>
    <row r="34576" spans="16:16" x14ac:dyDescent="0.3">
      <c r="P34576" s="1"/>
    </row>
    <row r="34577" spans="16:16" x14ac:dyDescent="0.3">
      <c r="P34577" s="1"/>
    </row>
    <row r="34578" spans="16:16" x14ac:dyDescent="0.3">
      <c r="P34578" s="1"/>
    </row>
    <row r="34579" spans="16:16" x14ac:dyDescent="0.3">
      <c r="P34579" s="1"/>
    </row>
    <row r="34580" spans="16:16" x14ac:dyDescent="0.3">
      <c r="P34580" s="1"/>
    </row>
    <row r="34581" spans="16:16" x14ac:dyDescent="0.3">
      <c r="P34581" s="1"/>
    </row>
    <row r="34582" spans="16:16" x14ac:dyDescent="0.3">
      <c r="P34582" s="1"/>
    </row>
    <row r="34583" spans="16:16" x14ac:dyDescent="0.3">
      <c r="P34583" s="1"/>
    </row>
    <row r="34584" spans="16:16" x14ac:dyDescent="0.3">
      <c r="P34584" s="1"/>
    </row>
    <row r="34585" spans="16:16" x14ac:dyDescent="0.3">
      <c r="P34585" s="1"/>
    </row>
    <row r="34586" spans="16:16" x14ac:dyDescent="0.3">
      <c r="P34586" s="1"/>
    </row>
    <row r="34587" spans="16:16" x14ac:dyDescent="0.3">
      <c r="P34587" s="1"/>
    </row>
    <row r="34588" spans="16:16" x14ac:dyDescent="0.3">
      <c r="P34588" s="1"/>
    </row>
    <row r="34589" spans="16:16" x14ac:dyDescent="0.3">
      <c r="P34589" s="1"/>
    </row>
    <row r="34590" spans="16:16" x14ac:dyDescent="0.3">
      <c r="P34590" s="1"/>
    </row>
    <row r="34591" spans="16:16" x14ac:dyDescent="0.3">
      <c r="P34591" s="1"/>
    </row>
    <row r="34592" spans="16:16" x14ac:dyDescent="0.3">
      <c r="P34592" s="1"/>
    </row>
    <row r="34593" spans="16:16" x14ac:dyDescent="0.3">
      <c r="P34593" s="1"/>
    </row>
    <row r="34594" spans="16:16" x14ac:dyDescent="0.3">
      <c r="P34594" s="1"/>
    </row>
    <row r="34595" spans="16:16" x14ac:dyDescent="0.3">
      <c r="P34595" s="1"/>
    </row>
    <row r="34596" spans="16:16" x14ac:dyDescent="0.3">
      <c r="P34596" s="1"/>
    </row>
    <row r="34597" spans="16:16" x14ac:dyDescent="0.3">
      <c r="P34597" s="1"/>
    </row>
    <row r="34598" spans="16:16" x14ac:dyDescent="0.3">
      <c r="P34598" s="1"/>
    </row>
    <row r="34599" spans="16:16" x14ac:dyDescent="0.3">
      <c r="P34599" s="1"/>
    </row>
    <row r="34600" spans="16:16" x14ac:dyDescent="0.3">
      <c r="P34600" s="1"/>
    </row>
    <row r="34601" spans="16:16" x14ac:dyDescent="0.3">
      <c r="P34601" s="1"/>
    </row>
    <row r="34602" spans="16:16" x14ac:dyDescent="0.3">
      <c r="P34602" s="1"/>
    </row>
    <row r="34603" spans="16:16" x14ac:dyDescent="0.3">
      <c r="P34603" s="1"/>
    </row>
    <row r="34604" spans="16:16" x14ac:dyDescent="0.3">
      <c r="P34604" s="1"/>
    </row>
    <row r="34605" spans="16:16" x14ac:dyDescent="0.3">
      <c r="P34605" s="1"/>
    </row>
    <row r="34606" spans="16:16" x14ac:dyDescent="0.3">
      <c r="P34606" s="1"/>
    </row>
    <row r="34607" spans="16:16" x14ac:dyDescent="0.3">
      <c r="P34607" s="1"/>
    </row>
    <row r="34608" spans="16:16" x14ac:dyDescent="0.3">
      <c r="P34608" s="1"/>
    </row>
    <row r="34609" spans="16:16" x14ac:dyDescent="0.3">
      <c r="P34609" s="1"/>
    </row>
    <row r="34610" spans="16:16" x14ac:dyDescent="0.3">
      <c r="P34610" s="1"/>
    </row>
    <row r="34611" spans="16:16" x14ac:dyDescent="0.3">
      <c r="P34611" s="1"/>
    </row>
    <row r="34612" spans="16:16" x14ac:dyDescent="0.3">
      <c r="P34612" s="1"/>
    </row>
    <row r="34613" spans="16:16" x14ac:dyDescent="0.3">
      <c r="P34613" s="1"/>
    </row>
    <row r="34614" spans="16:16" x14ac:dyDescent="0.3">
      <c r="P34614" s="1"/>
    </row>
    <row r="34615" spans="16:16" x14ac:dyDescent="0.3">
      <c r="P34615" s="1"/>
    </row>
    <row r="34616" spans="16:16" x14ac:dyDescent="0.3">
      <c r="P34616" s="1"/>
    </row>
    <row r="34617" spans="16:16" x14ac:dyDescent="0.3">
      <c r="P34617" s="1"/>
    </row>
    <row r="34618" spans="16:16" x14ac:dyDescent="0.3">
      <c r="P34618" s="1"/>
    </row>
    <row r="34619" spans="16:16" x14ac:dyDescent="0.3">
      <c r="P34619" s="1"/>
    </row>
    <row r="34620" spans="16:16" x14ac:dyDescent="0.3">
      <c r="P34620" s="1"/>
    </row>
    <row r="34621" spans="16:16" x14ac:dyDescent="0.3">
      <c r="P34621" s="1"/>
    </row>
    <row r="34622" spans="16:16" x14ac:dyDescent="0.3">
      <c r="P34622" s="1"/>
    </row>
    <row r="34623" spans="16:16" x14ac:dyDescent="0.3">
      <c r="P34623" s="1"/>
    </row>
    <row r="34624" spans="16:16" x14ac:dyDescent="0.3">
      <c r="P34624" s="1"/>
    </row>
    <row r="34625" spans="16:16" x14ac:dyDescent="0.3">
      <c r="P34625" s="1"/>
    </row>
    <row r="34626" spans="16:16" x14ac:dyDescent="0.3">
      <c r="P34626" s="1"/>
    </row>
    <row r="34627" spans="16:16" x14ac:dyDescent="0.3">
      <c r="P34627" s="1"/>
    </row>
    <row r="34628" spans="16:16" x14ac:dyDescent="0.3">
      <c r="P34628" s="1"/>
    </row>
    <row r="34629" spans="16:16" x14ac:dyDescent="0.3">
      <c r="P34629" s="1"/>
    </row>
    <row r="34630" spans="16:16" x14ac:dyDescent="0.3">
      <c r="P34630" s="1"/>
    </row>
    <row r="34631" spans="16:16" x14ac:dyDescent="0.3">
      <c r="P34631" s="1"/>
    </row>
    <row r="34632" spans="16:16" x14ac:dyDescent="0.3">
      <c r="P34632" s="1"/>
    </row>
    <row r="34633" spans="16:16" x14ac:dyDescent="0.3">
      <c r="P34633" s="1"/>
    </row>
    <row r="34634" spans="16:16" x14ac:dyDescent="0.3">
      <c r="P34634" s="1"/>
    </row>
    <row r="34635" spans="16:16" x14ac:dyDescent="0.3">
      <c r="P34635" s="1"/>
    </row>
    <row r="34636" spans="16:16" x14ac:dyDescent="0.3">
      <c r="P34636" s="1"/>
    </row>
    <row r="34637" spans="16:16" x14ac:dyDescent="0.3">
      <c r="P34637" s="1"/>
    </row>
    <row r="34638" spans="16:16" x14ac:dyDescent="0.3">
      <c r="P34638" s="1"/>
    </row>
    <row r="34639" spans="16:16" x14ac:dyDescent="0.3">
      <c r="P34639" s="1"/>
    </row>
    <row r="34640" spans="16:16" x14ac:dyDescent="0.3">
      <c r="P34640" s="1"/>
    </row>
    <row r="34641" spans="16:16" x14ac:dyDescent="0.3">
      <c r="P34641" s="1"/>
    </row>
    <row r="34642" spans="16:16" x14ac:dyDescent="0.3">
      <c r="P34642" s="1"/>
    </row>
    <row r="34643" spans="16:16" x14ac:dyDescent="0.3">
      <c r="P34643" s="1"/>
    </row>
    <row r="34644" spans="16:16" x14ac:dyDescent="0.3">
      <c r="P34644" s="1"/>
    </row>
    <row r="34645" spans="16:16" x14ac:dyDescent="0.3">
      <c r="P34645" s="1"/>
    </row>
    <row r="34646" spans="16:16" x14ac:dyDescent="0.3">
      <c r="P34646" s="1"/>
    </row>
    <row r="34647" spans="16:16" x14ac:dyDescent="0.3">
      <c r="P34647" s="1"/>
    </row>
    <row r="34648" spans="16:16" x14ac:dyDescent="0.3">
      <c r="P34648" s="1"/>
    </row>
    <row r="34649" spans="16:16" x14ac:dyDescent="0.3">
      <c r="P34649" s="1"/>
    </row>
    <row r="34650" spans="16:16" x14ac:dyDescent="0.3">
      <c r="P34650" s="1"/>
    </row>
    <row r="34651" spans="16:16" x14ac:dyDescent="0.3">
      <c r="P34651" s="1"/>
    </row>
    <row r="34652" spans="16:16" x14ac:dyDescent="0.3">
      <c r="P34652" s="1"/>
    </row>
    <row r="34653" spans="16:16" x14ac:dyDescent="0.3">
      <c r="P34653" s="1"/>
    </row>
    <row r="34654" spans="16:16" x14ac:dyDescent="0.3">
      <c r="P34654" s="1"/>
    </row>
    <row r="34655" spans="16:16" x14ac:dyDescent="0.3">
      <c r="P34655" s="1"/>
    </row>
    <row r="34656" spans="16:16" x14ac:dyDescent="0.3">
      <c r="P34656" s="1"/>
    </row>
    <row r="34657" spans="16:16" x14ac:dyDescent="0.3">
      <c r="P34657" s="1"/>
    </row>
    <row r="34658" spans="16:16" x14ac:dyDescent="0.3">
      <c r="P34658" s="1"/>
    </row>
    <row r="34659" spans="16:16" x14ac:dyDescent="0.3">
      <c r="P34659" s="1"/>
    </row>
    <row r="34660" spans="16:16" x14ac:dyDescent="0.3">
      <c r="P34660" s="1"/>
    </row>
    <row r="34661" spans="16:16" x14ac:dyDescent="0.3">
      <c r="P34661" s="1"/>
    </row>
    <row r="34662" spans="16:16" x14ac:dyDescent="0.3">
      <c r="P34662" s="1"/>
    </row>
    <row r="34663" spans="16:16" x14ac:dyDescent="0.3">
      <c r="P34663" s="1"/>
    </row>
    <row r="34664" spans="16:16" x14ac:dyDescent="0.3">
      <c r="P34664" s="1"/>
    </row>
    <row r="34665" spans="16:16" x14ac:dyDescent="0.3">
      <c r="P34665" s="1"/>
    </row>
    <row r="34666" spans="16:16" x14ac:dyDescent="0.3">
      <c r="P34666" s="1"/>
    </row>
    <row r="34667" spans="16:16" x14ac:dyDescent="0.3">
      <c r="P34667" s="1"/>
    </row>
    <row r="34668" spans="16:16" x14ac:dyDescent="0.3">
      <c r="P34668" s="1"/>
    </row>
    <row r="34669" spans="16:16" x14ac:dyDescent="0.3">
      <c r="P34669" s="1"/>
    </row>
    <row r="34670" spans="16:16" x14ac:dyDescent="0.3">
      <c r="P34670" s="1"/>
    </row>
    <row r="34671" spans="16:16" x14ac:dyDescent="0.3">
      <c r="P34671" s="1"/>
    </row>
    <row r="34672" spans="16:16" x14ac:dyDescent="0.3">
      <c r="P34672" s="1"/>
    </row>
    <row r="34673" spans="16:16" x14ac:dyDescent="0.3">
      <c r="P34673" s="1"/>
    </row>
    <row r="34674" spans="16:16" x14ac:dyDescent="0.3">
      <c r="P34674" s="1"/>
    </row>
    <row r="34675" spans="16:16" x14ac:dyDescent="0.3">
      <c r="P34675" s="1"/>
    </row>
    <row r="34676" spans="16:16" x14ac:dyDescent="0.3">
      <c r="P34676" s="1"/>
    </row>
    <row r="34677" spans="16:16" x14ac:dyDescent="0.3">
      <c r="P34677" s="1"/>
    </row>
    <row r="34678" spans="16:16" x14ac:dyDescent="0.3">
      <c r="P34678" s="1"/>
    </row>
    <row r="34679" spans="16:16" x14ac:dyDescent="0.3">
      <c r="P34679" s="1"/>
    </row>
    <row r="34680" spans="16:16" x14ac:dyDescent="0.3">
      <c r="P34680" s="1"/>
    </row>
    <row r="34681" spans="16:16" x14ac:dyDescent="0.3">
      <c r="P34681" s="1"/>
    </row>
    <row r="34682" spans="16:16" x14ac:dyDescent="0.3">
      <c r="P34682" s="1"/>
    </row>
    <row r="34683" spans="16:16" x14ac:dyDescent="0.3">
      <c r="P34683" s="1"/>
    </row>
    <row r="34684" spans="16:16" x14ac:dyDescent="0.3">
      <c r="P34684" s="1"/>
    </row>
    <row r="34685" spans="16:16" x14ac:dyDescent="0.3">
      <c r="P34685" s="1"/>
    </row>
    <row r="34686" spans="16:16" x14ac:dyDescent="0.3">
      <c r="P34686" s="1"/>
    </row>
    <row r="34687" spans="16:16" x14ac:dyDescent="0.3">
      <c r="P34687" s="1"/>
    </row>
    <row r="34688" spans="16:16" x14ac:dyDescent="0.3">
      <c r="P34688" s="1"/>
    </row>
    <row r="34689" spans="16:16" x14ac:dyDescent="0.3">
      <c r="P34689" s="1"/>
    </row>
    <row r="34690" spans="16:16" x14ac:dyDescent="0.3">
      <c r="P34690" s="1"/>
    </row>
    <row r="34691" spans="16:16" x14ac:dyDescent="0.3">
      <c r="P34691" s="1"/>
    </row>
    <row r="34692" spans="16:16" x14ac:dyDescent="0.3">
      <c r="P34692" s="1"/>
    </row>
    <row r="34693" spans="16:16" x14ac:dyDescent="0.3">
      <c r="P34693" s="1"/>
    </row>
    <row r="34694" spans="16:16" x14ac:dyDescent="0.3">
      <c r="P34694" s="1"/>
    </row>
    <row r="34695" spans="16:16" x14ac:dyDescent="0.3">
      <c r="P34695" s="1"/>
    </row>
    <row r="34696" spans="16:16" x14ac:dyDescent="0.3">
      <c r="P34696" s="1"/>
    </row>
    <row r="34697" spans="16:16" x14ac:dyDescent="0.3">
      <c r="P34697" s="1"/>
    </row>
    <row r="34698" spans="16:16" x14ac:dyDescent="0.3">
      <c r="P34698" s="1"/>
    </row>
    <row r="34699" spans="16:16" x14ac:dyDescent="0.3">
      <c r="P34699" s="1"/>
    </row>
    <row r="34700" spans="16:16" x14ac:dyDescent="0.3">
      <c r="P34700" s="1"/>
    </row>
    <row r="34701" spans="16:16" x14ac:dyDescent="0.3">
      <c r="P34701" s="1"/>
    </row>
    <row r="34702" spans="16:16" x14ac:dyDescent="0.3">
      <c r="P34702" s="1"/>
    </row>
    <row r="34703" spans="16:16" x14ac:dyDescent="0.3">
      <c r="P34703" s="1"/>
    </row>
    <row r="34704" spans="16:16" x14ac:dyDescent="0.3">
      <c r="P34704" s="1"/>
    </row>
    <row r="34705" spans="16:16" x14ac:dyDescent="0.3">
      <c r="P34705" s="1"/>
    </row>
    <row r="34706" spans="16:16" x14ac:dyDescent="0.3">
      <c r="P34706" s="1"/>
    </row>
    <row r="34707" spans="16:16" x14ac:dyDescent="0.3">
      <c r="P34707" s="1"/>
    </row>
    <row r="34708" spans="16:16" x14ac:dyDescent="0.3">
      <c r="P34708" s="1"/>
    </row>
    <row r="34709" spans="16:16" x14ac:dyDescent="0.3">
      <c r="P34709" s="1"/>
    </row>
    <row r="34710" spans="16:16" x14ac:dyDescent="0.3">
      <c r="P34710" s="1"/>
    </row>
    <row r="34711" spans="16:16" x14ac:dyDescent="0.3">
      <c r="P34711" s="1"/>
    </row>
    <row r="34712" spans="16:16" x14ac:dyDescent="0.3">
      <c r="P34712" s="1"/>
    </row>
    <row r="34713" spans="16:16" x14ac:dyDescent="0.3">
      <c r="P34713" s="1"/>
    </row>
    <row r="34714" spans="16:16" x14ac:dyDescent="0.3">
      <c r="P34714" s="1"/>
    </row>
    <row r="34715" spans="16:16" x14ac:dyDescent="0.3">
      <c r="P34715" s="1"/>
    </row>
    <row r="34716" spans="16:16" x14ac:dyDescent="0.3">
      <c r="P34716" s="1"/>
    </row>
    <row r="34717" spans="16:16" x14ac:dyDescent="0.3">
      <c r="P34717" s="1"/>
    </row>
    <row r="34718" spans="16:16" x14ac:dyDescent="0.3">
      <c r="P34718" s="1"/>
    </row>
    <row r="34719" spans="16:16" x14ac:dyDescent="0.3">
      <c r="P34719" s="1"/>
    </row>
    <row r="34720" spans="16:16" x14ac:dyDescent="0.3">
      <c r="P34720" s="1"/>
    </row>
    <row r="34721" spans="16:16" x14ac:dyDescent="0.3">
      <c r="P34721" s="1"/>
    </row>
    <row r="34722" spans="16:16" x14ac:dyDescent="0.3">
      <c r="P34722" s="1"/>
    </row>
    <row r="34723" spans="16:16" x14ac:dyDescent="0.3">
      <c r="P34723" s="1"/>
    </row>
    <row r="34724" spans="16:16" x14ac:dyDescent="0.3">
      <c r="P34724" s="1"/>
    </row>
    <row r="34725" spans="16:16" x14ac:dyDescent="0.3">
      <c r="P34725" s="1"/>
    </row>
    <row r="34726" spans="16:16" x14ac:dyDescent="0.3">
      <c r="P34726" s="1"/>
    </row>
    <row r="34727" spans="16:16" x14ac:dyDescent="0.3">
      <c r="P34727" s="1"/>
    </row>
    <row r="34728" spans="16:16" x14ac:dyDescent="0.3">
      <c r="P34728" s="1"/>
    </row>
    <row r="34729" spans="16:16" x14ac:dyDescent="0.3">
      <c r="P34729" s="1"/>
    </row>
    <row r="34730" spans="16:16" x14ac:dyDescent="0.3">
      <c r="P34730" s="1"/>
    </row>
    <row r="34731" spans="16:16" x14ac:dyDescent="0.3">
      <c r="P34731" s="1"/>
    </row>
    <row r="34732" spans="16:16" x14ac:dyDescent="0.3">
      <c r="P34732" s="1"/>
    </row>
    <row r="34733" spans="16:16" x14ac:dyDescent="0.3">
      <c r="P34733" s="1"/>
    </row>
    <row r="34734" spans="16:16" x14ac:dyDescent="0.3">
      <c r="P34734" s="1"/>
    </row>
    <row r="34735" spans="16:16" x14ac:dyDescent="0.3">
      <c r="P34735" s="1"/>
    </row>
    <row r="34736" spans="16:16" x14ac:dyDescent="0.3">
      <c r="P34736" s="1"/>
    </row>
    <row r="34737" spans="16:16" x14ac:dyDescent="0.3">
      <c r="P34737" s="1"/>
    </row>
    <row r="34738" spans="16:16" x14ac:dyDescent="0.3">
      <c r="P34738" s="1"/>
    </row>
    <row r="34739" spans="16:16" x14ac:dyDescent="0.3">
      <c r="P34739" s="1"/>
    </row>
    <row r="34740" spans="16:16" x14ac:dyDescent="0.3">
      <c r="P34740" s="1"/>
    </row>
    <row r="34741" spans="16:16" x14ac:dyDescent="0.3">
      <c r="P34741" s="1"/>
    </row>
    <row r="34742" spans="16:16" x14ac:dyDescent="0.3">
      <c r="P34742" s="1"/>
    </row>
    <row r="34743" spans="16:16" x14ac:dyDescent="0.3">
      <c r="P34743" s="1"/>
    </row>
    <row r="34744" spans="16:16" x14ac:dyDescent="0.3">
      <c r="P34744" s="1"/>
    </row>
    <row r="34745" spans="16:16" x14ac:dyDescent="0.3">
      <c r="P34745" s="1"/>
    </row>
    <row r="34746" spans="16:16" x14ac:dyDescent="0.3">
      <c r="P34746" s="1"/>
    </row>
    <row r="34747" spans="16:16" x14ac:dyDescent="0.3">
      <c r="P34747" s="1"/>
    </row>
    <row r="34748" spans="16:16" x14ac:dyDescent="0.3">
      <c r="P34748" s="1"/>
    </row>
    <row r="34749" spans="16:16" x14ac:dyDescent="0.3">
      <c r="P34749" s="1"/>
    </row>
    <row r="34750" spans="16:16" x14ac:dyDescent="0.3">
      <c r="P34750" s="1"/>
    </row>
    <row r="34751" spans="16:16" x14ac:dyDescent="0.3">
      <c r="P34751" s="1"/>
    </row>
    <row r="34752" spans="16:16" x14ac:dyDescent="0.3">
      <c r="P34752" s="1"/>
    </row>
    <row r="34753" spans="16:16" x14ac:dyDescent="0.3">
      <c r="P34753" s="1"/>
    </row>
    <row r="34754" spans="16:16" x14ac:dyDescent="0.3">
      <c r="P34754" s="1"/>
    </row>
    <row r="34755" spans="16:16" x14ac:dyDescent="0.3">
      <c r="P34755" s="1"/>
    </row>
    <row r="34756" spans="16:16" x14ac:dyDescent="0.3">
      <c r="P34756" s="1"/>
    </row>
    <row r="34757" spans="16:16" x14ac:dyDescent="0.3">
      <c r="P34757" s="1"/>
    </row>
    <row r="34758" spans="16:16" x14ac:dyDescent="0.3">
      <c r="P34758" s="1"/>
    </row>
    <row r="34759" spans="16:16" x14ac:dyDescent="0.3">
      <c r="P34759" s="1"/>
    </row>
    <row r="34760" spans="16:16" x14ac:dyDescent="0.3">
      <c r="P34760" s="1"/>
    </row>
    <row r="34761" spans="16:16" x14ac:dyDescent="0.3">
      <c r="P34761" s="1"/>
    </row>
    <row r="34762" spans="16:16" x14ac:dyDescent="0.3">
      <c r="P34762" s="1"/>
    </row>
    <row r="34763" spans="16:16" x14ac:dyDescent="0.3">
      <c r="P34763" s="1"/>
    </row>
    <row r="34764" spans="16:16" x14ac:dyDescent="0.3">
      <c r="P34764" s="1"/>
    </row>
    <row r="34765" spans="16:16" x14ac:dyDescent="0.3">
      <c r="P34765" s="1"/>
    </row>
    <row r="34766" spans="16:16" x14ac:dyDescent="0.3">
      <c r="P34766" s="1"/>
    </row>
    <row r="34767" spans="16:16" x14ac:dyDescent="0.3">
      <c r="P34767" s="1"/>
    </row>
    <row r="34768" spans="16:16" x14ac:dyDescent="0.3">
      <c r="P34768" s="1"/>
    </row>
    <row r="34769" spans="16:16" x14ac:dyDescent="0.3">
      <c r="P34769" s="1"/>
    </row>
    <row r="34770" spans="16:16" x14ac:dyDescent="0.3">
      <c r="P34770" s="1"/>
    </row>
    <row r="34771" spans="16:16" x14ac:dyDescent="0.3">
      <c r="P34771" s="1"/>
    </row>
    <row r="34772" spans="16:16" x14ac:dyDescent="0.3">
      <c r="P34772" s="1"/>
    </row>
    <row r="34773" spans="16:16" x14ac:dyDescent="0.3">
      <c r="P34773" s="1"/>
    </row>
    <row r="34774" spans="16:16" x14ac:dyDescent="0.3">
      <c r="P34774" s="1"/>
    </row>
    <row r="34775" spans="16:16" x14ac:dyDescent="0.3">
      <c r="P34775" s="1"/>
    </row>
    <row r="34776" spans="16:16" x14ac:dyDescent="0.3">
      <c r="P34776" s="1"/>
    </row>
    <row r="34777" spans="16:16" x14ac:dyDescent="0.3">
      <c r="P34777" s="1"/>
    </row>
    <row r="34778" spans="16:16" x14ac:dyDescent="0.3">
      <c r="P34778" s="1"/>
    </row>
    <row r="34779" spans="16:16" x14ac:dyDescent="0.3">
      <c r="P34779" s="1"/>
    </row>
    <row r="34780" spans="16:16" x14ac:dyDescent="0.3">
      <c r="P34780" s="1"/>
    </row>
    <row r="34781" spans="16:16" x14ac:dyDescent="0.3">
      <c r="P34781" s="1"/>
    </row>
    <row r="34782" spans="16:16" x14ac:dyDescent="0.3">
      <c r="P34782" s="1"/>
    </row>
    <row r="34783" spans="16:16" x14ac:dyDescent="0.3">
      <c r="P34783" s="1"/>
    </row>
    <row r="34784" spans="16:16" x14ac:dyDescent="0.3">
      <c r="P34784" s="1"/>
    </row>
    <row r="34785" spans="16:16" x14ac:dyDescent="0.3">
      <c r="P34785" s="1"/>
    </row>
    <row r="34786" spans="16:16" x14ac:dyDescent="0.3">
      <c r="P34786" s="1"/>
    </row>
    <row r="34787" spans="16:16" x14ac:dyDescent="0.3">
      <c r="P34787" s="1"/>
    </row>
    <row r="34788" spans="16:16" x14ac:dyDescent="0.3">
      <c r="P34788" s="1"/>
    </row>
    <row r="34789" spans="16:16" x14ac:dyDescent="0.3">
      <c r="P34789" s="1"/>
    </row>
    <row r="34790" spans="16:16" x14ac:dyDescent="0.3">
      <c r="P34790" s="1"/>
    </row>
    <row r="34791" spans="16:16" x14ac:dyDescent="0.3">
      <c r="P34791" s="1"/>
    </row>
    <row r="34792" spans="16:16" x14ac:dyDescent="0.3">
      <c r="P34792" s="1"/>
    </row>
    <row r="34793" spans="16:16" x14ac:dyDescent="0.3">
      <c r="P34793" s="1"/>
    </row>
    <row r="34794" spans="16:16" x14ac:dyDescent="0.3">
      <c r="P34794" s="1"/>
    </row>
    <row r="34795" spans="16:16" x14ac:dyDescent="0.3">
      <c r="P34795" s="1"/>
    </row>
    <row r="34796" spans="16:16" x14ac:dyDescent="0.3">
      <c r="P34796" s="1"/>
    </row>
    <row r="34797" spans="16:16" x14ac:dyDescent="0.3">
      <c r="P34797" s="1"/>
    </row>
    <row r="34798" spans="16:16" x14ac:dyDescent="0.3">
      <c r="P34798" s="1"/>
    </row>
    <row r="34799" spans="16:16" x14ac:dyDescent="0.3">
      <c r="P34799" s="1"/>
    </row>
    <row r="34800" spans="16:16" x14ac:dyDescent="0.3">
      <c r="P34800" s="1"/>
    </row>
    <row r="34801" spans="16:16" x14ac:dyDescent="0.3">
      <c r="P34801" s="1"/>
    </row>
    <row r="34802" spans="16:16" x14ac:dyDescent="0.3">
      <c r="P34802" s="1"/>
    </row>
    <row r="34803" spans="16:16" x14ac:dyDescent="0.3">
      <c r="P34803" s="1"/>
    </row>
    <row r="34804" spans="16:16" x14ac:dyDescent="0.3">
      <c r="P34804" s="1"/>
    </row>
    <row r="34805" spans="16:16" x14ac:dyDescent="0.3">
      <c r="P34805" s="1"/>
    </row>
    <row r="34806" spans="16:16" x14ac:dyDescent="0.3">
      <c r="P34806" s="1"/>
    </row>
    <row r="34807" spans="16:16" x14ac:dyDescent="0.3">
      <c r="P34807" s="1"/>
    </row>
    <row r="34808" spans="16:16" x14ac:dyDescent="0.3">
      <c r="P34808" s="1"/>
    </row>
    <row r="34809" spans="16:16" x14ac:dyDescent="0.3">
      <c r="P34809" s="1"/>
    </row>
    <row r="34810" spans="16:16" x14ac:dyDescent="0.3">
      <c r="P34810" s="1"/>
    </row>
    <row r="34811" spans="16:16" x14ac:dyDescent="0.3">
      <c r="P34811" s="1"/>
    </row>
    <row r="34812" spans="16:16" x14ac:dyDescent="0.3">
      <c r="P34812" s="1"/>
    </row>
    <row r="34813" spans="16:16" x14ac:dyDescent="0.3">
      <c r="P34813" s="1"/>
    </row>
    <row r="34814" spans="16:16" x14ac:dyDescent="0.3">
      <c r="P34814" s="1"/>
    </row>
    <row r="34815" spans="16:16" x14ac:dyDescent="0.3">
      <c r="P34815" s="1"/>
    </row>
    <row r="34816" spans="16:16" x14ac:dyDescent="0.3">
      <c r="P34816" s="1"/>
    </row>
    <row r="34817" spans="16:16" x14ac:dyDescent="0.3">
      <c r="P34817" s="1"/>
    </row>
    <row r="34818" spans="16:16" x14ac:dyDescent="0.3">
      <c r="P34818" s="1"/>
    </row>
    <row r="34819" spans="16:16" x14ac:dyDescent="0.3">
      <c r="P34819" s="1"/>
    </row>
    <row r="34820" spans="16:16" x14ac:dyDescent="0.3">
      <c r="P34820" s="1"/>
    </row>
    <row r="34821" spans="16:16" x14ac:dyDescent="0.3">
      <c r="P34821" s="1"/>
    </row>
    <row r="34822" spans="16:16" x14ac:dyDescent="0.3">
      <c r="P34822" s="1"/>
    </row>
    <row r="34823" spans="16:16" x14ac:dyDescent="0.3">
      <c r="P34823" s="1"/>
    </row>
    <row r="34824" spans="16:16" x14ac:dyDescent="0.3">
      <c r="P34824" s="1"/>
    </row>
    <row r="34825" spans="16:16" x14ac:dyDescent="0.3">
      <c r="P34825" s="1"/>
    </row>
    <row r="34826" spans="16:16" x14ac:dyDescent="0.3">
      <c r="P34826" s="1"/>
    </row>
    <row r="34827" spans="16:16" x14ac:dyDescent="0.3">
      <c r="P34827" s="1"/>
    </row>
    <row r="34828" spans="16:16" x14ac:dyDescent="0.3">
      <c r="P34828" s="1"/>
    </row>
    <row r="34829" spans="16:16" x14ac:dyDescent="0.3">
      <c r="P34829" s="1"/>
    </row>
    <row r="34830" spans="16:16" x14ac:dyDescent="0.3">
      <c r="P34830" s="1"/>
    </row>
    <row r="34831" spans="16:16" x14ac:dyDescent="0.3">
      <c r="P34831" s="1"/>
    </row>
    <row r="34832" spans="16:16" x14ac:dyDescent="0.3">
      <c r="P34832" s="1"/>
    </row>
    <row r="34833" spans="16:16" x14ac:dyDescent="0.3">
      <c r="P34833" s="1"/>
    </row>
    <row r="34834" spans="16:16" x14ac:dyDescent="0.3">
      <c r="P34834" s="1"/>
    </row>
    <row r="34835" spans="16:16" x14ac:dyDescent="0.3">
      <c r="P34835" s="1"/>
    </row>
    <row r="34836" spans="16:16" x14ac:dyDescent="0.3">
      <c r="P34836" s="1"/>
    </row>
    <row r="34837" spans="16:16" x14ac:dyDescent="0.3">
      <c r="P34837" s="1"/>
    </row>
    <row r="34838" spans="16:16" x14ac:dyDescent="0.3">
      <c r="P34838" s="1"/>
    </row>
    <row r="34839" spans="16:16" x14ac:dyDescent="0.3">
      <c r="P34839" s="1"/>
    </row>
    <row r="34840" spans="16:16" x14ac:dyDescent="0.3">
      <c r="P34840" s="1"/>
    </row>
    <row r="34841" spans="16:16" x14ac:dyDescent="0.3">
      <c r="P34841" s="1"/>
    </row>
    <row r="34842" spans="16:16" x14ac:dyDescent="0.3">
      <c r="P34842" s="1"/>
    </row>
    <row r="34843" spans="16:16" x14ac:dyDescent="0.3">
      <c r="P34843" s="1"/>
    </row>
    <row r="34844" spans="16:16" x14ac:dyDescent="0.3">
      <c r="P34844" s="1"/>
    </row>
    <row r="34845" spans="16:16" x14ac:dyDescent="0.3">
      <c r="P34845" s="1"/>
    </row>
    <row r="34846" spans="16:16" x14ac:dyDescent="0.3">
      <c r="P34846" s="1"/>
    </row>
    <row r="34847" spans="16:16" x14ac:dyDescent="0.3">
      <c r="P34847" s="1"/>
    </row>
    <row r="34848" spans="16:16" x14ac:dyDescent="0.3">
      <c r="P34848" s="1"/>
    </row>
    <row r="34849" spans="16:16" x14ac:dyDescent="0.3">
      <c r="P34849" s="1"/>
    </row>
    <row r="34850" spans="16:16" x14ac:dyDescent="0.3">
      <c r="P34850" s="1"/>
    </row>
    <row r="34851" spans="16:16" x14ac:dyDescent="0.3">
      <c r="P34851" s="1"/>
    </row>
    <row r="34852" spans="16:16" x14ac:dyDescent="0.3">
      <c r="P34852" s="1"/>
    </row>
    <row r="34853" spans="16:16" x14ac:dyDescent="0.3">
      <c r="P34853" s="1"/>
    </row>
    <row r="34854" spans="16:16" x14ac:dyDescent="0.3">
      <c r="P34854" s="1"/>
    </row>
    <row r="34855" spans="16:16" x14ac:dyDescent="0.3">
      <c r="P34855" s="1"/>
    </row>
    <row r="34856" spans="16:16" x14ac:dyDescent="0.3">
      <c r="P34856" s="1"/>
    </row>
    <row r="34857" spans="16:16" x14ac:dyDescent="0.3">
      <c r="P34857" s="1"/>
    </row>
    <row r="34858" spans="16:16" x14ac:dyDescent="0.3">
      <c r="P34858" s="1"/>
    </row>
    <row r="34859" spans="16:16" x14ac:dyDescent="0.3">
      <c r="P34859" s="1"/>
    </row>
    <row r="34860" spans="16:16" x14ac:dyDescent="0.3">
      <c r="P34860" s="1"/>
    </row>
    <row r="34861" spans="16:16" x14ac:dyDescent="0.3">
      <c r="P34861" s="1"/>
    </row>
    <row r="34862" spans="16:16" x14ac:dyDescent="0.3">
      <c r="P34862" s="1"/>
    </row>
    <row r="34863" spans="16:16" x14ac:dyDescent="0.3">
      <c r="P34863" s="1"/>
    </row>
    <row r="34864" spans="16:16" x14ac:dyDescent="0.3">
      <c r="P34864" s="1"/>
    </row>
    <row r="34865" spans="16:16" x14ac:dyDescent="0.3">
      <c r="P34865" s="1"/>
    </row>
    <row r="34866" spans="16:16" x14ac:dyDescent="0.3">
      <c r="P34866" s="1"/>
    </row>
    <row r="34867" spans="16:16" x14ac:dyDescent="0.3">
      <c r="P34867" s="1"/>
    </row>
    <row r="34868" spans="16:16" x14ac:dyDescent="0.3">
      <c r="P34868" s="1"/>
    </row>
    <row r="34869" spans="16:16" x14ac:dyDescent="0.3">
      <c r="P34869" s="1"/>
    </row>
    <row r="34870" spans="16:16" x14ac:dyDescent="0.3">
      <c r="P34870" s="1"/>
    </row>
    <row r="34871" spans="16:16" x14ac:dyDescent="0.3">
      <c r="P34871" s="1"/>
    </row>
    <row r="34872" spans="16:16" x14ac:dyDescent="0.3">
      <c r="P34872" s="1"/>
    </row>
    <row r="34873" spans="16:16" x14ac:dyDescent="0.3">
      <c r="P34873" s="1"/>
    </row>
    <row r="34874" spans="16:16" x14ac:dyDescent="0.3">
      <c r="P34874" s="1"/>
    </row>
    <row r="34875" spans="16:16" x14ac:dyDescent="0.3">
      <c r="P34875" s="1"/>
    </row>
    <row r="34876" spans="16:16" x14ac:dyDescent="0.3">
      <c r="P34876" s="1"/>
    </row>
    <row r="34877" spans="16:16" x14ac:dyDescent="0.3">
      <c r="P34877" s="1"/>
    </row>
    <row r="34878" spans="16:16" x14ac:dyDescent="0.3">
      <c r="P34878" s="1"/>
    </row>
    <row r="34879" spans="16:16" x14ac:dyDescent="0.3">
      <c r="P34879" s="1"/>
    </row>
    <row r="34880" spans="16:16" x14ac:dyDescent="0.3">
      <c r="P34880" s="1"/>
    </row>
    <row r="34881" spans="16:16" x14ac:dyDescent="0.3">
      <c r="P34881" s="1"/>
    </row>
    <row r="34882" spans="16:16" x14ac:dyDescent="0.3">
      <c r="P34882" s="1"/>
    </row>
    <row r="34883" spans="16:16" x14ac:dyDescent="0.3">
      <c r="P34883" s="1"/>
    </row>
    <row r="34884" spans="16:16" x14ac:dyDescent="0.3">
      <c r="P34884" s="1"/>
    </row>
    <row r="34885" spans="16:16" x14ac:dyDescent="0.3">
      <c r="P34885" s="1"/>
    </row>
    <row r="34886" spans="16:16" x14ac:dyDescent="0.3">
      <c r="P34886" s="1"/>
    </row>
    <row r="34887" spans="16:16" x14ac:dyDescent="0.3">
      <c r="P34887" s="1"/>
    </row>
    <row r="34888" spans="16:16" x14ac:dyDescent="0.3">
      <c r="P34888" s="1"/>
    </row>
    <row r="34889" spans="16:16" x14ac:dyDescent="0.3">
      <c r="P34889" s="1"/>
    </row>
    <row r="34890" spans="16:16" x14ac:dyDescent="0.3">
      <c r="P34890" s="1"/>
    </row>
    <row r="34891" spans="16:16" x14ac:dyDescent="0.3">
      <c r="P34891" s="1"/>
    </row>
    <row r="34892" spans="16:16" x14ac:dyDescent="0.3">
      <c r="P34892" s="1"/>
    </row>
    <row r="34893" spans="16:16" x14ac:dyDescent="0.3">
      <c r="P34893" s="1"/>
    </row>
    <row r="34894" spans="16:16" x14ac:dyDescent="0.3">
      <c r="P34894" s="1"/>
    </row>
    <row r="34895" spans="16:16" x14ac:dyDescent="0.3">
      <c r="P34895" s="1"/>
    </row>
    <row r="34896" spans="16:16" x14ac:dyDescent="0.3">
      <c r="P34896" s="1"/>
    </row>
    <row r="34897" spans="16:16" x14ac:dyDescent="0.3">
      <c r="P34897" s="1"/>
    </row>
    <row r="34898" spans="16:16" x14ac:dyDescent="0.3">
      <c r="P34898" s="1"/>
    </row>
    <row r="34899" spans="16:16" x14ac:dyDescent="0.3">
      <c r="P34899" s="1"/>
    </row>
    <row r="34900" spans="16:16" x14ac:dyDescent="0.3">
      <c r="P34900" s="1"/>
    </row>
    <row r="34901" spans="16:16" x14ac:dyDescent="0.3">
      <c r="P34901" s="1"/>
    </row>
    <row r="34902" spans="16:16" x14ac:dyDescent="0.3">
      <c r="P34902" s="1"/>
    </row>
    <row r="34903" spans="16:16" x14ac:dyDescent="0.3">
      <c r="P34903" s="1"/>
    </row>
    <row r="34904" spans="16:16" x14ac:dyDescent="0.3">
      <c r="P34904" s="1"/>
    </row>
    <row r="34905" spans="16:16" x14ac:dyDescent="0.3">
      <c r="P34905" s="1"/>
    </row>
    <row r="34906" spans="16:16" x14ac:dyDescent="0.3">
      <c r="P34906" s="1"/>
    </row>
    <row r="34907" spans="16:16" x14ac:dyDescent="0.3">
      <c r="P34907" s="1"/>
    </row>
    <row r="34908" spans="16:16" x14ac:dyDescent="0.3">
      <c r="P34908" s="1"/>
    </row>
    <row r="34909" spans="16:16" x14ac:dyDescent="0.3">
      <c r="P34909" s="1"/>
    </row>
    <row r="34910" spans="16:16" x14ac:dyDescent="0.3">
      <c r="P34910" s="1"/>
    </row>
    <row r="34911" spans="16:16" x14ac:dyDescent="0.3">
      <c r="P34911" s="1"/>
    </row>
    <row r="34912" spans="16:16" x14ac:dyDescent="0.3">
      <c r="P34912" s="1"/>
    </row>
    <row r="34913" spans="16:16" x14ac:dyDescent="0.3">
      <c r="P34913" s="1"/>
    </row>
    <row r="34914" spans="16:16" x14ac:dyDescent="0.3">
      <c r="P34914" s="1"/>
    </row>
    <row r="34915" spans="16:16" x14ac:dyDescent="0.3">
      <c r="P34915" s="1"/>
    </row>
    <row r="34916" spans="16:16" x14ac:dyDescent="0.3">
      <c r="P34916" s="1"/>
    </row>
    <row r="34917" spans="16:16" x14ac:dyDescent="0.3">
      <c r="P34917" s="1"/>
    </row>
    <row r="34918" spans="16:16" x14ac:dyDescent="0.3">
      <c r="P34918" s="1"/>
    </row>
    <row r="34919" spans="16:16" x14ac:dyDescent="0.3">
      <c r="P34919" s="1"/>
    </row>
    <row r="34920" spans="16:16" x14ac:dyDescent="0.3">
      <c r="P34920" s="1"/>
    </row>
    <row r="34921" spans="16:16" x14ac:dyDescent="0.3">
      <c r="P34921" s="1"/>
    </row>
    <row r="34922" spans="16:16" x14ac:dyDescent="0.3">
      <c r="P34922" s="1"/>
    </row>
    <row r="34923" spans="16:16" x14ac:dyDescent="0.3">
      <c r="P34923" s="1"/>
    </row>
    <row r="34924" spans="16:16" x14ac:dyDescent="0.3">
      <c r="P34924" s="1"/>
    </row>
    <row r="34925" spans="16:16" x14ac:dyDescent="0.3">
      <c r="P34925" s="1"/>
    </row>
    <row r="34926" spans="16:16" x14ac:dyDescent="0.3">
      <c r="P34926" s="1"/>
    </row>
    <row r="34927" spans="16:16" x14ac:dyDescent="0.3">
      <c r="P34927" s="1"/>
    </row>
    <row r="34928" spans="16:16" x14ac:dyDescent="0.3">
      <c r="P34928" s="1"/>
    </row>
    <row r="34929" spans="16:16" x14ac:dyDescent="0.3">
      <c r="P34929" s="1"/>
    </row>
    <row r="34930" spans="16:16" x14ac:dyDescent="0.3">
      <c r="P34930" s="1"/>
    </row>
    <row r="34931" spans="16:16" x14ac:dyDescent="0.3">
      <c r="P34931" s="1"/>
    </row>
    <row r="34932" spans="16:16" x14ac:dyDescent="0.3">
      <c r="P34932" s="1"/>
    </row>
    <row r="34933" spans="16:16" x14ac:dyDescent="0.3">
      <c r="P34933" s="1"/>
    </row>
    <row r="34934" spans="16:16" x14ac:dyDescent="0.3">
      <c r="P34934" s="1"/>
    </row>
    <row r="34935" spans="16:16" x14ac:dyDescent="0.3">
      <c r="P34935" s="1"/>
    </row>
    <row r="34936" spans="16:16" x14ac:dyDescent="0.3">
      <c r="P34936" s="1"/>
    </row>
    <row r="34937" spans="16:16" x14ac:dyDescent="0.3">
      <c r="P34937" s="1"/>
    </row>
    <row r="34938" spans="16:16" x14ac:dyDescent="0.3">
      <c r="P34938" s="1"/>
    </row>
    <row r="34939" spans="16:16" x14ac:dyDescent="0.3">
      <c r="P34939" s="1"/>
    </row>
    <row r="34940" spans="16:16" x14ac:dyDescent="0.3">
      <c r="P34940" s="1"/>
    </row>
    <row r="34941" spans="16:16" x14ac:dyDescent="0.3">
      <c r="P34941" s="1"/>
    </row>
    <row r="34942" spans="16:16" x14ac:dyDescent="0.3">
      <c r="P34942" s="1"/>
    </row>
    <row r="34943" spans="16:16" x14ac:dyDescent="0.3">
      <c r="P34943" s="1"/>
    </row>
    <row r="34944" spans="16:16" x14ac:dyDescent="0.3">
      <c r="P34944" s="1"/>
    </row>
    <row r="34945" spans="16:16" x14ac:dyDescent="0.3">
      <c r="P34945" s="1"/>
    </row>
    <row r="34946" spans="16:16" x14ac:dyDescent="0.3">
      <c r="P34946" s="1"/>
    </row>
    <row r="34947" spans="16:16" x14ac:dyDescent="0.3">
      <c r="P34947" s="1"/>
    </row>
    <row r="34948" spans="16:16" x14ac:dyDescent="0.3">
      <c r="P34948" s="1"/>
    </row>
    <row r="34949" spans="16:16" x14ac:dyDescent="0.3">
      <c r="P34949" s="1"/>
    </row>
    <row r="34950" spans="16:16" x14ac:dyDescent="0.3">
      <c r="P34950" s="1"/>
    </row>
    <row r="34951" spans="16:16" x14ac:dyDescent="0.3">
      <c r="P34951" s="1"/>
    </row>
    <row r="34952" spans="16:16" x14ac:dyDescent="0.3">
      <c r="P34952" s="1"/>
    </row>
    <row r="34953" spans="16:16" x14ac:dyDescent="0.3">
      <c r="P34953" s="1"/>
    </row>
    <row r="34954" spans="16:16" x14ac:dyDescent="0.3">
      <c r="P34954" s="1"/>
    </row>
    <row r="34955" spans="16:16" x14ac:dyDescent="0.3">
      <c r="P34955" s="1"/>
    </row>
    <row r="34956" spans="16:16" x14ac:dyDescent="0.3">
      <c r="P34956" s="1"/>
    </row>
    <row r="34957" spans="16:16" x14ac:dyDescent="0.3">
      <c r="P34957" s="1"/>
    </row>
    <row r="34958" spans="16:16" x14ac:dyDescent="0.3">
      <c r="P34958" s="1"/>
    </row>
    <row r="34959" spans="16:16" x14ac:dyDescent="0.3">
      <c r="P34959" s="1"/>
    </row>
    <row r="34960" spans="16:16" x14ac:dyDescent="0.3">
      <c r="P34960" s="1"/>
    </row>
    <row r="34961" spans="16:16" x14ac:dyDescent="0.3">
      <c r="P34961" s="1"/>
    </row>
    <row r="34962" spans="16:16" x14ac:dyDescent="0.3">
      <c r="P34962" s="1"/>
    </row>
    <row r="34963" spans="16:16" x14ac:dyDescent="0.3">
      <c r="P34963" s="1"/>
    </row>
    <row r="34964" spans="16:16" x14ac:dyDescent="0.3">
      <c r="P34964" s="1"/>
    </row>
    <row r="34965" spans="16:16" x14ac:dyDescent="0.3">
      <c r="P34965" s="1"/>
    </row>
    <row r="34966" spans="16:16" x14ac:dyDescent="0.3">
      <c r="P34966" s="1"/>
    </row>
    <row r="34967" spans="16:16" x14ac:dyDescent="0.3">
      <c r="P34967" s="1"/>
    </row>
    <row r="34968" spans="16:16" x14ac:dyDescent="0.3">
      <c r="P34968" s="1"/>
    </row>
    <row r="34969" spans="16:16" x14ac:dyDescent="0.3">
      <c r="P34969" s="1"/>
    </row>
    <row r="34970" spans="16:16" x14ac:dyDescent="0.3">
      <c r="P34970" s="1"/>
    </row>
    <row r="34971" spans="16:16" x14ac:dyDescent="0.3">
      <c r="P34971" s="1"/>
    </row>
    <row r="34972" spans="16:16" x14ac:dyDescent="0.3">
      <c r="P34972" s="1"/>
    </row>
    <row r="34973" spans="16:16" x14ac:dyDescent="0.3">
      <c r="P34973" s="1"/>
    </row>
    <row r="34974" spans="16:16" x14ac:dyDescent="0.3">
      <c r="P34974" s="1"/>
    </row>
    <row r="34975" spans="16:16" x14ac:dyDescent="0.3">
      <c r="P34975" s="1"/>
    </row>
    <row r="34976" spans="16:16" x14ac:dyDescent="0.3">
      <c r="P34976" s="1"/>
    </row>
    <row r="34977" spans="16:16" x14ac:dyDescent="0.3">
      <c r="P34977" s="1"/>
    </row>
    <row r="34978" spans="16:16" x14ac:dyDescent="0.3">
      <c r="P34978" s="1"/>
    </row>
    <row r="34979" spans="16:16" x14ac:dyDescent="0.3">
      <c r="P34979" s="1"/>
    </row>
    <row r="34980" spans="16:16" x14ac:dyDescent="0.3">
      <c r="P34980" s="1"/>
    </row>
    <row r="34981" spans="16:16" x14ac:dyDescent="0.3">
      <c r="P34981" s="1"/>
    </row>
    <row r="34982" spans="16:16" x14ac:dyDescent="0.3">
      <c r="P34982" s="1"/>
    </row>
    <row r="34983" spans="16:16" x14ac:dyDescent="0.3">
      <c r="P34983" s="1"/>
    </row>
    <row r="34984" spans="16:16" x14ac:dyDescent="0.3">
      <c r="P34984" s="1"/>
    </row>
    <row r="34985" spans="16:16" x14ac:dyDescent="0.3">
      <c r="P34985" s="1"/>
    </row>
    <row r="34986" spans="16:16" x14ac:dyDescent="0.3">
      <c r="P34986" s="1"/>
    </row>
    <row r="34987" spans="16:16" x14ac:dyDescent="0.3">
      <c r="P34987" s="1"/>
    </row>
    <row r="34988" spans="16:16" x14ac:dyDescent="0.3">
      <c r="P34988" s="1"/>
    </row>
    <row r="34989" spans="16:16" x14ac:dyDescent="0.3">
      <c r="P34989" s="1"/>
    </row>
    <row r="34990" spans="16:16" x14ac:dyDescent="0.3">
      <c r="P34990" s="1"/>
    </row>
    <row r="34991" spans="16:16" x14ac:dyDescent="0.3">
      <c r="P34991" s="1"/>
    </row>
    <row r="34992" spans="16:16" x14ac:dyDescent="0.3">
      <c r="P34992" s="1"/>
    </row>
    <row r="34993" spans="16:16" x14ac:dyDescent="0.3">
      <c r="P34993" s="1"/>
    </row>
    <row r="34994" spans="16:16" x14ac:dyDescent="0.3">
      <c r="P34994" s="1"/>
    </row>
    <row r="34995" spans="16:16" x14ac:dyDescent="0.3">
      <c r="P34995" s="1"/>
    </row>
    <row r="34996" spans="16:16" x14ac:dyDescent="0.3">
      <c r="P34996" s="1"/>
    </row>
    <row r="34997" spans="16:16" x14ac:dyDescent="0.3">
      <c r="P34997" s="1"/>
    </row>
    <row r="34998" spans="16:16" x14ac:dyDescent="0.3">
      <c r="P34998" s="1"/>
    </row>
    <row r="34999" spans="16:16" x14ac:dyDescent="0.3">
      <c r="P34999" s="1"/>
    </row>
    <row r="35000" spans="16:16" x14ac:dyDescent="0.3">
      <c r="P35000" s="1"/>
    </row>
    <row r="35001" spans="16:16" x14ac:dyDescent="0.3">
      <c r="P35001" s="1"/>
    </row>
    <row r="35002" spans="16:16" x14ac:dyDescent="0.3">
      <c r="P35002" s="1"/>
    </row>
    <row r="35003" spans="16:16" x14ac:dyDescent="0.3">
      <c r="P35003" s="1"/>
    </row>
    <row r="35004" spans="16:16" x14ac:dyDescent="0.3">
      <c r="P35004" s="1"/>
    </row>
    <row r="35005" spans="16:16" x14ac:dyDescent="0.3">
      <c r="P35005" s="1"/>
    </row>
    <row r="35006" spans="16:16" x14ac:dyDescent="0.3">
      <c r="P35006" s="1"/>
    </row>
    <row r="35007" spans="16:16" x14ac:dyDescent="0.3">
      <c r="P35007" s="1"/>
    </row>
    <row r="35008" spans="16:16" x14ac:dyDescent="0.3">
      <c r="P35008" s="1"/>
    </row>
    <row r="35009" spans="16:16" x14ac:dyDescent="0.3">
      <c r="P35009" s="1"/>
    </row>
    <row r="35010" spans="16:16" x14ac:dyDescent="0.3">
      <c r="P35010" s="1"/>
    </row>
    <row r="35011" spans="16:16" x14ac:dyDescent="0.3">
      <c r="P35011" s="1"/>
    </row>
    <row r="35012" spans="16:16" x14ac:dyDescent="0.3">
      <c r="P35012" s="1"/>
    </row>
    <row r="35013" spans="16:16" x14ac:dyDescent="0.3">
      <c r="P35013" s="1"/>
    </row>
    <row r="35014" spans="16:16" x14ac:dyDescent="0.3">
      <c r="P35014" s="1"/>
    </row>
    <row r="35015" spans="16:16" x14ac:dyDescent="0.3">
      <c r="P35015" s="1"/>
    </row>
    <row r="35016" spans="16:16" x14ac:dyDescent="0.3">
      <c r="P35016" s="1"/>
    </row>
    <row r="35017" spans="16:16" x14ac:dyDescent="0.3">
      <c r="P35017" s="1"/>
    </row>
    <row r="35018" spans="16:16" x14ac:dyDescent="0.3">
      <c r="P35018" s="1"/>
    </row>
    <row r="35019" spans="16:16" x14ac:dyDescent="0.3">
      <c r="P35019" s="1"/>
    </row>
    <row r="35020" spans="16:16" x14ac:dyDescent="0.3">
      <c r="P35020" s="1"/>
    </row>
    <row r="35021" spans="16:16" x14ac:dyDescent="0.3">
      <c r="P35021" s="1"/>
    </row>
    <row r="35022" spans="16:16" x14ac:dyDescent="0.3">
      <c r="P35022" s="1"/>
    </row>
    <row r="35023" spans="16:16" x14ac:dyDescent="0.3">
      <c r="P35023" s="1"/>
    </row>
    <row r="35024" spans="16:16" x14ac:dyDescent="0.3">
      <c r="P35024" s="1"/>
    </row>
    <row r="35025" spans="16:16" x14ac:dyDescent="0.3">
      <c r="P35025" s="1"/>
    </row>
    <row r="35026" spans="16:16" x14ac:dyDescent="0.3">
      <c r="P35026" s="1"/>
    </row>
    <row r="35027" spans="16:16" x14ac:dyDescent="0.3">
      <c r="P35027" s="1"/>
    </row>
    <row r="35028" spans="16:16" x14ac:dyDescent="0.3">
      <c r="P35028" s="1"/>
    </row>
    <row r="35029" spans="16:16" x14ac:dyDescent="0.3">
      <c r="P35029" s="1"/>
    </row>
    <row r="35030" spans="16:16" x14ac:dyDescent="0.3">
      <c r="P35030" s="1"/>
    </row>
    <row r="35031" spans="16:16" x14ac:dyDescent="0.3">
      <c r="P35031" s="1"/>
    </row>
    <row r="35032" spans="16:16" x14ac:dyDescent="0.3">
      <c r="P35032" s="1"/>
    </row>
    <row r="35033" spans="16:16" x14ac:dyDescent="0.3">
      <c r="P35033" s="1"/>
    </row>
    <row r="35034" spans="16:16" x14ac:dyDescent="0.3">
      <c r="P35034" s="1"/>
    </row>
    <row r="35035" spans="16:16" x14ac:dyDescent="0.3">
      <c r="P35035" s="1"/>
    </row>
    <row r="35036" spans="16:16" x14ac:dyDescent="0.3">
      <c r="P35036" s="1"/>
    </row>
    <row r="35037" spans="16:16" x14ac:dyDescent="0.3">
      <c r="P35037" s="1"/>
    </row>
    <row r="35038" spans="16:16" x14ac:dyDescent="0.3">
      <c r="P35038" s="1"/>
    </row>
    <row r="35039" spans="16:16" x14ac:dyDescent="0.3">
      <c r="P35039" s="1"/>
    </row>
    <row r="35040" spans="16:16" x14ac:dyDescent="0.3">
      <c r="P35040" s="1"/>
    </row>
    <row r="35041" spans="16:16" x14ac:dyDescent="0.3">
      <c r="P35041" s="1"/>
    </row>
    <row r="35042" spans="16:16" x14ac:dyDescent="0.3">
      <c r="P35042" s="1"/>
    </row>
    <row r="35043" spans="16:16" x14ac:dyDescent="0.3">
      <c r="P35043" s="1"/>
    </row>
    <row r="35044" spans="16:16" x14ac:dyDescent="0.3">
      <c r="P35044" s="1"/>
    </row>
    <row r="35045" spans="16:16" x14ac:dyDescent="0.3">
      <c r="P35045" s="1"/>
    </row>
    <row r="35046" spans="16:16" x14ac:dyDescent="0.3">
      <c r="P35046" s="1"/>
    </row>
    <row r="35047" spans="16:16" x14ac:dyDescent="0.3">
      <c r="P35047" s="1"/>
    </row>
    <row r="35048" spans="16:16" x14ac:dyDescent="0.3">
      <c r="P35048" s="1"/>
    </row>
    <row r="35049" spans="16:16" x14ac:dyDescent="0.3">
      <c r="P35049" s="1"/>
    </row>
    <row r="35050" spans="16:16" x14ac:dyDescent="0.3">
      <c r="P35050" s="1"/>
    </row>
    <row r="35051" spans="16:16" x14ac:dyDescent="0.3">
      <c r="P35051" s="1"/>
    </row>
    <row r="35052" spans="16:16" x14ac:dyDescent="0.3">
      <c r="P35052" s="1"/>
    </row>
    <row r="35053" spans="16:16" x14ac:dyDescent="0.3">
      <c r="P35053" s="1"/>
    </row>
    <row r="35054" spans="16:16" x14ac:dyDescent="0.3">
      <c r="P35054" s="1"/>
    </row>
    <row r="35055" spans="16:16" x14ac:dyDescent="0.3">
      <c r="P35055" s="1"/>
    </row>
    <row r="35056" spans="16:16" x14ac:dyDescent="0.3">
      <c r="P35056" s="1"/>
    </row>
    <row r="35057" spans="16:16" x14ac:dyDescent="0.3">
      <c r="P35057" s="1"/>
    </row>
    <row r="35058" spans="16:16" x14ac:dyDescent="0.3">
      <c r="P35058" s="1"/>
    </row>
    <row r="35059" spans="16:16" x14ac:dyDescent="0.3">
      <c r="P35059" s="1"/>
    </row>
    <row r="35060" spans="16:16" x14ac:dyDescent="0.3">
      <c r="P35060" s="1"/>
    </row>
    <row r="35061" spans="16:16" x14ac:dyDescent="0.3">
      <c r="P35061" s="1"/>
    </row>
    <row r="35062" spans="16:16" x14ac:dyDescent="0.3">
      <c r="P35062" s="1"/>
    </row>
    <row r="35063" spans="16:16" x14ac:dyDescent="0.3">
      <c r="P35063" s="1"/>
    </row>
    <row r="35064" spans="16:16" x14ac:dyDescent="0.3">
      <c r="P35064" s="1"/>
    </row>
    <row r="35065" spans="16:16" x14ac:dyDescent="0.3">
      <c r="P35065" s="1"/>
    </row>
    <row r="35066" spans="16:16" x14ac:dyDescent="0.3">
      <c r="P35066" s="1"/>
    </row>
    <row r="35067" spans="16:16" x14ac:dyDescent="0.3">
      <c r="P35067" s="1"/>
    </row>
    <row r="35068" spans="16:16" x14ac:dyDescent="0.3">
      <c r="P35068" s="1"/>
    </row>
    <row r="35069" spans="16:16" x14ac:dyDescent="0.3">
      <c r="P35069" s="1"/>
    </row>
    <row r="35070" spans="16:16" x14ac:dyDescent="0.3">
      <c r="P35070" s="1"/>
    </row>
    <row r="35071" spans="16:16" x14ac:dyDescent="0.3">
      <c r="P35071" s="1"/>
    </row>
    <row r="35072" spans="16:16" x14ac:dyDescent="0.3">
      <c r="P35072" s="1"/>
    </row>
    <row r="35073" spans="16:16" x14ac:dyDescent="0.3">
      <c r="P35073" s="1"/>
    </row>
    <row r="35074" spans="16:16" x14ac:dyDescent="0.3">
      <c r="P35074" s="1"/>
    </row>
    <row r="35075" spans="16:16" x14ac:dyDescent="0.3">
      <c r="P35075" s="1"/>
    </row>
    <row r="35076" spans="16:16" x14ac:dyDescent="0.3">
      <c r="P35076" s="1"/>
    </row>
    <row r="35077" spans="16:16" x14ac:dyDescent="0.3">
      <c r="P35077" s="1"/>
    </row>
    <row r="35078" spans="16:16" x14ac:dyDescent="0.3">
      <c r="P35078" s="1"/>
    </row>
    <row r="35079" spans="16:16" x14ac:dyDescent="0.3">
      <c r="P35079" s="1"/>
    </row>
    <row r="35080" spans="16:16" x14ac:dyDescent="0.3">
      <c r="P35080" s="1"/>
    </row>
    <row r="35081" spans="16:16" x14ac:dyDescent="0.3">
      <c r="P35081" s="1"/>
    </row>
    <row r="35082" spans="16:16" x14ac:dyDescent="0.3">
      <c r="P35082" s="1"/>
    </row>
    <row r="35083" spans="16:16" x14ac:dyDescent="0.3">
      <c r="P35083" s="1"/>
    </row>
    <row r="35084" spans="16:16" x14ac:dyDescent="0.3">
      <c r="P35084" s="1"/>
    </row>
    <row r="35085" spans="16:16" x14ac:dyDescent="0.3">
      <c r="P35085" s="1"/>
    </row>
    <row r="35086" spans="16:16" x14ac:dyDescent="0.3">
      <c r="P35086" s="1"/>
    </row>
    <row r="35087" spans="16:16" x14ac:dyDescent="0.3">
      <c r="P35087" s="1"/>
    </row>
    <row r="35088" spans="16:16" x14ac:dyDescent="0.3">
      <c r="P35088" s="1"/>
    </row>
    <row r="35089" spans="16:16" x14ac:dyDescent="0.3">
      <c r="P35089" s="1"/>
    </row>
    <row r="35090" spans="16:16" x14ac:dyDescent="0.3">
      <c r="P35090" s="1"/>
    </row>
    <row r="35091" spans="16:16" x14ac:dyDescent="0.3">
      <c r="P35091" s="1"/>
    </row>
    <row r="35092" spans="16:16" x14ac:dyDescent="0.3">
      <c r="P35092" s="1"/>
    </row>
    <row r="35093" spans="16:16" x14ac:dyDescent="0.3">
      <c r="P35093" s="1"/>
    </row>
    <row r="35094" spans="16:16" x14ac:dyDescent="0.3">
      <c r="P35094" s="1"/>
    </row>
    <row r="35095" spans="16:16" x14ac:dyDescent="0.3">
      <c r="P35095" s="1"/>
    </row>
    <row r="35096" spans="16:16" x14ac:dyDescent="0.3">
      <c r="P35096" s="1"/>
    </row>
    <row r="35097" spans="16:16" x14ac:dyDescent="0.3">
      <c r="P35097" s="1"/>
    </row>
    <row r="35098" spans="16:16" x14ac:dyDescent="0.3">
      <c r="P35098" s="1"/>
    </row>
    <row r="35099" spans="16:16" x14ac:dyDescent="0.3">
      <c r="P35099" s="1"/>
    </row>
    <row r="35100" spans="16:16" x14ac:dyDescent="0.3">
      <c r="P35100" s="1"/>
    </row>
    <row r="35101" spans="16:16" x14ac:dyDescent="0.3">
      <c r="P35101" s="1"/>
    </row>
    <row r="35102" spans="16:16" x14ac:dyDescent="0.3">
      <c r="P35102" s="1"/>
    </row>
    <row r="35103" spans="16:16" x14ac:dyDescent="0.3">
      <c r="P35103" s="1"/>
    </row>
    <row r="35104" spans="16:16" x14ac:dyDescent="0.3">
      <c r="P35104" s="1"/>
    </row>
    <row r="35105" spans="16:16" x14ac:dyDescent="0.3">
      <c r="P35105" s="1"/>
    </row>
    <row r="35106" spans="16:16" x14ac:dyDescent="0.3">
      <c r="P35106" s="1"/>
    </row>
    <row r="35107" spans="16:16" x14ac:dyDescent="0.3">
      <c r="P35107" s="1"/>
    </row>
    <row r="35108" spans="16:16" x14ac:dyDescent="0.3">
      <c r="P35108" s="1"/>
    </row>
    <row r="35109" spans="16:16" x14ac:dyDescent="0.3">
      <c r="P35109" s="1"/>
    </row>
    <row r="35110" spans="16:16" x14ac:dyDescent="0.3">
      <c r="P35110" s="1"/>
    </row>
    <row r="35111" spans="16:16" x14ac:dyDescent="0.3">
      <c r="P35111" s="1"/>
    </row>
    <row r="35112" spans="16:16" x14ac:dyDescent="0.3">
      <c r="P35112" s="1"/>
    </row>
    <row r="35113" spans="16:16" x14ac:dyDescent="0.3">
      <c r="P35113" s="1"/>
    </row>
    <row r="35114" spans="16:16" x14ac:dyDescent="0.3">
      <c r="P35114" s="1"/>
    </row>
    <row r="35115" spans="16:16" x14ac:dyDescent="0.3">
      <c r="P35115" s="1"/>
    </row>
    <row r="35116" spans="16:16" x14ac:dyDescent="0.3">
      <c r="P35116" s="1"/>
    </row>
    <row r="35117" spans="16:16" x14ac:dyDescent="0.3">
      <c r="P35117" s="1"/>
    </row>
    <row r="35118" spans="16:16" x14ac:dyDescent="0.3">
      <c r="P35118" s="1"/>
    </row>
    <row r="35119" spans="16:16" x14ac:dyDescent="0.3">
      <c r="P35119" s="1"/>
    </row>
    <row r="35120" spans="16:16" x14ac:dyDescent="0.3">
      <c r="P35120" s="1"/>
    </row>
    <row r="35121" spans="16:16" x14ac:dyDescent="0.3">
      <c r="P35121" s="1"/>
    </row>
    <row r="35122" spans="16:16" x14ac:dyDescent="0.3">
      <c r="P35122" s="1"/>
    </row>
    <row r="35123" spans="16:16" x14ac:dyDescent="0.3">
      <c r="P35123" s="1"/>
    </row>
    <row r="35124" spans="16:16" x14ac:dyDescent="0.3">
      <c r="P35124" s="1"/>
    </row>
    <row r="35125" spans="16:16" x14ac:dyDescent="0.3">
      <c r="P35125" s="1"/>
    </row>
    <row r="35126" spans="16:16" x14ac:dyDescent="0.3">
      <c r="P35126" s="1"/>
    </row>
    <row r="35127" spans="16:16" x14ac:dyDescent="0.3">
      <c r="P35127" s="1"/>
    </row>
    <row r="35128" spans="16:16" x14ac:dyDescent="0.3">
      <c r="P35128" s="1"/>
    </row>
    <row r="35129" spans="16:16" x14ac:dyDescent="0.3">
      <c r="P35129" s="1"/>
    </row>
    <row r="35130" spans="16:16" x14ac:dyDescent="0.3">
      <c r="P35130" s="1"/>
    </row>
    <row r="35131" spans="16:16" x14ac:dyDescent="0.3">
      <c r="P35131" s="1"/>
    </row>
    <row r="35132" spans="16:16" x14ac:dyDescent="0.3">
      <c r="P35132" s="1"/>
    </row>
    <row r="35133" spans="16:16" x14ac:dyDescent="0.3">
      <c r="P35133" s="1"/>
    </row>
    <row r="35134" spans="16:16" x14ac:dyDescent="0.3">
      <c r="P35134" s="1"/>
    </row>
    <row r="35135" spans="16:16" x14ac:dyDescent="0.3">
      <c r="P35135" s="1"/>
    </row>
    <row r="35136" spans="16:16" x14ac:dyDescent="0.3">
      <c r="P35136" s="1"/>
    </row>
    <row r="35137" spans="16:16" x14ac:dyDescent="0.3">
      <c r="P35137" s="1"/>
    </row>
    <row r="35138" spans="16:16" x14ac:dyDescent="0.3">
      <c r="P35138" s="1"/>
    </row>
    <row r="35139" spans="16:16" x14ac:dyDescent="0.3">
      <c r="P35139" s="1"/>
    </row>
    <row r="35140" spans="16:16" x14ac:dyDescent="0.3">
      <c r="P35140" s="1"/>
    </row>
    <row r="35141" spans="16:16" x14ac:dyDescent="0.3">
      <c r="P35141" s="1"/>
    </row>
    <row r="35142" spans="16:16" x14ac:dyDescent="0.3">
      <c r="P35142" s="1"/>
    </row>
    <row r="35143" spans="16:16" x14ac:dyDescent="0.3">
      <c r="P35143" s="1"/>
    </row>
    <row r="35144" spans="16:16" x14ac:dyDescent="0.3">
      <c r="P35144" s="1"/>
    </row>
    <row r="35145" spans="16:16" x14ac:dyDescent="0.3">
      <c r="P35145" s="1"/>
    </row>
    <row r="35146" spans="16:16" x14ac:dyDescent="0.3">
      <c r="P35146" s="1"/>
    </row>
    <row r="35147" spans="16:16" x14ac:dyDescent="0.3">
      <c r="P35147" s="1"/>
    </row>
    <row r="35148" spans="16:16" x14ac:dyDescent="0.3">
      <c r="P35148" s="1"/>
    </row>
    <row r="35149" spans="16:16" x14ac:dyDescent="0.3">
      <c r="P35149" s="1"/>
    </row>
    <row r="35150" spans="16:16" x14ac:dyDescent="0.3">
      <c r="P35150" s="1"/>
    </row>
    <row r="35151" spans="16:16" x14ac:dyDescent="0.3">
      <c r="P35151" s="1"/>
    </row>
    <row r="35152" spans="16:16" x14ac:dyDescent="0.3">
      <c r="P35152" s="1"/>
    </row>
    <row r="35153" spans="16:16" x14ac:dyDescent="0.3">
      <c r="P35153" s="1"/>
    </row>
    <row r="35154" spans="16:16" x14ac:dyDescent="0.3">
      <c r="P35154" s="1"/>
    </row>
    <row r="35155" spans="16:16" x14ac:dyDescent="0.3">
      <c r="P35155" s="1"/>
    </row>
    <row r="35156" spans="16:16" x14ac:dyDescent="0.3">
      <c r="P35156" s="1"/>
    </row>
    <row r="35157" spans="16:16" x14ac:dyDescent="0.3">
      <c r="P35157" s="1"/>
    </row>
    <row r="35158" spans="16:16" x14ac:dyDescent="0.3">
      <c r="P35158" s="1"/>
    </row>
    <row r="35159" spans="16:16" x14ac:dyDescent="0.3">
      <c r="P35159" s="1"/>
    </row>
    <row r="35160" spans="16:16" x14ac:dyDescent="0.3">
      <c r="P35160" s="1"/>
    </row>
    <row r="35161" spans="16:16" x14ac:dyDescent="0.3">
      <c r="P35161" s="1"/>
    </row>
    <row r="35162" spans="16:16" x14ac:dyDescent="0.3">
      <c r="P35162" s="1"/>
    </row>
    <row r="35163" spans="16:16" x14ac:dyDescent="0.3">
      <c r="P35163" s="1"/>
    </row>
    <row r="35164" spans="16:16" x14ac:dyDescent="0.3">
      <c r="P35164" s="1"/>
    </row>
    <row r="35165" spans="16:16" x14ac:dyDescent="0.3">
      <c r="P35165" s="1"/>
    </row>
    <row r="35166" spans="16:16" x14ac:dyDescent="0.3">
      <c r="P35166" s="1"/>
    </row>
    <row r="35167" spans="16:16" x14ac:dyDescent="0.3">
      <c r="P35167" s="1"/>
    </row>
    <row r="35168" spans="16:16" x14ac:dyDescent="0.3">
      <c r="P35168" s="1"/>
    </row>
    <row r="35169" spans="16:16" x14ac:dyDescent="0.3">
      <c r="P35169" s="1"/>
    </row>
    <row r="35170" spans="16:16" x14ac:dyDescent="0.3">
      <c r="P35170" s="1"/>
    </row>
    <row r="35171" spans="16:16" x14ac:dyDescent="0.3">
      <c r="P35171" s="1"/>
    </row>
    <row r="35172" spans="16:16" x14ac:dyDescent="0.3">
      <c r="P35172" s="1"/>
    </row>
    <row r="35173" spans="16:16" x14ac:dyDescent="0.3">
      <c r="P35173" s="1"/>
    </row>
    <row r="35174" spans="16:16" x14ac:dyDescent="0.3">
      <c r="P35174" s="1"/>
    </row>
    <row r="35175" spans="16:16" x14ac:dyDescent="0.3">
      <c r="P35175" s="1"/>
    </row>
    <row r="35176" spans="16:16" x14ac:dyDescent="0.3">
      <c r="P35176" s="1"/>
    </row>
    <row r="35177" spans="16:16" x14ac:dyDescent="0.3">
      <c r="P35177" s="1"/>
    </row>
    <row r="35178" spans="16:16" x14ac:dyDescent="0.3">
      <c r="P35178" s="1"/>
    </row>
    <row r="35179" spans="16:16" x14ac:dyDescent="0.3">
      <c r="P35179" s="1"/>
    </row>
    <row r="35180" spans="16:16" x14ac:dyDescent="0.3">
      <c r="P35180" s="1"/>
    </row>
    <row r="35181" spans="16:16" x14ac:dyDescent="0.3">
      <c r="P35181" s="1"/>
    </row>
    <row r="35182" spans="16:16" x14ac:dyDescent="0.3">
      <c r="P35182" s="1"/>
    </row>
    <row r="35183" spans="16:16" x14ac:dyDescent="0.3">
      <c r="P35183" s="1"/>
    </row>
    <row r="35184" spans="16:16" x14ac:dyDescent="0.3">
      <c r="P35184" s="1"/>
    </row>
    <row r="35185" spans="16:16" x14ac:dyDescent="0.3">
      <c r="P35185" s="1"/>
    </row>
    <row r="35186" spans="16:16" x14ac:dyDescent="0.3">
      <c r="P35186" s="1"/>
    </row>
    <row r="35187" spans="16:16" x14ac:dyDescent="0.3">
      <c r="P35187" s="1"/>
    </row>
    <row r="35188" spans="16:16" x14ac:dyDescent="0.3">
      <c r="P35188" s="1"/>
    </row>
    <row r="35189" spans="16:16" x14ac:dyDescent="0.3">
      <c r="P35189" s="1"/>
    </row>
    <row r="35190" spans="16:16" x14ac:dyDescent="0.3">
      <c r="P35190" s="1"/>
    </row>
    <row r="35191" spans="16:16" x14ac:dyDescent="0.3">
      <c r="P35191" s="1"/>
    </row>
    <row r="35192" spans="16:16" x14ac:dyDescent="0.3">
      <c r="P35192" s="1"/>
    </row>
    <row r="35193" spans="16:16" x14ac:dyDescent="0.3">
      <c r="P35193" s="1"/>
    </row>
    <row r="35194" spans="16:16" x14ac:dyDescent="0.3">
      <c r="P35194" s="1"/>
    </row>
    <row r="35195" spans="16:16" x14ac:dyDescent="0.3">
      <c r="P35195" s="1"/>
    </row>
    <row r="35196" spans="16:16" x14ac:dyDescent="0.3">
      <c r="P35196" s="1"/>
    </row>
    <row r="35197" spans="16:16" x14ac:dyDescent="0.3">
      <c r="P35197" s="1"/>
    </row>
    <row r="35198" spans="16:16" x14ac:dyDescent="0.3">
      <c r="P35198" s="1"/>
    </row>
    <row r="35199" spans="16:16" x14ac:dyDescent="0.3">
      <c r="P35199" s="1"/>
    </row>
    <row r="35200" spans="16:16" x14ac:dyDescent="0.3">
      <c r="P35200" s="1"/>
    </row>
    <row r="35201" spans="16:16" x14ac:dyDescent="0.3">
      <c r="P35201" s="1"/>
    </row>
    <row r="35202" spans="16:16" x14ac:dyDescent="0.3">
      <c r="P35202" s="1"/>
    </row>
    <row r="35203" spans="16:16" x14ac:dyDescent="0.3">
      <c r="P35203" s="1"/>
    </row>
    <row r="35204" spans="16:16" x14ac:dyDescent="0.3">
      <c r="P35204" s="1"/>
    </row>
    <row r="35205" spans="16:16" x14ac:dyDescent="0.3">
      <c r="P35205" s="1"/>
    </row>
    <row r="35206" spans="16:16" x14ac:dyDescent="0.3">
      <c r="P35206" s="1"/>
    </row>
    <row r="35207" spans="16:16" x14ac:dyDescent="0.3">
      <c r="P35207" s="1"/>
    </row>
    <row r="35208" spans="16:16" x14ac:dyDescent="0.3">
      <c r="P35208" s="1"/>
    </row>
    <row r="35209" spans="16:16" x14ac:dyDescent="0.3">
      <c r="P35209" s="1"/>
    </row>
    <row r="35210" spans="16:16" x14ac:dyDescent="0.3">
      <c r="P35210" s="1"/>
    </row>
    <row r="35211" spans="16:16" x14ac:dyDescent="0.3">
      <c r="P35211" s="1"/>
    </row>
    <row r="35212" spans="16:16" x14ac:dyDescent="0.3">
      <c r="P35212" s="1"/>
    </row>
    <row r="35213" spans="16:16" x14ac:dyDescent="0.3">
      <c r="P35213" s="1"/>
    </row>
    <row r="35214" spans="16:16" x14ac:dyDescent="0.3">
      <c r="P35214" s="1"/>
    </row>
    <row r="35215" spans="16:16" x14ac:dyDescent="0.3">
      <c r="P35215" s="1"/>
    </row>
    <row r="35216" spans="16:16" x14ac:dyDescent="0.3">
      <c r="P35216" s="1"/>
    </row>
    <row r="35217" spans="16:16" x14ac:dyDescent="0.3">
      <c r="P35217" s="1"/>
    </row>
    <row r="35218" spans="16:16" x14ac:dyDescent="0.3">
      <c r="P35218" s="1"/>
    </row>
    <row r="35219" spans="16:16" x14ac:dyDescent="0.3">
      <c r="P35219" s="1"/>
    </row>
    <row r="35220" spans="16:16" x14ac:dyDescent="0.3">
      <c r="P35220" s="1"/>
    </row>
    <row r="35221" spans="16:16" x14ac:dyDescent="0.3">
      <c r="P35221" s="1"/>
    </row>
    <row r="35222" spans="16:16" x14ac:dyDescent="0.3">
      <c r="P35222" s="1"/>
    </row>
    <row r="35223" spans="16:16" x14ac:dyDescent="0.3">
      <c r="P35223" s="1"/>
    </row>
    <row r="35224" spans="16:16" x14ac:dyDescent="0.3">
      <c r="P35224" s="1"/>
    </row>
    <row r="35225" spans="16:16" x14ac:dyDescent="0.3">
      <c r="P35225" s="1"/>
    </row>
    <row r="35226" spans="16:16" x14ac:dyDescent="0.3">
      <c r="P35226" s="1"/>
    </row>
    <row r="35227" spans="16:16" x14ac:dyDescent="0.3">
      <c r="P35227" s="1"/>
    </row>
    <row r="35228" spans="16:16" x14ac:dyDescent="0.3">
      <c r="P35228" s="1"/>
    </row>
    <row r="35229" spans="16:16" x14ac:dyDescent="0.3">
      <c r="P35229" s="1"/>
    </row>
    <row r="35230" spans="16:16" x14ac:dyDescent="0.3">
      <c r="P35230" s="1"/>
    </row>
    <row r="35231" spans="16:16" x14ac:dyDescent="0.3">
      <c r="P35231" s="1"/>
    </row>
    <row r="35232" spans="16:16" x14ac:dyDescent="0.3">
      <c r="P35232" s="1"/>
    </row>
    <row r="35233" spans="16:16" x14ac:dyDescent="0.3">
      <c r="P35233" s="1"/>
    </row>
    <row r="35234" spans="16:16" x14ac:dyDescent="0.3">
      <c r="P35234" s="1"/>
    </row>
    <row r="35235" spans="16:16" x14ac:dyDescent="0.3">
      <c r="P35235" s="1"/>
    </row>
    <row r="35236" spans="16:16" x14ac:dyDescent="0.3">
      <c r="P35236" s="1"/>
    </row>
    <row r="35237" spans="16:16" x14ac:dyDescent="0.3">
      <c r="P35237" s="1"/>
    </row>
    <row r="35238" spans="16:16" x14ac:dyDescent="0.3">
      <c r="P35238" s="1"/>
    </row>
    <row r="35239" spans="16:16" x14ac:dyDescent="0.3">
      <c r="P35239" s="1"/>
    </row>
    <row r="35240" spans="16:16" x14ac:dyDescent="0.3">
      <c r="P35240" s="1"/>
    </row>
    <row r="35241" spans="16:16" x14ac:dyDescent="0.3">
      <c r="P35241" s="1"/>
    </row>
    <row r="35242" spans="16:16" x14ac:dyDescent="0.3">
      <c r="P35242" s="1"/>
    </row>
    <row r="35243" spans="16:16" x14ac:dyDescent="0.3">
      <c r="P35243" s="1"/>
    </row>
    <row r="35244" spans="16:16" x14ac:dyDescent="0.3">
      <c r="P35244" s="1"/>
    </row>
    <row r="35245" spans="16:16" x14ac:dyDescent="0.3">
      <c r="P35245" s="1"/>
    </row>
    <row r="35246" spans="16:16" x14ac:dyDescent="0.3">
      <c r="P35246" s="1"/>
    </row>
    <row r="35247" spans="16:16" x14ac:dyDescent="0.3">
      <c r="P35247" s="1"/>
    </row>
    <row r="35248" spans="16:16" x14ac:dyDescent="0.3">
      <c r="P35248" s="1"/>
    </row>
    <row r="35249" spans="16:16" x14ac:dyDescent="0.3">
      <c r="P35249" s="1"/>
    </row>
    <row r="35250" spans="16:16" x14ac:dyDescent="0.3">
      <c r="P35250" s="1"/>
    </row>
    <row r="35251" spans="16:16" x14ac:dyDescent="0.3">
      <c r="P35251" s="1"/>
    </row>
    <row r="35252" spans="16:16" x14ac:dyDescent="0.3">
      <c r="P35252" s="1"/>
    </row>
    <row r="35253" spans="16:16" x14ac:dyDescent="0.3">
      <c r="P35253" s="1"/>
    </row>
    <row r="35254" spans="16:16" x14ac:dyDescent="0.3">
      <c r="P35254" s="1"/>
    </row>
    <row r="35255" spans="16:16" x14ac:dyDescent="0.3">
      <c r="P35255" s="1"/>
    </row>
    <row r="35256" spans="16:16" x14ac:dyDescent="0.3">
      <c r="P35256" s="1"/>
    </row>
    <row r="35257" spans="16:16" x14ac:dyDescent="0.3">
      <c r="P35257" s="1"/>
    </row>
    <row r="35258" spans="16:16" x14ac:dyDescent="0.3">
      <c r="P35258" s="1"/>
    </row>
    <row r="35259" spans="16:16" x14ac:dyDescent="0.3">
      <c r="P35259" s="1"/>
    </row>
    <row r="35260" spans="16:16" x14ac:dyDescent="0.3">
      <c r="P35260" s="1"/>
    </row>
    <row r="35261" spans="16:16" x14ac:dyDescent="0.3">
      <c r="P35261" s="1"/>
    </row>
    <row r="35262" spans="16:16" x14ac:dyDescent="0.3">
      <c r="P35262" s="1"/>
    </row>
    <row r="35263" spans="16:16" x14ac:dyDescent="0.3">
      <c r="P35263" s="1"/>
    </row>
    <row r="35264" spans="16:16" x14ac:dyDescent="0.3">
      <c r="P35264" s="1"/>
    </row>
    <row r="35265" spans="16:16" x14ac:dyDescent="0.3">
      <c r="P35265" s="1"/>
    </row>
    <row r="35266" spans="16:16" x14ac:dyDescent="0.3">
      <c r="P35266" s="1"/>
    </row>
    <row r="35267" spans="16:16" x14ac:dyDescent="0.3">
      <c r="P35267" s="1"/>
    </row>
    <row r="35268" spans="16:16" x14ac:dyDescent="0.3">
      <c r="P35268" s="1"/>
    </row>
    <row r="35269" spans="16:16" x14ac:dyDescent="0.3">
      <c r="P35269" s="1"/>
    </row>
    <row r="35270" spans="16:16" x14ac:dyDescent="0.3">
      <c r="P35270" s="1"/>
    </row>
    <row r="35271" spans="16:16" x14ac:dyDescent="0.3">
      <c r="P35271" s="1"/>
    </row>
    <row r="35272" spans="16:16" x14ac:dyDescent="0.3">
      <c r="P35272" s="1"/>
    </row>
    <row r="35273" spans="16:16" x14ac:dyDescent="0.3">
      <c r="P35273" s="1"/>
    </row>
    <row r="35274" spans="16:16" x14ac:dyDescent="0.3">
      <c r="P35274" s="1"/>
    </row>
    <row r="35275" spans="16:16" x14ac:dyDescent="0.3">
      <c r="P35275" s="1"/>
    </row>
    <row r="35276" spans="16:16" x14ac:dyDescent="0.3">
      <c r="P35276" s="1"/>
    </row>
    <row r="35277" spans="16:16" x14ac:dyDescent="0.3">
      <c r="P35277" s="1"/>
    </row>
    <row r="35278" spans="16:16" x14ac:dyDescent="0.3">
      <c r="P35278" s="1"/>
    </row>
    <row r="35279" spans="16:16" x14ac:dyDescent="0.3">
      <c r="P35279" s="1"/>
    </row>
    <row r="35280" spans="16:16" x14ac:dyDescent="0.3">
      <c r="P35280" s="1"/>
    </row>
    <row r="35281" spans="16:16" x14ac:dyDescent="0.3">
      <c r="P35281" s="1"/>
    </row>
    <row r="35282" spans="16:16" x14ac:dyDescent="0.3">
      <c r="P35282" s="1"/>
    </row>
    <row r="35283" spans="16:16" x14ac:dyDescent="0.3">
      <c r="P35283" s="1"/>
    </row>
    <row r="35284" spans="16:16" x14ac:dyDescent="0.3">
      <c r="P35284" s="1"/>
    </row>
    <row r="35285" spans="16:16" x14ac:dyDescent="0.3">
      <c r="P35285" s="1"/>
    </row>
    <row r="35286" spans="16:16" x14ac:dyDescent="0.3">
      <c r="P35286" s="1"/>
    </row>
    <row r="35287" spans="16:16" x14ac:dyDescent="0.3">
      <c r="P35287" s="1"/>
    </row>
    <row r="35288" spans="16:16" x14ac:dyDescent="0.3">
      <c r="P35288" s="1"/>
    </row>
    <row r="35289" spans="16:16" x14ac:dyDescent="0.3">
      <c r="P35289" s="1"/>
    </row>
    <row r="35290" spans="16:16" x14ac:dyDescent="0.3">
      <c r="P35290" s="1"/>
    </row>
    <row r="35291" spans="16:16" x14ac:dyDescent="0.3">
      <c r="P35291" s="1"/>
    </row>
    <row r="35292" spans="16:16" x14ac:dyDescent="0.3">
      <c r="P35292" s="1"/>
    </row>
    <row r="35293" spans="16:16" x14ac:dyDescent="0.3">
      <c r="P35293" s="1"/>
    </row>
    <row r="35294" spans="16:16" x14ac:dyDescent="0.3">
      <c r="P35294" s="1"/>
    </row>
    <row r="35295" spans="16:16" x14ac:dyDescent="0.3">
      <c r="P35295" s="1"/>
    </row>
    <row r="35296" spans="16:16" x14ac:dyDescent="0.3">
      <c r="P35296" s="1"/>
    </row>
    <row r="35297" spans="16:16" x14ac:dyDescent="0.3">
      <c r="P35297" s="1"/>
    </row>
    <row r="35298" spans="16:16" x14ac:dyDescent="0.3">
      <c r="P35298" s="1"/>
    </row>
    <row r="35299" spans="16:16" x14ac:dyDescent="0.3">
      <c r="P35299" s="1"/>
    </row>
    <row r="35300" spans="16:16" x14ac:dyDescent="0.3">
      <c r="P35300" s="1"/>
    </row>
    <row r="35301" spans="16:16" x14ac:dyDescent="0.3">
      <c r="P35301" s="1"/>
    </row>
    <row r="35302" spans="16:16" x14ac:dyDescent="0.3">
      <c r="P35302" s="1"/>
    </row>
    <row r="35303" spans="16:16" x14ac:dyDescent="0.3">
      <c r="P35303" s="1"/>
    </row>
    <row r="35304" spans="16:16" x14ac:dyDescent="0.3">
      <c r="P35304" s="1"/>
    </row>
    <row r="35305" spans="16:16" x14ac:dyDescent="0.3">
      <c r="P35305" s="1"/>
    </row>
    <row r="35306" spans="16:16" x14ac:dyDescent="0.3">
      <c r="P35306" s="1"/>
    </row>
    <row r="35307" spans="16:16" x14ac:dyDescent="0.3">
      <c r="P35307" s="1"/>
    </row>
    <row r="35308" spans="16:16" x14ac:dyDescent="0.3">
      <c r="P35308" s="1"/>
    </row>
    <row r="35309" spans="16:16" x14ac:dyDescent="0.3">
      <c r="P35309" s="1"/>
    </row>
    <row r="35310" spans="16:16" x14ac:dyDescent="0.3">
      <c r="P35310" s="1"/>
    </row>
    <row r="35311" spans="16:16" x14ac:dyDescent="0.3">
      <c r="P35311" s="1"/>
    </row>
    <row r="35312" spans="16:16" x14ac:dyDescent="0.3">
      <c r="P35312" s="1"/>
    </row>
    <row r="35313" spans="16:16" x14ac:dyDescent="0.3">
      <c r="P35313" s="1"/>
    </row>
    <row r="35314" spans="16:16" x14ac:dyDescent="0.3">
      <c r="P35314" s="1"/>
    </row>
    <row r="35315" spans="16:16" x14ac:dyDescent="0.3">
      <c r="P35315" s="1"/>
    </row>
    <row r="35316" spans="16:16" x14ac:dyDescent="0.3">
      <c r="P35316" s="1"/>
    </row>
    <row r="35317" spans="16:16" x14ac:dyDescent="0.3">
      <c r="P35317" s="1"/>
    </row>
    <row r="35318" spans="16:16" x14ac:dyDescent="0.3">
      <c r="P35318" s="1"/>
    </row>
    <row r="35319" spans="16:16" x14ac:dyDescent="0.3">
      <c r="P35319" s="1"/>
    </row>
    <row r="35320" spans="16:16" x14ac:dyDescent="0.3">
      <c r="P35320" s="1"/>
    </row>
    <row r="35321" spans="16:16" x14ac:dyDescent="0.3">
      <c r="P35321" s="1"/>
    </row>
    <row r="35322" spans="16:16" x14ac:dyDescent="0.3">
      <c r="P35322" s="1"/>
    </row>
    <row r="35323" spans="16:16" x14ac:dyDescent="0.3">
      <c r="P35323" s="1"/>
    </row>
    <row r="35324" spans="16:16" x14ac:dyDescent="0.3">
      <c r="P35324" s="1"/>
    </row>
    <row r="35325" spans="16:16" x14ac:dyDescent="0.3">
      <c r="P35325" s="1"/>
    </row>
    <row r="35326" spans="16:16" x14ac:dyDescent="0.3">
      <c r="P35326" s="1"/>
    </row>
    <row r="35327" spans="16:16" x14ac:dyDescent="0.3">
      <c r="P35327" s="1"/>
    </row>
    <row r="35328" spans="16:16" x14ac:dyDescent="0.3">
      <c r="P35328" s="1"/>
    </row>
    <row r="35329" spans="16:16" x14ac:dyDescent="0.3">
      <c r="P35329" s="1"/>
    </row>
    <row r="35330" spans="16:16" x14ac:dyDescent="0.3">
      <c r="P35330" s="1"/>
    </row>
    <row r="35331" spans="16:16" x14ac:dyDescent="0.3">
      <c r="P35331" s="1"/>
    </row>
    <row r="35332" spans="16:16" x14ac:dyDescent="0.3">
      <c r="P35332" s="1"/>
    </row>
    <row r="35333" spans="16:16" x14ac:dyDescent="0.3">
      <c r="P35333" s="1"/>
    </row>
    <row r="35334" spans="16:16" x14ac:dyDescent="0.3">
      <c r="P35334" s="1"/>
    </row>
    <row r="35335" spans="16:16" x14ac:dyDescent="0.3">
      <c r="P35335" s="1"/>
    </row>
    <row r="35336" spans="16:16" x14ac:dyDescent="0.3">
      <c r="P35336" s="1"/>
    </row>
    <row r="35337" spans="16:16" x14ac:dyDescent="0.3">
      <c r="P35337" s="1"/>
    </row>
    <row r="35338" spans="16:16" x14ac:dyDescent="0.3">
      <c r="P35338" s="1"/>
    </row>
    <row r="35339" spans="16:16" x14ac:dyDescent="0.3">
      <c r="P35339" s="1"/>
    </row>
    <row r="35340" spans="16:16" x14ac:dyDescent="0.3">
      <c r="P35340" s="1"/>
    </row>
    <row r="35341" spans="16:16" x14ac:dyDescent="0.3">
      <c r="P35341" s="1"/>
    </row>
    <row r="35342" spans="16:16" x14ac:dyDescent="0.3">
      <c r="P35342" s="1"/>
    </row>
    <row r="35343" spans="16:16" x14ac:dyDescent="0.3">
      <c r="P35343" s="1"/>
    </row>
    <row r="35344" spans="16:16" x14ac:dyDescent="0.3">
      <c r="P35344" s="1"/>
    </row>
    <row r="35345" spans="16:16" x14ac:dyDescent="0.3">
      <c r="P35345" s="1"/>
    </row>
    <row r="35346" spans="16:16" x14ac:dyDescent="0.3">
      <c r="P35346" s="1"/>
    </row>
    <row r="35347" spans="16:16" x14ac:dyDescent="0.3">
      <c r="P35347" s="1"/>
    </row>
    <row r="35348" spans="16:16" x14ac:dyDescent="0.3">
      <c r="P35348" s="1"/>
    </row>
    <row r="35349" spans="16:16" x14ac:dyDescent="0.3">
      <c r="P35349" s="1"/>
    </row>
    <row r="35350" spans="16:16" x14ac:dyDescent="0.3">
      <c r="P35350" s="1"/>
    </row>
    <row r="35351" spans="16:16" x14ac:dyDescent="0.3">
      <c r="P35351" s="1"/>
    </row>
    <row r="35352" spans="16:16" x14ac:dyDescent="0.3">
      <c r="P35352" s="1"/>
    </row>
    <row r="35353" spans="16:16" x14ac:dyDescent="0.3">
      <c r="P35353" s="1"/>
    </row>
    <row r="35354" spans="16:16" x14ac:dyDescent="0.3">
      <c r="P35354" s="1"/>
    </row>
    <row r="35355" spans="16:16" x14ac:dyDescent="0.3">
      <c r="P35355" s="1"/>
    </row>
    <row r="35356" spans="16:16" x14ac:dyDescent="0.3">
      <c r="P35356" s="1"/>
    </row>
    <row r="35357" spans="16:16" x14ac:dyDescent="0.3">
      <c r="P35357" s="1"/>
    </row>
    <row r="35358" spans="16:16" x14ac:dyDescent="0.3">
      <c r="P35358" s="1"/>
    </row>
    <row r="35359" spans="16:16" x14ac:dyDescent="0.3">
      <c r="P35359" s="1"/>
    </row>
    <row r="35360" spans="16:16" x14ac:dyDescent="0.3">
      <c r="P35360" s="1"/>
    </row>
    <row r="35361" spans="16:16" x14ac:dyDescent="0.3">
      <c r="P35361" s="1"/>
    </row>
    <row r="35362" spans="16:16" x14ac:dyDescent="0.3">
      <c r="P35362" s="1"/>
    </row>
    <row r="35363" spans="16:16" x14ac:dyDescent="0.3">
      <c r="P35363" s="1"/>
    </row>
    <row r="35364" spans="16:16" x14ac:dyDescent="0.3">
      <c r="P35364" s="1"/>
    </row>
    <row r="35365" spans="16:16" x14ac:dyDescent="0.3">
      <c r="P35365" s="1"/>
    </row>
    <row r="35366" spans="16:16" x14ac:dyDescent="0.3">
      <c r="P35366" s="1"/>
    </row>
    <row r="35367" spans="16:16" x14ac:dyDescent="0.3">
      <c r="P35367" s="1"/>
    </row>
    <row r="35368" spans="16:16" x14ac:dyDescent="0.3">
      <c r="P35368" s="1"/>
    </row>
    <row r="35369" spans="16:16" x14ac:dyDescent="0.3">
      <c r="P35369" s="1"/>
    </row>
    <row r="35370" spans="16:16" x14ac:dyDescent="0.3">
      <c r="P35370" s="1"/>
    </row>
    <row r="35371" spans="16:16" x14ac:dyDescent="0.3">
      <c r="P35371" s="1"/>
    </row>
    <row r="35372" spans="16:16" x14ac:dyDescent="0.3">
      <c r="P35372" s="1"/>
    </row>
    <row r="35373" spans="16:16" x14ac:dyDescent="0.3">
      <c r="P35373" s="1"/>
    </row>
    <row r="35374" spans="16:16" x14ac:dyDescent="0.3">
      <c r="P35374" s="1"/>
    </row>
    <row r="35375" spans="16:16" x14ac:dyDescent="0.3">
      <c r="P35375" s="1"/>
    </row>
    <row r="35376" spans="16:16" x14ac:dyDescent="0.3">
      <c r="P35376" s="1"/>
    </row>
    <row r="35377" spans="16:16" x14ac:dyDescent="0.3">
      <c r="P35377" s="1"/>
    </row>
    <row r="35378" spans="16:16" x14ac:dyDescent="0.3">
      <c r="P35378" s="1"/>
    </row>
    <row r="35379" spans="16:16" x14ac:dyDescent="0.3">
      <c r="P35379" s="1"/>
    </row>
    <row r="35380" spans="16:16" x14ac:dyDescent="0.3">
      <c r="P35380" s="1"/>
    </row>
    <row r="35381" spans="16:16" x14ac:dyDescent="0.3">
      <c r="P35381" s="1"/>
    </row>
    <row r="35382" spans="16:16" x14ac:dyDescent="0.3">
      <c r="P35382" s="1"/>
    </row>
    <row r="35383" spans="16:16" x14ac:dyDescent="0.3">
      <c r="P35383" s="1"/>
    </row>
    <row r="35384" spans="16:16" x14ac:dyDescent="0.3">
      <c r="P35384" s="1"/>
    </row>
    <row r="35385" spans="16:16" x14ac:dyDescent="0.3">
      <c r="P35385" s="1"/>
    </row>
    <row r="35386" spans="16:16" x14ac:dyDescent="0.3">
      <c r="P35386" s="1"/>
    </row>
    <row r="35387" spans="16:16" x14ac:dyDescent="0.3">
      <c r="P35387" s="1"/>
    </row>
    <row r="35388" spans="16:16" x14ac:dyDescent="0.3">
      <c r="P35388" s="1"/>
    </row>
    <row r="35389" spans="16:16" x14ac:dyDescent="0.3">
      <c r="P35389" s="1"/>
    </row>
    <row r="35390" spans="16:16" x14ac:dyDescent="0.3">
      <c r="P35390" s="1"/>
    </row>
    <row r="35391" spans="16:16" x14ac:dyDescent="0.3">
      <c r="P35391" s="1"/>
    </row>
    <row r="35392" spans="16:16" x14ac:dyDescent="0.3">
      <c r="P35392" s="1"/>
    </row>
    <row r="35393" spans="16:16" x14ac:dyDescent="0.3">
      <c r="P35393" s="1"/>
    </row>
    <row r="35394" spans="16:16" x14ac:dyDescent="0.3">
      <c r="P35394" s="1"/>
    </row>
    <row r="35395" spans="16:16" x14ac:dyDescent="0.3">
      <c r="P35395" s="1"/>
    </row>
    <row r="35396" spans="16:16" x14ac:dyDescent="0.3">
      <c r="P35396" s="1"/>
    </row>
    <row r="35397" spans="16:16" x14ac:dyDescent="0.3">
      <c r="P35397" s="1"/>
    </row>
    <row r="35398" spans="16:16" x14ac:dyDescent="0.3">
      <c r="P35398" s="1"/>
    </row>
    <row r="35399" spans="16:16" x14ac:dyDescent="0.3">
      <c r="P35399" s="1"/>
    </row>
    <row r="35400" spans="16:16" x14ac:dyDescent="0.3">
      <c r="P35400" s="1"/>
    </row>
    <row r="35401" spans="16:16" x14ac:dyDescent="0.3">
      <c r="P35401" s="1"/>
    </row>
    <row r="35402" spans="16:16" x14ac:dyDescent="0.3">
      <c r="P35402" s="1"/>
    </row>
    <row r="35403" spans="16:16" x14ac:dyDescent="0.3">
      <c r="P35403" s="1"/>
    </row>
    <row r="35404" spans="16:16" x14ac:dyDescent="0.3">
      <c r="P35404" s="1"/>
    </row>
    <row r="35405" spans="16:16" x14ac:dyDescent="0.3">
      <c r="P35405" s="1"/>
    </row>
    <row r="35406" spans="16:16" x14ac:dyDescent="0.3">
      <c r="P35406" s="1"/>
    </row>
    <row r="35407" spans="16:16" x14ac:dyDescent="0.3">
      <c r="P35407" s="1"/>
    </row>
    <row r="35408" spans="16:16" x14ac:dyDescent="0.3">
      <c r="P35408" s="1"/>
    </row>
    <row r="35409" spans="16:16" x14ac:dyDescent="0.3">
      <c r="P35409" s="1"/>
    </row>
    <row r="35410" spans="16:16" x14ac:dyDescent="0.3">
      <c r="P35410" s="1"/>
    </row>
    <row r="35411" spans="16:16" x14ac:dyDescent="0.3">
      <c r="P35411" s="1"/>
    </row>
    <row r="35412" spans="16:16" x14ac:dyDescent="0.3">
      <c r="P35412" s="1"/>
    </row>
    <row r="35413" spans="16:16" x14ac:dyDescent="0.3">
      <c r="P35413" s="1"/>
    </row>
    <row r="35414" spans="16:16" x14ac:dyDescent="0.3">
      <c r="P35414" s="1"/>
    </row>
    <row r="35415" spans="16:16" x14ac:dyDescent="0.3">
      <c r="P35415" s="1"/>
    </row>
    <row r="35416" spans="16:16" x14ac:dyDescent="0.3">
      <c r="P35416" s="1"/>
    </row>
    <row r="35417" spans="16:16" x14ac:dyDescent="0.3">
      <c r="P35417" s="1"/>
    </row>
    <row r="35418" spans="16:16" x14ac:dyDescent="0.3">
      <c r="P35418" s="1"/>
    </row>
    <row r="35419" spans="16:16" x14ac:dyDescent="0.3">
      <c r="P35419" s="1"/>
    </row>
    <row r="35420" spans="16:16" x14ac:dyDescent="0.3">
      <c r="P35420" s="1"/>
    </row>
    <row r="35421" spans="16:16" x14ac:dyDescent="0.3">
      <c r="P35421" s="1"/>
    </row>
    <row r="35422" spans="16:16" x14ac:dyDescent="0.3">
      <c r="P35422" s="1"/>
    </row>
    <row r="35423" spans="16:16" x14ac:dyDescent="0.3">
      <c r="P35423" s="1"/>
    </row>
    <row r="35424" spans="16:16" x14ac:dyDescent="0.3">
      <c r="P35424" s="1"/>
    </row>
    <row r="35425" spans="16:16" x14ac:dyDescent="0.3">
      <c r="P35425" s="1"/>
    </row>
    <row r="35426" spans="16:16" x14ac:dyDescent="0.3">
      <c r="P35426" s="1"/>
    </row>
    <row r="35427" spans="16:16" x14ac:dyDescent="0.3">
      <c r="P35427" s="1"/>
    </row>
    <row r="35428" spans="16:16" x14ac:dyDescent="0.3">
      <c r="P35428" s="1"/>
    </row>
    <row r="35429" spans="16:16" x14ac:dyDescent="0.3">
      <c r="P35429" s="1"/>
    </row>
    <row r="35430" spans="16:16" x14ac:dyDescent="0.3">
      <c r="P35430" s="1"/>
    </row>
    <row r="35431" spans="16:16" x14ac:dyDescent="0.3">
      <c r="P35431" s="1"/>
    </row>
    <row r="35432" spans="16:16" x14ac:dyDescent="0.3">
      <c r="P35432" s="1"/>
    </row>
    <row r="35433" spans="16:16" x14ac:dyDescent="0.3">
      <c r="P35433" s="1"/>
    </row>
    <row r="35434" spans="16:16" x14ac:dyDescent="0.3">
      <c r="P35434" s="1"/>
    </row>
    <row r="35435" spans="16:16" x14ac:dyDescent="0.3">
      <c r="P35435" s="1"/>
    </row>
    <row r="35436" spans="16:16" x14ac:dyDescent="0.3">
      <c r="P35436" s="1"/>
    </row>
    <row r="35437" spans="16:16" x14ac:dyDescent="0.3">
      <c r="P35437" s="1"/>
    </row>
    <row r="35438" spans="16:16" x14ac:dyDescent="0.3">
      <c r="P35438" s="1"/>
    </row>
    <row r="35439" spans="16:16" x14ac:dyDescent="0.3">
      <c r="P35439" s="1"/>
    </row>
    <row r="35440" spans="16:16" x14ac:dyDescent="0.3">
      <c r="P35440" s="1"/>
    </row>
    <row r="35441" spans="16:16" x14ac:dyDescent="0.3">
      <c r="P35441" s="1"/>
    </row>
    <row r="35442" spans="16:16" x14ac:dyDescent="0.3">
      <c r="P35442" s="1"/>
    </row>
    <row r="35443" spans="16:16" x14ac:dyDescent="0.3">
      <c r="P35443" s="1"/>
    </row>
    <row r="35444" spans="16:16" x14ac:dyDescent="0.3">
      <c r="P35444" s="1"/>
    </row>
    <row r="35445" spans="16:16" x14ac:dyDescent="0.3">
      <c r="P35445" s="1"/>
    </row>
    <row r="35446" spans="16:16" x14ac:dyDescent="0.3">
      <c r="P35446" s="1"/>
    </row>
    <row r="35447" spans="16:16" x14ac:dyDescent="0.3">
      <c r="P35447" s="1"/>
    </row>
    <row r="35448" spans="16:16" x14ac:dyDescent="0.3">
      <c r="P35448" s="1"/>
    </row>
    <row r="35449" spans="16:16" x14ac:dyDescent="0.3">
      <c r="P35449" s="1"/>
    </row>
    <row r="35450" spans="16:16" x14ac:dyDescent="0.3">
      <c r="P35450" s="1"/>
    </row>
    <row r="35451" spans="16:16" x14ac:dyDescent="0.3">
      <c r="P35451" s="1"/>
    </row>
    <row r="35452" spans="16:16" x14ac:dyDescent="0.3">
      <c r="P35452" s="1"/>
    </row>
    <row r="35453" spans="16:16" x14ac:dyDescent="0.3">
      <c r="P35453" s="1"/>
    </row>
    <row r="35454" spans="16:16" x14ac:dyDescent="0.3">
      <c r="P35454" s="1"/>
    </row>
    <row r="35455" spans="16:16" x14ac:dyDescent="0.3">
      <c r="P35455" s="1"/>
    </row>
    <row r="35456" spans="16:16" x14ac:dyDescent="0.3">
      <c r="P35456" s="1"/>
    </row>
    <row r="35457" spans="16:16" x14ac:dyDescent="0.3">
      <c r="P35457" s="1"/>
    </row>
    <row r="35458" spans="16:16" x14ac:dyDescent="0.3">
      <c r="P35458" s="1"/>
    </row>
    <row r="35459" spans="16:16" x14ac:dyDescent="0.3">
      <c r="P35459" s="1"/>
    </row>
    <row r="35460" spans="16:16" x14ac:dyDescent="0.3">
      <c r="P35460" s="1"/>
    </row>
    <row r="35461" spans="16:16" x14ac:dyDescent="0.3">
      <c r="P35461" s="1"/>
    </row>
    <row r="35462" spans="16:16" x14ac:dyDescent="0.3">
      <c r="P35462" s="1"/>
    </row>
    <row r="35463" spans="16:16" x14ac:dyDescent="0.3">
      <c r="P35463" s="1"/>
    </row>
    <row r="35464" spans="16:16" x14ac:dyDescent="0.3">
      <c r="P35464" s="1"/>
    </row>
    <row r="35465" spans="16:16" x14ac:dyDescent="0.3">
      <c r="P35465" s="1"/>
    </row>
    <row r="35466" spans="16:16" x14ac:dyDescent="0.3">
      <c r="P35466" s="1"/>
    </row>
    <row r="35467" spans="16:16" x14ac:dyDescent="0.3">
      <c r="P35467" s="1"/>
    </row>
    <row r="35468" spans="16:16" x14ac:dyDescent="0.3">
      <c r="P35468" s="1"/>
    </row>
    <row r="35469" spans="16:16" x14ac:dyDescent="0.3">
      <c r="P35469" s="1"/>
    </row>
    <row r="35470" spans="16:16" x14ac:dyDescent="0.3">
      <c r="P35470" s="1"/>
    </row>
    <row r="35471" spans="16:16" x14ac:dyDescent="0.3">
      <c r="P35471" s="1"/>
    </row>
    <row r="35472" spans="16:16" x14ac:dyDescent="0.3">
      <c r="P35472" s="1"/>
    </row>
    <row r="35473" spans="16:16" x14ac:dyDescent="0.3">
      <c r="P35473" s="1"/>
    </row>
    <row r="35474" spans="16:16" x14ac:dyDescent="0.3">
      <c r="P35474" s="1"/>
    </row>
    <row r="35475" spans="16:16" x14ac:dyDescent="0.3">
      <c r="P35475" s="1"/>
    </row>
    <row r="35476" spans="16:16" x14ac:dyDescent="0.3">
      <c r="P35476" s="1"/>
    </row>
    <row r="35477" spans="16:16" x14ac:dyDescent="0.3">
      <c r="P35477" s="1"/>
    </row>
    <row r="35478" spans="16:16" x14ac:dyDescent="0.3">
      <c r="P35478" s="1"/>
    </row>
    <row r="35479" spans="16:16" x14ac:dyDescent="0.3">
      <c r="P35479" s="1"/>
    </row>
    <row r="35480" spans="16:16" x14ac:dyDescent="0.3">
      <c r="P35480" s="1"/>
    </row>
    <row r="35481" spans="16:16" x14ac:dyDescent="0.3">
      <c r="P35481" s="1"/>
    </row>
    <row r="35482" spans="16:16" x14ac:dyDescent="0.3">
      <c r="P35482" s="1"/>
    </row>
    <row r="35483" spans="16:16" x14ac:dyDescent="0.3">
      <c r="P35483" s="1"/>
    </row>
    <row r="35484" spans="16:16" x14ac:dyDescent="0.3">
      <c r="P35484" s="1"/>
    </row>
    <row r="35485" spans="16:16" x14ac:dyDescent="0.3">
      <c r="P35485" s="1"/>
    </row>
    <row r="35486" spans="16:16" x14ac:dyDescent="0.3">
      <c r="P35486" s="1"/>
    </row>
    <row r="35487" spans="16:16" x14ac:dyDescent="0.3">
      <c r="P35487" s="1"/>
    </row>
    <row r="35488" spans="16:16" x14ac:dyDescent="0.3">
      <c r="P35488" s="1"/>
    </row>
    <row r="35489" spans="16:16" x14ac:dyDescent="0.3">
      <c r="P35489" s="1"/>
    </row>
    <row r="35490" spans="16:16" x14ac:dyDescent="0.3">
      <c r="P35490" s="1"/>
    </row>
    <row r="35491" spans="16:16" x14ac:dyDescent="0.3">
      <c r="P35491" s="1"/>
    </row>
    <row r="35492" spans="16:16" x14ac:dyDescent="0.3">
      <c r="P35492" s="1"/>
    </row>
    <row r="35493" spans="16:16" x14ac:dyDescent="0.3">
      <c r="P35493" s="1"/>
    </row>
    <row r="35494" spans="16:16" x14ac:dyDescent="0.3">
      <c r="P35494" s="1"/>
    </row>
    <row r="35495" spans="16:16" x14ac:dyDescent="0.3">
      <c r="P35495" s="1"/>
    </row>
    <row r="35496" spans="16:16" x14ac:dyDescent="0.3">
      <c r="P35496" s="1"/>
    </row>
    <row r="35497" spans="16:16" x14ac:dyDescent="0.3">
      <c r="P35497" s="1"/>
    </row>
    <row r="35498" spans="16:16" x14ac:dyDescent="0.3">
      <c r="P35498" s="1"/>
    </row>
    <row r="35499" spans="16:16" x14ac:dyDescent="0.3">
      <c r="P35499" s="1"/>
    </row>
    <row r="35500" spans="16:16" x14ac:dyDescent="0.3">
      <c r="P35500" s="1"/>
    </row>
    <row r="35501" spans="16:16" x14ac:dyDescent="0.3">
      <c r="P35501" s="1"/>
    </row>
    <row r="35502" spans="16:16" x14ac:dyDescent="0.3">
      <c r="P35502" s="1"/>
    </row>
    <row r="35503" spans="16:16" x14ac:dyDescent="0.3">
      <c r="P35503" s="1"/>
    </row>
    <row r="35504" spans="16:16" x14ac:dyDescent="0.3">
      <c r="P35504" s="1"/>
    </row>
    <row r="35505" spans="16:16" x14ac:dyDescent="0.3">
      <c r="P35505" s="1"/>
    </row>
    <row r="35506" spans="16:16" x14ac:dyDescent="0.3">
      <c r="P35506" s="1"/>
    </row>
    <row r="35507" spans="16:16" x14ac:dyDescent="0.3">
      <c r="P35507" s="1"/>
    </row>
    <row r="35508" spans="16:16" x14ac:dyDescent="0.3">
      <c r="P35508" s="1"/>
    </row>
    <row r="35509" spans="16:16" x14ac:dyDescent="0.3">
      <c r="P35509" s="1"/>
    </row>
    <row r="35510" spans="16:16" x14ac:dyDescent="0.3">
      <c r="P35510" s="1"/>
    </row>
    <row r="35511" spans="16:16" x14ac:dyDescent="0.3">
      <c r="P35511" s="1"/>
    </row>
    <row r="35512" spans="16:16" x14ac:dyDescent="0.3">
      <c r="P35512" s="1"/>
    </row>
    <row r="35513" spans="16:16" x14ac:dyDescent="0.3">
      <c r="P35513" s="1"/>
    </row>
    <row r="35514" spans="16:16" x14ac:dyDescent="0.3">
      <c r="P35514" s="1"/>
    </row>
    <row r="35515" spans="16:16" x14ac:dyDescent="0.3">
      <c r="P35515" s="1"/>
    </row>
    <row r="35516" spans="16:16" x14ac:dyDescent="0.3">
      <c r="P35516" s="1"/>
    </row>
    <row r="35517" spans="16:16" x14ac:dyDescent="0.3">
      <c r="P35517" s="1"/>
    </row>
    <row r="35518" spans="16:16" x14ac:dyDescent="0.3">
      <c r="P35518" s="1"/>
    </row>
    <row r="35519" spans="16:16" x14ac:dyDescent="0.3">
      <c r="P35519" s="1"/>
    </row>
    <row r="35520" spans="16:16" x14ac:dyDescent="0.3">
      <c r="P35520" s="1"/>
    </row>
    <row r="35521" spans="16:16" x14ac:dyDescent="0.3">
      <c r="P35521" s="1"/>
    </row>
    <row r="35522" spans="16:16" x14ac:dyDescent="0.3">
      <c r="P35522" s="1"/>
    </row>
    <row r="35523" spans="16:16" x14ac:dyDescent="0.3">
      <c r="P35523" s="1"/>
    </row>
    <row r="35524" spans="16:16" x14ac:dyDescent="0.3">
      <c r="P35524" s="1"/>
    </row>
    <row r="35525" spans="16:16" x14ac:dyDescent="0.3">
      <c r="P35525" s="1"/>
    </row>
    <row r="35526" spans="16:16" x14ac:dyDescent="0.3">
      <c r="P35526" s="1"/>
    </row>
    <row r="35527" spans="16:16" x14ac:dyDescent="0.3">
      <c r="P35527" s="1"/>
    </row>
    <row r="35528" spans="16:16" x14ac:dyDescent="0.3">
      <c r="P35528" s="1"/>
    </row>
    <row r="35529" spans="16:16" x14ac:dyDescent="0.3">
      <c r="P35529" s="1"/>
    </row>
    <row r="35530" spans="16:16" x14ac:dyDescent="0.3">
      <c r="P35530" s="1"/>
    </row>
    <row r="35531" spans="16:16" x14ac:dyDescent="0.3">
      <c r="P35531" s="1"/>
    </row>
    <row r="35532" spans="16:16" x14ac:dyDescent="0.3">
      <c r="P35532" s="1"/>
    </row>
    <row r="35533" spans="16:16" x14ac:dyDescent="0.3">
      <c r="P35533" s="1"/>
    </row>
    <row r="35534" spans="16:16" x14ac:dyDescent="0.3">
      <c r="P35534" s="1"/>
    </row>
    <row r="35535" spans="16:16" x14ac:dyDescent="0.3">
      <c r="P35535" s="1"/>
    </row>
    <row r="35536" spans="16:16" x14ac:dyDescent="0.3">
      <c r="P35536" s="1"/>
    </row>
    <row r="35537" spans="16:16" x14ac:dyDescent="0.3">
      <c r="P35537" s="1"/>
    </row>
    <row r="35538" spans="16:16" x14ac:dyDescent="0.3">
      <c r="P35538" s="1"/>
    </row>
    <row r="35539" spans="16:16" x14ac:dyDescent="0.3">
      <c r="P35539" s="1"/>
    </row>
    <row r="35540" spans="16:16" x14ac:dyDescent="0.3">
      <c r="P35540" s="1"/>
    </row>
    <row r="35541" spans="16:16" x14ac:dyDescent="0.3">
      <c r="P35541" s="1"/>
    </row>
    <row r="35542" spans="16:16" x14ac:dyDescent="0.3">
      <c r="P35542" s="1"/>
    </row>
    <row r="35543" spans="16:16" x14ac:dyDescent="0.3">
      <c r="P35543" s="1"/>
    </row>
    <row r="35544" spans="16:16" x14ac:dyDescent="0.3">
      <c r="P35544" s="1"/>
    </row>
    <row r="35545" spans="16:16" x14ac:dyDescent="0.3">
      <c r="P35545" s="1"/>
    </row>
    <row r="35546" spans="16:16" x14ac:dyDescent="0.3">
      <c r="P35546" s="1"/>
    </row>
    <row r="35547" spans="16:16" x14ac:dyDescent="0.3">
      <c r="P35547" s="1"/>
    </row>
    <row r="35548" spans="16:16" x14ac:dyDescent="0.3">
      <c r="P35548" s="1"/>
    </row>
    <row r="35549" spans="16:16" x14ac:dyDescent="0.3">
      <c r="P35549" s="1"/>
    </row>
    <row r="35550" spans="16:16" x14ac:dyDescent="0.3">
      <c r="P35550" s="1"/>
    </row>
    <row r="35551" spans="16:16" x14ac:dyDescent="0.3">
      <c r="P35551" s="1"/>
    </row>
    <row r="35552" spans="16:16" x14ac:dyDescent="0.3">
      <c r="P35552" s="1"/>
    </row>
    <row r="35553" spans="16:16" x14ac:dyDescent="0.3">
      <c r="P35553" s="1"/>
    </row>
    <row r="35554" spans="16:16" x14ac:dyDescent="0.3">
      <c r="P35554" s="1"/>
    </row>
    <row r="35555" spans="16:16" x14ac:dyDescent="0.3">
      <c r="P35555" s="1"/>
    </row>
    <row r="35556" spans="16:16" x14ac:dyDescent="0.3">
      <c r="P35556" s="1"/>
    </row>
    <row r="35557" spans="16:16" x14ac:dyDescent="0.3">
      <c r="P35557" s="1"/>
    </row>
    <row r="35558" spans="16:16" x14ac:dyDescent="0.3">
      <c r="P35558" s="1"/>
    </row>
    <row r="35559" spans="16:16" x14ac:dyDescent="0.3">
      <c r="P35559" s="1"/>
    </row>
    <row r="35560" spans="16:16" x14ac:dyDescent="0.3">
      <c r="P35560" s="1"/>
    </row>
    <row r="35561" spans="16:16" x14ac:dyDescent="0.3">
      <c r="P35561" s="1"/>
    </row>
    <row r="35562" spans="16:16" x14ac:dyDescent="0.3">
      <c r="P35562" s="1"/>
    </row>
    <row r="35563" spans="16:16" x14ac:dyDescent="0.3">
      <c r="P35563" s="1"/>
    </row>
    <row r="35564" spans="16:16" x14ac:dyDescent="0.3">
      <c r="P35564" s="1"/>
    </row>
    <row r="35565" spans="16:16" x14ac:dyDescent="0.3">
      <c r="P35565" s="1"/>
    </row>
    <row r="35566" spans="16:16" x14ac:dyDescent="0.3">
      <c r="P35566" s="1"/>
    </row>
    <row r="35567" spans="16:16" x14ac:dyDescent="0.3">
      <c r="P35567" s="1"/>
    </row>
    <row r="35568" spans="16:16" x14ac:dyDescent="0.3">
      <c r="P35568" s="1"/>
    </row>
    <row r="35569" spans="16:16" x14ac:dyDescent="0.3">
      <c r="P35569" s="1"/>
    </row>
    <row r="35570" spans="16:16" x14ac:dyDescent="0.3">
      <c r="P35570" s="1"/>
    </row>
    <row r="35571" spans="16:16" x14ac:dyDescent="0.3">
      <c r="P35571" s="1"/>
    </row>
    <row r="35572" spans="16:16" x14ac:dyDescent="0.3">
      <c r="P35572" s="1"/>
    </row>
    <row r="35573" spans="16:16" x14ac:dyDescent="0.3">
      <c r="P35573" s="1"/>
    </row>
    <row r="35574" spans="16:16" x14ac:dyDescent="0.3">
      <c r="P35574" s="1"/>
    </row>
    <row r="35575" spans="16:16" x14ac:dyDescent="0.3">
      <c r="P35575" s="1"/>
    </row>
    <row r="35576" spans="16:16" x14ac:dyDescent="0.3">
      <c r="P35576" s="1"/>
    </row>
    <row r="35577" spans="16:16" x14ac:dyDescent="0.3">
      <c r="P35577" s="1"/>
    </row>
    <row r="35578" spans="16:16" x14ac:dyDescent="0.3">
      <c r="P35578" s="1"/>
    </row>
    <row r="35579" spans="16:16" x14ac:dyDescent="0.3">
      <c r="P35579" s="1"/>
    </row>
    <row r="35580" spans="16:16" x14ac:dyDescent="0.3">
      <c r="P35580" s="1"/>
    </row>
    <row r="35581" spans="16:16" x14ac:dyDescent="0.3">
      <c r="P35581" s="1"/>
    </row>
    <row r="35582" spans="16:16" x14ac:dyDescent="0.3">
      <c r="P35582" s="1"/>
    </row>
    <row r="35583" spans="16:16" x14ac:dyDescent="0.3">
      <c r="P35583" s="1"/>
    </row>
    <row r="35584" spans="16:16" x14ac:dyDescent="0.3">
      <c r="P35584" s="1"/>
    </row>
    <row r="35585" spans="16:16" x14ac:dyDescent="0.3">
      <c r="P35585" s="1"/>
    </row>
    <row r="35586" spans="16:16" x14ac:dyDescent="0.3">
      <c r="P35586" s="1"/>
    </row>
    <row r="35587" spans="16:16" x14ac:dyDescent="0.3">
      <c r="P35587" s="1"/>
    </row>
    <row r="35588" spans="16:16" x14ac:dyDescent="0.3">
      <c r="P35588" s="1"/>
    </row>
    <row r="35589" spans="16:16" x14ac:dyDescent="0.3">
      <c r="P35589" s="1"/>
    </row>
    <row r="35590" spans="16:16" x14ac:dyDescent="0.3">
      <c r="P35590" s="1"/>
    </row>
    <row r="35591" spans="16:16" x14ac:dyDescent="0.3">
      <c r="P35591" s="1"/>
    </row>
    <row r="35592" spans="16:16" x14ac:dyDescent="0.3">
      <c r="P35592" s="1"/>
    </row>
    <row r="35593" spans="16:16" x14ac:dyDescent="0.3">
      <c r="P35593" s="1"/>
    </row>
    <row r="35594" spans="16:16" x14ac:dyDescent="0.3">
      <c r="P35594" s="1"/>
    </row>
    <row r="35595" spans="16:16" x14ac:dyDescent="0.3">
      <c r="P35595" s="1"/>
    </row>
    <row r="35596" spans="16:16" x14ac:dyDescent="0.3">
      <c r="P35596" s="1"/>
    </row>
    <row r="35597" spans="16:16" x14ac:dyDescent="0.3">
      <c r="P35597" s="1"/>
    </row>
    <row r="35598" spans="16:16" x14ac:dyDescent="0.3">
      <c r="P35598" s="1"/>
    </row>
    <row r="35599" spans="16:16" x14ac:dyDescent="0.3">
      <c r="P35599" s="1"/>
    </row>
    <row r="35600" spans="16:16" x14ac:dyDescent="0.3">
      <c r="P35600" s="1"/>
    </row>
    <row r="35601" spans="16:16" x14ac:dyDescent="0.3">
      <c r="P35601" s="1"/>
    </row>
    <row r="35602" spans="16:16" x14ac:dyDescent="0.3">
      <c r="P35602" s="1"/>
    </row>
    <row r="35603" spans="16:16" x14ac:dyDescent="0.3">
      <c r="P35603" s="1"/>
    </row>
    <row r="35604" spans="16:16" x14ac:dyDescent="0.3">
      <c r="P35604" s="1"/>
    </row>
    <row r="35605" spans="16:16" x14ac:dyDescent="0.3">
      <c r="P35605" s="1"/>
    </row>
    <row r="35606" spans="16:16" x14ac:dyDescent="0.3">
      <c r="P35606" s="1"/>
    </row>
    <row r="35607" spans="16:16" x14ac:dyDescent="0.3">
      <c r="P35607" s="1"/>
    </row>
    <row r="35608" spans="16:16" x14ac:dyDescent="0.3">
      <c r="P35608" s="1"/>
    </row>
    <row r="35609" spans="16:16" x14ac:dyDescent="0.3">
      <c r="P35609" s="1"/>
    </row>
    <row r="35610" spans="16:16" x14ac:dyDescent="0.3">
      <c r="P35610" s="1"/>
    </row>
    <row r="35611" spans="16:16" x14ac:dyDescent="0.3">
      <c r="P35611" s="1"/>
    </row>
    <row r="35612" spans="16:16" x14ac:dyDescent="0.3">
      <c r="P35612" s="1"/>
    </row>
    <row r="35613" spans="16:16" x14ac:dyDescent="0.3">
      <c r="P35613" s="1"/>
    </row>
    <row r="35614" spans="16:16" x14ac:dyDescent="0.3">
      <c r="P35614" s="1"/>
    </row>
    <row r="35615" spans="16:16" x14ac:dyDescent="0.3">
      <c r="P35615" s="1"/>
    </row>
    <row r="35616" spans="16:16" x14ac:dyDescent="0.3">
      <c r="P35616" s="1"/>
    </row>
    <row r="35617" spans="16:16" x14ac:dyDescent="0.3">
      <c r="P35617" s="1"/>
    </row>
    <row r="35618" spans="16:16" x14ac:dyDescent="0.3">
      <c r="P35618" s="1"/>
    </row>
    <row r="35619" spans="16:16" x14ac:dyDescent="0.3">
      <c r="P35619" s="1"/>
    </row>
    <row r="35620" spans="16:16" x14ac:dyDescent="0.3">
      <c r="P35620" s="1"/>
    </row>
    <row r="35621" spans="16:16" x14ac:dyDescent="0.3">
      <c r="P35621" s="1"/>
    </row>
    <row r="35622" spans="16:16" x14ac:dyDescent="0.3">
      <c r="P35622" s="1"/>
    </row>
    <row r="35623" spans="16:16" x14ac:dyDescent="0.3">
      <c r="P35623" s="1"/>
    </row>
    <row r="35624" spans="16:16" x14ac:dyDescent="0.3">
      <c r="P35624" s="1"/>
    </row>
    <row r="35625" spans="16:16" x14ac:dyDescent="0.3">
      <c r="P35625" s="1"/>
    </row>
    <row r="35626" spans="16:16" x14ac:dyDescent="0.3">
      <c r="P35626" s="1"/>
    </row>
    <row r="35627" spans="16:16" x14ac:dyDescent="0.3">
      <c r="P35627" s="1"/>
    </row>
    <row r="35628" spans="16:16" x14ac:dyDescent="0.3">
      <c r="P35628" s="1"/>
    </row>
    <row r="35629" spans="16:16" x14ac:dyDescent="0.3">
      <c r="P35629" s="1"/>
    </row>
    <row r="35630" spans="16:16" x14ac:dyDescent="0.3">
      <c r="P35630" s="1"/>
    </row>
    <row r="35631" spans="16:16" x14ac:dyDescent="0.3">
      <c r="P35631" s="1"/>
    </row>
    <row r="35632" spans="16:16" x14ac:dyDescent="0.3">
      <c r="P35632" s="1"/>
    </row>
    <row r="35633" spans="16:16" x14ac:dyDescent="0.3">
      <c r="P35633" s="1"/>
    </row>
    <row r="35634" spans="16:16" x14ac:dyDescent="0.3">
      <c r="P35634" s="1"/>
    </row>
    <row r="35635" spans="16:16" x14ac:dyDescent="0.3">
      <c r="P35635" s="1"/>
    </row>
    <row r="35636" spans="16:16" x14ac:dyDescent="0.3">
      <c r="P35636" s="1"/>
    </row>
    <row r="35637" spans="16:16" x14ac:dyDescent="0.3">
      <c r="P35637" s="1"/>
    </row>
    <row r="35638" spans="16:16" x14ac:dyDescent="0.3">
      <c r="P35638" s="1"/>
    </row>
    <row r="35639" spans="16:16" x14ac:dyDescent="0.3">
      <c r="P35639" s="1"/>
    </row>
    <row r="35640" spans="16:16" x14ac:dyDescent="0.3">
      <c r="P35640" s="1"/>
    </row>
    <row r="35641" spans="16:16" x14ac:dyDescent="0.3">
      <c r="P35641" s="1"/>
    </row>
    <row r="35642" spans="16:16" x14ac:dyDescent="0.3">
      <c r="P35642" s="1"/>
    </row>
    <row r="35643" spans="16:16" x14ac:dyDescent="0.3">
      <c r="P35643" s="1"/>
    </row>
    <row r="35644" spans="16:16" x14ac:dyDescent="0.3">
      <c r="P35644" s="1"/>
    </row>
    <row r="35645" spans="16:16" x14ac:dyDescent="0.3">
      <c r="P35645" s="1"/>
    </row>
    <row r="35646" spans="16:16" x14ac:dyDescent="0.3">
      <c r="P35646" s="1"/>
    </row>
    <row r="35647" spans="16:16" x14ac:dyDescent="0.3">
      <c r="P35647" s="1"/>
    </row>
    <row r="35648" spans="16:16" x14ac:dyDescent="0.3">
      <c r="P35648" s="1"/>
    </row>
    <row r="35649" spans="16:16" x14ac:dyDescent="0.3">
      <c r="P35649" s="1"/>
    </row>
    <row r="35650" spans="16:16" x14ac:dyDescent="0.3">
      <c r="P35650" s="1"/>
    </row>
    <row r="35651" spans="16:16" x14ac:dyDescent="0.3">
      <c r="P35651" s="1"/>
    </row>
    <row r="35652" spans="16:16" x14ac:dyDescent="0.3">
      <c r="P35652" s="1"/>
    </row>
    <row r="35653" spans="16:16" x14ac:dyDescent="0.3">
      <c r="P35653" s="1"/>
    </row>
    <row r="35654" spans="16:16" x14ac:dyDescent="0.3">
      <c r="P35654" s="1"/>
    </row>
    <row r="35655" spans="16:16" x14ac:dyDescent="0.3">
      <c r="P35655" s="1"/>
    </row>
    <row r="35656" spans="16:16" x14ac:dyDescent="0.3">
      <c r="P35656" s="1"/>
    </row>
    <row r="35657" spans="16:16" x14ac:dyDescent="0.3">
      <c r="P35657" s="1"/>
    </row>
    <row r="35658" spans="16:16" x14ac:dyDescent="0.3">
      <c r="P35658" s="1"/>
    </row>
    <row r="35659" spans="16:16" x14ac:dyDescent="0.3">
      <c r="P35659" s="1"/>
    </row>
    <row r="35660" spans="16:16" x14ac:dyDescent="0.3">
      <c r="P35660" s="1"/>
    </row>
    <row r="35661" spans="16:16" x14ac:dyDescent="0.3">
      <c r="P35661" s="1"/>
    </row>
    <row r="35662" spans="16:16" x14ac:dyDescent="0.3">
      <c r="P35662" s="1"/>
    </row>
    <row r="35663" spans="16:16" x14ac:dyDescent="0.3">
      <c r="P35663" s="1"/>
    </row>
    <row r="35664" spans="16:16" x14ac:dyDescent="0.3">
      <c r="P35664" s="1"/>
    </row>
    <row r="35665" spans="16:16" x14ac:dyDescent="0.3">
      <c r="P35665" s="1"/>
    </row>
    <row r="35666" spans="16:16" x14ac:dyDescent="0.3">
      <c r="P35666" s="1"/>
    </row>
    <row r="35667" spans="16:16" x14ac:dyDescent="0.3">
      <c r="P35667" s="1"/>
    </row>
    <row r="35668" spans="16:16" x14ac:dyDescent="0.3">
      <c r="P35668" s="1"/>
    </row>
    <row r="35669" spans="16:16" x14ac:dyDescent="0.3">
      <c r="P35669" s="1"/>
    </row>
    <row r="35670" spans="16:16" x14ac:dyDescent="0.3">
      <c r="P35670" s="1"/>
    </row>
    <row r="35671" spans="16:16" x14ac:dyDescent="0.3">
      <c r="P35671" s="1"/>
    </row>
    <row r="35672" spans="16:16" x14ac:dyDescent="0.3">
      <c r="P35672" s="1"/>
    </row>
    <row r="35673" spans="16:16" x14ac:dyDescent="0.3">
      <c r="P35673" s="1"/>
    </row>
    <row r="35674" spans="16:16" x14ac:dyDescent="0.3">
      <c r="P35674" s="1"/>
    </row>
    <row r="35675" spans="16:16" x14ac:dyDescent="0.3">
      <c r="P35675" s="1"/>
    </row>
    <row r="35676" spans="16:16" x14ac:dyDescent="0.3">
      <c r="P35676" s="1"/>
    </row>
    <row r="35677" spans="16:16" x14ac:dyDescent="0.3">
      <c r="P35677" s="1"/>
    </row>
    <row r="35678" spans="16:16" x14ac:dyDescent="0.3">
      <c r="P35678" s="1"/>
    </row>
    <row r="35679" spans="16:16" x14ac:dyDescent="0.3">
      <c r="P35679" s="1"/>
    </row>
    <row r="35680" spans="16:16" x14ac:dyDescent="0.3">
      <c r="P35680" s="1"/>
    </row>
    <row r="35681" spans="16:16" x14ac:dyDescent="0.3">
      <c r="P35681" s="1"/>
    </row>
    <row r="35682" spans="16:16" x14ac:dyDescent="0.3">
      <c r="P35682" s="1"/>
    </row>
    <row r="35683" spans="16:16" x14ac:dyDescent="0.3">
      <c r="P35683" s="1"/>
    </row>
    <row r="35684" spans="16:16" x14ac:dyDescent="0.3">
      <c r="P35684" s="1"/>
    </row>
    <row r="35685" spans="16:16" x14ac:dyDescent="0.3">
      <c r="P35685" s="1"/>
    </row>
    <row r="35686" spans="16:16" x14ac:dyDescent="0.3">
      <c r="P35686" s="1"/>
    </row>
    <row r="35687" spans="16:16" x14ac:dyDescent="0.3">
      <c r="P35687" s="1"/>
    </row>
    <row r="35688" spans="16:16" x14ac:dyDescent="0.3">
      <c r="P35688" s="1"/>
    </row>
    <row r="35689" spans="16:16" x14ac:dyDescent="0.3">
      <c r="P35689" s="1"/>
    </row>
    <row r="35690" spans="16:16" x14ac:dyDescent="0.3">
      <c r="P35690" s="1"/>
    </row>
    <row r="35691" spans="16:16" x14ac:dyDescent="0.3">
      <c r="P35691" s="1"/>
    </row>
    <row r="35692" spans="16:16" x14ac:dyDescent="0.3">
      <c r="P35692" s="1"/>
    </row>
    <row r="35693" spans="16:16" x14ac:dyDescent="0.3">
      <c r="P35693" s="1"/>
    </row>
    <row r="35694" spans="16:16" x14ac:dyDescent="0.3">
      <c r="P35694" s="1"/>
    </row>
    <row r="35695" spans="16:16" x14ac:dyDescent="0.3">
      <c r="P35695" s="1"/>
    </row>
    <row r="35696" spans="16:16" x14ac:dyDescent="0.3">
      <c r="P35696" s="1"/>
    </row>
    <row r="35697" spans="16:16" x14ac:dyDescent="0.3">
      <c r="P35697" s="1"/>
    </row>
    <row r="35698" spans="16:16" x14ac:dyDescent="0.3">
      <c r="P35698" s="1"/>
    </row>
    <row r="35699" spans="16:16" x14ac:dyDescent="0.3">
      <c r="P35699" s="1"/>
    </row>
    <row r="35700" spans="16:16" x14ac:dyDescent="0.3">
      <c r="P35700" s="1"/>
    </row>
    <row r="35701" spans="16:16" x14ac:dyDescent="0.3">
      <c r="P35701" s="1"/>
    </row>
    <row r="35702" spans="16:16" x14ac:dyDescent="0.3">
      <c r="P35702" s="1"/>
    </row>
    <row r="35703" spans="16:16" x14ac:dyDescent="0.3">
      <c r="P35703" s="1"/>
    </row>
    <row r="35704" spans="16:16" x14ac:dyDescent="0.3">
      <c r="P35704" s="1"/>
    </row>
    <row r="35705" spans="16:16" x14ac:dyDescent="0.3">
      <c r="P35705" s="1"/>
    </row>
    <row r="35706" spans="16:16" x14ac:dyDescent="0.3">
      <c r="P35706" s="1"/>
    </row>
    <row r="35707" spans="16:16" x14ac:dyDescent="0.3">
      <c r="P35707" s="1"/>
    </row>
    <row r="35708" spans="16:16" x14ac:dyDescent="0.3">
      <c r="P35708" s="1"/>
    </row>
    <row r="35709" spans="16:16" x14ac:dyDescent="0.3">
      <c r="P35709" s="1"/>
    </row>
    <row r="35710" spans="16:16" x14ac:dyDescent="0.3">
      <c r="P35710" s="1"/>
    </row>
    <row r="35711" spans="16:16" x14ac:dyDescent="0.3">
      <c r="P35711" s="1"/>
    </row>
    <row r="35712" spans="16:16" x14ac:dyDescent="0.3">
      <c r="P35712" s="1"/>
    </row>
    <row r="35713" spans="16:16" x14ac:dyDescent="0.3">
      <c r="P35713" s="1"/>
    </row>
    <row r="35714" spans="16:16" x14ac:dyDescent="0.3">
      <c r="P35714" s="1"/>
    </row>
    <row r="35715" spans="16:16" x14ac:dyDescent="0.3">
      <c r="P35715" s="1"/>
    </row>
    <row r="35716" spans="16:16" x14ac:dyDescent="0.3">
      <c r="P35716" s="1"/>
    </row>
    <row r="35717" spans="16:16" x14ac:dyDescent="0.3">
      <c r="P35717" s="1"/>
    </row>
    <row r="35718" spans="16:16" x14ac:dyDescent="0.3">
      <c r="P35718" s="1"/>
    </row>
    <row r="35719" spans="16:16" x14ac:dyDescent="0.3">
      <c r="P35719" s="1"/>
    </row>
    <row r="35720" spans="16:16" x14ac:dyDescent="0.3">
      <c r="P35720" s="1"/>
    </row>
    <row r="35721" spans="16:16" x14ac:dyDescent="0.3">
      <c r="P35721" s="1"/>
    </row>
    <row r="35722" spans="16:16" x14ac:dyDescent="0.3">
      <c r="P35722" s="1"/>
    </row>
    <row r="35723" spans="16:16" x14ac:dyDescent="0.3">
      <c r="P35723" s="1"/>
    </row>
    <row r="35724" spans="16:16" x14ac:dyDescent="0.3">
      <c r="P35724" s="1"/>
    </row>
    <row r="35725" spans="16:16" x14ac:dyDescent="0.3">
      <c r="P35725" s="1"/>
    </row>
    <row r="35726" spans="16:16" x14ac:dyDescent="0.3">
      <c r="P35726" s="1"/>
    </row>
    <row r="35727" spans="16:16" x14ac:dyDescent="0.3">
      <c r="P35727" s="1"/>
    </row>
    <row r="35728" spans="16:16" x14ac:dyDescent="0.3">
      <c r="P35728" s="1"/>
    </row>
    <row r="35729" spans="16:16" x14ac:dyDescent="0.3">
      <c r="P35729" s="1"/>
    </row>
    <row r="35730" spans="16:16" x14ac:dyDescent="0.3">
      <c r="P35730" s="1"/>
    </row>
    <row r="35731" spans="16:16" x14ac:dyDescent="0.3">
      <c r="P35731" s="1"/>
    </row>
    <row r="35732" spans="16:16" x14ac:dyDescent="0.3">
      <c r="P35732" s="1"/>
    </row>
    <row r="35733" spans="16:16" x14ac:dyDescent="0.3">
      <c r="P35733" s="1"/>
    </row>
    <row r="35734" spans="16:16" x14ac:dyDescent="0.3">
      <c r="P35734" s="1"/>
    </row>
    <row r="35735" spans="16:16" x14ac:dyDescent="0.3">
      <c r="P35735" s="1"/>
    </row>
    <row r="35736" spans="16:16" x14ac:dyDescent="0.3">
      <c r="P35736" s="1"/>
    </row>
    <row r="35737" spans="16:16" x14ac:dyDescent="0.3">
      <c r="P35737" s="1"/>
    </row>
    <row r="35738" spans="16:16" x14ac:dyDescent="0.3">
      <c r="P35738" s="1"/>
    </row>
    <row r="35739" spans="16:16" x14ac:dyDescent="0.3">
      <c r="P35739" s="1"/>
    </row>
    <row r="35740" spans="16:16" x14ac:dyDescent="0.3">
      <c r="P35740" s="1"/>
    </row>
    <row r="35741" spans="16:16" x14ac:dyDescent="0.3">
      <c r="P35741" s="1"/>
    </row>
    <row r="35742" spans="16:16" x14ac:dyDescent="0.3">
      <c r="P35742" s="1"/>
    </row>
    <row r="35743" spans="16:16" x14ac:dyDescent="0.3">
      <c r="P35743" s="1"/>
    </row>
    <row r="35744" spans="16:16" x14ac:dyDescent="0.3">
      <c r="P35744" s="1"/>
    </row>
    <row r="35745" spans="16:16" x14ac:dyDescent="0.3">
      <c r="P35745" s="1"/>
    </row>
    <row r="35746" spans="16:16" x14ac:dyDescent="0.3">
      <c r="P35746" s="1"/>
    </row>
    <row r="35747" spans="16:16" x14ac:dyDescent="0.3">
      <c r="P35747" s="1"/>
    </row>
    <row r="35748" spans="16:16" x14ac:dyDescent="0.3">
      <c r="P35748" s="1"/>
    </row>
    <row r="35749" spans="16:16" x14ac:dyDescent="0.3">
      <c r="P35749" s="1"/>
    </row>
    <row r="35750" spans="16:16" x14ac:dyDescent="0.3">
      <c r="P35750" s="1"/>
    </row>
    <row r="35751" spans="16:16" x14ac:dyDescent="0.3">
      <c r="P35751" s="1"/>
    </row>
    <row r="35752" spans="16:16" x14ac:dyDescent="0.3">
      <c r="P35752" s="1"/>
    </row>
    <row r="35753" spans="16:16" x14ac:dyDescent="0.3">
      <c r="P35753" s="1"/>
    </row>
    <row r="35754" spans="16:16" x14ac:dyDescent="0.3">
      <c r="P35754" s="1"/>
    </row>
    <row r="35755" spans="16:16" x14ac:dyDescent="0.3">
      <c r="P35755" s="1"/>
    </row>
    <row r="35756" spans="16:16" x14ac:dyDescent="0.3">
      <c r="P35756" s="1"/>
    </row>
    <row r="35757" spans="16:16" x14ac:dyDescent="0.3">
      <c r="P35757" s="1"/>
    </row>
    <row r="35758" spans="16:16" x14ac:dyDescent="0.3">
      <c r="P35758" s="1"/>
    </row>
    <row r="35759" spans="16:16" x14ac:dyDescent="0.3">
      <c r="P35759" s="1"/>
    </row>
    <row r="35760" spans="16:16" x14ac:dyDescent="0.3">
      <c r="P35760" s="1"/>
    </row>
    <row r="35761" spans="16:16" x14ac:dyDescent="0.3">
      <c r="P35761" s="1"/>
    </row>
    <row r="35762" spans="16:16" x14ac:dyDescent="0.3">
      <c r="P35762" s="1"/>
    </row>
    <row r="35763" spans="16:16" x14ac:dyDescent="0.3">
      <c r="P35763" s="1"/>
    </row>
    <row r="35764" spans="16:16" x14ac:dyDescent="0.3">
      <c r="P35764" s="1"/>
    </row>
    <row r="35765" spans="16:16" x14ac:dyDescent="0.3">
      <c r="P35765" s="1"/>
    </row>
    <row r="35766" spans="16:16" x14ac:dyDescent="0.3">
      <c r="P35766" s="1"/>
    </row>
    <row r="35767" spans="16:16" x14ac:dyDescent="0.3">
      <c r="P35767" s="1"/>
    </row>
    <row r="35768" spans="16:16" x14ac:dyDescent="0.3">
      <c r="P35768" s="1"/>
    </row>
    <row r="35769" spans="16:16" x14ac:dyDescent="0.3">
      <c r="P35769" s="1"/>
    </row>
    <row r="35770" spans="16:16" x14ac:dyDescent="0.3">
      <c r="P35770" s="1"/>
    </row>
    <row r="35771" spans="16:16" x14ac:dyDescent="0.3">
      <c r="P35771" s="1"/>
    </row>
    <row r="35772" spans="16:16" x14ac:dyDescent="0.3">
      <c r="P35772" s="1"/>
    </row>
    <row r="35773" spans="16:16" x14ac:dyDescent="0.3">
      <c r="P35773" s="1"/>
    </row>
    <row r="35774" spans="16:16" x14ac:dyDescent="0.3">
      <c r="P35774" s="1"/>
    </row>
    <row r="35775" spans="16:16" x14ac:dyDescent="0.3">
      <c r="P35775" s="1"/>
    </row>
    <row r="35776" spans="16:16" x14ac:dyDescent="0.3">
      <c r="P35776" s="1"/>
    </row>
    <row r="35777" spans="16:16" x14ac:dyDescent="0.3">
      <c r="P35777" s="1"/>
    </row>
    <row r="35778" spans="16:16" x14ac:dyDescent="0.3">
      <c r="P35778" s="1"/>
    </row>
    <row r="35779" spans="16:16" x14ac:dyDescent="0.3">
      <c r="P35779" s="1"/>
    </row>
    <row r="35780" spans="16:16" x14ac:dyDescent="0.3">
      <c r="P35780" s="1"/>
    </row>
    <row r="35781" spans="16:16" x14ac:dyDescent="0.3">
      <c r="P35781" s="1"/>
    </row>
    <row r="35782" spans="16:16" x14ac:dyDescent="0.3">
      <c r="P35782" s="1"/>
    </row>
    <row r="35783" spans="16:16" x14ac:dyDescent="0.3">
      <c r="P35783" s="1"/>
    </row>
    <row r="35784" spans="16:16" x14ac:dyDescent="0.3">
      <c r="P35784" s="1"/>
    </row>
    <row r="35785" spans="16:16" x14ac:dyDescent="0.3">
      <c r="P35785" s="1"/>
    </row>
    <row r="35786" spans="16:16" x14ac:dyDescent="0.3">
      <c r="P35786" s="1"/>
    </row>
    <row r="35787" spans="16:16" x14ac:dyDescent="0.3">
      <c r="P35787" s="1"/>
    </row>
    <row r="35788" spans="16:16" x14ac:dyDescent="0.3">
      <c r="P35788" s="1"/>
    </row>
    <row r="35789" spans="16:16" x14ac:dyDescent="0.3">
      <c r="P35789" s="1"/>
    </row>
    <row r="35790" spans="16:16" x14ac:dyDescent="0.3">
      <c r="P35790" s="1"/>
    </row>
    <row r="35791" spans="16:16" x14ac:dyDescent="0.3">
      <c r="P35791" s="1"/>
    </row>
    <row r="35792" spans="16:16" x14ac:dyDescent="0.3">
      <c r="P35792" s="1"/>
    </row>
    <row r="35793" spans="16:16" x14ac:dyDescent="0.3">
      <c r="P35793" s="1"/>
    </row>
    <row r="35794" spans="16:16" x14ac:dyDescent="0.3">
      <c r="P35794" s="1"/>
    </row>
    <row r="35795" spans="16:16" x14ac:dyDescent="0.3">
      <c r="P35795" s="1"/>
    </row>
    <row r="35796" spans="16:16" x14ac:dyDescent="0.3">
      <c r="P35796" s="1"/>
    </row>
    <row r="35797" spans="16:16" x14ac:dyDescent="0.3">
      <c r="P35797" s="1"/>
    </row>
    <row r="35798" spans="16:16" x14ac:dyDescent="0.3">
      <c r="P35798" s="1"/>
    </row>
    <row r="35799" spans="16:16" x14ac:dyDescent="0.3">
      <c r="P35799" s="1"/>
    </row>
    <row r="35800" spans="16:16" x14ac:dyDescent="0.3">
      <c r="P35800" s="1"/>
    </row>
    <row r="35801" spans="16:16" x14ac:dyDescent="0.3">
      <c r="P35801" s="1"/>
    </row>
    <row r="35802" spans="16:16" x14ac:dyDescent="0.3">
      <c r="P35802" s="1"/>
    </row>
    <row r="35803" spans="16:16" x14ac:dyDescent="0.3">
      <c r="P35803" s="1"/>
    </row>
    <row r="35804" spans="16:16" x14ac:dyDescent="0.3">
      <c r="P35804" s="1"/>
    </row>
    <row r="35805" spans="16:16" x14ac:dyDescent="0.3">
      <c r="P35805" s="1"/>
    </row>
    <row r="35806" spans="16:16" x14ac:dyDescent="0.3">
      <c r="P35806" s="1"/>
    </row>
    <row r="35807" spans="16:16" x14ac:dyDescent="0.3">
      <c r="P35807" s="1"/>
    </row>
    <row r="35808" spans="16:16" x14ac:dyDescent="0.3">
      <c r="P35808" s="1"/>
    </row>
    <row r="35809" spans="16:16" x14ac:dyDescent="0.3">
      <c r="P35809" s="1"/>
    </row>
    <row r="35810" spans="16:16" x14ac:dyDescent="0.3">
      <c r="P35810" s="1"/>
    </row>
    <row r="35811" spans="16:16" x14ac:dyDescent="0.3">
      <c r="P35811" s="1"/>
    </row>
    <row r="35812" spans="16:16" x14ac:dyDescent="0.3">
      <c r="P35812" s="1"/>
    </row>
    <row r="35813" spans="16:16" x14ac:dyDescent="0.3">
      <c r="P35813" s="1"/>
    </row>
    <row r="35814" spans="16:16" x14ac:dyDescent="0.3">
      <c r="P35814" s="1"/>
    </row>
    <row r="35815" spans="16:16" x14ac:dyDescent="0.3">
      <c r="P35815" s="1"/>
    </row>
    <row r="35816" spans="16:16" x14ac:dyDescent="0.3">
      <c r="P35816" s="1"/>
    </row>
    <row r="35817" spans="16:16" x14ac:dyDescent="0.3">
      <c r="P35817" s="1"/>
    </row>
    <row r="35818" spans="16:16" x14ac:dyDescent="0.3">
      <c r="P35818" s="1"/>
    </row>
    <row r="35819" spans="16:16" x14ac:dyDescent="0.3">
      <c r="P35819" s="1"/>
    </row>
    <row r="35820" spans="16:16" x14ac:dyDescent="0.3">
      <c r="P35820" s="1"/>
    </row>
    <row r="35821" spans="16:16" x14ac:dyDescent="0.3">
      <c r="P35821" s="1"/>
    </row>
    <row r="35822" spans="16:16" x14ac:dyDescent="0.3">
      <c r="P35822" s="1"/>
    </row>
    <row r="35823" spans="16:16" x14ac:dyDescent="0.3">
      <c r="P35823" s="1"/>
    </row>
    <row r="35824" spans="16:16" x14ac:dyDescent="0.3">
      <c r="P35824" s="1"/>
    </row>
    <row r="35825" spans="16:16" x14ac:dyDescent="0.3">
      <c r="P35825" s="1"/>
    </row>
    <row r="35826" spans="16:16" x14ac:dyDescent="0.3">
      <c r="P35826" s="1"/>
    </row>
    <row r="35827" spans="16:16" x14ac:dyDescent="0.3">
      <c r="P35827" s="1"/>
    </row>
    <row r="35828" spans="16:16" x14ac:dyDescent="0.3">
      <c r="P35828" s="1"/>
    </row>
    <row r="35829" spans="16:16" x14ac:dyDescent="0.3">
      <c r="P35829" s="1"/>
    </row>
    <row r="35830" spans="16:16" x14ac:dyDescent="0.3">
      <c r="P35830" s="1"/>
    </row>
    <row r="35831" spans="16:16" x14ac:dyDescent="0.3">
      <c r="P35831" s="1"/>
    </row>
    <row r="35832" spans="16:16" x14ac:dyDescent="0.3">
      <c r="P35832" s="1"/>
    </row>
    <row r="35833" spans="16:16" x14ac:dyDescent="0.3">
      <c r="P35833" s="1"/>
    </row>
    <row r="35834" spans="16:16" x14ac:dyDescent="0.3">
      <c r="P35834" s="1"/>
    </row>
    <row r="35835" spans="16:16" x14ac:dyDescent="0.3">
      <c r="P35835" s="1"/>
    </row>
    <row r="35836" spans="16:16" x14ac:dyDescent="0.3">
      <c r="P35836" s="1"/>
    </row>
    <row r="35837" spans="16:16" x14ac:dyDescent="0.3">
      <c r="P35837" s="1"/>
    </row>
    <row r="35838" spans="16:16" x14ac:dyDescent="0.3">
      <c r="P35838" s="1"/>
    </row>
    <row r="35839" spans="16:16" x14ac:dyDescent="0.3">
      <c r="P35839" s="1"/>
    </row>
    <row r="35840" spans="16:16" x14ac:dyDescent="0.3">
      <c r="P35840" s="1"/>
    </row>
    <row r="35841" spans="16:16" x14ac:dyDescent="0.3">
      <c r="P35841" s="1"/>
    </row>
    <row r="35842" spans="16:16" x14ac:dyDescent="0.3">
      <c r="P35842" s="1"/>
    </row>
    <row r="35843" spans="16:16" x14ac:dyDescent="0.3">
      <c r="P35843" s="1"/>
    </row>
    <row r="35844" spans="16:16" x14ac:dyDescent="0.3">
      <c r="P35844" s="1"/>
    </row>
    <row r="35845" spans="16:16" x14ac:dyDescent="0.3">
      <c r="P35845" s="1"/>
    </row>
    <row r="35846" spans="16:16" x14ac:dyDescent="0.3">
      <c r="P35846" s="1"/>
    </row>
    <row r="35847" spans="16:16" x14ac:dyDescent="0.3">
      <c r="P35847" s="1"/>
    </row>
    <row r="35848" spans="16:16" x14ac:dyDescent="0.3">
      <c r="P35848" s="1"/>
    </row>
    <row r="35849" spans="16:16" x14ac:dyDescent="0.3">
      <c r="P35849" s="1"/>
    </row>
    <row r="35850" spans="16:16" x14ac:dyDescent="0.3">
      <c r="P35850" s="1"/>
    </row>
    <row r="35851" spans="16:16" x14ac:dyDescent="0.3">
      <c r="P35851" s="1"/>
    </row>
    <row r="35852" spans="16:16" x14ac:dyDescent="0.3">
      <c r="P35852" s="1"/>
    </row>
    <row r="35853" spans="16:16" x14ac:dyDescent="0.3">
      <c r="P35853" s="1"/>
    </row>
    <row r="35854" spans="16:16" x14ac:dyDescent="0.3">
      <c r="P35854" s="1"/>
    </row>
    <row r="35855" spans="16:16" x14ac:dyDescent="0.3">
      <c r="P35855" s="1"/>
    </row>
    <row r="35856" spans="16:16" x14ac:dyDescent="0.3">
      <c r="P35856" s="1"/>
    </row>
    <row r="35857" spans="16:16" x14ac:dyDescent="0.3">
      <c r="P35857" s="1"/>
    </row>
    <row r="35858" spans="16:16" x14ac:dyDescent="0.3">
      <c r="P35858" s="1"/>
    </row>
    <row r="35859" spans="16:16" x14ac:dyDescent="0.3">
      <c r="P35859" s="1"/>
    </row>
    <row r="35860" spans="16:16" x14ac:dyDescent="0.3">
      <c r="P35860" s="1"/>
    </row>
    <row r="35861" spans="16:16" x14ac:dyDescent="0.3">
      <c r="P35861" s="1"/>
    </row>
    <row r="35862" spans="16:16" x14ac:dyDescent="0.3">
      <c r="P35862" s="1"/>
    </row>
    <row r="35863" spans="16:16" x14ac:dyDescent="0.3">
      <c r="P35863" s="1"/>
    </row>
    <row r="35864" spans="16:16" x14ac:dyDescent="0.3">
      <c r="P35864" s="1"/>
    </row>
    <row r="35865" spans="16:16" x14ac:dyDescent="0.3">
      <c r="P35865" s="1"/>
    </row>
    <row r="35866" spans="16:16" x14ac:dyDescent="0.3">
      <c r="P35866" s="1"/>
    </row>
    <row r="35867" spans="16:16" x14ac:dyDescent="0.3">
      <c r="P35867" s="1"/>
    </row>
    <row r="35868" spans="16:16" x14ac:dyDescent="0.3">
      <c r="P35868" s="1"/>
    </row>
    <row r="35869" spans="16:16" x14ac:dyDescent="0.3">
      <c r="P35869" s="1"/>
    </row>
    <row r="35870" spans="16:16" x14ac:dyDescent="0.3">
      <c r="P35870" s="1"/>
    </row>
    <row r="35871" spans="16:16" x14ac:dyDescent="0.3">
      <c r="P35871" s="1"/>
    </row>
    <row r="35872" spans="16:16" x14ac:dyDescent="0.3">
      <c r="P35872" s="1"/>
    </row>
    <row r="35873" spans="16:16" x14ac:dyDescent="0.3">
      <c r="P35873" s="1"/>
    </row>
    <row r="35874" spans="16:16" x14ac:dyDescent="0.3">
      <c r="P35874" s="1"/>
    </row>
    <row r="35875" spans="16:16" x14ac:dyDescent="0.3">
      <c r="P35875" s="1"/>
    </row>
    <row r="35876" spans="16:16" x14ac:dyDescent="0.3">
      <c r="P35876" s="1"/>
    </row>
    <row r="35877" spans="16:16" x14ac:dyDescent="0.3">
      <c r="P35877" s="1"/>
    </row>
    <row r="35878" spans="16:16" x14ac:dyDescent="0.3">
      <c r="P35878" s="1"/>
    </row>
    <row r="35879" spans="16:16" x14ac:dyDescent="0.3">
      <c r="P35879" s="1"/>
    </row>
    <row r="35880" spans="16:16" x14ac:dyDescent="0.3">
      <c r="P35880" s="1"/>
    </row>
    <row r="35881" spans="16:16" x14ac:dyDescent="0.3">
      <c r="P35881" s="1"/>
    </row>
    <row r="35882" spans="16:16" x14ac:dyDescent="0.3">
      <c r="P35882" s="1"/>
    </row>
    <row r="35883" spans="16:16" x14ac:dyDescent="0.3">
      <c r="P35883" s="1"/>
    </row>
    <row r="35884" spans="16:16" x14ac:dyDescent="0.3">
      <c r="P35884" s="1"/>
    </row>
    <row r="35885" spans="16:16" x14ac:dyDescent="0.3">
      <c r="P35885" s="1"/>
    </row>
    <row r="35886" spans="16:16" x14ac:dyDescent="0.3">
      <c r="P35886" s="1"/>
    </row>
    <row r="35887" spans="16:16" x14ac:dyDescent="0.3">
      <c r="P35887" s="1"/>
    </row>
    <row r="35888" spans="16:16" x14ac:dyDescent="0.3">
      <c r="P35888" s="1"/>
    </row>
    <row r="35889" spans="16:16" x14ac:dyDescent="0.3">
      <c r="P35889" s="1"/>
    </row>
    <row r="35890" spans="16:16" x14ac:dyDescent="0.3">
      <c r="P35890" s="1"/>
    </row>
    <row r="35891" spans="16:16" x14ac:dyDescent="0.3">
      <c r="P35891" s="1"/>
    </row>
    <row r="35892" spans="16:16" x14ac:dyDescent="0.3">
      <c r="P35892" s="1"/>
    </row>
    <row r="35893" spans="16:16" x14ac:dyDescent="0.3">
      <c r="P35893" s="1"/>
    </row>
    <row r="35894" spans="16:16" x14ac:dyDescent="0.3">
      <c r="P35894" s="1"/>
    </row>
    <row r="35895" spans="16:16" x14ac:dyDescent="0.3">
      <c r="P35895" s="1"/>
    </row>
    <row r="35896" spans="16:16" x14ac:dyDescent="0.3">
      <c r="P35896" s="1"/>
    </row>
    <row r="35897" spans="16:16" x14ac:dyDescent="0.3">
      <c r="P35897" s="1"/>
    </row>
    <row r="35898" spans="16:16" x14ac:dyDescent="0.3">
      <c r="P35898" s="1"/>
    </row>
    <row r="35899" spans="16:16" x14ac:dyDescent="0.3">
      <c r="P35899" s="1"/>
    </row>
    <row r="35900" spans="16:16" x14ac:dyDescent="0.3">
      <c r="P35900" s="1"/>
    </row>
    <row r="35901" spans="16:16" x14ac:dyDescent="0.3">
      <c r="P35901" s="1"/>
    </row>
    <row r="35902" spans="16:16" x14ac:dyDescent="0.3">
      <c r="P35902" s="1"/>
    </row>
    <row r="35903" spans="16:16" x14ac:dyDescent="0.3">
      <c r="P35903" s="1"/>
    </row>
    <row r="35904" spans="16:16" x14ac:dyDescent="0.3">
      <c r="P35904" s="1"/>
    </row>
    <row r="35905" spans="16:16" x14ac:dyDescent="0.3">
      <c r="P35905" s="1"/>
    </row>
    <row r="35906" spans="16:16" x14ac:dyDescent="0.3">
      <c r="P35906" s="1"/>
    </row>
    <row r="35907" spans="16:16" x14ac:dyDescent="0.3">
      <c r="P35907" s="1"/>
    </row>
    <row r="35908" spans="16:16" x14ac:dyDescent="0.3">
      <c r="P35908" s="1"/>
    </row>
    <row r="35909" spans="16:16" x14ac:dyDescent="0.3">
      <c r="P35909" s="1"/>
    </row>
    <row r="35910" spans="16:16" x14ac:dyDescent="0.3">
      <c r="P35910" s="1"/>
    </row>
    <row r="35911" spans="16:16" x14ac:dyDescent="0.3">
      <c r="P35911" s="1"/>
    </row>
    <row r="35912" spans="16:16" x14ac:dyDescent="0.3">
      <c r="P35912" s="1"/>
    </row>
    <row r="35913" spans="16:16" x14ac:dyDescent="0.3">
      <c r="P35913" s="1"/>
    </row>
    <row r="35914" spans="16:16" x14ac:dyDescent="0.3">
      <c r="P35914" s="1"/>
    </row>
    <row r="35915" spans="16:16" x14ac:dyDescent="0.3">
      <c r="P35915" s="1"/>
    </row>
    <row r="35916" spans="16:16" x14ac:dyDescent="0.3">
      <c r="P35916" s="1"/>
    </row>
    <row r="35917" spans="16:16" x14ac:dyDescent="0.3">
      <c r="P35917" s="1"/>
    </row>
    <row r="35918" spans="16:16" x14ac:dyDescent="0.3">
      <c r="P35918" s="1"/>
    </row>
    <row r="35919" spans="16:16" x14ac:dyDescent="0.3">
      <c r="P35919" s="1"/>
    </row>
    <row r="35920" spans="16:16" x14ac:dyDescent="0.3">
      <c r="P35920" s="1"/>
    </row>
    <row r="35921" spans="16:16" x14ac:dyDescent="0.3">
      <c r="P35921" s="1"/>
    </row>
    <row r="35922" spans="16:16" x14ac:dyDescent="0.3">
      <c r="P35922" s="1"/>
    </row>
    <row r="35923" spans="16:16" x14ac:dyDescent="0.3">
      <c r="P35923" s="1"/>
    </row>
    <row r="35924" spans="16:16" x14ac:dyDescent="0.3">
      <c r="P35924" s="1"/>
    </row>
    <row r="35925" spans="16:16" x14ac:dyDescent="0.3">
      <c r="P35925" s="1"/>
    </row>
    <row r="35926" spans="16:16" x14ac:dyDescent="0.3">
      <c r="P35926" s="1"/>
    </row>
    <row r="35927" spans="16:16" x14ac:dyDescent="0.3">
      <c r="P35927" s="1"/>
    </row>
    <row r="35928" spans="16:16" x14ac:dyDescent="0.3">
      <c r="P35928" s="1"/>
    </row>
    <row r="35929" spans="16:16" x14ac:dyDescent="0.3">
      <c r="P35929" s="1"/>
    </row>
    <row r="35930" spans="16:16" x14ac:dyDescent="0.3">
      <c r="P35930" s="1"/>
    </row>
    <row r="35931" spans="16:16" x14ac:dyDescent="0.3">
      <c r="P35931" s="1"/>
    </row>
    <row r="35932" spans="16:16" x14ac:dyDescent="0.3">
      <c r="P35932" s="1"/>
    </row>
    <row r="35933" spans="16:16" x14ac:dyDescent="0.3">
      <c r="P35933" s="1"/>
    </row>
    <row r="35934" spans="16:16" x14ac:dyDescent="0.3">
      <c r="P35934" s="1"/>
    </row>
    <row r="35935" spans="16:16" x14ac:dyDescent="0.3">
      <c r="P35935" s="1"/>
    </row>
    <row r="35936" spans="16:16" x14ac:dyDescent="0.3">
      <c r="P35936" s="1"/>
    </row>
    <row r="35937" spans="16:16" x14ac:dyDescent="0.3">
      <c r="P35937" s="1"/>
    </row>
    <row r="35938" spans="16:16" x14ac:dyDescent="0.3">
      <c r="P35938" s="1"/>
    </row>
    <row r="35939" spans="16:16" x14ac:dyDescent="0.3">
      <c r="P35939" s="1"/>
    </row>
    <row r="35940" spans="16:16" x14ac:dyDescent="0.3">
      <c r="P35940" s="1"/>
    </row>
    <row r="35941" spans="16:16" x14ac:dyDescent="0.3">
      <c r="P35941" s="1"/>
    </row>
    <row r="35942" spans="16:16" x14ac:dyDescent="0.3">
      <c r="P35942" s="1"/>
    </row>
    <row r="35943" spans="16:16" x14ac:dyDescent="0.3">
      <c r="P35943" s="1"/>
    </row>
    <row r="35944" spans="16:16" x14ac:dyDescent="0.3">
      <c r="P35944" s="1"/>
    </row>
    <row r="35945" spans="16:16" x14ac:dyDescent="0.3">
      <c r="P35945" s="1"/>
    </row>
    <row r="35946" spans="16:16" x14ac:dyDescent="0.3">
      <c r="P35946" s="1"/>
    </row>
    <row r="35947" spans="16:16" x14ac:dyDescent="0.3">
      <c r="P35947" s="1"/>
    </row>
    <row r="35948" spans="16:16" x14ac:dyDescent="0.3">
      <c r="P35948" s="1"/>
    </row>
    <row r="35949" spans="16:16" x14ac:dyDescent="0.3">
      <c r="P35949" s="1"/>
    </row>
    <row r="35950" spans="16:16" x14ac:dyDescent="0.3">
      <c r="P35950" s="1"/>
    </row>
    <row r="35951" spans="16:16" x14ac:dyDescent="0.3">
      <c r="P35951" s="1"/>
    </row>
    <row r="35952" spans="16:16" x14ac:dyDescent="0.3">
      <c r="P35952" s="1"/>
    </row>
    <row r="35953" spans="16:16" x14ac:dyDescent="0.3">
      <c r="P35953" s="1"/>
    </row>
    <row r="35954" spans="16:16" x14ac:dyDescent="0.3">
      <c r="P35954" s="1"/>
    </row>
    <row r="35955" spans="16:16" x14ac:dyDescent="0.3">
      <c r="P35955" s="1"/>
    </row>
    <row r="35956" spans="16:16" x14ac:dyDescent="0.3">
      <c r="P35956" s="1"/>
    </row>
    <row r="35957" spans="16:16" x14ac:dyDescent="0.3">
      <c r="P35957" s="1"/>
    </row>
    <row r="35958" spans="16:16" x14ac:dyDescent="0.3">
      <c r="P35958" s="1"/>
    </row>
    <row r="35959" spans="16:16" x14ac:dyDescent="0.3">
      <c r="P35959" s="1"/>
    </row>
    <row r="35960" spans="16:16" x14ac:dyDescent="0.3">
      <c r="P35960" s="1"/>
    </row>
    <row r="35961" spans="16:16" x14ac:dyDescent="0.3">
      <c r="P35961" s="1"/>
    </row>
    <row r="35962" spans="16:16" x14ac:dyDescent="0.3">
      <c r="P35962" s="1"/>
    </row>
    <row r="35963" spans="16:16" x14ac:dyDescent="0.3">
      <c r="P35963" s="1"/>
    </row>
    <row r="35964" spans="16:16" x14ac:dyDescent="0.3">
      <c r="P35964" s="1"/>
    </row>
    <row r="35965" spans="16:16" x14ac:dyDescent="0.3">
      <c r="P35965" s="1"/>
    </row>
    <row r="35966" spans="16:16" x14ac:dyDescent="0.3">
      <c r="P35966" s="1"/>
    </row>
    <row r="35967" spans="16:16" x14ac:dyDescent="0.3">
      <c r="P35967" s="1"/>
    </row>
    <row r="35968" spans="16:16" x14ac:dyDescent="0.3">
      <c r="P35968" s="1"/>
    </row>
    <row r="35969" spans="16:16" x14ac:dyDescent="0.3">
      <c r="P35969" s="1"/>
    </row>
    <row r="35970" spans="16:16" x14ac:dyDescent="0.3">
      <c r="P35970" s="1"/>
    </row>
    <row r="35971" spans="16:16" x14ac:dyDescent="0.3">
      <c r="P35971" s="1"/>
    </row>
    <row r="35972" spans="16:16" x14ac:dyDescent="0.3">
      <c r="P35972" s="1"/>
    </row>
    <row r="35973" spans="16:16" x14ac:dyDescent="0.3">
      <c r="P35973" s="1"/>
    </row>
    <row r="35974" spans="16:16" x14ac:dyDescent="0.3">
      <c r="P35974" s="1"/>
    </row>
    <row r="35975" spans="16:16" x14ac:dyDescent="0.3">
      <c r="P35975" s="1"/>
    </row>
    <row r="35976" spans="16:16" x14ac:dyDescent="0.3">
      <c r="P35976" s="1"/>
    </row>
    <row r="35977" spans="16:16" x14ac:dyDescent="0.3">
      <c r="P35977" s="1"/>
    </row>
    <row r="35978" spans="16:16" x14ac:dyDescent="0.3">
      <c r="P35978" s="1"/>
    </row>
    <row r="35979" spans="16:16" x14ac:dyDescent="0.3">
      <c r="P35979" s="1"/>
    </row>
    <row r="35980" spans="16:16" x14ac:dyDescent="0.3">
      <c r="P35980" s="1"/>
    </row>
    <row r="35981" spans="16:16" x14ac:dyDescent="0.3">
      <c r="P35981" s="1"/>
    </row>
    <row r="35982" spans="16:16" x14ac:dyDescent="0.3">
      <c r="P35982" s="1"/>
    </row>
    <row r="35983" spans="16:16" x14ac:dyDescent="0.3">
      <c r="P35983" s="1"/>
    </row>
    <row r="35984" spans="16:16" x14ac:dyDescent="0.3">
      <c r="P35984" s="1"/>
    </row>
    <row r="35985" spans="16:16" x14ac:dyDescent="0.3">
      <c r="P35985" s="1"/>
    </row>
    <row r="35986" spans="16:16" x14ac:dyDescent="0.3">
      <c r="P35986" s="1"/>
    </row>
    <row r="35987" spans="16:16" x14ac:dyDescent="0.3">
      <c r="P35987" s="1"/>
    </row>
    <row r="35988" spans="16:16" x14ac:dyDescent="0.3">
      <c r="P35988" s="1"/>
    </row>
    <row r="35989" spans="16:16" x14ac:dyDescent="0.3">
      <c r="P35989" s="1"/>
    </row>
    <row r="35990" spans="16:16" x14ac:dyDescent="0.3">
      <c r="P35990" s="1"/>
    </row>
    <row r="35991" spans="16:16" x14ac:dyDescent="0.3">
      <c r="P35991" s="1"/>
    </row>
    <row r="35992" spans="16:16" x14ac:dyDescent="0.3">
      <c r="P35992" s="1"/>
    </row>
    <row r="35993" spans="16:16" x14ac:dyDescent="0.3">
      <c r="P35993" s="1"/>
    </row>
    <row r="35994" spans="16:16" x14ac:dyDescent="0.3">
      <c r="P35994" s="1"/>
    </row>
    <row r="35995" spans="16:16" x14ac:dyDescent="0.3">
      <c r="P35995" s="1"/>
    </row>
    <row r="35996" spans="16:16" x14ac:dyDescent="0.3">
      <c r="P35996" s="1"/>
    </row>
    <row r="35997" spans="16:16" x14ac:dyDescent="0.3">
      <c r="P35997" s="1"/>
    </row>
    <row r="35998" spans="16:16" x14ac:dyDescent="0.3">
      <c r="P35998" s="1"/>
    </row>
    <row r="35999" spans="16:16" x14ac:dyDescent="0.3">
      <c r="P35999" s="1"/>
    </row>
    <row r="36000" spans="16:16" x14ac:dyDescent="0.3">
      <c r="P36000" s="1"/>
    </row>
    <row r="36001" spans="16:16" x14ac:dyDescent="0.3">
      <c r="P36001" s="1"/>
    </row>
    <row r="36002" spans="16:16" x14ac:dyDescent="0.3">
      <c r="P36002" s="1"/>
    </row>
    <row r="36003" spans="16:16" x14ac:dyDescent="0.3">
      <c r="P36003" s="1"/>
    </row>
    <row r="36004" spans="16:16" x14ac:dyDescent="0.3">
      <c r="P36004" s="1"/>
    </row>
    <row r="36005" spans="16:16" x14ac:dyDescent="0.3">
      <c r="P36005" s="1"/>
    </row>
    <row r="36006" spans="16:16" x14ac:dyDescent="0.3">
      <c r="P36006" s="1"/>
    </row>
    <row r="36007" spans="16:16" x14ac:dyDescent="0.3">
      <c r="P36007" s="1"/>
    </row>
    <row r="36008" spans="16:16" x14ac:dyDescent="0.3">
      <c r="P36008" s="1"/>
    </row>
    <row r="36009" spans="16:16" x14ac:dyDescent="0.3">
      <c r="P36009" s="1"/>
    </row>
    <row r="36010" spans="16:16" x14ac:dyDescent="0.3">
      <c r="P36010" s="1"/>
    </row>
    <row r="36011" spans="16:16" x14ac:dyDescent="0.3">
      <c r="P36011" s="1"/>
    </row>
    <row r="36012" spans="16:16" x14ac:dyDescent="0.3">
      <c r="P36012" s="1"/>
    </row>
    <row r="36013" spans="16:16" x14ac:dyDescent="0.3">
      <c r="P36013" s="1"/>
    </row>
    <row r="36014" spans="16:16" x14ac:dyDescent="0.3">
      <c r="P36014" s="1"/>
    </row>
    <row r="36015" spans="16:16" x14ac:dyDescent="0.3">
      <c r="P36015" s="1"/>
    </row>
    <row r="36016" spans="16:16" x14ac:dyDescent="0.3">
      <c r="P36016" s="1"/>
    </row>
    <row r="36017" spans="16:16" x14ac:dyDescent="0.3">
      <c r="P36017" s="1"/>
    </row>
    <row r="36018" spans="16:16" x14ac:dyDescent="0.3">
      <c r="P36018" s="1"/>
    </row>
    <row r="36019" spans="16:16" x14ac:dyDescent="0.3">
      <c r="P36019" s="1"/>
    </row>
    <row r="36020" spans="16:16" x14ac:dyDescent="0.3">
      <c r="P36020" s="1"/>
    </row>
    <row r="36021" spans="16:16" x14ac:dyDescent="0.3">
      <c r="P36021" s="1"/>
    </row>
    <row r="36022" spans="16:16" x14ac:dyDescent="0.3">
      <c r="P36022" s="1"/>
    </row>
    <row r="36023" spans="16:16" x14ac:dyDescent="0.3">
      <c r="P36023" s="1"/>
    </row>
    <row r="36024" spans="16:16" x14ac:dyDescent="0.3">
      <c r="P36024" s="1"/>
    </row>
    <row r="36025" spans="16:16" x14ac:dyDescent="0.3">
      <c r="P36025" s="1"/>
    </row>
    <row r="36026" spans="16:16" x14ac:dyDescent="0.3">
      <c r="P36026" s="1"/>
    </row>
    <row r="36027" spans="16:16" x14ac:dyDescent="0.3">
      <c r="P36027" s="1"/>
    </row>
    <row r="36028" spans="16:16" x14ac:dyDescent="0.3">
      <c r="P36028" s="1"/>
    </row>
    <row r="36029" spans="16:16" x14ac:dyDescent="0.3">
      <c r="P36029" s="1"/>
    </row>
    <row r="36030" spans="16:16" x14ac:dyDescent="0.3">
      <c r="P36030" s="1"/>
    </row>
    <row r="36031" spans="16:16" x14ac:dyDescent="0.3">
      <c r="P36031" s="1"/>
    </row>
    <row r="36032" spans="16:16" x14ac:dyDescent="0.3">
      <c r="P36032" s="1"/>
    </row>
    <row r="36033" spans="16:16" x14ac:dyDescent="0.3">
      <c r="P36033" s="1"/>
    </row>
    <row r="36034" spans="16:16" x14ac:dyDescent="0.3">
      <c r="P36034" s="1"/>
    </row>
    <row r="36035" spans="16:16" x14ac:dyDescent="0.3">
      <c r="P36035" s="1"/>
    </row>
    <row r="36036" spans="16:16" x14ac:dyDescent="0.3">
      <c r="P36036" s="1"/>
    </row>
    <row r="36037" spans="16:16" x14ac:dyDescent="0.3">
      <c r="P36037" s="1"/>
    </row>
    <row r="36038" spans="16:16" x14ac:dyDescent="0.3">
      <c r="P36038" s="1"/>
    </row>
    <row r="36039" spans="16:16" x14ac:dyDescent="0.3">
      <c r="P36039" s="1"/>
    </row>
    <row r="36040" spans="16:16" x14ac:dyDescent="0.3">
      <c r="P36040" s="1"/>
    </row>
    <row r="36041" spans="16:16" x14ac:dyDescent="0.3">
      <c r="P36041" s="1"/>
    </row>
    <row r="36042" spans="16:16" x14ac:dyDescent="0.3">
      <c r="P36042" s="1"/>
    </row>
    <row r="36043" spans="16:16" x14ac:dyDescent="0.3">
      <c r="P36043" s="1"/>
    </row>
    <row r="36044" spans="16:16" x14ac:dyDescent="0.3">
      <c r="P36044" s="1"/>
    </row>
    <row r="36045" spans="16:16" x14ac:dyDescent="0.3">
      <c r="P36045" s="1"/>
    </row>
    <row r="36046" spans="16:16" x14ac:dyDescent="0.3">
      <c r="P36046" s="1"/>
    </row>
    <row r="36047" spans="16:16" x14ac:dyDescent="0.3">
      <c r="P36047" s="1"/>
    </row>
    <row r="36048" spans="16:16" x14ac:dyDescent="0.3">
      <c r="P36048" s="1"/>
    </row>
    <row r="36049" spans="16:16" x14ac:dyDescent="0.3">
      <c r="P36049" s="1"/>
    </row>
    <row r="36050" spans="16:16" x14ac:dyDescent="0.3">
      <c r="P36050" s="1"/>
    </row>
    <row r="36051" spans="16:16" x14ac:dyDescent="0.3">
      <c r="P36051" s="1"/>
    </row>
    <row r="36052" spans="16:16" x14ac:dyDescent="0.3">
      <c r="P36052" s="1"/>
    </row>
    <row r="36053" spans="16:16" x14ac:dyDescent="0.3">
      <c r="P36053" s="1"/>
    </row>
    <row r="36054" spans="16:16" x14ac:dyDescent="0.3">
      <c r="P36054" s="1"/>
    </row>
    <row r="36055" spans="16:16" x14ac:dyDescent="0.3">
      <c r="P36055" s="1"/>
    </row>
    <row r="36056" spans="16:16" x14ac:dyDescent="0.3">
      <c r="P36056" s="1"/>
    </row>
    <row r="36057" spans="16:16" x14ac:dyDescent="0.3">
      <c r="P36057" s="1"/>
    </row>
    <row r="36058" spans="16:16" x14ac:dyDescent="0.3">
      <c r="P36058" s="1"/>
    </row>
    <row r="36059" spans="16:16" x14ac:dyDescent="0.3">
      <c r="P36059" s="1"/>
    </row>
    <row r="36060" spans="16:16" x14ac:dyDescent="0.3">
      <c r="P36060" s="1"/>
    </row>
    <row r="36061" spans="16:16" x14ac:dyDescent="0.3">
      <c r="P36061" s="1"/>
    </row>
    <row r="36062" spans="16:16" x14ac:dyDescent="0.3">
      <c r="P36062" s="1"/>
    </row>
    <row r="36063" spans="16:16" x14ac:dyDescent="0.3">
      <c r="P36063" s="1"/>
    </row>
    <row r="36064" spans="16:16" x14ac:dyDescent="0.3">
      <c r="P36064" s="1"/>
    </row>
    <row r="36065" spans="16:16" x14ac:dyDescent="0.3">
      <c r="P36065" s="1"/>
    </row>
    <row r="36066" spans="16:16" x14ac:dyDescent="0.3">
      <c r="P36066" s="1"/>
    </row>
    <row r="36067" spans="16:16" x14ac:dyDescent="0.3">
      <c r="P36067" s="1"/>
    </row>
    <row r="36068" spans="16:16" x14ac:dyDescent="0.3">
      <c r="P36068" s="1"/>
    </row>
    <row r="36069" spans="16:16" x14ac:dyDescent="0.3">
      <c r="P36069" s="1"/>
    </row>
    <row r="36070" spans="16:16" x14ac:dyDescent="0.3">
      <c r="P36070" s="1"/>
    </row>
    <row r="36071" spans="16:16" x14ac:dyDescent="0.3">
      <c r="P36071" s="1"/>
    </row>
    <row r="36072" spans="16:16" x14ac:dyDescent="0.3">
      <c r="P36072" s="1"/>
    </row>
    <row r="36073" spans="16:16" x14ac:dyDescent="0.3">
      <c r="P36073" s="1"/>
    </row>
    <row r="36074" spans="16:16" x14ac:dyDescent="0.3">
      <c r="P36074" s="1"/>
    </row>
    <row r="36075" spans="16:16" x14ac:dyDescent="0.3">
      <c r="P36075" s="1"/>
    </row>
    <row r="36076" spans="16:16" x14ac:dyDescent="0.3">
      <c r="P36076" s="1"/>
    </row>
    <row r="36077" spans="16:16" x14ac:dyDescent="0.3">
      <c r="P36077" s="1"/>
    </row>
    <row r="36078" spans="16:16" x14ac:dyDescent="0.3">
      <c r="P36078" s="1"/>
    </row>
    <row r="36079" spans="16:16" x14ac:dyDescent="0.3">
      <c r="P36079" s="1"/>
    </row>
    <row r="36080" spans="16:16" x14ac:dyDescent="0.3">
      <c r="P36080" s="1"/>
    </row>
    <row r="36081" spans="16:16" x14ac:dyDescent="0.3">
      <c r="P36081" s="1"/>
    </row>
    <row r="36082" spans="16:16" x14ac:dyDescent="0.3">
      <c r="P36082" s="1"/>
    </row>
    <row r="36083" spans="16:16" x14ac:dyDescent="0.3">
      <c r="P36083" s="1"/>
    </row>
    <row r="36084" spans="16:16" x14ac:dyDescent="0.3">
      <c r="P36084" s="1"/>
    </row>
    <row r="36085" spans="16:16" x14ac:dyDescent="0.3">
      <c r="P36085" s="1"/>
    </row>
    <row r="36086" spans="16:16" x14ac:dyDescent="0.3">
      <c r="P36086" s="1"/>
    </row>
    <row r="36087" spans="16:16" x14ac:dyDescent="0.3">
      <c r="P36087" s="1"/>
    </row>
    <row r="36088" spans="16:16" x14ac:dyDescent="0.3">
      <c r="P36088" s="1"/>
    </row>
    <row r="36089" spans="16:16" x14ac:dyDescent="0.3">
      <c r="P36089" s="1"/>
    </row>
    <row r="36090" spans="16:16" x14ac:dyDescent="0.3">
      <c r="P36090" s="1"/>
    </row>
    <row r="36091" spans="16:16" x14ac:dyDescent="0.3">
      <c r="P36091" s="1"/>
    </row>
    <row r="36092" spans="16:16" x14ac:dyDescent="0.3">
      <c r="P36092" s="1"/>
    </row>
    <row r="36093" spans="16:16" x14ac:dyDescent="0.3">
      <c r="P36093" s="1"/>
    </row>
    <row r="36094" spans="16:16" x14ac:dyDescent="0.3">
      <c r="P36094" s="1"/>
    </row>
    <row r="36095" spans="16:16" x14ac:dyDescent="0.3">
      <c r="P36095" s="1"/>
    </row>
    <row r="36096" spans="16:16" x14ac:dyDescent="0.3">
      <c r="P36096" s="1"/>
    </row>
    <row r="36097" spans="16:16" x14ac:dyDescent="0.3">
      <c r="P36097" s="1"/>
    </row>
    <row r="36098" spans="16:16" x14ac:dyDescent="0.3">
      <c r="P36098" s="1"/>
    </row>
    <row r="36099" spans="16:16" x14ac:dyDescent="0.3">
      <c r="P36099" s="1"/>
    </row>
    <row r="36100" spans="16:16" x14ac:dyDescent="0.3">
      <c r="P36100" s="1"/>
    </row>
    <row r="36101" spans="16:16" x14ac:dyDescent="0.3">
      <c r="P36101" s="1"/>
    </row>
    <row r="36102" spans="16:16" x14ac:dyDescent="0.3">
      <c r="P36102" s="1"/>
    </row>
    <row r="36103" spans="16:16" x14ac:dyDescent="0.3">
      <c r="P36103" s="1"/>
    </row>
    <row r="36104" spans="16:16" x14ac:dyDescent="0.3">
      <c r="P36104" s="1"/>
    </row>
    <row r="36105" spans="16:16" x14ac:dyDescent="0.3">
      <c r="P36105" s="1"/>
    </row>
    <row r="36106" spans="16:16" x14ac:dyDescent="0.3">
      <c r="P36106" s="1"/>
    </row>
    <row r="36107" spans="16:16" x14ac:dyDescent="0.3">
      <c r="P36107" s="1"/>
    </row>
    <row r="36108" spans="16:16" x14ac:dyDescent="0.3">
      <c r="P36108" s="1"/>
    </row>
    <row r="36109" spans="16:16" x14ac:dyDescent="0.3">
      <c r="P36109" s="1"/>
    </row>
    <row r="36110" spans="16:16" x14ac:dyDescent="0.3">
      <c r="P36110" s="1"/>
    </row>
    <row r="36111" spans="16:16" x14ac:dyDescent="0.3">
      <c r="P36111" s="1"/>
    </row>
    <row r="36112" spans="16:16" x14ac:dyDescent="0.3">
      <c r="P36112" s="1"/>
    </row>
    <row r="36113" spans="16:16" x14ac:dyDescent="0.3">
      <c r="P36113" s="1"/>
    </row>
    <row r="36114" spans="16:16" x14ac:dyDescent="0.3">
      <c r="P36114" s="1"/>
    </row>
    <row r="36115" spans="16:16" x14ac:dyDescent="0.3">
      <c r="P36115" s="1"/>
    </row>
    <row r="36116" spans="16:16" x14ac:dyDescent="0.3">
      <c r="P36116" s="1"/>
    </row>
    <row r="36117" spans="16:16" x14ac:dyDescent="0.3">
      <c r="P36117" s="1"/>
    </row>
    <row r="36118" spans="16:16" x14ac:dyDescent="0.3">
      <c r="P36118" s="1"/>
    </row>
    <row r="36119" spans="16:16" x14ac:dyDescent="0.3">
      <c r="P36119" s="1"/>
    </row>
    <row r="36120" spans="16:16" x14ac:dyDescent="0.3">
      <c r="P36120" s="1"/>
    </row>
    <row r="36121" spans="16:16" x14ac:dyDescent="0.3">
      <c r="P36121" s="1"/>
    </row>
    <row r="36122" spans="16:16" x14ac:dyDescent="0.3">
      <c r="P36122" s="1"/>
    </row>
    <row r="36123" spans="16:16" x14ac:dyDescent="0.3">
      <c r="P36123" s="1"/>
    </row>
    <row r="36124" spans="16:16" x14ac:dyDescent="0.3">
      <c r="P36124" s="1"/>
    </row>
    <row r="36125" spans="16:16" x14ac:dyDescent="0.3">
      <c r="P36125" s="1"/>
    </row>
    <row r="36126" spans="16:16" x14ac:dyDescent="0.3">
      <c r="P36126" s="1"/>
    </row>
    <row r="36127" spans="16:16" x14ac:dyDescent="0.3">
      <c r="P36127" s="1"/>
    </row>
    <row r="36128" spans="16:16" x14ac:dyDescent="0.3">
      <c r="P36128" s="1"/>
    </row>
    <row r="36129" spans="16:16" x14ac:dyDescent="0.3">
      <c r="P36129" s="1"/>
    </row>
    <row r="36130" spans="16:16" x14ac:dyDescent="0.3">
      <c r="P36130" s="1"/>
    </row>
    <row r="36131" spans="16:16" x14ac:dyDescent="0.3">
      <c r="P36131" s="1"/>
    </row>
    <row r="36132" spans="16:16" x14ac:dyDescent="0.3">
      <c r="P36132" s="1"/>
    </row>
    <row r="36133" spans="16:16" x14ac:dyDescent="0.3">
      <c r="P36133" s="1"/>
    </row>
    <row r="36134" spans="16:16" x14ac:dyDescent="0.3">
      <c r="P36134" s="1"/>
    </row>
    <row r="36135" spans="16:16" x14ac:dyDescent="0.3">
      <c r="P36135" s="1"/>
    </row>
    <row r="36136" spans="16:16" x14ac:dyDescent="0.3">
      <c r="P36136" s="1"/>
    </row>
    <row r="36137" spans="16:16" x14ac:dyDescent="0.3">
      <c r="P36137" s="1"/>
    </row>
    <row r="36138" spans="16:16" x14ac:dyDescent="0.3">
      <c r="P36138" s="1"/>
    </row>
    <row r="36139" spans="16:16" x14ac:dyDescent="0.3">
      <c r="P36139" s="1"/>
    </row>
    <row r="36140" spans="16:16" x14ac:dyDescent="0.3">
      <c r="P36140" s="1"/>
    </row>
    <row r="36141" spans="16:16" x14ac:dyDescent="0.3">
      <c r="P36141" s="1"/>
    </row>
    <row r="36142" spans="16:16" x14ac:dyDescent="0.3">
      <c r="P36142" s="1"/>
    </row>
    <row r="36143" spans="16:16" x14ac:dyDescent="0.3">
      <c r="P36143" s="1"/>
    </row>
    <row r="36144" spans="16:16" x14ac:dyDescent="0.3">
      <c r="P36144" s="1"/>
    </row>
    <row r="36145" spans="16:16" x14ac:dyDescent="0.3">
      <c r="P36145" s="1"/>
    </row>
    <row r="36146" spans="16:16" x14ac:dyDescent="0.3">
      <c r="P36146" s="1"/>
    </row>
    <row r="36147" spans="16:16" x14ac:dyDescent="0.3">
      <c r="P36147" s="1"/>
    </row>
    <row r="36148" spans="16:16" x14ac:dyDescent="0.3">
      <c r="P36148" s="1"/>
    </row>
    <row r="36149" spans="16:16" x14ac:dyDescent="0.3">
      <c r="P36149" s="1"/>
    </row>
    <row r="36150" spans="16:16" x14ac:dyDescent="0.3">
      <c r="P36150" s="1"/>
    </row>
    <row r="36151" spans="16:16" x14ac:dyDescent="0.3">
      <c r="P36151" s="1"/>
    </row>
    <row r="36152" spans="16:16" x14ac:dyDescent="0.3">
      <c r="P36152" s="1"/>
    </row>
    <row r="36153" spans="16:16" x14ac:dyDescent="0.3">
      <c r="P36153" s="1"/>
    </row>
    <row r="36154" spans="16:16" x14ac:dyDescent="0.3">
      <c r="P36154" s="1"/>
    </row>
    <row r="36155" spans="16:16" x14ac:dyDescent="0.3">
      <c r="P36155" s="1"/>
    </row>
    <row r="36156" spans="16:16" x14ac:dyDescent="0.3">
      <c r="P36156" s="1"/>
    </row>
    <row r="36157" spans="16:16" x14ac:dyDescent="0.3">
      <c r="P36157" s="1"/>
    </row>
    <row r="36158" spans="16:16" x14ac:dyDescent="0.3">
      <c r="P36158" s="1"/>
    </row>
    <row r="36159" spans="16:16" x14ac:dyDescent="0.3">
      <c r="P36159" s="1"/>
    </row>
    <row r="36160" spans="16:16" x14ac:dyDescent="0.3">
      <c r="P36160" s="1"/>
    </row>
    <row r="36161" spans="16:16" x14ac:dyDescent="0.3">
      <c r="P36161" s="1"/>
    </row>
    <row r="36162" spans="16:16" x14ac:dyDescent="0.3">
      <c r="P36162" s="1"/>
    </row>
    <row r="36163" spans="16:16" x14ac:dyDescent="0.3">
      <c r="P36163" s="1"/>
    </row>
    <row r="36164" spans="16:16" x14ac:dyDescent="0.3">
      <c r="P36164" s="1"/>
    </row>
    <row r="36165" spans="16:16" x14ac:dyDescent="0.3">
      <c r="P36165" s="1"/>
    </row>
    <row r="36166" spans="16:16" x14ac:dyDescent="0.3">
      <c r="P36166" s="1"/>
    </row>
    <row r="36167" spans="16:16" x14ac:dyDescent="0.3">
      <c r="P36167" s="1"/>
    </row>
    <row r="36168" spans="16:16" x14ac:dyDescent="0.3">
      <c r="P36168" s="1"/>
    </row>
    <row r="36169" spans="16:16" x14ac:dyDescent="0.3">
      <c r="P36169" s="1"/>
    </row>
    <row r="36170" spans="16:16" x14ac:dyDescent="0.3">
      <c r="P36170" s="1"/>
    </row>
    <row r="36171" spans="16:16" x14ac:dyDescent="0.3">
      <c r="P36171" s="1"/>
    </row>
    <row r="36172" spans="16:16" x14ac:dyDescent="0.3">
      <c r="P36172" s="1"/>
    </row>
    <row r="36173" spans="16:16" x14ac:dyDescent="0.3">
      <c r="P36173" s="1"/>
    </row>
    <row r="36174" spans="16:16" x14ac:dyDescent="0.3">
      <c r="P36174" s="1"/>
    </row>
    <row r="36175" spans="16:16" x14ac:dyDescent="0.3">
      <c r="P36175" s="1"/>
    </row>
    <row r="36176" spans="16:16" x14ac:dyDescent="0.3">
      <c r="P36176" s="1"/>
    </row>
    <row r="36177" spans="16:16" x14ac:dyDescent="0.3">
      <c r="P36177" s="1"/>
    </row>
    <row r="36178" spans="16:16" x14ac:dyDescent="0.3">
      <c r="P36178" s="1"/>
    </row>
    <row r="36179" spans="16:16" x14ac:dyDescent="0.3">
      <c r="P36179" s="1"/>
    </row>
    <row r="36180" spans="16:16" x14ac:dyDescent="0.3">
      <c r="P36180" s="1"/>
    </row>
    <row r="36181" spans="16:16" x14ac:dyDescent="0.3">
      <c r="P36181" s="1"/>
    </row>
    <row r="36182" spans="16:16" x14ac:dyDescent="0.3">
      <c r="P36182" s="1"/>
    </row>
    <row r="36183" spans="16:16" x14ac:dyDescent="0.3">
      <c r="P36183" s="1"/>
    </row>
    <row r="36184" spans="16:16" x14ac:dyDescent="0.3">
      <c r="P36184" s="1"/>
    </row>
    <row r="36185" spans="16:16" x14ac:dyDescent="0.3">
      <c r="P36185" s="1"/>
    </row>
    <row r="36186" spans="16:16" x14ac:dyDescent="0.3">
      <c r="P36186" s="1"/>
    </row>
    <row r="36187" spans="16:16" x14ac:dyDescent="0.3">
      <c r="P36187" s="1"/>
    </row>
    <row r="36188" spans="16:16" x14ac:dyDescent="0.3">
      <c r="P36188" s="1"/>
    </row>
    <row r="36189" spans="16:16" x14ac:dyDescent="0.3">
      <c r="P36189" s="1"/>
    </row>
    <row r="36190" spans="16:16" x14ac:dyDescent="0.3">
      <c r="P36190" s="1"/>
    </row>
    <row r="36191" spans="16:16" x14ac:dyDescent="0.3">
      <c r="P36191" s="1"/>
    </row>
    <row r="36192" spans="16:16" x14ac:dyDescent="0.3">
      <c r="P36192" s="1"/>
    </row>
    <row r="36193" spans="16:16" x14ac:dyDescent="0.3">
      <c r="P36193" s="1"/>
    </row>
    <row r="36194" spans="16:16" x14ac:dyDescent="0.3">
      <c r="P36194" s="1"/>
    </row>
    <row r="36195" spans="16:16" x14ac:dyDescent="0.3">
      <c r="P36195" s="1"/>
    </row>
    <row r="36196" spans="16:16" x14ac:dyDescent="0.3">
      <c r="P36196" s="1"/>
    </row>
    <row r="36197" spans="16:16" x14ac:dyDescent="0.3">
      <c r="P36197" s="1"/>
    </row>
    <row r="36198" spans="16:16" x14ac:dyDescent="0.3">
      <c r="P36198" s="1"/>
    </row>
    <row r="36199" spans="16:16" x14ac:dyDescent="0.3">
      <c r="P36199" s="1"/>
    </row>
    <row r="36200" spans="16:16" x14ac:dyDescent="0.3">
      <c r="P36200" s="1"/>
    </row>
    <row r="36201" spans="16:16" x14ac:dyDescent="0.3">
      <c r="P36201" s="1"/>
    </row>
    <row r="36202" spans="16:16" x14ac:dyDescent="0.3">
      <c r="P36202" s="1"/>
    </row>
    <row r="36203" spans="16:16" x14ac:dyDescent="0.3">
      <c r="P36203" s="1"/>
    </row>
    <row r="36204" spans="16:16" x14ac:dyDescent="0.3">
      <c r="P36204" s="1"/>
    </row>
    <row r="36205" spans="16:16" x14ac:dyDescent="0.3">
      <c r="P36205" s="1"/>
    </row>
    <row r="36206" spans="16:16" x14ac:dyDescent="0.3">
      <c r="P36206" s="1"/>
    </row>
    <row r="36207" spans="16:16" x14ac:dyDescent="0.3">
      <c r="P36207" s="1"/>
    </row>
    <row r="36208" spans="16:16" x14ac:dyDescent="0.3">
      <c r="P36208" s="1"/>
    </row>
    <row r="36209" spans="16:16" x14ac:dyDescent="0.3">
      <c r="P36209" s="1"/>
    </row>
    <row r="36210" spans="16:16" x14ac:dyDescent="0.3">
      <c r="P36210" s="1"/>
    </row>
    <row r="36211" spans="16:16" x14ac:dyDescent="0.3">
      <c r="P36211" s="1"/>
    </row>
    <row r="36212" spans="16:16" x14ac:dyDescent="0.3">
      <c r="P36212" s="1"/>
    </row>
    <row r="36213" spans="16:16" x14ac:dyDescent="0.3">
      <c r="P36213" s="1"/>
    </row>
    <row r="36214" spans="16:16" x14ac:dyDescent="0.3">
      <c r="P36214" s="1"/>
    </row>
    <row r="36215" spans="16:16" x14ac:dyDescent="0.3">
      <c r="P36215" s="1"/>
    </row>
    <row r="36216" spans="16:16" x14ac:dyDescent="0.3">
      <c r="P36216" s="1"/>
    </row>
    <row r="36217" spans="16:16" x14ac:dyDescent="0.3">
      <c r="P36217" s="1"/>
    </row>
    <row r="36218" spans="16:16" x14ac:dyDescent="0.3">
      <c r="P36218" s="1"/>
    </row>
    <row r="36219" spans="16:16" x14ac:dyDescent="0.3">
      <c r="P36219" s="1"/>
    </row>
    <row r="36220" spans="16:16" x14ac:dyDescent="0.3">
      <c r="P36220" s="1"/>
    </row>
    <row r="36221" spans="16:16" x14ac:dyDescent="0.3">
      <c r="P36221" s="1"/>
    </row>
    <row r="36222" spans="16:16" x14ac:dyDescent="0.3">
      <c r="P36222" s="1"/>
    </row>
    <row r="36223" spans="16:16" x14ac:dyDescent="0.3">
      <c r="P36223" s="1"/>
    </row>
    <row r="36224" spans="16:16" x14ac:dyDescent="0.3">
      <c r="P36224" s="1"/>
    </row>
    <row r="36225" spans="16:16" x14ac:dyDescent="0.3">
      <c r="P36225" s="1"/>
    </row>
    <row r="36226" spans="16:16" x14ac:dyDescent="0.3">
      <c r="P36226" s="1"/>
    </row>
    <row r="36227" spans="16:16" x14ac:dyDescent="0.3">
      <c r="P36227" s="1"/>
    </row>
    <row r="36228" spans="16:16" x14ac:dyDescent="0.3">
      <c r="P36228" s="1"/>
    </row>
    <row r="36229" spans="16:16" x14ac:dyDescent="0.3">
      <c r="P36229" s="1"/>
    </row>
    <row r="36230" spans="16:16" x14ac:dyDescent="0.3">
      <c r="P36230" s="1"/>
    </row>
    <row r="36231" spans="16:16" x14ac:dyDescent="0.3">
      <c r="P36231" s="1"/>
    </row>
    <row r="36232" spans="16:16" x14ac:dyDescent="0.3">
      <c r="P36232" s="1"/>
    </row>
    <row r="36233" spans="16:16" x14ac:dyDescent="0.3">
      <c r="P36233" s="1"/>
    </row>
    <row r="36234" spans="16:16" x14ac:dyDescent="0.3">
      <c r="P36234" s="1"/>
    </row>
    <row r="36235" spans="16:16" x14ac:dyDescent="0.3">
      <c r="P36235" s="1"/>
    </row>
    <row r="36236" spans="16:16" x14ac:dyDescent="0.3">
      <c r="P36236" s="1"/>
    </row>
    <row r="36237" spans="16:16" x14ac:dyDescent="0.3">
      <c r="P36237" s="1"/>
    </row>
    <row r="36238" spans="16:16" x14ac:dyDescent="0.3">
      <c r="P36238" s="1"/>
    </row>
    <row r="36239" spans="16:16" x14ac:dyDescent="0.3">
      <c r="P36239" s="1"/>
    </row>
    <row r="36240" spans="16:16" x14ac:dyDescent="0.3">
      <c r="P36240" s="1"/>
    </row>
    <row r="36241" spans="16:16" x14ac:dyDescent="0.3">
      <c r="P36241" s="1"/>
    </row>
    <row r="36242" spans="16:16" x14ac:dyDescent="0.3">
      <c r="P36242" s="1"/>
    </row>
    <row r="36243" spans="16:16" x14ac:dyDescent="0.3">
      <c r="P36243" s="1"/>
    </row>
    <row r="36244" spans="16:16" x14ac:dyDescent="0.3">
      <c r="P36244" s="1"/>
    </row>
    <row r="36245" spans="16:16" x14ac:dyDescent="0.3">
      <c r="P36245" s="1"/>
    </row>
    <row r="36246" spans="16:16" x14ac:dyDescent="0.3">
      <c r="P36246" s="1"/>
    </row>
    <row r="36247" spans="16:16" x14ac:dyDescent="0.3">
      <c r="P36247" s="1"/>
    </row>
    <row r="36248" spans="16:16" x14ac:dyDescent="0.3">
      <c r="P36248" s="1"/>
    </row>
    <row r="36249" spans="16:16" x14ac:dyDescent="0.3">
      <c r="P36249" s="1"/>
    </row>
    <row r="36250" spans="16:16" x14ac:dyDescent="0.3">
      <c r="P36250" s="1"/>
    </row>
    <row r="36251" spans="16:16" x14ac:dyDescent="0.3">
      <c r="P36251" s="1"/>
    </row>
    <row r="36252" spans="16:16" x14ac:dyDescent="0.3">
      <c r="P36252" s="1"/>
    </row>
    <row r="36253" spans="16:16" x14ac:dyDescent="0.3">
      <c r="P36253" s="1"/>
    </row>
    <row r="36254" spans="16:16" x14ac:dyDescent="0.3">
      <c r="P36254" s="1"/>
    </row>
    <row r="36255" spans="16:16" x14ac:dyDescent="0.3">
      <c r="P36255" s="1"/>
    </row>
    <row r="36256" spans="16:16" x14ac:dyDescent="0.3">
      <c r="P36256" s="1"/>
    </row>
    <row r="36257" spans="16:16" x14ac:dyDescent="0.3">
      <c r="P36257" s="1"/>
    </row>
    <row r="36258" spans="16:16" x14ac:dyDescent="0.3">
      <c r="P36258" s="1"/>
    </row>
    <row r="36259" spans="16:16" x14ac:dyDescent="0.3">
      <c r="P36259" s="1"/>
    </row>
    <row r="36260" spans="16:16" x14ac:dyDescent="0.3">
      <c r="P36260" s="1"/>
    </row>
    <row r="36261" spans="16:16" x14ac:dyDescent="0.3">
      <c r="P36261" s="1"/>
    </row>
    <row r="36262" spans="16:16" x14ac:dyDescent="0.3">
      <c r="P36262" s="1"/>
    </row>
    <row r="36263" spans="16:16" x14ac:dyDescent="0.3">
      <c r="P36263" s="1"/>
    </row>
    <row r="36264" spans="16:16" x14ac:dyDescent="0.3">
      <c r="P36264" s="1"/>
    </row>
    <row r="36265" spans="16:16" x14ac:dyDescent="0.3">
      <c r="P36265" s="1"/>
    </row>
    <row r="36266" spans="16:16" x14ac:dyDescent="0.3">
      <c r="P36266" s="1"/>
    </row>
    <row r="36267" spans="16:16" x14ac:dyDescent="0.3">
      <c r="P36267" s="1"/>
    </row>
    <row r="36268" spans="16:16" x14ac:dyDescent="0.3">
      <c r="P36268" s="1"/>
    </row>
    <row r="36269" spans="16:16" x14ac:dyDescent="0.3">
      <c r="P36269" s="1"/>
    </row>
    <row r="36270" spans="16:16" x14ac:dyDescent="0.3">
      <c r="P36270" s="1"/>
    </row>
    <row r="36271" spans="16:16" x14ac:dyDescent="0.3">
      <c r="P36271" s="1"/>
    </row>
    <row r="36272" spans="16:16" x14ac:dyDescent="0.3">
      <c r="P36272" s="1"/>
    </row>
    <row r="36273" spans="16:16" x14ac:dyDescent="0.3">
      <c r="P36273" s="1"/>
    </row>
    <row r="36274" spans="16:16" x14ac:dyDescent="0.3">
      <c r="P36274" s="1"/>
    </row>
    <row r="36275" spans="16:16" x14ac:dyDescent="0.3">
      <c r="P36275" s="1"/>
    </row>
    <row r="36276" spans="16:16" x14ac:dyDescent="0.3">
      <c r="P36276" s="1"/>
    </row>
    <row r="36277" spans="16:16" x14ac:dyDescent="0.3">
      <c r="P36277" s="1"/>
    </row>
    <row r="36278" spans="16:16" x14ac:dyDescent="0.3">
      <c r="P36278" s="1"/>
    </row>
    <row r="36279" spans="16:16" x14ac:dyDescent="0.3">
      <c r="P36279" s="1"/>
    </row>
    <row r="36280" spans="16:16" x14ac:dyDescent="0.3">
      <c r="P36280" s="1"/>
    </row>
    <row r="36281" spans="16:16" x14ac:dyDescent="0.3">
      <c r="P36281" s="1"/>
    </row>
    <row r="36282" spans="16:16" x14ac:dyDescent="0.3">
      <c r="P36282" s="1"/>
    </row>
    <row r="36283" spans="16:16" x14ac:dyDescent="0.3">
      <c r="P36283" s="1"/>
    </row>
    <row r="36284" spans="16:16" x14ac:dyDescent="0.3">
      <c r="P36284" s="1"/>
    </row>
    <row r="36285" spans="16:16" x14ac:dyDescent="0.3">
      <c r="P36285" s="1"/>
    </row>
    <row r="36286" spans="16:16" x14ac:dyDescent="0.3">
      <c r="P36286" s="1"/>
    </row>
    <row r="36287" spans="16:16" x14ac:dyDescent="0.3">
      <c r="P36287" s="1"/>
    </row>
    <row r="36288" spans="16:16" x14ac:dyDescent="0.3">
      <c r="P36288" s="1"/>
    </row>
    <row r="36289" spans="16:16" x14ac:dyDescent="0.3">
      <c r="P36289" s="1"/>
    </row>
    <row r="36290" spans="16:16" x14ac:dyDescent="0.3">
      <c r="P36290" s="1"/>
    </row>
    <row r="36291" spans="16:16" x14ac:dyDescent="0.3">
      <c r="P36291" s="1"/>
    </row>
    <row r="36292" spans="16:16" x14ac:dyDescent="0.3">
      <c r="P36292" s="1"/>
    </row>
    <row r="36293" spans="16:16" x14ac:dyDescent="0.3">
      <c r="P36293" s="1"/>
    </row>
    <row r="36294" spans="16:16" x14ac:dyDescent="0.3">
      <c r="P36294" s="1"/>
    </row>
    <row r="36295" spans="16:16" x14ac:dyDescent="0.3">
      <c r="P36295" s="1"/>
    </row>
    <row r="36296" spans="16:16" x14ac:dyDescent="0.3">
      <c r="P36296" s="1"/>
    </row>
    <row r="36297" spans="16:16" x14ac:dyDescent="0.3">
      <c r="P36297" s="1"/>
    </row>
    <row r="36298" spans="16:16" x14ac:dyDescent="0.3">
      <c r="P36298" s="1"/>
    </row>
    <row r="36299" spans="16:16" x14ac:dyDescent="0.3">
      <c r="P36299" s="1"/>
    </row>
    <row r="36300" spans="16:16" x14ac:dyDescent="0.3">
      <c r="P36300" s="1"/>
    </row>
    <row r="36301" spans="16:16" x14ac:dyDescent="0.3">
      <c r="P36301" s="1"/>
    </row>
    <row r="36302" spans="16:16" x14ac:dyDescent="0.3">
      <c r="P36302" s="1"/>
    </row>
    <row r="36303" spans="16:16" x14ac:dyDescent="0.3">
      <c r="P36303" s="1"/>
    </row>
    <row r="36304" spans="16:16" x14ac:dyDescent="0.3">
      <c r="P36304" s="1"/>
    </row>
    <row r="36305" spans="16:16" x14ac:dyDescent="0.3">
      <c r="P36305" s="1"/>
    </row>
    <row r="36306" spans="16:16" x14ac:dyDescent="0.3">
      <c r="P36306" s="1"/>
    </row>
    <row r="36307" spans="16:16" x14ac:dyDescent="0.3">
      <c r="P36307" s="1"/>
    </row>
    <row r="36308" spans="16:16" x14ac:dyDescent="0.3">
      <c r="P36308" s="1"/>
    </row>
    <row r="36309" spans="16:16" x14ac:dyDescent="0.3">
      <c r="P36309" s="1"/>
    </row>
    <row r="36310" spans="16:16" x14ac:dyDescent="0.3">
      <c r="P36310" s="1"/>
    </row>
    <row r="36311" spans="16:16" x14ac:dyDescent="0.3">
      <c r="P36311" s="1"/>
    </row>
    <row r="36312" spans="16:16" x14ac:dyDescent="0.3">
      <c r="P36312" s="1"/>
    </row>
    <row r="36313" spans="16:16" x14ac:dyDescent="0.3">
      <c r="P36313" s="1"/>
    </row>
    <row r="36314" spans="16:16" x14ac:dyDescent="0.3">
      <c r="P36314" s="1"/>
    </row>
    <row r="36315" spans="16:16" x14ac:dyDescent="0.3">
      <c r="P36315" s="1"/>
    </row>
    <row r="36316" spans="16:16" x14ac:dyDescent="0.3">
      <c r="P36316" s="1"/>
    </row>
    <row r="36317" spans="16:16" x14ac:dyDescent="0.3">
      <c r="P36317" s="1"/>
    </row>
    <row r="36318" spans="16:16" x14ac:dyDescent="0.3">
      <c r="P36318" s="1"/>
    </row>
    <row r="36319" spans="16:16" x14ac:dyDescent="0.3">
      <c r="P36319" s="1"/>
    </row>
    <row r="36320" spans="16:16" x14ac:dyDescent="0.3">
      <c r="P36320" s="1"/>
    </row>
    <row r="36321" spans="16:16" x14ac:dyDescent="0.3">
      <c r="P36321" s="1"/>
    </row>
    <row r="36322" spans="16:16" x14ac:dyDescent="0.3">
      <c r="P36322" s="1"/>
    </row>
    <row r="36323" spans="16:16" x14ac:dyDescent="0.3">
      <c r="P36323" s="1"/>
    </row>
    <row r="36324" spans="16:16" x14ac:dyDescent="0.3">
      <c r="P36324" s="1"/>
    </row>
    <row r="36325" spans="16:16" x14ac:dyDescent="0.3">
      <c r="P36325" s="1"/>
    </row>
    <row r="36326" spans="16:16" x14ac:dyDescent="0.3">
      <c r="P36326" s="1"/>
    </row>
    <row r="36327" spans="16:16" x14ac:dyDescent="0.3">
      <c r="P36327" s="1"/>
    </row>
    <row r="36328" spans="16:16" x14ac:dyDescent="0.3">
      <c r="P36328" s="1"/>
    </row>
    <row r="36329" spans="16:16" x14ac:dyDescent="0.3">
      <c r="P36329" s="1"/>
    </row>
    <row r="36330" spans="16:16" x14ac:dyDescent="0.3">
      <c r="P36330" s="1"/>
    </row>
    <row r="36331" spans="16:16" x14ac:dyDescent="0.3">
      <c r="P36331" s="1"/>
    </row>
    <row r="36332" spans="16:16" x14ac:dyDescent="0.3">
      <c r="P36332" s="1"/>
    </row>
    <row r="36333" spans="16:16" x14ac:dyDescent="0.3">
      <c r="P36333" s="1"/>
    </row>
    <row r="36334" spans="16:16" x14ac:dyDescent="0.3">
      <c r="P36334" s="1"/>
    </row>
    <row r="36335" spans="16:16" x14ac:dyDescent="0.3">
      <c r="P36335" s="1"/>
    </row>
    <row r="36336" spans="16:16" x14ac:dyDescent="0.3">
      <c r="P36336" s="1"/>
    </row>
    <row r="36337" spans="16:16" x14ac:dyDescent="0.3">
      <c r="P36337" s="1"/>
    </row>
    <row r="36338" spans="16:16" x14ac:dyDescent="0.3">
      <c r="P36338" s="1"/>
    </row>
    <row r="36339" spans="16:16" x14ac:dyDescent="0.3">
      <c r="P36339" s="1"/>
    </row>
    <row r="36340" spans="16:16" x14ac:dyDescent="0.3">
      <c r="P36340" s="1"/>
    </row>
    <row r="36341" spans="16:16" x14ac:dyDescent="0.3">
      <c r="P36341" s="1"/>
    </row>
    <row r="36342" spans="16:16" x14ac:dyDescent="0.3">
      <c r="P36342" s="1"/>
    </row>
    <row r="36343" spans="16:16" x14ac:dyDescent="0.3">
      <c r="P36343" s="1"/>
    </row>
    <row r="36344" spans="16:16" x14ac:dyDescent="0.3">
      <c r="P36344" s="1"/>
    </row>
    <row r="36345" spans="16:16" x14ac:dyDescent="0.3">
      <c r="P36345" s="1"/>
    </row>
    <row r="36346" spans="16:16" x14ac:dyDescent="0.3">
      <c r="P36346" s="1"/>
    </row>
    <row r="36347" spans="16:16" x14ac:dyDescent="0.3">
      <c r="P36347" s="1"/>
    </row>
    <row r="36348" spans="16:16" x14ac:dyDescent="0.3">
      <c r="P36348" s="1"/>
    </row>
    <row r="36349" spans="16:16" x14ac:dyDescent="0.3">
      <c r="P36349" s="1"/>
    </row>
    <row r="36350" spans="16:16" x14ac:dyDescent="0.3">
      <c r="P36350" s="1"/>
    </row>
    <row r="36351" spans="16:16" x14ac:dyDescent="0.3">
      <c r="P36351" s="1"/>
    </row>
    <row r="36352" spans="16:16" x14ac:dyDescent="0.3">
      <c r="P36352" s="1"/>
    </row>
    <row r="36353" spans="16:16" x14ac:dyDescent="0.3">
      <c r="P36353" s="1"/>
    </row>
    <row r="36354" spans="16:16" x14ac:dyDescent="0.3">
      <c r="P36354" s="1"/>
    </row>
    <row r="36355" spans="16:16" x14ac:dyDescent="0.3">
      <c r="P36355" s="1"/>
    </row>
    <row r="36356" spans="16:16" x14ac:dyDescent="0.3">
      <c r="P36356" s="1"/>
    </row>
    <row r="36357" spans="16:16" x14ac:dyDescent="0.3">
      <c r="P36357" s="1"/>
    </row>
    <row r="36358" spans="16:16" x14ac:dyDescent="0.3">
      <c r="P36358" s="1"/>
    </row>
    <row r="36359" spans="16:16" x14ac:dyDescent="0.3">
      <c r="P36359" s="1"/>
    </row>
    <row r="36360" spans="16:16" x14ac:dyDescent="0.3">
      <c r="P36360" s="1"/>
    </row>
    <row r="36361" spans="16:16" x14ac:dyDescent="0.3">
      <c r="P36361" s="1"/>
    </row>
    <row r="36362" spans="16:16" x14ac:dyDescent="0.3">
      <c r="P36362" s="1"/>
    </row>
    <row r="36363" spans="16:16" x14ac:dyDescent="0.3">
      <c r="P36363" s="1"/>
    </row>
    <row r="36364" spans="16:16" x14ac:dyDescent="0.3">
      <c r="P36364" s="1"/>
    </row>
    <row r="36365" spans="16:16" x14ac:dyDescent="0.3">
      <c r="P36365" s="1"/>
    </row>
    <row r="36366" spans="16:16" x14ac:dyDescent="0.3">
      <c r="P36366" s="1"/>
    </row>
    <row r="36367" spans="16:16" x14ac:dyDescent="0.3">
      <c r="P36367" s="1"/>
    </row>
    <row r="36368" spans="16:16" x14ac:dyDescent="0.3">
      <c r="P36368" s="1"/>
    </row>
    <row r="36369" spans="16:16" x14ac:dyDescent="0.3">
      <c r="P36369" s="1"/>
    </row>
    <row r="36370" spans="16:16" x14ac:dyDescent="0.3">
      <c r="P36370" s="1"/>
    </row>
    <row r="36371" spans="16:16" x14ac:dyDescent="0.3">
      <c r="P36371" s="1"/>
    </row>
    <row r="36372" spans="16:16" x14ac:dyDescent="0.3">
      <c r="P36372" s="1"/>
    </row>
    <row r="36373" spans="16:16" x14ac:dyDescent="0.3">
      <c r="P36373" s="1"/>
    </row>
    <row r="36374" spans="16:16" x14ac:dyDescent="0.3">
      <c r="P36374" s="1"/>
    </row>
    <row r="36375" spans="16:16" x14ac:dyDescent="0.3">
      <c r="P36375" s="1"/>
    </row>
    <row r="36376" spans="16:16" x14ac:dyDescent="0.3">
      <c r="P36376" s="1"/>
    </row>
    <row r="36377" spans="16:16" x14ac:dyDescent="0.3">
      <c r="P36377" s="1"/>
    </row>
    <row r="36378" spans="16:16" x14ac:dyDescent="0.3">
      <c r="P36378" s="1"/>
    </row>
    <row r="36379" spans="16:16" x14ac:dyDescent="0.3">
      <c r="P36379" s="1"/>
    </row>
    <row r="36380" spans="16:16" x14ac:dyDescent="0.3">
      <c r="P36380" s="1"/>
    </row>
    <row r="36381" spans="16:16" x14ac:dyDescent="0.3">
      <c r="P36381" s="1"/>
    </row>
    <row r="36382" spans="16:16" x14ac:dyDescent="0.3">
      <c r="P36382" s="1"/>
    </row>
    <row r="36383" spans="16:16" x14ac:dyDescent="0.3">
      <c r="P36383" s="1"/>
    </row>
    <row r="36384" spans="16:16" x14ac:dyDescent="0.3">
      <c r="P36384" s="1"/>
    </row>
    <row r="36385" spans="16:16" x14ac:dyDescent="0.3">
      <c r="P36385" s="1"/>
    </row>
    <row r="36386" spans="16:16" x14ac:dyDescent="0.3">
      <c r="P36386" s="1"/>
    </row>
    <row r="36387" spans="16:16" x14ac:dyDescent="0.3">
      <c r="P36387" s="1"/>
    </row>
    <row r="36388" spans="16:16" x14ac:dyDescent="0.3">
      <c r="P36388" s="1"/>
    </row>
    <row r="36389" spans="16:16" x14ac:dyDescent="0.3">
      <c r="P36389" s="1"/>
    </row>
    <row r="36390" spans="16:16" x14ac:dyDescent="0.3">
      <c r="P36390" s="1"/>
    </row>
    <row r="36391" spans="16:16" x14ac:dyDescent="0.3">
      <c r="P36391" s="1"/>
    </row>
    <row r="36392" spans="16:16" x14ac:dyDescent="0.3">
      <c r="P36392" s="1"/>
    </row>
    <row r="36393" spans="16:16" x14ac:dyDescent="0.3">
      <c r="P36393" s="1"/>
    </row>
    <row r="36394" spans="16:16" x14ac:dyDescent="0.3">
      <c r="P36394" s="1"/>
    </row>
    <row r="36395" spans="16:16" x14ac:dyDescent="0.3">
      <c r="P36395" s="1"/>
    </row>
    <row r="36396" spans="16:16" x14ac:dyDescent="0.3">
      <c r="P36396" s="1"/>
    </row>
    <row r="36397" spans="16:16" x14ac:dyDescent="0.3">
      <c r="P36397" s="1"/>
    </row>
    <row r="36398" spans="16:16" x14ac:dyDescent="0.3">
      <c r="P36398" s="1"/>
    </row>
    <row r="36399" spans="16:16" x14ac:dyDescent="0.3">
      <c r="P36399" s="1"/>
    </row>
    <row r="36400" spans="16:16" x14ac:dyDescent="0.3">
      <c r="P36400" s="1"/>
    </row>
    <row r="36401" spans="16:16" x14ac:dyDescent="0.3">
      <c r="P36401" s="1"/>
    </row>
    <row r="36402" spans="16:16" x14ac:dyDescent="0.3">
      <c r="P36402" s="1"/>
    </row>
    <row r="36403" spans="16:16" x14ac:dyDescent="0.3">
      <c r="P36403" s="1"/>
    </row>
    <row r="36404" spans="16:16" x14ac:dyDescent="0.3">
      <c r="P36404" s="1"/>
    </row>
    <row r="36405" spans="16:16" x14ac:dyDescent="0.3">
      <c r="P36405" s="1"/>
    </row>
    <row r="36406" spans="16:16" x14ac:dyDescent="0.3">
      <c r="P36406" s="1"/>
    </row>
    <row r="36407" spans="16:16" x14ac:dyDescent="0.3">
      <c r="P36407" s="1"/>
    </row>
    <row r="36408" spans="16:16" x14ac:dyDescent="0.3">
      <c r="P36408" s="1"/>
    </row>
    <row r="36409" spans="16:16" x14ac:dyDescent="0.3">
      <c r="P36409" s="1"/>
    </row>
    <row r="36410" spans="16:16" x14ac:dyDescent="0.3">
      <c r="P36410" s="1"/>
    </row>
    <row r="36411" spans="16:16" x14ac:dyDescent="0.3">
      <c r="P36411" s="1"/>
    </row>
    <row r="36412" spans="16:16" x14ac:dyDescent="0.3">
      <c r="P36412" s="1"/>
    </row>
    <row r="36413" spans="16:16" x14ac:dyDescent="0.3">
      <c r="P36413" s="1"/>
    </row>
    <row r="36414" spans="16:16" x14ac:dyDescent="0.3">
      <c r="P36414" s="1"/>
    </row>
    <row r="36415" spans="16:16" x14ac:dyDescent="0.3">
      <c r="P36415" s="1"/>
    </row>
    <row r="36416" spans="16:16" x14ac:dyDescent="0.3">
      <c r="P36416" s="1"/>
    </row>
    <row r="36417" spans="16:16" x14ac:dyDescent="0.3">
      <c r="P36417" s="1"/>
    </row>
    <row r="36418" spans="16:16" x14ac:dyDescent="0.3">
      <c r="P36418" s="1"/>
    </row>
    <row r="36419" spans="16:16" x14ac:dyDescent="0.3">
      <c r="P36419" s="1"/>
    </row>
    <row r="36420" spans="16:16" x14ac:dyDescent="0.3">
      <c r="P36420" s="1"/>
    </row>
    <row r="36421" spans="16:16" x14ac:dyDescent="0.3">
      <c r="P36421" s="1"/>
    </row>
    <row r="36422" spans="16:16" x14ac:dyDescent="0.3">
      <c r="P36422" s="1"/>
    </row>
    <row r="36423" spans="16:16" x14ac:dyDescent="0.3">
      <c r="P36423" s="1"/>
    </row>
    <row r="36424" spans="16:16" x14ac:dyDescent="0.3">
      <c r="P36424" s="1"/>
    </row>
    <row r="36425" spans="16:16" x14ac:dyDescent="0.3">
      <c r="P36425" s="1"/>
    </row>
    <row r="36426" spans="16:16" x14ac:dyDescent="0.3">
      <c r="P36426" s="1"/>
    </row>
    <row r="36427" spans="16:16" x14ac:dyDescent="0.3">
      <c r="P36427" s="1"/>
    </row>
    <row r="36428" spans="16:16" x14ac:dyDescent="0.3">
      <c r="P36428" s="1"/>
    </row>
    <row r="36429" spans="16:16" x14ac:dyDescent="0.3">
      <c r="P36429" s="1"/>
    </row>
    <row r="36430" spans="16:16" x14ac:dyDescent="0.3">
      <c r="P36430" s="1"/>
    </row>
    <row r="36431" spans="16:16" x14ac:dyDescent="0.3">
      <c r="P36431" s="1"/>
    </row>
    <row r="36432" spans="16:16" x14ac:dyDescent="0.3">
      <c r="P36432" s="1"/>
    </row>
    <row r="36433" spans="16:16" x14ac:dyDescent="0.3">
      <c r="P36433" s="1"/>
    </row>
    <row r="36434" spans="16:16" x14ac:dyDescent="0.3">
      <c r="P36434" s="1"/>
    </row>
    <row r="36435" spans="16:16" x14ac:dyDescent="0.3">
      <c r="P36435" s="1"/>
    </row>
    <row r="36436" spans="16:16" x14ac:dyDescent="0.3">
      <c r="P36436" s="1"/>
    </row>
    <row r="36437" spans="16:16" x14ac:dyDescent="0.3">
      <c r="P36437" s="1"/>
    </row>
    <row r="36438" spans="16:16" x14ac:dyDescent="0.3">
      <c r="P36438" s="1"/>
    </row>
    <row r="36439" spans="16:16" x14ac:dyDescent="0.3">
      <c r="P36439" s="1"/>
    </row>
    <row r="36440" spans="16:16" x14ac:dyDescent="0.3">
      <c r="P36440" s="1"/>
    </row>
    <row r="36441" spans="16:16" x14ac:dyDescent="0.3">
      <c r="P36441" s="1"/>
    </row>
    <row r="36442" spans="16:16" x14ac:dyDescent="0.3">
      <c r="P36442" s="1"/>
    </row>
    <row r="36443" spans="16:16" x14ac:dyDescent="0.3">
      <c r="P36443" s="1"/>
    </row>
    <row r="36444" spans="16:16" x14ac:dyDescent="0.3">
      <c r="P36444" s="1"/>
    </row>
    <row r="36445" spans="16:16" x14ac:dyDescent="0.3">
      <c r="P36445" s="1"/>
    </row>
    <row r="36446" spans="16:16" x14ac:dyDescent="0.3">
      <c r="P36446" s="1"/>
    </row>
    <row r="36447" spans="16:16" x14ac:dyDescent="0.3">
      <c r="P36447" s="1"/>
    </row>
    <row r="36448" spans="16:16" x14ac:dyDescent="0.3">
      <c r="P36448" s="1"/>
    </row>
    <row r="36449" spans="16:16" x14ac:dyDescent="0.3">
      <c r="P36449" s="1"/>
    </row>
    <row r="36450" spans="16:16" x14ac:dyDescent="0.3">
      <c r="P36450" s="1"/>
    </row>
    <row r="36451" spans="16:16" x14ac:dyDescent="0.3">
      <c r="P36451" s="1"/>
    </row>
    <row r="36452" spans="16:16" x14ac:dyDescent="0.3">
      <c r="P36452" s="1"/>
    </row>
    <row r="36453" spans="16:16" x14ac:dyDescent="0.3">
      <c r="P36453" s="1"/>
    </row>
    <row r="36454" spans="16:16" x14ac:dyDescent="0.3">
      <c r="P36454" s="1"/>
    </row>
    <row r="36455" spans="16:16" x14ac:dyDescent="0.3">
      <c r="P36455" s="1"/>
    </row>
    <row r="36456" spans="16:16" x14ac:dyDescent="0.3">
      <c r="P36456" s="1"/>
    </row>
    <row r="36457" spans="16:16" x14ac:dyDescent="0.3">
      <c r="P36457" s="1"/>
    </row>
    <row r="36458" spans="16:16" x14ac:dyDescent="0.3">
      <c r="P36458" s="1"/>
    </row>
    <row r="36459" spans="16:16" x14ac:dyDescent="0.3">
      <c r="P36459" s="1"/>
    </row>
    <row r="36460" spans="16:16" x14ac:dyDescent="0.3">
      <c r="P36460" s="1"/>
    </row>
    <row r="36461" spans="16:16" x14ac:dyDescent="0.3">
      <c r="P36461" s="1"/>
    </row>
    <row r="36462" spans="16:16" x14ac:dyDescent="0.3">
      <c r="P36462" s="1"/>
    </row>
    <row r="36463" spans="16:16" x14ac:dyDescent="0.3">
      <c r="P36463" s="1"/>
    </row>
    <row r="36464" spans="16:16" x14ac:dyDescent="0.3">
      <c r="P36464" s="1"/>
    </row>
    <row r="36465" spans="16:16" x14ac:dyDescent="0.3">
      <c r="P36465" s="1"/>
    </row>
    <row r="36466" spans="16:16" x14ac:dyDescent="0.3">
      <c r="P36466" s="1"/>
    </row>
    <row r="36467" spans="16:16" x14ac:dyDescent="0.3">
      <c r="P36467" s="1"/>
    </row>
    <row r="36468" spans="16:16" x14ac:dyDescent="0.3">
      <c r="P36468" s="1"/>
    </row>
    <row r="36469" spans="16:16" x14ac:dyDescent="0.3">
      <c r="P36469" s="1"/>
    </row>
    <row r="36470" spans="16:16" x14ac:dyDescent="0.3">
      <c r="P36470" s="1"/>
    </row>
    <row r="36471" spans="16:16" x14ac:dyDescent="0.3">
      <c r="P36471" s="1"/>
    </row>
    <row r="36472" spans="16:16" x14ac:dyDescent="0.3">
      <c r="P36472" s="1"/>
    </row>
    <row r="36473" spans="16:16" x14ac:dyDescent="0.3">
      <c r="P36473" s="1"/>
    </row>
    <row r="36474" spans="16:16" x14ac:dyDescent="0.3">
      <c r="P36474" s="1"/>
    </row>
    <row r="36475" spans="16:16" x14ac:dyDescent="0.3">
      <c r="P36475" s="1"/>
    </row>
    <row r="36476" spans="16:16" x14ac:dyDescent="0.3">
      <c r="P36476" s="1"/>
    </row>
    <row r="36477" spans="16:16" x14ac:dyDescent="0.3">
      <c r="P36477" s="1"/>
    </row>
    <row r="36478" spans="16:16" x14ac:dyDescent="0.3">
      <c r="P36478" s="1"/>
    </row>
    <row r="36479" spans="16:16" x14ac:dyDescent="0.3">
      <c r="P36479" s="1"/>
    </row>
    <row r="36480" spans="16:16" x14ac:dyDescent="0.3">
      <c r="P36480" s="1"/>
    </row>
    <row r="36481" spans="16:16" x14ac:dyDescent="0.3">
      <c r="P36481" s="1"/>
    </row>
    <row r="36482" spans="16:16" x14ac:dyDescent="0.3">
      <c r="P36482" s="1"/>
    </row>
    <row r="36483" spans="16:16" x14ac:dyDescent="0.3">
      <c r="P36483" s="1"/>
    </row>
    <row r="36484" spans="16:16" x14ac:dyDescent="0.3">
      <c r="P36484" s="1"/>
    </row>
    <row r="36485" spans="16:16" x14ac:dyDescent="0.3">
      <c r="P36485" s="1"/>
    </row>
    <row r="36486" spans="16:16" x14ac:dyDescent="0.3">
      <c r="P36486" s="1"/>
    </row>
    <row r="36487" spans="16:16" x14ac:dyDescent="0.3">
      <c r="P36487" s="1"/>
    </row>
    <row r="36488" spans="16:16" x14ac:dyDescent="0.3">
      <c r="P36488" s="1"/>
    </row>
    <row r="36489" spans="16:16" x14ac:dyDescent="0.3">
      <c r="P36489" s="1"/>
    </row>
    <row r="36490" spans="16:16" x14ac:dyDescent="0.3">
      <c r="P36490" s="1"/>
    </row>
    <row r="36491" spans="16:16" x14ac:dyDescent="0.3">
      <c r="P36491" s="1"/>
    </row>
    <row r="36492" spans="16:16" x14ac:dyDescent="0.3">
      <c r="P36492" s="1"/>
    </row>
    <row r="36493" spans="16:16" x14ac:dyDescent="0.3">
      <c r="P36493" s="1"/>
    </row>
    <row r="36494" spans="16:16" x14ac:dyDescent="0.3">
      <c r="P36494" s="1"/>
    </row>
    <row r="36495" spans="16:16" x14ac:dyDescent="0.3">
      <c r="P36495" s="1"/>
    </row>
    <row r="36496" spans="16:16" x14ac:dyDescent="0.3">
      <c r="P36496" s="1"/>
    </row>
    <row r="36497" spans="16:16" x14ac:dyDescent="0.3">
      <c r="P36497" s="1"/>
    </row>
    <row r="36498" spans="16:16" x14ac:dyDescent="0.3">
      <c r="P36498" s="1"/>
    </row>
    <row r="36499" spans="16:16" x14ac:dyDescent="0.3">
      <c r="P36499" s="1"/>
    </row>
    <row r="36500" spans="16:16" x14ac:dyDescent="0.3">
      <c r="P36500" s="1"/>
    </row>
    <row r="36501" spans="16:16" x14ac:dyDescent="0.3">
      <c r="P36501" s="1"/>
    </row>
    <row r="36502" spans="16:16" x14ac:dyDescent="0.3">
      <c r="P36502" s="1"/>
    </row>
    <row r="36503" spans="16:16" x14ac:dyDescent="0.3">
      <c r="P36503" s="1"/>
    </row>
    <row r="36504" spans="16:16" x14ac:dyDescent="0.3">
      <c r="P36504" s="1"/>
    </row>
    <row r="36505" spans="16:16" x14ac:dyDescent="0.3">
      <c r="P36505" s="1"/>
    </row>
    <row r="36506" spans="16:16" x14ac:dyDescent="0.3">
      <c r="P36506" s="1"/>
    </row>
    <row r="36507" spans="16:16" x14ac:dyDescent="0.3">
      <c r="P36507" s="1"/>
    </row>
    <row r="36508" spans="16:16" x14ac:dyDescent="0.3">
      <c r="P36508" s="1"/>
    </row>
    <row r="36509" spans="16:16" x14ac:dyDescent="0.3">
      <c r="P36509" s="1"/>
    </row>
    <row r="36510" spans="16:16" x14ac:dyDescent="0.3">
      <c r="P36510" s="1"/>
    </row>
    <row r="36511" spans="16:16" x14ac:dyDescent="0.3">
      <c r="P36511" s="1"/>
    </row>
    <row r="36512" spans="16:16" x14ac:dyDescent="0.3">
      <c r="P36512" s="1"/>
    </row>
    <row r="36513" spans="16:16" x14ac:dyDescent="0.3">
      <c r="P36513" s="1"/>
    </row>
    <row r="36514" spans="16:16" x14ac:dyDescent="0.3">
      <c r="P36514" s="1"/>
    </row>
    <row r="36515" spans="16:16" x14ac:dyDescent="0.3">
      <c r="P36515" s="1"/>
    </row>
    <row r="36516" spans="16:16" x14ac:dyDescent="0.3">
      <c r="P36516" s="1"/>
    </row>
    <row r="36517" spans="16:16" x14ac:dyDescent="0.3">
      <c r="P36517" s="1"/>
    </row>
    <row r="36518" spans="16:16" x14ac:dyDescent="0.3">
      <c r="P36518" s="1"/>
    </row>
    <row r="36519" spans="16:16" x14ac:dyDescent="0.3">
      <c r="P36519" s="1"/>
    </row>
    <row r="36520" spans="16:16" x14ac:dyDescent="0.3">
      <c r="P36520" s="1"/>
    </row>
    <row r="36521" spans="16:16" x14ac:dyDescent="0.3">
      <c r="P36521" s="1"/>
    </row>
    <row r="36522" spans="16:16" x14ac:dyDescent="0.3">
      <c r="P36522" s="1"/>
    </row>
    <row r="36523" spans="16:16" x14ac:dyDescent="0.3">
      <c r="P36523" s="1"/>
    </row>
    <row r="36524" spans="16:16" x14ac:dyDescent="0.3">
      <c r="P36524" s="1"/>
    </row>
    <row r="36525" spans="16:16" x14ac:dyDescent="0.3">
      <c r="P36525" s="1"/>
    </row>
    <row r="36526" spans="16:16" x14ac:dyDescent="0.3">
      <c r="P36526" s="1"/>
    </row>
    <row r="36527" spans="16:16" x14ac:dyDescent="0.3">
      <c r="P36527" s="1"/>
    </row>
    <row r="36528" spans="16:16" x14ac:dyDescent="0.3">
      <c r="P36528" s="1"/>
    </row>
    <row r="36529" spans="16:16" x14ac:dyDescent="0.3">
      <c r="P36529" s="1"/>
    </row>
    <row r="36530" spans="16:16" x14ac:dyDescent="0.3">
      <c r="P36530" s="1"/>
    </row>
    <row r="36531" spans="16:16" x14ac:dyDescent="0.3">
      <c r="P36531" s="1"/>
    </row>
    <row r="36532" spans="16:16" x14ac:dyDescent="0.3">
      <c r="P36532" s="1"/>
    </row>
    <row r="36533" spans="16:16" x14ac:dyDescent="0.3">
      <c r="P36533" s="1"/>
    </row>
    <row r="36534" spans="16:16" x14ac:dyDescent="0.3">
      <c r="P36534" s="1"/>
    </row>
    <row r="36535" spans="16:16" x14ac:dyDescent="0.3">
      <c r="P36535" s="1"/>
    </row>
    <row r="36536" spans="16:16" x14ac:dyDescent="0.3">
      <c r="P36536" s="1"/>
    </row>
    <row r="36537" spans="16:16" x14ac:dyDescent="0.3">
      <c r="P36537" s="1"/>
    </row>
    <row r="36538" spans="16:16" x14ac:dyDescent="0.3">
      <c r="P36538" s="1"/>
    </row>
    <row r="36539" spans="16:16" x14ac:dyDescent="0.3">
      <c r="P36539" s="1"/>
    </row>
    <row r="36540" spans="16:16" x14ac:dyDescent="0.3">
      <c r="P36540" s="1"/>
    </row>
    <row r="36541" spans="16:16" x14ac:dyDescent="0.3">
      <c r="P36541" s="1"/>
    </row>
    <row r="36542" spans="16:16" x14ac:dyDescent="0.3">
      <c r="P36542" s="1"/>
    </row>
    <row r="36543" spans="16:16" x14ac:dyDescent="0.3">
      <c r="P36543" s="1"/>
    </row>
    <row r="36544" spans="16:16" x14ac:dyDescent="0.3">
      <c r="P36544" s="1"/>
    </row>
    <row r="36545" spans="16:16" x14ac:dyDescent="0.3">
      <c r="P36545" s="1"/>
    </row>
    <row r="36546" spans="16:16" x14ac:dyDescent="0.3">
      <c r="P36546" s="1"/>
    </row>
    <row r="36547" spans="16:16" x14ac:dyDescent="0.3">
      <c r="P36547" s="1"/>
    </row>
    <row r="36548" spans="16:16" x14ac:dyDescent="0.3">
      <c r="P36548" s="1"/>
    </row>
    <row r="36549" spans="16:16" x14ac:dyDescent="0.3">
      <c r="P36549" s="1"/>
    </row>
    <row r="36550" spans="16:16" x14ac:dyDescent="0.3">
      <c r="P36550" s="1"/>
    </row>
    <row r="36551" spans="16:16" x14ac:dyDescent="0.3">
      <c r="P36551" s="1"/>
    </row>
    <row r="36552" spans="16:16" x14ac:dyDescent="0.3">
      <c r="P36552" s="1"/>
    </row>
    <row r="36553" spans="16:16" x14ac:dyDescent="0.3">
      <c r="P36553" s="1"/>
    </row>
    <row r="36554" spans="16:16" x14ac:dyDescent="0.3">
      <c r="P36554" s="1"/>
    </row>
    <row r="36555" spans="16:16" x14ac:dyDescent="0.3">
      <c r="P36555" s="1"/>
    </row>
    <row r="36556" spans="16:16" x14ac:dyDescent="0.3">
      <c r="P36556" s="1"/>
    </row>
    <row r="36557" spans="16:16" x14ac:dyDescent="0.3">
      <c r="P36557" s="1"/>
    </row>
    <row r="36558" spans="16:16" x14ac:dyDescent="0.3">
      <c r="P36558" s="1"/>
    </row>
    <row r="36559" spans="16:16" x14ac:dyDescent="0.3">
      <c r="P36559" s="1"/>
    </row>
    <row r="36560" spans="16:16" x14ac:dyDescent="0.3">
      <c r="P36560" s="1"/>
    </row>
    <row r="36561" spans="16:16" x14ac:dyDescent="0.3">
      <c r="P36561" s="1"/>
    </row>
    <row r="36562" spans="16:16" x14ac:dyDescent="0.3">
      <c r="P36562" s="1"/>
    </row>
    <row r="36563" spans="16:16" x14ac:dyDescent="0.3">
      <c r="P36563" s="1"/>
    </row>
    <row r="36564" spans="16:16" x14ac:dyDescent="0.3">
      <c r="P36564" s="1"/>
    </row>
    <row r="36565" spans="16:16" x14ac:dyDescent="0.3">
      <c r="P36565" s="1"/>
    </row>
    <row r="36566" spans="16:16" x14ac:dyDescent="0.3">
      <c r="P36566" s="1"/>
    </row>
    <row r="36567" spans="16:16" x14ac:dyDescent="0.3">
      <c r="P36567" s="1"/>
    </row>
    <row r="36568" spans="16:16" x14ac:dyDescent="0.3">
      <c r="P36568" s="1"/>
    </row>
    <row r="36569" spans="16:16" x14ac:dyDescent="0.3">
      <c r="P36569" s="1"/>
    </row>
    <row r="36570" spans="16:16" x14ac:dyDescent="0.3">
      <c r="P36570" s="1"/>
    </row>
    <row r="36571" spans="16:16" x14ac:dyDescent="0.3">
      <c r="P36571" s="1"/>
    </row>
    <row r="36572" spans="16:16" x14ac:dyDescent="0.3">
      <c r="P36572" s="1"/>
    </row>
    <row r="36573" spans="16:16" x14ac:dyDescent="0.3">
      <c r="P36573" s="1"/>
    </row>
    <row r="36574" spans="16:16" x14ac:dyDescent="0.3">
      <c r="P36574" s="1"/>
    </row>
    <row r="36575" spans="16:16" x14ac:dyDescent="0.3">
      <c r="P36575" s="1"/>
    </row>
    <row r="36576" spans="16:16" x14ac:dyDescent="0.3">
      <c r="P36576" s="1"/>
    </row>
    <row r="36577" spans="16:16" x14ac:dyDescent="0.3">
      <c r="P36577" s="1"/>
    </row>
    <row r="36578" spans="16:16" x14ac:dyDescent="0.3">
      <c r="P36578" s="1"/>
    </row>
    <row r="36579" spans="16:16" x14ac:dyDescent="0.3">
      <c r="P36579" s="1"/>
    </row>
    <row r="36580" spans="16:16" x14ac:dyDescent="0.3">
      <c r="P36580" s="1"/>
    </row>
    <row r="36581" spans="16:16" x14ac:dyDescent="0.3">
      <c r="P36581" s="1"/>
    </row>
    <row r="36582" spans="16:16" x14ac:dyDescent="0.3">
      <c r="P36582" s="1"/>
    </row>
    <row r="36583" spans="16:16" x14ac:dyDescent="0.3">
      <c r="P36583" s="1"/>
    </row>
    <row r="36584" spans="16:16" x14ac:dyDescent="0.3">
      <c r="P36584" s="1"/>
    </row>
    <row r="36585" spans="16:16" x14ac:dyDescent="0.3">
      <c r="P36585" s="1"/>
    </row>
    <row r="36586" spans="16:16" x14ac:dyDescent="0.3">
      <c r="P36586" s="1"/>
    </row>
    <row r="36587" spans="16:16" x14ac:dyDescent="0.3">
      <c r="P36587" s="1"/>
    </row>
    <row r="36588" spans="16:16" x14ac:dyDescent="0.3">
      <c r="P36588" s="1"/>
    </row>
    <row r="36589" spans="16:16" x14ac:dyDescent="0.3">
      <c r="P36589" s="1"/>
    </row>
    <row r="36590" spans="16:16" x14ac:dyDescent="0.3">
      <c r="P36590" s="1"/>
    </row>
    <row r="36591" spans="16:16" x14ac:dyDescent="0.3">
      <c r="P36591" s="1"/>
    </row>
    <row r="36592" spans="16:16" x14ac:dyDescent="0.3">
      <c r="P36592" s="1"/>
    </row>
    <row r="36593" spans="16:16" x14ac:dyDescent="0.3">
      <c r="P36593" s="1"/>
    </row>
    <row r="36594" spans="16:16" x14ac:dyDescent="0.3">
      <c r="P36594" s="1"/>
    </row>
    <row r="36595" spans="16:16" x14ac:dyDescent="0.3">
      <c r="P36595" s="1"/>
    </row>
    <row r="36596" spans="16:16" x14ac:dyDescent="0.3">
      <c r="P36596" s="1"/>
    </row>
    <row r="36597" spans="16:16" x14ac:dyDescent="0.3">
      <c r="P36597" s="1"/>
    </row>
    <row r="36598" spans="16:16" x14ac:dyDescent="0.3">
      <c r="P36598" s="1"/>
    </row>
    <row r="36599" spans="16:16" x14ac:dyDescent="0.3">
      <c r="P36599" s="1"/>
    </row>
    <row r="36600" spans="16:16" x14ac:dyDescent="0.3">
      <c r="P36600" s="1"/>
    </row>
    <row r="36601" spans="16:16" x14ac:dyDescent="0.3">
      <c r="P36601" s="1"/>
    </row>
    <row r="36602" spans="16:16" x14ac:dyDescent="0.3">
      <c r="P36602" s="1"/>
    </row>
    <row r="36603" spans="16:16" x14ac:dyDescent="0.3">
      <c r="P36603" s="1"/>
    </row>
    <row r="36604" spans="16:16" x14ac:dyDescent="0.3">
      <c r="P36604" s="1"/>
    </row>
    <row r="36605" spans="16:16" x14ac:dyDescent="0.3">
      <c r="P36605" s="1"/>
    </row>
    <row r="36606" spans="16:16" x14ac:dyDescent="0.3">
      <c r="P36606" s="1"/>
    </row>
    <row r="36607" spans="16:16" x14ac:dyDescent="0.3">
      <c r="P36607" s="1"/>
    </row>
    <row r="36608" spans="16:16" x14ac:dyDescent="0.3">
      <c r="P36608" s="1"/>
    </row>
    <row r="36609" spans="16:16" x14ac:dyDescent="0.3">
      <c r="P36609" s="1"/>
    </row>
    <row r="36610" spans="16:16" x14ac:dyDescent="0.3">
      <c r="P36610" s="1"/>
    </row>
    <row r="36611" spans="16:16" x14ac:dyDescent="0.3">
      <c r="P36611" s="1"/>
    </row>
    <row r="36612" spans="16:16" x14ac:dyDescent="0.3">
      <c r="P36612" s="1"/>
    </row>
    <row r="36613" spans="16:16" x14ac:dyDescent="0.3">
      <c r="P36613" s="1"/>
    </row>
    <row r="36614" spans="16:16" x14ac:dyDescent="0.3">
      <c r="P36614" s="1"/>
    </row>
    <row r="36615" spans="16:16" x14ac:dyDescent="0.3">
      <c r="P36615" s="1"/>
    </row>
    <row r="36616" spans="16:16" x14ac:dyDescent="0.3">
      <c r="P36616" s="1"/>
    </row>
    <row r="36617" spans="16:16" x14ac:dyDescent="0.3">
      <c r="P36617" s="1"/>
    </row>
    <row r="36618" spans="16:16" x14ac:dyDescent="0.3">
      <c r="P36618" s="1"/>
    </row>
    <row r="36619" spans="16:16" x14ac:dyDescent="0.3">
      <c r="P36619" s="1"/>
    </row>
    <row r="36620" spans="16:16" x14ac:dyDescent="0.3">
      <c r="P36620" s="1"/>
    </row>
    <row r="36621" spans="16:16" x14ac:dyDescent="0.3">
      <c r="P36621" s="1"/>
    </row>
    <row r="36622" spans="16:16" x14ac:dyDescent="0.3">
      <c r="P36622" s="1"/>
    </row>
    <row r="36623" spans="16:16" x14ac:dyDescent="0.3">
      <c r="P36623" s="1"/>
    </row>
    <row r="36624" spans="16:16" x14ac:dyDescent="0.3">
      <c r="P36624" s="1"/>
    </row>
    <row r="36625" spans="16:16" x14ac:dyDescent="0.3">
      <c r="P36625" s="1"/>
    </row>
    <row r="36626" spans="16:16" x14ac:dyDescent="0.3">
      <c r="P36626" s="1"/>
    </row>
    <row r="36627" spans="16:16" x14ac:dyDescent="0.3">
      <c r="P36627" s="1"/>
    </row>
    <row r="36628" spans="16:16" x14ac:dyDescent="0.3">
      <c r="P36628" s="1"/>
    </row>
    <row r="36629" spans="16:16" x14ac:dyDescent="0.3">
      <c r="P36629" s="1"/>
    </row>
    <row r="36630" spans="16:16" x14ac:dyDescent="0.3">
      <c r="P36630" s="1"/>
    </row>
    <row r="36631" spans="16:16" x14ac:dyDescent="0.3">
      <c r="P36631" s="1"/>
    </row>
    <row r="36632" spans="16:16" x14ac:dyDescent="0.3">
      <c r="P36632" s="1"/>
    </row>
    <row r="36633" spans="16:16" x14ac:dyDescent="0.3">
      <c r="P36633" s="1"/>
    </row>
    <row r="36634" spans="16:16" x14ac:dyDescent="0.3">
      <c r="P36634" s="1"/>
    </row>
    <row r="36635" spans="16:16" x14ac:dyDescent="0.3">
      <c r="P36635" s="1"/>
    </row>
    <row r="36636" spans="16:16" x14ac:dyDescent="0.3">
      <c r="P36636" s="1"/>
    </row>
    <row r="36637" spans="16:16" x14ac:dyDescent="0.3">
      <c r="P36637" s="1"/>
    </row>
    <row r="36638" spans="16:16" x14ac:dyDescent="0.3">
      <c r="P36638" s="1"/>
    </row>
    <row r="36639" spans="16:16" x14ac:dyDescent="0.3">
      <c r="P36639" s="1"/>
    </row>
    <row r="36640" spans="16:16" x14ac:dyDescent="0.3">
      <c r="P36640" s="1"/>
    </row>
    <row r="36641" spans="16:16" x14ac:dyDescent="0.3">
      <c r="P36641" s="1"/>
    </row>
    <row r="36642" spans="16:16" x14ac:dyDescent="0.3">
      <c r="P36642" s="1"/>
    </row>
    <row r="36643" spans="16:16" x14ac:dyDescent="0.3">
      <c r="P36643" s="1"/>
    </row>
    <row r="36644" spans="16:16" x14ac:dyDescent="0.3">
      <c r="P36644" s="1"/>
    </row>
    <row r="36645" spans="16:16" x14ac:dyDescent="0.3">
      <c r="P36645" s="1"/>
    </row>
    <row r="36646" spans="16:16" x14ac:dyDescent="0.3">
      <c r="P36646" s="1"/>
    </row>
    <row r="36647" spans="16:16" x14ac:dyDescent="0.3">
      <c r="P36647" s="1"/>
    </row>
    <row r="36648" spans="16:16" x14ac:dyDescent="0.3">
      <c r="P36648" s="1"/>
    </row>
    <row r="36649" spans="16:16" x14ac:dyDescent="0.3">
      <c r="P36649" s="1"/>
    </row>
    <row r="36650" spans="16:16" x14ac:dyDescent="0.3">
      <c r="P36650" s="1"/>
    </row>
    <row r="36651" spans="16:16" x14ac:dyDescent="0.3">
      <c r="P36651" s="1"/>
    </row>
    <row r="36652" spans="16:16" x14ac:dyDescent="0.3">
      <c r="P36652" s="1"/>
    </row>
    <row r="36653" spans="16:16" x14ac:dyDescent="0.3">
      <c r="P36653" s="1"/>
    </row>
    <row r="36654" spans="16:16" x14ac:dyDescent="0.3">
      <c r="P36654" s="1"/>
    </row>
    <row r="36655" spans="16:16" x14ac:dyDescent="0.3">
      <c r="P36655" s="1"/>
    </row>
    <row r="36656" spans="16:16" x14ac:dyDescent="0.3">
      <c r="P36656" s="1"/>
    </row>
    <row r="36657" spans="16:16" x14ac:dyDescent="0.3">
      <c r="P36657" s="1"/>
    </row>
    <row r="36658" spans="16:16" x14ac:dyDescent="0.3">
      <c r="P36658" s="1"/>
    </row>
    <row r="36659" spans="16:16" x14ac:dyDescent="0.3">
      <c r="P36659" s="1"/>
    </row>
    <row r="36660" spans="16:16" x14ac:dyDescent="0.3">
      <c r="P36660" s="1"/>
    </row>
    <row r="36661" spans="16:16" x14ac:dyDescent="0.3">
      <c r="P36661" s="1"/>
    </row>
    <row r="36662" spans="16:16" x14ac:dyDescent="0.3">
      <c r="P36662" s="1"/>
    </row>
    <row r="36663" spans="16:16" x14ac:dyDescent="0.3">
      <c r="P36663" s="1"/>
    </row>
    <row r="36664" spans="16:16" x14ac:dyDescent="0.3">
      <c r="P36664" s="1"/>
    </row>
    <row r="36665" spans="16:16" x14ac:dyDescent="0.3">
      <c r="P36665" s="1"/>
    </row>
    <row r="36666" spans="16:16" x14ac:dyDescent="0.3">
      <c r="P36666" s="1"/>
    </row>
    <row r="36667" spans="16:16" x14ac:dyDescent="0.3">
      <c r="P36667" s="1"/>
    </row>
    <row r="36668" spans="16:16" x14ac:dyDescent="0.3">
      <c r="P36668" s="1"/>
    </row>
    <row r="36669" spans="16:16" x14ac:dyDescent="0.3">
      <c r="P36669" s="1"/>
    </row>
    <row r="36670" spans="16:16" x14ac:dyDescent="0.3">
      <c r="P36670" s="1"/>
    </row>
    <row r="36671" spans="16:16" x14ac:dyDescent="0.3">
      <c r="P36671" s="1"/>
    </row>
    <row r="36672" spans="16:16" x14ac:dyDescent="0.3">
      <c r="P36672" s="1"/>
    </row>
    <row r="36673" spans="16:16" x14ac:dyDescent="0.3">
      <c r="P36673" s="1"/>
    </row>
    <row r="36674" spans="16:16" x14ac:dyDescent="0.3">
      <c r="P36674" s="1"/>
    </row>
    <row r="36675" spans="16:16" x14ac:dyDescent="0.3">
      <c r="P36675" s="1"/>
    </row>
    <row r="36676" spans="16:16" x14ac:dyDescent="0.3">
      <c r="P36676" s="1"/>
    </row>
    <row r="36677" spans="16:16" x14ac:dyDescent="0.3">
      <c r="P36677" s="1"/>
    </row>
    <row r="36678" spans="16:16" x14ac:dyDescent="0.3">
      <c r="P36678" s="1"/>
    </row>
    <row r="36679" spans="16:16" x14ac:dyDescent="0.3">
      <c r="P36679" s="1"/>
    </row>
    <row r="36680" spans="16:16" x14ac:dyDescent="0.3">
      <c r="P36680" s="1"/>
    </row>
    <row r="36681" spans="16:16" x14ac:dyDescent="0.3">
      <c r="P36681" s="1"/>
    </row>
    <row r="36682" spans="16:16" x14ac:dyDescent="0.3">
      <c r="P36682" s="1"/>
    </row>
    <row r="36683" spans="16:16" x14ac:dyDescent="0.3">
      <c r="P36683" s="1"/>
    </row>
    <row r="36684" spans="16:16" x14ac:dyDescent="0.3">
      <c r="P36684" s="1"/>
    </row>
    <row r="36685" spans="16:16" x14ac:dyDescent="0.3">
      <c r="P36685" s="1"/>
    </row>
    <row r="36686" spans="16:16" x14ac:dyDescent="0.3">
      <c r="P36686" s="1"/>
    </row>
    <row r="36687" spans="16:16" x14ac:dyDescent="0.3">
      <c r="P36687" s="1"/>
    </row>
    <row r="36688" spans="16:16" x14ac:dyDescent="0.3">
      <c r="P36688" s="1"/>
    </row>
    <row r="36689" spans="16:16" x14ac:dyDescent="0.3">
      <c r="P36689" s="1"/>
    </row>
    <row r="36690" spans="16:16" x14ac:dyDescent="0.3">
      <c r="P36690" s="1"/>
    </row>
    <row r="36691" spans="16:16" x14ac:dyDescent="0.3">
      <c r="P36691" s="1"/>
    </row>
    <row r="36692" spans="16:16" x14ac:dyDescent="0.3">
      <c r="P36692" s="1"/>
    </row>
    <row r="36693" spans="16:16" x14ac:dyDescent="0.3">
      <c r="P36693" s="1"/>
    </row>
    <row r="36694" spans="16:16" x14ac:dyDescent="0.3">
      <c r="P36694" s="1"/>
    </row>
    <row r="36695" spans="16:16" x14ac:dyDescent="0.3">
      <c r="P36695" s="1"/>
    </row>
    <row r="36696" spans="16:16" x14ac:dyDescent="0.3">
      <c r="P36696" s="1"/>
    </row>
    <row r="36697" spans="16:16" x14ac:dyDescent="0.3">
      <c r="P36697" s="1"/>
    </row>
    <row r="36698" spans="16:16" x14ac:dyDescent="0.3">
      <c r="P36698" s="1"/>
    </row>
    <row r="36699" spans="16:16" x14ac:dyDescent="0.3">
      <c r="P36699" s="1"/>
    </row>
    <row r="36700" spans="16:16" x14ac:dyDescent="0.3">
      <c r="P36700" s="1"/>
    </row>
    <row r="36701" spans="16:16" x14ac:dyDescent="0.3">
      <c r="P36701" s="1"/>
    </row>
    <row r="36702" spans="16:16" x14ac:dyDescent="0.3">
      <c r="P36702" s="1"/>
    </row>
    <row r="36703" spans="16:16" x14ac:dyDescent="0.3">
      <c r="P36703" s="1"/>
    </row>
    <row r="36704" spans="16:16" x14ac:dyDescent="0.3">
      <c r="P36704" s="1"/>
    </row>
    <row r="36705" spans="16:16" x14ac:dyDescent="0.3">
      <c r="P36705" s="1"/>
    </row>
    <row r="36706" spans="16:16" x14ac:dyDescent="0.3">
      <c r="P36706" s="1"/>
    </row>
    <row r="36707" spans="16:16" x14ac:dyDescent="0.3">
      <c r="P36707" s="1"/>
    </row>
    <row r="36708" spans="16:16" x14ac:dyDescent="0.3">
      <c r="P36708" s="1"/>
    </row>
    <row r="36709" spans="16:16" x14ac:dyDescent="0.3">
      <c r="P36709" s="1"/>
    </row>
    <row r="36710" spans="16:16" x14ac:dyDescent="0.3">
      <c r="P36710" s="1"/>
    </row>
    <row r="36711" spans="16:16" x14ac:dyDescent="0.3">
      <c r="P36711" s="1"/>
    </row>
    <row r="36712" spans="16:16" x14ac:dyDescent="0.3">
      <c r="P36712" s="1"/>
    </row>
    <row r="36713" spans="16:16" x14ac:dyDescent="0.3">
      <c r="P36713" s="1"/>
    </row>
    <row r="36714" spans="16:16" x14ac:dyDescent="0.3">
      <c r="P36714" s="1"/>
    </row>
    <row r="36715" spans="16:16" x14ac:dyDescent="0.3">
      <c r="P36715" s="1"/>
    </row>
    <row r="36716" spans="16:16" x14ac:dyDescent="0.3">
      <c r="P36716" s="1"/>
    </row>
    <row r="36717" spans="16:16" x14ac:dyDescent="0.3">
      <c r="P36717" s="1"/>
    </row>
    <row r="36718" spans="16:16" x14ac:dyDescent="0.3">
      <c r="P36718" s="1"/>
    </row>
    <row r="36719" spans="16:16" x14ac:dyDescent="0.3">
      <c r="P36719" s="1"/>
    </row>
    <row r="36720" spans="16:16" x14ac:dyDescent="0.3">
      <c r="P36720" s="1"/>
    </row>
    <row r="36721" spans="16:16" x14ac:dyDescent="0.3">
      <c r="P36721" s="1"/>
    </row>
    <row r="36722" spans="16:16" x14ac:dyDescent="0.3">
      <c r="P36722" s="1"/>
    </row>
    <row r="36723" spans="16:16" x14ac:dyDescent="0.3">
      <c r="P36723" s="1"/>
    </row>
    <row r="36724" spans="16:16" x14ac:dyDescent="0.3">
      <c r="P36724" s="1"/>
    </row>
    <row r="36725" spans="16:16" x14ac:dyDescent="0.3">
      <c r="P36725" s="1"/>
    </row>
    <row r="36726" spans="16:16" x14ac:dyDescent="0.3">
      <c r="P36726" s="1"/>
    </row>
    <row r="36727" spans="16:16" x14ac:dyDescent="0.3">
      <c r="P36727" s="1"/>
    </row>
    <row r="36728" spans="16:16" x14ac:dyDescent="0.3">
      <c r="P36728" s="1"/>
    </row>
    <row r="36729" spans="16:16" x14ac:dyDescent="0.3">
      <c r="P36729" s="1"/>
    </row>
    <row r="36730" spans="16:16" x14ac:dyDescent="0.3">
      <c r="P36730" s="1"/>
    </row>
    <row r="36731" spans="16:16" x14ac:dyDescent="0.3">
      <c r="P36731" s="1"/>
    </row>
    <row r="36732" spans="16:16" x14ac:dyDescent="0.3">
      <c r="P36732" s="1"/>
    </row>
    <row r="36733" spans="16:16" x14ac:dyDescent="0.3">
      <c r="P36733" s="1"/>
    </row>
    <row r="36734" spans="16:16" x14ac:dyDescent="0.3">
      <c r="P36734" s="1"/>
    </row>
    <row r="36735" spans="16:16" x14ac:dyDescent="0.3">
      <c r="P36735" s="1"/>
    </row>
    <row r="36736" spans="16:16" x14ac:dyDescent="0.3">
      <c r="P36736" s="1"/>
    </row>
    <row r="36737" spans="16:16" x14ac:dyDescent="0.3">
      <c r="P36737" s="1"/>
    </row>
    <row r="36738" spans="16:16" x14ac:dyDescent="0.3">
      <c r="P36738" s="1"/>
    </row>
    <row r="36739" spans="16:16" x14ac:dyDescent="0.3">
      <c r="P36739" s="1"/>
    </row>
    <row r="36740" spans="16:16" x14ac:dyDescent="0.3">
      <c r="P36740" s="1"/>
    </row>
    <row r="36741" spans="16:16" x14ac:dyDescent="0.3">
      <c r="P36741" s="1"/>
    </row>
    <row r="36742" spans="16:16" x14ac:dyDescent="0.3">
      <c r="P36742" s="1"/>
    </row>
    <row r="36743" spans="16:16" x14ac:dyDescent="0.3">
      <c r="P36743" s="1"/>
    </row>
    <row r="36744" spans="16:16" x14ac:dyDescent="0.3">
      <c r="P36744" s="1"/>
    </row>
    <row r="36745" spans="16:16" x14ac:dyDescent="0.3">
      <c r="P36745" s="1"/>
    </row>
    <row r="36746" spans="16:16" x14ac:dyDescent="0.3">
      <c r="P36746" s="1"/>
    </row>
    <row r="36747" spans="16:16" x14ac:dyDescent="0.3">
      <c r="P36747" s="1"/>
    </row>
    <row r="36748" spans="16:16" x14ac:dyDescent="0.3">
      <c r="P36748" s="1"/>
    </row>
    <row r="36749" spans="16:16" x14ac:dyDescent="0.3">
      <c r="P36749" s="1"/>
    </row>
    <row r="36750" spans="16:16" x14ac:dyDescent="0.3">
      <c r="P36750" s="1"/>
    </row>
    <row r="36751" spans="16:16" x14ac:dyDescent="0.3">
      <c r="P36751" s="1"/>
    </row>
    <row r="36752" spans="16:16" x14ac:dyDescent="0.3">
      <c r="P36752" s="1"/>
    </row>
    <row r="36753" spans="16:16" x14ac:dyDescent="0.3">
      <c r="P36753" s="1"/>
    </row>
    <row r="36754" spans="16:16" x14ac:dyDescent="0.3">
      <c r="P36754" s="1"/>
    </row>
    <row r="36755" spans="16:16" x14ac:dyDescent="0.3">
      <c r="P36755" s="1"/>
    </row>
    <row r="36756" spans="16:16" x14ac:dyDescent="0.3">
      <c r="P36756" s="1"/>
    </row>
    <row r="36757" spans="16:16" x14ac:dyDescent="0.3">
      <c r="P36757" s="1"/>
    </row>
    <row r="36758" spans="16:16" x14ac:dyDescent="0.3">
      <c r="P36758" s="1"/>
    </row>
    <row r="36759" spans="16:16" x14ac:dyDescent="0.3">
      <c r="P36759" s="1"/>
    </row>
    <row r="36760" spans="16:16" x14ac:dyDescent="0.3">
      <c r="P36760" s="1"/>
    </row>
    <row r="36761" spans="16:16" x14ac:dyDescent="0.3">
      <c r="P36761" s="1"/>
    </row>
    <row r="36762" spans="16:16" x14ac:dyDescent="0.3">
      <c r="P36762" s="1"/>
    </row>
    <row r="36763" spans="16:16" x14ac:dyDescent="0.3">
      <c r="P36763" s="1"/>
    </row>
    <row r="36764" spans="16:16" x14ac:dyDescent="0.3">
      <c r="P36764" s="1"/>
    </row>
    <row r="36765" spans="16:16" x14ac:dyDescent="0.3">
      <c r="P36765" s="1"/>
    </row>
    <row r="36766" spans="16:16" x14ac:dyDescent="0.3">
      <c r="P36766" s="1"/>
    </row>
    <row r="36767" spans="16:16" x14ac:dyDescent="0.3">
      <c r="P36767" s="1"/>
    </row>
    <row r="36768" spans="16:16" x14ac:dyDescent="0.3">
      <c r="P36768" s="1"/>
    </row>
    <row r="36769" spans="16:16" x14ac:dyDescent="0.3">
      <c r="P36769" s="1"/>
    </row>
    <row r="36770" spans="16:16" x14ac:dyDescent="0.3">
      <c r="P36770" s="1"/>
    </row>
    <row r="36771" spans="16:16" x14ac:dyDescent="0.3">
      <c r="P36771" s="1"/>
    </row>
    <row r="36772" spans="16:16" x14ac:dyDescent="0.3">
      <c r="P36772" s="1"/>
    </row>
    <row r="36773" spans="16:16" x14ac:dyDescent="0.3">
      <c r="P36773" s="1"/>
    </row>
    <row r="36774" spans="16:16" x14ac:dyDescent="0.3">
      <c r="P36774" s="1"/>
    </row>
    <row r="36775" spans="16:16" x14ac:dyDescent="0.3">
      <c r="P36775" s="1"/>
    </row>
    <row r="36776" spans="16:16" x14ac:dyDescent="0.3">
      <c r="P36776" s="1"/>
    </row>
    <row r="36777" spans="16:16" x14ac:dyDescent="0.3">
      <c r="P36777" s="1"/>
    </row>
    <row r="36778" spans="16:16" x14ac:dyDescent="0.3">
      <c r="P36778" s="1"/>
    </row>
    <row r="36779" spans="16:16" x14ac:dyDescent="0.3">
      <c r="P36779" s="1"/>
    </row>
    <row r="36780" spans="16:16" x14ac:dyDescent="0.3">
      <c r="P36780" s="1"/>
    </row>
    <row r="36781" spans="16:16" x14ac:dyDescent="0.3">
      <c r="P36781" s="1"/>
    </row>
    <row r="36782" spans="16:16" x14ac:dyDescent="0.3">
      <c r="P36782" s="1"/>
    </row>
    <row r="36783" spans="16:16" x14ac:dyDescent="0.3">
      <c r="P36783" s="1"/>
    </row>
    <row r="36784" spans="16:16" x14ac:dyDescent="0.3">
      <c r="P36784" s="1"/>
    </row>
    <row r="36785" spans="16:16" x14ac:dyDescent="0.3">
      <c r="P36785" s="1"/>
    </row>
    <row r="36786" spans="16:16" x14ac:dyDescent="0.3">
      <c r="P36786" s="1"/>
    </row>
    <row r="36787" spans="16:16" x14ac:dyDescent="0.3">
      <c r="P36787" s="1"/>
    </row>
    <row r="36788" spans="16:16" x14ac:dyDescent="0.3">
      <c r="P36788" s="1"/>
    </row>
    <row r="36789" spans="16:16" x14ac:dyDescent="0.3">
      <c r="P36789" s="1"/>
    </row>
    <row r="36790" spans="16:16" x14ac:dyDescent="0.3">
      <c r="P36790" s="1"/>
    </row>
    <row r="36791" spans="16:16" x14ac:dyDescent="0.3">
      <c r="P36791" s="1"/>
    </row>
    <row r="36792" spans="16:16" x14ac:dyDescent="0.3">
      <c r="P36792" s="1"/>
    </row>
    <row r="36793" spans="16:16" x14ac:dyDescent="0.3">
      <c r="P36793" s="1"/>
    </row>
    <row r="36794" spans="16:16" x14ac:dyDescent="0.3">
      <c r="P36794" s="1"/>
    </row>
    <row r="36795" spans="16:16" x14ac:dyDescent="0.3">
      <c r="P36795" s="1"/>
    </row>
    <row r="36796" spans="16:16" x14ac:dyDescent="0.3">
      <c r="P36796" s="1"/>
    </row>
    <row r="36797" spans="16:16" x14ac:dyDescent="0.3">
      <c r="P36797" s="1"/>
    </row>
    <row r="36798" spans="16:16" x14ac:dyDescent="0.3">
      <c r="P36798" s="1"/>
    </row>
    <row r="36799" spans="16:16" x14ac:dyDescent="0.3">
      <c r="P36799" s="1"/>
    </row>
    <row r="36800" spans="16:16" x14ac:dyDescent="0.3">
      <c r="P36800" s="1"/>
    </row>
    <row r="36801" spans="16:16" x14ac:dyDescent="0.3">
      <c r="P36801" s="1"/>
    </row>
    <row r="36802" spans="16:16" x14ac:dyDescent="0.3">
      <c r="P36802" s="1"/>
    </row>
    <row r="36803" spans="16:16" x14ac:dyDescent="0.3">
      <c r="P36803" s="1"/>
    </row>
    <row r="36804" spans="16:16" x14ac:dyDescent="0.3">
      <c r="P36804" s="1"/>
    </row>
    <row r="36805" spans="16:16" x14ac:dyDescent="0.3">
      <c r="P36805" s="1"/>
    </row>
    <row r="36806" spans="16:16" x14ac:dyDescent="0.3">
      <c r="P36806" s="1"/>
    </row>
    <row r="36807" spans="16:16" x14ac:dyDescent="0.3">
      <c r="P36807" s="1"/>
    </row>
    <row r="36808" spans="16:16" x14ac:dyDescent="0.3">
      <c r="P36808" s="1"/>
    </row>
    <row r="36809" spans="16:16" x14ac:dyDescent="0.3">
      <c r="P36809" s="1"/>
    </row>
    <row r="36810" spans="16:16" x14ac:dyDescent="0.3">
      <c r="P36810" s="1"/>
    </row>
    <row r="36811" spans="16:16" x14ac:dyDescent="0.3">
      <c r="P36811" s="1"/>
    </row>
    <row r="36812" spans="16:16" x14ac:dyDescent="0.3">
      <c r="P36812" s="1"/>
    </row>
    <row r="36813" spans="16:16" x14ac:dyDescent="0.3">
      <c r="P36813" s="1"/>
    </row>
    <row r="36814" spans="16:16" x14ac:dyDescent="0.3">
      <c r="P36814" s="1"/>
    </row>
    <row r="36815" spans="16:16" x14ac:dyDescent="0.3">
      <c r="P36815" s="1"/>
    </row>
    <row r="36816" spans="16:16" x14ac:dyDescent="0.3">
      <c r="P36816" s="1"/>
    </row>
    <row r="36817" spans="16:16" x14ac:dyDescent="0.3">
      <c r="P36817" s="1"/>
    </row>
    <row r="36818" spans="16:16" x14ac:dyDescent="0.3">
      <c r="P36818" s="1"/>
    </row>
    <row r="36819" spans="16:16" x14ac:dyDescent="0.3">
      <c r="P36819" s="1"/>
    </row>
    <row r="36820" spans="16:16" x14ac:dyDescent="0.3">
      <c r="P36820" s="1"/>
    </row>
    <row r="36821" spans="16:16" x14ac:dyDescent="0.3">
      <c r="P36821" s="1"/>
    </row>
    <row r="36822" spans="16:16" x14ac:dyDescent="0.3">
      <c r="P36822" s="1"/>
    </row>
    <row r="36823" spans="16:16" x14ac:dyDescent="0.3">
      <c r="P36823" s="1"/>
    </row>
    <row r="36824" spans="16:16" x14ac:dyDescent="0.3">
      <c r="P36824" s="1"/>
    </row>
    <row r="36825" spans="16:16" x14ac:dyDescent="0.3">
      <c r="P36825" s="1"/>
    </row>
    <row r="36826" spans="16:16" x14ac:dyDescent="0.3">
      <c r="P36826" s="1"/>
    </row>
    <row r="36827" spans="16:16" x14ac:dyDescent="0.3">
      <c r="P36827" s="1"/>
    </row>
    <row r="36828" spans="16:16" x14ac:dyDescent="0.3">
      <c r="P36828" s="1"/>
    </row>
    <row r="36829" spans="16:16" x14ac:dyDescent="0.3">
      <c r="P36829" s="1"/>
    </row>
    <row r="36830" spans="16:16" x14ac:dyDescent="0.3">
      <c r="P36830" s="1"/>
    </row>
    <row r="36831" spans="16:16" x14ac:dyDescent="0.3">
      <c r="P36831" s="1"/>
    </row>
    <row r="36832" spans="16:16" x14ac:dyDescent="0.3">
      <c r="P36832" s="1"/>
    </row>
    <row r="36833" spans="16:16" x14ac:dyDescent="0.3">
      <c r="P36833" s="1"/>
    </row>
    <row r="36834" spans="16:16" x14ac:dyDescent="0.3">
      <c r="P36834" s="1"/>
    </row>
    <row r="36835" spans="16:16" x14ac:dyDescent="0.3">
      <c r="P36835" s="1"/>
    </row>
    <row r="36836" spans="16:16" x14ac:dyDescent="0.3">
      <c r="P36836" s="1"/>
    </row>
    <row r="36837" spans="16:16" x14ac:dyDescent="0.3">
      <c r="P36837" s="1"/>
    </row>
    <row r="36838" spans="16:16" x14ac:dyDescent="0.3">
      <c r="P36838" s="1"/>
    </row>
    <row r="36839" spans="16:16" x14ac:dyDescent="0.3">
      <c r="P36839" s="1"/>
    </row>
    <row r="36840" spans="16:16" x14ac:dyDescent="0.3">
      <c r="P36840" s="1"/>
    </row>
    <row r="36841" spans="16:16" x14ac:dyDescent="0.3">
      <c r="P36841" s="1"/>
    </row>
    <row r="36842" spans="16:16" x14ac:dyDescent="0.3">
      <c r="P36842" s="1"/>
    </row>
    <row r="36843" spans="16:16" x14ac:dyDescent="0.3">
      <c r="P36843" s="1"/>
    </row>
    <row r="36844" spans="16:16" x14ac:dyDescent="0.3">
      <c r="P36844" s="1"/>
    </row>
    <row r="36845" spans="16:16" x14ac:dyDescent="0.3">
      <c r="P36845" s="1"/>
    </row>
    <row r="36846" spans="16:16" x14ac:dyDescent="0.3">
      <c r="P36846" s="1"/>
    </row>
    <row r="36847" spans="16:16" x14ac:dyDescent="0.3">
      <c r="P36847" s="1"/>
    </row>
    <row r="36848" spans="16:16" x14ac:dyDescent="0.3">
      <c r="P36848" s="1"/>
    </row>
    <row r="36849" spans="16:16" x14ac:dyDescent="0.3">
      <c r="P36849" s="1"/>
    </row>
    <row r="36850" spans="16:16" x14ac:dyDescent="0.3">
      <c r="P36850" s="1"/>
    </row>
    <row r="36851" spans="16:16" x14ac:dyDescent="0.3">
      <c r="P36851" s="1"/>
    </row>
    <row r="36852" spans="16:16" x14ac:dyDescent="0.3">
      <c r="P36852" s="1"/>
    </row>
    <row r="36853" spans="16:16" x14ac:dyDescent="0.3">
      <c r="P36853" s="1"/>
    </row>
    <row r="36854" spans="16:16" x14ac:dyDescent="0.3">
      <c r="P36854" s="1"/>
    </row>
    <row r="36855" spans="16:16" x14ac:dyDescent="0.3">
      <c r="P36855" s="1"/>
    </row>
    <row r="36856" spans="16:16" x14ac:dyDescent="0.3">
      <c r="P36856" s="1"/>
    </row>
    <row r="36857" spans="16:16" x14ac:dyDescent="0.3">
      <c r="P36857" s="1"/>
    </row>
    <row r="36858" spans="16:16" x14ac:dyDescent="0.3">
      <c r="P36858" s="1"/>
    </row>
    <row r="36859" spans="16:16" x14ac:dyDescent="0.3">
      <c r="P36859" s="1"/>
    </row>
    <row r="36860" spans="16:16" x14ac:dyDescent="0.3">
      <c r="P36860" s="1"/>
    </row>
    <row r="36861" spans="16:16" x14ac:dyDescent="0.3">
      <c r="P36861" s="1"/>
    </row>
    <row r="36862" spans="16:16" x14ac:dyDescent="0.3">
      <c r="P36862" s="1"/>
    </row>
    <row r="36863" spans="16:16" x14ac:dyDescent="0.3">
      <c r="P36863" s="1"/>
    </row>
    <row r="36864" spans="16:16" x14ac:dyDescent="0.3">
      <c r="P36864" s="1"/>
    </row>
    <row r="36865" spans="16:16" x14ac:dyDescent="0.3">
      <c r="P36865" s="1"/>
    </row>
    <row r="36866" spans="16:16" x14ac:dyDescent="0.3">
      <c r="P36866" s="1"/>
    </row>
    <row r="36867" spans="16:16" x14ac:dyDescent="0.3">
      <c r="P36867" s="1"/>
    </row>
    <row r="36868" spans="16:16" x14ac:dyDescent="0.3">
      <c r="P36868" s="1"/>
    </row>
    <row r="36869" spans="16:16" x14ac:dyDescent="0.3">
      <c r="P36869" s="1"/>
    </row>
    <row r="36870" spans="16:16" x14ac:dyDescent="0.3">
      <c r="P36870" s="1"/>
    </row>
    <row r="36871" spans="16:16" x14ac:dyDescent="0.3">
      <c r="P36871" s="1"/>
    </row>
    <row r="36872" spans="16:16" x14ac:dyDescent="0.3">
      <c r="P36872" s="1"/>
    </row>
    <row r="36873" spans="16:16" x14ac:dyDescent="0.3">
      <c r="P36873" s="1"/>
    </row>
    <row r="36874" spans="16:16" x14ac:dyDescent="0.3">
      <c r="P36874" s="1"/>
    </row>
    <row r="36875" spans="16:16" x14ac:dyDescent="0.3">
      <c r="P36875" s="1"/>
    </row>
    <row r="36876" spans="16:16" x14ac:dyDescent="0.3">
      <c r="P36876" s="1"/>
    </row>
    <row r="36877" spans="16:16" x14ac:dyDescent="0.3">
      <c r="P36877" s="1"/>
    </row>
    <row r="36878" spans="16:16" x14ac:dyDescent="0.3">
      <c r="P36878" s="1"/>
    </row>
    <row r="36879" spans="16:16" x14ac:dyDescent="0.3">
      <c r="P36879" s="1"/>
    </row>
    <row r="36880" spans="16:16" x14ac:dyDescent="0.3">
      <c r="P36880" s="1"/>
    </row>
    <row r="36881" spans="16:16" x14ac:dyDescent="0.3">
      <c r="P36881" s="1"/>
    </row>
    <row r="36882" spans="16:16" x14ac:dyDescent="0.3">
      <c r="P36882" s="1"/>
    </row>
    <row r="36883" spans="16:16" x14ac:dyDescent="0.3">
      <c r="P36883" s="1"/>
    </row>
    <row r="36884" spans="16:16" x14ac:dyDescent="0.3">
      <c r="P36884" s="1"/>
    </row>
    <row r="36885" spans="16:16" x14ac:dyDescent="0.3">
      <c r="P36885" s="1"/>
    </row>
    <row r="36886" spans="16:16" x14ac:dyDescent="0.3">
      <c r="P36886" s="1"/>
    </row>
    <row r="36887" spans="16:16" x14ac:dyDescent="0.3">
      <c r="P36887" s="1"/>
    </row>
    <row r="36888" spans="16:16" x14ac:dyDescent="0.3">
      <c r="P36888" s="1"/>
    </row>
    <row r="36889" spans="16:16" x14ac:dyDescent="0.3">
      <c r="P36889" s="1"/>
    </row>
    <row r="36890" spans="16:16" x14ac:dyDescent="0.3">
      <c r="P36890" s="1"/>
    </row>
    <row r="36891" spans="16:16" x14ac:dyDescent="0.3">
      <c r="P36891" s="1"/>
    </row>
    <row r="36892" spans="16:16" x14ac:dyDescent="0.3">
      <c r="P36892" s="1"/>
    </row>
    <row r="36893" spans="16:16" x14ac:dyDescent="0.3">
      <c r="P36893" s="1"/>
    </row>
    <row r="36894" spans="16:16" x14ac:dyDescent="0.3">
      <c r="P36894" s="1"/>
    </row>
    <row r="36895" spans="16:16" x14ac:dyDescent="0.3">
      <c r="P36895" s="1"/>
    </row>
    <row r="36896" spans="16:16" x14ac:dyDescent="0.3">
      <c r="P36896" s="1"/>
    </row>
    <row r="36897" spans="16:16" x14ac:dyDescent="0.3">
      <c r="P36897" s="1"/>
    </row>
    <row r="36898" spans="16:16" x14ac:dyDescent="0.3">
      <c r="P36898" s="1"/>
    </row>
    <row r="36899" spans="16:16" x14ac:dyDescent="0.3">
      <c r="P36899" s="1"/>
    </row>
    <row r="36900" spans="16:16" x14ac:dyDescent="0.3">
      <c r="P36900" s="1"/>
    </row>
    <row r="36901" spans="16:16" x14ac:dyDescent="0.3">
      <c r="P36901" s="1"/>
    </row>
    <row r="36902" spans="16:16" x14ac:dyDescent="0.3">
      <c r="P36902" s="1"/>
    </row>
    <row r="36903" spans="16:16" x14ac:dyDescent="0.3">
      <c r="P36903" s="1"/>
    </row>
    <row r="36904" spans="16:16" x14ac:dyDescent="0.3">
      <c r="P36904" s="1"/>
    </row>
    <row r="36905" spans="16:16" x14ac:dyDescent="0.3">
      <c r="P36905" s="1"/>
    </row>
    <row r="36906" spans="16:16" x14ac:dyDescent="0.3">
      <c r="P36906" s="1"/>
    </row>
    <row r="36907" spans="16:16" x14ac:dyDescent="0.3">
      <c r="P36907" s="1"/>
    </row>
    <row r="36908" spans="16:16" x14ac:dyDescent="0.3">
      <c r="P36908" s="1"/>
    </row>
    <row r="36909" spans="16:16" x14ac:dyDescent="0.3">
      <c r="P36909" s="1"/>
    </row>
    <row r="36910" spans="16:16" x14ac:dyDescent="0.3">
      <c r="P36910" s="1"/>
    </row>
    <row r="36911" spans="16:16" x14ac:dyDescent="0.3">
      <c r="P36911" s="1"/>
    </row>
    <row r="36912" spans="16:16" x14ac:dyDescent="0.3">
      <c r="P36912" s="1"/>
    </row>
    <row r="36913" spans="16:16" x14ac:dyDescent="0.3">
      <c r="P36913" s="1"/>
    </row>
    <row r="36914" spans="16:16" x14ac:dyDescent="0.3">
      <c r="P36914" s="1"/>
    </row>
    <row r="36915" spans="16:16" x14ac:dyDescent="0.3">
      <c r="P36915" s="1"/>
    </row>
    <row r="36916" spans="16:16" x14ac:dyDescent="0.3">
      <c r="P36916" s="1"/>
    </row>
    <row r="36917" spans="16:16" x14ac:dyDescent="0.3">
      <c r="P36917" s="1"/>
    </row>
    <row r="36918" spans="16:16" x14ac:dyDescent="0.3">
      <c r="P36918" s="1"/>
    </row>
    <row r="36919" spans="16:16" x14ac:dyDescent="0.3">
      <c r="P36919" s="1"/>
    </row>
    <row r="36920" spans="16:16" x14ac:dyDescent="0.3">
      <c r="P36920" s="1"/>
    </row>
    <row r="36921" spans="16:16" x14ac:dyDescent="0.3">
      <c r="P36921" s="1"/>
    </row>
    <row r="36922" spans="16:16" x14ac:dyDescent="0.3">
      <c r="P36922" s="1"/>
    </row>
    <row r="36923" spans="16:16" x14ac:dyDescent="0.3">
      <c r="P36923" s="1"/>
    </row>
    <row r="36924" spans="16:16" x14ac:dyDescent="0.3">
      <c r="P36924" s="1"/>
    </row>
    <row r="36925" spans="16:16" x14ac:dyDescent="0.3">
      <c r="P36925" s="1"/>
    </row>
    <row r="36926" spans="16:16" x14ac:dyDescent="0.3">
      <c r="P36926" s="1"/>
    </row>
    <row r="36927" spans="16:16" x14ac:dyDescent="0.3">
      <c r="P36927" s="1"/>
    </row>
    <row r="36928" spans="16:16" x14ac:dyDescent="0.3">
      <c r="P36928" s="1"/>
    </row>
    <row r="36929" spans="16:16" x14ac:dyDescent="0.3">
      <c r="P36929" s="1"/>
    </row>
    <row r="36930" spans="16:16" x14ac:dyDescent="0.3">
      <c r="P36930" s="1"/>
    </row>
    <row r="36931" spans="16:16" x14ac:dyDescent="0.3">
      <c r="P36931" s="1"/>
    </row>
    <row r="36932" spans="16:16" x14ac:dyDescent="0.3">
      <c r="P36932" s="1"/>
    </row>
    <row r="36933" spans="16:16" x14ac:dyDescent="0.3">
      <c r="P36933" s="1"/>
    </row>
    <row r="36934" spans="16:16" x14ac:dyDescent="0.3">
      <c r="P36934" s="1"/>
    </row>
    <row r="36935" spans="16:16" x14ac:dyDescent="0.3">
      <c r="P36935" s="1"/>
    </row>
    <row r="36936" spans="16:16" x14ac:dyDescent="0.3">
      <c r="P36936" s="1"/>
    </row>
    <row r="36937" spans="16:16" x14ac:dyDescent="0.3">
      <c r="P36937" s="1"/>
    </row>
    <row r="36938" spans="16:16" x14ac:dyDescent="0.3">
      <c r="P36938" s="1"/>
    </row>
    <row r="36939" spans="16:16" x14ac:dyDescent="0.3">
      <c r="P36939" s="1"/>
    </row>
    <row r="36940" spans="16:16" x14ac:dyDescent="0.3">
      <c r="P36940" s="1"/>
    </row>
    <row r="36941" spans="16:16" x14ac:dyDescent="0.3">
      <c r="P36941" s="1"/>
    </row>
    <row r="36942" spans="16:16" x14ac:dyDescent="0.3">
      <c r="P36942" s="1"/>
    </row>
    <row r="36943" spans="16:16" x14ac:dyDescent="0.3">
      <c r="P36943" s="1"/>
    </row>
    <row r="36944" spans="16:16" x14ac:dyDescent="0.3">
      <c r="P36944" s="1"/>
    </row>
    <row r="36945" spans="16:16" x14ac:dyDescent="0.3">
      <c r="P36945" s="1"/>
    </row>
    <row r="36946" spans="16:16" x14ac:dyDescent="0.3">
      <c r="P36946" s="1"/>
    </row>
    <row r="36947" spans="16:16" x14ac:dyDescent="0.3">
      <c r="P36947" s="1"/>
    </row>
    <row r="36948" spans="16:16" x14ac:dyDescent="0.3">
      <c r="P36948" s="1"/>
    </row>
    <row r="36949" spans="16:16" x14ac:dyDescent="0.3">
      <c r="P36949" s="1"/>
    </row>
    <row r="36950" spans="16:16" x14ac:dyDescent="0.3">
      <c r="P36950" s="1"/>
    </row>
    <row r="36951" spans="16:16" x14ac:dyDescent="0.3">
      <c r="P36951" s="1"/>
    </row>
    <row r="36952" spans="16:16" x14ac:dyDescent="0.3">
      <c r="P36952" s="1"/>
    </row>
    <row r="36953" spans="16:16" x14ac:dyDescent="0.3">
      <c r="P36953" s="1"/>
    </row>
    <row r="36954" spans="16:16" x14ac:dyDescent="0.3">
      <c r="P36954" s="1"/>
    </row>
    <row r="36955" spans="16:16" x14ac:dyDescent="0.3">
      <c r="P36955" s="1"/>
    </row>
    <row r="36956" spans="16:16" x14ac:dyDescent="0.3">
      <c r="P36956" s="1"/>
    </row>
    <row r="36957" spans="16:16" x14ac:dyDescent="0.3">
      <c r="P36957" s="1"/>
    </row>
    <row r="36958" spans="16:16" x14ac:dyDescent="0.3">
      <c r="P36958" s="1"/>
    </row>
    <row r="36959" spans="16:16" x14ac:dyDescent="0.3">
      <c r="P36959" s="1"/>
    </row>
    <row r="36960" spans="16:16" x14ac:dyDescent="0.3">
      <c r="P36960" s="1"/>
    </row>
    <row r="36961" spans="16:16" x14ac:dyDescent="0.3">
      <c r="P36961" s="1"/>
    </row>
    <row r="36962" spans="16:16" x14ac:dyDescent="0.3">
      <c r="P36962" s="1"/>
    </row>
    <row r="36963" spans="16:16" x14ac:dyDescent="0.3">
      <c r="P36963" s="1"/>
    </row>
    <row r="36964" spans="16:16" x14ac:dyDescent="0.3">
      <c r="P36964" s="1"/>
    </row>
    <row r="36965" spans="16:16" x14ac:dyDescent="0.3">
      <c r="P36965" s="1"/>
    </row>
    <row r="36966" spans="16:16" x14ac:dyDescent="0.3">
      <c r="P36966" s="1"/>
    </row>
    <row r="36967" spans="16:16" x14ac:dyDescent="0.3">
      <c r="P36967" s="1"/>
    </row>
    <row r="36968" spans="16:16" x14ac:dyDescent="0.3">
      <c r="P36968" s="1"/>
    </row>
    <row r="36969" spans="16:16" x14ac:dyDescent="0.3">
      <c r="P36969" s="1"/>
    </row>
    <row r="36970" spans="16:16" x14ac:dyDescent="0.3">
      <c r="P36970" s="1"/>
    </row>
    <row r="36971" spans="16:16" x14ac:dyDescent="0.3">
      <c r="P36971" s="1"/>
    </row>
    <row r="36972" spans="16:16" x14ac:dyDescent="0.3">
      <c r="P36972" s="1"/>
    </row>
    <row r="36973" spans="16:16" x14ac:dyDescent="0.3">
      <c r="P36973" s="1"/>
    </row>
    <row r="36974" spans="16:16" x14ac:dyDescent="0.3">
      <c r="P36974" s="1"/>
    </row>
    <row r="36975" spans="16:16" x14ac:dyDescent="0.3">
      <c r="P36975" s="1"/>
    </row>
    <row r="36976" spans="16:16" x14ac:dyDescent="0.3">
      <c r="P36976" s="1"/>
    </row>
    <row r="36977" spans="16:16" x14ac:dyDescent="0.3">
      <c r="P36977" s="1"/>
    </row>
    <row r="36978" spans="16:16" x14ac:dyDescent="0.3">
      <c r="P36978" s="1"/>
    </row>
    <row r="36979" spans="16:16" x14ac:dyDescent="0.3">
      <c r="P36979" s="1"/>
    </row>
    <row r="36980" spans="16:16" x14ac:dyDescent="0.3">
      <c r="P36980" s="1"/>
    </row>
    <row r="36981" spans="16:16" x14ac:dyDescent="0.3">
      <c r="P36981" s="1"/>
    </row>
    <row r="36982" spans="16:16" x14ac:dyDescent="0.3">
      <c r="P36982" s="1"/>
    </row>
    <row r="36983" spans="16:16" x14ac:dyDescent="0.3">
      <c r="P36983" s="1"/>
    </row>
    <row r="36984" spans="16:16" x14ac:dyDescent="0.3">
      <c r="P36984" s="1"/>
    </row>
    <row r="36985" spans="16:16" x14ac:dyDescent="0.3">
      <c r="P36985" s="1"/>
    </row>
    <row r="36986" spans="16:16" x14ac:dyDescent="0.3">
      <c r="P36986" s="1"/>
    </row>
    <row r="36987" spans="16:16" x14ac:dyDescent="0.3">
      <c r="P36987" s="1"/>
    </row>
    <row r="36988" spans="16:16" x14ac:dyDescent="0.3">
      <c r="P36988" s="1"/>
    </row>
    <row r="36989" spans="16:16" x14ac:dyDescent="0.3">
      <c r="P36989" s="1"/>
    </row>
    <row r="36990" spans="16:16" x14ac:dyDescent="0.3">
      <c r="P36990" s="1"/>
    </row>
    <row r="36991" spans="16:16" x14ac:dyDescent="0.3">
      <c r="P36991" s="1"/>
    </row>
    <row r="36992" spans="16:16" x14ac:dyDescent="0.3">
      <c r="P36992" s="1"/>
    </row>
    <row r="36993" spans="16:16" x14ac:dyDescent="0.3">
      <c r="P36993" s="1"/>
    </row>
    <row r="36994" spans="16:16" x14ac:dyDescent="0.3">
      <c r="P36994" s="1"/>
    </row>
    <row r="36995" spans="16:16" x14ac:dyDescent="0.3">
      <c r="P36995" s="1"/>
    </row>
    <row r="36996" spans="16:16" x14ac:dyDescent="0.3">
      <c r="P36996" s="1"/>
    </row>
    <row r="36997" spans="16:16" x14ac:dyDescent="0.3">
      <c r="P36997" s="1"/>
    </row>
    <row r="36998" spans="16:16" x14ac:dyDescent="0.3">
      <c r="P36998" s="1"/>
    </row>
    <row r="36999" spans="16:16" x14ac:dyDescent="0.3">
      <c r="P36999" s="1"/>
    </row>
    <row r="37000" spans="16:16" x14ac:dyDescent="0.3">
      <c r="P37000" s="1"/>
    </row>
    <row r="37001" spans="16:16" x14ac:dyDescent="0.3">
      <c r="P37001" s="1"/>
    </row>
    <row r="37002" spans="16:16" x14ac:dyDescent="0.3">
      <c r="P37002" s="1"/>
    </row>
    <row r="37003" spans="16:16" x14ac:dyDescent="0.3">
      <c r="P37003" s="1"/>
    </row>
    <row r="37004" spans="16:16" x14ac:dyDescent="0.3">
      <c r="P37004" s="1"/>
    </row>
    <row r="37005" spans="16:16" x14ac:dyDescent="0.3">
      <c r="P37005" s="1"/>
    </row>
    <row r="37006" spans="16:16" x14ac:dyDescent="0.3">
      <c r="P37006" s="1"/>
    </row>
    <row r="37007" spans="16:16" x14ac:dyDescent="0.3">
      <c r="P37007" s="1"/>
    </row>
    <row r="37008" spans="16:16" x14ac:dyDescent="0.3">
      <c r="P37008" s="1"/>
    </row>
    <row r="37009" spans="16:16" x14ac:dyDescent="0.3">
      <c r="P37009" s="1"/>
    </row>
    <row r="37010" spans="16:16" x14ac:dyDescent="0.3">
      <c r="P37010" s="1"/>
    </row>
    <row r="37011" spans="16:16" x14ac:dyDescent="0.3">
      <c r="P37011" s="1"/>
    </row>
    <row r="37012" spans="16:16" x14ac:dyDescent="0.3">
      <c r="P37012" s="1"/>
    </row>
    <row r="37013" spans="16:16" x14ac:dyDescent="0.3">
      <c r="P37013" s="1"/>
    </row>
    <row r="37014" spans="16:16" x14ac:dyDescent="0.3">
      <c r="P37014" s="1"/>
    </row>
    <row r="37015" spans="16:16" x14ac:dyDescent="0.3">
      <c r="P37015" s="1"/>
    </row>
    <row r="37016" spans="16:16" x14ac:dyDescent="0.3">
      <c r="P37016" s="1"/>
    </row>
    <row r="37017" spans="16:16" x14ac:dyDescent="0.3">
      <c r="P37017" s="1"/>
    </row>
    <row r="37018" spans="16:16" x14ac:dyDescent="0.3">
      <c r="P37018" s="1"/>
    </row>
    <row r="37019" spans="16:16" x14ac:dyDescent="0.3">
      <c r="P37019" s="1"/>
    </row>
    <row r="37020" spans="16:16" x14ac:dyDescent="0.3">
      <c r="P37020" s="1"/>
    </row>
    <row r="37021" spans="16:16" x14ac:dyDescent="0.3">
      <c r="P37021" s="1"/>
    </row>
    <row r="37022" spans="16:16" x14ac:dyDescent="0.3">
      <c r="P37022" s="1"/>
    </row>
    <row r="37023" spans="16:16" x14ac:dyDescent="0.3">
      <c r="P37023" s="1"/>
    </row>
    <row r="37024" spans="16:16" x14ac:dyDescent="0.3">
      <c r="P37024" s="1"/>
    </row>
    <row r="37025" spans="16:16" x14ac:dyDescent="0.3">
      <c r="P37025" s="1"/>
    </row>
    <row r="37026" spans="16:16" x14ac:dyDescent="0.3">
      <c r="P37026" s="1"/>
    </row>
    <row r="37027" spans="16:16" x14ac:dyDescent="0.3">
      <c r="P37027" s="1"/>
    </row>
    <row r="37028" spans="16:16" x14ac:dyDescent="0.3">
      <c r="P37028" s="1"/>
    </row>
    <row r="37029" spans="16:16" x14ac:dyDescent="0.3">
      <c r="P37029" s="1"/>
    </row>
    <row r="37030" spans="16:16" x14ac:dyDescent="0.3">
      <c r="P37030" s="1"/>
    </row>
    <row r="37031" spans="16:16" x14ac:dyDescent="0.3">
      <c r="P37031" s="1"/>
    </row>
    <row r="37032" spans="16:16" x14ac:dyDescent="0.3">
      <c r="P37032" s="1"/>
    </row>
    <row r="37033" spans="16:16" x14ac:dyDescent="0.3">
      <c r="P37033" s="1"/>
    </row>
    <row r="37034" spans="16:16" x14ac:dyDescent="0.3">
      <c r="P37034" s="1"/>
    </row>
    <row r="37035" spans="16:16" x14ac:dyDescent="0.3">
      <c r="P37035" s="1"/>
    </row>
    <row r="37036" spans="16:16" x14ac:dyDescent="0.3">
      <c r="P37036" s="1"/>
    </row>
    <row r="37037" spans="16:16" x14ac:dyDescent="0.3">
      <c r="P37037" s="1"/>
    </row>
    <row r="37038" spans="16:16" x14ac:dyDescent="0.3">
      <c r="P37038" s="1"/>
    </row>
    <row r="37039" spans="16:16" x14ac:dyDescent="0.3">
      <c r="P37039" s="1"/>
    </row>
    <row r="37040" spans="16:16" x14ac:dyDescent="0.3">
      <c r="P37040" s="1"/>
    </row>
    <row r="37041" spans="16:16" x14ac:dyDescent="0.3">
      <c r="P37041" s="1"/>
    </row>
    <row r="37042" spans="16:16" x14ac:dyDescent="0.3">
      <c r="P37042" s="1"/>
    </row>
    <row r="37043" spans="16:16" x14ac:dyDescent="0.3">
      <c r="P37043" s="1"/>
    </row>
    <row r="37044" spans="16:16" x14ac:dyDescent="0.3">
      <c r="P37044" s="1"/>
    </row>
    <row r="37045" spans="16:16" x14ac:dyDescent="0.3">
      <c r="P37045" s="1"/>
    </row>
    <row r="37046" spans="16:16" x14ac:dyDescent="0.3">
      <c r="P37046" s="1"/>
    </row>
    <row r="37047" spans="16:16" x14ac:dyDescent="0.3">
      <c r="P37047" s="1"/>
    </row>
    <row r="37048" spans="16:16" x14ac:dyDescent="0.3">
      <c r="P37048" s="1"/>
    </row>
    <row r="37049" spans="16:16" x14ac:dyDescent="0.3">
      <c r="P37049" s="1"/>
    </row>
    <row r="37050" spans="16:16" x14ac:dyDescent="0.3">
      <c r="P37050" s="1"/>
    </row>
    <row r="37051" spans="16:16" x14ac:dyDescent="0.3">
      <c r="P37051" s="1"/>
    </row>
    <row r="37052" spans="16:16" x14ac:dyDescent="0.3">
      <c r="P37052" s="1"/>
    </row>
    <row r="37053" spans="16:16" x14ac:dyDescent="0.3">
      <c r="P37053" s="1"/>
    </row>
    <row r="37054" spans="16:16" x14ac:dyDescent="0.3">
      <c r="P37054" s="1"/>
    </row>
    <row r="37055" spans="16:16" x14ac:dyDescent="0.3">
      <c r="P37055" s="1"/>
    </row>
    <row r="37056" spans="16:16" x14ac:dyDescent="0.3">
      <c r="P37056" s="1"/>
    </row>
    <row r="37057" spans="16:16" x14ac:dyDescent="0.3">
      <c r="P37057" s="1"/>
    </row>
    <row r="37058" spans="16:16" x14ac:dyDescent="0.3">
      <c r="P37058" s="1"/>
    </row>
    <row r="37059" spans="16:16" x14ac:dyDescent="0.3">
      <c r="P37059" s="1"/>
    </row>
    <row r="37060" spans="16:16" x14ac:dyDescent="0.3">
      <c r="P37060" s="1"/>
    </row>
    <row r="37061" spans="16:16" x14ac:dyDescent="0.3">
      <c r="P37061" s="1"/>
    </row>
    <row r="37062" spans="16:16" x14ac:dyDescent="0.3">
      <c r="P37062" s="1"/>
    </row>
    <row r="37063" spans="16:16" x14ac:dyDescent="0.3">
      <c r="P37063" s="1"/>
    </row>
    <row r="37064" spans="16:16" x14ac:dyDescent="0.3">
      <c r="P37064" s="1"/>
    </row>
    <row r="37065" spans="16:16" x14ac:dyDescent="0.3">
      <c r="P37065" s="1"/>
    </row>
    <row r="37066" spans="16:16" x14ac:dyDescent="0.3">
      <c r="P37066" s="1"/>
    </row>
    <row r="37067" spans="16:16" x14ac:dyDescent="0.3">
      <c r="P37067" s="1"/>
    </row>
    <row r="37068" spans="16:16" x14ac:dyDescent="0.3">
      <c r="P37068" s="1"/>
    </row>
    <row r="37069" spans="16:16" x14ac:dyDescent="0.3">
      <c r="P37069" s="1"/>
    </row>
    <row r="37070" spans="16:16" x14ac:dyDescent="0.3">
      <c r="P37070" s="1"/>
    </row>
    <row r="37071" spans="16:16" x14ac:dyDescent="0.3">
      <c r="P37071" s="1"/>
    </row>
    <row r="37072" spans="16:16" x14ac:dyDescent="0.3">
      <c r="P37072" s="1"/>
    </row>
    <row r="37073" spans="16:16" x14ac:dyDescent="0.3">
      <c r="P37073" s="1"/>
    </row>
    <row r="37074" spans="16:16" x14ac:dyDescent="0.3">
      <c r="P37074" s="1"/>
    </row>
    <row r="37075" spans="16:16" x14ac:dyDescent="0.3">
      <c r="P37075" s="1"/>
    </row>
    <row r="37076" spans="16:16" x14ac:dyDescent="0.3">
      <c r="P37076" s="1"/>
    </row>
    <row r="37077" spans="16:16" x14ac:dyDescent="0.3">
      <c r="P37077" s="1"/>
    </row>
    <row r="37078" spans="16:16" x14ac:dyDescent="0.3">
      <c r="P37078" s="1"/>
    </row>
    <row r="37079" spans="16:16" x14ac:dyDescent="0.3">
      <c r="P37079" s="1"/>
    </row>
    <row r="37080" spans="16:16" x14ac:dyDescent="0.3">
      <c r="P37080" s="1"/>
    </row>
    <row r="37081" spans="16:16" x14ac:dyDescent="0.3">
      <c r="P37081" s="1"/>
    </row>
    <row r="37082" spans="16:16" x14ac:dyDescent="0.3">
      <c r="P37082" s="1"/>
    </row>
    <row r="37083" spans="16:16" x14ac:dyDescent="0.3">
      <c r="P37083" s="1"/>
    </row>
    <row r="37084" spans="16:16" x14ac:dyDescent="0.3">
      <c r="P37084" s="1"/>
    </row>
    <row r="37085" spans="16:16" x14ac:dyDescent="0.3">
      <c r="P37085" s="1"/>
    </row>
    <row r="37086" spans="16:16" x14ac:dyDescent="0.3">
      <c r="P37086" s="1"/>
    </row>
    <row r="37087" spans="16:16" x14ac:dyDescent="0.3">
      <c r="P37087" s="1"/>
    </row>
    <row r="37088" spans="16:16" x14ac:dyDescent="0.3">
      <c r="P37088" s="1"/>
    </row>
    <row r="37089" spans="16:16" x14ac:dyDescent="0.3">
      <c r="P37089" s="1"/>
    </row>
    <row r="37090" spans="16:16" x14ac:dyDescent="0.3">
      <c r="P37090" s="1"/>
    </row>
    <row r="37091" spans="16:16" x14ac:dyDescent="0.3">
      <c r="P37091" s="1"/>
    </row>
    <row r="37092" spans="16:16" x14ac:dyDescent="0.3">
      <c r="P37092" s="1"/>
    </row>
    <row r="37093" spans="16:16" x14ac:dyDescent="0.3">
      <c r="P37093" s="1"/>
    </row>
    <row r="37094" spans="16:16" x14ac:dyDescent="0.3">
      <c r="P37094" s="1"/>
    </row>
    <row r="37095" spans="16:16" x14ac:dyDescent="0.3">
      <c r="P37095" s="1"/>
    </row>
    <row r="37096" spans="16:16" x14ac:dyDescent="0.3">
      <c r="P37096" s="1"/>
    </row>
    <row r="37097" spans="16:16" x14ac:dyDescent="0.3">
      <c r="P37097" s="1"/>
    </row>
    <row r="37098" spans="16:16" x14ac:dyDescent="0.3">
      <c r="P37098" s="1"/>
    </row>
    <row r="37099" spans="16:16" x14ac:dyDescent="0.3">
      <c r="P37099" s="1"/>
    </row>
    <row r="37100" spans="16:16" x14ac:dyDescent="0.3">
      <c r="P37100" s="1"/>
    </row>
    <row r="37101" spans="16:16" x14ac:dyDescent="0.3">
      <c r="P37101" s="1"/>
    </row>
    <row r="37102" spans="16:16" x14ac:dyDescent="0.3">
      <c r="P37102" s="1"/>
    </row>
    <row r="37103" spans="16:16" x14ac:dyDescent="0.3">
      <c r="P37103" s="1"/>
    </row>
    <row r="37104" spans="16:16" x14ac:dyDescent="0.3">
      <c r="P37104" s="1"/>
    </row>
    <row r="37105" spans="16:16" x14ac:dyDescent="0.3">
      <c r="P37105" s="1"/>
    </row>
    <row r="37106" spans="16:16" x14ac:dyDescent="0.3">
      <c r="P37106" s="1"/>
    </row>
    <row r="37107" spans="16:16" x14ac:dyDescent="0.3">
      <c r="P37107" s="1"/>
    </row>
    <row r="37108" spans="16:16" x14ac:dyDescent="0.3">
      <c r="P37108" s="1"/>
    </row>
    <row r="37109" spans="16:16" x14ac:dyDescent="0.3">
      <c r="P37109" s="1"/>
    </row>
    <row r="37110" spans="16:16" x14ac:dyDescent="0.3">
      <c r="P37110" s="1"/>
    </row>
    <row r="37111" spans="16:16" x14ac:dyDescent="0.3">
      <c r="P37111" s="1"/>
    </row>
    <row r="37112" spans="16:16" x14ac:dyDescent="0.3">
      <c r="P37112" s="1"/>
    </row>
    <row r="37113" spans="16:16" x14ac:dyDescent="0.3">
      <c r="P37113" s="1"/>
    </row>
    <row r="37114" spans="16:16" x14ac:dyDescent="0.3">
      <c r="P37114" s="1"/>
    </row>
    <row r="37115" spans="16:16" x14ac:dyDescent="0.3">
      <c r="P37115" s="1"/>
    </row>
    <row r="37116" spans="16:16" x14ac:dyDescent="0.3">
      <c r="P37116" s="1"/>
    </row>
    <row r="37117" spans="16:16" x14ac:dyDescent="0.3">
      <c r="P37117" s="1"/>
    </row>
    <row r="37118" spans="16:16" x14ac:dyDescent="0.3">
      <c r="P37118" s="1"/>
    </row>
    <row r="37119" spans="16:16" x14ac:dyDescent="0.3">
      <c r="P37119" s="1"/>
    </row>
    <row r="37120" spans="16:16" x14ac:dyDescent="0.3">
      <c r="P37120" s="1"/>
    </row>
    <row r="37121" spans="16:16" x14ac:dyDescent="0.3">
      <c r="P37121" s="1"/>
    </row>
    <row r="37122" spans="16:16" x14ac:dyDescent="0.3">
      <c r="P37122" s="1"/>
    </row>
    <row r="37123" spans="16:16" x14ac:dyDescent="0.3">
      <c r="P37123" s="1"/>
    </row>
    <row r="37124" spans="16:16" x14ac:dyDescent="0.3">
      <c r="P37124" s="1"/>
    </row>
    <row r="37125" spans="16:16" x14ac:dyDescent="0.3">
      <c r="P37125" s="1"/>
    </row>
    <row r="37126" spans="16:16" x14ac:dyDescent="0.3">
      <c r="P37126" s="1"/>
    </row>
    <row r="37127" spans="16:16" x14ac:dyDescent="0.3">
      <c r="P37127" s="1"/>
    </row>
    <row r="37128" spans="16:16" x14ac:dyDescent="0.3">
      <c r="P37128" s="1"/>
    </row>
    <row r="37129" spans="16:16" x14ac:dyDescent="0.3">
      <c r="P37129" s="1"/>
    </row>
    <row r="37130" spans="16:16" x14ac:dyDescent="0.3">
      <c r="P37130" s="1"/>
    </row>
    <row r="37131" spans="16:16" x14ac:dyDescent="0.3">
      <c r="P37131" s="1"/>
    </row>
    <row r="37132" spans="16:16" x14ac:dyDescent="0.3">
      <c r="P37132" s="1"/>
    </row>
    <row r="37133" spans="16:16" x14ac:dyDescent="0.3">
      <c r="P37133" s="1"/>
    </row>
    <row r="37134" spans="16:16" x14ac:dyDescent="0.3">
      <c r="P37134" s="1"/>
    </row>
    <row r="37135" spans="16:16" x14ac:dyDescent="0.3">
      <c r="P37135" s="1"/>
    </row>
    <row r="37136" spans="16:16" x14ac:dyDescent="0.3">
      <c r="P37136" s="1"/>
    </row>
    <row r="37137" spans="16:16" x14ac:dyDescent="0.3">
      <c r="P37137" s="1"/>
    </row>
    <row r="37138" spans="16:16" x14ac:dyDescent="0.3">
      <c r="P37138" s="1"/>
    </row>
    <row r="37139" spans="16:16" x14ac:dyDescent="0.3">
      <c r="P37139" s="1"/>
    </row>
    <row r="37140" spans="16:16" x14ac:dyDescent="0.3">
      <c r="P37140" s="1"/>
    </row>
    <row r="37141" spans="16:16" x14ac:dyDescent="0.3">
      <c r="P37141" s="1"/>
    </row>
    <row r="37142" spans="16:16" x14ac:dyDescent="0.3">
      <c r="P37142" s="1"/>
    </row>
    <row r="37143" spans="16:16" x14ac:dyDescent="0.3">
      <c r="P37143" s="1"/>
    </row>
    <row r="37144" spans="16:16" x14ac:dyDescent="0.3">
      <c r="P37144" s="1"/>
    </row>
    <row r="37145" spans="16:16" x14ac:dyDescent="0.3">
      <c r="P37145" s="1"/>
    </row>
    <row r="37146" spans="16:16" x14ac:dyDescent="0.3">
      <c r="P37146" s="1"/>
    </row>
    <row r="37147" spans="16:16" x14ac:dyDescent="0.3">
      <c r="P37147" s="1"/>
    </row>
    <row r="37148" spans="16:16" x14ac:dyDescent="0.3">
      <c r="P37148" s="1"/>
    </row>
    <row r="37149" spans="16:16" x14ac:dyDescent="0.3">
      <c r="P37149" s="1"/>
    </row>
    <row r="37150" spans="16:16" x14ac:dyDescent="0.3">
      <c r="P37150" s="1"/>
    </row>
    <row r="37151" spans="16:16" x14ac:dyDescent="0.3">
      <c r="P37151" s="1"/>
    </row>
    <row r="37152" spans="16:16" x14ac:dyDescent="0.3">
      <c r="P37152" s="1"/>
    </row>
    <row r="37153" spans="16:16" x14ac:dyDescent="0.3">
      <c r="P37153" s="1"/>
    </row>
    <row r="37154" spans="16:16" x14ac:dyDescent="0.3">
      <c r="P37154" s="1"/>
    </row>
    <row r="37155" spans="16:16" x14ac:dyDescent="0.3">
      <c r="P37155" s="1"/>
    </row>
    <row r="37156" spans="16:16" x14ac:dyDescent="0.3">
      <c r="P37156" s="1"/>
    </row>
    <row r="37157" spans="16:16" x14ac:dyDescent="0.3">
      <c r="P37157" s="1"/>
    </row>
    <row r="37158" spans="16:16" x14ac:dyDescent="0.3">
      <c r="P37158" s="1"/>
    </row>
    <row r="37159" spans="16:16" x14ac:dyDescent="0.3">
      <c r="P37159" s="1"/>
    </row>
    <row r="37160" spans="16:16" x14ac:dyDescent="0.3">
      <c r="P37160" s="1"/>
    </row>
    <row r="37161" spans="16:16" x14ac:dyDescent="0.3">
      <c r="P37161" s="1"/>
    </row>
    <row r="37162" spans="16:16" x14ac:dyDescent="0.3">
      <c r="P37162" s="1"/>
    </row>
    <row r="37163" spans="16:16" x14ac:dyDescent="0.3">
      <c r="P37163" s="1"/>
    </row>
    <row r="37164" spans="16:16" x14ac:dyDescent="0.3">
      <c r="P37164" s="1"/>
    </row>
    <row r="37165" spans="16:16" x14ac:dyDescent="0.3">
      <c r="P37165" s="1"/>
    </row>
    <row r="37166" spans="16:16" x14ac:dyDescent="0.3">
      <c r="P37166" s="1"/>
    </row>
    <row r="37167" spans="16:16" x14ac:dyDescent="0.3">
      <c r="P37167" s="1"/>
    </row>
    <row r="37168" spans="16:16" x14ac:dyDescent="0.3">
      <c r="P37168" s="1"/>
    </row>
    <row r="37169" spans="16:16" x14ac:dyDescent="0.3">
      <c r="P37169" s="1"/>
    </row>
    <row r="37170" spans="16:16" x14ac:dyDescent="0.3">
      <c r="P37170" s="1"/>
    </row>
    <row r="37171" spans="16:16" x14ac:dyDescent="0.3">
      <c r="P37171" s="1"/>
    </row>
    <row r="37172" spans="16:16" x14ac:dyDescent="0.3">
      <c r="P37172" s="1"/>
    </row>
    <row r="37173" spans="16:16" x14ac:dyDescent="0.3">
      <c r="P37173" s="1"/>
    </row>
    <row r="37174" spans="16:16" x14ac:dyDescent="0.3">
      <c r="P37174" s="1"/>
    </row>
    <row r="37175" spans="16:16" x14ac:dyDescent="0.3">
      <c r="P37175" s="1"/>
    </row>
    <row r="37176" spans="16:16" x14ac:dyDescent="0.3">
      <c r="P37176" s="1"/>
    </row>
    <row r="37177" spans="16:16" x14ac:dyDescent="0.3">
      <c r="P37177" s="1"/>
    </row>
    <row r="37178" spans="16:16" x14ac:dyDescent="0.3">
      <c r="P37178" s="1"/>
    </row>
    <row r="37179" spans="16:16" x14ac:dyDescent="0.3">
      <c r="P37179" s="1"/>
    </row>
    <row r="37180" spans="16:16" x14ac:dyDescent="0.3">
      <c r="P37180" s="1"/>
    </row>
    <row r="37181" spans="16:16" x14ac:dyDescent="0.3">
      <c r="P37181" s="1"/>
    </row>
    <row r="37182" spans="16:16" x14ac:dyDescent="0.3">
      <c r="P37182" s="1"/>
    </row>
    <row r="37183" spans="16:16" x14ac:dyDescent="0.3">
      <c r="P37183" s="1"/>
    </row>
    <row r="37184" spans="16:16" x14ac:dyDescent="0.3">
      <c r="P37184" s="1"/>
    </row>
    <row r="37185" spans="16:16" x14ac:dyDescent="0.3">
      <c r="P37185" s="1"/>
    </row>
    <row r="37186" spans="16:16" x14ac:dyDescent="0.3">
      <c r="P37186" s="1"/>
    </row>
    <row r="37187" spans="16:16" x14ac:dyDescent="0.3">
      <c r="P37187" s="1"/>
    </row>
    <row r="37188" spans="16:16" x14ac:dyDescent="0.3">
      <c r="P37188" s="1"/>
    </row>
    <row r="37189" spans="16:16" x14ac:dyDescent="0.3">
      <c r="P37189" s="1"/>
    </row>
    <row r="37190" spans="16:16" x14ac:dyDescent="0.3">
      <c r="P37190" s="1"/>
    </row>
    <row r="37191" spans="16:16" x14ac:dyDescent="0.3">
      <c r="P37191" s="1"/>
    </row>
    <row r="37192" spans="16:16" x14ac:dyDescent="0.3">
      <c r="P37192" s="1"/>
    </row>
    <row r="37193" spans="16:16" x14ac:dyDescent="0.3">
      <c r="P37193" s="1"/>
    </row>
    <row r="37194" spans="16:16" x14ac:dyDescent="0.3">
      <c r="P37194" s="1"/>
    </row>
    <row r="37195" spans="16:16" x14ac:dyDescent="0.3">
      <c r="P37195" s="1"/>
    </row>
    <row r="37196" spans="16:16" x14ac:dyDescent="0.3">
      <c r="P37196" s="1"/>
    </row>
    <row r="37197" spans="16:16" x14ac:dyDescent="0.3">
      <c r="P37197" s="1"/>
    </row>
    <row r="37198" spans="16:16" x14ac:dyDescent="0.3">
      <c r="P37198" s="1"/>
    </row>
    <row r="37199" spans="16:16" x14ac:dyDescent="0.3">
      <c r="P37199" s="1"/>
    </row>
    <row r="37200" spans="16:16" x14ac:dyDescent="0.3">
      <c r="P37200" s="1"/>
    </row>
    <row r="37201" spans="16:16" x14ac:dyDescent="0.3">
      <c r="P37201" s="1"/>
    </row>
    <row r="37202" spans="16:16" x14ac:dyDescent="0.3">
      <c r="P37202" s="1"/>
    </row>
    <row r="37203" spans="16:16" x14ac:dyDescent="0.3">
      <c r="P37203" s="1"/>
    </row>
    <row r="37204" spans="16:16" x14ac:dyDescent="0.3">
      <c r="P37204" s="1"/>
    </row>
    <row r="37205" spans="16:16" x14ac:dyDescent="0.3">
      <c r="P37205" s="1"/>
    </row>
    <row r="37206" spans="16:16" x14ac:dyDescent="0.3">
      <c r="P37206" s="1"/>
    </row>
    <row r="37207" spans="16:16" x14ac:dyDescent="0.3">
      <c r="P37207" s="1"/>
    </row>
    <row r="37208" spans="16:16" x14ac:dyDescent="0.3">
      <c r="P37208" s="1"/>
    </row>
    <row r="37209" spans="16:16" x14ac:dyDescent="0.3">
      <c r="P37209" s="1"/>
    </row>
    <row r="37210" spans="16:16" x14ac:dyDescent="0.3">
      <c r="P37210" s="1"/>
    </row>
    <row r="37211" spans="16:16" x14ac:dyDescent="0.3">
      <c r="P37211" s="1"/>
    </row>
    <row r="37212" spans="16:16" x14ac:dyDescent="0.3">
      <c r="P37212" s="1"/>
    </row>
    <row r="37213" spans="16:16" x14ac:dyDescent="0.3">
      <c r="P37213" s="1"/>
    </row>
    <row r="37214" spans="16:16" x14ac:dyDescent="0.3">
      <c r="P37214" s="1"/>
    </row>
    <row r="37215" spans="16:16" x14ac:dyDescent="0.3">
      <c r="P37215" s="1"/>
    </row>
    <row r="37216" spans="16:16" x14ac:dyDescent="0.3">
      <c r="P37216" s="1"/>
    </row>
    <row r="37217" spans="16:16" x14ac:dyDescent="0.3">
      <c r="P37217" s="1"/>
    </row>
    <row r="37218" spans="16:16" x14ac:dyDescent="0.3">
      <c r="P37218" s="1"/>
    </row>
    <row r="37219" spans="16:16" x14ac:dyDescent="0.3">
      <c r="P37219" s="1"/>
    </row>
    <row r="37220" spans="16:16" x14ac:dyDescent="0.3">
      <c r="P37220" s="1"/>
    </row>
    <row r="37221" spans="16:16" x14ac:dyDescent="0.3">
      <c r="P37221" s="1"/>
    </row>
    <row r="37222" spans="16:16" x14ac:dyDescent="0.3">
      <c r="P37222" s="1"/>
    </row>
    <row r="37223" spans="16:16" x14ac:dyDescent="0.3">
      <c r="P37223" s="1"/>
    </row>
    <row r="37224" spans="16:16" x14ac:dyDescent="0.3">
      <c r="P37224" s="1"/>
    </row>
    <row r="37225" spans="16:16" x14ac:dyDescent="0.3">
      <c r="P37225" s="1"/>
    </row>
    <row r="37226" spans="16:16" x14ac:dyDescent="0.3">
      <c r="P37226" s="1"/>
    </row>
    <row r="37227" spans="16:16" x14ac:dyDescent="0.3">
      <c r="P37227" s="1"/>
    </row>
    <row r="37228" spans="16:16" x14ac:dyDescent="0.3">
      <c r="P37228" s="1"/>
    </row>
    <row r="37229" spans="16:16" x14ac:dyDescent="0.3">
      <c r="P37229" s="1"/>
    </row>
    <row r="37230" spans="16:16" x14ac:dyDescent="0.3">
      <c r="P37230" s="1"/>
    </row>
    <row r="37231" spans="16:16" x14ac:dyDescent="0.3">
      <c r="P37231" s="1"/>
    </row>
    <row r="37232" spans="16:16" x14ac:dyDescent="0.3">
      <c r="P37232" s="1"/>
    </row>
    <row r="37233" spans="16:16" x14ac:dyDescent="0.3">
      <c r="P37233" s="1"/>
    </row>
    <row r="37234" spans="16:16" x14ac:dyDescent="0.3">
      <c r="P37234" s="1"/>
    </row>
    <row r="37235" spans="16:16" x14ac:dyDescent="0.3">
      <c r="P37235" s="1"/>
    </row>
    <row r="37236" spans="16:16" x14ac:dyDescent="0.3">
      <c r="P37236" s="1"/>
    </row>
    <row r="37237" spans="16:16" x14ac:dyDescent="0.3">
      <c r="P37237" s="1"/>
    </row>
    <row r="37238" spans="16:16" x14ac:dyDescent="0.3">
      <c r="P37238" s="1"/>
    </row>
    <row r="37239" spans="16:16" x14ac:dyDescent="0.3">
      <c r="P37239" s="1"/>
    </row>
    <row r="37240" spans="16:16" x14ac:dyDescent="0.3">
      <c r="P37240" s="1"/>
    </row>
    <row r="37241" spans="16:16" x14ac:dyDescent="0.3">
      <c r="P37241" s="1"/>
    </row>
    <row r="37242" spans="16:16" x14ac:dyDescent="0.3">
      <c r="P37242" s="1"/>
    </row>
    <row r="37243" spans="16:16" x14ac:dyDescent="0.3">
      <c r="P37243" s="1"/>
    </row>
    <row r="37244" spans="16:16" x14ac:dyDescent="0.3">
      <c r="P37244" s="1"/>
    </row>
    <row r="37245" spans="16:16" x14ac:dyDescent="0.3">
      <c r="P37245" s="1"/>
    </row>
    <row r="37246" spans="16:16" x14ac:dyDescent="0.3">
      <c r="P37246" s="1"/>
    </row>
    <row r="37247" spans="16:16" x14ac:dyDescent="0.3">
      <c r="P37247" s="1"/>
    </row>
    <row r="37248" spans="16:16" x14ac:dyDescent="0.3">
      <c r="P37248" s="1"/>
    </row>
    <row r="37249" spans="16:16" x14ac:dyDescent="0.3">
      <c r="P37249" s="1"/>
    </row>
    <row r="37250" spans="16:16" x14ac:dyDescent="0.3">
      <c r="P37250" s="1"/>
    </row>
    <row r="37251" spans="16:16" x14ac:dyDescent="0.3">
      <c r="P37251" s="1"/>
    </row>
    <row r="37252" spans="16:16" x14ac:dyDescent="0.3">
      <c r="P37252" s="1"/>
    </row>
    <row r="37253" spans="16:16" x14ac:dyDescent="0.3">
      <c r="P37253" s="1"/>
    </row>
    <row r="37254" spans="16:16" x14ac:dyDescent="0.3">
      <c r="P37254" s="1"/>
    </row>
    <row r="37255" spans="16:16" x14ac:dyDescent="0.3">
      <c r="P37255" s="1"/>
    </row>
    <row r="37256" spans="16:16" x14ac:dyDescent="0.3">
      <c r="P37256" s="1"/>
    </row>
    <row r="37257" spans="16:16" x14ac:dyDescent="0.3">
      <c r="P37257" s="1"/>
    </row>
    <row r="37258" spans="16:16" x14ac:dyDescent="0.3">
      <c r="P37258" s="1"/>
    </row>
    <row r="37259" spans="16:16" x14ac:dyDescent="0.3">
      <c r="P37259" s="1"/>
    </row>
    <row r="37260" spans="16:16" x14ac:dyDescent="0.3">
      <c r="P37260" s="1"/>
    </row>
    <row r="37261" spans="16:16" x14ac:dyDescent="0.3">
      <c r="P37261" s="1"/>
    </row>
    <row r="37262" spans="16:16" x14ac:dyDescent="0.3">
      <c r="P37262" s="1"/>
    </row>
    <row r="37263" spans="16:16" x14ac:dyDescent="0.3">
      <c r="P37263" s="1"/>
    </row>
    <row r="37264" spans="16:16" x14ac:dyDescent="0.3">
      <c r="P37264" s="1"/>
    </row>
    <row r="37265" spans="16:16" x14ac:dyDescent="0.3">
      <c r="P37265" s="1"/>
    </row>
    <row r="37266" spans="16:16" x14ac:dyDescent="0.3">
      <c r="P37266" s="1"/>
    </row>
    <row r="37267" spans="16:16" x14ac:dyDescent="0.3">
      <c r="P37267" s="1"/>
    </row>
    <row r="37268" spans="16:16" x14ac:dyDescent="0.3">
      <c r="P37268" s="1"/>
    </row>
    <row r="37269" spans="16:16" x14ac:dyDescent="0.3">
      <c r="P37269" s="1"/>
    </row>
    <row r="37270" spans="16:16" x14ac:dyDescent="0.3">
      <c r="P37270" s="1"/>
    </row>
    <row r="37271" spans="16:16" x14ac:dyDescent="0.3">
      <c r="P37271" s="1"/>
    </row>
    <row r="37272" spans="16:16" x14ac:dyDescent="0.3">
      <c r="P37272" s="1"/>
    </row>
    <row r="37273" spans="16:16" x14ac:dyDescent="0.3">
      <c r="P37273" s="1"/>
    </row>
    <row r="37274" spans="16:16" x14ac:dyDescent="0.3">
      <c r="P37274" s="1"/>
    </row>
    <row r="37275" spans="16:16" x14ac:dyDescent="0.3">
      <c r="P37275" s="1"/>
    </row>
    <row r="37276" spans="16:16" x14ac:dyDescent="0.3">
      <c r="P37276" s="1"/>
    </row>
    <row r="37277" spans="16:16" x14ac:dyDescent="0.3">
      <c r="P37277" s="1"/>
    </row>
    <row r="37278" spans="16:16" x14ac:dyDescent="0.3">
      <c r="P37278" s="1"/>
    </row>
    <row r="37279" spans="16:16" x14ac:dyDescent="0.3">
      <c r="P37279" s="1"/>
    </row>
    <row r="37280" spans="16:16" x14ac:dyDescent="0.3">
      <c r="P37280" s="1"/>
    </row>
    <row r="37281" spans="16:16" x14ac:dyDescent="0.3">
      <c r="P37281" s="1"/>
    </row>
    <row r="37282" spans="16:16" x14ac:dyDescent="0.3">
      <c r="P37282" s="1"/>
    </row>
    <row r="37283" spans="16:16" x14ac:dyDescent="0.3">
      <c r="P37283" s="1"/>
    </row>
    <row r="37284" spans="16:16" x14ac:dyDescent="0.3">
      <c r="P37284" s="1"/>
    </row>
    <row r="37285" spans="16:16" x14ac:dyDescent="0.3">
      <c r="P37285" s="1"/>
    </row>
    <row r="37286" spans="16:16" x14ac:dyDescent="0.3">
      <c r="P37286" s="1"/>
    </row>
    <row r="37287" spans="16:16" x14ac:dyDescent="0.3">
      <c r="P37287" s="1"/>
    </row>
    <row r="37288" spans="16:16" x14ac:dyDescent="0.3">
      <c r="P37288" s="1"/>
    </row>
    <row r="37289" spans="16:16" x14ac:dyDescent="0.3">
      <c r="P37289" s="1"/>
    </row>
    <row r="37290" spans="16:16" x14ac:dyDescent="0.3">
      <c r="P37290" s="1"/>
    </row>
    <row r="37291" spans="16:16" x14ac:dyDescent="0.3">
      <c r="P37291" s="1"/>
    </row>
    <row r="37292" spans="16:16" x14ac:dyDescent="0.3">
      <c r="P37292" s="1"/>
    </row>
    <row r="37293" spans="16:16" x14ac:dyDescent="0.3">
      <c r="P37293" s="1"/>
    </row>
    <row r="37294" spans="16:16" x14ac:dyDescent="0.3">
      <c r="P37294" s="1"/>
    </row>
    <row r="37295" spans="16:16" x14ac:dyDescent="0.3">
      <c r="P37295" s="1"/>
    </row>
    <row r="37296" spans="16:16" x14ac:dyDescent="0.3">
      <c r="P37296" s="1"/>
    </row>
    <row r="37297" spans="16:16" x14ac:dyDescent="0.3">
      <c r="P37297" s="1"/>
    </row>
    <row r="37298" spans="16:16" x14ac:dyDescent="0.3">
      <c r="P37298" s="1"/>
    </row>
    <row r="37299" spans="16:16" x14ac:dyDescent="0.3">
      <c r="P37299" s="1"/>
    </row>
    <row r="37300" spans="16:16" x14ac:dyDescent="0.3">
      <c r="P37300" s="1"/>
    </row>
    <row r="37301" spans="16:16" x14ac:dyDescent="0.3">
      <c r="P37301" s="1"/>
    </row>
    <row r="37302" spans="16:16" x14ac:dyDescent="0.3">
      <c r="P37302" s="1"/>
    </row>
    <row r="37303" spans="16:16" x14ac:dyDescent="0.3">
      <c r="P37303" s="1"/>
    </row>
    <row r="37304" spans="16:16" x14ac:dyDescent="0.3">
      <c r="P37304" s="1"/>
    </row>
    <row r="37305" spans="16:16" x14ac:dyDescent="0.3">
      <c r="P37305" s="1"/>
    </row>
    <row r="37306" spans="16:16" x14ac:dyDescent="0.3">
      <c r="P37306" s="1"/>
    </row>
    <row r="37307" spans="16:16" x14ac:dyDescent="0.3">
      <c r="P37307" s="1"/>
    </row>
    <row r="37308" spans="16:16" x14ac:dyDescent="0.3">
      <c r="P37308" s="1"/>
    </row>
    <row r="37309" spans="16:16" x14ac:dyDescent="0.3">
      <c r="P37309" s="1"/>
    </row>
    <row r="37310" spans="16:16" x14ac:dyDescent="0.3">
      <c r="P37310" s="1"/>
    </row>
    <row r="37311" spans="16:16" x14ac:dyDescent="0.3">
      <c r="P37311" s="1"/>
    </row>
    <row r="37312" spans="16:16" x14ac:dyDescent="0.3">
      <c r="P37312" s="1"/>
    </row>
    <row r="37313" spans="16:16" x14ac:dyDescent="0.3">
      <c r="P37313" s="1"/>
    </row>
    <row r="37314" spans="16:16" x14ac:dyDescent="0.3">
      <c r="P37314" s="1"/>
    </row>
    <row r="37315" spans="16:16" x14ac:dyDescent="0.3">
      <c r="P37315" s="1"/>
    </row>
    <row r="37316" spans="16:16" x14ac:dyDescent="0.3">
      <c r="P37316" s="1"/>
    </row>
    <row r="37317" spans="16:16" x14ac:dyDescent="0.3">
      <c r="P37317" s="1"/>
    </row>
    <row r="37318" spans="16:16" x14ac:dyDescent="0.3">
      <c r="P37318" s="1"/>
    </row>
    <row r="37319" spans="16:16" x14ac:dyDescent="0.3">
      <c r="P37319" s="1"/>
    </row>
    <row r="37320" spans="16:16" x14ac:dyDescent="0.3">
      <c r="P37320" s="1"/>
    </row>
    <row r="37321" spans="16:16" x14ac:dyDescent="0.3">
      <c r="P37321" s="1"/>
    </row>
    <row r="37322" spans="16:16" x14ac:dyDescent="0.3">
      <c r="P37322" s="1"/>
    </row>
    <row r="37323" spans="16:16" x14ac:dyDescent="0.3">
      <c r="P37323" s="1"/>
    </row>
    <row r="37324" spans="16:16" x14ac:dyDescent="0.3">
      <c r="P37324" s="1"/>
    </row>
    <row r="37325" spans="16:16" x14ac:dyDescent="0.3">
      <c r="P37325" s="1"/>
    </row>
    <row r="37326" spans="16:16" x14ac:dyDescent="0.3">
      <c r="P37326" s="1"/>
    </row>
    <row r="37327" spans="16:16" x14ac:dyDescent="0.3">
      <c r="P37327" s="1"/>
    </row>
    <row r="37328" spans="16:16" x14ac:dyDescent="0.3">
      <c r="P37328" s="1"/>
    </row>
    <row r="37329" spans="16:16" x14ac:dyDescent="0.3">
      <c r="P37329" s="1"/>
    </row>
    <row r="37330" spans="16:16" x14ac:dyDescent="0.3">
      <c r="P37330" s="1"/>
    </row>
    <row r="37331" spans="16:16" x14ac:dyDescent="0.3">
      <c r="P37331" s="1"/>
    </row>
    <row r="37332" spans="16:16" x14ac:dyDescent="0.3">
      <c r="P37332" s="1"/>
    </row>
    <row r="37333" spans="16:16" x14ac:dyDescent="0.3">
      <c r="P37333" s="1"/>
    </row>
    <row r="37334" spans="16:16" x14ac:dyDescent="0.3">
      <c r="P37334" s="1"/>
    </row>
    <row r="37335" spans="16:16" x14ac:dyDescent="0.3">
      <c r="P37335" s="1"/>
    </row>
    <row r="37336" spans="16:16" x14ac:dyDescent="0.3">
      <c r="P37336" s="1"/>
    </row>
    <row r="37337" spans="16:16" x14ac:dyDescent="0.3">
      <c r="P37337" s="1"/>
    </row>
    <row r="37338" spans="16:16" x14ac:dyDescent="0.3">
      <c r="P37338" s="1"/>
    </row>
    <row r="37339" spans="16:16" x14ac:dyDescent="0.3">
      <c r="P37339" s="1"/>
    </row>
    <row r="37340" spans="16:16" x14ac:dyDescent="0.3">
      <c r="P37340" s="1"/>
    </row>
    <row r="37341" spans="16:16" x14ac:dyDescent="0.3">
      <c r="P37341" s="1"/>
    </row>
    <row r="37342" spans="16:16" x14ac:dyDescent="0.3">
      <c r="P37342" s="1"/>
    </row>
    <row r="37343" spans="16:16" x14ac:dyDescent="0.3">
      <c r="P37343" s="1"/>
    </row>
    <row r="37344" spans="16:16" x14ac:dyDescent="0.3">
      <c r="P37344" s="1"/>
    </row>
    <row r="37345" spans="16:16" x14ac:dyDescent="0.3">
      <c r="P37345" s="1"/>
    </row>
    <row r="37346" spans="16:16" x14ac:dyDescent="0.3">
      <c r="P37346" s="1"/>
    </row>
    <row r="37347" spans="16:16" x14ac:dyDescent="0.3">
      <c r="P37347" s="1"/>
    </row>
    <row r="37348" spans="16:16" x14ac:dyDescent="0.3">
      <c r="P37348" s="1"/>
    </row>
    <row r="37349" spans="16:16" x14ac:dyDescent="0.3">
      <c r="P37349" s="1"/>
    </row>
    <row r="37350" spans="16:16" x14ac:dyDescent="0.3">
      <c r="P37350" s="1"/>
    </row>
    <row r="37351" spans="16:16" x14ac:dyDescent="0.3">
      <c r="P37351" s="1"/>
    </row>
    <row r="37352" spans="16:16" x14ac:dyDescent="0.3">
      <c r="P37352" s="1"/>
    </row>
    <row r="37353" spans="16:16" x14ac:dyDescent="0.3">
      <c r="P37353" s="1"/>
    </row>
    <row r="37354" spans="16:16" x14ac:dyDescent="0.3">
      <c r="P37354" s="1"/>
    </row>
    <row r="37355" spans="16:16" x14ac:dyDescent="0.3">
      <c r="P37355" s="1"/>
    </row>
    <row r="37356" spans="16:16" x14ac:dyDescent="0.3">
      <c r="P37356" s="1"/>
    </row>
    <row r="37357" spans="16:16" x14ac:dyDescent="0.3">
      <c r="P37357" s="1"/>
    </row>
    <row r="37358" spans="16:16" x14ac:dyDescent="0.3">
      <c r="P37358" s="1"/>
    </row>
    <row r="37359" spans="16:16" x14ac:dyDescent="0.3">
      <c r="P37359" s="1"/>
    </row>
    <row r="37360" spans="16:16" x14ac:dyDescent="0.3">
      <c r="P37360" s="1"/>
    </row>
    <row r="37361" spans="16:16" x14ac:dyDescent="0.3">
      <c r="P37361" s="1"/>
    </row>
    <row r="37362" spans="16:16" x14ac:dyDescent="0.3">
      <c r="P37362" s="1"/>
    </row>
    <row r="37363" spans="16:16" x14ac:dyDescent="0.3">
      <c r="P37363" s="1"/>
    </row>
    <row r="37364" spans="16:16" x14ac:dyDescent="0.3">
      <c r="P37364" s="1"/>
    </row>
    <row r="37365" spans="16:16" x14ac:dyDescent="0.3">
      <c r="P37365" s="1"/>
    </row>
    <row r="37366" spans="16:16" x14ac:dyDescent="0.3">
      <c r="P37366" s="1"/>
    </row>
    <row r="37367" spans="16:16" x14ac:dyDescent="0.3">
      <c r="P37367" s="1"/>
    </row>
    <row r="37368" spans="16:16" x14ac:dyDescent="0.3">
      <c r="P37368" s="1"/>
    </row>
    <row r="37369" spans="16:16" x14ac:dyDescent="0.3">
      <c r="P37369" s="1"/>
    </row>
    <row r="37370" spans="16:16" x14ac:dyDescent="0.3">
      <c r="P37370" s="1"/>
    </row>
    <row r="37371" spans="16:16" x14ac:dyDescent="0.3">
      <c r="P37371" s="1"/>
    </row>
    <row r="37372" spans="16:16" x14ac:dyDescent="0.3">
      <c r="P37372" s="1"/>
    </row>
    <row r="37373" spans="16:16" x14ac:dyDescent="0.3">
      <c r="P37373" s="1"/>
    </row>
    <row r="37374" spans="16:16" x14ac:dyDescent="0.3">
      <c r="P37374" s="1"/>
    </row>
    <row r="37375" spans="16:16" x14ac:dyDescent="0.3">
      <c r="P37375" s="1"/>
    </row>
    <row r="37376" spans="16:16" x14ac:dyDescent="0.3">
      <c r="P37376" s="1"/>
    </row>
    <row r="37377" spans="16:16" x14ac:dyDescent="0.3">
      <c r="P37377" s="1"/>
    </row>
    <row r="37378" spans="16:16" x14ac:dyDescent="0.3">
      <c r="P37378" s="1"/>
    </row>
    <row r="37379" spans="16:16" x14ac:dyDescent="0.3">
      <c r="P37379" s="1"/>
    </row>
    <row r="37380" spans="16:16" x14ac:dyDescent="0.3">
      <c r="P37380" s="1"/>
    </row>
    <row r="37381" spans="16:16" x14ac:dyDescent="0.3">
      <c r="P37381" s="1"/>
    </row>
    <row r="37382" spans="16:16" x14ac:dyDescent="0.3">
      <c r="P37382" s="1"/>
    </row>
    <row r="37383" spans="16:16" x14ac:dyDescent="0.3">
      <c r="P37383" s="1"/>
    </row>
    <row r="37384" spans="16:16" x14ac:dyDescent="0.3">
      <c r="P37384" s="1"/>
    </row>
    <row r="37385" spans="16:16" x14ac:dyDescent="0.3">
      <c r="P37385" s="1"/>
    </row>
    <row r="37386" spans="16:16" x14ac:dyDescent="0.3">
      <c r="P37386" s="1"/>
    </row>
    <row r="37387" spans="16:16" x14ac:dyDescent="0.3">
      <c r="P37387" s="1"/>
    </row>
    <row r="37388" spans="16:16" x14ac:dyDescent="0.3">
      <c r="P37388" s="1"/>
    </row>
    <row r="37389" spans="16:16" x14ac:dyDescent="0.3">
      <c r="P37389" s="1"/>
    </row>
    <row r="37390" spans="16:16" x14ac:dyDescent="0.3">
      <c r="P37390" s="1"/>
    </row>
    <row r="37391" spans="16:16" x14ac:dyDescent="0.3">
      <c r="P37391" s="1"/>
    </row>
    <row r="37392" spans="16:16" x14ac:dyDescent="0.3">
      <c r="P37392" s="1"/>
    </row>
    <row r="37393" spans="16:16" x14ac:dyDescent="0.3">
      <c r="P37393" s="1"/>
    </row>
    <row r="37394" spans="16:16" x14ac:dyDescent="0.3">
      <c r="P37394" s="1"/>
    </row>
    <row r="37395" spans="16:16" x14ac:dyDescent="0.3">
      <c r="P37395" s="1"/>
    </row>
    <row r="37396" spans="16:16" x14ac:dyDescent="0.3">
      <c r="P37396" s="1"/>
    </row>
    <row r="37397" spans="16:16" x14ac:dyDescent="0.3">
      <c r="P37397" s="1"/>
    </row>
    <row r="37398" spans="16:16" x14ac:dyDescent="0.3">
      <c r="P37398" s="1"/>
    </row>
    <row r="37399" spans="16:16" x14ac:dyDescent="0.3">
      <c r="P37399" s="1"/>
    </row>
    <row r="37400" spans="16:16" x14ac:dyDescent="0.3">
      <c r="P37400" s="1"/>
    </row>
    <row r="37401" spans="16:16" x14ac:dyDescent="0.3">
      <c r="P37401" s="1"/>
    </row>
    <row r="37402" spans="16:16" x14ac:dyDescent="0.3">
      <c r="P37402" s="1"/>
    </row>
    <row r="37403" spans="16:16" x14ac:dyDescent="0.3">
      <c r="P37403" s="1"/>
    </row>
    <row r="37404" spans="16:16" x14ac:dyDescent="0.3">
      <c r="P37404" s="1"/>
    </row>
    <row r="37405" spans="16:16" x14ac:dyDescent="0.3">
      <c r="P37405" s="1"/>
    </row>
    <row r="37406" spans="16:16" x14ac:dyDescent="0.3">
      <c r="P37406" s="1"/>
    </row>
    <row r="37407" spans="16:16" x14ac:dyDescent="0.3">
      <c r="P37407" s="1"/>
    </row>
    <row r="37408" spans="16:16" x14ac:dyDescent="0.3">
      <c r="P37408" s="1"/>
    </row>
    <row r="37409" spans="16:16" x14ac:dyDescent="0.3">
      <c r="P37409" s="1"/>
    </row>
    <row r="37410" spans="16:16" x14ac:dyDescent="0.3">
      <c r="P37410" s="1"/>
    </row>
    <row r="37411" spans="16:16" x14ac:dyDescent="0.3">
      <c r="P37411" s="1"/>
    </row>
    <row r="37412" spans="16:16" x14ac:dyDescent="0.3">
      <c r="P37412" s="1"/>
    </row>
    <row r="37413" spans="16:16" x14ac:dyDescent="0.3">
      <c r="P37413" s="1"/>
    </row>
    <row r="37414" spans="16:16" x14ac:dyDescent="0.3">
      <c r="P37414" s="1"/>
    </row>
    <row r="37415" spans="16:16" x14ac:dyDescent="0.3">
      <c r="P37415" s="1"/>
    </row>
    <row r="37416" spans="16:16" x14ac:dyDescent="0.3">
      <c r="P37416" s="1"/>
    </row>
    <row r="37417" spans="16:16" x14ac:dyDescent="0.3">
      <c r="P37417" s="1"/>
    </row>
    <row r="37418" spans="16:16" x14ac:dyDescent="0.3">
      <c r="P37418" s="1"/>
    </row>
    <row r="37419" spans="16:16" x14ac:dyDescent="0.3">
      <c r="P37419" s="1"/>
    </row>
    <row r="37420" spans="16:16" x14ac:dyDescent="0.3">
      <c r="P37420" s="1"/>
    </row>
    <row r="37421" spans="16:16" x14ac:dyDescent="0.3">
      <c r="P37421" s="1"/>
    </row>
    <row r="37422" spans="16:16" x14ac:dyDescent="0.3">
      <c r="P37422" s="1"/>
    </row>
    <row r="37423" spans="16:16" x14ac:dyDescent="0.3">
      <c r="P37423" s="1"/>
    </row>
    <row r="37424" spans="16:16" x14ac:dyDescent="0.3">
      <c r="P37424" s="1"/>
    </row>
    <row r="37425" spans="16:16" x14ac:dyDescent="0.3">
      <c r="P37425" s="1"/>
    </row>
    <row r="37426" spans="16:16" x14ac:dyDescent="0.3">
      <c r="P37426" s="1"/>
    </row>
    <row r="37427" spans="16:16" x14ac:dyDescent="0.3">
      <c r="P37427" s="1"/>
    </row>
    <row r="37428" spans="16:16" x14ac:dyDescent="0.3">
      <c r="P37428" s="1"/>
    </row>
    <row r="37429" spans="16:16" x14ac:dyDescent="0.3">
      <c r="P37429" s="1"/>
    </row>
    <row r="37430" spans="16:16" x14ac:dyDescent="0.3">
      <c r="P37430" s="1"/>
    </row>
    <row r="37431" spans="16:16" x14ac:dyDescent="0.3">
      <c r="P37431" s="1"/>
    </row>
    <row r="37432" spans="16:16" x14ac:dyDescent="0.3">
      <c r="P37432" s="1"/>
    </row>
    <row r="37433" spans="16:16" x14ac:dyDescent="0.3">
      <c r="P37433" s="1"/>
    </row>
    <row r="37434" spans="16:16" x14ac:dyDescent="0.3">
      <c r="P37434" s="1"/>
    </row>
    <row r="37435" spans="16:16" x14ac:dyDescent="0.3">
      <c r="P37435" s="1"/>
    </row>
    <row r="37436" spans="16:16" x14ac:dyDescent="0.3">
      <c r="P37436" s="1"/>
    </row>
    <row r="37437" spans="16:16" x14ac:dyDescent="0.3">
      <c r="P37437" s="1"/>
    </row>
    <row r="37438" spans="16:16" x14ac:dyDescent="0.3">
      <c r="P37438" s="1"/>
    </row>
    <row r="37439" spans="16:16" x14ac:dyDescent="0.3">
      <c r="P37439" s="1"/>
    </row>
    <row r="37440" spans="16:16" x14ac:dyDescent="0.3">
      <c r="P37440" s="1"/>
    </row>
    <row r="37441" spans="16:16" x14ac:dyDescent="0.3">
      <c r="P37441" s="1"/>
    </row>
    <row r="37442" spans="16:16" x14ac:dyDescent="0.3">
      <c r="P37442" s="1"/>
    </row>
    <row r="37443" spans="16:16" x14ac:dyDescent="0.3">
      <c r="P37443" s="1"/>
    </row>
    <row r="37444" spans="16:16" x14ac:dyDescent="0.3">
      <c r="P37444" s="1"/>
    </row>
    <row r="37445" spans="16:16" x14ac:dyDescent="0.3">
      <c r="P37445" s="1"/>
    </row>
    <row r="37446" spans="16:16" x14ac:dyDescent="0.3">
      <c r="P37446" s="1"/>
    </row>
    <row r="37447" spans="16:16" x14ac:dyDescent="0.3">
      <c r="P37447" s="1"/>
    </row>
    <row r="37448" spans="16:16" x14ac:dyDescent="0.3">
      <c r="P37448" s="1"/>
    </row>
    <row r="37449" spans="16:16" x14ac:dyDescent="0.3">
      <c r="P37449" s="1"/>
    </row>
    <row r="37450" spans="16:16" x14ac:dyDescent="0.3">
      <c r="P37450" s="1"/>
    </row>
    <row r="37451" spans="16:16" x14ac:dyDescent="0.3">
      <c r="P37451" s="1"/>
    </row>
    <row r="37452" spans="16:16" x14ac:dyDescent="0.3">
      <c r="P37452" s="1"/>
    </row>
    <row r="37453" spans="16:16" x14ac:dyDescent="0.3">
      <c r="P37453" s="1"/>
    </row>
    <row r="37454" spans="16:16" x14ac:dyDescent="0.3">
      <c r="P37454" s="1"/>
    </row>
    <row r="37455" spans="16:16" x14ac:dyDescent="0.3">
      <c r="P37455" s="1"/>
    </row>
    <row r="37456" spans="16:16" x14ac:dyDescent="0.3">
      <c r="P37456" s="1"/>
    </row>
    <row r="37457" spans="16:16" x14ac:dyDescent="0.3">
      <c r="P37457" s="1"/>
    </row>
    <row r="37458" spans="16:16" x14ac:dyDescent="0.3">
      <c r="P37458" s="1"/>
    </row>
    <row r="37459" spans="16:16" x14ac:dyDescent="0.3">
      <c r="P37459" s="1"/>
    </row>
    <row r="37460" spans="16:16" x14ac:dyDescent="0.3">
      <c r="P37460" s="1"/>
    </row>
    <row r="37461" spans="16:16" x14ac:dyDescent="0.3">
      <c r="P37461" s="1"/>
    </row>
    <row r="37462" spans="16:16" x14ac:dyDescent="0.3">
      <c r="P37462" s="1"/>
    </row>
    <row r="37463" spans="16:16" x14ac:dyDescent="0.3">
      <c r="P37463" s="1"/>
    </row>
    <row r="37464" spans="16:16" x14ac:dyDescent="0.3">
      <c r="P37464" s="1"/>
    </row>
    <row r="37465" spans="16:16" x14ac:dyDescent="0.3">
      <c r="P37465" s="1"/>
    </row>
    <row r="37466" spans="16:16" x14ac:dyDescent="0.3">
      <c r="P37466" s="1"/>
    </row>
    <row r="37467" spans="16:16" x14ac:dyDescent="0.3">
      <c r="P37467" s="1"/>
    </row>
    <row r="37468" spans="16:16" x14ac:dyDescent="0.3">
      <c r="P37468" s="1"/>
    </row>
    <row r="37469" spans="16:16" x14ac:dyDescent="0.3">
      <c r="P37469" s="1"/>
    </row>
    <row r="37470" spans="16:16" x14ac:dyDescent="0.3">
      <c r="P37470" s="1"/>
    </row>
    <row r="37471" spans="16:16" x14ac:dyDescent="0.3">
      <c r="P37471" s="1"/>
    </row>
    <row r="37472" spans="16:16" x14ac:dyDescent="0.3">
      <c r="P37472" s="1"/>
    </row>
    <row r="37473" spans="16:16" x14ac:dyDescent="0.3">
      <c r="P37473" s="1"/>
    </row>
    <row r="37474" spans="16:16" x14ac:dyDescent="0.3">
      <c r="P37474" s="1"/>
    </row>
    <row r="37475" spans="16:16" x14ac:dyDescent="0.3">
      <c r="P37475" s="1"/>
    </row>
    <row r="37476" spans="16:16" x14ac:dyDescent="0.3">
      <c r="P37476" s="1"/>
    </row>
    <row r="37477" spans="16:16" x14ac:dyDescent="0.3">
      <c r="P37477" s="1"/>
    </row>
    <row r="37478" spans="16:16" x14ac:dyDescent="0.3">
      <c r="P37478" s="1"/>
    </row>
    <row r="37479" spans="16:16" x14ac:dyDescent="0.3">
      <c r="P37479" s="1"/>
    </row>
    <row r="37480" spans="16:16" x14ac:dyDescent="0.3">
      <c r="P37480" s="1"/>
    </row>
    <row r="37481" spans="16:16" x14ac:dyDescent="0.3">
      <c r="P37481" s="1"/>
    </row>
    <row r="37482" spans="16:16" x14ac:dyDescent="0.3">
      <c r="P37482" s="1"/>
    </row>
    <row r="37483" spans="16:16" x14ac:dyDescent="0.3">
      <c r="P37483" s="1"/>
    </row>
    <row r="37484" spans="16:16" x14ac:dyDescent="0.3">
      <c r="P37484" s="1"/>
    </row>
    <row r="37485" spans="16:16" x14ac:dyDescent="0.3">
      <c r="P37485" s="1"/>
    </row>
    <row r="37486" spans="16:16" x14ac:dyDescent="0.3">
      <c r="P37486" s="1"/>
    </row>
    <row r="37487" spans="16:16" x14ac:dyDescent="0.3">
      <c r="P37487" s="1"/>
    </row>
    <row r="37488" spans="16:16" x14ac:dyDescent="0.3">
      <c r="P37488" s="1"/>
    </row>
    <row r="37489" spans="16:16" x14ac:dyDescent="0.3">
      <c r="P37489" s="1"/>
    </row>
    <row r="37490" spans="16:16" x14ac:dyDescent="0.3">
      <c r="P37490" s="1"/>
    </row>
    <row r="37491" spans="16:16" x14ac:dyDescent="0.3">
      <c r="P37491" s="1"/>
    </row>
    <row r="37492" spans="16:16" x14ac:dyDescent="0.3">
      <c r="P37492" s="1"/>
    </row>
    <row r="37493" spans="16:16" x14ac:dyDescent="0.3">
      <c r="P37493" s="1"/>
    </row>
    <row r="37494" spans="16:16" x14ac:dyDescent="0.3">
      <c r="P37494" s="1"/>
    </row>
    <row r="37495" spans="16:16" x14ac:dyDescent="0.3">
      <c r="P37495" s="1"/>
    </row>
    <row r="37496" spans="16:16" x14ac:dyDescent="0.3">
      <c r="P37496" s="1"/>
    </row>
    <row r="37497" spans="16:16" x14ac:dyDescent="0.3">
      <c r="P37497" s="1"/>
    </row>
    <row r="37498" spans="16:16" x14ac:dyDescent="0.3">
      <c r="P37498" s="1"/>
    </row>
    <row r="37499" spans="16:16" x14ac:dyDescent="0.3">
      <c r="P37499" s="1"/>
    </row>
    <row r="37500" spans="16:16" x14ac:dyDescent="0.3">
      <c r="P37500" s="1"/>
    </row>
    <row r="37501" spans="16:16" x14ac:dyDescent="0.3">
      <c r="P37501" s="1"/>
    </row>
    <row r="37502" spans="16:16" x14ac:dyDescent="0.3">
      <c r="P37502" s="1"/>
    </row>
    <row r="37503" spans="16:16" x14ac:dyDescent="0.3">
      <c r="P37503" s="1"/>
    </row>
    <row r="37504" spans="16:16" x14ac:dyDescent="0.3">
      <c r="P37504" s="1"/>
    </row>
    <row r="37505" spans="16:16" x14ac:dyDescent="0.3">
      <c r="P37505" s="1"/>
    </row>
    <row r="37506" spans="16:16" x14ac:dyDescent="0.3">
      <c r="P37506" s="1"/>
    </row>
    <row r="37507" spans="16:16" x14ac:dyDescent="0.3">
      <c r="P37507" s="1"/>
    </row>
    <row r="37508" spans="16:16" x14ac:dyDescent="0.3">
      <c r="P37508" s="1"/>
    </row>
    <row r="37509" spans="16:16" x14ac:dyDescent="0.3">
      <c r="P37509" s="1"/>
    </row>
    <row r="37510" spans="16:16" x14ac:dyDescent="0.3">
      <c r="P37510" s="1"/>
    </row>
    <row r="37511" spans="16:16" x14ac:dyDescent="0.3">
      <c r="P37511" s="1"/>
    </row>
    <row r="37512" spans="16:16" x14ac:dyDescent="0.3">
      <c r="P37512" s="1"/>
    </row>
    <row r="37513" spans="16:16" x14ac:dyDescent="0.3">
      <c r="P37513" s="1"/>
    </row>
    <row r="37514" spans="16:16" x14ac:dyDescent="0.3">
      <c r="P37514" s="1"/>
    </row>
    <row r="37515" spans="16:16" x14ac:dyDescent="0.3">
      <c r="P37515" s="1"/>
    </row>
    <row r="37516" spans="16:16" x14ac:dyDescent="0.3">
      <c r="P37516" s="1"/>
    </row>
    <row r="37517" spans="16:16" x14ac:dyDescent="0.3">
      <c r="P37517" s="1"/>
    </row>
    <row r="37518" spans="16:16" x14ac:dyDescent="0.3">
      <c r="P37518" s="1"/>
    </row>
    <row r="37519" spans="16:16" x14ac:dyDescent="0.3">
      <c r="P37519" s="1"/>
    </row>
    <row r="37520" spans="16:16" x14ac:dyDescent="0.3">
      <c r="P37520" s="1"/>
    </row>
    <row r="37521" spans="16:16" x14ac:dyDescent="0.3">
      <c r="P37521" s="1"/>
    </row>
    <row r="37522" spans="16:16" x14ac:dyDescent="0.3">
      <c r="P37522" s="1"/>
    </row>
    <row r="37523" spans="16:16" x14ac:dyDescent="0.3">
      <c r="P37523" s="1"/>
    </row>
    <row r="37524" spans="16:16" x14ac:dyDescent="0.3">
      <c r="P37524" s="1"/>
    </row>
    <row r="37525" spans="16:16" x14ac:dyDescent="0.3">
      <c r="P37525" s="1"/>
    </row>
    <row r="37526" spans="16:16" x14ac:dyDescent="0.3">
      <c r="P37526" s="1"/>
    </row>
    <row r="37527" spans="16:16" x14ac:dyDescent="0.3">
      <c r="P37527" s="1"/>
    </row>
    <row r="37528" spans="16:16" x14ac:dyDescent="0.3">
      <c r="P37528" s="1"/>
    </row>
    <row r="37529" spans="16:16" x14ac:dyDescent="0.3">
      <c r="P37529" s="1"/>
    </row>
    <row r="37530" spans="16:16" x14ac:dyDescent="0.3">
      <c r="P37530" s="1"/>
    </row>
    <row r="37531" spans="16:16" x14ac:dyDescent="0.3">
      <c r="P37531" s="1"/>
    </row>
    <row r="37532" spans="16:16" x14ac:dyDescent="0.3">
      <c r="P37532" s="1"/>
    </row>
    <row r="37533" spans="16:16" x14ac:dyDescent="0.3">
      <c r="P37533" s="1"/>
    </row>
    <row r="37534" spans="16:16" x14ac:dyDescent="0.3">
      <c r="P37534" s="1"/>
    </row>
    <row r="37535" spans="16:16" x14ac:dyDescent="0.3">
      <c r="P37535" s="1"/>
    </row>
    <row r="37536" spans="16:16" x14ac:dyDescent="0.3">
      <c r="P37536" s="1"/>
    </row>
    <row r="37537" spans="16:16" x14ac:dyDescent="0.3">
      <c r="P37537" s="1"/>
    </row>
    <row r="37538" spans="16:16" x14ac:dyDescent="0.3">
      <c r="P37538" s="1"/>
    </row>
    <row r="37539" spans="16:16" x14ac:dyDescent="0.3">
      <c r="P37539" s="1"/>
    </row>
    <row r="37540" spans="16:16" x14ac:dyDescent="0.3">
      <c r="P37540" s="1"/>
    </row>
    <row r="37541" spans="16:16" x14ac:dyDescent="0.3">
      <c r="P37541" s="1"/>
    </row>
    <row r="37542" spans="16:16" x14ac:dyDescent="0.3">
      <c r="P37542" s="1"/>
    </row>
    <row r="37543" spans="16:16" x14ac:dyDescent="0.3">
      <c r="P37543" s="1"/>
    </row>
    <row r="37544" spans="16:16" x14ac:dyDescent="0.3">
      <c r="P37544" s="1"/>
    </row>
    <row r="37545" spans="16:16" x14ac:dyDescent="0.3">
      <c r="P37545" s="1"/>
    </row>
    <row r="37546" spans="16:16" x14ac:dyDescent="0.3">
      <c r="P37546" s="1"/>
    </row>
    <row r="37547" spans="16:16" x14ac:dyDescent="0.3">
      <c r="P37547" s="1"/>
    </row>
    <row r="37548" spans="16:16" x14ac:dyDescent="0.3">
      <c r="P37548" s="1"/>
    </row>
    <row r="37549" spans="16:16" x14ac:dyDescent="0.3">
      <c r="P37549" s="1"/>
    </row>
    <row r="37550" spans="16:16" x14ac:dyDescent="0.3">
      <c r="P37550" s="1"/>
    </row>
    <row r="37551" spans="16:16" x14ac:dyDescent="0.3">
      <c r="P37551" s="1"/>
    </row>
    <row r="37552" spans="16:16" x14ac:dyDescent="0.3">
      <c r="P37552" s="1"/>
    </row>
    <row r="37553" spans="16:16" x14ac:dyDescent="0.3">
      <c r="P37553" s="1"/>
    </row>
    <row r="37554" spans="16:16" x14ac:dyDescent="0.3">
      <c r="P37554" s="1"/>
    </row>
    <row r="37555" spans="16:16" x14ac:dyDescent="0.3">
      <c r="P37555" s="1"/>
    </row>
    <row r="37556" spans="16:16" x14ac:dyDescent="0.3">
      <c r="P37556" s="1"/>
    </row>
    <row r="37557" spans="16:16" x14ac:dyDescent="0.3">
      <c r="P37557" s="1"/>
    </row>
    <row r="37558" spans="16:16" x14ac:dyDescent="0.3">
      <c r="P37558" s="1"/>
    </row>
    <row r="37559" spans="16:16" x14ac:dyDescent="0.3">
      <c r="P37559" s="1"/>
    </row>
    <row r="37560" spans="16:16" x14ac:dyDescent="0.3">
      <c r="P37560" s="1"/>
    </row>
    <row r="37561" spans="16:16" x14ac:dyDescent="0.3">
      <c r="P37561" s="1"/>
    </row>
    <row r="37562" spans="16:16" x14ac:dyDescent="0.3">
      <c r="P37562" s="1"/>
    </row>
    <row r="37563" spans="16:16" x14ac:dyDescent="0.3">
      <c r="P37563" s="1"/>
    </row>
    <row r="37564" spans="16:16" x14ac:dyDescent="0.3">
      <c r="P37564" s="1"/>
    </row>
    <row r="37565" spans="16:16" x14ac:dyDescent="0.3">
      <c r="P37565" s="1"/>
    </row>
    <row r="37566" spans="16:16" x14ac:dyDescent="0.3">
      <c r="P37566" s="1"/>
    </row>
    <row r="37567" spans="16:16" x14ac:dyDescent="0.3">
      <c r="P37567" s="1"/>
    </row>
    <row r="37568" spans="16:16" x14ac:dyDescent="0.3">
      <c r="P37568" s="1"/>
    </row>
    <row r="37569" spans="16:16" x14ac:dyDescent="0.3">
      <c r="P37569" s="1"/>
    </row>
    <row r="37570" spans="16:16" x14ac:dyDescent="0.3">
      <c r="P37570" s="1"/>
    </row>
    <row r="37571" spans="16:16" x14ac:dyDescent="0.3">
      <c r="P37571" s="1"/>
    </row>
    <row r="37572" spans="16:16" x14ac:dyDescent="0.3">
      <c r="P37572" s="1"/>
    </row>
    <row r="37573" spans="16:16" x14ac:dyDescent="0.3">
      <c r="P37573" s="1"/>
    </row>
    <row r="37574" spans="16:16" x14ac:dyDescent="0.3">
      <c r="P37574" s="1"/>
    </row>
    <row r="37575" spans="16:16" x14ac:dyDescent="0.3">
      <c r="P37575" s="1"/>
    </row>
    <row r="37576" spans="16:16" x14ac:dyDescent="0.3">
      <c r="P37576" s="1"/>
    </row>
    <row r="37577" spans="16:16" x14ac:dyDescent="0.3">
      <c r="P37577" s="1"/>
    </row>
    <row r="37578" spans="16:16" x14ac:dyDescent="0.3">
      <c r="P37578" s="1"/>
    </row>
    <row r="37579" spans="16:16" x14ac:dyDescent="0.3">
      <c r="P37579" s="1"/>
    </row>
    <row r="37580" spans="16:16" x14ac:dyDescent="0.3">
      <c r="P37580" s="1"/>
    </row>
    <row r="37581" spans="16:16" x14ac:dyDescent="0.3">
      <c r="P37581" s="1"/>
    </row>
    <row r="37582" spans="16:16" x14ac:dyDescent="0.3">
      <c r="P37582" s="1"/>
    </row>
    <row r="37583" spans="16:16" x14ac:dyDescent="0.3">
      <c r="P37583" s="1"/>
    </row>
    <row r="37584" spans="16:16" x14ac:dyDescent="0.3">
      <c r="P37584" s="1"/>
    </row>
    <row r="37585" spans="16:16" x14ac:dyDescent="0.3">
      <c r="P37585" s="1"/>
    </row>
    <row r="37586" spans="16:16" x14ac:dyDescent="0.3">
      <c r="P37586" s="1"/>
    </row>
    <row r="37587" spans="16:16" x14ac:dyDescent="0.3">
      <c r="P37587" s="1"/>
    </row>
    <row r="37588" spans="16:16" x14ac:dyDescent="0.3">
      <c r="P37588" s="1"/>
    </row>
    <row r="37589" spans="16:16" x14ac:dyDescent="0.3">
      <c r="P37589" s="1"/>
    </row>
    <row r="37590" spans="16:16" x14ac:dyDescent="0.3">
      <c r="P37590" s="1"/>
    </row>
    <row r="37591" spans="16:16" x14ac:dyDescent="0.3">
      <c r="P37591" s="1"/>
    </row>
    <row r="37592" spans="16:16" x14ac:dyDescent="0.3">
      <c r="P37592" s="1"/>
    </row>
    <row r="37593" spans="16:16" x14ac:dyDescent="0.3">
      <c r="P37593" s="1"/>
    </row>
    <row r="37594" spans="16:16" x14ac:dyDescent="0.3">
      <c r="P37594" s="1"/>
    </row>
    <row r="37595" spans="16:16" x14ac:dyDescent="0.3">
      <c r="P37595" s="1"/>
    </row>
    <row r="37596" spans="16:16" x14ac:dyDescent="0.3">
      <c r="P37596" s="1"/>
    </row>
    <row r="37597" spans="16:16" x14ac:dyDescent="0.3">
      <c r="P37597" s="1"/>
    </row>
    <row r="37598" spans="16:16" x14ac:dyDescent="0.3">
      <c r="P37598" s="1"/>
    </row>
    <row r="37599" spans="16:16" x14ac:dyDescent="0.3">
      <c r="P37599" s="1"/>
    </row>
    <row r="37600" spans="16:16" x14ac:dyDescent="0.3">
      <c r="P37600" s="1"/>
    </row>
    <row r="37601" spans="16:16" x14ac:dyDescent="0.3">
      <c r="P37601" s="1"/>
    </row>
    <row r="37602" spans="16:16" x14ac:dyDescent="0.3">
      <c r="P37602" s="1"/>
    </row>
    <row r="37603" spans="16:16" x14ac:dyDescent="0.3">
      <c r="P37603" s="1"/>
    </row>
    <row r="37604" spans="16:16" x14ac:dyDescent="0.3">
      <c r="P37604" s="1"/>
    </row>
    <row r="37605" spans="16:16" x14ac:dyDescent="0.3">
      <c r="P37605" s="1"/>
    </row>
    <row r="37606" spans="16:16" x14ac:dyDescent="0.3">
      <c r="P37606" s="1"/>
    </row>
    <row r="37607" spans="16:16" x14ac:dyDescent="0.3">
      <c r="P37607" s="1"/>
    </row>
    <row r="37608" spans="16:16" x14ac:dyDescent="0.3">
      <c r="P37608" s="1"/>
    </row>
    <row r="37609" spans="16:16" x14ac:dyDescent="0.3">
      <c r="P37609" s="1"/>
    </row>
    <row r="37610" spans="16:16" x14ac:dyDescent="0.3">
      <c r="P37610" s="1"/>
    </row>
    <row r="37611" spans="16:16" x14ac:dyDescent="0.3">
      <c r="P37611" s="1"/>
    </row>
    <row r="37612" spans="16:16" x14ac:dyDescent="0.3">
      <c r="P37612" s="1"/>
    </row>
    <row r="37613" spans="16:16" x14ac:dyDescent="0.3">
      <c r="P37613" s="1"/>
    </row>
    <row r="37614" spans="16:16" x14ac:dyDescent="0.3">
      <c r="P37614" s="1"/>
    </row>
    <row r="37615" spans="16:16" x14ac:dyDescent="0.3">
      <c r="P37615" s="1"/>
    </row>
    <row r="37616" spans="16:16" x14ac:dyDescent="0.3">
      <c r="P37616" s="1"/>
    </row>
    <row r="37617" spans="16:16" x14ac:dyDescent="0.3">
      <c r="P37617" s="1"/>
    </row>
    <row r="37618" spans="16:16" x14ac:dyDescent="0.3">
      <c r="P37618" s="1"/>
    </row>
    <row r="37619" spans="16:16" x14ac:dyDescent="0.3">
      <c r="P37619" s="1"/>
    </row>
    <row r="37620" spans="16:16" x14ac:dyDescent="0.3">
      <c r="P37620" s="1"/>
    </row>
    <row r="37621" spans="16:16" x14ac:dyDescent="0.3">
      <c r="P37621" s="1"/>
    </row>
    <row r="37622" spans="16:16" x14ac:dyDescent="0.3">
      <c r="P37622" s="1"/>
    </row>
    <row r="37623" spans="16:16" x14ac:dyDescent="0.3">
      <c r="P37623" s="1"/>
    </row>
    <row r="37624" spans="16:16" x14ac:dyDescent="0.3">
      <c r="P37624" s="1"/>
    </row>
    <row r="37625" spans="16:16" x14ac:dyDescent="0.3">
      <c r="P37625" s="1"/>
    </row>
    <row r="37626" spans="16:16" x14ac:dyDescent="0.3">
      <c r="P37626" s="1"/>
    </row>
    <row r="37627" spans="16:16" x14ac:dyDescent="0.3">
      <c r="P37627" s="1"/>
    </row>
    <row r="37628" spans="16:16" x14ac:dyDescent="0.3">
      <c r="P37628" s="1"/>
    </row>
    <row r="37629" spans="16:16" x14ac:dyDescent="0.3">
      <c r="P37629" s="1"/>
    </row>
    <row r="37630" spans="16:16" x14ac:dyDescent="0.3">
      <c r="P37630" s="1"/>
    </row>
    <row r="37631" spans="16:16" x14ac:dyDescent="0.3">
      <c r="P37631" s="1"/>
    </row>
    <row r="37632" spans="16:16" x14ac:dyDescent="0.3">
      <c r="P37632" s="1"/>
    </row>
    <row r="37633" spans="16:16" x14ac:dyDescent="0.3">
      <c r="P37633" s="1"/>
    </row>
    <row r="37634" spans="16:16" x14ac:dyDescent="0.3">
      <c r="P37634" s="1"/>
    </row>
    <row r="37635" spans="16:16" x14ac:dyDescent="0.3">
      <c r="P37635" s="1"/>
    </row>
    <row r="37636" spans="16:16" x14ac:dyDescent="0.3">
      <c r="P37636" s="1"/>
    </row>
    <row r="37637" spans="16:16" x14ac:dyDescent="0.3">
      <c r="P37637" s="1"/>
    </row>
    <row r="37638" spans="16:16" x14ac:dyDescent="0.3">
      <c r="P37638" s="1"/>
    </row>
    <row r="37639" spans="16:16" x14ac:dyDescent="0.3">
      <c r="P37639" s="1"/>
    </row>
    <row r="37640" spans="16:16" x14ac:dyDescent="0.3">
      <c r="P37640" s="1"/>
    </row>
    <row r="37641" spans="16:16" x14ac:dyDescent="0.3">
      <c r="P37641" s="1"/>
    </row>
    <row r="37642" spans="16:16" x14ac:dyDescent="0.3">
      <c r="P37642" s="1"/>
    </row>
    <row r="37643" spans="16:16" x14ac:dyDescent="0.3">
      <c r="P37643" s="1"/>
    </row>
    <row r="37644" spans="16:16" x14ac:dyDescent="0.3">
      <c r="P37644" s="1"/>
    </row>
    <row r="37645" spans="16:16" x14ac:dyDescent="0.3">
      <c r="P37645" s="1"/>
    </row>
    <row r="37646" spans="16:16" x14ac:dyDescent="0.3">
      <c r="P37646" s="1"/>
    </row>
    <row r="37647" spans="16:16" x14ac:dyDescent="0.3">
      <c r="P37647" s="1"/>
    </row>
    <row r="37648" spans="16:16" x14ac:dyDescent="0.3">
      <c r="P37648" s="1"/>
    </row>
    <row r="37649" spans="16:16" x14ac:dyDescent="0.3">
      <c r="P37649" s="1"/>
    </row>
    <row r="37650" spans="16:16" x14ac:dyDescent="0.3">
      <c r="P37650" s="1"/>
    </row>
    <row r="37651" spans="16:16" x14ac:dyDescent="0.3">
      <c r="P37651" s="1"/>
    </row>
    <row r="37652" spans="16:16" x14ac:dyDescent="0.3">
      <c r="P37652" s="1"/>
    </row>
    <row r="37653" spans="16:16" x14ac:dyDescent="0.3">
      <c r="P37653" s="1"/>
    </row>
    <row r="37654" spans="16:16" x14ac:dyDescent="0.3">
      <c r="P37654" s="1"/>
    </row>
    <row r="37655" spans="16:16" x14ac:dyDescent="0.3">
      <c r="P37655" s="1"/>
    </row>
    <row r="37656" spans="16:16" x14ac:dyDescent="0.3">
      <c r="P37656" s="1"/>
    </row>
    <row r="37657" spans="16:16" x14ac:dyDescent="0.3">
      <c r="P37657" s="1"/>
    </row>
    <row r="37658" spans="16:16" x14ac:dyDescent="0.3">
      <c r="P37658" s="1"/>
    </row>
    <row r="37659" spans="16:16" x14ac:dyDescent="0.3">
      <c r="P37659" s="1"/>
    </row>
    <row r="37660" spans="16:16" x14ac:dyDescent="0.3">
      <c r="P37660" s="1"/>
    </row>
    <row r="37661" spans="16:16" x14ac:dyDescent="0.3">
      <c r="P37661" s="1"/>
    </row>
    <row r="37662" spans="16:16" x14ac:dyDescent="0.3">
      <c r="P37662" s="1"/>
    </row>
    <row r="37663" spans="16:16" x14ac:dyDescent="0.3">
      <c r="P37663" s="1"/>
    </row>
    <row r="37664" spans="16:16" x14ac:dyDescent="0.3">
      <c r="P37664" s="1"/>
    </row>
    <row r="37665" spans="16:16" x14ac:dyDescent="0.3">
      <c r="P37665" s="1"/>
    </row>
    <row r="37666" spans="16:16" x14ac:dyDescent="0.3">
      <c r="P37666" s="1"/>
    </row>
    <row r="37667" spans="16:16" x14ac:dyDescent="0.3">
      <c r="P37667" s="1"/>
    </row>
    <row r="37668" spans="16:16" x14ac:dyDescent="0.3">
      <c r="P37668" s="1"/>
    </row>
    <row r="37669" spans="16:16" x14ac:dyDescent="0.3">
      <c r="P37669" s="1"/>
    </row>
    <row r="37670" spans="16:16" x14ac:dyDescent="0.3">
      <c r="P37670" s="1"/>
    </row>
    <row r="37671" spans="16:16" x14ac:dyDescent="0.3">
      <c r="P37671" s="1"/>
    </row>
    <row r="37672" spans="16:16" x14ac:dyDescent="0.3">
      <c r="P37672" s="1"/>
    </row>
    <row r="37673" spans="16:16" x14ac:dyDescent="0.3">
      <c r="P37673" s="1"/>
    </row>
    <row r="37674" spans="16:16" x14ac:dyDescent="0.3">
      <c r="P37674" s="1"/>
    </row>
    <row r="37675" spans="16:16" x14ac:dyDescent="0.3">
      <c r="P37675" s="1"/>
    </row>
    <row r="37676" spans="16:16" x14ac:dyDescent="0.3">
      <c r="P37676" s="1"/>
    </row>
    <row r="37677" spans="16:16" x14ac:dyDescent="0.3">
      <c r="P37677" s="1"/>
    </row>
    <row r="37678" spans="16:16" x14ac:dyDescent="0.3">
      <c r="P37678" s="1"/>
    </row>
    <row r="37679" spans="16:16" x14ac:dyDescent="0.3">
      <c r="P37679" s="1"/>
    </row>
    <row r="37680" spans="16:16" x14ac:dyDescent="0.3">
      <c r="P37680" s="1"/>
    </row>
    <row r="37681" spans="16:16" x14ac:dyDescent="0.3">
      <c r="P37681" s="1"/>
    </row>
    <row r="37682" spans="16:16" x14ac:dyDescent="0.3">
      <c r="P37682" s="1"/>
    </row>
    <row r="37683" spans="16:16" x14ac:dyDescent="0.3">
      <c r="P37683" s="1"/>
    </row>
    <row r="37684" spans="16:16" x14ac:dyDescent="0.3">
      <c r="P37684" s="1"/>
    </row>
    <row r="37685" spans="16:16" x14ac:dyDescent="0.3">
      <c r="P37685" s="1"/>
    </row>
    <row r="37686" spans="16:16" x14ac:dyDescent="0.3">
      <c r="P37686" s="1"/>
    </row>
    <row r="37687" spans="16:16" x14ac:dyDescent="0.3">
      <c r="P37687" s="1"/>
    </row>
    <row r="37688" spans="16:16" x14ac:dyDescent="0.3">
      <c r="P37688" s="1"/>
    </row>
    <row r="37689" spans="16:16" x14ac:dyDescent="0.3">
      <c r="P37689" s="1"/>
    </row>
    <row r="37690" spans="16:16" x14ac:dyDescent="0.3">
      <c r="P37690" s="1"/>
    </row>
    <row r="37691" spans="16:16" x14ac:dyDescent="0.3">
      <c r="P37691" s="1"/>
    </row>
    <row r="37692" spans="16:16" x14ac:dyDescent="0.3">
      <c r="P37692" s="1"/>
    </row>
    <row r="37693" spans="16:16" x14ac:dyDescent="0.3">
      <c r="P37693" s="1"/>
    </row>
    <row r="37694" spans="16:16" x14ac:dyDescent="0.3">
      <c r="P37694" s="1"/>
    </row>
    <row r="37695" spans="16:16" x14ac:dyDescent="0.3">
      <c r="P37695" s="1"/>
    </row>
    <row r="37696" spans="16:16" x14ac:dyDescent="0.3">
      <c r="P37696" s="1"/>
    </row>
    <row r="37697" spans="16:16" x14ac:dyDescent="0.3">
      <c r="P37697" s="1"/>
    </row>
    <row r="37698" spans="16:16" x14ac:dyDescent="0.3">
      <c r="P37698" s="1"/>
    </row>
    <row r="37699" spans="16:16" x14ac:dyDescent="0.3">
      <c r="P37699" s="1"/>
    </row>
    <row r="37700" spans="16:16" x14ac:dyDescent="0.3">
      <c r="P37700" s="1"/>
    </row>
    <row r="37701" spans="16:16" x14ac:dyDescent="0.3">
      <c r="P37701" s="1"/>
    </row>
    <row r="37702" spans="16:16" x14ac:dyDescent="0.3">
      <c r="P37702" s="1"/>
    </row>
    <row r="37703" spans="16:16" x14ac:dyDescent="0.3">
      <c r="P37703" s="1"/>
    </row>
    <row r="37704" spans="16:16" x14ac:dyDescent="0.3">
      <c r="P37704" s="1"/>
    </row>
    <row r="37705" spans="16:16" x14ac:dyDescent="0.3">
      <c r="P37705" s="1"/>
    </row>
    <row r="37706" spans="16:16" x14ac:dyDescent="0.3">
      <c r="P37706" s="1"/>
    </row>
    <row r="37707" spans="16:16" x14ac:dyDescent="0.3">
      <c r="P37707" s="1"/>
    </row>
    <row r="37708" spans="16:16" x14ac:dyDescent="0.3">
      <c r="P37708" s="1"/>
    </row>
    <row r="37709" spans="16:16" x14ac:dyDescent="0.3">
      <c r="P37709" s="1"/>
    </row>
    <row r="37710" spans="16:16" x14ac:dyDescent="0.3">
      <c r="P37710" s="1"/>
    </row>
    <row r="37711" spans="16:16" x14ac:dyDescent="0.3">
      <c r="P37711" s="1"/>
    </row>
    <row r="37712" spans="16:16" x14ac:dyDescent="0.3">
      <c r="P37712" s="1"/>
    </row>
    <row r="37713" spans="16:16" x14ac:dyDescent="0.3">
      <c r="P37713" s="1"/>
    </row>
    <row r="37714" spans="16:16" x14ac:dyDescent="0.3">
      <c r="P37714" s="1"/>
    </row>
    <row r="37715" spans="16:16" x14ac:dyDescent="0.3">
      <c r="P37715" s="1"/>
    </row>
    <row r="37716" spans="16:16" x14ac:dyDescent="0.3">
      <c r="P37716" s="1"/>
    </row>
    <row r="37717" spans="16:16" x14ac:dyDescent="0.3">
      <c r="P37717" s="1"/>
    </row>
    <row r="37718" spans="16:16" x14ac:dyDescent="0.3">
      <c r="P37718" s="1"/>
    </row>
    <row r="37719" spans="16:16" x14ac:dyDescent="0.3">
      <c r="P37719" s="1"/>
    </row>
    <row r="37720" spans="16:16" x14ac:dyDescent="0.3">
      <c r="P37720" s="1"/>
    </row>
    <row r="37721" spans="16:16" x14ac:dyDescent="0.3">
      <c r="P37721" s="1"/>
    </row>
    <row r="37722" spans="16:16" x14ac:dyDescent="0.3">
      <c r="P37722" s="1"/>
    </row>
    <row r="37723" spans="16:16" x14ac:dyDescent="0.3">
      <c r="P37723" s="1"/>
    </row>
    <row r="37724" spans="16:16" x14ac:dyDescent="0.3">
      <c r="P37724" s="1"/>
    </row>
    <row r="37725" spans="16:16" x14ac:dyDescent="0.3">
      <c r="P37725" s="1"/>
    </row>
    <row r="37726" spans="16:16" x14ac:dyDescent="0.3">
      <c r="P37726" s="1"/>
    </row>
    <row r="37727" spans="16:16" x14ac:dyDescent="0.3">
      <c r="P37727" s="1"/>
    </row>
    <row r="37728" spans="16:16" x14ac:dyDescent="0.3">
      <c r="P37728" s="1"/>
    </row>
    <row r="37729" spans="16:16" x14ac:dyDescent="0.3">
      <c r="P37729" s="1"/>
    </row>
    <row r="37730" spans="16:16" x14ac:dyDescent="0.3">
      <c r="P37730" s="1"/>
    </row>
    <row r="37731" spans="16:16" x14ac:dyDescent="0.3">
      <c r="P37731" s="1"/>
    </row>
    <row r="37732" spans="16:16" x14ac:dyDescent="0.3">
      <c r="P37732" s="1"/>
    </row>
    <row r="37733" spans="16:16" x14ac:dyDescent="0.3">
      <c r="P37733" s="1"/>
    </row>
    <row r="37734" spans="16:16" x14ac:dyDescent="0.3">
      <c r="P37734" s="1"/>
    </row>
    <row r="37735" spans="16:16" x14ac:dyDescent="0.3">
      <c r="P37735" s="1"/>
    </row>
    <row r="37736" spans="16:16" x14ac:dyDescent="0.3">
      <c r="P37736" s="1"/>
    </row>
    <row r="37737" spans="16:16" x14ac:dyDescent="0.3">
      <c r="P37737" s="1"/>
    </row>
    <row r="37738" spans="16:16" x14ac:dyDescent="0.3">
      <c r="P37738" s="1"/>
    </row>
    <row r="37739" spans="16:16" x14ac:dyDescent="0.3">
      <c r="P37739" s="1"/>
    </row>
    <row r="37740" spans="16:16" x14ac:dyDescent="0.3">
      <c r="P37740" s="1"/>
    </row>
    <row r="37741" spans="16:16" x14ac:dyDescent="0.3">
      <c r="P37741" s="1"/>
    </row>
    <row r="37742" spans="16:16" x14ac:dyDescent="0.3">
      <c r="P37742" s="1"/>
    </row>
    <row r="37743" spans="16:16" x14ac:dyDescent="0.3">
      <c r="P37743" s="1"/>
    </row>
    <row r="37744" spans="16:16" x14ac:dyDescent="0.3">
      <c r="P37744" s="1"/>
    </row>
    <row r="37745" spans="16:16" x14ac:dyDescent="0.3">
      <c r="P37745" s="1"/>
    </row>
    <row r="37746" spans="16:16" x14ac:dyDescent="0.3">
      <c r="P37746" s="1"/>
    </row>
    <row r="37747" spans="16:16" x14ac:dyDescent="0.3">
      <c r="P37747" s="1"/>
    </row>
    <row r="37748" spans="16:16" x14ac:dyDescent="0.3">
      <c r="P37748" s="1"/>
    </row>
    <row r="37749" spans="16:16" x14ac:dyDescent="0.3">
      <c r="P37749" s="1"/>
    </row>
    <row r="37750" spans="16:16" x14ac:dyDescent="0.3">
      <c r="P37750" s="1"/>
    </row>
    <row r="37751" spans="16:16" x14ac:dyDescent="0.3">
      <c r="P37751" s="1"/>
    </row>
    <row r="37752" spans="16:16" x14ac:dyDescent="0.3">
      <c r="P37752" s="1"/>
    </row>
    <row r="37753" spans="16:16" x14ac:dyDescent="0.3">
      <c r="P37753" s="1"/>
    </row>
    <row r="37754" spans="16:16" x14ac:dyDescent="0.3">
      <c r="P37754" s="1"/>
    </row>
    <row r="37755" spans="16:16" x14ac:dyDescent="0.3">
      <c r="P37755" s="1"/>
    </row>
    <row r="37756" spans="16:16" x14ac:dyDescent="0.3">
      <c r="P37756" s="1"/>
    </row>
    <row r="37757" spans="16:16" x14ac:dyDescent="0.3">
      <c r="P37757" s="1"/>
    </row>
    <row r="37758" spans="16:16" x14ac:dyDescent="0.3">
      <c r="P37758" s="1"/>
    </row>
    <row r="37759" spans="16:16" x14ac:dyDescent="0.3">
      <c r="P37759" s="1"/>
    </row>
    <row r="37760" spans="16:16" x14ac:dyDescent="0.3">
      <c r="P37760" s="1"/>
    </row>
    <row r="37761" spans="16:16" x14ac:dyDescent="0.3">
      <c r="P37761" s="1"/>
    </row>
    <row r="37762" spans="16:16" x14ac:dyDescent="0.3">
      <c r="P37762" s="1"/>
    </row>
    <row r="37763" spans="16:16" x14ac:dyDescent="0.3">
      <c r="P37763" s="1"/>
    </row>
    <row r="37764" spans="16:16" x14ac:dyDescent="0.3">
      <c r="P37764" s="1"/>
    </row>
    <row r="37765" spans="16:16" x14ac:dyDescent="0.3">
      <c r="P37765" s="1"/>
    </row>
    <row r="37766" spans="16:16" x14ac:dyDescent="0.3">
      <c r="P37766" s="1"/>
    </row>
    <row r="37767" spans="16:16" x14ac:dyDescent="0.3">
      <c r="P37767" s="1"/>
    </row>
    <row r="37768" spans="16:16" x14ac:dyDescent="0.3">
      <c r="P37768" s="1"/>
    </row>
    <row r="37769" spans="16:16" x14ac:dyDescent="0.3">
      <c r="P37769" s="1"/>
    </row>
    <row r="37770" spans="16:16" x14ac:dyDescent="0.3">
      <c r="P37770" s="1"/>
    </row>
    <row r="37771" spans="16:16" x14ac:dyDescent="0.3">
      <c r="P37771" s="1"/>
    </row>
    <row r="37772" spans="16:16" x14ac:dyDescent="0.3">
      <c r="P37772" s="1"/>
    </row>
    <row r="37773" spans="16:16" x14ac:dyDescent="0.3">
      <c r="P37773" s="1"/>
    </row>
    <row r="37774" spans="16:16" x14ac:dyDescent="0.3">
      <c r="P37774" s="1"/>
    </row>
    <row r="37775" spans="16:16" x14ac:dyDescent="0.3">
      <c r="P37775" s="1"/>
    </row>
    <row r="37776" spans="16:16" x14ac:dyDescent="0.3">
      <c r="P37776" s="1"/>
    </row>
    <row r="37777" spans="16:16" x14ac:dyDescent="0.3">
      <c r="P37777" s="1"/>
    </row>
    <row r="37778" spans="16:16" x14ac:dyDescent="0.3">
      <c r="P37778" s="1"/>
    </row>
    <row r="37779" spans="16:16" x14ac:dyDescent="0.3">
      <c r="P37779" s="1"/>
    </row>
    <row r="37780" spans="16:16" x14ac:dyDescent="0.3">
      <c r="P37780" s="1"/>
    </row>
    <row r="37781" spans="16:16" x14ac:dyDescent="0.3">
      <c r="P37781" s="1"/>
    </row>
    <row r="37782" spans="16:16" x14ac:dyDescent="0.3">
      <c r="P37782" s="1"/>
    </row>
    <row r="37783" spans="16:16" x14ac:dyDescent="0.3">
      <c r="P37783" s="1"/>
    </row>
    <row r="37784" spans="16:16" x14ac:dyDescent="0.3">
      <c r="P37784" s="1"/>
    </row>
    <row r="37785" spans="16:16" x14ac:dyDescent="0.3">
      <c r="P37785" s="1"/>
    </row>
    <row r="37786" spans="16:16" x14ac:dyDescent="0.3">
      <c r="P37786" s="1"/>
    </row>
    <row r="37787" spans="16:16" x14ac:dyDescent="0.3">
      <c r="P37787" s="1"/>
    </row>
    <row r="37788" spans="16:16" x14ac:dyDescent="0.3">
      <c r="P37788" s="1"/>
    </row>
    <row r="37789" spans="16:16" x14ac:dyDescent="0.3">
      <c r="P37789" s="1"/>
    </row>
    <row r="37790" spans="16:16" x14ac:dyDescent="0.3">
      <c r="P37790" s="1"/>
    </row>
    <row r="37791" spans="16:16" x14ac:dyDescent="0.3">
      <c r="P37791" s="1"/>
    </row>
    <row r="37792" spans="16:16" x14ac:dyDescent="0.3">
      <c r="P37792" s="1"/>
    </row>
    <row r="37793" spans="16:16" x14ac:dyDescent="0.3">
      <c r="P37793" s="1"/>
    </row>
    <row r="37794" spans="16:16" x14ac:dyDescent="0.3">
      <c r="P37794" s="1"/>
    </row>
    <row r="37795" spans="16:16" x14ac:dyDescent="0.3">
      <c r="P37795" s="1"/>
    </row>
    <row r="37796" spans="16:16" x14ac:dyDescent="0.3">
      <c r="P37796" s="1"/>
    </row>
    <row r="37797" spans="16:16" x14ac:dyDescent="0.3">
      <c r="P37797" s="1"/>
    </row>
    <row r="37798" spans="16:16" x14ac:dyDescent="0.3">
      <c r="P37798" s="1"/>
    </row>
    <row r="37799" spans="16:16" x14ac:dyDescent="0.3">
      <c r="P37799" s="1"/>
    </row>
    <row r="37800" spans="16:16" x14ac:dyDescent="0.3">
      <c r="P37800" s="1"/>
    </row>
    <row r="37801" spans="16:16" x14ac:dyDescent="0.3">
      <c r="P37801" s="1"/>
    </row>
    <row r="37802" spans="16:16" x14ac:dyDescent="0.3">
      <c r="P37802" s="1"/>
    </row>
    <row r="37803" spans="16:16" x14ac:dyDescent="0.3">
      <c r="P37803" s="1"/>
    </row>
    <row r="37804" spans="16:16" x14ac:dyDescent="0.3">
      <c r="P37804" s="1"/>
    </row>
    <row r="37805" spans="16:16" x14ac:dyDescent="0.3">
      <c r="P37805" s="1"/>
    </row>
    <row r="37806" spans="16:16" x14ac:dyDescent="0.3">
      <c r="P37806" s="1"/>
    </row>
    <row r="37807" spans="16:16" x14ac:dyDescent="0.3">
      <c r="P37807" s="1"/>
    </row>
    <row r="37808" spans="16:16" x14ac:dyDescent="0.3">
      <c r="P37808" s="1"/>
    </row>
    <row r="37809" spans="16:16" x14ac:dyDescent="0.3">
      <c r="P37809" s="1"/>
    </row>
    <row r="37810" spans="16:16" x14ac:dyDescent="0.3">
      <c r="P37810" s="1"/>
    </row>
    <row r="37811" spans="16:16" x14ac:dyDescent="0.3">
      <c r="P37811" s="1"/>
    </row>
    <row r="37812" spans="16:16" x14ac:dyDescent="0.3">
      <c r="P37812" s="1"/>
    </row>
    <row r="37813" spans="16:16" x14ac:dyDescent="0.3">
      <c r="P37813" s="1"/>
    </row>
    <row r="37814" spans="16:16" x14ac:dyDescent="0.3">
      <c r="P37814" s="1"/>
    </row>
    <row r="37815" spans="16:16" x14ac:dyDescent="0.3">
      <c r="P37815" s="1"/>
    </row>
    <row r="37816" spans="16:16" x14ac:dyDescent="0.3">
      <c r="P37816" s="1"/>
    </row>
    <row r="37817" spans="16:16" x14ac:dyDescent="0.3">
      <c r="P37817" s="1"/>
    </row>
    <row r="37818" spans="16:16" x14ac:dyDescent="0.3">
      <c r="P37818" s="1"/>
    </row>
    <row r="37819" spans="16:16" x14ac:dyDescent="0.3">
      <c r="P37819" s="1"/>
    </row>
    <row r="37820" spans="16:16" x14ac:dyDescent="0.3">
      <c r="P37820" s="1"/>
    </row>
    <row r="37821" spans="16:16" x14ac:dyDescent="0.3">
      <c r="P37821" s="1"/>
    </row>
    <row r="37822" spans="16:16" x14ac:dyDescent="0.3">
      <c r="P37822" s="1"/>
    </row>
    <row r="37823" spans="16:16" x14ac:dyDescent="0.3">
      <c r="P37823" s="1"/>
    </row>
    <row r="37824" spans="16:16" x14ac:dyDescent="0.3">
      <c r="P37824" s="1"/>
    </row>
    <row r="37825" spans="16:16" x14ac:dyDescent="0.3">
      <c r="P37825" s="1"/>
    </row>
    <row r="37826" spans="16:16" x14ac:dyDescent="0.3">
      <c r="P37826" s="1"/>
    </row>
    <row r="37827" spans="16:16" x14ac:dyDescent="0.3">
      <c r="P37827" s="1"/>
    </row>
    <row r="37828" spans="16:16" x14ac:dyDescent="0.3">
      <c r="P37828" s="1"/>
    </row>
    <row r="37829" spans="16:16" x14ac:dyDescent="0.3">
      <c r="P37829" s="1"/>
    </row>
    <row r="37830" spans="16:16" x14ac:dyDescent="0.3">
      <c r="P37830" s="1"/>
    </row>
    <row r="37831" spans="16:16" x14ac:dyDescent="0.3">
      <c r="P37831" s="1"/>
    </row>
    <row r="37832" spans="16:16" x14ac:dyDescent="0.3">
      <c r="P37832" s="1"/>
    </row>
    <row r="37833" spans="16:16" x14ac:dyDescent="0.3">
      <c r="P37833" s="1"/>
    </row>
    <row r="37834" spans="16:16" x14ac:dyDescent="0.3">
      <c r="P37834" s="1"/>
    </row>
    <row r="37835" spans="16:16" x14ac:dyDescent="0.3">
      <c r="P37835" s="1"/>
    </row>
    <row r="37836" spans="16:16" x14ac:dyDescent="0.3">
      <c r="P37836" s="1"/>
    </row>
    <row r="37837" spans="16:16" x14ac:dyDescent="0.3">
      <c r="P37837" s="1"/>
    </row>
    <row r="37838" spans="16:16" x14ac:dyDescent="0.3">
      <c r="P37838" s="1"/>
    </row>
    <row r="37839" spans="16:16" x14ac:dyDescent="0.3">
      <c r="P37839" s="1"/>
    </row>
    <row r="37840" spans="16:16" x14ac:dyDescent="0.3">
      <c r="P37840" s="1"/>
    </row>
    <row r="37841" spans="16:16" x14ac:dyDescent="0.3">
      <c r="P37841" s="1"/>
    </row>
    <row r="37842" spans="16:16" x14ac:dyDescent="0.3">
      <c r="P37842" s="1"/>
    </row>
    <row r="37843" spans="16:16" x14ac:dyDescent="0.3">
      <c r="P37843" s="1"/>
    </row>
    <row r="37844" spans="16:16" x14ac:dyDescent="0.3">
      <c r="P37844" s="1"/>
    </row>
    <row r="37845" spans="16:16" x14ac:dyDescent="0.3">
      <c r="P37845" s="1"/>
    </row>
    <row r="37846" spans="16:16" x14ac:dyDescent="0.3">
      <c r="P37846" s="1"/>
    </row>
    <row r="37847" spans="16:16" x14ac:dyDescent="0.3">
      <c r="P37847" s="1"/>
    </row>
    <row r="37848" spans="16:16" x14ac:dyDescent="0.3">
      <c r="P37848" s="1"/>
    </row>
    <row r="37849" spans="16:16" x14ac:dyDescent="0.3">
      <c r="P37849" s="1"/>
    </row>
    <row r="37850" spans="16:16" x14ac:dyDescent="0.3">
      <c r="P37850" s="1"/>
    </row>
    <row r="37851" spans="16:16" x14ac:dyDescent="0.3">
      <c r="P37851" s="1"/>
    </row>
    <row r="37852" spans="16:16" x14ac:dyDescent="0.3">
      <c r="P37852" s="1"/>
    </row>
    <row r="37853" spans="16:16" x14ac:dyDescent="0.3">
      <c r="P37853" s="1"/>
    </row>
    <row r="37854" spans="16:16" x14ac:dyDescent="0.3">
      <c r="P37854" s="1"/>
    </row>
    <row r="37855" spans="16:16" x14ac:dyDescent="0.3">
      <c r="P37855" s="1"/>
    </row>
    <row r="37856" spans="16:16" x14ac:dyDescent="0.3">
      <c r="P37856" s="1"/>
    </row>
    <row r="37857" spans="16:16" x14ac:dyDescent="0.3">
      <c r="P37857" s="1"/>
    </row>
    <row r="37858" spans="16:16" x14ac:dyDescent="0.3">
      <c r="P37858" s="1"/>
    </row>
    <row r="37859" spans="16:16" x14ac:dyDescent="0.3">
      <c r="P37859" s="1"/>
    </row>
    <row r="37860" spans="16:16" x14ac:dyDescent="0.3">
      <c r="P37860" s="1"/>
    </row>
    <row r="37861" spans="16:16" x14ac:dyDescent="0.3">
      <c r="P37861" s="1"/>
    </row>
    <row r="37862" spans="16:16" x14ac:dyDescent="0.3">
      <c r="P37862" s="1"/>
    </row>
    <row r="37863" spans="16:16" x14ac:dyDescent="0.3">
      <c r="P37863" s="1"/>
    </row>
    <row r="37864" spans="16:16" x14ac:dyDescent="0.3">
      <c r="P37864" s="1"/>
    </row>
    <row r="37865" spans="16:16" x14ac:dyDescent="0.3">
      <c r="P37865" s="1"/>
    </row>
    <row r="37866" spans="16:16" x14ac:dyDescent="0.3">
      <c r="P37866" s="1"/>
    </row>
    <row r="37867" spans="16:16" x14ac:dyDescent="0.3">
      <c r="P37867" s="1"/>
    </row>
    <row r="37868" spans="16:16" x14ac:dyDescent="0.3">
      <c r="P37868" s="1"/>
    </row>
    <row r="37869" spans="16:16" x14ac:dyDescent="0.3">
      <c r="P37869" s="1"/>
    </row>
    <row r="37870" spans="16:16" x14ac:dyDescent="0.3">
      <c r="P37870" s="1"/>
    </row>
    <row r="37871" spans="16:16" x14ac:dyDescent="0.3">
      <c r="P37871" s="1"/>
    </row>
    <row r="37872" spans="16:16" x14ac:dyDescent="0.3">
      <c r="P37872" s="1"/>
    </row>
    <row r="37873" spans="16:16" x14ac:dyDescent="0.3">
      <c r="P37873" s="1"/>
    </row>
    <row r="37874" spans="16:16" x14ac:dyDescent="0.3">
      <c r="P37874" s="1"/>
    </row>
    <row r="37875" spans="16:16" x14ac:dyDescent="0.3">
      <c r="P37875" s="1"/>
    </row>
    <row r="37876" spans="16:16" x14ac:dyDescent="0.3">
      <c r="P37876" s="1"/>
    </row>
    <row r="37877" spans="16:16" x14ac:dyDescent="0.3">
      <c r="P37877" s="1"/>
    </row>
    <row r="37878" spans="16:16" x14ac:dyDescent="0.3">
      <c r="P37878" s="1"/>
    </row>
    <row r="37879" spans="16:16" x14ac:dyDescent="0.3">
      <c r="P37879" s="1"/>
    </row>
    <row r="37880" spans="16:16" x14ac:dyDescent="0.3">
      <c r="P37880" s="1"/>
    </row>
    <row r="37881" spans="16:16" x14ac:dyDescent="0.3">
      <c r="P37881" s="1"/>
    </row>
    <row r="37882" spans="16:16" x14ac:dyDescent="0.3">
      <c r="P37882" s="1"/>
    </row>
    <row r="37883" spans="16:16" x14ac:dyDescent="0.3">
      <c r="P37883" s="1"/>
    </row>
    <row r="37884" spans="16:16" x14ac:dyDescent="0.3">
      <c r="P37884" s="1"/>
    </row>
    <row r="37885" spans="16:16" x14ac:dyDescent="0.3">
      <c r="P37885" s="1"/>
    </row>
    <row r="37886" spans="16:16" x14ac:dyDescent="0.3">
      <c r="P37886" s="1"/>
    </row>
    <row r="37887" spans="16:16" x14ac:dyDescent="0.3">
      <c r="P37887" s="1"/>
    </row>
    <row r="37888" spans="16:16" x14ac:dyDescent="0.3">
      <c r="P37888" s="1"/>
    </row>
    <row r="37889" spans="16:16" x14ac:dyDescent="0.3">
      <c r="P37889" s="1"/>
    </row>
    <row r="37890" spans="16:16" x14ac:dyDescent="0.3">
      <c r="P37890" s="1"/>
    </row>
    <row r="37891" spans="16:16" x14ac:dyDescent="0.3">
      <c r="P37891" s="1"/>
    </row>
    <row r="37892" spans="16:16" x14ac:dyDescent="0.3">
      <c r="P37892" s="1"/>
    </row>
    <row r="37893" spans="16:16" x14ac:dyDescent="0.3">
      <c r="P37893" s="1"/>
    </row>
    <row r="37894" spans="16:16" x14ac:dyDescent="0.3">
      <c r="P37894" s="1"/>
    </row>
    <row r="37895" spans="16:16" x14ac:dyDescent="0.3">
      <c r="P37895" s="1"/>
    </row>
    <row r="37896" spans="16:16" x14ac:dyDescent="0.3">
      <c r="P37896" s="1"/>
    </row>
    <row r="37897" spans="16:16" x14ac:dyDescent="0.3">
      <c r="P37897" s="1"/>
    </row>
    <row r="37898" spans="16:16" x14ac:dyDescent="0.3">
      <c r="P37898" s="1"/>
    </row>
    <row r="37899" spans="16:16" x14ac:dyDescent="0.3">
      <c r="P37899" s="1"/>
    </row>
    <row r="37900" spans="16:16" x14ac:dyDescent="0.3">
      <c r="P37900" s="1"/>
    </row>
    <row r="37901" spans="16:16" x14ac:dyDescent="0.3">
      <c r="P37901" s="1"/>
    </row>
    <row r="37902" spans="16:16" x14ac:dyDescent="0.3">
      <c r="P37902" s="1"/>
    </row>
    <row r="37903" spans="16:16" x14ac:dyDescent="0.3">
      <c r="P37903" s="1"/>
    </row>
    <row r="37904" spans="16:16" x14ac:dyDescent="0.3">
      <c r="P37904" s="1"/>
    </row>
    <row r="37905" spans="16:16" x14ac:dyDescent="0.3">
      <c r="P37905" s="1"/>
    </row>
    <row r="37906" spans="16:16" x14ac:dyDescent="0.3">
      <c r="P37906" s="1"/>
    </row>
    <row r="37907" spans="16:16" x14ac:dyDescent="0.3">
      <c r="P37907" s="1"/>
    </row>
    <row r="37908" spans="16:16" x14ac:dyDescent="0.3">
      <c r="P37908" s="1"/>
    </row>
    <row r="37909" spans="16:16" x14ac:dyDescent="0.3">
      <c r="P37909" s="1"/>
    </row>
    <row r="37910" spans="16:16" x14ac:dyDescent="0.3">
      <c r="P37910" s="1"/>
    </row>
    <row r="37911" spans="16:16" x14ac:dyDescent="0.3">
      <c r="P37911" s="1"/>
    </row>
    <row r="37912" spans="16:16" x14ac:dyDescent="0.3">
      <c r="P37912" s="1"/>
    </row>
    <row r="37913" spans="16:16" x14ac:dyDescent="0.3">
      <c r="P37913" s="1"/>
    </row>
    <row r="37914" spans="16:16" x14ac:dyDescent="0.3">
      <c r="P37914" s="1"/>
    </row>
    <row r="37915" spans="16:16" x14ac:dyDescent="0.3">
      <c r="P37915" s="1"/>
    </row>
    <row r="37916" spans="16:16" x14ac:dyDescent="0.3">
      <c r="P37916" s="1"/>
    </row>
    <row r="37917" spans="16:16" x14ac:dyDescent="0.3">
      <c r="P37917" s="1"/>
    </row>
    <row r="37918" spans="16:16" x14ac:dyDescent="0.3">
      <c r="P37918" s="1"/>
    </row>
    <row r="37919" spans="16:16" x14ac:dyDescent="0.3">
      <c r="P37919" s="1"/>
    </row>
    <row r="37920" spans="16:16" x14ac:dyDescent="0.3">
      <c r="P37920" s="1"/>
    </row>
    <row r="37921" spans="16:16" x14ac:dyDescent="0.3">
      <c r="P37921" s="1"/>
    </row>
    <row r="37922" spans="16:16" x14ac:dyDescent="0.3">
      <c r="P37922" s="1"/>
    </row>
    <row r="37923" spans="16:16" x14ac:dyDescent="0.3">
      <c r="P37923" s="1"/>
    </row>
    <row r="37924" spans="16:16" x14ac:dyDescent="0.3">
      <c r="P37924" s="1"/>
    </row>
    <row r="37925" spans="16:16" x14ac:dyDescent="0.3">
      <c r="P37925" s="1"/>
    </row>
    <row r="37926" spans="16:16" x14ac:dyDescent="0.3">
      <c r="P37926" s="1"/>
    </row>
    <row r="37927" spans="16:16" x14ac:dyDescent="0.3">
      <c r="P37927" s="1"/>
    </row>
    <row r="37928" spans="16:16" x14ac:dyDescent="0.3">
      <c r="P37928" s="1"/>
    </row>
    <row r="37929" spans="16:16" x14ac:dyDescent="0.3">
      <c r="P37929" s="1"/>
    </row>
    <row r="37930" spans="16:16" x14ac:dyDescent="0.3">
      <c r="P37930" s="1"/>
    </row>
    <row r="37931" spans="16:16" x14ac:dyDescent="0.3">
      <c r="P37931" s="1"/>
    </row>
    <row r="37932" spans="16:16" x14ac:dyDescent="0.3">
      <c r="P37932" s="1"/>
    </row>
    <row r="37933" spans="16:16" x14ac:dyDescent="0.3">
      <c r="P37933" s="1"/>
    </row>
    <row r="37934" spans="16:16" x14ac:dyDescent="0.3">
      <c r="P37934" s="1"/>
    </row>
    <row r="37935" spans="16:16" x14ac:dyDescent="0.3">
      <c r="P37935" s="1"/>
    </row>
    <row r="37936" spans="16:16" x14ac:dyDescent="0.3">
      <c r="P37936" s="1"/>
    </row>
    <row r="37937" spans="16:16" x14ac:dyDescent="0.3">
      <c r="P37937" s="1"/>
    </row>
    <row r="37938" spans="16:16" x14ac:dyDescent="0.3">
      <c r="P37938" s="1"/>
    </row>
    <row r="37939" spans="16:16" x14ac:dyDescent="0.3">
      <c r="P37939" s="1"/>
    </row>
    <row r="37940" spans="16:16" x14ac:dyDescent="0.3">
      <c r="P37940" s="1"/>
    </row>
    <row r="37941" spans="16:16" x14ac:dyDescent="0.3">
      <c r="P37941" s="1"/>
    </row>
    <row r="37942" spans="16:16" x14ac:dyDescent="0.3">
      <c r="P37942" s="1"/>
    </row>
    <row r="37943" spans="16:16" x14ac:dyDescent="0.3">
      <c r="P37943" s="1"/>
    </row>
    <row r="37944" spans="16:16" x14ac:dyDescent="0.3">
      <c r="P37944" s="1"/>
    </row>
    <row r="37945" spans="16:16" x14ac:dyDescent="0.3">
      <c r="P37945" s="1"/>
    </row>
    <row r="37946" spans="16:16" x14ac:dyDescent="0.3">
      <c r="P37946" s="1"/>
    </row>
    <row r="37947" spans="16:16" x14ac:dyDescent="0.3">
      <c r="P37947" s="1"/>
    </row>
    <row r="37948" spans="16:16" x14ac:dyDescent="0.3">
      <c r="P37948" s="1"/>
    </row>
    <row r="37949" spans="16:16" x14ac:dyDescent="0.3">
      <c r="P37949" s="1"/>
    </row>
    <row r="37950" spans="16:16" x14ac:dyDescent="0.3">
      <c r="P37950" s="1"/>
    </row>
    <row r="37951" spans="16:16" x14ac:dyDescent="0.3">
      <c r="P37951" s="1"/>
    </row>
    <row r="37952" spans="16:16" x14ac:dyDescent="0.3">
      <c r="P37952" s="1"/>
    </row>
    <row r="37953" spans="16:16" x14ac:dyDescent="0.3">
      <c r="P37953" s="1"/>
    </row>
    <row r="37954" spans="16:16" x14ac:dyDescent="0.3">
      <c r="P37954" s="1"/>
    </row>
    <row r="37955" spans="16:16" x14ac:dyDescent="0.3">
      <c r="P37955" s="1"/>
    </row>
    <row r="37956" spans="16:16" x14ac:dyDescent="0.3">
      <c r="P37956" s="1"/>
    </row>
    <row r="37957" spans="16:16" x14ac:dyDescent="0.3">
      <c r="P37957" s="1"/>
    </row>
    <row r="37958" spans="16:16" x14ac:dyDescent="0.3">
      <c r="P37958" s="1"/>
    </row>
    <row r="37959" spans="16:16" x14ac:dyDescent="0.3">
      <c r="P37959" s="1"/>
    </row>
    <row r="37960" spans="16:16" x14ac:dyDescent="0.3">
      <c r="P37960" s="1"/>
    </row>
    <row r="37961" spans="16:16" x14ac:dyDescent="0.3">
      <c r="P37961" s="1"/>
    </row>
    <row r="37962" spans="16:16" x14ac:dyDescent="0.3">
      <c r="P37962" s="1"/>
    </row>
    <row r="37963" spans="16:16" x14ac:dyDescent="0.3">
      <c r="P37963" s="1"/>
    </row>
    <row r="37964" spans="16:16" x14ac:dyDescent="0.3">
      <c r="P37964" s="1"/>
    </row>
    <row r="37965" spans="16:16" x14ac:dyDescent="0.3">
      <c r="P37965" s="1"/>
    </row>
    <row r="37966" spans="16:16" x14ac:dyDescent="0.3">
      <c r="P37966" s="1"/>
    </row>
    <row r="37967" spans="16:16" x14ac:dyDescent="0.3">
      <c r="P37967" s="1"/>
    </row>
    <row r="37968" spans="16:16" x14ac:dyDescent="0.3">
      <c r="P37968" s="1"/>
    </row>
    <row r="37969" spans="16:16" x14ac:dyDescent="0.3">
      <c r="P37969" s="1"/>
    </row>
    <row r="37970" spans="16:16" x14ac:dyDescent="0.3">
      <c r="P37970" s="1"/>
    </row>
    <row r="37971" spans="16:16" x14ac:dyDescent="0.3">
      <c r="P37971" s="1"/>
    </row>
    <row r="37972" spans="16:16" x14ac:dyDescent="0.3">
      <c r="P37972" s="1"/>
    </row>
    <row r="37973" spans="16:16" x14ac:dyDescent="0.3">
      <c r="P37973" s="1"/>
    </row>
    <row r="37974" spans="16:16" x14ac:dyDescent="0.3">
      <c r="P37974" s="1"/>
    </row>
    <row r="37975" spans="16:16" x14ac:dyDescent="0.3">
      <c r="P37975" s="1"/>
    </row>
    <row r="37976" spans="16:16" x14ac:dyDescent="0.3">
      <c r="P37976" s="1"/>
    </row>
    <row r="37977" spans="16:16" x14ac:dyDescent="0.3">
      <c r="P37977" s="1"/>
    </row>
    <row r="37978" spans="16:16" x14ac:dyDescent="0.3">
      <c r="P37978" s="1"/>
    </row>
    <row r="37979" spans="16:16" x14ac:dyDescent="0.3">
      <c r="P37979" s="1"/>
    </row>
    <row r="37980" spans="16:16" x14ac:dyDescent="0.3">
      <c r="P37980" s="1"/>
    </row>
    <row r="37981" spans="16:16" x14ac:dyDescent="0.3">
      <c r="P37981" s="1"/>
    </row>
    <row r="37982" spans="16:16" x14ac:dyDescent="0.3">
      <c r="P37982" s="1"/>
    </row>
    <row r="37983" spans="16:16" x14ac:dyDescent="0.3">
      <c r="P37983" s="1"/>
    </row>
    <row r="37984" spans="16:16" x14ac:dyDescent="0.3">
      <c r="P37984" s="1"/>
    </row>
    <row r="37985" spans="16:16" x14ac:dyDescent="0.3">
      <c r="P37985" s="1"/>
    </row>
    <row r="37986" spans="16:16" x14ac:dyDescent="0.3">
      <c r="P37986" s="1"/>
    </row>
    <row r="37987" spans="16:16" x14ac:dyDescent="0.3">
      <c r="P37987" s="1"/>
    </row>
    <row r="37988" spans="16:16" x14ac:dyDescent="0.3">
      <c r="P37988" s="1"/>
    </row>
    <row r="37989" spans="16:16" x14ac:dyDescent="0.3">
      <c r="P37989" s="1"/>
    </row>
    <row r="37990" spans="16:16" x14ac:dyDescent="0.3">
      <c r="P37990" s="1"/>
    </row>
    <row r="37991" spans="16:16" x14ac:dyDescent="0.3">
      <c r="P37991" s="1"/>
    </row>
    <row r="37992" spans="16:16" x14ac:dyDescent="0.3">
      <c r="P37992" s="1"/>
    </row>
    <row r="37993" spans="16:16" x14ac:dyDescent="0.3">
      <c r="P37993" s="1"/>
    </row>
    <row r="37994" spans="16:16" x14ac:dyDescent="0.3">
      <c r="P37994" s="1"/>
    </row>
    <row r="37995" spans="16:16" x14ac:dyDescent="0.3">
      <c r="P37995" s="1"/>
    </row>
    <row r="37996" spans="16:16" x14ac:dyDescent="0.3">
      <c r="P37996" s="1"/>
    </row>
    <row r="37997" spans="16:16" x14ac:dyDescent="0.3">
      <c r="P37997" s="1"/>
    </row>
    <row r="37998" spans="16:16" x14ac:dyDescent="0.3">
      <c r="P37998" s="1"/>
    </row>
    <row r="37999" spans="16:16" x14ac:dyDescent="0.3">
      <c r="P37999" s="1"/>
    </row>
    <row r="38000" spans="16:16" x14ac:dyDescent="0.3">
      <c r="P38000" s="1"/>
    </row>
    <row r="38001" spans="16:16" x14ac:dyDescent="0.3">
      <c r="P38001" s="1"/>
    </row>
    <row r="38002" spans="16:16" x14ac:dyDescent="0.3">
      <c r="P38002" s="1"/>
    </row>
    <row r="38003" spans="16:16" x14ac:dyDescent="0.3">
      <c r="P38003" s="1"/>
    </row>
    <row r="38004" spans="16:16" x14ac:dyDescent="0.3">
      <c r="P38004" s="1"/>
    </row>
    <row r="38005" spans="16:16" x14ac:dyDescent="0.3">
      <c r="P38005" s="1"/>
    </row>
    <row r="38006" spans="16:16" x14ac:dyDescent="0.3">
      <c r="P38006" s="1"/>
    </row>
    <row r="38007" spans="16:16" x14ac:dyDescent="0.3">
      <c r="P38007" s="1"/>
    </row>
    <row r="38008" spans="16:16" x14ac:dyDescent="0.3">
      <c r="P38008" s="1"/>
    </row>
    <row r="38009" spans="16:16" x14ac:dyDescent="0.3">
      <c r="P38009" s="1"/>
    </row>
    <row r="38010" spans="16:16" x14ac:dyDescent="0.3">
      <c r="P38010" s="1"/>
    </row>
    <row r="38011" spans="16:16" x14ac:dyDescent="0.3">
      <c r="P38011" s="1"/>
    </row>
    <row r="38012" spans="16:16" x14ac:dyDescent="0.3">
      <c r="P38012" s="1"/>
    </row>
    <row r="38013" spans="16:16" x14ac:dyDescent="0.3">
      <c r="P38013" s="1"/>
    </row>
    <row r="38014" spans="16:16" x14ac:dyDescent="0.3">
      <c r="P38014" s="1"/>
    </row>
    <row r="38015" spans="16:16" x14ac:dyDescent="0.3">
      <c r="P38015" s="1"/>
    </row>
    <row r="38016" spans="16:16" x14ac:dyDescent="0.3">
      <c r="P38016" s="1"/>
    </row>
    <row r="38017" spans="16:16" x14ac:dyDescent="0.3">
      <c r="P38017" s="1"/>
    </row>
    <row r="38018" spans="16:16" x14ac:dyDescent="0.3">
      <c r="P38018" s="1"/>
    </row>
    <row r="38019" spans="16:16" x14ac:dyDescent="0.3">
      <c r="P38019" s="1"/>
    </row>
    <row r="38020" spans="16:16" x14ac:dyDescent="0.3">
      <c r="P38020" s="1"/>
    </row>
    <row r="38021" spans="16:16" x14ac:dyDescent="0.3">
      <c r="P38021" s="1"/>
    </row>
    <row r="38022" spans="16:16" x14ac:dyDescent="0.3">
      <c r="P38022" s="1"/>
    </row>
    <row r="38023" spans="16:16" x14ac:dyDescent="0.3">
      <c r="P38023" s="1"/>
    </row>
    <row r="38024" spans="16:16" x14ac:dyDescent="0.3">
      <c r="P38024" s="1"/>
    </row>
    <row r="38025" spans="16:16" x14ac:dyDescent="0.3">
      <c r="P38025" s="1"/>
    </row>
    <row r="38026" spans="16:16" x14ac:dyDescent="0.3">
      <c r="P38026" s="1"/>
    </row>
    <row r="38027" spans="16:16" x14ac:dyDescent="0.3">
      <c r="P38027" s="1"/>
    </row>
    <row r="38028" spans="16:16" x14ac:dyDescent="0.3">
      <c r="P38028" s="1"/>
    </row>
    <row r="38029" spans="16:16" x14ac:dyDescent="0.3">
      <c r="P38029" s="1"/>
    </row>
    <row r="38030" spans="16:16" x14ac:dyDescent="0.3">
      <c r="P38030" s="1"/>
    </row>
    <row r="38031" spans="16:16" x14ac:dyDescent="0.3">
      <c r="P38031" s="1"/>
    </row>
    <row r="38032" spans="16:16" x14ac:dyDescent="0.3">
      <c r="P38032" s="1"/>
    </row>
    <row r="38033" spans="16:16" x14ac:dyDescent="0.3">
      <c r="P38033" s="1"/>
    </row>
    <row r="38034" spans="16:16" x14ac:dyDescent="0.3">
      <c r="P38034" s="1"/>
    </row>
    <row r="38035" spans="16:16" x14ac:dyDescent="0.3">
      <c r="P38035" s="1"/>
    </row>
    <row r="38036" spans="16:16" x14ac:dyDescent="0.3">
      <c r="P38036" s="1"/>
    </row>
    <row r="38037" spans="16:16" x14ac:dyDescent="0.3">
      <c r="P38037" s="1"/>
    </row>
    <row r="38038" spans="16:16" x14ac:dyDescent="0.3">
      <c r="P38038" s="1"/>
    </row>
    <row r="38039" spans="16:16" x14ac:dyDescent="0.3">
      <c r="P38039" s="1"/>
    </row>
    <row r="38040" spans="16:16" x14ac:dyDescent="0.3">
      <c r="P38040" s="1"/>
    </row>
    <row r="38041" spans="16:16" x14ac:dyDescent="0.3">
      <c r="P38041" s="1"/>
    </row>
    <row r="38042" spans="16:16" x14ac:dyDescent="0.3">
      <c r="P38042" s="1"/>
    </row>
    <row r="38043" spans="16:16" x14ac:dyDescent="0.3">
      <c r="P38043" s="1"/>
    </row>
    <row r="38044" spans="16:16" x14ac:dyDescent="0.3">
      <c r="P38044" s="1"/>
    </row>
    <row r="38045" spans="16:16" x14ac:dyDescent="0.3">
      <c r="P38045" s="1"/>
    </row>
    <row r="38046" spans="16:16" x14ac:dyDescent="0.3">
      <c r="P38046" s="1"/>
    </row>
    <row r="38047" spans="16:16" x14ac:dyDescent="0.3">
      <c r="P38047" s="1"/>
    </row>
    <row r="38048" spans="16:16" x14ac:dyDescent="0.3">
      <c r="P38048" s="1"/>
    </row>
    <row r="38049" spans="16:16" x14ac:dyDescent="0.3">
      <c r="P38049" s="1"/>
    </row>
    <row r="38050" spans="16:16" x14ac:dyDescent="0.3">
      <c r="P38050" s="1"/>
    </row>
    <row r="38051" spans="16:16" x14ac:dyDescent="0.3">
      <c r="P38051" s="1"/>
    </row>
    <row r="38052" spans="16:16" x14ac:dyDescent="0.3">
      <c r="P38052" s="1"/>
    </row>
    <row r="38053" spans="16:16" x14ac:dyDescent="0.3">
      <c r="P38053" s="1"/>
    </row>
    <row r="38054" spans="16:16" x14ac:dyDescent="0.3">
      <c r="P38054" s="1"/>
    </row>
    <row r="38055" spans="16:16" x14ac:dyDescent="0.3">
      <c r="P38055" s="1"/>
    </row>
    <row r="38056" spans="16:16" x14ac:dyDescent="0.3">
      <c r="P38056" s="1"/>
    </row>
    <row r="38057" spans="16:16" x14ac:dyDescent="0.3">
      <c r="P38057" s="1"/>
    </row>
    <row r="38058" spans="16:16" x14ac:dyDescent="0.3">
      <c r="P38058" s="1"/>
    </row>
    <row r="38059" spans="16:16" x14ac:dyDescent="0.3">
      <c r="P38059" s="1"/>
    </row>
    <row r="38060" spans="16:16" x14ac:dyDescent="0.3">
      <c r="P38060" s="1"/>
    </row>
    <row r="38061" spans="16:16" x14ac:dyDescent="0.3">
      <c r="P38061" s="1"/>
    </row>
    <row r="38062" spans="16:16" x14ac:dyDescent="0.3">
      <c r="P38062" s="1"/>
    </row>
    <row r="38063" spans="16:16" x14ac:dyDescent="0.3">
      <c r="P38063" s="1"/>
    </row>
    <row r="38064" spans="16:16" x14ac:dyDescent="0.3">
      <c r="P38064" s="1"/>
    </row>
    <row r="38065" spans="16:16" x14ac:dyDescent="0.3">
      <c r="P38065" s="1"/>
    </row>
    <row r="38066" spans="16:16" x14ac:dyDescent="0.3">
      <c r="P38066" s="1"/>
    </row>
    <row r="38067" spans="16:16" x14ac:dyDescent="0.3">
      <c r="P38067" s="1"/>
    </row>
    <row r="38068" spans="16:16" x14ac:dyDescent="0.3">
      <c r="P38068" s="1"/>
    </row>
    <row r="38069" spans="16:16" x14ac:dyDescent="0.3">
      <c r="P38069" s="1"/>
    </row>
    <row r="38070" spans="16:16" x14ac:dyDescent="0.3">
      <c r="P38070" s="1"/>
    </row>
    <row r="38071" spans="16:16" x14ac:dyDescent="0.3">
      <c r="P38071" s="1"/>
    </row>
    <row r="38072" spans="16:16" x14ac:dyDescent="0.3">
      <c r="P38072" s="1"/>
    </row>
    <row r="38073" spans="16:16" x14ac:dyDescent="0.3">
      <c r="P38073" s="1"/>
    </row>
    <row r="38074" spans="16:16" x14ac:dyDescent="0.3">
      <c r="P38074" s="1"/>
    </row>
    <row r="38075" spans="16:16" x14ac:dyDescent="0.3">
      <c r="P38075" s="1"/>
    </row>
    <row r="38076" spans="16:16" x14ac:dyDescent="0.3">
      <c r="P38076" s="1"/>
    </row>
    <row r="38077" spans="16:16" x14ac:dyDescent="0.3">
      <c r="P38077" s="1"/>
    </row>
    <row r="38078" spans="16:16" x14ac:dyDescent="0.3">
      <c r="P38078" s="1"/>
    </row>
    <row r="38079" spans="16:16" x14ac:dyDescent="0.3">
      <c r="P38079" s="1"/>
    </row>
    <row r="38080" spans="16:16" x14ac:dyDescent="0.3">
      <c r="P38080" s="1"/>
    </row>
    <row r="38081" spans="16:16" x14ac:dyDescent="0.3">
      <c r="P38081" s="1"/>
    </row>
    <row r="38082" spans="16:16" x14ac:dyDescent="0.3">
      <c r="P38082" s="1"/>
    </row>
    <row r="38083" spans="16:16" x14ac:dyDescent="0.3">
      <c r="P38083" s="1"/>
    </row>
    <row r="38084" spans="16:16" x14ac:dyDescent="0.3">
      <c r="P38084" s="1"/>
    </row>
    <row r="38085" spans="16:16" x14ac:dyDescent="0.3">
      <c r="P38085" s="1"/>
    </row>
    <row r="38086" spans="16:16" x14ac:dyDescent="0.3">
      <c r="P38086" s="1"/>
    </row>
    <row r="38087" spans="16:16" x14ac:dyDescent="0.3">
      <c r="P38087" s="1"/>
    </row>
    <row r="38088" spans="16:16" x14ac:dyDescent="0.3">
      <c r="P38088" s="1"/>
    </row>
    <row r="38089" spans="16:16" x14ac:dyDescent="0.3">
      <c r="P38089" s="1"/>
    </row>
    <row r="38090" spans="16:16" x14ac:dyDescent="0.3">
      <c r="P38090" s="1"/>
    </row>
    <row r="38091" spans="16:16" x14ac:dyDescent="0.3">
      <c r="P38091" s="1"/>
    </row>
    <row r="38092" spans="16:16" x14ac:dyDescent="0.3">
      <c r="P38092" s="1"/>
    </row>
    <row r="38093" spans="16:16" x14ac:dyDescent="0.3">
      <c r="P38093" s="1"/>
    </row>
    <row r="38094" spans="16:16" x14ac:dyDescent="0.3">
      <c r="P38094" s="1"/>
    </row>
    <row r="38095" spans="16:16" x14ac:dyDescent="0.3">
      <c r="P38095" s="1"/>
    </row>
    <row r="38096" spans="16:16" x14ac:dyDescent="0.3">
      <c r="P38096" s="1"/>
    </row>
    <row r="38097" spans="16:16" x14ac:dyDescent="0.3">
      <c r="P38097" s="1"/>
    </row>
    <row r="38098" spans="16:16" x14ac:dyDescent="0.3">
      <c r="P38098" s="1"/>
    </row>
    <row r="38099" spans="16:16" x14ac:dyDescent="0.3">
      <c r="P38099" s="1"/>
    </row>
    <row r="38100" spans="16:16" x14ac:dyDescent="0.3">
      <c r="P38100" s="1"/>
    </row>
    <row r="38101" spans="16:16" x14ac:dyDescent="0.3">
      <c r="P38101" s="1"/>
    </row>
    <row r="38102" spans="16:16" x14ac:dyDescent="0.3">
      <c r="P38102" s="1"/>
    </row>
    <row r="38103" spans="16:16" x14ac:dyDescent="0.3">
      <c r="P38103" s="1"/>
    </row>
    <row r="38104" spans="16:16" x14ac:dyDescent="0.3">
      <c r="P38104" s="1"/>
    </row>
    <row r="38105" spans="16:16" x14ac:dyDescent="0.3">
      <c r="P38105" s="1"/>
    </row>
    <row r="38106" spans="16:16" x14ac:dyDescent="0.3">
      <c r="P38106" s="1"/>
    </row>
    <row r="38107" spans="16:16" x14ac:dyDescent="0.3">
      <c r="P38107" s="1"/>
    </row>
    <row r="38108" spans="16:16" x14ac:dyDescent="0.3">
      <c r="P38108" s="1"/>
    </row>
    <row r="38109" spans="16:16" x14ac:dyDescent="0.3">
      <c r="P38109" s="1"/>
    </row>
    <row r="38110" spans="16:16" x14ac:dyDescent="0.3">
      <c r="P38110" s="1"/>
    </row>
    <row r="38111" spans="16:16" x14ac:dyDescent="0.3">
      <c r="P38111" s="1"/>
    </row>
    <row r="38112" spans="16:16" x14ac:dyDescent="0.3">
      <c r="P38112" s="1"/>
    </row>
    <row r="38113" spans="16:16" x14ac:dyDescent="0.3">
      <c r="P38113" s="1"/>
    </row>
    <row r="38114" spans="16:16" x14ac:dyDescent="0.3">
      <c r="P38114" s="1"/>
    </row>
    <row r="38115" spans="16:16" x14ac:dyDescent="0.3">
      <c r="P38115" s="1"/>
    </row>
    <row r="38116" spans="16:16" x14ac:dyDescent="0.3">
      <c r="P38116" s="1"/>
    </row>
    <row r="38117" spans="16:16" x14ac:dyDescent="0.3">
      <c r="P38117" s="1"/>
    </row>
    <row r="38118" spans="16:16" x14ac:dyDescent="0.3">
      <c r="P38118" s="1"/>
    </row>
    <row r="38119" spans="16:16" x14ac:dyDescent="0.3">
      <c r="P38119" s="1"/>
    </row>
    <row r="38120" spans="16:16" x14ac:dyDescent="0.3">
      <c r="P38120" s="1"/>
    </row>
    <row r="38121" spans="16:16" x14ac:dyDescent="0.3">
      <c r="P38121" s="1"/>
    </row>
    <row r="38122" spans="16:16" x14ac:dyDescent="0.3">
      <c r="P38122" s="1"/>
    </row>
    <row r="38123" spans="16:16" x14ac:dyDescent="0.3">
      <c r="P38123" s="1"/>
    </row>
    <row r="38124" spans="16:16" x14ac:dyDescent="0.3">
      <c r="P38124" s="1"/>
    </row>
    <row r="38125" spans="16:16" x14ac:dyDescent="0.3">
      <c r="P38125" s="1"/>
    </row>
    <row r="38126" spans="16:16" x14ac:dyDescent="0.3">
      <c r="P38126" s="1"/>
    </row>
    <row r="38127" spans="16:16" x14ac:dyDescent="0.3">
      <c r="P38127" s="1"/>
    </row>
    <row r="38128" spans="16:16" x14ac:dyDescent="0.3">
      <c r="P38128" s="1"/>
    </row>
    <row r="38129" spans="16:16" x14ac:dyDescent="0.3">
      <c r="P38129" s="1"/>
    </row>
    <row r="38130" spans="16:16" x14ac:dyDescent="0.3">
      <c r="P38130" s="1"/>
    </row>
    <row r="38131" spans="16:16" x14ac:dyDescent="0.3">
      <c r="P38131" s="1"/>
    </row>
    <row r="38132" spans="16:16" x14ac:dyDescent="0.3">
      <c r="P38132" s="1"/>
    </row>
    <row r="38133" spans="16:16" x14ac:dyDescent="0.3">
      <c r="P38133" s="1"/>
    </row>
    <row r="38134" spans="16:16" x14ac:dyDescent="0.3">
      <c r="P38134" s="1"/>
    </row>
    <row r="38135" spans="16:16" x14ac:dyDescent="0.3">
      <c r="P38135" s="1"/>
    </row>
    <row r="38136" spans="16:16" x14ac:dyDescent="0.3">
      <c r="P38136" s="1"/>
    </row>
    <row r="38137" spans="16:16" x14ac:dyDescent="0.3">
      <c r="P38137" s="1"/>
    </row>
    <row r="38138" spans="16:16" x14ac:dyDescent="0.3">
      <c r="P38138" s="1"/>
    </row>
    <row r="38139" spans="16:16" x14ac:dyDescent="0.3">
      <c r="P38139" s="1"/>
    </row>
    <row r="38140" spans="16:16" x14ac:dyDescent="0.3">
      <c r="P38140" s="1"/>
    </row>
    <row r="38141" spans="16:16" x14ac:dyDescent="0.3">
      <c r="P38141" s="1"/>
    </row>
    <row r="38142" spans="16:16" x14ac:dyDescent="0.3">
      <c r="P38142" s="1"/>
    </row>
    <row r="38143" spans="16:16" x14ac:dyDescent="0.3">
      <c r="P38143" s="1"/>
    </row>
    <row r="38144" spans="16:16" x14ac:dyDescent="0.3">
      <c r="P38144" s="1"/>
    </row>
    <row r="38145" spans="16:16" x14ac:dyDescent="0.3">
      <c r="P38145" s="1"/>
    </row>
    <row r="38146" spans="16:16" x14ac:dyDescent="0.3">
      <c r="P38146" s="1"/>
    </row>
    <row r="38147" spans="16:16" x14ac:dyDescent="0.3">
      <c r="P38147" s="1"/>
    </row>
    <row r="38148" spans="16:16" x14ac:dyDescent="0.3">
      <c r="P38148" s="1"/>
    </row>
    <row r="38149" spans="16:16" x14ac:dyDescent="0.3">
      <c r="P38149" s="1"/>
    </row>
    <row r="38150" spans="16:16" x14ac:dyDescent="0.3">
      <c r="P38150" s="1"/>
    </row>
    <row r="38151" spans="16:16" x14ac:dyDescent="0.3">
      <c r="P38151" s="1"/>
    </row>
    <row r="38152" spans="16:16" x14ac:dyDescent="0.3">
      <c r="P38152" s="1"/>
    </row>
    <row r="38153" spans="16:16" x14ac:dyDescent="0.3">
      <c r="P38153" s="1"/>
    </row>
    <row r="38154" spans="16:16" x14ac:dyDescent="0.3">
      <c r="P38154" s="1"/>
    </row>
    <row r="38155" spans="16:16" x14ac:dyDescent="0.3">
      <c r="P38155" s="1"/>
    </row>
    <row r="38156" spans="16:16" x14ac:dyDescent="0.3">
      <c r="P38156" s="1"/>
    </row>
    <row r="38157" spans="16:16" x14ac:dyDescent="0.3">
      <c r="P38157" s="1"/>
    </row>
    <row r="38158" spans="16:16" x14ac:dyDescent="0.3">
      <c r="P38158" s="1"/>
    </row>
    <row r="38159" spans="16:16" x14ac:dyDescent="0.3">
      <c r="P38159" s="1"/>
    </row>
    <row r="38160" spans="16:16" x14ac:dyDescent="0.3">
      <c r="P38160" s="1"/>
    </row>
    <row r="38161" spans="16:16" x14ac:dyDescent="0.3">
      <c r="P38161" s="1"/>
    </row>
    <row r="38162" spans="16:16" x14ac:dyDescent="0.3">
      <c r="P38162" s="1"/>
    </row>
    <row r="38163" spans="16:16" x14ac:dyDescent="0.3">
      <c r="P38163" s="1"/>
    </row>
    <row r="38164" spans="16:16" x14ac:dyDescent="0.3">
      <c r="P38164" s="1"/>
    </row>
    <row r="38165" spans="16:16" x14ac:dyDescent="0.3">
      <c r="P38165" s="1"/>
    </row>
    <row r="38166" spans="16:16" x14ac:dyDescent="0.3">
      <c r="P38166" s="1"/>
    </row>
    <row r="38167" spans="16:16" x14ac:dyDescent="0.3">
      <c r="P38167" s="1"/>
    </row>
    <row r="38168" spans="16:16" x14ac:dyDescent="0.3">
      <c r="P38168" s="1"/>
    </row>
    <row r="38169" spans="16:16" x14ac:dyDescent="0.3">
      <c r="P38169" s="1"/>
    </row>
    <row r="38170" spans="16:16" x14ac:dyDescent="0.3">
      <c r="P38170" s="1"/>
    </row>
    <row r="38171" spans="16:16" x14ac:dyDescent="0.3">
      <c r="P38171" s="1"/>
    </row>
    <row r="38172" spans="16:16" x14ac:dyDescent="0.3">
      <c r="P38172" s="1"/>
    </row>
    <row r="38173" spans="16:16" x14ac:dyDescent="0.3">
      <c r="P38173" s="1"/>
    </row>
    <row r="38174" spans="16:16" x14ac:dyDescent="0.3">
      <c r="P38174" s="1"/>
    </row>
    <row r="38175" spans="16:16" x14ac:dyDescent="0.3">
      <c r="P38175" s="1"/>
    </row>
    <row r="38176" spans="16:16" x14ac:dyDescent="0.3">
      <c r="P38176" s="1"/>
    </row>
    <row r="38177" spans="16:16" x14ac:dyDescent="0.3">
      <c r="P38177" s="1"/>
    </row>
    <row r="38178" spans="16:16" x14ac:dyDescent="0.3">
      <c r="P38178" s="1"/>
    </row>
    <row r="38179" spans="16:16" x14ac:dyDescent="0.3">
      <c r="P38179" s="1"/>
    </row>
    <row r="38180" spans="16:16" x14ac:dyDescent="0.3">
      <c r="P38180" s="1"/>
    </row>
    <row r="38181" spans="16:16" x14ac:dyDescent="0.3">
      <c r="P38181" s="1"/>
    </row>
    <row r="38182" spans="16:16" x14ac:dyDescent="0.3">
      <c r="P38182" s="1"/>
    </row>
    <row r="38183" spans="16:16" x14ac:dyDescent="0.3">
      <c r="P38183" s="1"/>
    </row>
    <row r="38184" spans="16:16" x14ac:dyDescent="0.3">
      <c r="P38184" s="1"/>
    </row>
    <row r="38185" spans="16:16" x14ac:dyDescent="0.3">
      <c r="P38185" s="1"/>
    </row>
    <row r="38186" spans="16:16" x14ac:dyDescent="0.3">
      <c r="P38186" s="1"/>
    </row>
    <row r="38187" spans="16:16" x14ac:dyDescent="0.3">
      <c r="P38187" s="1"/>
    </row>
    <row r="38188" spans="16:16" x14ac:dyDescent="0.3">
      <c r="P38188" s="1"/>
    </row>
    <row r="38189" spans="16:16" x14ac:dyDescent="0.3">
      <c r="P38189" s="1"/>
    </row>
    <row r="38190" spans="16:16" x14ac:dyDescent="0.3">
      <c r="P38190" s="1"/>
    </row>
    <row r="38191" spans="16:16" x14ac:dyDescent="0.3">
      <c r="P38191" s="1"/>
    </row>
    <row r="38192" spans="16:16" x14ac:dyDescent="0.3">
      <c r="P38192" s="1"/>
    </row>
    <row r="38193" spans="16:16" x14ac:dyDescent="0.3">
      <c r="P38193" s="1"/>
    </row>
    <row r="38194" spans="16:16" x14ac:dyDescent="0.3">
      <c r="P38194" s="1"/>
    </row>
    <row r="38195" spans="16:16" x14ac:dyDescent="0.3">
      <c r="P38195" s="1"/>
    </row>
    <row r="38196" spans="16:16" x14ac:dyDescent="0.3">
      <c r="P38196" s="1"/>
    </row>
    <row r="38197" spans="16:16" x14ac:dyDescent="0.3">
      <c r="P38197" s="1"/>
    </row>
    <row r="38198" spans="16:16" x14ac:dyDescent="0.3">
      <c r="P38198" s="1"/>
    </row>
    <row r="38199" spans="16:16" x14ac:dyDescent="0.3">
      <c r="P38199" s="1"/>
    </row>
    <row r="38200" spans="16:16" x14ac:dyDescent="0.3">
      <c r="P38200" s="1"/>
    </row>
    <row r="38201" spans="16:16" x14ac:dyDescent="0.3">
      <c r="P38201" s="1"/>
    </row>
    <row r="38202" spans="16:16" x14ac:dyDescent="0.3">
      <c r="P38202" s="1"/>
    </row>
    <row r="38203" spans="16:16" x14ac:dyDescent="0.3">
      <c r="P38203" s="1"/>
    </row>
    <row r="38204" spans="16:16" x14ac:dyDescent="0.3">
      <c r="P38204" s="1"/>
    </row>
    <row r="38205" spans="16:16" x14ac:dyDescent="0.3">
      <c r="P38205" s="1"/>
    </row>
    <row r="38206" spans="16:16" x14ac:dyDescent="0.3">
      <c r="P38206" s="1"/>
    </row>
    <row r="38207" spans="16:16" x14ac:dyDescent="0.3">
      <c r="P38207" s="1"/>
    </row>
    <row r="38208" spans="16:16" x14ac:dyDescent="0.3">
      <c r="P38208" s="1"/>
    </row>
    <row r="38209" spans="16:16" x14ac:dyDescent="0.3">
      <c r="P38209" s="1"/>
    </row>
    <row r="38210" spans="16:16" x14ac:dyDescent="0.3">
      <c r="P38210" s="1"/>
    </row>
    <row r="38211" spans="16:16" x14ac:dyDescent="0.3">
      <c r="P38211" s="1"/>
    </row>
    <row r="38212" spans="16:16" x14ac:dyDescent="0.3">
      <c r="P38212" s="1"/>
    </row>
    <row r="38213" spans="16:16" x14ac:dyDescent="0.3">
      <c r="P38213" s="1"/>
    </row>
    <row r="38214" spans="16:16" x14ac:dyDescent="0.3">
      <c r="P38214" s="1"/>
    </row>
    <row r="38215" spans="16:16" x14ac:dyDescent="0.3">
      <c r="P38215" s="1"/>
    </row>
    <row r="38216" spans="16:16" x14ac:dyDescent="0.3">
      <c r="P38216" s="1"/>
    </row>
    <row r="38217" spans="16:16" x14ac:dyDescent="0.3">
      <c r="P38217" s="1"/>
    </row>
    <row r="38218" spans="16:16" x14ac:dyDescent="0.3">
      <c r="P38218" s="1"/>
    </row>
    <row r="38219" spans="16:16" x14ac:dyDescent="0.3">
      <c r="P38219" s="1"/>
    </row>
    <row r="38220" spans="16:16" x14ac:dyDescent="0.3">
      <c r="P38220" s="1"/>
    </row>
    <row r="38221" spans="16:16" x14ac:dyDescent="0.3">
      <c r="P38221" s="1"/>
    </row>
    <row r="38222" spans="16:16" x14ac:dyDescent="0.3">
      <c r="P38222" s="1"/>
    </row>
    <row r="38223" spans="16:16" x14ac:dyDescent="0.3">
      <c r="P38223" s="1"/>
    </row>
    <row r="38224" spans="16:16" x14ac:dyDescent="0.3">
      <c r="P38224" s="1"/>
    </row>
    <row r="38225" spans="16:16" x14ac:dyDescent="0.3">
      <c r="P38225" s="1"/>
    </row>
    <row r="38226" spans="16:16" x14ac:dyDescent="0.3">
      <c r="P38226" s="1"/>
    </row>
    <row r="38227" spans="16:16" x14ac:dyDescent="0.3">
      <c r="P38227" s="1"/>
    </row>
    <row r="38228" spans="16:16" x14ac:dyDescent="0.3">
      <c r="P38228" s="1"/>
    </row>
    <row r="38229" spans="16:16" x14ac:dyDescent="0.3">
      <c r="P38229" s="1"/>
    </row>
    <row r="38230" spans="16:16" x14ac:dyDescent="0.3">
      <c r="P38230" s="1"/>
    </row>
    <row r="38231" spans="16:16" x14ac:dyDescent="0.3">
      <c r="P38231" s="1"/>
    </row>
    <row r="38232" spans="16:16" x14ac:dyDescent="0.3">
      <c r="P38232" s="1"/>
    </row>
    <row r="38233" spans="16:16" x14ac:dyDescent="0.3">
      <c r="P38233" s="1"/>
    </row>
    <row r="38234" spans="16:16" x14ac:dyDescent="0.3">
      <c r="P38234" s="1"/>
    </row>
    <row r="38235" spans="16:16" x14ac:dyDescent="0.3">
      <c r="P38235" s="1"/>
    </row>
    <row r="38236" spans="16:16" x14ac:dyDescent="0.3">
      <c r="P38236" s="1"/>
    </row>
    <row r="38237" spans="16:16" x14ac:dyDescent="0.3">
      <c r="P38237" s="1"/>
    </row>
    <row r="38238" spans="16:16" x14ac:dyDescent="0.3">
      <c r="P38238" s="1"/>
    </row>
    <row r="38239" spans="16:16" x14ac:dyDescent="0.3">
      <c r="P38239" s="1"/>
    </row>
    <row r="38240" spans="16:16" x14ac:dyDescent="0.3">
      <c r="P38240" s="1"/>
    </row>
    <row r="38241" spans="16:16" x14ac:dyDescent="0.3">
      <c r="P38241" s="1"/>
    </row>
    <row r="38242" spans="16:16" x14ac:dyDescent="0.3">
      <c r="P38242" s="1"/>
    </row>
    <row r="38243" spans="16:16" x14ac:dyDescent="0.3">
      <c r="P38243" s="1"/>
    </row>
    <row r="38244" spans="16:16" x14ac:dyDescent="0.3">
      <c r="P38244" s="1"/>
    </row>
    <row r="38245" spans="16:16" x14ac:dyDescent="0.3">
      <c r="P38245" s="1"/>
    </row>
    <row r="38246" spans="16:16" x14ac:dyDescent="0.3">
      <c r="P38246" s="1"/>
    </row>
    <row r="38247" spans="16:16" x14ac:dyDescent="0.3">
      <c r="P38247" s="1"/>
    </row>
    <row r="38248" spans="16:16" x14ac:dyDescent="0.3">
      <c r="P38248" s="1"/>
    </row>
    <row r="38249" spans="16:16" x14ac:dyDescent="0.3">
      <c r="P38249" s="1"/>
    </row>
    <row r="38250" spans="16:16" x14ac:dyDescent="0.3">
      <c r="P38250" s="1"/>
    </row>
    <row r="38251" spans="16:16" x14ac:dyDescent="0.3">
      <c r="P38251" s="1"/>
    </row>
    <row r="38252" spans="16:16" x14ac:dyDescent="0.3">
      <c r="P38252" s="1"/>
    </row>
    <row r="38253" spans="16:16" x14ac:dyDescent="0.3">
      <c r="P38253" s="1"/>
    </row>
    <row r="38254" spans="16:16" x14ac:dyDescent="0.3">
      <c r="P38254" s="1"/>
    </row>
    <row r="38255" spans="16:16" x14ac:dyDescent="0.3">
      <c r="P38255" s="1"/>
    </row>
    <row r="38256" spans="16:16" x14ac:dyDescent="0.3">
      <c r="P38256" s="1"/>
    </row>
    <row r="38257" spans="16:16" x14ac:dyDescent="0.3">
      <c r="P38257" s="1"/>
    </row>
    <row r="38258" spans="16:16" x14ac:dyDescent="0.3">
      <c r="P38258" s="1"/>
    </row>
    <row r="38259" spans="16:16" x14ac:dyDescent="0.3">
      <c r="P38259" s="1"/>
    </row>
    <row r="38260" spans="16:16" x14ac:dyDescent="0.3">
      <c r="P38260" s="1"/>
    </row>
    <row r="38261" spans="16:16" x14ac:dyDescent="0.3">
      <c r="P38261" s="1"/>
    </row>
    <row r="38262" spans="16:16" x14ac:dyDescent="0.3">
      <c r="P38262" s="1"/>
    </row>
    <row r="38263" spans="16:16" x14ac:dyDescent="0.3">
      <c r="P38263" s="1"/>
    </row>
    <row r="38264" spans="16:16" x14ac:dyDescent="0.3">
      <c r="P38264" s="1"/>
    </row>
    <row r="38265" spans="16:16" x14ac:dyDescent="0.3">
      <c r="P38265" s="1"/>
    </row>
    <row r="38266" spans="16:16" x14ac:dyDescent="0.3">
      <c r="P38266" s="1"/>
    </row>
    <row r="38267" spans="16:16" x14ac:dyDescent="0.3">
      <c r="P38267" s="1"/>
    </row>
    <row r="38268" spans="16:16" x14ac:dyDescent="0.3">
      <c r="P38268" s="1"/>
    </row>
    <row r="38269" spans="16:16" x14ac:dyDescent="0.3">
      <c r="P38269" s="1"/>
    </row>
    <row r="38270" spans="16:16" x14ac:dyDescent="0.3">
      <c r="P38270" s="1"/>
    </row>
    <row r="38271" spans="16:16" x14ac:dyDescent="0.3">
      <c r="P38271" s="1"/>
    </row>
    <row r="38272" spans="16:16" x14ac:dyDescent="0.3">
      <c r="P38272" s="1"/>
    </row>
    <row r="38273" spans="16:16" x14ac:dyDescent="0.3">
      <c r="P38273" s="1"/>
    </row>
    <row r="38274" spans="16:16" x14ac:dyDescent="0.3">
      <c r="P38274" s="1"/>
    </row>
    <row r="38275" spans="16:16" x14ac:dyDescent="0.3">
      <c r="P38275" s="1"/>
    </row>
    <row r="38276" spans="16:16" x14ac:dyDescent="0.3">
      <c r="P38276" s="1"/>
    </row>
    <row r="38277" spans="16:16" x14ac:dyDescent="0.3">
      <c r="P38277" s="1"/>
    </row>
    <row r="38278" spans="16:16" x14ac:dyDescent="0.3">
      <c r="P38278" s="1"/>
    </row>
    <row r="38279" spans="16:16" x14ac:dyDescent="0.3">
      <c r="P38279" s="1"/>
    </row>
    <row r="38280" spans="16:16" x14ac:dyDescent="0.3">
      <c r="P38280" s="1"/>
    </row>
    <row r="38281" spans="16:16" x14ac:dyDescent="0.3">
      <c r="P38281" s="1"/>
    </row>
    <row r="38282" spans="16:16" x14ac:dyDescent="0.3">
      <c r="P38282" s="1"/>
    </row>
    <row r="38283" spans="16:16" x14ac:dyDescent="0.3">
      <c r="P38283" s="1"/>
    </row>
    <row r="38284" spans="16:16" x14ac:dyDescent="0.3">
      <c r="P38284" s="1"/>
    </row>
    <row r="38285" spans="16:16" x14ac:dyDescent="0.3">
      <c r="P38285" s="1"/>
    </row>
    <row r="38286" spans="16:16" x14ac:dyDescent="0.3">
      <c r="P38286" s="1"/>
    </row>
    <row r="38287" spans="16:16" x14ac:dyDescent="0.3">
      <c r="P38287" s="1"/>
    </row>
    <row r="38288" spans="16:16" x14ac:dyDescent="0.3">
      <c r="P38288" s="1"/>
    </row>
    <row r="38289" spans="16:16" x14ac:dyDescent="0.3">
      <c r="P38289" s="1"/>
    </row>
    <row r="38290" spans="16:16" x14ac:dyDescent="0.3">
      <c r="P38290" s="1"/>
    </row>
    <row r="38291" spans="16:16" x14ac:dyDescent="0.3">
      <c r="P38291" s="1"/>
    </row>
    <row r="38292" spans="16:16" x14ac:dyDescent="0.3">
      <c r="P38292" s="1"/>
    </row>
    <row r="38293" spans="16:16" x14ac:dyDescent="0.3">
      <c r="P38293" s="1"/>
    </row>
    <row r="38294" spans="16:16" x14ac:dyDescent="0.3">
      <c r="P38294" s="1"/>
    </row>
    <row r="38295" spans="16:16" x14ac:dyDescent="0.3">
      <c r="P38295" s="1"/>
    </row>
    <row r="38296" spans="16:16" x14ac:dyDescent="0.3">
      <c r="P38296" s="1"/>
    </row>
    <row r="38297" spans="16:16" x14ac:dyDescent="0.3">
      <c r="P38297" s="1"/>
    </row>
    <row r="38298" spans="16:16" x14ac:dyDescent="0.3">
      <c r="P38298" s="1"/>
    </row>
    <row r="38299" spans="16:16" x14ac:dyDescent="0.3">
      <c r="P38299" s="1"/>
    </row>
    <row r="38300" spans="16:16" x14ac:dyDescent="0.3">
      <c r="P38300" s="1"/>
    </row>
    <row r="38301" spans="16:16" x14ac:dyDescent="0.3">
      <c r="P38301" s="1"/>
    </row>
    <row r="38302" spans="16:16" x14ac:dyDescent="0.3">
      <c r="P38302" s="1"/>
    </row>
    <row r="38303" spans="16:16" x14ac:dyDescent="0.3">
      <c r="P38303" s="1"/>
    </row>
    <row r="38304" spans="16:16" x14ac:dyDescent="0.3">
      <c r="P38304" s="1"/>
    </row>
    <row r="38305" spans="16:16" x14ac:dyDescent="0.3">
      <c r="P38305" s="1"/>
    </row>
    <row r="38306" spans="16:16" x14ac:dyDescent="0.3">
      <c r="P38306" s="1"/>
    </row>
    <row r="38307" spans="16:16" x14ac:dyDescent="0.3">
      <c r="P38307" s="1"/>
    </row>
    <row r="38308" spans="16:16" x14ac:dyDescent="0.3">
      <c r="P38308" s="1"/>
    </row>
    <row r="38309" spans="16:16" x14ac:dyDescent="0.3">
      <c r="P38309" s="1"/>
    </row>
    <row r="38310" spans="16:16" x14ac:dyDescent="0.3">
      <c r="P38310" s="1"/>
    </row>
    <row r="38311" spans="16:16" x14ac:dyDescent="0.3">
      <c r="P38311" s="1"/>
    </row>
    <row r="38312" spans="16:16" x14ac:dyDescent="0.3">
      <c r="P38312" s="1"/>
    </row>
    <row r="38313" spans="16:16" x14ac:dyDescent="0.3">
      <c r="P38313" s="1"/>
    </row>
    <row r="38314" spans="16:16" x14ac:dyDescent="0.3">
      <c r="P38314" s="1"/>
    </row>
    <row r="38315" spans="16:16" x14ac:dyDescent="0.3">
      <c r="P38315" s="1"/>
    </row>
    <row r="38316" spans="16:16" x14ac:dyDescent="0.3">
      <c r="P38316" s="1"/>
    </row>
    <row r="38317" spans="16:16" x14ac:dyDescent="0.3">
      <c r="P38317" s="1"/>
    </row>
    <row r="38318" spans="16:16" x14ac:dyDescent="0.3">
      <c r="P38318" s="1"/>
    </row>
    <row r="38319" spans="16:16" x14ac:dyDescent="0.3">
      <c r="P38319" s="1"/>
    </row>
    <row r="38320" spans="16:16" x14ac:dyDescent="0.3">
      <c r="P38320" s="1"/>
    </row>
    <row r="38321" spans="16:16" x14ac:dyDescent="0.3">
      <c r="P38321" s="1"/>
    </row>
    <row r="38322" spans="16:16" x14ac:dyDescent="0.3">
      <c r="P38322" s="1"/>
    </row>
    <row r="38323" spans="16:16" x14ac:dyDescent="0.3">
      <c r="P38323" s="1"/>
    </row>
    <row r="38324" spans="16:16" x14ac:dyDescent="0.3">
      <c r="P38324" s="1"/>
    </row>
    <row r="38325" spans="16:16" x14ac:dyDescent="0.3">
      <c r="P38325" s="1"/>
    </row>
    <row r="38326" spans="16:16" x14ac:dyDescent="0.3">
      <c r="P38326" s="1"/>
    </row>
    <row r="38327" spans="16:16" x14ac:dyDescent="0.3">
      <c r="P38327" s="1"/>
    </row>
    <row r="38328" spans="16:16" x14ac:dyDescent="0.3">
      <c r="P38328" s="1"/>
    </row>
    <row r="38329" spans="16:16" x14ac:dyDescent="0.3">
      <c r="P38329" s="1"/>
    </row>
    <row r="38330" spans="16:16" x14ac:dyDescent="0.3">
      <c r="P38330" s="1"/>
    </row>
    <row r="38331" spans="16:16" x14ac:dyDescent="0.3">
      <c r="P38331" s="1"/>
    </row>
    <row r="38332" spans="16:16" x14ac:dyDescent="0.3">
      <c r="P38332" s="1"/>
    </row>
    <row r="38333" spans="16:16" x14ac:dyDescent="0.3">
      <c r="P38333" s="1"/>
    </row>
    <row r="38334" spans="16:16" x14ac:dyDescent="0.3">
      <c r="P38334" s="1"/>
    </row>
    <row r="38335" spans="16:16" x14ac:dyDescent="0.3">
      <c r="P38335" s="1"/>
    </row>
    <row r="38336" spans="16:16" x14ac:dyDescent="0.3">
      <c r="P38336" s="1"/>
    </row>
    <row r="38337" spans="16:16" x14ac:dyDescent="0.3">
      <c r="P38337" s="1"/>
    </row>
    <row r="38338" spans="16:16" x14ac:dyDescent="0.3">
      <c r="P38338" s="1"/>
    </row>
    <row r="38339" spans="16:16" x14ac:dyDescent="0.3">
      <c r="P38339" s="1"/>
    </row>
    <row r="38340" spans="16:16" x14ac:dyDescent="0.3">
      <c r="P38340" s="1"/>
    </row>
    <row r="38341" spans="16:16" x14ac:dyDescent="0.3">
      <c r="P38341" s="1"/>
    </row>
    <row r="38342" spans="16:16" x14ac:dyDescent="0.3">
      <c r="P38342" s="1"/>
    </row>
    <row r="38343" spans="16:16" x14ac:dyDescent="0.3">
      <c r="P38343" s="1"/>
    </row>
    <row r="38344" spans="16:16" x14ac:dyDescent="0.3">
      <c r="P38344" s="1"/>
    </row>
    <row r="38345" spans="16:16" x14ac:dyDescent="0.3">
      <c r="P38345" s="1"/>
    </row>
    <row r="38346" spans="16:16" x14ac:dyDescent="0.3">
      <c r="P38346" s="1"/>
    </row>
    <row r="38347" spans="16:16" x14ac:dyDescent="0.3">
      <c r="P38347" s="1"/>
    </row>
    <row r="38348" spans="16:16" x14ac:dyDescent="0.3">
      <c r="P38348" s="1"/>
    </row>
    <row r="38349" spans="16:16" x14ac:dyDescent="0.3">
      <c r="P38349" s="1"/>
    </row>
    <row r="38350" spans="16:16" x14ac:dyDescent="0.3">
      <c r="P38350" s="1"/>
    </row>
    <row r="38351" spans="16:16" x14ac:dyDescent="0.3">
      <c r="P38351" s="1"/>
    </row>
    <row r="38352" spans="16:16" x14ac:dyDescent="0.3">
      <c r="P38352" s="1"/>
    </row>
    <row r="38353" spans="16:16" x14ac:dyDescent="0.3">
      <c r="P38353" s="1"/>
    </row>
    <row r="38354" spans="16:16" x14ac:dyDescent="0.3">
      <c r="P38354" s="1"/>
    </row>
    <row r="38355" spans="16:16" x14ac:dyDescent="0.3">
      <c r="P38355" s="1"/>
    </row>
    <row r="38356" spans="16:16" x14ac:dyDescent="0.3">
      <c r="P38356" s="1"/>
    </row>
    <row r="38357" spans="16:16" x14ac:dyDescent="0.3">
      <c r="P38357" s="1"/>
    </row>
    <row r="38358" spans="16:16" x14ac:dyDescent="0.3">
      <c r="P38358" s="1"/>
    </row>
    <row r="38359" spans="16:16" x14ac:dyDescent="0.3">
      <c r="P38359" s="1"/>
    </row>
    <row r="38360" spans="16:16" x14ac:dyDescent="0.3">
      <c r="P38360" s="1"/>
    </row>
    <row r="38361" spans="16:16" x14ac:dyDescent="0.3">
      <c r="P38361" s="1"/>
    </row>
    <row r="38362" spans="16:16" x14ac:dyDescent="0.3">
      <c r="P38362" s="1"/>
    </row>
    <row r="38363" spans="16:16" x14ac:dyDescent="0.3">
      <c r="P38363" s="1"/>
    </row>
    <row r="38364" spans="16:16" x14ac:dyDescent="0.3">
      <c r="P38364" s="1"/>
    </row>
    <row r="38365" spans="16:16" x14ac:dyDescent="0.3">
      <c r="P38365" s="1"/>
    </row>
    <row r="38366" spans="16:16" x14ac:dyDescent="0.3">
      <c r="P38366" s="1"/>
    </row>
    <row r="38367" spans="16:16" x14ac:dyDescent="0.3">
      <c r="P38367" s="1"/>
    </row>
    <row r="38368" spans="16:16" x14ac:dyDescent="0.3">
      <c r="P38368" s="1"/>
    </row>
    <row r="38369" spans="16:16" x14ac:dyDescent="0.3">
      <c r="P38369" s="1"/>
    </row>
    <row r="38370" spans="16:16" x14ac:dyDescent="0.3">
      <c r="P38370" s="1"/>
    </row>
    <row r="38371" spans="16:16" x14ac:dyDescent="0.3">
      <c r="P38371" s="1"/>
    </row>
    <row r="38372" spans="16:16" x14ac:dyDescent="0.3">
      <c r="P38372" s="1"/>
    </row>
    <row r="38373" spans="16:16" x14ac:dyDescent="0.3">
      <c r="P38373" s="1"/>
    </row>
    <row r="38374" spans="16:16" x14ac:dyDescent="0.3">
      <c r="P38374" s="1"/>
    </row>
    <row r="38375" spans="16:16" x14ac:dyDescent="0.3">
      <c r="P38375" s="1"/>
    </row>
    <row r="38376" spans="16:16" x14ac:dyDescent="0.3">
      <c r="P38376" s="1"/>
    </row>
    <row r="38377" spans="16:16" x14ac:dyDescent="0.3">
      <c r="P38377" s="1"/>
    </row>
    <row r="38378" spans="16:16" x14ac:dyDescent="0.3">
      <c r="P38378" s="1"/>
    </row>
    <row r="38379" spans="16:16" x14ac:dyDescent="0.3">
      <c r="P38379" s="1"/>
    </row>
    <row r="38380" spans="16:16" x14ac:dyDescent="0.3">
      <c r="P38380" s="1"/>
    </row>
    <row r="38381" spans="16:16" x14ac:dyDescent="0.3">
      <c r="P38381" s="1"/>
    </row>
    <row r="38382" spans="16:16" x14ac:dyDescent="0.3">
      <c r="P38382" s="1"/>
    </row>
    <row r="38383" spans="16:16" x14ac:dyDescent="0.3">
      <c r="P38383" s="1"/>
    </row>
    <row r="38384" spans="16:16" x14ac:dyDescent="0.3">
      <c r="P38384" s="1"/>
    </row>
    <row r="38385" spans="16:16" x14ac:dyDescent="0.3">
      <c r="P38385" s="1"/>
    </row>
    <row r="38386" spans="16:16" x14ac:dyDescent="0.3">
      <c r="P38386" s="1"/>
    </row>
    <row r="38387" spans="16:16" x14ac:dyDescent="0.3">
      <c r="P38387" s="1"/>
    </row>
    <row r="38388" spans="16:16" x14ac:dyDescent="0.3">
      <c r="P38388" s="1"/>
    </row>
    <row r="38389" spans="16:16" x14ac:dyDescent="0.3">
      <c r="P38389" s="1"/>
    </row>
    <row r="38390" spans="16:16" x14ac:dyDescent="0.3">
      <c r="P38390" s="1"/>
    </row>
    <row r="38391" spans="16:16" x14ac:dyDescent="0.3">
      <c r="P38391" s="1"/>
    </row>
    <row r="38392" spans="16:16" x14ac:dyDescent="0.3">
      <c r="P38392" s="1"/>
    </row>
    <row r="38393" spans="16:16" x14ac:dyDescent="0.3">
      <c r="P38393" s="1"/>
    </row>
    <row r="38394" spans="16:16" x14ac:dyDescent="0.3">
      <c r="P38394" s="1"/>
    </row>
    <row r="38395" spans="16:16" x14ac:dyDescent="0.3">
      <c r="P38395" s="1"/>
    </row>
    <row r="38396" spans="16:16" x14ac:dyDescent="0.3">
      <c r="P38396" s="1"/>
    </row>
    <row r="38397" spans="16:16" x14ac:dyDescent="0.3">
      <c r="P38397" s="1"/>
    </row>
    <row r="38398" spans="16:16" x14ac:dyDescent="0.3">
      <c r="P38398" s="1"/>
    </row>
    <row r="38399" spans="16:16" x14ac:dyDescent="0.3">
      <c r="P38399" s="1"/>
    </row>
    <row r="38400" spans="16:16" x14ac:dyDescent="0.3">
      <c r="P38400" s="1"/>
    </row>
    <row r="38401" spans="16:16" x14ac:dyDescent="0.3">
      <c r="P38401" s="1"/>
    </row>
    <row r="38402" spans="16:16" x14ac:dyDescent="0.3">
      <c r="P38402" s="1"/>
    </row>
    <row r="38403" spans="16:16" x14ac:dyDescent="0.3">
      <c r="P38403" s="1"/>
    </row>
    <row r="38404" spans="16:16" x14ac:dyDescent="0.3">
      <c r="P38404" s="1"/>
    </row>
    <row r="38405" spans="16:16" x14ac:dyDescent="0.3">
      <c r="P38405" s="1"/>
    </row>
    <row r="38406" spans="16:16" x14ac:dyDescent="0.3">
      <c r="P38406" s="1"/>
    </row>
    <row r="38407" spans="16:16" x14ac:dyDescent="0.3">
      <c r="P38407" s="1"/>
    </row>
    <row r="38408" spans="16:16" x14ac:dyDescent="0.3">
      <c r="P38408" s="1"/>
    </row>
    <row r="38409" spans="16:16" x14ac:dyDescent="0.3">
      <c r="P38409" s="1"/>
    </row>
    <row r="38410" spans="16:16" x14ac:dyDescent="0.3">
      <c r="P38410" s="1"/>
    </row>
    <row r="38411" spans="16:16" x14ac:dyDescent="0.3">
      <c r="P38411" s="1"/>
    </row>
    <row r="38412" spans="16:16" x14ac:dyDescent="0.3">
      <c r="P38412" s="1"/>
    </row>
    <row r="38413" spans="16:16" x14ac:dyDescent="0.3">
      <c r="P38413" s="1"/>
    </row>
    <row r="38414" spans="16:16" x14ac:dyDescent="0.3">
      <c r="P38414" s="1"/>
    </row>
    <row r="38415" spans="16:16" x14ac:dyDescent="0.3">
      <c r="P38415" s="1"/>
    </row>
    <row r="38416" spans="16:16" x14ac:dyDescent="0.3">
      <c r="P38416" s="1"/>
    </row>
    <row r="38417" spans="16:16" x14ac:dyDescent="0.3">
      <c r="P38417" s="1"/>
    </row>
    <row r="38418" spans="16:16" x14ac:dyDescent="0.3">
      <c r="P38418" s="1"/>
    </row>
    <row r="38419" spans="16:16" x14ac:dyDescent="0.3">
      <c r="P38419" s="1"/>
    </row>
    <row r="38420" spans="16:16" x14ac:dyDescent="0.3">
      <c r="P38420" s="1"/>
    </row>
    <row r="38421" spans="16:16" x14ac:dyDescent="0.3">
      <c r="P38421" s="1"/>
    </row>
    <row r="38422" spans="16:16" x14ac:dyDescent="0.3">
      <c r="P38422" s="1"/>
    </row>
    <row r="38423" spans="16:16" x14ac:dyDescent="0.3">
      <c r="P38423" s="1"/>
    </row>
    <row r="38424" spans="16:16" x14ac:dyDescent="0.3">
      <c r="P38424" s="1"/>
    </row>
    <row r="38425" spans="16:16" x14ac:dyDescent="0.3">
      <c r="P38425" s="1"/>
    </row>
    <row r="38426" spans="16:16" x14ac:dyDescent="0.3">
      <c r="P38426" s="1"/>
    </row>
    <row r="38427" spans="16:16" x14ac:dyDescent="0.3">
      <c r="P38427" s="1"/>
    </row>
    <row r="38428" spans="16:16" x14ac:dyDescent="0.3">
      <c r="P38428" s="1"/>
    </row>
    <row r="38429" spans="16:16" x14ac:dyDescent="0.3">
      <c r="P38429" s="1"/>
    </row>
    <row r="38430" spans="16:16" x14ac:dyDescent="0.3">
      <c r="P38430" s="1"/>
    </row>
    <row r="38431" spans="16:16" x14ac:dyDescent="0.3">
      <c r="P38431" s="1"/>
    </row>
    <row r="38432" spans="16:16" x14ac:dyDescent="0.3">
      <c r="P38432" s="1"/>
    </row>
    <row r="38433" spans="16:16" x14ac:dyDescent="0.3">
      <c r="P38433" s="1"/>
    </row>
    <row r="38434" spans="16:16" x14ac:dyDescent="0.3">
      <c r="P38434" s="1"/>
    </row>
    <row r="38435" spans="16:16" x14ac:dyDescent="0.3">
      <c r="P38435" s="1"/>
    </row>
    <row r="38436" spans="16:16" x14ac:dyDescent="0.3">
      <c r="P38436" s="1"/>
    </row>
    <row r="38437" spans="16:16" x14ac:dyDescent="0.3">
      <c r="P38437" s="1"/>
    </row>
    <row r="38438" spans="16:16" x14ac:dyDescent="0.3">
      <c r="P38438" s="1"/>
    </row>
    <row r="38439" spans="16:16" x14ac:dyDescent="0.3">
      <c r="P38439" s="1"/>
    </row>
    <row r="38440" spans="16:16" x14ac:dyDescent="0.3">
      <c r="P38440" s="1"/>
    </row>
    <row r="38441" spans="16:16" x14ac:dyDescent="0.3">
      <c r="P38441" s="1"/>
    </row>
    <row r="38442" spans="16:16" x14ac:dyDescent="0.3">
      <c r="P38442" s="1"/>
    </row>
    <row r="38443" spans="16:16" x14ac:dyDescent="0.3">
      <c r="P38443" s="1"/>
    </row>
    <row r="38444" spans="16:16" x14ac:dyDescent="0.3">
      <c r="P38444" s="1"/>
    </row>
    <row r="38445" spans="16:16" x14ac:dyDescent="0.3">
      <c r="P38445" s="1"/>
    </row>
    <row r="38446" spans="16:16" x14ac:dyDescent="0.3">
      <c r="P38446" s="1"/>
    </row>
    <row r="38447" spans="16:16" x14ac:dyDescent="0.3">
      <c r="P38447" s="1"/>
    </row>
    <row r="38448" spans="16:16" x14ac:dyDescent="0.3">
      <c r="P38448" s="1"/>
    </row>
    <row r="38449" spans="16:16" x14ac:dyDescent="0.3">
      <c r="P38449" s="1"/>
    </row>
    <row r="38450" spans="16:16" x14ac:dyDescent="0.3">
      <c r="P38450" s="1"/>
    </row>
    <row r="38451" spans="16:16" x14ac:dyDescent="0.3">
      <c r="P38451" s="1"/>
    </row>
    <row r="38452" spans="16:16" x14ac:dyDescent="0.3">
      <c r="P38452" s="1"/>
    </row>
    <row r="38453" spans="16:16" x14ac:dyDescent="0.3">
      <c r="P38453" s="1"/>
    </row>
    <row r="38454" spans="16:16" x14ac:dyDescent="0.3">
      <c r="P38454" s="1"/>
    </row>
    <row r="38455" spans="16:16" x14ac:dyDescent="0.3">
      <c r="P38455" s="1"/>
    </row>
    <row r="38456" spans="16:16" x14ac:dyDescent="0.3">
      <c r="P38456" s="1"/>
    </row>
    <row r="38457" spans="16:16" x14ac:dyDescent="0.3">
      <c r="P38457" s="1"/>
    </row>
    <row r="38458" spans="16:16" x14ac:dyDescent="0.3">
      <c r="P38458" s="1"/>
    </row>
    <row r="38459" spans="16:16" x14ac:dyDescent="0.3">
      <c r="P38459" s="1"/>
    </row>
    <row r="38460" spans="16:16" x14ac:dyDescent="0.3">
      <c r="P38460" s="1"/>
    </row>
    <row r="38461" spans="16:16" x14ac:dyDescent="0.3">
      <c r="P38461" s="1"/>
    </row>
    <row r="38462" spans="16:16" x14ac:dyDescent="0.3">
      <c r="P38462" s="1"/>
    </row>
    <row r="38463" spans="16:16" x14ac:dyDescent="0.3">
      <c r="P38463" s="1"/>
    </row>
    <row r="38464" spans="16:16" x14ac:dyDescent="0.3">
      <c r="P38464" s="1"/>
    </row>
    <row r="38465" spans="16:16" x14ac:dyDescent="0.3">
      <c r="P38465" s="1"/>
    </row>
    <row r="38466" spans="16:16" x14ac:dyDescent="0.3">
      <c r="P38466" s="1"/>
    </row>
    <row r="38467" spans="16:16" x14ac:dyDescent="0.3">
      <c r="P38467" s="1"/>
    </row>
    <row r="38468" spans="16:16" x14ac:dyDescent="0.3">
      <c r="P38468" s="1"/>
    </row>
    <row r="38469" spans="16:16" x14ac:dyDescent="0.3">
      <c r="P38469" s="1"/>
    </row>
    <row r="38470" spans="16:16" x14ac:dyDescent="0.3">
      <c r="P38470" s="1"/>
    </row>
    <row r="38471" spans="16:16" x14ac:dyDescent="0.3">
      <c r="P38471" s="1"/>
    </row>
    <row r="38472" spans="16:16" x14ac:dyDescent="0.3">
      <c r="P38472" s="1"/>
    </row>
    <row r="38473" spans="16:16" x14ac:dyDescent="0.3">
      <c r="P38473" s="1"/>
    </row>
    <row r="38474" spans="16:16" x14ac:dyDescent="0.3">
      <c r="P38474" s="1"/>
    </row>
    <row r="38475" spans="16:16" x14ac:dyDescent="0.3">
      <c r="P38475" s="1"/>
    </row>
    <row r="38476" spans="16:16" x14ac:dyDescent="0.3">
      <c r="P38476" s="1"/>
    </row>
    <row r="38477" spans="16:16" x14ac:dyDescent="0.3">
      <c r="P38477" s="1"/>
    </row>
    <row r="38478" spans="16:16" x14ac:dyDescent="0.3">
      <c r="P38478" s="1"/>
    </row>
    <row r="38479" spans="16:16" x14ac:dyDescent="0.3">
      <c r="P38479" s="1"/>
    </row>
    <row r="38480" spans="16:16" x14ac:dyDescent="0.3">
      <c r="P38480" s="1"/>
    </row>
    <row r="38481" spans="16:16" x14ac:dyDescent="0.3">
      <c r="P38481" s="1"/>
    </row>
    <row r="38482" spans="16:16" x14ac:dyDescent="0.3">
      <c r="P38482" s="1"/>
    </row>
    <row r="38483" spans="16:16" x14ac:dyDescent="0.3">
      <c r="P38483" s="1"/>
    </row>
    <row r="38484" spans="16:16" x14ac:dyDescent="0.3">
      <c r="P38484" s="1"/>
    </row>
    <row r="38485" spans="16:16" x14ac:dyDescent="0.3">
      <c r="P38485" s="1"/>
    </row>
    <row r="38486" spans="16:16" x14ac:dyDescent="0.3">
      <c r="P38486" s="1"/>
    </row>
    <row r="38487" spans="16:16" x14ac:dyDescent="0.3">
      <c r="P38487" s="1"/>
    </row>
    <row r="38488" spans="16:16" x14ac:dyDescent="0.3">
      <c r="P38488" s="1"/>
    </row>
    <row r="38489" spans="16:16" x14ac:dyDescent="0.3">
      <c r="P38489" s="1"/>
    </row>
    <row r="38490" spans="16:16" x14ac:dyDescent="0.3">
      <c r="P38490" s="1"/>
    </row>
    <row r="38491" spans="16:16" x14ac:dyDescent="0.3">
      <c r="P38491" s="1"/>
    </row>
    <row r="38492" spans="16:16" x14ac:dyDescent="0.3">
      <c r="P38492" s="1"/>
    </row>
    <row r="38493" spans="16:16" x14ac:dyDescent="0.3">
      <c r="P38493" s="1"/>
    </row>
    <row r="38494" spans="16:16" x14ac:dyDescent="0.3">
      <c r="P38494" s="1"/>
    </row>
    <row r="38495" spans="16:16" x14ac:dyDescent="0.3">
      <c r="P38495" s="1"/>
    </row>
    <row r="38496" spans="16:16" x14ac:dyDescent="0.3">
      <c r="P38496" s="1"/>
    </row>
    <row r="38497" spans="16:16" x14ac:dyDescent="0.3">
      <c r="P38497" s="1"/>
    </row>
    <row r="38498" spans="16:16" x14ac:dyDescent="0.3">
      <c r="P38498" s="1"/>
    </row>
    <row r="38499" spans="16:16" x14ac:dyDescent="0.3">
      <c r="P38499" s="1"/>
    </row>
    <row r="38500" spans="16:16" x14ac:dyDescent="0.3">
      <c r="P38500" s="1"/>
    </row>
    <row r="38501" spans="16:16" x14ac:dyDescent="0.3">
      <c r="P38501" s="1"/>
    </row>
    <row r="38502" spans="16:16" x14ac:dyDescent="0.3">
      <c r="P38502" s="1"/>
    </row>
    <row r="38503" spans="16:16" x14ac:dyDescent="0.3">
      <c r="P38503" s="1"/>
    </row>
    <row r="38504" spans="16:16" x14ac:dyDescent="0.3">
      <c r="P38504" s="1"/>
    </row>
    <row r="38505" spans="16:16" x14ac:dyDescent="0.3">
      <c r="P38505" s="1"/>
    </row>
    <row r="38506" spans="16:16" x14ac:dyDescent="0.3">
      <c r="P38506" s="1"/>
    </row>
    <row r="38507" spans="16:16" x14ac:dyDescent="0.3">
      <c r="P38507" s="1"/>
    </row>
    <row r="38508" spans="16:16" x14ac:dyDescent="0.3">
      <c r="P38508" s="1"/>
    </row>
    <row r="38509" spans="16:16" x14ac:dyDescent="0.3">
      <c r="P38509" s="1"/>
    </row>
    <row r="38510" spans="16:16" x14ac:dyDescent="0.3">
      <c r="P38510" s="1"/>
    </row>
    <row r="38511" spans="16:16" x14ac:dyDescent="0.3">
      <c r="P38511" s="1"/>
    </row>
    <row r="38512" spans="16:16" x14ac:dyDescent="0.3">
      <c r="P38512" s="1"/>
    </row>
    <row r="38513" spans="16:16" x14ac:dyDescent="0.3">
      <c r="P38513" s="1"/>
    </row>
    <row r="38514" spans="16:16" x14ac:dyDescent="0.3">
      <c r="P38514" s="1"/>
    </row>
    <row r="38515" spans="16:16" x14ac:dyDescent="0.3">
      <c r="P38515" s="1"/>
    </row>
    <row r="38516" spans="16:16" x14ac:dyDescent="0.3">
      <c r="P38516" s="1"/>
    </row>
    <row r="38517" spans="16:16" x14ac:dyDescent="0.3">
      <c r="P38517" s="1"/>
    </row>
    <row r="38518" spans="16:16" x14ac:dyDescent="0.3">
      <c r="P38518" s="1"/>
    </row>
    <row r="38519" spans="16:16" x14ac:dyDescent="0.3">
      <c r="P38519" s="1"/>
    </row>
    <row r="38520" spans="16:16" x14ac:dyDescent="0.3">
      <c r="P38520" s="1"/>
    </row>
    <row r="38521" spans="16:16" x14ac:dyDescent="0.3">
      <c r="P38521" s="1"/>
    </row>
    <row r="38522" spans="16:16" x14ac:dyDescent="0.3">
      <c r="P38522" s="1"/>
    </row>
    <row r="38523" spans="16:16" x14ac:dyDescent="0.3">
      <c r="P38523" s="1"/>
    </row>
    <row r="38524" spans="16:16" x14ac:dyDescent="0.3">
      <c r="P38524" s="1"/>
    </row>
    <row r="38525" spans="16:16" x14ac:dyDescent="0.3">
      <c r="P38525" s="1"/>
    </row>
    <row r="38526" spans="16:16" x14ac:dyDescent="0.3">
      <c r="P38526" s="1"/>
    </row>
    <row r="38527" spans="16:16" x14ac:dyDescent="0.3">
      <c r="P38527" s="1"/>
    </row>
    <row r="38528" spans="16:16" x14ac:dyDescent="0.3">
      <c r="P38528" s="1"/>
    </row>
    <row r="38529" spans="16:16" x14ac:dyDescent="0.3">
      <c r="P38529" s="1"/>
    </row>
    <row r="38530" spans="16:16" x14ac:dyDescent="0.3">
      <c r="P38530" s="1"/>
    </row>
    <row r="38531" spans="16:16" x14ac:dyDescent="0.3">
      <c r="P38531" s="1"/>
    </row>
    <row r="38532" spans="16:16" x14ac:dyDescent="0.3">
      <c r="P38532" s="1"/>
    </row>
    <row r="38533" spans="16:16" x14ac:dyDescent="0.3">
      <c r="P38533" s="1"/>
    </row>
    <row r="38534" spans="16:16" x14ac:dyDescent="0.3">
      <c r="P38534" s="1"/>
    </row>
    <row r="38535" spans="16:16" x14ac:dyDescent="0.3">
      <c r="P38535" s="1"/>
    </row>
    <row r="38536" spans="16:16" x14ac:dyDescent="0.3">
      <c r="P38536" s="1"/>
    </row>
    <row r="38537" spans="16:16" x14ac:dyDescent="0.3">
      <c r="P38537" s="1"/>
    </row>
    <row r="38538" spans="16:16" x14ac:dyDescent="0.3">
      <c r="P38538" s="1"/>
    </row>
    <row r="38539" spans="16:16" x14ac:dyDescent="0.3">
      <c r="P38539" s="1"/>
    </row>
    <row r="38540" spans="16:16" x14ac:dyDescent="0.3">
      <c r="P38540" s="1"/>
    </row>
    <row r="38541" spans="16:16" x14ac:dyDescent="0.3">
      <c r="P38541" s="1"/>
    </row>
    <row r="38542" spans="16:16" x14ac:dyDescent="0.3">
      <c r="P38542" s="1"/>
    </row>
    <row r="38543" spans="16:16" x14ac:dyDescent="0.3">
      <c r="P38543" s="1"/>
    </row>
    <row r="38544" spans="16:16" x14ac:dyDescent="0.3">
      <c r="P38544" s="1"/>
    </row>
    <row r="38545" spans="16:16" x14ac:dyDescent="0.3">
      <c r="P38545" s="1"/>
    </row>
    <row r="38546" spans="16:16" x14ac:dyDescent="0.3">
      <c r="P38546" s="1"/>
    </row>
    <row r="38547" spans="16:16" x14ac:dyDescent="0.3">
      <c r="P38547" s="1"/>
    </row>
    <row r="38548" spans="16:16" x14ac:dyDescent="0.3">
      <c r="P38548" s="1"/>
    </row>
    <row r="38549" spans="16:16" x14ac:dyDescent="0.3">
      <c r="P38549" s="1"/>
    </row>
    <row r="38550" spans="16:16" x14ac:dyDescent="0.3">
      <c r="P38550" s="1"/>
    </row>
    <row r="38551" spans="16:16" x14ac:dyDescent="0.3">
      <c r="P38551" s="1"/>
    </row>
    <row r="38552" spans="16:16" x14ac:dyDescent="0.3">
      <c r="P38552" s="1"/>
    </row>
    <row r="38553" spans="16:16" x14ac:dyDescent="0.3">
      <c r="P38553" s="1"/>
    </row>
    <row r="38554" spans="16:16" x14ac:dyDescent="0.3">
      <c r="P38554" s="1"/>
    </row>
    <row r="38555" spans="16:16" x14ac:dyDescent="0.3">
      <c r="P38555" s="1"/>
    </row>
    <row r="38556" spans="16:16" x14ac:dyDescent="0.3">
      <c r="P38556" s="1"/>
    </row>
    <row r="38557" spans="16:16" x14ac:dyDescent="0.3">
      <c r="P38557" s="1"/>
    </row>
    <row r="38558" spans="16:16" x14ac:dyDescent="0.3">
      <c r="P38558" s="1"/>
    </row>
    <row r="38559" spans="16:16" x14ac:dyDescent="0.3">
      <c r="P38559" s="1"/>
    </row>
    <row r="38560" spans="16:16" x14ac:dyDescent="0.3">
      <c r="P38560" s="1"/>
    </row>
    <row r="38561" spans="16:16" x14ac:dyDescent="0.3">
      <c r="P38561" s="1"/>
    </row>
    <row r="38562" spans="16:16" x14ac:dyDescent="0.3">
      <c r="P38562" s="1"/>
    </row>
    <row r="38563" spans="16:16" x14ac:dyDescent="0.3">
      <c r="P38563" s="1"/>
    </row>
    <row r="38564" spans="16:16" x14ac:dyDescent="0.3">
      <c r="P38564" s="1"/>
    </row>
    <row r="38565" spans="16:16" x14ac:dyDescent="0.3">
      <c r="P38565" s="1"/>
    </row>
    <row r="38566" spans="16:16" x14ac:dyDescent="0.3">
      <c r="P38566" s="1"/>
    </row>
    <row r="38567" spans="16:16" x14ac:dyDescent="0.3">
      <c r="P38567" s="1"/>
    </row>
    <row r="38568" spans="16:16" x14ac:dyDescent="0.3">
      <c r="P38568" s="1"/>
    </row>
    <row r="38569" spans="16:16" x14ac:dyDescent="0.3">
      <c r="P38569" s="1"/>
    </row>
    <row r="38570" spans="16:16" x14ac:dyDescent="0.3">
      <c r="P38570" s="1"/>
    </row>
    <row r="38571" spans="16:16" x14ac:dyDescent="0.3">
      <c r="P38571" s="1"/>
    </row>
    <row r="38572" spans="16:16" x14ac:dyDescent="0.3">
      <c r="P38572" s="1"/>
    </row>
    <row r="38573" spans="16:16" x14ac:dyDescent="0.3">
      <c r="P38573" s="1"/>
    </row>
    <row r="38574" spans="16:16" x14ac:dyDescent="0.3">
      <c r="P38574" s="1"/>
    </row>
    <row r="38575" spans="16:16" x14ac:dyDescent="0.3">
      <c r="P38575" s="1"/>
    </row>
    <row r="38576" spans="16:16" x14ac:dyDescent="0.3">
      <c r="P38576" s="1"/>
    </row>
    <row r="38577" spans="16:16" x14ac:dyDescent="0.3">
      <c r="P38577" s="1"/>
    </row>
    <row r="38578" spans="16:16" x14ac:dyDescent="0.3">
      <c r="P38578" s="1"/>
    </row>
    <row r="38579" spans="16:16" x14ac:dyDescent="0.3">
      <c r="P38579" s="1"/>
    </row>
    <row r="38580" spans="16:16" x14ac:dyDescent="0.3">
      <c r="P38580" s="1"/>
    </row>
    <row r="38581" spans="16:16" x14ac:dyDescent="0.3">
      <c r="P38581" s="1"/>
    </row>
    <row r="38582" spans="16:16" x14ac:dyDescent="0.3">
      <c r="P38582" s="1"/>
    </row>
    <row r="38583" spans="16:16" x14ac:dyDescent="0.3">
      <c r="P38583" s="1"/>
    </row>
    <row r="38584" spans="16:16" x14ac:dyDescent="0.3">
      <c r="P38584" s="1"/>
    </row>
    <row r="38585" spans="16:16" x14ac:dyDescent="0.3">
      <c r="P38585" s="1"/>
    </row>
    <row r="38586" spans="16:16" x14ac:dyDescent="0.3">
      <c r="P38586" s="1"/>
    </row>
    <row r="38587" spans="16:16" x14ac:dyDescent="0.3">
      <c r="P38587" s="1"/>
    </row>
    <row r="38588" spans="16:16" x14ac:dyDescent="0.3">
      <c r="P38588" s="1"/>
    </row>
    <row r="38589" spans="16:16" x14ac:dyDescent="0.3">
      <c r="P38589" s="1"/>
    </row>
    <row r="38590" spans="16:16" x14ac:dyDescent="0.3">
      <c r="P38590" s="1"/>
    </row>
    <row r="38591" spans="16:16" x14ac:dyDescent="0.3">
      <c r="P38591" s="1"/>
    </row>
    <row r="38592" spans="16:16" x14ac:dyDescent="0.3">
      <c r="P38592" s="1"/>
    </row>
    <row r="38593" spans="16:16" x14ac:dyDescent="0.3">
      <c r="P38593" s="1"/>
    </row>
    <row r="38594" spans="16:16" x14ac:dyDescent="0.3">
      <c r="P38594" s="1"/>
    </row>
    <row r="38595" spans="16:16" x14ac:dyDescent="0.3">
      <c r="P38595" s="1"/>
    </row>
    <row r="38596" spans="16:16" x14ac:dyDescent="0.3">
      <c r="P38596" s="1"/>
    </row>
    <row r="38597" spans="16:16" x14ac:dyDescent="0.3">
      <c r="P38597" s="1"/>
    </row>
    <row r="38598" spans="16:16" x14ac:dyDescent="0.3">
      <c r="P38598" s="1"/>
    </row>
    <row r="38599" spans="16:16" x14ac:dyDescent="0.3">
      <c r="P38599" s="1"/>
    </row>
    <row r="38600" spans="16:16" x14ac:dyDescent="0.3">
      <c r="P38600" s="1"/>
    </row>
    <row r="38601" spans="16:16" x14ac:dyDescent="0.3">
      <c r="P38601" s="1"/>
    </row>
    <row r="38602" spans="16:16" x14ac:dyDescent="0.3">
      <c r="P38602" s="1"/>
    </row>
    <row r="38603" spans="16:16" x14ac:dyDescent="0.3">
      <c r="P38603" s="1"/>
    </row>
    <row r="38604" spans="16:16" x14ac:dyDescent="0.3">
      <c r="P38604" s="1"/>
    </row>
    <row r="38605" spans="16:16" x14ac:dyDescent="0.3">
      <c r="P38605" s="1"/>
    </row>
    <row r="38606" spans="16:16" x14ac:dyDescent="0.3">
      <c r="P38606" s="1"/>
    </row>
    <row r="38607" spans="16:16" x14ac:dyDescent="0.3">
      <c r="P38607" s="1"/>
    </row>
    <row r="38608" spans="16:16" x14ac:dyDescent="0.3">
      <c r="P38608" s="1"/>
    </row>
    <row r="38609" spans="16:16" x14ac:dyDescent="0.3">
      <c r="P38609" s="1"/>
    </row>
    <row r="38610" spans="16:16" x14ac:dyDescent="0.3">
      <c r="P38610" s="1"/>
    </row>
    <row r="38611" spans="16:16" x14ac:dyDescent="0.3">
      <c r="P38611" s="1"/>
    </row>
    <row r="38612" spans="16:16" x14ac:dyDescent="0.3">
      <c r="P38612" s="1"/>
    </row>
    <row r="38613" spans="16:16" x14ac:dyDescent="0.3">
      <c r="P38613" s="1"/>
    </row>
    <row r="38614" spans="16:16" x14ac:dyDescent="0.3">
      <c r="P38614" s="1"/>
    </row>
    <row r="38615" spans="16:16" x14ac:dyDescent="0.3">
      <c r="P38615" s="1"/>
    </row>
    <row r="38616" spans="16:16" x14ac:dyDescent="0.3">
      <c r="P38616" s="1"/>
    </row>
    <row r="38617" spans="16:16" x14ac:dyDescent="0.3">
      <c r="P38617" s="1"/>
    </row>
    <row r="38618" spans="16:16" x14ac:dyDescent="0.3">
      <c r="P38618" s="1"/>
    </row>
    <row r="38619" spans="16:16" x14ac:dyDescent="0.3">
      <c r="P38619" s="1"/>
    </row>
    <row r="38620" spans="16:16" x14ac:dyDescent="0.3">
      <c r="P38620" s="1"/>
    </row>
    <row r="38621" spans="16:16" x14ac:dyDescent="0.3">
      <c r="P38621" s="1"/>
    </row>
    <row r="38622" spans="16:16" x14ac:dyDescent="0.3">
      <c r="P38622" s="1"/>
    </row>
    <row r="38623" spans="16:16" x14ac:dyDescent="0.3">
      <c r="P38623" s="1"/>
    </row>
    <row r="38624" spans="16:16" x14ac:dyDescent="0.3">
      <c r="P38624" s="1"/>
    </row>
    <row r="38625" spans="16:16" x14ac:dyDescent="0.3">
      <c r="P38625" s="1"/>
    </row>
    <row r="38626" spans="16:16" x14ac:dyDescent="0.3">
      <c r="P38626" s="1"/>
    </row>
    <row r="38627" spans="16:16" x14ac:dyDescent="0.3">
      <c r="P38627" s="1"/>
    </row>
    <row r="38628" spans="16:16" x14ac:dyDescent="0.3">
      <c r="P38628" s="1"/>
    </row>
    <row r="38629" spans="16:16" x14ac:dyDescent="0.3">
      <c r="P38629" s="1"/>
    </row>
    <row r="38630" spans="16:16" x14ac:dyDescent="0.3">
      <c r="P38630" s="1"/>
    </row>
    <row r="38631" spans="16:16" x14ac:dyDescent="0.3">
      <c r="P38631" s="1"/>
    </row>
    <row r="38632" spans="16:16" x14ac:dyDescent="0.3">
      <c r="P38632" s="1"/>
    </row>
    <row r="38633" spans="16:16" x14ac:dyDescent="0.3">
      <c r="P38633" s="1"/>
    </row>
    <row r="38634" spans="16:16" x14ac:dyDescent="0.3">
      <c r="P38634" s="1"/>
    </row>
    <row r="38635" spans="16:16" x14ac:dyDescent="0.3">
      <c r="P38635" s="1"/>
    </row>
    <row r="38636" spans="16:16" x14ac:dyDescent="0.3">
      <c r="P38636" s="1"/>
    </row>
    <row r="38637" spans="16:16" x14ac:dyDescent="0.3">
      <c r="P38637" s="1"/>
    </row>
    <row r="38638" spans="16:16" x14ac:dyDescent="0.3">
      <c r="P38638" s="1"/>
    </row>
    <row r="38639" spans="16:16" x14ac:dyDescent="0.3">
      <c r="P38639" s="1"/>
    </row>
    <row r="38640" spans="16:16" x14ac:dyDescent="0.3">
      <c r="P38640" s="1"/>
    </row>
    <row r="38641" spans="16:16" x14ac:dyDescent="0.3">
      <c r="P38641" s="1"/>
    </row>
    <row r="38642" spans="16:16" x14ac:dyDescent="0.3">
      <c r="P38642" s="1"/>
    </row>
    <row r="38643" spans="16:16" x14ac:dyDescent="0.3">
      <c r="P38643" s="1"/>
    </row>
    <row r="38644" spans="16:16" x14ac:dyDescent="0.3">
      <c r="P38644" s="1"/>
    </row>
    <row r="38645" spans="16:16" x14ac:dyDescent="0.3">
      <c r="P38645" s="1"/>
    </row>
    <row r="38646" spans="16:16" x14ac:dyDescent="0.3">
      <c r="P38646" s="1"/>
    </row>
    <row r="38647" spans="16:16" x14ac:dyDescent="0.3">
      <c r="P38647" s="1"/>
    </row>
    <row r="38648" spans="16:16" x14ac:dyDescent="0.3">
      <c r="P38648" s="1"/>
    </row>
    <row r="38649" spans="16:16" x14ac:dyDescent="0.3">
      <c r="P38649" s="1"/>
    </row>
    <row r="38650" spans="16:16" x14ac:dyDescent="0.3">
      <c r="P38650" s="1"/>
    </row>
    <row r="38651" spans="16:16" x14ac:dyDescent="0.3">
      <c r="P38651" s="1"/>
    </row>
    <row r="38652" spans="16:16" x14ac:dyDescent="0.3">
      <c r="P38652" s="1"/>
    </row>
    <row r="38653" spans="16:16" x14ac:dyDescent="0.3">
      <c r="P38653" s="1"/>
    </row>
    <row r="38654" spans="16:16" x14ac:dyDescent="0.3">
      <c r="P38654" s="1"/>
    </row>
    <row r="38655" spans="16:16" x14ac:dyDescent="0.3">
      <c r="P38655" s="1"/>
    </row>
    <row r="38656" spans="16:16" x14ac:dyDescent="0.3">
      <c r="P38656" s="1"/>
    </row>
    <row r="38657" spans="16:16" x14ac:dyDescent="0.3">
      <c r="P38657" s="1"/>
    </row>
    <row r="38658" spans="16:16" x14ac:dyDescent="0.3">
      <c r="P38658" s="1"/>
    </row>
    <row r="38659" spans="16:16" x14ac:dyDescent="0.3">
      <c r="P38659" s="1"/>
    </row>
    <row r="38660" spans="16:16" x14ac:dyDescent="0.3">
      <c r="P38660" s="1"/>
    </row>
    <row r="38661" spans="16:16" x14ac:dyDescent="0.3">
      <c r="P38661" s="1"/>
    </row>
    <row r="38662" spans="16:16" x14ac:dyDescent="0.3">
      <c r="P38662" s="1"/>
    </row>
    <row r="38663" spans="16:16" x14ac:dyDescent="0.3">
      <c r="P38663" s="1"/>
    </row>
    <row r="38664" spans="16:16" x14ac:dyDescent="0.3">
      <c r="P38664" s="1"/>
    </row>
    <row r="38665" spans="16:16" x14ac:dyDescent="0.3">
      <c r="P38665" s="1"/>
    </row>
    <row r="38666" spans="16:16" x14ac:dyDescent="0.3">
      <c r="P38666" s="1"/>
    </row>
    <row r="38667" spans="16:16" x14ac:dyDescent="0.3">
      <c r="P38667" s="1"/>
    </row>
    <row r="38668" spans="16:16" x14ac:dyDescent="0.3">
      <c r="P38668" s="1"/>
    </row>
    <row r="38669" spans="16:16" x14ac:dyDescent="0.3">
      <c r="P38669" s="1"/>
    </row>
    <row r="38670" spans="16:16" x14ac:dyDescent="0.3">
      <c r="P38670" s="1"/>
    </row>
    <row r="38671" spans="16:16" x14ac:dyDescent="0.3">
      <c r="P38671" s="1"/>
    </row>
    <row r="38672" spans="16:16" x14ac:dyDescent="0.3">
      <c r="P38672" s="1"/>
    </row>
    <row r="38673" spans="16:16" x14ac:dyDescent="0.3">
      <c r="P38673" s="1"/>
    </row>
    <row r="38674" spans="16:16" x14ac:dyDescent="0.3">
      <c r="P38674" s="1"/>
    </row>
    <row r="38675" spans="16:16" x14ac:dyDescent="0.3">
      <c r="P38675" s="1"/>
    </row>
    <row r="38676" spans="16:16" x14ac:dyDescent="0.3">
      <c r="P38676" s="1"/>
    </row>
    <row r="38677" spans="16:16" x14ac:dyDescent="0.3">
      <c r="P38677" s="1"/>
    </row>
    <row r="38678" spans="16:16" x14ac:dyDescent="0.3">
      <c r="P38678" s="1"/>
    </row>
    <row r="38679" spans="16:16" x14ac:dyDescent="0.3">
      <c r="P38679" s="1"/>
    </row>
    <row r="38680" spans="16:16" x14ac:dyDescent="0.3">
      <c r="P38680" s="1"/>
    </row>
    <row r="38681" spans="16:16" x14ac:dyDescent="0.3">
      <c r="P38681" s="1"/>
    </row>
    <row r="38682" spans="16:16" x14ac:dyDescent="0.3">
      <c r="P38682" s="1"/>
    </row>
    <row r="38683" spans="16:16" x14ac:dyDescent="0.3">
      <c r="P38683" s="1"/>
    </row>
    <row r="38684" spans="16:16" x14ac:dyDescent="0.3">
      <c r="P38684" s="1"/>
    </row>
    <row r="38685" spans="16:16" x14ac:dyDescent="0.3">
      <c r="P38685" s="1"/>
    </row>
    <row r="38686" spans="16:16" x14ac:dyDescent="0.3">
      <c r="P38686" s="1"/>
    </row>
    <row r="38687" spans="16:16" x14ac:dyDescent="0.3">
      <c r="P38687" s="1"/>
    </row>
    <row r="38688" spans="16:16" x14ac:dyDescent="0.3">
      <c r="P38688" s="1"/>
    </row>
    <row r="38689" spans="16:16" x14ac:dyDescent="0.3">
      <c r="P38689" s="1"/>
    </row>
    <row r="38690" spans="16:16" x14ac:dyDescent="0.3">
      <c r="P38690" s="1"/>
    </row>
    <row r="38691" spans="16:16" x14ac:dyDescent="0.3">
      <c r="P38691" s="1"/>
    </row>
    <row r="38692" spans="16:16" x14ac:dyDescent="0.3">
      <c r="P38692" s="1"/>
    </row>
    <row r="38693" spans="16:16" x14ac:dyDescent="0.3">
      <c r="P38693" s="1"/>
    </row>
    <row r="38694" spans="16:16" x14ac:dyDescent="0.3">
      <c r="P38694" s="1"/>
    </row>
    <row r="38695" spans="16:16" x14ac:dyDescent="0.3">
      <c r="P38695" s="1"/>
    </row>
    <row r="38696" spans="16:16" x14ac:dyDescent="0.3">
      <c r="P38696" s="1"/>
    </row>
    <row r="38697" spans="16:16" x14ac:dyDescent="0.3">
      <c r="P38697" s="1"/>
    </row>
    <row r="38698" spans="16:16" x14ac:dyDescent="0.3">
      <c r="P38698" s="1"/>
    </row>
    <row r="38699" spans="16:16" x14ac:dyDescent="0.3">
      <c r="P38699" s="1"/>
    </row>
    <row r="38700" spans="16:16" x14ac:dyDescent="0.3">
      <c r="P38700" s="1"/>
    </row>
    <row r="38701" spans="16:16" x14ac:dyDescent="0.3">
      <c r="P38701" s="1"/>
    </row>
    <row r="38702" spans="16:16" x14ac:dyDescent="0.3">
      <c r="P38702" s="1"/>
    </row>
    <row r="38703" spans="16:16" x14ac:dyDescent="0.3">
      <c r="P38703" s="1"/>
    </row>
    <row r="38704" spans="16:16" x14ac:dyDescent="0.3">
      <c r="P38704" s="1"/>
    </row>
    <row r="38705" spans="16:16" x14ac:dyDescent="0.3">
      <c r="P38705" s="1"/>
    </row>
    <row r="38706" spans="16:16" x14ac:dyDescent="0.3">
      <c r="P38706" s="1"/>
    </row>
    <row r="38707" spans="16:16" x14ac:dyDescent="0.3">
      <c r="P38707" s="1"/>
    </row>
    <row r="38708" spans="16:16" x14ac:dyDescent="0.3">
      <c r="P38708" s="1"/>
    </row>
    <row r="38709" spans="16:16" x14ac:dyDescent="0.3">
      <c r="P38709" s="1"/>
    </row>
    <row r="38710" spans="16:16" x14ac:dyDescent="0.3">
      <c r="P38710" s="1"/>
    </row>
    <row r="38711" spans="16:16" x14ac:dyDescent="0.3">
      <c r="P38711" s="1"/>
    </row>
    <row r="38712" spans="16:16" x14ac:dyDescent="0.3">
      <c r="P38712" s="1"/>
    </row>
    <row r="38713" spans="16:16" x14ac:dyDescent="0.3">
      <c r="P38713" s="1"/>
    </row>
    <row r="38714" spans="16:16" x14ac:dyDescent="0.3">
      <c r="P38714" s="1"/>
    </row>
    <row r="38715" spans="16:16" x14ac:dyDescent="0.3">
      <c r="P38715" s="1"/>
    </row>
    <row r="38716" spans="16:16" x14ac:dyDescent="0.3">
      <c r="P38716" s="1"/>
    </row>
    <row r="38717" spans="16:16" x14ac:dyDescent="0.3">
      <c r="P38717" s="1"/>
    </row>
    <row r="38718" spans="16:16" x14ac:dyDescent="0.3">
      <c r="P38718" s="1"/>
    </row>
    <row r="38719" spans="16:16" x14ac:dyDescent="0.3">
      <c r="P38719" s="1"/>
    </row>
    <row r="38720" spans="16:16" x14ac:dyDescent="0.3">
      <c r="P38720" s="1"/>
    </row>
    <row r="38721" spans="16:16" x14ac:dyDescent="0.3">
      <c r="P38721" s="1"/>
    </row>
    <row r="38722" spans="16:16" x14ac:dyDescent="0.3">
      <c r="P38722" s="1"/>
    </row>
    <row r="38723" spans="16:16" x14ac:dyDescent="0.3">
      <c r="P38723" s="1"/>
    </row>
    <row r="38724" spans="16:16" x14ac:dyDescent="0.3">
      <c r="P38724" s="1"/>
    </row>
    <row r="38725" spans="16:16" x14ac:dyDescent="0.3">
      <c r="P38725" s="1"/>
    </row>
    <row r="38726" spans="16:16" x14ac:dyDescent="0.3">
      <c r="P38726" s="1"/>
    </row>
    <row r="38727" spans="16:16" x14ac:dyDescent="0.3">
      <c r="P38727" s="1"/>
    </row>
    <row r="38728" spans="16:16" x14ac:dyDescent="0.3">
      <c r="P38728" s="1"/>
    </row>
    <row r="38729" spans="16:16" x14ac:dyDescent="0.3">
      <c r="P38729" s="1"/>
    </row>
    <row r="38730" spans="16:16" x14ac:dyDescent="0.3">
      <c r="P38730" s="1"/>
    </row>
    <row r="38731" spans="16:16" x14ac:dyDescent="0.3">
      <c r="P38731" s="1"/>
    </row>
    <row r="38732" spans="16:16" x14ac:dyDescent="0.3">
      <c r="P38732" s="1"/>
    </row>
    <row r="38733" spans="16:16" x14ac:dyDescent="0.3">
      <c r="P38733" s="1"/>
    </row>
    <row r="38734" spans="16:16" x14ac:dyDescent="0.3">
      <c r="P38734" s="1"/>
    </row>
    <row r="38735" spans="16:16" x14ac:dyDescent="0.3">
      <c r="P38735" s="1"/>
    </row>
    <row r="38736" spans="16:16" x14ac:dyDescent="0.3">
      <c r="P38736" s="1"/>
    </row>
    <row r="38737" spans="16:16" x14ac:dyDescent="0.3">
      <c r="P38737" s="1"/>
    </row>
    <row r="38738" spans="16:16" x14ac:dyDescent="0.3">
      <c r="P38738" s="1"/>
    </row>
    <row r="38739" spans="16:16" x14ac:dyDescent="0.3">
      <c r="P38739" s="1"/>
    </row>
    <row r="38740" spans="16:16" x14ac:dyDescent="0.3">
      <c r="P38740" s="1"/>
    </row>
    <row r="38741" spans="16:16" x14ac:dyDescent="0.3">
      <c r="P38741" s="1"/>
    </row>
    <row r="38742" spans="16:16" x14ac:dyDescent="0.3">
      <c r="P38742" s="1"/>
    </row>
    <row r="38743" spans="16:16" x14ac:dyDescent="0.3">
      <c r="P38743" s="1"/>
    </row>
    <row r="38744" spans="16:16" x14ac:dyDescent="0.3">
      <c r="P38744" s="1"/>
    </row>
    <row r="38745" spans="16:16" x14ac:dyDescent="0.3">
      <c r="P38745" s="1"/>
    </row>
    <row r="38746" spans="16:16" x14ac:dyDescent="0.3">
      <c r="P38746" s="1"/>
    </row>
    <row r="38747" spans="16:16" x14ac:dyDescent="0.3">
      <c r="P38747" s="1"/>
    </row>
    <row r="38748" spans="16:16" x14ac:dyDescent="0.3">
      <c r="P38748" s="1"/>
    </row>
    <row r="38749" spans="16:16" x14ac:dyDescent="0.3">
      <c r="P38749" s="1"/>
    </row>
    <row r="38750" spans="16:16" x14ac:dyDescent="0.3">
      <c r="P38750" s="1"/>
    </row>
    <row r="38751" spans="16:16" x14ac:dyDescent="0.3">
      <c r="P38751" s="1"/>
    </row>
    <row r="38752" spans="16:16" x14ac:dyDescent="0.3">
      <c r="P38752" s="1"/>
    </row>
    <row r="38753" spans="16:16" x14ac:dyDescent="0.3">
      <c r="P38753" s="1"/>
    </row>
    <row r="38754" spans="16:16" x14ac:dyDescent="0.3">
      <c r="P38754" s="1"/>
    </row>
    <row r="38755" spans="16:16" x14ac:dyDescent="0.3">
      <c r="P38755" s="1"/>
    </row>
    <row r="38756" spans="16:16" x14ac:dyDescent="0.3">
      <c r="P38756" s="1"/>
    </row>
    <row r="38757" spans="16:16" x14ac:dyDescent="0.3">
      <c r="P38757" s="1"/>
    </row>
    <row r="38758" spans="16:16" x14ac:dyDescent="0.3">
      <c r="P38758" s="1"/>
    </row>
    <row r="38759" spans="16:16" x14ac:dyDescent="0.3">
      <c r="P38759" s="1"/>
    </row>
    <row r="38760" spans="16:16" x14ac:dyDescent="0.3">
      <c r="P38760" s="1"/>
    </row>
    <row r="38761" spans="16:16" x14ac:dyDescent="0.3">
      <c r="P38761" s="1"/>
    </row>
    <row r="38762" spans="16:16" x14ac:dyDescent="0.3">
      <c r="P38762" s="1"/>
    </row>
    <row r="38763" spans="16:16" x14ac:dyDescent="0.3">
      <c r="P38763" s="1"/>
    </row>
    <row r="38764" spans="16:16" x14ac:dyDescent="0.3">
      <c r="P38764" s="1"/>
    </row>
    <row r="38765" spans="16:16" x14ac:dyDescent="0.3">
      <c r="P38765" s="1"/>
    </row>
    <row r="38766" spans="16:16" x14ac:dyDescent="0.3">
      <c r="P38766" s="1"/>
    </row>
    <row r="38767" spans="16:16" x14ac:dyDescent="0.3">
      <c r="P38767" s="1"/>
    </row>
    <row r="38768" spans="16:16" x14ac:dyDescent="0.3">
      <c r="P38768" s="1"/>
    </row>
    <row r="38769" spans="16:16" x14ac:dyDescent="0.3">
      <c r="P38769" s="1"/>
    </row>
    <row r="38770" spans="16:16" x14ac:dyDescent="0.3">
      <c r="P38770" s="1"/>
    </row>
    <row r="38771" spans="16:16" x14ac:dyDescent="0.3">
      <c r="P38771" s="1"/>
    </row>
    <row r="38772" spans="16:16" x14ac:dyDescent="0.3">
      <c r="P38772" s="1"/>
    </row>
    <row r="38773" spans="16:16" x14ac:dyDescent="0.3">
      <c r="P38773" s="1"/>
    </row>
    <row r="38774" spans="16:16" x14ac:dyDescent="0.3">
      <c r="P38774" s="1"/>
    </row>
    <row r="38775" spans="16:16" x14ac:dyDescent="0.3">
      <c r="P38775" s="1"/>
    </row>
    <row r="38776" spans="16:16" x14ac:dyDescent="0.3">
      <c r="P38776" s="1"/>
    </row>
    <row r="38777" spans="16:16" x14ac:dyDescent="0.3">
      <c r="P38777" s="1"/>
    </row>
    <row r="38778" spans="16:16" x14ac:dyDescent="0.3">
      <c r="P38778" s="1"/>
    </row>
    <row r="38779" spans="16:16" x14ac:dyDescent="0.3">
      <c r="P38779" s="1"/>
    </row>
    <row r="38780" spans="16:16" x14ac:dyDescent="0.3">
      <c r="P38780" s="1"/>
    </row>
    <row r="38781" spans="16:16" x14ac:dyDescent="0.3">
      <c r="P38781" s="1"/>
    </row>
    <row r="38782" spans="16:16" x14ac:dyDescent="0.3">
      <c r="P38782" s="1"/>
    </row>
    <row r="38783" spans="16:16" x14ac:dyDescent="0.3">
      <c r="P38783" s="1"/>
    </row>
    <row r="38784" spans="16:16" x14ac:dyDescent="0.3">
      <c r="P38784" s="1"/>
    </row>
    <row r="38785" spans="16:16" x14ac:dyDescent="0.3">
      <c r="P38785" s="1"/>
    </row>
    <row r="38786" spans="16:16" x14ac:dyDescent="0.3">
      <c r="P38786" s="1"/>
    </row>
    <row r="38787" spans="16:16" x14ac:dyDescent="0.3">
      <c r="P38787" s="1"/>
    </row>
    <row r="38788" spans="16:16" x14ac:dyDescent="0.3">
      <c r="P38788" s="1"/>
    </row>
    <row r="38789" spans="16:16" x14ac:dyDescent="0.3">
      <c r="P38789" s="1"/>
    </row>
    <row r="38790" spans="16:16" x14ac:dyDescent="0.3">
      <c r="P38790" s="1"/>
    </row>
    <row r="38791" spans="16:16" x14ac:dyDescent="0.3">
      <c r="P38791" s="1"/>
    </row>
    <row r="38792" spans="16:16" x14ac:dyDescent="0.3">
      <c r="P38792" s="1"/>
    </row>
    <row r="38793" spans="16:16" x14ac:dyDescent="0.3">
      <c r="P38793" s="1"/>
    </row>
    <row r="38794" spans="16:16" x14ac:dyDescent="0.3">
      <c r="P38794" s="1"/>
    </row>
    <row r="38795" spans="16:16" x14ac:dyDescent="0.3">
      <c r="P38795" s="1"/>
    </row>
    <row r="38796" spans="16:16" x14ac:dyDescent="0.3">
      <c r="P38796" s="1"/>
    </row>
    <row r="38797" spans="16:16" x14ac:dyDescent="0.3">
      <c r="P38797" s="1"/>
    </row>
    <row r="38798" spans="16:16" x14ac:dyDescent="0.3">
      <c r="P38798" s="1"/>
    </row>
    <row r="38799" spans="16:16" x14ac:dyDescent="0.3">
      <c r="P38799" s="1"/>
    </row>
    <row r="38800" spans="16:16" x14ac:dyDescent="0.3">
      <c r="P38800" s="1"/>
    </row>
    <row r="38801" spans="16:16" x14ac:dyDescent="0.3">
      <c r="P38801" s="1"/>
    </row>
    <row r="38802" spans="16:16" x14ac:dyDescent="0.3">
      <c r="P38802" s="1"/>
    </row>
    <row r="38803" spans="16:16" x14ac:dyDescent="0.3">
      <c r="P38803" s="1"/>
    </row>
    <row r="38804" spans="16:16" x14ac:dyDescent="0.3">
      <c r="P38804" s="1"/>
    </row>
    <row r="38805" spans="16:16" x14ac:dyDescent="0.3">
      <c r="P38805" s="1"/>
    </row>
    <row r="38806" spans="16:16" x14ac:dyDescent="0.3">
      <c r="P38806" s="1"/>
    </row>
    <row r="38807" spans="16:16" x14ac:dyDescent="0.3">
      <c r="P38807" s="1"/>
    </row>
    <row r="38808" spans="16:16" x14ac:dyDescent="0.3">
      <c r="P38808" s="1"/>
    </row>
    <row r="38809" spans="16:16" x14ac:dyDescent="0.3">
      <c r="P38809" s="1"/>
    </row>
    <row r="38810" spans="16:16" x14ac:dyDescent="0.3">
      <c r="P38810" s="1"/>
    </row>
    <row r="38811" spans="16:16" x14ac:dyDescent="0.3">
      <c r="P38811" s="1"/>
    </row>
    <row r="38812" spans="16:16" x14ac:dyDescent="0.3">
      <c r="P38812" s="1"/>
    </row>
    <row r="38813" spans="16:16" x14ac:dyDescent="0.3">
      <c r="P38813" s="1"/>
    </row>
    <row r="38814" spans="16:16" x14ac:dyDescent="0.3">
      <c r="P38814" s="1"/>
    </row>
    <row r="38815" spans="16:16" x14ac:dyDescent="0.3">
      <c r="P38815" s="1"/>
    </row>
    <row r="38816" spans="16:16" x14ac:dyDescent="0.3">
      <c r="P38816" s="1"/>
    </row>
    <row r="38817" spans="16:16" x14ac:dyDescent="0.3">
      <c r="P38817" s="1"/>
    </row>
    <row r="38818" spans="16:16" x14ac:dyDescent="0.3">
      <c r="P38818" s="1"/>
    </row>
    <row r="38819" spans="16:16" x14ac:dyDescent="0.3">
      <c r="P38819" s="1"/>
    </row>
    <row r="38820" spans="16:16" x14ac:dyDescent="0.3">
      <c r="P38820" s="1"/>
    </row>
    <row r="38821" spans="16:16" x14ac:dyDescent="0.3">
      <c r="P38821" s="1"/>
    </row>
    <row r="38822" spans="16:16" x14ac:dyDescent="0.3">
      <c r="P38822" s="1"/>
    </row>
    <row r="38823" spans="16:16" x14ac:dyDescent="0.3">
      <c r="P38823" s="1"/>
    </row>
    <row r="38824" spans="16:16" x14ac:dyDescent="0.3">
      <c r="P38824" s="1"/>
    </row>
    <row r="38825" spans="16:16" x14ac:dyDescent="0.3">
      <c r="P38825" s="1"/>
    </row>
    <row r="38826" spans="16:16" x14ac:dyDescent="0.3">
      <c r="P38826" s="1"/>
    </row>
    <row r="38827" spans="16:16" x14ac:dyDescent="0.3">
      <c r="P38827" s="1"/>
    </row>
    <row r="38828" spans="16:16" x14ac:dyDescent="0.3">
      <c r="P38828" s="1"/>
    </row>
    <row r="38829" spans="16:16" x14ac:dyDescent="0.3">
      <c r="P38829" s="1"/>
    </row>
    <row r="38830" spans="16:16" x14ac:dyDescent="0.3">
      <c r="P38830" s="1"/>
    </row>
    <row r="38831" spans="16:16" x14ac:dyDescent="0.3">
      <c r="P38831" s="1"/>
    </row>
    <row r="38832" spans="16:16" x14ac:dyDescent="0.3">
      <c r="P38832" s="1"/>
    </row>
    <row r="38833" spans="16:16" x14ac:dyDescent="0.3">
      <c r="P38833" s="1"/>
    </row>
    <row r="38834" spans="16:16" x14ac:dyDescent="0.3">
      <c r="P38834" s="1"/>
    </row>
    <row r="38835" spans="16:16" x14ac:dyDescent="0.3">
      <c r="P38835" s="1"/>
    </row>
    <row r="38836" spans="16:16" x14ac:dyDescent="0.3">
      <c r="P38836" s="1"/>
    </row>
    <row r="38837" spans="16:16" x14ac:dyDescent="0.3">
      <c r="P38837" s="1"/>
    </row>
    <row r="38838" spans="16:16" x14ac:dyDescent="0.3">
      <c r="P38838" s="1"/>
    </row>
    <row r="38839" spans="16:16" x14ac:dyDescent="0.3">
      <c r="P38839" s="1"/>
    </row>
    <row r="38840" spans="16:16" x14ac:dyDescent="0.3">
      <c r="P38840" s="1"/>
    </row>
    <row r="38841" spans="16:16" x14ac:dyDescent="0.3">
      <c r="P38841" s="1"/>
    </row>
    <row r="38842" spans="16:16" x14ac:dyDescent="0.3">
      <c r="P38842" s="1"/>
    </row>
    <row r="38843" spans="16:16" x14ac:dyDescent="0.3">
      <c r="P38843" s="1"/>
    </row>
    <row r="38844" spans="16:16" x14ac:dyDescent="0.3">
      <c r="P38844" s="1"/>
    </row>
    <row r="38845" spans="16:16" x14ac:dyDescent="0.3">
      <c r="P38845" s="1"/>
    </row>
    <row r="38846" spans="16:16" x14ac:dyDescent="0.3">
      <c r="P38846" s="1"/>
    </row>
    <row r="38847" spans="16:16" x14ac:dyDescent="0.3">
      <c r="P38847" s="1"/>
    </row>
    <row r="38848" spans="16:16" x14ac:dyDescent="0.3">
      <c r="P38848" s="1"/>
    </row>
    <row r="38849" spans="16:16" x14ac:dyDescent="0.3">
      <c r="P38849" s="1"/>
    </row>
    <row r="38850" spans="16:16" x14ac:dyDescent="0.3">
      <c r="P38850" s="1"/>
    </row>
    <row r="38851" spans="16:16" x14ac:dyDescent="0.3">
      <c r="P38851" s="1"/>
    </row>
    <row r="38852" spans="16:16" x14ac:dyDescent="0.3">
      <c r="P38852" s="1"/>
    </row>
    <row r="38853" spans="16:16" x14ac:dyDescent="0.3">
      <c r="P38853" s="1"/>
    </row>
    <row r="38854" spans="16:16" x14ac:dyDescent="0.3">
      <c r="P38854" s="1"/>
    </row>
    <row r="38855" spans="16:16" x14ac:dyDescent="0.3">
      <c r="P38855" s="1"/>
    </row>
    <row r="38856" spans="16:16" x14ac:dyDescent="0.3">
      <c r="P38856" s="1"/>
    </row>
    <row r="38857" spans="16:16" x14ac:dyDescent="0.3">
      <c r="P38857" s="1"/>
    </row>
    <row r="38858" spans="16:16" x14ac:dyDescent="0.3">
      <c r="P38858" s="1"/>
    </row>
    <row r="38859" spans="16:16" x14ac:dyDescent="0.3">
      <c r="P38859" s="1"/>
    </row>
    <row r="38860" spans="16:16" x14ac:dyDescent="0.3">
      <c r="P38860" s="1"/>
    </row>
    <row r="38861" spans="16:16" x14ac:dyDescent="0.3">
      <c r="P38861" s="1"/>
    </row>
    <row r="38862" spans="16:16" x14ac:dyDescent="0.3">
      <c r="P38862" s="1"/>
    </row>
    <row r="38863" spans="16:16" x14ac:dyDescent="0.3">
      <c r="P38863" s="1"/>
    </row>
    <row r="38864" spans="16:16" x14ac:dyDescent="0.3">
      <c r="P38864" s="1"/>
    </row>
    <row r="38865" spans="16:16" x14ac:dyDescent="0.3">
      <c r="P38865" s="1"/>
    </row>
    <row r="38866" spans="16:16" x14ac:dyDescent="0.3">
      <c r="P38866" s="1"/>
    </row>
    <row r="38867" spans="16:16" x14ac:dyDescent="0.3">
      <c r="P38867" s="1"/>
    </row>
    <row r="38868" spans="16:16" x14ac:dyDescent="0.3">
      <c r="P38868" s="1"/>
    </row>
    <row r="38869" spans="16:16" x14ac:dyDescent="0.3">
      <c r="P38869" s="1"/>
    </row>
    <row r="38870" spans="16:16" x14ac:dyDescent="0.3">
      <c r="P38870" s="1"/>
    </row>
    <row r="38871" spans="16:16" x14ac:dyDescent="0.3">
      <c r="P38871" s="1"/>
    </row>
    <row r="38872" spans="16:16" x14ac:dyDescent="0.3">
      <c r="P38872" s="1"/>
    </row>
    <row r="38873" spans="16:16" x14ac:dyDescent="0.3">
      <c r="P38873" s="1"/>
    </row>
    <row r="38874" spans="16:16" x14ac:dyDescent="0.3">
      <c r="P38874" s="1"/>
    </row>
    <row r="38875" spans="16:16" x14ac:dyDescent="0.3">
      <c r="P38875" s="1"/>
    </row>
    <row r="38876" spans="16:16" x14ac:dyDescent="0.3">
      <c r="P38876" s="1"/>
    </row>
    <row r="38877" spans="16:16" x14ac:dyDescent="0.3">
      <c r="P38877" s="1"/>
    </row>
    <row r="38878" spans="16:16" x14ac:dyDescent="0.3">
      <c r="P38878" s="1"/>
    </row>
    <row r="38879" spans="16:16" x14ac:dyDescent="0.3">
      <c r="P38879" s="1"/>
    </row>
    <row r="38880" spans="16:16" x14ac:dyDescent="0.3">
      <c r="P38880" s="1"/>
    </row>
    <row r="38881" spans="16:16" x14ac:dyDescent="0.3">
      <c r="P38881" s="1"/>
    </row>
    <row r="38882" spans="16:16" x14ac:dyDescent="0.3">
      <c r="P38882" s="1"/>
    </row>
    <row r="38883" spans="16:16" x14ac:dyDescent="0.3">
      <c r="P38883" s="1"/>
    </row>
    <row r="38884" spans="16:16" x14ac:dyDescent="0.3">
      <c r="P38884" s="1"/>
    </row>
    <row r="38885" spans="16:16" x14ac:dyDescent="0.3">
      <c r="P38885" s="1"/>
    </row>
    <row r="38886" spans="16:16" x14ac:dyDescent="0.3">
      <c r="P38886" s="1"/>
    </row>
    <row r="38887" spans="16:16" x14ac:dyDescent="0.3">
      <c r="P38887" s="1"/>
    </row>
    <row r="38888" spans="16:16" x14ac:dyDescent="0.3">
      <c r="P38888" s="1"/>
    </row>
    <row r="38889" spans="16:16" x14ac:dyDescent="0.3">
      <c r="P38889" s="1"/>
    </row>
    <row r="38890" spans="16:16" x14ac:dyDescent="0.3">
      <c r="P38890" s="1"/>
    </row>
    <row r="38891" spans="16:16" x14ac:dyDescent="0.3">
      <c r="P38891" s="1"/>
    </row>
    <row r="38892" spans="16:16" x14ac:dyDescent="0.3">
      <c r="P38892" s="1"/>
    </row>
    <row r="38893" spans="16:16" x14ac:dyDescent="0.3">
      <c r="P38893" s="1"/>
    </row>
    <row r="38894" spans="16:16" x14ac:dyDescent="0.3">
      <c r="P38894" s="1"/>
    </row>
    <row r="38895" spans="16:16" x14ac:dyDescent="0.3">
      <c r="P38895" s="1"/>
    </row>
    <row r="38896" spans="16:16" x14ac:dyDescent="0.3">
      <c r="P38896" s="1"/>
    </row>
    <row r="38897" spans="16:16" x14ac:dyDescent="0.3">
      <c r="P38897" s="1"/>
    </row>
    <row r="38898" spans="16:16" x14ac:dyDescent="0.3">
      <c r="P38898" s="1"/>
    </row>
    <row r="38899" spans="16:16" x14ac:dyDescent="0.3">
      <c r="P38899" s="1"/>
    </row>
    <row r="38900" spans="16:16" x14ac:dyDescent="0.3">
      <c r="P38900" s="1"/>
    </row>
    <row r="38901" spans="16:16" x14ac:dyDescent="0.3">
      <c r="P38901" s="1"/>
    </row>
    <row r="38902" spans="16:16" x14ac:dyDescent="0.3">
      <c r="P38902" s="1"/>
    </row>
    <row r="38903" spans="16:16" x14ac:dyDescent="0.3">
      <c r="P38903" s="1"/>
    </row>
    <row r="38904" spans="16:16" x14ac:dyDescent="0.3">
      <c r="P38904" s="1"/>
    </row>
    <row r="38905" spans="16:16" x14ac:dyDescent="0.3">
      <c r="P38905" s="1"/>
    </row>
    <row r="38906" spans="16:16" x14ac:dyDescent="0.3">
      <c r="P38906" s="1"/>
    </row>
    <row r="38907" spans="16:16" x14ac:dyDescent="0.3">
      <c r="P38907" s="1"/>
    </row>
    <row r="38908" spans="16:16" x14ac:dyDescent="0.3">
      <c r="P38908" s="1"/>
    </row>
    <row r="38909" spans="16:16" x14ac:dyDescent="0.3">
      <c r="P38909" s="1"/>
    </row>
    <row r="38910" spans="16:16" x14ac:dyDescent="0.3">
      <c r="P38910" s="1"/>
    </row>
    <row r="38911" spans="16:16" x14ac:dyDescent="0.3">
      <c r="P38911" s="1"/>
    </row>
    <row r="38912" spans="16:16" x14ac:dyDescent="0.3">
      <c r="P38912" s="1"/>
    </row>
    <row r="38913" spans="16:16" x14ac:dyDescent="0.3">
      <c r="P38913" s="1"/>
    </row>
    <row r="38914" spans="16:16" x14ac:dyDescent="0.3">
      <c r="P38914" s="1"/>
    </row>
    <row r="38915" spans="16:16" x14ac:dyDescent="0.3">
      <c r="P38915" s="1"/>
    </row>
    <row r="38916" spans="16:16" x14ac:dyDescent="0.3">
      <c r="P38916" s="1"/>
    </row>
    <row r="38917" spans="16:16" x14ac:dyDescent="0.3">
      <c r="P38917" s="1"/>
    </row>
    <row r="38918" spans="16:16" x14ac:dyDescent="0.3">
      <c r="P38918" s="1"/>
    </row>
    <row r="38919" spans="16:16" x14ac:dyDescent="0.3">
      <c r="P38919" s="1"/>
    </row>
    <row r="38920" spans="16:16" x14ac:dyDescent="0.3">
      <c r="P38920" s="1"/>
    </row>
    <row r="38921" spans="16:16" x14ac:dyDescent="0.3">
      <c r="P38921" s="1"/>
    </row>
    <row r="38922" spans="16:16" x14ac:dyDescent="0.3">
      <c r="P38922" s="1"/>
    </row>
    <row r="38923" spans="16:16" x14ac:dyDescent="0.3">
      <c r="P38923" s="1"/>
    </row>
    <row r="38924" spans="16:16" x14ac:dyDescent="0.3">
      <c r="P38924" s="1"/>
    </row>
    <row r="38925" spans="16:16" x14ac:dyDescent="0.3">
      <c r="P38925" s="1"/>
    </row>
    <row r="38926" spans="16:16" x14ac:dyDescent="0.3">
      <c r="P38926" s="1"/>
    </row>
    <row r="38927" spans="16:16" x14ac:dyDescent="0.3">
      <c r="P38927" s="1"/>
    </row>
    <row r="38928" spans="16:16" x14ac:dyDescent="0.3">
      <c r="P38928" s="1"/>
    </row>
    <row r="38929" spans="16:16" x14ac:dyDescent="0.3">
      <c r="P38929" s="1"/>
    </row>
    <row r="38930" spans="16:16" x14ac:dyDescent="0.3">
      <c r="P38930" s="1"/>
    </row>
    <row r="38931" spans="16:16" x14ac:dyDescent="0.3">
      <c r="P38931" s="1"/>
    </row>
    <row r="38932" spans="16:16" x14ac:dyDescent="0.3">
      <c r="P38932" s="1"/>
    </row>
    <row r="38933" spans="16:16" x14ac:dyDescent="0.3">
      <c r="P38933" s="1"/>
    </row>
    <row r="38934" spans="16:16" x14ac:dyDescent="0.3">
      <c r="P38934" s="1"/>
    </row>
    <row r="38935" spans="16:16" x14ac:dyDescent="0.3">
      <c r="P38935" s="1"/>
    </row>
    <row r="38936" spans="16:16" x14ac:dyDescent="0.3">
      <c r="P38936" s="1"/>
    </row>
    <row r="38937" spans="16:16" x14ac:dyDescent="0.3">
      <c r="P38937" s="1"/>
    </row>
    <row r="38938" spans="16:16" x14ac:dyDescent="0.3">
      <c r="P38938" s="1"/>
    </row>
    <row r="38939" spans="16:16" x14ac:dyDescent="0.3">
      <c r="P38939" s="1"/>
    </row>
    <row r="38940" spans="16:16" x14ac:dyDescent="0.3">
      <c r="P38940" s="1"/>
    </row>
    <row r="38941" spans="16:16" x14ac:dyDescent="0.3">
      <c r="P38941" s="1"/>
    </row>
    <row r="38942" spans="16:16" x14ac:dyDescent="0.3">
      <c r="P38942" s="1"/>
    </row>
    <row r="38943" spans="16:16" x14ac:dyDescent="0.3">
      <c r="P38943" s="1"/>
    </row>
    <row r="38944" spans="16:16" x14ac:dyDescent="0.3">
      <c r="P38944" s="1"/>
    </row>
    <row r="38945" spans="16:16" x14ac:dyDescent="0.3">
      <c r="P38945" s="1"/>
    </row>
    <row r="38946" spans="16:16" x14ac:dyDescent="0.3">
      <c r="P38946" s="1"/>
    </row>
    <row r="38947" spans="16:16" x14ac:dyDescent="0.3">
      <c r="P38947" s="1"/>
    </row>
    <row r="38948" spans="16:16" x14ac:dyDescent="0.3">
      <c r="P38948" s="1"/>
    </row>
    <row r="38949" spans="16:16" x14ac:dyDescent="0.3">
      <c r="P38949" s="1"/>
    </row>
    <row r="38950" spans="16:16" x14ac:dyDescent="0.3">
      <c r="P38950" s="1"/>
    </row>
    <row r="38951" spans="16:16" x14ac:dyDescent="0.3">
      <c r="P38951" s="1"/>
    </row>
    <row r="38952" spans="16:16" x14ac:dyDescent="0.3">
      <c r="P38952" s="1"/>
    </row>
    <row r="38953" spans="16:16" x14ac:dyDescent="0.3">
      <c r="P38953" s="1"/>
    </row>
    <row r="38954" spans="16:16" x14ac:dyDescent="0.3">
      <c r="P38954" s="1"/>
    </row>
    <row r="38955" spans="16:16" x14ac:dyDescent="0.3">
      <c r="P38955" s="1"/>
    </row>
    <row r="38956" spans="16:16" x14ac:dyDescent="0.3">
      <c r="P38956" s="1"/>
    </row>
    <row r="38957" spans="16:16" x14ac:dyDescent="0.3">
      <c r="P38957" s="1"/>
    </row>
    <row r="38958" spans="16:16" x14ac:dyDescent="0.3">
      <c r="P38958" s="1"/>
    </row>
    <row r="38959" spans="16:16" x14ac:dyDescent="0.3">
      <c r="P38959" s="1"/>
    </row>
    <row r="38960" spans="16:16" x14ac:dyDescent="0.3">
      <c r="P38960" s="1"/>
    </row>
    <row r="38961" spans="16:16" x14ac:dyDescent="0.3">
      <c r="P38961" s="1"/>
    </row>
    <row r="38962" spans="16:16" x14ac:dyDescent="0.3">
      <c r="P38962" s="1"/>
    </row>
    <row r="38963" spans="16:16" x14ac:dyDescent="0.3">
      <c r="P38963" s="1"/>
    </row>
    <row r="38964" spans="16:16" x14ac:dyDescent="0.3">
      <c r="P38964" s="1"/>
    </row>
    <row r="38965" spans="16:16" x14ac:dyDescent="0.3">
      <c r="P38965" s="1"/>
    </row>
    <row r="38966" spans="16:16" x14ac:dyDescent="0.3">
      <c r="P38966" s="1"/>
    </row>
    <row r="38967" spans="16:16" x14ac:dyDescent="0.3">
      <c r="P38967" s="1"/>
    </row>
    <row r="38968" spans="16:16" x14ac:dyDescent="0.3">
      <c r="P38968" s="1"/>
    </row>
    <row r="38969" spans="16:16" x14ac:dyDescent="0.3">
      <c r="P38969" s="1"/>
    </row>
    <row r="38970" spans="16:16" x14ac:dyDescent="0.3">
      <c r="P38970" s="1"/>
    </row>
    <row r="38971" spans="16:16" x14ac:dyDescent="0.3">
      <c r="P38971" s="1"/>
    </row>
    <row r="38972" spans="16:16" x14ac:dyDescent="0.3">
      <c r="P38972" s="1"/>
    </row>
    <row r="38973" spans="16:16" x14ac:dyDescent="0.3">
      <c r="P38973" s="1"/>
    </row>
    <row r="38974" spans="16:16" x14ac:dyDescent="0.3">
      <c r="P38974" s="1"/>
    </row>
    <row r="38975" spans="16:16" x14ac:dyDescent="0.3">
      <c r="P38975" s="1"/>
    </row>
    <row r="38976" spans="16:16" x14ac:dyDescent="0.3">
      <c r="P38976" s="1"/>
    </row>
    <row r="38977" spans="16:16" x14ac:dyDescent="0.3">
      <c r="P38977" s="1"/>
    </row>
    <row r="38978" spans="16:16" x14ac:dyDescent="0.3">
      <c r="P38978" s="1"/>
    </row>
    <row r="38979" spans="16:16" x14ac:dyDescent="0.3">
      <c r="P38979" s="1"/>
    </row>
    <row r="38980" spans="16:16" x14ac:dyDescent="0.3">
      <c r="P38980" s="1"/>
    </row>
    <row r="38981" spans="16:16" x14ac:dyDescent="0.3">
      <c r="P38981" s="1"/>
    </row>
    <row r="38982" spans="16:16" x14ac:dyDescent="0.3">
      <c r="P38982" s="1"/>
    </row>
    <row r="38983" spans="16:16" x14ac:dyDescent="0.3">
      <c r="P38983" s="1"/>
    </row>
    <row r="38984" spans="16:16" x14ac:dyDescent="0.3">
      <c r="P38984" s="1"/>
    </row>
    <row r="38985" spans="16:16" x14ac:dyDescent="0.3">
      <c r="P38985" s="1"/>
    </row>
    <row r="38986" spans="16:16" x14ac:dyDescent="0.3">
      <c r="P38986" s="1"/>
    </row>
    <row r="38987" spans="16:16" x14ac:dyDescent="0.3">
      <c r="P38987" s="1"/>
    </row>
    <row r="38988" spans="16:16" x14ac:dyDescent="0.3">
      <c r="P38988" s="1"/>
    </row>
    <row r="38989" spans="16:16" x14ac:dyDescent="0.3">
      <c r="P38989" s="1"/>
    </row>
    <row r="38990" spans="16:16" x14ac:dyDescent="0.3">
      <c r="P38990" s="1"/>
    </row>
    <row r="38991" spans="16:16" x14ac:dyDescent="0.3">
      <c r="P38991" s="1"/>
    </row>
    <row r="38992" spans="16:16" x14ac:dyDescent="0.3">
      <c r="P38992" s="1"/>
    </row>
    <row r="38993" spans="16:16" x14ac:dyDescent="0.3">
      <c r="P38993" s="1"/>
    </row>
    <row r="38994" spans="16:16" x14ac:dyDescent="0.3">
      <c r="P38994" s="1"/>
    </row>
    <row r="38995" spans="16:16" x14ac:dyDescent="0.3">
      <c r="P38995" s="1"/>
    </row>
    <row r="38996" spans="16:16" x14ac:dyDescent="0.3">
      <c r="P38996" s="1"/>
    </row>
    <row r="38997" spans="16:16" x14ac:dyDescent="0.3">
      <c r="P38997" s="1"/>
    </row>
    <row r="38998" spans="16:16" x14ac:dyDescent="0.3">
      <c r="P38998" s="1"/>
    </row>
    <row r="38999" spans="16:16" x14ac:dyDescent="0.3">
      <c r="P38999" s="1"/>
    </row>
    <row r="39000" spans="16:16" x14ac:dyDescent="0.3">
      <c r="P39000" s="1"/>
    </row>
    <row r="39001" spans="16:16" x14ac:dyDescent="0.3">
      <c r="P39001" s="1"/>
    </row>
    <row r="39002" spans="16:16" x14ac:dyDescent="0.3">
      <c r="P39002" s="1"/>
    </row>
    <row r="39003" spans="16:16" x14ac:dyDescent="0.3">
      <c r="P39003" s="1"/>
    </row>
    <row r="39004" spans="16:16" x14ac:dyDescent="0.3">
      <c r="P39004" s="1"/>
    </row>
    <row r="39005" spans="16:16" x14ac:dyDescent="0.3">
      <c r="P39005" s="1"/>
    </row>
    <row r="39006" spans="16:16" x14ac:dyDescent="0.3">
      <c r="P39006" s="1"/>
    </row>
    <row r="39007" spans="16:16" x14ac:dyDescent="0.3">
      <c r="P39007" s="1"/>
    </row>
    <row r="39008" spans="16:16" x14ac:dyDescent="0.3">
      <c r="P39008" s="1"/>
    </row>
    <row r="39009" spans="16:16" x14ac:dyDescent="0.3">
      <c r="P39009" s="1"/>
    </row>
    <row r="39010" spans="16:16" x14ac:dyDescent="0.3">
      <c r="P39010" s="1"/>
    </row>
    <row r="39011" spans="16:16" x14ac:dyDescent="0.3">
      <c r="P39011" s="1"/>
    </row>
    <row r="39012" spans="16:16" x14ac:dyDescent="0.3">
      <c r="P39012" s="1"/>
    </row>
    <row r="39013" spans="16:16" x14ac:dyDescent="0.3">
      <c r="P39013" s="1"/>
    </row>
    <row r="39014" spans="16:16" x14ac:dyDescent="0.3">
      <c r="P39014" s="1"/>
    </row>
    <row r="39015" spans="16:16" x14ac:dyDescent="0.3">
      <c r="P39015" s="1"/>
    </row>
    <row r="39016" spans="16:16" x14ac:dyDescent="0.3">
      <c r="P39016" s="1"/>
    </row>
    <row r="39017" spans="16:16" x14ac:dyDescent="0.3">
      <c r="P39017" s="1"/>
    </row>
    <row r="39018" spans="16:16" x14ac:dyDescent="0.3">
      <c r="P39018" s="1"/>
    </row>
    <row r="39019" spans="16:16" x14ac:dyDescent="0.3">
      <c r="P39019" s="1"/>
    </row>
    <row r="39020" spans="16:16" x14ac:dyDescent="0.3">
      <c r="P39020" s="1"/>
    </row>
    <row r="39021" spans="16:16" x14ac:dyDescent="0.3">
      <c r="P39021" s="1"/>
    </row>
    <row r="39022" spans="16:16" x14ac:dyDescent="0.3">
      <c r="P39022" s="1"/>
    </row>
    <row r="39023" spans="16:16" x14ac:dyDescent="0.3">
      <c r="P39023" s="1"/>
    </row>
    <row r="39024" spans="16:16" x14ac:dyDescent="0.3">
      <c r="P39024" s="1"/>
    </row>
    <row r="39025" spans="16:16" x14ac:dyDescent="0.3">
      <c r="P39025" s="1"/>
    </row>
    <row r="39026" spans="16:16" x14ac:dyDescent="0.3">
      <c r="P39026" s="1"/>
    </row>
    <row r="39027" spans="16:16" x14ac:dyDescent="0.3">
      <c r="P39027" s="1"/>
    </row>
    <row r="39028" spans="16:16" x14ac:dyDescent="0.3">
      <c r="P39028" s="1"/>
    </row>
    <row r="39029" spans="16:16" x14ac:dyDescent="0.3">
      <c r="P39029" s="1"/>
    </row>
    <row r="39030" spans="16:16" x14ac:dyDescent="0.3">
      <c r="P39030" s="1"/>
    </row>
    <row r="39031" spans="16:16" x14ac:dyDescent="0.3">
      <c r="P39031" s="1"/>
    </row>
    <row r="39032" spans="16:16" x14ac:dyDescent="0.3">
      <c r="P39032" s="1"/>
    </row>
    <row r="39033" spans="16:16" x14ac:dyDescent="0.3">
      <c r="P39033" s="1"/>
    </row>
    <row r="39034" spans="16:16" x14ac:dyDescent="0.3">
      <c r="P39034" s="1"/>
    </row>
    <row r="39035" spans="16:16" x14ac:dyDescent="0.3">
      <c r="P39035" s="1"/>
    </row>
    <row r="39036" spans="16:16" x14ac:dyDescent="0.3">
      <c r="P39036" s="1"/>
    </row>
    <row r="39037" spans="16:16" x14ac:dyDescent="0.3">
      <c r="P39037" s="1"/>
    </row>
    <row r="39038" spans="16:16" x14ac:dyDescent="0.3">
      <c r="P39038" s="1"/>
    </row>
    <row r="39039" spans="16:16" x14ac:dyDescent="0.3">
      <c r="P39039" s="1"/>
    </row>
    <row r="39040" spans="16:16" x14ac:dyDescent="0.3">
      <c r="P39040" s="1"/>
    </row>
    <row r="39041" spans="16:16" x14ac:dyDescent="0.3">
      <c r="P39041" s="1"/>
    </row>
    <row r="39042" spans="16:16" x14ac:dyDescent="0.3">
      <c r="P39042" s="1"/>
    </row>
    <row r="39043" spans="16:16" x14ac:dyDescent="0.3">
      <c r="P39043" s="1"/>
    </row>
    <row r="39044" spans="16:16" x14ac:dyDescent="0.3">
      <c r="P39044" s="1"/>
    </row>
    <row r="39045" spans="16:16" x14ac:dyDescent="0.3">
      <c r="P39045" s="1"/>
    </row>
    <row r="39046" spans="16:16" x14ac:dyDescent="0.3">
      <c r="P39046" s="1"/>
    </row>
    <row r="39047" spans="16:16" x14ac:dyDescent="0.3">
      <c r="P39047" s="1"/>
    </row>
    <row r="39048" spans="16:16" x14ac:dyDescent="0.3">
      <c r="P39048" s="1"/>
    </row>
    <row r="39049" spans="16:16" x14ac:dyDescent="0.3">
      <c r="P39049" s="1"/>
    </row>
    <row r="39050" spans="16:16" x14ac:dyDescent="0.3">
      <c r="P39050" s="1"/>
    </row>
    <row r="39051" spans="16:16" x14ac:dyDescent="0.3">
      <c r="P39051" s="1"/>
    </row>
    <row r="39052" spans="16:16" x14ac:dyDescent="0.3">
      <c r="P39052" s="1"/>
    </row>
    <row r="39053" spans="16:16" x14ac:dyDescent="0.3">
      <c r="P39053" s="1"/>
    </row>
    <row r="39054" spans="16:16" x14ac:dyDescent="0.3">
      <c r="P39054" s="1"/>
    </row>
    <row r="39055" spans="16:16" x14ac:dyDescent="0.3">
      <c r="P39055" s="1"/>
    </row>
    <row r="39056" spans="16:16" x14ac:dyDescent="0.3">
      <c r="P39056" s="1"/>
    </row>
    <row r="39057" spans="16:16" x14ac:dyDescent="0.3">
      <c r="P39057" s="1"/>
    </row>
    <row r="39058" spans="16:16" x14ac:dyDescent="0.3">
      <c r="P39058" s="1"/>
    </row>
    <row r="39059" spans="16:16" x14ac:dyDescent="0.3">
      <c r="P39059" s="1"/>
    </row>
    <row r="39060" spans="16:16" x14ac:dyDescent="0.3">
      <c r="P39060" s="1"/>
    </row>
    <row r="39061" spans="16:16" x14ac:dyDescent="0.3">
      <c r="P39061" s="1"/>
    </row>
    <row r="39062" spans="16:16" x14ac:dyDescent="0.3">
      <c r="P39062" s="1"/>
    </row>
    <row r="39063" spans="16:16" x14ac:dyDescent="0.3">
      <c r="P39063" s="1"/>
    </row>
    <row r="39064" spans="16:16" x14ac:dyDescent="0.3">
      <c r="P39064" s="1"/>
    </row>
    <row r="39065" spans="16:16" x14ac:dyDescent="0.3">
      <c r="P39065" s="1"/>
    </row>
    <row r="39066" spans="16:16" x14ac:dyDescent="0.3">
      <c r="P39066" s="1"/>
    </row>
    <row r="39067" spans="16:16" x14ac:dyDescent="0.3">
      <c r="P39067" s="1"/>
    </row>
    <row r="39068" spans="16:16" x14ac:dyDescent="0.3">
      <c r="P39068" s="1"/>
    </row>
    <row r="39069" spans="16:16" x14ac:dyDescent="0.3">
      <c r="P39069" s="1"/>
    </row>
    <row r="39070" spans="16:16" x14ac:dyDescent="0.3">
      <c r="P39070" s="1"/>
    </row>
    <row r="39071" spans="16:16" x14ac:dyDescent="0.3">
      <c r="P39071" s="1"/>
    </row>
    <row r="39072" spans="16:16" x14ac:dyDescent="0.3">
      <c r="P39072" s="1"/>
    </row>
    <row r="39073" spans="16:16" x14ac:dyDescent="0.3">
      <c r="P39073" s="1"/>
    </row>
    <row r="39074" spans="16:16" x14ac:dyDescent="0.3">
      <c r="P39074" s="1"/>
    </row>
    <row r="39075" spans="16:16" x14ac:dyDescent="0.3">
      <c r="P39075" s="1"/>
    </row>
    <row r="39076" spans="16:16" x14ac:dyDescent="0.3">
      <c r="P39076" s="1"/>
    </row>
    <row r="39077" spans="16:16" x14ac:dyDescent="0.3">
      <c r="P39077" s="1"/>
    </row>
    <row r="39078" spans="16:16" x14ac:dyDescent="0.3">
      <c r="P39078" s="1"/>
    </row>
    <row r="39079" spans="16:16" x14ac:dyDescent="0.3">
      <c r="P39079" s="1"/>
    </row>
    <row r="39080" spans="16:16" x14ac:dyDescent="0.3">
      <c r="P39080" s="1"/>
    </row>
    <row r="39081" spans="16:16" x14ac:dyDescent="0.3">
      <c r="P39081" s="1"/>
    </row>
    <row r="39082" spans="16:16" x14ac:dyDescent="0.3">
      <c r="P39082" s="1"/>
    </row>
    <row r="39083" spans="16:16" x14ac:dyDescent="0.3">
      <c r="P39083" s="1"/>
    </row>
    <row r="39084" spans="16:16" x14ac:dyDescent="0.3">
      <c r="P39084" s="1"/>
    </row>
    <row r="39085" spans="16:16" x14ac:dyDescent="0.3">
      <c r="P39085" s="1"/>
    </row>
    <row r="39086" spans="16:16" x14ac:dyDescent="0.3">
      <c r="P39086" s="1"/>
    </row>
    <row r="39087" spans="16:16" x14ac:dyDescent="0.3">
      <c r="P39087" s="1"/>
    </row>
    <row r="39088" spans="16:16" x14ac:dyDescent="0.3">
      <c r="P39088" s="1"/>
    </row>
    <row r="39089" spans="16:16" x14ac:dyDescent="0.3">
      <c r="P39089" s="1"/>
    </row>
    <row r="39090" spans="16:16" x14ac:dyDescent="0.3">
      <c r="P39090" s="1"/>
    </row>
    <row r="39091" spans="16:16" x14ac:dyDescent="0.3">
      <c r="P39091" s="1"/>
    </row>
    <row r="39092" spans="16:16" x14ac:dyDescent="0.3">
      <c r="P39092" s="1"/>
    </row>
    <row r="39093" spans="16:16" x14ac:dyDescent="0.3">
      <c r="P39093" s="1"/>
    </row>
    <row r="39094" spans="16:16" x14ac:dyDescent="0.3">
      <c r="P39094" s="1"/>
    </row>
    <row r="39095" spans="16:16" x14ac:dyDescent="0.3">
      <c r="P39095" s="1"/>
    </row>
    <row r="39096" spans="16:16" x14ac:dyDescent="0.3">
      <c r="P39096" s="1"/>
    </row>
    <row r="39097" spans="16:16" x14ac:dyDescent="0.3">
      <c r="P39097" s="1"/>
    </row>
    <row r="39098" spans="16:16" x14ac:dyDescent="0.3">
      <c r="P39098" s="1"/>
    </row>
    <row r="39099" spans="16:16" x14ac:dyDescent="0.3">
      <c r="P39099" s="1"/>
    </row>
    <row r="39100" spans="16:16" x14ac:dyDescent="0.3">
      <c r="P39100" s="1"/>
    </row>
    <row r="39101" spans="16:16" x14ac:dyDescent="0.3">
      <c r="P39101" s="1"/>
    </row>
    <row r="39102" spans="16:16" x14ac:dyDescent="0.3">
      <c r="P39102" s="1"/>
    </row>
    <row r="39103" spans="16:16" x14ac:dyDescent="0.3">
      <c r="P39103" s="1"/>
    </row>
    <row r="39104" spans="16:16" x14ac:dyDescent="0.3">
      <c r="P39104" s="1"/>
    </row>
    <row r="39105" spans="16:16" x14ac:dyDescent="0.3">
      <c r="P39105" s="1"/>
    </row>
    <row r="39106" spans="16:16" x14ac:dyDescent="0.3">
      <c r="P39106" s="1"/>
    </row>
    <row r="39107" spans="16:16" x14ac:dyDescent="0.3">
      <c r="P39107" s="1"/>
    </row>
    <row r="39108" spans="16:16" x14ac:dyDescent="0.3">
      <c r="P39108" s="1"/>
    </row>
    <row r="39109" spans="16:16" x14ac:dyDescent="0.3">
      <c r="P39109" s="1"/>
    </row>
    <row r="39110" spans="16:16" x14ac:dyDescent="0.3">
      <c r="P39110" s="1"/>
    </row>
    <row r="39111" spans="16:16" x14ac:dyDescent="0.3">
      <c r="P39111" s="1"/>
    </row>
    <row r="39112" spans="16:16" x14ac:dyDescent="0.3">
      <c r="P39112" s="1"/>
    </row>
    <row r="39113" spans="16:16" x14ac:dyDescent="0.3">
      <c r="P39113" s="1"/>
    </row>
    <row r="39114" spans="16:16" x14ac:dyDescent="0.3">
      <c r="P39114" s="1"/>
    </row>
    <row r="39115" spans="16:16" x14ac:dyDescent="0.3">
      <c r="P39115" s="1"/>
    </row>
    <row r="39116" spans="16:16" x14ac:dyDescent="0.3">
      <c r="P39116" s="1"/>
    </row>
    <row r="39117" spans="16:16" x14ac:dyDescent="0.3">
      <c r="P39117" s="1"/>
    </row>
    <row r="39118" spans="16:16" x14ac:dyDescent="0.3">
      <c r="P39118" s="1"/>
    </row>
    <row r="39119" spans="16:16" x14ac:dyDescent="0.3">
      <c r="P39119" s="1"/>
    </row>
    <row r="39120" spans="16:16" x14ac:dyDescent="0.3">
      <c r="P39120" s="1"/>
    </row>
    <row r="39121" spans="16:16" x14ac:dyDescent="0.3">
      <c r="P39121" s="1"/>
    </row>
    <row r="39122" spans="16:16" x14ac:dyDescent="0.3">
      <c r="P39122" s="1"/>
    </row>
    <row r="39123" spans="16:16" x14ac:dyDescent="0.3">
      <c r="P39123" s="1"/>
    </row>
    <row r="39124" spans="16:16" x14ac:dyDescent="0.3">
      <c r="P39124" s="1"/>
    </row>
    <row r="39125" spans="16:16" x14ac:dyDescent="0.3">
      <c r="P39125" s="1"/>
    </row>
    <row r="39126" spans="16:16" x14ac:dyDescent="0.3">
      <c r="P39126" s="1"/>
    </row>
    <row r="39127" spans="16:16" x14ac:dyDescent="0.3">
      <c r="P39127" s="1"/>
    </row>
    <row r="39128" spans="16:16" x14ac:dyDescent="0.3">
      <c r="P39128" s="1"/>
    </row>
    <row r="39129" spans="16:16" x14ac:dyDescent="0.3">
      <c r="P39129" s="1"/>
    </row>
    <row r="39130" spans="16:16" x14ac:dyDescent="0.3">
      <c r="P39130" s="1"/>
    </row>
    <row r="39131" spans="16:16" x14ac:dyDescent="0.3">
      <c r="P39131" s="1"/>
    </row>
    <row r="39132" spans="16:16" x14ac:dyDescent="0.3">
      <c r="P39132" s="1"/>
    </row>
    <row r="39133" spans="16:16" x14ac:dyDescent="0.3">
      <c r="P39133" s="1"/>
    </row>
    <row r="39134" spans="16:16" x14ac:dyDescent="0.3">
      <c r="P39134" s="1"/>
    </row>
    <row r="39135" spans="16:16" x14ac:dyDescent="0.3">
      <c r="P39135" s="1"/>
    </row>
    <row r="39136" spans="16:16" x14ac:dyDescent="0.3">
      <c r="P39136" s="1"/>
    </row>
    <row r="39137" spans="16:16" x14ac:dyDescent="0.3">
      <c r="P39137" s="1"/>
    </row>
    <row r="39138" spans="16:16" x14ac:dyDescent="0.3">
      <c r="P39138" s="1"/>
    </row>
    <row r="39139" spans="16:16" x14ac:dyDescent="0.3">
      <c r="P39139" s="1"/>
    </row>
    <row r="39140" spans="16:16" x14ac:dyDescent="0.3">
      <c r="P39140" s="1"/>
    </row>
    <row r="39141" spans="16:16" x14ac:dyDescent="0.3">
      <c r="P39141" s="1"/>
    </row>
    <row r="39142" spans="16:16" x14ac:dyDescent="0.3">
      <c r="P39142" s="1"/>
    </row>
    <row r="39143" spans="16:16" x14ac:dyDescent="0.3">
      <c r="P39143" s="1"/>
    </row>
    <row r="39144" spans="16:16" x14ac:dyDescent="0.3">
      <c r="P39144" s="1"/>
    </row>
    <row r="39145" spans="16:16" x14ac:dyDescent="0.3">
      <c r="P39145" s="1"/>
    </row>
    <row r="39146" spans="16:16" x14ac:dyDescent="0.3">
      <c r="P39146" s="1"/>
    </row>
    <row r="39147" spans="16:16" x14ac:dyDescent="0.3">
      <c r="P39147" s="1"/>
    </row>
    <row r="39148" spans="16:16" x14ac:dyDescent="0.3">
      <c r="P39148" s="1"/>
    </row>
    <row r="39149" spans="16:16" x14ac:dyDescent="0.3">
      <c r="P39149" s="1"/>
    </row>
    <row r="39150" spans="16:16" x14ac:dyDescent="0.3">
      <c r="P39150" s="1"/>
    </row>
    <row r="39151" spans="16:16" x14ac:dyDescent="0.3">
      <c r="P39151" s="1"/>
    </row>
    <row r="39152" spans="16:16" x14ac:dyDescent="0.3">
      <c r="P39152" s="1"/>
    </row>
    <row r="39153" spans="16:16" x14ac:dyDescent="0.3">
      <c r="P39153" s="1"/>
    </row>
    <row r="39154" spans="16:16" x14ac:dyDescent="0.3">
      <c r="P39154" s="1"/>
    </row>
    <row r="39155" spans="16:16" x14ac:dyDescent="0.3">
      <c r="P39155" s="1"/>
    </row>
    <row r="39156" spans="16:16" x14ac:dyDescent="0.3">
      <c r="P39156" s="1"/>
    </row>
    <row r="39157" spans="16:16" x14ac:dyDescent="0.3">
      <c r="P39157" s="1"/>
    </row>
    <row r="39158" spans="16:16" x14ac:dyDescent="0.3">
      <c r="P39158" s="1"/>
    </row>
    <row r="39159" spans="16:16" x14ac:dyDescent="0.3">
      <c r="P39159" s="1"/>
    </row>
    <row r="39160" spans="16:16" x14ac:dyDescent="0.3">
      <c r="P39160" s="1"/>
    </row>
    <row r="39161" spans="16:16" x14ac:dyDescent="0.3">
      <c r="P39161" s="1"/>
    </row>
    <row r="39162" spans="16:16" x14ac:dyDescent="0.3">
      <c r="P39162" s="1"/>
    </row>
    <row r="39163" spans="16:16" x14ac:dyDescent="0.3">
      <c r="P39163" s="1"/>
    </row>
    <row r="39164" spans="16:16" x14ac:dyDescent="0.3">
      <c r="P39164" s="1"/>
    </row>
    <row r="39165" spans="16:16" x14ac:dyDescent="0.3">
      <c r="P39165" s="1"/>
    </row>
    <row r="39166" spans="16:16" x14ac:dyDescent="0.3">
      <c r="P39166" s="1"/>
    </row>
    <row r="39167" spans="16:16" x14ac:dyDescent="0.3">
      <c r="P39167" s="1"/>
    </row>
    <row r="39168" spans="16:16" x14ac:dyDescent="0.3">
      <c r="P39168" s="1"/>
    </row>
    <row r="39169" spans="16:16" x14ac:dyDescent="0.3">
      <c r="P39169" s="1"/>
    </row>
    <row r="39170" spans="16:16" x14ac:dyDescent="0.3">
      <c r="P39170" s="1"/>
    </row>
    <row r="39171" spans="16:16" x14ac:dyDescent="0.3">
      <c r="P39171" s="1"/>
    </row>
    <row r="39172" spans="16:16" x14ac:dyDescent="0.3">
      <c r="P39172" s="1"/>
    </row>
    <row r="39173" spans="16:16" x14ac:dyDescent="0.3">
      <c r="P39173" s="1"/>
    </row>
    <row r="39174" spans="16:16" x14ac:dyDescent="0.3">
      <c r="P39174" s="1"/>
    </row>
    <row r="39175" spans="16:16" x14ac:dyDescent="0.3">
      <c r="P39175" s="1"/>
    </row>
    <row r="39176" spans="16:16" x14ac:dyDescent="0.3">
      <c r="P39176" s="1"/>
    </row>
    <row r="39177" spans="16:16" x14ac:dyDescent="0.3">
      <c r="P39177" s="1"/>
    </row>
    <row r="39178" spans="16:16" x14ac:dyDescent="0.3">
      <c r="P39178" s="1"/>
    </row>
    <row r="39179" spans="16:16" x14ac:dyDescent="0.3">
      <c r="P39179" s="1"/>
    </row>
    <row r="39180" spans="16:16" x14ac:dyDescent="0.3">
      <c r="P39180" s="1"/>
    </row>
    <row r="39181" spans="16:16" x14ac:dyDescent="0.3">
      <c r="P39181" s="1"/>
    </row>
    <row r="39182" spans="16:16" x14ac:dyDescent="0.3">
      <c r="P39182" s="1"/>
    </row>
    <row r="39183" spans="16:16" x14ac:dyDescent="0.3">
      <c r="P39183" s="1"/>
    </row>
    <row r="39184" spans="16:16" x14ac:dyDescent="0.3">
      <c r="P39184" s="1"/>
    </row>
    <row r="39185" spans="16:16" x14ac:dyDescent="0.3">
      <c r="P39185" s="1"/>
    </row>
    <row r="39186" spans="16:16" x14ac:dyDescent="0.3">
      <c r="P39186" s="1"/>
    </row>
    <row r="39187" spans="16:16" x14ac:dyDescent="0.3">
      <c r="P39187" s="1"/>
    </row>
    <row r="39188" spans="16:16" x14ac:dyDescent="0.3">
      <c r="P39188" s="1"/>
    </row>
    <row r="39189" spans="16:16" x14ac:dyDescent="0.3">
      <c r="P39189" s="1"/>
    </row>
    <row r="39190" spans="16:16" x14ac:dyDescent="0.3">
      <c r="P39190" s="1"/>
    </row>
    <row r="39191" spans="16:16" x14ac:dyDescent="0.3">
      <c r="P39191" s="1"/>
    </row>
    <row r="39192" spans="16:16" x14ac:dyDescent="0.3">
      <c r="P39192" s="1"/>
    </row>
    <row r="39193" spans="16:16" x14ac:dyDescent="0.3">
      <c r="P39193" s="1"/>
    </row>
    <row r="39194" spans="16:16" x14ac:dyDescent="0.3">
      <c r="P39194" s="1"/>
    </row>
    <row r="39195" spans="16:16" x14ac:dyDescent="0.3">
      <c r="P39195" s="1"/>
    </row>
    <row r="39196" spans="16:16" x14ac:dyDescent="0.3">
      <c r="P39196" s="1"/>
    </row>
    <row r="39197" spans="16:16" x14ac:dyDescent="0.3">
      <c r="P39197" s="1"/>
    </row>
    <row r="39198" spans="16:16" x14ac:dyDescent="0.3">
      <c r="P39198" s="1"/>
    </row>
    <row r="39199" spans="16:16" x14ac:dyDescent="0.3">
      <c r="P39199" s="1"/>
    </row>
    <row r="39200" spans="16:16" x14ac:dyDescent="0.3">
      <c r="P39200" s="1"/>
    </row>
    <row r="39201" spans="16:16" x14ac:dyDescent="0.3">
      <c r="P39201" s="1"/>
    </row>
    <row r="39202" spans="16:16" x14ac:dyDescent="0.3">
      <c r="P39202" s="1"/>
    </row>
    <row r="39203" spans="16:16" x14ac:dyDescent="0.3">
      <c r="P39203" s="1"/>
    </row>
    <row r="39204" spans="16:16" x14ac:dyDescent="0.3">
      <c r="P39204" s="1"/>
    </row>
    <row r="39205" spans="16:16" x14ac:dyDescent="0.3">
      <c r="P39205" s="1"/>
    </row>
    <row r="39206" spans="16:16" x14ac:dyDescent="0.3">
      <c r="P39206" s="1"/>
    </row>
    <row r="39207" spans="16:16" x14ac:dyDescent="0.3">
      <c r="P39207" s="1"/>
    </row>
    <row r="39208" spans="16:16" x14ac:dyDescent="0.3">
      <c r="P39208" s="1"/>
    </row>
    <row r="39209" spans="16:16" x14ac:dyDescent="0.3">
      <c r="P39209" s="1"/>
    </row>
    <row r="39210" spans="16:16" x14ac:dyDescent="0.3">
      <c r="P39210" s="1"/>
    </row>
    <row r="39211" spans="16:16" x14ac:dyDescent="0.3">
      <c r="P39211" s="1"/>
    </row>
    <row r="39212" spans="16:16" x14ac:dyDescent="0.3">
      <c r="P39212" s="1"/>
    </row>
    <row r="39213" spans="16:16" x14ac:dyDescent="0.3">
      <c r="P39213" s="1"/>
    </row>
    <row r="39214" spans="16:16" x14ac:dyDescent="0.3">
      <c r="P39214" s="1"/>
    </row>
    <row r="39215" spans="16:16" x14ac:dyDescent="0.3">
      <c r="P39215" s="1"/>
    </row>
    <row r="39216" spans="16:16" x14ac:dyDescent="0.3">
      <c r="P39216" s="1"/>
    </row>
    <row r="39217" spans="16:16" x14ac:dyDescent="0.3">
      <c r="P39217" s="1"/>
    </row>
    <row r="39218" spans="16:16" x14ac:dyDescent="0.3">
      <c r="P39218" s="1"/>
    </row>
    <row r="39219" spans="16:16" x14ac:dyDescent="0.3">
      <c r="P39219" s="1"/>
    </row>
    <row r="39220" spans="16:16" x14ac:dyDescent="0.3">
      <c r="P39220" s="1"/>
    </row>
    <row r="39221" spans="16:16" x14ac:dyDescent="0.3">
      <c r="P39221" s="1"/>
    </row>
    <row r="39222" spans="16:16" x14ac:dyDescent="0.3">
      <c r="P39222" s="1"/>
    </row>
    <row r="39223" spans="16:16" x14ac:dyDescent="0.3">
      <c r="P39223" s="1"/>
    </row>
    <row r="39224" spans="16:16" x14ac:dyDescent="0.3">
      <c r="P39224" s="1"/>
    </row>
    <row r="39225" spans="16:16" x14ac:dyDescent="0.3">
      <c r="P39225" s="1"/>
    </row>
    <row r="39226" spans="16:16" x14ac:dyDescent="0.3">
      <c r="P39226" s="1"/>
    </row>
    <row r="39227" spans="16:16" x14ac:dyDescent="0.3">
      <c r="P39227" s="1"/>
    </row>
    <row r="39228" spans="16:16" x14ac:dyDescent="0.3">
      <c r="P39228" s="1"/>
    </row>
    <row r="39229" spans="16:16" x14ac:dyDescent="0.3">
      <c r="P39229" s="1"/>
    </row>
    <row r="39230" spans="16:16" x14ac:dyDescent="0.3">
      <c r="P39230" s="1"/>
    </row>
    <row r="39231" spans="16:16" x14ac:dyDescent="0.3">
      <c r="P39231" s="1"/>
    </row>
    <row r="39232" spans="16:16" x14ac:dyDescent="0.3">
      <c r="P39232" s="1"/>
    </row>
    <row r="39233" spans="16:16" x14ac:dyDescent="0.3">
      <c r="P39233" s="1"/>
    </row>
    <row r="39234" spans="16:16" x14ac:dyDescent="0.3">
      <c r="P39234" s="1"/>
    </row>
    <row r="39235" spans="16:16" x14ac:dyDescent="0.3">
      <c r="P39235" s="1"/>
    </row>
    <row r="39236" spans="16:16" x14ac:dyDescent="0.3">
      <c r="P39236" s="1"/>
    </row>
    <row r="39237" spans="16:16" x14ac:dyDescent="0.3">
      <c r="P39237" s="1"/>
    </row>
    <row r="39238" spans="16:16" x14ac:dyDescent="0.3">
      <c r="P39238" s="1"/>
    </row>
    <row r="39239" spans="16:16" x14ac:dyDescent="0.3">
      <c r="P39239" s="1"/>
    </row>
    <row r="39240" spans="16:16" x14ac:dyDescent="0.3">
      <c r="P39240" s="1"/>
    </row>
    <row r="39241" spans="16:16" x14ac:dyDescent="0.3">
      <c r="P39241" s="1"/>
    </row>
    <row r="39242" spans="16:16" x14ac:dyDescent="0.3">
      <c r="P39242" s="1"/>
    </row>
    <row r="39243" spans="16:16" x14ac:dyDescent="0.3">
      <c r="P39243" s="1"/>
    </row>
    <row r="39244" spans="16:16" x14ac:dyDescent="0.3">
      <c r="P39244" s="1"/>
    </row>
    <row r="39245" spans="16:16" x14ac:dyDescent="0.3">
      <c r="P39245" s="1"/>
    </row>
    <row r="39246" spans="16:16" x14ac:dyDescent="0.3">
      <c r="P39246" s="1"/>
    </row>
    <row r="39247" spans="16:16" x14ac:dyDescent="0.3">
      <c r="P39247" s="1"/>
    </row>
    <row r="39248" spans="16:16" x14ac:dyDescent="0.3">
      <c r="P39248" s="1"/>
    </row>
    <row r="39249" spans="16:16" x14ac:dyDescent="0.3">
      <c r="P39249" s="1"/>
    </row>
    <row r="39250" spans="16:16" x14ac:dyDescent="0.3">
      <c r="P39250" s="1"/>
    </row>
    <row r="39251" spans="16:16" x14ac:dyDescent="0.3">
      <c r="P39251" s="1"/>
    </row>
    <row r="39252" spans="16:16" x14ac:dyDescent="0.3">
      <c r="P39252" s="1"/>
    </row>
    <row r="39253" spans="16:16" x14ac:dyDescent="0.3">
      <c r="P39253" s="1"/>
    </row>
    <row r="39254" spans="16:16" x14ac:dyDescent="0.3">
      <c r="P39254" s="1"/>
    </row>
    <row r="39255" spans="16:16" x14ac:dyDescent="0.3">
      <c r="P39255" s="1"/>
    </row>
    <row r="39256" spans="16:16" x14ac:dyDescent="0.3">
      <c r="P39256" s="1"/>
    </row>
    <row r="39257" spans="16:16" x14ac:dyDescent="0.3">
      <c r="P39257" s="1"/>
    </row>
    <row r="39258" spans="16:16" x14ac:dyDescent="0.3">
      <c r="P39258" s="1"/>
    </row>
    <row r="39259" spans="16:16" x14ac:dyDescent="0.3">
      <c r="P39259" s="1"/>
    </row>
    <row r="39260" spans="16:16" x14ac:dyDescent="0.3">
      <c r="P39260" s="1"/>
    </row>
    <row r="39261" spans="16:16" x14ac:dyDescent="0.3">
      <c r="P39261" s="1"/>
    </row>
    <row r="39262" spans="16:16" x14ac:dyDescent="0.3">
      <c r="P39262" s="1"/>
    </row>
    <row r="39263" spans="16:16" x14ac:dyDescent="0.3">
      <c r="P39263" s="1"/>
    </row>
    <row r="39264" spans="16:16" x14ac:dyDescent="0.3">
      <c r="P39264" s="1"/>
    </row>
    <row r="39265" spans="16:16" x14ac:dyDescent="0.3">
      <c r="P39265" s="1"/>
    </row>
    <row r="39266" spans="16:16" x14ac:dyDescent="0.3">
      <c r="P39266" s="1"/>
    </row>
    <row r="39267" spans="16:16" x14ac:dyDescent="0.3">
      <c r="P39267" s="1"/>
    </row>
    <row r="39268" spans="16:16" x14ac:dyDescent="0.3">
      <c r="P39268" s="1"/>
    </row>
    <row r="39269" spans="16:16" x14ac:dyDescent="0.3">
      <c r="P39269" s="1"/>
    </row>
    <row r="39270" spans="16:16" x14ac:dyDescent="0.3">
      <c r="P39270" s="1"/>
    </row>
    <row r="39271" spans="16:16" x14ac:dyDescent="0.3">
      <c r="P39271" s="1"/>
    </row>
    <row r="39272" spans="16:16" x14ac:dyDescent="0.3">
      <c r="P39272" s="1"/>
    </row>
    <row r="39273" spans="16:16" x14ac:dyDescent="0.3">
      <c r="P39273" s="1"/>
    </row>
    <row r="39274" spans="16:16" x14ac:dyDescent="0.3">
      <c r="P39274" s="1"/>
    </row>
    <row r="39275" spans="16:16" x14ac:dyDescent="0.3">
      <c r="P39275" s="1"/>
    </row>
    <row r="39276" spans="16:16" x14ac:dyDescent="0.3">
      <c r="P39276" s="1"/>
    </row>
    <row r="39277" spans="16:16" x14ac:dyDescent="0.3">
      <c r="P39277" s="1"/>
    </row>
    <row r="39278" spans="16:16" x14ac:dyDescent="0.3">
      <c r="P39278" s="1"/>
    </row>
    <row r="39279" spans="16:16" x14ac:dyDescent="0.3">
      <c r="P39279" s="1"/>
    </row>
    <row r="39280" spans="16:16" x14ac:dyDescent="0.3">
      <c r="P39280" s="1"/>
    </row>
    <row r="39281" spans="16:16" x14ac:dyDescent="0.3">
      <c r="P39281" s="1"/>
    </row>
    <row r="39282" spans="16:16" x14ac:dyDescent="0.3">
      <c r="P39282" s="1"/>
    </row>
    <row r="39283" spans="16:16" x14ac:dyDescent="0.3">
      <c r="P39283" s="1"/>
    </row>
    <row r="39284" spans="16:16" x14ac:dyDescent="0.3">
      <c r="P39284" s="1"/>
    </row>
    <row r="39285" spans="16:16" x14ac:dyDescent="0.3">
      <c r="P39285" s="1"/>
    </row>
    <row r="39286" spans="16:16" x14ac:dyDescent="0.3">
      <c r="P39286" s="1"/>
    </row>
    <row r="39287" spans="16:16" x14ac:dyDescent="0.3">
      <c r="P39287" s="1"/>
    </row>
    <row r="39288" spans="16:16" x14ac:dyDescent="0.3">
      <c r="P39288" s="1"/>
    </row>
    <row r="39289" spans="16:16" x14ac:dyDescent="0.3">
      <c r="P39289" s="1"/>
    </row>
    <row r="39290" spans="16:16" x14ac:dyDescent="0.3">
      <c r="P39290" s="1"/>
    </row>
    <row r="39291" spans="16:16" x14ac:dyDescent="0.3">
      <c r="P39291" s="1"/>
    </row>
    <row r="39292" spans="16:16" x14ac:dyDescent="0.3">
      <c r="P39292" s="1"/>
    </row>
    <row r="39293" spans="16:16" x14ac:dyDescent="0.3">
      <c r="P39293" s="1"/>
    </row>
    <row r="39294" spans="16:16" x14ac:dyDescent="0.3">
      <c r="P39294" s="1"/>
    </row>
    <row r="39295" spans="16:16" x14ac:dyDescent="0.3">
      <c r="P39295" s="1"/>
    </row>
    <row r="39296" spans="16:16" x14ac:dyDescent="0.3">
      <c r="P39296" s="1"/>
    </row>
    <row r="39297" spans="16:16" x14ac:dyDescent="0.3">
      <c r="P39297" s="1"/>
    </row>
    <row r="39298" spans="16:16" x14ac:dyDescent="0.3">
      <c r="P39298" s="1"/>
    </row>
    <row r="39299" spans="16:16" x14ac:dyDescent="0.3">
      <c r="P39299" s="1"/>
    </row>
    <row r="39300" spans="16:16" x14ac:dyDescent="0.3">
      <c r="P39300" s="1"/>
    </row>
    <row r="39301" spans="16:16" x14ac:dyDescent="0.3">
      <c r="P39301" s="1"/>
    </row>
    <row r="39302" spans="16:16" x14ac:dyDescent="0.3">
      <c r="P39302" s="1"/>
    </row>
    <row r="39303" spans="16:16" x14ac:dyDescent="0.3">
      <c r="P39303" s="1"/>
    </row>
    <row r="39304" spans="16:16" x14ac:dyDescent="0.3">
      <c r="P39304" s="1"/>
    </row>
    <row r="39305" spans="16:16" x14ac:dyDescent="0.3">
      <c r="P39305" s="1"/>
    </row>
    <row r="39306" spans="16:16" x14ac:dyDescent="0.3">
      <c r="P39306" s="1"/>
    </row>
    <row r="39307" spans="16:16" x14ac:dyDescent="0.3">
      <c r="P39307" s="1"/>
    </row>
    <row r="39308" spans="16:16" x14ac:dyDescent="0.3">
      <c r="P39308" s="1"/>
    </row>
    <row r="39309" spans="16:16" x14ac:dyDescent="0.3">
      <c r="P39309" s="1"/>
    </row>
    <row r="39310" spans="16:16" x14ac:dyDescent="0.3">
      <c r="P39310" s="1"/>
    </row>
    <row r="39311" spans="16:16" x14ac:dyDescent="0.3">
      <c r="P39311" s="1"/>
    </row>
    <row r="39312" spans="16:16" x14ac:dyDescent="0.3">
      <c r="P39312" s="1"/>
    </row>
    <row r="39313" spans="16:16" x14ac:dyDescent="0.3">
      <c r="P39313" s="1"/>
    </row>
    <row r="39314" spans="16:16" x14ac:dyDescent="0.3">
      <c r="P39314" s="1"/>
    </row>
    <row r="39315" spans="16:16" x14ac:dyDescent="0.3">
      <c r="P39315" s="1"/>
    </row>
    <row r="39316" spans="16:16" x14ac:dyDescent="0.3">
      <c r="P39316" s="1"/>
    </row>
    <row r="39317" spans="16:16" x14ac:dyDescent="0.3">
      <c r="P39317" s="1"/>
    </row>
    <row r="39318" spans="16:16" x14ac:dyDescent="0.3">
      <c r="P39318" s="1"/>
    </row>
    <row r="39319" spans="16:16" x14ac:dyDescent="0.3">
      <c r="P39319" s="1"/>
    </row>
    <row r="39320" spans="16:16" x14ac:dyDescent="0.3">
      <c r="P39320" s="1"/>
    </row>
    <row r="39321" spans="16:16" x14ac:dyDescent="0.3">
      <c r="P39321" s="1"/>
    </row>
    <row r="39322" spans="16:16" x14ac:dyDescent="0.3">
      <c r="P39322" s="1"/>
    </row>
    <row r="39323" spans="16:16" x14ac:dyDescent="0.3">
      <c r="P39323" s="1"/>
    </row>
    <row r="39324" spans="16:16" x14ac:dyDescent="0.3">
      <c r="P39324" s="1"/>
    </row>
    <row r="39325" spans="16:16" x14ac:dyDescent="0.3">
      <c r="P39325" s="1"/>
    </row>
    <row r="39326" spans="16:16" x14ac:dyDescent="0.3">
      <c r="P39326" s="1"/>
    </row>
    <row r="39327" spans="16:16" x14ac:dyDescent="0.3">
      <c r="P39327" s="1"/>
    </row>
    <row r="39328" spans="16:16" x14ac:dyDescent="0.3">
      <c r="P39328" s="1"/>
    </row>
    <row r="39329" spans="16:16" x14ac:dyDescent="0.3">
      <c r="P39329" s="1"/>
    </row>
    <row r="39330" spans="16:16" x14ac:dyDescent="0.3">
      <c r="P39330" s="1"/>
    </row>
    <row r="39331" spans="16:16" x14ac:dyDescent="0.3">
      <c r="P39331" s="1"/>
    </row>
    <row r="39332" spans="16:16" x14ac:dyDescent="0.3">
      <c r="P39332" s="1"/>
    </row>
    <row r="39333" spans="16:16" x14ac:dyDescent="0.3">
      <c r="P39333" s="1"/>
    </row>
    <row r="39334" spans="16:16" x14ac:dyDescent="0.3">
      <c r="P39334" s="1"/>
    </row>
    <row r="39335" spans="16:16" x14ac:dyDescent="0.3">
      <c r="P39335" s="1"/>
    </row>
    <row r="39336" spans="16:16" x14ac:dyDescent="0.3">
      <c r="P39336" s="1"/>
    </row>
    <row r="39337" spans="16:16" x14ac:dyDescent="0.3">
      <c r="P39337" s="1"/>
    </row>
    <row r="39338" spans="16:16" x14ac:dyDescent="0.3">
      <c r="P39338" s="1"/>
    </row>
    <row r="39339" spans="16:16" x14ac:dyDescent="0.3">
      <c r="P39339" s="1"/>
    </row>
    <row r="39340" spans="16:16" x14ac:dyDescent="0.3">
      <c r="P39340" s="1"/>
    </row>
    <row r="39341" spans="16:16" x14ac:dyDescent="0.3">
      <c r="P39341" s="1"/>
    </row>
    <row r="39342" spans="16:16" x14ac:dyDescent="0.3">
      <c r="P39342" s="1"/>
    </row>
    <row r="39343" spans="16:16" x14ac:dyDescent="0.3">
      <c r="P39343" s="1"/>
    </row>
    <row r="39344" spans="16:16" x14ac:dyDescent="0.3">
      <c r="P39344" s="1"/>
    </row>
    <row r="39345" spans="16:16" x14ac:dyDescent="0.3">
      <c r="P39345" s="1"/>
    </row>
    <row r="39346" spans="16:16" x14ac:dyDescent="0.3">
      <c r="P39346" s="1"/>
    </row>
    <row r="39347" spans="16:16" x14ac:dyDescent="0.3">
      <c r="P39347" s="1"/>
    </row>
    <row r="39348" spans="16:16" x14ac:dyDescent="0.3">
      <c r="P39348" s="1"/>
    </row>
    <row r="39349" spans="16:16" x14ac:dyDescent="0.3">
      <c r="P39349" s="1"/>
    </row>
    <row r="39350" spans="16:16" x14ac:dyDescent="0.3">
      <c r="P39350" s="1"/>
    </row>
    <row r="39351" spans="16:16" x14ac:dyDescent="0.3">
      <c r="P39351" s="1"/>
    </row>
    <row r="39352" spans="16:16" x14ac:dyDescent="0.3">
      <c r="P39352" s="1"/>
    </row>
    <row r="39353" spans="16:16" x14ac:dyDescent="0.3">
      <c r="P39353" s="1"/>
    </row>
    <row r="39354" spans="16:16" x14ac:dyDescent="0.3">
      <c r="P39354" s="1"/>
    </row>
    <row r="39355" spans="16:16" x14ac:dyDescent="0.3">
      <c r="P39355" s="1"/>
    </row>
    <row r="39356" spans="16:16" x14ac:dyDescent="0.3">
      <c r="P39356" s="1"/>
    </row>
    <row r="39357" spans="16:16" x14ac:dyDescent="0.3">
      <c r="P39357" s="1"/>
    </row>
    <row r="39358" spans="16:16" x14ac:dyDescent="0.3">
      <c r="P39358" s="1"/>
    </row>
    <row r="39359" spans="16:16" x14ac:dyDescent="0.3">
      <c r="P39359" s="1"/>
    </row>
    <row r="39360" spans="16:16" x14ac:dyDescent="0.3">
      <c r="P39360" s="1"/>
    </row>
    <row r="39361" spans="16:16" x14ac:dyDescent="0.3">
      <c r="P39361" s="1"/>
    </row>
    <row r="39362" spans="16:16" x14ac:dyDescent="0.3">
      <c r="P39362" s="1"/>
    </row>
    <row r="39363" spans="16:16" x14ac:dyDescent="0.3">
      <c r="P39363" s="1"/>
    </row>
    <row r="39364" spans="16:16" x14ac:dyDescent="0.3">
      <c r="P39364" s="1"/>
    </row>
    <row r="39365" spans="16:16" x14ac:dyDescent="0.3">
      <c r="P39365" s="1"/>
    </row>
    <row r="39366" spans="16:16" x14ac:dyDescent="0.3">
      <c r="P39366" s="1"/>
    </row>
    <row r="39367" spans="16:16" x14ac:dyDescent="0.3">
      <c r="P39367" s="1"/>
    </row>
    <row r="39368" spans="16:16" x14ac:dyDescent="0.3">
      <c r="P39368" s="1"/>
    </row>
    <row r="39369" spans="16:16" x14ac:dyDescent="0.3">
      <c r="P39369" s="1"/>
    </row>
    <row r="39370" spans="16:16" x14ac:dyDescent="0.3">
      <c r="P39370" s="1"/>
    </row>
    <row r="39371" spans="16:16" x14ac:dyDescent="0.3">
      <c r="P39371" s="1"/>
    </row>
    <row r="39372" spans="16:16" x14ac:dyDescent="0.3">
      <c r="P39372" s="1"/>
    </row>
    <row r="39373" spans="16:16" x14ac:dyDescent="0.3">
      <c r="P39373" s="1"/>
    </row>
    <row r="39374" spans="16:16" x14ac:dyDescent="0.3">
      <c r="P39374" s="1"/>
    </row>
    <row r="39375" spans="16:16" x14ac:dyDescent="0.3">
      <c r="P39375" s="1"/>
    </row>
    <row r="39376" spans="16:16" x14ac:dyDescent="0.3">
      <c r="P39376" s="1"/>
    </row>
    <row r="39377" spans="16:16" x14ac:dyDescent="0.3">
      <c r="P39377" s="1"/>
    </row>
    <row r="39378" spans="16:16" x14ac:dyDescent="0.3">
      <c r="P39378" s="1"/>
    </row>
    <row r="39379" spans="16:16" x14ac:dyDescent="0.3">
      <c r="P39379" s="1"/>
    </row>
    <row r="39380" spans="16:16" x14ac:dyDescent="0.3">
      <c r="P39380" s="1"/>
    </row>
    <row r="39381" spans="16:16" x14ac:dyDescent="0.3">
      <c r="P39381" s="1"/>
    </row>
    <row r="39382" spans="16:16" x14ac:dyDescent="0.3">
      <c r="P39382" s="1"/>
    </row>
    <row r="39383" spans="16:16" x14ac:dyDescent="0.3">
      <c r="P39383" s="1"/>
    </row>
    <row r="39384" spans="16:16" x14ac:dyDescent="0.3">
      <c r="P39384" s="1"/>
    </row>
    <row r="39385" spans="16:16" x14ac:dyDescent="0.3">
      <c r="P39385" s="1"/>
    </row>
    <row r="39386" spans="16:16" x14ac:dyDescent="0.3">
      <c r="P39386" s="1"/>
    </row>
    <row r="39387" spans="16:16" x14ac:dyDescent="0.3">
      <c r="P39387" s="1"/>
    </row>
    <row r="39388" spans="16:16" x14ac:dyDescent="0.3">
      <c r="P39388" s="1"/>
    </row>
    <row r="39389" spans="16:16" x14ac:dyDescent="0.3">
      <c r="P39389" s="1"/>
    </row>
    <row r="39390" spans="16:16" x14ac:dyDescent="0.3">
      <c r="P39390" s="1"/>
    </row>
    <row r="39391" spans="16:16" x14ac:dyDescent="0.3">
      <c r="P39391" s="1"/>
    </row>
    <row r="39392" spans="16:16" x14ac:dyDescent="0.3">
      <c r="P39392" s="1"/>
    </row>
    <row r="39393" spans="16:16" x14ac:dyDescent="0.3">
      <c r="P39393" s="1"/>
    </row>
    <row r="39394" spans="16:16" x14ac:dyDescent="0.3">
      <c r="P39394" s="1"/>
    </row>
    <row r="39395" spans="16:16" x14ac:dyDescent="0.3">
      <c r="P39395" s="1"/>
    </row>
    <row r="39396" spans="16:16" x14ac:dyDescent="0.3">
      <c r="P39396" s="1"/>
    </row>
    <row r="39397" spans="16:16" x14ac:dyDescent="0.3">
      <c r="P39397" s="1"/>
    </row>
    <row r="39398" spans="16:16" x14ac:dyDescent="0.3">
      <c r="P39398" s="1"/>
    </row>
    <row r="39399" spans="16:16" x14ac:dyDescent="0.3">
      <c r="P39399" s="1"/>
    </row>
    <row r="39400" spans="16:16" x14ac:dyDescent="0.3">
      <c r="P39400" s="1"/>
    </row>
    <row r="39401" spans="16:16" x14ac:dyDescent="0.3">
      <c r="P39401" s="1"/>
    </row>
    <row r="39402" spans="16:16" x14ac:dyDescent="0.3">
      <c r="P39402" s="1"/>
    </row>
    <row r="39403" spans="16:16" x14ac:dyDescent="0.3">
      <c r="P39403" s="1"/>
    </row>
    <row r="39404" spans="16:16" x14ac:dyDescent="0.3">
      <c r="P39404" s="1"/>
    </row>
    <row r="39405" spans="16:16" x14ac:dyDescent="0.3">
      <c r="P39405" s="1"/>
    </row>
    <row r="39406" spans="16:16" x14ac:dyDescent="0.3">
      <c r="P39406" s="1"/>
    </row>
    <row r="39407" spans="16:16" x14ac:dyDescent="0.3">
      <c r="P39407" s="1"/>
    </row>
    <row r="39408" spans="16:16" x14ac:dyDescent="0.3">
      <c r="P39408" s="1"/>
    </row>
    <row r="39409" spans="16:16" x14ac:dyDescent="0.3">
      <c r="P39409" s="1"/>
    </row>
    <row r="39410" spans="16:16" x14ac:dyDescent="0.3">
      <c r="P39410" s="1"/>
    </row>
    <row r="39411" spans="16:16" x14ac:dyDescent="0.3">
      <c r="P39411" s="1"/>
    </row>
    <row r="39412" spans="16:16" x14ac:dyDescent="0.3">
      <c r="P39412" s="1"/>
    </row>
    <row r="39413" spans="16:16" x14ac:dyDescent="0.3">
      <c r="P39413" s="1"/>
    </row>
    <row r="39414" spans="16:16" x14ac:dyDescent="0.3">
      <c r="P39414" s="1"/>
    </row>
    <row r="39415" spans="16:16" x14ac:dyDescent="0.3">
      <c r="P39415" s="1"/>
    </row>
    <row r="39416" spans="16:16" x14ac:dyDescent="0.3">
      <c r="P39416" s="1"/>
    </row>
    <row r="39417" spans="16:16" x14ac:dyDescent="0.3">
      <c r="P39417" s="1"/>
    </row>
    <row r="39418" spans="16:16" x14ac:dyDescent="0.3">
      <c r="P39418" s="1"/>
    </row>
    <row r="39419" spans="16:16" x14ac:dyDescent="0.3">
      <c r="P39419" s="1"/>
    </row>
    <row r="39420" spans="16:16" x14ac:dyDescent="0.3">
      <c r="P39420" s="1"/>
    </row>
    <row r="39421" spans="16:16" x14ac:dyDescent="0.3">
      <c r="P39421" s="1"/>
    </row>
    <row r="39422" spans="16:16" x14ac:dyDescent="0.3">
      <c r="P39422" s="1"/>
    </row>
    <row r="39423" spans="16:16" x14ac:dyDescent="0.3">
      <c r="P39423" s="1"/>
    </row>
    <row r="39424" spans="16:16" x14ac:dyDescent="0.3">
      <c r="P39424" s="1"/>
    </row>
    <row r="39425" spans="16:16" x14ac:dyDescent="0.3">
      <c r="P39425" s="1"/>
    </row>
    <row r="39426" spans="16:16" x14ac:dyDescent="0.3">
      <c r="P39426" s="1"/>
    </row>
    <row r="39427" spans="16:16" x14ac:dyDescent="0.3">
      <c r="P39427" s="1"/>
    </row>
    <row r="39428" spans="16:16" x14ac:dyDescent="0.3">
      <c r="P39428" s="1"/>
    </row>
    <row r="39429" spans="16:16" x14ac:dyDescent="0.3">
      <c r="P39429" s="1"/>
    </row>
    <row r="39430" spans="16:16" x14ac:dyDescent="0.3">
      <c r="P39430" s="1"/>
    </row>
    <row r="39431" spans="16:16" x14ac:dyDescent="0.3">
      <c r="P39431" s="1"/>
    </row>
    <row r="39432" spans="16:16" x14ac:dyDescent="0.3">
      <c r="P39432" s="1"/>
    </row>
    <row r="39433" spans="16:16" x14ac:dyDescent="0.3">
      <c r="P39433" s="1"/>
    </row>
    <row r="39434" spans="16:16" x14ac:dyDescent="0.3">
      <c r="P39434" s="1"/>
    </row>
    <row r="39435" spans="16:16" x14ac:dyDescent="0.3">
      <c r="P39435" s="1"/>
    </row>
    <row r="39436" spans="16:16" x14ac:dyDescent="0.3">
      <c r="P39436" s="1"/>
    </row>
    <row r="39437" spans="16:16" x14ac:dyDescent="0.3">
      <c r="P39437" s="1"/>
    </row>
    <row r="39438" spans="16:16" x14ac:dyDescent="0.3">
      <c r="P39438" s="1"/>
    </row>
    <row r="39439" spans="16:16" x14ac:dyDescent="0.3">
      <c r="P39439" s="1"/>
    </row>
    <row r="39440" spans="16:16" x14ac:dyDescent="0.3">
      <c r="P39440" s="1"/>
    </row>
    <row r="39441" spans="16:16" x14ac:dyDescent="0.3">
      <c r="P39441" s="1"/>
    </row>
    <row r="39442" spans="16:16" x14ac:dyDescent="0.3">
      <c r="P39442" s="1"/>
    </row>
    <row r="39443" spans="16:16" x14ac:dyDescent="0.3">
      <c r="P39443" s="1"/>
    </row>
    <row r="39444" spans="16:16" x14ac:dyDescent="0.3">
      <c r="P39444" s="1"/>
    </row>
    <row r="39445" spans="16:16" x14ac:dyDescent="0.3">
      <c r="P39445" s="1"/>
    </row>
    <row r="39446" spans="16:16" x14ac:dyDescent="0.3">
      <c r="P39446" s="1"/>
    </row>
    <row r="39447" spans="16:16" x14ac:dyDescent="0.3">
      <c r="P39447" s="1"/>
    </row>
    <row r="39448" spans="16:16" x14ac:dyDescent="0.3">
      <c r="P39448" s="1"/>
    </row>
    <row r="39449" spans="16:16" x14ac:dyDescent="0.3">
      <c r="P39449" s="1"/>
    </row>
    <row r="39450" spans="16:16" x14ac:dyDescent="0.3">
      <c r="P39450" s="1"/>
    </row>
    <row r="39451" spans="16:16" x14ac:dyDescent="0.3">
      <c r="P39451" s="1"/>
    </row>
    <row r="39452" spans="16:16" x14ac:dyDescent="0.3">
      <c r="P39452" s="1"/>
    </row>
    <row r="39453" spans="16:16" x14ac:dyDescent="0.3">
      <c r="P39453" s="1"/>
    </row>
    <row r="39454" spans="16:16" x14ac:dyDescent="0.3">
      <c r="P39454" s="1"/>
    </row>
    <row r="39455" spans="16:16" x14ac:dyDescent="0.3">
      <c r="P39455" s="1"/>
    </row>
    <row r="39456" spans="16:16" x14ac:dyDescent="0.3">
      <c r="P39456" s="1"/>
    </row>
    <row r="39457" spans="16:16" x14ac:dyDescent="0.3">
      <c r="P39457" s="1"/>
    </row>
    <row r="39458" spans="16:16" x14ac:dyDescent="0.3">
      <c r="P39458" s="1"/>
    </row>
    <row r="39459" spans="16:16" x14ac:dyDescent="0.3">
      <c r="P39459" s="1"/>
    </row>
    <row r="39460" spans="16:16" x14ac:dyDescent="0.3">
      <c r="P39460" s="1"/>
    </row>
    <row r="39461" spans="16:16" x14ac:dyDescent="0.3">
      <c r="P39461" s="1"/>
    </row>
    <row r="39462" spans="16:16" x14ac:dyDescent="0.3">
      <c r="P39462" s="1"/>
    </row>
    <row r="39463" spans="16:16" x14ac:dyDescent="0.3">
      <c r="P39463" s="1"/>
    </row>
    <row r="39464" spans="16:16" x14ac:dyDescent="0.3">
      <c r="P39464" s="1"/>
    </row>
    <row r="39465" spans="16:16" x14ac:dyDescent="0.3">
      <c r="P39465" s="1"/>
    </row>
    <row r="39466" spans="16:16" x14ac:dyDescent="0.3">
      <c r="P39466" s="1"/>
    </row>
    <row r="39467" spans="16:16" x14ac:dyDescent="0.3">
      <c r="P39467" s="1"/>
    </row>
    <row r="39468" spans="16:16" x14ac:dyDescent="0.3">
      <c r="P39468" s="1"/>
    </row>
    <row r="39469" spans="16:16" x14ac:dyDescent="0.3">
      <c r="P39469" s="1"/>
    </row>
    <row r="39470" spans="16:16" x14ac:dyDescent="0.3">
      <c r="P39470" s="1"/>
    </row>
    <row r="39471" spans="16:16" x14ac:dyDescent="0.3">
      <c r="P39471" s="1"/>
    </row>
    <row r="39472" spans="16:16" x14ac:dyDescent="0.3">
      <c r="P39472" s="1"/>
    </row>
    <row r="39473" spans="16:16" x14ac:dyDescent="0.3">
      <c r="P39473" s="1"/>
    </row>
    <row r="39474" spans="16:16" x14ac:dyDescent="0.3">
      <c r="P39474" s="1"/>
    </row>
    <row r="39475" spans="16:16" x14ac:dyDescent="0.3">
      <c r="P39475" s="1"/>
    </row>
    <row r="39476" spans="16:16" x14ac:dyDescent="0.3">
      <c r="P39476" s="1"/>
    </row>
    <row r="39477" spans="16:16" x14ac:dyDescent="0.3">
      <c r="P39477" s="1"/>
    </row>
    <row r="39478" spans="16:16" x14ac:dyDescent="0.3">
      <c r="P39478" s="1"/>
    </row>
    <row r="39479" spans="16:16" x14ac:dyDescent="0.3">
      <c r="P39479" s="1"/>
    </row>
    <row r="39480" spans="16:16" x14ac:dyDescent="0.3">
      <c r="P39480" s="1"/>
    </row>
    <row r="39481" spans="16:16" x14ac:dyDescent="0.3">
      <c r="P39481" s="1"/>
    </row>
    <row r="39482" spans="16:16" x14ac:dyDescent="0.3">
      <c r="P39482" s="1"/>
    </row>
    <row r="39483" spans="16:16" x14ac:dyDescent="0.3">
      <c r="P39483" s="1"/>
    </row>
    <row r="39484" spans="16:16" x14ac:dyDescent="0.3">
      <c r="P39484" s="1"/>
    </row>
    <row r="39485" spans="16:16" x14ac:dyDescent="0.3">
      <c r="P39485" s="1"/>
    </row>
    <row r="39486" spans="16:16" x14ac:dyDescent="0.3">
      <c r="P39486" s="1"/>
    </row>
    <row r="39487" spans="16:16" x14ac:dyDescent="0.3">
      <c r="P39487" s="1"/>
    </row>
    <row r="39488" spans="16:16" x14ac:dyDescent="0.3">
      <c r="P39488" s="1"/>
    </row>
    <row r="39489" spans="16:16" x14ac:dyDescent="0.3">
      <c r="P39489" s="1"/>
    </row>
    <row r="39490" spans="16:16" x14ac:dyDescent="0.3">
      <c r="P39490" s="1"/>
    </row>
    <row r="39491" spans="16:16" x14ac:dyDescent="0.3">
      <c r="P39491" s="1"/>
    </row>
    <row r="39492" spans="16:16" x14ac:dyDescent="0.3">
      <c r="P39492" s="1"/>
    </row>
    <row r="39493" spans="16:16" x14ac:dyDescent="0.3">
      <c r="P39493" s="1"/>
    </row>
    <row r="39494" spans="16:16" x14ac:dyDescent="0.3">
      <c r="P39494" s="1"/>
    </row>
    <row r="39495" spans="16:16" x14ac:dyDescent="0.3">
      <c r="P39495" s="1"/>
    </row>
    <row r="39496" spans="16:16" x14ac:dyDescent="0.3">
      <c r="P39496" s="1"/>
    </row>
    <row r="39497" spans="16:16" x14ac:dyDescent="0.3">
      <c r="P39497" s="1"/>
    </row>
    <row r="39498" spans="16:16" x14ac:dyDescent="0.3">
      <c r="P39498" s="1"/>
    </row>
    <row r="39499" spans="16:16" x14ac:dyDescent="0.3">
      <c r="P39499" s="1"/>
    </row>
    <row r="39500" spans="16:16" x14ac:dyDescent="0.3">
      <c r="P39500" s="1"/>
    </row>
    <row r="39501" spans="16:16" x14ac:dyDescent="0.3">
      <c r="P39501" s="1"/>
    </row>
    <row r="39502" spans="16:16" x14ac:dyDescent="0.3">
      <c r="P39502" s="1"/>
    </row>
    <row r="39503" spans="16:16" x14ac:dyDescent="0.3">
      <c r="P39503" s="1"/>
    </row>
    <row r="39504" spans="16:16" x14ac:dyDescent="0.3">
      <c r="P39504" s="1"/>
    </row>
    <row r="39505" spans="16:16" x14ac:dyDescent="0.3">
      <c r="P39505" s="1"/>
    </row>
    <row r="39506" spans="16:16" x14ac:dyDescent="0.3">
      <c r="P39506" s="1"/>
    </row>
    <row r="39507" spans="16:16" x14ac:dyDescent="0.3">
      <c r="P39507" s="1"/>
    </row>
    <row r="39508" spans="16:16" x14ac:dyDescent="0.3">
      <c r="P39508" s="1"/>
    </row>
    <row r="39509" spans="16:16" x14ac:dyDescent="0.3">
      <c r="P39509" s="1"/>
    </row>
    <row r="39510" spans="16:16" x14ac:dyDescent="0.3">
      <c r="P39510" s="1"/>
    </row>
    <row r="39511" spans="16:16" x14ac:dyDescent="0.3">
      <c r="P39511" s="1"/>
    </row>
    <row r="39512" spans="16:16" x14ac:dyDescent="0.3">
      <c r="P39512" s="1"/>
    </row>
    <row r="39513" spans="16:16" x14ac:dyDescent="0.3">
      <c r="P39513" s="1"/>
    </row>
    <row r="39514" spans="16:16" x14ac:dyDescent="0.3">
      <c r="P39514" s="1"/>
    </row>
    <row r="39515" spans="16:16" x14ac:dyDescent="0.3">
      <c r="P39515" s="1"/>
    </row>
    <row r="39516" spans="16:16" x14ac:dyDescent="0.3">
      <c r="P39516" s="1"/>
    </row>
    <row r="39517" spans="16:16" x14ac:dyDescent="0.3">
      <c r="P39517" s="1"/>
    </row>
    <row r="39518" spans="16:16" x14ac:dyDescent="0.3">
      <c r="P39518" s="1"/>
    </row>
    <row r="39519" spans="16:16" x14ac:dyDescent="0.3">
      <c r="P39519" s="1"/>
    </row>
    <row r="39520" spans="16:16" x14ac:dyDescent="0.3">
      <c r="P39520" s="1"/>
    </row>
    <row r="39521" spans="16:16" x14ac:dyDescent="0.3">
      <c r="P39521" s="1"/>
    </row>
    <row r="39522" spans="16:16" x14ac:dyDescent="0.3">
      <c r="P39522" s="1"/>
    </row>
    <row r="39523" spans="16:16" x14ac:dyDescent="0.3">
      <c r="P39523" s="1"/>
    </row>
    <row r="39524" spans="16:16" x14ac:dyDescent="0.3">
      <c r="P39524" s="1"/>
    </row>
    <row r="39525" spans="16:16" x14ac:dyDescent="0.3">
      <c r="P39525" s="1"/>
    </row>
    <row r="39526" spans="16:16" x14ac:dyDescent="0.3">
      <c r="P39526" s="1"/>
    </row>
    <row r="39527" spans="16:16" x14ac:dyDescent="0.3">
      <c r="P39527" s="1"/>
    </row>
    <row r="39528" spans="16:16" x14ac:dyDescent="0.3">
      <c r="P39528" s="1"/>
    </row>
    <row r="39529" spans="16:16" x14ac:dyDescent="0.3">
      <c r="P39529" s="1"/>
    </row>
    <row r="39530" spans="16:16" x14ac:dyDescent="0.3">
      <c r="P39530" s="1"/>
    </row>
    <row r="39531" spans="16:16" x14ac:dyDescent="0.3">
      <c r="P39531" s="1"/>
    </row>
    <row r="39532" spans="16:16" x14ac:dyDescent="0.3">
      <c r="P39532" s="1"/>
    </row>
    <row r="39533" spans="16:16" x14ac:dyDescent="0.3">
      <c r="P39533" s="1"/>
    </row>
    <row r="39534" spans="16:16" x14ac:dyDescent="0.3">
      <c r="P39534" s="1"/>
    </row>
    <row r="39535" spans="16:16" x14ac:dyDescent="0.3">
      <c r="P39535" s="1"/>
    </row>
    <row r="39536" spans="16:16" x14ac:dyDescent="0.3">
      <c r="P39536" s="1"/>
    </row>
    <row r="39537" spans="16:16" x14ac:dyDescent="0.3">
      <c r="P39537" s="1"/>
    </row>
    <row r="39538" spans="16:16" x14ac:dyDescent="0.3">
      <c r="P39538" s="1"/>
    </row>
    <row r="39539" spans="16:16" x14ac:dyDescent="0.3">
      <c r="P39539" s="1"/>
    </row>
    <row r="39540" spans="16:16" x14ac:dyDescent="0.3">
      <c r="P39540" s="1"/>
    </row>
    <row r="39541" spans="16:16" x14ac:dyDescent="0.3">
      <c r="P39541" s="1"/>
    </row>
    <row r="39542" spans="16:16" x14ac:dyDescent="0.3">
      <c r="P39542" s="1"/>
    </row>
    <row r="39543" spans="16:16" x14ac:dyDescent="0.3">
      <c r="P39543" s="1"/>
    </row>
    <row r="39544" spans="16:16" x14ac:dyDescent="0.3">
      <c r="P39544" s="1"/>
    </row>
    <row r="39545" spans="16:16" x14ac:dyDescent="0.3">
      <c r="P39545" s="1"/>
    </row>
    <row r="39546" spans="16:16" x14ac:dyDescent="0.3">
      <c r="P39546" s="1"/>
    </row>
    <row r="39547" spans="16:16" x14ac:dyDescent="0.3">
      <c r="P39547" s="1"/>
    </row>
    <row r="39548" spans="16:16" x14ac:dyDescent="0.3">
      <c r="P39548" s="1"/>
    </row>
    <row r="39549" spans="16:16" x14ac:dyDescent="0.3">
      <c r="P39549" s="1"/>
    </row>
    <row r="39550" spans="16:16" x14ac:dyDescent="0.3">
      <c r="P39550" s="1"/>
    </row>
    <row r="39551" spans="16:16" x14ac:dyDescent="0.3">
      <c r="P39551" s="1"/>
    </row>
    <row r="39552" spans="16:16" x14ac:dyDescent="0.3">
      <c r="P39552" s="1"/>
    </row>
    <row r="39553" spans="16:16" x14ac:dyDescent="0.3">
      <c r="P39553" s="1"/>
    </row>
    <row r="39554" spans="16:16" x14ac:dyDescent="0.3">
      <c r="P39554" s="1"/>
    </row>
    <row r="39555" spans="16:16" x14ac:dyDescent="0.3">
      <c r="P39555" s="1"/>
    </row>
    <row r="39556" spans="16:16" x14ac:dyDescent="0.3">
      <c r="P39556" s="1"/>
    </row>
    <row r="39557" spans="16:16" x14ac:dyDescent="0.3">
      <c r="P39557" s="1"/>
    </row>
    <row r="39558" spans="16:16" x14ac:dyDescent="0.3">
      <c r="P39558" s="1"/>
    </row>
    <row r="39559" spans="16:16" x14ac:dyDescent="0.3">
      <c r="P39559" s="1"/>
    </row>
    <row r="39560" spans="16:16" x14ac:dyDescent="0.3">
      <c r="P39560" s="1"/>
    </row>
    <row r="39561" spans="16:16" x14ac:dyDescent="0.3">
      <c r="P39561" s="1"/>
    </row>
    <row r="39562" spans="16:16" x14ac:dyDescent="0.3">
      <c r="P39562" s="1"/>
    </row>
    <row r="39563" spans="16:16" x14ac:dyDescent="0.3">
      <c r="P39563" s="1"/>
    </row>
    <row r="39564" spans="16:16" x14ac:dyDescent="0.3">
      <c r="P39564" s="1"/>
    </row>
    <row r="39565" spans="16:16" x14ac:dyDescent="0.3">
      <c r="P39565" s="1"/>
    </row>
    <row r="39566" spans="16:16" x14ac:dyDescent="0.3">
      <c r="P39566" s="1"/>
    </row>
    <row r="39567" spans="16:16" x14ac:dyDescent="0.3">
      <c r="P39567" s="1"/>
    </row>
    <row r="39568" spans="16:16" x14ac:dyDescent="0.3">
      <c r="P39568" s="1"/>
    </row>
    <row r="39569" spans="16:16" x14ac:dyDescent="0.3">
      <c r="P39569" s="1"/>
    </row>
    <row r="39570" spans="16:16" x14ac:dyDescent="0.3">
      <c r="P39570" s="1"/>
    </row>
    <row r="39571" spans="16:16" x14ac:dyDescent="0.3">
      <c r="P39571" s="1"/>
    </row>
    <row r="39572" spans="16:16" x14ac:dyDescent="0.3">
      <c r="P39572" s="1"/>
    </row>
    <row r="39573" spans="16:16" x14ac:dyDescent="0.3">
      <c r="P39573" s="1"/>
    </row>
    <row r="39574" spans="16:16" x14ac:dyDescent="0.3">
      <c r="P39574" s="1"/>
    </row>
    <row r="39575" spans="16:16" x14ac:dyDescent="0.3">
      <c r="P39575" s="1"/>
    </row>
    <row r="39576" spans="16:16" x14ac:dyDescent="0.3">
      <c r="P39576" s="1"/>
    </row>
    <row r="39577" spans="16:16" x14ac:dyDescent="0.3">
      <c r="P39577" s="1"/>
    </row>
    <row r="39578" spans="16:16" x14ac:dyDescent="0.3">
      <c r="P39578" s="1"/>
    </row>
    <row r="39579" spans="16:16" x14ac:dyDescent="0.3">
      <c r="P39579" s="1"/>
    </row>
    <row r="39580" spans="16:16" x14ac:dyDescent="0.3">
      <c r="P39580" s="1"/>
    </row>
    <row r="39581" spans="16:16" x14ac:dyDescent="0.3">
      <c r="P39581" s="1"/>
    </row>
    <row r="39582" spans="16:16" x14ac:dyDescent="0.3">
      <c r="P39582" s="1"/>
    </row>
    <row r="39583" spans="16:16" x14ac:dyDescent="0.3">
      <c r="P39583" s="1"/>
    </row>
    <row r="39584" spans="16:16" x14ac:dyDescent="0.3">
      <c r="P39584" s="1"/>
    </row>
    <row r="39585" spans="16:16" x14ac:dyDescent="0.3">
      <c r="P39585" s="1"/>
    </row>
    <row r="39586" spans="16:16" x14ac:dyDescent="0.3">
      <c r="P39586" s="1"/>
    </row>
    <row r="39587" spans="16:16" x14ac:dyDescent="0.3">
      <c r="P39587" s="1"/>
    </row>
    <row r="39588" spans="16:16" x14ac:dyDescent="0.3">
      <c r="P39588" s="1"/>
    </row>
    <row r="39589" spans="16:16" x14ac:dyDescent="0.3">
      <c r="P39589" s="1"/>
    </row>
    <row r="39590" spans="16:16" x14ac:dyDescent="0.3">
      <c r="P39590" s="1"/>
    </row>
    <row r="39591" spans="16:16" x14ac:dyDescent="0.3">
      <c r="P39591" s="1"/>
    </row>
    <row r="39592" spans="16:16" x14ac:dyDescent="0.3">
      <c r="P39592" s="1"/>
    </row>
    <row r="39593" spans="16:16" x14ac:dyDescent="0.3">
      <c r="P39593" s="1"/>
    </row>
    <row r="39594" spans="16:16" x14ac:dyDescent="0.3">
      <c r="P39594" s="1"/>
    </row>
    <row r="39595" spans="16:16" x14ac:dyDescent="0.3">
      <c r="P39595" s="1"/>
    </row>
    <row r="39596" spans="16:16" x14ac:dyDescent="0.3">
      <c r="P39596" s="1"/>
    </row>
    <row r="39597" spans="16:16" x14ac:dyDescent="0.3">
      <c r="P39597" s="1"/>
    </row>
    <row r="39598" spans="16:16" x14ac:dyDescent="0.3">
      <c r="P39598" s="1"/>
    </row>
    <row r="39599" spans="16:16" x14ac:dyDescent="0.3">
      <c r="P39599" s="1"/>
    </row>
    <row r="39600" spans="16:16" x14ac:dyDescent="0.3">
      <c r="P39600" s="1"/>
    </row>
    <row r="39601" spans="16:16" x14ac:dyDescent="0.3">
      <c r="P39601" s="1"/>
    </row>
    <row r="39602" spans="16:16" x14ac:dyDescent="0.3">
      <c r="P39602" s="1"/>
    </row>
    <row r="39603" spans="16:16" x14ac:dyDescent="0.3">
      <c r="P39603" s="1"/>
    </row>
    <row r="39604" spans="16:16" x14ac:dyDescent="0.3">
      <c r="P39604" s="1"/>
    </row>
    <row r="39605" spans="16:16" x14ac:dyDescent="0.3">
      <c r="P39605" s="1"/>
    </row>
    <row r="39606" spans="16:16" x14ac:dyDescent="0.3">
      <c r="P39606" s="1"/>
    </row>
    <row r="39607" spans="16:16" x14ac:dyDescent="0.3">
      <c r="P39607" s="1"/>
    </row>
    <row r="39608" spans="16:16" x14ac:dyDescent="0.3">
      <c r="P39608" s="1"/>
    </row>
    <row r="39609" spans="16:16" x14ac:dyDescent="0.3">
      <c r="P39609" s="1"/>
    </row>
    <row r="39610" spans="16:16" x14ac:dyDescent="0.3">
      <c r="P39610" s="1"/>
    </row>
    <row r="39611" spans="16:16" x14ac:dyDescent="0.3">
      <c r="P39611" s="1"/>
    </row>
    <row r="39612" spans="16:16" x14ac:dyDescent="0.3">
      <c r="P39612" s="1"/>
    </row>
    <row r="39613" spans="16:16" x14ac:dyDescent="0.3">
      <c r="P39613" s="1"/>
    </row>
    <row r="39614" spans="16:16" x14ac:dyDescent="0.3">
      <c r="P39614" s="1"/>
    </row>
    <row r="39615" spans="16:16" x14ac:dyDescent="0.3">
      <c r="P39615" s="1"/>
    </row>
    <row r="39616" spans="16:16" x14ac:dyDescent="0.3">
      <c r="P39616" s="1"/>
    </row>
    <row r="39617" spans="16:16" x14ac:dyDescent="0.3">
      <c r="P39617" s="1"/>
    </row>
    <row r="39618" spans="16:16" x14ac:dyDescent="0.3">
      <c r="P39618" s="1"/>
    </row>
    <row r="39619" spans="16:16" x14ac:dyDescent="0.3">
      <c r="P39619" s="1"/>
    </row>
    <row r="39620" spans="16:16" x14ac:dyDescent="0.3">
      <c r="P39620" s="1"/>
    </row>
    <row r="39621" spans="16:16" x14ac:dyDescent="0.3">
      <c r="P39621" s="1"/>
    </row>
    <row r="39622" spans="16:16" x14ac:dyDescent="0.3">
      <c r="P39622" s="1"/>
    </row>
    <row r="39623" spans="16:16" x14ac:dyDescent="0.3">
      <c r="P39623" s="1"/>
    </row>
    <row r="39624" spans="16:16" x14ac:dyDescent="0.3">
      <c r="P39624" s="1"/>
    </row>
    <row r="39625" spans="16:16" x14ac:dyDescent="0.3">
      <c r="P39625" s="1"/>
    </row>
    <row r="39626" spans="16:16" x14ac:dyDescent="0.3">
      <c r="P39626" s="1"/>
    </row>
    <row r="39627" spans="16:16" x14ac:dyDescent="0.3">
      <c r="P39627" s="1"/>
    </row>
    <row r="39628" spans="16:16" x14ac:dyDescent="0.3">
      <c r="P39628" s="1"/>
    </row>
    <row r="39629" spans="16:16" x14ac:dyDescent="0.3">
      <c r="P39629" s="1"/>
    </row>
    <row r="39630" spans="16:16" x14ac:dyDescent="0.3">
      <c r="P39630" s="1"/>
    </row>
    <row r="39631" spans="16:16" x14ac:dyDescent="0.3">
      <c r="P39631" s="1"/>
    </row>
    <row r="39632" spans="16:16" x14ac:dyDescent="0.3">
      <c r="P39632" s="1"/>
    </row>
    <row r="39633" spans="16:16" x14ac:dyDescent="0.3">
      <c r="P39633" s="1"/>
    </row>
    <row r="39634" spans="16:16" x14ac:dyDescent="0.3">
      <c r="P39634" s="1"/>
    </row>
    <row r="39635" spans="16:16" x14ac:dyDescent="0.3">
      <c r="P39635" s="1"/>
    </row>
    <row r="39636" spans="16:16" x14ac:dyDescent="0.3">
      <c r="P39636" s="1"/>
    </row>
    <row r="39637" spans="16:16" x14ac:dyDescent="0.3">
      <c r="P39637" s="1"/>
    </row>
    <row r="39638" spans="16:16" x14ac:dyDescent="0.3">
      <c r="P39638" s="1"/>
    </row>
    <row r="39639" spans="16:16" x14ac:dyDescent="0.3">
      <c r="P39639" s="1"/>
    </row>
    <row r="39640" spans="16:16" x14ac:dyDescent="0.3">
      <c r="P39640" s="1"/>
    </row>
    <row r="39641" spans="16:16" x14ac:dyDescent="0.3">
      <c r="P39641" s="1"/>
    </row>
    <row r="39642" spans="16:16" x14ac:dyDescent="0.3">
      <c r="P39642" s="1"/>
    </row>
    <row r="39643" spans="16:16" x14ac:dyDescent="0.3">
      <c r="P39643" s="1"/>
    </row>
    <row r="39644" spans="16:16" x14ac:dyDescent="0.3">
      <c r="P39644" s="1"/>
    </row>
    <row r="39645" spans="16:16" x14ac:dyDescent="0.3">
      <c r="P39645" s="1"/>
    </row>
    <row r="39646" spans="16:16" x14ac:dyDescent="0.3">
      <c r="P39646" s="1"/>
    </row>
    <row r="39647" spans="16:16" x14ac:dyDescent="0.3">
      <c r="P39647" s="1"/>
    </row>
    <row r="39648" spans="16:16" x14ac:dyDescent="0.3">
      <c r="P39648" s="1"/>
    </row>
    <row r="39649" spans="16:16" x14ac:dyDescent="0.3">
      <c r="P39649" s="1"/>
    </row>
    <row r="39650" spans="16:16" x14ac:dyDescent="0.3">
      <c r="P39650" s="1"/>
    </row>
    <row r="39651" spans="16:16" x14ac:dyDescent="0.3">
      <c r="P39651" s="1"/>
    </row>
    <row r="39652" spans="16:16" x14ac:dyDescent="0.3">
      <c r="P39652" s="1"/>
    </row>
    <row r="39653" spans="16:16" x14ac:dyDescent="0.3">
      <c r="P39653" s="1"/>
    </row>
    <row r="39654" spans="16:16" x14ac:dyDescent="0.3">
      <c r="P39654" s="1"/>
    </row>
    <row r="39655" spans="16:16" x14ac:dyDescent="0.3">
      <c r="P39655" s="1"/>
    </row>
    <row r="39656" spans="16:16" x14ac:dyDescent="0.3">
      <c r="P39656" s="1"/>
    </row>
    <row r="39657" spans="16:16" x14ac:dyDescent="0.3">
      <c r="P39657" s="1"/>
    </row>
    <row r="39658" spans="16:16" x14ac:dyDescent="0.3">
      <c r="P39658" s="1"/>
    </row>
    <row r="39659" spans="16:16" x14ac:dyDescent="0.3">
      <c r="P39659" s="1"/>
    </row>
    <row r="39660" spans="16:16" x14ac:dyDescent="0.3">
      <c r="P39660" s="1"/>
    </row>
    <row r="39661" spans="16:16" x14ac:dyDescent="0.3">
      <c r="P39661" s="1"/>
    </row>
    <row r="39662" spans="16:16" x14ac:dyDescent="0.3">
      <c r="P39662" s="1"/>
    </row>
    <row r="39663" spans="16:16" x14ac:dyDescent="0.3">
      <c r="P39663" s="1"/>
    </row>
    <row r="39664" spans="16:16" x14ac:dyDescent="0.3">
      <c r="P39664" s="1"/>
    </row>
    <row r="39665" spans="16:16" x14ac:dyDescent="0.3">
      <c r="P39665" s="1"/>
    </row>
    <row r="39666" spans="16:16" x14ac:dyDescent="0.3">
      <c r="P39666" s="1"/>
    </row>
    <row r="39667" spans="16:16" x14ac:dyDescent="0.3">
      <c r="P39667" s="1"/>
    </row>
    <row r="39668" spans="16:16" x14ac:dyDescent="0.3">
      <c r="P39668" s="1"/>
    </row>
    <row r="39669" spans="16:16" x14ac:dyDescent="0.3">
      <c r="P39669" s="1"/>
    </row>
    <row r="39670" spans="16:16" x14ac:dyDescent="0.3">
      <c r="P39670" s="1"/>
    </row>
    <row r="39671" spans="16:16" x14ac:dyDescent="0.3">
      <c r="P39671" s="1"/>
    </row>
    <row r="39672" spans="16:16" x14ac:dyDescent="0.3">
      <c r="P39672" s="1"/>
    </row>
    <row r="39673" spans="16:16" x14ac:dyDescent="0.3">
      <c r="P39673" s="1"/>
    </row>
    <row r="39674" spans="16:16" x14ac:dyDescent="0.3">
      <c r="P39674" s="1"/>
    </row>
    <row r="39675" spans="16:16" x14ac:dyDescent="0.3">
      <c r="P39675" s="1"/>
    </row>
    <row r="39676" spans="16:16" x14ac:dyDescent="0.3">
      <c r="P39676" s="1"/>
    </row>
    <row r="39677" spans="16:16" x14ac:dyDescent="0.3">
      <c r="P39677" s="1"/>
    </row>
    <row r="39678" spans="16:16" x14ac:dyDescent="0.3">
      <c r="P39678" s="1"/>
    </row>
    <row r="39679" spans="16:16" x14ac:dyDescent="0.3">
      <c r="P39679" s="1"/>
    </row>
    <row r="39680" spans="16:16" x14ac:dyDescent="0.3">
      <c r="P39680" s="1"/>
    </row>
    <row r="39681" spans="16:16" x14ac:dyDescent="0.3">
      <c r="P39681" s="1"/>
    </row>
    <row r="39682" spans="16:16" x14ac:dyDescent="0.3">
      <c r="P39682" s="1"/>
    </row>
    <row r="39683" spans="16:16" x14ac:dyDescent="0.3">
      <c r="P39683" s="1"/>
    </row>
    <row r="39684" spans="16:16" x14ac:dyDescent="0.3">
      <c r="P39684" s="1"/>
    </row>
    <row r="39685" spans="16:16" x14ac:dyDescent="0.3">
      <c r="P39685" s="1"/>
    </row>
    <row r="39686" spans="16:16" x14ac:dyDescent="0.3">
      <c r="P39686" s="1"/>
    </row>
    <row r="39687" spans="16:16" x14ac:dyDescent="0.3">
      <c r="P39687" s="1"/>
    </row>
    <row r="39688" spans="16:16" x14ac:dyDescent="0.3">
      <c r="P39688" s="1"/>
    </row>
    <row r="39689" spans="16:16" x14ac:dyDescent="0.3">
      <c r="P39689" s="1"/>
    </row>
    <row r="39690" spans="16:16" x14ac:dyDescent="0.3">
      <c r="P39690" s="1"/>
    </row>
    <row r="39691" spans="16:16" x14ac:dyDescent="0.3">
      <c r="P39691" s="1"/>
    </row>
    <row r="39692" spans="16:16" x14ac:dyDescent="0.3">
      <c r="P39692" s="1"/>
    </row>
    <row r="39693" spans="16:16" x14ac:dyDescent="0.3">
      <c r="P39693" s="1"/>
    </row>
    <row r="39694" spans="16:16" x14ac:dyDescent="0.3">
      <c r="P39694" s="1"/>
    </row>
    <row r="39695" spans="16:16" x14ac:dyDescent="0.3">
      <c r="P39695" s="1"/>
    </row>
    <row r="39696" spans="16:16" x14ac:dyDescent="0.3">
      <c r="P39696" s="1"/>
    </row>
    <row r="39697" spans="16:16" x14ac:dyDescent="0.3">
      <c r="P39697" s="1"/>
    </row>
    <row r="39698" spans="16:16" x14ac:dyDescent="0.3">
      <c r="P39698" s="1"/>
    </row>
    <row r="39699" spans="16:16" x14ac:dyDescent="0.3">
      <c r="P39699" s="1"/>
    </row>
    <row r="39700" spans="16:16" x14ac:dyDescent="0.3">
      <c r="P39700" s="1"/>
    </row>
    <row r="39701" spans="16:16" x14ac:dyDescent="0.3">
      <c r="P39701" s="1"/>
    </row>
    <row r="39702" spans="16:16" x14ac:dyDescent="0.3">
      <c r="P39702" s="1"/>
    </row>
    <row r="39703" spans="16:16" x14ac:dyDescent="0.3">
      <c r="P39703" s="1"/>
    </row>
    <row r="39704" spans="16:16" x14ac:dyDescent="0.3">
      <c r="P39704" s="1"/>
    </row>
    <row r="39705" spans="16:16" x14ac:dyDescent="0.3">
      <c r="P39705" s="1"/>
    </row>
    <row r="39706" spans="16:16" x14ac:dyDescent="0.3">
      <c r="P39706" s="1"/>
    </row>
    <row r="39707" spans="16:16" x14ac:dyDescent="0.3">
      <c r="P39707" s="1"/>
    </row>
    <row r="39708" spans="16:16" x14ac:dyDescent="0.3">
      <c r="P39708" s="1"/>
    </row>
    <row r="39709" spans="16:16" x14ac:dyDescent="0.3">
      <c r="P39709" s="1"/>
    </row>
    <row r="39710" spans="16:16" x14ac:dyDescent="0.3">
      <c r="P39710" s="1"/>
    </row>
    <row r="39711" spans="16:16" x14ac:dyDescent="0.3">
      <c r="P39711" s="1"/>
    </row>
    <row r="39712" spans="16:16" x14ac:dyDescent="0.3">
      <c r="P39712" s="1"/>
    </row>
    <row r="39713" spans="16:16" x14ac:dyDescent="0.3">
      <c r="P39713" s="1"/>
    </row>
    <row r="39714" spans="16:16" x14ac:dyDescent="0.3">
      <c r="P39714" s="1"/>
    </row>
    <row r="39715" spans="16:16" x14ac:dyDescent="0.3">
      <c r="P39715" s="1"/>
    </row>
    <row r="39716" spans="16:16" x14ac:dyDescent="0.3">
      <c r="P39716" s="1"/>
    </row>
    <row r="39717" spans="16:16" x14ac:dyDescent="0.3">
      <c r="P39717" s="1"/>
    </row>
    <row r="39718" spans="16:16" x14ac:dyDescent="0.3">
      <c r="P39718" s="1"/>
    </row>
    <row r="39719" spans="16:16" x14ac:dyDescent="0.3">
      <c r="P39719" s="1"/>
    </row>
    <row r="39720" spans="16:16" x14ac:dyDescent="0.3">
      <c r="P39720" s="1"/>
    </row>
    <row r="39721" spans="16:16" x14ac:dyDescent="0.3">
      <c r="P39721" s="1"/>
    </row>
    <row r="39722" spans="16:16" x14ac:dyDescent="0.3">
      <c r="P39722" s="1"/>
    </row>
    <row r="39723" spans="16:16" x14ac:dyDescent="0.3">
      <c r="P39723" s="1"/>
    </row>
    <row r="39724" spans="16:16" x14ac:dyDescent="0.3">
      <c r="P39724" s="1"/>
    </row>
    <row r="39725" spans="16:16" x14ac:dyDescent="0.3">
      <c r="P39725" s="1"/>
    </row>
    <row r="39726" spans="16:16" x14ac:dyDescent="0.3">
      <c r="P39726" s="1"/>
    </row>
    <row r="39727" spans="16:16" x14ac:dyDescent="0.3">
      <c r="P39727" s="1"/>
    </row>
    <row r="39728" spans="16:16" x14ac:dyDescent="0.3">
      <c r="P39728" s="1"/>
    </row>
    <row r="39729" spans="16:16" x14ac:dyDescent="0.3">
      <c r="P39729" s="1"/>
    </row>
    <row r="39730" spans="16:16" x14ac:dyDescent="0.3">
      <c r="P39730" s="1"/>
    </row>
    <row r="39731" spans="16:16" x14ac:dyDescent="0.3">
      <c r="P39731" s="1"/>
    </row>
    <row r="39732" spans="16:16" x14ac:dyDescent="0.3">
      <c r="P39732" s="1"/>
    </row>
    <row r="39733" spans="16:16" x14ac:dyDescent="0.3">
      <c r="P39733" s="1"/>
    </row>
    <row r="39734" spans="16:16" x14ac:dyDescent="0.3">
      <c r="P39734" s="1"/>
    </row>
    <row r="39735" spans="16:16" x14ac:dyDescent="0.3">
      <c r="P39735" s="1"/>
    </row>
    <row r="39736" spans="16:16" x14ac:dyDescent="0.3">
      <c r="P39736" s="1"/>
    </row>
    <row r="39737" spans="16:16" x14ac:dyDescent="0.3">
      <c r="P39737" s="1"/>
    </row>
    <row r="39738" spans="16:16" x14ac:dyDescent="0.3">
      <c r="P39738" s="1"/>
    </row>
    <row r="39739" spans="16:16" x14ac:dyDescent="0.3">
      <c r="P39739" s="1"/>
    </row>
    <row r="39740" spans="16:16" x14ac:dyDescent="0.3">
      <c r="P39740" s="1"/>
    </row>
    <row r="39741" spans="16:16" x14ac:dyDescent="0.3">
      <c r="P39741" s="1"/>
    </row>
    <row r="39742" spans="16:16" x14ac:dyDescent="0.3">
      <c r="P39742" s="1"/>
    </row>
    <row r="39743" spans="16:16" x14ac:dyDescent="0.3">
      <c r="P39743" s="1"/>
    </row>
    <row r="39744" spans="16:16" x14ac:dyDescent="0.3">
      <c r="P39744" s="1"/>
    </row>
    <row r="39745" spans="16:16" x14ac:dyDescent="0.3">
      <c r="P39745" s="1"/>
    </row>
    <row r="39746" spans="16:16" x14ac:dyDescent="0.3">
      <c r="P39746" s="1"/>
    </row>
    <row r="39747" spans="16:16" x14ac:dyDescent="0.3">
      <c r="P39747" s="1"/>
    </row>
    <row r="39748" spans="16:16" x14ac:dyDescent="0.3">
      <c r="P39748" s="1"/>
    </row>
    <row r="39749" spans="16:16" x14ac:dyDescent="0.3">
      <c r="P39749" s="1"/>
    </row>
    <row r="39750" spans="16:16" x14ac:dyDescent="0.3">
      <c r="P39750" s="1"/>
    </row>
    <row r="39751" spans="16:16" x14ac:dyDescent="0.3">
      <c r="P39751" s="1"/>
    </row>
    <row r="39752" spans="16:16" x14ac:dyDescent="0.3">
      <c r="P39752" s="1"/>
    </row>
    <row r="39753" spans="16:16" x14ac:dyDescent="0.3">
      <c r="P39753" s="1"/>
    </row>
    <row r="39754" spans="16:16" x14ac:dyDescent="0.3">
      <c r="P39754" s="1"/>
    </row>
    <row r="39755" spans="16:16" x14ac:dyDescent="0.3">
      <c r="P39755" s="1"/>
    </row>
    <row r="39756" spans="16:16" x14ac:dyDescent="0.3">
      <c r="P39756" s="1"/>
    </row>
    <row r="39757" spans="16:16" x14ac:dyDescent="0.3">
      <c r="P39757" s="1"/>
    </row>
    <row r="39758" spans="16:16" x14ac:dyDescent="0.3">
      <c r="P39758" s="1"/>
    </row>
    <row r="39759" spans="16:16" x14ac:dyDescent="0.3">
      <c r="P39759" s="1"/>
    </row>
    <row r="39760" spans="16:16" x14ac:dyDescent="0.3">
      <c r="P39760" s="1"/>
    </row>
    <row r="39761" spans="16:16" x14ac:dyDescent="0.3">
      <c r="P39761" s="1"/>
    </row>
    <row r="39762" spans="16:16" x14ac:dyDescent="0.3">
      <c r="P39762" s="1"/>
    </row>
    <row r="39763" spans="16:16" x14ac:dyDescent="0.3">
      <c r="P39763" s="1"/>
    </row>
    <row r="39764" spans="16:16" x14ac:dyDescent="0.3">
      <c r="P39764" s="1"/>
    </row>
    <row r="39765" spans="16:16" x14ac:dyDescent="0.3">
      <c r="P39765" s="1"/>
    </row>
    <row r="39766" spans="16:16" x14ac:dyDescent="0.3">
      <c r="P39766" s="1"/>
    </row>
    <row r="39767" spans="16:16" x14ac:dyDescent="0.3">
      <c r="P39767" s="1"/>
    </row>
    <row r="39768" spans="16:16" x14ac:dyDescent="0.3">
      <c r="P39768" s="1"/>
    </row>
    <row r="39769" spans="16:16" x14ac:dyDescent="0.3">
      <c r="P39769" s="1"/>
    </row>
    <row r="39770" spans="16:16" x14ac:dyDescent="0.3">
      <c r="P39770" s="1"/>
    </row>
    <row r="39771" spans="16:16" x14ac:dyDescent="0.3">
      <c r="P39771" s="1"/>
    </row>
    <row r="39772" spans="16:16" x14ac:dyDescent="0.3">
      <c r="P39772" s="1"/>
    </row>
    <row r="39773" spans="16:16" x14ac:dyDescent="0.3">
      <c r="P39773" s="1"/>
    </row>
    <row r="39774" spans="16:16" x14ac:dyDescent="0.3">
      <c r="P39774" s="1"/>
    </row>
    <row r="39775" spans="16:16" x14ac:dyDescent="0.3">
      <c r="P39775" s="1"/>
    </row>
    <row r="39776" spans="16:16" x14ac:dyDescent="0.3">
      <c r="P39776" s="1"/>
    </row>
    <row r="39777" spans="16:16" x14ac:dyDescent="0.3">
      <c r="P39777" s="1"/>
    </row>
    <row r="39778" spans="16:16" x14ac:dyDescent="0.3">
      <c r="P39778" s="1"/>
    </row>
    <row r="39779" spans="16:16" x14ac:dyDescent="0.3">
      <c r="P39779" s="1"/>
    </row>
    <row r="39780" spans="16:16" x14ac:dyDescent="0.3">
      <c r="P39780" s="1"/>
    </row>
    <row r="39781" spans="16:16" x14ac:dyDescent="0.3">
      <c r="P39781" s="1"/>
    </row>
    <row r="39782" spans="16:16" x14ac:dyDescent="0.3">
      <c r="P39782" s="1"/>
    </row>
    <row r="39783" spans="16:16" x14ac:dyDescent="0.3">
      <c r="P39783" s="1"/>
    </row>
    <row r="39784" spans="16:16" x14ac:dyDescent="0.3">
      <c r="P39784" s="1"/>
    </row>
    <row r="39785" spans="16:16" x14ac:dyDescent="0.3">
      <c r="P39785" s="1"/>
    </row>
    <row r="39786" spans="16:16" x14ac:dyDescent="0.3">
      <c r="P39786" s="1"/>
    </row>
    <row r="39787" spans="16:16" x14ac:dyDescent="0.3">
      <c r="P39787" s="1"/>
    </row>
    <row r="39788" spans="16:16" x14ac:dyDescent="0.3">
      <c r="P39788" s="1"/>
    </row>
    <row r="39789" spans="16:16" x14ac:dyDescent="0.3">
      <c r="P39789" s="1"/>
    </row>
    <row r="39790" spans="16:16" x14ac:dyDescent="0.3">
      <c r="P39790" s="1"/>
    </row>
    <row r="39791" spans="16:16" x14ac:dyDescent="0.3">
      <c r="P39791" s="1"/>
    </row>
    <row r="39792" spans="16:16" x14ac:dyDescent="0.3">
      <c r="P39792" s="1"/>
    </row>
    <row r="39793" spans="16:16" x14ac:dyDescent="0.3">
      <c r="P39793" s="1"/>
    </row>
    <row r="39794" spans="16:16" x14ac:dyDescent="0.3">
      <c r="P39794" s="1"/>
    </row>
    <row r="39795" spans="16:16" x14ac:dyDescent="0.3">
      <c r="P39795" s="1"/>
    </row>
    <row r="39796" spans="16:16" x14ac:dyDescent="0.3">
      <c r="P39796" s="1"/>
    </row>
    <row r="39797" spans="16:16" x14ac:dyDescent="0.3">
      <c r="P39797" s="1"/>
    </row>
    <row r="39798" spans="16:16" x14ac:dyDescent="0.3">
      <c r="P39798" s="1"/>
    </row>
    <row r="39799" spans="16:16" x14ac:dyDescent="0.3">
      <c r="P39799" s="1"/>
    </row>
    <row r="39800" spans="16:16" x14ac:dyDescent="0.3">
      <c r="P39800" s="1"/>
    </row>
    <row r="39801" spans="16:16" x14ac:dyDescent="0.3">
      <c r="P39801" s="1"/>
    </row>
    <row r="39802" spans="16:16" x14ac:dyDescent="0.3">
      <c r="P39802" s="1"/>
    </row>
    <row r="39803" spans="16:16" x14ac:dyDescent="0.3">
      <c r="P39803" s="1"/>
    </row>
    <row r="39804" spans="16:16" x14ac:dyDescent="0.3">
      <c r="P39804" s="1"/>
    </row>
    <row r="39805" spans="16:16" x14ac:dyDescent="0.3">
      <c r="P39805" s="1"/>
    </row>
    <row r="39806" spans="16:16" x14ac:dyDescent="0.3">
      <c r="P39806" s="1"/>
    </row>
    <row r="39807" spans="16:16" x14ac:dyDescent="0.3">
      <c r="P39807" s="1"/>
    </row>
    <row r="39808" spans="16:16" x14ac:dyDescent="0.3">
      <c r="P39808" s="1"/>
    </row>
    <row r="39809" spans="16:16" x14ac:dyDescent="0.3">
      <c r="P39809" s="1"/>
    </row>
    <row r="39810" spans="16:16" x14ac:dyDescent="0.3">
      <c r="P39810" s="1"/>
    </row>
    <row r="39811" spans="16:16" x14ac:dyDescent="0.3">
      <c r="P39811" s="1"/>
    </row>
    <row r="39812" spans="16:16" x14ac:dyDescent="0.3">
      <c r="P39812" s="1"/>
    </row>
    <row r="39813" spans="16:16" x14ac:dyDescent="0.3">
      <c r="P39813" s="1"/>
    </row>
    <row r="39814" spans="16:16" x14ac:dyDescent="0.3">
      <c r="P39814" s="1"/>
    </row>
    <row r="39815" spans="16:16" x14ac:dyDescent="0.3">
      <c r="P39815" s="1"/>
    </row>
    <row r="39816" spans="16:16" x14ac:dyDescent="0.3">
      <c r="P39816" s="1"/>
    </row>
    <row r="39817" spans="16:16" x14ac:dyDescent="0.3">
      <c r="P39817" s="1"/>
    </row>
    <row r="39818" spans="16:16" x14ac:dyDescent="0.3">
      <c r="P39818" s="1"/>
    </row>
    <row r="39819" spans="16:16" x14ac:dyDescent="0.3">
      <c r="P39819" s="1"/>
    </row>
    <row r="39820" spans="16:16" x14ac:dyDescent="0.3">
      <c r="P39820" s="1"/>
    </row>
    <row r="39821" spans="16:16" x14ac:dyDescent="0.3">
      <c r="P39821" s="1"/>
    </row>
    <row r="39822" spans="16:16" x14ac:dyDescent="0.3">
      <c r="P39822" s="1"/>
    </row>
    <row r="39823" spans="16:16" x14ac:dyDescent="0.3">
      <c r="P39823" s="1"/>
    </row>
    <row r="39824" spans="16:16" x14ac:dyDescent="0.3">
      <c r="P39824" s="1"/>
    </row>
    <row r="39825" spans="16:16" x14ac:dyDescent="0.3">
      <c r="P39825" s="1"/>
    </row>
    <row r="39826" spans="16:16" x14ac:dyDescent="0.3">
      <c r="P39826" s="1"/>
    </row>
    <row r="39827" spans="16:16" x14ac:dyDescent="0.3">
      <c r="P39827" s="1"/>
    </row>
    <row r="39828" spans="16:16" x14ac:dyDescent="0.3">
      <c r="P39828" s="1"/>
    </row>
    <row r="39829" spans="16:16" x14ac:dyDescent="0.3">
      <c r="P39829" s="1"/>
    </row>
    <row r="39830" spans="16:16" x14ac:dyDescent="0.3">
      <c r="P39830" s="1"/>
    </row>
    <row r="39831" spans="16:16" x14ac:dyDescent="0.3">
      <c r="P39831" s="1"/>
    </row>
    <row r="39832" spans="16:16" x14ac:dyDescent="0.3">
      <c r="P39832" s="1"/>
    </row>
    <row r="39833" spans="16:16" x14ac:dyDescent="0.3">
      <c r="P39833" s="1"/>
    </row>
    <row r="39834" spans="16:16" x14ac:dyDescent="0.3">
      <c r="P39834" s="1"/>
    </row>
    <row r="39835" spans="16:16" x14ac:dyDescent="0.3">
      <c r="P39835" s="1"/>
    </row>
    <row r="39836" spans="16:16" x14ac:dyDescent="0.3">
      <c r="P39836" s="1"/>
    </row>
    <row r="39837" spans="16:16" x14ac:dyDescent="0.3">
      <c r="P39837" s="1"/>
    </row>
    <row r="39838" spans="16:16" x14ac:dyDescent="0.3">
      <c r="P39838" s="1"/>
    </row>
    <row r="39839" spans="16:16" x14ac:dyDescent="0.3">
      <c r="P39839" s="1"/>
    </row>
    <row r="39840" spans="16:16" x14ac:dyDescent="0.3">
      <c r="P39840" s="1"/>
    </row>
    <row r="39841" spans="16:16" x14ac:dyDescent="0.3">
      <c r="P39841" s="1"/>
    </row>
    <row r="39842" spans="16:16" x14ac:dyDescent="0.3">
      <c r="P39842" s="1"/>
    </row>
    <row r="39843" spans="16:16" x14ac:dyDescent="0.3">
      <c r="P39843" s="1"/>
    </row>
    <row r="39844" spans="16:16" x14ac:dyDescent="0.3">
      <c r="P39844" s="1"/>
    </row>
    <row r="39845" spans="16:16" x14ac:dyDescent="0.3">
      <c r="P39845" s="1"/>
    </row>
    <row r="39846" spans="16:16" x14ac:dyDescent="0.3">
      <c r="P39846" s="1"/>
    </row>
    <row r="39847" spans="16:16" x14ac:dyDescent="0.3">
      <c r="P39847" s="1"/>
    </row>
    <row r="39848" spans="16:16" x14ac:dyDescent="0.3">
      <c r="P39848" s="1"/>
    </row>
    <row r="39849" spans="16:16" x14ac:dyDescent="0.3">
      <c r="P39849" s="1"/>
    </row>
    <row r="39850" spans="16:16" x14ac:dyDescent="0.3">
      <c r="P39850" s="1"/>
    </row>
    <row r="39851" spans="16:16" x14ac:dyDescent="0.3">
      <c r="P39851" s="1"/>
    </row>
    <row r="39852" spans="16:16" x14ac:dyDescent="0.3">
      <c r="P39852" s="1"/>
    </row>
    <row r="39853" spans="16:16" x14ac:dyDescent="0.3">
      <c r="P39853" s="1"/>
    </row>
    <row r="39854" spans="16:16" x14ac:dyDescent="0.3">
      <c r="P39854" s="1"/>
    </row>
    <row r="39855" spans="16:16" x14ac:dyDescent="0.3">
      <c r="P39855" s="1"/>
    </row>
    <row r="39856" spans="16:16" x14ac:dyDescent="0.3">
      <c r="P39856" s="1"/>
    </row>
    <row r="39857" spans="16:16" x14ac:dyDescent="0.3">
      <c r="P39857" s="1"/>
    </row>
    <row r="39858" spans="16:16" x14ac:dyDescent="0.3">
      <c r="P39858" s="1"/>
    </row>
    <row r="39859" spans="16:16" x14ac:dyDescent="0.3">
      <c r="P39859" s="1"/>
    </row>
    <row r="39860" spans="16:16" x14ac:dyDescent="0.3">
      <c r="P39860" s="1"/>
    </row>
    <row r="39861" spans="16:16" x14ac:dyDescent="0.3">
      <c r="P39861" s="1"/>
    </row>
    <row r="39862" spans="16:16" x14ac:dyDescent="0.3">
      <c r="P39862" s="1"/>
    </row>
    <row r="39863" spans="16:16" x14ac:dyDescent="0.3">
      <c r="P39863" s="1"/>
    </row>
    <row r="39864" spans="16:16" x14ac:dyDescent="0.3">
      <c r="P39864" s="1"/>
    </row>
    <row r="39865" spans="16:16" x14ac:dyDescent="0.3">
      <c r="P39865" s="1"/>
    </row>
    <row r="39866" spans="16:16" x14ac:dyDescent="0.3">
      <c r="P39866" s="1"/>
    </row>
    <row r="39867" spans="16:16" x14ac:dyDescent="0.3">
      <c r="P39867" s="1"/>
    </row>
    <row r="39868" spans="16:16" x14ac:dyDescent="0.3">
      <c r="P39868" s="1"/>
    </row>
    <row r="39869" spans="16:16" x14ac:dyDescent="0.3">
      <c r="P39869" s="1"/>
    </row>
    <row r="39870" spans="16:16" x14ac:dyDescent="0.3">
      <c r="P39870" s="1"/>
    </row>
    <row r="39871" spans="16:16" x14ac:dyDescent="0.3">
      <c r="P39871" s="1"/>
    </row>
    <row r="39872" spans="16:16" x14ac:dyDescent="0.3">
      <c r="P39872" s="1"/>
    </row>
    <row r="39873" spans="16:16" x14ac:dyDescent="0.3">
      <c r="P39873" s="1"/>
    </row>
    <row r="39874" spans="16:16" x14ac:dyDescent="0.3">
      <c r="P39874" s="1"/>
    </row>
    <row r="39875" spans="16:16" x14ac:dyDescent="0.3">
      <c r="P39875" s="1"/>
    </row>
    <row r="39876" spans="16:16" x14ac:dyDescent="0.3">
      <c r="P39876" s="1"/>
    </row>
    <row r="39877" spans="16:16" x14ac:dyDescent="0.3">
      <c r="P39877" s="1"/>
    </row>
    <row r="39878" spans="16:16" x14ac:dyDescent="0.3">
      <c r="P39878" s="1"/>
    </row>
    <row r="39879" spans="16:16" x14ac:dyDescent="0.3">
      <c r="P39879" s="1"/>
    </row>
    <row r="39880" spans="16:16" x14ac:dyDescent="0.3">
      <c r="P39880" s="1"/>
    </row>
    <row r="39881" spans="16:16" x14ac:dyDescent="0.3">
      <c r="P39881" s="1"/>
    </row>
    <row r="39882" spans="16:16" x14ac:dyDescent="0.3">
      <c r="P39882" s="1"/>
    </row>
    <row r="39883" spans="16:16" x14ac:dyDescent="0.3">
      <c r="P39883" s="1"/>
    </row>
    <row r="39884" spans="16:16" x14ac:dyDescent="0.3">
      <c r="P39884" s="1"/>
    </row>
    <row r="39885" spans="16:16" x14ac:dyDescent="0.3">
      <c r="P39885" s="1"/>
    </row>
    <row r="39886" spans="16:16" x14ac:dyDescent="0.3">
      <c r="P39886" s="1"/>
    </row>
    <row r="39887" spans="16:16" x14ac:dyDescent="0.3">
      <c r="P39887" s="1"/>
    </row>
    <row r="39888" spans="16:16" x14ac:dyDescent="0.3">
      <c r="P39888" s="1"/>
    </row>
    <row r="39889" spans="16:16" x14ac:dyDescent="0.3">
      <c r="P39889" s="1"/>
    </row>
    <row r="39890" spans="16:16" x14ac:dyDescent="0.3">
      <c r="P39890" s="1"/>
    </row>
    <row r="39891" spans="16:16" x14ac:dyDescent="0.3">
      <c r="P39891" s="1"/>
    </row>
    <row r="39892" spans="16:16" x14ac:dyDescent="0.3">
      <c r="P39892" s="1"/>
    </row>
    <row r="39893" spans="16:16" x14ac:dyDescent="0.3">
      <c r="P39893" s="1"/>
    </row>
    <row r="39894" spans="16:16" x14ac:dyDescent="0.3">
      <c r="P39894" s="1"/>
    </row>
    <row r="39895" spans="16:16" x14ac:dyDescent="0.3">
      <c r="P39895" s="1"/>
    </row>
    <row r="39896" spans="16:16" x14ac:dyDescent="0.3">
      <c r="P39896" s="1"/>
    </row>
    <row r="39897" spans="16:16" x14ac:dyDescent="0.3">
      <c r="P39897" s="1"/>
    </row>
    <row r="39898" spans="16:16" x14ac:dyDescent="0.3">
      <c r="P39898" s="1"/>
    </row>
    <row r="39899" spans="16:16" x14ac:dyDescent="0.3">
      <c r="P39899" s="1"/>
    </row>
    <row r="39900" spans="16:16" x14ac:dyDescent="0.3">
      <c r="P39900" s="1"/>
    </row>
    <row r="39901" spans="16:16" x14ac:dyDescent="0.3">
      <c r="P39901" s="1"/>
    </row>
    <row r="39902" spans="16:16" x14ac:dyDescent="0.3">
      <c r="P39902" s="1"/>
    </row>
    <row r="39903" spans="16:16" x14ac:dyDescent="0.3">
      <c r="P39903" s="1"/>
    </row>
    <row r="39904" spans="16:16" x14ac:dyDescent="0.3">
      <c r="P39904" s="1"/>
    </row>
    <row r="39905" spans="16:16" x14ac:dyDescent="0.3">
      <c r="P39905" s="1"/>
    </row>
    <row r="39906" spans="16:16" x14ac:dyDescent="0.3">
      <c r="P39906" s="1"/>
    </row>
    <row r="39907" spans="16:16" x14ac:dyDescent="0.3">
      <c r="P39907" s="1"/>
    </row>
    <row r="39908" spans="16:16" x14ac:dyDescent="0.3">
      <c r="P39908" s="1"/>
    </row>
    <row r="39909" spans="16:16" x14ac:dyDescent="0.3">
      <c r="P39909" s="1"/>
    </row>
    <row r="39910" spans="16:16" x14ac:dyDescent="0.3">
      <c r="P39910" s="1"/>
    </row>
    <row r="39911" spans="16:16" x14ac:dyDescent="0.3">
      <c r="P39911" s="1"/>
    </row>
    <row r="39912" spans="16:16" x14ac:dyDescent="0.3">
      <c r="P39912" s="1"/>
    </row>
    <row r="39913" spans="16:16" x14ac:dyDescent="0.3">
      <c r="P39913" s="1"/>
    </row>
    <row r="39914" spans="16:16" x14ac:dyDescent="0.3">
      <c r="P39914" s="1"/>
    </row>
    <row r="39915" spans="16:16" x14ac:dyDescent="0.3">
      <c r="P39915" s="1"/>
    </row>
    <row r="39916" spans="16:16" x14ac:dyDescent="0.3">
      <c r="P39916" s="1"/>
    </row>
    <row r="39917" spans="16:16" x14ac:dyDescent="0.3">
      <c r="P39917" s="1"/>
    </row>
    <row r="39918" spans="16:16" x14ac:dyDescent="0.3">
      <c r="P39918" s="1"/>
    </row>
    <row r="39919" spans="16:16" x14ac:dyDescent="0.3">
      <c r="P39919" s="1"/>
    </row>
    <row r="39920" spans="16:16" x14ac:dyDescent="0.3">
      <c r="P39920" s="1"/>
    </row>
    <row r="39921" spans="16:16" x14ac:dyDescent="0.3">
      <c r="P39921" s="1"/>
    </row>
    <row r="39922" spans="16:16" x14ac:dyDescent="0.3">
      <c r="P39922" s="1"/>
    </row>
    <row r="39923" spans="16:16" x14ac:dyDescent="0.3">
      <c r="P39923" s="1"/>
    </row>
    <row r="39924" spans="16:16" x14ac:dyDescent="0.3">
      <c r="P39924" s="1"/>
    </row>
    <row r="39925" spans="16:16" x14ac:dyDescent="0.3">
      <c r="P39925" s="1"/>
    </row>
    <row r="39926" spans="16:16" x14ac:dyDescent="0.3">
      <c r="P39926" s="1"/>
    </row>
    <row r="39927" spans="16:16" x14ac:dyDescent="0.3">
      <c r="P39927" s="1"/>
    </row>
    <row r="39928" spans="16:16" x14ac:dyDescent="0.3">
      <c r="P39928" s="1"/>
    </row>
    <row r="39929" spans="16:16" x14ac:dyDescent="0.3">
      <c r="P39929" s="1"/>
    </row>
    <row r="39930" spans="16:16" x14ac:dyDescent="0.3">
      <c r="P39930" s="1"/>
    </row>
    <row r="39931" spans="16:16" x14ac:dyDescent="0.3">
      <c r="P39931" s="1"/>
    </row>
    <row r="39932" spans="16:16" x14ac:dyDescent="0.3">
      <c r="P39932" s="1"/>
    </row>
    <row r="39933" spans="16:16" x14ac:dyDescent="0.3">
      <c r="P39933" s="1"/>
    </row>
    <row r="39934" spans="16:16" x14ac:dyDescent="0.3">
      <c r="P39934" s="1"/>
    </row>
    <row r="39935" spans="16:16" x14ac:dyDescent="0.3">
      <c r="P39935" s="1"/>
    </row>
    <row r="39936" spans="16:16" x14ac:dyDescent="0.3">
      <c r="P39936" s="1"/>
    </row>
    <row r="39937" spans="16:16" x14ac:dyDescent="0.3">
      <c r="P39937" s="1"/>
    </row>
    <row r="39938" spans="16:16" x14ac:dyDescent="0.3">
      <c r="P39938" s="1"/>
    </row>
    <row r="39939" spans="16:16" x14ac:dyDescent="0.3">
      <c r="P39939" s="1"/>
    </row>
    <row r="39940" spans="16:16" x14ac:dyDescent="0.3">
      <c r="P39940" s="1"/>
    </row>
    <row r="39941" spans="16:16" x14ac:dyDescent="0.3">
      <c r="P39941" s="1"/>
    </row>
    <row r="39942" spans="16:16" x14ac:dyDescent="0.3">
      <c r="P39942" s="1"/>
    </row>
    <row r="39943" spans="16:16" x14ac:dyDescent="0.3">
      <c r="P39943" s="1"/>
    </row>
    <row r="39944" spans="16:16" x14ac:dyDescent="0.3">
      <c r="P39944" s="1"/>
    </row>
    <row r="39945" spans="16:16" x14ac:dyDescent="0.3">
      <c r="P39945" s="1"/>
    </row>
    <row r="39946" spans="16:16" x14ac:dyDescent="0.3">
      <c r="P39946" s="1"/>
    </row>
    <row r="39947" spans="16:16" x14ac:dyDescent="0.3">
      <c r="P39947" s="1"/>
    </row>
    <row r="39948" spans="16:16" x14ac:dyDescent="0.3">
      <c r="P39948" s="1"/>
    </row>
    <row r="39949" spans="16:16" x14ac:dyDescent="0.3">
      <c r="P39949" s="1"/>
    </row>
    <row r="39950" spans="16:16" x14ac:dyDescent="0.3">
      <c r="P39950" s="1"/>
    </row>
    <row r="39951" spans="16:16" x14ac:dyDescent="0.3">
      <c r="P39951" s="1"/>
    </row>
    <row r="39952" spans="16:16" x14ac:dyDescent="0.3">
      <c r="P39952" s="1"/>
    </row>
    <row r="39953" spans="16:16" x14ac:dyDescent="0.3">
      <c r="P39953" s="1"/>
    </row>
    <row r="39954" spans="16:16" x14ac:dyDescent="0.3">
      <c r="P39954" s="1"/>
    </row>
    <row r="39955" spans="16:16" x14ac:dyDescent="0.3">
      <c r="P39955" s="1"/>
    </row>
    <row r="39956" spans="16:16" x14ac:dyDescent="0.3">
      <c r="P39956" s="1"/>
    </row>
    <row r="39957" spans="16:16" x14ac:dyDescent="0.3">
      <c r="P39957" s="1"/>
    </row>
    <row r="39958" spans="16:16" x14ac:dyDescent="0.3">
      <c r="P39958" s="1"/>
    </row>
    <row r="39959" spans="16:16" x14ac:dyDescent="0.3">
      <c r="P39959" s="1"/>
    </row>
    <row r="39960" spans="16:16" x14ac:dyDescent="0.3">
      <c r="P39960" s="1"/>
    </row>
    <row r="39961" spans="16:16" x14ac:dyDescent="0.3">
      <c r="P39961" s="1"/>
    </row>
    <row r="39962" spans="16:16" x14ac:dyDescent="0.3">
      <c r="P39962" s="1"/>
    </row>
    <row r="39963" spans="16:16" x14ac:dyDescent="0.3">
      <c r="P39963" s="1"/>
    </row>
    <row r="39964" spans="16:16" x14ac:dyDescent="0.3">
      <c r="P39964" s="1"/>
    </row>
    <row r="39965" spans="16:16" x14ac:dyDescent="0.3">
      <c r="P39965" s="1"/>
    </row>
    <row r="39966" spans="16:16" x14ac:dyDescent="0.3">
      <c r="P39966" s="1"/>
    </row>
    <row r="39967" spans="16:16" x14ac:dyDescent="0.3">
      <c r="P39967" s="1"/>
    </row>
    <row r="39968" spans="16:16" x14ac:dyDescent="0.3">
      <c r="P39968" s="1"/>
    </row>
    <row r="39969" spans="16:16" x14ac:dyDescent="0.3">
      <c r="P39969" s="1"/>
    </row>
    <row r="39970" spans="16:16" x14ac:dyDescent="0.3">
      <c r="P39970" s="1"/>
    </row>
    <row r="39971" spans="16:16" x14ac:dyDescent="0.3">
      <c r="P39971" s="1"/>
    </row>
    <row r="39972" spans="16:16" x14ac:dyDescent="0.3">
      <c r="P39972" s="1"/>
    </row>
    <row r="39973" spans="16:16" x14ac:dyDescent="0.3">
      <c r="P39973" s="1"/>
    </row>
    <row r="39974" spans="16:16" x14ac:dyDescent="0.3">
      <c r="P39974" s="1"/>
    </row>
    <row r="39975" spans="16:16" x14ac:dyDescent="0.3">
      <c r="P39975" s="1"/>
    </row>
    <row r="39976" spans="16:16" x14ac:dyDescent="0.3">
      <c r="P39976" s="1"/>
    </row>
    <row r="39977" spans="16:16" x14ac:dyDescent="0.3">
      <c r="P39977" s="1"/>
    </row>
    <row r="39978" spans="16:16" x14ac:dyDescent="0.3">
      <c r="P39978" s="1"/>
    </row>
    <row r="39979" spans="16:16" x14ac:dyDescent="0.3">
      <c r="P39979" s="1"/>
    </row>
    <row r="39980" spans="16:16" x14ac:dyDescent="0.3">
      <c r="P39980" s="1"/>
    </row>
    <row r="39981" spans="16:16" x14ac:dyDescent="0.3">
      <c r="P39981" s="1"/>
    </row>
    <row r="39982" spans="16:16" x14ac:dyDescent="0.3">
      <c r="P39982" s="1"/>
    </row>
    <row r="39983" spans="16:16" x14ac:dyDescent="0.3">
      <c r="P39983" s="1"/>
    </row>
    <row r="39984" spans="16:16" x14ac:dyDescent="0.3">
      <c r="P39984" s="1"/>
    </row>
    <row r="39985" spans="16:16" x14ac:dyDescent="0.3">
      <c r="P39985" s="1"/>
    </row>
    <row r="39986" spans="16:16" x14ac:dyDescent="0.3">
      <c r="P39986" s="1"/>
    </row>
    <row r="39987" spans="16:16" x14ac:dyDescent="0.3">
      <c r="P39987" s="1"/>
    </row>
    <row r="39988" spans="16:16" x14ac:dyDescent="0.3">
      <c r="P39988" s="1"/>
    </row>
    <row r="39989" spans="16:16" x14ac:dyDescent="0.3">
      <c r="P39989" s="1"/>
    </row>
    <row r="39990" spans="16:16" x14ac:dyDescent="0.3">
      <c r="P39990" s="1"/>
    </row>
    <row r="39991" spans="16:16" x14ac:dyDescent="0.3">
      <c r="P39991" s="1"/>
    </row>
    <row r="39992" spans="16:16" x14ac:dyDescent="0.3">
      <c r="P39992" s="1"/>
    </row>
    <row r="39993" spans="16:16" x14ac:dyDescent="0.3">
      <c r="P39993" s="1"/>
    </row>
    <row r="39994" spans="16:16" x14ac:dyDescent="0.3">
      <c r="P39994" s="1"/>
    </row>
    <row r="39995" spans="16:16" x14ac:dyDescent="0.3">
      <c r="P39995" s="1"/>
    </row>
    <row r="39996" spans="16:16" x14ac:dyDescent="0.3">
      <c r="P39996" s="1"/>
    </row>
    <row r="39997" spans="16:16" x14ac:dyDescent="0.3">
      <c r="P39997" s="1"/>
    </row>
    <row r="39998" spans="16:16" x14ac:dyDescent="0.3">
      <c r="P39998" s="1"/>
    </row>
    <row r="39999" spans="16:16" x14ac:dyDescent="0.3">
      <c r="P39999" s="1"/>
    </row>
    <row r="40000" spans="16:16" x14ac:dyDescent="0.3">
      <c r="P40000" s="1"/>
    </row>
    <row r="40001" spans="16:16" x14ac:dyDescent="0.3">
      <c r="P40001" s="1"/>
    </row>
    <row r="40002" spans="16:16" x14ac:dyDescent="0.3">
      <c r="P40002" s="1"/>
    </row>
    <row r="40003" spans="16:16" x14ac:dyDescent="0.3">
      <c r="P40003" s="1"/>
    </row>
    <row r="40004" spans="16:16" x14ac:dyDescent="0.3">
      <c r="P40004" s="1"/>
    </row>
    <row r="40005" spans="16:16" x14ac:dyDescent="0.3">
      <c r="P40005" s="1"/>
    </row>
    <row r="40006" spans="16:16" x14ac:dyDescent="0.3">
      <c r="P40006" s="1"/>
    </row>
    <row r="40007" spans="16:16" x14ac:dyDescent="0.3">
      <c r="P40007" s="1"/>
    </row>
    <row r="40008" spans="16:16" x14ac:dyDescent="0.3">
      <c r="P40008" s="1"/>
    </row>
    <row r="40009" spans="16:16" x14ac:dyDescent="0.3">
      <c r="P40009" s="1"/>
    </row>
    <row r="40010" spans="16:16" x14ac:dyDescent="0.3">
      <c r="P40010" s="1"/>
    </row>
    <row r="40011" spans="16:16" x14ac:dyDescent="0.3">
      <c r="P40011" s="1"/>
    </row>
    <row r="40012" spans="16:16" x14ac:dyDescent="0.3">
      <c r="P40012" s="1"/>
    </row>
    <row r="40013" spans="16:16" x14ac:dyDescent="0.3">
      <c r="P40013" s="1"/>
    </row>
    <row r="40014" spans="16:16" x14ac:dyDescent="0.3">
      <c r="P40014" s="1"/>
    </row>
    <row r="40015" spans="16:16" x14ac:dyDescent="0.3">
      <c r="P40015" s="1"/>
    </row>
    <row r="40016" spans="16:16" x14ac:dyDescent="0.3">
      <c r="P40016" s="1"/>
    </row>
    <row r="40017" spans="16:16" x14ac:dyDescent="0.3">
      <c r="P40017" s="1"/>
    </row>
    <row r="40018" spans="16:16" x14ac:dyDescent="0.3">
      <c r="P40018" s="1"/>
    </row>
    <row r="40019" spans="16:16" x14ac:dyDescent="0.3">
      <c r="P40019" s="1"/>
    </row>
    <row r="40020" spans="16:16" x14ac:dyDescent="0.3">
      <c r="P40020" s="1"/>
    </row>
    <row r="40021" spans="16:16" x14ac:dyDescent="0.3">
      <c r="P40021" s="1"/>
    </row>
    <row r="40022" spans="16:16" x14ac:dyDescent="0.3">
      <c r="P40022" s="1"/>
    </row>
    <row r="40023" spans="16:16" x14ac:dyDescent="0.3">
      <c r="P40023" s="1"/>
    </row>
    <row r="40024" spans="16:16" x14ac:dyDescent="0.3">
      <c r="P40024" s="1"/>
    </row>
    <row r="40025" spans="16:16" x14ac:dyDescent="0.3">
      <c r="P40025" s="1"/>
    </row>
    <row r="40026" spans="16:16" x14ac:dyDescent="0.3">
      <c r="P40026" s="1"/>
    </row>
    <row r="40027" spans="16:16" x14ac:dyDescent="0.3">
      <c r="P40027" s="1"/>
    </row>
    <row r="40028" spans="16:16" x14ac:dyDescent="0.3">
      <c r="P40028" s="1"/>
    </row>
    <row r="40029" spans="16:16" x14ac:dyDescent="0.3">
      <c r="P40029" s="1"/>
    </row>
    <row r="40030" spans="16:16" x14ac:dyDescent="0.3">
      <c r="P40030" s="1"/>
    </row>
    <row r="40031" spans="16:16" x14ac:dyDescent="0.3">
      <c r="P40031" s="1"/>
    </row>
    <row r="40032" spans="16:16" x14ac:dyDescent="0.3">
      <c r="P40032" s="1"/>
    </row>
    <row r="40033" spans="16:16" x14ac:dyDescent="0.3">
      <c r="P40033" s="1"/>
    </row>
    <row r="40034" spans="16:16" x14ac:dyDescent="0.3">
      <c r="P40034" s="1"/>
    </row>
    <row r="40035" spans="16:16" x14ac:dyDescent="0.3">
      <c r="P40035" s="1"/>
    </row>
    <row r="40036" spans="16:16" x14ac:dyDescent="0.3">
      <c r="P40036" s="1"/>
    </row>
    <row r="40037" spans="16:16" x14ac:dyDescent="0.3">
      <c r="P40037" s="1"/>
    </row>
    <row r="40038" spans="16:16" x14ac:dyDescent="0.3">
      <c r="P40038" s="1"/>
    </row>
    <row r="40039" spans="16:16" x14ac:dyDescent="0.3">
      <c r="P40039" s="1"/>
    </row>
    <row r="40040" spans="16:16" x14ac:dyDescent="0.3">
      <c r="P40040" s="1"/>
    </row>
    <row r="40041" spans="16:16" x14ac:dyDescent="0.3">
      <c r="P40041" s="1"/>
    </row>
    <row r="40042" spans="16:16" x14ac:dyDescent="0.3">
      <c r="P40042" s="1"/>
    </row>
    <row r="40043" spans="16:16" x14ac:dyDescent="0.3">
      <c r="P40043" s="1"/>
    </row>
    <row r="40044" spans="16:16" x14ac:dyDescent="0.3">
      <c r="P40044" s="1"/>
    </row>
    <row r="40045" spans="16:16" x14ac:dyDescent="0.3">
      <c r="P40045" s="1"/>
    </row>
    <row r="40046" spans="16:16" x14ac:dyDescent="0.3">
      <c r="P40046" s="1"/>
    </row>
    <row r="40047" spans="16:16" x14ac:dyDescent="0.3">
      <c r="P40047" s="1"/>
    </row>
    <row r="40048" spans="16:16" x14ac:dyDescent="0.3">
      <c r="P40048" s="1"/>
    </row>
    <row r="40049" spans="16:16" x14ac:dyDescent="0.3">
      <c r="P40049" s="1"/>
    </row>
    <row r="40050" spans="16:16" x14ac:dyDescent="0.3">
      <c r="P40050" s="1"/>
    </row>
    <row r="40051" spans="16:16" x14ac:dyDescent="0.3">
      <c r="P40051" s="1"/>
    </row>
    <row r="40052" spans="16:16" x14ac:dyDescent="0.3">
      <c r="P40052" s="1"/>
    </row>
    <row r="40053" spans="16:16" x14ac:dyDescent="0.3">
      <c r="P40053" s="1"/>
    </row>
    <row r="40054" spans="16:16" x14ac:dyDescent="0.3">
      <c r="P40054" s="1"/>
    </row>
    <row r="40055" spans="16:16" x14ac:dyDescent="0.3">
      <c r="P40055" s="1"/>
    </row>
    <row r="40056" spans="16:16" x14ac:dyDescent="0.3">
      <c r="P40056" s="1"/>
    </row>
    <row r="40057" spans="16:16" x14ac:dyDescent="0.3">
      <c r="P40057" s="1"/>
    </row>
    <row r="40058" spans="16:16" x14ac:dyDescent="0.3">
      <c r="P40058" s="1"/>
    </row>
    <row r="40059" spans="16:16" x14ac:dyDescent="0.3">
      <c r="P40059" s="1"/>
    </row>
    <row r="40060" spans="16:16" x14ac:dyDescent="0.3">
      <c r="P40060" s="1"/>
    </row>
    <row r="40061" spans="16:16" x14ac:dyDescent="0.3">
      <c r="P40061" s="1"/>
    </row>
    <row r="40062" spans="16:16" x14ac:dyDescent="0.3">
      <c r="P40062" s="1"/>
    </row>
    <row r="40063" spans="16:16" x14ac:dyDescent="0.3">
      <c r="P40063" s="1"/>
    </row>
    <row r="40064" spans="16:16" x14ac:dyDescent="0.3">
      <c r="P40064" s="1"/>
    </row>
    <row r="40065" spans="16:16" x14ac:dyDescent="0.3">
      <c r="P40065" s="1"/>
    </row>
    <row r="40066" spans="16:16" x14ac:dyDescent="0.3">
      <c r="P40066" s="1"/>
    </row>
    <row r="40067" spans="16:16" x14ac:dyDescent="0.3">
      <c r="P40067" s="1"/>
    </row>
    <row r="40068" spans="16:16" x14ac:dyDescent="0.3">
      <c r="P40068" s="1"/>
    </row>
    <row r="40069" spans="16:16" x14ac:dyDescent="0.3">
      <c r="P40069" s="1"/>
    </row>
    <row r="40070" spans="16:16" x14ac:dyDescent="0.3">
      <c r="P40070" s="1"/>
    </row>
    <row r="40071" spans="16:16" x14ac:dyDescent="0.3">
      <c r="P40071" s="1"/>
    </row>
    <row r="40072" spans="16:16" x14ac:dyDescent="0.3">
      <c r="P40072" s="1"/>
    </row>
    <row r="40073" spans="16:16" x14ac:dyDescent="0.3">
      <c r="P40073" s="1"/>
    </row>
    <row r="40074" spans="16:16" x14ac:dyDescent="0.3">
      <c r="P40074" s="1"/>
    </row>
    <row r="40075" spans="16:16" x14ac:dyDescent="0.3">
      <c r="P40075" s="1"/>
    </row>
    <row r="40076" spans="16:16" x14ac:dyDescent="0.3">
      <c r="P40076" s="1"/>
    </row>
    <row r="40077" spans="16:16" x14ac:dyDescent="0.3">
      <c r="P40077" s="1"/>
    </row>
    <row r="40078" spans="16:16" x14ac:dyDescent="0.3">
      <c r="P40078" s="1"/>
    </row>
    <row r="40079" spans="16:16" x14ac:dyDescent="0.3">
      <c r="P40079" s="1"/>
    </row>
    <row r="40080" spans="16:16" x14ac:dyDescent="0.3">
      <c r="P40080" s="1"/>
    </row>
    <row r="40081" spans="16:16" x14ac:dyDescent="0.3">
      <c r="P40081" s="1"/>
    </row>
    <row r="40082" spans="16:16" x14ac:dyDescent="0.3">
      <c r="P40082" s="1"/>
    </row>
    <row r="40083" spans="16:16" x14ac:dyDescent="0.3">
      <c r="P40083" s="1"/>
    </row>
    <row r="40084" spans="16:16" x14ac:dyDescent="0.3">
      <c r="P40084" s="1"/>
    </row>
    <row r="40085" spans="16:16" x14ac:dyDescent="0.3">
      <c r="P40085" s="1"/>
    </row>
    <row r="40086" spans="16:16" x14ac:dyDescent="0.3">
      <c r="P40086" s="1"/>
    </row>
    <row r="40087" spans="16:16" x14ac:dyDescent="0.3">
      <c r="P40087" s="1"/>
    </row>
    <row r="40088" spans="16:16" x14ac:dyDescent="0.3">
      <c r="P40088" s="1"/>
    </row>
    <row r="40089" spans="16:16" x14ac:dyDescent="0.3">
      <c r="P40089" s="1"/>
    </row>
    <row r="40090" spans="16:16" x14ac:dyDescent="0.3">
      <c r="P40090" s="1"/>
    </row>
    <row r="40091" spans="16:16" x14ac:dyDescent="0.3">
      <c r="P40091" s="1"/>
    </row>
    <row r="40092" spans="16:16" x14ac:dyDescent="0.3">
      <c r="P40092" s="1"/>
    </row>
    <row r="40093" spans="16:16" x14ac:dyDescent="0.3">
      <c r="P40093" s="1"/>
    </row>
    <row r="40094" spans="16:16" x14ac:dyDescent="0.3">
      <c r="P40094" s="1"/>
    </row>
    <row r="40095" spans="16:16" x14ac:dyDescent="0.3">
      <c r="P40095" s="1"/>
    </row>
    <row r="40096" spans="16:16" x14ac:dyDescent="0.3">
      <c r="P40096" s="1"/>
    </row>
    <row r="40097" spans="16:16" x14ac:dyDescent="0.3">
      <c r="P40097" s="1"/>
    </row>
    <row r="40098" spans="16:16" x14ac:dyDescent="0.3">
      <c r="P40098" s="1"/>
    </row>
    <row r="40099" spans="16:16" x14ac:dyDescent="0.3">
      <c r="P40099" s="1"/>
    </row>
    <row r="40100" spans="16:16" x14ac:dyDescent="0.3">
      <c r="P40100" s="1"/>
    </row>
    <row r="40101" spans="16:16" x14ac:dyDescent="0.3">
      <c r="P40101" s="1"/>
    </row>
    <row r="40102" spans="16:16" x14ac:dyDescent="0.3">
      <c r="P40102" s="1"/>
    </row>
    <row r="40103" spans="16:16" x14ac:dyDescent="0.3">
      <c r="P40103" s="1"/>
    </row>
    <row r="40104" spans="16:16" x14ac:dyDescent="0.3">
      <c r="P40104" s="1"/>
    </row>
    <row r="40105" spans="16:16" x14ac:dyDescent="0.3">
      <c r="P40105" s="1"/>
    </row>
    <row r="40106" spans="16:16" x14ac:dyDescent="0.3">
      <c r="P40106" s="1"/>
    </row>
    <row r="40107" spans="16:16" x14ac:dyDescent="0.3">
      <c r="P40107" s="1"/>
    </row>
    <row r="40108" spans="16:16" x14ac:dyDescent="0.3">
      <c r="P40108" s="1"/>
    </row>
    <row r="40109" spans="16:16" x14ac:dyDescent="0.3">
      <c r="P40109" s="1"/>
    </row>
    <row r="40110" spans="16:16" x14ac:dyDescent="0.3">
      <c r="P40110" s="1"/>
    </row>
    <row r="40111" spans="16:16" x14ac:dyDescent="0.3">
      <c r="P40111" s="1"/>
    </row>
    <row r="40112" spans="16:16" x14ac:dyDescent="0.3">
      <c r="P40112" s="1"/>
    </row>
    <row r="40113" spans="16:16" x14ac:dyDescent="0.3">
      <c r="P40113" s="1"/>
    </row>
    <row r="40114" spans="16:16" x14ac:dyDescent="0.3">
      <c r="P40114" s="1"/>
    </row>
    <row r="40115" spans="16:16" x14ac:dyDescent="0.3">
      <c r="P40115" s="1"/>
    </row>
    <row r="40116" spans="16:16" x14ac:dyDescent="0.3">
      <c r="P40116" s="1"/>
    </row>
    <row r="40117" spans="16:16" x14ac:dyDescent="0.3">
      <c r="P40117" s="1"/>
    </row>
    <row r="40118" spans="16:16" x14ac:dyDescent="0.3">
      <c r="P40118" s="1"/>
    </row>
    <row r="40119" spans="16:16" x14ac:dyDescent="0.3">
      <c r="P40119" s="1"/>
    </row>
    <row r="40120" spans="16:16" x14ac:dyDescent="0.3">
      <c r="P40120" s="1"/>
    </row>
    <row r="40121" spans="16:16" x14ac:dyDescent="0.3">
      <c r="P40121" s="1"/>
    </row>
    <row r="40122" spans="16:16" x14ac:dyDescent="0.3">
      <c r="P40122" s="1"/>
    </row>
    <row r="40123" spans="16:16" x14ac:dyDescent="0.3">
      <c r="P40123" s="1"/>
    </row>
    <row r="40124" spans="16:16" x14ac:dyDescent="0.3">
      <c r="P40124" s="1"/>
    </row>
    <row r="40125" spans="16:16" x14ac:dyDescent="0.3">
      <c r="P40125" s="1"/>
    </row>
    <row r="40126" spans="16:16" x14ac:dyDescent="0.3">
      <c r="P40126" s="1"/>
    </row>
    <row r="40127" spans="16:16" x14ac:dyDescent="0.3">
      <c r="P40127" s="1"/>
    </row>
    <row r="40128" spans="16:16" x14ac:dyDescent="0.3">
      <c r="P40128" s="1"/>
    </row>
    <row r="40129" spans="16:16" x14ac:dyDescent="0.3">
      <c r="P40129" s="1"/>
    </row>
    <row r="40130" spans="16:16" x14ac:dyDescent="0.3">
      <c r="P40130" s="1"/>
    </row>
    <row r="40131" spans="16:16" x14ac:dyDescent="0.3">
      <c r="P40131" s="1"/>
    </row>
    <row r="40132" spans="16:16" x14ac:dyDescent="0.3">
      <c r="P40132" s="1"/>
    </row>
    <row r="40133" spans="16:16" x14ac:dyDescent="0.3">
      <c r="P40133" s="1"/>
    </row>
    <row r="40134" spans="16:16" x14ac:dyDescent="0.3">
      <c r="P40134" s="1"/>
    </row>
    <row r="40135" spans="16:16" x14ac:dyDescent="0.3">
      <c r="P40135" s="1"/>
    </row>
    <row r="40136" spans="16:16" x14ac:dyDescent="0.3">
      <c r="P40136" s="1"/>
    </row>
    <row r="40137" spans="16:16" x14ac:dyDescent="0.3">
      <c r="P40137" s="1"/>
    </row>
    <row r="40138" spans="16:16" x14ac:dyDescent="0.3">
      <c r="P40138" s="1"/>
    </row>
    <row r="40139" spans="16:16" x14ac:dyDescent="0.3">
      <c r="P40139" s="1"/>
    </row>
    <row r="40140" spans="16:16" x14ac:dyDescent="0.3">
      <c r="P40140" s="1"/>
    </row>
    <row r="40141" spans="16:16" x14ac:dyDescent="0.3">
      <c r="P40141" s="1"/>
    </row>
    <row r="40142" spans="16:16" x14ac:dyDescent="0.3">
      <c r="P40142" s="1"/>
    </row>
    <row r="40143" spans="16:16" x14ac:dyDescent="0.3">
      <c r="P40143" s="1"/>
    </row>
    <row r="40144" spans="16:16" x14ac:dyDescent="0.3">
      <c r="P40144" s="1"/>
    </row>
    <row r="40145" spans="16:16" x14ac:dyDescent="0.3">
      <c r="P40145" s="1"/>
    </row>
    <row r="40146" spans="16:16" x14ac:dyDescent="0.3">
      <c r="P40146" s="1"/>
    </row>
    <row r="40147" spans="16:16" x14ac:dyDescent="0.3">
      <c r="P40147" s="1"/>
    </row>
    <row r="40148" spans="16:16" x14ac:dyDescent="0.3">
      <c r="P40148" s="1"/>
    </row>
    <row r="40149" spans="16:16" x14ac:dyDescent="0.3">
      <c r="P40149" s="1"/>
    </row>
    <row r="40150" spans="16:16" x14ac:dyDescent="0.3">
      <c r="P40150" s="1"/>
    </row>
    <row r="40151" spans="16:16" x14ac:dyDescent="0.3">
      <c r="P40151" s="1"/>
    </row>
    <row r="40152" spans="16:16" x14ac:dyDescent="0.3">
      <c r="P40152" s="1"/>
    </row>
    <row r="40153" spans="16:16" x14ac:dyDescent="0.3">
      <c r="P40153" s="1"/>
    </row>
    <row r="40154" spans="16:16" x14ac:dyDescent="0.3">
      <c r="P40154" s="1"/>
    </row>
    <row r="40155" spans="16:16" x14ac:dyDescent="0.3">
      <c r="P40155" s="1"/>
    </row>
    <row r="40156" spans="16:16" x14ac:dyDescent="0.3">
      <c r="P40156" s="1"/>
    </row>
    <row r="40157" spans="16:16" x14ac:dyDescent="0.3">
      <c r="P40157" s="1"/>
    </row>
    <row r="40158" spans="16:16" x14ac:dyDescent="0.3">
      <c r="P40158" s="1"/>
    </row>
    <row r="40159" spans="16:16" x14ac:dyDescent="0.3">
      <c r="P40159" s="1"/>
    </row>
    <row r="40160" spans="16:16" x14ac:dyDescent="0.3">
      <c r="P40160" s="1"/>
    </row>
    <row r="40161" spans="16:16" x14ac:dyDescent="0.3">
      <c r="P40161" s="1"/>
    </row>
    <row r="40162" spans="16:16" x14ac:dyDescent="0.3">
      <c r="P40162" s="1"/>
    </row>
    <row r="40163" spans="16:16" x14ac:dyDescent="0.3">
      <c r="P40163" s="1"/>
    </row>
    <row r="40164" spans="16:16" x14ac:dyDescent="0.3">
      <c r="P40164" s="1"/>
    </row>
    <row r="40165" spans="16:16" x14ac:dyDescent="0.3">
      <c r="P40165" s="1"/>
    </row>
    <row r="40166" spans="16:16" x14ac:dyDescent="0.3">
      <c r="P40166" s="1"/>
    </row>
    <row r="40167" spans="16:16" x14ac:dyDescent="0.3">
      <c r="P40167" s="1"/>
    </row>
    <row r="40168" spans="16:16" x14ac:dyDescent="0.3">
      <c r="P40168" s="1"/>
    </row>
    <row r="40169" spans="16:16" x14ac:dyDescent="0.3">
      <c r="P40169" s="1"/>
    </row>
    <row r="40170" spans="16:16" x14ac:dyDescent="0.3">
      <c r="P40170" s="1"/>
    </row>
    <row r="40171" spans="16:16" x14ac:dyDescent="0.3">
      <c r="P40171" s="1"/>
    </row>
    <row r="40172" spans="16:16" x14ac:dyDescent="0.3">
      <c r="P40172" s="1"/>
    </row>
    <row r="40173" spans="16:16" x14ac:dyDescent="0.3">
      <c r="P40173" s="1"/>
    </row>
    <row r="40174" spans="16:16" x14ac:dyDescent="0.3">
      <c r="P40174" s="1"/>
    </row>
    <row r="40175" spans="16:16" x14ac:dyDescent="0.3">
      <c r="P40175" s="1"/>
    </row>
    <row r="40176" spans="16:16" x14ac:dyDescent="0.3">
      <c r="P40176" s="1"/>
    </row>
    <row r="40177" spans="16:16" x14ac:dyDescent="0.3">
      <c r="P40177" s="1"/>
    </row>
    <row r="40178" spans="16:16" x14ac:dyDescent="0.3">
      <c r="P40178" s="1"/>
    </row>
    <row r="40179" spans="16:16" x14ac:dyDescent="0.3">
      <c r="P40179" s="1"/>
    </row>
    <row r="40180" spans="16:16" x14ac:dyDescent="0.3">
      <c r="P40180" s="1"/>
    </row>
    <row r="40181" spans="16:16" x14ac:dyDescent="0.3">
      <c r="P40181" s="1"/>
    </row>
    <row r="40182" spans="16:16" x14ac:dyDescent="0.3">
      <c r="P40182" s="1"/>
    </row>
    <row r="40183" spans="16:16" x14ac:dyDescent="0.3">
      <c r="P40183" s="1"/>
    </row>
    <row r="40184" spans="16:16" x14ac:dyDescent="0.3">
      <c r="P40184" s="1"/>
    </row>
    <row r="40185" spans="16:16" x14ac:dyDescent="0.3">
      <c r="P40185" s="1"/>
    </row>
    <row r="40186" spans="16:16" x14ac:dyDescent="0.3">
      <c r="P40186" s="1"/>
    </row>
    <row r="40187" spans="16:16" x14ac:dyDescent="0.3">
      <c r="P40187" s="1"/>
    </row>
    <row r="40188" spans="16:16" x14ac:dyDescent="0.3">
      <c r="P40188" s="1"/>
    </row>
    <row r="40189" spans="16:16" x14ac:dyDescent="0.3">
      <c r="P40189" s="1"/>
    </row>
    <row r="40190" spans="16:16" x14ac:dyDescent="0.3">
      <c r="P40190" s="1"/>
    </row>
    <row r="40191" spans="16:16" x14ac:dyDescent="0.3">
      <c r="P40191" s="1"/>
    </row>
    <row r="40192" spans="16:16" x14ac:dyDescent="0.3">
      <c r="P40192" s="1"/>
    </row>
    <row r="40193" spans="16:16" x14ac:dyDescent="0.3">
      <c r="P40193" s="1"/>
    </row>
    <row r="40194" spans="16:16" x14ac:dyDescent="0.3">
      <c r="P40194" s="1"/>
    </row>
    <row r="40195" spans="16:16" x14ac:dyDescent="0.3">
      <c r="P40195" s="1"/>
    </row>
    <row r="40196" spans="16:16" x14ac:dyDescent="0.3">
      <c r="P40196" s="1"/>
    </row>
    <row r="40197" spans="16:16" x14ac:dyDescent="0.3">
      <c r="P40197" s="1"/>
    </row>
    <row r="40198" spans="16:16" x14ac:dyDescent="0.3">
      <c r="P40198" s="1"/>
    </row>
    <row r="40199" spans="16:16" x14ac:dyDescent="0.3">
      <c r="P40199" s="1"/>
    </row>
    <row r="40200" spans="16:16" x14ac:dyDescent="0.3">
      <c r="P40200" s="1"/>
    </row>
    <row r="40201" spans="16:16" x14ac:dyDescent="0.3">
      <c r="P40201" s="1"/>
    </row>
    <row r="40202" spans="16:16" x14ac:dyDescent="0.3">
      <c r="P40202" s="1"/>
    </row>
    <row r="40203" spans="16:16" x14ac:dyDescent="0.3">
      <c r="P40203" s="1"/>
    </row>
    <row r="40204" spans="16:16" x14ac:dyDescent="0.3">
      <c r="P40204" s="1"/>
    </row>
    <row r="40205" spans="16:16" x14ac:dyDescent="0.3">
      <c r="P40205" s="1"/>
    </row>
    <row r="40206" spans="16:16" x14ac:dyDescent="0.3">
      <c r="P40206" s="1"/>
    </row>
    <row r="40207" spans="16:16" x14ac:dyDescent="0.3">
      <c r="P40207" s="1"/>
    </row>
    <row r="40208" spans="16:16" x14ac:dyDescent="0.3">
      <c r="P40208" s="1"/>
    </row>
    <row r="40209" spans="16:16" x14ac:dyDescent="0.3">
      <c r="P40209" s="1"/>
    </row>
    <row r="40210" spans="16:16" x14ac:dyDescent="0.3">
      <c r="P40210" s="1"/>
    </row>
    <row r="40211" spans="16:16" x14ac:dyDescent="0.3">
      <c r="P40211" s="1"/>
    </row>
    <row r="40212" spans="16:16" x14ac:dyDescent="0.3">
      <c r="P40212" s="1"/>
    </row>
    <row r="40213" spans="16:16" x14ac:dyDescent="0.3">
      <c r="P40213" s="1"/>
    </row>
    <row r="40214" spans="16:16" x14ac:dyDescent="0.3">
      <c r="P40214" s="1"/>
    </row>
    <row r="40215" spans="16:16" x14ac:dyDescent="0.3">
      <c r="P40215" s="1"/>
    </row>
    <row r="40216" spans="16:16" x14ac:dyDescent="0.3">
      <c r="P40216" s="1"/>
    </row>
    <row r="40217" spans="16:16" x14ac:dyDescent="0.3">
      <c r="P40217" s="1"/>
    </row>
    <row r="40218" spans="16:16" x14ac:dyDescent="0.3">
      <c r="P40218" s="1"/>
    </row>
    <row r="40219" spans="16:16" x14ac:dyDescent="0.3">
      <c r="P40219" s="1"/>
    </row>
    <row r="40220" spans="16:16" x14ac:dyDescent="0.3">
      <c r="P40220" s="1"/>
    </row>
    <row r="40221" spans="16:16" x14ac:dyDescent="0.3">
      <c r="P40221" s="1"/>
    </row>
    <row r="40222" spans="16:16" x14ac:dyDescent="0.3">
      <c r="P40222" s="1"/>
    </row>
    <row r="40223" spans="16:16" x14ac:dyDescent="0.3">
      <c r="P40223" s="1"/>
    </row>
    <row r="40224" spans="16:16" x14ac:dyDescent="0.3">
      <c r="P40224" s="1"/>
    </row>
    <row r="40225" spans="16:16" x14ac:dyDescent="0.3">
      <c r="P40225" s="1"/>
    </row>
    <row r="40226" spans="16:16" x14ac:dyDescent="0.3">
      <c r="P40226" s="1"/>
    </row>
    <row r="40227" spans="16:16" x14ac:dyDescent="0.3">
      <c r="P40227" s="1"/>
    </row>
    <row r="40228" spans="16:16" x14ac:dyDescent="0.3">
      <c r="P40228" s="1"/>
    </row>
    <row r="40229" spans="16:16" x14ac:dyDescent="0.3">
      <c r="P40229" s="1"/>
    </row>
    <row r="40230" spans="16:16" x14ac:dyDescent="0.3">
      <c r="P40230" s="1"/>
    </row>
    <row r="40231" spans="16:16" x14ac:dyDescent="0.3">
      <c r="P40231" s="1"/>
    </row>
    <row r="40232" spans="16:16" x14ac:dyDescent="0.3">
      <c r="P40232" s="1"/>
    </row>
    <row r="40233" spans="16:16" x14ac:dyDescent="0.3">
      <c r="P40233" s="1"/>
    </row>
    <row r="40234" spans="16:16" x14ac:dyDescent="0.3">
      <c r="P40234" s="1"/>
    </row>
    <row r="40235" spans="16:16" x14ac:dyDescent="0.3">
      <c r="P40235" s="1"/>
    </row>
    <row r="40236" spans="16:16" x14ac:dyDescent="0.3">
      <c r="P40236" s="1"/>
    </row>
    <row r="40237" spans="16:16" x14ac:dyDescent="0.3">
      <c r="P40237" s="1"/>
    </row>
    <row r="40238" spans="16:16" x14ac:dyDescent="0.3">
      <c r="P40238" s="1"/>
    </row>
    <row r="40239" spans="16:16" x14ac:dyDescent="0.3">
      <c r="P40239" s="1"/>
    </row>
    <row r="40240" spans="16:16" x14ac:dyDescent="0.3">
      <c r="P40240" s="1"/>
    </row>
    <row r="40241" spans="16:16" x14ac:dyDescent="0.3">
      <c r="P40241" s="1"/>
    </row>
    <row r="40242" spans="16:16" x14ac:dyDescent="0.3">
      <c r="P40242" s="1"/>
    </row>
    <row r="40243" spans="16:16" x14ac:dyDescent="0.3">
      <c r="P40243" s="1"/>
    </row>
    <row r="40244" spans="16:16" x14ac:dyDescent="0.3">
      <c r="P40244" s="1"/>
    </row>
    <row r="40245" spans="16:16" x14ac:dyDescent="0.3">
      <c r="P40245" s="1"/>
    </row>
    <row r="40246" spans="16:16" x14ac:dyDescent="0.3">
      <c r="P40246" s="1"/>
    </row>
    <row r="40247" spans="16:16" x14ac:dyDescent="0.3">
      <c r="P40247" s="1"/>
    </row>
    <row r="40248" spans="16:16" x14ac:dyDescent="0.3">
      <c r="P40248" s="1"/>
    </row>
    <row r="40249" spans="16:16" x14ac:dyDescent="0.3">
      <c r="P40249" s="1"/>
    </row>
    <row r="40250" spans="16:16" x14ac:dyDescent="0.3">
      <c r="P40250" s="1"/>
    </row>
    <row r="40251" spans="16:16" x14ac:dyDescent="0.3">
      <c r="P40251" s="1"/>
    </row>
    <row r="40252" spans="16:16" x14ac:dyDescent="0.3">
      <c r="P40252" s="1"/>
    </row>
    <row r="40253" spans="16:16" x14ac:dyDescent="0.3">
      <c r="P40253" s="1"/>
    </row>
    <row r="40254" spans="16:16" x14ac:dyDescent="0.3">
      <c r="P40254" s="1"/>
    </row>
    <row r="40255" spans="16:16" x14ac:dyDescent="0.3">
      <c r="P40255" s="1"/>
    </row>
    <row r="40256" spans="16:16" x14ac:dyDescent="0.3">
      <c r="P40256" s="1"/>
    </row>
    <row r="40257" spans="16:16" x14ac:dyDescent="0.3">
      <c r="P40257" s="1"/>
    </row>
    <row r="40258" spans="16:16" x14ac:dyDescent="0.3">
      <c r="P40258" s="1"/>
    </row>
    <row r="40259" spans="16:16" x14ac:dyDescent="0.3">
      <c r="P40259" s="1"/>
    </row>
    <row r="40260" spans="16:16" x14ac:dyDescent="0.3">
      <c r="P40260" s="1"/>
    </row>
    <row r="40261" spans="16:16" x14ac:dyDescent="0.3">
      <c r="P40261" s="1"/>
    </row>
    <row r="40262" spans="16:16" x14ac:dyDescent="0.3">
      <c r="P40262" s="1"/>
    </row>
    <row r="40263" spans="16:16" x14ac:dyDescent="0.3">
      <c r="P40263" s="1"/>
    </row>
    <row r="40264" spans="16:16" x14ac:dyDescent="0.3">
      <c r="P40264" s="1"/>
    </row>
    <row r="40265" spans="16:16" x14ac:dyDescent="0.3">
      <c r="P40265" s="1"/>
    </row>
    <row r="40266" spans="16:16" x14ac:dyDescent="0.3">
      <c r="P40266" s="1"/>
    </row>
    <row r="40267" spans="16:16" x14ac:dyDescent="0.3">
      <c r="P40267" s="1"/>
    </row>
    <row r="40268" spans="16:16" x14ac:dyDescent="0.3">
      <c r="P40268" s="1"/>
    </row>
    <row r="40269" spans="16:16" x14ac:dyDescent="0.3">
      <c r="P40269" s="1"/>
    </row>
    <row r="40270" spans="16:16" x14ac:dyDescent="0.3">
      <c r="P40270" s="1"/>
    </row>
    <row r="40271" spans="16:16" x14ac:dyDescent="0.3">
      <c r="P40271" s="1"/>
    </row>
    <row r="40272" spans="16:16" x14ac:dyDescent="0.3">
      <c r="P40272" s="1"/>
    </row>
    <row r="40273" spans="16:16" x14ac:dyDescent="0.3">
      <c r="P40273" s="1"/>
    </row>
    <row r="40274" spans="16:16" x14ac:dyDescent="0.3">
      <c r="P40274" s="1"/>
    </row>
    <row r="40275" spans="16:16" x14ac:dyDescent="0.3">
      <c r="P40275" s="1"/>
    </row>
    <row r="40276" spans="16:16" x14ac:dyDescent="0.3">
      <c r="P40276" s="1"/>
    </row>
    <row r="40277" spans="16:16" x14ac:dyDescent="0.3">
      <c r="P40277" s="1"/>
    </row>
    <row r="40278" spans="16:16" x14ac:dyDescent="0.3">
      <c r="P40278" s="1"/>
    </row>
    <row r="40279" spans="16:16" x14ac:dyDescent="0.3">
      <c r="P40279" s="1"/>
    </row>
    <row r="40280" spans="16:16" x14ac:dyDescent="0.3">
      <c r="P40280" s="1"/>
    </row>
    <row r="40281" spans="16:16" x14ac:dyDescent="0.3">
      <c r="P40281" s="1"/>
    </row>
    <row r="40282" spans="16:16" x14ac:dyDescent="0.3">
      <c r="P40282" s="1"/>
    </row>
    <row r="40283" spans="16:16" x14ac:dyDescent="0.3">
      <c r="P40283" s="1"/>
    </row>
    <row r="40284" spans="16:16" x14ac:dyDescent="0.3">
      <c r="P40284" s="1"/>
    </row>
    <row r="40285" spans="16:16" x14ac:dyDescent="0.3">
      <c r="P40285" s="1"/>
    </row>
    <row r="40286" spans="16:16" x14ac:dyDescent="0.3">
      <c r="P40286" s="1"/>
    </row>
    <row r="40287" spans="16:16" x14ac:dyDescent="0.3">
      <c r="P40287" s="1"/>
    </row>
    <row r="40288" spans="16:16" x14ac:dyDescent="0.3">
      <c r="P40288" s="1"/>
    </row>
    <row r="40289" spans="16:16" x14ac:dyDescent="0.3">
      <c r="P40289" s="1"/>
    </row>
    <row r="40290" spans="16:16" x14ac:dyDescent="0.3">
      <c r="P40290" s="1"/>
    </row>
    <row r="40291" spans="16:16" x14ac:dyDescent="0.3">
      <c r="P40291" s="1"/>
    </row>
    <row r="40292" spans="16:16" x14ac:dyDescent="0.3">
      <c r="P40292" s="1"/>
    </row>
    <row r="40293" spans="16:16" x14ac:dyDescent="0.3">
      <c r="P40293" s="1"/>
    </row>
    <row r="40294" spans="16:16" x14ac:dyDescent="0.3">
      <c r="P40294" s="1"/>
    </row>
    <row r="40295" spans="16:16" x14ac:dyDescent="0.3">
      <c r="P40295" s="1"/>
    </row>
    <row r="40296" spans="16:16" x14ac:dyDescent="0.3">
      <c r="P40296" s="1"/>
    </row>
    <row r="40297" spans="16:16" x14ac:dyDescent="0.3">
      <c r="P40297" s="1"/>
    </row>
    <row r="40298" spans="16:16" x14ac:dyDescent="0.3">
      <c r="P40298" s="1"/>
    </row>
    <row r="40299" spans="16:16" x14ac:dyDescent="0.3">
      <c r="P40299" s="1"/>
    </row>
    <row r="40300" spans="16:16" x14ac:dyDescent="0.3">
      <c r="P40300" s="1"/>
    </row>
    <row r="40301" spans="16:16" x14ac:dyDescent="0.3">
      <c r="P40301" s="1"/>
    </row>
    <row r="40302" spans="16:16" x14ac:dyDescent="0.3">
      <c r="P40302" s="1"/>
    </row>
    <row r="40303" spans="16:16" x14ac:dyDescent="0.3">
      <c r="P40303" s="1"/>
    </row>
    <row r="40304" spans="16:16" x14ac:dyDescent="0.3">
      <c r="P40304" s="1"/>
    </row>
    <row r="40305" spans="16:16" x14ac:dyDescent="0.3">
      <c r="P40305" s="1"/>
    </row>
    <row r="40306" spans="16:16" x14ac:dyDescent="0.3">
      <c r="P40306" s="1"/>
    </row>
    <row r="40307" spans="16:16" x14ac:dyDescent="0.3">
      <c r="P40307" s="1"/>
    </row>
    <row r="40308" spans="16:16" x14ac:dyDescent="0.3">
      <c r="P40308" s="1"/>
    </row>
    <row r="40309" spans="16:16" x14ac:dyDescent="0.3">
      <c r="P40309" s="1"/>
    </row>
    <row r="40310" spans="16:16" x14ac:dyDescent="0.3">
      <c r="P40310" s="1"/>
    </row>
    <row r="40311" spans="16:16" x14ac:dyDescent="0.3">
      <c r="P40311" s="1"/>
    </row>
    <row r="40312" spans="16:16" x14ac:dyDescent="0.3">
      <c r="P40312" s="1"/>
    </row>
    <row r="40313" spans="16:16" x14ac:dyDescent="0.3">
      <c r="P40313" s="1"/>
    </row>
    <row r="40314" spans="16:16" x14ac:dyDescent="0.3">
      <c r="P40314" s="1"/>
    </row>
    <row r="40315" spans="16:16" x14ac:dyDescent="0.3">
      <c r="P40315" s="1"/>
    </row>
    <row r="40316" spans="16:16" x14ac:dyDescent="0.3">
      <c r="P40316" s="1"/>
    </row>
    <row r="40317" spans="16:16" x14ac:dyDescent="0.3">
      <c r="P40317" s="1"/>
    </row>
    <row r="40318" spans="16:16" x14ac:dyDescent="0.3">
      <c r="P40318" s="1"/>
    </row>
    <row r="40319" spans="16:16" x14ac:dyDescent="0.3">
      <c r="P40319" s="1"/>
    </row>
    <row r="40320" spans="16:16" x14ac:dyDescent="0.3">
      <c r="P40320" s="1"/>
    </row>
    <row r="40321" spans="16:16" x14ac:dyDescent="0.3">
      <c r="P40321" s="1"/>
    </row>
    <row r="40322" spans="16:16" x14ac:dyDescent="0.3">
      <c r="P40322" s="1"/>
    </row>
    <row r="40323" spans="16:16" x14ac:dyDescent="0.3">
      <c r="P40323" s="1"/>
    </row>
    <row r="40324" spans="16:16" x14ac:dyDescent="0.3">
      <c r="P40324" s="1"/>
    </row>
    <row r="40325" spans="16:16" x14ac:dyDescent="0.3">
      <c r="P40325" s="1"/>
    </row>
    <row r="40326" spans="16:16" x14ac:dyDescent="0.3">
      <c r="P40326" s="1"/>
    </row>
    <row r="40327" spans="16:16" x14ac:dyDescent="0.3">
      <c r="P40327" s="1"/>
    </row>
    <row r="40328" spans="16:16" x14ac:dyDescent="0.3">
      <c r="P40328" s="1"/>
    </row>
    <row r="40329" spans="16:16" x14ac:dyDescent="0.3">
      <c r="P40329" s="1"/>
    </row>
    <row r="40330" spans="16:16" x14ac:dyDescent="0.3">
      <c r="P40330" s="1"/>
    </row>
    <row r="40331" spans="16:16" x14ac:dyDescent="0.3">
      <c r="P40331" s="1"/>
    </row>
    <row r="40332" spans="16:16" x14ac:dyDescent="0.3">
      <c r="P40332" s="1"/>
    </row>
    <row r="40333" spans="16:16" x14ac:dyDescent="0.3">
      <c r="P40333" s="1"/>
    </row>
    <row r="40334" spans="16:16" x14ac:dyDescent="0.3">
      <c r="P40334" s="1"/>
    </row>
    <row r="40335" spans="16:16" x14ac:dyDescent="0.3">
      <c r="P40335" s="1"/>
    </row>
    <row r="40336" spans="16:16" x14ac:dyDescent="0.3">
      <c r="P40336" s="1"/>
    </row>
    <row r="40337" spans="16:16" x14ac:dyDescent="0.3">
      <c r="P40337" s="1"/>
    </row>
    <row r="40338" spans="16:16" x14ac:dyDescent="0.3">
      <c r="P40338" s="1"/>
    </row>
    <row r="40339" spans="16:16" x14ac:dyDescent="0.3">
      <c r="P40339" s="1"/>
    </row>
    <row r="40340" spans="16:16" x14ac:dyDescent="0.3">
      <c r="P40340" s="1"/>
    </row>
    <row r="40341" spans="16:16" x14ac:dyDescent="0.3">
      <c r="P40341" s="1"/>
    </row>
    <row r="40342" spans="16:16" x14ac:dyDescent="0.3">
      <c r="P40342" s="1"/>
    </row>
    <row r="40343" spans="16:16" x14ac:dyDescent="0.3">
      <c r="P40343" s="1"/>
    </row>
    <row r="40344" spans="16:16" x14ac:dyDescent="0.3">
      <c r="P40344" s="1"/>
    </row>
    <row r="40345" spans="16:16" x14ac:dyDescent="0.3">
      <c r="P40345" s="1"/>
    </row>
    <row r="40346" spans="16:16" x14ac:dyDescent="0.3">
      <c r="P40346" s="1"/>
    </row>
    <row r="40347" spans="16:16" x14ac:dyDescent="0.3">
      <c r="P40347" s="1"/>
    </row>
    <row r="40348" spans="16:16" x14ac:dyDescent="0.3">
      <c r="P40348" s="1"/>
    </row>
    <row r="40349" spans="16:16" x14ac:dyDescent="0.3">
      <c r="P40349" s="1"/>
    </row>
    <row r="40350" spans="16:16" x14ac:dyDescent="0.3">
      <c r="P40350" s="1"/>
    </row>
    <row r="40351" spans="16:16" x14ac:dyDescent="0.3">
      <c r="P40351" s="1"/>
    </row>
    <row r="40352" spans="16:16" x14ac:dyDescent="0.3">
      <c r="P40352" s="1"/>
    </row>
    <row r="40353" spans="16:16" x14ac:dyDescent="0.3">
      <c r="P40353" s="1"/>
    </row>
    <row r="40354" spans="16:16" x14ac:dyDescent="0.3">
      <c r="P40354" s="1"/>
    </row>
    <row r="40355" spans="16:16" x14ac:dyDescent="0.3">
      <c r="P40355" s="1"/>
    </row>
    <row r="40356" spans="16:16" x14ac:dyDescent="0.3">
      <c r="P40356" s="1"/>
    </row>
    <row r="40357" spans="16:16" x14ac:dyDescent="0.3">
      <c r="P40357" s="1"/>
    </row>
    <row r="40358" spans="16:16" x14ac:dyDescent="0.3">
      <c r="P40358" s="1"/>
    </row>
    <row r="40359" spans="16:16" x14ac:dyDescent="0.3">
      <c r="P40359" s="1"/>
    </row>
    <row r="40360" spans="16:16" x14ac:dyDescent="0.3">
      <c r="P40360" s="1"/>
    </row>
    <row r="40361" spans="16:16" x14ac:dyDescent="0.3">
      <c r="P40361" s="1"/>
    </row>
    <row r="40362" spans="16:16" x14ac:dyDescent="0.3">
      <c r="P40362" s="1"/>
    </row>
    <row r="40363" spans="16:16" x14ac:dyDescent="0.3">
      <c r="P40363" s="1"/>
    </row>
    <row r="40364" spans="16:16" x14ac:dyDescent="0.3">
      <c r="P40364" s="1"/>
    </row>
    <row r="40365" spans="16:16" x14ac:dyDescent="0.3">
      <c r="P40365" s="1"/>
    </row>
    <row r="40366" spans="16:16" x14ac:dyDescent="0.3">
      <c r="P40366" s="1"/>
    </row>
    <row r="40367" spans="16:16" x14ac:dyDescent="0.3">
      <c r="P40367" s="1"/>
    </row>
    <row r="40368" spans="16:16" x14ac:dyDescent="0.3">
      <c r="P40368" s="1"/>
    </row>
    <row r="40369" spans="16:16" x14ac:dyDescent="0.3">
      <c r="P40369" s="1"/>
    </row>
    <row r="40370" spans="16:16" x14ac:dyDescent="0.3">
      <c r="P40370" s="1"/>
    </row>
    <row r="40371" spans="16:16" x14ac:dyDescent="0.3">
      <c r="P40371" s="1"/>
    </row>
    <row r="40372" spans="16:16" x14ac:dyDescent="0.3">
      <c r="P40372" s="1"/>
    </row>
    <row r="40373" spans="16:16" x14ac:dyDescent="0.3">
      <c r="P40373" s="1"/>
    </row>
    <row r="40374" spans="16:16" x14ac:dyDescent="0.3">
      <c r="P40374" s="1"/>
    </row>
    <row r="40375" spans="16:16" x14ac:dyDescent="0.3">
      <c r="P40375" s="1"/>
    </row>
    <row r="40376" spans="16:16" x14ac:dyDescent="0.3">
      <c r="P40376" s="1"/>
    </row>
    <row r="40377" spans="16:16" x14ac:dyDescent="0.3">
      <c r="P40377" s="1"/>
    </row>
    <row r="40378" spans="16:16" x14ac:dyDescent="0.3">
      <c r="P40378" s="1"/>
    </row>
    <row r="40379" spans="16:16" x14ac:dyDescent="0.3">
      <c r="P40379" s="1"/>
    </row>
    <row r="40380" spans="16:16" x14ac:dyDescent="0.3">
      <c r="P40380" s="1"/>
    </row>
    <row r="40381" spans="16:16" x14ac:dyDescent="0.3">
      <c r="P40381" s="1"/>
    </row>
    <row r="40382" spans="16:16" x14ac:dyDescent="0.3">
      <c r="P40382" s="1"/>
    </row>
    <row r="40383" spans="16:16" x14ac:dyDescent="0.3">
      <c r="P40383" s="1"/>
    </row>
    <row r="40384" spans="16:16" x14ac:dyDescent="0.3">
      <c r="P40384" s="1"/>
    </row>
    <row r="40385" spans="16:16" x14ac:dyDescent="0.3">
      <c r="P40385" s="1"/>
    </row>
    <row r="40386" spans="16:16" x14ac:dyDescent="0.3">
      <c r="P40386" s="1"/>
    </row>
    <row r="40387" spans="16:16" x14ac:dyDescent="0.3">
      <c r="P40387" s="1"/>
    </row>
    <row r="40388" spans="16:16" x14ac:dyDescent="0.3">
      <c r="P40388" s="1"/>
    </row>
    <row r="40389" spans="16:16" x14ac:dyDescent="0.3">
      <c r="P40389" s="1"/>
    </row>
    <row r="40390" spans="16:16" x14ac:dyDescent="0.3">
      <c r="P40390" s="1"/>
    </row>
    <row r="40391" spans="16:16" x14ac:dyDescent="0.3">
      <c r="P40391" s="1"/>
    </row>
    <row r="40392" spans="16:16" x14ac:dyDescent="0.3">
      <c r="P40392" s="1"/>
    </row>
    <row r="40393" spans="16:16" x14ac:dyDescent="0.3">
      <c r="P40393" s="1"/>
    </row>
    <row r="40394" spans="16:16" x14ac:dyDescent="0.3">
      <c r="P40394" s="1"/>
    </row>
    <row r="40395" spans="16:16" x14ac:dyDescent="0.3">
      <c r="P40395" s="1"/>
    </row>
    <row r="40396" spans="16:16" x14ac:dyDescent="0.3">
      <c r="P40396" s="1"/>
    </row>
    <row r="40397" spans="16:16" x14ac:dyDescent="0.3">
      <c r="P40397" s="1"/>
    </row>
    <row r="40398" spans="16:16" x14ac:dyDescent="0.3">
      <c r="P40398" s="1"/>
    </row>
    <row r="40399" spans="16:16" x14ac:dyDescent="0.3">
      <c r="P40399" s="1"/>
    </row>
    <row r="40400" spans="16:16" x14ac:dyDescent="0.3">
      <c r="P40400" s="1"/>
    </row>
    <row r="40401" spans="16:16" x14ac:dyDescent="0.3">
      <c r="P40401" s="1"/>
    </row>
    <row r="40402" spans="16:16" x14ac:dyDescent="0.3">
      <c r="P40402" s="1"/>
    </row>
    <row r="40403" spans="16:16" x14ac:dyDescent="0.3">
      <c r="P40403" s="1"/>
    </row>
    <row r="40404" spans="16:16" x14ac:dyDescent="0.3">
      <c r="P40404" s="1"/>
    </row>
    <row r="40405" spans="16:16" x14ac:dyDescent="0.3">
      <c r="P40405" s="1"/>
    </row>
    <row r="40406" spans="16:16" x14ac:dyDescent="0.3">
      <c r="P40406" s="1"/>
    </row>
    <row r="40407" spans="16:16" x14ac:dyDescent="0.3">
      <c r="P40407" s="1"/>
    </row>
    <row r="40408" spans="16:16" x14ac:dyDescent="0.3">
      <c r="P40408" s="1"/>
    </row>
    <row r="40409" spans="16:16" x14ac:dyDescent="0.3">
      <c r="P40409" s="1"/>
    </row>
    <row r="40410" spans="16:16" x14ac:dyDescent="0.3">
      <c r="P40410" s="1"/>
    </row>
    <row r="40411" spans="16:16" x14ac:dyDescent="0.3">
      <c r="P40411" s="1"/>
    </row>
    <row r="40412" spans="16:16" x14ac:dyDescent="0.3">
      <c r="P40412" s="1"/>
    </row>
    <row r="40413" spans="16:16" x14ac:dyDescent="0.3">
      <c r="P40413" s="1"/>
    </row>
    <row r="40414" spans="16:16" x14ac:dyDescent="0.3">
      <c r="P40414" s="1"/>
    </row>
    <row r="40415" spans="16:16" x14ac:dyDescent="0.3">
      <c r="P40415" s="1"/>
    </row>
    <row r="40416" spans="16:16" x14ac:dyDescent="0.3">
      <c r="P40416" s="1"/>
    </row>
    <row r="40417" spans="16:16" x14ac:dyDescent="0.3">
      <c r="P40417" s="1"/>
    </row>
    <row r="40418" spans="16:16" x14ac:dyDescent="0.3">
      <c r="P40418" s="1"/>
    </row>
    <row r="40419" spans="16:16" x14ac:dyDescent="0.3">
      <c r="P40419" s="1"/>
    </row>
    <row r="40420" spans="16:16" x14ac:dyDescent="0.3">
      <c r="P40420" s="1"/>
    </row>
    <row r="40421" spans="16:16" x14ac:dyDescent="0.3">
      <c r="P40421" s="1"/>
    </row>
    <row r="40422" spans="16:16" x14ac:dyDescent="0.3">
      <c r="P40422" s="1"/>
    </row>
    <row r="40423" spans="16:16" x14ac:dyDescent="0.3">
      <c r="P40423" s="1"/>
    </row>
    <row r="40424" spans="16:16" x14ac:dyDescent="0.3">
      <c r="P40424" s="1"/>
    </row>
    <row r="40425" spans="16:16" x14ac:dyDescent="0.3">
      <c r="P40425" s="1"/>
    </row>
    <row r="40426" spans="16:16" x14ac:dyDescent="0.3">
      <c r="P40426" s="1"/>
    </row>
    <row r="40427" spans="16:16" x14ac:dyDescent="0.3">
      <c r="P40427" s="1"/>
    </row>
    <row r="40428" spans="16:16" x14ac:dyDescent="0.3">
      <c r="P40428" s="1"/>
    </row>
    <row r="40429" spans="16:16" x14ac:dyDescent="0.3">
      <c r="P40429" s="1"/>
    </row>
    <row r="40430" spans="16:16" x14ac:dyDescent="0.3">
      <c r="P40430" s="1"/>
    </row>
    <row r="40431" spans="16:16" x14ac:dyDescent="0.3">
      <c r="P40431" s="1"/>
    </row>
    <row r="40432" spans="16:16" x14ac:dyDescent="0.3">
      <c r="P40432" s="1"/>
    </row>
    <row r="40433" spans="16:16" x14ac:dyDescent="0.3">
      <c r="P40433" s="1"/>
    </row>
    <row r="40434" spans="16:16" x14ac:dyDescent="0.3">
      <c r="P40434" s="1"/>
    </row>
    <row r="40435" spans="16:16" x14ac:dyDescent="0.3">
      <c r="P40435" s="1"/>
    </row>
    <row r="40436" spans="16:16" x14ac:dyDescent="0.3">
      <c r="P40436" s="1"/>
    </row>
    <row r="40437" spans="16:16" x14ac:dyDescent="0.3">
      <c r="P40437" s="1"/>
    </row>
    <row r="40438" spans="16:16" x14ac:dyDescent="0.3">
      <c r="P40438" s="1"/>
    </row>
    <row r="40439" spans="16:16" x14ac:dyDescent="0.3">
      <c r="P40439" s="1"/>
    </row>
    <row r="40440" spans="16:16" x14ac:dyDescent="0.3">
      <c r="P40440" s="1"/>
    </row>
    <row r="40441" spans="16:16" x14ac:dyDescent="0.3">
      <c r="P40441" s="1"/>
    </row>
    <row r="40442" spans="16:16" x14ac:dyDescent="0.3">
      <c r="P40442" s="1"/>
    </row>
    <row r="40443" spans="16:16" x14ac:dyDescent="0.3">
      <c r="P40443" s="1"/>
    </row>
    <row r="40444" spans="16:16" x14ac:dyDescent="0.3">
      <c r="P40444" s="1"/>
    </row>
    <row r="40445" spans="16:16" x14ac:dyDescent="0.3">
      <c r="P40445" s="1"/>
    </row>
    <row r="40446" spans="16:16" x14ac:dyDescent="0.3">
      <c r="P40446" s="1"/>
    </row>
    <row r="40447" spans="16:16" x14ac:dyDescent="0.3">
      <c r="P40447" s="1"/>
    </row>
    <row r="40448" spans="16:16" x14ac:dyDescent="0.3">
      <c r="P40448" s="1"/>
    </row>
    <row r="40449" spans="16:16" x14ac:dyDescent="0.3">
      <c r="P40449" s="1"/>
    </row>
    <row r="40450" spans="16:16" x14ac:dyDescent="0.3">
      <c r="P40450" s="1"/>
    </row>
    <row r="40451" spans="16:16" x14ac:dyDescent="0.3">
      <c r="P40451" s="1"/>
    </row>
    <row r="40452" spans="16:16" x14ac:dyDescent="0.3">
      <c r="P40452" s="1"/>
    </row>
    <row r="40453" spans="16:16" x14ac:dyDescent="0.3">
      <c r="P40453" s="1"/>
    </row>
    <row r="40454" spans="16:16" x14ac:dyDescent="0.3">
      <c r="P40454" s="1"/>
    </row>
    <row r="40455" spans="16:16" x14ac:dyDescent="0.3">
      <c r="P40455" s="1"/>
    </row>
    <row r="40456" spans="16:16" x14ac:dyDescent="0.3">
      <c r="P40456" s="1"/>
    </row>
    <row r="40457" spans="16:16" x14ac:dyDescent="0.3">
      <c r="P40457" s="1"/>
    </row>
    <row r="40458" spans="16:16" x14ac:dyDescent="0.3">
      <c r="P40458" s="1"/>
    </row>
    <row r="40459" spans="16:16" x14ac:dyDescent="0.3">
      <c r="P40459" s="1"/>
    </row>
    <row r="40460" spans="16:16" x14ac:dyDescent="0.3">
      <c r="P40460" s="1"/>
    </row>
    <row r="40461" spans="16:16" x14ac:dyDescent="0.3">
      <c r="P40461" s="1"/>
    </row>
    <row r="40462" spans="16:16" x14ac:dyDescent="0.3">
      <c r="P40462" s="1"/>
    </row>
    <row r="40463" spans="16:16" x14ac:dyDescent="0.3">
      <c r="P40463" s="1"/>
    </row>
    <row r="40464" spans="16:16" x14ac:dyDescent="0.3">
      <c r="P40464" s="1"/>
    </row>
    <row r="40465" spans="16:16" x14ac:dyDescent="0.3">
      <c r="P40465" s="1"/>
    </row>
    <row r="40466" spans="16:16" x14ac:dyDescent="0.3">
      <c r="P40466" s="1"/>
    </row>
    <row r="40467" spans="16:16" x14ac:dyDescent="0.3">
      <c r="P40467" s="1"/>
    </row>
    <row r="40468" spans="16:16" x14ac:dyDescent="0.3">
      <c r="P40468" s="1"/>
    </row>
    <row r="40469" spans="16:16" x14ac:dyDescent="0.3">
      <c r="P40469" s="1"/>
    </row>
    <row r="40470" spans="16:16" x14ac:dyDescent="0.3">
      <c r="P40470" s="1"/>
    </row>
    <row r="40471" spans="16:16" x14ac:dyDescent="0.3">
      <c r="P40471" s="1"/>
    </row>
    <row r="40472" spans="16:16" x14ac:dyDescent="0.3">
      <c r="P40472" s="1"/>
    </row>
    <row r="40473" spans="16:16" x14ac:dyDescent="0.3">
      <c r="P40473" s="1"/>
    </row>
    <row r="40474" spans="16:16" x14ac:dyDescent="0.3">
      <c r="P40474" s="1"/>
    </row>
    <row r="40475" spans="16:16" x14ac:dyDescent="0.3">
      <c r="P40475" s="1"/>
    </row>
    <row r="40476" spans="16:16" x14ac:dyDescent="0.3">
      <c r="P40476" s="1"/>
    </row>
    <row r="40477" spans="16:16" x14ac:dyDescent="0.3">
      <c r="P40477" s="1"/>
    </row>
    <row r="40478" spans="16:16" x14ac:dyDescent="0.3">
      <c r="P40478" s="1"/>
    </row>
    <row r="40479" spans="16:16" x14ac:dyDescent="0.3">
      <c r="P40479" s="1"/>
    </row>
    <row r="40480" spans="16:16" x14ac:dyDescent="0.3">
      <c r="P40480" s="1"/>
    </row>
    <row r="40481" spans="16:16" x14ac:dyDescent="0.3">
      <c r="P40481" s="1"/>
    </row>
    <row r="40482" spans="16:16" x14ac:dyDescent="0.3">
      <c r="P40482" s="1"/>
    </row>
    <row r="40483" spans="16:16" x14ac:dyDescent="0.3">
      <c r="P40483" s="1"/>
    </row>
    <row r="40484" spans="16:16" x14ac:dyDescent="0.3">
      <c r="P40484" s="1"/>
    </row>
    <row r="40485" spans="16:16" x14ac:dyDescent="0.3">
      <c r="P40485" s="1"/>
    </row>
    <row r="40486" spans="16:16" x14ac:dyDescent="0.3">
      <c r="P40486" s="1"/>
    </row>
    <row r="40487" spans="16:16" x14ac:dyDescent="0.3">
      <c r="P40487" s="1"/>
    </row>
    <row r="40488" spans="16:16" x14ac:dyDescent="0.3">
      <c r="P40488" s="1"/>
    </row>
    <row r="40489" spans="16:16" x14ac:dyDescent="0.3">
      <c r="P40489" s="1"/>
    </row>
    <row r="40490" spans="16:16" x14ac:dyDescent="0.3">
      <c r="P40490" s="1"/>
    </row>
    <row r="40491" spans="16:16" x14ac:dyDescent="0.3">
      <c r="P40491" s="1"/>
    </row>
    <row r="40492" spans="16:16" x14ac:dyDescent="0.3">
      <c r="P40492" s="1"/>
    </row>
    <row r="40493" spans="16:16" x14ac:dyDescent="0.3">
      <c r="P40493" s="1"/>
    </row>
    <row r="40494" spans="16:16" x14ac:dyDescent="0.3">
      <c r="P40494" s="1"/>
    </row>
    <row r="40495" spans="16:16" x14ac:dyDescent="0.3">
      <c r="P40495" s="1"/>
    </row>
    <row r="40496" spans="16:16" x14ac:dyDescent="0.3">
      <c r="P40496" s="1"/>
    </row>
    <row r="40497" spans="16:16" x14ac:dyDescent="0.3">
      <c r="P40497" s="1"/>
    </row>
    <row r="40498" spans="16:16" x14ac:dyDescent="0.3">
      <c r="P40498" s="1"/>
    </row>
    <row r="40499" spans="16:16" x14ac:dyDescent="0.3">
      <c r="P40499" s="1"/>
    </row>
    <row r="40500" spans="16:16" x14ac:dyDescent="0.3">
      <c r="P40500" s="1"/>
    </row>
    <row r="40501" spans="16:16" x14ac:dyDescent="0.3">
      <c r="P40501" s="1"/>
    </row>
    <row r="40502" spans="16:16" x14ac:dyDescent="0.3">
      <c r="P40502" s="1"/>
    </row>
    <row r="40503" spans="16:16" x14ac:dyDescent="0.3">
      <c r="P40503" s="1"/>
    </row>
    <row r="40504" spans="16:16" x14ac:dyDescent="0.3">
      <c r="P40504" s="1"/>
    </row>
    <row r="40505" spans="16:16" x14ac:dyDescent="0.3">
      <c r="P40505" s="1"/>
    </row>
    <row r="40506" spans="16:16" x14ac:dyDescent="0.3">
      <c r="P40506" s="1"/>
    </row>
    <row r="40507" spans="16:16" x14ac:dyDescent="0.3">
      <c r="P40507" s="1"/>
    </row>
    <row r="40508" spans="16:16" x14ac:dyDescent="0.3">
      <c r="P40508" s="1"/>
    </row>
    <row r="40509" spans="16:16" x14ac:dyDescent="0.3">
      <c r="P40509" s="1"/>
    </row>
    <row r="40510" spans="16:16" x14ac:dyDescent="0.3">
      <c r="P40510" s="1"/>
    </row>
    <row r="40511" spans="16:16" x14ac:dyDescent="0.3">
      <c r="P40511" s="1"/>
    </row>
    <row r="40512" spans="16:16" x14ac:dyDescent="0.3">
      <c r="P40512" s="1"/>
    </row>
    <row r="40513" spans="16:16" x14ac:dyDescent="0.3">
      <c r="P40513" s="1"/>
    </row>
    <row r="40514" spans="16:16" x14ac:dyDescent="0.3">
      <c r="P40514" s="1"/>
    </row>
    <row r="40515" spans="16:16" x14ac:dyDescent="0.3">
      <c r="P40515" s="1"/>
    </row>
    <row r="40516" spans="16:16" x14ac:dyDescent="0.3">
      <c r="P40516" s="1"/>
    </row>
    <row r="40517" spans="16:16" x14ac:dyDescent="0.3">
      <c r="P40517" s="1"/>
    </row>
    <row r="40518" spans="16:16" x14ac:dyDescent="0.3">
      <c r="P40518" s="1"/>
    </row>
    <row r="40519" spans="16:16" x14ac:dyDescent="0.3">
      <c r="P40519" s="1"/>
    </row>
    <row r="40520" spans="16:16" x14ac:dyDescent="0.3">
      <c r="P40520" s="1"/>
    </row>
    <row r="40521" spans="16:16" x14ac:dyDescent="0.3">
      <c r="P40521" s="1"/>
    </row>
    <row r="40522" spans="16:16" x14ac:dyDescent="0.3">
      <c r="P40522" s="1"/>
    </row>
    <row r="40523" spans="16:16" x14ac:dyDescent="0.3">
      <c r="P40523" s="1"/>
    </row>
    <row r="40524" spans="16:16" x14ac:dyDescent="0.3">
      <c r="P40524" s="1"/>
    </row>
    <row r="40525" spans="16:16" x14ac:dyDescent="0.3">
      <c r="P40525" s="1"/>
    </row>
    <row r="40526" spans="16:16" x14ac:dyDescent="0.3">
      <c r="P40526" s="1"/>
    </row>
    <row r="40527" spans="16:16" x14ac:dyDescent="0.3">
      <c r="P40527" s="1"/>
    </row>
    <row r="40528" spans="16:16" x14ac:dyDescent="0.3">
      <c r="P40528" s="1"/>
    </row>
    <row r="40529" spans="16:16" x14ac:dyDescent="0.3">
      <c r="P40529" s="1"/>
    </row>
    <row r="40530" spans="16:16" x14ac:dyDescent="0.3">
      <c r="P40530" s="1"/>
    </row>
    <row r="40531" spans="16:16" x14ac:dyDescent="0.3">
      <c r="P40531" s="1"/>
    </row>
    <row r="40532" spans="16:16" x14ac:dyDescent="0.3">
      <c r="P40532" s="1"/>
    </row>
    <row r="40533" spans="16:16" x14ac:dyDescent="0.3">
      <c r="P40533" s="1"/>
    </row>
    <row r="40534" spans="16:16" x14ac:dyDescent="0.3">
      <c r="P40534" s="1"/>
    </row>
    <row r="40535" spans="16:16" x14ac:dyDescent="0.3">
      <c r="P40535" s="1"/>
    </row>
    <row r="40536" spans="16:16" x14ac:dyDescent="0.3">
      <c r="P40536" s="1"/>
    </row>
    <row r="40537" spans="16:16" x14ac:dyDescent="0.3">
      <c r="P40537" s="1"/>
    </row>
    <row r="40538" spans="16:16" x14ac:dyDescent="0.3">
      <c r="P40538" s="1"/>
    </row>
    <row r="40539" spans="16:16" x14ac:dyDescent="0.3">
      <c r="P40539" s="1"/>
    </row>
    <row r="40540" spans="16:16" x14ac:dyDescent="0.3">
      <c r="P40540" s="1"/>
    </row>
    <row r="40541" spans="16:16" x14ac:dyDescent="0.3">
      <c r="P40541" s="1"/>
    </row>
    <row r="40542" spans="16:16" x14ac:dyDescent="0.3">
      <c r="P40542" s="1"/>
    </row>
    <row r="40543" spans="16:16" x14ac:dyDescent="0.3">
      <c r="P40543" s="1"/>
    </row>
    <row r="40544" spans="16:16" x14ac:dyDescent="0.3">
      <c r="P40544" s="1"/>
    </row>
    <row r="40545" spans="16:16" x14ac:dyDescent="0.3">
      <c r="P40545" s="1"/>
    </row>
    <row r="40546" spans="16:16" x14ac:dyDescent="0.3">
      <c r="P40546" s="1"/>
    </row>
    <row r="40547" spans="16:16" x14ac:dyDescent="0.3">
      <c r="P40547" s="1"/>
    </row>
    <row r="40548" spans="16:16" x14ac:dyDescent="0.3">
      <c r="P40548" s="1"/>
    </row>
    <row r="40549" spans="16:16" x14ac:dyDescent="0.3">
      <c r="P40549" s="1"/>
    </row>
    <row r="40550" spans="16:16" x14ac:dyDescent="0.3">
      <c r="P40550" s="1"/>
    </row>
    <row r="40551" spans="16:16" x14ac:dyDescent="0.3">
      <c r="P40551" s="1"/>
    </row>
    <row r="40552" spans="16:16" x14ac:dyDescent="0.3">
      <c r="P40552" s="1"/>
    </row>
    <row r="40553" spans="16:16" x14ac:dyDescent="0.3">
      <c r="P40553" s="1"/>
    </row>
    <row r="40554" spans="16:16" x14ac:dyDescent="0.3">
      <c r="P40554" s="1"/>
    </row>
    <row r="40555" spans="16:16" x14ac:dyDescent="0.3">
      <c r="P40555" s="1"/>
    </row>
    <row r="40556" spans="16:16" x14ac:dyDescent="0.3">
      <c r="P40556" s="1"/>
    </row>
    <row r="40557" spans="16:16" x14ac:dyDescent="0.3">
      <c r="P40557" s="1"/>
    </row>
    <row r="40558" spans="16:16" x14ac:dyDescent="0.3">
      <c r="P40558" s="1"/>
    </row>
    <row r="40559" spans="16:16" x14ac:dyDescent="0.3">
      <c r="P40559" s="1"/>
    </row>
    <row r="40560" spans="16:16" x14ac:dyDescent="0.3">
      <c r="P40560" s="1"/>
    </row>
    <row r="40561" spans="16:16" x14ac:dyDescent="0.3">
      <c r="P40561" s="1"/>
    </row>
    <row r="40562" spans="16:16" x14ac:dyDescent="0.3">
      <c r="P40562" s="1"/>
    </row>
    <row r="40563" spans="16:16" x14ac:dyDescent="0.3">
      <c r="P40563" s="1"/>
    </row>
    <row r="40564" spans="16:16" x14ac:dyDescent="0.3">
      <c r="P40564" s="1"/>
    </row>
    <row r="40565" spans="16:16" x14ac:dyDescent="0.3">
      <c r="P40565" s="1"/>
    </row>
    <row r="40566" spans="16:16" x14ac:dyDescent="0.3">
      <c r="P40566" s="1"/>
    </row>
    <row r="40567" spans="16:16" x14ac:dyDescent="0.3">
      <c r="P40567" s="1"/>
    </row>
    <row r="40568" spans="16:16" x14ac:dyDescent="0.3">
      <c r="P40568" s="1"/>
    </row>
    <row r="40569" spans="16:16" x14ac:dyDescent="0.3">
      <c r="P40569" s="1"/>
    </row>
    <row r="40570" spans="16:16" x14ac:dyDescent="0.3">
      <c r="P40570" s="1"/>
    </row>
    <row r="40571" spans="16:16" x14ac:dyDescent="0.3">
      <c r="P40571" s="1"/>
    </row>
    <row r="40572" spans="16:16" x14ac:dyDescent="0.3">
      <c r="P40572" s="1"/>
    </row>
    <row r="40573" spans="16:16" x14ac:dyDescent="0.3">
      <c r="P40573" s="1"/>
    </row>
    <row r="40574" spans="16:16" x14ac:dyDescent="0.3">
      <c r="P40574" s="1"/>
    </row>
    <row r="40575" spans="16:16" x14ac:dyDescent="0.3">
      <c r="P40575" s="1"/>
    </row>
    <row r="40576" spans="16:16" x14ac:dyDescent="0.3">
      <c r="P40576" s="1"/>
    </row>
    <row r="40577" spans="16:16" x14ac:dyDescent="0.3">
      <c r="P40577" s="1"/>
    </row>
    <row r="40578" spans="16:16" x14ac:dyDescent="0.3">
      <c r="P40578" s="1"/>
    </row>
    <row r="40579" spans="16:16" x14ac:dyDescent="0.3">
      <c r="P40579" s="1"/>
    </row>
    <row r="40580" spans="16:16" x14ac:dyDescent="0.3">
      <c r="P40580" s="1"/>
    </row>
    <row r="40581" spans="16:16" x14ac:dyDescent="0.3">
      <c r="P40581" s="1"/>
    </row>
    <row r="40582" spans="16:16" x14ac:dyDescent="0.3">
      <c r="P40582" s="1"/>
    </row>
    <row r="40583" spans="16:16" x14ac:dyDescent="0.3">
      <c r="P40583" s="1"/>
    </row>
    <row r="40584" spans="16:16" x14ac:dyDescent="0.3">
      <c r="P40584" s="1"/>
    </row>
    <row r="40585" spans="16:16" x14ac:dyDescent="0.3">
      <c r="P40585" s="1"/>
    </row>
    <row r="40586" spans="16:16" x14ac:dyDescent="0.3">
      <c r="P40586" s="1"/>
    </row>
    <row r="40587" spans="16:16" x14ac:dyDescent="0.3">
      <c r="P40587" s="1"/>
    </row>
    <row r="40588" spans="16:16" x14ac:dyDescent="0.3">
      <c r="P40588" s="1"/>
    </row>
    <row r="40589" spans="16:16" x14ac:dyDescent="0.3">
      <c r="P40589" s="1"/>
    </row>
    <row r="40590" spans="16:16" x14ac:dyDescent="0.3">
      <c r="P40590" s="1"/>
    </row>
    <row r="40591" spans="16:16" x14ac:dyDescent="0.3">
      <c r="P40591" s="1"/>
    </row>
    <row r="40592" spans="16:16" x14ac:dyDescent="0.3">
      <c r="P40592" s="1"/>
    </row>
    <row r="40593" spans="16:16" x14ac:dyDescent="0.3">
      <c r="P40593" s="1"/>
    </row>
    <row r="40594" spans="16:16" x14ac:dyDescent="0.3">
      <c r="P40594" s="1"/>
    </row>
    <row r="40595" spans="16:16" x14ac:dyDescent="0.3">
      <c r="P40595" s="1"/>
    </row>
    <row r="40596" spans="16:16" x14ac:dyDescent="0.3">
      <c r="P40596" s="1"/>
    </row>
    <row r="40597" spans="16:16" x14ac:dyDescent="0.3">
      <c r="P40597" s="1"/>
    </row>
    <row r="40598" spans="16:16" x14ac:dyDescent="0.3">
      <c r="P40598" s="1"/>
    </row>
    <row r="40599" spans="16:16" x14ac:dyDescent="0.3">
      <c r="P40599" s="1"/>
    </row>
    <row r="40600" spans="16:16" x14ac:dyDescent="0.3">
      <c r="P40600" s="1"/>
    </row>
    <row r="40601" spans="16:16" x14ac:dyDescent="0.3">
      <c r="P40601" s="1"/>
    </row>
    <row r="40602" spans="16:16" x14ac:dyDescent="0.3">
      <c r="P40602" s="1"/>
    </row>
    <row r="40603" spans="16:16" x14ac:dyDescent="0.3">
      <c r="P40603" s="1"/>
    </row>
    <row r="40604" spans="16:16" x14ac:dyDescent="0.3">
      <c r="P40604" s="1"/>
    </row>
    <row r="40605" spans="16:16" x14ac:dyDescent="0.3">
      <c r="P40605" s="1"/>
    </row>
    <row r="40606" spans="16:16" x14ac:dyDescent="0.3">
      <c r="P40606" s="1"/>
    </row>
    <row r="40607" spans="16:16" x14ac:dyDescent="0.3">
      <c r="P40607" s="1"/>
    </row>
    <row r="40608" spans="16:16" x14ac:dyDescent="0.3">
      <c r="P40608" s="1"/>
    </row>
    <row r="40609" spans="16:16" x14ac:dyDescent="0.3">
      <c r="P40609" s="1"/>
    </row>
    <row r="40610" spans="16:16" x14ac:dyDescent="0.3">
      <c r="P40610" s="1"/>
    </row>
    <row r="40611" spans="16:16" x14ac:dyDescent="0.3">
      <c r="P40611" s="1"/>
    </row>
    <row r="40612" spans="16:16" x14ac:dyDescent="0.3">
      <c r="P40612" s="1"/>
    </row>
    <row r="40613" spans="16:16" x14ac:dyDescent="0.3">
      <c r="P40613" s="1"/>
    </row>
    <row r="40614" spans="16:16" x14ac:dyDescent="0.3">
      <c r="P40614" s="1"/>
    </row>
    <row r="40615" spans="16:16" x14ac:dyDescent="0.3">
      <c r="P40615" s="1"/>
    </row>
    <row r="40616" spans="16:16" x14ac:dyDescent="0.3">
      <c r="P40616" s="1"/>
    </row>
    <row r="40617" spans="16:16" x14ac:dyDescent="0.3">
      <c r="P40617" s="1"/>
    </row>
    <row r="40618" spans="16:16" x14ac:dyDescent="0.3">
      <c r="P40618" s="1"/>
    </row>
    <row r="40619" spans="16:16" x14ac:dyDescent="0.3">
      <c r="P40619" s="1"/>
    </row>
    <row r="40620" spans="16:16" x14ac:dyDescent="0.3">
      <c r="P40620" s="1"/>
    </row>
    <row r="40621" spans="16:16" x14ac:dyDescent="0.3">
      <c r="P40621" s="1"/>
    </row>
    <row r="40622" spans="16:16" x14ac:dyDescent="0.3">
      <c r="P40622" s="1"/>
    </row>
    <row r="40623" spans="16:16" x14ac:dyDescent="0.3">
      <c r="P40623" s="1"/>
    </row>
    <row r="40624" spans="16:16" x14ac:dyDescent="0.3">
      <c r="P40624" s="1"/>
    </row>
    <row r="40625" spans="16:16" x14ac:dyDescent="0.3">
      <c r="P40625" s="1"/>
    </row>
    <row r="40626" spans="16:16" x14ac:dyDescent="0.3">
      <c r="P40626" s="1"/>
    </row>
    <row r="40627" spans="16:16" x14ac:dyDescent="0.3">
      <c r="P40627" s="1"/>
    </row>
    <row r="40628" spans="16:16" x14ac:dyDescent="0.3">
      <c r="P40628" s="1"/>
    </row>
    <row r="40629" spans="16:16" x14ac:dyDescent="0.3">
      <c r="P40629" s="1"/>
    </row>
    <row r="40630" spans="16:16" x14ac:dyDescent="0.3">
      <c r="P40630" s="1"/>
    </row>
    <row r="40631" spans="16:16" x14ac:dyDescent="0.3">
      <c r="P40631" s="1"/>
    </row>
    <row r="40632" spans="16:16" x14ac:dyDescent="0.3">
      <c r="P40632" s="1"/>
    </row>
    <row r="40633" spans="16:16" x14ac:dyDescent="0.3">
      <c r="P40633" s="1"/>
    </row>
    <row r="40634" spans="16:16" x14ac:dyDescent="0.3">
      <c r="P40634" s="1"/>
    </row>
    <row r="40635" spans="16:16" x14ac:dyDescent="0.3">
      <c r="P40635" s="1"/>
    </row>
    <row r="40636" spans="16:16" x14ac:dyDescent="0.3">
      <c r="P40636" s="1"/>
    </row>
    <row r="40637" spans="16:16" x14ac:dyDescent="0.3">
      <c r="P40637" s="1"/>
    </row>
    <row r="40638" spans="16:16" x14ac:dyDescent="0.3">
      <c r="P40638" s="1"/>
    </row>
    <row r="40639" spans="16:16" x14ac:dyDescent="0.3">
      <c r="P40639" s="1"/>
    </row>
    <row r="40640" spans="16:16" x14ac:dyDescent="0.3">
      <c r="P40640" s="1"/>
    </row>
    <row r="40641" spans="16:16" x14ac:dyDescent="0.3">
      <c r="P40641" s="1"/>
    </row>
    <row r="40642" spans="16:16" x14ac:dyDescent="0.3">
      <c r="P40642" s="1"/>
    </row>
    <row r="40643" spans="16:16" x14ac:dyDescent="0.3">
      <c r="P40643" s="1"/>
    </row>
    <row r="40644" spans="16:16" x14ac:dyDescent="0.3">
      <c r="P40644" s="1"/>
    </row>
    <row r="40645" spans="16:16" x14ac:dyDescent="0.3">
      <c r="P40645" s="1"/>
    </row>
    <row r="40646" spans="16:16" x14ac:dyDescent="0.3">
      <c r="P40646" s="1"/>
    </row>
    <row r="40647" spans="16:16" x14ac:dyDescent="0.3">
      <c r="P40647" s="1"/>
    </row>
    <row r="40648" spans="16:16" x14ac:dyDescent="0.3">
      <c r="P40648" s="1"/>
    </row>
    <row r="40649" spans="16:16" x14ac:dyDescent="0.3">
      <c r="P40649" s="1"/>
    </row>
    <row r="40650" spans="16:16" x14ac:dyDescent="0.3">
      <c r="P40650" s="1"/>
    </row>
    <row r="40651" spans="16:16" x14ac:dyDescent="0.3">
      <c r="P40651" s="1"/>
    </row>
    <row r="40652" spans="16:16" x14ac:dyDescent="0.3">
      <c r="P40652" s="1"/>
    </row>
    <row r="40653" spans="16:16" x14ac:dyDescent="0.3">
      <c r="P40653" s="1"/>
    </row>
    <row r="40654" spans="16:16" x14ac:dyDescent="0.3">
      <c r="P40654" s="1"/>
    </row>
    <row r="40655" spans="16:16" x14ac:dyDescent="0.3">
      <c r="P40655" s="1"/>
    </row>
    <row r="40656" spans="16:16" x14ac:dyDescent="0.3">
      <c r="P40656" s="1"/>
    </row>
    <row r="40657" spans="16:16" x14ac:dyDescent="0.3">
      <c r="P40657" s="1"/>
    </row>
    <row r="40658" spans="16:16" x14ac:dyDescent="0.3">
      <c r="P40658" s="1"/>
    </row>
    <row r="40659" spans="16:16" x14ac:dyDescent="0.3">
      <c r="P40659" s="1"/>
    </row>
    <row r="40660" spans="16:16" x14ac:dyDescent="0.3">
      <c r="P40660" s="1"/>
    </row>
    <row r="40661" spans="16:16" x14ac:dyDescent="0.3">
      <c r="P40661" s="1"/>
    </row>
    <row r="40662" spans="16:16" x14ac:dyDescent="0.3">
      <c r="P40662" s="1"/>
    </row>
    <row r="40663" spans="16:16" x14ac:dyDescent="0.3">
      <c r="P40663" s="1"/>
    </row>
    <row r="40664" spans="16:16" x14ac:dyDescent="0.3">
      <c r="P40664" s="1"/>
    </row>
    <row r="40665" spans="16:16" x14ac:dyDescent="0.3">
      <c r="P40665" s="1"/>
    </row>
    <row r="40666" spans="16:16" x14ac:dyDescent="0.3">
      <c r="P40666" s="1"/>
    </row>
    <row r="40667" spans="16:16" x14ac:dyDescent="0.3">
      <c r="P40667" s="1"/>
    </row>
    <row r="40668" spans="16:16" x14ac:dyDescent="0.3">
      <c r="P40668" s="1"/>
    </row>
    <row r="40669" spans="16:16" x14ac:dyDescent="0.3">
      <c r="P40669" s="1"/>
    </row>
    <row r="40670" spans="16:16" x14ac:dyDescent="0.3">
      <c r="P40670" s="1"/>
    </row>
    <row r="40671" spans="16:16" x14ac:dyDescent="0.3">
      <c r="P40671" s="1"/>
    </row>
    <row r="40672" spans="16:16" x14ac:dyDescent="0.3">
      <c r="P40672" s="1"/>
    </row>
    <row r="40673" spans="16:16" x14ac:dyDescent="0.3">
      <c r="P40673" s="1"/>
    </row>
    <row r="40674" spans="16:16" x14ac:dyDescent="0.3">
      <c r="P40674" s="1"/>
    </row>
    <row r="40675" spans="16:16" x14ac:dyDescent="0.3">
      <c r="P40675" s="1"/>
    </row>
    <row r="40676" spans="16:16" x14ac:dyDescent="0.3">
      <c r="P40676" s="1"/>
    </row>
    <row r="40677" spans="16:16" x14ac:dyDescent="0.3">
      <c r="P40677" s="1"/>
    </row>
    <row r="40678" spans="16:16" x14ac:dyDescent="0.3">
      <c r="P40678" s="1"/>
    </row>
    <row r="40679" spans="16:16" x14ac:dyDescent="0.3">
      <c r="P40679" s="1"/>
    </row>
    <row r="40680" spans="16:16" x14ac:dyDescent="0.3">
      <c r="P40680" s="1"/>
    </row>
    <row r="40681" spans="16:16" x14ac:dyDescent="0.3">
      <c r="P40681" s="1"/>
    </row>
    <row r="40682" spans="16:16" x14ac:dyDescent="0.3">
      <c r="P40682" s="1"/>
    </row>
    <row r="40683" spans="16:16" x14ac:dyDescent="0.3">
      <c r="P40683" s="1"/>
    </row>
    <row r="40684" spans="16:16" x14ac:dyDescent="0.3">
      <c r="P40684" s="1"/>
    </row>
    <row r="40685" spans="16:16" x14ac:dyDescent="0.3">
      <c r="P40685" s="1"/>
    </row>
    <row r="40686" spans="16:16" x14ac:dyDescent="0.3">
      <c r="P40686" s="1"/>
    </row>
    <row r="40687" spans="16:16" x14ac:dyDescent="0.3">
      <c r="P40687" s="1"/>
    </row>
    <row r="40688" spans="16:16" x14ac:dyDescent="0.3">
      <c r="P40688" s="1"/>
    </row>
    <row r="40689" spans="16:16" x14ac:dyDescent="0.3">
      <c r="P40689" s="1"/>
    </row>
    <row r="40690" spans="16:16" x14ac:dyDescent="0.3">
      <c r="P40690" s="1"/>
    </row>
    <row r="40691" spans="16:16" x14ac:dyDescent="0.3">
      <c r="P40691" s="1"/>
    </row>
    <row r="40692" spans="16:16" x14ac:dyDescent="0.3">
      <c r="P40692" s="1"/>
    </row>
    <row r="40693" spans="16:16" x14ac:dyDescent="0.3">
      <c r="P40693" s="1"/>
    </row>
    <row r="40694" spans="16:16" x14ac:dyDescent="0.3">
      <c r="P40694" s="1"/>
    </row>
    <row r="40695" spans="16:16" x14ac:dyDescent="0.3">
      <c r="P40695" s="1"/>
    </row>
    <row r="40696" spans="16:16" x14ac:dyDescent="0.3">
      <c r="P40696" s="1"/>
    </row>
    <row r="40697" spans="16:16" x14ac:dyDescent="0.3">
      <c r="P40697" s="1"/>
    </row>
    <row r="40698" spans="16:16" x14ac:dyDescent="0.3">
      <c r="P40698" s="1"/>
    </row>
    <row r="40699" spans="16:16" x14ac:dyDescent="0.3">
      <c r="P40699" s="1"/>
    </row>
    <row r="40700" spans="16:16" x14ac:dyDescent="0.3">
      <c r="P40700" s="1"/>
    </row>
    <row r="40701" spans="16:16" x14ac:dyDescent="0.3">
      <c r="P40701" s="1"/>
    </row>
    <row r="40702" spans="16:16" x14ac:dyDescent="0.3">
      <c r="P40702" s="1"/>
    </row>
    <row r="40703" spans="16:16" x14ac:dyDescent="0.3">
      <c r="P40703" s="1"/>
    </row>
    <row r="40704" spans="16:16" x14ac:dyDescent="0.3">
      <c r="P40704" s="1"/>
    </row>
    <row r="40705" spans="16:16" x14ac:dyDescent="0.3">
      <c r="P40705" s="1"/>
    </row>
    <row r="40706" spans="16:16" x14ac:dyDescent="0.3">
      <c r="P40706" s="1"/>
    </row>
    <row r="40707" spans="16:16" x14ac:dyDescent="0.3">
      <c r="P40707" s="1"/>
    </row>
    <row r="40708" spans="16:16" x14ac:dyDescent="0.3">
      <c r="P40708" s="1"/>
    </row>
    <row r="40709" spans="16:16" x14ac:dyDescent="0.3">
      <c r="P40709" s="1"/>
    </row>
    <row r="40710" spans="16:16" x14ac:dyDescent="0.3">
      <c r="P40710" s="1"/>
    </row>
    <row r="40711" spans="16:16" x14ac:dyDescent="0.3">
      <c r="P40711" s="1"/>
    </row>
    <row r="40712" spans="16:16" x14ac:dyDescent="0.3">
      <c r="P40712" s="1"/>
    </row>
    <row r="40713" spans="16:16" x14ac:dyDescent="0.3">
      <c r="P40713" s="1"/>
    </row>
    <row r="40714" spans="16:16" x14ac:dyDescent="0.3">
      <c r="P40714" s="1"/>
    </row>
    <row r="40715" spans="16:16" x14ac:dyDescent="0.3">
      <c r="P40715" s="1"/>
    </row>
    <row r="40716" spans="16:16" x14ac:dyDescent="0.3">
      <c r="P40716" s="1"/>
    </row>
    <row r="40717" spans="16:16" x14ac:dyDescent="0.3">
      <c r="P40717" s="1"/>
    </row>
    <row r="40718" spans="16:16" x14ac:dyDescent="0.3">
      <c r="P40718" s="1"/>
    </row>
    <row r="40719" spans="16:16" x14ac:dyDescent="0.3">
      <c r="P40719" s="1"/>
    </row>
    <row r="40720" spans="16:16" x14ac:dyDescent="0.3">
      <c r="P40720" s="1"/>
    </row>
    <row r="40721" spans="16:16" x14ac:dyDescent="0.3">
      <c r="P40721" s="1"/>
    </row>
    <row r="40722" spans="16:16" x14ac:dyDescent="0.3">
      <c r="P40722" s="1"/>
    </row>
    <row r="40723" spans="16:16" x14ac:dyDescent="0.3">
      <c r="P40723" s="1"/>
    </row>
    <row r="40724" spans="16:16" x14ac:dyDescent="0.3">
      <c r="P40724" s="1"/>
    </row>
    <row r="40725" spans="16:16" x14ac:dyDescent="0.3">
      <c r="P40725" s="1"/>
    </row>
    <row r="40726" spans="16:16" x14ac:dyDescent="0.3">
      <c r="P40726" s="1"/>
    </row>
    <row r="40727" spans="16:16" x14ac:dyDescent="0.3">
      <c r="P40727" s="1"/>
    </row>
    <row r="40728" spans="16:16" x14ac:dyDescent="0.3">
      <c r="P40728" s="1"/>
    </row>
    <row r="40729" spans="16:16" x14ac:dyDescent="0.3">
      <c r="P40729" s="1"/>
    </row>
    <row r="40730" spans="16:16" x14ac:dyDescent="0.3">
      <c r="P40730" s="1"/>
    </row>
    <row r="40731" spans="16:16" x14ac:dyDescent="0.3">
      <c r="P40731" s="1"/>
    </row>
    <row r="40732" spans="16:16" x14ac:dyDescent="0.3">
      <c r="P40732" s="1"/>
    </row>
    <row r="40733" spans="16:16" x14ac:dyDescent="0.3">
      <c r="P40733" s="1"/>
    </row>
    <row r="40734" spans="16:16" x14ac:dyDescent="0.3">
      <c r="P40734" s="1"/>
    </row>
    <row r="40735" spans="16:16" x14ac:dyDescent="0.3">
      <c r="P40735" s="1"/>
    </row>
    <row r="40736" spans="16:16" x14ac:dyDescent="0.3">
      <c r="P40736" s="1"/>
    </row>
    <row r="40737" spans="16:16" x14ac:dyDescent="0.3">
      <c r="P40737" s="1"/>
    </row>
    <row r="40738" spans="16:16" x14ac:dyDescent="0.3">
      <c r="P40738" s="1"/>
    </row>
    <row r="40739" spans="16:16" x14ac:dyDescent="0.3">
      <c r="P40739" s="1"/>
    </row>
    <row r="40740" spans="16:16" x14ac:dyDescent="0.3">
      <c r="P40740" s="1"/>
    </row>
    <row r="40741" spans="16:16" x14ac:dyDescent="0.3">
      <c r="P40741" s="1"/>
    </row>
    <row r="40742" spans="16:16" x14ac:dyDescent="0.3">
      <c r="P40742" s="1"/>
    </row>
    <row r="40743" spans="16:16" x14ac:dyDescent="0.3">
      <c r="P40743" s="1"/>
    </row>
    <row r="40744" spans="16:16" x14ac:dyDescent="0.3">
      <c r="P40744" s="1"/>
    </row>
    <row r="40745" spans="16:16" x14ac:dyDescent="0.3">
      <c r="P40745" s="1"/>
    </row>
    <row r="40746" spans="16:16" x14ac:dyDescent="0.3">
      <c r="P40746" s="1"/>
    </row>
    <row r="40747" spans="16:16" x14ac:dyDescent="0.3">
      <c r="P40747" s="1"/>
    </row>
    <row r="40748" spans="16:16" x14ac:dyDescent="0.3">
      <c r="P40748" s="1"/>
    </row>
    <row r="40749" spans="16:16" x14ac:dyDescent="0.3">
      <c r="P40749" s="1"/>
    </row>
    <row r="40750" spans="16:16" x14ac:dyDescent="0.3">
      <c r="P40750" s="1"/>
    </row>
    <row r="40751" spans="16:16" x14ac:dyDescent="0.3">
      <c r="P40751" s="1"/>
    </row>
    <row r="40752" spans="16:16" x14ac:dyDescent="0.3">
      <c r="P40752" s="1"/>
    </row>
    <row r="40753" spans="16:16" x14ac:dyDescent="0.3">
      <c r="P40753" s="1"/>
    </row>
    <row r="40754" spans="16:16" x14ac:dyDescent="0.3">
      <c r="P40754" s="1"/>
    </row>
    <row r="40755" spans="16:16" x14ac:dyDescent="0.3">
      <c r="P40755" s="1"/>
    </row>
    <row r="40756" spans="16:16" x14ac:dyDescent="0.3">
      <c r="P40756" s="1"/>
    </row>
    <row r="40757" spans="16:16" x14ac:dyDescent="0.3">
      <c r="P40757" s="1"/>
    </row>
    <row r="40758" spans="16:16" x14ac:dyDescent="0.3">
      <c r="P40758" s="1"/>
    </row>
    <row r="40759" spans="16:16" x14ac:dyDescent="0.3">
      <c r="P40759" s="1"/>
    </row>
    <row r="40760" spans="16:16" x14ac:dyDescent="0.3">
      <c r="P40760" s="1"/>
    </row>
    <row r="40761" spans="16:16" x14ac:dyDescent="0.3">
      <c r="P40761" s="1"/>
    </row>
    <row r="40762" spans="16:16" x14ac:dyDescent="0.3">
      <c r="P40762" s="1"/>
    </row>
    <row r="40763" spans="16:16" x14ac:dyDescent="0.3">
      <c r="P40763" s="1"/>
    </row>
    <row r="40764" spans="16:16" x14ac:dyDescent="0.3">
      <c r="P40764" s="1"/>
    </row>
    <row r="40765" spans="16:16" x14ac:dyDescent="0.3">
      <c r="P40765" s="1"/>
    </row>
    <row r="40766" spans="16:16" x14ac:dyDescent="0.3">
      <c r="P40766" s="1"/>
    </row>
    <row r="40767" spans="16:16" x14ac:dyDescent="0.3">
      <c r="P40767" s="1"/>
    </row>
    <row r="40768" spans="16:16" x14ac:dyDescent="0.3">
      <c r="P40768" s="1"/>
    </row>
    <row r="40769" spans="16:16" x14ac:dyDescent="0.3">
      <c r="P40769" s="1"/>
    </row>
    <row r="40770" spans="16:16" x14ac:dyDescent="0.3">
      <c r="P40770" s="1"/>
    </row>
    <row r="40771" spans="16:16" x14ac:dyDescent="0.3">
      <c r="P40771" s="1"/>
    </row>
    <row r="40772" spans="16:16" x14ac:dyDescent="0.3">
      <c r="P40772" s="1"/>
    </row>
    <row r="40773" spans="16:16" x14ac:dyDescent="0.3">
      <c r="P40773" s="1"/>
    </row>
    <row r="40774" spans="16:16" x14ac:dyDescent="0.3">
      <c r="P40774" s="1"/>
    </row>
    <row r="40775" spans="16:16" x14ac:dyDescent="0.3">
      <c r="P40775" s="1"/>
    </row>
    <row r="40776" spans="16:16" x14ac:dyDescent="0.3">
      <c r="P40776" s="1"/>
    </row>
    <row r="40777" spans="16:16" x14ac:dyDescent="0.3">
      <c r="P40777" s="1"/>
    </row>
    <row r="40778" spans="16:16" x14ac:dyDescent="0.3">
      <c r="P40778" s="1"/>
    </row>
    <row r="40779" spans="16:16" x14ac:dyDescent="0.3">
      <c r="P40779" s="1"/>
    </row>
    <row r="40780" spans="16:16" x14ac:dyDescent="0.3">
      <c r="P40780" s="1"/>
    </row>
    <row r="40781" spans="16:16" x14ac:dyDescent="0.3">
      <c r="P40781" s="1"/>
    </row>
    <row r="40782" spans="16:16" x14ac:dyDescent="0.3">
      <c r="P40782" s="1"/>
    </row>
    <row r="40783" spans="16:16" x14ac:dyDescent="0.3">
      <c r="P40783" s="1"/>
    </row>
    <row r="40784" spans="16:16" x14ac:dyDescent="0.3">
      <c r="P40784" s="1"/>
    </row>
    <row r="40785" spans="16:16" x14ac:dyDescent="0.3">
      <c r="P40785" s="1"/>
    </row>
    <row r="40786" spans="16:16" x14ac:dyDescent="0.3">
      <c r="P40786" s="1"/>
    </row>
    <row r="40787" spans="16:16" x14ac:dyDescent="0.3">
      <c r="P40787" s="1"/>
    </row>
    <row r="40788" spans="16:16" x14ac:dyDescent="0.3">
      <c r="P40788" s="1"/>
    </row>
    <row r="40789" spans="16:16" x14ac:dyDescent="0.3">
      <c r="P40789" s="1"/>
    </row>
    <row r="40790" spans="16:16" x14ac:dyDescent="0.3">
      <c r="P40790" s="1"/>
    </row>
    <row r="40791" spans="16:16" x14ac:dyDescent="0.3">
      <c r="P40791" s="1"/>
    </row>
    <row r="40792" spans="16:16" x14ac:dyDescent="0.3">
      <c r="P40792" s="1"/>
    </row>
    <row r="40793" spans="16:16" x14ac:dyDescent="0.3">
      <c r="P40793" s="1"/>
    </row>
    <row r="40794" spans="16:16" x14ac:dyDescent="0.3">
      <c r="P40794" s="1"/>
    </row>
    <row r="40795" spans="16:16" x14ac:dyDescent="0.3">
      <c r="P40795" s="1"/>
    </row>
    <row r="40796" spans="16:16" x14ac:dyDescent="0.3">
      <c r="P40796" s="1"/>
    </row>
    <row r="40797" spans="16:16" x14ac:dyDescent="0.3">
      <c r="P40797" s="1"/>
    </row>
    <row r="40798" spans="16:16" x14ac:dyDescent="0.3">
      <c r="P40798" s="1"/>
    </row>
    <row r="40799" spans="16:16" x14ac:dyDescent="0.3">
      <c r="P40799" s="1"/>
    </row>
    <row r="40800" spans="16:16" x14ac:dyDescent="0.3">
      <c r="P40800" s="1"/>
    </row>
    <row r="40801" spans="16:16" x14ac:dyDescent="0.3">
      <c r="P40801" s="1"/>
    </row>
    <row r="40802" spans="16:16" x14ac:dyDescent="0.3">
      <c r="P40802" s="1"/>
    </row>
    <row r="40803" spans="16:16" x14ac:dyDescent="0.3">
      <c r="P40803" s="1"/>
    </row>
    <row r="40804" spans="16:16" x14ac:dyDescent="0.3">
      <c r="P40804" s="1"/>
    </row>
    <row r="40805" spans="16:16" x14ac:dyDescent="0.3">
      <c r="P40805" s="1"/>
    </row>
    <row r="40806" spans="16:16" x14ac:dyDescent="0.3">
      <c r="P40806" s="1"/>
    </row>
    <row r="40807" spans="16:16" x14ac:dyDescent="0.3">
      <c r="P40807" s="1"/>
    </row>
    <row r="40808" spans="16:16" x14ac:dyDescent="0.3">
      <c r="P40808" s="1"/>
    </row>
    <row r="40809" spans="16:16" x14ac:dyDescent="0.3">
      <c r="P40809" s="1"/>
    </row>
    <row r="40810" spans="16:16" x14ac:dyDescent="0.3">
      <c r="P40810" s="1"/>
    </row>
    <row r="40811" spans="16:16" x14ac:dyDescent="0.3">
      <c r="P40811" s="1"/>
    </row>
    <row r="40812" spans="16:16" x14ac:dyDescent="0.3">
      <c r="P40812" s="1"/>
    </row>
    <row r="40813" spans="16:16" x14ac:dyDescent="0.3">
      <c r="P40813" s="1"/>
    </row>
    <row r="40814" spans="16:16" x14ac:dyDescent="0.3">
      <c r="P40814" s="1"/>
    </row>
    <row r="40815" spans="16:16" x14ac:dyDescent="0.3">
      <c r="P40815" s="1"/>
    </row>
    <row r="40816" spans="16:16" x14ac:dyDescent="0.3">
      <c r="P40816" s="1"/>
    </row>
    <row r="40817" spans="16:16" x14ac:dyDescent="0.3">
      <c r="P40817" s="1"/>
    </row>
    <row r="40818" spans="16:16" x14ac:dyDescent="0.3">
      <c r="P40818" s="1"/>
    </row>
    <row r="40819" spans="16:16" x14ac:dyDescent="0.3">
      <c r="P40819" s="1"/>
    </row>
    <row r="40820" spans="16:16" x14ac:dyDescent="0.3">
      <c r="P40820" s="1"/>
    </row>
    <row r="40821" spans="16:16" x14ac:dyDescent="0.3">
      <c r="P40821" s="1"/>
    </row>
    <row r="40822" spans="16:16" x14ac:dyDescent="0.3">
      <c r="P40822" s="1"/>
    </row>
    <row r="40823" spans="16:16" x14ac:dyDescent="0.3">
      <c r="P40823" s="1"/>
    </row>
    <row r="40824" spans="16:16" x14ac:dyDescent="0.3">
      <c r="P40824" s="1"/>
    </row>
    <row r="40825" spans="16:16" x14ac:dyDescent="0.3">
      <c r="P40825" s="1"/>
    </row>
    <row r="40826" spans="16:16" x14ac:dyDescent="0.3">
      <c r="P40826" s="1"/>
    </row>
    <row r="40827" spans="16:16" x14ac:dyDescent="0.3">
      <c r="P40827" s="1"/>
    </row>
    <row r="40828" spans="16:16" x14ac:dyDescent="0.3">
      <c r="P40828" s="1"/>
    </row>
    <row r="40829" spans="16:16" x14ac:dyDescent="0.3">
      <c r="P40829" s="1"/>
    </row>
    <row r="40830" spans="16:16" x14ac:dyDescent="0.3">
      <c r="P40830" s="1"/>
    </row>
    <row r="40831" spans="16:16" x14ac:dyDescent="0.3">
      <c r="P40831" s="1"/>
    </row>
    <row r="40832" spans="16:16" x14ac:dyDescent="0.3">
      <c r="P40832" s="1"/>
    </row>
    <row r="40833" spans="16:16" x14ac:dyDescent="0.3">
      <c r="P40833" s="1"/>
    </row>
    <row r="40834" spans="16:16" x14ac:dyDescent="0.3">
      <c r="P40834" s="1"/>
    </row>
    <row r="40835" spans="16:16" x14ac:dyDescent="0.3">
      <c r="P40835" s="1"/>
    </row>
    <row r="40836" spans="16:16" x14ac:dyDescent="0.3">
      <c r="P40836" s="1"/>
    </row>
    <row r="40837" spans="16:16" x14ac:dyDescent="0.3">
      <c r="P40837" s="1"/>
    </row>
    <row r="40838" spans="16:16" x14ac:dyDescent="0.3">
      <c r="P40838" s="1"/>
    </row>
    <row r="40839" spans="16:16" x14ac:dyDescent="0.3">
      <c r="P40839" s="1"/>
    </row>
    <row r="40840" spans="16:16" x14ac:dyDescent="0.3">
      <c r="P40840" s="1"/>
    </row>
    <row r="40841" spans="16:16" x14ac:dyDescent="0.3">
      <c r="P40841" s="1"/>
    </row>
    <row r="40842" spans="16:16" x14ac:dyDescent="0.3">
      <c r="P40842" s="1"/>
    </row>
    <row r="40843" spans="16:16" x14ac:dyDescent="0.3">
      <c r="P40843" s="1"/>
    </row>
    <row r="40844" spans="16:16" x14ac:dyDescent="0.3">
      <c r="P40844" s="1"/>
    </row>
    <row r="40845" spans="16:16" x14ac:dyDescent="0.3">
      <c r="P40845" s="1"/>
    </row>
    <row r="40846" spans="16:16" x14ac:dyDescent="0.3">
      <c r="P40846" s="1"/>
    </row>
    <row r="40847" spans="16:16" x14ac:dyDescent="0.3">
      <c r="P40847" s="1"/>
    </row>
    <row r="40848" spans="16:16" x14ac:dyDescent="0.3">
      <c r="P40848" s="1"/>
    </row>
    <row r="40849" spans="16:16" x14ac:dyDescent="0.3">
      <c r="P40849" s="1"/>
    </row>
    <row r="40850" spans="16:16" x14ac:dyDescent="0.3">
      <c r="P40850" s="1"/>
    </row>
    <row r="40851" spans="16:16" x14ac:dyDescent="0.3">
      <c r="P40851" s="1"/>
    </row>
    <row r="40852" spans="16:16" x14ac:dyDescent="0.3">
      <c r="P40852" s="1"/>
    </row>
    <row r="40853" spans="16:16" x14ac:dyDescent="0.3">
      <c r="P40853" s="1"/>
    </row>
    <row r="40854" spans="16:16" x14ac:dyDescent="0.3">
      <c r="P40854" s="1"/>
    </row>
    <row r="40855" spans="16:16" x14ac:dyDescent="0.3">
      <c r="P40855" s="1"/>
    </row>
    <row r="40856" spans="16:16" x14ac:dyDescent="0.3">
      <c r="P40856" s="1"/>
    </row>
    <row r="40857" spans="16:16" x14ac:dyDescent="0.3">
      <c r="P40857" s="1"/>
    </row>
    <row r="40858" spans="16:16" x14ac:dyDescent="0.3">
      <c r="P40858" s="1"/>
    </row>
    <row r="40859" spans="16:16" x14ac:dyDescent="0.3">
      <c r="P40859" s="1"/>
    </row>
    <row r="40860" spans="16:16" x14ac:dyDescent="0.3">
      <c r="P40860" s="1"/>
    </row>
    <row r="40861" spans="16:16" x14ac:dyDescent="0.3">
      <c r="P40861" s="1"/>
    </row>
    <row r="40862" spans="16:16" x14ac:dyDescent="0.3">
      <c r="P40862" s="1"/>
    </row>
    <row r="40863" spans="16:16" x14ac:dyDescent="0.3">
      <c r="P40863" s="1"/>
    </row>
    <row r="40864" spans="16:16" x14ac:dyDescent="0.3">
      <c r="P40864" s="1"/>
    </row>
    <row r="40865" spans="16:16" x14ac:dyDescent="0.3">
      <c r="P40865" s="1"/>
    </row>
    <row r="40866" spans="16:16" x14ac:dyDescent="0.3">
      <c r="P40866" s="1"/>
    </row>
    <row r="40867" spans="16:16" x14ac:dyDescent="0.3">
      <c r="P40867" s="1"/>
    </row>
    <row r="40868" spans="16:16" x14ac:dyDescent="0.3">
      <c r="P40868" s="1"/>
    </row>
    <row r="40869" spans="16:16" x14ac:dyDescent="0.3">
      <c r="P40869" s="1"/>
    </row>
    <row r="40870" spans="16:16" x14ac:dyDescent="0.3">
      <c r="P40870" s="1"/>
    </row>
    <row r="40871" spans="16:16" x14ac:dyDescent="0.3">
      <c r="P40871" s="1"/>
    </row>
    <row r="40872" spans="16:16" x14ac:dyDescent="0.3">
      <c r="P40872" s="1"/>
    </row>
    <row r="40873" spans="16:16" x14ac:dyDescent="0.3">
      <c r="P40873" s="1"/>
    </row>
    <row r="40874" spans="16:16" x14ac:dyDescent="0.3">
      <c r="P40874" s="1"/>
    </row>
    <row r="40875" spans="16:16" x14ac:dyDescent="0.3">
      <c r="P40875" s="1"/>
    </row>
    <row r="40876" spans="16:16" x14ac:dyDescent="0.3">
      <c r="P40876" s="1"/>
    </row>
    <row r="40877" spans="16:16" x14ac:dyDescent="0.3">
      <c r="P40877" s="1"/>
    </row>
    <row r="40878" spans="16:16" x14ac:dyDescent="0.3">
      <c r="P40878" s="1"/>
    </row>
    <row r="40879" spans="16:16" x14ac:dyDescent="0.3">
      <c r="P40879" s="1"/>
    </row>
    <row r="40880" spans="16:16" x14ac:dyDescent="0.3">
      <c r="P40880" s="1"/>
    </row>
    <row r="40881" spans="16:16" x14ac:dyDescent="0.3">
      <c r="P40881" s="1"/>
    </row>
    <row r="40882" spans="16:16" x14ac:dyDescent="0.3">
      <c r="P40882" s="1"/>
    </row>
    <row r="40883" spans="16:16" x14ac:dyDescent="0.3">
      <c r="P40883" s="1"/>
    </row>
    <row r="40884" spans="16:16" x14ac:dyDescent="0.3">
      <c r="P40884" s="1"/>
    </row>
    <row r="40885" spans="16:16" x14ac:dyDescent="0.3">
      <c r="P40885" s="1"/>
    </row>
    <row r="40886" spans="16:16" x14ac:dyDescent="0.3">
      <c r="P40886" s="1"/>
    </row>
    <row r="40887" spans="16:16" x14ac:dyDescent="0.3">
      <c r="P40887" s="1"/>
    </row>
    <row r="40888" spans="16:16" x14ac:dyDescent="0.3">
      <c r="P40888" s="1"/>
    </row>
    <row r="40889" spans="16:16" x14ac:dyDescent="0.3">
      <c r="P40889" s="1"/>
    </row>
    <row r="40890" spans="16:16" x14ac:dyDescent="0.3">
      <c r="P40890" s="1"/>
    </row>
    <row r="40891" spans="16:16" x14ac:dyDescent="0.3">
      <c r="P40891" s="1"/>
    </row>
    <row r="40892" spans="16:16" x14ac:dyDescent="0.3">
      <c r="P40892" s="1"/>
    </row>
    <row r="40893" spans="16:16" x14ac:dyDescent="0.3">
      <c r="P40893" s="1"/>
    </row>
    <row r="40894" spans="16:16" x14ac:dyDescent="0.3">
      <c r="P40894" s="1"/>
    </row>
    <row r="40895" spans="16:16" x14ac:dyDescent="0.3">
      <c r="P40895" s="1"/>
    </row>
    <row r="40896" spans="16:16" x14ac:dyDescent="0.3">
      <c r="P40896" s="1"/>
    </row>
    <row r="40897" spans="16:16" x14ac:dyDescent="0.3">
      <c r="P40897" s="1"/>
    </row>
    <row r="40898" spans="16:16" x14ac:dyDescent="0.3">
      <c r="P40898" s="1"/>
    </row>
    <row r="40899" spans="16:16" x14ac:dyDescent="0.3">
      <c r="P40899" s="1"/>
    </row>
    <row r="40900" spans="16:16" x14ac:dyDescent="0.3">
      <c r="P40900" s="1"/>
    </row>
    <row r="40901" spans="16:16" x14ac:dyDescent="0.3">
      <c r="P40901" s="1"/>
    </row>
    <row r="40902" spans="16:16" x14ac:dyDescent="0.3">
      <c r="P40902" s="1"/>
    </row>
    <row r="40903" spans="16:16" x14ac:dyDescent="0.3">
      <c r="P40903" s="1"/>
    </row>
    <row r="40904" spans="16:16" x14ac:dyDescent="0.3">
      <c r="P40904" s="1"/>
    </row>
    <row r="40905" spans="16:16" x14ac:dyDescent="0.3">
      <c r="P40905" s="1"/>
    </row>
    <row r="40906" spans="16:16" x14ac:dyDescent="0.3">
      <c r="P40906" s="1"/>
    </row>
    <row r="40907" spans="16:16" x14ac:dyDescent="0.3">
      <c r="P40907" s="1"/>
    </row>
    <row r="40908" spans="16:16" x14ac:dyDescent="0.3">
      <c r="P40908" s="1"/>
    </row>
    <row r="40909" spans="16:16" x14ac:dyDescent="0.3">
      <c r="P40909" s="1"/>
    </row>
    <row r="40910" spans="16:16" x14ac:dyDescent="0.3">
      <c r="P40910" s="1"/>
    </row>
    <row r="40911" spans="16:16" x14ac:dyDescent="0.3">
      <c r="P40911" s="1"/>
    </row>
    <row r="40912" spans="16:16" x14ac:dyDescent="0.3">
      <c r="P40912" s="1"/>
    </row>
    <row r="40913" spans="16:16" x14ac:dyDescent="0.3">
      <c r="P40913" s="1"/>
    </row>
    <row r="40914" spans="16:16" x14ac:dyDescent="0.3">
      <c r="P40914" s="1"/>
    </row>
    <row r="40915" spans="16:16" x14ac:dyDescent="0.3">
      <c r="P40915" s="1"/>
    </row>
    <row r="40916" spans="16:16" x14ac:dyDescent="0.3">
      <c r="P40916" s="1"/>
    </row>
    <row r="40917" spans="16:16" x14ac:dyDescent="0.3">
      <c r="P40917" s="1"/>
    </row>
    <row r="40918" spans="16:16" x14ac:dyDescent="0.3">
      <c r="P40918" s="1"/>
    </row>
    <row r="40919" spans="16:16" x14ac:dyDescent="0.3">
      <c r="P40919" s="1"/>
    </row>
    <row r="40920" spans="16:16" x14ac:dyDescent="0.3">
      <c r="P40920" s="1"/>
    </row>
    <row r="40921" spans="16:16" x14ac:dyDescent="0.3">
      <c r="P40921" s="1"/>
    </row>
    <row r="40922" spans="16:16" x14ac:dyDescent="0.3">
      <c r="P40922" s="1"/>
    </row>
    <row r="40923" spans="16:16" x14ac:dyDescent="0.3">
      <c r="P40923" s="1"/>
    </row>
    <row r="40924" spans="16:16" x14ac:dyDescent="0.3">
      <c r="P40924" s="1"/>
    </row>
    <row r="40925" spans="16:16" x14ac:dyDescent="0.3">
      <c r="P40925" s="1"/>
    </row>
    <row r="40926" spans="16:16" x14ac:dyDescent="0.3">
      <c r="P40926" s="1"/>
    </row>
    <row r="40927" spans="16:16" x14ac:dyDescent="0.3">
      <c r="P40927" s="1"/>
    </row>
    <row r="40928" spans="16:16" x14ac:dyDescent="0.3">
      <c r="P40928" s="1"/>
    </row>
    <row r="40929" spans="16:16" x14ac:dyDescent="0.3">
      <c r="P40929" s="1"/>
    </row>
    <row r="40930" spans="16:16" x14ac:dyDescent="0.3">
      <c r="P40930" s="1"/>
    </row>
    <row r="40931" spans="16:16" x14ac:dyDescent="0.3">
      <c r="P40931" s="1"/>
    </row>
    <row r="40932" spans="16:16" x14ac:dyDescent="0.3">
      <c r="P40932" s="1"/>
    </row>
    <row r="40933" spans="16:16" x14ac:dyDescent="0.3">
      <c r="P40933" s="1"/>
    </row>
    <row r="40934" spans="16:16" x14ac:dyDescent="0.3">
      <c r="P40934" s="1"/>
    </row>
    <row r="40935" spans="16:16" x14ac:dyDescent="0.3">
      <c r="P40935" s="1"/>
    </row>
    <row r="40936" spans="16:16" x14ac:dyDescent="0.3">
      <c r="P40936" s="1"/>
    </row>
    <row r="40937" spans="16:16" x14ac:dyDescent="0.3">
      <c r="P40937" s="1"/>
    </row>
    <row r="40938" spans="16:16" x14ac:dyDescent="0.3">
      <c r="P40938" s="1"/>
    </row>
    <row r="40939" spans="16:16" x14ac:dyDescent="0.3">
      <c r="P40939" s="1"/>
    </row>
    <row r="40940" spans="16:16" x14ac:dyDescent="0.3">
      <c r="P40940" s="1"/>
    </row>
    <row r="40941" spans="16:16" x14ac:dyDescent="0.3">
      <c r="P40941" s="1"/>
    </row>
    <row r="40942" spans="16:16" x14ac:dyDescent="0.3">
      <c r="P40942" s="1"/>
    </row>
    <row r="40943" spans="16:16" x14ac:dyDescent="0.3">
      <c r="P40943" s="1"/>
    </row>
    <row r="40944" spans="16:16" x14ac:dyDescent="0.3">
      <c r="P40944" s="1"/>
    </row>
    <row r="40945" spans="16:16" x14ac:dyDescent="0.3">
      <c r="P40945" s="1"/>
    </row>
    <row r="40946" spans="16:16" x14ac:dyDescent="0.3">
      <c r="P40946" s="1"/>
    </row>
    <row r="40947" spans="16:16" x14ac:dyDescent="0.3">
      <c r="P40947" s="1"/>
    </row>
    <row r="40948" spans="16:16" x14ac:dyDescent="0.3">
      <c r="P40948" s="1"/>
    </row>
    <row r="40949" spans="16:16" x14ac:dyDescent="0.3">
      <c r="P40949" s="1"/>
    </row>
    <row r="40950" spans="16:16" x14ac:dyDescent="0.3">
      <c r="P40950" s="1"/>
    </row>
    <row r="40951" spans="16:16" x14ac:dyDescent="0.3">
      <c r="P40951" s="1"/>
    </row>
    <row r="40952" spans="16:16" x14ac:dyDescent="0.3">
      <c r="P40952" s="1"/>
    </row>
    <row r="40953" spans="16:16" x14ac:dyDescent="0.3">
      <c r="P40953" s="1"/>
    </row>
    <row r="40954" spans="16:16" x14ac:dyDescent="0.3">
      <c r="P40954" s="1"/>
    </row>
    <row r="40955" spans="16:16" x14ac:dyDescent="0.3">
      <c r="P40955" s="1"/>
    </row>
    <row r="40956" spans="16:16" x14ac:dyDescent="0.3">
      <c r="P40956" s="1"/>
    </row>
    <row r="40957" spans="16:16" x14ac:dyDescent="0.3">
      <c r="P40957" s="1"/>
    </row>
    <row r="40958" spans="16:16" x14ac:dyDescent="0.3">
      <c r="P40958" s="1"/>
    </row>
    <row r="40959" spans="16:16" x14ac:dyDescent="0.3">
      <c r="P40959" s="1"/>
    </row>
    <row r="40960" spans="16:16" x14ac:dyDescent="0.3">
      <c r="P40960" s="1"/>
    </row>
    <row r="40961" spans="16:16" x14ac:dyDescent="0.3">
      <c r="P40961" s="1"/>
    </row>
    <row r="40962" spans="16:16" x14ac:dyDescent="0.3">
      <c r="P40962" s="1"/>
    </row>
    <row r="40963" spans="16:16" x14ac:dyDescent="0.3">
      <c r="P40963" s="1"/>
    </row>
    <row r="40964" spans="16:16" x14ac:dyDescent="0.3">
      <c r="P40964" s="1"/>
    </row>
    <row r="40965" spans="16:16" x14ac:dyDescent="0.3">
      <c r="P40965" s="1"/>
    </row>
    <row r="40966" spans="16:16" x14ac:dyDescent="0.3">
      <c r="P40966" s="1"/>
    </row>
    <row r="40967" spans="16:16" x14ac:dyDescent="0.3">
      <c r="P40967" s="1"/>
    </row>
    <row r="40968" spans="16:16" x14ac:dyDescent="0.3">
      <c r="P40968" s="1"/>
    </row>
    <row r="40969" spans="16:16" x14ac:dyDescent="0.3">
      <c r="P40969" s="1"/>
    </row>
    <row r="40970" spans="16:16" x14ac:dyDescent="0.3">
      <c r="P40970" s="1"/>
    </row>
    <row r="40971" spans="16:16" x14ac:dyDescent="0.3">
      <c r="P40971" s="1"/>
    </row>
    <row r="40972" spans="16:16" x14ac:dyDescent="0.3">
      <c r="P40972" s="1"/>
    </row>
    <row r="40973" spans="16:16" x14ac:dyDescent="0.3">
      <c r="P40973" s="1"/>
    </row>
    <row r="40974" spans="16:16" x14ac:dyDescent="0.3">
      <c r="P40974" s="1"/>
    </row>
    <row r="40975" spans="16:16" x14ac:dyDescent="0.3">
      <c r="P40975" s="1"/>
    </row>
    <row r="40976" spans="16:16" x14ac:dyDescent="0.3">
      <c r="P40976" s="1"/>
    </row>
    <row r="40977" spans="16:16" x14ac:dyDescent="0.3">
      <c r="P40977" s="1"/>
    </row>
    <row r="40978" spans="16:16" x14ac:dyDescent="0.3">
      <c r="P40978" s="1"/>
    </row>
    <row r="40979" spans="16:16" x14ac:dyDescent="0.3">
      <c r="P40979" s="1"/>
    </row>
    <row r="40980" spans="16:16" x14ac:dyDescent="0.3">
      <c r="P40980" s="1"/>
    </row>
    <row r="40981" spans="16:16" x14ac:dyDescent="0.3">
      <c r="P40981" s="1"/>
    </row>
    <row r="40982" spans="16:16" x14ac:dyDescent="0.3">
      <c r="P40982" s="1"/>
    </row>
    <row r="40983" spans="16:16" x14ac:dyDescent="0.3">
      <c r="P40983" s="1"/>
    </row>
    <row r="40984" spans="16:16" x14ac:dyDescent="0.3">
      <c r="P40984" s="1"/>
    </row>
    <row r="40985" spans="16:16" x14ac:dyDescent="0.3">
      <c r="P40985" s="1"/>
    </row>
    <row r="40986" spans="16:16" x14ac:dyDescent="0.3">
      <c r="P40986" s="1"/>
    </row>
    <row r="40987" spans="16:16" x14ac:dyDescent="0.3">
      <c r="P40987" s="1"/>
    </row>
    <row r="40988" spans="16:16" x14ac:dyDescent="0.3">
      <c r="P40988" s="1"/>
    </row>
    <row r="40989" spans="16:16" x14ac:dyDescent="0.3">
      <c r="P40989" s="1"/>
    </row>
    <row r="40990" spans="16:16" x14ac:dyDescent="0.3">
      <c r="P40990" s="1"/>
    </row>
    <row r="40991" spans="16:16" x14ac:dyDescent="0.3">
      <c r="P40991" s="1"/>
    </row>
    <row r="40992" spans="16:16" x14ac:dyDescent="0.3">
      <c r="P40992" s="1"/>
    </row>
    <row r="40993" spans="16:16" x14ac:dyDescent="0.3">
      <c r="P40993" s="1"/>
    </row>
    <row r="40994" spans="16:16" x14ac:dyDescent="0.3">
      <c r="P40994" s="1"/>
    </row>
    <row r="40995" spans="16:16" x14ac:dyDescent="0.3">
      <c r="P40995" s="1"/>
    </row>
    <row r="40996" spans="16:16" x14ac:dyDescent="0.3">
      <c r="P40996" s="1"/>
    </row>
    <row r="40997" spans="16:16" x14ac:dyDescent="0.3">
      <c r="P40997" s="1"/>
    </row>
    <row r="40998" spans="16:16" x14ac:dyDescent="0.3">
      <c r="P40998" s="1"/>
    </row>
    <row r="40999" spans="16:16" x14ac:dyDescent="0.3">
      <c r="P40999" s="1"/>
    </row>
    <row r="41000" spans="16:16" x14ac:dyDescent="0.3">
      <c r="P41000" s="1"/>
    </row>
    <row r="41001" spans="16:16" x14ac:dyDescent="0.3">
      <c r="P41001" s="1"/>
    </row>
    <row r="41002" spans="16:16" x14ac:dyDescent="0.3">
      <c r="P41002" s="1"/>
    </row>
    <row r="41003" spans="16:16" x14ac:dyDescent="0.3">
      <c r="P41003" s="1"/>
    </row>
    <row r="41004" spans="16:16" x14ac:dyDescent="0.3">
      <c r="P41004" s="1"/>
    </row>
    <row r="41005" spans="16:16" x14ac:dyDescent="0.3">
      <c r="P41005" s="1"/>
    </row>
    <row r="41006" spans="16:16" x14ac:dyDescent="0.3">
      <c r="P41006" s="1"/>
    </row>
    <row r="41007" spans="16:16" x14ac:dyDescent="0.3">
      <c r="P41007" s="1"/>
    </row>
    <row r="41008" spans="16:16" x14ac:dyDescent="0.3">
      <c r="P41008" s="1"/>
    </row>
    <row r="41009" spans="16:16" x14ac:dyDescent="0.3">
      <c r="P41009" s="1"/>
    </row>
    <row r="41010" spans="16:16" x14ac:dyDescent="0.3">
      <c r="P41010" s="1"/>
    </row>
    <row r="41011" spans="16:16" x14ac:dyDescent="0.3">
      <c r="P41011" s="1"/>
    </row>
    <row r="41012" spans="16:16" x14ac:dyDescent="0.3">
      <c r="P41012" s="1"/>
    </row>
    <row r="41013" spans="16:16" x14ac:dyDescent="0.3">
      <c r="P41013" s="1"/>
    </row>
    <row r="41014" spans="16:16" x14ac:dyDescent="0.3">
      <c r="P41014" s="1"/>
    </row>
    <row r="41015" spans="16:16" x14ac:dyDescent="0.3">
      <c r="P41015" s="1"/>
    </row>
    <row r="41016" spans="16:16" x14ac:dyDescent="0.3">
      <c r="P41016" s="1"/>
    </row>
    <row r="41017" spans="16:16" x14ac:dyDescent="0.3">
      <c r="P41017" s="1"/>
    </row>
    <row r="41018" spans="16:16" x14ac:dyDescent="0.3">
      <c r="P41018" s="1"/>
    </row>
    <row r="41019" spans="16:16" x14ac:dyDescent="0.3">
      <c r="P41019" s="1"/>
    </row>
    <row r="41020" spans="16:16" x14ac:dyDescent="0.3">
      <c r="P41020" s="1"/>
    </row>
    <row r="41021" spans="16:16" x14ac:dyDescent="0.3">
      <c r="P41021" s="1"/>
    </row>
    <row r="41022" spans="16:16" x14ac:dyDescent="0.3">
      <c r="P41022" s="1"/>
    </row>
    <row r="41023" spans="16:16" x14ac:dyDescent="0.3">
      <c r="P41023" s="1"/>
    </row>
    <row r="41024" spans="16:16" x14ac:dyDescent="0.3">
      <c r="P41024" s="1"/>
    </row>
    <row r="41025" spans="16:16" x14ac:dyDescent="0.3">
      <c r="P41025" s="1"/>
    </row>
    <row r="41026" spans="16:16" x14ac:dyDescent="0.3">
      <c r="P41026" s="1"/>
    </row>
    <row r="41027" spans="16:16" x14ac:dyDescent="0.3">
      <c r="P41027" s="1"/>
    </row>
    <row r="41028" spans="16:16" x14ac:dyDescent="0.3">
      <c r="P41028" s="1"/>
    </row>
    <row r="41029" spans="16:16" x14ac:dyDescent="0.3">
      <c r="P41029" s="1"/>
    </row>
    <row r="41030" spans="16:16" x14ac:dyDescent="0.3">
      <c r="P41030" s="1"/>
    </row>
    <row r="41031" spans="16:16" x14ac:dyDescent="0.3">
      <c r="P41031" s="1"/>
    </row>
    <row r="41032" spans="16:16" x14ac:dyDescent="0.3">
      <c r="P41032" s="1"/>
    </row>
    <row r="41033" spans="16:16" x14ac:dyDescent="0.3">
      <c r="P41033" s="1"/>
    </row>
    <row r="41034" spans="16:16" x14ac:dyDescent="0.3">
      <c r="P41034" s="1"/>
    </row>
    <row r="41035" spans="16:16" x14ac:dyDescent="0.3">
      <c r="P41035" s="1"/>
    </row>
    <row r="41036" spans="16:16" x14ac:dyDescent="0.3">
      <c r="P41036" s="1"/>
    </row>
    <row r="41037" spans="16:16" x14ac:dyDescent="0.3">
      <c r="P41037" s="1"/>
    </row>
    <row r="41038" spans="16:16" x14ac:dyDescent="0.3">
      <c r="P41038" s="1"/>
    </row>
    <row r="41039" spans="16:16" x14ac:dyDescent="0.3">
      <c r="P41039" s="1"/>
    </row>
    <row r="41040" spans="16:16" x14ac:dyDescent="0.3">
      <c r="P41040" s="1"/>
    </row>
    <row r="41041" spans="16:16" x14ac:dyDescent="0.3">
      <c r="P41041" s="1"/>
    </row>
    <row r="41042" spans="16:16" x14ac:dyDescent="0.3">
      <c r="P41042" s="1"/>
    </row>
    <row r="41043" spans="16:16" x14ac:dyDescent="0.3">
      <c r="P41043" s="1"/>
    </row>
    <row r="41044" spans="16:16" x14ac:dyDescent="0.3">
      <c r="P41044" s="1"/>
    </row>
    <row r="41045" spans="16:16" x14ac:dyDescent="0.3">
      <c r="P41045" s="1"/>
    </row>
    <row r="41046" spans="16:16" x14ac:dyDescent="0.3">
      <c r="P41046" s="1"/>
    </row>
    <row r="41047" spans="16:16" x14ac:dyDescent="0.3">
      <c r="P41047" s="1"/>
    </row>
    <row r="41048" spans="16:16" x14ac:dyDescent="0.3">
      <c r="P41048" s="1"/>
    </row>
    <row r="41049" spans="16:16" x14ac:dyDescent="0.3">
      <c r="P41049" s="1"/>
    </row>
    <row r="41050" spans="16:16" x14ac:dyDescent="0.3">
      <c r="P41050" s="1"/>
    </row>
    <row r="41051" spans="16:16" x14ac:dyDescent="0.3">
      <c r="P41051" s="1"/>
    </row>
    <row r="41052" spans="16:16" x14ac:dyDescent="0.3">
      <c r="P41052" s="1"/>
    </row>
    <row r="41053" spans="16:16" x14ac:dyDescent="0.3">
      <c r="P41053" s="1"/>
    </row>
    <row r="41054" spans="16:16" x14ac:dyDescent="0.3">
      <c r="P41054" s="1"/>
    </row>
    <row r="41055" spans="16:16" x14ac:dyDescent="0.3">
      <c r="P41055" s="1"/>
    </row>
    <row r="41056" spans="16:16" x14ac:dyDescent="0.3">
      <c r="P41056" s="1"/>
    </row>
    <row r="41057" spans="16:16" x14ac:dyDescent="0.3">
      <c r="P41057" s="1"/>
    </row>
    <row r="41058" spans="16:16" x14ac:dyDescent="0.3">
      <c r="P41058" s="1"/>
    </row>
    <row r="41059" spans="16:16" x14ac:dyDescent="0.3">
      <c r="P41059" s="1"/>
    </row>
    <row r="41060" spans="16:16" x14ac:dyDescent="0.3">
      <c r="P41060" s="1"/>
    </row>
    <row r="41061" spans="16:16" x14ac:dyDescent="0.3">
      <c r="P41061" s="1"/>
    </row>
    <row r="41062" spans="16:16" x14ac:dyDescent="0.3">
      <c r="P41062" s="1"/>
    </row>
    <row r="41063" spans="16:16" x14ac:dyDescent="0.3">
      <c r="P41063" s="1"/>
    </row>
    <row r="41064" spans="16:16" x14ac:dyDescent="0.3">
      <c r="P41064" s="1"/>
    </row>
    <row r="41065" spans="16:16" x14ac:dyDescent="0.3">
      <c r="P41065" s="1"/>
    </row>
    <row r="41066" spans="16:16" x14ac:dyDescent="0.3">
      <c r="P41066" s="1"/>
    </row>
    <row r="41067" spans="16:16" x14ac:dyDescent="0.3">
      <c r="P41067" s="1"/>
    </row>
    <row r="41068" spans="16:16" x14ac:dyDescent="0.3">
      <c r="P41068" s="1"/>
    </row>
    <row r="41069" spans="16:16" x14ac:dyDescent="0.3">
      <c r="P41069" s="1"/>
    </row>
    <row r="41070" spans="16:16" x14ac:dyDescent="0.3">
      <c r="P41070" s="1"/>
    </row>
    <row r="41071" spans="16:16" x14ac:dyDescent="0.3">
      <c r="P41071" s="1"/>
    </row>
    <row r="41072" spans="16:16" x14ac:dyDescent="0.3">
      <c r="P41072" s="1"/>
    </row>
    <row r="41073" spans="16:16" x14ac:dyDescent="0.3">
      <c r="P41073" s="1"/>
    </row>
    <row r="41074" spans="16:16" x14ac:dyDescent="0.3">
      <c r="P41074" s="1"/>
    </row>
    <row r="41075" spans="16:16" x14ac:dyDescent="0.3">
      <c r="P41075" s="1"/>
    </row>
    <row r="41076" spans="16:16" x14ac:dyDescent="0.3">
      <c r="P41076" s="1"/>
    </row>
    <row r="41077" spans="16:16" x14ac:dyDescent="0.3">
      <c r="P41077" s="1"/>
    </row>
    <row r="41078" spans="16:16" x14ac:dyDescent="0.3">
      <c r="P41078" s="1"/>
    </row>
    <row r="41079" spans="16:16" x14ac:dyDescent="0.3">
      <c r="P41079" s="1"/>
    </row>
    <row r="41080" spans="16:16" x14ac:dyDescent="0.3">
      <c r="P41080" s="1"/>
    </row>
    <row r="41081" spans="16:16" x14ac:dyDescent="0.3">
      <c r="P41081" s="1"/>
    </row>
    <row r="41082" spans="16:16" x14ac:dyDescent="0.3">
      <c r="P41082" s="1"/>
    </row>
    <row r="41083" spans="16:16" x14ac:dyDescent="0.3">
      <c r="P41083" s="1"/>
    </row>
    <row r="41084" spans="16:16" x14ac:dyDescent="0.3">
      <c r="P41084" s="1"/>
    </row>
    <row r="41085" spans="16:16" x14ac:dyDescent="0.3">
      <c r="P41085" s="1"/>
    </row>
    <row r="41086" spans="16:16" x14ac:dyDescent="0.3">
      <c r="P41086" s="1"/>
    </row>
    <row r="41087" spans="16:16" x14ac:dyDescent="0.3">
      <c r="P41087" s="1"/>
    </row>
    <row r="41088" spans="16:16" x14ac:dyDescent="0.3">
      <c r="P41088" s="1"/>
    </row>
    <row r="41089" spans="16:16" x14ac:dyDescent="0.3">
      <c r="P41089" s="1"/>
    </row>
    <row r="41090" spans="16:16" x14ac:dyDescent="0.3">
      <c r="P41090" s="1"/>
    </row>
    <row r="41091" spans="16:16" x14ac:dyDescent="0.3">
      <c r="P41091" s="1"/>
    </row>
    <row r="41092" spans="16:16" x14ac:dyDescent="0.3">
      <c r="P41092" s="1"/>
    </row>
    <row r="41093" spans="16:16" x14ac:dyDescent="0.3">
      <c r="P41093" s="1"/>
    </row>
    <row r="41094" spans="16:16" x14ac:dyDescent="0.3">
      <c r="P41094" s="1"/>
    </row>
    <row r="41095" spans="16:16" x14ac:dyDescent="0.3">
      <c r="P41095" s="1"/>
    </row>
    <row r="41096" spans="16:16" x14ac:dyDescent="0.3">
      <c r="P41096" s="1"/>
    </row>
    <row r="41097" spans="16:16" x14ac:dyDescent="0.3">
      <c r="P41097" s="1"/>
    </row>
    <row r="41098" spans="16:16" x14ac:dyDescent="0.3">
      <c r="P41098" s="1"/>
    </row>
    <row r="41099" spans="16:16" x14ac:dyDescent="0.3">
      <c r="P41099" s="1"/>
    </row>
    <row r="41100" spans="16:16" x14ac:dyDescent="0.3">
      <c r="P41100" s="1"/>
    </row>
    <row r="41101" spans="16:16" x14ac:dyDescent="0.3">
      <c r="P41101" s="1"/>
    </row>
    <row r="41102" spans="16:16" x14ac:dyDescent="0.3">
      <c r="P41102" s="1"/>
    </row>
    <row r="41103" spans="16:16" x14ac:dyDescent="0.3">
      <c r="P41103" s="1"/>
    </row>
    <row r="41104" spans="16:16" x14ac:dyDescent="0.3">
      <c r="P41104" s="1"/>
    </row>
    <row r="41105" spans="16:16" x14ac:dyDescent="0.3">
      <c r="P41105" s="1"/>
    </row>
    <row r="41106" spans="16:16" x14ac:dyDescent="0.3">
      <c r="P41106" s="1"/>
    </row>
    <row r="41107" spans="16:16" x14ac:dyDescent="0.3">
      <c r="P41107" s="1"/>
    </row>
    <row r="41108" spans="16:16" x14ac:dyDescent="0.3">
      <c r="P41108" s="1"/>
    </row>
    <row r="41109" spans="16:16" x14ac:dyDescent="0.3">
      <c r="P41109" s="1"/>
    </row>
    <row r="41110" spans="16:16" x14ac:dyDescent="0.3">
      <c r="P41110" s="1"/>
    </row>
    <row r="41111" spans="16:16" x14ac:dyDescent="0.3">
      <c r="P41111" s="1"/>
    </row>
    <row r="41112" spans="16:16" x14ac:dyDescent="0.3">
      <c r="P41112" s="1"/>
    </row>
    <row r="41113" spans="16:16" x14ac:dyDescent="0.3">
      <c r="P41113" s="1"/>
    </row>
    <row r="41114" spans="16:16" x14ac:dyDescent="0.3">
      <c r="P41114" s="1"/>
    </row>
    <row r="41115" spans="16:16" x14ac:dyDescent="0.3">
      <c r="P41115" s="1"/>
    </row>
    <row r="41116" spans="16:16" x14ac:dyDescent="0.3">
      <c r="P41116" s="1"/>
    </row>
    <row r="41117" spans="16:16" x14ac:dyDescent="0.3">
      <c r="P41117" s="1"/>
    </row>
    <row r="41118" spans="16:16" x14ac:dyDescent="0.3">
      <c r="P41118" s="1"/>
    </row>
    <row r="41119" spans="16:16" x14ac:dyDescent="0.3">
      <c r="P41119" s="1"/>
    </row>
    <row r="41120" spans="16:16" x14ac:dyDescent="0.3">
      <c r="P41120" s="1"/>
    </row>
    <row r="41121" spans="16:16" x14ac:dyDescent="0.3">
      <c r="P41121" s="1"/>
    </row>
    <row r="41122" spans="16:16" x14ac:dyDescent="0.3">
      <c r="P41122" s="1"/>
    </row>
    <row r="41123" spans="16:16" x14ac:dyDescent="0.3">
      <c r="P41123" s="1"/>
    </row>
    <row r="41124" spans="16:16" x14ac:dyDescent="0.3">
      <c r="P41124" s="1"/>
    </row>
    <row r="41125" spans="16:16" x14ac:dyDescent="0.3">
      <c r="P41125" s="1"/>
    </row>
    <row r="41126" spans="16:16" x14ac:dyDescent="0.3">
      <c r="P41126" s="1"/>
    </row>
    <row r="41127" spans="16:16" x14ac:dyDescent="0.3">
      <c r="P41127" s="1"/>
    </row>
    <row r="41128" spans="16:16" x14ac:dyDescent="0.3">
      <c r="P41128" s="1"/>
    </row>
    <row r="41129" spans="16:16" x14ac:dyDescent="0.3">
      <c r="P41129" s="1"/>
    </row>
    <row r="41130" spans="16:16" x14ac:dyDescent="0.3">
      <c r="P41130" s="1"/>
    </row>
    <row r="41131" spans="16:16" x14ac:dyDescent="0.3">
      <c r="P41131" s="1"/>
    </row>
    <row r="41132" spans="16:16" x14ac:dyDescent="0.3">
      <c r="P41132" s="1"/>
    </row>
    <row r="41133" spans="16:16" x14ac:dyDescent="0.3">
      <c r="P41133" s="1"/>
    </row>
    <row r="41134" spans="16:16" x14ac:dyDescent="0.3">
      <c r="P41134" s="1"/>
    </row>
    <row r="41135" spans="16:16" x14ac:dyDescent="0.3">
      <c r="P41135" s="1"/>
    </row>
    <row r="41136" spans="16:16" x14ac:dyDescent="0.3">
      <c r="P41136" s="1"/>
    </row>
    <row r="41137" spans="16:16" x14ac:dyDescent="0.3">
      <c r="P41137" s="1"/>
    </row>
    <row r="41138" spans="16:16" x14ac:dyDescent="0.3">
      <c r="P41138" s="1"/>
    </row>
    <row r="41139" spans="16:16" x14ac:dyDescent="0.3">
      <c r="P41139" s="1"/>
    </row>
    <row r="41140" spans="16:16" x14ac:dyDescent="0.3">
      <c r="P41140" s="1"/>
    </row>
    <row r="41141" spans="16:16" x14ac:dyDescent="0.3">
      <c r="P41141" s="1"/>
    </row>
    <row r="41142" spans="16:16" x14ac:dyDescent="0.3">
      <c r="P41142" s="1"/>
    </row>
    <row r="41143" spans="16:16" x14ac:dyDescent="0.3">
      <c r="P41143" s="1"/>
    </row>
    <row r="41144" spans="16:16" x14ac:dyDescent="0.3">
      <c r="P41144" s="1"/>
    </row>
    <row r="41145" spans="16:16" x14ac:dyDescent="0.3">
      <c r="P41145" s="1"/>
    </row>
    <row r="41146" spans="16:16" x14ac:dyDescent="0.3">
      <c r="P41146" s="1"/>
    </row>
    <row r="41147" spans="16:16" x14ac:dyDescent="0.3">
      <c r="P41147" s="1"/>
    </row>
    <row r="41148" spans="16:16" x14ac:dyDescent="0.3">
      <c r="P41148" s="1"/>
    </row>
    <row r="41149" spans="16:16" x14ac:dyDescent="0.3">
      <c r="P41149" s="1"/>
    </row>
    <row r="41150" spans="16:16" x14ac:dyDescent="0.3">
      <c r="P41150" s="1"/>
    </row>
    <row r="41151" spans="16:16" x14ac:dyDescent="0.3">
      <c r="P41151" s="1"/>
    </row>
    <row r="41152" spans="16:16" x14ac:dyDescent="0.3">
      <c r="P41152" s="1"/>
    </row>
    <row r="41153" spans="16:16" x14ac:dyDescent="0.3">
      <c r="P41153" s="1"/>
    </row>
    <row r="41154" spans="16:16" x14ac:dyDescent="0.3">
      <c r="P41154" s="1"/>
    </row>
    <row r="41155" spans="16:16" x14ac:dyDescent="0.3">
      <c r="P41155" s="1"/>
    </row>
    <row r="41156" spans="16:16" x14ac:dyDescent="0.3">
      <c r="P41156" s="1"/>
    </row>
    <row r="41157" spans="16:16" x14ac:dyDescent="0.3">
      <c r="P41157" s="1"/>
    </row>
    <row r="41158" spans="16:16" x14ac:dyDescent="0.3">
      <c r="P41158" s="1"/>
    </row>
    <row r="41159" spans="16:16" x14ac:dyDescent="0.3">
      <c r="P41159" s="1"/>
    </row>
    <row r="41160" spans="16:16" x14ac:dyDescent="0.3">
      <c r="P41160" s="1"/>
    </row>
    <row r="41161" spans="16:16" x14ac:dyDescent="0.3">
      <c r="P41161" s="1"/>
    </row>
    <row r="41162" spans="16:16" x14ac:dyDescent="0.3">
      <c r="P41162" s="1"/>
    </row>
    <row r="41163" spans="16:16" x14ac:dyDescent="0.3">
      <c r="P41163" s="1"/>
    </row>
    <row r="41164" spans="16:16" x14ac:dyDescent="0.3">
      <c r="P41164" s="1"/>
    </row>
    <row r="41165" spans="16:16" x14ac:dyDescent="0.3">
      <c r="P41165" s="1"/>
    </row>
    <row r="41166" spans="16:16" x14ac:dyDescent="0.3">
      <c r="P41166" s="1"/>
    </row>
    <row r="41167" spans="16:16" x14ac:dyDescent="0.3">
      <c r="P41167" s="1"/>
    </row>
    <row r="41168" spans="16:16" x14ac:dyDescent="0.3">
      <c r="P41168" s="1"/>
    </row>
    <row r="41169" spans="16:16" x14ac:dyDescent="0.3">
      <c r="P41169" s="1"/>
    </row>
    <row r="41170" spans="16:16" x14ac:dyDescent="0.3">
      <c r="P41170" s="1"/>
    </row>
    <row r="41171" spans="16:16" x14ac:dyDescent="0.3">
      <c r="P41171" s="1"/>
    </row>
    <row r="41172" spans="16:16" x14ac:dyDescent="0.3">
      <c r="P41172" s="1"/>
    </row>
    <row r="41173" spans="16:16" x14ac:dyDescent="0.3">
      <c r="P41173" s="1"/>
    </row>
    <row r="41174" spans="16:16" x14ac:dyDescent="0.3">
      <c r="P41174" s="1"/>
    </row>
    <row r="41175" spans="16:16" x14ac:dyDescent="0.3">
      <c r="P41175" s="1"/>
    </row>
    <row r="41176" spans="16:16" x14ac:dyDescent="0.3">
      <c r="P41176" s="1"/>
    </row>
    <row r="41177" spans="16:16" x14ac:dyDescent="0.3">
      <c r="P41177" s="1"/>
    </row>
    <row r="41178" spans="16:16" x14ac:dyDescent="0.3">
      <c r="P41178" s="1"/>
    </row>
    <row r="41179" spans="16:16" x14ac:dyDescent="0.3">
      <c r="P41179" s="1"/>
    </row>
    <row r="41180" spans="16:16" x14ac:dyDescent="0.3">
      <c r="P41180" s="1"/>
    </row>
    <row r="41181" spans="16:16" x14ac:dyDescent="0.3">
      <c r="P41181" s="1"/>
    </row>
    <row r="41182" spans="16:16" x14ac:dyDescent="0.3">
      <c r="P41182" s="1"/>
    </row>
    <row r="41183" spans="16:16" x14ac:dyDescent="0.3">
      <c r="P41183" s="1"/>
    </row>
    <row r="41184" spans="16:16" x14ac:dyDescent="0.3">
      <c r="P41184" s="1"/>
    </row>
    <row r="41185" spans="16:16" x14ac:dyDescent="0.3">
      <c r="P41185" s="1"/>
    </row>
    <row r="41186" spans="16:16" x14ac:dyDescent="0.3">
      <c r="P41186" s="1"/>
    </row>
    <row r="41187" spans="16:16" x14ac:dyDescent="0.3">
      <c r="P41187" s="1"/>
    </row>
    <row r="41188" spans="16:16" x14ac:dyDescent="0.3">
      <c r="P41188" s="1"/>
    </row>
    <row r="41189" spans="16:16" x14ac:dyDescent="0.3">
      <c r="P41189" s="1"/>
    </row>
    <row r="41190" spans="16:16" x14ac:dyDescent="0.3">
      <c r="P41190" s="1"/>
    </row>
    <row r="41191" spans="16:16" x14ac:dyDescent="0.3">
      <c r="P41191" s="1"/>
    </row>
    <row r="41192" spans="16:16" x14ac:dyDescent="0.3">
      <c r="P41192" s="1"/>
    </row>
    <row r="41193" spans="16:16" x14ac:dyDescent="0.3">
      <c r="P41193" s="1"/>
    </row>
    <row r="41194" spans="16:16" x14ac:dyDescent="0.3">
      <c r="P41194" s="1"/>
    </row>
    <row r="41195" spans="16:16" x14ac:dyDescent="0.3">
      <c r="P41195" s="1"/>
    </row>
    <row r="41196" spans="16:16" x14ac:dyDescent="0.3">
      <c r="P41196" s="1"/>
    </row>
    <row r="41197" spans="16:16" x14ac:dyDescent="0.3">
      <c r="P41197" s="1"/>
    </row>
    <row r="41198" spans="16:16" x14ac:dyDescent="0.3">
      <c r="P41198" s="1"/>
    </row>
    <row r="41199" spans="16:16" x14ac:dyDescent="0.3">
      <c r="P41199" s="1"/>
    </row>
    <row r="41200" spans="16:16" x14ac:dyDescent="0.3">
      <c r="P41200" s="1"/>
    </row>
    <row r="41201" spans="16:16" x14ac:dyDescent="0.3">
      <c r="P41201" s="1"/>
    </row>
    <row r="41202" spans="16:16" x14ac:dyDescent="0.3">
      <c r="P41202" s="1"/>
    </row>
    <row r="41203" spans="16:16" x14ac:dyDescent="0.3">
      <c r="P41203" s="1"/>
    </row>
    <row r="41204" spans="16:16" x14ac:dyDescent="0.3">
      <c r="P41204" s="1"/>
    </row>
    <row r="41205" spans="16:16" x14ac:dyDescent="0.3">
      <c r="P41205" s="1"/>
    </row>
    <row r="41206" spans="16:16" x14ac:dyDescent="0.3">
      <c r="P41206" s="1"/>
    </row>
    <row r="41207" spans="16:16" x14ac:dyDescent="0.3">
      <c r="P41207" s="1"/>
    </row>
    <row r="41208" spans="16:16" x14ac:dyDescent="0.3">
      <c r="P41208" s="1"/>
    </row>
    <row r="41209" spans="16:16" x14ac:dyDescent="0.3">
      <c r="P41209" s="1"/>
    </row>
    <row r="41210" spans="16:16" x14ac:dyDescent="0.3">
      <c r="P41210" s="1"/>
    </row>
    <row r="41211" spans="16:16" x14ac:dyDescent="0.3">
      <c r="P41211" s="1"/>
    </row>
    <row r="41212" spans="16:16" x14ac:dyDescent="0.3">
      <c r="P41212" s="1"/>
    </row>
    <row r="41213" spans="16:16" x14ac:dyDescent="0.3">
      <c r="P41213" s="1"/>
    </row>
    <row r="41214" spans="16:16" x14ac:dyDescent="0.3">
      <c r="P41214" s="1"/>
    </row>
    <row r="41215" spans="16:16" x14ac:dyDescent="0.3">
      <c r="P41215" s="1"/>
    </row>
    <row r="41216" spans="16:16" x14ac:dyDescent="0.3">
      <c r="P41216" s="1"/>
    </row>
    <row r="41217" spans="16:16" x14ac:dyDescent="0.3">
      <c r="P41217" s="1"/>
    </row>
    <row r="41218" spans="16:16" x14ac:dyDescent="0.3">
      <c r="P41218" s="1"/>
    </row>
    <row r="41219" spans="16:16" x14ac:dyDescent="0.3">
      <c r="P41219" s="1"/>
    </row>
    <row r="41220" spans="16:16" x14ac:dyDescent="0.3">
      <c r="P41220" s="1"/>
    </row>
    <row r="41221" spans="16:16" x14ac:dyDescent="0.3">
      <c r="P41221" s="1"/>
    </row>
    <row r="41222" spans="16:16" x14ac:dyDescent="0.3">
      <c r="P41222" s="1"/>
    </row>
    <row r="41223" spans="16:16" x14ac:dyDescent="0.3">
      <c r="P41223" s="1"/>
    </row>
    <row r="41224" spans="16:16" x14ac:dyDescent="0.3">
      <c r="P41224" s="1"/>
    </row>
    <row r="41225" spans="16:16" x14ac:dyDescent="0.3">
      <c r="P41225" s="1"/>
    </row>
    <row r="41226" spans="16:16" x14ac:dyDescent="0.3">
      <c r="P41226" s="1"/>
    </row>
    <row r="41227" spans="16:16" x14ac:dyDescent="0.3">
      <c r="P41227" s="1"/>
    </row>
    <row r="41228" spans="16:16" x14ac:dyDescent="0.3">
      <c r="P41228" s="1"/>
    </row>
    <row r="41229" spans="16:16" x14ac:dyDescent="0.3">
      <c r="P41229" s="1"/>
    </row>
    <row r="41230" spans="16:16" x14ac:dyDescent="0.3">
      <c r="P41230" s="1"/>
    </row>
    <row r="41231" spans="16:16" x14ac:dyDescent="0.3">
      <c r="P41231" s="1"/>
    </row>
    <row r="41232" spans="16:16" x14ac:dyDescent="0.3">
      <c r="P41232" s="1"/>
    </row>
    <row r="41233" spans="16:16" x14ac:dyDescent="0.3">
      <c r="P41233" s="1"/>
    </row>
    <row r="41234" spans="16:16" x14ac:dyDescent="0.3">
      <c r="P41234" s="1"/>
    </row>
    <row r="41235" spans="16:16" x14ac:dyDescent="0.3">
      <c r="P41235" s="1"/>
    </row>
    <row r="41236" spans="16:16" x14ac:dyDescent="0.3">
      <c r="P41236" s="1"/>
    </row>
    <row r="41237" spans="16:16" x14ac:dyDescent="0.3">
      <c r="P41237" s="1"/>
    </row>
    <row r="41238" spans="16:16" x14ac:dyDescent="0.3">
      <c r="P41238" s="1"/>
    </row>
    <row r="41239" spans="16:16" x14ac:dyDescent="0.3">
      <c r="P41239" s="1"/>
    </row>
    <row r="41240" spans="16:16" x14ac:dyDescent="0.3">
      <c r="P41240" s="1"/>
    </row>
    <row r="41241" spans="16:16" x14ac:dyDescent="0.3">
      <c r="P41241" s="1"/>
    </row>
    <row r="41242" spans="16:16" x14ac:dyDescent="0.3">
      <c r="P41242" s="1"/>
    </row>
    <row r="41243" spans="16:16" x14ac:dyDescent="0.3">
      <c r="P41243" s="1"/>
    </row>
    <row r="41244" spans="16:16" x14ac:dyDescent="0.3">
      <c r="P41244" s="1"/>
    </row>
    <row r="41245" spans="16:16" x14ac:dyDescent="0.3">
      <c r="P41245" s="1"/>
    </row>
    <row r="41246" spans="16:16" x14ac:dyDescent="0.3">
      <c r="P41246" s="1"/>
    </row>
    <row r="41247" spans="16:16" x14ac:dyDescent="0.3">
      <c r="P41247" s="1"/>
    </row>
    <row r="41248" spans="16:16" x14ac:dyDescent="0.3">
      <c r="P41248" s="1"/>
    </row>
    <row r="41249" spans="16:16" x14ac:dyDescent="0.3">
      <c r="P41249" s="1"/>
    </row>
    <row r="41250" spans="16:16" x14ac:dyDescent="0.3">
      <c r="P41250" s="1"/>
    </row>
    <row r="41251" spans="16:16" x14ac:dyDescent="0.3">
      <c r="P41251" s="1"/>
    </row>
    <row r="41252" spans="16:16" x14ac:dyDescent="0.3">
      <c r="P41252" s="1"/>
    </row>
    <row r="41253" spans="16:16" x14ac:dyDescent="0.3">
      <c r="P41253" s="1"/>
    </row>
    <row r="41254" spans="16:16" x14ac:dyDescent="0.3">
      <c r="P41254" s="1"/>
    </row>
    <row r="41255" spans="16:16" x14ac:dyDescent="0.3">
      <c r="P41255" s="1"/>
    </row>
    <row r="41256" spans="16:16" x14ac:dyDescent="0.3">
      <c r="P41256" s="1"/>
    </row>
    <row r="41257" spans="16:16" x14ac:dyDescent="0.3">
      <c r="P41257" s="1"/>
    </row>
    <row r="41258" spans="16:16" x14ac:dyDescent="0.3">
      <c r="P41258" s="1"/>
    </row>
    <row r="41259" spans="16:16" x14ac:dyDescent="0.3">
      <c r="P41259" s="1"/>
    </row>
    <row r="41260" spans="16:16" x14ac:dyDescent="0.3">
      <c r="P41260" s="1"/>
    </row>
    <row r="41261" spans="16:16" x14ac:dyDescent="0.3">
      <c r="P41261" s="1"/>
    </row>
    <row r="41262" spans="16:16" x14ac:dyDescent="0.3">
      <c r="P41262" s="1"/>
    </row>
    <row r="41263" spans="16:16" x14ac:dyDescent="0.3">
      <c r="P41263" s="1"/>
    </row>
    <row r="41264" spans="16:16" x14ac:dyDescent="0.3">
      <c r="P41264" s="1"/>
    </row>
    <row r="41265" spans="16:16" x14ac:dyDescent="0.3">
      <c r="P41265" s="1"/>
    </row>
    <row r="41266" spans="16:16" x14ac:dyDescent="0.3">
      <c r="P41266" s="1"/>
    </row>
    <row r="41267" spans="16:16" x14ac:dyDescent="0.3">
      <c r="P41267" s="1"/>
    </row>
    <row r="41268" spans="16:16" x14ac:dyDescent="0.3">
      <c r="P41268" s="1"/>
    </row>
    <row r="41269" spans="16:16" x14ac:dyDescent="0.3">
      <c r="P41269" s="1"/>
    </row>
    <row r="41270" spans="16:16" x14ac:dyDescent="0.3">
      <c r="P41270" s="1"/>
    </row>
    <row r="41271" spans="16:16" x14ac:dyDescent="0.3">
      <c r="P41271" s="1"/>
    </row>
    <row r="41272" spans="16:16" x14ac:dyDescent="0.3">
      <c r="P41272" s="1"/>
    </row>
    <row r="41273" spans="16:16" x14ac:dyDescent="0.3">
      <c r="P41273" s="1"/>
    </row>
    <row r="41274" spans="16:16" x14ac:dyDescent="0.3">
      <c r="P41274" s="1"/>
    </row>
    <row r="41275" spans="16:16" x14ac:dyDescent="0.3">
      <c r="P41275" s="1"/>
    </row>
    <row r="41276" spans="16:16" x14ac:dyDescent="0.3">
      <c r="P41276" s="1"/>
    </row>
    <row r="41277" spans="16:16" x14ac:dyDescent="0.3">
      <c r="P41277" s="1"/>
    </row>
    <row r="41278" spans="16:16" x14ac:dyDescent="0.3">
      <c r="P41278" s="1"/>
    </row>
    <row r="41279" spans="16:16" x14ac:dyDescent="0.3">
      <c r="P41279" s="1"/>
    </row>
    <row r="41280" spans="16:16" x14ac:dyDescent="0.3">
      <c r="P41280" s="1"/>
    </row>
    <row r="41281" spans="16:16" x14ac:dyDescent="0.3">
      <c r="P41281" s="1"/>
    </row>
    <row r="41282" spans="16:16" x14ac:dyDescent="0.3">
      <c r="P41282" s="1"/>
    </row>
    <row r="41283" spans="16:16" x14ac:dyDescent="0.3">
      <c r="P41283" s="1"/>
    </row>
    <row r="41284" spans="16:16" x14ac:dyDescent="0.3">
      <c r="P41284" s="1"/>
    </row>
    <row r="41285" spans="16:16" x14ac:dyDescent="0.3">
      <c r="P41285" s="1"/>
    </row>
    <row r="41286" spans="16:16" x14ac:dyDescent="0.3">
      <c r="P41286" s="1"/>
    </row>
    <row r="41287" spans="16:16" x14ac:dyDescent="0.3">
      <c r="P41287" s="1"/>
    </row>
    <row r="41288" spans="16:16" x14ac:dyDescent="0.3">
      <c r="P41288" s="1"/>
    </row>
    <row r="41289" spans="16:16" x14ac:dyDescent="0.3">
      <c r="P41289" s="1"/>
    </row>
    <row r="41290" spans="16:16" x14ac:dyDescent="0.3">
      <c r="P41290" s="1"/>
    </row>
    <row r="41291" spans="16:16" x14ac:dyDescent="0.3">
      <c r="P41291" s="1"/>
    </row>
    <row r="41292" spans="16:16" x14ac:dyDescent="0.3">
      <c r="P41292" s="1"/>
    </row>
    <row r="41293" spans="16:16" x14ac:dyDescent="0.3">
      <c r="P41293" s="1"/>
    </row>
    <row r="41294" spans="16:16" x14ac:dyDescent="0.3">
      <c r="P41294" s="1"/>
    </row>
    <row r="41295" spans="16:16" x14ac:dyDescent="0.3">
      <c r="P41295" s="1"/>
    </row>
    <row r="41296" spans="16:16" x14ac:dyDescent="0.3">
      <c r="P41296" s="1"/>
    </row>
    <row r="41297" spans="16:16" x14ac:dyDescent="0.3">
      <c r="P41297" s="1"/>
    </row>
    <row r="41298" spans="16:16" x14ac:dyDescent="0.3">
      <c r="P41298" s="1"/>
    </row>
    <row r="41299" spans="16:16" x14ac:dyDescent="0.3">
      <c r="P41299" s="1"/>
    </row>
    <row r="41300" spans="16:16" x14ac:dyDescent="0.3">
      <c r="P41300" s="1"/>
    </row>
    <row r="41301" spans="16:16" x14ac:dyDescent="0.3">
      <c r="P41301" s="1"/>
    </row>
    <row r="41302" spans="16:16" x14ac:dyDescent="0.3">
      <c r="P41302" s="1"/>
    </row>
    <row r="41303" spans="16:16" x14ac:dyDescent="0.3">
      <c r="P41303" s="1"/>
    </row>
    <row r="41304" spans="16:16" x14ac:dyDescent="0.3">
      <c r="P41304" s="1"/>
    </row>
    <row r="41305" spans="16:16" x14ac:dyDescent="0.3">
      <c r="P41305" s="1"/>
    </row>
    <row r="41306" spans="16:16" x14ac:dyDescent="0.3">
      <c r="P41306" s="1"/>
    </row>
    <row r="41307" spans="16:16" x14ac:dyDescent="0.3">
      <c r="P41307" s="1"/>
    </row>
    <row r="41308" spans="16:16" x14ac:dyDescent="0.3">
      <c r="P41308" s="1"/>
    </row>
    <row r="41309" spans="16:16" x14ac:dyDescent="0.3">
      <c r="P41309" s="1"/>
    </row>
    <row r="41310" spans="16:16" x14ac:dyDescent="0.3">
      <c r="P41310" s="1"/>
    </row>
    <row r="41311" spans="16:16" x14ac:dyDescent="0.3">
      <c r="P41311" s="1"/>
    </row>
    <row r="41312" spans="16:16" x14ac:dyDescent="0.3">
      <c r="P41312" s="1"/>
    </row>
    <row r="41313" spans="16:16" x14ac:dyDescent="0.3">
      <c r="P41313" s="1"/>
    </row>
    <row r="41314" spans="16:16" x14ac:dyDescent="0.3">
      <c r="P41314" s="1"/>
    </row>
    <row r="41315" spans="16:16" x14ac:dyDescent="0.3">
      <c r="P41315" s="1"/>
    </row>
    <row r="41316" spans="16:16" x14ac:dyDescent="0.3">
      <c r="P41316" s="1"/>
    </row>
    <row r="41317" spans="16:16" x14ac:dyDescent="0.3">
      <c r="P41317" s="1"/>
    </row>
    <row r="41318" spans="16:16" x14ac:dyDescent="0.3">
      <c r="P41318" s="1"/>
    </row>
    <row r="41319" spans="16:16" x14ac:dyDescent="0.3">
      <c r="P41319" s="1"/>
    </row>
    <row r="41320" spans="16:16" x14ac:dyDescent="0.3">
      <c r="P41320" s="1"/>
    </row>
    <row r="41321" spans="16:16" x14ac:dyDescent="0.3">
      <c r="P41321" s="1"/>
    </row>
    <row r="41322" spans="16:16" x14ac:dyDescent="0.3">
      <c r="P41322" s="1"/>
    </row>
    <row r="41323" spans="16:16" x14ac:dyDescent="0.3">
      <c r="P41323" s="1"/>
    </row>
    <row r="41324" spans="16:16" x14ac:dyDescent="0.3">
      <c r="P41324" s="1"/>
    </row>
    <row r="41325" spans="16:16" x14ac:dyDescent="0.3">
      <c r="P41325" s="1"/>
    </row>
    <row r="41326" spans="16:16" x14ac:dyDescent="0.3">
      <c r="P41326" s="1"/>
    </row>
    <row r="41327" spans="16:16" x14ac:dyDescent="0.3">
      <c r="P41327" s="1"/>
    </row>
    <row r="41328" spans="16:16" x14ac:dyDescent="0.3">
      <c r="P41328" s="1"/>
    </row>
    <row r="41329" spans="16:16" x14ac:dyDescent="0.3">
      <c r="P41329" s="1"/>
    </row>
    <row r="41330" spans="16:16" x14ac:dyDescent="0.3">
      <c r="P41330" s="1"/>
    </row>
    <row r="41331" spans="16:16" x14ac:dyDescent="0.3">
      <c r="P41331" s="1"/>
    </row>
    <row r="41332" spans="16:16" x14ac:dyDescent="0.3">
      <c r="P41332" s="1"/>
    </row>
    <row r="41333" spans="16:16" x14ac:dyDescent="0.3">
      <c r="P41333" s="1"/>
    </row>
    <row r="41334" spans="16:16" x14ac:dyDescent="0.3">
      <c r="P41334" s="1"/>
    </row>
    <row r="41335" spans="16:16" x14ac:dyDescent="0.3">
      <c r="P41335" s="1"/>
    </row>
    <row r="41336" spans="16:16" x14ac:dyDescent="0.3">
      <c r="P41336" s="1"/>
    </row>
    <row r="41337" spans="16:16" x14ac:dyDescent="0.3">
      <c r="P41337" s="1"/>
    </row>
    <row r="41338" spans="16:16" x14ac:dyDescent="0.3">
      <c r="P41338" s="1"/>
    </row>
    <row r="41339" spans="16:16" x14ac:dyDescent="0.3">
      <c r="P41339" s="1"/>
    </row>
    <row r="41340" spans="16:16" x14ac:dyDescent="0.3">
      <c r="P41340" s="1"/>
    </row>
    <row r="41341" spans="16:16" x14ac:dyDescent="0.3">
      <c r="P41341" s="1"/>
    </row>
    <row r="41342" spans="16:16" x14ac:dyDescent="0.3">
      <c r="P41342" s="1"/>
    </row>
    <row r="41343" spans="16:16" x14ac:dyDescent="0.3">
      <c r="P41343" s="1"/>
    </row>
    <row r="41344" spans="16:16" x14ac:dyDescent="0.3">
      <c r="P41344" s="1"/>
    </row>
    <row r="41345" spans="16:16" x14ac:dyDescent="0.3">
      <c r="P41345" s="1"/>
    </row>
    <row r="41346" spans="16:16" x14ac:dyDescent="0.3">
      <c r="P41346" s="1"/>
    </row>
    <row r="41347" spans="16:16" x14ac:dyDescent="0.3">
      <c r="P41347" s="1"/>
    </row>
    <row r="41348" spans="16:16" x14ac:dyDescent="0.3">
      <c r="P41348" s="1"/>
    </row>
    <row r="41349" spans="16:16" x14ac:dyDescent="0.3">
      <c r="P41349" s="1"/>
    </row>
    <row r="41350" spans="16:16" x14ac:dyDescent="0.3">
      <c r="P41350" s="1"/>
    </row>
    <row r="41351" spans="16:16" x14ac:dyDescent="0.3">
      <c r="P41351" s="1"/>
    </row>
    <row r="41352" spans="16:16" x14ac:dyDescent="0.3">
      <c r="P41352" s="1"/>
    </row>
    <row r="41353" spans="16:16" x14ac:dyDescent="0.3">
      <c r="P41353" s="1"/>
    </row>
    <row r="41354" spans="16:16" x14ac:dyDescent="0.3">
      <c r="P41354" s="1"/>
    </row>
    <row r="41355" spans="16:16" x14ac:dyDescent="0.3">
      <c r="P41355" s="1"/>
    </row>
    <row r="41356" spans="16:16" x14ac:dyDescent="0.3">
      <c r="P41356" s="1"/>
    </row>
    <row r="41357" spans="16:16" x14ac:dyDescent="0.3">
      <c r="P41357" s="1"/>
    </row>
    <row r="41358" spans="16:16" x14ac:dyDescent="0.3">
      <c r="P41358" s="1"/>
    </row>
    <row r="41359" spans="16:16" x14ac:dyDescent="0.3">
      <c r="P41359" s="1"/>
    </row>
    <row r="41360" spans="16:16" x14ac:dyDescent="0.3">
      <c r="P41360" s="1"/>
    </row>
    <row r="41361" spans="16:16" x14ac:dyDescent="0.3">
      <c r="P41361" s="1"/>
    </row>
    <row r="41362" spans="16:16" x14ac:dyDescent="0.3">
      <c r="P41362" s="1"/>
    </row>
    <row r="41363" spans="16:16" x14ac:dyDescent="0.3">
      <c r="P41363" s="1"/>
    </row>
    <row r="41364" spans="16:16" x14ac:dyDescent="0.3">
      <c r="P41364" s="1"/>
    </row>
    <row r="41365" spans="16:16" x14ac:dyDescent="0.3">
      <c r="P41365" s="1"/>
    </row>
    <row r="41366" spans="16:16" x14ac:dyDescent="0.3">
      <c r="P41366" s="1"/>
    </row>
    <row r="41367" spans="16:16" x14ac:dyDescent="0.3">
      <c r="P41367" s="1"/>
    </row>
    <row r="41368" spans="16:16" x14ac:dyDescent="0.3">
      <c r="P41368" s="1"/>
    </row>
    <row r="41369" spans="16:16" x14ac:dyDescent="0.3">
      <c r="P41369" s="1"/>
    </row>
    <row r="41370" spans="16:16" x14ac:dyDescent="0.3">
      <c r="P41370" s="1"/>
    </row>
    <row r="41371" spans="16:16" x14ac:dyDescent="0.3">
      <c r="P41371" s="1"/>
    </row>
    <row r="41372" spans="16:16" x14ac:dyDescent="0.3">
      <c r="P41372" s="1"/>
    </row>
    <row r="41373" spans="16:16" x14ac:dyDescent="0.3">
      <c r="P41373" s="1"/>
    </row>
    <row r="41374" spans="16:16" x14ac:dyDescent="0.3">
      <c r="P41374" s="1"/>
    </row>
    <row r="41375" spans="16:16" x14ac:dyDescent="0.3">
      <c r="P41375" s="1"/>
    </row>
    <row r="41376" spans="16:16" x14ac:dyDescent="0.3">
      <c r="P41376" s="1"/>
    </row>
    <row r="41377" spans="16:16" x14ac:dyDescent="0.3">
      <c r="P41377" s="1"/>
    </row>
    <row r="41378" spans="16:16" x14ac:dyDescent="0.3">
      <c r="P41378" s="1"/>
    </row>
    <row r="41379" spans="16:16" x14ac:dyDescent="0.3">
      <c r="P41379" s="1"/>
    </row>
    <row r="41380" spans="16:16" x14ac:dyDescent="0.3">
      <c r="P41380" s="1"/>
    </row>
    <row r="41381" spans="16:16" x14ac:dyDescent="0.3">
      <c r="P41381" s="1"/>
    </row>
    <row r="41382" spans="16:16" x14ac:dyDescent="0.3">
      <c r="P41382" s="1"/>
    </row>
    <row r="41383" spans="16:16" x14ac:dyDescent="0.3">
      <c r="P41383" s="1"/>
    </row>
    <row r="41384" spans="16:16" x14ac:dyDescent="0.3">
      <c r="P41384" s="1"/>
    </row>
    <row r="41385" spans="16:16" x14ac:dyDescent="0.3">
      <c r="P41385" s="1"/>
    </row>
    <row r="41386" spans="16:16" x14ac:dyDescent="0.3">
      <c r="P41386" s="1"/>
    </row>
    <row r="41387" spans="16:16" x14ac:dyDescent="0.3">
      <c r="P41387" s="1"/>
    </row>
    <row r="41388" spans="16:16" x14ac:dyDescent="0.3">
      <c r="P41388" s="1"/>
    </row>
    <row r="41389" spans="16:16" x14ac:dyDescent="0.3">
      <c r="P41389" s="1"/>
    </row>
    <row r="41390" spans="16:16" x14ac:dyDescent="0.3">
      <c r="P41390" s="1"/>
    </row>
    <row r="41391" spans="16:16" x14ac:dyDescent="0.3">
      <c r="P41391" s="1"/>
    </row>
    <row r="41392" spans="16:16" x14ac:dyDescent="0.3">
      <c r="P41392" s="1"/>
    </row>
    <row r="41393" spans="16:16" x14ac:dyDescent="0.3">
      <c r="P41393" s="1"/>
    </row>
    <row r="41394" spans="16:16" x14ac:dyDescent="0.3">
      <c r="P41394" s="1"/>
    </row>
    <row r="41395" spans="16:16" x14ac:dyDescent="0.3">
      <c r="P41395" s="1"/>
    </row>
    <row r="41396" spans="16:16" x14ac:dyDescent="0.3">
      <c r="P41396" s="1"/>
    </row>
    <row r="41397" spans="16:16" x14ac:dyDescent="0.3">
      <c r="P41397" s="1"/>
    </row>
    <row r="41398" spans="16:16" x14ac:dyDescent="0.3">
      <c r="P41398" s="1"/>
    </row>
    <row r="41399" spans="16:16" x14ac:dyDescent="0.3">
      <c r="P41399" s="1"/>
    </row>
    <row r="41400" spans="16:16" x14ac:dyDescent="0.3">
      <c r="P41400" s="1"/>
    </row>
    <row r="41401" spans="16:16" x14ac:dyDescent="0.3">
      <c r="P41401" s="1"/>
    </row>
    <row r="41402" spans="16:16" x14ac:dyDescent="0.3">
      <c r="P41402" s="1"/>
    </row>
    <row r="41403" spans="16:16" x14ac:dyDescent="0.3">
      <c r="P41403" s="1"/>
    </row>
    <row r="41404" spans="16:16" x14ac:dyDescent="0.3">
      <c r="P41404" s="1"/>
    </row>
    <row r="41405" spans="16:16" x14ac:dyDescent="0.3">
      <c r="P41405" s="1"/>
    </row>
    <row r="41406" spans="16:16" x14ac:dyDescent="0.3">
      <c r="P41406" s="1"/>
    </row>
    <row r="41407" spans="16:16" x14ac:dyDescent="0.3">
      <c r="P41407" s="1"/>
    </row>
    <row r="41408" spans="16:16" x14ac:dyDescent="0.3">
      <c r="P41408" s="1"/>
    </row>
    <row r="41409" spans="16:16" x14ac:dyDescent="0.3">
      <c r="P41409" s="1"/>
    </row>
    <row r="41410" spans="16:16" x14ac:dyDescent="0.3">
      <c r="P41410" s="1"/>
    </row>
    <row r="41411" spans="16:16" x14ac:dyDescent="0.3">
      <c r="P41411" s="1"/>
    </row>
    <row r="41412" spans="16:16" x14ac:dyDescent="0.3">
      <c r="P41412" s="1"/>
    </row>
    <row r="41413" spans="16:16" x14ac:dyDescent="0.3">
      <c r="P41413" s="1"/>
    </row>
    <row r="41414" spans="16:16" x14ac:dyDescent="0.3">
      <c r="P41414" s="1"/>
    </row>
    <row r="41415" spans="16:16" x14ac:dyDescent="0.3">
      <c r="P41415" s="1"/>
    </row>
    <row r="41416" spans="16:16" x14ac:dyDescent="0.3">
      <c r="P41416" s="1"/>
    </row>
    <row r="41417" spans="16:16" x14ac:dyDescent="0.3">
      <c r="P41417" s="1"/>
    </row>
    <row r="41418" spans="16:16" x14ac:dyDescent="0.3">
      <c r="P41418" s="1"/>
    </row>
    <row r="41419" spans="16:16" x14ac:dyDescent="0.3">
      <c r="P41419" s="1"/>
    </row>
    <row r="41420" spans="16:16" x14ac:dyDescent="0.3">
      <c r="P41420" s="1"/>
    </row>
    <row r="41421" spans="16:16" x14ac:dyDescent="0.3">
      <c r="P41421" s="1"/>
    </row>
    <row r="41422" spans="16:16" x14ac:dyDescent="0.3">
      <c r="P41422" s="1"/>
    </row>
    <row r="41423" spans="16:16" x14ac:dyDescent="0.3">
      <c r="P41423" s="1"/>
    </row>
    <row r="41424" spans="16:16" x14ac:dyDescent="0.3">
      <c r="P41424" s="1"/>
    </row>
    <row r="41425" spans="16:16" x14ac:dyDescent="0.3">
      <c r="P41425" s="1"/>
    </row>
    <row r="41426" spans="16:16" x14ac:dyDescent="0.3">
      <c r="P41426" s="1"/>
    </row>
    <row r="41427" spans="16:16" x14ac:dyDescent="0.3">
      <c r="P41427" s="1"/>
    </row>
    <row r="41428" spans="16:16" x14ac:dyDescent="0.3">
      <c r="P41428" s="1"/>
    </row>
    <row r="41429" spans="16:16" x14ac:dyDescent="0.3">
      <c r="P41429" s="1"/>
    </row>
    <row r="41430" spans="16:16" x14ac:dyDescent="0.3">
      <c r="P41430" s="1"/>
    </row>
    <row r="41431" spans="16:16" x14ac:dyDescent="0.3">
      <c r="P41431" s="1"/>
    </row>
    <row r="41432" spans="16:16" x14ac:dyDescent="0.3">
      <c r="P41432" s="1"/>
    </row>
    <row r="41433" spans="16:16" x14ac:dyDescent="0.3">
      <c r="P41433" s="1"/>
    </row>
    <row r="41434" spans="16:16" x14ac:dyDescent="0.3">
      <c r="P41434" s="1"/>
    </row>
    <row r="41435" spans="16:16" x14ac:dyDescent="0.3">
      <c r="P41435" s="1"/>
    </row>
    <row r="41436" spans="16:16" x14ac:dyDescent="0.3">
      <c r="P41436" s="1"/>
    </row>
    <row r="41437" spans="16:16" x14ac:dyDescent="0.3">
      <c r="P41437" s="1"/>
    </row>
    <row r="41438" spans="16:16" x14ac:dyDescent="0.3">
      <c r="P41438" s="1"/>
    </row>
    <row r="41439" spans="16:16" x14ac:dyDescent="0.3">
      <c r="P41439" s="1"/>
    </row>
    <row r="41440" spans="16:16" x14ac:dyDescent="0.3">
      <c r="P41440" s="1"/>
    </row>
    <row r="41441" spans="16:16" x14ac:dyDescent="0.3">
      <c r="P41441" s="1"/>
    </row>
    <row r="41442" spans="16:16" x14ac:dyDescent="0.3">
      <c r="P41442" s="1"/>
    </row>
    <row r="41443" spans="16:16" x14ac:dyDescent="0.3">
      <c r="P41443" s="1"/>
    </row>
    <row r="41444" spans="16:16" x14ac:dyDescent="0.3">
      <c r="P41444" s="1"/>
    </row>
    <row r="41445" spans="16:16" x14ac:dyDescent="0.3">
      <c r="P41445" s="1"/>
    </row>
    <row r="41446" spans="16:16" x14ac:dyDescent="0.3">
      <c r="P41446" s="1"/>
    </row>
    <row r="41447" spans="16:16" x14ac:dyDescent="0.3">
      <c r="P41447" s="1"/>
    </row>
    <row r="41448" spans="16:16" x14ac:dyDescent="0.3">
      <c r="P41448" s="1"/>
    </row>
    <row r="41449" spans="16:16" x14ac:dyDescent="0.3">
      <c r="P41449" s="1"/>
    </row>
    <row r="41450" spans="16:16" x14ac:dyDescent="0.3">
      <c r="P41450" s="1"/>
    </row>
    <row r="41451" spans="16:16" x14ac:dyDescent="0.3">
      <c r="P41451" s="1"/>
    </row>
    <row r="41452" spans="16:16" x14ac:dyDescent="0.3">
      <c r="P41452" s="1"/>
    </row>
    <row r="41453" spans="16:16" x14ac:dyDescent="0.3">
      <c r="P41453" s="1"/>
    </row>
    <row r="41454" spans="16:16" x14ac:dyDescent="0.3">
      <c r="P41454" s="1"/>
    </row>
    <row r="41455" spans="16:16" x14ac:dyDescent="0.3">
      <c r="P41455" s="1"/>
    </row>
    <row r="41456" spans="16:16" x14ac:dyDescent="0.3">
      <c r="P41456" s="1"/>
    </row>
    <row r="41457" spans="16:16" x14ac:dyDescent="0.3">
      <c r="P41457" s="1"/>
    </row>
    <row r="41458" spans="16:16" x14ac:dyDescent="0.3">
      <c r="P41458" s="1"/>
    </row>
    <row r="41459" spans="16:16" x14ac:dyDescent="0.3">
      <c r="P41459" s="1"/>
    </row>
    <row r="41460" spans="16:16" x14ac:dyDescent="0.3">
      <c r="P41460" s="1"/>
    </row>
    <row r="41461" spans="16:16" x14ac:dyDescent="0.3">
      <c r="P41461" s="1"/>
    </row>
    <row r="41462" spans="16:16" x14ac:dyDescent="0.3">
      <c r="P41462" s="1"/>
    </row>
    <row r="41463" spans="16:16" x14ac:dyDescent="0.3">
      <c r="P41463" s="1"/>
    </row>
    <row r="41464" spans="16:16" x14ac:dyDescent="0.3">
      <c r="P41464" s="1"/>
    </row>
    <row r="41465" spans="16:16" x14ac:dyDescent="0.3">
      <c r="P41465" s="1"/>
    </row>
    <row r="41466" spans="16:16" x14ac:dyDescent="0.3">
      <c r="P41466" s="1"/>
    </row>
    <row r="41467" spans="16:16" x14ac:dyDescent="0.3">
      <c r="P41467" s="1"/>
    </row>
    <row r="41468" spans="16:16" x14ac:dyDescent="0.3">
      <c r="P41468" s="1"/>
    </row>
    <row r="41469" spans="16:16" x14ac:dyDescent="0.3">
      <c r="P41469" s="1"/>
    </row>
    <row r="41470" spans="16:16" x14ac:dyDescent="0.3">
      <c r="P41470" s="1"/>
    </row>
    <row r="41471" spans="16:16" x14ac:dyDescent="0.3">
      <c r="P41471" s="1"/>
    </row>
    <row r="41472" spans="16:16" x14ac:dyDescent="0.3">
      <c r="P41472" s="1"/>
    </row>
    <row r="41473" spans="16:16" x14ac:dyDescent="0.3">
      <c r="P41473" s="1"/>
    </row>
    <row r="41474" spans="16:16" x14ac:dyDescent="0.3">
      <c r="P41474" s="1"/>
    </row>
    <row r="41475" spans="16:16" x14ac:dyDescent="0.3">
      <c r="P41475" s="1"/>
    </row>
    <row r="41476" spans="16:16" x14ac:dyDescent="0.3">
      <c r="P41476" s="1"/>
    </row>
    <row r="41477" spans="16:16" x14ac:dyDescent="0.3">
      <c r="P41477" s="1"/>
    </row>
    <row r="41478" spans="16:16" x14ac:dyDescent="0.3">
      <c r="P41478" s="1"/>
    </row>
    <row r="41479" spans="16:16" x14ac:dyDescent="0.3">
      <c r="P41479" s="1"/>
    </row>
    <row r="41480" spans="16:16" x14ac:dyDescent="0.3">
      <c r="P41480" s="1"/>
    </row>
    <row r="41481" spans="16:16" x14ac:dyDescent="0.3">
      <c r="P41481" s="1"/>
    </row>
    <row r="41482" spans="16:16" x14ac:dyDescent="0.3">
      <c r="P41482" s="1"/>
    </row>
    <row r="41483" spans="16:16" x14ac:dyDescent="0.3">
      <c r="P41483" s="1"/>
    </row>
    <row r="41484" spans="16:16" x14ac:dyDescent="0.3">
      <c r="P41484" s="1"/>
    </row>
    <row r="41485" spans="16:16" x14ac:dyDescent="0.3">
      <c r="P41485" s="1"/>
    </row>
    <row r="41486" spans="16:16" x14ac:dyDescent="0.3">
      <c r="P41486" s="1"/>
    </row>
    <row r="41487" spans="16:16" x14ac:dyDescent="0.3">
      <c r="P41487" s="1"/>
    </row>
    <row r="41488" spans="16:16" x14ac:dyDescent="0.3">
      <c r="P41488" s="1"/>
    </row>
    <row r="41489" spans="16:16" x14ac:dyDescent="0.3">
      <c r="P41489" s="1"/>
    </row>
    <row r="41490" spans="16:16" x14ac:dyDescent="0.3">
      <c r="P41490" s="1"/>
    </row>
    <row r="41491" spans="16:16" x14ac:dyDescent="0.3">
      <c r="P41491" s="1"/>
    </row>
    <row r="41492" spans="16:16" x14ac:dyDescent="0.3">
      <c r="P41492" s="1"/>
    </row>
    <row r="41493" spans="16:16" x14ac:dyDescent="0.3">
      <c r="P41493" s="1"/>
    </row>
    <row r="41494" spans="16:16" x14ac:dyDescent="0.3">
      <c r="P41494" s="1"/>
    </row>
    <row r="41495" spans="16:16" x14ac:dyDescent="0.3">
      <c r="P41495" s="1"/>
    </row>
    <row r="41496" spans="16:16" x14ac:dyDescent="0.3">
      <c r="P41496" s="1"/>
    </row>
    <row r="41497" spans="16:16" x14ac:dyDescent="0.3">
      <c r="P41497" s="1"/>
    </row>
    <row r="41498" spans="16:16" x14ac:dyDescent="0.3">
      <c r="P41498" s="1"/>
    </row>
    <row r="41499" spans="16:16" x14ac:dyDescent="0.3">
      <c r="P41499" s="1"/>
    </row>
    <row r="41500" spans="16:16" x14ac:dyDescent="0.3">
      <c r="P41500" s="1"/>
    </row>
    <row r="41501" spans="16:16" x14ac:dyDescent="0.3">
      <c r="P41501" s="1"/>
    </row>
    <row r="41502" spans="16:16" x14ac:dyDescent="0.3">
      <c r="P41502" s="1"/>
    </row>
    <row r="41503" spans="16:16" x14ac:dyDescent="0.3">
      <c r="P41503" s="1"/>
    </row>
    <row r="41504" spans="16:16" x14ac:dyDescent="0.3">
      <c r="P41504" s="1"/>
    </row>
    <row r="41505" spans="16:16" x14ac:dyDescent="0.3">
      <c r="P41505" s="1"/>
    </row>
    <row r="41506" spans="16:16" x14ac:dyDescent="0.3">
      <c r="P41506" s="1"/>
    </row>
    <row r="41507" spans="16:16" x14ac:dyDescent="0.3">
      <c r="P41507" s="1"/>
    </row>
    <row r="41508" spans="16:16" x14ac:dyDescent="0.3">
      <c r="P41508" s="1"/>
    </row>
    <row r="41509" spans="16:16" x14ac:dyDescent="0.3">
      <c r="P41509" s="1"/>
    </row>
    <row r="41510" spans="16:16" x14ac:dyDescent="0.3">
      <c r="P41510" s="1"/>
    </row>
    <row r="41511" spans="16:16" x14ac:dyDescent="0.3">
      <c r="P41511" s="1"/>
    </row>
    <row r="41512" spans="16:16" x14ac:dyDescent="0.3">
      <c r="P41512" s="1"/>
    </row>
    <row r="41513" spans="16:16" x14ac:dyDescent="0.3">
      <c r="P41513" s="1"/>
    </row>
    <row r="41514" spans="16:16" x14ac:dyDescent="0.3">
      <c r="P41514" s="1"/>
    </row>
    <row r="41515" spans="16:16" x14ac:dyDescent="0.3">
      <c r="P41515" s="1"/>
    </row>
    <row r="41516" spans="16:16" x14ac:dyDescent="0.3">
      <c r="P41516" s="1"/>
    </row>
    <row r="41517" spans="16:16" x14ac:dyDescent="0.3">
      <c r="P41517" s="1"/>
    </row>
    <row r="41518" spans="16:16" x14ac:dyDescent="0.3">
      <c r="P41518" s="1"/>
    </row>
    <row r="41519" spans="16:16" x14ac:dyDescent="0.3">
      <c r="P41519" s="1"/>
    </row>
    <row r="41520" spans="16:16" x14ac:dyDescent="0.3">
      <c r="P41520" s="1"/>
    </row>
    <row r="41521" spans="16:16" x14ac:dyDescent="0.3">
      <c r="P41521" s="1"/>
    </row>
    <row r="41522" spans="16:16" x14ac:dyDescent="0.3">
      <c r="P41522" s="1"/>
    </row>
    <row r="41523" spans="16:16" x14ac:dyDescent="0.3">
      <c r="P41523" s="1"/>
    </row>
    <row r="41524" spans="16:16" x14ac:dyDescent="0.3">
      <c r="P41524" s="1"/>
    </row>
    <row r="41525" spans="16:16" x14ac:dyDescent="0.3">
      <c r="P41525" s="1"/>
    </row>
    <row r="41526" spans="16:16" x14ac:dyDescent="0.3">
      <c r="P41526" s="1"/>
    </row>
    <row r="41527" spans="16:16" x14ac:dyDescent="0.3">
      <c r="P41527" s="1"/>
    </row>
    <row r="41528" spans="16:16" x14ac:dyDescent="0.3">
      <c r="P41528" s="1"/>
    </row>
    <row r="41529" spans="16:16" x14ac:dyDescent="0.3">
      <c r="P41529" s="1"/>
    </row>
    <row r="41530" spans="16:16" x14ac:dyDescent="0.3">
      <c r="P41530" s="1"/>
    </row>
    <row r="41531" spans="16:16" x14ac:dyDescent="0.3">
      <c r="P41531" s="1"/>
    </row>
    <row r="41532" spans="16:16" x14ac:dyDescent="0.3">
      <c r="P41532" s="1"/>
    </row>
    <row r="41533" spans="16:16" x14ac:dyDescent="0.3">
      <c r="P41533" s="1"/>
    </row>
    <row r="41534" spans="16:16" x14ac:dyDescent="0.3">
      <c r="P41534" s="1"/>
    </row>
    <row r="41535" spans="16:16" x14ac:dyDescent="0.3">
      <c r="P41535" s="1"/>
    </row>
    <row r="41536" spans="16:16" x14ac:dyDescent="0.3">
      <c r="P41536" s="1"/>
    </row>
    <row r="41537" spans="16:16" x14ac:dyDescent="0.3">
      <c r="P41537" s="1"/>
    </row>
    <row r="41538" spans="16:16" x14ac:dyDescent="0.3">
      <c r="P41538" s="1"/>
    </row>
    <row r="41539" spans="16:16" x14ac:dyDescent="0.3">
      <c r="P41539" s="1"/>
    </row>
    <row r="41540" spans="16:16" x14ac:dyDescent="0.3">
      <c r="P41540" s="1"/>
    </row>
    <row r="41541" spans="16:16" x14ac:dyDescent="0.3">
      <c r="P41541" s="1"/>
    </row>
    <row r="41542" spans="16:16" x14ac:dyDescent="0.3">
      <c r="P41542" s="1"/>
    </row>
    <row r="41543" spans="16:16" x14ac:dyDescent="0.3">
      <c r="P41543" s="1"/>
    </row>
    <row r="41544" spans="16:16" x14ac:dyDescent="0.3">
      <c r="P41544" s="1"/>
    </row>
    <row r="41545" spans="16:16" x14ac:dyDescent="0.3">
      <c r="P41545" s="1"/>
    </row>
    <row r="41546" spans="16:16" x14ac:dyDescent="0.3">
      <c r="P41546" s="1"/>
    </row>
    <row r="41547" spans="16:16" x14ac:dyDescent="0.3">
      <c r="P41547" s="1"/>
    </row>
    <row r="41548" spans="16:16" x14ac:dyDescent="0.3">
      <c r="P41548" s="1"/>
    </row>
    <row r="41549" spans="16:16" x14ac:dyDescent="0.3">
      <c r="P41549" s="1"/>
    </row>
    <row r="41550" spans="16:16" x14ac:dyDescent="0.3">
      <c r="P41550" s="1"/>
    </row>
    <row r="41551" spans="16:16" x14ac:dyDescent="0.3">
      <c r="P41551" s="1"/>
    </row>
    <row r="41552" spans="16:16" x14ac:dyDescent="0.3">
      <c r="P41552" s="1"/>
    </row>
    <row r="41553" spans="16:16" x14ac:dyDescent="0.3">
      <c r="P41553" s="1"/>
    </row>
    <row r="41554" spans="16:16" x14ac:dyDescent="0.3">
      <c r="P41554" s="1"/>
    </row>
    <row r="41555" spans="16:16" x14ac:dyDescent="0.3">
      <c r="P41555" s="1"/>
    </row>
    <row r="41556" spans="16:16" x14ac:dyDescent="0.3">
      <c r="P41556" s="1"/>
    </row>
    <row r="41557" spans="16:16" x14ac:dyDescent="0.3">
      <c r="P41557" s="1"/>
    </row>
    <row r="41558" spans="16:16" x14ac:dyDescent="0.3">
      <c r="P41558" s="1"/>
    </row>
    <row r="41559" spans="16:16" x14ac:dyDescent="0.3">
      <c r="P41559" s="1"/>
    </row>
    <row r="41560" spans="16:16" x14ac:dyDescent="0.3">
      <c r="P41560" s="1"/>
    </row>
    <row r="41561" spans="16:16" x14ac:dyDescent="0.3">
      <c r="P41561" s="1"/>
    </row>
    <row r="41562" spans="16:16" x14ac:dyDescent="0.3">
      <c r="P41562" s="1"/>
    </row>
    <row r="41563" spans="16:16" x14ac:dyDescent="0.3">
      <c r="P41563" s="1"/>
    </row>
    <row r="41564" spans="16:16" x14ac:dyDescent="0.3">
      <c r="P41564" s="1"/>
    </row>
    <row r="41565" spans="16:16" x14ac:dyDescent="0.3">
      <c r="P41565" s="1"/>
    </row>
    <row r="41566" spans="16:16" x14ac:dyDescent="0.3">
      <c r="P41566" s="1"/>
    </row>
    <row r="41567" spans="16:16" x14ac:dyDescent="0.3">
      <c r="P41567" s="1"/>
    </row>
    <row r="41568" spans="16:16" x14ac:dyDescent="0.3">
      <c r="P41568" s="1"/>
    </row>
    <row r="41569" spans="16:16" x14ac:dyDescent="0.3">
      <c r="P41569" s="1"/>
    </row>
    <row r="41570" spans="16:16" x14ac:dyDescent="0.3">
      <c r="P41570" s="1"/>
    </row>
    <row r="41571" spans="16:16" x14ac:dyDescent="0.3">
      <c r="P41571" s="1"/>
    </row>
    <row r="41572" spans="16:16" x14ac:dyDescent="0.3">
      <c r="P41572" s="1"/>
    </row>
    <row r="41573" spans="16:16" x14ac:dyDescent="0.3">
      <c r="P41573" s="1"/>
    </row>
    <row r="41574" spans="16:16" x14ac:dyDescent="0.3">
      <c r="P41574" s="1"/>
    </row>
    <row r="41575" spans="16:16" x14ac:dyDescent="0.3">
      <c r="P41575" s="1"/>
    </row>
    <row r="41576" spans="16:16" x14ac:dyDescent="0.3">
      <c r="P41576" s="1"/>
    </row>
    <row r="41577" spans="16:16" x14ac:dyDescent="0.3">
      <c r="P41577" s="1"/>
    </row>
    <row r="41578" spans="16:16" x14ac:dyDescent="0.3">
      <c r="P41578" s="1"/>
    </row>
    <row r="41579" spans="16:16" x14ac:dyDescent="0.3">
      <c r="P41579" s="1"/>
    </row>
    <row r="41580" spans="16:16" x14ac:dyDescent="0.3">
      <c r="P41580" s="1"/>
    </row>
    <row r="41581" spans="16:16" x14ac:dyDescent="0.3">
      <c r="P41581" s="1"/>
    </row>
    <row r="41582" spans="16:16" x14ac:dyDescent="0.3">
      <c r="P41582" s="1"/>
    </row>
    <row r="41583" spans="16:16" x14ac:dyDescent="0.3">
      <c r="P41583" s="1"/>
    </row>
    <row r="41584" spans="16:16" x14ac:dyDescent="0.3">
      <c r="P41584" s="1"/>
    </row>
    <row r="41585" spans="16:16" x14ac:dyDescent="0.3">
      <c r="P41585" s="1"/>
    </row>
    <row r="41586" spans="16:16" x14ac:dyDescent="0.3">
      <c r="P41586" s="1"/>
    </row>
    <row r="41587" spans="16:16" x14ac:dyDescent="0.3">
      <c r="P41587" s="1"/>
    </row>
    <row r="41588" spans="16:16" x14ac:dyDescent="0.3">
      <c r="P41588" s="1"/>
    </row>
    <row r="41589" spans="16:16" x14ac:dyDescent="0.3">
      <c r="P41589" s="1"/>
    </row>
    <row r="41590" spans="16:16" x14ac:dyDescent="0.3">
      <c r="P41590" s="1"/>
    </row>
    <row r="41591" spans="16:16" x14ac:dyDescent="0.3">
      <c r="P41591" s="1"/>
    </row>
    <row r="41592" spans="16:16" x14ac:dyDescent="0.3">
      <c r="P41592" s="1"/>
    </row>
    <row r="41593" spans="16:16" x14ac:dyDescent="0.3">
      <c r="P41593" s="1"/>
    </row>
    <row r="41594" spans="16:16" x14ac:dyDescent="0.3">
      <c r="P41594" s="1"/>
    </row>
    <row r="41595" spans="16:16" x14ac:dyDescent="0.3">
      <c r="P41595" s="1"/>
    </row>
    <row r="41596" spans="16:16" x14ac:dyDescent="0.3">
      <c r="P41596" s="1"/>
    </row>
    <row r="41597" spans="16:16" x14ac:dyDescent="0.3">
      <c r="P41597" s="1"/>
    </row>
    <row r="41598" spans="16:16" x14ac:dyDescent="0.3">
      <c r="P41598" s="1"/>
    </row>
    <row r="41599" spans="16:16" x14ac:dyDescent="0.3">
      <c r="P41599" s="1"/>
    </row>
    <row r="41600" spans="16:16" x14ac:dyDescent="0.3">
      <c r="P41600" s="1"/>
    </row>
    <row r="41601" spans="16:16" x14ac:dyDescent="0.3">
      <c r="P41601" s="1"/>
    </row>
    <row r="41602" spans="16:16" x14ac:dyDescent="0.3">
      <c r="P41602" s="1"/>
    </row>
    <row r="41603" spans="16:16" x14ac:dyDescent="0.3">
      <c r="P41603" s="1"/>
    </row>
    <row r="41604" spans="16:16" x14ac:dyDescent="0.3">
      <c r="P41604" s="1"/>
    </row>
    <row r="41605" spans="16:16" x14ac:dyDescent="0.3">
      <c r="P41605" s="1"/>
    </row>
    <row r="41606" spans="16:16" x14ac:dyDescent="0.3">
      <c r="P41606" s="1"/>
    </row>
    <row r="41607" spans="16:16" x14ac:dyDescent="0.3">
      <c r="P41607" s="1"/>
    </row>
    <row r="41608" spans="16:16" x14ac:dyDescent="0.3">
      <c r="P41608" s="1"/>
    </row>
    <row r="41609" spans="16:16" x14ac:dyDescent="0.3">
      <c r="P41609" s="1"/>
    </row>
    <row r="41610" spans="16:16" x14ac:dyDescent="0.3">
      <c r="P41610" s="1"/>
    </row>
    <row r="41611" spans="16:16" x14ac:dyDescent="0.3">
      <c r="P41611" s="1"/>
    </row>
    <row r="41612" spans="16:16" x14ac:dyDescent="0.3">
      <c r="P41612" s="1"/>
    </row>
    <row r="41613" spans="16:16" x14ac:dyDescent="0.3">
      <c r="P41613" s="1"/>
    </row>
    <row r="41614" spans="16:16" x14ac:dyDescent="0.3">
      <c r="P41614" s="1"/>
    </row>
    <row r="41615" spans="16:16" x14ac:dyDescent="0.3">
      <c r="P41615" s="1"/>
    </row>
    <row r="41616" spans="16:16" x14ac:dyDescent="0.3">
      <c r="P41616" s="1"/>
    </row>
    <row r="41617" spans="16:16" x14ac:dyDescent="0.3">
      <c r="P41617" s="1"/>
    </row>
    <row r="41618" spans="16:16" x14ac:dyDescent="0.3">
      <c r="P41618" s="1"/>
    </row>
    <row r="41619" spans="16:16" x14ac:dyDescent="0.3">
      <c r="P41619" s="1"/>
    </row>
    <row r="41620" spans="16:16" x14ac:dyDescent="0.3">
      <c r="P41620" s="1"/>
    </row>
    <row r="41621" spans="16:16" x14ac:dyDescent="0.3">
      <c r="P41621" s="1"/>
    </row>
    <row r="41622" spans="16:16" x14ac:dyDescent="0.3">
      <c r="P41622" s="1"/>
    </row>
    <row r="41623" spans="16:16" x14ac:dyDescent="0.3">
      <c r="P41623" s="1"/>
    </row>
    <row r="41624" spans="16:16" x14ac:dyDescent="0.3">
      <c r="P41624" s="1"/>
    </row>
    <row r="41625" spans="16:16" x14ac:dyDescent="0.3">
      <c r="P41625" s="1"/>
    </row>
    <row r="41626" spans="16:16" x14ac:dyDescent="0.3">
      <c r="P41626" s="1"/>
    </row>
    <row r="41627" spans="16:16" x14ac:dyDescent="0.3">
      <c r="P41627" s="1"/>
    </row>
    <row r="41628" spans="16:16" x14ac:dyDescent="0.3">
      <c r="P41628" s="1"/>
    </row>
    <row r="41629" spans="16:16" x14ac:dyDescent="0.3">
      <c r="P41629" s="1"/>
    </row>
    <row r="41630" spans="16:16" x14ac:dyDescent="0.3">
      <c r="P41630" s="1"/>
    </row>
    <row r="41631" spans="16:16" x14ac:dyDescent="0.3">
      <c r="P41631" s="1"/>
    </row>
    <row r="41632" spans="16:16" x14ac:dyDescent="0.3">
      <c r="P41632" s="1"/>
    </row>
    <row r="41633" spans="16:16" x14ac:dyDescent="0.3">
      <c r="P41633" s="1"/>
    </row>
    <row r="41634" spans="16:16" x14ac:dyDescent="0.3">
      <c r="P41634" s="1"/>
    </row>
    <row r="41635" spans="16:16" x14ac:dyDescent="0.3">
      <c r="P41635" s="1"/>
    </row>
    <row r="41636" spans="16:16" x14ac:dyDescent="0.3">
      <c r="P41636" s="1"/>
    </row>
    <row r="41637" spans="16:16" x14ac:dyDescent="0.3">
      <c r="P41637" s="1"/>
    </row>
    <row r="41638" spans="16:16" x14ac:dyDescent="0.3">
      <c r="P41638" s="1"/>
    </row>
    <row r="41639" spans="16:16" x14ac:dyDescent="0.3">
      <c r="P41639" s="1"/>
    </row>
    <row r="41640" spans="16:16" x14ac:dyDescent="0.3">
      <c r="P41640" s="1"/>
    </row>
    <row r="41641" spans="16:16" x14ac:dyDescent="0.3">
      <c r="P41641" s="1"/>
    </row>
    <row r="41642" spans="16:16" x14ac:dyDescent="0.3">
      <c r="P41642" s="1"/>
    </row>
    <row r="41643" spans="16:16" x14ac:dyDescent="0.3">
      <c r="P41643" s="1"/>
    </row>
    <row r="41644" spans="16:16" x14ac:dyDescent="0.3">
      <c r="P41644" s="1"/>
    </row>
    <row r="41645" spans="16:16" x14ac:dyDescent="0.3">
      <c r="P41645" s="1"/>
    </row>
    <row r="41646" spans="16:16" x14ac:dyDescent="0.3">
      <c r="P41646" s="1"/>
    </row>
    <row r="41647" spans="16:16" x14ac:dyDescent="0.3">
      <c r="P41647" s="1"/>
    </row>
    <row r="41648" spans="16:16" x14ac:dyDescent="0.3">
      <c r="P41648" s="1"/>
    </row>
    <row r="41649" spans="16:16" x14ac:dyDescent="0.3">
      <c r="P41649" s="1"/>
    </row>
    <row r="41650" spans="16:16" x14ac:dyDescent="0.3">
      <c r="P41650" s="1"/>
    </row>
    <row r="41651" spans="16:16" x14ac:dyDescent="0.3">
      <c r="P41651" s="1"/>
    </row>
    <row r="41652" spans="16:16" x14ac:dyDescent="0.3">
      <c r="P41652" s="1"/>
    </row>
    <row r="41653" spans="16:16" x14ac:dyDescent="0.3">
      <c r="P41653" s="1"/>
    </row>
    <row r="41654" spans="16:16" x14ac:dyDescent="0.3">
      <c r="P41654" s="1"/>
    </row>
    <row r="41655" spans="16:16" x14ac:dyDescent="0.3">
      <c r="P41655" s="1"/>
    </row>
    <row r="41656" spans="16:16" x14ac:dyDescent="0.3">
      <c r="P41656" s="1"/>
    </row>
    <row r="41657" spans="16:16" x14ac:dyDescent="0.3">
      <c r="P41657" s="1"/>
    </row>
    <row r="41658" spans="16:16" x14ac:dyDescent="0.3">
      <c r="P41658" s="1"/>
    </row>
    <row r="41659" spans="16:16" x14ac:dyDescent="0.3">
      <c r="P41659" s="1"/>
    </row>
    <row r="41660" spans="16:16" x14ac:dyDescent="0.3">
      <c r="P41660" s="1"/>
    </row>
    <row r="41661" spans="16:16" x14ac:dyDescent="0.3">
      <c r="P41661" s="1"/>
    </row>
    <row r="41662" spans="16:16" x14ac:dyDescent="0.3">
      <c r="P41662" s="1"/>
    </row>
    <row r="41663" spans="16:16" x14ac:dyDescent="0.3">
      <c r="P41663" s="1"/>
    </row>
    <row r="41664" spans="16:16" x14ac:dyDescent="0.3">
      <c r="P41664" s="1"/>
    </row>
    <row r="41665" spans="16:16" x14ac:dyDescent="0.3">
      <c r="P41665" s="1"/>
    </row>
    <row r="41666" spans="16:16" x14ac:dyDescent="0.3">
      <c r="P41666" s="1"/>
    </row>
    <row r="41667" spans="16:16" x14ac:dyDescent="0.3">
      <c r="P41667" s="1"/>
    </row>
    <row r="41668" spans="16:16" x14ac:dyDescent="0.3">
      <c r="P41668" s="1"/>
    </row>
    <row r="41669" spans="16:16" x14ac:dyDescent="0.3">
      <c r="P41669" s="1"/>
    </row>
    <row r="41670" spans="16:16" x14ac:dyDescent="0.3">
      <c r="P41670" s="1"/>
    </row>
    <row r="41671" spans="16:16" x14ac:dyDescent="0.3">
      <c r="P41671" s="1"/>
    </row>
    <row r="41672" spans="16:16" x14ac:dyDescent="0.3">
      <c r="P41672" s="1"/>
    </row>
    <row r="41673" spans="16:16" x14ac:dyDescent="0.3">
      <c r="P41673" s="1"/>
    </row>
    <row r="41674" spans="16:16" x14ac:dyDescent="0.3">
      <c r="P41674" s="1"/>
    </row>
    <row r="41675" spans="16:16" x14ac:dyDescent="0.3">
      <c r="P41675" s="1"/>
    </row>
    <row r="41676" spans="16:16" x14ac:dyDescent="0.3">
      <c r="P41676" s="1"/>
    </row>
    <row r="41677" spans="16:16" x14ac:dyDescent="0.3">
      <c r="P41677" s="1"/>
    </row>
    <row r="41678" spans="16:16" x14ac:dyDescent="0.3">
      <c r="P41678" s="1"/>
    </row>
    <row r="41679" spans="16:16" x14ac:dyDescent="0.3">
      <c r="P41679" s="1"/>
    </row>
    <row r="41680" spans="16:16" x14ac:dyDescent="0.3">
      <c r="P41680" s="1"/>
    </row>
    <row r="41681" spans="16:16" x14ac:dyDescent="0.3">
      <c r="P41681" s="1"/>
    </row>
    <row r="41682" spans="16:16" x14ac:dyDescent="0.3">
      <c r="P41682" s="1"/>
    </row>
    <row r="41683" spans="16:16" x14ac:dyDescent="0.3">
      <c r="P41683" s="1"/>
    </row>
    <row r="41684" spans="16:16" x14ac:dyDescent="0.3">
      <c r="P41684" s="1"/>
    </row>
    <row r="41685" spans="16:16" x14ac:dyDescent="0.3">
      <c r="P41685" s="1"/>
    </row>
    <row r="41686" spans="16:16" x14ac:dyDescent="0.3">
      <c r="P41686" s="1"/>
    </row>
    <row r="41687" spans="16:16" x14ac:dyDescent="0.3">
      <c r="P41687" s="1"/>
    </row>
    <row r="41688" spans="16:16" x14ac:dyDescent="0.3">
      <c r="P41688" s="1"/>
    </row>
    <row r="41689" spans="16:16" x14ac:dyDescent="0.3">
      <c r="P41689" s="1"/>
    </row>
    <row r="41690" spans="16:16" x14ac:dyDescent="0.3">
      <c r="P41690" s="1"/>
    </row>
    <row r="41691" spans="16:16" x14ac:dyDescent="0.3">
      <c r="P41691" s="1"/>
    </row>
    <row r="41692" spans="16:16" x14ac:dyDescent="0.3">
      <c r="P41692" s="1"/>
    </row>
    <row r="41693" spans="16:16" x14ac:dyDescent="0.3">
      <c r="P41693" s="1"/>
    </row>
    <row r="41694" spans="16:16" x14ac:dyDescent="0.3">
      <c r="P41694" s="1"/>
    </row>
    <row r="41695" spans="16:16" x14ac:dyDescent="0.3">
      <c r="P41695" s="1"/>
    </row>
    <row r="41696" spans="16:16" x14ac:dyDescent="0.3">
      <c r="P41696" s="1"/>
    </row>
    <row r="41697" spans="16:16" x14ac:dyDescent="0.3">
      <c r="P41697" s="1"/>
    </row>
    <row r="41698" spans="16:16" x14ac:dyDescent="0.3">
      <c r="P41698" s="1"/>
    </row>
    <row r="41699" spans="16:16" x14ac:dyDescent="0.3">
      <c r="P41699" s="1"/>
    </row>
    <row r="41700" spans="16:16" x14ac:dyDescent="0.3">
      <c r="P41700" s="1"/>
    </row>
    <row r="41701" spans="16:16" x14ac:dyDescent="0.3">
      <c r="P41701" s="1"/>
    </row>
    <row r="41702" spans="16:16" x14ac:dyDescent="0.3">
      <c r="P41702" s="1"/>
    </row>
    <row r="41703" spans="16:16" x14ac:dyDescent="0.3">
      <c r="P41703" s="1"/>
    </row>
    <row r="41704" spans="16:16" x14ac:dyDescent="0.3">
      <c r="P41704" s="1"/>
    </row>
    <row r="41705" spans="16:16" x14ac:dyDescent="0.3">
      <c r="P41705" s="1"/>
    </row>
    <row r="41706" spans="16:16" x14ac:dyDescent="0.3">
      <c r="P41706" s="1"/>
    </row>
    <row r="41707" spans="16:16" x14ac:dyDescent="0.3">
      <c r="P41707" s="1"/>
    </row>
    <row r="41708" spans="16:16" x14ac:dyDescent="0.3">
      <c r="P41708" s="1"/>
    </row>
    <row r="41709" spans="16:16" x14ac:dyDescent="0.3">
      <c r="P41709" s="1"/>
    </row>
    <row r="41710" spans="16:16" x14ac:dyDescent="0.3">
      <c r="P41710" s="1"/>
    </row>
    <row r="41711" spans="16:16" x14ac:dyDescent="0.3">
      <c r="P41711" s="1"/>
    </row>
    <row r="41712" spans="16:16" x14ac:dyDescent="0.3">
      <c r="P41712" s="1"/>
    </row>
    <row r="41713" spans="16:16" x14ac:dyDescent="0.3">
      <c r="P41713" s="1"/>
    </row>
    <row r="41714" spans="16:16" x14ac:dyDescent="0.3">
      <c r="P41714" s="1"/>
    </row>
    <row r="41715" spans="16:16" x14ac:dyDescent="0.3">
      <c r="P41715" s="1"/>
    </row>
    <row r="41716" spans="16:16" x14ac:dyDescent="0.3">
      <c r="P41716" s="1"/>
    </row>
    <row r="41717" spans="16:16" x14ac:dyDescent="0.3">
      <c r="P41717" s="1"/>
    </row>
    <row r="41718" spans="16:16" x14ac:dyDescent="0.3">
      <c r="P41718" s="1"/>
    </row>
    <row r="41719" spans="16:16" x14ac:dyDescent="0.3">
      <c r="P41719" s="1"/>
    </row>
    <row r="41720" spans="16:16" x14ac:dyDescent="0.3">
      <c r="P41720" s="1"/>
    </row>
    <row r="41721" spans="16:16" x14ac:dyDescent="0.3">
      <c r="P41721" s="1"/>
    </row>
    <row r="41722" spans="16:16" x14ac:dyDescent="0.3">
      <c r="P41722" s="1"/>
    </row>
    <row r="41723" spans="16:16" x14ac:dyDescent="0.3">
      <c r="P41723" s="1"/>
    </row>
    <row r="41724" spans="16:16" x14ac:dyDescent="0.3">
      <c r="P41724" s="1"/>
    </row>
    <row r="41725" spans="16:16" x14ac:dyDescent="0.3">
      <c r="P41725" s="1"/>
    </row>
    <row r="41726" spans="16:16" x14ac:dyDescent="0.3">
      <c r="P41726" s="1"/>
    </row>
    <row r="41727" spans="16:16" x14ac:dyDescent="0.3">
      <c r="P41727" s="1"/>
    </row>
    <row r="41728" spans="16:16" x14ac:dyDescent="0.3">
      <c r="P41728" s="1"/>
    </row>
    <row r="41729" spans="16:16" x14ac:dyDescent="0.3">
      <c r="P41729" s="1"/>
    </row>
    <row r="41730" spans="16:16" x14ac:dyDescent="0.3">
      <c r="P41730" s="1"/>
    </row>
    <row r="41731" spans="16:16" x14ac:dyDescent="0.3">
      <c r="P41731" s="1"/>
    </row>
    <row r="41732" spans="16:16" x14ac:dyDescent="0.3">
      <c r="P41732" s="1"/>
    </row>
    <row r="41733" spans="16:16" x14ac:dyDescent="0.3">
      <c r="P41733" s="1"/>
    </row>
    <row r="41734" spans="16:16" x14ac:dyDescent="0.3">
      <c r="P41734" s="1"/>
    </row>
    <row r="41735" spans="16:16" x14ac:dyDescent="0.3">
      <c r="P41735" s="1"/>
    </row>
    <row r="41736" spans="16:16" x14ac:dyDescent="0.3">
      <c r="P41736" s="1"/>
    </row>
    <row r="41737" spans="16:16" x14ac:dyDescent="0.3">
      <c r="P41737" s="1"/>
    </row>
    <row r="41738" spans="16:16" x14ac:dyDescent="0.3">
      <c r="P41738" s="1"/>
    </row>
    <row r="41739" spans="16:16" x14ac:dyDescent="0.3">
      <c r="P41739" s="1"/>
    </row>
    <row r="41740" spans="16:16" x14ac:dyDescent="0.3">
      <c r="P41740" s="1"/>
    </row>
    <row r="41741" spans="16:16" x14ac:dyDescent="0.3">
      <c r="P41741" s="1"/>
    </row>
    <row r="41742" spans="16:16" x14ac:dyDescent="0.3">
      <c r="P41742" s="1"/>
    </row>
    <row r="41743" spans="16:16" x14ac:dyDescent="0.3">
      <c r="P41743" s="1"/>
    </row>
    <row r="41744" spans="16:16" x14ac:dyDescent="0.3">
      <c r="P41744" s="1"/>
    </row>
    <row r="41745" spans="16:16" x14ac:dyDescent="0.3">
      <c r="P41745" s="1"/>
    </row>
    <row r="41746" spans="16:16" x14ac:dyDescent="0.3">
      <c r="P41746" s="1"/>
    </row>
    <row r="41747" spans="16:16" x14ac:dyDescent="0.3">
      <c r="P41747" s="1"/>
    </row>
    <row r="41748" spans="16:16" x14ac:dyDescent="0.3">
      <c r="P41748" s="1"/>
    </row>
    <row r="41749" spans="16:16" x14ac:dyDescent="0.3">
      <c r="P41749" s="1"/>
    </row>
    <row r="41750" spans="16:16" x14ac:dyDescent="0.3">
      <c r="P41750" s="1"/>
    </row>
    <row r="41751" spans="16:16" x14ac:dyDescent="0.3">
      <c r="P41751" s="1"/>
    </row>
    <row r="41752" spans="16:16" x14ac:dyDescent="0.3">
      <c r="P41752" s="1"/>
    </row>
    <row r="41753" spans="16:16" x14ac:dyDescent="0.3">
      <c r="P41753" s="1"/>
    </row>
    <row r="41754" spans="16:16" x14ac:dyDescent="0.3">
      <c r="P41754" s="1"/>
    </row>
    <row r="41755" spans="16:16" x14ac:dyDescent="0.3">
      <c r="P41755" s="1"/>
    </row>
    <row r="41756" spans="16:16" x14ac:dyDescent="0.3">
      <c r="P41756" s="1"/>
    </row>
    <row r="41757" spans="16:16" x14ac:dyDescent="0.3">
      <c r="P41757" s="1"/>
    </row>
    <row r="41758" spans="16:16" x14ac:dyDescent="0.3">
      <c r="P41758" s="1"/>
    </row>
    <row r="41759" spans="16:16" x14ac:dyDescent="0.3">
      <c r="P41759" s="1"/>
    </row>
    <row r="41760" spans="16:16" x14ac:dyDescent="0.3">
      <c r="P41760" s="1"/>
    </row>
    <row r="41761" spans="16:16" x14ac:dyDescent="0.3">
      <c r="P41761" s="1"/>
    </row>
    <row r="41762" spans="16:16" x14ac:dyDescent="0.3">
      <c r="P41762" s="1"/>
    </row>
    <row r="41763" spans="16:16" x14ac:dyDescent="0.3">
      <c r="P41763" s="1"/>
    </row>
    <row r="41764" spans="16:16" x14ac:dyDescent="0.3">
      <c r="P41764" s="1"/>
    </row>
    <row r="41765" spans="16:16" x14ac:dyDescent="0.3">
      <c r="P41765" s="1"/>
    </row>
    <row r="41766" spans="16:16" x14ac:dyDescent="0.3">
      <c r="P41766" s="1"/>
    </row>
    <row r="41767" spans="16:16" x14ac:dyDescent="0.3">
      <c r="P41767" s="1"/>
    </row>
    <row r="41768" spans="16:16" x14ac:dyDescent="0.3">
      <c r="P41768" s="1"/>
    </row>
    <row r="41769" spans="16:16" x14ac:dyDescent="0.3">
      <c r="P41769" s="1"/>
    </row>
    <row r="41770" spans="16:16" x14ac:dyDescent="0.3">
      <c r="P41770" s="1"/>
    </row>
    <row r="41771" spans="16:16" x14ac:dyDescent="0.3">
      <c r="P41771" s="1"/>
    </row>
    <row r="41772" spans="16:16" x14ac:dyDescent="0.3">
      <c r="P41772" s="1"/>
    </row>
    <row r="41773" spans="16:16" x14ac:dyDescent="0.3">
      <c r="P41773" s="1"/>
    </row>
    <row r="41774" spans="16:16" x14ac:dyDescent="0.3">
      <c r="P41774" s="1"/>
    </row>
    <row r="41775" spans="16:16" x14ac:dyDescent="0.3">
      <c r="P41775" s="1"/>
    </row>
    <row r="41776" spans="16:16" x14ac:dyDescent="0.3">
      <c r="P41776" s="1"/>
    </row>
    <row r="41777" spans="16:16" x14ac:dyDescent="0.3">
      <c r="P41777" s="1"/>
    </row>
    <row r="41778" spans="16:16" x14ac:dyDescent="0.3">
      <c r="P41778" s="1"/>
    </row>
    <row r="41779" spans="16:16" x14ac:dyDescent="0.3">
      <c r="P41779" s="1"/>
    </row>
    <row r="41780" spans="16:16" x14ac:dyDescent="0.3">
      <c r="P41780" s="1"/>
    </row>
    <row r="41781" spans="16:16" x14ac:dyDescent="0.3">
      <c r="P41781" s="1"/>
    </row>
    <row r="41782" spans="16:16" x14ac:dyDescent="0.3">
      <c r="P41782" s="1"/>
    </row>
    <row r="41783" spans="16:16" x14ac:dyDescent="0.3">
      <c r="P41783" s="1"/>
    </row>
    <row r="41784" spans="16:16" x14ac:dyDescent="0.3">
      <c r="P41784" s="1"/>
    </row>
    <row r="41785" spans="16:16" x14ac:dyDescent="0.3">
      <c r="P41785" s="1"/>
    </row>
    <row r="41786" spans="16:16" x14ac:dyDescent="0.3">
      <c r="P41786" s="1"/>
    </row>
    <row r="41787" spans="16:16" x14ac:dyDescent="0.3">
      <c r="P41787" s="1"/>
    </row>
    <row r="41788" spans="16:16" x14ac:dyDescent="0.3">
      <c r="P41788" s="1"/>
    </row>
    <row r="41789" spans="16:16" x14ac:dyDescent="0.3">
      <c r="P41789" s="1"/>
    </row>
    <row r="41790" spans="16:16" x14ac:dyDescent="0.3">
      <c r="P41790" s="1"/>
    </row>
    <row r="41791" spans="16:16" x14ac:dyDescent="0.3">
      <c r="P41791" s="1"/>
    </row>
    <row r="41792" spans="16:16" x14ac:dyDescent="0.3">
      <c r="P41792" s="1"/>
    </row>
    <row r="41793" spans="16:16" x14ac:dyDescent="0.3">
      <c r="P41793" s="1"/>
    </row>
    <row r="41794" spans="16:16" x14ac:dyDescent="0.3">
      <c r="P41794" s="1"/>
    </row>
    <row r="41795" spans="16:16" x14ac:dyDescent="0.3">
      <c r="P41795" s="1"/>
    </row>
    <row r="41796" spans="16:16" x14ac:dyDescent="0.3">
      <c r="P41796" s="1"/>
    </row>
    <row r="41797" spans="16:16" x14ac:dyDescent="0.3">
      <c r="P41797" s="1"/>
    </row>
    <row r="41798" spans="16:16" x14ac:dyDescent="0.3">
      <c r="P41798" s="1"/>
    </row>
    <row r="41799" spans="16:16" x14ac:dyDescent="0.3">
      <c r="P41799" s="1"/>
    </row>
    <row r="41800" spans="16:16" x14ac:dyDescent="0.3">
      <c r="P41800" s="1"/>
    </row>
    <row r="41801" spans="16:16" x14ac:dyDescent="0.3">
      <c r="P41801" s="1"/>
    </row>
    <row r="41802" spans="16:16" x14ac:dyDescent="0.3">
      <c r="P41802" s="1"/>
    </row>
    <row r="41803" spans="16:16" x14ac:dyDescent="0.3">
      <c r="P41803" s="1"/>
    </row>
    <row r="41804" spans="16:16" x14ac:dyDescent="0.3">
      <c r="P41804" s="1"/>
    </row>
    <row r="41805" spans="16:16" x14ac:dyDescent="0.3">
      <c r="P41805" s="1"/>
    </row>
    <row r="41806" spans="16:16" x14ac:dyDescent="0.3">
      <c r="P41806" s="1"/>
    </row>
    <row r="41807" spans="16:16" x14ac:dyDescent="0.3">
      <c r="P41807" s="1"/>
    </row>
    <row r="41808" spans="16:16" x14ac:dyDescent="0.3">
      <c r="P41808" s="1"/>
    </row>
    <row r="41809" spans="16:16" x14ac:dyDescent="0.3">
      <c r="P41809" s="1"/>
    </row>
    <row r="41810" spans="16:16" x14ac:dyDescent="0.3">
      <c r="P41810" s="1"/>
    </row>
    <row r="41811" spans="16:16" x14ac:dyDescent="0.3">
      <c r="P41811" s="1"/>
    </row>
    <row r="41812" spans="16:16" x14ac:dyDescent="0.3">
      <c r="P41812" s="1"/>
    </row>
    <row r="41813" spans="16:16" x14ac:dyDescent="0.3">
      <c r="P41813" s="1"/>
    </row>
    <row r="41814" spans="16:16" x14ac:dyDescent="0.3">
      <c r="P41814" s="1"/>
    </row>
    <row r="41815" spans="16:16" x14ac:dyDescent="0.3">
      <c r="P41815" s="1"/>
    </row>
    <row r="41816" spans="16:16" x14ac:dyDescent="0.3">
      <c r="P41816" s="1"/>
    </row>
    <row r="41817" spans="16:16" x14ac:dyDescent="0.3">
      <c r="P41817" s="1"/>
    </row>
    <row r="41818" spans="16:16" x14ac:dyDescent="0.3">
      <c r="P41818" s="1"/>
    </row>
    <row r="41819" spans="16:16" x14ac:dyDescent="0.3">
      <c r="P41819" s="1"/>
    </row>
    <row r="41820" spans="16:16" x14ac:dyDescent="0.3">
      <c r="P41820" s="1"/>
    </row>
    <row r="41821" spans="16:16" x14ac:dyDescent="0.3">
      <c r="P41821" s="1"/>
    </row>
    <row r="41822" spans="16:16" x14ac:dyDescent="0.3">
      <c r="P41822" s="1"/>
    </row>
    <row r="41823" spans="16:16" x14ac:dyDescent="0.3">
      <c r="P41823" s="1"/>
    </row>
    <row r="41824" spans="16:16" x14ac:dyDescent="0.3">
      <c r="P41824" s="1"/>
    </row>
    <row r="41825" spans="16:16" x14ac:dyDescent="0.3">
      <c r="P41825" s="1"/>
    </row>
    <row r="41826" spans="16:16" x14ac:dyDescent="0.3">
      <c r="P41826" s="1"/>
    </row>
    <row r="41827" spans="16:16" x14ac:dyDescent="0.3">
      <c r="P41827" s="1"/>
    </row>
    <row r="41828" spans="16:16" x14ac:dyDescent="0.3">
      <c r="P41828" s="1"/>
    </row>
    <row r="41829" spans="16:16" x14ac:dyDescent="0.3">
      <c r="P41829" s="1"/>
    </row>
    <row r="41830" spans="16:16" x14ac:dyDescent="0.3">
      <c r="P41830" s="1"/>
    </row>
    <row r="41831" spans="16:16" x14ac:dyDescent="0.3">
      <c r="P41831" s="1"/>
    </row>
    <row r="41832" spans="16:16" x14ac:dyDescent="0.3">
      <c r="P41832" s="1"/>
    </row>
    <row r="41833" spans="16:16" x14ac:dyDescent="0.3">
      <c r="P41833" s="1"/>
    </row>
    <row r="41834" spans="16:16" x14ac:dyDescent="0.3">
      <c r="P41834" s="1"/>
    </row>
    <row r="41835" spans="16:16" x14ac:dyDescent="0.3">
      <c r="P41835" s="1"/>
    </row>
    <row r="41836" spans="16:16" x14ac:dyDescent="0.3">
      <c r="P41836" s="1"/>
    </row>
    <row r="41837" spans="16:16" x14ac:dyDescent="0.3">
      <c r="P41837" s="1"/>
    </row>
    <row r="41838" spans="16:16" x14ac:dyDescent="0.3">
      <c r="P41838" s="1"/>
    </row>
    <row r="41839" spans="16:16" x14ac:dyDescent="0.3">
      <c r="P41839" s="1"/>
    </row>
    <row r="41840" spans="16:16" x14ac:dyDescent="0.3">
      <c r="P41840" s="1"/>
    </row>
    <row r="41841" spans="16:16" x14ac:dyDescent="0.3">
      <c r="P41841" s="1"/>
    </row>
    <row r="41842" spans="16:16" x14ac:dyDescent="0.3">
      <c r="P41842" s="1"/>
    </row>
    <row r="41843" spans="16:16" x14ac:dyDescent="0.3">
      <c r="P41843" s="1"/>
    </row>
    <row r="41844" spans="16:16" x14ac:dyDescent="0.3">
      <c r="P41844" s="1"/>
    </row>
    <row r="41845" spans="16:16" x14ac:dyDescent="0.3">
      <c r="P41845" s="1"/>
    </row>
    <row r="41846" spans="16:16" x14ac:dyDescent="0.3">
      <c r="P41846" s="1"/>
    </row>
    <row r="41847" spans="16:16" x14ac:dyDescent="0.3">
      <c r="P41847" s="1"/>
    </row>
    <row r="41848" spans="16:16" x14ac:dyDescent="0.3">
      <c r="P41848" s="1"/>
    </row>
    <row r="41849" spans="16:16" x14ac:dyDescent="0.3">
      <c r="P41849" s="1"/>
    </row>
    <row r="41850" spans="16:16" x14ac:dyDescent="0.3">
      <c r="P41850" s="1"/>
    </row>
    <row r="41851" spans="16:16" x14ac:dyDescent="0.3">
      <c r="P41851" s="1"/>
    </row>
    <row r="41852" spans="16:16" x14ac:dyDescent="0.3">
      <c r="P41852" s="1"/>
    </row>
    <row r="41853" spans="16:16" x14ac:dyDescent="0.3">
      <c r="P41853" s="1"/>
    </row>
    <row r="41854" spans="16:16" x14ac:dyDescent="0.3">
      <c r="P41854" s="1"/>
    </row>
    <row r="41855" spans="16:16" x14ac:dyDescent="0.3">
      <c r="P41855" s="1"/>
    </row>
    <row r="41856" spans="16:16" x14ac:dyDescent="0.3">
      <c r="P41856" s="1"/>
    </row>
    <row r="41857" spans="16:16" x14ac:dyDescent="0.3">
      <c r="P41857" s="1"/>
    </row>
    <row r="41858" spans="16:16" x14ac:dyDescent="0.3">
      <c r="P41858" s="1"/>
    </row>
    <row r="41859" spans="16:16" x14ac:dyDescent="0.3">
      <c r="P41859" s="1"/>
    </row>
    <row r="41860" spans="16:16" x14ac:dyDescent="0.3">
      <c r="P41860" s="1"/>
    </row>
    <row r="41861" spans="16:16" x14ac:dyDescent="0.3">
      <c r="P41861" s="1"/>
    </row>
    <row r="41862" spans="16:16" x14ac:dyDescent="0.3">
      <c r="P41862" s="1"/>
    </row>
    <row r="41863" spans="16:16" x14ac:dyDescent="0.3">
      <c r="P41863" s="1"/>
    </row>
    <row r="41864" spans="16:16" x14ac:dyDescent="0.3">
      <c r="P41864" s="1"/>
    </row>
    <row r="41865" spans="16:16" x14ac:dyDescent="0.3">
      <c r="P41865" s="1"/>
    </row>
    <row r="41866" spans="16:16" x14ac:dyDescent="0.3">
      <c r="P41866" s="1"/>
    </row>
    <row r="41867" spans="16:16" x14ac:dyDescent="0.3">
      <c r="P41867" s="1"/>
    </row>
    <row r="41868" spans="16:16" x14ac:dyDescent="0.3">
      <c r="P41868" s="1"/>
    </row>
    <row r="41869" spans="16:16" x14ac:dyDescent="0.3">
      <c r="P41869" s="1"/>
    </row>
    <row r="41870" spans="16:16" x14ac:dyDescent="0.3">
      <c r="P41870" s="1"/>
    </row>
    <row r="41871" spans="16:16" x14ac:dyDescent="0.3">
      <c r="P41871" s="1"/>
    </row>
    <row r="41872" spans="16:16" x14ac:dyDescent="0.3">
      <c r="P41872" s="1"/>
    </row>
    <row r="41873" spans="16:16" x14ac:dyDescent="0.3">
      <c r="P41873" s="1"/>
    </row>
    <row r="41874" spans="16:16" x14ac:dyDescent="0.3">
      <c r="P41874" s="1"/>
    </row>
    <row r="41875" spans="16:16" x14ac:dyDescent="0.3">
      <c r="P41875" s="1"/>
    </row>
    <row r="41876" spans="16:16" x14ac:dyDescent="0.3">
      <c r="P41876" s="1"/>
    </row>
    <row r="41877" spans="16:16" x14ac:dyDescent="0.3">
      <c r="P41877" s="1"/>
    </row>
    <row r="41878" spans="16:16" x14ac:dyDescent="0.3">
      <c r="P41878" s="1"/>
    </row>
    <row r="41879" spans="16:16" x14ac:dyDescent="0.3">
      <c r="P41879" s="1"/>
    </row>
    <row r="41880" spans="16:16" x14ac:dyDescent="0.3">
      <c r="P41880" s="1"/>
    </row>
    <row r="41881" spans="16:16" x14ac:dyDescent="0.3">
      <c r="P41881" s="1"/>
    </row>
    <row r="41882" spans="16:16" x14ac:dyDescent="0.3">
      <c r="P41882" s="1"/>
    </row>
    <row r="41883" spans="16:16" x14ac:dyDescent="0.3">
      <c r="P41883" s="1"/>
    </row>
    <row r="41884" spans="16:16" x14ac:dyDescent="0.3">
      <c r="P41884" s="1"/>
    </row>
    <row r="41885" spans="16:16" x14ac:dyDescent="0.3">
      <c r="P41885" s="1"/>
    </row>
    <row r="41886" spans="16:16" x14ac:dyDescent="0.3">
      <c r="P41886" s="1"/>
    </row>
    <row r="41887" spans="16:16" x14ac:dyDescent="0.3">
      <c r="P41887" s="1"/>
    </row>
    <row r="41888" spans="16:16" x14ac:dyDescent="0.3">
      <c r="P41888" s="1"/>
    </row>
    <row r="41889" spans="16:16" x14ac:dyDescent="0.3">
      <c r="P41889" s="1"/>
    </row>
    <row r="41890" spans="16:16" x14ac:dyDescent="0.3">
      <c r="P41890" s="1"/>
    </row>
    <row r="41891" spans="16:16" x14ac:dyDescent="0.3">
      <c r="P41891" s="1"/>
    </row>
    <row r="41892" spans="16:16" x14ac:dyDescent="0.3">
      <c r="P41892" s="1"/>
    </row>
    <row r="41893" spans="16:16" x14ac:dyDescent="0.3">
      <c r="P41893" s="1"/>
    </row>
    <row r="41894" spans="16:16" x14ac:dyDescent="0.3">
      <c r="P41894" s="1"/>
    </row>
    <row r="41895" spans="16:16" x14ac:dyDescent="0.3">
      <c r="P41895" s="1"/>
    </row>
    <row r="41896" spans="16:16" x14ac:dyDescent="0.3">
      <c r="P41896" s="1"/>
    </row>
    <row r="41897" spans="16:16" x14ac:dyDescent="0.3">
      <c r="P41897" s="1"/>
    </row>
    <row r="41898" spans="16:16" x14ac:dyDescent="0.3">
      <c r="P41898" s="1"/>
    </row>
    <row r="41899" spans="16:16" x14ac:dyDescent="0.3">
      <c r="P41899" s="1"/>
    </row>
    <row r="41900" spans="16:16" x14ac:dyDescent="0.3">
      <c r="P41900" s="1"/>
    </row>
    <row r="41901" spans="16:16" x14ac:dyDescent="0.3">
      <c r="P41901" s="1"/>
    </row>
    <row r="41902" spans="16:16" x14ac:dyDescent="0.3">
      <c r="P41902" s="1"/>
    </row>
    <row r="41903" spans="16:16" x14ac:dyDescent="0.3">
      <c r="P41903" s="1"/>
    </row>
    <row r="41904" spans="16:16" x14ac:dyDescent="0.3">
      <c r="P41904" s="1"/>
    </row>
    <row r="41905" spans="16:16" x14ac:dyDescent="0.3">
      <c r="P41905" s="1"/>
    </row>
    <row r="41906" spans="16:16" x14ac:dyDescent="0.3">
      <c r="P41906" s="1"/>
    </row>
    <row r="41907" spans="16:16" x14ac:dyDescent="0.3">
      <c r="P41907" s="1"/>
    </row>
    <row r="41908" spans="16:16" x14ac:dyDescent="0.3">
      <c r="P41908" s="1"/>
    </row>
    <row r="41909" spans="16:16" x14ac:dyDescent="0.3">
      <c r="P41909" s="1"/>
    </row>
    <row r="41910" spans="16:16" x14ac:dyDescent="0.3">
      <c r="P41910" s="1"/>
    </row>
    <row r="41911" spans="16:16" x14ac:dyDescent="0.3">
      <c r="P41911" s="1"/>
    </row>
    <row r="41912" spans="16:16" x14ac:dyDescent="0.3">
      <c r="P41912" s="1"/>
    </row>
    <row r="41913" spans="16:16" x14ac:dyDescent="0.3">
      <c r="P41913" s="1"/>
    </row>
    <row r="41914" spans="16:16" x14ac:dyDescent="0.3">
      <c r="P41914" s="1"/>
    </row>
    <row r="41915" spans="16:16" x14ac:dyDescent="0.3">
      <c r="P41915" s="1"/>
    </row>
    <row r="41916" spans="16:16" x14ac:dyDescent="0.3">
      <c r="P41916" s="1"/>
    </row>
    <row r="41917" spans="16:16" x14ac:dyDescent="0.3">
      <c r="P41917" s="1"/>
    </row>
    <row r="41918" spans="16:16" x14ac:dyDescent="0.3">
      <c r="P41918" s="1"/>
    </row>
    <row r="41919" spans="16:16" x14ac:dyDescent="0.3">
      <c r="P41919" s="1"/>
    </row>
    <row r="41920" spans="16:16" x14ac:dyDescent="0.3">
      <c r="P41920" s="1"/>
    </row>
    <row r="41921" spans="16:16" x14ac:dyDescent="0.3">
      <c r="P41921" s="1"/>
    </row>
    <row r="41922" spans="16:16" x14ac:dyDescent="0.3">
      <c r="P41922" s="1"/>
    </row>
    <row r="41923" spans="16:16" x14ac:dyDescent="0.3">
      <c r="P41923" s="1"/>
    </row>
    <row r="41924" spans="16:16" x14ac:dyDescent="0.3">
      <c r="P41924" s="1"/>
    </row>
    <row r="41925" spans="16:16" x14ac:dyDescent="0.3">
      <c r="P41925" s="1"/>
    </row>
    <row r="41926" spans="16:16" x14ac:dyDescent="0.3">
      <c r="P41926" s="1"/>
    </row>
    <row r="41927" spans="16:16" x14ac:dyDescent="0.3">
      <c r="P41927" s="1"/>
    </row>
    <row r="41928" spans="16:16" x14ac:dyDescent="0.3">
      <c r="P41928" s="1"/>
    </row>
    <row r="41929" spans="16:16" x14ac:dyDescent="0.3">
      <c r="P41929" s="1"/>
    </row>
    <row r="41930" spans="16:16" x14ac:dyDescent="0.3">
      <c r="P41930" s="1"/>
    </row>
    <row r="41931" spans="16:16" x14ac:dyDescent="0.3">
      <c r="P41931" s="1"/>
    </row>
    <row r="41932" spans="16:16" x14ac:dyDescent="0.3">
      <c r="P41932" s="1"/>
    </row>
    <row r="41933" spans="16:16" x14ac:dyDescent="0.3">
      <c r="P41933" s="1"/>
    </row>
    <row r="41934" spans="16:16" x14ac:dyDescent="0.3">
      <c r="P41934" s="1"/>
    </row>
    <row r="41935" spans="16:16" x14ac:dyDescent="0.3">
      <c r="P41935" s="1"/>
    </row>
    <row r="41936" spans="16:16" x14ac:dyDescent="0.3">
      <c r="P41936" s="1"/>
    </row>
    <row r="41937" spans="16:16" x14ac:dyDescent="0.3">
      <c r="P41937" s="1"/>
    </row>
    <row r="41938" spans="16:16" x14ac:dyDescent="0.3">
      <c r="P41938" s="1"/>
    </row>
    <row r="41939" spans="16:16" x14ac:dyDescent="0.3">
      <c r="P41939" s="1"/>
    </row>
    <row r="41940" spans="16:16" x14ac:dyDescent="0.3">
      <c r="P41940" s="1"/>
    </row>
    <row r="41941" spans="16:16" x14ac:dyDescent="0.3">
      <c r="P41941" s="1"/>
    </row>
    <row r="41942" spans="16:16" x14ac:dyDescent="0.3">
      <c r="P41942" s="1"/>
    </row>
    <row r="41943" spans="16:16" x14ac:dyDescent="0.3">
      <c r="P41943" s="1"/>
    </row>
    <row r="41944" spans="16:16" x14ac:dyDescent="0.3">
      <c r="P41944" s="1"/>
    </row>
    <row r="41945" spans="16:16" x14ac:dyDescent="0.3">
      <c r="P41945" s="1"/>
    </row>
    <row r="41946" spans="16:16" x14ac:dyDescent="0.3">
      <c r="P41946" s="1"/>
    </row>
    <row r="41947" spans="16:16" x14ac:dyDescent="0.3">
      <c r="P41947" s="1"/>
    </row>
    <row r="41948" spans="16:16" x14ac:dyDescent="0.3">
      <c r="P41948" s="1"/>
    </row>
    <row r="41949" spans="16:16" x14ac:dyDescent="0.3">
      <c r="P41949" s="1"/>
    </row>
    <row r="41950" spans="16:16" x14ac:dyDescent="0.3">
      <c r="P41950" s="1"/>
    </row>
    <row r="41951" spans="16:16" x14ac:dyDescent="0.3">
      <c r="P41951" s="1"/>
    </row>
    <row r="41952" spans="16:16" x14ac:dyDescent="0.3">
      <c r="P41952" s="1"/>
    </row>
    <row r="41953" spans="16:16" x14ac:dyDescent="0.3">
      <c r="P41953" s="1"/>
    </row>
    <row r="41954" spans="16:16" x14ac:dyDescent="0.3">
      <c r="P41954" s="1"/>
    </row>
    <row r="41955" spans="16:16" x14ac:dyDescent="0.3">
      <c r="P41955" s="1"/>
    </row>
    <row r="41956" spans="16:16" x14ac:dyDescent="0.3">
      <c r="P41956" s="1"/>
    </row>
    <row r="41957" spans="16:16" x14ac:dyDescent="0.3">
      <c r="P41957" s="1"/>
    </row>
    <row r="41958" spans="16:16" x14ac:dyDescent="0.3">
      <c r="P41958" s="1"/>
    </row>
    <row r="41959" spans="16:16" x14ac:dyDescent="0.3">
      <c r="P41959" s="1"/>
    </row>
    <row r="41960" spans="16:16" x14ac:dyDescent="0.3">
      <c r="P41960" s="1"/>
    </row>
    <row r="41961" spans="16:16" x14ac:dyDescent="0.3">
      <c r="P41961" s="1"/>
    </row>
    <row r="41962" spans="16:16" x14ac:dyDescent="0.3">
      <c r="P41962" s="1"/>
    </row>
    <row r="41963" spans="16:16" x14ac:dyDescent="0.3">
      <c r="P41963" s="1"/>
    </row>
    <row r="41964" spans="16:16" x14ac:dyDescent="0.3">
      <c r="P41964" s="1"/>
    </row>
    <row r="41965" spans="16:16" x14ac:dyDescent="0.3">
      <c r="P41965" s="1"/>
    </row>
    <row r="41966" spans="16:16" x14ac:dyDescent="0.3">
      <c r="P41966" s="1"/>
    </row>
    <row r="41967" spans="16:16" x14ac:dyDescent="0.3">
      <c r="P41967" s="1"/>
    </row>
    <row r="41968" spans="16:16" x14ac:dyDescent="0.3">
      <c r="P41968" s="1"/>
    </row>
    <row r="41969" spans="16:16" x14ac:dyDescent="0.3">
      <c r="P41969" s="1"/>
    </row>
    <row r="41970" spans="16:16" x14ac:dyDescent="0.3">
      <c r="P41970" s="1"/>
    </row>
    <row r="41971" spans="16:16" x14ac:dyDescent="0.3">
      <c r="P41971" s="1"/>
    </row>
    <row r="41972" spans="16:16" x14ac:dyDescent="0.3">
      <c r="P41972" s="1"/>
    </row>
    <row r="41973" spans="16:16" x14ac:dyDescent="0.3">
      <c r="P41973" s="1"/>
    </row>
    <row r="41974" spans="16:16" x14ac:dyDescent="0.3">
      <c r="P41974" s="1"/>
    </row>
    <row r="41975" spans="16:16" x14ac:dyDescent="0.3">
      <c r="P41975" s="1"/>
    </row>
    <row r="41976" spans="16:16" x14ac:dyDescent="0.3">
      <c r="P41976" s="1"/>
    </row>
    <row r="41977" spans="16:16" x14ac:dyDescent="0.3">
      <c r="P41977" s="1"/>
    </row>
    <row r="41978" spans="16:16" x14ac:dyDescent="0.3">
      <c r="P41978" s="1"/>
    </row>
    <row r="41979" spans="16:16" x14ac:dyDescent="0.3">
      <c r="P41979" s="1"/>
    </row>
    <row r="41980" spans="16:16" x14ac:dyDescent="0.3">
      <c r="P41980" s="1"/>
    </row>
    <row r="41981" spans="16:16" x14ac:dyDescent="0.3">
      <c r="P41981" s="1"/>
    </row>
    <row r="41982" spans="16:16" x14ac:dyDescent="0.3">
      <c r="P41982" s="1"/>
    </row>
    <row r="41983" spans="16:16" x14ac:dyDescent="0.3">
      <c r="P41983" s="1"/>
    </row>
    <row r="41984" spans="16:16" x14ac:dyDescent="0.3">
      <c r="P41984" s="1"/>
    </row>
    <row r="41985" spans="16:16" x14ac:dyDescent="0.3">
      <c r="P41985" s="1"/>
    </row>
    <row r="41986" spans="16:16" x14ac:dyDescent="0.3">
      <c r="P41986" s="1"/>
    </row>
    <row r="41987" spans="16:16" x14ac:dyDescent="0.3">
      <c r="P41987" s="1"/>
    </row>
    <row r="41988" spans="16:16" x14ac:dyDescent="0.3">
      <c r="P41988" s="1"/>
    </row>
    <row r="41989" spans="16:16" x14ac:dyDescent="0.3">
      <c r="P41989" s="1"/>
    </row>
    <row r="41990" spans="16:16" x14ac:dyDescent="0.3">
      <c r="P41990" s="1"/>
    </row>
    <row r="41991" spans="16:16" x14ac:dyDescent="0.3">
      <c r="P41991" s="1"/>
    </row>
    <row r="41992" spans="16:16" x14ac:dyDescent="0.3">
      <c r="P41992" s="1"/>
    </row>
    <row r="41993" spans="16:16" x14ac:dyDescent="0.3">
      <c r="P41993" s="1"/>
    </row>
    <row r="41994" spans="16:16" x14ac:dyDescent="0.3">
      <c r="P41994" s="1"/>
    </row>
    <row r="41995" spans="16:16" x14ac:dyDescent="0.3">
      <c r="P41995" s="1"/>
    </row>
    <row r="41996" spans="16:16" x14ac:dyDescent="0.3">
      <c r="P41996" s="1"/>
    </row>
    <row r="41997" spans="16:16" x14ac:dyDescent="0.3">
      <c r="P41997" s="1"/>
    </row>
    <row r="41998" spans="16:16" x14ac:dyDescent="0.3">
      <c r="P41998" s="1"/>
    </row>
    <row r="41999" spans="16:16" x14ac:dyDescent="0.3">
      <c r="P41999" s="1"/>
    </row>
    <row r="42000" spans="16:16" x14ac:dyDescent="0.3">
      <c r="P42000" s="1"/>
    </row>
    <row r="42001" spans="16:16" x14ac:dyDescent="0.3">
      <c r="P42001" s="1"/>
    </row>
    <row r="42002" spans="16:16" x14ac:dyDescent="0.3">
      <c r="P42002" s="1"/>
    </row>
    <row r="42003" spans="16:16" x14ac:dyDescent="0.3">
      <c r="P42003" s="1"/>
    </row>
    <row r="42004" spans="16:16" x14ac:dyDescent="0.3">
      <c r="P42004" s="1"/>
    </row>
    <row r="42005" spans="16:16" x14ac:dyDescent="0.3">
      <c r="P42005" s="1"/>
    </row>
    <row r="42006" spans="16:16" x14ac:dyDescent="0.3">
      <c r="P42006" s="1"/>
    </row>
    <row r="42007" spans="16:16" x14ac:dyDescent="0.3">
      <c r="P42007" s="1"/>
    </row>
    <row r="42008" spans="16:16" x14ac:dyDescent="0.3">
      <c r="P42008" s="1"/>
    </row>
    <row r="42009" spans="16:16" x14ac:dyDescent="0.3">
      <c r="P42009" s="1"/>
    </row>
    <row r="42010" spans="16:16" x14ac:dyDescent="0.3">
      <c r="P42010" s="1"/>
    </row>
    <row r="42011" spans="16:16" x14ac:dyDescent="0.3">
      <c r="P42011" s="1"/>
    </row>
    <row r="42012" spans="16:16" x14ac:dyDescent="0.3">
      <c r="P42012" s="1"/>
    </row>
    <row r="42013" spans="16:16" x14ac:dyDescent="0.3">
      <c r="P42013" s="1"/>
    </row>
    <row r="42014" spans="16:16" x14ac:dyDescent="0.3">
      <c r="P42014" s="1"/>
    </row>
    <row r="42015" spans="16:16" x14ac:dyDescent="0.3">
      <c r="P42015" s="1"/>
    </row>
    <row r="42016" spans="16:16" x14ac:dyDescent="0.3">
      <c r="P42016" s="1"/>
    </row>
    <row r="42017" spans="16:16" x14ac:dyDescent="0.3">
      <c r="P42017" s="1"/>
    </row>
    <row r="42018" spans="16:16" x14ac:dyDescent="0.3">
      <c r="P42018" s="1"/>
    </row>
    <row r="42019" spans="16:16" x14ac:dyDescent="0.3">
      <c r="P42019" s="1"/>
    </row>
    <row r="42020" spans="16:16" x14ac:dyDescent="0.3">
      <c r="P42020" s="1"/>
    </row>
    <row r="42021" spans="16:16" x14ac:dyDescent="0.3">
      <c r="P42021" s="1"/>
    </row>
    <row r="42022" spans="16:16" x14ac:dyDescent="0.3">
      <c r="P42022" s="1"/>
    </row>
    <row r="42023" spans="16:16" x14ac:dyDescent="0.3">
      <c r="P42023" s="1"/>
    </row>
    <row r="42024" spans="16:16" x14ac:dyDescent="0.3">
      <c r="P42024" s="1"/>
    </row>
    <row r="42025" spans="16:16" x14ac:dyDescent="0.3">
      <c r="P42025" s="1"/>
    </row>
    <row r="42026" spans="16:16" x14ac:dyDescent="0.3">
      <c r="P42026" s="1"/>
    </row>
    <row r="42027" spans="16:16" x14ac:dyDescent="0.3">
      <c r="P42027" s="1"/>
    </row>
    <row r="42028" spans="16:16" x14ac:dyDescent="0.3">
      <c r="P42028" s="1"/>
    </row>
    <row r="42029" spans="16:16" x14ac:dyDescent="0.3">
      <c r="P42029" s="1"/>
    </row>
    <row r="42030" spans="16:16" x14ac:dyDescent="0.3">
      <c r="P42030" s="1"/>
    </row>
    <row r="42031" spans="16:16" x14ac:dyDescent="0.3">
      <c r="P42031" s="1"/>
    </row>
    <row r="42032" spans="16:16" x14ac:dyDescent="0.3">
      <c r="P42032" s="1"/>
    </row>
    <row r="42033" spans="16:16" x14ac:dyDescent="0.3">
      <c r="P42033" s="1"/>
    </row>
    <row r="42034" spans="16:16" x14ac:dyDescent="0.3">
      <c r="P42034" s="1"/>
    </row>
    <row r="42035" spans="16:16" x14ac:dyDescent="0.3">
      <c r="P42035" s="1"/>
    </row>
    <row r="42036" spans="16:16" x14ac:dyDescent="0.3">
      <c r="P42036" s="1"/>
    </row>
    <row r="42037" spans="16:16" x14ac:dyDescent="0.3">
      <c r="P42037" s="1"/>
    </row>
    <row r="42038" spans="16:16" x14ac:dyDescent="0.3">
      <c r="P42038" s="1"/>
    </row>
    <row r="42039" spans="16:16" x14ac:dyDescent="0.3">
      <c r="P42039" s="1"/>
    </row>
    <row r="42040" spans="16:16" x14ac:dyDescent="0.3">
      <c r="P42040" s="1"/>
    </row>
    <row r="42041" spans="16:16" x14ac:dyDescent="0.3">
      <c r="P42041" s="1"/>
    </row>
    <row r="42042" spans="16:16" x14ac:dyDescent="0.3">
      <c r="P42042" s="1"/>
    </row>
    <row r="42043" spans="16:16" x14ac:dyDescent="0.3">
      <c r="P42043" s="1"/>
    </row>
    <row r="42044" spans="16:16" x14ac:dyDescent="0.3">
      <c r="P42044" s="1"/>
    </row>
    <row r="42045" spans="16:16" x14ac:dyDescent="0.3">
      <c r="P42045" s="1"/>
    </row>
    <row r="42046" spans="16:16" x14ac:dyDescent="0.3">
      <c r="P42046" s="1"/>
    </row>
    <row r="42047" spans="16:16" x14ac:dyDescent="0.3">
      <c r="P42047" s="1"/>
    </row>
    <row r="42048" spans="16:16" x14ac:dyDescent="0.3">
      <c r="P42048" s="1"/>
    </row>
    <row r="42049" spans="16:16" x14ac:dyDescent="0.3">
      <c r="P42049" s="1"/>
    </row>
    <row r="42050" spans="16:16" x14ac:dyDescent="0.3">
      <c r="P42050" s="1"/>
    </row>
    <row r="42051" spans="16:16" x14ac:dyDescent="0.3">
      <c r="P42051" s="1"/>
    </row>
    <row r="42052" spans="16:16" x14ac:dyDescent="0.3">
      <c r="P42052" s="1"/>
    </row>
    <row r="42053" spans="16:16" x14ac:dyDescent="0.3">
      <c r="P42053" s="1"/>
    </row>
    <row r="42054" spans="16:16" x14ac:dyDescent="0.3">
      <c r="P42054" s="1"/>
    </row>
    <row r="42055" spans="16:16" x14ac:dyDescent="0.3">
      <c r="P42055" s="1"/>
    </row>
    <row r="42056" spans="16:16" x14ac:dyDescent="0.3">
      <c r="P42056" s="1"/>
    </row>
    <row r="42057" spans="16:16" x14ac:dyDescent="0.3">
      <c r="P42057" s="1"/>
    </row>
    <row r="42058" spans="16:16" x14ac:dyDescent="0.3">
      <c r="P42058" s="1"/>
    </row>
    <row r="42059" spans="16:16" x14ac:dyDescent="0.3">
      <c r="P42059" s="1"/>
    </row>
    <row r="42060" spans="16:16" x14ac:dyDescent="0.3">
      <c r="P42060" s="1"/>
    </row>
    <row r="42061" spans="16:16" x14ac:dyDescent="0.3">
      <c r="P42061" s="1"/>
    </row>
    <row r="42062" spans="16:16" x14ac:dyDescent="0.3">
      <c r="P42062" s="1"/>
    </row>
    <row r="42063" spans="16:16" x14ac:dyDescent="0.3">
      <c r="P42063" s="1"/>
    </row>
    <row r="42064" spans="16:16" x14ac:dyDescent="0.3">
      <c r="P42064" s="1"/>
    </row>
    <row r="42065" spans="16:16" x14ac:dyDescent="0.3">
      <c r="P42065" s="1"/>
    </row>
    <row r="42066" spans="16:16" x14ac:dyDescent="0.3">
      <c r="P42066" s="1"/>
    </row>
    <row r="42067" spans="16:16" x14ac:dyDescent="0.3">
      <c r="P42067" s="1"/>
    </row>
    <row r="42068" spans="16:16" x14ac:dyDescent="0.3">
      <c r="P42068" s="1"/>
    </row>
    <row r="42069" spans="16:16" x14ac:dyDescent="0.3">
      <c r="P42069" s="1"/>
    </row>
    <row r="42070" spans="16:16" x14ac:dyDescent="0.3">
      <c r="P42070" s="1"/>
    </row>
    <row r="42071" spans="16:16" x14ac:dyDescent="0.3">
      <c r="P42071" s="1"/>
    </row>
    <row r="42072" spans="16:16" x14ac:dyDescent="0.3">
      <c r="P42072" s="1"/>
    </row>
    <row r="42073" spans="16:16" x14ac:dyDescent="0.3">
      <c r="P42073" s="1"/>
    </row>
    <row r="42074" spans="16:16" x14ac:dyDescent="0.3">
      <c r="P42074" s="1"/>
    </row>
    <row r="42075" spans="16:16" x14ac:dyDescent="0.3">
      <c r="P42075" s="1"/>
    </row>
    <row r="42076" spans="16:16" x14ac:dyDescent="0.3">
      <c r="P42076" s="1"/>
    </row>
    <row r="42077" spans="16:16" x14ac:dyDescent="0.3">
      <c r="P42077" s="1"/>
    </row>
    <row r="42078" spans="16:16" x14ac:dyDescent="0.3">
      <c r="P42078" s="1"/>
    </row>
    <row r="42079" spans="16:16" x14ac:dyDescent="0.3">
      <c r="P42079" s="1"/>
    </row>
    <row r="42080" spans="16:16" x14ac:dyDescent="0.3">
      <c r="P42080" s="1"/>
    </row>
    <row r="42081" spans="16:16" x14ac:dyDescent="0.3">
      <c r="P42081" s="1"/>
    </row>
    <row r="42082" spans="16:16" x14ac:dyDescent="0.3">
      <c r="P42082" s="1"/>
    </row>
    <row r="42083" spans="16:16" x14ac:dyDescent="0.3">
      <c r="P42083" s="1"/>
    </row>
    <row r="42084" spans="16:16" x14ac:dyDescent="0.3">
      <c r="P42084" s="1"/>
    </row>
    <row r="42085" spans="16:16" x14ac:dyDescent="0.3">
      <c r="P42085" s="1"/>
    </row>
    <row r="42086" spans="16:16" x14ac:dyDescent="0.3">
      <c r="P42086" s="1"/>
    </row>
    <row r="42087" spans="16:16" x14ac:dyDescent="0.3">
      <c r="P42087" s="1"/>
    </row>
    <row r="42088" spans="16:16" x14ac:dyDescent="0.3">
      <c r="P42088" s="1"/>
    </row>
    <row r="42089" spans="16:16" x14ac:dyDescent="0.3">
      <c r="P42089" s="1"/>
    </row>
    <row r="42090" spans="16:16" x14ac:dyDescent="0.3">
      <c r="P42090" s="1"/>
    </row>
    <row r="42091" spans="16:16" x14ac:dyDescent="0.3">
      <c r="P42091" s="1"/>
    </row>
    <row r="42092" spans="16:16" x14ac:dyDescent="0.3">
      <c r="P42092" s="1"/>
    </row>
    <row r="42093" spans="16:16" x14ac:dyDescent="0.3">
      <c r="P42093" s="1"/>
    </row>
    <row r="42094" spans="16:16" x14ac:dyDescent="0.3">
      <c r="P42094" s="1"/>
    </row>
    <row r="42095" spans="16:16" x14ac:dyDescent="0.3">
      <c r="P42095" s="1"/>
    </row>
    <row r="42096" spans="16:16" x14ac:dyDescent="0.3">
      <c r="P42096" s="1"/>
    </row>
    <row r="42097" spans="16:16" x14ac:dyDescent="0.3">
      <c r="P42097" s="1"/>
    </row>
    <row r="42098" spans="16:16" x14ac:dyDescent="0.3">
      <c r="P42098" s="1"/>
    </row>
    <row r="42099" spans="16:16" x14ac:dyDescent="0.3">
      <c r="P42099" s="1"/>
    </row>
    <row r="42100" spans="16:16" x14ac:dyDescent="0.3">
      <c r="P42100" s="1"/>
    </row>
    <row r="42101" spans="16:16" x14ac:dyDescent="0.3">
      <c r="P42101" s="1"/>
    </row>
    <row r="42102" spans="16:16" x14ac:dyDescent="0.3">
      <c r="P42102" s="1"/>
    </row>
    <row r="42103" spans="16:16" x14ac:dyDescent="0.3">
      <c r="P42103" s="1"/>
    </row>
    <row r="42104" spans="16:16" x14ac:dyDescent="0.3">
      <c r="P42104" s="1"/>
    </row>
    <row r="42105" spans="16:16" x14ac:dyDescent="0.3">
      <c r="P42105" s="1"/>
    </row>
    <row r="42106" spans="16:16" x14ac:dyDescent="0.3">
      <c r="P42106" s="1"/>
    </row>
    <row r="42107" spans="16:16" x14ac:dyDescent="0.3">
      <c r="P42107" s="1"/>
    </row>
    <row r="42108" spans="16:16" x14ac:dyDescent="0.3">
      <c r="P42108" s="1"/>
    </row>
    <row r="42109" spans="16:16" x14ac:dyDescent="0.3">
      <c r="P42109" s="1"/>
    </row>
    <row r="42110" spans="16:16" x14ac:dyDescent="0.3">
      <c r="P42110" s="1"/>
    </row>
    <row r="42111" spans="16:16" x14ac:dyDescent="0.3">
      <c r="P42111" s="1"/>
    </row>
    <row r="42112" spans="16:16" x14ac:dyDescent="0.3">
      <c r="P42112" s="1"/>
    </row>
    <row r="42113" spans="16:16" x14ac:dyDescent="0.3">
      <c r="P42113" s="1"/>
    </row>
    <row r="42114" spans="16:16" x14ac:dyDescent="0.3">
      <c r="P42114" s="1"/>
    </row>
    <row r="42115" spans="16:16" x14ac:dyDescent="0.3">
      <c r="P42115" s="1"/>
    </row>
    <row r="42116" spans="16:16" x14ac:dyDescent="0.3">
      <c r="P42116" s="1"/>
    </row>
    <row r="42117" spans="16:16" x14ac:dyDescent="0.3">
      <c r="P42117" s="1"/>
    </row>
    <row r="42118" spans="16:16" x14ac:dyDescent="0.3">
      <c r="P42118" s="1"/>
    </row>
    <row r="42119" spans="16:16" x14ac:dyDescent="0.3">
      <c r="P42119" s="1"/>
    </row>
    <row r="42120" spans="16:16" x14ac:dyDescent="0.3">
      <c r="P42120" s="1"/>
    </row>
    <row r="42121" spans="16:16" x14ac:dyDescent="0.3">
      <c r="P42121" s="1"/>
    </row>
    <row r="42122" spans="16:16" x14ac:dyDescent="0.3">
      <c r="P42122" s="1"/>
    </row>
    <row r="42123" spans="16:16" x14ac:dyDescent="0.3">
      <c r="P42123" s="1"/>
    </row>
    <row r="42124" spans="16:16" x14ac:dyDescent="0.3">
      <c r="P42124" s="1"/>
    </row>
    <row r="42125" spans="16:16" x14ac:dyDescent="0.3">
      <c r="P42125" s="1"/>
    </row>
    <row r="42126" spans="16:16" x14ac:dyDescent="0.3">
      <c r="P42126" s="1"/>
    </row>
    <row r="42127" spans="16:16" x14ac:dyDescent="0.3">
      <c r="P42127" s="1"/>
    </row>
    <row r="42128" spans="16:16" x14ac:dyDescent="0.3">
      <c r="P42128" s="1"/>
    </row>
    <row r="42129" spans="16:16" x14ac:dyDescent="0.3">
      <c r="P42129" s="1"/>
    </row>
    <row r="42130" spans="16:16" x14ac:dyDescent="0.3">
      <c r="P42130" s="1"/>
    </row>
    <row r="42131" spans="16:16" x14ac:dyDescent="0.3">
      <c r="P42131" s="1"/>
    </row>
    <row r="42132" spans="16:16" x14ac:dyDescent="0.3">
      <c r="P42132" s="1"/>
    </row>
    <row r="42133" spans="16:16" x14ac:dyDescent="0.3">
      <c r="P42133" s="1"/>
    </row>
    <row r="42134" spans="16:16" x14ac:dyDescent="0.3">
      <c r="P42134" s="1"/>
    </row>
    <row r="42135" spans="16:16" x14ac:dyDescent="0.3">
      <c r="P42135" s="1"/>
    </row>
    <row r="42136" spans="16:16" x14ac:dyDescent="0.3">
      <c r="P42136" s="1"/>
    </row>
    <row r="42137" spans="16:16" x14ac:dyDescent="0.3">
      <c r="P42137" s="1"/>
    </row>
    <row r="42138" spans="16:16" x14ac:dyDescent="0.3">
      <c r="P42138" s="1"/>
    </row>
    <row r="42139" spans="16:16" x14ac:dyDescent="0.3">
      <c r="P42139" s="1"/>
    </row>
    <row r="42140" spans="16:16" x14ac:dyDescent="0.3">
      <c r="P42140" s="1"/>
    </row>
    <row r="42141" spans="16:16" x14ac:dyDescent="0.3">
      <c r="P42141" s="1"/>
    </row>
    <row r="42142" spans="16:16" x14ac:dyDescent="0.3">
      <c r="P42142" s="1"/>
    </row>
    <row r="42143" spans="16:16" x14ac:dyDescent="0.3">
      <c r="P42143" s="1"/>
    </row>
    <row r="42144" spans="16:16" x14ac:dyDescent="0.3">
      <c r="P42144" s="1"/>
    </row>
    <row r="42145" spans="16:16" x14ac:dyDescent="0.3">
      <c r="P42145" s="1"/>
    </row>
    <row r="42146" spans="16:16" x14ac:dyDescent="0.3">
      <c r="P42146" s="1"/>
    </row>
    <row r="42147" spans="16:16" x14ac:dyDescent="0.3">
      <c r="P42147" s="1"/>
    </row>
    <row r="42148" spans="16:16" x14ac:dyDescent="0.3">
      <c r="P42148" s="1"/>
    </row>
    <row r="42149" spans="16:16" x14ac:dyDescent="0.3">
      <c r="P42149" s="1"/>
    </row>
    <row r="42150" spans="16:16" x14ac:dyDescent="0.3">
      <c r="P42150" s="1"/>
    </row>
    <row r="42151" spans="16:16" x14ac:dyDescent="0.3">
      <c r="P42151" s="1"/>
    </row>
    <row r="42152" spans="16:16" x14ac:dyDescent="0.3">
      <c r="P42152" s="1"/>
    </row>
    <row r="42153" spans="16:16" x14ac:dyDescent="0.3">
      <c r="P42153" s="1"/>
    </row>
    <row r="42154" spans="16:16" x14ac:dyDescent="0.3">
      <c r="P42154" s="1"/>
    </row>
    <row r="42155" spans="16:16" x14ac:dyDescent="0.3">
      <c r="P42155" s="1"/>
    </row>
    <row r="42156" spans="16:16" x14ac:dyDescent="0.3">
      <c r="P42156" s="1"/>
    </row>
    <row r="42157" spans="16:16" x14ac:dyDescent="0.3">
      <c r="P42157" s="1"/>
    </row>
    <row r="42158" spans="16:16" x14ac:dyDescent="0.3">
      <c r="P42158" s="1"/>
    </row>
    <row r="42159" spans="16:16" x14ac:dyDescent="0.3">
      <c r="P42159" s="1"/>
    </row>
    <row r="42160" spans="16:16" x14ac:dyDescent="0.3">
      <c r="P42160" s="1"/>
    </row>
    <row r="42161" spans="16:16" x14ac:dyDescent="0.3">
      <c r="P42161" s="1"/>
    </row>
    <row r="42162" spans="16:16" x14ac:dyDescent="0.3">
      <c r="P42162" s="1"/>
    </row>
    <row r="42163" spans="16:16" x14ac:dyDescent="0.3">
      <c r="P42163" s="1"/>
    </row>
    <row r="42164" spans="16:16" x14ac:dyDescent="0.3">
      <c r="P42164" s="1"/>
    </row>
    <row r="42165" spans="16:16" x14ac:dyDescent="0.3">
      <c r="P42165" s="1"/>
    </row>
    <row r="42166" spans="16:16" x14ac:dyDescent="0.3">
      <c r="P42166" s="1"/>
    </row>
    <row r="42167" spans="16:16" x14ac:dyDescent="0.3">
      <c r="P42167" s="1"/>
    </row>
    <row r="42168" spans="16:16" x14ac:dyDescent="0.3">
      <c r="P42168" s="1"/>
    </row>
    <row r="42169" spans="16:16" x14ac:dyDescent="0.3">
      <c r="P42169" s="1"/>
    </row>
    <row r="42170" spans="16:16" x14ac:dyDescent="0.3">
      <c r="P42170" s="1"/>
    </row>
    <row r="42171" spans="16:16" x14ac:dyDescent="0.3">
      <c r="P42171" s="1"/>
    </row>
    <row r="42172" spans="16:16" x14ac:dyDescent="0.3">
      <c r="P42172" s="1"/>
    </row>
    <row r="42173" spans="16:16" x14ac:dyDescent="0.3">
      <c r="P42173" s="1"/>
    </row>
    <row r="42174" spans="16:16" x14ac:dyDescent="0.3">
      <c r="P42174" s="1"/>
    </row>
    <row r="42175" spans="16:16" x14ac:dyDescent="0.3">
      <c r="P42175" s="1"/>
    </row>
    <row r="42176" spans="16:16" x14ac:dyDescent="0.3">
      <c r="P42176" s="1"/>
    </row>
    <row r="42177" spans="16:16" x14ac:dyDescent="0.3">
      <c r="P42177" s="1"/>
    </row>
    <row r="42178" spans="16:16" x14ac:dyDescent="0.3">
      <c r="P42178" s="1"/>
    </row>
    <row r="42179" spans="16:16" x14ac:dyDescent="0.3">
      <c r="P42179" s="1"/>
    </row>
    <row r="42180" spans="16:16" x14ac:dyDescent="0.3">
      <c r="P42180" s="1"/>
    </row>
    <row r="42181" spans="16:16" x14ac:dyDescent="0.3">
      <c r="P42181" s="1"/>
    </row>
    <row r="42182" spans="16:16" x14ac:dyDescent="0.3">
      <c r="P42182" s="1"/>
    </row>
    <row r="42183" spans="16:16" x14ac:dyDescent="0.3">
      <c r="P42183" s="1"/>
    </row>
    <row r="42184" spans="16:16" x14ac:dyDescent="0.3">
      <c r="P42184" s="1"/>
    </row>
    <row r="42185" spans="16:16" x14ac:dyDescent="0.3">
      <c r="P42185" s="1"/>
    </row>
    <row r="42186" spans="16:16" x14ac:dyDescent="0.3">
      <c r="P42186" s="1"/>
    </row>
    <row r="42187" spans="16:16" x14ac:dyDescent="0.3">
      <c r="P42187" s="1"/>
    </row>
    <row r="42188" spans="16:16" x14ac:dyDescent="0.3">
      <c r="P42188" s="1"/>
    </row>
    <row r="42189" spans="16:16" x14ac:dyDescent="0.3">
      <c r="P42189" s="1"/>
    </row>
    <row r="42190" spans="16:16" x14ac:dyDescent="0.3">
      <c r="P42190" s="1"/>
    </row>
    <row r="42191" spans="16:16" x14ac:dyDescent="0.3">
      <c r="P42191" s="1"/>
    </row>
    <row r="42192" spans="16:16" x14ac:dyDescent="0.3">
      <c r="P42192" s="1"/>
    </row>
    <row r="42193" spans="16:16" x14ac:dyDescent="0.3">
      <c r="P42193" s="1"/>
    </row>
    <row r="42194" spans="16:16" x14ac:dyDescent="0.3">
      <c r="P42194" s="1"/>
    </row>
    <row r="42195" spans="16:16" x14ac:dyDescent="0.3">
      <c r="P42195" s="1"/>
    </row>
    <row r="42196" spans="16:16" x14ac:dyDescent="0.3">
      <c r="P42196" s="1"/>
    </row>
    <row r="42197" spans="16:16" x14ac:dyDescent="0.3">
      <c r="P42197" s="1"/>
    </row>
    <row r="42198" spans="16:16" x14ac:dyDescent="0.3">
      <c r="P42198" s="1"/>
    </row>
    <row r="42199" spans="16:16" x14ac:dyDescent="0.3">
      <c r="P42199" s="1"/>
    </row>
    <row r="42200" spans="16:16" x14ac:dyDescent="0.3">
      <c r="P42200" s="1"/>
    </row>
    <row r="42201" spans="16:16" x14ac:dyDescent="0.3">
      <c r="P42201" s="1"/>
    </row>
    <row r="42202" spans="16:16" x14ac:dyDescent="0.3">
      <c r="P42202" s="1"/>
    </row>
    <row r="42203" spans="16:16" x14ac:dyDescent="0.3">
      <c r="P42203" s="1"/>
    </row>
    <row r="42204" spans="16:16" x14ac:dyDescent="0.3">
      <c r="P42204" s="1"/>
    </row>
    <row r="42205" spans="16:16" x14ac:dyDescent="0.3">
      <c r="P42205" s="1"/>
    </row>
    <row r="42206" spans="16:16" x14ac:dyDescent="0.3">
      <c r="P42206" s="1"/>
    </row>
    <row r="42207" spans="16:16" x14ac:dyDescent="0.3">
      <c r="P42207" s="1"/>
    </row>
    <row r="42208" spans="16:16" x14ac:dyDescent="0.3">
      <c r="P42208" s="1"/>
    </row>
    <row r="42209" spans="16:16" x14ac:dyDescent="0.3">
      <c r="P42209" s="1"/>
    </row>
    <row r="42210" spans="16:16" x14ac:dyDescent="0.3">
      <c r="P42210" s="1"/>
    </row>
    <row r="42211" spans="16:16" x14ac:dyDescent="0.3">
      <c r="P42211" s="1"/>
    </row>
    <row r="42212" spans="16:16" x14ac:dyDescent="0.3">
      <c r="P42212" s="1"/>
    </row>
    <row r="42213" spans="16:16" x14ac:dyDescent="0.3">
      <c r="P42213" s="1"/>
    </row>
    <row r="42214" spans="16:16" x14ac:dyDescent="0.3">
      <c r="P42214" s="1"/>
    </row>
    <row r="42215" spans="16:16" x14ac:dyDescent="0.3">
      <c r="P42215" s="1"/>
    </row>
    <row r="42216" spans="16:16" x14ac:dyDescent="0.3">
      <c r="P42216" s="1"/>
    </row>
    <row r="42217" spans="16:16" x14ac:dyDescent="0.3">
      <c r="P42217" s="1"/>
    </row>
    <row r="42218" spans="16:16" x14ac:dyDescent="0.3">
      <c r="P42218" s="1"/>
    </row>
    <row r="42219" spans="16:16" x14ac:dyDescent="0.3">
      <c r="P42219" s="1"/>
    </row>
    <row r="42220" spans="16:16" x14ac:dyDescent="0.3">
      <c r="P42220" s="1"/>
    </row>
    <row r="42221" spans="16:16" x14ac:dyDescent="0.3">
      <c r="P42221" s="1"/>
    </row>
    <row r="42222" spans="16:16" x14ac:dyDescent="0.3">
      <c r="P42222" s="1"/>
    </row>
    <row r="42223" spans="16:16" x14ac:dyDescent="0.3">
      <c r="P42223" s="1"/>
    </row>
    <row r="42224" spans="16:16" x14ac:dyDescent="0.3">
      <c r="P42224" s="1"/>
    </row>
    <row r="42225" spans="16:16" x14ac:dyDescent="0.3">
      <c r="P42225" s="1"/>
    </row>
    <row r="42226" spans="16:16" x14ac:dyDescent="0.3">
      <c r="P42226" s="1"/>
    </row>
    <row r="42227" spans="16:16" x14ac:dyDescent="0.3">
      <c r="P42227" s="1"/>
    </row>
    <row r="42228" spans="16:16" x14ac:dyDescent="0.3">
      <c r="P42228" s="1"/>
    </row>
    <row r="42229" spans="16:16" x14ac:dyDescent="0.3">
      <c r="P42229" s="1"/>
    </row>
    <row r="42230" spans="16:16" x14ac:dyDescent="0.3">
      <c r="P42230" s="1"/>
    </row>
    <row r="42231" spans="16:16" x14ac:dyDescent="0.3">
      <c r="P42231" s="1"/>
    </row>
    <row r="42232" spans="16:16" x14ac:dyDescent="0.3">
      <c r="P42232" s="1"/>
    </row>
    <row r="42233" spans="16:16" x14ac:dyDescent="0.3">
      <c r="P42233" s="1"/>
    </row>
    <row r="42234" spans="16:16" x14ac:dyDescent="0.3">
      <c r="P42234" s="1"/>
    </row>
    <row r="42235" spans="16:16" x14ac:dyDescent="0.3">
      <c r="P42235" s="1"/>
    </row>
    <row r="42236" spans="16:16" x14ac:dyDescent="0.3">
      <c r="P42236" s="1"/>
    </row>
    <row r="42237" spans="16:16" x14ac:dyDescent="0.3">
      <c r="P42237" s="1"/>
    </row>
    <row r="42238" spans="16:16" x14ac:dyDescent="0.3">
      <c r="P42238" s="1"/>
    </row>
    <row r="42239" spans="16:16" x14ac:dyDescent="0.3">
      <c r="P42239" s="1"/>
    </row>
    <row r="42240" spans="16:16" x14ac:dyDescent="0.3">
      <c r="P42240" s="1"/>
    </row>
    <row r="42241" spans="16:16" x14ac:dyDescent="0.3">
      <c r="P42241" s="1"/>
    </row>
    <row r="42242" spans="16:16" x14ac:dyDescent="0.3">
      <c r="P42242" s="1"/>
    </row>
    <row r="42243" spans="16:16" x14ac:dyDescent="0.3">
      <c r="P42243" s="1"/>
    </row>
    <row r="42244" spans="16:16" x14ac:dyDescent="0.3">
      <c r="P42244" s="1"/>
    </row>
    <row r="42245" spans="16:16" x14ac:dyDescent="0.3">
      <c r="P42245" s="1"/>
    </row>
    <row r="42246" spans="16:16" x14ac:dyDescent="0.3">
      <c r="P42246" s="1"/>
    </row>
    <row r="42247" spans="16:16" x14ac:dyDescent="0.3">
      <c r="P42247" s="1"/>
    </row>
    <row r="42248" spans="16:16" x14ac:dyDescent="0.3">
      <c r="P42248" s="1"/>
    </row>
    <row r="42249" spans="16:16" x14ac:dyDescent="0.3">
      <c r="P42249" s="1"/>
    </row>
    <row r="42250" spans="16:16" x14ac:dyDescent="0.3">
      <c r="P42250" s="1"/>
    </row>
    <row r="42251" spans="16:16" x14ac:dyDescent="0.3">
      <c r="P42251" s="1"/>
    </row>
    <row r="42252" spans="16:16" x14ac:dyDescent="0.3">
      <c r="P42252" s="1"/>
    </row>
    <row r="42253" spans="16:16" x14ac:dyDescent="0.3">
      <c r="P42253" s="1"/>
    </row>
    <row r="42254" spans="16:16" x14ac:dyDescent="0.3">
      <c r="P42254" s="1"/>
    </row>
    <row r="42255" spans="16:16" x14ac:dyDescent="0.3">
      <c r="P42255" s="1"/>
    </row>
    <row r="42256" spans="16:16" x14ac:dyDescent="0.3">
      <c r="P42256" s="1"/>
    </row>
    <row r="42257" spans="16:16" x14ac:dyDescent="0.3">
      <c r="P42257" s="1"/>
    </row>
    <row r="42258" spans="16:16" x14ac:dyDescent="0.3">
      <c r="P42258" s="1"/>
    </row>
    <row r="42259" spans="16:16" x14ac:dyDescent="0.3">
      <c r="P42259" s="1"/>
    </row>
    <row r="42260" spans="16:16" x14ac:dyDescent="0.3">
      <c r="P42260" s="1"/>
    </row>
    <row r="42261" spans="16:16" x14ac:dyDescent="0.3">
      <c r="P42261" s="1"/>
    </row>
    <row r="42262" spans="16:16" x14ac:dyDescent="0.3">
      <c r="P42262" s="1"/>
    </row>
    <row r="42263" spans="16:16" x14ac:dyDescent="0.3">
      <c r="P42263" s="1"/>
    </row>
    <row r="42264" spans="16:16" x14ac:dyDescent="0.3">
      <c r="P42264" s="1"/>
    </row>
    <row r="42265" spans="16:16" x14ac:dyDescent="0.3">
      <c r="P42265" s="1"/>
    </row>
    <row r="42266" spans="16:16" x14ac:dyDescent="0.3">
      <c r="P42266" s="1"/>
    </row>
    <row r="42267" spans="16:16" x14ac:dyDescent="0.3">
      <c r="P42267" s="1"/>
    </row>
    <row r="42268" spans="16:16" x14ac:dyDescent="0.3">
      <c r="P42268" s="1"/>
    </row>
    <row r="42269" spans="16:16" x14ac:dyDescent="0.3">
      <c r="P42269" s="1"/>
    </row>
    <row r="42270" spans="16:16" x14ac:dyDescent="0.3">
      <c r="P42270" s="1"/>
    </row>
    <row r="42271" spans="16:16" x14ac:dyDescent="0.3">
      <c r="P42271" s="1"/>
    </row>
    <row r="42272" spans="16:16" x14ac:dyDescent="0.3">
      <c r="P42272" s="1"/>
    </row>
    <row r="42273" spans="16:16" x14ac:dyDescent="0.3">
      <c r="P42273" s="1"/>
    </row>
    <row r="42274" spans="16:16" x14ac:dyDescent="0.3">
      <c r="P42274" s="1"/>
    </row>
    <row r="42275" spans="16:16" x14ac:dyDescent="0.3">
      <c r="P42275" s="1"/>
    </row>
    <row r="42276" spans="16:16" x14ac:dyDescent="0.3">
      <c r="P42276" s="1"/>
    </row>
    <row r="42277" spans="16:16" x14ac:dyDescent="0.3">
      <c r="P42277" s="1"/>
    </row>
    <row r="42278" spans="16:16" x14ac:dyDescent="0.3">
      <c r="P42278" s="1"/>
    </row>
    <row r="42279" spans="16:16" x14ac:dyDescent="0.3">
      <c r="P42279" s="1"/>
    </row>
    <row r="42280" spans="16:16" x14ac:dyDescent="0.3">
      <c r="P42280" s="1"/>
    </row>
    <row r="42281" spans="16:16" x14ac:dyDescent="0.3">
      <c r="P42281" s="1"/>
    </row>
    <row r="42282" spans="16:16" x14ac:dyDescent="0.3">
      <c r="P42282" s="1"/>
    </row>
    <row r="42283" spans="16:16" x14ac:dyDescent="0.3">
      <c r="P42283" s="1"/>
    </row>
    <row r="42284" spans="16:16" x14ac:dyDescent="0.3">
      <c r="P42284" s="1"/>
    </row>
    <row r="42285" spans="16:16" x14ac:dyDescent="0.3">
      <c r="P42285" s="1"/>
    </row>
    <row r="42286" spans="16:16" x14ac:dyDescent="0.3">
      <c r="P42286" s="1"/>
    </row>
    <row r="42287" spans="16:16" x14ac:dyDescent="0.3">
      <c r="P42287" s="1"/>
    </row>
    <row r="42288" spans="16:16" x14ac:dyDescent="0.3">
      <c r="P42288" s="1"/>
    </row>
    <row r="42289" spans="16:16" x14ac:dyDescent="0.3">
      <c r="P42289" s="1"/>
    </row>
    <row r="42290" spans="16:16" x14ac:dyDescent="0.3">
      <c r="P42290" s="1"/>
    </row>
    <row r="42291" spans="16:16" x14ac:dyDescent="0.3">
      <c r="P42291" s="1"/>
    </row>
    <row r="42292" spans="16:16" x14ac:dyDescent="0.3">
      <c r="P42292" s="1"/>
    </row>
    <row r="42293" spans="16:16" x14ac:dyDescent="0.3">
      <c r="P42293" s="1"/>
    </row>
    <row r="42294" spans="16:16" x14ac:dyDescent="0.3">
      <c r="P42294" s="1"/>
    </row>
    <row r="42295" spans="16:16" x14ac:dyDescent="0.3">
      <c r="P42295" s="1"/>
    </row>
    <row r="42296" spans="16:16" x14ac:dyDescent="0.3">
      <c r="P42296" s="1"/>
    </row>
    <row r="42297" spans="16:16" x14ac:dyDescent="0.3">
      <c r="P42297" s="1"/>
    </row>
    <row r="42298" spans="16:16" x14ac:dyDescent="0.3">
      <c r="P42298" s="1"/>
    </row>
    <row r="42299" spans="16:16" x14ac:dyDescent="0.3">
      <c r="P42299" s="1"/>
    </row>
    <row r="42300" spans="16:16" x14ac:dyDescent="0.3">
      <c r="P42300" s="1"/>
    </row>
    <row r="42301" spans="16:16" x14ac:dyDescent="0.3">
      <c r="P42301" s="1"/>
    </row>
    <row r="42302" spans="16:16" x14ac:dyDescent="0.3">
      <c r="P42302" s="1"/>
    </row>
    <row r="42303" spans="16:16" x14ac:dyDescent="0.3">
      <c r="P42303" s="1"/>
    </row>
    <row r="42304" spans="16:16" x14ac:dyDescent="0.3">
      <c r="P42304" s="1"/>
    </row>
    <row r="42305" spans="16:16" x14ac:dyDescent="0.3">
      <c r="P42305" s="1"/>
    </row>
    <row r="42306" spans="16:16" x14ac:dyDescent="0.3">
      <c r="P42306" s="1"/>
    </row>
    <row r="42307" spans="16:16" x14ac:dyDescent="0.3">
      <c r="P42307" s="1"/>
    </row>
    <row r="42308" spans="16:16" x14ac:dyDescent="0.3">
      <c r="P42308" s="1"/>
    </row>
    <row r="42309" spans="16:16" x14ac:dyDescent="0.3">
      <c r="P42309" s="1"/>
    </row>
    <row r="42310" spans="16:16" x14ac:dyDescent="0.3">
      <c r="P42310" s="1"/>
    </row>
    <row r="42311" spans="16:16" x14ac:dyDescent="0.3">
      <c r="P42311" s="1"/>
    </row>
    <row r="42312" spans="16:16" x14ac:dyDescent="0.3">
      <c r="P42312" s="1"/>
    </row>
    <row r="42313" spans="16:16" x14ac:dyDescent="0.3">
      <c r="P42313" s="1"/>
    </row>
    <row r="42314" spans="16:16" x14ac:dyDescent="0.3">
      <c r="P42314" s="1"/>
    </row>
    <row r="42315" spans="16:16" x14ac:dyDescent="0.3">
      <c r="P42315" s="1"/>
    </row>
    <row r="42316" spans="16:16" x14ac:dyDescent="0.3">
      <c r="P42316" s="1"/>
    </row>
    <row r="42317" spans="16:16" x14ac:dyDescent="0.3">
      <c r="P42317" s="1"/>
    </row>
    <row r="42318" spans="16:16" x14ac:dyDescent="0.3">
      <c r="P42318" s="1"/>
    </row>
    <row r="42319" spans="16:16" x14ac:dyDescent="0.3">
      <c r="P42319" s="1"/>
    </row>
    <row r="42320" spans="16:16" x14ac:dyDescent="0.3">
      <c r="P42320" s="1"/>
    </row>
    <row r="42321" spans="16:16" x14ac:dyDescent="0.3">
      <c r="P42321" s="1"/>
    </row>
    <row r="42322" spans="16:16" x14ac:dyDescent="0.3">
      <c r="P42322" s="1"/>
    </row>
    <row r="42323" spans="16:16" x14ac:dyDescent="0.3">
      <c r="P42323" s="1"/>
    </row>
    <row r="42324" spans="16:16" x14ac:dyDescent="0.3">
      <c r="P42324" s="1"/>
    </row>
    <row r="42325" spans="16:16" x14ac:dyDescent="0.3">
      <c r="P42325" s="1"/>
    </row>
    <row r="42326" spans="16:16" x14ac:dyDescent="0.3">
      <c r="P42326" s="1"/>
    </row>
    <row r="42327" spans="16:16" x14ac:dyDescent="0.3">
      <c r="P42327" s="1"/>
    </row>
    <row r="42328" spans="16:16" x14ac:dyDescent="0.3">
      <c r="P42328" s="1"/>
    </row>
    <row r="42329" spans="16:16" x14ac:dyDescent="0.3">
      <c r="P42329" s="1"/>
    </row>
    <row r="42330" spans="16:16" x14ac:dyDescent="0.3">
      <c r="P42330" s="1"/>
    </row>
    <row r="42331" spans="16:16" x14ac:dyDescent="0.3">
      <c r="P42331" s="1"/>
    </row>
    <row r="42332" spans="16:16" x14ac:dyDescent="0.3">
      <c r="P42332" s="1"/>
    </row>
    <row r="42333" spans="16:16" x14ac:dyDescent="0.3">
      <c r="P42333" s="1"/>
    </row>
    <row r="42334" spans="16:16" x14ac:dyDescent="0.3">
      <c r="P42334" s="1"/>
    </row>
    <row r="42335" spans="16:16" x14ac:dyDescent="0.3">
      <c r="P42335" s="1"/>
    </row>
    <row r="42336" spans="16:16" x14ac:dyDescent="0.3">
      <c r="P42336" s="1"/>
    </row>
    <row r="42337" spans="16:16" x14ac:dyDescent="0.3">
      <c r="P42337" s="1"/>
    </row>
    <row r="42338" spans="16:16" x14ac:dyDescent="0.3">
      <c r="P42338" s="1"/>
    </row>
    <row r="42339" spans="16:16" x14ac:dyDescent="0.3">
      <c r="P42339" s="1"/>
    </row>
    <row r="42340" spans="16:16" x14ac:dyDescent="0.3">
      <c r="P42340" s="1"/>
    </row>
    <row r="42341" spans="16:16" x14ac:dyDescent="0.3">
      <c r="P42341" s="1"/>
    </row>
    <row r="42342" spans="16:16" x14ac:dyDescent="0.3">
      <c r="P42342" s="1"/>
    </row>
    <row r="42343" spans="16:16" x14ac:dyDescent="0.3">
      <c r="P42343" s="1"/>
    </row>
    <row r="42344" spans="16:16" x14ac:dyDescent="0.3">
      <c r="P42344" s="1"/>
    </row>
    <row r="42345" spans="16:16" x14ac:dyDescent="0.3">
      <c r="P42345" s="1"/>
    </row>
    <row r="42346" spans="16:16" x14ac:dyDescent="0.3">
      <c r="P42346" s="1"/>
    </row>
    <row r="42347" spans="16:16" x14ac:dyDescent="0.3">
      <c r="P42347" s="1"/>
    </row>
    <row r="42348" spans="16:16" x14ac:dyDescent="0.3">
      <c r="P42348" s="1"/>
    </row>
    <row r="42349" spans="16:16" x14ac:dyDescent="0.3">
      <c r="P42349" s="1"/>
    </row>
    <row r="42350" spans="16:16" x14ac:dyDescent="0.3">
      <c r="P42350" s="1"/>
    </row>
    <row r="42351" spans="16:16" x14ac:dyDescent="0.3">
      <c r="P42351" s="1"/>
    </row>
    <row r="42352" spans="16:16" x14ac:dyDescent="0.3">
      <c r="P42352" s="1"/>
    </row>
    <row r="42353" spans="16:16" x14ac:dyDescent="0.3">
      <c r="P42353" s="1"/>
    </row>
    <row r="42354" spans="16:16" x14ac:dyDescent="0.3">
      <c r="P42354" s="1"/>
    </row>
    <row r="42355" spans="16:16" x14ac:dyDescent="0.3">
      <c r="P42355" s="1"/>
    </row>
    <row r="42356" spans="16:16" x14ac:dyDescent="0.3">
      <c r="P42356" s="1"/>
    </row>
    <row r="42357" spans="16:16" x14ac:dyDescent="0.3">
      <c r="P42357" s="1"/>
    </row>
    <row r="42358" spans="16:16" x14ac:dyDescent="0.3">
      <c r="P42358" s="1"/>
    </row>
    <row r="42359" spans="16:16" x14ac:dyDescent="0.3">
      <c r="P42359" s="1"/>
    </row>
    <row r="42360" spans="16:16" x14ac:dyDescent="0.3">
      <c r="P42360" s="1"/>
    </row>
    <row r="42361" spans="16:16" x14ac:dyDescent="0.3">
      <c r="P42361" s="1"/>
    </row>
    <row r="42362" spans="16:16" x14ac:dyDescent="0.3">
      <c r="P42362" s="1"/>
    </row>
    <row r="42363" spans="16:16" x14ac:dyDescent="0.3">
      <c r="P42363" s="1"/>
    </row>
    <row r="42364" spans="16:16" x14ac:dyDescent="0.3">
      <c r="P42364" s="1"/>
    </row>
    <row r="42365" spans="16:16" x14ac:dyDescent="0.3">
      <c r="P42365" s="1"/>
    </row>
    <row r="42366" spans="16:16" x14ac:dyDescent="0.3">
      <c r="P42366" s="1"/>
    </row>
    <row r="42367" spans="16:16" x14ac:dyDescent="0.3">
      <c r="P42367" s="1"/>
    </row>
    <row r="42368" spans="16:16" x14ac:dyDescent="0.3">
      <c r="P42368" s="1"/>
    </row>
    <row r="42369" spans="16:16" x14ac:dyDescent="0.3">
      <c r="P42369" s="1"/>
    </row>
    <row r="42370" spans="16:16" x14ac:dyDescent="0.3">
      <c r="P42370" s="1"/>
    </row>
    <row r="42371" spans="16:16" x14ac:dyDescent="0.3">
      <c r="P42371" s="1"/>
    </row>
    <row r="42372" spans="16:16" x14ac:dyDescent="0.3">
      <c r="P42372" s="1"/>
    </row>
    <row r="42373" spans="16:16" x14ac:dyDescent="0.3">
      <c r="P42373" s="1"/>
    </row>
    <row r="42374" spans="16:16" x14ac:dyDescent="0.3">
      <c r="P42374" s="1"/>
    </row>
    <row r="42375" spans="16:16" x14ac:dyDescent="0.3">
      <c r="P42375" s="1"/>
    </row>
    <row r="42376" spans="16:16" x14ac:dyDescent="0.3">
      <c r="P42376" s="1"/>
    </row>
    <row r="42377" spans="16:16" x14ac:dyDescent="0.3">
      <c r="P42377" s="1"/>
    </row>
    <row r="42378" spans="16:16" x14ac:dyDescent="0.3">
      <c r="P42378" s="1"/>
    </row>
    <row r="42379" spans="16:16" x14ac:dyDescent="0.3">
      <c r="P42379" s="1"/>
    </row>
    <row r="42380" spans="16:16" x14ac:dyDescent="0.3">
      <c r="P42380" s="1"/>
    </row>
    <row r="42381" spans="16:16" x14ac:dyDescent="0.3">
      <c r="P42381" s="1"/>
    </row>
    <row r="42382" spans="16:16" x14ac:dyDescent="0.3">
      <c r="P42382" s="1"/>
    </row>
    <row r="42383" spans="16:16" x14ac:dyDescent="0.3">
      <c r="P42383" s="1"/>
    </row>
    <row r="42384" spans="16:16" x14ac:dyDescent="0.3">
      <c r="P42384" s="1"/>
    </row>
    <row r="42385" spans="16:16" x14ac:dyDescent="0.3">
      <c r="P42385" s="1"/>
    </row>
    <row r="42386" spans="16:16" x14ac:dyDescent="0.3">
      <c r="P42386" s="1"/>
    </row>
    <row r="42387" spans="16:16" x14ac:dyDescent="0.3">
      <c r="P42387" s="1"/>
    </row>
    <row r="42388" spans="16:16" x14ac:dyDescent="0.3">
      <c r="P42388" s="1"/>
    </row>
    <row r="42389" spans="16:16" x14ac:dyDescent="0.3">
      <c r="P42389" s="1"/>
    </row>
    <row r="42390" spans="16:16" x14ac:dyDescent="0.3">
      <c r="P42390" s="1"/>
    </row>
    <row r="42391" spans="16:16" x14ac:dyDescent="0.3">
      <c r="P42391" s="1"/>
    </row>
    <row r="42392" spans="16:16" x14ac:dyDescent="0.3">
      <c r="P42392" s="1"/>
    </row>
    <row r="42393" spans="16:16" x14ac:dyDescent="0.3">
      <c r="P42393" s="1"/>
    </row>
    <row r="42394" spans="16:16" x14ac:dyDescent="0.3">
      <c r="P42394" s="1"/>
    </row>
    <row r="42395" spans="16:16" x14ac:dyDescent="0.3">
      <c r="P42395" s="1"/>
    </row>
    <row r="42396" spans="16:16" x14ac:dyDescent="0.3">
      <c r="P42396" s="1"/>
    </row>
    <row r="42397" spans="16:16" x14ac:dyDescent="0.3">
      <c r="P42397" s="1"/>
    </row>
    <row r="42398" spans="16:16" x14ac:dyDescent="0.3">
      <c r="P42398" s="1"/>
    </row>
    <row r="42399" spans="16:16" x14ac:dyDescent="0.3">
      <c r="P42399" s="1"/>
    </row>
    <row r="42400" spans="16:16" x14ac:dyDescent="0.3">
      <c r="P42400" s="1"/>
    </row>
    <row r="42401" spans="16:16" x14ac:dyDescent="0.3">
      <c r="P42401" s="1"/>
    </row>
    <row r="42402" spans="16:16" x14ac:dyDescent="0.3">
      <c r="P42402" s="1"/>
    </row>
    <row r="42403" spans="16:16" x14ac:dyDescent="0.3">
      <c r="P42403" s="1"/>
    </row>
    <row r="42404" spans="16:16" x14ac:dyDescent="0.3">
      <c r="P42404" s="1"/>
    </row>
    <row r="42405" spans="16:16" x14ac:dyDescent="0.3">
      <c r="P42405" s="1"/>
    </row>
    <row r="42406" spans="16:16" x14ac:dyDescent="0.3">
      <c r="P42406" s="1"/>
    </row>
    <row r="42407" spans="16:16" x14ac:dyDescent="0.3">
      <c r="P42407" s="1"/>
    </row>
    <row r="42408" spans="16:16" x14ac:dyDescent="0.3">
      <c r="P42408" s="1"/>
    </row>
    <row r="42409" spans="16:16" x14ac:dyDescent="0.3">
      <c r="P42409" s="1"/>
    </row>
    <row r="42410" spans="16:16" x14ac:dyDescent="0.3">
      <c r="P42410" s="1"/>
    </row>
    <row r="42411" spans="16:16" x14ac:dyDescent="0.3">
      <c r="P42411" s="1"/>
    </row>
    <row r="42412" spans="16:16" x14ac:dyDescent="0.3">
      <c r="P42412" s="1"/>
    </row>
    <row r="42413" spans="16:16" x14ac:dyDescent="0.3">
      <c r="P42413" s="1"/>
    </row>
    <row r="42414" spans="16:16" x14ac:dyDescent="0.3">
      <c r="P42414" s="1"/>
    </row>
    <row r="42415" spans="16:16" x14ac:dyDescent="0.3">
      <c r="P42415" s="1"/>
    </row>
    <row r="42416" spans="16:16" x14ac:dyDescent="0.3">
      <c r="P42416" s="1"/>
    </row>
    <row r="42417" spans="16:16" x14ac:dyDescent="0.3">
      <c r="P42417" s="1"/>
    </row>
    <row r="42418" spans="16:16" x14ac:dyDescent="0.3">
      <c r="P42418" s="1"/>
    </row>
    <row r="42419" spans="16:16" x14ac:dyDescent="0.3">
      <c r="P42419" s="1"/>
    </row>
    <row r="42420" spans="16:16" x14ac:dyDescent="0.3">
      <c r="P42420" s="1"/>
    </row>
    <row r="42421" spans="16:16" x14ac:dyDescent="0.3">
      <c r="P42421" s="1"/>
    </row>
    <row r="42422" spans="16:16" x14ac:dyDescent="0.3">
      <c r="P42422" s="1"/>
    </row>
    <row r="42423" spans="16:16" x14ac:dyDescent="0.3">
      <c r="P42423" s="1"/>
    </row>
    <row r="42424" spans="16:16" x14ac:dyDescent="0.3">
      <c r="P42424" s="1"/>
    </row>
    <row r="42425" spans="16:16" x14ac:dyDescent="0.3">
      <c r="P42425" s="1"/>
    </row>
    <row r="42426" spans="16:16" x14ac:dyDescent="0.3">
      <c r="P42426" s="1"/>
    </row>
    <row r="42427" spans="16:16" x14ac:dyDescent="0.3">
      <c r="P42427" s="1"/>
    </row>
    <row r="42428" spans="16:16" x14ac:dyDescent="0.3">
      <c r="P42428" s="1"/>
    </row>
    <row r="42429" spans="16:16" x14ac:dyDescent="0.3">
      <c r="P42429" s="1"/>
    </row>
    <row r="42430" spans="16:16" x14ac:dyDescent="0.3">
      <c r="P42430" s="1"/>
    </row>
    <row r="42431" spans="16:16" x14ac:dyDescent="0.3">
      <c r="P42431" s="1"/>
    </row>
    <row r="42432" spans="16:16" x14ac:dyDescent="0.3">
      <c r="P42432" s="1"/>
    </row>
    <row r="42433" spans="16:16" x14ac:dyDescent="0.3">
      <c r="P42433" s="1"/>
    </row>
    <row r="42434" spans="16:16" x14ac:dyDescent="0.3">
      <c r="P42434" s="1"/>
    </row>
    <row r="42435" spans="16:16" x14ac:dyDescent="0.3">
      <c r="P42435" s="1"/>
    </row>
    <row r="42436" spans="16:16" x14ac:dyDescent="0.3">
      <c r="P42436" s="1"/>
    </row>
    <row r="42437" spans="16:16" x14ac:dyDescent="0.3">
      <c r="P42437" s="1"/>
    </row>
    <row r="42438" spans="16:16" x14ac:dyDescent="0.3">
      <c r="P42438" s="1"/>
    </row>
    <row r="42439" spans="16:16" x14ac:dyDescent="0.3">
      <c r="P42439" s="1"/>
    </row>
    <row r="42440" spans="16:16" x14ac:dyDescent="0.3">
      <c r="P42440" s="1"/>
    </row>
    <row r="42441" spans="16:16" x14ac:dyDescent="0.3">
      <c r="P42441" s="1"/>
    </row>
    <row r="42442" spans="16:16" x14ac:dyDescent="0.3">
      <c r="P42442" s="1"/>
    </row>
    <row r="42443" spans="16:16" x14ac:dyDescent="0.3">
      <c r="P42443" s="1"/>
    </row>
    <row r="42444" spans="16:16" x14ac:dyDescent="0.3">
      <c r="P42444" s="1"/>
    </row>
    <row r="42445" spans="16:16" x14ac:dyDescent="0.3">
      <c r="P42445" s="1"/>
    </row>
    <row r="42446" spans="16:16" x14ac:dyDescent="0.3">
      <c r="P42446" s="1"/>
    </row>
    <row r="42447" spans="16:16" x14ac:dyDescent="0.3">
      <c r="P42447" s="1"/>
    </row>
    <row r="42448" spans="16:16" x14ac:dyDescent="0.3">
      <c r="P42448" s="1"/>
    </row>
    <row r="42449" spans="16:16" x14ac:dyDescent="0.3">
      <c r="P42449" s="1"/>
    </row>
    <row r="42450" spans="16:16" x14ac:dyDescent="0.3">
      <c r="P42450" s="1"/>
    </row>
    <row r="42451" spans="16:16" x14ac:dyDescent="0.3">
      <c r="P42451" s="1"/>
    </row>
    <row r="42452" spans="16:16" x14ac:dyDescent="0.3">
      <c r="P42452" s="1"/>
    </row>
    <row r="42453" spans="16:16" x14ac:dyDescent="0.3">
      <c r="P42453" s="1"/>
    </row>
    <row r="42454" spans="16:16" x14ac:dyDescent="0.3">
      <c r="P42454" s="1"/>
    </row>
    <row r="42455" spans="16:16" x14ac:dyDescent="0.3">
      <c r="P42455" s="1"/>
    </row>
    <row r="42456" spans="16:16" x14ac:dyDescent="0.3">
      <c r="P42456" s="1"/>
    </row>
    <row r="42457" spans="16:16" x14ac:dyDescent="0.3">
      <c r="P42457" s="1"/>
    </row>
    <row r="42458" spans="16:16" x14ac:dyDescent="0.3">
      <c r="P42458" s="1"/>
    </row>
    <row r="42459" spans="16:16" x14ac:dyDescent="0.3">
      <c r="P42459" s="1"/>
    </row>
    <row r="42460" spans="16:16" x14ac:dyDescent="0.3">
      <c r="P42460" s="1"/>
    </row>
    <row r="42461" spans="16:16" x14ac:dyDescent="0.3">
      <c r="P42461" s="1"/>
    </row>
    <row r="42462" spans="16:16" x14ac:dyDescent="0.3">
      <c r="P42462" s="1"/>
    </row>
    <row r="42463" spans="16:16" x14ac:dyDescent="0.3">
      <c r="P42463" s="1"/>
    </row>
    <row r="42464" spans="16:16" x14ac:dyDescent="0.3">
      <c r="P42464" s="1"/>
    </row>
    <row r="42465" spans="16:16" x14ac:dyDescent="0.3">
      <c r="P42465" s="1"/>
    </row>
    <row r="42466" spans="16:16" x14ac:dyDescent="0.3">
      <c r="P42466" s="1"/>
    </row>
    <row r="42467" spans="16:16" x14ac:dyDescent="0.3">
      <c r="P42467" s="1"/>
    </row>
    <row r="42468" spans="16:16" x14ac:dyDescent="0.3">
      <c r="P42468" s="1"/>
    </row>
    <row r="42469" spans="16:16" x14ac:dyDescent="0.3">
      <c r="P42469" s="1"/>
    </row>
    <row r="42470" spans="16:16" x14ac:dyDescent="0.3">
      <c r="P42470" s="1"/>
    </row>
    <row r="42471" spans="16:16" x14ac:dyDescent="0.3">
      <c r="P42471" s="1"/>
    </row>
    <row r="42472" spans="16:16" x14ac:dyDescent="0.3">
      <c r="P42472" s="1"/>
    </row>
    <row r="42473" spans="16:16" x14ac:dyDescent="0.3">
      <c r="P42473" s="1"/>
    </row>
    <row r="42474" spans="16:16" x14ac:dyDescent="0.3">
      <c r="P42474" s="1"/>
    </row>
    <row r="42475" spans="16:16" x14ac:dyDescent="0.3">
      <c r="P42475" s="1"/>
    </row>
    <row r="42476" spans="16:16" x14ac:dyDescent="0.3">
      <c r="P42476" s="1"/>
    </row>
    <row r="42477" spans="16:16" x14ac:dyDescent="0.3">
      <c r="P42477" s="1"/>
    </row>
    <row r="42478" spans="16:16" x14ac:dyDescent="0.3">
      <c r="P42478" s="1"/>
    </row>
    <row r="42479" spans="16:16" x14ac:dyDescent="0.3">
      <c r="P42479" s="1"/>
    </row>
    <row r="42480" spans="16:16" x14ac:dyDescent="0.3">
      <c r="P42480" s="1"/>
    </row>
    <row r="42481" spans="16:16" x14ac:dyDescent="0.3">
      <c r="P42481" s="1"/>
    </row>
    <row r="42482" spans="16:16" x14ac:dyDescent="0.3">
      <c r="P42482" s="1"/>
    </row>
    <row r="42483" spans="16:16" x14ac:dyDescent="0.3">
      <c r="P42483" s="1"/>
    </row>
    <row r="42484" spans="16:16" x14ac:dyDescent="0.3">
      <c r="P42484" s="1"/>
    </row>
    <row r="42485" spans="16:16" x14ac:dyDescent="0.3">
      <c r="P42485" s="1"/>
    </row>
    <row r="42486" spans="16:16" x14ac:dyDescent="0.3">
      <c r="P42486" s="1"/>
    </row>
    <row r="42487" spans="16:16" x14ac:dyDescent="0.3">
      <c r="P42487" s="1"/>
    </row>
    <row r="42488" spans="16:16" x14ac:dyDescent="0.3">
      <c r="P42488" s="1"/>
    </row>
    <row r="42489" spans="16:16" x14ac:dyDescent="0.3">
      <c r="P42489" s="1"/>
    </row>
    <row r="42490" spans="16:16" x14ac:dyDescent="0.3">
      <c r="P42490" s="1"/>
    </row>
    <row r="42491" spans="16:16" x14ac:dyDescent="0.3">
      <c r="P42491" s="1"/>
    </row>
    <row r="42492" spans="16:16" x14ac:dyDescent="0.3">
      <c r="P42492" s="1"/>
    </row>
    <row r="42493" spans="16:16" x14ac:dyDescent="0.3">
      <c r="P42493" s="1"/>
    </row>
    <row r="42494" spans="16:16" x14ac:dyDescent="0.3">
      <c r="P42494" s="1"/>
    </row>
    <row r="42495" spans="16:16" x14ac:dyDescent="0.3">
      <c r="P42495" s="1"/>
    </row>
    <row r="42496" spans="16:16" x14ac:dyDescent="0.3">
      <c r="P42496" s="1"/>
    </row>
    <row r="42497" spans="16:16" x14ac:dyDescent="0.3">
      <c r="P42497" s="1"/>
    </row>
    <row r="42498" spans="16:16" x14ac:dyDescent="0.3">
      <c r="P42498" s="1"/>
    </row>
    <row r="42499" spans="16:16" x14ac:dyDescent="0.3">
      <c r="P42499" s="1"/>
    </row>
    <row r="42500" spans="16:16" x14ac:dyDescent="0.3">
      <c r="P42500" s="1"/>
    </row>
    <row r="42501" spans="16:16" x14ac:dyDescent="0.3">
      <c r="P42501" s="1"/>
    </row>
    <row r="42502" spans="16:16" x14ac:dyDescent="0.3">
      <c r="P42502" s="1"/>
    </row>
    <row r="42503" spans="16:16" x14ac:dyDescent="0.3">
      <c r="P42503" s="1"/>
    </row>
    <row r="42504" spans="16:16" x14ac:dyDescent="0.3">
      <c r="P42504" s="1"/>
    </row>
    <row r="42505" spans="16:16" x14ac:dyDescent="0.3">
      <c r="P42505" s="1"/>
    </row>
    <row r="42506" spans="16:16" x14ac:dyDescent="0.3">
      <c r="P42506" s="1"/>
    </row>
    <row r="42507" spans="16:16" x14ac:dyDescent="0.3">
      <c r="P42507" s="1"/>
    </row>
    <row r="42508" spans="16:16" x14ac:dyDescent="0.3">
      <c r="P42508" s="1"/>
    </row>
    <row r="42509" spans="16:16" x14ac:dyDescent="0.3">
      <c r="P42509" s="1"/>
    </row>
    <row r="42510" spans="16:16" x14ac:dyDescent="0.3">
      <c r="P42510" s="1"/>
    </row>
    <row r="42511" spans="16:16" x14ac:dyDescent="0.3">
      <c r="P42511" s="1"/>
    </row>
    <row r="42512" spans="16:16" x14ac:dyDescent="0.3">
      <c r="P42512" s="1"/>
    </row>
    <row r="42513" spans="16:16" x14ac:dyDescent="0.3">
      <c r="P42513" s="1"/>
    </row>
    <row r="42514" spans="16:16" x14ac:dyDescent="0.3">
      <c r="P42514" s="1"/>
    </row>
    <row r="42515" spans="16:16" x14ac:dyDescent="0.3">
      <c r="P42515" s="1"/>
    </row>
    <row r="42516" spans="16:16" x14ac:dyDescent="0.3">
      <c r="P42516" s="1"/>
    </row>
    <row r="42517" spans="16:16" x14ac:dyDescent="0.3">
      <c r="P42517" s="1"/>
    </row>
    <row r="42518" spans="16:16" x14ac:dyDescent="0.3">
      <c r="P42518" s="1"/>
    </row>
    <row r="42519" spans="16:16" x14ac:dyDescent="0.3">
      <c r="P42519" s="1"/>
    </row>
    <row r="42520" spans="16:16" x14ac:dyDescent="0.3">
      <c r="P42520" s="1"/>
    </row>
    <row r="42521" spans="16:16" x14ac:dyDescent="0.3">
      <c r="P42521" s="1"/>
    </row>
    <row r="42522" spans="16:16" x14ac:dyDescent="0.3">
      <c r="P42522" s="1"/>
    </row>
    <row r="42523" spans="16:16" x14ac:dyDescent="0.3">
      <c r="P42523" s="1"/>
    </row>
    <row r="42524" spans="16:16" x14ac:dyDescent="0.3">
      <c r="P42524" s="1"/>
    </row>
    <row r="42525" spans="16:16" x14ac:dyDescent="0.3">
      <c r="P42525" s="1"/>
    </row>
    <row r="42526" spans="16:16" x14ac:dyDescent="0.3">
      <c r="P42526" s="1"/>
    </row>
    <row r="42527" spans="16:16" x14ac:dyDescent="0.3">
      <c r="P42527" s="1"/>
    </row>
    <row r="42528" spans="16:16" x14ac:dyDescent="0.3">
      <c r="P42528" s="1"/>
    </row>
    <row r="42529" spans="16:16" x14ac:dyDescent="0.3">
      <c r="P42529" s="1"/>
    </row>
    <row r="42530" spans="16:16" x14ac:dyDescent="0.3">
      <c r="P42530" s="1"/>
    </row>
    <row r="42531" spans="16:16" x14ac:dyDescent="0.3">
      <c r="P42531" s="1"/>
    </row>
    <row r="42532" spans="16:16" x14ac:dyDescent="0.3">
      <c r="P42532" s="1"/>
    </row>
    <row r="42533" spans="16:16" x14ac:dyDescent="0.3">
      <c r="P42533" s="1"/>
    </row>
    <row r="42534" spans="16:16" x14ac:dyDescent="0.3">
      <c r="P42534" s="1"/>
    </row>
    <row r="42535" spans="16:16" x14ac:dyDescent="0.3">
      <c r="P42535" s="1"/>
    </row>
    <row r="42536" spans="16:16" x14ac:dyDescent="0.3">
      <c r="P42536" s="1"/>
    </row>
    <row r="42537" spans="16:16" x14ac:dyDescent="0.3">
      <c r="P42537" s="1"/>
    </row>
    <row r="42538" spans="16:16" x14ac:dyDescent="0.3">
      <c r="P42538" s="1"/>
    </row>
    <row r="42539" spans="16:16" x14ac:dyDescent="0.3">
      <c r="P42539" s="1"/>
    </row>
    <row r="42540" spans="16:16" x14ac:dyDescent="0.3">
      <c r="P42540" s="1"/>
    </row>
    <row r="42541" spans="16:16" x14ac:dyDescent="0.3">
      <c r="P42541" s="1"/>
    </row>
    <row r="42542" spans="16:16" x14ac:dyDescent="0.3">
      <c r="P42542" s="1"/>
    </row>
    <row r="42543" spans="16:16" x14ac:dyDescent="0.3">
      <c r="P42543" s="1"/>
    </row>
    <row r="42544" spans="16:16" x14ac:dyDescent="0.3">
      <c r="P42544" s="1"/>
    </row>
    <row r="42545" spans="16:16" x14ac:dyDescent="0.3">
      <c r="P42545" s="1"/>
    </row>
    <row r="42546" spans="16:16" x14ac:dyDescent="0.3">
      <c r="P42546" s="1"/>
    </row>
    <row r="42547" spans="16:16" x14ac:dyDescent="0.3">
      <c r="P42547" s="1"/>
    </row>
    <row r="42548" spans="16:16" x14ac:dyDescent="0.3">
      <c r="P42548" s="1"/>
    </row>
    <row r="42549" spans="16:16" x14ac:dyDescent="0.3">
      <c r="P42549" s="1"/>
    </row>
    <row r="42550" spans="16:16" x14ac:dyDescent="0.3">
      <c r="P42550" s="1"/>
    </row>
    <row r="42551" spans="16:16" x14ac:dyDescent="0.3">
      <c r="P42551" s="1"/>
    </row>
    <row r="42552" spans="16:16" x14ac:dyDescent="0.3">
      <c r="P42552" s="1"/>
    </row>
    <row r="42553" spans="16:16" x14ac:dyDescent="0.3">
      <c r="P42553" s="1"/>
    </row>
    <row r="42554" spans="16:16" x14ac:dyDescent="0.3">
      <c r="P42554" s="1"/>
    </row>
    <row r="42555" spans="16:16" x14ac:dyDescent="0.3">
      <c r="P42555" s="1"/>
    </row>
    <row r="42556" spans="16:16" x14ac:dyDescent="0.3">
      <c r="P42556" s="1"/>
    </row>
    <row r="42557" spans="16:16" x14ac:dyDescent="0.3">
      <c r="P42557" s="1"/>
    </row>
    <row r="42558" spans="16:16" x14ac:dyDescent="0.3">
      <c r="P42558" s="1"/>
    </row>
    <row r="42559" spans="16:16" x14ac:dyDescent="0.3">
      <c r="P42559" s="1"/>
    </row>
    <row r="42560" spans="16:16" x14ac:dyDescent="0.3">
      <c r="P42560" s="1"/>
    </row>
    <row r="42561" spans="16:16" x14ac:dyDescent="0.3">
      <c r="P42561" s="1"/>
    </row>
    <row r="42562" spans="16:16" x14ac:dyDescent="0.3">
      <c r="P42562" s="1"/>
    </row>
    <row r="42563" spans="16:16" x14ac:dyDescent="0.3">
      <c r="P42563" s="1"/>
    </row>
    <row r="42564" spans="16:16" x14ac:dyDescent="0.3">
      <c r="P42564" s="1"/>
    </row>
    <row r="42565" spans="16:16" x14ac:dyDescent="0.3">
      <c r="P42565" s="1"/>
    </row>
    <row r="42566" spans="16:16" x14ac:dyDescent="0.3">
      <c r="P42566" s="1"/>
    </row>
    <row r="42567" spans="16:16" x14ac:dyDescent="0.3">
      <c r="P42567" s="1"/>
    </row>
    <row r="42568" spans="16:16" x14ac:dyDescent="0.3">
      <c r="P42568" s="1"/>
    </row>
    <row r="42569" spans="16:16" x14ac:dyDescent="0.3">
      <c r="P42569" s="1"/>
    </row>
    <row r="42570" spans="16:16" x14ac:dyDescent="0.3">
      <c r="P42570" s="1"/>
    </row>
    <row r="42571" spans="16:16" x14ac:dyDescent="0.3">
      <c r="P42571" s="1"/>
    </row>
    <row r="42572" spans="16:16" x14ac:dyDescent="0.3">
      <c r="P42572" s="1"/>
    </row>
    <row r="42573" spans="16:16" x14ac:dyDescent="0.3">
      <c r="P42573" s="1"/>
    </row>
    <row r="42574" spans="16:16" x14ac:dyDescent="0.3">
      <c r="P42574" s="1"/>
    </row>
    <row r="42575" spans="16:16" x14ac:dyDescent="0.3">
      <c r="P42575" s="1"/>
    </row>
    <row r="42576" spans="16:16" x14ac:dyDescent="0.3">
      <c r="P42576" s="1"/>
    </row>
    <row r="42577" spans="16:16" x14ac:dyDescent="0.3">
      <c r="P42577" s="1"/>
    </row>
    <row r="42578" spans="16:16" x14ac:dyDescent="0.3">
      <c r="P42578" s="1"/>
    </row>
    <row r="42579" spans="16:16" x14ac:dyDescent="0.3">
      <c r="P42579" s="1"/>
    </row>
    <row r="42580" spans="16:16" x14ac:dyDescent="0.3">
      <c r="P42580" s="1"/>
    </row>
    <row r="42581" spans="16:16" x14ac:dyDescent="0.3">
      <c r="P42581" s="1"/>
    </row>
    <row r="42582" spans="16:16" x14ac:dyDescent="0.3">
      <c r="P42582" s="1"/>
    </row>
    <row r="42583" spans="16:16" x14ac:dyDescent="0.3">
      <c r="P42583" s="1"/>
    </row>
    <row r="42584" spans="16:16" x14ac:dyDescent="0.3">
      <c r="P42584" s="1"/>
    </row>
    <row r="42585" spans="16:16" x14ac:dyDescent="0.3">
      <c r="P42585" s="1"/>
    </row>
    <row r="42586" spans="16:16" x14ac:dyDescent="0.3">
      <c r="P42586" s="1"/>
    </row>
    <row r="42587" spans="16:16" x14ac:dyDescent="0.3">
      <c r="P42587" s="1"/>
    </row>
    <row r="42588" spans="16:16" x14ac:dyDescent="0.3">
      <c r="P42588" s="1"/>
    </row>
    <row r="42589" spans="16:16" x14ac:dyDescent="0.3">
      <c r="P42589" s="1"/>
    </row>
    <row r="42590" spans="16:16" x14ac:dyDescent="0.3">
      <c r="P42590" s="1"/>
    </row>
    <row r="42591" spans="16:16" x14ac:dyDescent="0.3">
      <c r="P42591" s="1"/>
    </row>
    <row r="42592" spans="16:16" x14ac:dyDescent="0.3">
      <c r="P42592" s="1"/>
    </row>
    <row r="42593" spans="16:16" x14ac:dyDescent="0.3">
      <c r="P42593" s="1"/>
    </row>
    <row r="42594" spans="16:16" x14ac:dyDescent="0.3">
      <c r="P42594" s="1"/>
    </row>
    <row r="42595" spans="16:16" x14ac:dyDescent="0.3">
      <c r="P42595" s="1"/>
    </row>
    <row r="42596" spans="16:16" x14ac:dyDescent="0.3">
      <c r="P42596" s="1"/>
    </row>
    <row r="42597" spans="16:16" x14ac:dyDescent="0.3">
      <c r="P42597" s="1"/>
    </row>
    <row r="42598" spans="16:16" x14ac:dyDescent="0.3">
      <c r="P42598" s="1"/>
    </row>
    <row r="42599" spans="16:16" x14ac:dyDescent="0.3">
      <c r="P42599" s="1"/>
    </row>
    <row r="42600" spans="16:16" x14ac:dyDescent="0.3">
      <c r="P42600" s="1"/>
    </row>
    <row r="42601" spans="16:16" x14ac:dyDescent="0.3">
      <c r="P42601" s="1"/>
    </row>
    <row r="42602" spans="16:16" x14ac:dyDescent="0.3">
      <c r="P42602" s="1"/>
    </row>
    <row r="42603" spans="16:16" x14ac:dyDescent="0.3">
      <c r="P42603" s="1"/>
    </row>
    <row r="42604" spans="16:16" x14ac:dyDescent="0.3">
      <c r="P42604" s="1"/>
    </row>
    <row r="42605" spans="16:16" x14ac:dyDescent="0.3">
      <c r="P42605" s="1"/>
    </row>
    <row r="42606" spans="16:16" x14ac:dyDescent="0.3">
      <c r="P42606" s="1"/>
    </row>
    <row r="42607" spans="16:16" x14ac:dyDescent="0.3">
      <c r="P42607" s="1"/>
    </row>
    <row r="42608" spans="16:16" x14ac:dyDescent="0.3">
      <c r="P42608" s="1"/>
    </row>
    <row r="42609" spans="16:16" x14ac:dyDescent="0.3">
      <c r="P42609" s="1"/>
    </row>
    <row r="42610" spans="16:16" x14ac:dyDescent="0.3">
      <c r="P42610" s="1"/>
    </row>
    <row r="42611" spans="16:16" x14ac:dyDescent="0.3">
      <c r="P42611" s="1"/>
    </row>
    <row r="42612" spans="16:16" x14ac:dyDescent="0.3">
      <c r="P42612" s="1"/>
    </row>
    <row r="42613" spans="16:16" x14ac:dyDescent="0.3">
      <c r="P42613" s="1"/>
    </row>
    <row r="42614" spans="16:16" x14ac:dyDescent="0.3">
      <c r="P42614" s="1"/>
    </row>
    <row r="42615" spans="16:16" x14ac:dyDescent="0.3">
      <c r="P42615" s="1"/>
    </row>
    <row r="42616" spans="16:16" x14ac:dyDescent="0.3">
      <c r="P42616" s="1"/>
    </row>
    <row r="42617" spans="16:16" x14ac:dyDescent="0.3">
      <c r="P42617" s="1"/>
    </row>
    <row r="42618" spans="16:16" x14ac:dyDescent="0.3">
      <c r="P42618" s="1"/>
    </row>
    <row r="42619" spans="16:16" x14ac:dyDescent="0.3">
      <c r="P42619" s="1"/>
    </row>
    <row r="42620" spans="16:16" x14ac:dyDescent="0.3">
      <c r="P42620" s="1"/>
    </row>
    <row r="42621" spans="16:16" x14ac:dyDescent="0.3">
      <c r="P42621" s="1"/>
    </row>
    <row r="42622" spans="16:16" x14ac:dyDescent="0.3">
      <c r="P42622" s="1"/>
    </row>
    <row r="42623" spans="16:16" x14ac:dyDescent="0.3">
      <c r="P42623" s="1"/>
    </row>
    <row r="42624" spans="16:16" x14ac:dyDescent="0.3">
      <c r="P42624" s="1"/>
    </row>
    <row r="42625" spans="16:16" x14ac:dyDescent="0.3">
      <c r="P42625" s="1"/>
    </row>
    <row r="42626" spans="16:16" x14ac:dyDescent="0.3">
      <c r="P42626" s="1"/>
    </row>
    <row r="42627" spans="16:16" x14ac:dyDescent="0.3">
      <c r="P42627" s="1"/>
    </row>
    <row r="42628" spans="16:16" x14ac:dyDescent="0.3">
      <c r="P42628" s="1"/>
    </row>
    <row r="42629" spans="16:16" x14ac:dyDescent="0.3">
      <c r="P42629" s="1"/>
    </row>
    <row r="42630" spans="16:16" x14ac:dyDescent="0.3">
      <c r="P42630" s="1"/>
    </row>
    <row r="42631" spans="16:16" x14ac:dyDescent="0.3">
      <c r="P42631" s="1"/>
    </row>
    <row r="42632" spans="16:16" x14ac:dyDescent="0.3">
      <c r="P42632" s="1"/>
    </row>
    <row r="42633" spans="16:16" x14ac:dyDescent="0.3">
      <c r="P42633" s="1"/>
    </row>
    <row r="42634" spans="16:16" x14ac:dyDescent="0.3">
      <c r="P42634" s="1"/>
    </row>
    <row r="42635" spans="16:16" x14ac:dyDescent="0.3">
      <c r="P42635" s="1"/>
    </row>
    <row r="42636" spans="16:16" x14ac:dyDescent="0.3">
      <c r="P42636" s="1"/>
    </row>
    <row r="42637" spans="16:16" x14ac:dyDescent="0.3">
      <c r="P42637" s="1"/>
    </row>
    <row r="42638" spans="16:16" x14ac:dyDescent="0.3">
      <c r="P42638" s="1"/>
    </row>
    <row r="42639" spans="16:16" x14ac:dyDescent="0.3">
      <c r="P42639" s="1"/>
    </row>
    <row r="42640" spans="16:16" x14ac:dyDescent="0.3">
      <c r="P42640" s="1"/>
    </row>
    <row r="42641" spans="16:16" x14ac:dyDescent="0.3">
      <c r="P42641" s="1"/>
    </row>
    <row r="42642" spans="16:16" x14ac:dyDescent="0.3">
      <c r="P42642" s="1"/>
    </row>
    <row r="42643" spans="16:16" x14ac:dyDescent="0.3">
      <c r="P42643" s="1"/>
    </row>
    <row r="42644" spans="16:16" x14ac:dyDescent="0.3">
      <c r="P42644" s="1"/>
    </row>
    <row r="42645" spans="16:16" x14ac:dyDescent="0.3">
      <c r="P42645" s="1"/>
    </row>
    <row r="42646" spans="16:16" x14ac:dyDescent="0.3">
      <c r="P42646" s="1"/>
    </row>
    <row r="42647" spans="16:16" x14ac:dyDescent="0.3">
      <c r="P42647" s="1"/>
    </row>
    <row r="42648" spans="16:16" x14ac:dyDescent="0.3">
      <c r="P42648" s="1"/>
    </row>
    <row r="42649" spans="16:16" x14ac:dyDescent="0.3">
      <c r="P42649" s="1"/>
    </row>
    <row r="42650" spans="16:16" x14ac:dyDescent="0.3">
      <c r="P42650" s="1"/>
    </row>
    <row r="42651" spans="16:16" x14ac:dyDescent="0.3">
      <c r="P42651" s="1"/>
    </row>
    <row r="42652" spans="16:16" x14ac:dyDescent="0.3">
      <c r="P42652" s="1"/>
    </row>
    <row r="42653" spans="16:16" x14ac:dyDescent="0.3">
      <c r="P42653" s="1"/>
    </row>
    <row r="42654" spans="16:16" x14ac:dyDescent="0.3">
      <c r="P42654" s="1"/>
    </row>
    <row r="42655" spans="16:16" x14ac:dyDescent="0.3">
      <c r="P42655" s="1"/>
    </row>
    <row r="42656" spans="16:16" x14ac:dyDescent="0.3">
      <c r="P42656" s="1"/>
    </row>
    <row r="42657" spans="16:16" x14ac:dyDescent="0.3">
      <c r="P42657" s="1"/>
    </row>
    <row r="42658" spans="16:16" x14ac:dyDescent="0.3">
      <c r="P42658" s="1"/>
    </row>
    <row r="42659" spans="16:16" x14ac:dyDescent="0.3">
      <c r="P42659" s="1"/>
    </row>
    <row r="42660" spans="16:16" x14ac:dyDescent="0.3">
      <c r="P42660" s="1"/>
    </row>
    <row r="42661" spans="16:16" x14ac:dyDescent="0.3">
      <c r="P42661" s="1"/>
    </row>
    <row r="42662" spans="16:16" x14ac:dyDescent="0.3">
      <c r="P42662" s="1"/>
    </row>
    <row r="42663" spans="16:16" x14ac:dyDescent="0.3">
      <c r="P42663" s="1"/>
    </row>
    <row r="42664" spans="16:16" x14ac:dyDescent="0.3">
      <c r="P42664" s="1"/>
    </row>
    <row r="42665" spans="16:16" x14ac:dyDescent="0.3">
      <c r="P42665" s="1"/>
    </row>
    <row r="42666" spans="16:16" x14ac:dyDescent="0.3">
      <c r="P42666" s="1"/>
    </row>
    <row r="42667" spans="16:16" x14ac:dyDescent="0.3">
      <c r="P42667" s="1"/>
    </row>
    <row r="42668" spans="16:16" x14ac:dyDescent="0.3">
      <c r="P42668" s="1"/>
    </row>
    <row r="42669" spans="16:16" x14ac:dyDescent="0.3">
      <c r="P42669" s="1"/>
    </row>
    <row r="42670" spans="16:16" x14ac:dyDescent="0.3">
      <c r="P42670" s="1"/>
    </row>
    <row r="42671" spans="16:16" x14ac:dyDescent="0.3">
      <c r="P42671" s="1"/>
    </row>
    <row r="42672" spans="16:16" x14ac:dyDescent="0.3">
      <c r="P42672" s="1"/>
    </row>
    <row r="42673" spans="16:16" x14ac:dyDescent="0.3">
      <c r="P42673" s="1"/>
    </row>
    <row r="42674" spans="16:16" x14ac:dyDescent="0.3">
      <c r="P42674" s="1"/>
    </row>
    <row r="42675" spans="16:16" x14ac:dyDescent="0.3">
      <c r="P42675" s="1"/>
    </row>
    <row r="42676" spans="16:16" x14ac:dyDescent="0.3">
      <c r="P42676" s="1"/>
    </row>
    <row r="42677" spans="16:16" x14ac:dyDescent="0.3">
      <c r="P42677" s="1"/>
    </row>
    <row r="42678" spans="16:16" x14ac:dyDescent="0.3">
      <c r="P42678" s="1"/>
    </row>
    <row r="42679" spans="16:16" x14ac:dyDescent="0.3">
      <c r="P42679" s="1"/>
    </row>
    <row r="42680" spans="16:16" x14ac:dyDescent="0.3">
      <c r="P42680" s="1"/>
    </row>
    <row r="42681" spans="16:16" x14ac:dyDescent="0.3">
      <c r="P42681" s="1"/>
    </row>
    <row r="42682" spans="16:16" x14ac:dyDescent="0.3">
      <c r="P42682" s="1"/>
    </row>
    <row r="42683" spans="16:16" x14ac:dyDescent="0.3">
      <c r="P42683" s="1"/>
    </row>
    <row r="42684" spans="16:16" x14ac:dyDescent="0.3">
      <c r="P42684" s="1"/>
    </row>
    <row r="42685" spans="16:16" x14ac:dyDescent="0.3">
      <c r="P42685" s="1"/>
    </row>
    <row r="42686" spans="16:16" x14ac:dyDescent="0.3">
      <c r="P42686" s="1"/>
    </row>
    <row r="42687" spans="16:16" x14ac:dyDescent="0.3">
      <c r="P42687" s="1"/>
    </row>
    <row r="42688" spans="16:16" x14ac:dyDescent="0.3">
      <c r="P42688" s="1"/>
    </row>
    <row r="42689" spans="16:16" x14ac:dyDescent="0.3">
      <c r="P42689" s="1"/>
    </row>
    <row r="42690" spans="16:16" x14ac:dyDescent="0.3">
      <c r="P42690" s="1"/>
    </row>
    <row r="42691" spans="16:16" x14ac:dyDescent="0.3">
      <c r="P42691" s="1"/>
    </row>
    <row r="42692" spans="16:16" x14ac:dyDescent="0.3">
      <c r="P42692" s="1"/>
    </row>
    <row r="42693" spans="16:16" x14ac:dyDescent="0.3">
      <c r="P42693" s="1"/>
    </row>
    <row r="42694" spans="16:16" x14ac:dyDescent="0.3">
      <c r="P42694" s="1"/>
    </row>
    <row r="42695" spans="16:16" x14ac:dyDescent="0.3">
      <c r="P42695" s="1"/>
    </row>
    <row r="42696" spans="16:16" x14ac:dyDescent="0.3">
      <c r="P42696" s="1"/>
    </row>
    <row r="42697" spans="16:16" x14ac:dyDescent="0.3">
      <c r="P42697" s="1"/>
    </row>
    <row r="42698" spans="16:16" x14ac:dyDescent="0.3">
      <c r="P42698" s="1"/>
    </row>
    <row r="42699" spans="16:16" x14ac:dyDescent="0.3">
      <c r="P42699" s="1"/>
    </row>
    <row r="42700" spans="16:16" x14ac:dyDescent="0.3">
      <c r="P42700" s="1"/>
    </row>
    <row r="42701" spans="16:16" x14ac:dyDescent="0.3">
      <c r="P42701" s="1"/>
    </row>
    <row r="42702" spans="16:16" x14ac:dyDescent="0.3">
      <c r="P42702" s="1"/>
    </row>
    <row r="42703" spans="16:16" x14ac:dyDescent="0.3">
      <c r="P42703" s="1"/>
    </row>
    <row r="42704" spans="16:16" x14ac:dyDescent="0.3">
      <c r="P42704" s="1"/>
    </row>
    <row r="42705" spans="16:16" x14ac:dyDescent="0.3">
      <c r="P42705" s="1"/>
    </row>
    <row r="42706" spans="16:16" x14ac:dyDescent="0.3">
      <c r="P42706" s="1"/>
    </row>
    <row r="42707" spans="16:16" x14ac:dyDescent="0.3">
      <c r="P42707" s="1"/>
    </row>
    <row r="42708" spans="16:16" x14ac:dyDescent="0.3">
      <c r="P42708" s="1"/>
    </row>
    <row r="42709" spans="16:16" x14ac:dyDescent="0.3">
      <c r="P42709" s="1"/>
    </row>
    <row r="42710" spans="16:16" x14ac:dyDescent="0.3">
      <c r="P42710" s="1"/>
    </row>
    <row r="42711" spans="16:16" x14ac:dyDescent="0.3">
      <c r="P42711" s="1"/>
    </row>
    <row r="42712" spans="16:16" x14ac:dyDescent="0.3">
      <c r="P42712" s="1"/>
    </row>
    <row r="42713" spans="16:16" x14ac:dyDescent="0.3">
      <c r="P42713" s="1"/>
    </row>
    <row r="42714" spans="16:16" x14ac:dyDescent="0.3">
      <c r="P42714" s="1"/>
    </row>
    <row r="42715" spans="16:16" x14ac:dyDescent="0.3">
      <c r="P42715" s="1"/>
    </row>
    <row r="42716" spans="16:16" x14ac:dyDescent="0.3">
      <c r="P42716" s="1"/>
    </row>
    <row r="42717" spans="16:16" x14ac:dyDescent="0.3">
      <c r="P42717" s="1"/>
    </row>
    <row r="42718" spans="16:16" x14ac:dyDescent="0.3">
      <c r="P42718" s="1"/>
    </row>
    <row r="42719" spans="16:16" x14ac:dyDescent="0.3">
      <c r="P42719" s="1"/>
    </row>
    <row r="42720" spans="16:16" x14ac:dyDescent="0.3">
      <c r="P42720" s="1"/>
    </row>
    <row r="42721" spans="16:16" x14ac:dyDescent="0.3">
      <c r="P42721" s="1"/>
    </row>
    <row r="42722" spans="16:16" x14ac:dyDescent="0.3">
      <c r="P42722" s="1"/>
    </row>
    <row r="42723" spans="16:16" x14ac:dyDescent="0.3">
      <c r="P42723" s="1"/>
    </row>
    <row r="42724" spans="16:16" x14ac:dyDescent="0.3">
      <c r="P42724" s="1"/>
    </row>
    <row r="42725" spans="16:16" x14ac:dyDescent="0.3">
      <c r="P42725" s="1"/>
    </row>
    <row r="42726" spans="16:16" x14ac:dyDescent="0.3">
      <c r="P42726" s="1"/>
    </row>
    <row r="42727" spans="16:16" x14ac:dyDescent="0.3">
      <c r="P42727" s="1"/>
    </row>
    <row r="42728" spans="16:16" x14ac:dyDescent="0.3">
      <c r="P42728" s="1"/>
    </row>
    <row r="42729" spans="16:16" x14ac:dyDescent="0.3">
      <c r="P42729" s="1"/>
    </row>
    <row r="42730" spans="16:16" x14ac:dyDescent="0.3">
      <c r="P42730" s="1"/>
    </row>
    <row r="42731" spans="16:16" x14ac:dyDescent="0.3">
      <c r="P42731" s="1"/>
    </row>
    <row r="42732" spans="16:16" x14ac:dyDescent="0.3">
      <c r="P42732" s="1"/>
    </row>
    <row r="42733" spans="16:16" x14ac:dyDescent="0.3">
      <c r="P42733" s="1"/>
    </row>
    <row r="42734" spans="16:16" x14ac:dyDescent="0.3">
      <c r="P42734" s="1"/>
    </row>
    <row r="42735" spans="16:16" x14ac:dyDescent="0.3">
      <c r="P42735" s="1"/>
    </row>
    <row r="42736" spans="16:16" x14ac:dyDescent="0.3">
      <c r="P42736" s="1"/>
    </row>
    <row r="42737" spans="16:16" x14ac:dyDescent="0.3">
      <c r="P42737" s="1"/>
    </row>
    <row r="42738" spans="16:16" x14ac:dyDescent="0.3">
      <c r="P42738" s="1"/>
    </row>
    <row r="42739" spans="16:16" x14ac:dyDescent="0.3">
      <c r="P42739" s="1"/>
    </row>
    <row r="42740" spans="16:16" x14ac:dyDescent="0.3">
      <c r="P42740" s="1"/>
    </row>
    <row r="42741" spans="16:16" x14ac:dyDescent="0.3">
      <c r="P42741" s="1"/>
    </row>
    <row r="42742" spans="16:16" x14ac:dyDescent="0.3">
      <c r="P42742" s="1"/>
    </row>
    <row r="42743" spans="16:16" x14ac:dyDescent="0.3">
      <c r="P42743" s="1"/>
    </row>
    <row r="42744" spans="16:16" x14ac:dyDescent="0.3">
      <c r="P42744" s="1"/>
    </row>
    <row r="42745" spans="16:16" x14ac:dyDescent="0.3">
      <c r="P42745" s="1"/>
    </row>
    <row r="42746" spans="16:16" x14ac:dyDescent="0.3">
      <c r="P42746" s="1"/>
    </row>
    <row r="42747" spans="16:16" x14ac:dyDescent="0.3">
      <c r="P42747" s="1"/>
    </row>
    <row r="42748" spans="16:16" x14ac:dyDescent="0.3">
      <c r="P42748" s="1"/>
    </row>
    <row r="42749" spans="16:16" x14ac:dyDescent="0.3">
      <c r="P42749" s="1"/>
    </row>
    <row r="42750" spans="16:16" x14ac:dyDescent="0.3">
      <c r="P42750" s="1"/>
    </row>
    <row r="42751" spans="16:16" x14ac:dyDescent="0.3">
      <c r="P42751" s="1"/>
    </row>
    <row r="42752" spans="16:16" x14ac:dyDescent="0.3">
      <c r="P42752" s="1"/>
    </row>
    <row r="42753" spans="16:16" x14ac:dyDescent="0.3">
      <c r="P42753" s="1"/>
    </row>
    <row r="42754" spans="16:16" x14ac:dyDescent="0.3">
      <c r="P42754" s="1"/>
    </row>
    <row r="42755" spans="16:16" x14ac:dyDescent="0.3">
      <c r="P42755" s="1"/>
    </row>
    <row r="42756" spans="16:16" x14ac:dyDescent="0.3">
      <c r="P42756" s="1"/>
    </row>
    <row r="42757" spans="16:16" x14ac:dyDescent="0.3">
      <c r="P42757" s="1"/>
    </row>
    <row r="42758" spans="16:16" x14ac:dyDescent="0.3">
      <c r="P42758" s="1"/>
    </row>
    <row r="42759" spans="16:16" x14ac:dyDescent="0.3">
      <c r="P42759" s="1"/>
    </row>
    <row r="42760" spans="16:16" x14ac:dyDescent="0.3">
      <c r="P42760" s="1"/>
    </row>
    <row r="42761" spans="16:16" x14ac:dyDescent="0.3">
      <c r="P42761" s="1"/>
    </row>
    <row r="42762" spans="16:16" x14ac:dyDescent="0.3">
      <c r="P42762" s="1"/>
    </row>
    <row r="42763" spans="16:16" x14ac:dyDescent="0.3">
      <c r="P42763" s="1"/>
    </row>
    <row r="42764" spans="16:16" x14ac:dyDescent="0.3">
      <c r="P42764" s="1"/>
    </row>
    <row r="42765" spans="16:16" x14ac:dyDescent="0.3">
      <c r="P42765" s="1"/>
    </row>
    <row r="42766" spans="16:16" x14ac:dyDescent="0.3">
      <c r="P42766" s="1"/>
    </row>
    <row r="42767" spans="16:16" x14ac:dyDescent="0.3">
      <c r="P42767" s="1"/>
    </row>
    <row r="42768" spans="16:16" x14ac:dyDescent="0.3">
      <c r="P42768" s="1"/>
    </row>
    <row r="42769" spans="16:16" x14ac:dyDescent="0.3">
      <c r="P42769" s="1"/>
    </row>
    <row r="42770" spans="16:16" x14ac:dyDescent="0.3">
      <c r="P42770" s="1"/>
    </row>
    <row r="42771" spans="16:16" x14ac:dyDescent="0.3">
      <c r="P42771" s="1"/>
    </row>
    <row r="42772" spans="16:16" x14ac:dyDescent="0.3">
      <c r="P42772" s="1"/>
    </row>
    <row r="42773" spans="16:16" x14ac:dyDescent="0.3">
      <c r="P42773" s="1"/>
    </row>
    <row r="42774" spans="16:16" x14ac:dyDescent="0.3">
      <c r="P42774" s="1"/>
    </row>
    <row r="42775" spans="16:16" x14ac:dyDescent="0.3">
      <c r="P42775" s="1"/>
    </row>
    <row r="42776" spans="16:16" x14ac:dyDescent="0.3">
      <c r="P42776" s="1"/>
    </row>
    <row r="42777" spans="16:16" x14ac:dyDescent="0.3">
      <c r="P42777" s="1"/>
    </row>
    <row r="42778" spans="16:16" x14ac:dyDescent="0.3">
      <c r="P42778" s="1"/>
    </row>
    <row r="42779" spans="16:16" x14ac:dyDescent="0.3">
      <c r="P42779" s="1"/>
    </row>
    <row r="42780" spans="16:16" x14ac:dyDescent="0.3">
      <c r="P42780" s="1"/>
    </row>
    <row r="42781" spans="16:16" x14ac:dyDescent="0.3">
      <c r="P42781" s="1"/>
    </row>
    <row r="42782" spans="16:16" x14ac:dyDescent="0.3">
      <c r="P42782" s="1"/>
    </row>
    <row r="42783" spans="16:16" x14ac:dyDescent="0.3">
      <c r="P42783" s="1"/>
    </row>
    <row r="42784" spans="16:16" x14ac:dyDescent="0.3">
      <c r="P42784" s="1"/>
    </row>
    <row r="42785" spans="16:16" x14ac:dyDescent="0.3">
      <c r="P42785" s="1"/>
    </row>
    <row r="42786" spans="16:16" x14ac:dyDescent="0.3">
      <c r="P42786" s="1"/>
    </row>
    <row r="42787" spans="16:16" x14ac:dyDescent="0.3">
      <c r="P42787" s="1"/>
    </row>
    <row r="42788" spans="16:16" x14ac:dyDescent="0.3">
      <c r="P42788" s="1"/>
    </row>
    <row r="42789" spans="16:16" x14ac:dyDescent="0.3">
      <c r="P42789" s="1"/>
    </row>
    <row r="42790" spans="16:16" x14ac:dyDescent="0.3">
      <c r="P42790" s="1"/>
    </row>
    <row r="42791" spans="16:16" x14ac:dyDescent="0.3">
      <c r="P42791" s="1"/>
    </row>
    <row r="42792" spans="16:16" x14ac:dyDescent="0.3">
      <c r="P42792" s="1"/>
    </row>
    <row r="42793" spans="16:16" x14ac:dyDescent="0.3">
      <c r="P42793" s="1"/>
    </row>
    <row r="42794" spans="16:16" x14ac:dyDescent="0.3">
      <c r="P42794" s="1"/>
    </row>
    <row r="42795" spans="16:16" x14ac:dyDescent="0.3">
      <c r="P42795" s="1"/>
    </row>
    <row r="42796" spans="16:16" x14ac:dyDescent="0.3">
      <c r="P42796" s="1"/>
    </row>
    <row r="42797" spans="16:16" x14ac:dyDescent="0.3">
      <c r="P42797" s="1"/>
    </row>
    <row r="42798" spans="16:16" x14ac:dyDescent="0.3">
      <c r="P42798" s="1"/>
    </row>
    <row r="42799" spans="16:16" x14ac:dyDescent="0.3">
      <c r="P42799" s="1"/>
    </row>
    <row r="42800" spans="16:16" x14ac:dyDescent="0.3">
      <c r="P42800" s="1"/>
    </row>
    <row r="42801" spans="16:16" x14ac:dyDescent="0.3">
      <c r="P42801" s="1"/>
    </row>
    <row r="42802" spans="16:16" x14ac:dyDescent="0.3">
      <c r="P42802" s="1"/>
    </row>
    <row r="42803" spans="16:16" x14ac:dyDescent="0.3">
      <c r="P42803" s="1"/>
    </row>
    <row r="42804" spans="16:16" x14ac:dyDescent="0.3">
      <c r="P42804" s="1"/>
    </row>
    <row r="42805" spans="16:16" x14ac:dyDescent="0.3">
      <c r="P42805" s="1"/>
    </row>
    <row r="42806" spans="16:16" x14ac:dyDescent="0.3">
      <c r="P42806" s="1"/>
    </row>
    <row r="42807" spans="16:16" x14ac:dyDescent="0.3">
      <c r="P42807" s="1"/>
    </row>
    <row r="42808" spans="16:16" x14ac:dyDescent="0.3">
      <c r="P42808" s="1"/>
    </row>
    <row r="42809" spans="16:16" x14ac:dyDescent="0.3">
      <c r="P42809" s="1"/>
    </row>
    <row r="42810" spans="16:16" x14ac:dyDescent="0.3">
      <c r="P42810" s="1"/>
    </row>
    <row r="42811" spans="16:16" x14ac:dyDescent="0.3">
      <c r="P42811" s="1"/>
    </row>
    <row r="42812" spans="16:16" x14ac:dyDescent="0.3">
      <c r="P42812" s="1"/>
    </row>
    <row r="42813" spans="16:16" x14ac:dyDescent="0.3">
      <c r="P42813" s="1"/>
    </row>
    <row r="42814" spans="16:16" x14ac:dyDescent="0.3">
      <c r="P42814" s="1"/>
    </row>
    <row r="42815" spans="16:16" x14ac:dyDescent="0.3">
      <c r="P42815" s="1"/>
    </row>
    <row r="42816" spans="16:16" x14ac:dyDescent="0.3">
      <c r="P42816" s="1"/>
    </row>
    <row r="42817" spans="16:16" x14ac:dyDescent="0.3">
      <c r="P42817" s="1"/>
    </row>
    <row r="42818" spans="16:16" x14ac:dyDescent="0.3">
      <c r="P42818" s="1"/>
    </row>
    <row r="42819" spans="16:16" x14ac:dyDescent="0.3">
      <c r="P42819" s="1"/>
    </row>
    <row r="42820" spans="16:16" x14ac:dyDescent="0.3">
      <c r="P42820" s="1"/>
    </row>
    <row r="42821" spans="16:16" x14ac:dyDescent="0.3">
      <c r="P42821" s="1"/>
    </row>
    <row r="42822" spans="16:16" x14ac:dyDescent="0.3">
      <c r="P42822" s="1"/>
    </row>
    <row r="42823" spans="16:16" x14ac:dyDescent="0.3">
      <c r="P42823" s="1"/>
    </row>
    <row r="42824" spans="16:16" x14ac:dyDescent="0.3">
      <c r="P42824" s="1"/>
    </row>
    <row r="42825" spans="16:16" x14ac:dyDescent="0.3">
      <c r="P42825" s="1"/>
    </row>
    <row r="42826" spans="16:16" x14ac:dyDescent="0.3">
      <c r="P42826" s="1"/>
    </row>
    <row r="42827" spans="16:16" x14ac:dyDescent="0.3">
      <c r="P42827" s="1"/>
    </row>
    <row r="42828" spans="16:16" x14ac:dyDescent="0.3">
      <c r="P42828" s="1"/>
    </row>
    <row r="42829" spans="16:16" x14ac:dyDescent="0.3">
      <c r="P42829" s="1"/>
    </row>
    <row r="42830" spans="16:16" x14ac:dyDescent="0.3">
      <c r="P42830" s="1"/>
    </row>
    <row r="42831" spans="16:16" x14ac:dyDescent="0.3">
      <c r="P42831" s="1"/>
    </row>
    <row r="42832" spans="16:16" x14ac:dyDescent="0.3">
      <c r="P42832" s="1"/>
    </row>
    <row r="42833" spans="16:16" x14ac:dyDescent="0.3">
      <c r="P42833" s="1"/>
    </row>
    <row r="42834" spans="16:16" x14ac:dyDescent="0.3">
      <c r="P42834" s="1"/>
    </row>
    <row r="42835" spans="16:16" x14ac:dyDescent="0.3">
      <c r="P42835" s="1"/>
    </row>
    <row r="42836" spans="16:16" x14ac:dyDescent="0.3">
      <c r="P42836" s="1"/>
    </row>
    <row r="42837" spans="16:16" x14ac:dyDescent="0.3">
      <c r="P42837" s="1"/>
    </row>
    <row r="42838" spans="16:16" x14ac:dyDescent="0.3">
      <c r="P42838" s="1"/>
    </row>
    <row r="42839" spans="16:16" x14ac:dyDescent="0.3">
      <c r="P42839" s="1"/>
    </row>
    <row r="42840" spans="16:16" x14ac:dyDescent="0.3">
      <c r="P42840" s="1"/>
    </row>
    <row r="42841" spans="16:16" x14ac:dyDescent="0.3">
      <c r="P42841" s="1"/>
    </row>
    <row r="42842" spans="16:16" x14ac:dyDescent="0.3">
      <c r="P42842" s="1"/>
    </row>
    <row r="42843" spans="16:16" x14ac:dyDescent="0.3">
      <c r="P42843" s="1"/>
    </row>
    <row r="42844" spans="16:16" x14ac:dyDescent="0.3">
      <c r="P42844" s="1"/>
    </row>
    <row r="42845" spans="16:16" x14ac:dyDescent="0.3">
      <c r="P42845" s="1"/>
    </row>
    <row r="42846" spans="16:16" x14ac:dyDescent="0.3">
      <c r="P42846" s="1"/>
    </row>
    <row r="42847" spans="16:16" x14ac:dyDescent="0.3">
      <c r="P42847" s="1"/>
    </row>
    <row r="42848" spans="16:16" x14ac:dyDescent="0.3">
      <c r="P42848" s="1"/>
    </row>
    <row r="42849" spans="16:16" x14ac:dyDescent="0.3">
      <c r="P42849" s="1"/>
    </row>
    <row r="42850" spans="16:16" x14ac:dyDescent="0.3">
      <c r="P42850" s="1"/>
    </row>
    <row r="42851" spans="16:16" x14ac:dyDescent="0.3">
      <c r="P42851" s="1"/>
    </row>
    <row r="42852" spans="16:16" x14ac:dyDescent="0.3">
      <c r="P42852" s="1"/>
    </row>
    <row r="42853" spans="16:16" x14ac:dyDescent="0.3">
      <c r="P42853" s="1"/>
    </row>
    <row r="42854" spans="16:16" x14ac:dyDescent="0.3">
      <c r="P42854" s="1"/>
    </row>
    <row r="42855" spans="16:16" x14ac:dyDescent="0.3">
      <c r="P42855" s="1"/>
    </row>
    <row r="42856" spans="16:16" x14ac:dyDescent="0.3">
      <c r="P42856" s="1"/>
    </row>
    <row r="42857" spans="16:16" x14ac:dyDescent="0.3">
      <c r="P42857" s="1"/>
    </row>
    <row r="42858" spans="16:16" x14ac:dyDescent="0.3">
      <c r="P42858" s="1"/>
    </row>
    <row r="42859" spans="16:16" x14ac:dyDescent="0.3">
      <c r="P42859" s="1"/>
    </row>
    <row r="42860" spans="16:16" x14ac:dyDescent="0.3">
      <c r="P42860" s="1"/>
    </row>
    <row r="42861" spans="16:16" x14ac:dyDescent="0.3">
      <c r="P42861" s="1"/>
    </row>
    <row r="42862" spans="16:16" x14ac:dyDescent="0.3">
      <c r="P42862" s="1"/>
    </row>
    <row r="42863" spans="16:16" x14ac:dyDescent="0.3">
      <c r="P42863" s="1"/>
    </row>
    <row r="42864" spans="16:16" x14ac:dyDescent="0.3">
      <c r="P42864" s="1"/>
    </row>
    <row r="42865" spans="16:16" x14ac:dyDescent="0.3">
      <c r="P42865" s="1"/>
    </row>
    <row r="42866" spans="16:16" x14ac:dyDescent="0.3">
      <c r="P42866" s="1"/>
    </row>
    <row r="42867" spans="16:16" x14ac:dyDescent="0.3">
      <c r="P42867" s="1"/>
    </row>
    <row r="42868" spans="16:16" x14ac:dyDescent="0.3">
      <c r="P42868" s="1"/>
    </row>
    <row r="42869" spans="16:16" x14ac:dyDescent="0.3">
      <c r="P42869" s="1"/>
    </row>
    <row r="42870" spans="16:16" x14ac:dyDescent="0.3">
      <c r="P42870" s="1"/>
    </row>
    <row r="42871" spans="16:16" x14ac:dyDescent="0.3">
      <c r="P42871" s="1"/>
    </row>
    <row r="42872" spans="16:16" x14ac:dyDescent="0.3">
      <c r="P42872" s="1"/>
    </row>
    <row r="42873" spans="16:16" x14ac:dyDescent="0.3">
      <c r="P42873" s="1"/>
    </row>
    <row r="42874" spans="16:16" x14ac:dyDescent="0.3">
      <c r="P42874" s="1"/>
    </row>
    <row r="42875" spans="16:16" x14ac:dyDescent="0.3">
      <c r="P42875" s="1"/>
    </row>
    <row r="42876" spans="16:16" x14ac:dyDescent="0.3">
      <c r="P42876" s="1"/>
    </row>
    <row r="42877" spans="16:16" x14ac:dyDescent="0.3">
      <c r="P42877" s="1"/>
    </row>
    <row r="42878" spans="16:16" x14ac:dyDescent="0.3">
      <c r="P42878" s="1"/>
    </row>
    <row r="42879" spans="16:16" x14ac:dyDescent="0.3">
      <c r="P42879" s="1"/>
    </row>
    <row r="42880" spans="16:16" x14ac:dyDescent="0.3">
      <c r="P42880" s="1"/>
    </row>
    <row r="42881" spans="16:16" x14ac:dyDescent="0.3">
      <c r="P42881" s="1"/>
    </row>
    <row r="42882" spans="16:16" x14ac:dyDescent="0.3">
      <c r="P42882" s="1"/>
    </row>
    <row r="42883" spans="16:16" x14ac:dyDescent="0.3">
      <c r="P42883" s="1"/>
    </row>
    <row r="42884" spans="16:16" x14ac:dyDescent="0.3">
      <c r="P42884" s="1"/>
    </row>
    <row r="42885" spans="16:16" x14ac:dyDescent="0.3">
      <c r="P42885" s="1"/>
    </row>
    <row r="42886" spans="16:16" x14ac:dyDescent="0.3">
      <c r="P42886" s="1"/>
    </row>
    <row r="42887" spans="16:16" x14ac:dyDescent="0.3">
      <c r="P42887" s="1"/>
    </row>
    <row r="42888" spans="16:16" x14ac:dyDescent="0.3">
      <c r="P42888" s="1"/>
    </row>
    <row r="42889" spans="16:16" x14ac:dyDescent="0.3">
      <c r="P42889" s="1"/>
    </row>
    <row r="42890" spans="16:16" x14ac:dyDescent="0.3">
      <c r="P42890" s="1"/>
    </row>
    <row r="42891" spans="16:16" x14ac:dyDescent="0.3">
      <c r="P42891" s="1"/>
    </row>
    <row r="42892" spans="16:16" x14ac:dyDescent="0.3">
      <c r="P42892" s="1"/>
    </row>
    <row r="42893" spans="16:16" x14ac:dyDescent="0.3">
      <c r="P42893" s="1"/>
    </row>
    <row r="42894" spans="16:16" x14ac:dyDescent="0.3">
      <c r="P42894" s="1"/>
    </row>
    <row r="42895" spans="16:16" x14ac:dyDescent="0.3">
      <c r="P42895" s="1"/>
    </row>
    <row r="42896" spans="16:16" x14ac:dyDescent="0.3">
      <c r="P42896" s="1"/>
    </row>
    <row r="42897" spans="16:16" x14ac:dyDescent="0.3">
      <c r="P42897" s="1"/>
    </row>
    <row r="42898" spans="16:16" x14ac:dyDescent="0.3">
      <c r="P42898" s="1"/>
    </row>
    <row r="42899" spans="16:16" x14ac:dyDescent="0.3">
      <c r="P42899" s="1"/>
    </row>
    <row r="42900" spans="16:16" x14ac:dyDescent="0.3">
      <c r="P42900" s="1"/>
    </row>
    <row r="42901" spans="16:16" x14ac:dyDescent="0.3">
      <c r="P42901" s="1"/>
    </row>
    <row r="42902" spans="16:16" x14ac:dyDescent="0.3">
      <c r="P42902" s="1"/>
    </row>
    <row r="42903" spans="16:16" x14ac:dyDescent="0.3">
      <c r="P42903" s="1"/>
    </row>
    <row r="42904" spans="16:16" x14ac:dyDescent="0.3">
      <c r="P42904" s="1"/>
    </row>
    <row r="42905" spans="16:16" x14ac:dyDescent="0.3">
      <c r="P42905" s="1"/>
    </row>
    <row r="42906" spans="16:16" x14ac:dyDescent="0.3">
      <c r="P42906" s="1"/>
    </row>
    <row r="42907" spans="16:16" x14ac:dyDescent="0.3">
      <c r="P42907" s="1"/>
    </row>
    <row r="42908" spans="16:16" x14ac:dyDescent="0.3">
      <c r="P42908" s="1"/>
    </row>
    <row r="42909" spans="16:16" x14ac:dyDescent="0.3">
      <c r="P42909" s="1"/>
    </row>
    <row r="42910" spans="16:16" x14ac:dyDescent="0.3">
      <c r="P42910" s="1"/>
    </row>
    <row r="42911" spans="16:16" x14ac:dyDescent="0.3">
      <c r="P42911" s="1"/>
    </row>
    <row r="42912" spans="16:16" x14ac:dyDescent="0.3">
      <c r="P42912" s="1"/>
    </row>
    <row r="42913" spans="16:16" x14ac:dyDescent="0.3">
      <c r="P42913" s="1"/>
    </row>
    <row r="42914" spans="16:16" x14ac:dyDescent="0.3">
      <c r="P42914" s="1"/>
    </row>
    <row r="42915" spans="16:16" x14ac:dyDescent="0.3">
      <c r="P42915" s="1"/>
    </row>
    <row r="42916" spans="16:16" x14ac:dyDescent="0.3">
      <c r="P42916" s="1"/>
    </row>
    <row r="42917" spans="16:16" x14ac:dyDescent="0.3">
      <c r="P42917" s="1"/>
    </row>
    <row r="42918" spans="16:16" x14ac:dyDescent="0.3">
      <c r="P42918" s="1"/>
    </row>
    <row r="42919" spans="16:16" x14ac:dyDescent="0.3">
      <c r="P42919" s="1"/>
    </row>
    <row r="42920" spans="16:16" x14ac:dyDescent="0.3">
      <c r="P42920" s="1"/>
    </row>
    <row r="42921" spans="16:16" x14ac:dyDescent="0.3">
      <c r="P42921" s="1"/>
    </row>
    <row r="42922" spans="16:16" x14ac:dyDescent="0.3">
      <c r="P42922" s="1"/>
    </row>
    <row r="42923" spans="16:16" x14ac:dyDescent="0.3">
      <c r="P42923" s="1"/>
    </row>
    <row r="42924" spans="16:16" x14ac:dyDescent="0.3">
      <c r="P42924" s="1"/>
    </row>
    <row r="42925" spans="16:16" x14ac:dyDescent="0.3">
      <c r="P42925" s="1"/>
    </row>
    <row r="42926" spans="16:16" x14ac:dyDescent="0.3">
      <c r="P42926" s="1"/>
    </row>
    <row r="42927" spans="16:16" x14ac:dyDescent="0.3">
      <c r="P42927" s="1"/>
    </row>
    <row r="42928" spans="16:16" x14ac:dyDescent="0.3">
      <c r="P42928" s="1"/>
    </row>
    <row r="42929" spans="16:16" x14ac:dyDescent="0.3">
      <c r="P42929" s="1"/>
    </row>
    <row r="42930" spans="16:16" x14ac:dyDescent="0.3">
      <c r="P42930" s="1"/>
    </row>
    <row r="42931" spans="16:16" x14ac:dyDescent="0.3">
      <c r="P42931" s="1"/>
    </row>
    <row r="42932" spans="16:16" x14ac:dyDescent="0.3">
      <c r="P42932" s="1"/>
    </row>
    <row r="42933" spans="16:16" x14ac:dyDescent="0.3">
      <c r="P42933" s="1"/>
    </row>
    <row r="42934" spans="16:16" x14ac:dyDescent="0.3">
      <c r="P42934" s="1"/>
    </row>
    <row r="42935" spans="16:16" x14ac:dyDescent="0.3">
      <c r="P42935" s="1"/>
    </row>
    <row r="42936" spans="16:16" x14ac:dyDescent="0.3">
      <c r="P42936" s="1"/>
    </row>
    <row r="42937" spans="16:16" x14ac:dyDescent="0.3">
      <c r="P42937" s="1"/>
    </row>
    <row r="42938" spans="16:16" x14ac:dyDescent="0.3">
      <c r="P42938" s="1"/>
    </row>
    <row r="42939" spans="16:16" x14ac:dyDescent="0.3">
      <c r="P42939" s="1"/>
    </row>
    <row r="42940" spans="16:16" x14ac:dyDescent="0.3">
      <c r="P42940" s="1"/>
    </row>
    <row r="42941" spans="16:16" x14ac:dyDescent="0.3">
      <c r="P42941" s="1"/>
    </row>
    <row r="42942" spans="16:16" x14ac:dyDescent="0.3">
      <c r="P42942" s="1"/>
    </row>
    <row r="42943" spans="16:16" x14ac:dyDescent="0.3">
      <c r="P42943" s="1"/>
    </row>
    <row r="42944" spans="16:16" x14ac:dyDescent="0.3">
      <c r="P42944" s="1"/>
    </row>
    <row r="42945" spans="16:16" x14ac:dyDescent="0.3">
      <c r="P42945" s="1"/>
    </row>
    <row r="42946" spans="16:16" x14ac:dyDescent="0.3">
      <c r="P42946" s="1"/>
    </row>
    <row r="42947" spans="16:16" x14ac:dyDescent="0.3">
      <c r="P42947" s="1"/>
    </row>
    <row r="42948" spans="16:16" x14ac:dyDescent="0.3">
      <c r="P42948" s="1"/>
    </row>
    <row r="42949" spans="16:16" x14ac:dyDescent="0.3">
      <c r="P42949" s="1"/>
    </row>
    <row r="42950" spans="16:16" x14ac:dyDescent="0.3">
      <c r="P42950" s="1"/>
    </row>
    <row r="42951" spans="16:16" x14ac:dyDescent="0.3">
      <c r="P42951" s="1"/>
    </row>
    <row r="42952" spans="16:16" x14ac:dyDescent="0.3">
      <c r="P42952" s="1"/>
    </row>
    <row r="42953" spans="16:16" x14ac:dyDescent="0.3">
      <c r="P42953" s="1"/>
    </row>
    <row r="42954" spans="16:16" x14ac:dyDescent="0.3">
      <c r="P42954" s="1"/>
    </row>
    <row r="42955" spans="16:16" x14ac:dyDescent="0.3">
      <c r="P42955" s="1"/>
    </row>
    <row r="42956" spans="16:16" x14ac:dyDescent="0.3">
      <c r="P42956" s="1"/>
    </row>
    <row r="42957" spans="16:16" x14ac:dyDescent="0.3">
      <c r="P42957" s="1"/>
    </row>
    <row r="42958" spans="16:16" x14ac:dyDescent="0.3">
      <c r="P42958" s="1"/>
    </row>
    <row r="42959" spans="16:16" x14ac:dyDescent="0.3">
      <c r="P42959" s="1"/>
    </row>
    <row r="42960" spans="16:16" x14ac:dyDescent="0.3">
      <c r="P42960" s="1"/>
    </row>
    <row r="42961" spans="16:16" x14ac:dyDescent="0.3">
      <c r="P42961" s="1"/>
    </row>
    <row r="42962" spans="16:16" x14ac:dyDescent="0.3">
      <c r="P42962" s="1"/>
    </row>
    <row r="42963" spans="16:16" x14ac:dyDescent="0.3">
      <c r="P42963" s="1"/>
    </row>
    <row r="42964" spans="16:16" x14ac:dyDescent="0.3">
      <c r="P42964" s="1"/>
    </row>
    <row r="42965" spans="16:16" x14ac:dyDescent="0.3">
      <c r="P42965" s="1"/>
    </row>
    <row r="42966" spans="16:16" x14ac:dyDescent="0.3">
      <c r="P42966" s="1"/>
    </row>
    <row r="42967" spans="16:16" x14ac:dyDescent="0.3">
      <c r="P42967" s="1"/>
    </row>
    <row r="42968" spans="16:16" x14ac:dyDescent="0.3">
      <c r="P42968" s="1"/>
    </row>
    <row r="42969" spans="16:16" x14ac:dyDescent="0.3">
      <c r="P42969" s="1"/>
    </row>
    <row r="42970" spans="16:16" x14ac:dyDescent="0.3">
      <c r="P42970" s="1"/>
    </row>
    <row r="42971" spans="16:16" x14ac:dyDescent="0.3">
      <c r="P42971" s="1"/>
    </row>
    <row r="42972" spans="16:16" x14ac:dyDescent="0.3">
      <c r="P42972" s="1"/>
    </row>
    <row r="42973" spans="16:16" x14ac:dyDescent="0.3">
      <c r="P42973" s="1"/>
    </row>
    <row r="42974" spans="16:16" x14ac:dyDescent="0.3">
      <c r="P42974" s="1"/>
    </row>
    <row r="42975" spans="16:16" x14ac:dyDescent="0.3">
      <c r="P42975" s="1"/>
    </row>
    <row r="42976" spans="16:16" x14ac:dyDescent="0.3">
      <c r="P42976" s="1"/>
    </row>
    <row r="42977" spans="16:16" x14ac:dyDescent="0.3">
      <c r="P42977" s="1"/>
    </row>
    <row r="42978" spans="16:16" x14ac:dyDescent="0.3">
      <c r="P42978" s="1"/>
    </row>
    <row r="42979" spans="16:16" x14ac:dyDescent="0.3">
      <c r="P42979" s="1"/>
    </row>
    <row r="42980" spans="16:16" x14ac:dyDescent="0.3">
      <c r="P42980" s="1"/>
    </row>
    <row r="42981" spans="16:16" x14ac:dyDescent="0.3">
      <c r="P42981" s="1"/>
    </row>
    <row r="42982" spans="16:16" x14ac:dyDescent="0.3">
      <c r="P42982" s="1"/>
    </row>
    <row r="42983" spans="16:16" x14ac:dyDescent="0.3">
      <c r="P42983" s="1"/>
    </row>
    <row r="42984" spans="16:16" x14ac:dyDescent="0.3">
      <c r="P42984" s="1"/>
    </row>
    <row r="42985" spans="16:16" x14ac:dyDescent="0.3">
      <c r="P42985" s="1"/>
    </row>
    <row r="42986" spans="16:16" x14ac:dyDescent="0.3">
      <c r="P42986" s="1"/>
    </row>
    <row r="42987" spans="16:16" x14ac:dyDescent="0.3">
      <c r="P42987" s="1"/>
    </row>
    <row r="42988" spans="16:16" x14ac:dyDescent="0.3">
      <c r="P42988" s="1"/>
    </row>
    <row r="42989" spans="16:16" x14ac:dyDescent="0.3">
      <c r="P42989" s="1"/>
    </row>
    <row r="42990" spans="16:16" x14ac:dyDescent="0.3">
      <c r="P42990" s="1"/>
    </row>
    <row r="42991" spans="16:16" x14ac:dyDescent="0.3">
      <c r="P42991" s="1"/>
    </row>
    <row r="42992" spans="16:16" x14ac:dyDescent="0.3">
      <c r="P42992" s="1"/>
    </row>
    <row r="42993" spans="16:16" x14ac:dyDescent="0.3">
      <c r="P42993" s="1"/>
    </row>
    <row r="42994" spans="16:16" x14ac:dyDescent="0.3">
      <c r="P42994" s="1"/>
    </row>
    <row r="42995" spans="16:16" x14ac:dyDescent="0.3">
      <c r="P42995" s="1"/>
    </row>
    <row r="42996" spans="16:16" x14ac:dyDescent="0.3">
      <c r="P42996" s="1"/>
    </row>
    <row r="42997" spans="16:16" x14ac:dyDescent="0.3">
      <c r="P42997" s="1"/>
    </row>
    <row r="42998" spans="16:16" x14ac:dyDescent="0.3">
      <c r="P42998" s="1"/>
    </row>
    <row r="42999" spans="16:16" x14ac:dyDescent="0.3">
      <c r="P42999" s="1"/>
    </row>
    <row r="43000" spans="16:16" x14ac:dyDescent="0.3">
      <c r="P43000" s="1"/>
    </row>
    <row r="43001" spans="16:16" x14ac:dyDescent="0.3">
      <c r="P43001" s="1"/>
    </row>
    <row r="43002" spans="16:16" x14ac:dyDescent="0.3">
      <c r="P43002" s="1"/>
    </row>
    <row r="43003" spans="16:16" x14ac:dyDescent="0.3">
      <c r="P43003" s="1"/>
    </row>
    <row r="43004" spans="16:16" x14ac:dyDescent="0.3">
      <c r="P43004" s="1"/>
    </row>
    <row r="43005" spans="16:16" x14ac:dyDescent="0.3">
      <c r="P43005" s="1"/>
    </row>
    <row r="43006" spans="16:16" x14ac:dyDescent="0.3">
      <c r="P43006" s="1"/>
    </row>
    <row r="43007" spans="16:16" x14ac:dyDescent="0.3">
      <c r="P43007" s="1"/>
    </row>
    <row r="43008" spans="16:16" x14ac:dyDescent="0.3">
      <c r="P43008" s="1"/>
    </row>
    <row r="43009" spans="16:16" x14ac:dyDescent="0.3">
      <c r="P43009" s="1"/>
    </row>
    <row r="43010" spans="16:16" x14ac:dyDescent="0.3">
      <c r="P43010" s="1"/>
    </row>
    <row r="43011" spans="16:16" x14ac:dyDescent="0.3">
      <c r="P43011" s="1"/>
    </row>
    <row r="43012" spans="16:16" x14ac:dyDescent="0.3">
      <c r="P43012" s="1"/>
    </row>
    <row r="43013" spans="16:16" x14ac:dyDescent="0.3">
      <c r="P43013" s="1"/>
    </row>
    <row r="43014" spans="16:16" x14ac:dyDescent="0.3">
      <c r="P43014" s="1"/>
    </row>
    <row r="43015" spans="16:16" x14ac:dyDescent="0.3">
      <c r="P43015" s="1"/>
    </row>
    <row r="43016" spans="16:16" x14ac:dyDescent="0.3">
      <c r="P43016" s="1"/>
    </row>
    <row r="43017" spans="16:16" x14ac:dyDescent="0.3">
      <c r="P43017" s="1"/>
    </row>
    <row r="43018" spans="16:16" x14ac:dyDescent="0.3">
      <c r="P43018" s="1"/>
    </row>
    <row r="43019" spans="16:16" x14ac:dyDescent="0.3">
      <c r="P43019" s="1"/>
    </row>
    <row r="43020" spans="16:16" x14ac:dyDescent="0.3">
      <c r="P43020" s="1"/>
    </row>
    <row r="43021" spans="16:16" x14ac:dyDescent="0.3">
      <c r="P43021" s="1"/>
    </row>
    <row r="43022" spans="16:16" x14ac:dyDescent="0.3">
      <c r="P43022" s="1"/>
    </row>
    <row r="43023" spans="16:16" x14ac:dyDescent="0.3">
      <c r="P43023" s="1"/>
    </row>
    <row r="43024" spans="16:16" x14ac:dyDescent="0.3">
      <c r="P43024" s="1"/>
    </row>
    <row r="43025" spans="16:16" x14ac:dyDescent="0.3">
      <c r="P43025" s="1"/>
    </row>
    <row r="43026" spans="16:16" x14ac:dyDescent="0.3">
      <c r="P43026" s="1"/>
    </row>
    <row r="43027" spans="16:16" x14ac:dyDescent="0.3">
      <c r="P43027" s="1"/>
    </row>
    <row r="43028" spans="16:16" x14ac:dyDescent="0.3">
      <c r="P43028" s="1"/>
    </row>
    <row r="43029" spans="16:16" x14ac:dyDescent="0.3">
      <c r="P43029" s="1"/>
    </row>
    <row r="43030" spans="16:16" x14ac:dyDescent="0.3">
      <c r="P43030" s="1"/>
    </row>
    <row r="43031" spans="16:16" x14ac:dyDescent="0.3">
      <c r="P43031" s="1"/>
    </row>
    <row r="43032" spans="16:16" x14ac:dyDescent="0.3">
      <c r="P43032" s="1"/>
    </row>
    <row r="43033" spans="16:16" x14ac:dyDescent="0.3">
      <c r="P43033" s="1"/>
    </row>
    <row r="43034" spans="16:16" x14ac:dyDescent="0.3">
      <c r="P43034" s="1"/>
    </row>
    <row r="43035" spans="16:16" x14ac:dyDescent="0.3">
      <c r="P43035" s="1"/>
    </row>
    <row r="43036" spans="16:16" x14ac:dyDescent="0.3">
      <c r="P43036" s="1"/>
    </row>
    <row r="43037" spans="16:16" x14ac:dyDescent="0.3">
      <c r="P43037" s="1"/>
    </row>
    <row r="43038" spans="16:16" x14ac:dyDescent="0.3">
      <c r="P43038" s="1"/>
    </row>
    <row r="43039" spans="16:16" x14ac:dyDescent="0.3">
      <c r="P43039" s="1"/>
    </row>
    <row r="43040" spans="16:16" x14ac:dyDescent="0.3">
      <c r="P43040" s="1"/>
    </row>
    <row r="43041" spans="16:16" x14ac:dyDescent="0.3">
      <c r="P43041" s="1"/>
    </row>
    <row r="43042" spans="16:16" x14ac:dyDescent="0.3">
      <c r="P43042" s="1"/>
    </row>
    <row r="43043" spans="16:16" x14ac:dyDescent="0.3">
      <c r="P43043" s="1"/>
    </row>
    <row r="43044" spans="16:16" x14ac:dyDescent="0.3">
      <c r="P43044" s="1"/>
    </row>
    <row r="43045" spans="16:16" x14ac:dyDescent="0.3">
      <c r="P43045" s="1"/>
    </row>
    <row r="43046" spans="16:16" x14ac:dyDescent="0.3">
      <c r="P43046" s="1"/>
    </row>
    <row r="43047" spans="16:16" x14ac:dyDescent="0.3">
      <c r="P43047" s="1"/>
    </row>
    <row r="43048" spans="16:16" x14ac:dyDescent="0.3">
      <c r="P43048" s="1"/>
    </row>
    <row r="43049" spans="16:16" x14ac:dyDescent="0.3">
      <c r="P43049" s="1"/>
    </row>
    <row r="43050" spans="16:16" x14ac:dyDescent="0.3">
      <c r="P43050" s="1"/>
    </row>
    <row r="43051" spans="16:16" x14ac:dyDescent="0.3">
      <c r="P43051" s="1"/>
    </row>
    <row r="43052" spans="16:16" x14ac:dyDescent="0.3">
      <c r="P43052" s="1"/>
    </row>
    <row r="43053" spans="16:16" x14ac:dyDescent="0.3">
      <c r="P43053" s="1"/>
    </row>
    <row r="43054" spans="16:16" x14ac:dyDescent="0.3">
      <c r="P43054" s="1"/>
    </row>
    <row r="43055" spans="16:16" x14ac:dyDescent="0.3">
      <c r="P43055" s="1"/>
    </row>
    <row r="43056" spans="16:16" x14ac:dyDescent="0.3">
      <c r="P43056" s="1"/>
    </row>
    <row r="43057" spans="16:16" x14ac:dyDescent="0.3">
      <c r="P43057" s="1"/>
    </row>
    <row r="43058" spans="16:16" x14ac:dyDescent="0.3">
      <c r="P43058" s="1"/>
    </row>
    <row r="43059" spans="16:16" x14ac:dyDescent="0.3">
      <c r="P43059" s="1"/>
    </row>
    <row r="43060" spans="16:16" x14ac:dyDescent="0.3">
      <c r="P43060" s="1"/>
    </row>
    <row r="43061" spans="16:16" x14ac:dyDescent="0.3">
      <c r="P43061" s="1"/>
    </row>
    <row r="43062" spans="16:16" x14ac:dyDescent="0.3">
      <c r="P43062" s="1"/>
    </row>
    <row r="43063" spans="16:16" x14ac:dyDescent="0.3">
      <c r="P43063" s="1"/>
    </row>
    <row r="43064" spans="16:16" x14ac:dyDescent="0.3">
      <c r="P43064" s="1"/>
    </row>
    <row r="43065" spans="16:16" x14ac:dyDescent="0.3">
      <c r="P43065" s="1"/>
    </row>
    <row r="43066" spans="16:16" x14ac:dyDescent="0.3">
      <c r="P43066" s="1"/>
    </row>
    <row r="43067" spans="16:16" x14ac:dyDescent="0.3">
      <c r="P43067" s="1"/>
    </row>
    <row r="43068" spans="16:16" x14ac:dyDescent="0.3">
      <c r="P43068" s="1"/>
    </row>
    <row r="43069" spans="16:16" x14ac:dyDescent="0.3">
      <c r="P43069" s="1"/>
    </row>
    <row r="43070" spans="16:16" x14ac:dyDescent="0.3">
      <c r="P43070" s="1"/>
    </row>
    <row r="43071" spans="16:16" x14ac:dyDescent="0.3">
      <c r="P43071" s="1"/>
    </row>
    <row r="43072" spans="16:16" x14ac:dyDescent="0.3">
      <c r="P43072" s="1"/>
    </row>
    <row r="43073" spans="16:16" x14ac:dyDescent="0.3">
      <c r="P43073" s="1"/>
    </row>
    <row r="43074" spans="16:16" x14ac:dyDescent="0.3">
      <c r="P43074" s="1"/>
    </row>
    <row r="43075" spans="16:16" x14ac:dyDescent="0.3">
      <c r="P43075" s="1"/>
    </row>
    <row r="43076" spans="16:16" x14ac:dyDescent="0.3">
      <c r="P43076" s="1"/>
    </row>
    <row r="43077" spans="16:16" x14ac:dyDescent="0.3">
      <c r="P43077" s="1"/>
    </row>
    <row r="43078" spans="16:16" x14ac:dyDescent="0.3">
      <c r="P43078" s="1"/>
    </row>
    <row r="43079" spans="16:16" x14ac:dyDescent="0.3">
      <c r="P43079" s="1"/>
    </row>
    <row r="43080" spans="16:16" x14ac:dyDescent="0.3">
      <c r="P43080" s="1"/>
    </row>
    <row r="43081" spans="16:16" x14ac:dyDescent="0.3">
      <c r="P43081" s="1"/>
    </row>
    <row r="43082" spans="16:16" x14ac:dyDescent="0.3">
      <c r="P43082" s="1"/>
    </row>
    <row r="43083" spans="16:16" x14ac:dyDescent="0.3">
      <c r="P43083" s="1"/>
    </row>
    <row r="43084" spans="16:16" x14ac:dyDescent="0.3">
      <c r="P43084" s="1"/>
    </row>
    <row r="43085" spans="16:16" x14ac:dyDescent="0.3">
      <c r="P43085" s="1"/>
    </row>
    <row r="43086" spans="16:16" x14ac:dyDescent="0.3">
      <c r="P43086" s="1"/>
    </row>
    <row r="43087" spans="16:16" x14ac:dyDescent="0.3">
      <c r="P43087" s="1"/>
    </row>
    <row r="43088" spans="16:16" x14ac:dyDescent="0.3">
      <c r="P43088" s="1"/>
    </row>
    <row r="43089" spans="16:16" x14ac:dyDescent="0.3">
      <c r="P43089" s="1"/>
    </row>
    <row r="43090" spans="16:16" x14ac:dyDescent="0.3">
      <c r="P43090" s="1"/>
    </row>
    <row r="43091" spans="16:16" x14ac:dyDescent="0.3">
      <c r="P43091" s="1"/>
    </row>
    <row r="43092" spans="16:16" x14ac:dyDescent="0.3">
      <c r="P43092" s="1"/>
    </row>
    <row r="43093" spans="16:16" x14ac:dyDescent="0.3">
      <c r="P43093" s="1"/>
    </row>
    <row r="43094" spans="16:16" x14ac:dyDescent="0.3">
      <c r="P43094" s="1"/>
    </row>
    <row r="43095" spans="16:16" x14ac:dyDescent="0.3">
      <c r="P43095" s="1"/>
    </row>
    <row r="43096" spans="16:16" x14ac:dyDescent="0.3">
      <c r="P43096" s="1"/>
    </row>
    <row r="43097" spans="16:16" x14ac:dyDescent="0.3">
      <c r="P43097" s="1"/>
    </row>
    <row r="43098" spans="16:16" x14ac:dyDescent="0.3">
      <c r="P43098" s="1"/>
    </row>
    <row r="43099" spans="16:16" x14ac:dyDescent="0.3">
      <c r="P43099" s="1"/>
    </row>
    <row r="43100" spans="16:16" x14ac:dyDescent="0.3">
      <c r="P43100" s="1"/>
    </row>
    <row r="43101" spans="16:16" x14ac:dyDescent="0.3">
      <c r="P43101" s="1"/>
    </row>
    <row r="43102" spans="16:16" x14ac:dyDescent="0.3">
      <c r="P43102" s="1"/>
    </row>
    <row r="43103" spans="16:16" x14ac:dyDescent="0.3">
      <c r="P43103" s="1"/>
    </row>
    <row r="43104" spans="16:16" x14ac:dyDescent="0.3">
      <c r="P43104" s="1"/>
    </row>
    <row r="43105" spans="16:16" x14ac:dyDescent="0.3">
      <c r="P43105" s="1"/>
    </row>
    <row r="43106" spans="16:16" x14ac:dyDescent="0.3">
      <c r="P43106" s="1"/>
    </row>
    <row r="43107" spans="16:16" x14ac:dyDescent="0.3">
      <c r="P43107" s="1"/>
    </row>
    <row r="43108" spans="16:16" x14ac:dyDescent="0.3">
      <c r="P43108" s="1"/>
    </row>
    <row r="43109" spans="16:16" x14ac:dyDescent="0.3">
      <c r="P43109" s="1"/>
    </row>
    <row r="43110" spans="16:16" x14ac:dyDescent="0.3">
      <c r="P43110" s="1"/>
    </row>
    <row r="43111" spans="16:16" x14ac:dyDescent="0.3">
      <c r="P43111" s="1"/>
    </row>
    <row r="43112" spans="16:16" x14ac:dyDescent="0.3">
      <c r="P43112" s="1"/>
    </row>
    <row r="43113" spans="16:16" x14ac:dyDescent="0.3">
      <c r="P43113" s="1"/>
    </row>
    <row r="43114" spans="16:16" x14ac:dyDescent="0.3">
      <c r="P43114" s="1"/>
    </row>
    <row r="43115" spans="16:16" x14ac:dyDescent="0.3">
      <c r="P43115" s="1"/>
    </row>
    <row r="43116" spans="16:16" x14ac:dyDescent="0.3">
      <c r="P43116" s="1"/>
    </row>
    <row r="43117" spans="16:16" x14ac:dyDescent="0.3">
      <c r="P43117" s="1"/>
    </row>
    <row r="43118" spans="16:16" x14ac:dyDescent="0.3">
      <c r="P43118" s="1"/>
    </row>
    <row r="43119" spans="16:16" x14ac:dyDescent="0.3">
      <c r="P43119" s="1"/>
    </row>
    <row r="43120" spans="16:16" x14ac:dyDescent="0.3">
      <c r="P43120" s="1"/>
    </row>
    <row r="43121" spans="16:16" x14ac:dyDescent="0.3">
      <c r="P43121" s="1"/>
    </row>
    <row r="43122" spans="16:16" x14ac:dyDescent="0.3">
      <c r="P43122" s="1"/>
    </row>
    <row r="43123" spans="16:16" x14ac:dyDescent="0.3">
      <c r="P43123" s="1"/>
    </row>
    <row r="43124" spans="16:16" x14ac:dyDescent="0.3">
      <c r="P43124" s="1"/>
    </row>
    <row r="43125" spans="16:16" x14ac:dyDescent="0.3">
      <c r="P43125" s="1"/>
    </row>
    <row r="43126" spans="16:16" x14ac:dyDescent="0.3">
      <c r="P43126" s="1"/>
    </row>
    <row r="43127" spans="16:16" x14ac:dyDescent="0.3">
      <c r="P43127" s="1"/>
    </row>
    <row r="43128" spans="16:16" x14ac:dyDescent="0.3">
      <c r="P43128" s="1"/>
    </row>
    <row r="43129" spans="16:16" x14ac:dyDescent="0.3">
      <c r="P43129" s="1"/>
    </row>
    <row r="43130" spans="16:16" x14ac:dyDescent="0.3">
      <c r="P43130" s="1"/>
    </row>
    <row r="43131" spans="16:16" x14ac:dyDescent="0.3">
      <c r="P43131" s="1"/>
    </row>
    <row r="43132" spans="16:16" x14ac:dyDescent="0.3">
      <c r="P43132" s="1"/>
    </row>
    <row r="43133" spans="16:16" x14ac:dyDescent="0.3">
      <c r="P43133" s="1"/>
    </row>
    <row r="43134" spans="16:16" x14ac:dyDescent="0.3">
      <c r="P43134" s="1"/>
    </row>
    <row r="43135" spans="16:16" x14ac:dyDescent="0.3">
      <c r="P43135" s="1"/>
    </row>
    <row r="43136" spans="16:16" x14ac:dyDescent="0.3">
      <c r="P43136" s="1"/>
    </row>
    <row r="43137" spans="16:16" x14ac:dyDescent="0.3">
      <c r="P43137" s="1"/>
    </row>
    <row r="43138" spans="16:16" x14ac:dyDescent="0.3">
      <c r="P43138" s="1"/>
    </row>
    <row r="43139" spans="16:16" x14ac:dyDescent="0.3">
      <c r="P43139" s="1"/>
    </row>
    <row r="43140" spans="16:16" x14ac:dyDescent="0.3">
      <c r="P43140" s="1"/>
    </row>
    <row r="43141" spans="16:16" x14ac:dyDescent="0.3">
      <c r="P43141" s="1"/>
    </row>
    <row r="43142" spans="16:16" x14ac:dyDescent="0.3">
      <c r="P43142" s="1"/>
    </row>
    <row r="43143" spans="16:16" x14ac:dyDescent="0.3">
      <c r="P43143" s="1"/>
    </row>
    <row r="43144" spans="16:16" x14ac:dyDescent="0.3">
      <c r="P43144" s="1"/>
    </row>
    <row r="43145" spans="16:16" x14ac:dyDescent="0.3">
      <c r="P43145" s="1"/>
    </row>
    <row r="43146" spans="16:16" x14ac:dyDescent="0.3">
      <c r="P43146" s="1"/>
    </row>
    <row r="43147" spans="16:16" x14ac:dyDescent="0.3">
      <c r="P43147" s="1"/>
    </row>
    <row r="43148" spans="16:16" x14ac:dyDescent="0.3">
      <c r="P43148" s="1"/>
    </row>
    <row r="43149" spans="16:16" x14ac:dyDescent="0.3">
      <c r="P43149" s="1"/>
    </row>
    <row r="43150" spans="16:16" x14ac:dyDescent="0.3">
      <c r="P43150" s="1"/>
    </row>
    <row r="43151" spans="16:16" x14ac:dyDescent="0.3">
      <c r="P43151" s="1"/>
    </row>
    <row r="43152" spans="16:16" x14ac:dyDescent="0.3">
      <c r="P43152" s="1"/>
    </row>
    <row r="43153" spans="16:16" x14ac:dyDescent="0.3">
      <c r="P43153" s="1"/>
    </row>
    <row r="43154" spans="16:16" x14ac:dyDescent="0.3">
      <c r="P43154" s="1"/>
    </row>
    <row r="43155" spans="16:16" x14ac:dyDescent="0.3">
      <c r="P43155" s="1"/>
    </row>
    <row r="43156" spans="16:16" x14ac:dyDescent="0.3">
      <c r="P43156" s="1"/>
    </row>
    <row r="43157" spans="16:16" x14ac:dyDescent="0.3">
      <c r="P43157" s="1"/>
    </row>
    <row r="43158" spans="16:16" x14ac:dyDescent="0.3">
      <c r="P43158" s="1"/>
    </row>
    <row r="43159" spans="16:16" x14ac:dyDescent="0.3">
      <c r="P43159" s="1"/>
    </row>
    <row r="43160" spans="16:16" x14ac:dyDescent="0.3">
      <c r="P43160" s="1"/>
    </row>
    <row r="43161" spans="16:16" x14ac:dyDescent="0.3">
      <c r="P43161" s="1"/>
    </row>
    <row r="43162" spans="16:16" x14ac:dyDescent="0.3">
      <c r="P43162" s="1"/>
    </row>
    <row r="43163" spans="16:16" x14ac:dyDescent="0.3">
      <c r="P43163" s="1"/>
    </row>
    <row r="43164" spans="16:16" x14ac:dyDescent="0.3">
      <c r="P43164" s="1"/>
    </row>
    <row r="43165" spans="16:16" x14ac:dyDescent="0.3">
      <c r="P43165" s="1"/>
    </row>
    <row r="43166" spans="16:16" x14ac:dyDescent="0.3">
      <c r="P43166" s="1"/>
    </row>
    <row r="43167" spans="16:16" x14ac:dyDescent="0.3">
      <c r="P43167" s="1"/>
    </row>
    <row r="43168" spans="16:16" x14ac:dyDescent="0.3">
      <c r="P43168" s="1"/>
    </row>
    <row r="43169" spans="16:16" x14ac:dyDescent="0.3">
      <c r="P43169" s="1"/>
    </row>
    <row r="43170" spans="16:16" x14ac:dyDescent="0.3">
      <c r="P43170" s="1"/>
    </row>
    <row r="43171" spans="16:16" x14ac:dyDescent="0.3">
      <c r="P43171" s="1"/>
    </row>
    <row r="43172" spans="16:16" x14ac:dyDescent="0.3">
      <c r="P43172" s="1"/>
    </row>
    <row r="43173" spans="16:16" x14ac:dyDescent="0.3">
      <c r="P43173" s="1"/>
    </row>
    <row r="43174" spans="16:16" x14ac:dyDescent="0.3">
      <c r="P43174" s="1"/>
    </row>
    <row r="43175" spans="16:16" x14ac:dyDescent="0.3">
      <c r="P43175" s="1"/>
    </row>
    <row r="43176" spans="16:16" x14ac:dyDescent="0.3">
      <c r="P43176" s="1"/>
    </row>
    <row r="43177" spans="16:16" x14ac:dyDescent="0.3">
      <c r="P43177" s="1"/>
    </row>
    <row r="43178" spans="16:16" x14ac:dyDescent="0.3">
      <c r="P43178" s="1"/>
    </row>
    <row r="43179" spans="16:16" x14ac:dyDescent="0.3">
      <c r="P43179" s="1"/>
    </row>
    <row r="43180" spans="16:16" x14ac:dyDescent="0.3">
      <c r="P43180" s="1"/>
    </row>
    <row r="43181" spans="16:16" x14ac:dyDescent="0.3">
      <c r="P43181" s="1"/>
    </row>
    <row r="43182" spans="16:16" x14ac:dyDescent="0.3">
      <c r="P43182" s="1"/>
    </row>
    <row r="43183" spans="16:16" x14ac:dyDescent="0.3">
      <c r="P43183" s="1"/>
    </row>
    <row r="43184" spans="16:16" x14ac:dyDescent="0.3">
      <c r="P43184" s="1"/>
    </row>
    <row r="43185" spans="16:16" x14ac:dyDescent="0.3">
      <c r="P43185" s="1"/>
    </row>
    <row r="43186" spans="16:16" x14ac:dyDescent="0.3">
      <c r="P43186" s="1"/>
    </row>
    <row r="43187" spans="16:16" x14ac:dyDescent="0.3">
      <c r="P43187" s="1"/>
    </row>
    <row r="43188" spans="16:16" x14ac:dyDescent="0.3">
      <c r="P43188" s="1"/>
    </row>
    <row r="43189" spans="16:16" x14ac:dyDescent="0.3">
      <c r="P43189" s="1"/>
    </row>
    <row r="43190" spans="16:16" x14ac:dyDescent="0.3">
      <c r="P43190" s="1"/>
    </row>
    <row r="43191" spans="16:16" x14ac:dyDescent="0.3">
      <c r="P43191" s="1"/>
    </row>
    <row r="43192" spans="16:16" x14ac:dyDescent="0.3">
      <c r="P43192" s="1"/>
    </row>
    <row r="43193" spans="16:16" x14ac:dyDescent="0.3">
      <c r="P43193" s="1"/>
    </row>
    <row r="43194" spans="16:16" x14ac:dyDescent="0.3">
      <c r="P43194" s="1"/>
    </row>
    <row r="43195" spans="16:16" x14ac:dyDescent="0.3">
      <c r="P43195" s="1"/>
    </row>
    <row r="43196" spans="16:16" x14ac:dyDescent="0.3">
      <c r="P43196" s="1"/>
    </row>
    <row r="43197" spans="16:16" x14ac:dyDescent="0.3">
      <c r="P43197" s="1"/>
    </row>
    <row r="43198" spans="16:16" x14ac:dyDescent="0.3">
      <c r="P43198" s="1"/>
    </row>
    <row r="43199" spans="16:16" x14ac:dyDescent="0.3">
      <c r="P43199" s="1"/>
    </row>
    <row r="43200" spans="16:16" x14ac:dyDescent="0.3">
      <c r="P43200" s="1"/>
    </row>
    <row r="43201" spans="16:16" x14ac:dyDescent="0.3">
      <c r="P43201" s="1"/>
    </row>
    <row r="43202" spans="16:16" x14ac:dyDescent="0.3">
      <c r="P43202" s="1"/>
    </row>
    <row r="43203" spans="16:16" x14ac:dyDescent="0.3">
      <c r="P43203" s="1"/>
    </row>
    <row r="43204" spans="16:16" x14ac:dyDescent="0.3">
      <c r="P43204" s="1"/>
    </row>
    <row r="43205" spans="16:16" x14ac:dyDescent="0.3">
      <c r="P43205" s="1"/>
    </row>
    <row r="43206" spans="16:16" x14ac:dyDescent="0.3">
      <c r="P43206" s="1"/>
    </row>
    <row r="43207" spans="16:16" x14ac:dyDescent="0.3">
      <c r="P43207" s="1"/>
    </row>
    <row r="43208" spans="16:16" x14ac:dyDescent="0.3">
      <c r="P43208" s="1"/>
    </row>
    <row r="43209" spans="16:16" x14ac:dyDescent="0.3">
      <c r="P43209" s="1"/>
    </row>
    <row r="43210" spans="16:16" x14ac:dyDescent="0.3">
      <c r="P43210" s="1"/>
    </row>
    <row r="43211" spans="16:16" x14ac:dyDescent="0.3">
      <c r="P43211" s="1"/>
    </row>
    <row r="43212" spans="16:16" x14ac:dyDescent="0.3">
      <c r="P43212" s="1"/>
    </row>
    <row r="43213" spans="16:16" x14ac:dyDescent="0.3">
      <c r="P43213" s="1"/>
    </row>
    <row r="43214" spans="16:16" x14ac:dyDescent="0.3">
      <c r="P43214" s="1"/>
    </row>
    <row r="43215" spans="16:16" x14ac:dyDescent="0.3">
      <c r="P43215" s="1"/>
    </row>
    <row r="43216" spans="16:16" x14ac:dyDescent="0.3">
      <c r="P43216" s="1"/>
    </row>
    <row r="43217" spans="16:16" x14ac:dyDescent="0.3">
      <c r="P43217" s="1"/>
    </row>
    <row r="43218" spans="16:16" x14ac:dyDescent="0.3">
      <c r="P43218" s="1"/>
    </row>
    <row r="43219" spans="16:16" x14ac:dyDescent="0.3">
      <c r="P43219" s="1"/>
    </row>
    <row r="43220" spans="16:16" x14ac:dyDescent="0.3">
      <c r="P43220" s="1"/>
    </row>
    <row r="43221" spans="16:16" x14ac:dyDescent="0.3">
      <c r="P43221" s="1"/>
    </row>
    <row r="43222" spans="16:16" x14ac:dyDescent="0.3">
      <c r="P43222" s="1"/>
    </row>
    <row r="43223" spans="16:16" x14ac:dyDescent="0.3">
      <c r="P43223" s="1"/>
    </row>
    <row r="43224" spans="16:16" x14ac:dyDescent="0.3">
      <c r="P43224" s="1"/>
    </row>
    <row r="43225" spans="16:16" x14ac:dyDescent="0.3">
      <c r="P43225" s="1"/>
    </row>
    <row r="43226" spans="16:16" x14ac:dyDescent="0.3">
      <c r="P43226" s="1"/>
    </row>
    <row r="43227" spans="16:16" x14ac:dyDescent="0.3">
      <c r="P43227" s="1"/>
    </row>
    <row r="43228" spans="16:16" x14ac:dyDescent="0.3">
      <c r="P43228" s="1"/>
    </row>
    <row r="43229" spans="16:16" x14ac:dyDescent="0.3">
      <c r="P43229" s="1"/>
    </row>
    <row r="43230" spans="16:16" x14ac:dyDescent="0.3">
      <c r="P43230" s="1"/>
    </row>
    <row r="43231" spans="16:16" x14ac:dyDescent="0.3">
      <c r="P43231" s="1"/>
    </row>
    <row r="43232" spans="16:16" x14ac:dyDescent="0.3">
      <c r="P43232" s="1"/>
    </row>
    <row r="43233" spans="16:16" x14ac:dyDescent="0.3">
      <c r="P43233" s="1"/>
    </row>
    <row r="43234" spans="16:16" x14ac:dyDescent="0.3">
      <c r="P43234" s="1"/>
    </row>
    <row r="43235" spans="16:16" x14ac:dyDescent="0.3">
      <c r="P43235" s="1"/>
    </row>
    <row r="43236" spans="16:16" x14ac:dyDescent="0.3">
      <c r="P43236" s="1"/>
    </row>
    <row r="43237" spans="16:16" x14ac:dyDescent="0.3">
      <c r="P43237" s="1"/>
    </row>
    <row r="43238" spans="16:16" x14ac:dyDescent="0.3">
      <c r="P43238" s="1"/>
    </row>
    <row r="43239" spans="16:16" x14ac:dyDescent="0.3">
      <c r="P43239" s="1"/>
    </row>
    <row r="43240" spans="16:16" x14ac:dyDescent="0.3">
      <c r="P43240" s="1"/>
    </row>
    <row r="43241" spans="16:16" x14ac:dyDescent="0.3">
      <c r="P43241" s="1"/>
    </row>
    <row r="43242" spans="16:16" x14ac:dyDescent="0.3">
      <c r="P43242" s="1"/>
    </row>
    <row r="43243" spans="16:16" x14ac:dyDescent="0.3">
      <c r="P43243" s="1"/>
    </row>
    <row r="43244" spans="16:16" x14ac:dyDescent="0.3">
      <c r="P43244" s="1"/>
    </row>
    <row r="43245" spans="16:16" x14ac:dyDescent="0.3">
      <c r="P43245" s="1"/>
    </row>
    <row r="43246" spans="16:16" x14ac:dyDescent="0.3">
      <c r="P43246" s="1"/>
    </row>
    <row r="43247" spans="16:16" x14ac:dyDescent="0.3">
      <c r="P43247" s="1"/>
    </row>
    <row r="43248" spans="16:16" x14ac:dyDescent="0.3">
      <c r="P43248" s="1"/>
    </row>
    <row r="43249" spans="16:16" x14ac:dyDescent="0.3">
      <c r="P43249" s="1"/>
    </row>
    <row r="43250" spans="16:16" x14ac:dyDescent="0.3">
      <c r="P43250" s="1"/>
    </row>
    <row r="43251" spans="16:16" x14ac:dyDescent="0.3">
      <c r="P43251" s="1"/>
    </row>
    <row r="43252" spans="16:16" x14ac:dyDescent="0.3">
      <c r="P43252" s="1"/>
    </row>
    <row r="43253" spans="16:16" x14ac:dyDescent="0.3">
      <c r="P43253" s="1"/>
    </row>
    <row r="43254" spans="16:16" x14ac:dyDescent="0.3">
      <c r="P43254" s="1"/>
    </row>
    <row r="43255" spans="16:16" x14ac:dyDescent="0.3">
      <c r="P43255" s="1"/>
    </row>
    <row r="43256" spans="16:16" x14ac:dyDescent="0.3">
      <c r="P43256" s="1"/>
    </row>
    <row r="43257" spans="16:16" x14ac:dyDescent="0.3">
      <c r="P43257" s="1"/>
    </row>
    <row r="43258" spans="16:16" x14ac:dyDescent="0.3">
      <c r="P43258" s="1"/>
    </row>
    <row r="43259" spans="16:16" x14ac:dyDescent="0.3">
      <c r="P43259" s="1"/>
    </row>
    <row r="43260" spans="16:16" x14ac:dyDescent="0.3">
      <c r="P43260" s="1"/>
    </row>
    <row r="43261" spans="16:16" x14ac:dyDescent="0.3">
      <c r="P43261" s="1"/>
    </row>
    <row r="43262" spans="16:16" x14ac:dyDescent="0.3">
      <c r="P43262" s="1"/>
    </row>
    <row r="43263" spans="16:16" x14ac:dyDescent="0.3">
      <c r="P43263" s="1"/>
    </row>
    <row r="43264" spans="16:16" x14ac:dyDescent="0.3">
      <c r="P43264" s="1"/>
    </row>
    <row r="43265" spans="16:16" x14ac:dyDescent="0.3">
      <c r="P43265" s="1"/>
    </row>
    <row r="43266" spans="16:16" x14ac:dyDescent="0.3">
      <c r="P43266" s="1"/>
    </row>
    <row r="43267" spans="16:16" x14ac:dyDescent="0.3">
      <c r="P43267" s="1"/>
    </row>
    <row r="43268" spans="16:16" x14ac:dyDescent="0.3">
      <c r="P43268" s="1"/>
    </row>
    <row r="43269" spans="16:16" x14ac:dyDescent="0.3">
      <c r="P43269" s="1"/>
    </row>
    <row r="43270" spans="16:16" x14ac:dyDescent="0.3">
      <c r="P43270" s="1"/>
    </row>
    <row r="43271" spans="16:16" x14ac:dyDescent="0.3">
      <c r="P43271" s="1"/>
    </row>
    <row r="43272" spans="16:16" x14ac:dyDescent="0.3">
      <c r="P43272" s="1"/>
    </row>
    <row r="43273" spans="16:16" x14ac:dyDescent="0.3">
      <c r="P43273" s="1"/>
    </row>
    <row r="43274" spans="16:16" x14ac:dyDescent="0.3">
      <c r="P43274" s="1"/>
    </row>
    <row r="43275" spans="16:16" x14ac:dyDescent="0.3">
      <c r="P43275" s="1"/>
    </row>
    <row r="43276" spans="16:16" x14ac:dyDescent="0.3">
      <c r="P43276" s="1"/>
    </row>
    <row r="43277" spans="16:16" x14ac:dyDescent="0.3">
      <c r="P43277" s="1"/>
    </row>
    <row r="43278" spans="16:16" x14ac:dyDescent="0.3">
      <c r="P43278" s="1"/>
    </row>
    <row r="43279" spans="16:16" x14ac:dyDescent="0.3">
      <c r="P43279" s="1"/>
    </row>
    <row r="43280" spans="16:16" x14ac:dyDescent="0.3">
      <c r="P43280" s="1"/>
    </row>
    <row r="43281" spans="16:16" x14ac:dyDescent="0.3">
      <c r="P43281" s="1"/>
    </row>
    <row r="43282" spans="16:16" x14ac:dyDescent="0.3">
      <c r="P43282" s="1"/>
    </row>
    <row r="43283" spans="16:16" x14ac:dyDescent="0.3">
      <c r="P43283" s="1"/>
    </row>
    <row r="43284" spans="16:16" x14ac:dyDescent="0.3">
      <c r="P43284" s="1"/>
    </row>
    <row r="43285" spans="16:16" x14ac:dyDescent="0.3">
      <c r="P43285" s="1"/>
    </row>
    <row r="43286" spans="16:16" x14ac:dyDescent="0.3">
      <c r="P43286" s="1"/>
    </row>
    <row r="43287" spans="16:16" x14ac:dyDescent="0.3">
      <c r="P43287" s="1"/>
    </row>
    <row r="43288" spans="16:16" x14ac:dyDescent="0.3">
      <c r="P43288" s="1"/>
    </row>
    <row r="43289" spans="16:16" x14ac:dyDescent="0.3">
      <c r="P43289" s="1"/>
    </row>
    <row r="43290" spans="16:16" x14ac:dyDescent="0.3">
      <c r="P43290" s="1"/>
    </row>
    <row r="43291" spans="16:16" x14ac:dyDescent="0.3">
      <c r="P43291" s="1"/>
    </row>
    <row r="43292" spans="16:16" x14ac:dyDescent="0.3">
      <c r="P43292" s="1"/>
    </row>
    <row r="43293" spans="16:16" x14ac:dyDescent="0.3">
      <c r="P43293" s="1"/>
    </row>
    <row r="43294" spans="16:16" x14ac:dyDescent="0.3">
      <c r="P43294" s="1"/>
    </row>
    <row r="43295" spans="16:16" x14ac:dyDescent="0.3">
      <c r="P43295" s="1"/>
    </row>
    <row r="43296" spans="16:16" x14ac:dyDescent="0.3">
      <c r="P43296" s="1"/>
    </row>
    <row r="43297" spans="16:16" x14ac:dyDescent="0.3">
      <c r="P43297" s="1"/>
    </row>
    <row r="43298" spans="16:16" x14ac:dyDescent="0.3">
      <c r="P43298" s="1"/>
    </row>
    <row r="43299" spans="16:16" x14ac:dyDescent="0.3">
      <c r="P43299" s="1"/>
    </row>
    <row r="43300" spans="16:16" x14ac:dyDescent="0.3">
      <c r="P43300" s="1"/>
    </row>
    <row r="43301" spans="16:16" x14ac:dyDescent="0.3">
      <c r="P43301" s="1"/>
    </row>
    <row r="43302" spans="16:16" x14ac:dyDescent="0.3">
      <c r="P43302" s="1"/>
    </row>
    <row r="43303" spans="16:16" x14ac:dyDescent="0.3">
      <c r="P43303" s="1"/>
    </row>
    <row r="43304" spans="16:16" x14ac:dyDescent="0.3">
      <c r="P43304" s="1"/>
    </row>
    <row r="43305" spans="16:16" x14ac:dyDescent="0.3">
      <c r="P43305" s="1"/>
    </row>
    <row r="43306" spans="16:16" x14ac:dyDescent="0.3">
      <c r="P43306" s="1"/>
    </row>
    <row r="43307" spans="16:16" x14ac:dyDescent="0.3">
      <c r="P43307" s="1"/>
    </row>
    <row r="43308" spans="16:16" x14ac:dyDescent="0.3">
      <c r="P43308" s="1"/>
    </row>
    <row r="43309" spans="16:16" x14ac:dyDescent="0.3">
      <c r="P43309" s="1"/>
    </row>
    <row r="43310" spans="16:16" x14ac:dyDescent="0.3">
      <c r="P43310" s="1"/>
    </row>
    <row r="43311" spans="16:16" x14ac:dyDescent="0.3">
      <c r="P43311" s="1"/>
    </row>
    <row r="43312" spans="16:16" x14ac:dyDescent="0.3">
      <c r="P43312" s="1"/>
    </row>
    <row r="43313" spans="16:16" x14ac:dyDescent="0.3">
      <c r="P43313" s="1"/>
    </row>
    <row r="43314" spans="16:16" x14ac:dyDescent="0.3">
      <c r="P43314" s="1"/>
    </row>
    <row r="43315" spans="16:16" x14ac:dyDescent="0.3">
      <c r="P43315" s="1"/>
    </row>
    <row r="43316" spans="16:16" x14ac:dyDescent="0.3">
      <c r="P43316" s="1"/>
    </row>
    <row r="43317" spans="16:16" x14ac:dyDescent="0.3">
      <c r="P43317" s="1"/>
    </row>
    <row r="43318" spans="16:16" x14ac:dyDescent="0.3">
      <c r="P43318" s="1"/>
    </row>
    <row r="43319" spans="16:16" x14ac:dyDescent="0.3">
      <c r="P43319" s="1"/>
    </row>
    <row r="43320" spans="16:16" x14ac:dyDescent="0.3">
      <c r="P43320" s="1"/>
    </row>
    <row r="43321" spans="16:16" x14ac:dyDescent="0.3">
      <c r="P43321" s="1"/>
    </row>
    <row r="43322" spans="16:16" x14ac:dyDescent="0.3">
      <c r="P43322" s="1"/>
    </row>
    <row r="43323" spans="16:16" x14ac:dyDescent="0.3">
      <c r="P43323" s="1"/>
    </row>
    <row r="43324" spans="16:16" x14ac:dyDescent="0.3">
      <c r="P43324" s="1"/>
    </row>
    <row r="43325" spans="16:16" x14ac:dyDescent="0.3">
      <c r="P43325" s="1"/>
    </row>
    <row r="43326" spans="16:16" x14ac:dyDescent="0.3">
      <c r="P43326" s="1"/>
    </row>
    <row r="43327" spans="16:16" x14ac:dyDescent="0.3">
      <c r="P43327" s="1"/>
    </row>
    <row r="43328" spans="16:16" x14ac:dyDescent="0.3">
      <c r="P43328" s="1"/>
    </row>
    <row r="43329" spans="16:16" x14ac:dyDescent="0.3">
      <c r="P43329" s="1"/>
    </row>
    <row r="43330" spans="16:16" x14ac:dyDescent="0.3">
      <c r="P43330" s="1"/>
    </row>
    <row r="43331" spans="16:16" x14ac:dyDescent="0.3">
      <c r="P43331" s="1"/>
    </row>
    <row r="43332" spans="16:16" x14ac:dyDescent="0.3">
      <c r="P43332" s="1"/>
    </row>
    <row r="43333" spans="16:16" x14ac:dyDescent="0.3">
      <c r="P43333" s="1"/>
    </row>
    <row r="43334" spans="16:16" x14ac:dyDescent="0.3">
      <c r="P43334" s="1"/>
    </row>
    <row r="43335" spans="16:16" x14ac:dyDescent="0.3">
      <c r="P43335" s="1"/>
    </row>
    <row r="43336" spans="16:16" x14ac:dyDescent="0.3">
      <c r="P43336" s="1"/>
    </row>
    <row r="43337" spans="16:16" x14ac:dyDescent="0.3">
      <c r="P43337" s="1"/>
    </row>
    <row r="43338" spans="16:16" x14ac:dyDescent="0.3">
      <c r="P43338" s="1"/>
    </row>
    <row r="43339" spans="16:16" x14ac:dyDescent="0.3">
      <c r="P43339" s="1"/>
    </row>
    <row r="43340" spans="16:16" x14ac:dyDescent="0.3">
      <c r="P43340" s="1"/>
    </row>
    <row r="43341" spans="16:16" x14ac:dyDescent="0.3">
      <c r="P43341" s="1"/>
    </row>
    <row r="43342" spans="16:16" x14ac:dyDescent="0.3">
      <c r="P43342" s="1"/>
    </row>
    <row r="43343" spans="16:16" x14ac:dyDescent="0.3">
      <c r="P43343" s="1"/>
    </row>
    <row r="43344" spans="16:16" x14ac:dyDescent="0.3">
      <c r="P43344" s="1"/>
    </row>
    <row r="43345" spans="16:16" x14ac:dyDescent="0.3">
      <c r="P43345" s="1"/>
    </row>
    <row r="43346" spans="16:16" x14ac:dyDescent="0.3">
      <c r="P43346" s="1"/>
    </row>
    <row r="43347" spans="16:16" x14ac:dyDescent="0.3">
      <c r="P43347" s="1"/>
    </row>
    <row r="43348" spans="16:16" x14ac:dyDescent="0.3">
      <c r="P43348" s="1"/>
    </row>
    <row r="43349" spans="16:16" x14ac:dyDescent="0.3">
      <c r="P43349" s="1"/>
    </row>
    <row r="43350" spans="16:16" x14ac:dyDescent="0.3">
      <c r="P43350" s="1"/>
    </row>
    <row r="43351" spans="16:16" x14ac:dyDescent="0.3">
      <c r="P43351" s="1"/>
    </row>
    <row r="43352" spans="16:16" x14ac:dyDescent="0.3">
      <c r="P43352" s="1"/>
    </row>
    <row r="43353" spans="16:16" x14ac:dyDescent="0.3">
      <c r="P43353" s="1"/>
    </row>
    <row r="43354" spans="16:16" x14ac:dyDescent="0.3">
      <c r="P43354" s="1"/>
    </row>
    <row r="43355" spans="16:16" x14ac:dyDescent="0.3">
      <c r="P43355" s="1"/>
    </row>
    <row r="43356" spans="16:16" x14ac:dyDescent="0.3">
      <c r="P43356" s="1"/>
    </row>
    <row r="43357" spans="16:16" x14ac:dyDescent="0.3">
      <c r="P43357" s="1"/>
    </row>
    <row r="43358" spans="16:16" x14ac:dyDescent="0.3">
      <c r="P43358" s="1"/>
    </row>
    <row r="43359" spans="16:16" x14ac:dyDescent="0.3">
      <c r="P43359" s="1"/>
    </row>
    <row r="43360" spans="16:16" x14ac:dyDescent="0.3">
      <c r="P43360" s="1"/>
    </row>
    <row r="43361" spans="16:16" x14ac:dyDescent="0.3">
      <c r="P43361" s="1"/>
    </row>
    <row r="43362" spans="16:16" x14ac:dyDescent="0.3">
      <c r="P43362" s="1"/>
    </row>
    <row r="43363" spans="16:16" x14ac:dyDescent="0.3">
      <c r="P43363" s="1"/>
    </row>
    <row r="43364" spans="16:16" x14ac:dyDescent="0.3">
      <c r="P43364" s="1"/>
    </row>
    <row r="43365" spans="16:16" x14ac:dyDescent="0.3">
      <c r="P43365" s="1"/>
    </row>
    <row r="43366" spans="16:16" x14ac:dyDescent="0.3">
      <c r="P43366" s="1"/>
    </row>
    <row r="43367" spans="16:16" x14ac:dyDescent="0.3">
      <c r="P43367" s="1"/>
    </row>
    <row r="43368" spans="16:16" x14ac:dyDescent="0.3">
      <c r="P43368" s="1"/>
    </row>
    <row r="43369" spans="16:16" x14ac:dyDescent="0.3">
      <c r="P43369" s="1"/>
    </row>
    <row r="43370" spans="16:16" x14ac:dyDescent="0.3">
      <c r="P43370" s="1"/>
    </row>
    <row r="43371" spans="16:16" x14ac:dyDescent="0.3">
      <c r="P43371" s="1"/>
    </row>
    <row r="43372" spans="16:16" x14ac:dyDescent="0.3">
      <c r="P43372" s="1"/>
    </row>
    <row r="43373" spans="16:16" x14ac:dyDescent="0.3">
      <c r="P43373" s="1"/>
    </row>
    <row r="43374" spans="16:16" x14ac:dyDescent="0.3">
      <c r="P43374" s="1"/>
    </row>
    <row r="43375" spans="16:16" x14ac:dyDescent="0.3">
      <c r="P43375" s="1"/>
    </row>
    <row r="43376" spans="16:16" x14ac:dyDescent="0.3">
      <c r="P43376" s="1"/>
    </row>
    <row r="43377" spans="16:16" x14ac:dyDescent="0.3">
      <c r="P43377" s="1"/>
    </row>
    <row r="43378" spans="16:16" x14ac:dyDescent="0.3">
      <c r="P43378" s="1"/>
    </row>
    <row r="43379" spans="16:16" x14ac:dyDescent="0.3">
      <c r="P43379" s="1"/>
    </row>
    <row r="43380" spans="16:16" x14ac:dyDescent="0.3">
      <c r="P43380" s="1"/>
    </row>
    <row r="43381" spans="16:16" x14ac:dyDescent="0.3">
      <c r="P43381" s="1"/>
    </row>
    <row r="43382" spans="16:16" x14ac:dyDescent="0.3">
      <c r="P43382" s="1"/>
    </row>
    <row r="43383" spans="16:16" x14ac:dyDescent="0.3">
      <c r="P43383" s="1"/>
    </row>
    <row r="43384" spans="16:16" x14ac:dyDescent="0.3">
      <c r="P43384" s="1"/>
    </row>
    <row r="43385" spans="16:16" x14ac:dyDescent="0.3">
      <c r="P43385" s="1"/>
    </row>
    <row r="43386" spans="16:16" x14ac:dyDescent="0.3">
      <c r="P43386" s="1"/>
    </row>
    <row r="43387" spans="16:16" x14ac:dyDescent="0.3">
      <c r="P43387" s="1"/>
    </row>
    <row r="43388" spans="16:16" x14ac:dyDescent="0.3">
      <c r="P43388" s="1"/>
    </row>
    <row r="43389" spans="16:16" x14ac:dyDescent="0.3">
      <c r="P43389" s="1"/>
    </row>
    <row r="43390" spans="16:16" x14ac:dyDescent="0.3">
      <c r="P43390" s="1"/>
    </row>
    <row r="43391" spans="16:16" x14ac:dyDescent="0.3">
      <c r="P43391" s="1"/>
    </row>
    <row r="43392" spans="16:16" x14ac:dyDescent="0.3">
      <c r="P43392" s="1"/>
    </row>
    <row r="43393" spans="16:16" x14ac:dyDescent="0.3">
      <c r="P43393" s="1"/>
    </row>
    <row r="43394" spans="16:16" x14ac:dyDescent="0.3">
      <c r="P43394" s="1"/>
    </row>
    <row r="43395" spans="16:16" x14ac:dyDescent="0.3">
      <c r="P43395" s="1"/>
    </row>
    <row r="43396" spans="16:16" x14ac:dyDescent="0.3">
      <c r="P43396" s="1"/>
    </row>
    <row r="43397" spans="16:16" x14ac:dyDescent="0.3">
      <c r="P43397" s="1"/>
    </row>
    <row r="43398" spans="16:16" x14ac:dyDescent="0.3">
      <c r="P43398" s="1"/>
    </row>
    <row r="43399" spans="16:16" x14ac:dyDescent="0.3">
      <c r="P43399" s="1"/>
    </row>
    <row r="43400" spans="16:16" x14ac:dyDescent="0.3">
      <c r="P43400" s="1"/>
    </row>
    <row r="43401" spans="16:16" x14ac:dyDescent="0.3">
      <c r="P43401" s="1"/>
    </row>
    <row r="43402" spans="16:16" x14ac:dyDescent="0.3">
      <c r="P43402" s="1"/>
    </row>
    <row r="43403" spans="16:16" x14ac:dyDescent="0.3">
      <c r="P43403" s="1"/>
    </row>
    <row r="43404" spans="16:16" x14ac:dyDescent="0.3">
      <c r="P43404" s="1"/>
    </row>
    <row r="43405" spans="16:16" x14ac:dyDescent="0.3">
      <c r="P43405" s="1"/>
    </row>
    <row r="43406" spans="16:16" x14ac:dyDescent="0.3">
      <c r="P43406" s="1"/>
    </row>
    <row r="43407" spans="16:16" x14ac:dyDescent="0.3">
      <c r="P43407" s="1"/>
    </row>
    <row r="43408" spans="16:16" x14ac:dyDescent="0.3">
      <c r="P43408" s="1"/>
    </row>
    <row r="43409" spans="16:16" x14ac:dyDescent="0.3">
      <c r="P43409" s="1"/>
    </row>
    <row r="43410" spans="16:16" x14ac:dyDescent="0.3">
      <c r="P43410" s="1"/>
    </row>
    <row r="43411" spans="16:16" x14ac:dyDescent="0.3">
      <c r="P43411" s="1"/>
    </row>
    <row r="43412" spans="16:16" x14ac:dyDescent="0.3">
      <c r="P43412" s="1"/>
    </row>
    <row r="43413" spans="16:16" x14ac:dyDescent="0.3">
      <c r="P43413" s="1"/>
    </row>
    <row r="43414" spans="16:16" x14ac:dyDescent="0.3">
      <c r="P43414" s="1"/>
    </row>
    <row r="43415" spans="16:16" x14ac:dyDescent="0.3">
      <c r="P43415" s="1"/>
    </row>
    <row r="43416" spans="16:16" x14ac:dyDescent="0.3">
      <c r="P43416" s="1"/>
    </row>
    <row r="43417" spans="16:16" x14ac:dyDescent="0.3">
      <c r="P43417" s="1"/>
    </row>
    <row r="43418" spans="16:16" x14ac:dyDescent="0.3">
      <c r="P43418" s="1"/>
    </row>
    <row r="43419" spans="16:16" x14ac:dyDescent="0.3">
      <c r="P43419" s="1"/>
    </row>
    <row r="43420" spans="16:16" x14ac:dyDescent="0.3">
      <c r="P43420" s="1"/>
    </row>
    <row r="43421" spans="16:16" x14ac:dyDescent="0.3">
      <c r="P43421" s="1"/>
    </row>
    <row r="43422" spans="16:16" x14ac:dyDescent="0.3">
      <c r="P43422" s="1"/>
    </row>
    <row r="43423" spans="16:16" x14ac:dyDescent="0.3">
      <c r="P43423" s="1"/>
    </row>
    <row r="43424" spans="16:16" x14ac:dyDescent="0.3">
      <c r="P43424" s="1"/>
    </row>
    <row r="43425" spans="16:16" x14ac:dyDescent="0.3">
      <c r="P43425" s="1"/>
    </row>
    <row r="43426" spans="16:16" x14ac:dyDescent="0.3">
      <c r="P43426" s="1"/>
    </row>
    <row r="43427" spans="16:16" x14ac:dyDescent="0.3">
      <c r="P43427" s="1"/>
    </row>
    <row r="43428" spans="16:16" x14ac:dyDescent="0.3">
      <c r="P43428" s="1"/>
    </row>
    <row r="43429" spans="16:16" x14ac:dyDescent="0.3">
      <c r="P43429" s="1"/>
    </row>
    <row r="43430" spans="16:16" x14ac:dyDescent="0.3">
      <c r="P43430" s="1"/>
    </row>
    <row r="43431" spans="16:16" x14ac:dyDescent="0.3">
      <c r="P43431" s="1"/>
    </row>
    <row r="43432" spans="16:16" x14ac:dyDescent="0.3">
      <c r="P43432" s="1"/>
    </row>
    <row r="43433" spans="16:16" x14ac:dyDescent="0.3">
      <c r="P43433" s="1"/>
    </row>
    <row r="43434" spans="16:16" x14ac:dyDescent="0.3">
      <c r="P43434" s="1"/>
    </row>
    <row r="43435" spans="16:16" x14ac:dyDescent="0.3">
      <c r="P43435" s="1"/>
    </row>
    <row r="43436" spans="16:16" x14ac:dyDescent="0.3">
      <c r="P43436" s="1"/>
    </row>
    <row r="43437" spans="16:16" x14ac:dyDescent="0.3">
      <c r="P43437" s="1"/>
    </row>
    <row r="43438" spans="16:16" x14ac:dyDescent="0.3">
      <c r="P43438" s="1"/>
    </row>
    <row r="43439" spans="16:16" x14ac:dyDescent="0.3">
      <c r="P43439" s="1"/>
    </row>
    <row r="43440" spans="16:16" x14ac:dyDescent="0.3">
      <c r="P43440" s="1"/>
    </row>
    <row r="43441" spans="16:16" x14ac:dyDescent="0.3">
      <c r="P43441" s="1"/>
    </row>
    <row r="43442" spans="16:16" x14ac:dyDescent="0.3">
      <c r="P43442" s="1"/>
    </row>
    <row r="43443" spans="16:16" x14ac:dyDescent="0.3">
      <c r="P43443" s="1"/>
    </row>
    <row r="43444" spans="16:16" x14ac:dyDescent="0.3">
      <c r="P43444" s="1"/>
    </row>
    <row r="43445" spans="16:16" x14ac:dyDescent="0.3">
      <c r="P43445" s="1"/>
    </row>
    <row r="43446" spans="16:16" x14ac:dyDescent="0.3">
      <c r="P43446" s="1"/>
    </row>
    <row r="43447" spans="16:16" x14ac:dyDescent="0.3">
      <c r="P43447" s="1"/>
    </row>
    <row r="43448" spans="16:16" x14ac:dyDescent="0.3">
      <c r="P43448" s="1"/>
    </row>
    <row r="43449" spans="16:16" x14ac:dyDescent="0.3">
      <c r="P43449" s="1"/>
    </row>
    <row r="43450" spans="16:16" x14ac:dyDescent="0.3">
      <c r="P43450" s="1"/>
    </row>
    <row r="43451" spans="16:16" x14ac:dyDescent="0.3">
      <c r="P43451" s="1"/>
    </row>
    <row r="43452" spans="16:16" x14ac:dyDescent="0.3">
      <c r="P43452" s="1"/>
    </row>
    <row r="43453" spans="16:16" x14ac:dyDescent="0.3">
      <c r="P43453" s="1"/>
    </row>
    <row r="43454" spans="16:16" x14ac:dyDescent="0.3">
      <c r="P43454" s="1"/>
    </row>
    <row r="43455" spans="16:16" x14ac:dyDescent="0.3">
      <c r="P43455" s="1"/>
    </row>
    <row r="43456" spans="16:16" x14ac:dyDescent="0.3">
      <c r="P43456" s="1"/>
    </row>
    <row r="43457" spans="16:16" x14ac:dyDescent="0.3">
      <c r="P43457" s="1"/>
    </row>
    <row r="43458" spans="16:16" x14ac:dyDescent="0.3">
      <c r="P43458" s="1"/>
    </row>
    <row r="43459" spans="16:16" x14ac:dyDescent="0.3">
      <c r="P43459" s="1"/>
    </row>
    <row r="43460" spans="16:16" x14ac:dyDescent="0.3">
      <c r="P43460" s="1"/>
    </row>
    <row r="43461" spans="16:16" x14ac:dyDescent="0.3">
      <c r="P43461" s="1"/>
    </row>
    <row r="43462" spans="16:16" x14ac:dyDescent="0.3">
      <c r="P43462" s="1"/>
    </row>
    <row r="43463" spans="16:16" x14ac:dyDescent="0.3">
      <c r="P43463" s="1"/>
    </row>
    <row r="43464" spans="16:16" x14ac:dyDescent="0.3">
      <c r="P43464" s="1"/>
    </row>
    <row r="43465" spans="16:16" x14ac:dyDescent="0.3">
      <c r="P43465" s="1"/>
    </row>
    <row r="43466" spans="16:16" x14ac:dyDescent="0.3">
      <c r="P43466" s="1"/>
    </row>
    <row r="43467" spans="16:16" x14ac:dyDescent="0.3">
      <c r="P43467" s="1"/>
    </row>
    <row r="43468" spans="16:16" x14ac:dyDescent="0.3">
      <c r="P43468" s="1"/>
    </row>
    <row r="43469" spans="16:16" x14ac:dyDescent="0.3">
      <c r="P43469" s="1"/>
    </row>
    <row r="43470" spans="16:16" x14ac:dyDescent="0.3">
      <c r="P43470" s="1"/>
    </row>
    <row r="43471" spans="16:16" x14ac:dyDescent="0.3">
      <c r="P43471" s="1"/>
    </row>
    <row r="43472" spans="16:16" x14ac:dyDescent="0.3">
      <c r="P43472" s="1"/>
    </row>
    <row r="43473" spans="16:16" x14ac:dyDescent="0.3">
      <c r="P43473" s="1"/>
    </row>
    <row r="43474" spans="16:16" x14ac:dyDescent="0.3">
      <c r="P43474" s="1"/>
    </row>
    <row r="43475" spans="16:16" x14ac:dyDescent="0.3">
      <c r="P43475" s="1"/>
    </row>
    <row r="43476" spans="16:16" x14ac:dyDescent="0.3">
      <c r="P43476" s="1"/>
    </row>
    <row r="43477" spans="16:16" x14ac:dyDescent="0.3">
      <c r="P43477" s="1"/>
    </row>
    <row r="43478" spans="16:16" x14ac:dyDescent="0.3">
      <c r="P43478" s="1"/>
    </row>
    <row r="43479" spans="16:16" x14ac:dyDescent="0.3">
      <c r="P43479" s="1"/>
    </row>
    <row r="43480" spans="16:16" x14ac:dyDescent="0.3">
      <c r="P43480" s="1"/>
    </row>
    <row r="43481" spans="16:16" x14ac:dyDescent="0.3">
      <c r="P43481" s="1"/>
    </row>
    <row r="43482" spans="16:16" x14ac:dyDescent="0.3">
      <c r="P43482" s="1"/>
    </row>
    <row r="43483" spans="16:16" x14ac:dyDescent="0.3">
      <c r="P43483" s="1"/>
    </row>
    <row r="43484" spans="16:16" x14ac:dyDescent="0.3">
      <c r="P43484" s="1"/>
    </row>
    <row r="43485" spans="16:16" x14ac:dyDescent="0.3">
      <c r="P43485" s="1"/>
    </row>
    <row r="43486" spans="16:16" x14ac:dyDescent="0.3">
      <c r="P43486" s="1"/>
    </row>
    <row r="43487" spans="16:16" x14ac:dyDescent="0.3">
      <c r="P43487" s="1"/>
    </row>
    <row r="43488" spans="16:16" x14ac:dyDescent="0.3">
      <c r="P43488" s="1"/>
    </row>
    <row r="43489" spans="16:16" x14ac:dyDescent="0.3">
      <c r="P43489" s="1"/>
    </row>
    <row r="43490" spans="16:16" x14ac:dyDescent="0.3">
      <c r="P43490" s="1"/>
    </row>
    <row r="43491" spans="16:16" x14ac:dyDescent="0.3">
      <c r="P43491" s="1"/>
    </row>
    <row r="43492" spans="16:16" x14ac:dyDescent="0.3">
      <c r="P43492" s="1"/>
    </row>
    <row r="43493" spans="16:16" x14ac:dyDescent="0.3">
      <c r="P43493" s="1"/>
    </row>
    <row r="43494" spans="16:16" x14ac:dyDescent="0.3">
      <c r="P43494" s="1"/>
    </row>
    <row r="43495" spans="16:16" x14ac:dyDescent="0.3">
      <c r="P43495" s="1"/>
    </row>
    <row r="43496" spans="16:16" x14ac:dyDescent="0.3">
      <c r="P43496" s="1"/>
    </row>
    <row r="43497" spans="16:16" x14ac:dyDescent="0.3">
      <c r="P43497" s="1"/>
    </row>
    <row r="43498" spans="16:16" x14ac:dyDescent="0.3">
      <c r="P43498" s="1"/>
    </row>
    <row r="43499" spans="16:16" x14ac:dyDescent="0.3">
      <c r="P43499" s="1"/>
    </row>
    <row r="43500" spans="16:16" x14ac:dyDescent="0.3">
      <c r="P43500" s="1"/>
    </row>
    <row r="43501" spans="16:16" x14ac:dyDescent="0.3">
      <c r="P43501" s="1"/>
    </row>
    <row r="43502" spans="16:16" x14ac:dyDescent="0.3">
      <c r="P43502" s="1"/>
    </row>
    <row r="43503" spans="16:16" x14ac:dyDescent="0.3">
      <c r="P43503" s="1"/>
    </row>
    <row r="43504" spans="16:16" x14ac:dyDescent="0.3">
      <c r="P43504" s="1"/>
    </row>
    <row r="43505" spans="16:16" x14ac:dyDescent="0.3">
      <c r="P43505" s="1"/>
    </row>
    <row r="43506" spans="16:16" x14ac:dyDescent="0.3">
      <c r="P43506" s="1"/>
    </row>
    <row r="43507" spans="16:16" x14ac:dyDescent="0.3">
      <c r="P43507" s="1"/>
    </row>
    <row r="43508" spans="16:16" x14ac:dyDescent="0.3">
      <c r="P43508" s="1"/>
    </row>
    <row r="43509" spans="16:16" x14ac:dyDescent="0.3">
      <c r="P43509" s="1"/>
    </row>
    <row r="43510" spans="16:16" x14ac:dyDescent="0.3">
      <c r="P43510" s="1"/>
    </row>
    <row r="43511" spans="16:16" x14ac:dyDescent="0.3">
      <c r="P43511" s="1"/>
    </row>
    <row r="43512" spans="16:16" x14ac:dyDescent="0.3">
      <c r="P43512" s="1"/>
    </row>
    <row r="43513" spans="16:16" x14ac:dyDescent="0.3">
      <c r="P43513" s="1"/>
    </row>
    <row r="43514" spans="16:16" x14ac:dyDescent="0.3">
      <c r="P43514" s="1"/>
    </row>
    <row r="43515" spans="16:16" x14ac:dyDescent="0.3">
      <c r="P43515" s="1"/>
    </row>
    <row r="43516" spans="16:16" x14ac:dyDescent="0.3">
      <c r="P43516" s="1"/>
    </row>
    <row r="43517" spans="16:16" x14ac:dyDescent="0.3">
      <c r="P43517" s="1"/>
    </row>
    <row r="43518" spans="16:16" x14ac:dyDescent="0.3">
      <c r="P43518" s="1"/>
    </row>
    <row r="43519" spans="16:16" x14ac:dyDescent="0.3">
      <c r="P43519" s="1"/>
    </row>
    <row r="43520" spans="16:16" x14ac:dyDescent="0.3">
      <c r="P43520" s="1"/>
    </row>
    <row r="43521" spans="16:16" x14ac:dyDescent="0.3">
      <c r="P43521" s="1"/>
    </row>
    <row r="43522" spans="16:16" x14ac:dyDescent="0.3">
      <c r="P43522" s="1"/>
    </row>
    <row r="43523" spans="16:16" x14ac:dyDescent="0.3">
      <c r="P43523" s="1"/>
    </row>
    <row r="43524" spans="16:16" x14ac:dyDescent="0.3">
      <c r="P43524" s="1"/>
    </row>
    <row r="43525" spans="16:16" x14ac:dyDescent="0.3">
      <c r="P43525" s="1"/>
    </row>
    <row r="43526" spans="16:16" x14ac:dyDescent="0.3">
      <c r="P43526" s="1"/>
    </row>
    <row r="43527" spans="16:16" x14ac:dyDescent="0.3">
      <c r="P43527" s="1"/>
    </row>
    <row r="43528" spans="16:16" x14ac:dyDescent="0.3">
      <c r="P43528" s="1"/>
    </row>
    <row r="43529" spans="16:16" x14ac:dyDescent="0.3">
      <c r="P43529" s="1"/>
    </row>
    <row r="43530" spans="16:16" x14ac:dyDescent="0.3">
      <c r="P43530" s="1"/>
    </row>
    <row r="43531" spans="16:16" x14ac:dyDescent="0.3">
      <c r="P43531" s="1"/>
    </row>
    <row r="43532" spans="16:16" x14ac:dyDescent="0.3">
      <c r="P43532" s="1"/>
    </row>
    <row r="43533" spans="16:16" x14ac:dyDescent="0.3">
      <c r="P43533" s="1"/>
    </row>
    <row r="43534" spans="16:16" x14ac:dyDescent="0.3">
      <c r="P43534" s="1"/>
    </row>
    <row r="43535" spans="16:16" x14ac:dyDescent="0.3">
      <c r="P43535" s="1"/>
    </row>
    <row r="43536" spans="16:16" x14ac:dyDescent="0.3">
      <c r="P43536" s="1"/>
    </row>
    <row r="43537" spans="16:16" x14ac:dyDescent="0.3">
      <c r="P43537" s="1"/>
    </row>
    <row r="43538" spans="16:16" x14ac:dyDescent="0.3">
      <c r="P43538" s="1"/>
    </row>
    <row r="43539" spans="16:16" x14ac:dyDescent="0.3">
      <c r="P43539" s="1"/>
    </row>
    <row r="43540" spans="16:16" x14ac:dyDescent="0.3">
      <c r="P43540" s="1"/>
    </row>
    <row r="43541" spans="16:16" x14ac:dyDescent="0.3">
      <c r="P43541" s="1"/>
    </row>
    <row r="43542" spans="16:16" x14ac:dyDescent="0.3">
      <c r="P43542" s="1"/>
    </row>
    <row r="43543" spans="16:16" x14ac:dyDescent="0.3">
      <c r="P43543" s="1"/>
    </row>
    <row r="43544" spans="16:16" x14ac:dyDescent="0.3">
      <c r="P43544" s="1"/>
    </row>
    <row r="43545" spans="16:16" x14ac:dyDescent="0.3">
      <c r="P43545" s="1"/>
    </row>
    <row r="43546" spans="16:16" x14ac:dyDescent="0.3">
      <c r="P43546" s="1"/>
    </row>
    <row r="43547" spans="16:16" x14ac:dyDescent="0.3">
      <c r="P43547" s="1"/>
    </row>
    <row r="43548" spans="16:16" x14ac:dyDescent="0.3">
      <c r="P43548" s="1"/>
    </row>
    <row r="43549" spans="16:16" x14ac:dyDescent="0.3">
      <c r="P43549" s="1"/>
    </row>
    <row r="43550" spans="16:16" x14ac:dyDescent="0.3">
      <c r="P43550" s="1"/>
    </row>
    <row r="43551" spans="16:16" x14ac:dyDescent="0.3">
      <c r="P43551" s="1"/>
    </row>
    <row r="43552" spans="16:16" x14ac:dyDescent="0.3">
      <c r="P43552" s="1"/>
    </row>
    <row r="43553" spans="16:16" x14ac:dyDescent="0.3">
      <c r="P43553" s="1"/>
    </row>
    <row r="43554" spans="16:16" x14ac:dyDescent="0.3">
      <c r="P43554" s="1"/>
    </row>
    <row r="43555" spans="16:16" x14ac:dyDescent="0.3">
      <c r="P43555" s="1"/>
    </row>
    <row r="43556" spans="16:16" x14ac:dyDescent="0.3">
      <c r="P43556" s="1"/>
    </row>
    <row r="43557" spans="16:16" x14ac:dyDescent="0.3">
      <c r="P43557" s="1"/>
    </row>
    <row r="43558" spans="16:16" x14ac:dyDescent="0.3">
      <c r="P43558" s="1"/>
    </row>
    <row r="43559" spans="16:16" x14ac:dyDescent="0.3">
      <c r="P43559" s="1"/>
    </row>
    <row r="43560" spans="16:16" x14ac:dyDescent="0.3">
      <c r="P43560" s="1"/>
    </row>
    <row r="43561" spans="16:16" x14ac:dyDescent="0.3">
      <c r="P43561" s="1"/>
    </row>
    <row r="43562" spans="16:16" x14ac:dyDescent="0.3">
      <c r="P43562" s="1"/>
    </row>
    <row r="43563" spans="16:16" x14ac:dyDescent="0.3">
      <c r="P43563" s="1"/>
    </row>
    <row r="43564" spans="16:16" x14ac:dyDescent="0.3">
      <c r="P43564" s="1"/>
    </row>
    <row r="43565" spans="16:16" x14ac:dyDescent="0.3">
      <c r="P43565" s="1"/>
    </row>
    <row r="43566" spans="16:16" x14ac:dyDescent="0.3">
      <c r="P43566" s="1"/>
    </row>
    <row r="43567" spans="16:16" x14ac:dyDescent="0.3">
      <c r="P43567" s="1"/>
    </row>
    <row r="43568" spans="16:16" x14ac:dyDescent="0.3">
      <c r="P43568" s="1"/>
    </row>
    <row r="43569" spans="16:16" x14ac:dyDescent="0.3">
      <c r="P43569" s="1"/>
    </row>
    <row r="43570" spans="16:16" x14ac:dyDescent="0.3">
      <c r="P43570" s="1"/>
    </row>
    <row r="43571" spans="16:16" x14ac:dyDescent="0.3">
      <c r="P43571" s="1"/>
    </row>
    <row r="43572" spans="16:16" x14ac:dyDescent="0.3">
      <c r="P43572" s="1"/>
    </row>
    <row r="43573" spans="16:16" x14ac:dyDescent="0.3">
      <c r="P43573" s="1"/>
    </row>
    <row r="43574" spans="16:16" x14ac:dyDescent="0.3">
      <c r="P43574" s="1"/>
    </row>
    <row r="43575" spans="16:16" x14ac:dyDescent="0.3">
      <c r="P43575" s="1"/>
    </row>
    <row r="43576" spans="16:16" x14ac:dyDescent="0.3">
      <c r="P43576" s="1"/>
    </row>
    <row r="43577" spans="16:16" x14ac:dyDescent="0.3">
      <c r="P43577" s="1"/>
    </row>
    <row r="43578" spans="16:16" x14ac:dyDescent="0.3">
      <c r="P43578" s="1"/>
    </row>
    <row r="43579" spans="16:16" x14ac:dyDescent="0.3">
      <c r="P43579" s="1"/>
    </row>
    <row r="43580" spans="16:16" x14ac:dyDescent="0.3">
      <c r="P43580" s="1"/>
    </row>
    <row r="43581" spans="16:16" x14ac:dyDescent="0.3">
      <c r="P43581" s="1"/>
    </row>
    <row r="43582" spans="16:16" x14ac:dyDescent="0.3">
      <c r="P43582" s="1"/>
    </row>
    <row r="43583" spans="16:16" x14ac:dyDescent="0.3">
      <c r="P43583" s="1"/>
    </row>
    <row r="43584" spans="16:16" x14ac:dyDescent="0.3">
      <c r="P43584" s="1"/>
    </row>
    <row r="43585" spans="16:16" x14ac:dyDescent="0.3">
      <c r="P43585" s="1"/>
    </row>
    <row r="43586" spans="16:16" x14ac:dyDescent="0.3">
      <c r="P43586" s="1"/>
    </row>
    <row r="43587" spans="16:16" x14ac:dyDescent="0.3">
      <c r="P43587" s="1"/>
    </row>
    <row r="43588" spans="16:16" x14ac:dyDescent="0.3">
      <c r="P43588" s="1"/>
    </row>
    <row r="43589" spans="16:16" x14ac:dyDescent="0.3">
      <c r="P43589" s="1"/>
    </row>
    <row r="43590" spans="16:16" x14ac:dyDescent="0.3">
      <c r="P43590" s="1"/>
    </row>
    <row r="43591" spans="16:16" x14ac:dyDescent="0.3">
      <c r="P43591" s="1"/>
    </row>
    <row r="43592" spans="16:16" x14ac:dyDescent="0.3">
      <c r="P43592" s="1"/>
    </row>
    <row r="43593" spans="16:16" x14ac:dyDescent="0.3">
      <c r="P43593" s="1"/>
    </row>
    <row r="43594" spans="16:16" x14ac:dyDescent="0.3">
      <c r="P43594" s="1"/>
    </row>
    <row r="43595" spans="16:16" x14ac:dyDescent="0.3">
      <c r="P43595" s="1"/>
    </row>
    <row r="43596" spans="16:16" x14ac:dyDescent="0.3">
      <c r="P43596" s="1"/>
    </row>
    <row r="43597" spans="16:16" x14ac:dyDescent="0.3">
      <c r="P43597" s="1"/>
    </row>
    <row r="43598" spans="16:16" x14ac:dyDescent="0.3">
      <c r="P43598" s="1"/>
    </row>
    <row r="43599" spans="16:16" x14ac:dyDescent="0.3">
      <c r="P43599" s="1"/>
    </row>
    <row r="43600" spans="16:16" x14ac:dyDescent="0.3">
      <c r="P43600" s="1"/>
    </row>
    <row r="43601" spans="16:16" x14ac:dyDescent="0.3">
      <c r="P43601" s="1"/>
    </row>
    <row r="43602" spans="16:16" x14ac:dyDescent="0.3">
      <c r="P43602" s="1"/>
    </row>
    <row r="43603" spans="16:16" x14ac:dyDescent="0.3">
      <c r="P43603" s="1"/>
    </row>
    <row r="43604" spans="16:16" x14ac:dyDescent="0.3">
      <c r="P43604" s="1"/>
    </row>
    <row r="43605" spans="16:16" x14ac:dyDescent="0.3">
      <c r="P43605" s="1"/>
    </row>
    <row r="43606" spans="16:16" x14ac:dyDescent="0.3">
      <c r="P43606" s="1"/>
    </row>
    <row r="43607" spans="16:16" x14ac:dyDescent="0.3">
      <c r="P43607" s="1"/>
    </row>
    <row r="43608" spans="16:16" x14ac:dyDescent="0.3">
      <c r="P43608" s="1"/>
    </row>
    <row r="43609" spans="16:16" x14ac:dyDescent="0.3">
      <c r="P43609" s="1"/>
    </row>
    <row r="43610" spans="16:16" x14ac:dyDescent="0.3">
      <c r="P43610" s="1"/>
    </row>
    <row r="43611" spans="16:16" x14ac:dyDescent="0.3">
      <c r="P43611" s="1"/>
    </row>
    <row r="43612" spans="16:16" x14ac:dyDescent="0.3">
      <c r="P43612" s="1"/>
    </row>
    <row r="43613" spans="16:16" x14ac:dyDescent="0.3">
      <c r="P43613" s="1"/>
    </row>
    <row r="43614" spans="16:16" x14ac:dyDescent="0.3">
      <c r="P43614" s="1"/>
    </row>
    <row r="43615" spans="16:16" x14ac:dyDescent="0.3">
      <c r="P43615" s="1"/>
    </row>
    <row r="43616" spans="16:16" x14ac:dyDescent="0.3">
      <c r="P43616" s="1"/>
    </row>
    <row r="43617" spans="16:16" x14ac:dyDescent="0.3">
      <c r="P43617" s="1"/>
    </row>
    <row r="43618" spans="16:16" x14ac:dyDescent="0.3">
      <c r="P43618" s="1"/>
    </row>
    <row r="43619" spans="16:16" x14ac:dyDescent="0.3">
      <c r="P43619" s="1"/>
    </row>
    <row r="43620" spans="16:16" x14ac:dyDescent="0.3">
      <c r="P43620" s="1"/>
    </row>
    <row r="43621" spans="16:16" x14ac:dyDescent="0.3">
      <c r="P43621" s="1"/>
    </row>
    <row r="43622" spans="16:16" x14ac:dyDescent="0.3">
      <c r="P43622" s="1"/>
    </row>
    <row r="43623" spans="16:16" x14ac:dyDescent="0.3">
      <c r="P43623" s="1"/>
    </row>
    <row r="43624" spans="16:16" x14ac:dyDescent="0.3">
      <c r="P43624" s="1"/>
    </row>
    <row r="43625" spans="16:16" x14ac:dyDescent="0.3">
      <c r="P43625" s="1"/>
    </row>
    <row r="43626" spans="16:16" x14ac:dyDescent="0.3">
      <c r="P43626" s="1"/>
    </row>
    <row r="43627" spans="16:16" x14ac:dyDescent="0.3">
      <c r="P43627" s="1"/>
    </row>
    <row r="43628" spans="16:16" x14ac:dyDescent="0.3">
      <c r="P43628" s="1"/>
    </row>
    <row r="43629" spans="16:16" x14ac:dyDescent="0.3">
      <c r="P43629" s="1"/>
    </row>
    <row r="43630" spans="16:16" x14ac:dyDescent="0.3">
      <c r="P43630" s="1"/>
    </row>
    <row r="43631" spans="16:16" x14ac:dyDescent="0.3">
      <c r="P43631" s="1"/>
    </row>
    <row r="43632" spans="16:16" x14ac:dyDescent="0.3">
      <c r="P43632" s="1"/>
    </row>
    <row r="43633" spans="16:16" x14ac:dyDescent="0.3">
      <c r="P43633" s="1"/>
    </row>
    <row r="43634" spans="16:16" x14ac:dyDescent="0.3">
      <c r="P43634" s="1"/>
    </row>
    <row r="43635" spans="16:16" x14ac:dyDescent="0.3">
      <c r="P43635" s="1"/>
    </row>
    <row r="43636" spans="16:16" x14ac:dyDescent="0.3">
      <c r="P43636" s="1"/>
    </row>
    <row r="43637" spans="16:16" x14ac:dyDescent="0.3">
      <c r="P43637" s="1"/>
    </row>
    <row r="43638" spans="16:16" x14ac:dyDescent="0.3">
      <c r="P43638" s="1"/>
    </row>
    <row r="43639" spans="16:16" x14ac:dyDescent="0.3">
      <c r="P43639" s="1"/>
    </row>
    <row r="43640" spans="16:16" x14ac:dyDescent="0.3">
      <c r="P43640" s="1"/>
    </row>
    <row r="43641" spans="16:16" x14ac:dyDescent="0.3">
      <c r="P43641" s="1"/>
    </row>
    <row r="43642" spans="16:16" x14ac:dyDescent="0.3">
      <c r="P43642" s="1"/>
    </row>
    <row r="43643" spans="16:16" x14ac:dyDescent="0.3">
      <c r="P43643" s="1"/>
    </row>
    <row r="43644" spans="16:16" x14ac:dyDescent="0.3">
      <c r="P43644" s="1"/>
    </row>
    <row r="43645" spans="16:16" x14ac:dyDescent="0.3">
      <c r="P43645" s="1"/>
    </row>
    <row r="43646" spans="16:16" x14ac:dyDescent="0.3">
      <c r="P43646" s="1"/>
    </row>
    <row r="43647" spans="16:16" x14ac:dyDescent="0.3">
      <c r="P43647" s="1"/>
    </row>
    <row r="43648" spans="16:16" x14ac:dyDescent="0.3">
      <c r="P43648" s="1"/>
    </row>
    <row r="43649" spans="16:16" x14ac:dyDescent="0.3">
      <c r="P43649" s="1"/>
    </row>
    <row r="43650" spans="16:16" x14ac:dyDescent="0.3">
      <c r="P43650" s="1"/>
    </row>
    <row r="43651" spans="16:16" x14ac:dyDescent="0.3">
      <c r="P43651" s="1"/>
    </row>
    <row r="43652" spans="16:16" x14ac:dyDescent="0.3">
      <c r="P43652" s="1"/>
    </row>
    <row r="43653" spans="16:16" x14ac:dyDescent="0.3">
      <c r="P43653" s="1"/>
    </row>
    <row r="43654" spans="16:16" x14ac:dyDescent="0.3">
      <c r="P43654" s="1"/>
    </row>
    <row r="43655" spans="16:16" x14ac:dyDescent="0.3">
      <c r="P43655" s="1"/>
    </row>
    <row r="43656" spans="16:16" x14ac:dyDescent="0.3">
      <c r="P43656" s="1"/>
    </row>
    <row r="43657" spans="16:16" x14ac:dyDescent="0.3">
      <c r="P43657" s="1"/>
    </row>
    <row r="43658" spans="16:16" x14ac:dyDescent="0.3">
      <c r="P43658" s="1"/>
    </row>
    <row r="43659" spans="16:16" x14ac:dyDescent="0.3">
      <c r="P43659" s="1"/>
    </row>
    <row r="43660" spans="16:16" x14ac:dyDescent="0.3">
      <c r="P43660" s="1"/>
    </row>
    <row r="43661" spans="16:16" x14ac:dyDescent="0.3">
      <c r="P43661" s="1"/>
    </row>
    <row r="43662" spans="16:16" x14ac:dyDescent="0.3">
      <c r="P43662" s="1"/>
    </row>
    <row r="43663" spans="16:16" x14ac:dyDescent="0.3">
      <c r="P43663" s="1"/>
    </row>
    <row r="43664" spans="16:16" x14ac:dyDescent="0.3">
      <c r="P43664" s="1"/>
    </row>
    <row r="43665" spans="16:16" x14ac:dyDescent="0.3">
      <c r="P43665" s="1"/>
    </row>
    <row r="43666" spans="16:16" x14ac:dyDescent="0.3">
      <c r="P43666" s="1"/>
    </row>
    <row r="43667" spans="16:16" x14ac:dyDescent="0.3">
      <c r="P43667" s="1"/>
    </row>
    <row r="43668" spans="16:16" x14ac:dyDescent="0.3">
      <c r="P43668" s="1"/>
    </row>
    <row r="43669" spans="16:16" x14ac:dyDescent="0.3">
      <c r="P43669" s="1"/>
    </row>
    <row r="43670" spans="16:16" x14ac:dyDescent="0.3">
      <c r="P43670" s="1"/>
    </row>
    <row r="43671" spans="16:16" x14ac:dyDescent="0.3">
      <c r="P43671" s="1"/>
    </row>
    <row r="43672" spans="16:16" x14ac:dyDescent="0.3">
      <c r="P43672" s="1"/>
    </row>
    <row r="43673" spans="16:16" x14ac:dyDescent="0.3">
      <c r="P43673" s="1"/>
    </row>
    <row r="43674" spans="16:16" x14ac:dyDescent="0.3">
      <c r="P43674" s="1"/>
    </row>
    <row r="43675" spans="16:16" x14ac:dyDescent="0.3">
      <c r="P43675" s="1"/>
    </row>
    <row r="43676" spans="16:16" x14ac:dyDescent="0.3">
      <c r="P43676" s="1"/>
    </row>
    <row r="43677" spans="16:16" x14ac:dyDescent="0.3">
      <c r="P43677" s="1"/>
    </row>
    <row r="43678" spans="16:16" x14ac:dyDescent="0.3">
      <c r="P43678" s="1"/>
    </row>
    <row r="43679" spans="16:16" x14ac:dyDescent="0.3">
      <c r="P43679" s="1"/>
    </row>
    <row r="43680" spans="16:16" x14ac:dyDescent="0.3">
      <c r="P43680" s="1"/>
    </row>
    <row r="43681" spans="16:16" x14ac:dyDescent="0.3">
      <c r="P43681" s="1"/>
    </row>
    <row r="43682" spans="16:16" x14ac:dyDescent="0.3">
      <c r="P43682" s="1"/>
    </row>
    <row r="43683" spans="16:16" x14ac:dyDescent="0.3">
      <c r="P43683" s="1"/>
    </row>
    <row r="43684" spans="16:16" x14ac:dyDescent="0.3">
      <c r="P43684" s="1"/>
    </row>
    <row r="43685" spans="16:16" x14ac:dyDescent="0.3">
      <c r="P43685" s="1"/>
    </row>
    <row r="43686" spans="16:16" x14ac:dyDescent="0.3">
      <c r="P43686" s="1"/>
    </row>
    <row r="43687" spans="16:16" x14ac:dyDescent="0.3">
      <c r="P43687" s="1"/>
    </row>
    <row r="43688" spans="16:16" x14ac:dyDescent="0.3">
      <c r="P43688" s="1"/>
    </row>
    <row r="43689" spans="16:16" x14ac:dyDescent="0.3">
      <c r="P43689" s="1"/>
    </row>
    <row r="43690" spans="16:16" x14ac:dyDescent="0.3">
      <c r="P43690" s="1"/>
    </row>
    <row r="43691" spans="16:16" x14ac:dyDescent="0.3">
      <c r="P43691" s="1"/>
    </row>
    <row r="43692" spans="16:16" x14ac:dyDescent="0.3">
      <c r="P43692" s="1"/>
    </row>
    <row r="43693" spans="16:16" x14ac:dyDescent="0.3">
      <c r="P43693" s="1"/>
    </row>
    <row r="43694" spans="16:16" x14ac:dyDescent="0.3">
      <c r="P43694" s="1"/>
    </row>
    <row r="43695" spans="16:16" x14ac:dyDescent="0.3">
      <c r="P43695" s="1"/>
    </row>
    <row r="43696" spans="16:16" x14ac:dyDescent="0.3">
      <c r="P43696" s="1"/>
    </row>
    <row r="43697" spans="16:16" x14ac:dyDescent="0.3">
      <c r="P43697" s="1"/>
    </row>
    <row r="43698" spans="16:16" x14ac:dyDescent="0.3">
      <c r="P43698" s="1"/>
    </row>
    <row r="43699" spans="16:16" x14ac:dyDescent="0.3">
      <c r="P43699" s="1"/>
    </row>
    <row r="43700" spans="16:16" x14ac:dyDescent="0.3">
      <c r="P43700" s="1"/>
    </row>
    <row r="43701" spans="16:16" x14ac:dyDescent="0.3">
      <c r="P43701" s="1"/>
    </row>
    <row r="43702" spans="16:16" x14ac:dyDescent="0.3">
      <c r="P43702" s="1"/>
    </row>
    <row r="43703" spans="16:16" x14ac:dyDescent="0.3">
      <c r="P43703" s="1"/>
    </row>
    <row r="43704" spans="16:16" x14ac:dyDescent="0.3">
      <c r="P43704" s="1"/>
    </row>
    <row r="43705" spans="16:16" x14ac:dyDescent="0.3">
      <c r="P43705" s="1"/>
    </row>
    <row r="43706" spans="16:16" x14ac:dyDescent="0.3">
      <c r="P43706" s="1"/>
    </row>
    <row r="43707" spans="16:16" x14ac:dyDescent="0.3">
      <c r="P43707" s="1"/>
    </row>
    <row r="43708" spans="16:16" x14ac:dyDescent="0.3">
      <c r="P43708" s="1"/>
    </row>
    <row r="43709" spans="16:16" x14ac:dyDescent="0.3">
      <c r="P43709" s="1"/>
    </row>
    <row r="43710" spans="16:16" x14ac:dyDescent="0.3">
      <c r="P43710" s="1"/>
    </row>
    <row r="43711" spans="16:16" x14ac:dyDescent="0.3">
      <c r="P43711" s="1"/>
    </row>
    <row r="43712" spans="16:16" x14ac:dyDescent="0.3">
      <c r="P43712" s="1"/>
    </row>
    <row r="43713" spans="16:16" x14ac:dyDescent="0.3">
      <c r="P43713" s="1"/>
    </row>
    <row r="43714" spans="16:16" x14ac:dyDescent="0.3">
      <c r="P43714" s="1"/>
    </row>
    <row r="43715" spans="16:16" x14ac:dyDescent="0.3">
      <c r="P43715" s="1"/>
    </row>
    <row r="43716" spans="16:16" x14ac:dyDescent="0.3">
      <c r="P43716" s="1"/>
    </row>
    <row r="43717" spans="16:16" x14ac:dyDescent="0.3">
      <c r="P43717" s="1"/>
    </row>
    <row r="43718" spans="16:16" x14ac:dyDescent="0.3">
      <c r="P43718" s="1"/>
    </row>
    <row r="43719" spans="16:16" x14ac:dyDescent="0.3">
      <c r="P43719" s="1"/>
    </row>
    <row r="43720" spans="16:16" x14ac:dyDescent="0.3">
      <c r="P43720" s="1"/>
    </row>
    <row r="43721" spans="16:16" x14ac:dyDescent="0.3">
      <c r="P43721" s="1"/>
    </row>
    <row r="43722" spans="16:16" x14ac:dyDescent="0.3">
      <c r="P43722" s="1"/>
    </row>
    <row r="43723" spans="16:16" x14ac:dyDescent="0.3">
      <c r="P43723" s="1"/>
    </row>
    <row r="43724" spans="16:16" x14ac:dyDescent="0.3">
      <c r="P43724" s="1"/>
    </row>
    <row r="43725" spans="16:16" x14ac:dyDescent="0.3">
      <c r="P43725" s="1"/>
    </row>
    <row r="43726" spans="16:16" x14ac:dyDescent="0.3">
      <c r="P43726" s="1"/>
    </row>
    <row r="43727" spans="16:16" x14ac:dyDescent="0.3">
      <c r="P43727" s="1"/>
    </row>
    <row r="43728" spans="16:16" x14ac:dyDescent="0.3">
      <c r="P43728" s="1"/>
    </row>
    <row r="43729" spans="16:16" x14ac:dyDescent="0.3">
      <c r="P43729" s="1"/>
    </row>
    <row r="43730" spans="16:16" x14ac:dyDescent="0.3">
      <c r="P43730" s="1"/>
    </row>
    <row r="43731" spans="16:16" x14ac:dyDescent="0.3">
      <c r="P43731" s="1"/>
    </row>
    <row r="43732" spans="16:16" x14ac:dyDescent="0.3">
      <c r="P43732" s="1"/>
    </row>
    <row r="43733" spans="16:16" x14ac:dyDescent="0.3">
      <c r="P43733" s="1"/>
    </row>
    <row r="43734" spans="16:16" x14ac:dyDescent="0.3">
      <c r="P43734" s="1"/>
    </row>
    <row r="43735" spans="16:16" x14ac:dyDescent="0.3">
      <c r="P43735" s="1"/>
    </row>
    <row r="43736" spans="16:16" x14ac:dyDescent="0.3">
      <c r="P43736" s="1"/>
    </row>
    <row r="43737" spans="16:16" x14ac:dyDescent="0.3">
      <c r="P43737" s="1"/>
    </row>
    <row r="43738" spans="16:16" x14ac:dyDescent="0.3">
      <c r="P43738" s="1"/>
    </row>
    <row r="43739" spans="16:16" x14ac:dyDescent="0.3">
      <c r="P43739" s="1"/>
    </row>
    <row r="43740" spans="16:16" x14ac:dyDescent="0.3">
      <c r="P43740" s="1"/>
    </row>
    <row r="43741" spans="16:16" x14ac:dyDescent="0.3">
      <c r="P43741" s="1"/>
    </row>
    <row r="43742" spans="16:16" x14ac:dyDescent="0.3">
      <c r="P43742" s="1"/>
    </row>
    <row r="43743" spans="16:16" x14ac:dyDescent="0.3">
      <c r="P43743" s="1"/>
    </row>
    <row r="43744" spans="16:16" x14ac:dyDescent="0.3">
      <c r="P43744" s="1"/>
    </row>
    <row r="43745" spans="16:16" x14ac:dyDescent="0.3">
      <c r="P43745" s="1"/>
    </row>
    <row r="43746" spans="16:16" x14ac:dyDescent="0.3">
      <c r="P43746" s="1"/>
    </row>
    <row r="43747" spans="16:16" x14ac:dyDescent="0.3">
      <c r="P43747" s="1"/>
    </row>
    <row r="43748" spans="16:16" x14ac:dyDescent="0.3">
      <c r="P43748" s="1"/>
    </row>
    <row r="43749" spans="16:16" x14ac:dyDescent="0.3">
      <c r="P43749" s="1"/>
    </row>
    <row r="43750" spans="16:16" x14ac:dyDescent="0.3">
      <c r="P43750" s="1"/>
    </row>
    <row r="43751" spans="16:16" x14ac:dyDescent="0.3">
      <c r="P43751" s="1"/>
    </row>
    <row r="43752" spans="16:16" x14ac:dyDescent="0.3">
      <c r="P43752" s="1"/>
    </row>
    <row r="43753" spans="16:16" x14ac:dyDescent="0.3">
      <c r="P43753" s="1"/>
    </row>
    <row r="43754" spans="16:16" x14ac:dyDescent="0.3">
      <c r="P43754" s="1"/>
    </row>
    <row r="43755" spans="16:16" x14ac:dyDescent="0.3">
      <c r="P43755" s="1"/>
    </row>
    <row r="43756" spans="16:16" x14ac:dyDescent="0.3">
      <c r="P43756" s="1"/>
    </row>
    <row r="43757" spans="16:16" x14ac:dyDescent="0.3">
      <c r="P43757" s="1"/>
    </row>
    <row r="43758" spans="16:16" x14ac:dyDescent="0.3">
      <c r="P43758" s="1"/>
    </row>
    <row r="43759" spans="16:16" x14ac:dyDescent="0.3">
      <c r="P43759" s="1"/>
    </row>
    <row r="43760" spans="16:16" x14ac:dyDescent="0.3">
      <c r="P43760" s="1"/>
    </row>
    <row r="43761" spans="16:16" x14ac:dyDescent="0.3">
      <c r="P43761" s="1"/>
    </row>
    <row r="43762" spans="16:16" x14ac:dyDescent="0.3">
      <c r="P43762" s="1"/>
    </row>
    <row r="43763" spans="16:16" x14ac:dyDescent="0.3">
      <c r="P43763" s="1"/>
    </row>
    <row r="43764" spans="16:16" x14ac:dyDescent="0.3">
      <c r="P43764" s="1"/>
    </row>
    <row r="43765" spans="16:16" x14ac:dyDescent="0.3">
      <c r="P43765" s="1"/>
    </row>
    <row r="43766" spans="16:16" x14ac:dyDescent="0.3">
      <c r="P43766" s="1"/>
    </row>
    <row r="43767" spans="16:16" x14ac:dyDescent="0.3">
      <c r="P43767" s="1"/>
    </row>
    <row r="43768" spans="16:16" x14ac:dyDescent="0.3">
      <c r="P43768" s="1"/>
    </row>
    <row r="43769" spans="16:16" x14ac:dyDescent="0.3">
      <c r="P43769" s="1"/>
    </row>
    <row r="43770" spans="16:16" x14ac:dyDescent="0.3">
      <c r="P43770" s="1"/>
    </row>
    <row r="43771" spans="16:16" x14ac:dyDescent="0.3">
      <c r="P43771" s="1"/>
    </row>
    <row r="43772" spans="16:16" x14ac:dyDescent="0.3">
      <c r="P43772" s="1"/>
    </row>
    <row r="43773" spans="16:16" x14ac:dyDescent="0.3">
      <c r="P43773" s="1"/>
    </row>
    <row r="43774" spans="16:16" x14ac:dyDescent="0.3">
      <c r="P43774" s="1"/>
    </row>
    <row r="43775" spans="16:16" x14ac:dyDescent="0.3">
      <c r="P43775" s="1"/>
    </row>
    <row r="43776" spans="16:16" x14ac:dyDescent="0.3">
      <c r="P43776" s="1"/>
    </row>
    <row r="43777" spans="16:16" x14ac:dyDescent="0.3">
      <c r="P43777" s="1"/>
    </row>
    <row r="43778" spans="16:16" x14ac:dyDescent="0.3">
      <c r="P43778" s="1"/>
    </row>
    <row r="43779" spans="16:16" x14ac:dyDescent="0.3">
      <c r="P43779" s="1"/>
    </row>
    <row r="43780" spans="16:16" x14ac:dyDescent="0.3">
      <c r="P43780" s="1"/>
    </row>
    <row r="43781" spans="16:16" x14ac:dyDescent="0.3">
      <c r="P43781" s="1"/>
    </row>
    <row r="43782" spans="16:16" x14ac:dyDescent="0.3">
      <c r="P43782" s="1"/>
    </row>
    <row r="43783" spans="16:16" x14ac:dyDescent="0.3">
      <c r="P43783" s="1"/>
    </row>
    <row r="43784" spans="16:16" x14ac:dyDescent="0.3">
      <c r="P43784" s="1"/>
    </row>
    <row r="43785" spans="16:16" x14ac:dyDescent="0.3">
      <c r="P43785" s="1"/>
    </row>
    <row r="43786" spans="16:16" x14ac:dyDescent="0.3">
      <c r="P43786" s="1"/>
    </row>
    <row r="43787" spans="16:16" x14ac:dyDescent="0.3">
      <c r="P43787" s="1"/>
    </row>
    <row r="43788" spans="16:16" x14ac:dyDescent="0.3">
      <c r="P43788" s="1"/>
    </row>
    <row r="43789" spans="16:16" x14ac:dyDescent="0.3">
      <c r="P43789" s="1"/>
    </row>
    <row r="43790" spans="16:16" x14ac:dyDescent="0.3">
      <c r="P43790" s="1"/>
    </row>
    <row r="43791" spans="16:16" x14ac:dyDescent="0.3">
      <c r="P43791" s="1"/>
    </row>
    <row r="43792" spans="16:16" x14ac:dyDescent="0.3">
      <c r="P43792" s="1"/>
    </row>
    <row r="43793" spans="16:16" x14ac:dyDescent="0.3">
      <c r="P43793" s="1"/>
    </row>
    <row r="43794" spans="16:16" x14ac:dyDescent="0.3">
      <c r="P43794" s="1"/>
    </row>
    <row r="43795" spans="16:16" x14ac:dyDescent="0.3">
      <c r="P43795" s="1"/>
    </row>
    <row r="43796" spans="16:16" x14ac:dyDescent="0.3">
      <c r="P43796" s="1"/>
    </row>
    <row r="43797" spans="16:16" x14ac:dyDescent="0.3">
      <c r="P43797" s="1"/>
    </row>
    <row r="43798" spans="16:16" x14ac:dyDescent="0.3">
      <c r="P43798" s="1"/>
    </row>
    <row r="43799" spans="16:16" x14ac:dyDescent="0.3">
      <c r="P43799" s="1"/>
    </row>
    <row r="43800" spans="16:16" x14ac:dyDescent="0.3">
      <c r="P43800" s="1"/>
    </row>
    <row r="43801" spans="16:16" x14ac:dyDescent="0.3">
      <c r="P43801" s="1"/>
    </row>
    <row r="43802" spans="16:16" x14ac:dyDescent="0.3">
      <c r="P43802" s="1"/>
    </row>
    <row r="43803" spans="16:16" x14ac:dyDescent="0.3">
      <c r="P43803" s="1"/>
    </row>
    <row r="43804" spans="16:16" x14ac:dyDescent="0.3">
      <c r="P43804" s="1"/>
    </row>
    <row r="43805" spans="16:16" x14ac:dyDescent="0.3">
      <c r="P43805" s="1"/>
    </row>
    <row r="43806" spans="16:16" x14ac:dyDescent="0.3">
      <c r="P43806" s="1"/>
    </row>
    <row r="43807" spans="16:16" x14ac:dyDescent="0.3">
      <c r="P43807" s="1"/>
    </row>
    <row r="43808" spans="16:16" x14ac:dyDescent="0.3">
      <c r="P43808" s="1"/>
    </row>
    <row r="43809" spans="16:16" x14ac:dyDescent="0.3">
      <c r="P43809" s="1"/>
    </row>
    <row r="43810" spans="16:16" x14ac:dyDescent="0.3">
      <c r="P43810" s="1"/>
    </row>
    <row r="43811" spans="16:16" x14ac:dyDescent="0.3">
      <c r="P43811" s="1"/>
    </row>
    <row r="43812" spans="16:16" x14ac:dyDescent="0.3">
      <c r="P43812" s="1"/>
    </row>
    <row r="43813" spans="16:16" x14ac:dyDescent="0.3">
      <c r="P43813" s="1"/>
    </row>
    <row r="43814" spans="16:16" x14ac:dyDescent="0.3">
      <c r="P43814" s="1"/>
    </row>
    <row r="43815" spans="16:16" x14ac:dyDescent="0.3">
      <c r="P43815" s="1"/>
    </row>
    <row r="43816" spans="16:16" x14ac:dyDescent="0.3">
      <c r="P43816" s="1"/>
    </row>
    <row r="43817" spans="16:16" x14ac:dyDescent="0.3">
      <c r="P43817" s="1"/>
    </row>
    <row r="43818" spans="16:16" x14ac:dyDescent="0.3">
      <c r="P43818" s="1"/>
    </row>
    <row r="43819" spans="16:16" x14ac:dyDescent="0.3">
      <c r="P43819" s="1"/>
    </row>
    <row r="43820" spans="16:16" x14ac:dyDescent="0.3">
      <c r="P43820" s="1"/>
    </row>
    <row r="43821" spans="16:16" x14ac:dyDescent="0.3">
      <c r="P43821" s="1"/>
    </row>
    <row r="43822" spans="16:16" x14ac:dyDescent="0.3">
      <c r="P43822" s="1"/>
    </row>
    <row r="43823" spans="16:16" x14ac:dyDescent="0.3">
      <c r="P43823" s="1"/>
    </row>
    <row r="43824" spans="16:16" x14ac:dyDescent="0.3">
      <c r="P43824" s="1"/>
    </row>
    <row r="43825" spans="16:16" x14ac:dyDescent="0.3">
      <c r="P43825" s="1"/>
    </row>
    <row r="43826" spans="16:16" x14ac:dyDescent="0.3">
      <c r="P43826" s="1"/>
    </row>
    <row r="43827" spans="16:16" x14ac:dyDescent="0.3">
      <c r="P43827" s="1"/>
    </row>
    <row r="43828" spans="16:16" x14ac:dyDescent="0.3">
      <c r="P43828" s="1"/>
    </row>
    <row r="43829" spans="16:16" x14ac:dyDescent="0.3">
      <c r="P43829" s="1"/>
    </row>
    <row r="43830" spans="16:16" x14ac:dyDescent="0.3">
      <c r="P43830" s="1"/>
    </row>
    <row r="43831" spans="16:16" x14ac:dyDescent="0.3">
      <c r="P43831" s="1"/>
    </row>
    <row r="43832" spans="16:16" x14ac:dyDescent="0.3">
      <c r="P43832" s="1"/>
    </row>
    <row r="43833" spans="16:16" x14ac:dyDescent="0.3">
      <c r="P43833" s="1"/>
    </row>
    <row r="43834" spans="16:16" x14ac:dyDescent="0.3">
      <c r="P43834" s="1"/>
    </row>
    <row r="43835" spans="16:16" x14ac:dyDescent="0.3">
      <c r="P43835" s="1"/>
    </row>
    <row r="43836" spans="16:16" x14ac:dyDescent="0.3">
      <c r="P43836" s="1"/>
    </row>
    <row r="43837" spans="16:16" x14ac:dyDescent="0.3">
      <c r="P43837" s="1"/>
    </row>
    <row r="43838" spans="16:16" x14ac:dyDescent="0.3">
      <c r="P43838" s="1"/>
    </row>
    <row r="43839" spans="16:16" x14ac:dyDescent="0.3">
      <c r="P43839" s="1"/>
    </row>
    <row r="43840" spans="16:16" x14ac:dyDescent="0.3">
      <c r="P43840" s="1"/>
    </row>
    <row r="43841" spans="16:16" x14ac:dyDescent="0.3">
      <c r="P43841" s="1"/>
    </row>
    <row r="43842" spans="16:16" x14ac:dyDescent="0.3">
      <c r="P43842" s="1"/>
    </row>
    <row r="43843" spans="16:16" x14ac:dyDescent="0.3">
      <c r="P43843" s="1"/>
    </row>
    <row r="43844" spans="16:16" x14ac:dyDescent="0.3">
      <c r="P43844" s="1"/>
    </row>
    <row r="43845" spans="16:16" x14ac:dyDescent="0.3">
      <c r="P43845" s="1"/>
    </row>
    <row r="43846" spans="16:16" x14ac:dyDescent="0.3">
      <c r="P43846" s="1"/>
    </row>
    <row r="43847" spans="16:16" x14ac:dyDescent="0.3">
      <c r="P43847" s="1"/>
    </row>
    <row r="43848" spans="16:16" x14ac:dyDescent="0.3">
      <c r="P43848" s="1"/>
    </row>
    <row r="43849" spans="16:16" x14ac:dyDescent="0.3">
      <c r="P43849" s="1"/>
    </row>
    <row r="43850" spans="16:16" x14ac:dyDescent="0.3">
      <c r="P43850" s="1"/>
    </row>
    <row r="43851" spans="16:16" x14ac:dyDescent="0.3">
      <c r="P43851" s="1"/>
    </row>
    <row r="43852" spans="16:16" x14ac:dyDescent="0.3">
      <c r="P43852" s="1"/>
    </row>
    <row r="43853" spans="16:16" x14ac:dyDescent="0.3">
      <c r="P43853" s="1"/>
    </row>
    <row r="43854" spans="16:16" x14ac:dyDescent="0.3">
      <c r="P43854" s="1"/>
    </row>
    <row r="43855" spans="16:16" x14ac:dyDescent="0.3">
      <c r="P43855" s="1"/>
    </row>
    <row r="43856" spans="16:16" x14ac:dyDescent="0.3">
      <c r="P43856" s="1"/>
    </row>
    <row r="43857" spans="16:16" x14ac:dyDescent="0.3">
      <c r="P43857" s="1"/>
    </row>
    <row r="43858" spans="16:16" x14ac:dyDescent="0.3">
      <c r="P43858" s="1"/>
    </row>
    <row r="43859" spans="16:16" x14ac:dyDescent="0.3">
      <c r="P43859" s="1"/>
    </row>
    <row r="43860" spans="16:16" x14ac:dyDescent="0.3">
      <c r="P43860" s="1"/>
    </row>
    <row r="43861" spans="16:16" x14ac:dyDescent="0.3">
      <c r="P43861" s="1"/>
    </row>
    <row r="43862" spans="16:16" x14ac:dyDescent="0.3">
      <c r="P43862" s="1"/>
    </row>
    <row r="43863" spans="16:16" x14ac:dyDescent="0.3">
      <c r="P43863" s="1"/>
    </row>
    <row r="43864" spans="16:16" x14ac:dyDescent="0.3">
      <c r="P43864" s="1"/>
    </row>
    <row r="43865" spans="16:16" x14ac:dyDescent="0.3">
      <c r="P43865" s="1"/>
    </row>
    <row r="43866" spans="16:16" x14ac:dyDescent="0.3">
      <c r="P43866" s="1"/>
    </row>
    <row r="43867" spans="16:16" x14ac:dyDescent="0.3">
      <c r="P43867" s="1"/>
    </row>
    <row r="43868" spans="16:16" x14ac:dyDescent="0.3">
      <c r="P43868" s="1"/>
    </row>
    <row r="43869" spans="16:16" x14ac:dyDescent="0.3">
      <c r="P43869" s="1"/>
    </row>
    <row r="43870" spans="16:16" x14ac:dyDescent="0.3">
      <c r="P43870" s="1"/>
    </row>
    <row r="43871" spans="16:16" x14ac:dyDescent="0.3">
      <c r="P43871" s="1"/>
    </row>
    <row r="43872" spans="16:16" x14ac:dyDescent="0.3">
      <c r="P43872" s="1"/>
    </row>
    <row r="43873" spans="16:16" x14ac:dyDescent="0.3">
      <c r="P43873" s="1"/>
    </row>
    <row r="43874" spans="16:16" x14ac:dyDescent="0.3">
      <c r="P43874" s="1"/>
    </row>
    <row r="43875" spans="16:16" x14ac:dyDescent="0.3">
      <c r="P43875" s="1"/>
    </row>
    <row r="43876" spans="16:16" x14ac:dyDescent="0.3">
      <c r="P43876" s="1"/>
    </row>
    <row r="43877" spans="16:16" x14ac:dyDescent="0.3">
      <c r="P43877" s="1"/>
    </row>
    <row r="43878" spans="16:16" x14ac:dyDescent="0.3">
      <c r="P43878" s="1"/>
    </row>
    <row r="43879" spans="16:16" x14ac:dyDescent="0.3">
      <c r="P43879" s="1"/>
    </row>
    <row r="43880" spans="16:16" x14ac:dyDescent="0.3">
      <c r="P43880" s="1"/>
    </row>
    <row r="43881" spans="16:16" x14ac:dyDescent="0.3">
      <c r="P43881" s="1"/>
    </row>
    <row r="43882" spans="16:16" x14ac:dyDescent="0.3">
      <c r="P43882" s="1"/>
    </row>
    <row r="43883" spans="16:16" x14ac:dyDescent="0.3">
      <c r="P43883" s="1"/>
    </row>
    <row r="43884" spans="16:16" x14ac:dyDescent="0.3">
      <c r="P43884" s="1"/>
    </row>
    <row r="43885" spans="16:16" x14ac:dyDescent="0.3">
      <c r="P43885" s="1"/>
    </row>
    <row r="43886" spans="16:16" x14ac:dyDescent="0.3">
      <c r="P43886" s="1"/>
    </row>
    <row r="43887" spans="16:16" x14ac:dyDescent="0.3">
      <c r="P43887" s="1"/>
    </row>
    <row r="43888" spans="16:16" x14ac:dyDescent="0.3">
      <c r="P43888" s="1"/>
    </row>
    <row r="43889" spans="16:16" x14ac:dyDescent="0.3">
      <c r="P43889" s="1"/>
    </row>
    <row r="43890" spans="16:16" x14ac:dyDescent="0.3">
      <c r="P43890" s="1"/>
    </row>
    <row r="43891" spans="16:16" x14ac:dyDescent="0.3">
      <c r="P43891" s="1"/>
    </row>
    <row r="43892" spans="16:16" x14ac:dyDescent="0.3">
      <c r="P43892" s="1"/>
    </row>
    <row r="43893" spans="16:16" x14ac:dyDescent="0.3">
      <c r="P43893" s="1"/>
    </row>
    <row r="43894" spans="16:16" x14ac:dyDescent="0.3">
      <c r="P43894" s="1"/>
    </row>
    <row r="43895" spans="16:16" x14ac:dyDescent="0.3">
      <c r="P43895" s="1"/>
    </row>
    <row r="43896" spans="16:16" x14ac:dyDescent="0.3">
      <c r="P43896" s="1"/>
    </row>
    <row r="43897" spans="16:16" x14ac:dyDescent="0.3">
      <c r="P43897" s="1"/>
    </row>
    <row r="43898" spans="16:16" x14ac:dyDescent="0.3">
      <c r="P43898" s="1"/>
    </row>
    <row r="43899" spans="16:16" x14ac:dyDescent="0.3">
      <c r="P43899" s="1"/>
    </row>
    <row r="43900" spans="16:16" x14ac:dyDescent="0.3">
      <c r="P43900" s="1"/>
    </row>
    <row r="43901" spans="16:16" x14ac:dyDescent="0.3">
      <c r="P43901" s="1"/>
    </row>
    <row r="43902" spans="16:16" x14ac:dyDescent="0.3">
      <c r="P43902" s="1"/>
    </row>
    <row r="43903" spans="16:16" x14ac:dyDescent="0.3">
      <c r="P43903" s="1"/>
    </row>
    <row r="43904" spans="16:16" x14ac:dyDescent="0.3">
      <c r="P43904" s="1"/>
    </row>
    <row r="43905" spans="16:16" x14ac:dyDescent="0.3">
      <c r="P43905" s="1"/>
    </row>
    <row r="43906" spans="16:16" x14ac:dyDescent="0.3">
      <c r="P43906" s="1"/>
    </row>
    <row r="43907" spans="16:16" x14ac:dyDescent="0.3">
      <c r="P43907" s="1"/>
    </row>
    <row r="43908" spans="16:16" x14ac:dyDescent="0.3">
      <c r="P43908" s="1"/>
    </row>
    <row r="43909" spans="16:16" x14ac:dyDescent="0.3">
      <c r="P43909" s="1"/>
    </row>
    <row r="43910" spans="16:16" x14ac:dyDescent="0.3">
      <c r="P43910" s="1"/>
    </row>
    <row r="43911" spans="16:16" x14ac:dyDescent="0.3">
      <c r="P43911" s="1"/>
    </row>
    <row r="43912" spans="16:16" x14ac:dyDescent="0.3">
      <c r="P43912" s="1"/>
    </row>
    <row r="43913" spans="16:16" x14ac:dyDescent="0.3">
      <c r="P43913" s="1"/>
    </row>
    <row r="43914" spans="16:16" x14ac:dyDescent="0.3">
      <c r="P43914" s="1"/>
    </row>
    <row r="43915" spans="16:16" x14ac:dyDescent="0.3">
      <c r="P43915" s="1"/>
    </row>
    <row r="43916" spans="16:16" x14ac:dyDescent="0.3">
      <c r="P43916" s="1"/>
    </row>
    <row r="43917" spans="16:16" x14ac:dyDescent="0.3">
      <c r="P43917" s="1"/>
    </row>
    <row r="43918" spans="16:16" x14ac:dyDescent="0.3">
      <c r="P43918" s="1"/>
    </row>
    <row r="43919" spans="16:16" x14ac:dyDescent="0.3">
      <c r="P43919" s="1"/>
    </row>
    <row r="43920" spans="16:16" x14ac:dyDescent="0.3">
      <c r="P43920" s="1"/>
    </row>
    <row r="43921" spans="16:16" x14ac:dyDescent="0.3">
      <c r="P43921" s="1"/>
    </row>
    <row r="43922" spans="16:16" x14ac:dyDescent="0.3">
      <c r="P43922" s="1"/>
    </row>
    <row r="43923" spans="16:16" x14ac:dyDescent="0.3">
      <c r="P43923" s="1"/>
    </row>
    <row r="43924" spans="16:16" x14ac:dyDescent="0.3">
      <c r="P43924" s="1"/>
    </row>
    <row r="43925" spans="16:16" x14ac:dyDescent="0.3">
      <c r="P43925" s="1"/>
    </row>
    <row r="43926" spans="16:16" x14ac:dyDescent="0.3">
      <c r="P43926" s="1"/>
    </row>
    <row r="43927" spans="16:16" x14ac:dyDescent="0.3">
      <c r="P43927" s="1"/>
    </row>
    <row r="43928" spans="16:16" x14ac:dyDescent="0.3">
      <c r="P43928" s="1"/>
    </row>
    <row r="43929" spans="16:16" x14ac:dyDescent="0.3">
      <c r="P43929" s="1"/>
    </row>
    <row r="43930" spans="16:16" x14ac:dyDescent="0.3">
      <c r="P43930" s="1"/>
    </row>
    <row r="43931" spans="16:16" x14ac:dyDescent="0.3">
      <c r="P43931" s="1"/>
    </row>
    <row r="43932" spans="16:16" x14ac:dyDescent="0.3">
      <c r="P43932" s="1"/>
    </row>
    <row r="43933" spans="16:16" x14ac:dyDescent="0.3">
      <c r="P43933" s="1"/>
    </row>
    <row r="43934" spans="16:16" x14ac:dyDescent="0.3">
      <c r="P43934" s="1"/>
    </row>
    <row r="43935" spans="16:16" x14ac:dyDescent="0.3">
      <c r="P43935" s="1"/>
    </row>
    <row r="43936" spans="16:16" x14ac:dyDescent="0.3">
      <c r="P43936" s="1"/>
    </row>
    <row r="43937" spans="16:16" x14ac:dyDescent="0.3">
      <c r="P43937" s="1"/>
    </row>
    <row r="43938" spans="16:16" x14ac:dyDescent="0.3">
      <c r="P43938" s="1"/>
    </row>
    <row r="43939" spans="16:16" x14ac:dyDescent="0.3">
      <c r="P43939" s="1"/>
    </row>
    <row r="43940" spans="16:16" x14ac:dyDescent="0.3">
      <c r="P43940" s="1"/>
    </row>
    <row r="43941" spans="16:16" x14ac:dyDescent="0.3">
      <c r="P43941" s="1"/>
    </row>
    <row r="43942" spans="16:16" x14ac:dyDescent="0.3">
      <c r="P43942" s="1"/>
    </row>
    <row r="43943" spans="16:16" x14ac:dyDescent="0.3">
      <c r="P43943" s="1"/>
    </row>
    <row r="43944" spans="16:16" x14ac:dyDescent="0.3">
      <c r="P43944" s="1"/>
    </row>
    <row r="43945" spans="16:16" x14ac:dyDescent="0.3">
      <c r="P43945" s="1"/>
    </row>
    <row r="43946" spans="16:16" x14ac:dyDescent="0.3">
      <c r="P43946" s="1"/>
    </row>
    <row r="43947" spans="16:16" x14ac:dyDescent="0.3">
      <c r="P43947" s="1"/>
    </row>
    <row r="43948" spans="16:16" x14ac:dyDescent="0.3">
      <c r="P43948" s="1"/>
    </row>
    <row r="43949" spans="16:16" x14ac:dyDescent="0.3">
      <c r="P43949" s="1"/>
    </row>
    <row r="43950" spans="16:16" x14ac:dyDescent="0.3">
      <c r="P43950" s="1"/>
    </row>
    <row r="43951" spans="16:16" x14ac:dyDescent="0.3">
      <c r="P43951" s="1"/>
    </row>
    <row r="43952" spans="16:16" x14ac:dyDescent="0.3">
      <c r="P43952" s="1"/>
    </row>
    <row r="43953" spans="16:16" x14ac:dyDescent="0.3">
      <c r="P43953" s="1"/>
    </row>
    <row r="43954" spans="16:16" x14ac:dyDescent="0.3">
      <c r="P43954" s="1"/>
    </row>
    <row r="43955" spans="16:16" x14ac:dyDescent="0.3">
      <c r="P43955" s="1"/>
    </row>
    <row r="43956" spans="16:16" x14ac:dyDescent="0.3">
      <c r="P43956" s="1"/>
    </row>
    <row r="43957" spans="16:16" x14ac:dyDescent="0.3">
      <c r="P43957" s="1"/>
    </row>
    <row r="43958" spans="16:16" x14ac:dyDescent="0.3">
      <c r="P43958" s="1"/>
    </row>
    <row r="43959" spans="16:16" x14ac:dyDescent="0.3">
      <c r="P43959" s="1"/>
    </row>
    <row r="43960" spans="16:16" x14ac:dyDescent="0.3">
      <c r="P43960" s="1"/>
    </row>
    <row r="43961" spans="16:16" x14ac:dyDescent="0.3">
      <c r="P43961" s="1"/>
    </row>
    <row r="43962" spans="16:16" x14ac:dyDescent="0.3">
      <c r="P43962" s="1"/>
    </row>
    <row r="43963" spans="16:16" x14ac:dyDescent="0.3">
      <c r="P43963" s="1"/>
    </row>
    <row r="43964" spans="16:16" x14ac:dyDescent="0.3">
      <c r="P43964" s="1"/>
    </row>
    <row r="43965" spans="16:16" x14ac:dyDescent="0.3">
      <c r="P43965" s="1"/>
    </row>
    <row r="43966" spans="16:16" x14ac:dyDescent="0.3">
      <c r="P43966" s="1"/>
    </row>
    <row r="43967" spans="16:16" x14ac:dyDescent="0.3">
      <c r="P43967" s="1"/>
    </row>
    <row r="43968" spans="16:16" x14ac:dyDescent="0.3">
      <c r="P43968" s="1"/>
    </row>
    <row r="43969" spans="16:16" x14ac:dyDescent="0.3">
      <c r="P43969" s="1"/>
    </row>
    <row r="43970" spans="16:16" x14ac:dyDescent="0.3">
      <c r="P43970" s="1"/>
    </row>
    <row r="43971" spans="16:16" x14ac:dyDescent="0.3">
      <c r="P43971" s="1"/>
    </row>
    <row r="43972" spans="16:16" x14ac:dyDescent="0.3">
      <c r="P43972" s="1"/>
    </row>
    <row r="43973" spans="16:16" x14ac:dyDescent="0.3">
      <c r="P43973" s="1"/>
    </row>
    <row r="43974" spans="16:16" x14ac:dyDescent="0.3">
      <c r="P43974" s="1"/>
    </row>
    <row r="43975" spans="16:16" x14ac:dyDescent="0.3">
      <c r="P43975" s="1"/>
    </row>
    <row r="43976" spans="16:16" x14ac:dyDescent="0.3">
      <c r="P43976" s="1"/>
    </row>
    <row r="43977" spans="16:16" x14ac:dyDescent="0.3">
      <c r="P43977" s="1"/>
    </row>
    <row r="43978" spans="16:16" x14ac:dyDescent="0.3">
      <c r="P43978" s="1"/>
    </row>
    <row r="43979" spans="16:16" x14ac:dyDescent="0.3">
      <c r="P43979" s="1"/>
    </row>
    <row r="43980" spans="16:16" x14ac:dyDescent="0.3">
      <c r="P43980" s="1"/>
    </row>
    <row r="43981" spans="16:16" x14ac:dyDescent="0.3">
      <c r="P43981" s="1"/>
    </row>
    <row r="43982" spans="16:16" x14ac:dyDescent="0.3">
      <c r="P43982" s="1"/>
    </row>
    <row r="43983" spans="16:16" x14ac:dyDescent="0.3">
      <c r="P43983" s="1"/>
    </row>
    <row r="43984" spans="16:16" x14ac:dyDescent="0.3">
      <c r="P43984" s="1"/>
    </row>
    <row r="43985" spans="16:16" x14ac:dyDescent="0.3">
      <c r="P43985" s="1"/>
    </row>
    <row r="43986" spans="16:16" x14ac:dyDescent="0.3">
      <c r="P43986" s="1"/>
    </row>
    <row r="43987" spans="16:16" x14ac:dyDescent="0.3">
      <c r="P43987" s="1"/>
    </row>
    <row r="43988" spans="16:16" x14ac:dyDescent="0.3">
      <c r="P43988" s="1"/>
    </row>
    <row r="43989" spans="16:16" x14ac:dyDescent="0.3">
      <c r="P43989" s="1"/>
    </row>
    <row r="43990" spans="16:16" x14ac:dyDescent="0.3">
      <c r="P43990" s="1"/>
    </row>
    <row r="43991" spans="16:16" x14ac:dyDescent="0.3">
      <c r="P43991" s="1"/>
    </row>
    <row r="43992" spans="16:16" x14ac:dyDescent="0.3">
      <c r="P43992" s="1"/>
    </row>
    <row r="43993" spans="16:16" x14ac:dyDescent="0.3">
      <c r="P43993" s="1"/>
    </row>
    <row r="43994" spans="16:16" x14ac:dyDescent="0.3">
      <c r="P43994" s="1"/>
    </row>
    <row r="43995" spans="16:16" x14ac:dyDescent="0.3">
      <c r="P43995" s="1"/>
    </row>
    <row r="43996" spans="16:16" x14ac:dyDescent="0.3">
      <c r="P43996" s="1"/>
    </row>
    <row r="43997" spans="16:16" x14ac:dyDescent="0.3">
      <c r="P43997" s="1"/>
    </row>
    <row r="43998" spans="16:16" x14ac:dyDescent="0.3">
      <c r="P43998" s="1"/>
    </row>
    <row r="43999" spans="16:16" x14ac:dyDescent="0.3">
      <c r="P43999" s="1"/>
    </row>
    <row r="44000" spans="16:16" x14ac:dyDescent="0.3">
      <c r="P44000" s="1"/>
    </row>
    <row r="44001" spans="16:16" x14ac:dyDescent="0.3">
      <c r="P44001" s="1"/>
    </row>
    <row r="44002" spans="16:16" x14ac:dyDescent="0.3">
      <c r="P44002" s="1"/>
    </row>
    <row r="44003" spans="16:16" x14ac:dyDescent="0.3">
      <c r="P44003" s="1"/>
    </row>
    <row r="44004" spans="16:16" x14ac:dyDescent="0.3">
      <c r="P44004" s="1"/>
    </row>
    <row r="44005" spans="16:16" x14ac:dyDescent="0.3">
      <c r="P44005" s="1"/>
    </row>
    <row r="44006" spans="16:16" x14ac:dyDescent="0.3">
      <c r="P44006" s="1"/>
    </row>
    <row r="44007" spans="16:16" x14ac:dyDescent="0.3">
      <c r="P44007" s="1"/>
    </row>
    <row r="44008" spans="16:16" x14ac:dyDescent="0.3">
      <c r="P44008" s="1"/>
    </row>
    <row r="44009" spans="16:16" x14ac:dyDescent="0.3">
      <c r="P44009" s="1"/>
    </row>
    <row r="44010" spans="16:16" x14ac:dyDescent="0.3">
      <c r="P44010" s="1"/>
    </row>
    <row r="44011" spans="16:16" x14ac:dyDescent="0.3">
      <c r="P44011" s="1"/>
    </row>
    <row r="44012" spans="16:16" x14ac:dyDescent="0.3">
      <c r="P44012" s="1"/>
    </row>
    <row r="44013" spans="16:16" x14ac:dyDescent="0.3">
      <c r="P44013" s="1"/>
    </row>
    <row r="44014" spans="16:16" x14ac:dyDescent="0.3">
      <c r="P44014" s="1"/>
    </row>
    <row r="44015" spans="16:16" x14ac:dyDescent="0.3">
      <c r="P44015" s="1"/>
    </row>
    <row r="44016" spans="16:16" x14ac:dyDescent="0.3">
      <c r="P44016" s="1"/>
    </row>
    <row r="44017" spans="16:16" x14ac:dyDescent="0.3">
      <c r="P44017" s="1"/>
    </row>
    <row r="44018" spans="16:16" x14ac:dyDescent="0.3">
      <c r="P44018" s="1"/>
    </row>
    <row r="44019" spans="16:16" x14ac:dyDescent="0.3">
      <c r="P44019" s="1"/>
    </row>
    <row r="44020" spans="16:16" x14ac:dyDescent="0.3">
      <c r="P44020" s="1"/>
    </row>
    <row r="44021" spans="16:16" x14ac:dyDescent="0.3">
      <c r="P44021" s="1"/>
    </row>
    <row r="44022" spans="16:16" x14ac:dyDescent="0.3">
      <c r="P44022" s="1"/>
    </row>
    <row r="44023" spans="16:16" x14ac:dyDescent="0.3">
      <c r="P44023" s="1"/>
    </row>
    <row r="44024" spans="16:16" x14ac:dyDescent="0.3">
      <c r="P44024" s="1"/>
    </row>
    <row r="44025" spans="16:16" x14ac:dyDescent="0.3">
      <c r="P44025" s="1"/>
    </row>
    <row r="44026" spans="16:16" x14ac:dyDescent="0.3">
      <c r="P44026" s="1"/>
    </row>
    <row r="44027" spans="16:16" x14ac:dyDescent="0.3">
      <c r="P44027" s="1"/>
    </row>
    <row r="44028" spans="16:16" x14ac:dyDescent="0.3">
      <c r="P44028" s="1"/>
    </row>
    <row r="44029" spans="16:16" x14ac:dyDescent="0.3">
      <c r="P44029" s="1"/>
    </row>
    <row r="44030" spans="16:16" x14ac:dyDescent="0.3">
      <c r="P44030" s="1"/>
    </row>
    <row r="44031" spans="16:16" x14ac:dyDescent="0.3">
      <c r="P44031" s="1"/>
    </row>
    <row r="44032" spans="16:16" x14ac:dyDescent="0.3">
      <c r="P44032" s="1"/>
    </row>
    <row r="44033" spans="16:16" x14ac:dyDescent="0.3">
      <c r="P44033" s="1"/>
    </row>
    <row r="44034" spans="16:16" x14ac:dyDescent="0.3">
      <c r="P44034" s="1"/>
    </row>
    <row r="44035" spans="16:16" x14ac:dyDescent="0.3">
      <c r="P44035" s="1"/>
    </row>
    <row r="44036" spans="16:16" x14ac:dyDescent="0.3">
      <c r="P44036" s="1"/>
    </row>
    <row r="44037" spans="16:16" x14ac:dyDescent="0.3">
      <c r="P44037" s="1"/>
    </row>
    <row r="44038" spans="16:16" x14ac:dyDescent="0.3">
      <c r="P44038" s="1"/>
    </row>
    <row r="44039" spans="16:16" x14ac:dyDescent="0.3">
      <c r="P44039" s="1"/>
    </row>
    <row r="44040" spans="16:16" x14ac:dyDescent="0.3">
      <c r="P44040" s="1"/>
    </row>
    <row r="44041" spans="16:16" x14ac:dyDescent="0.3">
      <c r="P44041" s="1"/>
    </row>
    <row r="44042" spans="16:16" x14ac:dyDescent="0.3">
      <c r="P44042" s="1"/>
    </row>
    <row r="44043" spans="16:16" x14ac:dyDescent="0.3">
      <c r="P44043" s="1"/>
    </row>
    <row r="44044" spans="16:16" x14ac:dyDescent="0.3">
      <c r="P44044" s="1"/>
    </row>
    <row r="44045" spans="16:16" x14ac:dyDescent="0.3">
      <c r="P44045" s="1"/>
    </row>
    <row r="44046" spans="16:16" x14ac:dyDescent="0.3">
      <c r="P44046" s="1"/>
    </row>
    <row r="44047" spans="16:16" x14ac:dyDescent="0.3">
      <c r="P44047" s="1"/>
    </row>
    <row r="44048" spans="16:16" x14ac:dyDescent="0.3">
      <c r="P44048" s="1"/>
    </row>
    <row r="44049" spans="16:16" x14ac:dyDescent="0.3">
      <c r="P44049" s="1"/>
    </row>
    <row r="44050" spans="16:16" x14ac:dyDescent="0.3">
      <c r="P44050" s="1"/>
    </row>
    <row r="44051" spans="16:16" x14ac:dyDescent="0.3">
      <c r="P44051" s="1"/>
    </row>
    <row r="44052" spans="16:16" x14ac:dyDescent="0.3">
      <c r="P44052" s="1"/>
    </row>
    <row r="44053" spans="16:16" x14ac:dyDescent="0.3">
      <c r="P44053" s="1"/>
    </row>
    <row r="44054" spans="16:16" x14ac:dyDescent="0.3">
      <c r="P44054" s="1"/>
    </row>
    <row r="44055" spans="16:16" x14ac:dyDescent="0.3">
      <c r="P44055" s="1"/>
    </row>
    <row r="44056" spans="16:16" x14ac:dyDescent="0.3">
      <c r="P44056" s="1"/>
    </row>
    <row r="44057" spans="16:16" x14ac:dyDescent="0.3">
      <c r="P44057" s="1"/>
    </row>
    <row r="44058" spans="16:16" x14ac:dyDescent="0.3">
      <c r="P44058" s="1"/>
    </row>
    <row r="44059" spans="16:16" x14ac:dyDescent="0.3">
      <c r="P44059" s="1"/>
    </row>
    <row r="44060" spans="16:16" x14ac:dyDescent="0.3">
      <c r="P44060" s="1"/>
    </row>
    <row r="44061" spans="16:16" x14ac:dyDescent="0.3">
      <c r="P44061" s="1"/>
    </row>
    <row r="44062" spans="16:16" x14ac:dyDescent="0.3">
      <c r="P44062" s="1"/>
    </row>
    <row r="44063" spans="16:16" x14ac:dyDescent="0.3">
      <c r="P44063" s="1"/>
    </row>
    <row r="44064" spans="16:16" x14ac:dyDescent="0.3">
      <c r="P44064" s="1"/>
    </row>
    <row r="44065" spans="16:16" x14ac:dyDescent="0.3">
      <c r="P44065" s="1"/>
    </row>
    <row r="44066" spans="16:16" x14ac:dyDescent="0.3">
      <c r="P44066" s="1"/>
    </row>
    <row r="44067" spans="16:16" x14ac:dyDescent="0.3">
      <c r="P44067" s="1"/>
    </row>
    <row r="44068" spans="16:16" x14ac:dyDescent="0.3">
      <c r="P44068" s="1"/>
    </row>
    <row r="44069" spans="16:16" x14ac:dyDescent="0.3">
      <c r="P44069" s="1"/>
    </row>
    <row r="44070" spans="16:16" x14ac:dyDescent="0.3">
      <c r="P44070" s="1"/>
    </row>
    <row r="44071" spans="16:16" x14ac:dyDescent="0.3">
      <c r="P44071" s="1"/>
    </row>
    <row r="44072" spans="16:16" x14ac:dyDescent="0.3">
      <c r="P44072" s="1"/>
    </row>
    <row r="44073" spans="16:16" x14ac:dyDescent="0.3">
      <c r="P44073" s="1"/>
    </row>
    <row r="44074" spans="16:16" x14ac:dyDescent="0.3">
      <c r="P44074" s="1"/>
    </row>
    <row r="44075" spans="16:16" x14ac:dyDescent="0.3">
      <c r="P44075" s="1"/>
    </row>
    <row r="44076" spans="16:16" x14ac:dyDescent="0.3">
      <c r="P44076" s="1"/>
    </row>
    <row r="44077" spans="16:16" x14ac:dyDescent="0.3">
      <c r="P44077" s="1"/>
    </row>
    <row r="44078" spans="16:16" x14ac:dyDescent="0.3">
      <c r="P44078" s="1"/>
    </row>
    <row r="44079" spans="16:16" x14ac:dyDescent="0.3">
      <c r="P44079" s="1"/>
    </row>
    <row r="44080" spans="16:16" x14ac:dyDescent="0.3">
      <c r="P44080" s="1"/>
    </row>
    <row r="44081" spans="16:16" x14ac:dyDescent="0.3">
      <c r="P44081" s="1"/>
    </row>
    <row r="44082" spans="16:16" x14ac:dyDescent="0.3">
      <c r="P44082" s="1"/>
    </row>
    <row r="44083" spans="16:16" x14ac:dyDescent="0.3">
      <c r="P44083" s="1"/>
    </row>
    <row r="44084" spans="16:16" x14ac:dyDescent="0.3">
      <c r="P44084" s="1"/>
    </row>
    <row r="44085" spans="16:16" x14ac:dyDescent="0.3">
      <c r="P44085" s="1"/>
    </row>
    <row r="44086" spans="16:16" x14ac:dyDescent="0.3">
      <c r="P44086" s="1"/>
    </row>
    <row r="44087" spans="16:16" x14ac:dyDescent="0.3">
      <c r="P44087" s="1"/>
    </row>
    <row r="44088" spans="16:16" x14ac:dyDescent="0.3">
      <c r="P44088" s="1"/>
    </row>
    <row r="44089" spans="16:16" x14ac:dyDescent="0.3">
      <c r="P44089" s="1"/>
    </row>
    <row r="44090" spans="16:16" x14ac:dyDescent="0.3">
      <c r="P44090" s="1"/>
    </row>
    <row r="44091" spans="16:16" x14ac:dyDescent="0.3">
      <c r="P44091" s="1"/>
    </row>
    <row r="44092" spans="16:16" x14ac:dyDescent="0.3">
      <c r="P44092" s="1"/>
    </row>
    <row r="44093" spans="16:16" x14ac:dyDescent="0.3">
      <c r="P44093" s="1"/>
    </row>
    <row r="44094" spans="16:16" x14ac:dyDescent="0.3">
      <c r="P44094" s="1"/>
    </row>
    <row r="44095" spans="16:16" x14ac:dyDescent="0.3">
      <c r="P44095" s="1"/>
    </row>
    <row r="44096" spans="16:16" x14ac:dyDescent="0.3">
      <c r="P44096" s="1"/>
    </row>
    <row r="44097" spans="16:16" x14ac:dyDescent="0.3">
      <c r="P44097" s="1"/>
    </row>
    <row r="44098" spans="16:16" x14ac:dyDescent="0.3">
      <c r="P44098" s="1"/>
    </row>
    <row r="44099" spans="16:16" x14ac:dyDescent="0.3">
      <c r="P44099" s="1"/>
    </row>
    <row r="44100" spans="16:16" x14ac:dyDescent="0.3">
      <c r="P44100" s="1"/>
    </row>
    <row r="44101" spans="16:16" x14ac:dyDescent="0.3">
      <c r="P44101" s="1"/>
    </row>
    <row r="44102" spans="16:16" x14ac:dyDescent="0.3">
      <c r="P44102" s="1"/>
    </row>
    <row r="44103" spans="16:16" x14ac:dyDescent="0.3">
      <c r="P44103" s="1"/>
    </row>
    <row r="44104" spans="16:16" x14ac:dyDescent="0.3">
      <c r="P44104" s="1"/>
    </row>
    <row r="44105" spans="16:16" x14ac:dyDescent="0.3">
      <c r="P44105" s="1"/>
    </row>
    <row r="44106" spans="16:16" x14ac:dyDescent="0.3">
      <c r="P44106" s="1"/>
    </row>
    <row r="44107" spans="16:16" x14ac:dyDescent="0.3">
      <c r="P44107" s="1"/>
    </row>
    <row r="44108" spans="16:16" x14ac:dyDescent="0.3">
      <c r="P44108" s="1"/>
    </row>
    <row r="44109" spans="16:16" x14ac:dyDescent="0.3">
      <c r="P44109" s="1"/>
    </row>
    <row r="44110" spans="16:16" x14ac:dyDescent="0.3">
      <c r="P44110" s="1"/>
    </row>
    <row r="44111" spans="16:16" x14ac:dyDescent="0.3">
      <c r="P44111" s="1"/>
    </row>
    <row r="44112" spans="16:16" x14ac:dyDescent="0.3">
      <c r="P44112" s="1"/>
    </row>
    <row r="44113" spans="16:16" x14ac:dyDescent="0.3">
      <c r="P44113" s="1"/>
    </row>
    <row r="44114" spans="16:16" x14ac:dyDescent="0.3">
      <c r="P44114" s="1"/>
    </row>
    <row r="44115" spans="16:16" x14ac:dyDescent="0.3">
      <c r="P44115" s="1"/>
    </row>
    <row r="44116" spans="16:16" x14ac:dyDescent="0.3">
      <c r="P44116" s="1"/>
    </row>
    <row r="44117" spans="16:16" x14ac:dyDescent="0.3">
      <c r="P44117" s="1"/>
    </row>
    <row r="44118" spans="16:16" x14ac:dyDescent="0.3">
      <c r="P44118" s="1"/>
    </row>
    <row r="44119" spans="16:16" x14ac:dyDescent="0.3">
      <c r="P44119" s="1"/>
    </row>
    <row r="44120" spans="16:16" x14ac:dyDescent="0.3">
      <c r="P44120" s="1"/>
    </row>
    <row r="44121" spans="16:16" x14ac:dyDescent="0.3">
      <c r="P44121" s="1"/>
    </row>
    <row r="44122" spans="16:16" x14ac:dyDescent="0.3">
      <c r="P44122" s="1"/>
    </row>
    <row r="44123" spans="16:16" x14ac:dyDescent="0.3">
      <c r="P44123" s="1"/>
    </row>
    <row r="44124" spans="16:16" x14ac:dyDescent="0.3">
      <c r="P44124" s="1"/>
    </row>
    <row r="44125" spans="16:16" x14ac:dyDescent="0.3">
      <c r="P44125" s="1"/>
    </row>
    <row r="44126" spans="16:16" x14ac:dyDescent="0.3">
      <c r="P44126" s="1"/>
    </row>
    <row r="44127" spans="16:16" x14ac:dyDescent="0.3">
      <c r="P44127" s="1"/>
    </row>
    <row r="44128" spans="16:16" x14ac:dyDescent="0.3">
      <c r="P44128" s="1"/>
    </row>
    <row r="44129" spans="16:16" x14ac:dyDescent="0.3">
      <c r="P44129" s="1"/>
    </row>
    <row r="44130" spans="16:16" x14ac:dyDescent="0.3">
      <c r="P44130" s="1"/>
    </row>
    <row r="44131" spans="16:16" x14ac:dyDescent="0.3">
      <c r="P44131" s="1"/>
    </row>
    <row r="44132" spans="16:16" x14ac:dyDescent="0.3">
      <c r="P44132" s="1"/>
    </row>
    <row r="44133" spans="16:16" x14ac:dyDescent="0.3">
      <c r="P44133" s="1"/>
    </row>
    <row r="44134" spans="16:16" x14ac:dyDescent="0.3">
      <c r="P44134" s="1"/>
    </row>
    <row r="44135" spans="16:16" x14ac:dyDescent="0.3">
      <c r="P44135" s="1"/>
    </row>
    <row r="44136" spans="16:16" x14ac:dyDescent="0.3">
      <c r="P44136" s="1"/>
    </row>
    <row r="44137" spans="16:16" x14ac:dyDescent="0.3">
      <c r="P44137" s="1"/>
    </row>
    <row r="44138" spans="16:16" x14ac:dyDescent="0.3">
      <c r="P44138" s="1"/>
    </row>
    <row r="44139" spans="16:16" x14ac:dyDescent="0.3">
      <c r="P44139" s="1"/>
    </row>
    <row r="44140" spans="16:16" x14ac:dyDescent="0.3">
      <c r="P44140" s="1"/>
    </row>
    <row r="44141" spans="16:16" x14ac:dyDescent="0.3">
      <c r="P44141" s="1"/>
    </row>
    <row r="44142" spans="16:16" x14ac:dyDescent="0.3">
      <c r="P44142" s="1"/>
    </row>
    <row r="44143" spans="16:16" x14ac:dyDescent="0.3">
      <c r="P44143" s="1"/>
    </row>
    <row r="44144" spans="16:16" x14ac:dyDescent="0.3">
      <c r="P44144" s="1"/>
    </row>
    <row r="44145" spans="16:16" x14ac:dyDescent="0.3">
      <c r="P44145" s="1"/>
    </row>
    <row r="44146" spans="16:16" x14ac:dyDescent="0.3">
      <c r="P44146" s="1"/>
    </row>
    <row r="44147" spans="16:16" x14ac:dyDescent="0.3">
      <c r="P44147" s="1"/>
    </row>
    <row r="44148" spans="16:16" x14ac:dyDescent="0.3">
      <c r="P44148" s="1"/>
    </row>
    <row r="44149" spans="16:16" x14ac:dyDescent="0.3">
      <c r="P44149" s="1"/>
    </row>
    <row r="44150" spans="16:16" x14ac:dyDescent="0.3">
      <c r="P44150" s="1"/>
    </row>
    <row r="44151" spans="16:16" x14ac:dyDescent="0.3">
      <c r="P44151" s="1"/>
    </row>
    <row r="44152" spans="16:16" x14ac:dyDescent="0.3">
      <c r="P44152" s="1"/>
    </row>
    <row r="44153" spans="16:16" x14ac:dyDescent="0.3">
      <c r="P44153" s="1"/>
    </row>
    <row r="44154" spans="16:16" x14ac:dyDescent="0.3">
      <c r="P44154" s="1"/>
    </row>
    <row r="44155" spans="16:16" x14ac:dyDescent="0.3">
      <c r="P44155" s="1"/>
    </row>
    <row r="44156" spans="16:16" x14ac:dyDescent="0.3">
      <c r="P44156" s="1"/>
    </row>
    <row r="44157" spans="16:16" x14ac:dyDescent="0.3">
      <c r="P44157" s="1"/>
    </row>
    <row r="44158" spans="16:16" x14ac:dyDescent="0.3">
      <c r="P44158" s="1"/>
    </row>
    <row r="44159" spans="16:16" x14ac:dyDescent="0.3">
      <c r="P44159" s="1"/>
    </row>
    <row r="44160" spans="16:16" x14ac:dyDescent="0.3">
      <c r="P44160" s="1"/>
    </row>
    <row r="44161" spans="16:16" x14ac:dyDescent="0.3">
      <c r="P44161" s="1"/>
    </row>
    <row r="44162" spans="16:16" x14ac:dyDescent="0.3">
      <c r="P44162" s="1"/>
    </row>
    <row r="44163" spans="16:16" x14ac:dyDescent="0.3">
      <c r="P44163" s="1"/>
    </row>
    <row r="44164" spans="16:16" x14ac:dyDescent="0.3">
      <c r="P44164" s="1"/>
    </row>
    <row r="44165" spans="16:16" x14ac:dyDescent="0.3">
      <c r="P44165" s="1"/>
    </row>
    <row r="44166" spans="16:16" x14ac:dyDescent="0.3">
      <c r="P44166" s="1"/>
    </row>
    <row r="44167" spans="16:16" x14ac:dyDescent="0.3">
      <c r="P44167" s="1"/>
    </row>
    <row r="44168" spans="16:16" x14ac:dyDescent="0.3">
      <c r="P44168" s="1"/>
    </row>
    <row r="44169" spans="16:16" x14ac:dyDescent="0.3">
      <c r="P44169" s="1"/>
    </row>
    <row r="44170" spans="16:16" x14ac:dyDescent="0.3">
      <c r="P44170" s="1"/>
    </row>
    <row r="44171" spans="16:16" x14ac:dyDescent="0.3">
      <c r="P44171" s="1"/>
    </row>
    <row r="44172" spans="16:16" x14ac:dyDescent="0.3">
      <c r="P44172" s="1"/>
    </row>
    <row r="44173" spans="16:16" x14ac:dyDescent="0.3">
      <c r="P44173" s="1"/>
    </row>
    <row r="44174" spans="16:16" x14ac:dyDescent="0.3">
      <c r="P44174" s="1"/>
    </row>
    <row r="44175" spans="16:16" x14ac:dyDescent="0.3">
      <c r="P44175" s="1"/>
    </row>
    <row r="44176" spans="16:16" x14ac:dyDescent="0.3">
      <c r="P44176" s="1"/>
    </row>
    <row r="44177" spans="16:16" x14ac:dyDescent="0.3">
      <c r="P44177" s="1"/>
    </row>
    <row r="44178" spans="16:16" x14ac:dyDescent="0.3">
      <c r="P44178" s="1"/>
    </row>
    <row r="44179" spans="16:16" x14ac:dyDescent="0.3">
      <c r="P44179" s="1"/>
    </row>
    <row r="44180" spans="16:16" x14ac:dyDescent="0.3">
      <c r="P44180" s="1"/>
    </row>
    <row r="44181" spans="16:16" x14ac:dyDescent="0.3">
      <c r="P44181" s="1"/>
    </row>
    <row r="44182" spans="16:16" x14ac:dyDescent="0.3">
      <c r="P44182" s="1"/>
    </row>
    <row r="44183" spans="16:16" x14ac:dyDescent="0.3">
      <c r="P44183" s="1"/>
    </row>
    <row r="44184" spans="16:16" x14ac:dyDescent="0.3">
      <c r="P44184" s="1"/>
    </row>
    <row r="44185" spans="16:16" x14ac:dyDescent="0.3">
      <c r="P44185" s="1"/>
    </row>
    <row r="44186" spans="16:16" x14ac:dyDescent="0.3">
      <c r="P44186" s="1"/>
    </row>
    <row r="44187" spans="16:16" x14ac:dyDescent="0.3">
      <c r="P44187" s="1"/>
    </row>
    <row r="44188" spans="16:16" x14ac:dyDescent="0.3">
      <c r="P44188" s="1"/>
    </row>
    <row r="44189" spans="16:16" x14ac:dyDescent="0.3">
      <c r="P44189" s="1"/>
    </row>
    <row r="44190" spans="16:16" x14ac:dyDescent="0.3">
      <c r="P44190" s="1"/>
    </row>
    <row r="44191" spans="16:16" x14ac:dyDescent="0.3">
      <c r="P44191" s="1"/>
    </row>
    <row r="44192" spans="16:16" x14ac:dyDescent="0.3">
      <c r="P44192" s="1"/>
    </row>
    <row r="44193" spans="16:16" x14ac:dyDescent="0.3">
      <c r="P44193" s="1"/>
    </row>
    <row r="44194" spans="16:16" x14ac:dyDescent="0.3">
      <c r="P44194" s="1"/>
    </row>
    <row r="44195" spans="16:16" x14ac:dyDescent="0.3">
      <c r="P44195" s="1"/>
    </row>
    <row r="44196" spans="16:16" x14ac:dyDescent="0.3">
      <c r="P44196" s="1"/>
    </row>
    <row r="44197" spans="16:16" x14ac:dyDescent="0.3">
      <c r="P44197" s="1"/>
    </row>
    <row r="44198" spans="16:16" x14ac:dyDescent="0.3">
      <c r="P44198" s="1"/>
    </row>
    <row r="44199" spans="16:16" x14ac:dyDescent="0.3">
      <c r="P44199" s="1"/>
    </row>
    <row r="44200" spans="16:16" x14ac:dyDescent="0.3">
      <c r="P44200" s="1"/>
    </row>
    <row r="44201" spans="16:16" x14ac:dyDescent="0.3">
      <c r="P44201" s="1"/>
    </row>
    <row r="44202" spans="16:16" x14ac:dyDescent="0.3">
      <c r="P44202" s="1"/>
    </row>
    <row r="44203" spans="16:16" x14ac:dyDescent="0.3">
      <c r="P44203" s="1"/>
    </row>
    <row r="44204" spans="16:16" x14ac:dyDescent="0.3">
      <c r="P44204" s="1"/>
    </row>
    <row r="44205" spans="16:16" x14ac:dyDescent="0.3">
      <c r="P44205" s="1"/>
    </row>
    <row r="44206" spans="16:16" x14ac:dyDescent="0.3">
      <c r="P44206" s="1"/>
    </row>
    <row r="44207" spans="16:16" x14ac:dyDescent="0.3">
      <c r="P44207" s="1"/>
    </row>
    <row r="44208" spans="16:16" x14ac:dyDescent="0.3">
      <c r="P44208" s="1"/>
    </row>
    <row r="44209" spans="16:16" x14ac:dyDescent="0.3">
      <c r="P44209" s="1"/>
    </row>
    <row r="44210" spans="16:16" x14ac:dyDescent="0.3">
      <c r="P44210" s="1"/>
    </row>
    <row r="44211" spans="16:16" x14ac:dyDescent="0.3">
      <c r="P44211" s="1"/>
    </row>
    <row r="44212" spans="16:16" x14ac:dyDescent="0.3">
      <c r="P44212" s="1"/>
    </row>
    <row r="44213" spans="16:16" x14ac:dyDescent="0.3">
      <c r="P44213" s="1"/>
    </row>
    <row r="44214" spans="16:16" x14ac:dyDescent="0.3">
      <c r="P44214" s="1"/>
    </row>
    <row r="44215" spans="16:16" x14ac:dyDescent="0.3">
      <c r="P44215" s="1"/>
    </row>
    <row r="44216" spans="16:16" x14ac:dyDescent="0.3">
      <c r="P44216" s="1"/>
    </row>
    <row r="44217" spans="16:16" x14ac:dyDescent="0.3">
      <c r="P44217" s="1"/>
    </row>
    <row r="44218" spans="16:16" x14ac:dyDescent="0.3">
      <c r="P44218" s="1"/>
    </row>
    <row r="44219" spans="16:16" x14ac:dyDescent="0.3">
      <c r="P44219" s="1"/>
    </row>
    <row r="44220" spans="16:16" x14ac:dyDescent="0.3">
      <c r="P44220" s="1"/>
    </row>
    <row r="44221" spans="16:16" x14ac:dyDescent="0.3">
      <c r="P44221" s="1"/>
    </row>
    <row r="44222" spans="16:16" x14ac:dyDescent="0.3">
      <c r="P44222" s="1"/>
    </row>
    <row r="44223" spans="16:16" x14ac:dyDescent="0.3">
      <c r="P44223" s="1"/>
    </row>
    <row r="44224" spans="16:16" x14ac:dyDescent="0.3">
      <c r="P44224" s="1"/>
    </row>
    <row r="44225" spans="16:16" x14ac:dyDescent="0.3">
      <c r="P44225" s="1"/>
    </row>
    <row r="44226" spans="16:16" x14ac:dyDescent="0.3">
      <c r="P44226" s="1"/>
    </row>
    <row r="44227" spans="16:16" x14ac:dyDescent="0.3">
      <c r="P44227" s="1"/>
    </row>
    <row r="44228" spans="16:16" x14ac:dyDescent="0.3">
      <c r="P44228" s="1"/>
    </row>
    <row r="44229" spans="16:16" x14ac:dyDescent="0.3">
      <c r="P44229" s="1"/>
    </row>
    <row r="44230" spans="16:16" x14ac:dyDescent="0.3">
      <c r="P44230" s="1"/>
    </row>
    <row r="44231" spans="16:16" x14ac:dyDescent="0.3">
      <c r="P44231" s="1"/>
    </row>
    <row r="44232" spans="16:16" x14ac:dyDescent="0.3">
      <c r="P44232" s="1"/>
    </row>
    <row r="44233" spans="16:16" x14ac:dyDescent="0.3">
      <c r="P44233" s="1"/>
    </row>
    <row r="44234" spans="16:16" x14ac:dyDescent="0.3">
      <c r="P44234" s="1"/>
    </row>
    <row r="44235" spans="16:16" x14ac:dyDescent="0.3">
      <c r="P44235" s="1"/>
    </row>
    <row r="44236" spans="16:16" x14ac:dyDescent="0.3">
      <c r="P44236" s="1"/>
    </row>
    <row r="44237" spans="16:16" x14ac:dyDescent="0.3">
      <c r="P44237" s="1"/>
    </row>
    <row r="44238" spans="16:16" x14ac:dyDescent="0.3">
      <c r="P44238" s="1"/>
    </row>
    <row r="44239" spans="16:16" x14ac:dyDescent="0.3">
      <c r="P44239" s="1"/>
    </row>
    <row r="44240" spans="16:16" x14ac:dyDescent="0.3">
      <c r="P44240" s="1"/>
    </row>
    <row r="44241" spans="16:16" x14ac:dyDescent="0.3">
      <c r="P44241" s="1"/>
    </row>
    <row r="44242" spans="16:16" x14ac:dyDescent="0.3">
      <c r="P44242" s="1"/>
    </row>
    <row r="44243" spans="16:16" x14ac:dyDescent="0.3">
      <c r="P44243" s="1"/>
    </row>
    <row r="44244" spans="16:16" x14ac:dyDescent="0.3">
      <c r="P44244" s="1"/>
    </row>
    <row r="44245" spans="16:16" x14ac:dyDescent="0.3">
      <c r="P44245" s="1"/>
    </row>
    <row r="44246" spans="16:16" x14ac:dyDescent="0.3">
      <c r="P44246" s="1"/>
    </row>
    <row r="44247" spans="16:16" x14ac:dyDescent="0.3">
      <c r="P44247" s="1"/>
    </row>
    <row r="44248" spans="16:16" x14ac:dyDescent="0.3">
      <c r="P44248" s="1"/>
    </row>
    <row r="44249" spans="16:16" x14ac:dyDescent="0.3">
      <c r="P44249" s="1"/>
    </row>
    <row r="44250" spans="16:16" x14ac:dyDescent="0.3">
      <c r="P44250" s="1"/>
    </row>
    <row r="44251" spans="16:16" x14ac:dyDescent="0.3">
      <c r="P44251" s="1"/>
    </row>
    <row r="44252" spans="16:16" x14ac:dyDescent="0.3">
      <c r="P44252" s="1"/>
    </row>
    <row r="44253" spans="16:16" x14ac:dyDescent="0.3">
      <c r="P44253" s="1"/>
    </row>
    <row r="44254" spans="16:16" x14ac:dyDescent="0.3">
      <c r="P44254" s="1"/>
    </row>
    <row r="44255" spans="16:16" x14ac:dyDescent="0.3">
      <c r="P44255" s="1"/>
    </row>
    <row r="44256" spans="16:16" x14ac:dyDescent="0.3">
      <c r="P44256" s="1"/>
    </row>
    <row r="44257" spans="16:16" x14ac:dyDescent="0.3">
      <c r="P44257" s="1"/>
    </row>
    <row r="44258" spans="16:16" x14ac:dyDescent="0.3">
      <c r="P44258" s="1"/>
    </row>
    <row r="44259" spans="16:16" x14ac:dyDescent="0.3">
      <c r="P44259" s="1"/>
    </row>
    <row r="44260" spans="16:16" x14ac:dyDescent="0.3">
      <c r="P44260" s="1"/>
    </row>
    <row r="44261" spans="16:16" x14ac:dyDescent="0.3">
      <c r="P44261" s="1"/>
    </row>
    <row r="44262" spans="16:16" x14ac:dyDescent="0.3">
      <c r="P44262" s="1"/>
    </row>
    <row r="44263" spans="16:16" x14ac:dyDescent="0.3">
      <c r="P44263" s="1"/>
    </row>
    <row r="44264" spans="16:16" x14ac:dyDescent="0.3">
      <c r="P44264" s="1"/>
    </row>
    <row r="44265" spans="16:16" x14ac:dyDescent="0.3">
      <c r="P44265" s="1"/>
    </row>
    <row r="44266" spans="16:16" x14ac:dyDescent="0.3">
      <c r="P44266" s="1"/>
    </row>
    <row r="44267" spans="16:16" x14ac:dyDescent="0.3">
      <c r="P44267" s="1"/>
    </row>
    <row r="44268" spans="16:16" x14ac:dyDescent="0.3">
      <c r="P44268" s="1"/>
    </row>
    <row r="44269" spans="16:16" x14ac:dyDescent="0.3">
      <c r="P44269" s="1"/>
    </row>
    <row r="44270" spans="16:16" x14ac:dyDescent="0.3">
      <c r="P44270" s="1"/>
    </row>
    <row r="44271" spans="16:16" x14ac:dyDescent="0.3">
      <c r="P44271" s="1"/>
    </row>
    <row r="44272" spans="16:16" x14ac:dyDescent="0.3">
      <c r="P44272" s="1"/>
    </row>
    <row r="44273" spans="16:16" x14ac:dyDescent="0.3">
      <c r="P44273" s="1"/>
    </row>
    <row r="44274" spans="16:16" x14ac:dyDescent="0.3">
      <c r="P44274" s="1"/>
    </row>
    <row r="44275" spans="16:16" x14ac:dyDescent="0.3">
      <c r="P44275" s="1"/>
    </row>
    <row r="44276" spans="16:16" x14ac:dyDescent="0.3">
      <c r="P44276" s="1"/>
    </row>
    <row r="44277" spans="16:16" x14ac:dyDescent="0.3">
      <c r="P44277" s="1"/>
    </row>
    <row r="44278" spans="16:16" x14ac:dyDescent="0.3">
      <c r="P44278" s="1"/>
    </row>
    <row r="44279" spans="16:16" x14ac:dyDescent="0.3">
      <c r="P44279" s="1"/>
    </row>
    <row r="44280" spans="16:16" x14ac:dyDescent="0.3">
      <c r="P44280" s="1"/>
    </row>
    <row r="44281" spans="16:16" x14ac:dyDescent="0.3">
      <c r="P44281" s="1"/>
    </row>
    <row r="44282" spans="16:16" x14ac:dyDescent="0.3">
      <c r="P44282" s="1"/>
    </row>
    <row r="44283" spans="16:16" x14ac:dyDescent="0.3">
      <c r="P44283" s="1"/>
    </row>
    <row r="44284" spans="16:16" x14ac:dyDescent="0.3">
      <c r="P44284" s="1"/>
    </row>
    <row r="44285" spans="16:16" x14ac:dyDescent="0.3">
      <c r="P44285" s="1"/>
    </row>
    <row r="44286" spans="16:16" x14ac:dyDescent="0.3">
      <c r="P44286" s="1"/>
    </row>
    <row r="44287" spans="16:16" x14ac:dyDescent="0.3">
      <c r="P44287" s="1"/>
    </row>
    <row r="44288" spans="16:16" x14ac:dyDescent="0.3">
      <c r="P44288" s="1"/>
    </row>
    <row r="44289" spans="16:16" x14ac:dyDescent="0.3">
      <c r="P44289" s="1"/>
    </row>
    <row r="44290" spans="16:16" x14ac:dyDescent="0.3">
      <c r="P44290" s="1"/>
    </row>
    <row r="44291" spans="16:16" x14ac:dyDescent="0.3">
      <c r="P44291" s="1"/>
    </row>
    <row r="44292" spans="16:16" x14ac:dyDescent="0.3">
      <c r="P44292" s="1"/>
    </row>
    <row r="44293" spans="16:16" x14ac:dyDescent="0.3">
      <c r="P44293" s="1"/>
    </row>
    <row r="44294" spans="16:16" x14ac:dyDescent="0.3">
      <c r="P44294" s="1"/>
    </row>
    <row r="44295" spans="16:16" x14ac:dyDescent="0.3">
      <c r="P44295" s="1"/>
    </row>
    <row r="44296" spans="16:16" x14ac:dyDescent="0.3">
      <c r="P44296" s="1"/>
    </row>
    <row r="44297" spans="16:16" x14ac:dyDescent="0.3">
      <c r="P44297" s="1"/>
    </row>
    <row r="44298" spans="16:16" x14ac:dyDescent="0.3">
      <c r="P44298" s="1"/>
    </row>
    <row r="44299" spans="16:16" x14ac:dyDescent="0.3">
      <c r="P44299" s="1"/>
    </row>
    <row r="44300" spans="16:16" x14ac:dyDescent="0.3">
      <c r="P44300" s="1"/>
    </row>
    <row r="44301" spans="16:16" x14ac:dyDescent="0.3">
      <c r="P44301" s="1"/>
    </row>
    <row r="44302" spans="16:16" x14ac:dyDescent="0.3">
      <c r="P44302" s="1"/>
    </row>
    <row r="44303" spans="16:16" x14ac:dyDescent="0.3">
      <c r="P44303" s="1"/>
    </row>
    <row r="44304" spans="16:16" x14ac:dyDescent="0.3">
      <c r="P44304" s="1"/>
    </row>
    <row r="44305" spans="16:16" x14ac:dyDescent="0.3">
      <c r="P44305" s="1"/>
    </row>
    <row r="44306" spans="16:16" x14ac:dyDescent="0.3">
      <c r="P44306" s="1"/>
    </row>
    <row r="44307" spans="16:16" x14ac:dyDescent="0.3">
      <c r="P44307" s="1"/>
    </row>
    <row r="44308" spans="16:16" x14ac:dyDescent="0.3">
      <c r="P44308" s="1"/>
    </row>
    <row r="44309" spans="16:16" x14ac:dyDescent="0.3">
      <c r="P44309" s="1"/>
    </row>
    <row r="44310" spans="16:16" x14ac:dyDescent="0.3">
      <c r="P44310" s="1"/>
    </row>
    <row r="44311" spans="16:16" x14ac:dyDescent="0.3">
      <c r="P44311" s="1"/>
    </row>
    <row r="44312" spans="16:16" x14ac:dyDescent="0.3">
      <c r="P44312" s="1"/>
    </row>
    <row r="44313" spans="16:16" x14ac:dyDescent="0.3">
      <c r="P44313" s="1"/>
    </row>
    <row r="44314" spans="16:16" x14ac:dyDescent="0.3">
      <c r="P44314" s="1"/>
    </row>
    <row r="44315" spans="16:16" x14ac:dyDescent="0.3">
      <c r="P44315" s="1"/>
    </row>
    <row r="44316" spans="16:16" x14ac:dyDescent="0.3">
      <c r="P44316" s="1"/>
    </row>
    <row r="44317" spans="16:16" x14ac:dyDescent="0.3">
      <c r="P44317" s="1"/>
    </row>
    <row r="44318" spans="16:16" x14ac:dyDescent="0.3">
      <c r="P44318" s="1"/>
    </row>
    <row r="44319" spans="16:16" x14ac:dyDescent="0.3">
      <c r="P44319" s="1"/>
    </row>
    <row r="44320" spans="16:16" x14ac:dyDescent="0.3">
      <c r="P44320" s="1"/>
    </row>
    <row r="44321" spans="16:16" x14ac:dyDescent="0.3">
      <c r="P44321" s="1"/>
    </row>
    <row r="44322" spans="16:16" x14ac:dyDescent="0.3">
      <c r="P44322" s="1"/>
    </row>
    <row r="44323" spans="16:16" x14ac:dyDescent="0.3">
      <c r="P44323" s="1"/>
    </row>
    <row r="44324" spans="16:16" x14ac:dyDescent="0.3">
      <c r="P44324" s="1"/>
    </row>
    <row r="44325" spans="16:16" x14ac:dyDescent="0.3">
      <c r="P44325" s="1"/>
    </row>
    <row r="44326" spans="16:16" x14ac:dyDescent="0.3">
      <c r="P44326" s="1"/>
    </row>
    <row r="44327" spans="16:16" x14ac:dyDescent="0.3">
      <c r="P44327" s="1"/>
    </row>
    <row r="44328" spans="16:16" x14ac:dyDescent="0.3">
      <c r="P44328" s="1"/>
    </row>
    <row r="44329" spans="16:16" x14ac:dyDescent="0.3">
      <c r="P44329" s="1"/>
    </row>
    <row r="44330" spans="16:16" x14ac:dyDescent="0.3">
      <c r="P44330" s="1"/>
    </row>
    <row r="44331" spans="16:16" x14ac:dyDescent="0.3">
      <c r="P44331" s="1"/>
    </row>
    <row r="44332" spans="16:16" x14ac:dyDescent="0.3">
      <c r="P44332" s="1"/>
    </row>
    <row r="44333" spans="16:16" x14ac:dyDescent="0.3">
      <c r="P44333" s="1"/>
    </row>
    <row r="44334" spans="16:16" x14ac:dyDescent="0.3">
      <c r="P44334" s="1"/>
    </row>
    <row r="44335" spans="16:16" x14ac:dyDescent="0.3">
      <c r="P44335" s="1"/>
    </row>
    <row r="44336" spans="16:16" x14ac:dyDescent="0.3">
      <c r="P44336" s="1"/>
    </row>
    <row r="44337" spans="16:16" x14ac:dyDescent="0.3">
      <c r="P44337" s="1"/>
    </row>
    <row r="44338" spans="16:16" x14ac:dyDescent="0.3">
      <c r="P44338" s="1"/>
    </row>
    <row r="44339" spans="16:16" x14ac:dyDescent="0.3">
      <c r="P44339" s="1"/>
    </row>
    <row r="44340" spans="16:16" x14ac:dyDescent="0.3">
      <c r="P44340" s="1"/>
    </row>
    <row r="44341" spans="16:16" x14ac:dyDescent="0.3">
      <c r="P44341" s="1"/>
    </row>
    <row r="44342" spans="16:16" x14ac:dyDescent="0.3">
      <c r="P44342" s="1"/>
    </row>
    <row r="44343" spans="16:16" x14ac:dyDescent="0.3">
      <c r="P44343" s="1"/>
    </row>
    <row r="44344" spans="16:16" x14ac:dyDescent="0.3">
      <c r="P44344" s="1"/>
    </row>
    <row r="44345" spans="16:16" x14ac:dyDescent="0.3">
      <c r="P44345" s="1"/>
    </row>
    <row r="44346" spans="16:16" x14ac:dyDescent="0.3">
      <c r="P44346" s="1"/>
    </row>
    <row r="44347" spans="16:16" x14ac:dyDescent="0.3">
      <c r="P44347" s="1"/>
    </row>
    <row r="44348" spans="16:16" x14ac:dyDescent="0.3">
      <c r="P44348" s="1"/>
    </row>
    <row r="44349" spans="16:16" x14ac:dyDescent="0.3">
      <c r="P44349" s="1"/>
    </row>
    <row r="44350" spans="16:16" x14ac:dyDescent="0.3">
      <c r="P44350" s="1"/>
    </row>
    <row r="44351" spans="16:16" x14ac:dyDescent="0.3">
      <c r="P44351" s="1"/>
    </row>
    <row r="44352" spans="16:16" x14ac:dyDescent="0.3">
      <c r="P44352" s="1"/>
    </row>
    <row r="44353" spans="16:16" x14ac:dyDescent="0.3">
      <c r="P44353" s="1"/>
    </row>
    <row r="44354" spans="16:16" x14ac:dyDescent="0.3">
      <c r="P44354" s="1"/>
    </row>
    <row r="44355" spans="16:16" x14ac:dyDescent="0.3">
      <c r="P44355" s="1"/>
    </row>
    <row r="44356" spans="16:16" x14ac:dyDescent="0.3">
      <c r="P44356" s="1"/>
    </row>
    <row r="44357" spans="16:16" x14ac:dyDescent="0.3">
      <c r="P44357" s="1"/>
    </row>
    <row r="44358" spans="16:16" x14ac:dyDescent="0.3">
      <c r="P44358" s="1"/>
    </row>
    <row r="44359" spans="16:16" x14ac:dyDescent="0.3">
      <c r="P44359" s="1"/>
    </row>
    <row r="44360" spans="16:16" x14ac:dyDescent="0.3">
      <c r="P44360" s="1"/>
    </row>
    <row r="44361" spans="16:16" x14ac:dyDescent="0.3">
      <c r="P44361" s="1"/>
    </row>
    <row r="44362" spans="16:16" x14ac:dyDescent="0.3">
      <c r="P44362" s="1"/>
    </row>
    <row r="44363" spans="16:16" x14ac:dyDescent="0.3">
      <c r="P44363" s="1"/>
    </row>
    <row r="44364" spans="16:16" x14ac:dyDescent="0.3">
      <c r="P44364" s="1"/>
    </row>
    <row r="44365" spans="16:16" x14ac:dyDescent="0.3">
      <c r="P44365" s="1"/>
    </row>
    <row r="44366" spans="16:16" x14ac:dyDescent="0.3">
      <c r="P44366" s="1"/>
    </row>
    <row r="44367" spans="16:16" x14ac:dyDescent="0.3">
      <c r="P44367" s="1"/>
    </row>
    <row r="44368" spans="16:16" x14ac:dyDescent="0.3">
      <c r="P44368" s="1"/>
    </row>
    <row r="44369" spans="16:16" x14ac:dyDescent="0.3">
      <c r="P44369" s="1"/>
    </row>
    <row r="44370" spans="16:16" x14ac:dyDescent="0.3">
      <c r="P44370" s="1"/>
    </row>
    <row r="44371" spans="16:16" x14ac:dyDescent="0.3">
      <c r="P44371" s="1"/>
    </row>
    <row r="44372" spans="16:16" x14ac:dyDescent="0.3">
      <c r="P44372" s="1"/>
    </row>
    <row r="44373" spans="16:16" x14ac:dyDescent="0.3">
      <c r="P44373" s="1"/>
    </row>
    <row r="44374" spans="16:16" x14ac:dyDescent="0.3">
      <c r="P44374" s="1"/>
    </row>
    <row r="44375" spans="16:16" x14ac:dyDescent="0.3">
      <c r="P44375" s="1"/>
    </row>
    <row r="44376" spans="16:16" x14ac:dyDescent="0.3">
      <c r="P44376" s="1"/>
    </row>
    <row r="44377" spans="16:16" x14ac:dyDescent="0.3">
      <c r="P44377" s="1"/>
    </row>
    <row r="44378" spans="16:16" x14ac:dyDescent="0.3">
      <c r="P44378" s="1"/>
    </row>
    <row r="44379" spans="16:16" x14ac:dyDescent="0.3">
      <c r="P44379" s="1"/>
    </row>
    <row r="44380" spans="16:16" x14ac:dyDescent="0.3">
      <c r="P44380" s="1"/>
    </row>
    <row r="44381" spans="16:16" x14ac:dyDescent="0.3">
      <c r="P44381" s="1"/>
    </row>
    <row r="44382" spans="16:16" x14ac:dyDescent="0.3">
      <c r="P44382" s="1"/>
    </row>
    <row r="44383" spans="16:16" x14ac:dyDescent="0.3">
      <c r="P44383" s="1"/>
    </row>
    <row r="44384" spans="16:16" x14ac:dyDescent="0.3">
      <c r="P44384" s="1"/>
    </row>
    <row r="44385" spans="16:16" x14ac:dyDescent="0.3">
      <c r="P44385" s="1"/>
    </row>
    <row r="44386" spans="16:16" x14ac:dyDescent="0.3">
      <c r="P44386" s="1"/>
    </row>
    <row r="44387" spans="16:16" x14ac:dyDescent="0.3">
      <c r="P44387" s="1"/>
    </row>
    <row r="44388" spans="16:16" x14ac:dyDescent="0.3">
      <c r="P44388" s="1"/>
    </row>
    <row r="44389" spans="16:16" x14ac:dyDescent="0.3">
      <c r="P44389" s="1"/>
    </row>
    <row r="44390" spans="16:16" x14ac:dyDescent="0.3">
      <c r="P44390" s="1"/>
    </row>
    <row r="44391" spans="16:16" x14ac:dyDescent="0.3">
      <c r="P44391" s="1"/>
    </row>
    <row r="44392" spans="16:16" x14ac:dyDescent="0.3">
      <c r="P44392" s="1"/>
    </row>
    <row r="44393" spans="16:16" x14ac:dyDescent="0.3">
      <c r="P44393" s="1"/>
    </row>
    <row r="44394" spans="16:16" x14ac:dyDescent="0.3">
      <c r="P44394" s="1"/>
    </row>
    <row r="44395" spans="16:16" x14ac:dyDescent="0.3">
      <c r="P44395" s="1"/>
    </row>
    <row r="44396" spans="16:16" x14ac:dyDescent="0.3">
      <c r="P44396" s="1"/>
    </row>
    <row r="44397" spans="16:16" x14ac:dyDescent="0.3">
      <c r="P44397" s="1"/>
    </row>
    <row r="44398" spans="16:16" x14ac:dyDescent="0.3">
      <c r="P44398" s="1"/>
    </row>
    <row r="44399" spans="16:16" x14ac:dyDescent="0.3">
      <c r="P44399" s="1"/>
    </row>
    <row r="44400" spans="16:16" x14ac:dyDescent="0.3">
      <c r="P44400" s="1"/>
    </row>
    <row r="44401" spans="16:16" x14ac:dyDescent="0.3">
      <c r="P44401" s="1"/>
    </row>
    <row r="44402" spans="16:16" x14ac:dyDescent="0.3">
      <c r="P44402" s="1"/>
    </row>
    <row r="44403" spans="16:16" x14ac:dyDescent="0.3">
      <c r="P44403" s="1"/>
    </row>
    <row r="44404" spans="16:16" x14ac:dyDescent="0.3">
      <c r="P44404" s="1"/>
    </row>
    <row r="44405" spans="16:16" x14ac:dyDescent="0.3">
      <c r="P44405" s="1"/>
    </row>
    <row r="44406" spans="16:16" x14ac:dyDescent="0.3">
      <c r="P44406" s="1"/>
    </row>
    <row r="44407" spans="16:16" x14ac:dyDescent="0.3">
      <c r="P44407" s="1"/>
    </row>
    <row r="44408" spans="16:16" x14ac:dyDescent="0.3">
      <c r="P44408" s="1"/>
    </row>
    <row r="44409" spans="16:16" x14ac:dyDescent="0.3">
      <c r="P44409" s="1"/>
    </row>
    <row r="44410" spans="16:16" x14ac:dyDescent="0.3">
      <c r="P44410" s="1"/>
    </row>
    <row r="44411" spans="16:16" x14ac:dyDescent="0.3">
      <c r="P44411" s="1"/>
    </row>
    <row r="44412" spans="16:16" x14ac:dyDescent="0.3">
      <c r="P44412" s="1"/>
    </row>
    <row r="44413" spans="16:16" x14ac:dyDescent="0.3">
      <c r="P44413" s="1"/>
    </row>
    <row r="44414" spans="16:16" x14ac:dyDescent="0.3">
      <c r="P44414" s="1"/>
    </row>
    <row r="44415" spans="16:16" x14ac:dyDescent="0.3">
      <c r="P44415" s="1"/>
    </row>
    <row r="44416" spans="16:16" x14ac:dyDescent="0.3">
      <c r="P44416" s="1"/>
    </row>
    <row r="44417" spans="16:16" x14ac:dyDescent="0.3">
      <c r="P44417" s="1"/>
    </row>
    <row r="44418" spans="16:16" x14ac:dyDescent="0.3">
      <c r="P44418" s="1"/>
    </row>
    <row r="44419" spans="16:16" x14ac:dyDescent="0.3">
      <c r="P44419" s="1"/>
    </row>
    <row r="44420" spans="16:16" x14ac:dyDescent="0.3">
      <c r="P44420" s="1"/>
    </row>
    <row r="44421" spans="16:16" x14ac:dyDescent="0.3">
      <c r="P44421" s="1"/>
    </row>
    <row r="44422" spans="16:16" x14ac:dyDescent="0.3">
      <c r="P44422" s="1"/>
    </row>
    <row r="44423" spans="16:16" x14ac:dyDescent="0.3">
      <c r="P44423" s="1"/>
    </row>
    <row r="44424" spans="16:16" x14ac:dyDescent="0.3">
      <c r="P44424" s="1"/>
    </row>
    <row r="44425" spans="16:16" x14ac:dyDescent="0.3">
      <c r="P44425" s="1"/>
    </row>
    <row r="44426" spans="16:16" x14ac:dyDescent="0.3">
      <c r="P44426" s="1"/>
    </row>
    <row r="44427" spans="16:16" x14ac:dyDescent="0.3">
      <c r="P44427" s="1"/>
    </row>
    <row r="44428" spans="16:16" x14ac:dyDescent="0.3">
      <c r="P44428" s="1"/>
    </row>
    <row r="44429" spans="16:16" x14ac:dyDescent="0.3">
      <c r="P44429" s="1"/>
    </row>
    <row r="44430" spans="16:16" x14ac:dyDescent="0.3">
      <c r="P44430" s="1"/>
    </row>
    <row r="44431" spans="16:16" x14ac:dyDescent="0.3">
      <c r="P44431" s="1"/>
    </row>
    <row r="44432" spans="16:16" x14ac:dyDescent="0.3">
      <c r="P44432" s="1"/>
    </row>
    <row r="44433" spans="16:16" x14ac:dyDescent="0.3">
      <c r="P44433" s="1"/>
    </row>
    <row r="44434" spans="16:16" x14ac:dyDescent="0.3">
      <c r="P44434" s="1"/>
    </row>
    <row r="44435" spans="16:16" x14ac:dyDescent="0.3">
      <c r="P44435" s="1"/>
    </row>
    <row r="44436" spans="16:16" x14ac:dyDescent="0.3">
      <c r="P44436" s="1"/>
    </row>
    <row r="44437" spans="16:16" x14ac:dyDescent="0.3">
      <c r="P44437" s="1"/>
    </row>
    <row r="44438" spans="16:16" x14ac:dyDescent="0.3">
      <c r="P44438" s="1"/>
    </row>
    <row r="44439" spans="16:16" x14ac:dyDescent="0.3">
      <c r="P44439" s="1"/>
    </row>
    <row r="44440" spans="16:16" x14ac:dyDescent="0.3">
      <c r="P44440" s="1"/>
    </row>
    <row r="44441" spans="16:16" x14ac:dyDescent="0.3">
      <c r="P44441" s="1"/>
    </row>
    <row r="44442" spans="16:16" x14ac:dyDescent="0.3">
      <c r="P44442" s="1"/>
    </row>
    <row r="44443" spans="16:16" x14ac:dyDescent="0.3">
      <c r="P44443" s="1"/>
    </row>
    <row r="44444" spans="16:16" x14ac:dyDescent="0.3">
      <c r="P44444" s="1"/>
    </row>
    <row r="44445" spans="16:16" x14ac:dyDescent="0.3">
      <c r="P44445" s="1"/>
    </row>
    <row r="44446" spans="16:16" x14ac:dyDescent="0.3">
      <c r="P44446" s="1"/>
    </row>
    <row r="44447" spans="16:16" x14ac:dyDescent="0.3">
      <c r="P44447" s="1"/>
    </row>
    <row r="44448" spans="16:16" x14ac:dyDescent="0.3">
      <c r="P44448" s="1"/>
    </row>
    <row r="44449" spans="16:16" x14ac:dyDescent="0.3">
      <c r="P44449" s="1"/>
    </row>
    <row r="44450" spans="16:16" x14ac:dyDescent="0.3">
      <c r="P44450" s="1"/>
    </row>
    <row r="44451" spans="16:16" x14ac:dyDescent="0.3">
      <c r="P44451" s="1"/>
    </row>
    <row r="44452" spans="16:16" x14ac:dyDescent="0.3">
      <c r="P44452" s="1"/>
    </row>
    <row r="44453" spans="16:16" x14ac:dyDescent="0.3">
      <c r="P44453" s="1"/>
    </row>
    <row r="44454" spans="16:16" x14ac:dyDescent="0.3">
      <c r="P44454" s="1"/>
    </row>
    <row r="44455" spans="16:16" x14ac:dyDescent="0.3">
      <c r="P44455" s="1"/>
    </row>
    <row r="44456" spans="16:16" x14ac:dyDescent="0.3">
      <c r="P44456" s="1"/>
    </row>
    <row r="44457" spans="16:16" x14ac:dyDescent="0.3">
      <c r="P44457" s="1"/>
    </row>
    <row r="44458" spans="16:16" x14ac:dyDescent="0.3">
      <c r="P44458" s="1"/>
    </row>
    <row r="44459" spans="16:16" x14ac:dyDescent="0.3">
      <c r="P44459" s="1"/>
    </row>
    <row r="44460" spans="16:16" x14ac:dyDescent="0.3">
      <c r="P44460" s="1"/>
    </row>
    <row r="44461" spans="16:16" x14ac:dyDescent="0.3">
      <c r="P44461" s="1"/>
    </row>
    <row r="44462" spans="16:16" x14ac:dyDescent="0.3">
      <c r="P44462" s="1"/>
    </row>
    <row r="44463" spans="16:16" x14ac:dyDescent="0.3">
      <c r="P44463" s="1"/>
    </row>
    <row r="44464" spans="16:16" x14ac:dyDescent="0.3">
      <c r="P44464" s="1"/>
    </row>
    <row r="44465" spans="16:16" x14ac:dyDescent="0.3">
      <c r="P44465" s="1"/>
    </row>
    <row r="44466" spans="16:16" x14ac:dyDescent="0.3">
      <c r="P44466" s="1"/>
    </row>
    <row r="44467" spans="16:16" x14ac:dyDescent="0.3">
      <c r="P44467" s="1"/>
    </row>
    <row r="44468" spans="16:16" x14ac:dyDescent="0.3">
      <c r="P44468" s="1"/>
    </row>
    <row r="44469" spans="16:16" x14ac:dyDescent="0.3">
      <c r="P44469" s="1"/>
    </row>
    <row r="44470" spans="16:16" x14ac:dyDescent="0.3">
      <c r="P44470" s="1"/>
    </row>
    <row r="44471" spans="16:16" x14ac:dyDescent="0.3">
      <c r="P44471" s="1"/>
    </row>
    <row r="44472" spans="16:16" x14ac:dyDescent="0.3">
      <c r="P44472" s="1"/>
    </row>
    <row r="44473" spans="16:16" x14ac:dyDescent="0.3">
      <c r="P44473" s="1"/>
    </row>
    <row r="44474" spans="16:16" x14ac:dyDescent="0.3">
      <c r="P44474" s="1"/>
    </row>
    <row r="44475" spans="16:16" x14ac:dyDescent="0.3">
      <c r="P44475" s="1"/>
    </row>
    <row r="44476" spans="16:16" x14ac:dyDescent="0.3">
      <c r="P44476" s="1"/>
    </row>
    <row r="44477" spans="16:16" x14ac:dyDescent="0.3">
      <c r="P44477" s="1"/>
    </row>
    <row r="44478" spans="16:16" x14ac:dyDescent="0.3">
      <c r="P44478" s="1"/>
    </row>
    <row r="44479" spans="16:16" x14ac:dyDescent="0.3">
      <c r="P44479" s="1"/>
    </row>
    <row r="44480" spans="16:16" x14ac:dyDescent="0.3">
      <c r="P44480" s="1"/>
    </row>
    <row r="44481" spans="16:16" x14ac:dyDescent="0.3">
      <c r="P44481" s="1"/>
    </row>
    <row r="44482" spans="16:16" x14ac:dyDescent="0.3">
      <c r="P44482" s="1"/>
    </row>
    <row r="44483" spans="16:16" x14ac:dyDescent="0.3">
      <c r="P44483" s="1"/>
    </row>
    <row r="44484" spans="16:16" x14ac:dyDescent="0.3">
      <c r="P44484" s="1"/>
    </row>
    <row r="44485" spans="16:16" x14ac:dyDescent="0.3">
      <c r="P44485" s="1"/>
    </row>
    <row r="44486" spans="16:16" x14ac:dyDescent="0.3">
      <c r="P44486" s="1"/>
    </row>
    <row r="44487" spans="16:16" x14ac:dyDescent="0.3">
      <c r="P44487" s="1"/>
    </row>
    <row r="44488" spans="16:16" x14ac:dyDescent="0.3">
      <c r="P44488" s="1"/>
    </row>
    <row r="44489" spans="16:16" x14ac:dyDescent="0.3">
      <c r="P44489" s="1"/>
    </row>
    <row r="44490" spans="16:16" x14ac:dyDescent="0.3">
      <c r="P44490" s="1"/>
    </row>
    <row r="44491" spans="16:16" x14ac:dyDescent="0.3">
      <c r="P44491" s="1"/>
    </row>
    <row r="44492" spans="16:16" x14ac:dyDescent="0.3">
      <c r="P44492" s="1"/>
    </row>
    <row r="44493" spans="16:16" x14ac:dyDescent="0.3">
      <c r="P44493" s="1"/>
    </row>
    <row r="44494" spans="16:16" x14ac:dyDescent="0.3">
      <c r="P44494" s="1"/>
    </row>
    <row r="44495" spans="16:16" x14ac:dyDescent="0.3">
      <c r="P44495" s="1"/>
    </row>
    <row r="44496" spans="16:16" x14ac:dyDescent="0.3">
      <c r="P44496" s="1"/>
    </row>
    <row r="44497" spans="16:16" x14ac:dyDescent="0.3">
      <c r="P44497" s="1"/>
    </row>
    <row r="44498" spans="16:16" x14ac:dyDescent="0.3">
      <c r="P44498" s="1"/>
    </row>
    <row r="44499" spans="16:16" x14ac:dyDescent="0.3">
      <c r="P44499" s="1"/>
    </row>
    <row r="44500" spans="16:16" x14ac:dyDescent="0.3">
      <c r="P44500" s="1"/>
    </row>
    <row r="44501" spans="16:16" x14ac:dyDescent="0.3">
      <c r="P44501" s="1"/>
    </row>
    <row r="44502" spans="16:16" x14ac:dyDescent="0.3">
      <c r="P44502" s="1"/>
    </row>
    <row r="44503" spans="16:16" x14ac:dyDescent="0.3">
      <c r="P44503" s="1"/>
    </row>
    <row r="44504" spans="16:16" x14ac:dyDescent="0.3">
      <c r="P44504" s="1"/>
    </row>
    <row r="44505" spans="16:16" x14ac:dyDescent="0.3">
      <c r="P44505" s="1"/>
    </row>
    <row r="44506" spans="16:16" x14ac:dyDescent="0.3">
      <c r="P44506" s="1"/>
    </row>
    <row r="44507" spans="16:16" x14ac:dyDescent="0.3">
      <c r="P44507" s="1"/>
    </row>
    <row r="44508" spans="16:16" x14ac:dyDescent="0.3">
      <c r="P44508" s="1"/>
    </row>
    <row r="44509" spans="16:16" x14ac:dyDescent="0.3">
      <c r="P44509" s="1"/>
    </row>
    <row r="44510" spans="16:16" x14ac:dyDescent="0.3">
      <c r="P44510" s="1"/>
    </row>
    <row r="44511" spans="16:16" x14ac:dyDescent="0.3">
      <c r="P44511" s="1"/>
    </row>
    <row r="44512" spans="16:16" x14ac:dyDescent="0.3">
      <c r="P44512" s="1"/>
    </row>
    <row r="44513" spans="16:16" x14ac:dyDescent="0.3">
      <c r="P44513" s="1"/>
    </row>
    <row r="44514" spans="16:16" x14ac:dyDescent="0.3">
      <c r="P44514" s="1"/>
    </row>
    <row r="44515" spans="16:16" x14ac:dyDescent="0.3">
      <c r="P44515" s="1"/>
    </row>
    <row r="44516" spans="16:16" x14ac:dyDescent="0.3">
      <c r="P44516" s="1"/>
    </row>
    <row r="44517" spans="16:16" x14ac:dyDescent="0.3">
      <c r="P44517" s="1"/>
    </row>
    <row r="44518" spans="16:16" x14ac:dyDescent="0.3">
      <c r="P44518" s="1"/>
    </row>
    <row r="44519" spans="16:16" x14ac:dyDescent="0.3">
      <c r="P44519" s="1"/>
    </row>
    <row r="44520" spans="16:16" x14ac:dyDescent="0.3">
      <c r="P44520" s="1"/>
    </row>
    <row r="44521" spans="16:16" x14ac:dyDescent="0.3">
      <c r="P44521" s="1"/>
    </row>
    <row r="44522" spans="16:16" x14ac:dyDescent="0.3">
      <c r="P44522" s="1"/>
    </row>
    <row r="44523" spans="16:16" x14ac:dyDescent="0.3">
      <c r="P44523" s="1"/>
    </row>
    <row r="44524" spans="16:16" x14ac:dyDescent="0.3">
      <c r="P44524" s="1"/>
    </row>
    <row r="44525" spans="16:16" x14ac:dyDescent="0.3">
      <c r="P44525" s="1"/>
    </row>
    <row r="44526" spans="16:16" x14ac:dyDescent="0.3">
      <c r="P44526" s="1"/>
    </row>
    <row r="44527" spans="16:16" x14ac:dyDescent="0.3">
      <c r="P44527" s="1"/>
    </row>
    <row r="44528" spans="16:16" x14ac:dyDescent="0.3">
      <c r="P44528" s="1"/>
    </row>
    <row r="44529" spans="16:16" x14ac:dyDescent="0.3">
      <c r="P44529" s="1"/>
    </row>
    <row r="44530" spans="16:16" x14ac:dyDescent="0.3">
      <c r="P44530" s="1"/>
    </row>
    <row r="44531" spans="16:16" x14ac:dyDescent="0.3">
      <c r="P44531" s="1"/>
    </row>
    <row r="44532" spans="16:16" x14ac:dyDescent="0.3">
      <c r="P44532" s="1"/>
    </row>
    <row r="44533" spans="16:16" x14ac:dyDescent="0.3">
      <c r="P44533" s="1"/>
    </row>
    <row r="44534" spans="16:16" x14ac:dyDescent="0.3">
      <c r="P44534" s="1"/>
    </row>
    <row r="44535" spans="16:16" x14ac:dyDescent="0.3">
      <c r="P44535" s="1"/>
    </row>
    <row r="44536" spans="16:16" x14ac:dyDescent="0.3">
      <c r="P44536" s="1"/>
    </row>
    <row r="44537" spans="16:16" x14ac:dyDescent="0.3">
      <c r="P44537" s="1"/>
    </row>
    <row r="44538" spans="16:16" x14ac:dyDescent="0.3">
      <c r="P44538" s="1"/>
    </row>
    <row r="44539" spans="16:16" x14ac:dyDescent="0.3">
      <c r="P44539" s="1"/>
    </row>
    <row r="44540" spans="16:16" x14ac:dyDescent="0.3">
      <c r="P44540" s="1"/>
    </row>
    <row r="44541" spans="16:16" x14ac:dyDescent="0.3">
      <c r="P44541" s="1"/>
    </row>
    <row r="44542" spans="16:16" x14ac:dyDescent="0.3">
      <c r="P44542" s="1"/>
    </row>
    <row r="44543" spans="16:16" x14ac:dyDescent="0.3">
      <c r="P44543" s="1"/>
    </row>
    <row r="44544" spans="16:16" x14ac:dyDescent="0.3">
      <c r="P44544" s="1"/>
    </row>
    <row r="44545" spans="16:16" x14ac:dyDescent="0.3">
      <c r="P44545" s="1"/>
    </row>
    <row r="44546" spans="16:16" x14ac:dyDescent="0.3">
      <c r="P44546" s="1"/>
    </row>
    <row r="44547" spans="16:16" x14ac:dyDescent="0.3">
      <c r="P44547" s="1"/>
    </row>
    <row r="44548" spans="16:16" x14ac:dyDescent="0.3">
      <c r="P44548" s="1"/>
    </row>
    <row r="44549" spans="16:16" x14ac:dyDescent="0.3">
      <c r="P44549" s="1"/>
    </row>
    <row r="44550" spans="16:16" x14ac:dyDescent="0.3">
      <c r="P44550" s="1"/>
    </row>
    <row r="44551" spans="16:16" x14ac:dyDescent="0.3">
      <c r="P44551" s="1"/>
    </row>
    <row r="44552" spans="16:16" x14ac:dyDescent="0.3">
      <c r="P44552" s="1"/>
    </row>
    <row r="44553" spans="16:16" x14ac:dyDescent="0.3">
      <c r="P44553" s="1"/>
    </row>
    <row r="44554" spans="16:16" x14ac:dyDescent="0.3">
      <c r="P44554" s="1"/>
    </row>
    <row r="44555" spans="16:16" x14ac:dyDescent="0.3">
      <c r="P44555" s="1"/>
    </row>
    <row r="44556" spans="16:16" x14ac:dyDescent="0.3">
      <c r="P44556" s="1"/>
    </row>
    <row r="44557" spans="16:16" x14ac:dyDescent="0.3">
      <c r="P44557" s="1"/>
    </row>
    <row r="44558" spans="16:16" x14ac:dyDescent="0.3">
      <c r="P44558" s="1"/>
    </row>
    <row r="44559" spans="16:16" x14ac:dyDescent="0.3">
      <c r="P44559" s="1"/>
    </row>
    <row r="44560" spans="16:16" x14ac:dyDescent="0.3">
      <c r="P44560" s="1"/>
    </row>
    <row r="44561" spans="16:16" x14ac:dyDescent="0.3">
      <c r="P44561" s="1"/>
    </row>
    <row r="44562" spans="16:16" x14ac:dyDescent="0.3">
      <c r="P44562" s="1"/>
    </row>
    <row r="44563" spans="16:16" x14ac:dyDescent="0.3">
      <c r="P44563" s="1"/>
    </row>
    <row r="44564" spans="16:16" x14ac:dyDescent="0.3">
      <c r="P44564" s="1"/>
    </row>
    <row r="44565" spans="16:16" x14ac:dyDescent="0.3">
      <c r="P44565" s="1"/>
    </row>
    <row r="44566" spans="16:16" x14ac:dyDescent="0.3">
      <c r="P44566" s="1"/>
    </row>
    <row r="44567" spans="16:16" x14ac:dyDescent="0.3">
      <c r="P44567" s="1"/>
    </row>
    <row r="44568" spans="16:16" x14ac:dyDescent="0.3">
      <c r="P44568" s="1"/>
    </row>
    <row r="44569" spans="16:16" x14ac:dyDescent="0.3">
      <c r="P44569" s="1"/>
    </row>
    <row r="44570" spans="16:16" x14ac:dyDescent="0.3">
      <c r="P44570" s="1"/>
    </row>
    <row r="44571" spans="16:16" x14ac:dyDescent="0.3">
      <c r="P44571" s="1"/>
    </row>
    <row r="44572" spans="16:16" x14ac:dyDescent="0.3">
      <c r="P44572" s="1"/>
    </row>
    <row r="44573" spans="16:16" x14ac:dyDescent="0.3">
      <c r="P44573" s="1"/>
    </row>
    <row r="44574" spans="16:16" x14ac:dyDescent="0.3">
      <c r="P44574" s="1"/>
    </row>
    <row r="44575" spans="16:16" x14ac:dyDescent="0.3">
      <c r="P44575" s="1"/>
    </row>
    <row r="44576" spans="16:16" x14ac:dyDescent="0.3">
      <c r="P44576" s="1"/>
    </row>
    <row r="44577" spans="16:16" x14ac:dyDescent="0.3">
      <c r="P44577" s="1"/>
    </row>
    <row r="44578" spans="16:16" x14ac:dyDescent="0.3">
      <c r="P44578" s="1"/>
    </row>
    <row r="44579" spans="16:16" x14ac:dyDescent="0.3">
      <c r="P44579" s="1"/>
    </row>
    <row r="44580" spans="16:16" x14ac:dyDescent="0.3">
      <c r="P44580" s="1"/>
    </row>
    <row r="44581" spans="16:16" x14ac:dyDescent="0.3">
      <c r="P44581" s="1"/>
    </row>
    <row r="44582" spans="16:16" x14ac:dyDescent="0.3">
      <c r="P44582" s="1"/>
    </row>
    <row r="44583" spans="16:16" x14ac:dyDescent="0.3">
      <c r="P44583" s="1"/>
    </row>
    <row r="44584" spans="16:16" x14ac:dyDescent="0.3">
      <c r="P44584" s="1"/>
    </row>
    <row r="44585" spans="16:16" x14ac:dyDescent="0.3">
      <c r="P44585" s="1"/>
    </row>
    <row r="44586" spans="16:16" x14ac:dyDescent="0.3">
      <c r="P44586" s="1"/>
    </row>
    <row r="44587" spans="16:16" x14ac:dyDescent="0.3">
      <c r="P44587" s="1"/>
    </row>
    <row r="44588" spans="16:16" x14ac:dyDescent="0.3">
      <c r="P44588" s="1"/>
    </row>
    <row r="44589" spans="16:16" x14ac:dyDescent="0.3">
      <c r="P44589" s="1"/>
    </row>
    <row r="44590" spans="16:16" x14ac:dyDescent="0.3">
      <c r="P44590" s="1"/>
    </row>
    <row r="44591" spans="16:16" x14ac:dyDescent="0.3">
      <c r="P44591" s="1"/>
    </row>
    <row r="44592" spans="16:16" x14ac:dyDescent="0.3">
      <c r="P44592" s="1"/>
    </row>
    <row r="44593" spans="16:16" x14ac:dyDescent="0.3">
      <c r="P44593" s="1"/>
    </row>
    <row r="44594" spans="16:16" x14ac:dyDescent="0.3">
      <c r="P44594" s="1"/>
    </row>
    <row r="44595" spans="16:16" x14ac:dyDescent="0.3">
      <c r="P44595" s="1"/>
    </row>
    <row r="44596" spans="16:16" x14ac:dyDescent="0.3">
      <c r="P44596" s="1"/>
    </row>
    <row r="44597" spans="16:16" x14ac:dyDescent="0.3">
      <c r="P44597" s="1"/>
    </row>
    <row r="44598" spans="16:16" x14ac:dyDescent="0.3">
      <c r="P44598" s="1"/>
    </row>
    <row r="44599" spans="16:16" x14ac:dyDescent="0.3">
      <c r="P44599" s="1"/>
    </row>
    <row r="44600" spans="16:16" x14ac:dyDescent="0.3">
      <c r="P44600" s="1"/>
    </row>
    <row r="44601" spans="16:16" x14ac:dyDescent="0.3">
      <c r="P44601" s="1"/>
    </row>
    <row r="44602" spans="16:16" x14ac:dyDescent="0.3">
      <c r="P44602" s="1"/>
    </row>
    <row r="44603" spans="16:16" x14ac:dyDescent="0.3">
      <c r="P44603" s="1"/>
    </row>
    <row r="44604" spans="16:16" x14ac:dyDescent="0.3">
      <c r="P44604" s="1"/>
    </row>
    <row r="44605" spans="16:16" x14ac:dyDescent="0.3">
      <c r="P44605" s="1"/>
    </row>
    <row r="44606" spans="16:16" x14ac:dyDescent="0.3">
      <c r="P44606" s="1"/>
    </row>
    <row r="44607" spans="16:16" x14ac:dyDescent="0.3">
      <c r="P44607" s="1"/>
    </row>
    <row r="44608" spans="16:16" x14ac:dyDescent="0.3">
      <c r="P44608" s="1"/>
    </row>
    <row r="44609" spans="16:16" x14ac:dyDescent="0.3">
      <c r="P44609" s="1"/>
    </row>
    <row r="44610" spans="16:16" x14ac:dyDescent="0.3">
      <c r="P44610" s="1"/>
    </row>
    <row r="44611" spans="16:16" x14ac:dyDescent="0.3">
      <c r="P44611" s="1"/>
    </row>
    <row r="44612" spans="16:16" x14ac:dyDescent="0.3">
      <c r="P44612" s="1"/>
    </row>
    <row r="44613" spans="16:16" x14ac:dyDescent="0.3">
      <c r="P44613" s="1"/>
    </row>
    <row r="44614" spans="16:16" x14ac:dyDescent="0.3">
      <c r="P44614" s="1"/>
    </row>
    <row r="44615" spans="16:16" x14ac:dyDescent="0.3">
      <c r="P44615" s="1"/>
    </row>
    <row r="44616" spans="16:16" x14ac:dyDescent="0.3">
      <c r="P44616" s="1"/>
    </row>
    <row r="44617" spans="16:16" x14ac:dyDescent="0.3">
      <c r="P44617" s="1"/>
    </row>
    <row r="44618" spans="16:16" x14ac:dyDescent="0.3">
      <c r="P44618" s="1"/>
    </row>
    <row r="44619" spans="16:16" x14ac:dyDescent="0.3">
      <c r="P44619" s="1"/>
    </row>
    <row r="44620" spans="16:16" x14ac:dyDescent="0.3">
      <c r="P44620" s="1"/>
    </row>
    <row r="44621" spans="16:16" x14ac:dyDescent="0.3">
      <c r="P44621" s="1"/>
    </row>
    <row r="44622" spans="16:16" x14ac:dyDescent="0.3">
      <c r="P44622" s="1"/>
    </row>
    <row r="44623" spans="16:16" x14ac:dyDescent="0.3">
      <c r="P44623" s="1"/>
    </row>
    <row r="44624" spans="16:16" x14ac:dyDescent="0.3">
      <c r="P44624" s="1"/>
    </row>
    <row r="44625" spans="16:16" x14ac:dyDescent="0.3">
      <c r="P44625" s="1"/>
    </row>
    <row r="44626" spans="16:16" x14ac:dyDescent="0.3">
      <c r="P44626" s="1"/>
    </row>
    <row r="44627" spans="16:16" x14ac:dyDescent="0.3">
      <c r="P44627" s="1"/>
    </row>
    <row r="44628" spans="16:16" x14ac:dyDescent="0.3">
      <c r="P44628" s="1"/>
    </row>
    <row r="44629" spans="16:16" x14ac:dyDescent="0.3">
      <c r="P44629" s="1"/>
    </row>
    <row r="44630" spans="16:16" x14ac:dyDescent="0.3">
      <c r="P44630" s="1"/>
    </row>
    <row r="44631" spans="16:16" x14ac:dyDescent="0.3">
      <c r="P44631" s="1"/>
    </row>
    <row r="44632" spans="16:16" x14ac:dyDescent="0.3">
      <c r="P44632" s="1"/>
    </row>
    <row r="44633" spans="16:16" x14ac:dyDescent="0.3">
      <c r="P44633" s="1"/>
    </row>
    <row r="44634" spans="16:16" x14ac:dyDescent="0.3">
      <c r="P44634" s="1"/>
    </row>
    <row r="44635" spans="16:16" x14ac:dyDescent="0.3">
      <c r="P44635" s="1"/>
    </row>
    <row r="44636" spans="16:16" x14ac:dyDescent="0.3">
      <c r="P44636" s="1"/>
    </row>
    <row r="44637" spans="16:16" x14ac:dyDescent="0.3">
      <c r="P44637" s="1"/>
    </row>
    <row r="44638" spans="16:16" x14ac:dyDescent="0.3">
      <c r="P44638" s="1"/>
    </row>
    <row r="44639" spans="16:16" x14ac:dyDescent="0.3">
      <c r="P44639" s="1"/>
    </row>
    <row r="44640" spans="16:16" x14ac:dyDescent="0.3">
      <c r="P44640" s="1"/>
    </row>
    <row r="44641" spans="16:16" x14ac:dyDescent="0.3">
      <c r="P44641" s="1"/>
    </row>
    <row r="44642" spans="16:16" x14ac:dyDescent="0.3">
      <c r="P44642" s="1"/>
    </row>
    <row r="44643" spans="16:16" x14ac:dyDescent="0.3">
      <c r="P44643" s="1"/>
    </row>
    <row r="44644" spans="16:16" x14ac:dyDescent="0.3">
      <c r="P44644" s="1"/>
    </row>
    <row r="44645" spans="16:16" x14ac:dyDescent="0.3">
      <c r="P44645" s="1"/>
    </row>
    <row r="44646" spans="16:16" x14ac:dyDescent="0.3">
      <c r="P44646" s="1"/>
    </row>
    <row r="44647" spans="16:16" x14ac:dyDescent="0.3">
      <c r="P44647" s="1"/>
    </row>
    <row r="44648" spans="16:16" x14ac:dyDescent="0.3">
      <c r="P44648" s="1"/>
    </row>
    <row r="44649" spans="16:16" x14ac:dyDescent="0.3">
      <c r="P44649" s="1"/>
    </row>
    <row r="44650" spans="16:16" x14ac:dyDescent="0.3">
      <c r="P44650" s="1"/>
    </row>
    <row r="44651" spans="16:16" x14ac:dyDescent="0.3">
      <c r="P44651" s="1"/>
    </row>
    <row r="44652" spans="16:16" x14ac:dyDescent="0.3">
      <c r="P44652" s="1"/>
    </row>
    <row r="44653" spans="16:16" x14ac:dyDescent="0.3">
      <c r="P44653" s="1"/>
    </row>
    <row r="44654" spans="16:16" x14ac:dyDescent="0.3">
      <c r="P44654" s="1"/>
    </row>
    <row r="44655" spans="16:16" x14ac:dyDescent="0.3">
      <c r="P44655" s="1"/>
    </row>
    <row r="44656" spans="16:16" x14ac:dyDescent="0.3">
      <c r="P44656" s="1"/>
    </row>
    <row r="44657" spans="16:16" x14ac:dyDescent="0.3">
      <c r="P44657" s="1"/>
    </row>
    <row r="44658" spans="16:16" x14ac:dyDescent="0.3">
      <c r="P44658" s="1"/>
    </row>
    <row r="44659" spans="16:16" x14ac:dyDescent="0.3">
      <c r="P44659" s="1"/>
    </row>
    <row r="44660" spans="16:16" x14ac:dyDescent="0.3">
      <c r="P44660" s="1"/>
    </row>
    <row r="44661" spans="16:16" x14ac:dyDescent="0.3">
      <c r="P44661" s="1"/>
    </row>
    <row r="44662" spans="16:16" x14ac:dyDescent="0.3">
      <c r="P44662" s="1"/>
    </row>
    <row r="44663" spans="16:16" x14ac:dyDescent="0.3">
      <c r="P44663" s="1"/>
    </row>
    <row r="44664" spans="16:16" x14ac:dyDescent="0.3">
      <c r="P44664" s="1"/>
    </row>
    <row r="44665" spans="16:16" x14ac:dyDescent="0.3">
      <c r="P44665" s="1"/>
    </row>
    <row r="44666" spans="16:16" x14ac:dyDescent="0.3">
      <c r="P44666" s="1"/>
    </row>
    <row r="44667" spans="16:16" x14ac:dyDescent="0.3">
      <c r="P44667" s="1"/>
    </row>
    <row r="44668" spans="16:16" x14ac:dyDescent="0.3">
      <c r="P44668" s="1"/>
    </row>
    <row r="44669" spans="16:16" x14ac:dyDescent="0.3">
      <c r="P44669" s="1"/>
    </row>
    <row r="44670" spans="16:16" x14ac:dyDescent="0.3">
      <c r="P44670" s="1"/>
    </row>
    <row r="44671" spans="16:16" x14ac:dyDescent="0.3">
      <c r="P44671" s="1"/>
    </row>
    <row r="44672" spans="16:16" x14ac:dyDescent="0.3">
      <c r="P44672" s="1"/>
    </row>
    <row r="44673" spans="16:16" x14ac:dyDescent="0.3">
      <c r="P44673" s="1"/>
    </row>
    <row r="44674" spans="16:16" x14ac:dyDescent="0.3">
      <c r="P44674" s="1"/>
    </row>
    <row r="44675" spans="16:16" x14ac:dyDescent="0.3">
      <c r="P44675" s="1"/>
    </row>
    <row r="44676" spans="16:16" x14ac:dyDescent="0.3">
      <c r="P44676" s="1"/>
    </row>
    <row r="44677" spans="16:16" x14ac:dyDescent="0.3">
      <c r="P44677" s="1"/>
    </row>
    <row r="44678" spans="16:16" x14ac:dyDescent="0.3">
      <c r="P44678" s="1"/>
    </row>
    <row r="44679" spans="16:16" x14ac:dyDescent="0.3">
      <c r="P44679" s="1"/>
    </row>
    <row r="44680" spans="16:16" x14ac:dyDescent="0.3">
      <c r="P44680" s="1"/>
    </row>
    <row r="44681" spans="16:16" x14ac:dyDescent="0.3">
      <c r="P44681" s="1"/>
    </row>
    <row r="44682" spans="16:16" x14ac:dyDescent="0.3">
      <c r="P44682" s="1"/>
    </row>
    <row r="44683" spans="16:16" x14ac:dyDescent="0.3">
      <c r="P44683" s="1"/>
    </row>
    <row r="44684" spans="16:16" x14ac:dyDescent="0.3">
      <c r="P44684" s="1"/>
    </row>
    <row r="44685" spans="16:16" x14ac:dyDescent="0.3">
      <c r="P44685" s="1"/>
    </row>
    <row r="44686" spans="16:16" x14ac:dyDescent="0.3">
      <c r="P44686" s="1"/>
    </row>
    <row r="44687" spans="16:16" x14ac:dyDescent="0.3">
      <c r="P44687" s="1"/>
    </row>
    <row r="44688" spans="16:16" x14ac:dyDescent="0.3">
      <c r="P44688" s="1"/>
    </row>
    <row r="44689" spans="16:16" x14ac:dyDescent="0.3">
      <c r="P44689" s="1"/>
    </row>
    <row r="44690" spans="16:16" x14ac:dyDescent="0.3">
      <c r="P44690" s="1"/>
    </row>
    <row r="44691" spans="16:16" x14ac:dyDescent="0.3">
      <c r="P44691" s="1"/>
    </row>
    <row r="44692" spans="16:16" x14ac:dyDescent="0.3">
      <c r="P44692" s="1"/>
    </row>
    <row r="44693" spans="16:16" x14ac:dyDescent="0.3">
      <c r="P44693" s="1"/>
    </row>
    <row r="44694" spans="16:16" x14ac:dyDescent="0.3">
      <c r="P44694" s="1"/>
    </row>
    <row r="44695" spans="16:16" x14ac:dyDescent="0.3">
      <c r="P44695" s="1"/>
    </row>
    <row r="44696" spans="16:16" x14ac:dyDescent="0.3">
      <c r="P44696" s="1"/>
    </row>
    <row r="44697" spans="16:16" x14ac:dyDescent="0.3">
      <c r="P44697" s="1"/>
    </row>
    <row r="44698" spans="16:16" x14ac:dyDescent="0.3">
      <c r="P44698" s="1"/>
    </row>
    <row r="44699" spans="16:16" x14ac:dyDescent="0.3">
      <c r="P44699" s="1"/>
    </row>
    <row r="44700" spans="16:16" x14ac:dyDescent="0.3">
      <c r="P44700" s="1"/>
    </row>
    <row r="44701" spans="16:16" x14ac:dyDescent="0.3">
      <c r="P44701" s="1"/>
    </row>
    <row r="44702" spans="16:16" x14ac:dyDescent="0.3">
      <c r="P44702" s="1"/>
    </row>
    <row r="44703" spans="16:16" x14ac:dyDescent="0.3">
      <c r="P44703" s="1"/>
    </row>
    <row r="44704" spans="16:16" x14ac:dyDescent="0.3">
      <c r="P44704" s="1"/>
    </row>
    <row r="44705" spans="16:16" x14ac:dyDescent="0.3">
      <c r="P44705" s="1"/>
    </row>
    <row r="44706" spans="16:16" x14ac:dyDescent="0.3">
      <c r="P44706" s="1"/>
    </row>
    <row r="44707" spans="16:16" x14ac:dyDescent="0.3">
      <c r="P44707" s="1"/>
    </row>
    <row r="44708" spans="16:16" x14ac:dyDescent="0.3">
      <c r="P44708" s="1"/>
    </row>
    <row r="44709" spans="16:16" x14ac:dyDescent="0.3">
      <c r="P44709" s="1"/>
    </row>
    <row r="44710" spans="16:16" x14ac:dyDescent="0.3">
      <c r="P44710" s="1"/>
    </row>
    <row r="44711" spans="16:16" x14ac:dyDescent="0.3">
      <c r="P44711" s="1"/>
    </row>
    <row r="44712" spans="16:16" x14ac:dyDescent="0.3">
      <c r="P44712" s="1"/>
    </row>
    <row r="44713" spans="16:16" x14ac:dyDescent="0.3">
      <c r="P44713" s="1"/>
    </row>
    <row r="44714" spans="16:16" x14ac:dyDescent="0.3">
      <c r="P44714" s="1"/>
    </row>
    <row r="44715" spans="16:16" x14ac:dyDescent="0.3">
      <c r="P44715" s="1"/>
    </row>
    <row r="44716" spans="16:16" x14ac:dyDescent="0.3">
      <c r="P44716" s="1"/>
    </row>
    <row r="44717" spans="16:16" x14ac:dyDescent="0.3">
      <c r="P44717" s="1"/>
    </row>
    <row r="44718" spans="16:16" x14ac:dyDescent="0.3">
      <c r="P44718" s="1"/>
    </row>
    <row r="44719" spans="16:16" x14ac:dyDescent="0.3">
      <c r="P44719" s="1"/>
    </row>
    <row r="44720" spans="16:16" x14ac:dyDescent="0.3">
      <c r="P44720" s="1"/>
    </row>
    <row r="44721" spans="16:16" x14ac:dyDescent="0.3">
      <c r="P44721" s="1"/>
    </row>
    <row r="44722" spans="16:16" x14ac:dyDescent="0.3">
      <c r="P44722" s="1"/>
    </row>
    <row r="44723" spans="16:16" x14ac:dyDescent="0.3">
      <c r="P44723" s="1"/>
    </row>
    <row r="44724" spans="16:16" x14ac:dyDescent="0.3">
      <c r="P44724" s="1"/>
    </row>
    <row r="44725" spans="16:16" x14ac:dyDescent="0.3">
      <c r="P44725" s="1"/>
    </row>
    <row r="44726" spans="16:16" x14ac:dyDescent="0.3">
      <c r="P44726" s="1"/>
    </row>
    <row r="44727" spans="16:16" x14ac:dyDescent="0.3">
      <c r="P44727" s="1"/>
    </row>
    <row r="44728" spans="16:16" x14ac:dyDescent="0.3">
      <c r="P44728" s="1"/>
    </row>
    <row r="44729" spans="16:16" x14ac:dyDescent="0.3">
      <c r="P44729" s="1"/>
    </row>
    <row r="44730" spans="16:16" x14ac:dyDescent="0.3">
      <c r="P44730" s="1"/>
    </row>
    <row r="44731" spans="16:16" x14ac:dyDescent="0.3">
      <c r="P44731" s="1"/>
    </row>
    <row r="44732" spans="16:16" x14ac:dyDescent="0.3">
      <c r="P44732" s="1"/>
    </row>
    <row r="44733" spans="16:16" x14ac:dyDescent="0.3">
      <c r="P44733" s="1"/>
    </row>
    <row r="44734" spans="16:16" x14ac:dyDescent="0.3">
      <c r="P44734" s="1"/>
    </row>
    <row r="44735" spans="16:16" x14ac:dyDescent="0.3">
      <c r="P44735" s="1"/>
    </row>
    <row r="44736" spans="16:16" x14ac:dyDescent="0.3">
      <c r="P44736" s="1"/>
    </row>
    <row r="44737" spans="16:16" x14ac:dyDescent="0.3">
      <c r="P44737" s="1"/>
    </row>
    <row r="44738" spans="16:16" x14ac:dyDescent="0.3">
      <c r="P44738" s="1"/>
    </row>
    <row r="44739" spans="16:16" x14ac:dyDescent="0.3">
      <c r="P44739" s="1"/>
    </row>
    <row r="44740" spans="16:16" x14ac:dyDescent="0.3">
      <c r="P44740" s="1"/>
    </row>
    <row r="44741" spans="16:16" x14ac:dyDescent="0.3">
      <c r="P44741" s="1"/>
    </row>
    <row r="44742" spans="16:16" x14ac:dyDescent="0.3">
      <c r="P44742" s="1"/>
    </row>
    <row r="44743" spans="16:16" x14ac:dyDescent="0.3">
      <c r="P44743" s="1"/>
    </row>
    <row r="44744" spans="16:16" x14ac:dyDescent="0.3">
      <c r="P44744" s="1"/>
    </row>
    <row r="44745" spans="16:16" x14ac:dyDescent="0.3">
      <c r="P44745" s="1"/>
    </row>
    <row r="44746" spans="16:16" x14ac:dyDescent="0.3">
      <c r="P44746" s="1"/>
    </row>
    <row r="44747" spans="16:16" x14ac:dyDescent="0.3">
      <c r="P44747" s="1"/>
    </row>
    <row r="44748" spans="16:16" x14ac:dyDescent="0.3">
      <c r="P44748" s="1"/>
    </row>
    <row r="44749" spans="16:16" x14ac:dyDescent="0.3">
      <c r="P44749" s="1"/>
    </row>
    <row r="44750" spans="16:16" x14ac:dyDescent="0.3">
      <c r="P44750" s="1"/>
    </row>
    <row r="44751" spans="16:16" x14ac:dyDescent="0.3">
      <c r="P44751" s="1"/>
    </row>
    <row r="44752" spans="16:16" x14ac:dyDescent="0.3">
      <c r="P44752" s="1"/>
    </row>
    <row r="44753" spans="16:16" x14ac:dyDescent="0.3">
      <c r="P44753" s="1"/>
    </row>
    <row r="44754" spans="16:16" x14ac:dyDescent="0.3">
      <c r="P44754" s="1"/>
    </row>
    <row r="44755" spans="16:16" x14ac:dyDescent="0.3">
      <c r="P44755" s="1"/>
    </row>
    <row r="44756" spans="16:16" x14ac:dyDescent="0.3">
      <c r="P44756" s="1"/>
    </row>
    <row r="44757" spans="16:16" x14ac:dyDescent="0.3">
      <c r="P44757" s="1"/>
    </row>
    <row r="44758" spans="16:16" x14ac:dyDescent="0.3">
      <c r="P44758" s="1"/>
    </row>
    <row r="44759" spans="16:16" x14ac:dyDescent="0.3">
      <c r="P44759" s="1"/>
    </row>
    <row r="44760" spans="16:16" x14ac:dyDescent="0.3">
      <c r="P44760" s="1"/>
    </row>
    <row r="44761" spans="16:16" x14ac:dyDescent="0.3">
      <c r="P44761" s="1"/>
    </row>
    <row r="44762" spans="16:16" x14ac:dyDescent="0.3">
      <c r="P44762" s="1"/>
    </row>
    <row r="44763" spans="16:16" x14ac:dyDescent="0.3">
      <c r="P44763" s="1"/>
    </row>
    <row r="44764" spans="16:16" x14ac:dyDescent="0.3">
      <c r="P44764" s="1"/>
    </row>
    <row r="44765" spans="16:16" x14ac:dyDescent="0.3">
      <c r="P44765" s="1"/>
    </row>
    <row r="44766" spans="16:16" x14ac:dyDescent="0.3">
      <c r="P44766" s="1"/>
    </row>
    <row r="44767" spans="16:16" x14ac:dyDescent="0.3">
      <c r="P44767" s="1"/>
    </row>
    <row r="44768" spans="16:16" x14ac:dyDescent="0.3">
      <c r="P44768" s="1"/>
    </row>
    <row r="44769" spans="16:16" x14ac:dyDescent="0.3">
      <c r="P44769" s="1"/>
    </row>
    <row r="44770" spans="16:16" x14ac:dyDescent="0.3">
      <c r="P44770" s="1"/>
    </row>
    <row r="44771" spans="16:16" x14ac:dyDescent="0.3">
      <c r="P44771" s="1"/>
    </row>
    <row r="44772" spans="16:16" x14ac:dyDescent="0.3">
      <c r="P44772" s="1"/>
    </row>
    <row r="44773" spans="16:16" x14ac:dyDescent="0.3">
      <c r="P44773" s="1"/>
    </row>
    <row r="44774" spans="16:16" x14ac:dyDescent="0.3">
      <c r="P44774" s="1"/>
    </row>
    <row r="44775" spans="16:16" x14ac:dyDescent="0.3">
      <c r="P44775" s="1"/>
    </row>
    <row r="44776" spans="16:16" x14ac:dyDescent="0.3">
      <c r="P44776" s="1"/>
    </row>
    <row r="44777" spans="16:16" x14ac:dyDescent="0.3">
      <c r="P44777" s="1"/>
    </row>
    <row r="44778" spans="16:16" x14ac:dyDescent="0.3">
      <c r="P44778" s="1"/>
    </row>
    <row r="44779" spans="16:16" x14ac:dyDescent="0.3">
      <c r="P44779" s="1"/>
    </row>
    <row r="44780" spans="16:16" x14ac:dyDescent="0.3">
      <c r="P44780" s="1"/>
    </row>
    <row r="44781" spans="16:16" x14ac:dyDescent="0.3">
      <c r="P44781" s="1"/>
    </row>
    <row r="44782" spans="16:16" x14ac:dyDescent="0.3">
      <c r="P44782" s="1"/>
    </row>
    <row r="44783" spans="16:16" x14ac:dyDescent="0.3">
      <c r="P44783" s="1"/>
    </row>
    <row r="44784" spans="16:16" x14ac:dyDescent="0.3">
      <c r="P44784" s="1"/>
    </row>
    <row r="44785" spans="16:16" x14ac:dyDescent="0.3">
      <c r="P44785" s="1"/>
    </row>
    <row r="44786" spans="16:16" x14ac:dyDescent="0.3">
      <c r="P44786" s="1"/>
    </row>
    <row r="44787" spans="16:16" x14ac:dyDescent="0.3">
      <c r="P44787" s="1"/>
    </row>
    <row r="44788" spans="16:16" x14ac:dyDescent="0.3">
      <c r="P44788" s="1"/>
    </row>
    <row r="44789" spans="16:16" x14ac:dyDescent="0.3">
      <c r="P44789" s="1"/>
    </row>
    <row r="44790" spans="16:16" x14ac:dyDescent="0.3">
      <c r="P44790" s="1"/>
    </row>
    <row r="44791" spans="16:16" x14ac:dyDescent="0.3">
      <c r="P44791" s="1"/>
    </row>
    <row r="44792" spans="16:16" x14ac:dyDescent="0.3">
      <c r="P44792" s="1"/>
    </row>
    <row r="44793" spans="16:16" x14ac:dyDescent="0.3">
      <c r="P44793" s="1"/>
    </row>
    <row r="44794" spans="16:16" x14ac:dyDescent="0.3">
      <c r="P44794" s="1"/>
    </row>
    <row r="44795" spans="16:16" x14ac:dyDescent="0.3">
      <c r="P44795" s="1"/>
    </row>
    <row r="44796" spans="16:16" x14ac:dyDescent="0.3">
      <c r="P44796" s="1"/>
    </row>
    <row r="44797" spans="16:16" x14ac:dyDescent="0.3">
      <c r="P44797" s="1"/>
    </row>
    <row r="44798" spans="16:16" x14ac:dyDescent="0.3">
      <c r="P44798" s="1"/>
    </row>
    <row r="44799" spans="16:16" x14ac:dyDescent="0.3">
      <c r="P44799" s="1"/>
    </row>
    <row r="44800" spans="16:16" x14ac:dyDescent="0.3">
      <c r="P44800" s="1"/>
    </row>
    <row r="44801" spans="16:16" x14ac:dyDescent="0.3">
      <c r="P44801" s="1"/>
    </row>
    <row r="44802" spans="16:16" x14ac:dyDescent="0.3">
      <c r="P44802" s="1"/>
    </row>
    <row r="44803" spans="16:16" x14ac:dyDescent="0.3">
      <c r="P44803" s="1"/>
    </row>
    <row r="44804" spans="16:16" x14ac:dyDescent="0.3">
      <c r="P44804" s="1"/>
    </row>
    <row r="44805" spans="16:16" x14ac:dyDescent="0.3">
      <c r="P44805" s="1"/>
    </row>
    <row r="44806" spans="16:16" x14ac:dyDescent="0.3">
      <c r="P44806" s="1"/>
    </row>
    <row r="44807" spans="16:16" x14ac:dyDescent="0.3">
      <c r="P44807" s="1"/>
    </row>
    <row r="44808" spans="16:16" x14ac:dyDescent="0.3">
      <c r="P44808" s="1"/>
    </row>
    <row r="44809" spans="16:16" x14ac:dyDescent="0.3">
      <c r="P44809" s="1"/>
    </row>
    <row r="44810" spans="16:16" x14ac:dyDescent="0.3">
      <c r="P44810" s="1"/>
    </row>
    <row r="44811" spans="16:16" x14ac:dyDescent="0.3">
      <c r="P44811" s="1"/>
    </row>
    <row r="44812" spans="16:16" x14ac:dyDescent="0.3">
      <c r="P44812" s="1"/>
    </row>
    <row r="44813" spans="16:16" x14ac:dyDescent="0.3">
      <c r="P44813" s="1"/>
    </row>
    <row r="44814" spans="16:16" x14ac:dyDescent="0.3">
      <c r="P44814" s="1"/>
    </row>
    <row r="44815" spans="16:16" x14ac:dyDescent="0.3">
      <c r="P44815" s="1"/>
    </row>
    <row r="44816" spans="16:16" x14ac:dyDescent="0.3">
      <c r="P44816" s="1"/>
    </row>
    <row r="44817" spans="16:16" x14ac:dyDescent="0.3">
      <c r="P44817" s="1"/>
    </row>
    <row r="44818" spans="16:16" x14ac:dyDescent="0.3">
      <c r="P44818" s="1"/>
    </row>
    <row r="44819" spans="16:16" x14ac:dyDescent="0.3">
      <c r="P44819" s="1"/>
    </row>
    <row r="44820" spans="16:16" x14ac:dyDescent="0.3">
      <c r="P44820" s="1"/>
    </row>
    <row r="44821" spans="16:16" x14ac:dyDescent="0.3">
      <c r="P44821" s="1"/>
    </row>
    <row r="44822" spans="16:16" x14ac:dyDescent="0.3">
      <c r="P44822" s="1"/>
    </row>
    <row r="44823" spans="16:16" x14ac:dyDescent="0.3">
      <c r="P44823" s="1"/>
    </row>
    <row r="44824" spans="16:16" x14ac:dyDescent="0.3">
      <c r="P44824" s="1"/>
    </row>
    <row r="44825" spans="16:16" x14ac:dyDescent="0.3">
      <c r="P44825" s="1"/>
    </row>
    <row r="44826" spans="16:16" x14ac:dyDescent="0.3">
      <c r="P44826" s="1"/>
    </row>
    <row r="44827" spans="16:16" x14ac:dyDescent="0.3">
      <c r="P44827" s="1"/>
    </row>
    <row r="44828" spans="16:16" x14ac:dyDescent="0.3">
      <c r="P44828" s="1"/>
    </row>
    <row r="44829" spans="16:16" x14ac:dyDescent="0.3">
      <c r="P44829" s="1"/>
    </row>
    <row r="44830" spans="16:16" x14ac:dyDescent="0.3">
      <c r="P44830" s="1"/>
    </row>
    <row r="44831" spans="16:16" x14ac:dyDescent="0.3">
      <c r="P44831" s="1"/>
    </row>
    <row r="44832" spans="16:16" x14ac:dyDescent="0.3">
      <c r="P44832" s="1"/>
    </row>
    <row r="44833" spans="16:16" x14ac:dyDescent="0.3">
      <c r="P44833" s="1"/>
    </row>
    <row r="44834" spans="16:16" x14ac:dyDescent="0.3">
      <c r="P44834" s="1"/>
    </row>
    <row r="44835" spans="16:16" x14ac:dyDescent="0.3">
      <c r="P44835" s="1"/>
    </row>
    <row r="44836" spans="16:16" x14ac:dyDescent="0.3">
      <c r="P44836" s="1"/>
    </row>
    <row r="44837" spans="16:16" x14ac:dyDescent="0.3">
      <c r="P44837" s="1"/>
    </row>
    <row r="44838" spans="16:16" x14ac:dyDescent="0.3">
      <c r="P44838" s="1"/>
    </row>
    <row r="44839" spans="16:16" x14ac:dyDescent="0.3">
      <c r="P44839" s="1"/>
    </row>
    <row r="44840" spans="16:16" x14ac:dyDescent="0.3">
      <c r="P44840" s="1"/>
    </row>
    <row r="44841" spans="16:16" x14ac:dyDescent="0.3">
      <c r="P44841" s="1"/>
    </row>
    <row r="44842" spans="16:16" x14ac:dyDescent="0.3">
      <c r="P44842" s="1"/>
    </row>
    <row r="44843" spans="16:16" x14ac:dyDescent="0.3">
      <c r="P44843" s="1"/>
    </row>
    <row r="44844" spans="16:16" x14ac:dyDescent="0.3">
      <c r="P44844" s="1"/>
    </row>
    <row r="44845" spans="16:16" x14ac:dyDescent="0.3">
      <c r="P44845" s="1"/>
    </row>
    <row r="44846" spans="16:16" x14ac:dyDescent="0.3">
      <c r="P44846" s="1"/>
    </row>
    <row r="44847" spans="16:16" x14ac:dyDescent="0.3">
      <c r="P44847" s="1"/>
    </row>
    <row r="44848" spans="16:16" x14ac:dyDescent="0.3">
      <c r="P44848" s="1"/>
    </row>
    <row r="44849" spans="16:16" x14ac:dyDescent="0.3">
      <c r="P44849" s="1"/>
    </row>
    <row r="44850" spans="16:16" x14ac:dyDescent="0.3">
      <c r="P44850" s="1"/>
    </row>
    <row r="44851" spans="16:16" x14ac:dyDescent="0.3">
      <c r="P44851" s="1"/>
    </row>
    <row r="44852" spans="16:16" x14ac:dyDescent="0.3">
      <c r="P44852" s="1"/>
    </row>
    <row r="44853" spans="16:16" x14ac:dyDescent="0.3">
      <c r="P44853" s="1"/>
    </row>
    <row r="44854" spans="16:16" x14ac:dyDescent="0.3">
      <c r="P44854" s="1"/>
    </row>
    <row r="44855" spans="16:16" x14ac:dyDescent="0.3">
      <c r="P44855" s="1"/>
    </row>
    <row r="44856" spans="16:16" x14ac:dyDescent="0.3">
      <c r="P44856" s="1"/>
    </row>
    <row r="44857" spans="16:16" x14ac:dyDescent="0.3">
      <c r="P44857" s="1"/>
    </row>
    <row r="44858" spans="16:16" x14ac:dyDescent="0.3">
      <c r="P44858" s="1"/>
    </row>
    <row r="44859" spans="16:16" x14ac:dyDescent="0.3">
      <c r="P44859" s="1"/>
    </row>
    <row r="44860" spans="16:16" x14ac:dyDescent="0.3">
      <c r="P44860" s="1"/>
    </row>
    <row r="44861" spans="16:16" x14ac:dyDescent="0.3">
      <c r="P44861" s="1"/>
    </row>
    <row r="44862" spans="16:16" x14ac:dyDescent="0.3">
      <c r="P44862" s="1"/>
    </row>
    <row r="44863" spans="16:16" x14ac:dyDescent="0.3">
      <c r="P44863" s="1"/>
    </row>
    <row r="44864" spans="16:16" x14ac:dyDescent="0.3">
      <c r="P44864" s="1"/>
    </row>
    <row r="44865" spans="16:16" x14ac:dyDescent="0.3">
      <c r="P44865" s="1"/>
    </row>
    <row r="44866" spans="16:16" x14ac:dyDescent="0.3">
      <c r="P44866" s="1"/>
    </row>
    <row r="44867" spans="16:16" x14ac:dyDescent="0.3">
      <c r="P44867" s="1"/>
    </row>
    <row r="44868" spans="16:16" x14ac:dyDescent="0.3">
      <c r="P44868" s="1"/>
    </row>
    <row r="44869" spans="16:16" x14ac:dyDescent="0.3">
      <c r="P44869" s="1"/>
    </row>
    <row r="44870" spans="16:16" x14ac:dyDescent="0.3">
      <c r="P44870" s="1"/>
    </row>
    <row r="44871" spans="16:16" x14ac:dyDescent="0.3">
      <c r="P44871" s="1"/>
    </row>
    <row r="44872" spans="16:16" x14ac:dyDescent="0.3">
      <c r="P44872" s="1"/>
    </row>
    <row r="44873" spans="16:16" x14ac:dyDescent="0.3">
      <c r="P44873" s="1"/>
    </row>
    <row r="44874" spans="16:16" x14ac:dyDescent="0.3">
      <c r="P44874" s="1"/>
    </row>
    <row r="44875" spans="16:16" x14ac:dyDescent="0.3">
      <c r="P44875" s="1"/>
    </row>
    <row r="44876" spans="16:16" x14ac:dyDescent="0.3">
      <c r="P44876" s="1"/>
    </row>
    <row r="44877" spans="16:16" x14ac:dyDescent="0.3">
      <c r="P44877" s="1"/>
    </row>
    <row r="44878" spans="16:16" x14ac:dyDescent="0.3">
      <c r="P44878" s="1"/>
    </row>
    <row r="44879" spans="16:16" x14ac:dyDescent="0.3">
      <c r="P44879" s="1"/>
    </row>
    <row r="44880" spans="16:16" x14ac:dyDescent="0.3">
      <c r="P44880" s="1"/>
    </row>
    <row r="44881" spans="16:16" x14ac:dyDescent="0.3">
      <c r="P44881" s="1"/>
    </row>
    <row r="44882" spans="16:16" x14ac:dyDescent="0.3">
      <c r="P44882" s="1"/>
    </row>
    <row r="44883" spans="16:16" x14ac:dyDescent="0.3">
      <c r="P44883" s="1"/>
    </row>
    <row r="44884" spans="16:16" x14ac:dyDescent="0.3">
      <c r="P44884" s="1"/>
    </row>
    <row r="44885" spans="16:16" x14ac:dyDescent="0.3">
      <c r="P44885" s="1"/>
    </row>
    <row r="44886" spans="16:16" x14ac:dyDescent="0.3">
      <c r="P44886" s="1"/>
    </row>
    <row r="44887" spans="16:16" x14ac:dyDescent="0.3">
      <c r="P44887" s="1"/>
    </row>
    <row r="44888" spans="16:16" x14ac:dyDescent="0.3">
      <c r="P44888" s="1"/>
    </row>
    <row r="44889" spans="16:16" x14ac:dyDescent="0.3">
      <c r="P44889" s="1"/>
    </row>
    <row r="44890" spans="16:16" x14ac:dyDescent="0.3">
      <c r="P44890" s="1"/>
    </row>
    <row r="44891" spans="16:16" x14ac:dyDescent="0.3">
      <c r="P44891" s="1"/>
    </row>
    <row r="44892" spans="16:16" x14ac:dyDescent="0.3">
      <c r="P44892" s="1"/>
    </row>
    <row r="44893" spans="16:16" x14ac:dyDescent="0.3">
      <c r="P44893" s="1"/>
    </row>
    <row r="44894" spans="16:16" x14ac:dyDescent="0.3">
      <c r="P44894" s="1"/>
    </row>
    <row r="44895" spans="16:16" x14ac:dyDescent="0.3">
      <c r="P44895" s="1"/>
    </row>
    <row r="44896" spans="16:16" x14ac:dyDescent="0.3">
      <c r="P44896" s="1"/>
    </row>
    <row r="44897" spans="16:16" x14ac:dyDescent="0.3">
      <c r="P44897" s="1"/>
    </row>
    <row r="44898" spans="16:16" x14ac:dyDescent="0.3">
      <c r="P44898" s="1"/>
    </row>
    <row r="44899" spans="16:16" x14ac:dyDescent="0.3">
      <c r="P44899" s="1"/>
    </row>
    <row r="44900" spans="16:16" x14ac:dyDescent="0.3">
      <c r="P44900" s="1"/>
    </row>
    <row r="44901" spans="16:16" x14ac:dyDescent="0.3">
      <c r="P44901" s="1"/>
    </row>
    <row r="44902" spans="16:16" x14ac:dyDescent="0.3">
      <c r="P44902" s="1"/>
    </row>
    <row r="44903" spans="16:16" x14ac:dyDescent="0.3">
      <c r="P44903" s="1"/>
    </row>
    <row r="44904" spans="16:16" x14ac:dyDescent="0.3">
      <c r="P44904" s="1"/>
    </row>
    <row r="44905" spans="16:16" x14ac:dyDescent="0.3">
      <c r="P44905" s="1"/>
    </row>
    <row r="44906" spans="16:16" x14ac:dyDescent="0.3">
      <c r="P44906" s="1"/>
    </row>
    <row r="44907" spans="16:16" x14ac:dyDescent="0.3">
      <c r="P44907" s="1"/>
    </row>
    <row r="44908" spans="16:16" x14ac:dyDescent="0.3">
      <c r="P44908" s="1"/>
    </row>
    <row r="44909" spans="16:16" x14ac:dyDescent="0.3">
      <c r="P44909" s="1"/>
    </row>
    <row r="44910" spans="16:16" x14ac:dyDescent="0.3">
      <c r="P44910" s="1"/>
    </row>
    <row r="44911" spans="16:16" x14ac:dyDescent="0.3">
      <c r="P44911" s="1"/>
    </row>
    <row r="44912" spans="16:16" x14ac:dyDescent="0.3">
      <c r="P44912" s="1"/>
    </row>
    <row r="44913" spans="16:16" x14ac:dyDescent="0.3">
      <c r="P44913" s="1"/>
    </row>
    <row r="44914" spans="16:16" x14ac:dyDescent="0.3">
      <c r="P44914" s="1"/>
    </row>
    <row r="44915" spans="16:16" x14ac:dyDescent="0.3">
      <c r="P44915" s="1"/>
    </row>
    <row r="44916" spans="16:16" x14ac:dyDescent="0.3">
      <c r="P44916" s="1"/>
    </row>
    <row r="44917" spans="16:16" x14ac:dyDescent="0.3">
      <c r="P44917" s="1"/>
    </row>
    <row r="44918" spans="16:16" x14ac:dyDescent="0.3">
      <c r="P44918" s="1"/>
    </row>
    <row r="44919" spans="16:16" x14ac:dyDescent="0.3">
      <c r="P44919" s="1"/>
    </row>
    <row r="44920" spans="16:16" x14ac:dyDescent="0.3">
      <c r="P44920" s="1"/>
    </row>
    <row r="44921" spans="16:16" x14ac:dyDescent="0.3">
      <c r="P44921" s="1"/>
    </row>
    <row r="44922" spans="16:16" x14ac:dyDescent="0.3">
      <c r="P44922" s="1"/>
    </row>
    <row r="44923" spans="16:16" x14ac:dyDescent="0.3">
      <c r="P44923" s="1"/>
    </row>
    <row r="44924" spans="16:16" x14ac:dyDescent="0.3">
      <c r="P44924" s="1"/>
    </row>
    <row r="44925" spans="16:16" x14ac:dyDescent="0.3">
      <c r="P44925" s="1"/>
    </row>
    <row r="44926" spans="16:16" x14ac:dyDescent="0.3">
      <c r="P44926" s="1"/>
    </row>
    <row r="44927" spans="16:16" x14ac:dyDescent="0.3">
      <c r="P44927" s="1"/>
    </row>
    <row r="44928" spans="16:16" x14ac:dyDescent="0.3">
      <c r="P44928" s="1"/>
    </row>
    <row r="44929" spans="16:16" x14ac:dyDescent="0.3">
      <c r="P44929" s="1"/>
    </row>
    <row r="44930" spans="16:16" x14ac:dyDescent="0.3">
      <c r="P44930" s="1"/>
    </row>
    <row r="44931" spans="16:16" x14ac:dyDescent="0.3">
      <c r="P44931" s="1"/>
    </row>
    <row r="44932" spans="16:16" x14ac:dyDescent="0.3">
      <c r="P44932" s="1"/>
    </row>
    <row r="44933" spans="16:16" x14ac:dyDescent="0.3">
      <c r="P44933" s="1"/>
    </row>
    <row r="44934" spans="16:16" x14ac:dyDescent="0.3">
      <c r="P44934" s="1"/>
    </row>
    <row r="44935" spans="16:16" x14ac:dyDescent="0.3">
      <c r="P44935" s="1"/>
    </row>
    <row r="44936" spans="16:16" x14ac:dyDescent="0.3">
      <c r="P44936" s="1"/>
    </row>
    <row r="44937" spans="16:16" x14ac:dyDescent="0.3">
      <c r="P44937" s="1"/>
    </row>
    <row r="44938" spans="16:16" x14ac:dyDescent="0.3">
      <c r="P44938" s="1"/>
    </row>
    <row r="44939" spans="16:16" x14ac:dyDescent="0.3">
      <c r="P44939" s="1"/>
    </row>
    <row r="44940" spans="16:16" x14ac:dyDescent="0.3">
      <c r="P44940" s="1"/>
    </row>
    <row r="44941" spans="16:16" x14ac:dyDescent="0.3">
      <c r="P44941" s="1"/>
    </row>
    <row r="44942" spans="16:16" x14ac:dyDescent="0.3">
      <c r="P44942" s="1"/>
    </row>
    <row r="44943" spans="16:16" x14ac:dyDescent="0.3">
      <c r="P44943" s="1"/>
    </row>
    <row r="44944" spans="16:16" x14ac:dyDescent="0.3">
      <c r="P44944" s="1"/>
    </row>
    <row r="44945" spans="16:16" x14ac:dyDescent="0.3">
      <c r="P44945" s="1"/>
    </row>
    <row r="44946" spans="16:16" x14ac:dyDescent="0.3">
      <c r="P44946" s="1"/>
    </row>
    <row r="44947" spans="16:16" x14ac:dyDescent="0.3">
      <c r="P44947" s="1"/>
    </row>
    <row r="44948" spans="16:16" x14ac:dyDescent="0.3">
      <c r="P44948" s="1"/>
    </row>
    <row r="44949" spans="16:16" x14ac:dyDescent="0.3">
      <c r="P44949" s="1"/>
    </row>
    <row r="44950" spans="16:16" x14ac:dyDescent="0.3">
      <c r="P44950" s="1"/>
    </row>
    <row r="44951" spans="16:16" x14ac:dyDescent="0.3">
      <c r="P44951" s="1"/>
    </row>
    <row r="44952" spans="16:16" x14ac:dyDescent="0.3">
      <c r="P44952" s="1"/>
    </row>
    <row r="44953" spans="16:16" x14ac:dyDescent="0.3">
      <c r="P44953" s="1"/>
    </row>
    <row r="44954" spans="16:16" x14ac:dyDescent="0.3">
      <c r="P44954" s="1"/>
    </row>
    <row r="44955" spans="16:16" x14ac:dyDescent="0.3">
      <c r="P44955" s="1"/>
    </row>
    <row r="44956" spans="16:16" x14ac:dyDescent="0.3">
      <c r="P44956" s="1"/>
    </row>
    <row r="44957" spans="16:16" x14ac:dyDescent="0.3">
      <c r="P44957" s="1"/>
    </row>
    <row r="44958" spans="16:16" x14ac:dyDescent="0.3">
      <c r="P44958" s="1"/>
    </row>
    <row r="44959" spans="16:16" x14ac:dyDescent="0.3">
      <c r="P44959" s="1"/>
    </row>
    <row r="44960" spans="16:16" x14ac:dyDescent="0.3">
      <c r="P44960" s="1"/>
    </row>
    <row r="44961" spans="16:16" x14ac:dyDescent="0.3">
      <c r="P44961" s="1"/>
    </row>
    <row r="44962" spans="16:16" x14ac:dyDescent="0.3">
      <c r="P44962" s="1"/>
    </row>
    <row r="44963" spans="16:16" x14ac:dyDescent="0.3">
      <c r="P44963" s="1"/>
    </row>
    <row r="44964" spans="16:16" x14ac:dyDescent="0.3">
      <c r="P44964" s="1"/>
    </row>
    <row r="44965" spans="16:16" x14ac:dyDescent="0.3">
      <c r="P44965" s="1"/>
    </row>
    <row r="44966" spans="16:16" x14ac:dyDescent="0.3">
      <c r="P44966" s="1"/>
    </row>
    <row r="44967" spans="16:16" x14ac:dyDescent="0.3">
      <c r="P44967" s="1"/>
    </row>
    <row r="44968" spans="16:16" x14ac:dyDescent="0.3">
      <c r="P44968" s="1"/>
    </row>
    <row r="44969" spans="16:16" x14ac:dyDescent="0.3">
      <c r="P44969" s="1"/>
    </row>
    <row r="44970" spans="16:16" x14ac:dyDescent="0.3">
      <c r="P44970" s="1"/>
    </row>
    <row r="44971" spans="16:16" x14ac:dyDescent="0.3">
      <c r="P44971" s="1"/>
    </row>
    <row r="44972" spans="16:16" x14ac:dyDescent="0.3">
      <c r="P44972" s="1"/>
    </row>
    <row r="44973" spans="16:16" x14ac:dyDescent="0.3">
      <c r="P44973" s="1"/>
    </row>
    <row r="44974" spans="16:16" x14ac:dyDescent="0.3">
      <c r="P44974" s="1"/>
    </row>
    <row r="44975" spans="16:16" x14ac:dyDescent="0.3">
      <c r="P44975" s="1"/>
    </row>
    <row r="44976" spans="16:16" x14ac:dyDescent="0.3">
      <c r="P44976" s="1"/>
    </row>
    <row r="44977" spans="16:16" x14ac:dyDescent="0.3">
      <c r="P44977" s="1"/>
    </row>
    <row r="44978" spans="16:16" x14ac:dyDescent="0.3">
      <c r="P44978" s="1"/>
    </row>
    <row r="44979" spans="16:16" x14ac:dyDescent="0.3">
      <c r="P44979" s="1"/>
    </row>
    <row r="44980" spans="16:16" x14ac:dyDescent="0.3">
      <c r="P44980" s="1"/>
    </row>
    <row r="44981" spans="16:16" x14ac:dyDescent="0.3">
      <c r="P44981" s="1"/>
    </row>
    <row r="44982" spans="16:16" x14ac:dyDescent="0.3">
      <c r="P44982" s="1"/>
    </row>
    <row r="44983" spans="16:16" x14ac:dyDescent="0.3">
      <c r="P44983" s="1"/>
    </row>
    <row r="44984" spans="16:16" x14ac:dyDescent="0.3">
      <c r="P44984" s="1"/>
    </row>
    <row r="44985" spans="16:16" x14ac:dyDescent="0.3">
      <c r="P44985" s="1"/>
    </row>
    <row r="44986" spans="16:16" x14ac:dyDescent="0.3">
      <c r="P44986" s="1"/>
    </row>
    <row r="44987" spans="16:16" x14ac:dyDescent="0.3">
      <c r="P44987" s="1"/>
    </row>
    <row r="44988" spans="16:16" x14ac:dyDescent="0.3">
      <c r="P44988" s="1"/>
    </row>
    <row r="44989" spans="16:16" x14ac:dyDescent="0.3">
      <c r="P44989" s="1"/>
    </row>
    <row r="44990" spans="16:16" x14ac:dyDescent="0.3">
      <c r="P44990" s="1"/>
    </row>
    <row r="44991" spans="16:16" x14ac:dyDescent="0.3">
      <c r="P44991" s="1"/>
    </row>
    <row r="44992" spans="16:16" x14ac:dyDescent="0.3">
      <c r="P44992" s="1"/>
    </row>
    <row r="44993" spans="16:16" x14ac:dyDescent="0.3">
      <c r="P44993" s="1"/>
    </row>
    <row r="44994" spans="16:16" x14ac:dyDescent="0.3">
      <c r="P44994" s="1"/>
    </row>
    <row r="44995" spans="16:16" x14ac:dyDescent="0.3">
      <c r="P44995" s="1"/>
    </row>
    <row r="44996" spans="16:16" x14ac:dyDescent="0.3">
      <c r="P44996" s="1"/>
    </row>
    <row r="44997" spans="16:16" x14ac:dyDescent="0.3">
      <c r="P44997" s="1"/>
    </row>
    <row r="44998" spans="16:16" x14ac:dyDescent="0.3">
      <c r="P44998" s="1"/>
    </row>
    <row r="44999" spans="16:16" x14ac:dyDescent="0.3">
      <c r="P44999" s="1"/>
    </row>
    <row r="45000" spans="16:16" x14ac:dyDescent="0.3">
      <c r="P45000" s="1"/>
    </row>
    <row r="45001" spans="16:16" x14ac:dyDescent="0.3">
      <c r="P45001" s="1"/>
    </row>
    <row r="45002" spans="16:16" x14ac:dyDescent="0.3">
      <c r="P45002" s="1"/>
    </row>
    <row r="45003" spans="16:16" x14ac:dyDescent="0.3">
      <c r="P45003" s="1"/>
    </row>
    <row r="45004" spans="16:16" x14ac:dyDescent="0.3">
      <c r="P45004" s="1"/>
    </row>
    <row r="45005" spans="16:16" x14ac:dyDescent="0.3">
      <c r="P45005" s="1"/>
    </row>
    <row r="45006" spans="16:16" x14ac:dyDescent="0.3">
      <c r="P45006" s="1"/>
    </row>
    <row r="45007" spans="16:16" x14ac:dyDescent="0.3">
      <c r="P45007" s="1"/>
    </row>
    <row r="45008" spans="16:16" x14ac:dyDescent="0.3">
      <c r="P45008" s="1"/>
    </row>
    <row r="45009" spans="16:16" x14ac:dyDescent="0.3">
      <c r="P45009" s="1"/>
    </row>
    <row r="45010" spans="16:16" x14ac:dyDescent="0.3">
      <c r="P45010" s="1"/>
    </row>
    <row r="45011" spans="16:16" x14ac:dyDescent="0.3">
      <c r="P45011" s="1"/>
    </row>
    <row r="45012" spans="16:16" x14ac:dyDescent="0.3">
      <c r="P45012" s="1"/>
    </row>
    <row r="45013" spans="16:16" x14ac:dyDescent="0.3">
      <c r="P45013" s="1"/>
    </row>
    <row r="45014" spans="16:16" x14ac:dyDescent="0.3">
      <c r="P45014" s="1"/>
    </row>
    <row r="45015" spans="16:16" x14ac:dyDescent="0.3">
      <c r="P45015" s="1"/>
    </row>
    <row r="45016" spans="16:16" x14ac:dyDescent="0.3">
      <c r="P45016" s="1"/>
    </row>
    <row r="45017" spans="16:16" x14ac:dyDescent="0.3">
      <c r="P45017" s="1"/>
    </row>
    <row r="45018" spans="16:16" x14ac:dyDescent="0.3">
      <c r="P45018" s="1"/>
    </row>
    <row r="45019" spans="16:16" x14ac:dyDescent="0.3">
      <c r="P45019" s="1"/>
    </row>
    <row r="45020" spans="16:16" x14ac:dyDescent="0.3">
      <c r="P45020" s="1"/>
    </row>
    <row r="45021" spans="16:16" x14ac:dyDescent="0.3">
      <c r="P45021" s="1"/>
    </row>
    <row r="45022" spans="16:16" x14ac:dyDescent="0.3">
      <c r="P45022" s="1"/>
    </row>
    <row r="45023" spans="16:16" x14ac:dyDescent="0.3">
      <c r="P45023" s="1"/>
    </row>
    <row r="45024" spans="16:16" x14ac:dyDescent="0.3">
      <c r="P45024" s="1"/>
    </row>
    <row r="45025" spans="16:16" x14ac:dyDescent="0.3">
      <c r="P45025" s="1"/>
    </row>
    <row r="45026" spans="16:16" x14ac:dyDescent="0.3">
      <c r="P45026" s="1"/>
    </row>
    <row r="45027" spans="16:16" x14ac:dyDescent="0.3">
      <c r="P45027" s="1"/>
    </row>
    <row r="45028" spans="16:16" x14ac:dyDescent="0.3">
      <c r="P45028" s="1"/>
    </row>
    <row r="45029" spans="16:16" x14ac:dyDescent="0.3">
      <c r="P45029" s="1"/>
    </row>
    <row r="45030" spans="16:16" x14ac:dyDescent="0.3">
      <c r="P45030" s="1"/>
    </row>
    <row r="45031" spans="16:16" x14ac:dyDescent="0.3">
      <c r="P45031" s="1"/>
    </row>
    <row r="45032" spans="16:16" x14ac:dyDescent="0.3">
      <c r="P45032" s="1"/>
    </row>
    <row r="45033" spans="16:16" x14ac:dyDescent="0.3">
      <c r="P45033" s="1"/>
    </row>
    <row r="45034" spans="16:16" x14ac:dyDescent="0.3">
      <c r="P45034" s="1"/>
    </row>
    <row r="45035" spans="16:16" x14ac:dyDescent="0.3">
      <c r="P45035" s="1"/>
    </row>
    <row r="45036" spans="16:16" x14ac:dyDescent="0.3">
      <c r="P45036" s="1"/>
    </row>
    <row r="45037" spans="16:16" x14ac:dyDescent="0.3">
      <c r="P45037" s="1"/>
    </row>
    <row r="45038" spans="16:16" x14ac:dyDescent="0.3">
      <c r="P45038" s="1"/>
    </row>
    <row r="45039" spans="16:16" x14ac:dyDescent="0.3">
      <c r="P45039" s="1"/>
    </row>
    <row r="45040" spans="16:16" x14ac:dyDescent="0.3">
      <c r="P45040" s="1"/>
    </row>
    <row r="45041" spans="16:16" x14ac:dyDescent="0.3">
      <c r="P45041" s="1"/>
    </row>
    <row r="45042" spans="16:16" x14ac:dyDescent="0.3">
      <c r="P45042" s="1"/>
    </row>
    <row r="45043" spans="16:16" x14ac:dyDescent="0.3">
      <c r="P45043" s="1"/>
    </row>
    <row r="45044" spans="16:16" x14ac:dyDescent="0.3">
      <c r="P45044" s="1"/>
    </row>
    <row r="45045" spans="16:16" x14ac:dyDescent="0.3">
      <c r="P45045" s="1"/>
    </row>
    <row r="45046" spans="16:16" x14ac:dyDescent="0.3">
      <c r="P45046" s="1"/>
    </row>
    <row r="45047" spans="16:16" x14ac:dyDescent="0.3">
      <c r="P45047" s="1"/>
    </row>
    <row r="45048" spans="16:16" x14ac:dyDescent="0.3">
      <c r="P45048" s="1"/>
    </row>
    <row r="45049" spans="16:16" x14ac:dyDescent="0.3">
      <c r="P45049" s="1"/>
    </row>
    <row r="45050" spans="16:16" x14ac:dyDescent="0.3">
      <c r="P45050" s="1"/>
    </row>
    <row r="45051" spans="16:16" x14ac:dyDescent="0.3">
      <c r="P45051" s="1"/>
    </row>
    <row r="45052" spans="16:16" x14ac:dyDescent="0.3">
      <c r="P45052" s="1"/>
    </row>
    <row r="45053" spans="16:16" x14ac:dyDescent="0.3">
      <c r="P45053" s="1"/>
    </row>
    <row r="45054" spans="16:16" x14ac:dyDescent="0.3">
      <c r="P45054" s="1"/>
    </row>
    <row r="45055" spans="16:16" x14ac:dyDescent="0.3">
      <c r="P45055" s="1"/>
    </row>
    <row r="45056" spans="16:16" x14ac:dyDescent="0.3">
      <c r="P45056" s="1"/>
    </row>
    <row r="45057" spans="16:16" x14ac:dyDescent="0.3">
      <c r="P45057" s="1"/>
    </row>
    <row r="45058" spans="16:16" x14ac:dyDescent="0.3">
      <c r="P45058" s="1"/>
    </row>
    <row r="45059" spans="16:16" x14ac:dyDescent="0.3">
      <c r="P45059" s="1"/>
    </row>
    <row r="45060" spans="16:16" x14ac:dyDescent="0.3">
      <c r="P45060" s="1"/>
    </row>
    <row r="45061" spans="16:16" x14ac:dyDescent="0.3">
      <c r="P45061" s="1"/>
    </row>
    <row r="45062" spans="16:16" x14ac:dyDescent="0.3">
      <c r="P45062" s="1"/>
    </row>
    <row r="45063" spans="16:16" x14ac:dyDescent="0.3">
      <c r="P45063" s="1"/>
    </row>
    <row r="45064" spans="16:16" x14ac:dyDescent="0.3">
      <c r="P45064" s="1"/>
    </row>
    <row r="45065" spans="16:16" x14ac:dyDescent="0.3">
      <c r="P45065" s="1"/>
    </row>
    <row r="45066" spans="16:16" x14ac:dyDescent="0.3">
      <c r="P45066" s="1"/>
    </row>
    <row r="45067" spans="16:16" x14ac:dyDescent="0.3">
      <c r="P45067" s="1"/>
    </row>
    <row r="45068" spans="16:16" x14ac:dyDescent="0.3">
      <c r="P45068" s="1"/>
    </row>
    <row r="45069" spans="16:16" x14ac:dyDescent="0.3">
      <c r="P45069" s="1"/>
    </row>
    <row r="45070" spans="16:16" x14ac:dyDescent="0.3">
      <c r="P45070" s="1"/>
    </row>
    <row r="45071" spans="16:16" x14ac:dyDescent="0.3">
      <c r="P45071" s="1"/>
    </row>
    <row r="45072" spans="16:16" x14ac:dyDescent="0.3">
      <c r="P45072" s="1"/>
    </row>
    <row r="45073" spans="16:16" x14ac:dyDescent="0.3">
      <c r="P45073" s="1"/>
    </row>
    <row r="45074" spans="16:16" x14ac:dyDescent="0.3">
      <c r="P45074" s="1"/>
    </row>
    <row r="45075" spans="16:16" x14ac:dyDescent="0.3">
      <c r="P45075" s="1"/>
    </row>
    <row r="45076" spans="16:16" x14ac:dyDescent="0.3">
      <c r="P45076" s="1"/>
    </row>
    <row r="45077" spans="16:16" x14ac:dyDescent="0.3">
      <c r="P45077" s="1"/>
    </row>
    <row r="45078" spans="16:16" x14ac:dyDescent="0.3">
      <c r="P45078" s="1"/>
    </row>
    <row r="45079" spans="16:16" x14ac:dyDescent="0.3">
      <c r="P45079" s="1"/>
    </row>
    <row r="45080" spans="16:16" x14ac:dyDescent="0.3">
      <c r="P45080" s="1"/>
    </row>
    <row r="45081" spans="16:16" x14ac:dyDescent="0.3">
      <c r="P45081" s="1"/>
    </row>
    <row r="45082" spans="16:16" x14ac:dyDescent="0.3">
      <c r="P45082" s="1"/>
    </row>
    <row r="45083" spans="16:16" x14ac:dyDescent="0.3">
      <c r="P45083" s="1"/>
    </row>
    <row r="45084" spans="16:16" x14ac:dyDescent="0.3">
      <c r="P45084" s="1"/>
    </row>
    <row r="45085" spans="16:16" x14ac:dyDescent="0.3">
      <c r="P45085" s="1"/>
    </row>
    <row r="45086" spans="16:16" x14ac:dyDescent="0.3">
      <c r="P45086" s="1"/>
    </row>
    <row r="45087" spans="16:16" x14ac:dyDescent="0.3">
      <c r="P45087" s="1"/>
    </row>
    <row r="45088" spans="16:16" x14ac:dyDescent="0.3">
      <c r="P45088" s="1"/>
    </row>
    <row r="45089" spans="16:16" x14ac:dyDescent="0.3">
      <c r="P45089" s="1"/>
    </row>
    <row r="45090" spans="16:16" x14ac:dyDescent="0.3">
      <c r="P45090" s="1"/>
    </row>
    <row r="45091" spans="16:16" x14ac:dyDescent="0.3">
      <c r="P45091" s="1"/>
    </row>
    <row r="45092" spans="16:16" x14ac:dyDescent="0.3">
      <c r="P45092" s="1"/>
    </row>
    <row r="45093" spans="16:16" x14ac:dyDescent="0.3">
      <c r="P45093" s="1"/>
    </row>
    <row r="45094" spans="16:16" x14ac:dyDescent="0.3">
      <c r="P45094" s="1"/>
    </row>
    <row r="45095" spans="16:16" x14ac:dyDescent="0.3">
      <c r="P45095" s="1"/>
    </row>
    <row r="45096" spans="16:16" x14ac:dyDescent="0.3">
      <c r="P45096" s="1"/>
    </row>
    <row r="45097" spans="16:16" x14ac:dyDescent="0.3">
      <c r="P45097" s="1"/>
    </row>
    <row r="45098" spans="16:16" x14ac:dyDescent="0.3">
      <c r="P45098" s="1"/>
    </row>
    <row r="45099" spans="16:16" x14ac:dyDescent="0.3">
      <c r="P45099" s="1"/>
    </row>
    <row r="45100" spans="16:16" x14ac:dyDescent="0.3">
      <c r="P45100" s="1"/>
    </row>
    <row r="45101" spans="16:16" x14ac:dyDescent="0.3">
      <c r="P45101" s="1"/>
    </row>
    <row r="45102" spans="16:16" x14ac:dyDescent="0.3">
      <c r="P45102" s="1"/>
    </row>
    <row r="45103" spans="16:16" x14ac:dyDescent="0.3">
      <c r="P45103" s="1"/>
    </row>
    <row r="45104" spans="16:16" x14ac:dyDescent="0.3">
      <c r="P45104" s="1"/>
    </row>
    <row r="45105" spans="16:16" x14ac:dyDescent="0.3">
      <c r="P45105" s="1"/>
    </row>
    <row r="45106" spans="16:16" x14ac:dyDescent="0.3">
      <c r="P45106" s="1"/>
    </row>
    <row r="45107" spans="16:16" x14ac:dyDescent="0.3">
      <c r="P45107" s="1"/>
    </row>
    <row r="45108" spans="16:16" x14ac:dyDescent="0.3">
      <c r="P45108" s="1"/>
    </row>
    <row r="45109" spans="16:16" x14ac:dyDescent="0.3">
      <c r="P45109" s="1"/>
    </row>
    <row r="45110" spans="16:16" x14ac:dyDescent="0.3">
      <c r="P45110" s="1"/>
    </row>
    <row r="45111" spans="16:16" x14ac:dyDescent="0.3">
      <c r="P45111" s="1"/>
    </row>
    <row r="45112" spans="16:16" x14ac:dyDescent="0.3">
      <c r="P45112" s="1"/>
    </row>
    <row r="45113" spans="16:16" x14ac:dyDescent="0.3">
      <c r="P45113" s="1"/>
    </row>
    <row r="45114" spans="16:16" x14ac:dyDescent="0.3">
      <c r="P45114" s="1"/>
    </row>
    <row r="45115" spans="16:16" x14ac:dyDescent="0.3">
      <c r="P45115" s="1"/>
    </row>
    <row r="45116" spans="16:16" x14ac:dyDescent="0.3">
      <c r="P45116" s="1"/>
    </row>
    <row r="45117" spans="16:16" x14ac:dyDescent="0.3">
      <c r="P45117" s="1"/>
    </row>
    <row r="45118" spans="16:16" x14ac:dyDescent="0.3">
      <c r="P45118" s="1"/>
    </row>
    <row r="45119" spans="16:16" x14ac:dyDescent="0.3">
      <c r="P45119" s="1"/>
    </row>
    <row r="45120" spans="16:16" x14ac:dyDescent="0.3">
      <c r="P45120" s="1"/>
    </row>
    <row r="45121" spans="16:16" x14ac:dyDescent="0.3">
      <c r="P45121" s="1"/>
    </row>
    <row r="45122" spans="16:16" x14ac:dyDescent="0.3">
      <c r="P45122" s="1"/>
    </row>
    <row r="45123" spans="16:16" x14ac:dyDescent="0.3">
      <c r="P45123" s="1"/>
    </row>
    <row r="45124" spans="16:16" x14ac:dyDescent="0.3">
      <c r="P45124" s="1"/>
    </row>
    <row r="45125" spans="16:16" x14ac:dyDescent="0.3">
      <c r="P45125" s="1"/>
    </row>
    <row r="45126" spans="16:16" x14ac:dyDescent="0.3">
      <c r="P45126" s="1"/>
    </row>
    <row r="45127" spans="16:16" x14ac:dyDescent="0.3">
      <c r="P45127" s="1"/>
    </row>
    <row r="45128" spans="16:16" x14ac:dyDescent="0.3">
      <c r="P45128" s="1"/>
    </row>
    <row r="45129" spans="16:16" x14ac:dyDescent="0.3">
      <c r="P45129" s="1"/>
    </row>
    <row r="45130" spans="16:16" x14ac:dyDescent="0.3">
      <c r="P45130" s="1"/>
    </row>
    <row r="45131" spans="16:16" x14ac:dyDescent="0.3">
      <c r="P45131" s="1"/>
    </row>
    <row r="45132" spans="16:16" x14ac:dyDescent="0.3">
      <c r="P45132" s="1"/>
    </row>
    <row r="45133" spans="16:16" x14ac:dyDescent="0.3">
      <c r="P45133" s="1"/>
    </row>
    <row r="45134" spans="16:16" x14ac:dyDescent="0.3">
      <c r="P45134" s="1"/>
    </row>
    <row r="45135" spans="16:16" x14ac:dyDescent="0.3">
      <c r="P45135" s="1"/>
    </row>
    <row r="45136" spans="16:16" x14ac:dyDescent="0.3">
      <c r="P45136" s="1"/>
    </row>
    <row r="45137" spans="16:16" x14ac:dyDescent="0.3">
      <c r="P45137" s="1"/>
    </row>
    <row r="45138" spans="16:16" x14ac:dyDescent="0.3">
      <c r="P45138" s="1"/>
    </row>
    <row r="45139" spans="16:16" x14ac:dyDescent="0.3">
      <c r="P45139" s="1"/>
    </row>
    <row r="45140" spans="16:16" x14ac:dyDescent="0.3">
      <c r="P45140" s="1"/>
    </row>
    <row r="45141" spans="16:16" x14ac:dyDescent="0.3">
      <c r="P45141" s="1"/>
    </row>
    <row r="45142" spans="16:16" x14ac:dyDescent="0.3">
      <c r="P45142" s="1"/>
    </row>
    <row r="45143" spans="16:16" x14ac:dyDescent="0.3">
      <c r="P45143" s="1"/>
    </row>
    <row r="45144" spans="16:16" x14ac:dyDescent="0.3">
      <c r="P45144" s="1"/>
    </row>
    <row r="45145" spans="16:16" x14ac:dyDescent="0.3">
      <c r="P45145" s="1"/>
    </row>
    <row r="45146" spans="16:16" x14ac:dyDescent="0.3">
      <c r="P45146" s="1"/>
    </row>
    <row r="45147" spans="16:16" x14ac:dyDescent="0.3">
      <c r="P45147" s="1"/>
    </row>
    <row r="45148" spans="16:16" x14ac:dyDescent="0.3">
      <c r="P45148" s="1"/>
    </row>
    <row r="45149" spans="16:16" x14ac:dyDescent="0.3">
      <c r="P45149" s="1"/>
    </row>
    <row r="45150" spans="16:16" x14ac:dyDescent="0.3">
      <c r="P45150" s="1"/>
    </row>
    <row r="45151" spans="16:16" x14ac:dyDescent="0.3">
      <c r="P45151" s="1"/>
    </row>
    <row r="45152" spans="16:16" x14ac:dyDescent="0.3">
      <c r="P45152" s="1"/>
    </row>
    <row r="45153" spans="16:16" x14ac:dyDescent="0.3">
      <c r="P45153" s="1"/>
    </row>
    <row r="45154" spans="16:16" x14ac:dyDescent="0.3">
      <c r="P45154" s="1"/>
    </row>
    <row r="45155" spans="16:16" x14ac:dyDescent="0.3">
      <c r="P45155" s="1"/>
    </row>
    <row r="45156" spans="16:16" x14ac:dyDescent="0.3">
      <c r="P45156" s="1"/>
    </row>
    <row r="45157" spans="16:16" x14ac:dyDescent="0.3">
      <c r="P45157" s="1"/>
    </row>
    <row r="45158" spans="16:16" x14ac:dyDescent="0.3">
      <c r="P45158" s="1"/>
    </row>
    <row r="45159" spans="16:16" x14ac:dyDescent="0.3">
      <c r="P45159" s="1"/>
    </row>
    <row r="45160" spans="16:16" x14ac:dyDescent="0.3">
      <c r="P45160" s="1"/>
    </row>
    <row r="45161" spans="16:16" x14ac:dyDescent="0.3">
      <c r="P45161" s="1"/>
    </row>
    <row r="45162" spans="16:16" x14ac:dyDescent="0.3">
      <c r="P45162" s="1"/>
    </row>
    <row r="45163" spans="16:16" x14ac:dyDescent="0.3">
      <c r="P45163" s="1"/>
    </row>
    <row r="45164" spans="16:16" x14ac:dyDescent="0.3">
      <c r="P45164" s="1"/>
    </row>
    <row r="45165" spans="16:16" x14ac:dyDescent="0.3">
      <c r="P45165" s="1"/>
    </row>
    <row r="45166" spans="16:16" x14ac:dyDescent="0.3">
      <c r="P45166" s="1"/>
    </row>
    <row r="45167" spans="16:16" x14ac:dyDescent="0.3">
      <c r="P45167" s="1"/>
    </row>
    <row r="45168" spans="16:16" x14ac:dyDescent="0.3">
      <c r="P45168" s="1"/>
    </row>
    <row r="45169" spans="16:16" x14ac:dyDescent="0.3">
      <c r="P45169" s="1"/>
    </row>
    <row r="45170" spans="16:16" x14ac:dyDescent="0.3">
      <c r="P45170" s="1"/>
    </row>
    <row r="45171" spans="16:16" x14ac:dyDescent="0.3">
      <c r="P45171" s="1"/>
    </row>
    <row r="45172" spans="16:16" x14ac:dyDescent="0.3">
      <c r="P45172" s="1"/>
    </row>
    <row r="45173" spans="16:16" x14ac:dyDescent="0.3">
      <c r="P45173" s="1"/>
    </row>
    <row r="45174" spans="16:16" x14ac:dyDescent="0.3">
      <c r="P45174" s="1"/>
    </row>
    <row r="45175" spans="16:16" x14ac:dyDescent="0.3">
      <c r="P45175" s="1"/>
    </row>
    <row r="45176" spans="16:16" x14ac:dyDescent="0.3">
      <c r="P45176" s="1"/>
    </row>
    <row r="45177" spans="16:16" x14ac:dyDescent="0.3">
      <c r="P45177" s="1"/>
    </row>
    <row r="45178" spans="16:16" x14ac:dyDescent="0.3">
      <c r="P45178" s="1"/>
    </row>
    <row r="45179" spans="16:16" x14ac:dyDescent="0.3">
      <c r="P45179" s="1"/>
    </row>
    <row r="45180" spans="16:16" x14ac:dyDescent="0.3">
      <c r="P45180" s="1"/>
    </row>
    <row r="45181" spans="16:16" x14ac:dyDescent="0.3">
      <c r="P45181" s="1"/>
    </row>
    <row r="45182" spans="16:16" x14ac:dyDescent="0.3">
      <c r="P45182" s="1"/>
    </row>
    <row r="45183" spans="16:16" x14ac:dyDescent="0.3">
      <c r="P45183" s="1"/>
    </row>
    <row r="45184" spans="16:16" x14ac:dyDescent="0.3">
      <c r="P45184" s="1"/>
    </row>
    <row r="45185" spans="16:16" x14ac:dyDescent="0.3">
      <c r="P45185" s="1"/>
    </row>
    <row r="45186" spans="16:16" x14ac:dyDescent="0.3">
      <c r="P45186" s="1"/>
    </row>
    <row r="45187" spans="16:16" x14ac:dyDescent="0.3">
      <c r="P45187" s="1"/>
    </row>
    <row r="45188" spans="16:16" x14ac:dyDescent="0.3">
      <c r="P45188" s="1"/>
    </row>
    <row r="45189" spans="16:16" x14ac:dyDescent="0.3">
      <c r="P45189" s="1"/>
    </row>
    <row r="45190" spans="16:16" x14ac:dyDescent="0.3">
      <c r="P45190" s="1"/>
    </row>
    <row r="45191" spans="16:16" x14ac:dyDescent="0.3">
      <c r="P45191" s="1"/>
    </row>
    <row r="45192" spans="16:16" x14ac:dyDescent="0.3">
      <c r="P45192" s="1"/>
    </row>
    <row r="45193" spans="16:16" x14ac:dyDescent="0.3">
      <c r="P45193" s="1"/>
    </row>
    <row r="45194" spans="16:16" x14ac:dyDescent="0.3">
      <c r="P45194" s="1"/>
    </row>
    <row r="45195" spans="16:16" x14ac:dyDescent="0.3">
      <c r="P45195" s="1"/>
    </row>
    <row r="45196" spans="16:16" x14ac:dyDescent="0.3">
      <c r="P45196" s="1"/>
    </row>
    <row r="45197" spans="16:16" x14ac:dyDescent="0.3">
      <c r="P45197" s="1"/>
    </row>
    <row r="45198" spans="16:16" x14ac:dyDescent="0.3">
      <c r="P45198" s="1"/>
    </row>
    <row r="45199" spans="16:16" x14ac:dyDescent="0.3">
      <c r="P45199" s="1"/>
    </row>
    <row r="45200" spans="16:16" x14ac:dyDescent="0.3">
      <c r="P45200" s="1"/>
    </row>
    <row r="45201" spans="16:16" x14ac:dyDescent="0.3">
      <c r="P45201" s="1"/>
    </row>
    <row r="45202" spans="16:16" x14ac:dyDescent="0.3">
      <c r="P45202" s="1"/>
    </row>
    <row r="45203" spans="16:16" x14ac:dyDescent="0.3">
      <c r="P45203" s="1"/>
    </row>
    <row r="45204" spans="16:16" x14ac:dyDescent="0.3">
      <c r="P45204" s="1"/>
    </row>
    <row r="45205" spans="16:16" x14ac:dyDescent="0.3">
      <c r="P45205" s="1"/>
    </row>
    <row r="45206" spans="16:16" x14ac:dyDescent="0.3">
      <c r="P45206" s="1"/>
    </row>
    <row r="45207" spans="16:16" x14ac:dyDescent="0.3">
      <c r="P45207" s="1"/>
    </row>
    <row r="45208" spans="16:16" x14ac:dyDescent="0.3">
      <c r="P45208" s="1"/>
    </row>
    <row r="45209" spans="16:16" x14ac:dyDescent="0.3">
      <c r="P45209" s="1"/>
    </row>
    <row r="45210" spans="16:16" x14ac:dyDescent="0.3">
      <c r="P45210" s="1"/>
    </row>
    <row r="45211" spans="16:16" x14ac:dyDescent="0.3">
      <c r="P45211" s="1"/>
    </row>
    <row r="45212" spans="16:16" x14ac:dyDescent="0.3">
      <c r="P45212" s="1"/>
    </row>
    <row r="45213" spans="16:16" x14ac:dyDescent="0.3">
      <c r="P45213" s="1"/>
    </row>
    <row r="45214" spans="16:16" x14ac:dyDescent="0.3">
      <c r="P45214" s="1"/>
    </row>
    <row r="45215" spans="16:16" x14ac:dyDescent="0.3">
      <c r="P45215" s="1"/>
    </row>
    <row r="45216" spans="16:16" x14ac:dyDescent="0.3">
      <c r="P45216" s="1"/>
    </row>
    <row r="45217" spans="16:16" x14ac:dyDescent="0.3">
      <c r="P45217" s="1"/>
    </row>
    <row r="45218" spans="16:16" x14ac:dyDescent="0.3">
      <c r="P45218" s="1"/>
    </row>
    <row r="45219" spans="16:16" x14ac:dyDescent="0.3">
      <c r="P45219" s="1"/>
    </row>
    <row r="45220" spans="16:16" x14ac:dyDescent="0.3">
      <c r="P45220" s="1"/>
    </row>
    <row r="45221" spans="16:16" x14ac:dyDescent="0.3">
      <c r="P45221" s="1"/>
    </row>
    <row r="45222" spans="16:16" x14ac:dyDescent="0.3">
      <c r="P45222" s="1"/>
    </row>
    <row r="45223" spans="16:16" x14ac:dyDescent="0.3">
      <c r="P45223" s="1"/>
    </row>
    <row r="45224" spans="16:16" x14ac:dyDescent="0.3">
      <c r="P45224" s="1"/>
    </row>
    <row r="45225" spans="16:16" x14ac:dyDescent="0.3">
      <c r="P45225" s="1"/>
    </row>
    <row r="45226" spans="16:16" x14ac:dyDescent="0.3">
      <c r="P45226" s="1"/>
    </row>
    <row r="45227" spans="16:16" x14ac:dyDescent="0.3">
      <c r="P45227" s="1"/>
    </row>
    <row r="45228" spans="16:16" x14ac:dyDescent="0.3">
      <c r="P45228" s="1"/>
    </row>
    <row r="45229" spans="16:16" x14ac:dyDescent="0.3">
      <c r="P45229" s="1"/>
    </row>
    <row r="45230" spans="16:16" x14ac:dyDescent="0.3">
      <c r="P45230" s="1"/>
    </row>
    <row r="45231" spans="16:16" x14ac:dyDescent="0.3">
      <c r="P45231" s="1"/>
    </row>
    <row r="45232" spans="16:16" x14ac:dyDescent="0.3">
      <c r="P45232" s="1"/>
    </row>
    <row r="45233" spans="16:16" x14ac:dyDescent="0.3">
      <c r="P45233" s="1"/>
    </row>
    <row r="45234" spans="16:16" x14ac:dyDescent="0.3">
      <c r="P45234" s="1"/>
    </row>
    <row r="45235" spans="16:16" x14ac:dyDescent="0.3">
      <c r="P45235" s="1"/>
    </row>
    <row r="45236" spans="16:16" x14ac:dyDescent="0.3">
      <c r="P45236" s="1"/>
    </row>
    <row r="45237" spans="16:16" x14ac:dyDescent="0.3">
      <c r="P45237" s="1"/>
    </row>
    <row r="45238" spans="16:16" x14ac:dyDescent="0.3">
      <c r="P45238" s="1"/>
    </row>
    <row r="45239" spans="16:16" x14ac:dyDescent="0.3">
      <c r="P45239" s="1"/>
    </row>
    <row r="45240" spans="16:16" x14ac:dyDescent="0.3">
      <c r="P45240" s="1"/>
    </row>
    <row r="45241" spans="16:16" x14ac:dyDescent="0.3">
      <c r="P45241" s="1"/>
    </row>
    <row r="45242" spans="16:16" x14ac:dyDescent="0.3">
      <c r="P45242" s="1"/>
    </row>
    <row r="45243" spans="16:16" x14ac:dyDescent="0.3">
      <c r="P45243" s="1"/>
    </row>
    <row r="45244" spans="16:16" x14ac:dyDescent="0.3">
      <c r="P45244" s="1"/>
    </row>
    <row r="45245" spans="16:16" x14ac:dyDescent="0.3">
      <c r="P45245" s="1"/>
    </row>
    <row r="45246" spans="16:16" x14ac:dyDescent="0.3">
      <c r="P45246" s="1"/>
    </row>
    <row r="45247" spans="16:16" x14ac:dyDescent="0.3">
      <c r="P45247" s="1"/>
    </row>
    <row r="45248" spans="16:16" x14ac:dyDescent="0.3">
      <c r="P45248" s="1"/>
    </row>
    <row r="45249" spans="16:16" x14ac:dyDescent="0.3">
      <c r="P45249" s="1"/>
    </row>
    <row r="45250" spans="16:16" x14ac:dyDescent="0.3">
      <c r="P45250" s="1"/>
    </row>
    <row r="45251" spans="16:16" x14ac:dyDescent="0.3">
      <c r="P45251" s="1"/>
    </row>
    <row r="45252" spans="16:16" x14ac:dyDescent="0.3">
      <c r="P45252" s="1"/>
    </row>
    <row r="45253" spans="16:16" x14ac:dyDescent="0.3">
      <c r="P45253" s="1"/>
    </row>
    <row r="45254" spans="16:16" x14ac:dyDescent="0.3">
      <c r="P45254" s="1"/>
    </row>
    <row r="45255" spans="16:16" x14ac:dyDescent="0.3">
      <c r="P45255" s="1"/>
    </row>
    <row r="45256" spans="16:16" x14ac:dyDescent="0.3">
      <c r="P45256" s="1"/>
    </row>
    <row r="45257" spans="16:16" x14ac:dyDescent="0.3">
      <c r="P45257" s="1"/>
    </row>
    <row r="45258" spans="16:16" x14ac:dyDescent="0.3">
      <c r="P45258" s="1"/>
    </row>
    <row r="45259" spans="16:16" x14ac:dyDescent="0.3">
      <c r="P45259" s="1"/>
    </row>
    <row r="45260" spans="16:16" x14ac:dyDescent="0.3">
      <c r="P45260" s="1"/>
    </row>
    <row r="45261" spans="16:16" x14ac:dyDescent="0.3">
      <c r="P45261" s="1"/>
    </row>
    <row r="45262" spans="16:16" x14ac:dyDescent="0.3">
      <c r="P45262" s="1"/>
    </row>
    <row r="45263" spans="16:16" x14ac:dyDescent="0.3">
      <c r="P45263" s="1"/>
    </row>
    <row r="45264" spans="16:16" x14ac:dyDescent="0.3">
      <c r="P45264" s="1"/>
    </row>
    <row r="45265" spans="16:16" x14ac:dyDescent="0.3">
      <c r="P45265" s="1"/>
    </row>
    <row r="45266" spans="16:16" x14ac:dyDescent="0.3">
      <c r="P45266" s="1"/>
    </row>
    <row r="45267" spans="16:16" x14ac:dyDescent="0.3">
      <c r="P45267" s="1"/>
    </row>
    <row r="45268" spans="16:16" x14ac:dyDescent="0.3">
      <c r="P45268" s="1"/>
    </row>
    <row r="45269" spans="16:16" x14ac:dyDescent="0.3">
      <c r="P45269" s="1"/>
    </row>
    <row r="45270" spans="16:16" x14ac:dyDescent="0.3">
      <c r="P45270" s="1"/>
    </row>
    <row r="45271" spans="16:16" x14ac:dyDescent="0.3">
      <c r="P45271" s="1"/>
    </row>
    <row r="45272" spans="16:16" x14ac:dyDescent="0.3">
      <c r="P45272" s="1"/>
    </row>
    <row r="45273" spans="16:16" x14ac:dyDescent="0.3">
      <c r="P45273" s="1"/>
    </row>
    <row r="45274" spans="16:16" x14ac:dyDescent="0.3">
      <c r="P45274" s="1"/>
    </row>
    <row r="45275" spans="16:16" x14ac:dyDescent="0.3">
      <c r="P45275" s="1"/>
    </row>
    <row r="45276" spans="16:16" x14ac:dyDescent="0.3">
      <c r="P45276" s="1"/>
    </row>
    <row r="45277" spans="16:16" x14ac:dyDescent="0.3">
      <c r="P45277" s="1"/>
    </row>
    <row r="45278" spans="16:16" x14ac:dyDescent="0.3">
      <c r="P45278" s="1"/>
    </row>
    <row r="45279" spans="16:16" x14ac:dyDescent="0.3">
      <c r="P45279" s="1"/>
    </row>
    <row r="45280" spans="16:16" x14ac:dyDescent="0.3">
      <c r="P45280" s="1"/>
    </row>
    <row r="45281" spans="16:16" x14ac:dyDescent="0.3">
      <c r="P45281" s="1"/>
    </row>
    <row r="45282" spans="16:16" x14ac:dyDescent="0.3">
      <c r="P45282" s="1"/>
    </row>
    <row r="45283" spans="16:16" x14ac:dyDescent="0.3">
      <c r="P45283" s="1"/>
    </row>
    <row r="45284" spans="16:16" x14ac:dyDescent="0.3">
      <c r="P45284" s="1"/>
    </row>
    <row r="45285" spans="16:16" x14ac:dyDescent="0.3">
      <c r="P45285" s="1"/>
    </row>
    <row r="45286" spans="16:16" x14ac:dyDescent="0.3">
      <c r="P45286" s="1"/>
    </row>
    <row r="45287" spans="16:16" x14ac:dyDescent="0.3">
      <c r="P45287" s="1"/>
    </row>
    <row r="45288" spans="16:16" x14ac:dyDescent="0.3">
      <c r="P45288" s="1"/>
    </row>
    <row r="45289" spans="16:16" x14ac:dyDescent="0.3">
      <c r="P45289" s="1"/>
    </row>
    <row r="45290" spans="16:16" x14ac:dyDescent="0.3">
      <c r="P45290" s="1"/>
    </row>
    <row r="45291" spans="16:16" x14ac:dyDescent="0.3">
      <c r="P45291" s="1"/>
    </row>
    <row r="45292" spans="16:16" x14ac:dyDescent="0.3">
      <c r="P45292" s="1"/>
    </row>
    <row r="45293" spans="16:16" x14ac:dyDescent="0.3">
      <c r="P45293" s="1"/>
    </row>
    <row r="45294" spans="16:16" x14ac:dyDescent="0.3">
      <c r="P45294" s="1"/>
    </row>
    <row r="45295" spans="16:16" x14ac:dyDescent="0.3">
      <c r="P45295" s="1"/>
    </row>
    <row r="45296" spans="16:16" x14ac:dyDescent="0.3">
      <c r="P45296" s="1"/>
    </row>
    <row r="45297" spans="16:16" x14ac:dyDescent="0.3">
      <c r="P45297" s="1"/>
    </row>
    <row r="45298" spans="16:16" x14ac:dyDescent="0.3">
      <c r="P45298" s="1"/>
    </row>
    <row r="45299" spans="16:16" x14ac:dyDescent="0.3">
      <c r="P45299" s="1"/>
    </row>
    <row r="45300" spans="16:16" x14ac:dyDescent="0.3">
      <c r="P45300" s="1"/>
    </row>
    <row r="45301" spans="16:16" x14ac:dyDescent="0.3">
      <c r="P45301" s="1"/>
    </row>
    <row r="45302" spans="16:16" x14ac:dyDescent="0.3">
      <c r="P45302" s="1"/>
    </row>
    <row r="45303" spans="16:16" x14ac:dyDescent="0.3">
      <c r="P45303" s="1"/>
    </row>
    <row r="45304" spans="16:16" x14ac:dyDescent="0.3">
      <c r="P45304" s="1"/>
    </row>
    <row r="45305" spans="16:16" x14ac:dyDescent="0.3">
      <c r="P45305" s="1"/>
    </row>
    <row r="45306" spans="16:16" x14ac:dyDescent="0.3">
      <c r="P45306" s="1"/>
    </row>
    <row r="45307" spans="16:16" x14ac:dyDescent="0.3">
      <c r="P45307" s="1"/>
    </row>
    <row r="45308" spans="16:16" x14ac:dyDescent="0.3">
      <c r="P45308" s="1"/>
    </row>
    <row r="45309" spans="16:16" x14ac:dyDescent="0.3">
      <c r="P45309" s="1"/>
    </row>
    <row r="45310" spans="16:16" x14ac:dyDescent="0.3">
      <c r="P45310" s="1"/>
    </row>
    <row r="45311" spans="16:16" x14ac:dyDescent="0.3">
      <c r="P45311" s="1"/>
    </row>
    <row r="45312" spans="16:16" x14ac:dyDescent="0.3">
      <c r="P45312" s="1"/>
    </row>
    <row r="45313" spans="16:16" x14ac:dyDescent="0.3">
      <c r="P45313" s="1"/>
    </row>
    <row r="45314" spans="16:16" x14ac:dyDescent="0.3">
      <c r="P45314" s="1"/>
    </row>
    <row r="45315" spans="16:16" x14ac:dyDescent="0.3">
      <c r="P45315" s="1"/>
    </row>
    <row r="45316" spans="16:16" x14ac:dyDescent="0.3">
      <c r="P45316" s="1"/>
    </row>
    <row r="45317" spans="16:16" x14ac:dyDescent="0.3">
      <c r="P45317" s="1"/>
    </row>
    <row r="45318" spans="16:16" x14ac:dyDescent="0.3">
      <c r="P45318" s="1"/>
    </row>
    <row r="45319" spans="16:16" x14ac:dyDescent="0.3">
      <c r="P45319" s="1"/>
    </row>
    <row r="45320" spans="16:16" x14ac:dyDescent="0.3">
      <c r="P45320" s="1"/>
    </row>
    <row r="45321" spans="16:16" x14ac:dyDescent="0.3">
      <c r="P45321" s="1"/>
    </row>
    <row r="45322" spans="16:16" x14ac:dyDescent="0.3">
      <c r="P45322" s="1"/>
    </row>
    <row r="45323" spans="16:16" x14ac:dyDescent="0.3">
      <c r="P45323" s="1"/>
    </row>
    <row r="45324" spans="16:16" x14ac:dyDescent="0.3">
      <c r="P45324" s="1"/>
    </row>
    <row r="45325" spans="16:16" x14ac:dyDescent="0.3">
      <c r="P45325" s="1"/>
    </row>
    <row r="45326" spans="16:16" x14ac:dyDescent="0.3">
      <c r="P45326" s="1"/>
    </row>
    <row r="45327" spans="16:16" x14ac:dyDescent="0.3">
      <c r="P45327" s="1"/>
    </row>
    <row r="45328" spans="16:16" x14ac:dyDescent="0.3">
      <c r="P45328" s="1"/>
    </row>
    <row r="45329" spans="16:16" x14ac:dyDescent="0.3">
      <c r="P45329" s="1"/>
    </row>
    <row r="45330" spans="16:16" x14ac:dyDescent="0.3">
      <c r="P45330" s="1"/>
    </row>
    <row r="45331" spans="16:16" x14ac:dyDescent="0.3">
      <c r="P45331" s="1"/>
    </row>
    <row r="45332" spans="16:16" x14ac:dyDescent="0.3">
      <c r="P45332" s="1"/>
    </row>
    <row r="45333" spans="16:16" x14ac:dyDescent="0.3">
      <c r="P45333" s="1"/>
    </row>
    <row r="45334" spans="16:16" x14ac:dyDescent="0.3">
      <c r="P45334" s="1"/>
    </row>
    <row r="45335" spans="16:16" x14ac:dyDescent="0.3">
      <c r="P45335" s="1"/>
    </row>
    <row r="45336" spans="16:16" x14ac:dyDescent="0.3">
      <c r="P45336" s="1"/>
    </row>
    <row r="45337" spans="16:16" x14ac:dyDescent="0.3">
      <c r="P45337" s="1"/>
    </row>
    <row r="45338" spans="16:16" x14ac:dyDescent="0.3">
      <c r="P45338" s="1"/>
    </row>
    <row r="45339" spans="16:16" x14ac:dyDescent="0.3">
      <c r="P45339" s="1"/>
    </row>
    <row r="45340" spans="16:16" x14ac:dyDescent="0.3">
      <c r="P45340" s="1"/>
    </row>
    <row r="45341" spans="16:16" x14ac:dyDescent="0.3">
      <c r="P45341" s="1"/>
    </row>
    <row r="45342" spans="16:16" x14ac:dyDescent="0.3">
      <c r="P45342" s="1"/>
    </row>
    <row r="45343" spans="16:16" x14ac:dyDescent="0.3">
      <c r="P45343" s="1"/>
    </row>
    <row r="45344" spans="16:16" x14ac:dyDescent="0.3">
      <c r="P45344" s="1"/>
    </row>
    <row r="45345" spans="16:16" x14ac:dyDescent="0.3">
      <c r="P45345" s="1"/>
    </row>
    <row r="45346" spans="16:16" x14ac:dyDescent="0.3">
      <c r="P45346" s="1"/>
    </row>
    <row r="45347" spans="16:16" x14ac:dyDescent="0.3">
      <c r="P45347" s="1"/>
    </row>
    <row r="45348" spans="16:16" x14ac:dyDescent="0.3">
      <c r="P45348" s="1"/>
    </row>
    <row r="45349" spans="16:16" x14ac:dyDescent="0.3">
      <c r="P45349" s="1"/>
    </row>
    <row r="45350" spans="16:16" x14ac:dyDescent="0.3">
      <c r="P45350" s="1"/>
    </row>
    <row r="45351" spans="16:16" x14ac:dyDescent="0.3">
      <c r="P45351" s="1"/>
    </row>
    <row r="45352" spans="16:16" x14ac:dyDescent="0.3">
      <c r="P45352" s="1"/>
    </row>
    <row r="45353" spans="16:16" x14ac:dyDescent="0.3">
      <c r="P45353" s="1"/>
    </row>
    <row r="45354" spans="16:16" x14ac:dyDescent="0.3">
      <c r="P45354" s="1"/>
    </row>
    <row r="45355" spans="16:16" x14ac:dyDescent="0.3">
      <c r="P45355" s="1"/>
    </row>
    <row r="45356" spans="16:16" x14ac:dyDescent="0.3">
      <c r="P45356" s="1"/>
    </row>
    <row r="45357" spans="16:16" x14ac:dyDescent="0.3">
      <c r="P45357" s="1"/>
    </row>
    <row r="45358" spans="16:16" x14ac:dyDescent="0.3">
      <c r="P45358" s="1"/>
    </row>
    <row r="45359" spans="16:16" x14ac:dyDescent="0.3">
      <c r="P45359" s="1"/>
    </row>
    <row r="45360" spans="16:16" x14ac:dyDescent="0.3">
      <c r="P45360" s="1"/>
    </row>
    <row r="45361" spans="16:16" x14ac:dyDescent="0.3">
      <c r="P45361" s="1"/>
    </row>
    <row r="45362" spans="16:16" x14ac:dyDescent="0.3">
      <c r="P45362" s="1"/>
    </row>
    <row r="45363" spans="16:16" x14ac:dyDescent="0.3">
      <c r="P45363" s="1"/>
    </row>
    <row r="45364" spans="16:16" x14ac:dyDescent="0.3">
      <c r="P45364" s="1"/>
    </row>
    <row r="45365" spans="16:16" x14ac:dyDescent="0.3">
      <c r="P45365" s="1"/>
    </row>
    <row r="45366" spans="16:16" x14ac:dyDescent="0.3">
      <c r="P45366" s="1"/>
    </row>
    <row r="45367" spans="16:16" x14ac:dyDescent="0.3">
      <c r="P45367" s="1"/>
    </row>
    <row r="45368" spans="16:16" x14ac:dyDescent="0.3">
      <c r="P45368" s="1"/>
    </row>
    <row r="45369" spans="16:16" x14ac:dyDescent="0.3">
      <c r="P45369" s="1"/>
    </row>
    <row r="45370" spans="16:16" x14ac:dyDescent="0.3">
      <c r="P45370" s="1"/>
    </row>
    <row r="45371" spans="16:16" x14ac:dyDescent="0.3">
      <c r="P45371" s="1"/>
    </row>
    <row r="45372" spans="16:16" x14ac:dyDescent="0.3">
      <c r="P45372" s="1"/>
    </row>
    <row r="45373" spans="16:16" x14ac:dyDescent="0.3">
      <c r="P45373" s="1"/>
    </row>
    <row r="45374" spans="16:16" x14ac:dyDescent="0.3">
      <c r="P45374" s="1"/>
    </row>
    <row r="45375" spans="16:16" x14ac:dyDescent="0.3">
      <c r="P45375" s="1"/>
    </row>
    <row r="45376" spans="16:16" x14ac:dyDescent="0.3">
      <c r="P45376" s="1"/>
    </row>
    <row r="45377" spans="16:16" x14ac:dyDescent="0.3">
      <c r="P45377" s="1"/>
    </row>
    <row r="45378" spans="16:16" x14ac:dyDescent="0.3">
      <c r="P45378" s="1"/>
    </row>
    <row r="45379" spans="16:16" x14ac:dyDescent="0.3">
      <c r="P45379" s="1"/>
    </row>
    <row r="45380" spans="16:16" x14ac:dyDescent="0.3">
      <c r="P45380" s="1"/>
    </row>
    <row r="45381" spans="16:16" x14ac:dyDescent="0.3">
      <c r="P45381" s="1"/>
    </row>
    <row r="45382" spans="16:16" x14ac:dyDescent="0.3">
      <c r="P45382" s="1"/>
    </row>
    <row r="45383" spans="16:16" x14ac:dyDescent="0.3">
      <c r="P45383" s="1"/>
    </row>
    <row r="45384" spans="16:16" x14ac:dyDescent="0.3">
      <c r="P45384" s="1"/>
    </row>
    <row r="45385" spans="16:16" x14ac:dyDescent="0.3">
      <c r="P45385" s="1"/>
    </row>
    <row r="45386" spans="16:16" x14ac:dyDescent="0.3">
      <c r="P45386" s="1"/>
    </row>
    <row r="45387" spans="16:16" x14ac:dyDescent="0.3">
      <c r="P45387" s="1"/>
    </row>
    <row r="45388" spans="16:16" x14ac:dyDescent="0.3">
      <c r="P45388" s="1"/>
    </row>
    <row r="45389" spans="16:16" x14ac:dyDescent="0.3">
      <c r="P45389" s="1"/>
    </row>
    <row r="45390" spans="16:16" x14ac:dyDescent="0.3">
      <c r="P45390" s="1"/>
    </row>
    <row r="45391" spans="16:16" x14ac:dyDescent="0.3">
      <c r="P45391" s="1"/>
    </row>
    <row r="45392" spans="16:16" x14ac:dyDescent="0.3">
      <c r="P45392" s="1"/>
    </row>
    <row r="45393" spans="16:16" x14ac:dyDescent="0.3">
      <c r="P45393" s="1"/>
    </row>
    <row r="45394" spans="16:16" x14ac:dyDescent="0.3">
      <c r="P45394" s="1"/>
    </row>
    <row r="45395" spans="16:16" x14ac:dyDescent="0.3">
      <c r="P45395" s="1"/>
    </row>
    <row r="45396" spans="16:16" x14ac:dyDescent="0.3">
      <c r="P45396" s="1"/>
    </row>
    <row r="45397" spans="16:16" x14ac:dyDescent="0.3">
      <c r="P45397" s="1"/>
    </row>
    <row r="45398" spans="16:16" x14ac:dyDescent="0.3">
      <c r="P45398" s="1"/>
    </row>
    <row r="45399" spans="16:16" x14ac:dyDescent="0.3">
      <c r="P45399" s="1"/>
    </row>
    <row r="45400" spans="16:16" x14ac:dyDescent="0.3">
      <c r="P45400" s="1"/>
    </row>
    <row r="45401" spans="16:16" x14ac:dyDescent="0.3">
      <c r="P45401" s="1"/>
    </row>
    <row r="45402" spans="16:16" x14ac:dyDescent="0.3">
      <c r="P45402" s="1"/>
    </row>
    <row r="45403" spans="16:16" x14ac:dyDescent="0.3">
      <c r="P45403" s="1"/>
    </row>
    <row r="45404" spans="16:16" x14ac:dyDescent="0.3">
      <c r="P45404" s="1"/>
    </row>
    <row r="45405" spans="16:16" x14ac:dyDescent="0.3">
      <c r="P45405" s="1"/>
    </row>
    <row r="45406" spans="16:16" x14ac:dyDescent="0.3">
      <c r="P45406" s="1"/>
    </row>
    <row r="45407" spans="16:16" x14ac:dyDescent="0.3">
      <c r="P45407" s="1"/>
    </row>
    <row r="45408" spans="16:16" x14ac:dyDescent="0.3">
      <c r="P45408" s="1"/>
    </row>
    <row r="45409" spans="16:16" x14ac:dyDescent="0.3">
      <c r="P45409" s="1"/>
    </row>
    <row r="45410" spans="16:16" x14ac:dyDescent="0.3">
      <c r="P45410" s="1"/>
    </row>
    <row r="45411" spans="16:16" x14ac:dyDescent="0.3">
      <c r="P45411" s="1"/>
    </row>
    <row r="45412" spans="16:16" x14ac:dyDescent="0.3">
      <c r="P45412" s="1"/>
    </row>
    <row r="45413" spans="16:16" x14ac:dyDescent="0.3">
      <c r="P45413" s="1"/>
    </row>
    <row r="45414" spans="16:16" x14ac:dyDescent="0.3">
      <c r="P45414" s="1"/>
    </row>
    <row r="45415" spans="16:16" x14ac:dyDescent="0.3">
      <c r="P45415" s="1"/>
    </row>
    <row r="45416" spans="16:16" x14ac:dyDescent="0.3">
      <c r="P45416" s="1"/>
    </row>
    <row r="45417" spans="16:16" x14ac:dyDescent="0.3">
      <c r="P45417" s="1"/>
    </row>
    <row r="45418" spans="16:16" x14ac:dyDescent="0.3">
      <c r="P45418" s="1"/>
    </row>
    <row r="45419" spans="16:16" x14ac:dyDescent="0.3">
      <c r="P45419" s="1"/>
    </row>
    <row r="45420" spans="16:16" x14ac:dyDescent="0.3">
      <c r="P45420" s="1"/>
    </row>
    <row r="45421" spans="16:16" x14ac:dyDescent="0.3">
      <c r="P45421" s="1"/>
    </row>
    <row r="45422" spans="16:16" x14ac:dyDescent="0.3">
      <c r="P45422" s="1"/>
    </row>
    <row r="45423" spans="16:16" x14ac:dyDescent="0.3">
      <c r="P45423" s="1"/>
    </row>
    <row r="45424" spans="16:16" x14ac:dyDescent="0.3">
      <c r="P45424" s="1"/>
    </row>
    <row r="45425" spans="16:16" x14ac:dyDescent="0.3">
      <c r="P45425" s="1"/>
    </row>
    <row r="45426" spans="16:16" x14ac:dyDescent="0.3">
      <c r="P45426" s="1"/>
    </row>
    <row r="45427" spans="16:16" x14ac:dyDescent="0.3">
      <c r="P45427" s="1"/>
    </row>
    <row r="45428" spans="16:16" x14ac:dyDescent="0.3">
      <c r="P45428" s="1"/>
    </row>
    <row r="45429" spans="16:16" x14ac:dyDescent="0.3">
      <c r="P45429" s="1"/>
    </row>
    <row r="45430" spans="16:16" x14ac:dyDescent="0.3">
      <c r="P45430" s="1"/>
    </row>
    <row r="45431" spans="16:16" x14ac:dyDescent="0.3">
      <c r="P45431" s="1"/>
    </row>
    <row r="45432" spans="16:16" x14ac:dyDescent="0.3">
      <c r="P45432" s="1"/>
    </row>
    <row r="45433" spans="16:16" x14ac:dyDescent="0.3">
      <c r="P45433" s="1"/>
    </row>
    <row r="45434" spans="16:16" x14ac:dyDescent="0.3">
      <c r="P45434" s="1"/>
    </row>
    <row r="45435" spans="16:16" x14ac:dyDescent="0.3">
      <c r="P45435" s="1"/>
    </row>
    <row r="45436" spans="16:16" x14ac:dyDescent="0.3">
      <c r="P45436" s="1"/>
    </row>
    <row r="45437" spans="16:16" x14ac:dyDescent="0.3">
      <c r="P45437" s="1"/>
    </row>
    <row r="45438" spans="16:16" x14ac:dyDescent="0.3">
      <c r="P45438" s="1"/>
    </row>
    <row r="45439" spans="16:16" x14ac:dyDescent="0.3">
      <c r="P45439" s="1"/>
    </row>
    <row r="45440" spans="16:16" x14ac:dyDescent="0.3">
      <c r="P45440" s="1"/>
    </row>
    <row r="45441" spans="16:16" x14ac:dyDescent="0.3">
      <c r="P45441" s="1"/>
    </row>
    <row r="45442" spans="16:16" x14ac:dyDescent="0.3">
      <c r="P45442" s="1"/>
    </row>
    <row r="45443" spans="16:16" x14ac:dyDescent="0.3">
      <c r="P45443" s="1"/>
    </row>
    <row r="45444" spans="16:16" x14ac:dyDescent="0.3">
      <c r="P45444" s="1"/>
    </row>
    <row r="45445" spans="16:16" x14ac:dyDescent="0.3">
      <c r="P45445" s="1"/>
    </row>
    <row r="45446" spans="16:16" x14ac:dyDescent="0.3">
      <c r="P45446" s="1"/>
    </row>
    <row r="45447" spans="16:16" x14ac:dyDescent="0.3">
      <c r="P45447" s="1"/>
    </row>
    <row r="45448" spans="16:16" x14ac:dyDescent="0.3">
      <c r="P45448" s="1"/>
    </row>
    <row r="45449" spans="16:16" x14ac:dyDescent="0.3">
      <c r="P45449" s="1"/>
    </row>
    <row r="45450" spans="16:16" x14ac:dyDescent="0.3">
      <c r="P45450" s="1"/>
    </row>
    <row r="45451" spans="16:16" x14ac:dyDescent="0.3">
      <c r="P45451" s="1"/>
    </row>
    <row r="45452" spans="16:16" x14ac:dyDescent="0.3">
      <c r="P45452" s="1"/>
    </row>
    <row r="45453" spans="16:16" x14ac:dyDescent="0.3">
      <c r="P45453" s="1"/>
    </row>
    <row r="45454" spans="16:16" x14ac:dyDescent="0.3">
      <c r="P45454" s="1"/>
    </row>
    <row r="45455" spans="16:16" x14ac:dyDescent="0.3">
      <c r="P45455" s="1"/>
    </row>
    <row r="45456" spans="16:16" x14ac:dyDescent="0.3">
      <c r="P45456" s="1"/>
    </row>
    <row r="45457" spans="16:16" x14ac:dyDescent="0.3">
      <c r="P45457" s="1"/>
    </row>
    <row r="45458" spans="16:16" x14ac:dyDescent="0.3">
      <c r="P45458" s="1"/>
    </row>
    <row r="45459" spans="16:16" x14ac:dyDescent="0.3">
      <c r="P45459" s="1"/>
    </row>
    <row r="45460" spans="16:16" x14ac:dyDescent="0.3">
      <c r="P45460" s="1"/>
    </row>
    <row r="45461" spans="16:16" x14ac:dyDescent="0.3">
      <c r="P45461" s="1"/>
    </row>
    <row r="45462" spans="16:16" x14ac:dyDescent="0.3">
      <c r="P45462" s="1"/>
    </row>
    <row r="45463" spans="16:16" x14ac:dyDescent="0.3">
      <c r="P45463" s="1"/>
    </row>
    <row r="45464" spans="16:16" x14ac:dyDescent="0.3">
      <c r="P45464" s="1"/>
    </row>
    <row r="45465" spans="16:16" x14ac:dyDescent="0.3">
      <c r="P45465" s="1"/>
    </row>
    <row r="45466" spans="16:16" x14ac:dyDescent="0.3">
      <c r="P45466" s="1"/>
    </row>
    <row r="45467" spans="16:16" x14ac:dyDescent="0.3">
      <c r="P45467" s="1"/>
    </row>
    <row r="45468" spans="16:16" x14ac:dyDescent="0.3">
      <c r="P45468" s="1"/>
    </row>
    <row r="45469" spans="16:16" x14ac:dyDescent="0.3">
      <c r="P45469" s="1"/>
    </row>
    <row r="45470" spans="16:16" x14ac:dyDescent="0.3">
      <c r="P45470" s="1"/>
    </row>
    <row r="45471" spans="16:16" x14ac:dyDescent="0.3">
      <c r="P45471" s="1"/>
    </row>
    <row r="45472" spans="16:16" x14ac:dyDescent="0.3">
      <c r="P45472" s="1"/>
    </row>
    <row r="45473" spans="16:16" x14ac:dyDescent="0.3">
      <c r="P45473" s="1"/>
    </row>
    <row r="45474" spans="16:16" x14ac:dyDescent="0.3">
      <c r="P45474" s="1"/>
    </row>
    <row r="45475" spans="16:16" x14ac:dyDescent="0.3">
      <c r="P45475" s="1"/>
    </row>
    <row r="45476" spans="16:16" x14ac:dyDescent="0.3">
      <c r="P45476" s="1"/>
    </row>
    <row r="45477" spans="16:16" x14ac:dyDescent="0.3">
      <c r="P45477" s="1"/>
    </row>
    <row r="45478" spans="16:16" x14ac:dyDescent="0.3">
      <c r="P45478" s="1"/>
    </row>
    <row r="45479" spans="16:16" x14ac:dyDescent="0.3">
      <c r="P45479" s="1"/>
    </row>
    <row r="45480" spans="16:16" x14ac:dyDescent="0.3">
      <c r="P45480" s="1"/>
    </row>
    <row r="45481" spans="16:16" x14ac:dyDescent="0.3">
      <c r="P45481" s="1"/>
    </row>
    <row r="45482" spans="16:16" x14ac:dyDescent="0.3">
      <c r="P45482" s="1"/>
    </row>
    <row r="45483" spans="16:16" x14ac:dyDescent="0.3">
      <c r="P45483" s="1"/>
    </row>
    <row r="45484" spans="16:16" x14ac:dyDescent="0.3">
      <c r="P45484" s="1"/>
    </row>
    <row r="45485" spans="16:16" x14ac:dyDescent="0.3">
      <c r="P45485" s="1"/>
    </row>
    <row r="45486" spans="16:16" x14ac:dyDescent="0.3">
      <c r="P45486" s="1"/>
    </row>
    <row r="45487" spans="16:16" x14ac:dyDescent="0.3">
      <c r="P45487" s="1"/>
    </row>
    <row r="45488" spans="16:16" x14ac:dyDescent="0.3">
      <c r="P45488" s="1"/>
    </row>
    <row r="45489" spans="16:16" x14ac:dyDescent="0.3">
      <c r="P45489" s="1"/>
    </row>
    <row r="45490" spans="16:16" x14ac:dyDescent="0.3">
      <c r="P45490" s="1"/>
    </row>
    <row r="45491" spans="16:16" x14ac:dyDescent="0.3">
      <c r="P45491" s="1"/>
    </row>
    <row r="45492" spans="16:16" x14ac:dyDescent="0.3">
      <c r="P45492" s="1"/>
    </row>
    <row r="45493" spans="16:16" x14ac:dyDescent="0.3">
      <c r="P45493" s="1"/>
    </row>
    <row r="45494" spans="16:16" x14ac:dyDescent="0.3">
      <c r="P45494" s="1"/>
    </row>
    <row r="45495" spans="16:16" x14ac:dyDescent="0.3">
      <c r="P45495" s="1"/>
    </row>
    <row r="45496" spans="16:16" x14ac:dyDescent="0.3">
      <c r="P45496" s="1"/>
    </row>
    <row r="45497" spans="16:16" x14ac:dyDescent="0.3">
      <c r="P45497" s="1"/>
    </row>
    <row r="45498" spans="16:16" x14ac:dyDescent="0.3">
      <c r="P45498" s="1"/>
    </row>
    <row r="45499" spans="16:16" x14ac:dyDescent="0.3">
      <c r="P45499" s="1"/>
    </row>
    <row r="45500" spans="16:16" x14ac:dyDescent="0.3">
      <c r="P45500" s="1"/>
    </row>
    <row r="45501" spans="16:16" x14ac:dyDescent="0.3">
      <c r="P45501" s="1"/>
    </row>
    <row r="45502" spans="16:16" x14ac:dyDescent="0.3">
      <c r="P45502" s="1"/>
    </row>
    <row r="45503" spans="16:16" x14ac:dyDescent="0.3">
      <c r="P45503" s="1"/>
    </row>
    <row r="45504" spans="16:16" x14ac:dyDescent="0.3">
      <c r="P45504" s="1"/>
    </row>
    <row r="45505" spans="16:16" x14ac:dyDescent="0.3">
      <c r="P45505" s="1"/>
    </row>
    <row r="45506" spans="16:16" x14ac:dyDescent="0.3">
      <c r="P45506" s="1"/>
    </row>
    <row r="45507" spans="16:16" x14ac:dyDescent="0.3">
      <c r="P45507" s="1"/>
    </row>
    <row r="45508" spans="16:16" x14ac:dyDescent="0.3">
      <c r="P45508" s="1"/>
    </row>
    <row r="45509" spans="16:16" x14ac:dyDescent="0.3">
      <c r="P45509" s="1"/>
    </row>
    <row r="45510" spans="16:16" x14ac:dyDescent="0.3">
      <c r="P45510" s="1"/>
    </row>
    <row r="45511" spans="16:16" x14ac:dyDescent="0.3">
      <c r="P45511" s="1"/>
    </row>
    <row r="45512" spans="16:16" x14ac:dyDescent="0.3">
      <c r="P45512" s="1"/>
    </row>
    <row r="45513" spans="16:16" x14ac:dyDescent="0.3">
      <c r="P45513" s="1"/>
    </row>
    <row r="45514" spans="16:16" x14ac:dyDescent="0.3">
      <c r="P45514" s="1"/>
    </row>
    <row r="45515" spans="16:16" x14ac:dyDescent="0.3">
      <c r="P45515" s="1"/>
    </row>
    <row r="45516" spans="16:16" x14ac:dyDescent="0.3">
      <c r="P45516" s="1"/>
    </row>
    <row r="45517" spans="16:16" x14ac:dyDescent="0.3">
      <c r="P45517" s="1"/>
    </row>
    <row r="45518" spans="16:16" x14ac:dyDescent="0.3">
      <c r="P45518" s="1"/>
    </row>
    <row r="45519" spans="16:16" x14ac:dyDescent="0.3">
      <c r="P45519" s="1"/>
    </row>
    <row r="45520" spans="16:16" x14ac:dyDescent="0.3">
      <c r="P45520" s="1"/>
    </row>
    <row r="45521" spans="16:16" x14ac:dyDescent="0.3">
      <c r="P45521" s="1"/>
    </row>
    <row r="45522" spans="16:16" x14ac:dyDescent="0.3">
      <c r="P45522" s="1"/>
    </row>
    <row r="45523" spans="16:16" x14ac:dyDescent="0.3">
      <c r="P45523" s="1"/>
    </row>
    <row r="45524" spans="16:16" x14ac:dyDescent="0.3">
      <c r="P45524" s="1"/>
    </row>
    <row r="45525" spans="16:16" x14ac:dyDescent="0.3">
      <c r="P45525" s="1"/>
    </row>
    <row r="45526" spans="16:16" x14ac:dyDescent="0.3">
      <c r="P45526" s="1"/>
    </row>
    <row r="45527" spans="16:16" x14ac:dyDescent="0.3">
      <c r="P45527" s="1"/>
    </row>
    <row r="45528" spans="16:16" x14ac:dyDescent="0.3">
      <c r="P45528" s="1"/>
    </row>
    <row r="45529" spans="16:16" x14ac:dyDescent="0.3">
      <c r="P45529" s="1"/>
    </row>
    <row r="45530" spans="16:16" x14ac:dyDescent="0.3">
      <c r="P45530" s="1"/>
    </row>
    <row r="45531" spans="16:16" x14ac:dyDescent="0.3">
      <c r="P45531" s="1"/>
    </row>
    <row r="45532" spans="16:16" x14ac:dyDescent="0.3">
      <c r="P45532" s="1"/>
    </row>
    <row r="45533" spans="16:16" x14ac:dyDescent="0.3">
      <c r="P45533" s="1"/>
    </row>
    <row r="45534" spans="16:16" x14ac:dyDescent="0.3">
      <c r="P45534" s="1"/>
    </row>
    <row r="45535" spans="16:16" x14ac:dyDescent="0.3">
      <c r="P45535" s="1"/>
    </row>
    <row r="45536" spans="16:16" x14ac:dyDescent="0.3">
      <c r="P45536" s="1"/>
    </row>
    <row r="45537" spans="16:16" x14ac:dyDescent="0.3">
      <c r="P45537" s="1"/>
    </row>
    <row r="45538" spans="16:16" x14ac:dyDescent="0.3">
      <c r="P45538" s="1"/>
    </row>
    <row r="45539" spans="16:16" x14ac:dyDescent="0.3">
      <c r="P45539" s="1"/>
    </row>
    <row r="45540" spans="16:16" x14ac:dyDescent="0.3">
      <c r="P45540" s="1"/>
    </row>
    <row r="45541" spans="16:16" x14ac:dyDescent="0.3">
      <c r="P45541" s="1"/>
    </row>
    <row r="45542" spans="16:16" x14ac:dyDescent="0.3">
      <c r="P45542" s="1"/>
    </row>
    <row r="45543" spans="16:16" x14ac:dyDescent="0.3">
      <c r="P45543" s="1"/>
    </row>
    <row r="45544" spans="16:16" x14ac:dyDescent="0.3">
      <c r="P45544" s="1"/>
    </row>
    <row r="45545" spans="16:16" x14ac:dyDescent="0.3">
      <c r="P45545" s="1"/>
    </row>
    <row r="45546" spans="16:16" x14ac:dyDescent="0.3">
      <c r="P45546" s="1"/>
    </row>
    <row r="45547" spans="16:16" x14ac:dyDescent="0.3">
      <c r="P45547" s="1"/>
    </row>
    <row r="45548" spans="16:16" x14ac:dyDescent="0.3">
      <c r="P45548" s="1"/>
    </row>
    <row r="45549" spans="16:16" x14ac:dyDescent="0.3">
      <c r="P45549" s="1"/>
    </row>
    <row r="45550" spans="16:16" x14ac:dyDescent="0.3">
      <c r="P45550" s="1"/>
    </row>
    <row r="45551" spans="16:16" x14ac:dyDescent="0.3">
      <c r="P45551" s="1"/>
    </row>
    <row r="45552" spans="16:16" x14ac:dyDescent="0.3">
      <c r="P45552" s="1"/>
    </row>
    <row r="45553" spans="16:16" x14ac:dyDescent="0.3">
      <c r="P45553" s="1"/>
    </row>
    <row r="45554" spans="16:16" x14ac:dyDescent="0.3">
      <c r="P45554" s="1"/>
    </row>
    <row r="45555" spans="16:16" x14ac:dyDescent="0.3">
      <c r="P45555" s="1"/>
    </row>
    <row r="45556" spans="16:16" x14ac:dyDescent="0.3">
      <c r="P45556" s="1"/>
    </row>
    <row r="45557" spans="16:16" x14ac:dyDescent="0.3">
      <c r="P45557" s="1"/>
    </row>
    <row r="45558" spans="16:16" x14ac:dyDescent="0.3">
      <c r="P45558" s="1"/>
    </row>
    <row r="45559" spans="16:16" x14ac:dyDescent="0.3">
      <c r="P45559" s="1"/>
    </row>
    <row r="45560" spans="16:16" x14ac:dyDescent="0.3">
      <c r="P45560" s="1"/>
    </row>
    <row r="45561" spans="16:16" x14ac:dyDescent="0.3">
      <c r="P45561" s="1"/>
    </row>
    <row r="45562" spans="16:16" x14ac:dyDescent="0.3">
      <c r="P45562" s="1"/>
    </row>
    <row r="45563" spans="16:16" x14ac:dyDescent="0.3">
      <c r="P45563" s="1"/>
    </row>
    <row r="45564" spans="16:16" x14ac:dyDescent="0.3">
      <c r="P45564" s="1"/>
    </row>
    <row r="45565" spans="16:16" x14ac:dyDescent="0.3">
      <c r="P45565" s="1"/>
    </row>
    <row r="45566" spans="16:16" x14ac:dyDescent="0.3">
      <c r="P45566" s="1"/>
    </row>
    <row r="45567" spans="16:16" x14ac:dyDescent="0.3">
      <c r="P45567" s="1"/>
    </row>
    <row r="45568" spans="16:16" x14ac:dyDescent="0.3">
      <c r="P45568" s="1"/>
    </row>
    <row r="45569" spans="16:16" x14ac:dyDescent="0.3">
      <c r="P45569" s="1"/>
    </row>
    <row r="45570" spans="16:16" x14ac:dyDescent="0.3">
      <c r="P45570" s="1"/>
    </row>
    <row r="45571" spans="16:16" x14ac:dyDescent="0.3">
      <c r="P45571" s="1"/>
    </row>
    <row r="45572" spans="16:16" x14ac:dyDescent="0.3">
      <c r="P45572" s="1"/>
    </row>
    <row r="45573" spans="16:16" x14ac:dyDescent="0.3">
      <c r="P45573" s="1"/>
    </row>
    <row r="45574" spans="16:16" x14ac:dyDescent="0.3">
      <c r="P45574" s="1"/>
    </row>
    <row r="45575" spans="16:16" x14ac:dyDescent="0.3">
      <c r="P45575" s="1"/>
    </row>
    <row r="45576" spans="16:16" x14ac:dyDescent="0.3">
      <c r="P45576" s="1"/>
    </row>
    <row r="45577" spans="16:16" x14ac:dyDescent="0.3">
      <c r="P45577" s="1"/>
    </row>
    <row r="45578" spans="16:16" x14ac:dyDescent="0.3">
      <c r="P45578" s="1"/>
    </row>
    <row r="45579" spans="16:16" x14ac:dyDescent="0.3">
      <c r="P45579" s="1"/>
    </row>
    <row r="45580" spans="16:16" x14ac:dyDescent="0.3">
      <c r="P45580" s="1"/>
    </row>
    <row r="45581" spans="16:16" x14ac:dyDescent="0.3">
      <c r="P45581" s="1"/>
    </row>
    <row r="45582" spans="16:16" x14ac:dyDescent="0.3">
      <c r="P45582" s="1"/>
    </row>
    <row r="45583" spans="16:16" x14ac:dyDescent="0.3">
      <c r="P45583" s="1"/>
    </row>
    <row r="45584" spans="16:16" x14ac:dyDescent="0.3">
      <c r="P45584" s="1"/>
    </row>
    <row r="45585" spans="16:16" x14ac:dyDescent="0.3">
      <c r="P45585" s="1"/>
    </row>
    <row r="45586" spans="16:16" x14ac:dyDescent="0.3">
      <c r="P45586" s="1"/>
    </row>
    <row r="45587" spans="16:16" x14ac:dyDescent="0.3">
      <c r="P45587" s="1"/>
    </row>
    <row r="45588" spans="16:16" x14ac:dyDescent="0.3">
      <c r="P45588" s="1"/>
    </row>
    <row r="45589" spans="16:16" x14ac:dyDescent="0.3">
      <c r="P45589" s="1"/>
    </row>
    <row r="45590" spans="16:16" x14ac:dyDescent="0.3">
      <c r="P45590" s="1"/>
    </row>
    <row r="45591" spans="16:16" x14ac:dyDescent="0.3">
      <c r="P45591" s="1"/>
    </row>
    <row r="45592" spans="16:16" x14ac:dyDescent="0.3">
      <c r="P45592" s="1"/>
    </row>
    <row r="45593" spans="16:16" x14ac:dyDescent="0.3">
      <c r="P45593" s="1"/>
    </row>
    <row r="45594" spans="16:16" x14ac:dyDescent="0.3">
      <c r="P45594" s="1"/>
    </row>
    <row r="45595" spans="16:16" x14ac:dyDescent="0.3">
      <c r="P45595" s="1"/>
    </row>
    <row r="45596" spans="16:16" x14ac:dyDescent="0.3">
      <c r="P45596" s="1"/>
    </row>
    <row r="45597" spans="16:16" x14ac:dyDescent="0.3">
      <c r="P45597" s="1"/>
    </row>
    <row r="45598" spans="16:16" x14ac:dyDescent="0.3">
      <c r="P45598" s="1"/>
    </row>
    <row r="45599" spans="16:16" x14ac:dyDescent="0.3">
      <c r="P45599" s="1"/>
    </row>
    <row r="45600" spans="16:16" x14ac:dyDescent="0.3">
      <c r="P45600" s="1"/>
    </row>
    <row r="45601" spans="16:16" x14ac:dyDescent="0.3">
      <c r="P45601" s="1"/>
    </row>
    <row r="45602" spans="16:16" x14ac:dyDescent="0.3">
      <c r="P45602" s="1"/>
    </row>
    <row r="45603" spans="16:16" x14ac:dyDescent="0.3">
      <c r="P45603" s="1"/>
    </row>
    <row r="45604" spans="16:16" x14ac:dyDescent="0.3">
      <c r="P45604" s="1"/>
    </row>
    <row r="45605" spans="16:16" x14ac:dyDescent="0.3">
      <c r="P45605" s="1"/>
    </row>
    <row r="45606" spans="16:16" x14ac:dyDescent="0.3">
      <c r="P45606" s="1"/>
    </row>
    <row r="45607" spans="16:16" x14ac:dyDescent="0.3">
      <c r="P45607" s="1"/>
    </row>
    <row r="45608" spans="16:16" x14ac:dyDescent="0.3">
      <c r="P45608" s="1"/>
    </row>
    <row r="45609" spans="16:16" x14ac:dyDescent="0.3">
      <c r="P45609" s="1"/>
    </row>
    <row r="45610" spans="16:16" x14ac:dyDescent="0.3">
      <c r="P45610" s="1"/>
    </row>
    <row r="45611" spans="16:16" x14ac:dyDescent="0.3">
      <c r="P45611" s="1"/>
    </row>
    <row r="45612" spans="16:16" x14ac:dyDescent="0.3">
      <c r="P45612" s="1"/>
    </row>
    <row r="45613" spans="16:16" x14ac:dyDescent="0.3">
      <c r="P45613" s="1"/>
    </row>
    <row r="45614" spans="16:16" x14ac:dyDescent="0.3">
      <c r="P45614" s="1"/>
    </row>
    <row r="45615" spans="16:16" x14ac:dyDescent="0.3">
      <c r="P45615" s="1"/>
    </row>
    <row r="45616" spans="16:16" x14ac:dyDescent="0.3">
      <c r="P45616" s="1"/>
    </row>
    <row r="45617" spans="16:16" x14ac:dyDescent="0.3">
      <c r="P45617" s="1"/>
    </row>
    <row r="45618" spans="16:16" x14ac:dyDescent="0.3">
      <c r="P45618" s="1"/>
    </row>
    <row r="45619" spans="16:16" x14ac:dyDescent="0.3">
      <c r="P45619" s="1"/>
    </row>
    <row r="45620" spans="16:16" x14ac:dyDescent="0.3">
      <c r="P45620" s="1"/>
    </row>
    <row r="45621" spans="16:16" x14ac:dyDescent="0.3">
      <c r="P45621" s="1"/>
    </row>
    <row r="45622" spans="16:16" x14ac:dyDescent="0.3">
      <c r="P45622" s="1"/>
    </row>
    <row r="45623" spans="16:16" x14ac:dyDescent="0.3">
      <c r="P45623" s="1"/>
    </row>
    <row r="45624" spans="16:16" x14ac:dyDescent="0.3">
      <c r="P45624" s="1"/>
    </row>
    <row r="45625" spans="16:16" x14ac:dyDescent="0.3">
      <c r="P45625" s="1"/>
    </row>
    <row r="45626" spans="16:16" x14ac:dyDescent="0.3">
      <c r="P45626" s="1"/>
    </row>
    <row r="45627" spans="16:16" x14ac:dyDescent="0.3">
      <c r="P45627" s="1"/>
    </row>
    <row r="45628" spans="16:16" x14ac:dyDescent="0.3">
      <c r="P45628" s="1"/>
    </row>
    <row r="45629" spans="16:16" x14ac:dyDescent="0.3">
      <c r="P45629" s="1"/>
    </row>
    <row r="45630" spans="16:16" x14ac:dyDescent="0.3">
      <c r="P45630" s="1"/>
    </row>
    <row r="45631" spans="16:16" x14ac:dyDescent="0.3">
      <c r="P45631" s="1"/>
    </row>
    <row r="45632" spans="16:16" x14ac:dyDescent="0.3">
      <c r="P45632" s="1"/>
    </row>
    <row r="45633" spans="16:16" x14ac:dyDescent="0.3">
      <c r="P45633" s="1"/>
    </row>
    <row r="45634" spans="16:16" x14ac:dyDescent="0.3">
      <c r="P45634" s="1"/>
    </row>
    <row r="45635" spans="16:16" x14ac:dyDescent="0.3">
      <c r="P45635" s="1"/>
    </row>
    <row r="45636" spans="16:16" x14ac:dyDescent="0.3">
      <c r="P45636" s="1"/>
    </row>
    <row r="45637" spans="16:16" x14ac:dyDescent="0.3">
      <c r="P45637" s="1"/>
    </row>
    <row r="45638" spans="16:16" x14ac:dyDescent="0.3">
      <c r="P45638" s="1"/>
    </row>
    <row r="45639" spans="16:16" x14ac:dyDescent="0.3">
      <c r="P45639" s="1"/>
    </row>
    <row r="45640" spans="16:16" x14ac:dyDescent="0.3">
      <c r="P45640" s="1"/>
    </row>
    <row r="45641" spans="16:16" x14ac:dyDescent="0.3">
      <c r="P45641" s="1"/>
    </row>
    <row r="45642" spans="16:16" x14ac:dyDescent="0.3">
      <c r="P45642" s="1"/>
    </row>
    <row r="45643" spans="16:16" x14ac:dyDescent="0.3">
      <c r="P45643" s="1"/>
    </row>
    <row r="45644" spans="16:16" x14ac:dyDescent="0.3">
      <c r="P45644" s="1"/>
    </row>
    <row r="45645" spans="16:16" x14ac:dyDescent="0.3">
      <c r="P45645" s="1"/>
    </row>
    <row r="45646" spans="16:16" x14ac:dyDescent="0.3">
      <c r="P45646" s="1"/>
    </row>
    <row r="45647" spans="16:16" x14ac:dyDescent="0.3">
      <c r="P45647" s="1"/>
    </row>
    <row r="45648" spans="16:16" x14ac:dyDescent="0.3">
      <c r="P45648" s="1"/>
    </row>
    <row r="45649" spans="16:16" x14ac:dyDescent="0.3">
      <c r="P45649" s="1"/>
    </row>
    <row r="45650" spans="16:16" x14ac:dyDescent="0.3">
      <c r="P45650" s="1"/>
    </row>
    <row r="45651" spans="16:16" x14ac:dyDescent="0.3">
      <c r="P45651" s="1"/>
    </row>
    <row r="45652" spans="16:16" x14ac:dyDescent="0.3">
      <c r="P45652" s="1"/>
    </row>
    <row r="45653" spans="16:16" x14ac:dyDescent="0.3">
      <c r="P45653" s="1"/>
    </row>
    <row r="45654" spans="16:16" x14ac:dyDescent="0.3">
      <c r="P45654" s="1"/>
    </row>
    <row r="45655" spans="16:16" x14ac:dyDescent="0.3">
      <c r="P45655" s="1"/>
    </row>
    <row r="45656" spans="16:16" x14ac:dyDescent="0.3">
      <c r="P45656" s="1"/>
    </row>
    <row r="45657" spans="16:16" x14ac:dyDescent="0.3">
      <c r="P45657" s="1"/>
    </row>
    <row r="45658" spans="16:16" x14ac:dyDescent="0.3">
      <c r="P45658" s="1"/>
    </row>
    <row r="45659" spans="16:16" x14ac:dyDescent="0.3">
      <c r="P45659" s="1"/>
    </row>
    <row r="45660" spans="16:16" x14ac:dyDescent="0.3">
      <c r="P45660" s="1"/>
    </row>
    <row r="45661" spans="16:16" x14ac:dyDescent="0.3">
      <c r="P45661" s="1"/>
    </row>
    <row r="45662" spans="16:16" x14ac:dyDescent="0.3">
      <c r="P45662" s="1"/>
    </row>
    <row r="45663" spans="16:16" x14ac:dyDescent="0.3">
      <c r="P45663" s="1"/>
    </row>
    <row r="45664" spans="16:16" x14ac:dyDescent="0.3">
      <c r="P45664" s="1"/>
    </row>
    <row r="45665" spans="16:16" x14ac:dyDescent="0.3">
      <c r="P45665" s="1"/>
    </row>
    <row r="45666" spans="16:16" x14ac:dyDescent="0.3">
      <c r="P45666" s="1"/>
    </row>
    <row r="45667" spans="16:16" x14ac:dyDescent="0.3">
      <c r="P45667" s="1"/>
    </row>
    <row r="45668" spans="16:16" x14ac:dyDescent="0.3">
      <c r="P45668" s="1"/>
    </row>
    <row r="45669" spans="16:16" x14ac:dyDescent="0.3">
      <c r="P45669" s="1"/>
    </row>
    <row r="45670" spans="16:16" x14ac:dyDescent="0.3">
      <c r="P45670" s="1"/>
    </row>
    <row r="45671" spans="16:16" x14ac:dyDescent="0.3">
      <c r="P45671" s="1"/>
    </row>
    <row r="45672" spans="16:16" x14ac:dyDescent="0.3">
      <c r="P45672" s="1"/>
    </row>
    <row r="45673" spans="16:16" x14ac:dyDescent="0.3">
      <c r="P45673" s="1"/>
    </row>
    <row r="45674" spans="16:16" x14ac:dyDescent="0.3">
      <c r="P45674" s="1"/>
    </row>
    <row r="45675" spans="16:16" x14ac:dyDescent="0.3">
      <c r="P45675" s="1"/>
    </row>
    <row r="45676" spans="16:16" x14ac:dyDescent="0.3">
      <c r="P45676" s="1"/>
    </row>
    <row r="45677" spans="16:16" x14ac:dyDescent="0.3">
      <c r="P45677" s="1"/>
    </row>
    <row r="45678" spans="16:16" x14ac:dyDescent="0.3">
      <c r="P45678" s="1"/>
    </row>
    <row r="45679" spans="16:16" x14ac:dyDescent="0.3">
      <c r="P45679" s="1"/>
    </row>
    <row r="45680" spans="16:16" x14ac:dyDescent="0.3">
      <c r="P45680" s="1"/>
    </row>
    <row r="45681" spans="16:16" x14ac:dyDescent="0.3">
      <c r="P45681" s="1"/>
    </row>
    <row r="45682" spans="16:16" x14ac:dyDescent="0.3">
      <c r="P45682" s="1"/>
    </row>
    <row r="45683" spans="16:16" x14ac:dyDescent="0.3">
      <c r="P45683" s="1"/>
    </row>
    <row r="45684" spans="16:16" x14ac:dyDescent="0.3">
      <c r="P45684" s="1"/>
    </row>
    <row r="45685" spans="16:16" x14ac:dyDescent="0.3">
      <c r="P45685" s="1"/>
    </row>
    <row r="45686" spans="16:16" x14ac:dyDescent="0.3">
      <c r="P45686" s="1"/>
    </row>
    <row r="45687" spans="16:16" x14ac:dyDescent="0.3">
      <c r="P45687" s="1"/>
    </row>
    <row r="45688" spans="16:16" x14ac:dyDescent="0.3">
      <c r="P45688" s="1"/>
    </row>
    <row r="45689" spans="16:16" x14ac:dyDescent="0.3">
      <c r="P45689" s="1"/>
    </row>
    <row r="45690" spans="16:16" x14ac:dyDescent="0.3">
      <c r="P45690" s="1"/>
    </row>
    <row r="45691" spans="16:16" x14ac:dyDescent="0.3">
      <c r="P45691" s="1"/>
    </row>
    <row r="45692" spans="16:16" x14ac:dyDescent="0.3">
      <c r="P45692" s="1"/>
    </row>
    <row r="45693" spans="16:16" x14ac:dyDescent="0.3">
      <c r="P45693" s="1"/>
    </row>
    <row r="45694" spans="16:16" x14ac:dyDescent="0.3">
      <c r="P45694" s="1"/>
    </row>
    <row r="45695" spans="16:16" x14ac:dyDescent="0.3">
      <c r="P45695" s="1"/>
    </row>
    <row r="45696" spans="16:16" x14ac:dyDescent="0.3">
      <c r="P45696" s="1"/>
    </row>
    <row r="45697" spans="16:16" x14ac:dyDescent="0.3">
      <c r="P45697" s="1"/>
    </row>
    <row r="45698" spans="16:16" x14ac:dyDescent="0.3">
      <c r="P45698" s="1"/>
    </row>
    <row r="45699" spans="16:16" x14ac:dyDescent="0.3">
      <c r="P45699" s="1"/>
    </row>
    <row r="45700" spans="16:16" x14ac:dyDescent="0.3">
      <c r="P45700" s="1"/>
    </row>
    <row r="45701" spans="16:16" x14ac:dyDescent="0.3">
      <c r="P45701" s="1"/>
    </row>
    <row r="45702" spans="16:16" x14ac:dyDescent="0.3">
      <c r="P45702" s="1"/>
    </row>
    <row r="45703" spans="16:16" x14ac:dyDescent="0.3">
      <c r="P45703" s="1"/>
    </row>
    <row r="45704" spans="16:16" x14ac:dyDescent="0.3">
      <c r="P45704" s="1"/>
    </row>
    <row r="45705" spans="16:16" x14ac:dyDescent="0.3">
      <c r="P45705" s="1"/>
    </row>
    <row r="45706" spans="16:16" x14ac:dyDescent="0.3">
      <c r="P45706" s="1"/>
    </row>
    <row r="45707" spans="16:16" x14ac:dyDescent="0.3">
      <c r="P45707" s="1"/>
    </row>
    <row r="45708" spans="16:16" x14ac:dyDescent="0.3">
      <c r="P45708" s="1"/>
    </row>
    <row r="45709" spans="16:16" x14ac:dyDescent="0.3">
      <c r="P45709" s="1"/>
    </row>
    <row r="45710" spans="16:16" x14ac:dyDescent="0.3">
      <c r="P45710" s="1"/>
    </row>
    <row r="45711" spans="16:16" x14ac:dyDescent="0.3">
      <c r="P45711" s="1"/>
    </row>
    <row r="45712" spans="16:16" x14ac:dyDescent="0.3">
      <c r="P45712" s="1"/>
    </row>
    <row r="45713" spans="16:16" x14ac:dyDescent="0.3">
      <c r="P45713" s="1"/>
    </row>
    <row r="45714" spans="16:16" x14ac:dyDescent="0.3">
      <c r="P45714" s="1"/>
    </row>
    <row r="45715" spans="16:16" x14ac:dyDescent="0.3">
      <c r="P45715" s="1"/>
    </row>
    <row r="45716" spans="16:16" x14ac:dyDescent="0.3">
      <c r="P45716" s="1"/>
    </row>
    <row r="45717" spans="16:16" x14ac:dyDescent="0.3">
      <c r="P45717" s="1"/>
    </row>
    <row r="45718" spans="16:16" x14ac:dyDescent="0.3">
      <c r="P45718" s="1"/>
    </row>
    <row r="45719" spans="16:16" x14ac:dyDescent="0.3">
      <c r="P45719" s="1"/>
    </row>
    <row r="45720" spans="16:16" x14ac:dyDescent="0.3">
      <c r="P45720" s="1"/>
    </row>
    <row r="45721" spans="16:16" x14ac:dyDescent="0.3">
      <c r="P45721" s="1"/>
    </row>
    <row r="45722" spans="16:16" x14ac:dyDescent="0.3">
      <c r="P45722" s="1"/>
    </row>
    <row r="45723" spans="16:16" x14ac:dyDescent="0.3">
      <c r="P45723" s="1"/>
    </row>
    <row r="45724" spans="16:16" x14ac:dyDescent="0.3">
      <c r="P45724" s="1"/>
    </row>
    <row r="45725" spans="16:16" x14ac:dyDescent="0.3">
      <c r="P45725" s="1"/>
    </row>
    <row r="45726" spans="16:16" x14ac:dyDescent="0.3">
      <c r="P45726" s="1"/>
    </row>
    <row r="45727" spans="16:16" x14ac:dyDescent="0.3">
      <c r="P45727" s="1"/>
    </row>
    <row r="45728" spans="16:16" x14ac:dyDescent="0.3">
      <c r="P45728" s="1"/>
    </row>
    <row r="45729" spans="16:16" x14ac:dyDescent="0.3">
      <c r="P45729" s="1"/>
    </row>
    <row r="45730" spans="16:16" x14ac:dyDescent="0.3">
      <c r="P45730" s="1"/>
    </row>
    <row r="45731" spans="16:16" x14ac:dyDescent="0.3">
      <c r="P45731" s="1"/>
    </row>
    <row r="45732" spans="16:16" x14ac:dyDescent="0.3">
      <c r="P45732" s="1"/>
    </row>
    <row r="45733" spans="16:16" x14ac:dyDescent="0.3">
      <c r="P45733" s="1"/>
    </row>
    <row r="45734" spans="16:16" x14ac:dyDescent="0.3">
      <c r="P45734" s="1"/>
    </row>
    <row r="45735" spans="16:16" x14ac:dyDescent="0.3">
      <c r="P45735" s="1"/>
    </row>
    <row r="45736" spans="16:16" x14ac:dyDescent="0.3">
      <c r="P45736" s="1"/>
    </row>
    <row r="45737" spans="16:16" x14ac:dyDescent="0.3">
      <c r="P45737" s="1"/>
    </row>
    <row r="45738" spans="16:16" x14ac:dyDescent="0.3">
      <c r="P45738" s="1"/>
    </row>
    <row r="45739" spans="16:16" x14ac:dyDescent="0.3">
      <c r="P45739" s="1"/>
    </row>
    <row r="45740" spans="16:16" x14ac:dyDescent="0.3">
      <c r="P45740" s="1"/>
    </row>
    <row r="45741" spans="16:16" x14ac:dyDescent="0.3">
      <c r="P45741" s="1"/>
    </row>
    <row r="45742" spans="16:16" x14ac:dyDescent="0.3">
      <c r="P45742" s="1"/>
    </row>
    <row r="45743" spans="16:16" x14ac:dyDescent="0.3">
      <c r="P45743" s="1"/>
    </row>
    <row r="45744" spans="16:16" x14ac:dyDescent="0.3">
      <c r="P45744" s="1"/>
    </row>
    <row r="45745" spans="16:16" x14ac:dyDescent="0.3">
      <c r="P45745" s="1"/>
    </row>
    <row r="45746" spans="16:16" x14ac:dyDescent="0.3">
      <c r="P45746" s="1"/>
    </row>
    <row r="45747" spans="16:16" x14ac:dyDescent="0.3">
      <c r="P45747" s="1"/>
    </row>
    <row r="45748" spans="16:16" x14ac:dyDescent="0.3">
      <c r="P45748" s="1"/>
    </row>
    <row r="45749" spans="16:16" x14ac:dyDescent="0.3">
      <c r="P45749" s="1"/>
    </row>
    <row r="45750" spans="16:16" x14ac:dyDescent="0.3">
      <c r="P45750" s="1"/>
    </row>
    <row r="45751" spans="16:16" x14ac:dyDescent="0.3">
      <c r="P45751" s="1"/>
    </row>
    <row r="45752" spans="16:16" x14ac:dyDescent="0.3">
      <c r="P45752" s="1"/>
    </row>
    <row r="45753" spans="16:16" x14ac:dyDescent="0.3">
      <c r="P45753" s="1"/>
    </row>
    <row r="45754" spans="16:16" x14ac:dyDescent="0.3">
      <c r="P45754" s="1"/>
    </row>
    <row r="45755" spans="16:16" x14ac:dyDescent="0.3">
      <c r="P45755" s="1"/>
    </row>
    <row r="45756" spans="16:16" x14ac:dyDescent="0.3">
      <c r="P45756" s="1"/>
    </row>
    <row r="45757" spans="16:16" x14ac:dyDescent="0.3">
      <c r="P45757" s="1"/>
    </row>
    <row r="45758" spans="16:16" x14ac:dyDescent="0.3">
      <c r="P45758" s="1"/>
    </row>
    <row r="45759" spans="16:16" x14ac:dyDescent="0.3">
      <c r="P45759" s="1"/>
    </row>
    <row r="45760" spans="16:16" x14ac:dyDescent="0.3">
      <c r="P45760" s="1"/>
    </row>
    <row r="45761" spans="16:16" x14ac:dyDescent="0.3">
      <c r="P45761" s="1"/>
    </row>
    <row r="45762" spans="16:16" x14ac:dyDescent="0.3">
      <c r="P45762" s="1"/>
    </row>
    <row r="45763" spans="16:16" x14ac:dyDescent="0.3">
      <c r="P45763" s="1"/>
    </row>
    <row r="45764" spans="16:16" x14ac:dyDescent="0.3">
      <c r="P45764" s="1"/>
    </row>
    <row r="45765" spans="16:16" x14ac:dyDescent="0.3">
      <c r="P45765" s="1"/>
    </row>
    <row r="45766" spans="16:16" x14ac:dyDescent="0.3">
      <c r="P45766" s="1"/>
    </row>
    <row r="45767" spans="16:16" x14ac:dyDescent="0.3">
      <c r="P45767" s="1"/>
    </row>
    <row r="45768" spans="16:16" x14ac:dyDescent="0.3">
      <c r="P45768" s="1"/>
    </row>
    <row r="45769" spans="16:16" x14ac:dyDescent="0.3">
      <c r="P45769" s="1"/>
    </row>
    <row r="45770" spans="16:16" x14ac:dyDescent="0.3">
      <c r="P45770" s="1"/>
    </row>
    <row r="45771" spans="16:16" x14ac:dyDescent="0.3">
      <c r="P45771" s="1"/>
    </row>
    <row r="45772" spans="16:16" x14ac:dyDescent="0.3">
      <c r="P45772" s="1"/>
    </row>
    <row r="45773" spans="16:16" x14ac:dyDescent="0.3">
      <c r="P45773" s="1"/>
    </row>
    <row r="45774" spans="16:16" x14ac:dyDescent="0.3">
      <c r="P45774" s="1"/>
    </row>
    <row r="45775" spans="16:16" x14ac:dyDescent="0.3">
      <c r="P45775" s="1"/>
    </row>
    <row r="45776" spans="16:16" x14ac:dyDescent="0.3">
      <c r="P45776" s="1"/>
    </row>
    <row r="45777" spans="16:16" x14ac:dyDescent="0.3">
      <c r="P45777" s="1"/>
    </row>
    <row r="45778" spans="16:16" x14ac:dyDescent="0.3">
      <c r="P45778" s="1"/>
    </row>
    <row r="45779" spans="16:16" x14ac:dyDescent="0.3">
      <c r="P45779" s="1"/>
    </row>
    <row r="45780" spans="16:16" x14ac:dyDescent="0.3">
      <c r="P45780" s="1"/>
    </row>
    <row r="45781" spans="16:16" x14ac:dyDescent="0.3">
      <c r="P45781" s="1"/>
    </row>
    <row r="45782" spans="16:16" x14ac:dyDescent="0.3">
      <c r="P45782" s="1"/>
    </row>
    <row r="45783" spans="16:16" x14ac:dyDescent="0.3">
      <c r="P45783" s="1"/>
    </row>
    <row r="45784" spans="16:16" x14ac:dyDescent="0.3">
      <c r="P45784" s="1"/>
    </row>
    <row r="45785" spans="16:16" x14ac:dyDescent="0.3">
      <c r="P45785" s="1"/>
    </row>
    <row r="45786" spans="16:16" x14ac:dyDescent="0.3">
      <c r="P45786" s="1"/>
    </row>
    <row r="45787" spans="16:16" x14ac:dyDescent="0.3">
      <c r="P45787" s="1"/>
    </row>
    <row r="45788" spans="16:16" x14ac:dyDescent="0.3">
      <c r="P45788" s="1"/>
    </row>
    <row r="45789" spans="16:16" x14ac:dyDescent="0.3">
      <c r="P45789" s="1"/>
    </row>
    <row r="45790" spans="16:16" x14ac:dyDescent="0.3">
      <c r="P45790" s="1"/>
    </row>
    <row r="45791" spans="16:16" x14ac:dyDescent="0.3">
      <c r="P45791" s="1"/>
    </row>
    <row r="45792" spans="16:16" x14ac:dyDescent="0.3">
      <c r="P45792" s="1"/>
    </row>
    <row r="45793" spans="16:16" x14ac:dyDescent="0.3">
      <c r="P45793" s="1"/>
    </row>
    <row r="45794" spans="16:16" x14ac:dyDescent="0.3">
      <c r="P45794" s="1"/>
    </row>
    <row r="45795" spans="16:16" x14ac:dyDescent="0.3">
      <c r="P45795" s="1"/>
    </row>
    <row r="45796" spans="16:16" x14ac:dyDescent="0.3">
      <c r="P45796" s="1"/>
    </row>
    <row r="45797" spans="16:16" x14ac:dyDescent="0.3">
      <c r="P45797" s="1"/>
    </row>
    <row r="45798" spans="16:16" x14ac:dyDescent="0.3">
      <c r="P45798" s="1"/>
    </row>
    <row r="45799" spans="16:16" x14ac:dyDescent="0.3">
      <c r="P45799" s="1"/>
    </row>
    <row r="45800" spans="16:16" x14ac:dyDescent="0.3">
      <c r="P45800" s="1"/>
    </row>
    <row r="45801" spans="16:16" x14ac:dyDescent="0.3">
      <c r="P45801" s="1"/>
    </row>
    <row r="45802" spans="16:16" x14ac:dyDescent="0.3">
      <c r="P45802" s="1"/>
    </row>
    <row r="45803" spans="16:16" x14ac:dyDescent="0.3">
      <c r="P45803" s="1"/>
    </row>
    <row r="45804" spans="16:16" x14ac:dyDescent="0.3">
      <c r="P45804" s="1"/>
    </row>
    <row r="45805" spans="16:16" x14ac:dyDescent="0.3">
      <c r="P45805" s="1"/>
    </row>
    <row r="45806" spans="16:16" x14ac:dyDescent="0.3">
      <c r="P45806" s="1"/>
    </row>
    <row r="45807" spans="16:16" x14ac:dyDescent="0.3">
      <c r="P45807" s="1"/>
    </row>
    <row r="45808" spans="16:16" x14ac:dyDescent="0.3">
      <c r="P45808" s="1"/>
    </row>
    <row r="45809" spans="16:16" x14ac:dyDescent="0.3">
      <c r="P45809" s="1"/>
    </row>
    <row r="45810" spans="16:16" x14ac:dyDescent="0.3">
      <c r="P45810" s="1"/>
    </row>
    <row r="45811" spans="16:16" x14ac:dyDescent="0.3">
      <c r="P45811" s="1"/>
    </row>
    <row r="45812" spans="16:16" x14ac:dyDescent="0.3">
      <c r="P45812" s="1"/>
    </row>
    <row r="45813" spans="16:16" x14ac:dyDescent="0.3">
      <c r="P45813" s="1"/>
    </row>
    <row r="45814" spans="16:16" x14ac:dyDescent="0.3">
      <c r="P45814" s="1"/>
    </row>
    <row r="45815" spans="16:16" x14ac:dyDescent="0.3">
      <c r="P45815" s="1"/>
    </row>
    <row r="45816" spans="16:16" x14ac:dyDescent="0.3">
      <c r="P45816" s="1"/>
    </row>
    <row r="45817" spans="16:16" x14ac:dyDescent="0.3">
      <c r="P45817" s="1"/>
    </row>
    <row r="45818" spans="16:16" x14ac:dyDescent="0.3">
      <c r="P45818" s="1"/>
    </row>
    <row r="45819" spans="16:16" x14ac:dyDescent="0.3">
      <c r="P45819" s="1"/>
    </row>
    <row r="45820" spans="16:16" x14ac:dyDescent="0.3">
      <c r="P45820" s="1"/>
    </row>
    <row r="45821" spans="16:16" x14ac:dyDescent="0.3">
      <c r="P45821" s="1"/>
    </row>
    <row r="45822" spans="16:16" x14ac:dyDescent="0.3">
      <c r="P45822" s="1"/>
    </row>
    <row r="45823" spans="16:16" x14ac:dyDescent="0.3">
      <c r="P45823" s="1"/>
    </row>
    <row r="45824" spans="16:16" x14ac:dyDescent="0.3">
      <c r="P45824" s="1"/>
    </row>
    <row r="45825" spans="16:16" x14ac:dyDescent="0.3">
      <c r="P45825" s="1"/>
    </row>
    <row r="45826" spans="16:16" x14ac:dyDescent="0.3">
      <c r="P45826" s="1"/>
    </row>
    <row r="45827" spans="16:16" x14ac:dyDescent="0.3">
      <c r="P45827" s="1"/>
    </row>
    <row r="45828" spans="16:16" x14ac:dyDescent="0.3">
      <c r="P45828" s="1"/>
    </row>
    <row r="45829" spans="16:16" x14ac:dyDescent="0.3">
      <c r="P45829" s="1"/>
    </row>
    <row r="45830" spans="16:16" x14ac:dyDescent="0.3">
      <c r="P45830" s="1"/>
    </row>
    <row r="45831" spans="16:16" x14ac:dyDescent="0.3">
      <c r="P45831" s="1"/>
    </row>
    <row r="45832" spans="16:16" x14ac:dyDescent="0.3">
      <c r="P45832" s="1"/>
    </row>
    <row r="45833" spans="16:16" x14ac:dyDescent="0.3">
      <c r="P45833" s="1"/>
    </row>
    <row r="45834" spans="16:16" x14ac:dyDescent="0.3">
      <c r="P45834" s="1"/>
    </row>
    <row r="45835" spans="16:16" x14ac:dyDescent="0.3">
      <c r="P45835" s="1"/>
    </row>
    <row r="45836" spans="16:16" x14ac:dyDescent="0.3">
      <c r="P45836" s="1"/>
    </row>
    <row r="45837" spans="16:16" x14ac:dyDescent="0.3">
      <c r="P45837" s="1"/>
    </row>
    <row r="45838" spans="16:16" x14ac:dyDescent="0.3">
      <c r="P45838" s="1"/>
    </row>
    <row r="45839" spans="16:16" x14ac:dyDescent="0.3">
      <c r="P45839" s="1"/>
    </row>
    <row r="45840" spans="16:16" x14ac:dyDescent="0.3">
      <c r="P45840" s="1"/>
    </row>
    <row r="45841" spans="16:16" x14ac:dyDescent="0.3">
      <c r="P45841" s="1"/>
    </row>
    <row r="45842" spans="16:16" x14ac:dyDescent="0.3">
      <c r="P45842" s="1"/>
    </row>
    <row r="45843" spans="16:16" x14ac:dyDescent="0.3">
      <c r="P45843" s="1"/>
    </row>
    <row r="45844" spans="16:16" x14ac:dyDescent="0.3">
      <c r="P45844" s="1"/>
    </row>
    <row r="45845" spans="16:16" x14ac:dyDescent="0.3">
      <c r="P45845" s="1"/>
    </row>
    <row r="45846" spans="16:16" x14ac:dyDescent="0.3">
      <c r="P45846" s="1"/>
    </row>
    <row r="45847" spans="16:16" x14ac:dyDescent="0.3">
      <c r="P45847" s="1"/>
    </row>
    <row r="45848" spans="16:16" x14ac:dyDescent="0.3">
      <c r="P45848" s="1"/>
    </row>
    <row r="45849" spans="16:16" x14ac:dyDescent="0.3">
      <c r="P45849" s="1"/>
    </row>
    <row r="45850" spans="16:16" x14ac:dyDescent="0.3">
      <c r="P45850" s="1"/>
    </row>
    <row r="45851" spans="16:16" x14ac:dyDescent="0.3">
      <c r="P45851" s="1"/>
    </row>
    <row r="45852" spans="16:16" x14ac:dyDescent="0.3">
      <c r="P45852" s="1"/>
    </row>
    <row r="45853" spans="16:16" x14ac:dyDescent="0.3">
      <c r="P45853" s="1"/>
    </row>
    <row r="45854" spans="16:16" x14ac:dyDescent="0.3">
      <c r="P45854" s="1"/>
    </row>
    <row r="45855" spans="16:16" x14ac:dyDescent="0.3">
      <c r="P45855" s="1"/>
    </row>
    <row r="45856" spans="16:16" x14ac:dyDescent="0.3">
      <c r="P45856" s="1"/>
    </row>
    <row r="45857" spans="16:16" x14ac:dyDescent="0.3">
      <c r="P45857" s="1"/>
    </row>
    <row r="45858" spans="16:16" x14ac:dyDescent="0.3">
      <c r="P45858" s="1"/>
    </row>
    <row r="45859" spans="16:16" x14ac:dyDescent="0.3">
      <c r="P45859" s="1"/>
    </row>
    <row r="45860" spans="16:16" x14ac:dyDescent="0.3">
      <c r="P45860" s="1"/>
    </row>
    <row r="45861" spans="16:16" x14ac:dyDescent="0.3">
      <c r="P45861" s="1"/>
    </row>
    <row r="45862" spans="16:16" x14ac:dyDescent="0.3">
      <c r="P45862" s="1"/>
    </row>
    <row r="45863" spans="16:16" x14ac:dyDescent="0.3">
      <c r="P45863" s="1"/>
    </row>
    <row r="45864" spans="16:16" x14ac:dyDescent="0.3">
      <c r="P45864" s="1"/>
    </row>
    <row r="45865" spans="16:16" x14ac:dyDescent="0.3">
      <c r="P45865" s="1"/>
    </row>
    <row r="45866" spans="16:16" x14ac:dyDescent="0.3">
      <c r="P45866" s="1"/>
    </row>
    <row r="45867" spans="16:16" x14ac:dyDescent="0.3">
      <c r="P45867" s="1"/>
    </row>
    <row r="45868" spans="16:16" x14ac:dyDescent="0.3">
      <c r="P45868" s="1"/>
    </row>
    <row r="45869" spans="16:16" x14ac:dyDescent="0.3">
      <c r="P45869" s="1"/>
    </row>
    <row r="45870" spans="16:16" x14ac:dyDescent="0.3">
      <c r="P45870" s="1"/>
    </row>
    <row r="45871" spans="16:16" x14ac:dyDescent="0.3">
      <c r="P45871" s="1"/>
    </row>
    <row r="45872" spans="16:16" x14ac:dyDescent="0.3">
      <c r="P45872" s="1"/>
    </row>
    <row r="45873" spans="16:16" x14ac:dyDescent="0.3">
      <c r="P45873" s="1"/>
    </row>
    <row r="45874" spans="16:16" x14ac:dyDescent="0.3">
      <c r="P45874" s="1"/>
    </row>
    <row r="45875" spans="16:16" x14ac:dyDescent="0.3">
      <c r="P45875" s="1"/>
    </row>
    <row r="45876" spans="16:16" x14ac:dyDescent="0.3">
      <c r="P45876" s="1"/>
    </row>
    <row r="45877" spans="16:16" x14ac:dyDescent="0.3">
      <c r="P45877" s="1"/>
    </row>
    <row r="45878" spans="16:16" x14ac:dyDescent="0.3">
      <c r="P45878" s="1"/>
    </row>
    <row r="45879" spans="16:16" x14ac:dyDescent="0.3">
      <c r="P45879" s="1"/>
    </row>
    <row r="45880" spans="16:16" x14ac:dyDescent="0.3">
      <c r="P45880" s="1"/>
    </row>
    <row r="45881" spans="16:16" x14ac:dyDescent="0.3">
      <c r="P45881" s="1"/>
    </row>
    <row r="45882" spans="16:16" x14ac:dyDescent="0.3">
      <c r="P45882" s="1"/>
    </row>
    <row r="45883" spans="16:16" x14ac:dyDescent="0.3">
      <c r="P45883" s="1"/>
    </row>
    <row r="45884" spans="16:16" x14ac:dyDescent="0.3">
      <c r="P45884" s="1"/>
    </row>
    <row r="45885" spans="16:16" x14ac:dyDescent="0.3">
      <c r="P45885" s="1"/>
    </row>
    <row r="45886" spans="16:16" x14ac:dyDescent="0.3">
      <c r="P45886" s="1"/>
    </row>
    <row r="45887" spans="16:16" x14ac:dyDescent="0.3">
      <c r="P45887" s="1"/>
    </row>
    <row r="45888" spans="16:16" x14ac:dyDescent="0.3">
      <c r="P45888" s="1"/>
    </row>
    <row r="45889" spans="16:16" x14ac:dyDescent="0.3">
      <c r="P45889" s="1"/>
    </row>
    <row r="45890" spans="16:16" x14ac:dyDescent="0.3">
      <c r="P45890" s="1"/>
    </row>
    <row r="45891" spans="16:16" x14ac:dyDescent="0.3">
      <c r="P45891" s="1"/>
    </row>
    <row r="45892" spans="16:16" x14ac:dyDescent="0.3">
      <c r="P45892" s="1"/>
    </row>
    <row r="45893" spans="16:16" x14ac:dyDescent="0.3">
      <c r="P45893" s="1"/>
    </row>
    <row r="45894" spans="16:16" x14ac:dyDescent="0.3">
      <c r="P45894" s="1"/>
    </row>
    <row r="45895" spans="16:16" x14ac:dyDescent="0.3">
      <c r="P45895" s="1"/>
    </row>
    <row r="45896" spans="16:16" x14ac:dyDescent="0.3">
      <c r="P45896" s="1"/>
    </row>
    <row r="45897" spans="16:16" x14ac:dyDescent="0.3">
      <c r="P45897" s="1"/>
    </row>
    <row r="45898" spans="16:16" x14ac:dyDescent="0.3">
      <c r="P45898" s="1"/>
    </row>
    <row r="45899" spans="16:16" x14ac:dyDescent="0.3">
      <c r="P45899" s="1"/>
    </row>
    <row r="45900" spans="16:16" x14ac:dyDescent="0.3">
      <c r="P45900" s="1"/>
    </row>
    <row r="45901" spans="16:16" x14ac:dyDescent="0.3">
      <c r="P45901" s="1"/>
    </row>
    <row r="45902" spans="16:16" x14ac:dyDescent="0.3">
      <c r="P45902" s="1"/>
    </row>
    <row r="45903" spans="16:16" x14ac:dyDescent="0.3">
      <c r="P45903" s="1"/>
    </row>
    <row r="45904" spans="16:16" x14ac:dyDescent="0.3">
      <c r="P45904" s="1"/>
    </row>
    <row r="45905" spans="16:16" x14ac:dyDescent="0.3">
      <c r="P45905" s="1"/>
    </row>
    <row r="45906" spans="16:16" x14ac:dyDescent="0.3">
      <c r="P45906" s="1"/>
    </row>
    <row r="45907" spans="16:16" x14ac:dyDescent="0.3">
      <c r="P45907" s="1"/>
    </row>
    <row r="45908" spans="16:16" x14ac:dyDescent="0.3">
      <c r="P45908" s="1"/>
    </row>
    <row r="45909" spans="16:16" x14ac:dyDescent="0.3">
      <c r="P45909" s="1"/>
    </row>
    <row r="45910" spans="16:16" x14ac:dyDescent="0.3">
      <c r="P45910" s="1"/>
    </row>
    <row r="45911" spans="16:16" x14ac:dyDescent="0.3">
      <c r="P45911" s="1"/>
    </row>
    <row r="45912" spans="16:16" x14ac:dyDescent="0.3">
      <c r="P45912" s="1"/>
    </row>
    <row r="45913" spans="16:16" x14ac:dyDescent="0.3">
      <c r="P45913" s="1"/>
    </row>
    <row r="45914" spans="16:16" x14ac:dyDescent="0.3">
      <c r="P45914" s="1"/>
    </row>
    <row r="45915" spans="16:16" x14ac:dyDescent="0.3">
      <c r="P45915" s="1"/>
    </row>
    <row r="45916" spans="16:16" x14ac:dyDescent="0.3">
      <c r="P45916" s="1"/>
    </row>
    <row r="45917" spans="16:16" x14ac:dyDescent="0.3">
      <c r="P45917" s="1"/>
    </row>
    <row r="45918" spans="16:16" x14ac:dyDescent="0.3">
      <c r="P45918" s="1"/>
    </row>
    <row r="45919" spans="16:16" x14ac:dyDescent="0.3">
      <c r="P45919" s="1"/>
    </row>
    <row r="45920" spans="16:16" x14ac:dyDescent="0.3">
      <c r="P45920" s="1"/>
    </row>
    <row r="45921" spans="16:16" x14ac:dyDescent="0.3">
      <c r="P45921" s="1"/>
    </row>
    <row r="45922" spans="16:16" x14ac:dyDescent="0.3">
      <c r="P45922" s="1"/>
    </row>
    <row r="45923" spans="16:16" x14ac:dyDescent="0.3">
      <c r="P45923" s="1"/>
    </row>
    <row r="45924" spans="16:16" x14ac:dyDescent="0.3">
      <c r="P45924" s="1"/>
    </row>
    <row r="45925" spans="16:16" x14ac:dyDescent="0.3">
      <c r="P45925" s="1"/>
    </row>
    <row r="45926" spans="16:16" x14ac:dyDescent="0.3">
      <c r="P45926" s="1"/>
    </row>
    <row r="45927" spans="16:16" x14ac:dyDescent="0.3">
      <c r="P45927" s="1"/>
    </row>
    <row r="45928" spans="16:16" x14ac:dyDescent="0.3">
      <c r="P45928" s="1"/>
    </row>
    <row r="45929" spans="16:16" x14ac:dyDescent="0.3">
      <c r="P45929" s="1"/>
    </row>
    <row r="45930" spans="16:16" x14ac:dyDescent="0.3">
      <c r="P45930" s="1"/>
    </row>
    <row r="45931" spans="16:16" x14ac:dyDescent="0.3">
      <c r="P45931" s="1"/>
    </row>
    <row r="45932" spans="16:16" x14ac:dyDescent="0.3">
      <c r="P45932" s="1"/>
    </row>
    <row r="45933" spans="16:16" x14ac:dyDescent="0.3">
      <c r="P45933" s="1"/>
    </row>
    <row r="45934" spans="16:16" x14ac:dyDescent="0.3">
      <c r="P45934" s="1"/>
    </row>
    <row r="45935" spans="16:16" x14ac:dyDescent="0.3">
      <c r="P45935" s="1"/>
    </row>
    <row r="45936" spans="16:16" x14ac:dyDescent="0.3">
      <c r="P45936" s="1"/>
    </row>
    <row r="45937" spans="16:16" x14ac:dyDescent="0.3">
      <c r="P45937" s="1"/>
    </row>
    <row r="45938" spans="16:16" x14ac:dyDescent="0.3">
      <c r="P45938" s="1"/>
    </row>
    <row r="45939" spans="16:16" x14ac:dyDescent="0.3">
      <c r="P45939" s="1"/>
    </row>
    <row r="45940" spans="16:16" x14ac:dyDescent="0.3">
      <c r="P45940" s="1"/>
    </row>
    <row r="45941" spans="16:16" x14ac:dyDescent="0.3">
      <c r="P45941" s="1"/>
    </row>
    <row r="45942" spans="16:16" x14ac:dyDescent="0.3">
      <c r="P45942" s="1"/>
    </row>
    <row r="45943" spans="16:16" x14ac:dyDescent="0.3">
      <c r="P45943" s="1"/>
    </row>
    <row r="45944" spans="16:16" x14ac:dyDescent="0.3">
      <c r="P45944" s="1"/>
    </row>
    <row r="45945" spans="16:16" x14ac:dyDescent="0.3">
      <c r="P45945" s="1"/>
    </row>
    <row r="45946" spans="16:16" x14ac:dyDescent="0.3">
      <c r="P45946" s="1"/>
    </row>
    <row r="45947" spans="16:16" x14ac:dyDescent="0.3">
      <c r="P45947" s="1"/>
    </row>
    <row r="45948" spans="16:16" x14ac:dyDescent="0.3">
      <c r="P45948" s="1"/>
    </row>
    <row r="45949" spans="16:16" x14ac:dyDescent="0.3">
      <c r="P45949" s="1"/>
    </row>
    <row r="45950" spans="16:16" x14ac:dyDescent="0.3">
      <c r="P45950" s="1"/>
    </row>
    <row r="45951" spans="16:16" x14ac:dyDescent="0.3">
      <c r="P45951" s="1"/>
    </row>
    <row r="45952" spans="16:16" x14ac:dyDescent="0.3">
      <c r="P45952" s="1"/>
    </row>
    <row r="45953" spans="16:16" x14ac:dyDescent="0.3">
      <c r="P45953" s="1"/>
    </row>
    <row r="45954" spans="16:16" x14ac:dyDescent="0.3">
      <c r="P45954" s="1"/>
    </row>
    <row r="45955" spans="16:16" x14ac:dyDescent="0.3">
      <c r="P45955" s="1"/>
    </row>
    <row r="45956" spans="16:16" x14ac:dyDescent="0.3">
      <c r="P45956" s="1"/>
    </row>
    <row r="45957" spans="16:16" x14ac:dyDescent="0.3">
      <c r="P45957" s="1"/>
    </row>
    <row r="45958" spans="16:16" x14ac:dyDescent="0.3">
      <c r="P45958" s="1"/>
    </row>
    <row r="45959" spans="16:16" x14ac:dyDescent="0.3">
      <c r="P45959" s="1"/>
    </row>
    <row r="45960" spans="16:16" x14ac:dyDescent="0.3">
      <c r="P45960" s="1"/>
    </row>
    <row r="45961" spans="16:16" x14ac:dyDescent="0.3">
      <c r="P45961" s="1"/>
    </row>
    <row r="45962" spans="16:16" x14ac:dyDescent="0.3">
      <c r="P45962" s="1"/>
    </row>
    <row r="45963" spans="16:16" x14ac:dyDescent="0.3">
      <c r="P45963" s="1"/>
    </row>
    <row r="45964" spans="16:16" x14ac:dyDescent="0.3">
      <c r="P45964" s="1"/>
    </row>
    <row r="45965" spans="16:16" x14ac:dyDescent="0.3">
      <c r="P45965" s="1"/>
    </row>
    <row r="45966" spans="16:16" x14ac:dyDescent="0.3">
      <c r="P45966" s="1"/>
    </row>
    <row r="45967" spans="16:16" x14ac:dyDescent="0.3">
      <c r="P45967" s="1"/>
    </row>
    <row r="45968" spans="16:16" x14ac:dyDescent="0.3">
      <c r="P45968" s="1"/>
    </row>
    <row r="45969" spans="16:16" x14ac:dyDescent="0.3">
      <c r="P45969" s="1"/>
    </row>
    <row r="45970" spans="16:16" x14ac:dyDescent="0.3">
      <c r="P45970" s="1"/>
    </row>
    <row r="45971" spans="16:16" x14ac:dyDescent="0.3">
      <c r="P45971" s="1"/>
    </row>
    <row r="45972" spans="16:16" x14ac:dyDescent="0.3">
      <c r="P45972" s="1"/>
    </row>
    <row r="45973" spans="16:16" x14ac:dyDescent="0.3">
      <c r="P45973" s="1"/>
    </row>
    <row r="45974" spans="16:16" x14ac:dyDescent="0.3">
      <c r="P45974" s="1"/>
    </row>
    <row r="45975" spans="16:16" x14ac:dyDescent="0.3">
      <c r="P45975" s="1"/>
    </row>
    <row r="45976" spans="16:16" x14ac:dyDescent="0.3">
      <c r="P45976" s="1"/>
    </row>
    <row r="45977" spans="16:16" x14ac:dyDescent="0.3">
      <c r="P45977" s="1"/>
    </row>
    <row r="45978" spans="16:16" x14ac:dyDescent="0.3">
      <c r="P45978" s="1"/>
    </row>
    <row r="45979" spans="16:16" x14ac:dyDescent="0.3">
      <c r="P45979" s="1"/>
    </row>
    <row r="45980" spans="16:16" x14ac:dyDescent="0.3">
      <c r="P45980" s="1"/>
    </row>
    <row r="45981" spans="16:16" x14ac:dyDescent="0.3">
      <c r="P45981" s="1"/>
    </row>
    <row r="45982" spans="16:16" x14ac:dyDescent="0.3">
      <c r="P45982" s="1"/>
    </row>
    <row r="45983" spans="16:16" x14ac:dyDescent="0.3">
      <c r="P45983" s="1"/>
    </row>
    <row r="45984" spans="16:16" x14ac:dyDescent="0.3">
      <c r="P45984" s="1"/>
    </row>
    <row r="45985" spans="16:16" x14ac:dyDescent="0.3">
      <c r="P45985" s="1"/>
    </row>
    <row r="45986" spans="16:16" x14ac:dyDescent="0.3">
      <c r="P45986" s="1"/>
    </row>
    <row r="45987" spans="16:16" x14ac:dyDescent="0.3">
      <c r="P45987" s="1"/>
    </row>
    <row r="45988" spans="16:16" x14ac:dyDescent="0.3">
      <c r="P45988" s="1"/>
    </row>
    <row r="45989" spans="16:16" x14ac:dyDescent="0.3">
      <c r="P45989" s="1"/>
    </row>
    <row r="45990" spans="16:16" x14ac:dyDescent="0.3">
      <c r="P45990" s="1"/>
    </row>
    <row r="45991" spans="16:16" x14ac:dyDescent="0.3">
      <c r="P45991" s="1"/>
    </row>
    <row r="45992" spans="16:16" x14ac:dyDescent="0.3">
      <c r="P45992" s="1"/>
    </row>
    <row r="45993" spans="16:16" x14ac:dyDescent="0.3">
      <c r="P45993" s="1"/>
    </row>
    <row r="45994" spans="16:16" x14ac:dyDescent="0.3">
      <c r="P45994" s="1"/>
    </row>
    <row r="45995" spans="16:16" x14ac:dyDescent="0.3">
      <c r="P45995" s="1"/>
    </row>
    <row r="45996" spans="16:16" x14ac:dyDescent="0.3">
      <c r="P45996" s="1"/>
    </row>
    <row r="45997" spans="16:16" x14ac:dyDescent="0.3">
      <c r="P45997" s="1"/>
    </row>
    <row r="45998" spans="16:16" x14ac:dyDescent="0.3">
      <c r="P45998" s="1"/>
    </row>
    <row r="45999" spans="16:16" x14ac:dyDescent="0.3">
      <c r="P45999" s="1"/>
    </row>
    <row r="46000" spans="16:16" x14ac:dyDescent="0.3">
      <c r="P46000" s="1"/>
    </row>
    <row r="46001" spans="16:16" x14ac:dyDescent="0.3">
      <c r="P46001" s="1"/>
    </row>
    <row r="46002" spans="16:16" x14ac:dyDescent="0.3">
      <c r="P46002" s="1"/>
    </row>
    <row r="46003" spans="16:16" x14ac:dyDescent="0.3">
      <c r="P46003" s="1"/>
    </row>
    <row r="46004" spans="16:16" x14ac:dyDescent="0.3">
      <c r="P46004" s="1"/>
    </row>
    <row r="46005" spans="16:16" x14ac:dyDescent="0.3">
      <c r="P46005" s="1"/>
    </row>
    <row r="46006" spans="16:16" x14ac:dyDescent="0.3">
      <c r="P46006" s="1"/>
    </row>
    <row r="46007" spans="16:16" x14ac:dyDescent="0.3">
      <c r="P46007" s="1"/>
    </row>
    <row r="46008" spans="16:16" x14ac:dyDescent="0.3">
      <c r="P46008" s="1"/>
    </row>
    <row r="46009" spans="16:16" x14ac:dyDescent="0.3">
      <c r="P46009" s="1"/>
    </row>
    <row r="46010" spans="16:16" x14ac:dyDescent="0.3">
      <c r="P46010" s="1"/>
    </row>
    <row r="46011" spans="16:16" x14ac:dyDescent="0.3">
      <c r="P46011" s="1"/>
    </row>
    <row r="46012" spans="16:16" x14ac:dyDescent="0.3">
      <c r="P46012" s="1"/>
    </row>
    <row r="46013" spans="16:16" x14ac:dyDescent="0.3">
      <c r="P46013" s="1"/>
    </row>
    <row r="46014" spans="16:16" x14ac:dyDescent="0.3">
      <c r="P46014" s="1"/>
    </row>
    <row r="46015" spans="16:16" x14ac:dyDescent="0.3">
      <c r="P46015" s="1"/>
    </row>
    <row r="46016" spans="16:16" x14ac:dyDescent="0.3">
      <c r="P46016" s="1"/>
    </row>
    <row r="46017" spans="16:16" x14ac:dyDescent="0.3">
      <c r="P46017" s="1"/>
    </row>
    <row r="46018" spans="16:16" x14ac:dyDescent="0.3">
      <c r="P46018" s="1"/>
    </row>
    <row r="46019" spans="16:16" x14ac:dyDescent="0.3">
      <c r="P46019" s="1"/>
    </row>
    <row r="46020" spans="16:16" x14ac:dyDescent="0.3">
      <c r="P46020" s="1"/>
    </row>
    <row r="46021" spans="16:16" x14ac:dyDescent="0.3">
      <c r="P46021" s="1"/>
    </row>
    <row r="46022" spans="16:16" x14ac:dyDescent="0.3">
      <c r="P46022" s="1"/>
    </row>
    <row r="46023" spans="16:16" x14ac:dyDescent="0.3">
      <c r="P46023" s="1"/>
    </row>
    <row r="46024" spans="16:16" x14ac:dyDescent="0.3">
      <c r="P46024" s="1"/>
    </row>
    <row r="46025" spans="16:16" x14ac:dyDescent="0.3">
      <c r="P46025" s="1"/>
    </row>
    <row r="46026" spans="16:16" x14ac:dyDescent="0.3">
      <c r="P46026" s="1"/>
    </row>
    <row r="46027" spans="16:16" x14ac:dyDescent="0.3">
      <c r="P46027" s="1"/>
    </row>
    <row r="46028" spans="16:16" x14ac:dyDescent="0.3">
      <c r="P46028" s="1"/>
    </row>
    <row r="46029" spans="16:16" x14ac:dyDescent="0.3">
      <c r="P46029" s="1"/>
    </row>
    <row r="46030" spans="16:16" x14ac:dyDescent="0.3">
      <c r="P46030" s="1"/>
    </row>
    <row r="46031" spans="16:16" x14ac:dyDescent="0.3">
      <c r="P46031" s="1"/>
    </row>
    <row r="46032" spans="16:16" x14ac:dyDescent="0.3">
      <c r="P46032" s="1"/>
    </row>
    <row r="46033" spans="16:16" x14ac:dyDescent="0.3">
      <c r="P46033" s="1"/>
    </row>
    <row r="46034" spans="16:16" x14ac:dyDescent="0.3">
      <c r="P46034" s="1"/>
    </row>
    <row r="46035" spans="16:16" x14ac:dyDescent="0.3">
      <c r="P46035" s="1"/>
    </row>
    <row r="46036" spans="16:16" x14ac:dyDescent="0.3">
      <c r="P46036" s="1"/>
    </row>
    <row r="46037" spans="16:16" x14ac:dyDescent="0.3">
      <c r="P46037" s="1"/>
    </row>
    <row r="46038" spans="16:16" x14ac:dyDescent="0.3">
      <c r="P46038" s="1"/>
    </row>
    <row r="46039" spans="16:16" x14ac:dyDescent="0.3">
      <c r="P46039" s="1"/>
    </row>
    <row r="46040" spans="16:16" x14ac:dyDescent="0.3">
      <c r="P46040" s="1"/>
    </row>
    <row r="46041" spans="16:16" x14ac:dyDescent="0.3">
      <c r="P46041" s="1"/>
    </row>
    <row r="46042" spans="16:16" x14ac:dyDescent="0.3">
      <c r="P46042" s="1"/>
    </row>
    <row r="46043" spans="16:16" x14ac:dyDescent="0.3">
      <c r="P46043" s="1"/>
    </row>
    <row r="46044" spans="16:16" x14ac:dyDescent="0.3">
      <c r="P46044" s="1"/>
    </row>
    <row r="46045" spans="16:16" x14ac:dyDescent="0.3">
      <c r="P46045" s="1"/>
    </row>
    <row r="46046" spans="16:16" x14ac:dyDescent="0.3">
      <c r="P46046" s="1"/>
    </row>
    <row r="46047" spans="16:16" x14ac:dyDescent="0.3">
      <c r="P46047" s="1"/>
    </row>
    <row r="46048" spans="16:16" x14ac:dyDescent="0.3">
      <c r="P46048" s="1"/>
    </row>
    <row r="46049" spans="16:16" x14ac:dyDescent="0.3">
      <c r="P46049" s="1"/>
    </row>
    <row r="46050" spans="16:16" x14ac:dyDescent="0.3">
      <c r="P46050" s="1"/>
    </row>
    <row r="46051" spans="16:16" x14ac:dyDescent="0.3">
      <c r="P46051" s="1"/>
    </row>
    <row r="46052" spans="16:16" x14ac:dyDescent="0.3">
      <c r="P46052" s="1"/>
    </row>
    <row r="46053" spans="16:16" x14ac:dyDescent="0.3">
      <c r="P46053" s="1"/>
    </row>
    <row r="46054" spans="16:16" x14ac:dyDescent="0.3">
      <c r="P46054" s="1"/>
    </row>
    <row r="46055" spans="16:16" x14ac:dyDescent="0.3">
      <c r="P46055" s="1"/>
    </row>
    <row r="46056" spans="16:16" x14ac:dyDescent="0.3">
      <c r="P46056" s="1"/>
    </row>
    <row r="46057" spans="16:16" x14ac:dyDescent="0.3">
      <c r="P46057" s="1"/>
    </row>
    <row r="46058" spans="16:16" x14ac:dyDescent="0.3">
      <c r="P46058" s="1"/>
    </row>
    <row r="46059" spans="16:16" x14ac:dyDescent="0.3">
      <c r="P46059" s="1"/>
    </row>
    <row r="46060" spans="16:16" x14ac:dyDescent="0.3">
      <c r="P46060" s="1"/>
    </row>
    <row r="46061" spans="16:16" x14ac:dyDescent="0.3">
      <c r="P46061" s="1"/>
    </row>
    <row r="46062" spans="16:16" x14ac:dyDescent="0.3">
      <c r="P46062" s="1"/>
    </row>
    <row r="46063" spans="16:16" x14ac:dyDescent="0.3">
      <c r="P46063" s="1"/>
    </row>
    <row r="46064" spans="16:16" x14ac:dyDescent="0.3">
      <c r="P46064" s="1"/>
    </row>
    <row r="46065" spans="16:16" x14ac:dyDescent="0.3">
      <c r="P46065" s="1"/>
    </row>
    <row r="46066" spans="16:16" x14ac:dyDescent="0.3">
      <c r="P46066" s="1"/>
    </row>
    <row r="46067" spans="16:16" x14ac:dyDescent="0.3">
      <c r="P46067" s="1"/>
    </row>
    <row r="46068" spans="16:16" x14ac:dyDescent="0.3">
      <c r="P46068" s="1"/>
    </row>
    <row r="46069" spans="16:16" x14ac:dyDescent="0.3">
      <c r="P46069" s="1"/>
    </row>
    <row r="46070" spans="16:16" x14ac:dyDescent="0.3">
      <c r="P46070" s="1"/>
    </row>
    <row r="46071" spans="16:16" x14ac:dyDescent="0.3">
      <c r="P46071" s="1"/>
    </row>
    <row r="46072" spans="16:16" x14ac:dyDescent="0.3">
      <c r="P46072" s="1"/>
    </row>
    <row r="46073" spans="16:16" x14ac:dyDescent="0.3">
      <c r="P46073" s="1"/>
    </row>
    <row r="46074" spans="16:16" x14ac:dyDescent="0.3">
      <c r="P46074" s="1"/>
    </row>
    <row r="46075" spans="16:16" x14ac:dyDescent="0.3">
      <c r="P46075" s="1"/>
    </row>
    <row r="46076" spans="16:16" x14ac:dyDescent="0.3">
      <c r="P46076" s="1"/>
    </row>
    <row r="46077" spans="16:16" x14ac:dyDescent="0.3">
      <c r="P46077" s="1"/>
    </row>
    <row r="46078" spans="16:16" x14ac:dyDescent="0.3">
      <c r="P46078" s="1"/>
    </row>
    <row r="46079" spans="16:16" x14ac:dyDescent="0.3">
      <c r="P46079" s="1"/>
    </row>
    <row r="46080" spans="16:16" x14ac:dyDescent="0.3">
      <c r="P46080" s="1"/>
    </row>
    <row r="46081" spans="16:16" x14ac:dyDescent="0.3">
      <c r="P46081" s="1"/>
    </row>
    <row r="46082" spans="16:16" x14ac:dyDescent="0.3">
      <c r="P46082" s="1"/>
    </row>
    <row r="46083" spans="16:16" x14ac:dyDescent="0.3">
      <c r="P46083" s="1"/>
    </row>
    <row r="46084" spans="16:16" x14ac:dyDescent="0.3">
      <c r="P46084" s="1"/>
    </row>
    <row r="46085" spans="16:16" x14ac:dyDescent="0.3">
      <c r="P46085" s="1"/>
    </row>
    <row r="46086" spans="16:16" x14ac:dyDescent="0.3">
      <c r="P46086" s="1"/>
    </row>
    <row r="46087" spans="16:16" x14ac:dyDescent="0.3">
      <c r="P46087" s="1"/>
    </row>
    <row r="46088" spans="16:16" x14ac:dyDescent="0.3">
      <c r="P46088" s="1"/>
    </row>
    <row r="46089" spans="16:16" x14ac:dyDescent="0.3">
      <c r="P46089" s="1"/>
    </row>
    <row r="46090" spans="16:16" x14ac:dyDescent="0.3">
      <c r="P46090" s="1"/>
    </row>
    <row r="46091" spans="16:16" x14ac:dyDescent="0.3">
      <c r="P46091" s="1"/>
    </row>
    <row r="46092" spans="16:16" x14ac:dyDescent="0.3">
      <c r="P46092" s="1"/>
    </row>
    <row r="46093" spans="16:16" x14ac:dyDescent="0.3">
      <c r="P46093" s="1"/>
    </row>
    <row r="46094" spans="16:16" x14ac:dyDescent="0.3">
      <c r="P46094" s="1"/>
    </row>
    <row r="46095" spans="16:16" x14ac:dyDescent="0.3">
      <c r="P46095" s="1"/>
    </row>
    <row r="46096" spans="16:16" x14ac:dyDescent="0.3">
      <c r="P46096" s="1"/>
    </row>
    <row r="46097" spans="16:16" x14ac:dyDescent="0.3">
      <c r="P46097" s="1"/>
    </row>
    <row r="46098" spans="16:16" x14ac:dyDescent="0.3">
      <c r="P46098" s="1"/>
    </row>
    <row r="46099" spans="16:16" x14ac:dyDescent="0.3">
      <c r="P46099" s="1"/>
    </row>
    <row r="46100" spans="16:16" x14ac:dyDescent="0.3">
      <c r="P46100" s="1"/>
    </row>
    <row r="46101" spans="16:16" x14ac:dyDescent="0.3">
      <c r="P46101" s="1"/>
    </row>
    <row r="46102" spans="16:16" x14ac:dyDescent="0.3">
      <c r="P46102" s="1"/>
    </row>
    <row r="46103" spans="16:16" x14ac:dyDescent="0.3">
      <c r="P46103" s="1"/>
    </row>
    <row r="46104" spans="16:16" x14ac:dyDescent="0.3">
      <c r="P46104" s="1"/>
    </row>
    <row r="46105" spans="16:16" x14ac:dyDescent="0.3">
      <c r="P46105" s="1"/>
    </row>
    <row r="46106" spans="16:16" x14ac:dyDescent="0.3">
      <c r="P46106" s="1"/>
    </row>
    <row r="46107" spans="16:16" x14ac:dyDescent="0.3">
      <c r="P46107" s="1"/>
    </row>
    <row r="46108" spans="16:16" x14ac:dyDescent="0.3">
      <c r="P46108" s="1"/>
    </row>
    <row r="46109" spans="16:16" x14ac:dyDescent="0.3">
      <c r="P46109" s="1"/>
    </row>
    <row r="46110" spans="16:16" x14ac:dyDescent="0.3">
      <c r="P46110" s="1"/>
    </row>
    <row r="46111" spans="16:16" x14ac:dyDescent="0.3">
      <c r="P46111" s="1"/>
    </row>
    <row r="46112" spans="16:16" x14ac:dyDescent="0.3">
      <c r="P46112" s="1"/>
    </row>
    <row r="46113" spans="16:16" x14ac:dyDescent="0.3">
      <c r="P46113" s="1"/>
    </row>
    <row r="46114" spans="16:16" x14ac:dyDescent="0.3">
      <c r="P46114" s="1"/>
    </row>
    <row r="46115" spans="16:16" x14ac:dyDescent="0.3">
      <c r="P46115" s="1"/>
    </row>
    <row r="46116" spans="16:16" x14ac:dyDescent="0.3">
      <c r="P46116" s="1"/>
    </row>
    <row r="46117" spans="16:16" x14ac:dyDescent="0.3">
      <c r="P46117" s="1"/>
    </row>
    <row r="46118" spans="16:16" x14ac:dyDescent="0.3">
      <c r="P46118" s="1"/>
    </row>
    <row r="46119" spans="16:16" x14ac:dyDescent="0.3">
      <c r="P46119" s="1"/>
    </row>
    <row r="46120" spans="16:16" x14ac:dyDescent="0.3">
      <c r="P46120" s="1"/>
    </row>
    <row r="46121" spans="16:16" x14ac:dyDescent="0.3">
      <c r="P46121" s="1"/>
    </row>
    <row r="46122" spans="16:16" x14ac:dyDescent="0.3">
      <c r="P46122" s="1"/>
    </row>
    <row r="46123" spans="16:16" x14ac:dyDescent="0.3">
      <c r="P46123" s="1"/>
    </row>
    <row r="46124" spans="16:16" x14ac:dyDescent="0.3">
      <c r="P46124" s="1"/>
    </row>
    <row r="46125" spans="16:16" x14ac:dyDescent="0.3">
      <c r="P46125" s="1"/>
    </row>
    <row r="46126" spans="16:16" x14ac:dyDescent="0.3">
      <c r="P46126" s="1"/>
    </row>
    <row r="46127" spans="16:16" x14ac:dyDescent="0.3">
      <c r="P46127" s="1"/>
    </row>
    <row r="46128" spans="16:16" x14ac:dyDescent="0.3">
      <c r="P46128" s="1"/>
    </row>
    <row r="46129" spans="16:16" x14ac:dyDescent="0.3">
      <c r="P46129" s="1"/>
    </row>
    <row r="46130" spans="16:16" x14ac:dyDescent="0.3">
      <c r="P46130" s="1"/>
    </row>
    <row r="46131" spans="16:16" x14ac:dyDescent="0.3">
      <c r="P46131" s="1"/>
    </row>
    <row r="46132" spans="16:16" x14ac:dyDescent="0.3">
      <c r="P46132" s="1"/>
    </row>
    <row r="46133" spans="16:16" x14ac:dyDescent="0.3">
      <c r="P46133" s="1"/>
    </row>
    <row r="46134" spans="16:16" x14ac:dyDescent="0.3">
      <c r="P46134" s="1"/>
    </row>
    <row r="46135" spans="16:16" x14ac:dyDescent="0.3">
      <c r="P46135" s="1"/>
    </row>
    <row r="46136" spans="16:16" x14ac:dyDescent="0.3">
      <c r="P46136" s="1"/>
    </row>
    <row r="46137" spans="16:16" x14ac:dyDescent="0.3">
      <c r="P46137" s="1"/>
    </row>
    <row r="46138" spans="16:16" x14ac:dyDescent="0.3">
      <c r="P46138" s="1"/>
    </row>
    <row r="46139" spans="16:16" x14ac:dyDescent="0.3">
      <c r="P46139" s="1"/>
    </row>
    <row r="46140" spans="16:16" x14ac:dyDescent="0.3">
      <c r="P46140" s="1"/>
    </row>
    <row r="46141" spans="16:16" x14ac:dyDescent="0.3">
      <c r="P46141" s="1"/>
    </row>
    <row r="46142" spans="16:16" x14ac:dyDescent="0.3">
      <c r="P46142" s="1"/>
    </row>
    <row r="46143" spans="16:16" x14ac:dyDescent="0.3">
      <c r="P46143" s="1"/>
    </row>
    <row r="46144" spans="16:16" x14ac:dyDescent="0.3">
      <c r="P46144" s="1"/>
    </row>
    <row r="46145" spans="16:16" x14ac:dyDescent="0.3">
      <c r="P46145" s="1"/>
    </row>
    <row r="46146" spans="16:16" x14ac:dyDescent="0.3">
      <c r="P46146" s="1"/>
    </row>
    <row r="46147" spans="16:16" x14ac:dyDescent="0.3">
      <c r="P46147" s="1"/>
    </row>
    <row r="46148" spans="16:16" x14ac:dyDescent="0.3">
      <c r="P46148" s="1"/>
    </row>
    <row r="46149" spans="16:16" x14ac:dyDescent="0.3">
      <c r="P46149" s="1"/>
    </row>
    <row r="46150" spans="16:16" x14ac:dyDescent="0.3">
      <c r="P46150" s="1"/>
    </row>
    <row r="46151" spans="16:16" x14ac:dyDescent="0.3">
      <c r="P46151" s="1"/>
    </row>
    <row r="46152" spans="16:16" x14ac:dyDescent="0.3">
      <c r="P46152" s="1"/>
    </row>
    <row r="46153" spans="16:16" x14ac:dyDescent="0.3">
      <c r="P46153" s="1"/>
    </row>
    <row r="46154" spans="16:16" x14ac:dyDescent="0.3">
      <c r="P46154" s="1"/>
    </row>
    <row r="46155" spans="16:16" x14ac:dyDescent="0.3">
      <c r="P46155" s="1"/>
    </row>
    <row r="46156" spans="16:16" x14ac:dyDescent="0.3">
      <c r="P46156" s="1"/>
    </row>
    <row r="46157" spans="16:16" x14ac:dyDescent="0.3">
      <c r="P46157" s="1"/>
    </row>
    <row r="46158" spans="16:16" x14ac:dyDescent="0.3">
      <c r="P46158" s="1"/>
    </row>
    <row r="46159" spans="16:16" x14ac:dyDescent="0.3">
      <c r="P46159" s="1"/>
    </row>
    <row r="46160" spans="16:16" x14ac:dyDescent="0.3">
      <c r="P46160" s="1"/>
    </row>
    <row r="46161" spans="16:16" x14ac:dyDescent="0.3">
      <c r="P46161" s="1"/>
    </row>
    <row r="46162" spans="16:16" x14ac:dyDescent="0.3">
      <c r="P46162" s="1"/>
    </row>
    <row r="46163" spans="16:16" x14ac:dyDescent="0.3">
      <c r="P46163" s="1"/>
    </row>
    <row r="46164" spans="16:16" x14ac:dyDescent="0.3">
      <c r="P46164" s="1"/>
    </row>
    <row r="46165" spans="16:16" x14ac:dyDescent="0.3">
      <c r="P46165" s="1"/>
    </row>
    <row r="46166" spans="16:16" x14ac:dyDescent="0.3">
      <c r="P46166" s="1"/>
    </row>
    <row r="46167" spans="16:16" x14ac:dyDescent="0.3">
      <c r="P46167" s="1"/>
    </row>
    <row r="46168" spans="16:16" x14ac:dyDescent="0.3">
      <c r="P46168" s="1"/>
    </row>
    <row r="46169" spans="16:16" x14ac:dyDescent="0.3">
      <c r="P46169" s="1"/>
    </row>
    <row r="46170" spans="16:16" x14ac:dyDescent="0.3">
      <c r="P46170" s="1"/>
    </row>
    <row r="46171" spans="16:16" x14ac:dyDescent="0.3">
      <c r="P46171" s="1"/>
    </row>
    <row r="46172" spans="16:16" x14ac:dyDescent="0.3">
      <c r="P46172" s="1"/>
    </row>
    <row r="46173" spans="16:16" x14ac:dyDescent="0.3">
      <c r="P46173" s="1"/>
    </row>
    <row r="46174" spans="16:16" x14ac:dyDescent="0.3">
      <c r="P46174" s="1"/>
    </row>
    <row r="46175" spans="16:16" x14ac:dyDescent="0.3">
      <c r="P46175" s="1"/>
    </row>
    <row r="46176" spans="16:16" x14ac:dyDescent="0.3">
      <c r="P46176" s="1"/>
    </row>
    <row r="46177" spans="16:16" x14ac:dyDescent="0.3">
      <c r="P46177" s="1"/>
    </row>
    <row r="46178" spans="16:16" x14ac:dyDescent="0.3">
      <c r="P46178" s="1"/>
    </row>
    <row r="46179" spans="16:16" x14ac:dyDescent="0.3">
      <c r="P46179" s="1"/>
    </row>
    <row r="46180" spans="16:16" x14ac:dyDescent="0.3">
      <c r="P46180" s="1"/>
    </row>
    <row r="46181" spans="16:16" x14ac:dyDescent="0.3">
      <c r="P46181" s="1"/>
    </row>
    <row r="46182" spans="16:16" x14ac:dyDescent="0.3">
      <c r="P46182" s="1"/>
    </row>
    <row r="46183" spans="16:16" x14ac:dyDescent="0.3">
      <c r="P46183" s="1"/>
    </row>
    <row r="46184" spans="16:16" x14ac:dyDescent="0.3">
      <c r="P46184" s="1"/>
    </row>
    <row r="46185" spans="16:16" x14ac:dyDescent="0.3">
      <c r="P46185" s="1"/>
    </row>
    <row r="46186" spans="16:16" x14ac:dyDescent="0.3">
      <c r="P46186" s="1"/>
    </row>
    <row r="46187" spans="16:16" x14ac:dyDescent="0.3">
      <c r="P46187" s="1"/>
    </row>
    <row r="46188" spans="16:16" x14ac:dyDescent="0.3">
      <c r="P46188" s="1"/>
    </row>
    <row r="46189" spans="16:16" x14ac:dyDescent="0.3">
      <c r="P46189" s="1"/>
    </row>
    <row r="46190" spans="16:16" x14ac:dyDescent="0.3">
      <c r="P46190" s="1"/>
    </row>
    <row r="46191" spans="16:16" x14ac:dyDescent="0.3">
      <c r="P46191" s="1"/>
    </row>
    <row r="46192" spans="16:16" x14ac:dyDescent="0.3">
      <c r="P46192" s="1"/>
    </row>
    <row r="46193" spans="16:16" x14ac:dyDescent="0.3">
      <c r="P46193" s="1"/>
    </row>
    <row r="46194" spans="16:16" x14ac:dyDescent="0.3">
      <c r="P46194" s="1"/>
    </row>
    <row r="46195" spans="16:16" x14ac:dyDescent="0.3">
      <c r="P46195" s="1"/>
    </row>
    <row r="46196" spans="16:16" x14ac:dyDescent="0.3">
      <c r="P46196" s="1"/>
    </row>
    <row r="46197" spans="16:16" x14ac:dyDescent="0.3">
      <c r="P46197" s="1"/>
    </row>
    <row r="46198" spans="16:16" x14ac:dyDescent="0.3">
      <c r="P46198" s="1"/>
    </row>
    <row r="46199" spans="16:16" x14ac:dyDescent="0.3">
      <c r="P46199" s="1"/>
    </row>
    <row r="46200" spans="16:16" x14ac:dyDescent="0.3">
      <c r="P46200" s="1"/>
    </row>
    <row r="46201" spans="16:16" x14ac:dyDescent="0.3">
      <c r="P46201" s="1"/>
    </row>
    <row r="46202" spans="16:16" x14ac:dyDescent="0.3">
      <c r="P46202" s="1"/>
    </row>
    <row r="46203" spans="16:16" x14ac:dyDescent="0.3">
      <c r="P46203" s="1"/>
    </row>
    <row r="46204" spans="16:16" x14ac:dyDescent="0.3">
      <c r="P46204" s="1"/>
    </row>
    <row r="46205" spans="16:16" x14ac:dyDescent="0.3">
      <c r="P46205" s="1"/>
    </row>
    <row r="46206" spans="16:16" x14ac:dyDescent="0.3">
      <c r="P46206" s="1"/>
    </row>
    <row r="46207" spans="16:16" x14ac:dyDescent="0.3">
      <c r="P46207" s="1"/>
    </row>
    <row r="46208" spans="16:16" x14ac:dyDescent="0.3">
      <c r="P46208" s="1"/>
    </row>
    <row r="46209" spans="16:16" x14ac:dyDescent="0.3">
      <c r="P46209" s="1"/>
    </row>
    <row r="46210" spans="16:16" x14ac:dyDescent="0.3">
      <c r="P46210" s="1"/>
    </row>
    <row r="46211" spans="16:16" x14ac:dyDescent="0.3">
      <c r="P46211" s="1"/>
    </row>
    <row r="46212" spans="16:16" x14ac:dyDescent="0.3">
      <c r="P46212" s="1"/>
    </row>
    <row r="46213" spans="16:16" x14ac:dyDescent="0.3">
      <c r="P46213" s="1"/>
    </row>
    <row r="46214" spans="16:16" x14ac:dyDescent="0.3">
      <c r="P46214" s="1"/>
    </row>
    <row r="46215" spans="16:16" x14ac:dyDescent="0.3">
      <c r="P46215" s="1"/>
    </row>
    <row r="46216" spans="16:16" x14ac:dyDescent="0.3">
      <c r="P46216" s="1"/>
    </row>
    <row r="46217" spans="16:16" x14ac:dyDescent="0.3">
      <c r="P46217" s="1"/>
    </row>
    <row r="46218" spans="16:16" x14ac:dyDescent="0.3">
      <c r="P46218" s="1"/>
    </row>
    <row r="46219" spans="16:16" x14ac:dyDescent="0.3">
      <c r="P46219" s="1"/>
    </row>
    <row r="46220" spans="16:16" x14ac:dyDescent="0.3">
      <c r="P46220" s="1"/>
    </row>
    <row r="46221" spans="16:16" x14ac:dyDescent="0.3">
      <c r="P46221" s="1"/>
    </row>
    <row r="46222" spans="16:16" x14ac:dyDescent="0.3">
      <c r="P46222" s="1"/>
    </row>
    <row r="46223" spans="16:16" x14ac:dyDescent="0.3">
      <c r="P46223" s="1"/>
    </row>
    <row r="46224" spans="16:16" x14ac:dyDescent="0.3">
      <c r="P46224" s="1"/>
    </row>
    <row r="46225" spans="16:16" x14ac:dyDescent="0.3">
      <c r="P46225" s="1"/>
    </row>
    <row r="46226" spans="16:16" x14ac:dyDescent="0.3">
      <c r="P46226" s="1"/>
    </row>
    <row r="46227" spans="16:16" x14ac:dyDescent="0.3">
      <c r="P46227" s="1"/>
    </row>
    <row r="46228" spans="16:16" x14ac:dyDescent="0.3">
      <c r="P46228" s="1"/>
    </row>
    <row r="46229" spans="16:16" x14ac:dyDescent="0.3">
      <c r="P46229" s="1"/>
    </row>
    <row r="46230" spans="16:16" x14ac:dyDescent="0.3">
      <c r="P46230" s="1"/>
    </row>
    <row r="46231" spans="16:16" x14ac:dyDescent="0.3">
      <c r="P46231" s="1"/>
    </row>
    <row r="46232" spans="16:16" x14ac:dyDescent="0.3">
      <c r="P46232" s="1"/>
    </row>
    <row r="46233" spans="16:16" x14ac:dyDescent="0.3">
      <c r="P46233" s="1"/>
    </row>
    <row r="46234" spans="16:16" x14ac:dyDescent="0.3">
      <c r="P46234" s="1"/>
    </row>
    <row r="46235" spans="16:16" x14ac:dyDescent="0.3">
      <c r="P46235" s="1"/>
    </row>
    <row r="46236" spans="16:16" x14ac:dyDescent="0.3">
      <c r="P46236" s="1"/>
    </row>
    <row r="46237" spans="16:16" x14ac:dyDescent="0.3">
      <c r="P46237" s="1"/>
    </row>
    <row r="46238" spans="16:16" x14ac:dyDescent="0.3">
      <c r="P46238" s="1"/>
    </row>
    <row r="46239" spans="16:16" x14ac:dyDescent="0.3">
      <c r="P46239" s="1"/>
    </row>
    <row r="46240" spans="16:16" x14ac:dyDescent="0.3">
      <c r="P46240" s="1"/>
    </row>
    <row r="46241" spans="16:16" x14ac:dyDescent="0.3">
      <c r="P46241" s="1"/>
    </row>
    <row r="46242" spans="16:16" x14ac:dyDescent="0.3">
      <c r="P46242" s="1"/>
    </row>
    <row r="46243" spans="16:16" x14ac:dyDescent="0.3">
      <c r="P46243" s="1"/>
    </row>
    <row r="46244" spans="16:16" x14ac:dyDescent="0.3">
      <c r="P46244" s="1"/>
    </row>
    <row r="46245" spans="16:16" x14ac:dyDescent="0.3">
      <c r="P46245" s="1"/>
    </row>
    <row r="46246" spans="16:16" x14ac:dyDescent="0.3">
      <c r="P46246" s="1"/>
    </row>
    <row r="46247" spans="16:16" x14ac:dyDescent="0.3">
      <c r="P46247" s="1"/>
    </row>
    <row r="46248" spans="16:16" x14ac:dyDescent="0.3">
      <c r="P46248" s="1"/>
    </row>
    <row r="46249" spans="16:16" x14ac:dyDescent="0.3">
      <c r="P46249" s="1"/>
    </row>
    <row r="46250" spans="16:16" x14ac:dyDescent="0.3">
      <c r="P46250" s="1"/>
    </row>
    <row r="46251" spans="16:16" x14ac:dyDescent="0.3">
      <c r="P46251" s="1"/>
    </row>
    <row r="46252" spans="16:16" x14ac:dyDescent="0.3">
      <c r="P46252" s="1"/>
    </row>
    <row r="46253" spans="16:16" x14ac:dyDescent="0.3">
      <c r="P46253" s="1"/>
    </row>
    <row r="46254" spans="16:16" x14ac:dyDescent="0.3">
      <c r="P46254" s="1"/>
    </row>
    <row r="46255" spans="16:16" x14ac:dyDescent="0.3">
      <c r="P46255" s="1"/>
    </row>
    <row r="46256" spans="16:16" x14ac:dyDescent="0.3">
      <c r="P46256" s="1"/>
    </row>
    <row r="46257" spans="16:16" x14ac:dyDescent="0.3">
      <c r="P46257" s="1"/>
    </row>
    <row r="46258" spans="16:16" x14ac:dyDescent="0.3">
      <c r="P46258" s="1"/>
    </row>
    <row r="46259" spans="16:16" x14ac:dyDescent="0.3">
      <c r="P46259" s="1"/>
    </row>
    <row r="46260" spans="16:16" x14ac:dyDescent="0.3">
      <c r="P46260" s="1"/>
    </row>
    <row r="46261" spans="16:16" x14ac:dyDescent="0.3">
      <c r="P46261" s="1"/>
    </row>
    <row r="46262" spans="16:16" x14ac:dyDescent="0.3">
      <c r="P46262" s="1"/>
    </row>
    <row r="46263" spans="16:16" x14ac:dyDescent="0.3">
      <c r="P46263" s="1"/>
    </row>
    <row r="46264" spans="16:16" x14ac:dyDescent="0.3">
      <c r="P46264" s="1"/>
    </row>
    <row r="46265" spans="16:16" x14ac:dyDescent="0.3">
      <c r="P46265" s="1"/>
    </row>
    <row r="46266" spans="16:16" x14ac:dyDescent="0.3">
      <c r="P46266" s="1"/>
    </row>
    <row r="46267" spans="16:16" x14ac:dyDescent="0.3">
      <c r="P46267" s="1"/>
    </row>
    <row r="46268" spans="16:16" x14ac:dyDescent="0.3">
      <c r="P46268" s="1"/>
    </row>
    <row r="46269" spans="16:16" x14ac:dyDescent="0.3">
      <c r="P46269" s="1"/>
    </row>
    <row r="46270" spans="16:16" x14ac:dyDescent="0.3">
      <c r="P46270" s="1"/>
    </row>
    <row r="46271" spans="16:16" x14ac:dyDescent="0.3">
      <c r="P46271" s="1"/>
    </row>
    <row r="46272" spans="16:16" x14ac:dyDescent="0.3">
      <c r="P46272" s="1"/>
    </row>
    <row r="46273" spans="16:16" x14ac:dyDescent="0.3">
      <c r="P46273" s="1"/>
    </row>
    <row r="46274" spans="16:16" x14ac:dyDescent="0.3">
      <c r="P46274" s="1"/>
    </row>
    <row r="46275" spans="16:16" x14ac:dyDescent="0.3">
      <c r="P46275" s="1"/>
    </row>
    <row r="46276" spans="16:16" x14ac:dyDescent="0.3">
      <c r="P46276" s="1"/>
    </row>
    <row r="46277" spans="16:16" x14ac:dyDescent="0.3">
      <c r="P46277" s="1"/>
    </row>
    <row r="46278" spans="16:16" x14ac:dyDescent="0.3">
      <c r="P46278" s="1"/>
    </row>
    <row r="46279" spans="16:16" x14ac:dyDescent="0.3">
      <c r="P46279" s="1"/>
    </row>
    <row r="46280" spans="16:16" x14ac:dyDescent="0.3">
      <c r="P46280" s="1"/>
    </row>
    <row r="46281" spans="16:16" x14ac:dyDescent="0.3">
      <c r="P46281" s="1"/>
    </row>
    <row r="46282" spans="16:16" x14ac:dyDescent="0.3">
      <c r="P46282" s="1"/>
    </row>
    <row r="46283" spans="16:16" x14ac:dyDescent="0.3">
      <c r="P46283" s="1"/>
    </row>
    <row r="46284" spans="16:16" x14ac:dyDescent="0.3">
      <c r="P46284" s="1"/>
    </row>
    <row r="46285" spans="16:16" x14ac:dyDescent="0.3">
      <c r="P46285" s="1"/>
    </row>
    <row r="46286" spans="16:16" x14ac:dyDescent="0.3">
      <c r="P46286" s="1"/>
    </row>
    <row r="46287" spans="16:16" x14ac:dyDescent="0.3">
      <c r="P46287" s="1"/>
    </row>
    <row r="46288" spans="16:16" x14ac:dyDescent="0.3">
      <c r="P46288" s="1"/>
    </row>
    <row r="46289" spans="16:16" x14ac:dyDescent="0.3">
      <c r="P46289" s="1"/>
    </row>
    <row r="46290" spans="16:16" x14ac:dyDescent="0.3">
      <c r="P46290" s="1"/>
    </row>
    <row r="46291" spans="16:16" x14ac:dyDescent="0.3">
      <c r="P46291" s="1"/>
    </row>
    <row r="46292" spans="16:16" x14ac:dyDescent="0.3">
      <c r="P46292" s="1"/>
    </row>
    <row r="46293" spans="16:16" x14ac:dyDescent="0.3">
      <c r="P46293" s="1"/>
    </row>
    <row r="46294" spans="16:16" x14ac:dyDescent="0.3">
      <c r="P46294" s="1"/>
    </row>
    <row r="46295" spans="16:16" x14ac:dyDescent="0.3">
      <c r="P46295" s="1"/>
    </row>
    <row r="46296" spans="16:16" x14ac:dyDescent="0.3">
      <c r="P46296" s="1"/>
    </row>
    <row r="46297" spans="16:16" x14ac:dyDescent="0.3">
      <c r="P46297" s="1"/>
    </row>
    <row r="46298" spans="16:16" x14ac:dyDescent="0.3">
      <c r="P46298" s="1"/>
    </row>
    <row r="46299" spans="16:16" x14ac:dyDescent="0.3">
      <c r="P46299" s="1"/>
    </row>
    <row r="46300" spans="16:16" x14ac:dyDescent="0.3">
      <c r="P46300" s="1"/>
    </row>
    <row r="46301" spans="16:16" x14ac:dyDescent="0.3">
      <c r="P46301" s="1"/>
    </row>
    <row r="46302" spans="16:16" x14ac:dyDescent="0.3">
      <c r="P46302" s="1"/>
    </row>
    <row r="46303" spans="16:16" x14ac:dyDescent="0.3">
      <c r="P46303" s="1"/>
    </row>
    <row r="46304" spans="16:16" x14ac:dyDescent="0.3">
      <c r="P46304" s="1"/>
    </row>
    <row r="46305" spans="16:16" x14ac:dyDescent="0.3">
      <c r="P46305" s="1"/>
    </row>
    <row r="46306" spans="16:16" x14ac:dyDescent="0.3">
      <c r="P46306" s="1"/>
    </row>
    <row r="46307" spans="16:16" x14ac:dyDescent="0.3">
      <c r="P46307" s="1"/>
    </row>
    <row r="46308" spans="16:16" x14ac:dyDescent="0.3">
      <c r="P46308" s="1"/>
    </row>
    <row r="46309" spans="16:16" x14ac:dyDescent="0.3">
      <c r="P46309" s="1"/>
    </row>
    <row r="46310" spans="16:16" x14ac:dyDescent="0.3">
      <c r="P46310" s="1"/>
    </row>
    <row r="46311" spans="16:16" x14ac:dyDescent="0.3">
      <c r="P46311" s="1"/>
    </row>
    <row r="46312" spans="16:16" x14ac:dyDescent="0.3">
      <c r="P46312" s="1"/>
    </row>
    <row r="46313" spans="16:16" x14ac:dyDescent="0.3">
      <c r="P46313" s="1"/>
    </row>
    <row r="46314" spans="16:16" x14ac:dyDescent="0.3">
      <c r="P46314" s="1"/>
    </row>
    <row r="46315" spans="16:16" x14ac:dyDescent="0.3">
      <c r="P46315" s="1"/>
    </row>
    <row r="46316" spans="16:16" x14ac:dyDescent="0.3">
      <c r="P46316" s="1"/>
    </row>
    <row r="46317" spans="16:16" x14ac:dyDescent="0.3">
      <c r="P46317" s="1"/>
    </row>
    <row r="46318" spans="16:16" x14ac:dyDescent="0.3">
      <c r="P46318" s="1"/>
    </row>
    <row r="46319" spans="16:16" x14ac:dyDescent="0.3">
      <c r="P46319" s="1"/>
    </row>
    <row r="46320" spans="16:16" x14ac:dyDescent="0.3">
      <c r="P46320" s="1"/>
    </row>
    <row r="46321" spans="16:16" x14ac:dyDescent="0.3">
      <c r="P46321" s="1"/>
    </row>
    <row r="46322" spans="16:16" x14ac:dyDescent="0.3">
      <c r="P46322" s="1"/>
    </row>
    <row r="46323" spans="16:16" x14ac:dyDescent="0.3">
      <c r="P46323" s="1"/>
    </row>
    <row r="46324" spans="16:16" x14ac:dyDescent="0.3">
      <c r="P46324" s="1"/>
    </row>
    <row r="46325" spans="16:16" x14ac:dyDescent="0.3">
      <c r="P46325" s="1"/>
    </row>
    <row r="46326" spans="16:16" x14ac:dyDescent="0.3">
      <c r="P46326" s="1"/>
    </row>
    <row r="46327" spans="16:16" x14ac:dyDescent="0.3">
      <c r="P46327" s="1"/>
    </row>
    <row r="46328" spans="16:16" x14ac:dyDescent="0.3">
      <c r="P46328" s="1"/>
    </row>
    <row r="46329" spans="16:16" x14ac:dyDescent="0.3">
      <c r="P46329" s="1"/>
    </row>
    <row r="46330" spans="16:16" x14ac:dyDescent="0.3">
      <c r="P46330" s="1"/>
    </row>
    <row r="46331" spans="16:16" x14ac:dyDescent="0.3">
      <c r="P46331" s="1"/>
    </row>
    <row r="46332" spans="16:16" x14ac:dyDescent="0.3">
      <c r="P46332" s="1"/>
    </row>
    <row r="46333" spans="16:16" x14ac:dyDescent="0.3">
      <c r="P46333" s="1"/>
    </row>
    <row r="46334" spans="16:16" x14ac:dyDescent="0.3">
      <c r="P46334" s="1"/>
    </row>
    <row r="46335" spans="16:16" x14ac:dyDescent="0.3">
      <c r="P46335" s="1"/>
    </row>
    <row r="46336" spans="16:16" x14ac:dyDescent="0.3">
      <c r="P46336" s="1"/>
    </row>
    <row r="46337" spans="16:16" x14ac:dyDescent="0.3">
      <c r="P46337" s="1"/>
    </row>
    <row r="46338" spans="16:16" x14ac:dyDescent="0.3">
      <c r="P46338" s="1"/>
    </row>
    <row r="46339" spans="16:16" x14ac:dyDescent="0.3">
      <c r="P46339" s="1"/>
    </row>
    <row r="46340" spans="16:16" x14ac:dyDescent="0.3">
      <c r="P46340" s="1"/>
    </row>
    <row r="46341" spans="16:16" x14ac:dyDescent="0.3">
      <c r="P46341" s="1"/>
    </row>
    <row r="46342" spans="16:16" x14ac:dyDescent="0.3">
      <c r="P46342" s="1"/>
    </row>
    <row r="46343" spans="16:16" x14ac:dyDescent="0.3">
      <c r="P46343" s="1"/>
    </row>
    <row r="46344" spans="16:16" x14ac:dyDescent="0.3">
      <c r="P46344" s="1"/>
    </row>
    <row r="46345" spans="16:16" x14ac:dyDescent="0.3">
      <c r="P46345" s="1"/>
    </row>
    <row r="46346" spans="16:16" x14ac:dyDescent="0.3">
      <c r="P46346" s="1"/>
    </row>
    <row r="46347" spans="16:16" x14ac:dyDescent="0.3">
      <c r="P46347" s="1"/>
    </row>
    <row r="46348" spans="16:16" x14ac:dyDescent="0.3">
      <c r="P46348" s="1"/>
    </row>
    <row r="46349" spans="16:16" x14ac:dyDescent="0.3">
      <c r="P46349" s="1"/>
    </row>
    <row r="46350" spans="16:16" x14ac:dyDescent="0.3">
      <c r="P46350" s="1"/>
    </row>
    <row r="46351" spans="16:16" x14ac:dyDescent="0.3">
      <c r="P46351" s="1"/>
    </row>
    <row r="46352" spans="16:16" x14ac:dyDescent="0.3">
      <c r="P46352" s="1"/>
    </row>
    <row r="46353" spans="16:16" x14ac:dyDescent="0.3">
      <c r="P46353" s="1"/>
    </row>
    <row r="46354" spans="16:16" x14ac:dyDescent="0.3">
      <c r="P46354" s="1"/>
    </row>
    <row r="46355" spans="16:16" x14ac:dyDescent="0.3">
      <c r="P46355" s="1"/>
    </row>
    <row r="46356" spans="16:16" x14ac:dyDescent="0.3">
      <c r="P46356" s="1"/>
    </row>
    <row r="46357" spans="16:16" x14ac:dyDescent="0.3">
      <c r="P46357" s="1"/>
    </row>
    <row r="46358" spans="16:16" x14ac:dyDescent="0.3">
      <c r="P46358" s="1"/>
    </row>
    <row r="46359" spans="16:16" x14ac:dyDescent="0.3">
      <c r="P46359" s="1"/>
    </row>
    <row r="46360" spans="16:16" x14ac:dyDescent="0.3">
      <c r="P46360" s="1"/>
    </row>
    <row r="46361" spans="16:16" x14ac:dyDescent="0.3">
      <c r="P46361" s="1"/>
    </row>
    <row r="46362" spans="16:16" x14ac:dyDescent="0.3">
      <c r="P46362" s="1"/>
    </row>
    <row r="46363" spans="16:16" x14ac:dyDescent="0.3">
      <c r="P46363" s="1"/>
    </row>
    <row r="46364" spans="16:16" x14ac:dyDescent="0.3">
      <c r="P46364" s="1"/>
    </row>
    <row r="46365" spans="16:16" x14ac:dyDescent="0.3">
      <c r="P46365" s="1"/>
    </row>
    <row r="46366" spans="16:16" x14ac:dyDescent="0.3">
      <c r="P46366" s="1"/>
    </row>
    <row r="46367" spans="16:16" x14ac:dyDescent="0.3">
      <c r="P46367" s="1"/>
    </row>
    <row r="46368" spans="16:16" x14ac:dyDescent="0.3">
      <c r="P46368" s="1"/>
    </row>
    <row r="46369" spans="16:16" x14ac:dyDescent="0.3">
      <c r="P46369" s="1"/>
    </row>
    <row r="46370" spans="16:16" x14ac:dyDescent="0.3">
      <c r="P46370" s="1"/>
    </row>
    <row r="46371" spans="16:16" x14ac:dyDescent="0.3">
      <c r="P46371" s="1"/>
    </row>
    <row r="46372" spans="16:16" x14ac:dyDescent="0.3">
      <c r="P46372" s="1"/>
    </row>
    <row r="46373" spans="16:16" x14ac:dyDescent="0.3">
      <c r="P46373" s="1"/>
    </row>
    <row r="46374" spans="16:16" x14ac:dyDescent="0.3">
      <c r="P46374" s="1"/>
    </row>
    <row r="46375" spans="16:16" x14ac:dyDescent="0.3">
      <c r="P46375" s="1"/>
    </row>
    <row r="46376" spans="16:16" x14ac:dyDescent="0.3">
      <c r="P46376" s="1"/>
    </row>
    <row r="46377" spans="16:16" x14ac:dyDescent="0.3">
      <c r="P46377" s="1"/>
    </row>
    <row r="46378" spans="16:16" x14ac:dyDescent="0.3">
      <c r="P46378" s="1"/>
    </row>
    <row r="46379" spans="16:16" x14ac:dyDescent="0.3">
      <c r="P46379" s="1"/>
    </row>
    <row r="46380" spans="16:16" x14ac:dyDescent="0.3">
      <c r="P46380" s="1"/>
    </row>
    <row r="46381" spans="16:16" x14ac:dyDescent="0.3">
      <c r="P46381" s="1"/>
    </row>
    <row r="46382" spans="16:16" x14ac:dyDescent="0.3">
      <c r="P46382" s="1"/>
    </row>
    <row r="46383" spans="16:16" x14ac:dyDescent="0.3">
      <c r="P46383" s="1"/>
    </row>
    <row r="46384" spans="16:16" x14ac:dyDescent="0.3">
      <c r="P46384" s="1"/>
    </row>
    <row r="46385" spans="16:16" x14ac:dyDescent="0.3">
      <c r="P46385" s="1"/>
    </row>
    <row r="46386" spans="16:16" x14ac:dyDescent="0.3">
      <c r="P46386" s="1"/>
    </row>
    <row r="46387" spans="16:16" x14ac:dyDescent="0.3">
      <c r="P46387" s="1"/>
    </row>
    <row r="46388" spans="16:16" x14ac:dyDescent="0.3">
      <c r="P46388" s="1"/>
    </row>
    <row r="46389" spans="16:16" x14ac:dyDescent="0.3">
      <c r="P46389" s="1"/>
    </row>
    <row r="46390" spans="16:16" x14ac:dyDescent="0.3">
      <c r="P46390" s="1"/>
    </row>
    <row r="46391" spans="16:16" x14ac:dyDescent="0.3">
      <c r="P46391" s="1"/>
    </row>
    <row r="46392" spans="16:16" x14ac:dyDescent="0.3">
      <c r="P46392" s="1"/>
    </row>
    <row r="46393" spans="16:16" x14ac:dyDescent="0.3">
      <c r="P46393" s="1"/>
    </row>
    <row r="46394" spans="16:16" x14ac:dyDescent="0.3">
      <c r="P46394" s="1"/>
    </row>
    <row r="46395" spans="16:16" x14ac:dyDescent="0.3">
      <c r="P46395" s="1"/>
    </row>
    <row r="46396" spans="16:16" x14ac:dyDescent="0.3">
      <c r="P46396" s="1"/>
    </row>
    <row r="46397" spans="16:16" x14ac:dyDescent="0.3">
      <c r="P46397" s="1"/>
    </row>
    <row r="46398" spans="16:16" x14ac:dyDescent="0.3">
      <c r="P46398" s="1"/>
    </row>
    <row r="46399" spans="16:16" x14ac:dyDescent="0.3">
      <c r="P46399" s="1"/>
    </row>
    <row r="46400" spans="16:16" x14ac:dyDescent="0.3">
      <c r="P46400" s="1"/>
    </row>
    <row r="46401" spans="16:16" x14ac:dyDescent="0.3">
      <c r="P46401" s="1"/>
    </row>
    <row r="46402" spans="16:16" x14ac:dyDescent="0.3">
      <c r="P46402" s="1"/>
    </row>
    <row r="46403" spans="16:16" x14ac:dyDescent="0.3">
      <c r="P46403" s="1"/>
    </row>
    <row r="46404" spans="16:16" x14ac:dyDescent="0.3">
      <c r="P46404" s="1"/>
    </row>
    <row r="46405" spans="16:16" x14ac:dyDescent="0.3">
      <c r="P46405" s="1"/>
    </row>
    <row r="46406" spans="16:16" x14ac:dyDescent="0.3">
      <c r="P46406" s="1"/>
    </row>
    <row r="46407" spans="16:16" x14ac:dyDescent="0.3">
      <c r="P46407" s="1"/>
    </row>
    <row r="46408" spans="16:16" x14ac:dyDescent="0.3">
      <c r="P46408" s="1"/>
    </row>
    <row r="46409" spans="16:16" x14ac:dyDescent="0.3">
      <c r="P46409" s="1"/>
    </row>
    <row r="46410" spans="16:16" x14ac:dyDescent="0.3">
      <c r="P46410" s="1"/>
    </row>
    <row r="46411" spans="16:16" x14ac:dyDescent="0.3">
      <c r="P46411" s="1"/>
    </row>
    <row r="46412" spans="16:16" x14ac:dyDescent="0.3">
      <c r="P46412" s="1"/>
    </row>
    <row r="46413" spans="16:16" x14ac:dyDescent="0.3">
      <c r="P46413" s="1"/>
    </row>
    <row r="46414" spans="16:16" x14ac:dyDescent="0.3">
      <c r="P46414" s="1"/>
    </row>
    <row r="46415" spans="16:16" x14ac:dyDescent="0.3">
      <c r="P46415" s="1"/>
    </row>
    <row r="46416" spans="16:16" x14ac:dyDescent="0.3">
      <c r="P46416" s="1"/>
    </row>
    <row r="46417" spans="16:16" x14ac:dyDescent="0.3">
      <c r="P46417" s="1"/>
    </row>
    <row r="46418" spans="16:16" x14ac:dyDescent="0.3">
      <c r="P46418" s="1"/>
    </row>
    <row r="46419" spans="16:16" x14ac:dyDescent="0.3">
      <c r="P46419" s="1"/>
    </row>
    <row r="46420" spans="16:16" x14ac:dyDescent="0.3">
      <c r="P46420" s="1"/>
    </row>
    <row r="46421" spans="16:16" x14ac:dyDescent="0.3">
      <c r="P46421" s="1"/>
    </row>
    <row r="46422" spans="16:16" x14ac:dyDescent="0.3">
      <c r="P46422" s="1"/>
    </row>
    <row r="46423" spans="16:16" x14ac:dyDescent="0.3">
      <c r="P46423" s="1"/>
    </row>
    <row r="46424" spans="16:16" x14ac:dyDescent="0.3">
      <c r="P46424" s="1"/>
    </row>
    <row r="46425" spans="16:16" x14ac:dyDescent="0.3">
      <c r="P46425" s="1"/>
    </row>
    <row r="46426" spans="16:16" x14ac:dyDescent="0.3">
      <c r="P46426" s="1"/>
    </row>
    <row r="46427" spans="16:16" x14ac:dyDescent="0.3">
      <c r="P46427" s="1"/>
    </row>
    <row r="46428" spans="16:16" x14ac:dyDescent="0.3">
      <c r="P46428" s="1"/>
    </row>
    <row r="46429" spans="16:16" x14ac:dyDescent="0.3">
      <c r="P46429" s="1"/>
    </row>
    <row r="46430" spans="16:16" x14ac:dyDescent="0.3">
      <c r="P46430" s="1"/>
    </row>
    <row r="46431" spans="16:16" x14ac:dyDescent="0.3">
      <c r="P46431" s="1"/>
    </row>
    <row r="46432" spans="16:16" x14ac:dyDescent="0.3">
      <c r="P46432" s="1"/>
    </row>
    <row r="46433" spans="16:16" x14ac:dyDescent="0.3">
      <c r="P46433" s="1"/>
    </row>
    <row r="46434" spans="16:16" x14ac:dyDescent="0.3">
      <c r="P46434" s="1"/>
    </row>
    <row r="46435" spans="16:16" x14ac:dyDescent="0.3">
      <c r="P46435" s="1"/>
    </row>
    <row r="46436" spans="16:16" x14ac:dyDescent="0.3">
      <c r="P46436" s="1"/>
    </row>
    <row r="46437" spans="16:16" x14ac:dyDescent="0.3">
      <c r="P46437" s="1"/>
    </row>
    <row r="46438" spans="16:16" x14ac:dyDescent="0.3">
      <c r="P46438" s="1"/>
    </row>
    <row r="46439" spans="16:16" x14ac:dyDescent="0.3">
      <c r="P46439" s="1"/>
    </row>
    <row r="46440" spans="16:16" x14ac:dyDescent="0.3">
      <c r="P46440" s="1"/>
    </row>
    <row r="46441" spans="16:16" x14ac:dyDescent="0.3">
      <c r="P46441" s="1"/>
    </row>
    <row r="46442" spans="16:16" x14ac:dyDescent="0.3">
      <c r="P46442" s="1"/>
    </row>
    <row r="46443" spans="16:16" x14ac:dyDescent="0.3">
      <c r="P46443" s="1"/>
    </row>
    <row r="46444" spans="16:16" x14ac:dyDescent="0.3">
      <c r="P46444" s="1"/>
    </row>
    <row r="46445" spans="16:16" x14ac:dyDescent="0.3">
      <c r="P46445" s="1"/>
    </row>
    <row r="46446" spans="16:16" x14ac:dyDescent="0.3">
      <c r="P46446" s="1"/>
    </row>
    <row r="46447" spans="16:16" x14ac:dyDescent="0.3">
      <c r="P46447" s="1"/>
    </row>
    <row r="46448" spans="16:16" x14ac:dyDescent="0.3">
      <c r="P46448" s="1"/>
    </row>
    <row r="46449" spans="16:16" x14ac:dyDescent="0.3">
      <c r="P46449" s="1"/>
    </row>
    <row r="46450" spans="16:16" x14ac:dyDescent="0.3">
      <c r="P46450" s="1"/>
    </row>
    <row r="46451" spans="16:16" x14ac:dyDescent="0.3">
      <c r="P46451" s="1"/>
    </row>
    <row r="46452" spans="16:16" x14ac:dyDescent="0.3">
      <c r="P46452" s="1"/>
    </row>
    <row r="46453" spans="16:16" x14ac:dyDescent="0.3">
      <c r="P46453" s="1"/>
    </row>
    <row r="46454" spans="16:16" x14ac:dyDescent="0.3">
      <c r="P46454" s="1"/>
    </row>
    <row r="46455" spans="16:16" x14ac:dyDescent="0.3">
      <c r="P46455" s="1"/>
    </row>
    <row r="46456" spans="16:16" x14ac:dyDescent="0.3">
      <c r="P46456" s="1"/>
    </row>
    <row r="46457" spans="16:16" x14ac:dyDescent="0.3">
      <c r="P46457" s="1"/>
    </row>
    <row r="46458" spans="16:16" x14ac:dyDescent="0.3">
      <c r="P46458" s="1"/>
    </row>
    <row r="46459" spans="16:16" x14ac:dyDescent="0.3">
      <c r="P46459" s="1"/>
    </row>
    <row r="46460" spans="16:16" x14ac:dyDescent="0.3">
      <c r="P46460" s="1"/>
    </row>
    <row r="46461" spans="16:16" x14ac:dyDescent="0.3">
      <c r="P46461" s="1"/>
    </row>
    <row r="46462" spans="16:16" x14ac:dyDescent="0.3">
      <c r="P46462" s="1"/>
    </row>
    <row r="46463" spans="16:16" x14ac:dyDescent="0.3">
      <c r="P46463" s="1"/>
    </row>
    <row r="46464" spans="16:16" x14ac:dyDescent="0.3">
      <c r="P46464" s="1"/>
    </row>
    <row r="46465" spans="16:16" x14ac:dyDescent="0.3">
      <c r="P46465" s="1"/>
    </row>
    <row r="46466" spans="16:16" x14ac:dyDescent="0.3">
      <c r="P46466" s="1"/>
    </row>
    <row r="46467" spans="16:16" x14ac:dyDescent="0.3">
      <c r="P46467" s="1"/>
    </row>
    <row r="46468" spans="16:16" x14ac:dyDescent="0.3">
      <c r="P46468" s="1"/>
    </row>
    <row r="46469" spans="16:16" x14ac:dyDescent="0.3">
      <c r="P46469" s="1"/>
    </row>
    <row r="46470" spans="16:16" x14ac:dyDescent="0.3">
      <c r="P46470" s="1"/>
    </row>
    <row r="46471" spans="16:16" x14ac:dyDescent="0.3">
      <c r="P46471" s="1"/>
    </row>
    <row r="46472" spans="16:16" x14ac:dyDescent="0.3">
      <c r="P46472" s="1"/>
    </row>
    <row r="46473" spans="16:16" x14ac:dyDescent="0.3">
      <c r="P46473" s="1"/>
    </row>
    <row r="46474" spans="16:16" x14ac:dyDescent="0.3">
      <c r="P46474" s="1"/>
    </row>
    <row r="46475" spans="16:16" x14ac:dyDescent="0.3">
      <c r="P46475" s="1"/>
    </row>
    <row r="46476" spans="16:16" x14ac:dyDescent="0.3">
      <c r="P46476" s="1"/>
    </row>
    <row r="46477" spans="16:16" x14ac:dyDescent="0.3">
      <c r="P46477" s="1"/>
    </row>
    <row r="46478" spans="16:16" x14ac:dyDescent="0.3">
      <c r="P46478" s="1"/>
    </row>
    <row r="46479" spans="16:16" x14ac:dyDescent="0.3">
      <c r="P46479" s="1"/>
    </row>
    <row r="46480" spans="16:16" x14ac:dyDescent="0.3">
      <c r="P46480" s="1"/>
    </row>
    <row r="46481" spans="16:16" x14ac:dyDescent="0.3">
      <c r="P46481" s="1"/>
    </row>
    <row r="46482" spans="16:16" x14ac:dyDescent="0.3">
      <c r="P46482" s="1"/>
    </row>
    <row r="46483" spans="16:16" x14ac:dyDescent="0.3">
      <c r="P46483" s="1"/>
    </row>
    <row r="46484" spans="16:16" x14ac:dyDescent="0.3">
      <c r="P46484" s="1"/>
    </row>
    <row r="46485" spans="16:16" x14ac:dyDescent="0.3">
      <c r="P46485" s="1"/>
    </row>
    <row r="46486" spans="16:16" x14ac:dyDescent="0.3">
      <c r="P46486" s="1"/>
    </row>
    <row r="46487" spans="16:16" x14ac:dyDescent="0.3">
      <c r="P46487" s="1"/>
    </row>
    <row r="46488" spans="16:16" x14ac:dyDescent="0.3">
      <c r="P46488" s="1"/>
    </row>
    <row r="46489" spans="16:16" x14ac:dyDescent="0.3">
      <c r="P46489" s="1"/>
    </row>
    <row r="46490" spans="16:16" x14ac:dyDescent="0.3">
      <c r="P46490" s="1"/>
    </row>
    <row r="46491" spans="16:16" x14ac:dyDescent="0.3">
      <c r="P46491" s="1"/>
    </row>
    <row r="46492" spans="16:16" x14ac:dyDescent="0.3">
      <c r="P46492" s="1"/>
    </row>
    <row r="46493" spans="16:16" x14ac:dyDescent="0.3">
      <c r="P46493" s="1"/>
    </row>
    <row r="46494" spans="16:16" x14ac:dyDescent="0.3">
      <c r="P46494" s="1"/>
    </row>
    <row r="46495" spans="16:16" x14ac:dyDescent="0.3">
      <c r="P46495" s="1"/>
    </row>
    <row r="46496" spans="16:16" x14ac:dyDescent="0.3">
      <c r="P46496" s="1"/>
    </row>
    <row r="46497" spans="16:16" x14ac:dyDescent="0.3">
      <c r="P46497" s="1"/>
    </row>
    <row r="46498" spans="16:16" x14ac:dyDescent="0.3">
      <c r="P46498" s="1"/>
    </row>
    <row r="46499" spans="16:16" x14ac:dyDescent="0.3">
      <c r="P46499" s="1"/>
    </row>
    <row r="46500" spans="16:16" x14ac:dyDescent="0.3">
      <c r="P46500" s="1"/>
    </row>
    <row r="46501" spans="16:16" x14ac:dyDescent="0.3">
      <c r="P46501" s="1"/>
    </row>
    <row r="46502" spans="16:16" x14ac:dyDescent="0.3">
      <c r="P46502" s="1"/>
    </row>
    <row r="46503" spans="16:16" x14ac:dyDescent="0.3">
      <c r="P46503" s="1"/>
    </row>
    <row r="46504" spans="16:16" x14ac:dyDescent="0.3">
      <c r="P46504" s="1"/>
    </row>
    <row r="46505" spans="16:16" x14ac:dyDescent="0.3">
      <c r="P46505" s="1"/>
    </row>
    <row r="46506" spans="16:16" x14ac:dyDescent="0.3">
      <c r="P46506" s="1"/>
    </row>
    <row r="46507" spans="16:16" x14ac:dyDescent="0.3">
      <c r="P46507" s="1"/>
    </row>
    <row r="46508" spans="16:16" x14ac:dyDescent="0.3">
      <c r="P46508" s="1"/>
    </row>
    <row r="46509" spans="16:16" x14ac:dyDescent="0.3">
      <c r="P46509" s="1"/>
    </row>
    <row r="46510" spans="16:16" x14ac:dyDescent="0.3">
      <c r="P46510" s="1"/>
    </row>
    <row r="46511" spans="16:16" x14ac:dyDescent="0.3">
      <c r="P46511" s="1"/>
    </row>
    <row r="46512" spans="16:16" x14ac:dyDescent="0.3">
      <c r="P46512" s="1"/>
    </row>
    <row r="46513" spans="16:16" x14ac:dyDescent="0.3">
      <c r="P46513" s="1"/>
    </row>
    <row r="46514" spans="16:16" x14ac:dyDescent="0.3">
      <c r="P46514" s="1"/>
    </row>
    <row r="46515" spans="16:16" x14ac:dyDescent="0.3">
      <c r="P46515" s="1"/>
    </row>
    <row r="46516" spans="16:16" x14ac:dyDescent="0.3">
      <c r="P46516" s="1"/>
    </row>
    <row r="46517" spans="16:16" x14ac:dyDescent="0.3">
      <c r="P46517" s="1"/>
    </row>
    <row r="46518" spans="16:16" x14ac:dyDescent="0.3">
      <c r="P46518" s="1"/>
    </row>
    <row r="46519" spans="16:16" x14ac:dyDescent="0.3">
      <c r="P46519" s="1"/>
    </row>
    <row r="46520" spans="16:16" x14ac:dyDescent="0.3">
      <c r="P46520" s="1"/>
    </row>
    <row r="46521" spans="16:16" x14ac:dyDescent="0.3">
      <c r="P46521" s="1"/>
    </row>
    <row r="46522" spans="16:16" x14ac:dyDescent="0.3">
      <c r="P46522" s="1"/>
    </row>
    <row r="46523" spans="16:16" x14ac:dyDescent="0.3">
      <c r="P46523" s="1"/>
    </row>
    <row r="46524" spans="16:16" x14ac:dyDescent="0.3">
      <c r="P46524" s="1"/>
    </row>
    <row r="46525" spans="16:16" x14ac:dyDescent="0.3">
      <c r="P46525" s="1"/>
    </row>
    <row r="46526" spans="16:16" x14ac:dyDescent="0.3">
      <c r="P46526" s="1"/>
    </row>
    <row r="46527" spans="16:16" x14ac:dyDescent="0.3">
      <c r="P46527" s="1"/>
    </row>
    <row r="46528" spans="16:16" x14ac:dyDescent="0.3">
      <c r="P46528" s="1"/>
    </row>
    <row r="46529" spans="16:16" x14ac:dyDescent="0.3">
      <c r="P46529" s="1"/>
    </row>
    <row r="46530" spans="16:16" x14ac:dyDescent="0.3">
      <c r="P46530" s="1"/>
    </row>
    <row r="46531" spans="16:16" x14ac:dyDescent="0.3">
      <c r="P46531" s="1"/>
    </row>
    <row r="46532" spans="16:16" x14ac:dyDescent="0.3">
      <c r="P46532" s="1"/>
    </row>
    <row r="46533" spans="16:16" x14ac:dyDescent="0.3">
      <c r="P46533" s="1"/>
    </row>
    <row r="46534" spans="16:16" x14ac:dyDescent="0.3">
      <c r="P46534" s="1"/>
    </row>
    <row r="46535" spans="16:16" x14ac:dyDescent="0.3">
      <c r="P46535" s="1"/>
    </row>
    <row r="46536" spans="16:16" x14ac:dyDescent="0.3">
      <c r="P46536" s="1"/>
    </row>
    <row r="46537" spans="16:16" x14ac:dyDescent="0.3">
      <c r="P46537" s="1"/>
    </row>
    <row r="46538" spans="16:16" x14ac:dyDescent="0.3">
      <c r="P46538" s="1"/>
    </row>
    <row r="46539" spans="16:16" x14ac:dyDescent="0.3">
      <c r="P46539" s="1"/>
    </row>
    <row r="46540" spans="16:16" x14ac:dyDescent="0.3">
      <c r="P46540" s="1"/>
    </row>
    <row r="46541" spans="16:16" x14ac:dyDescent="0.3">
      <c r="P46541" s="1"/>
    </row>
    <row r="46542" spans="16:16" x14ac:dyDescent="0.3">
      <c r="P46542" s="1"/>
    </row>
    <row r="46543" spans="16:16" x14ac:dyDescent="0.3">
      <c r="P46543" s="1"/>
    </row>
    <row r="46544" spans="16:16" x14ac:dyDescent="0.3">
      <c r="P46544" s="1"/>
    </row>
    <row r="46545" spans="16:16" x14ac:dyDescent="0.3">
      <c r="P46545" s="1"/>
    </row>
    <row r="46546" spans="16:16" x14ac:dyDescent="0.3">
      <c r="P46546" s="1"/>
    </row>
    <row r="46547" spans="16:16" x14ac:dyDescent="0.3">
      <c r="P46547" s="1"/>
    </row>
    <row r="46548" spans="16:16" x14ac:dyDescent="0.3">
      <c r="P46548" s="1"/>
    </row>
    <row r="46549" spans="16:16" x14ac:dyDescent="0.3">
      <c r="P46549" s="1"/>
    </row>
    <row r="46550" spans="16:16" x14ac:dyDescent="0.3">
      <c r="P46550" s="1"/>
    </row>
    <row r="46551" spans="16:16" x14ac:dyDescent="0.3">
      <c r="P46551" s="1"/>
    </row>
    <row r="46552" spans="16:16" x14ac:dyDescent="0.3">
      <c r="P46552" s="1"/>
    </row>
    <row r="46553" spans="16:16" x14ac:dyDescent="0.3">
      <c r="P46553" s="1"/>
    </row>
    <row r="46554" spans="16:16" x14ac:dyDescent="0.3">
      <c r="P46554" s="1"/>
    </row>
    <row r="46555" spans="16:16" x14ac:dyDescent="0.3">
      <c r="P46555" s="1"/>
    </row>
    <row r="46556" spans="16:16" x14ac:dyDescent="0.3">
      <c r="P46556" s="1"/>
    </row>
    <row r="46557" spans="16:16" x14ac:dyDescent="0.3">
      <c r="P46557" s="1"/>
    </row>
    <row r="46558" spans="16:16" x14ac:dyDescent="0.3">
      <c r="P46558" s="1"/>
    </row>
    <row r="46559" spans="16:16" x14ac:dyDescent="0.3">
      <c r="P46559" s="1"/>
    </row>
    <row r="46560" spans="16:16" x14ac:dyDescent="0.3">
      <c r="P46560" s="1"/>
    </row>
    <row r="46561" spans="16:16" x14ac:dyDescent="0.3">
      <c r="P46561" s="1"/>
    </row>
    <row r="46562" spans="16:16" x14ac:dyDescent="0.3">
      <c r="P46562" s="1"/>
    </row>
    <row r="46563" spans="16:16" x14ac:dyDescent="0.3">
      <c r="P46563" s="1"/>
    </row>
    <row r="46564" spans="16:16" x14ac:dyDescent="0.3">
      <c r="P46564" s="1"/>
    </row>
    <row r="46565" spans="16:16" x14ac:dyDescent="0.3">
      <c r="P46565" s="1"/>
    </row>
    <row r="46566" spans="16:16" x14ac:dyDescent="0.3">
      <c r="P46566" s="1"/>
    </row>
    <row r="46567" spans="16:16" x14ac:dyDescent="0.3">
      <c r="P46567" s="1"/>
    </row>
    <row r="46568" spans="16:16" x14ac:dyDescent="0.3">
      <c r="P46568" s="1"/>
    </row>
    <row r="46569" spans="16:16" x14ac:dyDescent="0.3">
      <c r="P46569" s="1"/>
    </row>
    <row r="46570" spans="16:16" x14ac:dyDescent="0.3">
      <c r="P46570" s="1"/>
    </row>
    <row r="46571" spans="16:16" x14ac:dyDescent="0.3">
      <c r="P46571" s="1"/>
    </row>
    <row r="46572" spans="16:16" x14ac:dyDescent="0.3">
      <c r="P46572" s="1"/>
    </row>
    <row r="46573" spans="16:16" x14ac:dyDescent="0.3">
      <c r="P46573" s="1"/>
    </row>
    <row r="46574" spans="16:16" x14ac:dyDescent="0.3">
      <c r="P46574" s="1"/>
    </row>
    <row r="46575" spans="16:16" x14ac:dyDescent="0.3">
      <c r="P46575" s="1"/>
    </row>
    <row r="46576" spans="16:16" x14ac:dyDescent="0.3">
      <c r="P46576" s="1"/>
    </row>
    <row r="46577" spans="16:16" x14ac:dyDescent="0.3">
      <c r="P46577" s="1"/>
    </row>
    <row r="46578" spans="16:16" x14ac:dyDescent="0.3">
      <c r="P46578" s="1"/>
    </row>
    <row r="46579" spans="16:16" x14ac:dyDescent="0.3">
      <c r="P46579" s="1"/>
    </row>
    <row r="46580" spans="16:16" x14ac:dyDescent="0.3">
      <c r="P46580" s="1"/>
    </row>
    <row r="46581" spans="16:16" x14ac:dyDescent="0.3">
      <c r="P46581" s="1"/>
    </row>
    <row r="46582" spans="16:16" x14ac:dyDescent="0.3">
      <c r="P46582" s="1"/>
    </row>
    <row r="46583" spans="16:16" x14ac:dyDescent="0.3">
      <c r="P46583" s="1"/>
    </row>
    <row r="46584" spans="16:16" x14ac:dyDescent="0.3">
      <c r="P46584" s="1"/>
    </row>
    <row r="46585" spans="16:16" x14ac:dyDescent="0.3">
      <c r="P46585" s="1"/>
    </row>
    <row r="46586" spans="16:16" x14ac:dyDescent="0.3">
      <c r="P46586" s="1"/>
    </row>
    <row r="46587" spans="16:16" x14ac:dyDescent="0.3">
      <c r="P46587" s="1"/>
    </row>
    <row r="46588" spans="16:16" x14ac:dyDescent="0.3">
      <c r="P46588" s="1"/>
    </row>
    <row r="46589" spans="16:16" x14ac:dyDescent="0.3">
      <c r="P46589" s="1"/>
    </row>
    <row r="46590" spans="16:16" x14ac:dyDescent="0.3">
      <c r="P46590" s="1"/>
    </row>
    <row r="46591" spans="16:16" x14ac:dyDescent="0.3">
      <c r="P46591" s="1"/>
    </row>
    <row r="46592" spans="16:16" x14ac:dyDescent="0.3">
      <c r="P46592" s="1"/>
    </row>
    <row r="46593" spans="16:16" x14ac:dyDescent="0.3">
      <c r="P46593" s="1"/>
    </row>
    <row r="46594" spans="16:16" x14ac:dyDescent="0.3">
      <c r="P46594" s="1"/>
    </row>
    <row r="46595" spans="16:16" x14ac:dyDescent="0.3">
      <c r="P46595" s="1"/>
    </row>
    <row r="46596" spans="16:16" x14ac:dyDescent="0.3">
      <c r="P46596" s="1"/>
    </row>
    <row r="46597" spans="16:16" x14ac:dyDescent="0.3">
      <c r="P46597" s="1"/>
    </row>
    <row r="46598" spans="16:16" x14ac:dyDescent="0.3">
      <c r="P46598" s="1"/>
    </row>
    <row r="46599" spans="16:16" x14ac:dyDescent="0.3">
      <c r="P46599" s="1"/>
    </row>
    <row r="46600" spans="16:16" x14ac:dyDescent="0.3">
      <c r="P46600" s="1"/>
    </row>
    <row r="46601" spans="16:16" x14ac:dyDescent="0.3">
      <c r="P46601" s="1"/>
    </row>
    <row r="46602" spans="16:16" x14ac:dyDescent="0.3">
      <c r="P46602" s="1"/>
    </row>
    <row r="46603" spans="16:16" x14ac:dyDescent="0.3">
      <c r="P46603" s="1"/>
    </row>
    <row r="46604" spans="16:16" x14ac:dyDescent="0.3">
      <c r="P46604" s="1"/>
    </row>
    <row r="46605" spans="16:16" x14ac:dyDescent="0.3">
      <c r="P46605" s="1"/>
    </row>
    <row r="46606" spans="16:16" x14ac:dyDescent="0.3">
      <c r="P46606" s="1"/>
    </row>
    <row r="46607" spans="16:16" x14ac:dyDescent="0.3">
      <c r="P46607" s="1"/>
    </row>
    <row r="46608" spans="16:16" x14ac:dyDescent="0.3">
      <c r="P46608" s="1"/>
    </row>
    <row r="46609" spans="16:16" x14ac:dyDescent="0.3">
      <c r="P46609" s="1"/>
    </row>
    <row r="46610" spans="16:16" x14ac:dyDescent="0.3">
      <c r="P46610" s="1"/>
    </row>
    <row r="46611" spans="16:16" x14ac:dyDescent="0.3">
      <c r="P46611" s="1"/>
    </row>
    <row r="46612" spans="16:16" x14ac:dyDescent="0.3">
      <c r="P46612" s="1"/>
    </row>
    <row r="46613" spans="16:16" x14ac:dyDescent="0.3">
      <c r="P46613" s="1"/>
    </row>
    <row r="46614" spans="16:16" x14ac:dyDescent="0.3">
      <c r="P46614" s="1"/>
    </row>
    <row r="46615" spans="16:16" x14ac:dyDescent="0.3">
      <c r="P46615" s="1"/>
    </row>
    <row r="46616" spans="16:16" x14ac:dyDescent="0.3">
      <c r="P46616" s="1"/>
    </row>
    <row r="46617" spans="16:16" x14ac:dyDescent="0.3">
      <c r="P46617" s="1"/>
    </row>
    <row r="46618" spans="16:16" x14ac:dyDescent="0.3">
      <c r="P46618" s="1"/>
    </row>
    <row r="46619" spans="16:16" x14ac:dyDescent="0.3">
      <c r="P46619" s="1"/>
    </row>
    <row r="46620" spans="16:16" x14ac:dyDescent="0.3">
      <c r="P46620" s="1"/>
    </row>
    <row r="46621" spans="16:16" x14ac:dyDescent="0.3">
      <c r="P46621" s="1"/>
    </row>
    <row r="46622" spans="16:16" x14ac:dyDescent="0.3">
      <c r="P46622" s="1"/>
    </row>
    <row r="46623" spans="16:16" x14ac:dyDescent="0.3">
      <c r="P46623" s="1"/>
    </row>
    <row r="46624" spans="16:16" x14ac:dyDescent="0.3">
      <c r="P46624" s="1"/>
    </row>
    <row r="46625" spans="16:16" x14ac:dyDescent="0.3">
      <c r="P46625" s="1"/>
    </row>
    <row r="46626" spans="16:16" x14ac:dyDescent="0.3">
      <c r="P46626" s="1"/>
    </row>
    <row r="46627" spans="16:16" x14ac:dyDescent="0.3">
      <c r="P46627" s="1"/>
    </row>
    <row r="46628" spans="16:16" x14ac:dyDescent="0.3">
      <c r="P46628" s="1"/>
    </row>
    <row r="46629" spans="16:16" x14ac:dyDescent="0.3">
      <c r="P46629" s="1"/>
    </row>
    <row r="46630" spans="16:16" x14ac:dyDescent="0.3">
      <c r="P46630" s="1"/>
    </row>
    <row r="46631" spans="16:16" x14ac:dyDescent="0.3">
      <c r="P46631" s="1"/>
    </row>
    <row r="46632" spans="16:16" x14ac:dyDescent="0.3">
      <c r="P46632" s="1"/>
    </row>
    <row r="46633" spans="16:16" x14ac:dyDescent="0.3">
      <c r="P46633" s="1"/>
    </row>
    <row r="46634" spans="16:16" x14ac:dyDescent="0.3">
      <c r="P46634" s="1"/>
    </row>
    <row r="46635" spans="16:16" x14ac:dyDescent="0.3">
      <c r="P46635" s="1"/>
    </row>
    <row r="46636" spans="16:16" x14ac:dyDescent="0.3">
      <c r="P46636" s="1"/>
    </row>
    <row r="46637" spans="16:16" x14ac:dyDescent="0.3">
      <c r="P46637" s="1"/>
    </row>
    <row r="46638" spans="16:16" x14ac:dyDescent="0.3">
      <c r="P46638" s="1"/>
    </row>
    <row r="46639" spans="16:16" x14ac:dyDescent="0.3">
      <c r="P46639" s="1"/>
    </row>
    <row r="46640" spans="16:16" x14ac:dyDescent="0.3">
      <c r="P46640" s="1"/>
    </row>
    <row r="46641" spans="16:16" x14ac:dyDescent="0.3">
      <c r="P46641" s="1"/>
    </row>
    <row r="46642" spans="16:16" x14ac:dyDescent="0.3">
      <c r="P46642" s="1"/>
    </row>
    <row r="46643" spans="16:16" x14ac:dyDescent="0.3">
      <c r="P46643" s="1"/>
    </row>
    <row r="46644" spans="16:16" x14ac:dyDescent="0.3">
      <c r="P46644" s="1"/>
    </row>
    <row r="46645" spans="16:16" x14ac:dyDescent="0.3">
      <c r="P46645" s="1"/>
    </row>
    <row r="46646" spans="16:16" x14ac:dyDescent="0.3">
      <c r="P46646" s="1"/>
    </row>
    <row r="46647" spans="16:16" x14ac:dyDescent="0.3">
      <c r="P46647" s="1"/>
    </row>
    <row r="46648" spans="16:16" x14ac:dyDescent="0.3">
      <c r="P46648" s="1"/>
    </row>
    <row r="46649" spans="16:16" x14ac:dyDescent="0.3">
      <c r="P46649" s="1"/>
    </row>
    <row r="46650" spans="16:16" x14ac:dyDescent="0.3">
      <c r="P46650" s="1"/>
    </row>
    <row r="46651" spans="16:16" x14ac:dyDescent="0.3">
      <c r="P46651" s="1"/>
    </row>
    <row r="46652" spans="16:16" x14ac:dyDescent="0.3">
      <c r="P46652" s="1"/>
    </row>
    <row r="46653" spans="16:16" x14ac:dyDescent="0.3">
      <c r="P46653" s="1"/>
    </row>
    <row r="46654" spans="16:16" x14ac:dyDescent="0.3">
      <c r="P46654" s="1"/>
    </row>
    <row r="46655" spans="16:16" x14ac:dyDescent="0.3">
      <c r="P46655" s="1"/>
    </row>
    <row r="46656" spans="16:16" x14ac:dyDescent="0.3">
      <c r="P46656" s="1"/>
    </row>
    <row r="46657" spans="16:16" x14ac:dyDescent="0.3">
      <c r="P46657" s="1"/>
    </row>
    <row r="46658" spans="16:16" x14ac:dyDescent="0.3">
      <c r="P46658" s="1"/>
    </row>
    <row r="46659" spans="16:16" x14ac:dyDescent="0.3">
      <c r="P46659" s="1"/>
    </row>
    <row r="46660" spans="16:16" x14ac:dyDescent="0.3">
      <c r="P46660" s="1"/>
    </row>
    <row r="46661" spans="16:16" x14ac:dyDescent="0.3">
      <c r="P46661" s="1"/>
    </row>
    <row r="46662" spans="16:16" x14ac:dyDescent="0.3">
      <c r="P46662" s="1"/>
    </row>
    <row r="46663" spans="16:16" x14ac:dyDescent="0.3">
      <c r="P46663" s="1"/>
    </row>
    <row r="46664" spans="16:16" x14ac:dyDescent="0.3">
      <c r="P46664" s="1"/>
    </row>
    <row r="46665" spans="16:16" x14ac:dyDescent="0.3">
      <c r="P46665" s="1"/>
    </row>
    <row r="46666" spans="16:16" x14ac:dyDescent="0.3">
      <c r="P46666" s="1"/>
    </row>
    <row r="46667" spans="16:16" x14ac:dyDescent="0.3">
      <c r="P46667" s="1"/>
    </row>
    <row r="46668" spans="16:16" x14ac:dyDescent="0.3">
      <c r="P46668" s="1"/>
    </row>
    <row r="46669" spans="16:16" x14ac:dyDescent="0.3">
      <c r="P46669" s="1"/>
    </row>
    <row r="46670" spans="16:16" x14ac:dyDescent="0.3">
      <c r="P46670" s="1"/>
    </row>
    <row r="46671" spans="16:16" x14ac:dyDescent="0.3">
      <c r="P46671" s="1"/>
    </row>
    <row r="46672" spans="16:16" x14ac:dyDescent="0.3">
      <c r="P46672" s="1"/>
    </row>
    <row r="46673" spans="16:16" x14ac:dyDescent="0.3">
      <c r="P46673" s="1"/>
    </row>
    <row r="46674" spans="16:16" x14ac:dyDescent="0.3">
      <c r="P46674" s="1"/>
    </row>
    <row r="46675" spans="16:16" x14ac:dyDescent="0.3">
      <c r="P46675" s="1"/>
    </row>
    <row r="46676" spans="16:16" x14ac:dyDescent="0.3">
      <c r="P46676" s="1"/>
    </row>
    <row r="46677" spans="16:16" x14ac:dyDescent="0.3">
      <c r="P46677" s="1"/>
    </row>
    <row r="46678" spans="16:16" x14ac:dyDescent="0.3">
      <c r="P46678" s="1"/>
    </row>
    <row r="46679" spans="16:16" x14ac:dyDescent="0.3">
      <c r="P46679" s="1"/>
    </row>
    <row r="46680" spans="16:16" x14ac:dyDescent="0.3">
      <c r="P46680" s="1"/>
    </row>
    <row r="46681" spans="16:16" x14ac:dyDescent="0.3">
      <c r="P46681" s="1"/>
    </row>
    <row r="46682" spans="16:16" x14ac:dyDescent="0.3">
      <c r="P46682" s="1"/>
    </row>
    <row r="46683" spans="16:16" x14ac:dyDescent="0.3">
      <c r="P46683" s="1"/>
    </row>
    <row r="46684" spans="16:16" x14ac:dyDescent="0.3">
      <c r="P46684" s="1"/>
    </row>
    <row r="46685" spans="16:16" x14ac:dyDescent="0.3">
      <c r="P46685" s="1"/>
    </row>
    <row r="46686" spans="16:16" x14ac:dyDescent="0.3">
      <c r="P46686" s="1"/>
    </row>
    <row r="46687" spans="16:16" x14ac:dyDescent="0.3">
      <c r="P46687" s="1"/>
    </row>
    <row r="46688" spans="16:16" x14ac:dyDescent="0.3">
      <c r="P46688" s="1"/>
    </row>
    <row r="46689" spans="16:16" x14ac:dyDescent="0.3">
      <c r="P46689" s="1"/>
    </row>
    <row r="46690" spans="16:16" x14ac:dyDescent="0.3">
      <c r="P46690" s="1"/>
    </row>
    <row r="46691" spans="16:16" x14ac:dyDescent="0.3">
      <c r="P46691" s="1"/>
    </row>
    <row r="46692" spans="16:16" x14ac:dyDescent="0.3">
      <c r="P46692" s="1"/>
    </row>
    <row r="46693" spans="16:16" x14ac:dyDescent="0.3">
      <c r="P46693" s="1"/>
    </row>
    <row r="46694" spans="16:16" x14ac:dyDescent="0.3">
      <c r="P46694" s="1"/>
    </row>
    <row r="46695" spans="16:16" x14ac:dyDescent="0.3">
      <c r="P46695" s="1"/>
    </row>
    <row r="46696" spans="16:16" x14ac:dyDescent="0.3">
      <c r="P46696" s="1"/>
    </row>
    <row r="46697" spans="16:16" x14ac:dyDescent="0.3">
      <c r="P46697" s="1"/>
    </row>
    <row r="46698" spans="16:16" x14ac:dyDescent="0.3">
      <c r="P46698" s="1"/>
    </row>
    <row r="46699" spans="16:16" x14ac:dyDescent="0.3">
      <c r="P46699" s="1"/>
    </row>
    <row r="46700" spans="16:16" x14ac:dyDescent="0.3">
      <c r="P46700" s="1"/>
    </row>
    <row r="46701" spans="16:16" x14ac:dyDescent="0.3">
      <c r="P46701" s="1"/>
    </row>
    <row r="46702" spans="16:16" x14ac:dyDescent="0.3">
      <c r="P46702" s="1"/>
    </row>
    <row r="46703" spans="16:16" x14ac:dyDescent="0.3">
      <c r="P46703" s="1"/>
    </row>
    <row r="46704" spans="16:16" x14ac:dyDescent="0.3">
      <c r="P46704" s="1"/>
    </row>
    <row r="46705" spans="16:16" x14ac:dyDescent="0.3">
      <c r="P46705" s="1"/>
    </row>
    <row r="46706" spans="16:16" x14ac:dyDescent="0.3">
      <c r="P46706" s="1"/>
    </row>
    <row r="46707" spans="16:16" x14ac:dyDescent="0.3">
      <c r="P46707" s="1"/>
    </row>
    <row r="46708" spans="16:16" x14ac:dyDescent="0.3">
      <c r="P46708" s="1"/>
    </row>
    <row r="46709" spans="16:16" x14ac:dyDescent="0.3">
      <c r="P46709" s="1"/>
    </row>
    <row r="46710" spans="16:16" x14ac:dyDescent="0.3">
      <c r="P46710" s="1"/>
    </row>
    <row r="46711" spans="16:16" x14ac:dyDescent="0.3">
      <c r="P46711" s="1"/>
    </row>
    <row r="46712" spans="16:16" x14ac:dyDescent="0.3">
      <c r="P46712" s="1"/>
    </row>
    <row r="46713" spans="16:16" x14ac:dyDescent="0.3">
      <c r="P46713" s="1"/>
    </row>
    <row r="46714" spans="16:16" x14ac:dyDescent="0.3">
      <c r="P46714" s="1"/>
    </row>
    <row r="46715" spans="16:16" x14ac:dyDescent="0.3">
      <c r="P46715" s="1"/>
    </row>
    <row r="46716" spans="16:16" x14ac:dyDescent="0.3">
      <c r="P46716" s="1"/>
    </row>
    <row r="46717" spans="16:16" x14ac:dyDescent="0.3">
      <c r="P46717" s="1"/>
    </row>
    <row r="46718" spans="16:16" x14ac:dyDescent="0.3">
      <c r="P46718" s="1"/>
    </row>
    <row r="46719" spans="16:16" x14ac:dyDescent="0.3">
      <c r="P46719" s="1"/>
    </row>
    <row r="46720" spans="16:16" x14ac:dyDescent="0.3">
      <c r="P46720" s="1"/>
    </row>
    <row r="46721" spans="16:16" x14ac:dyDescent="0.3">
      <c r="P46721" s="1"/>
    </row>
    <row r="46722" spans="16:16" x14ac:dyDescent="0.3">
      <c r="P46722" s="1"/>
    </row>
    <row r="46723" spans="16:16" x14ac:dyDescent="0.3">
      <c r="P46723" s="1"/>
    </row>
    <row r="46724" spans="16:16" x14ac:dyDescent="0.3">
      <c r="P46724" s="1"/>
    </row>
    <row r="46725" spans="16:16" x14ac:dyDescent="0.3">
      <c r="P46725" s="1"/>
    </row>
    <row r="46726" spans="16:16" x14ac:dyDescent="0.3">
      <c r="P46726" s="1"/>
    </row>
    <row r="46727" spans="16:16" x14ac:dyDescent="0.3">
      <c r="P46727" s="1"/>
    </row>
    <row r="46728" spans="16:16" x14ac:dyDescent="0.3">
      <c r="P46728" s="1"/>
    </row>
    <row r="46729" spans="16:16" x14ac:dyDescent="0.3">
      <c r="P46729" s="1"/>
    </row>
    <row r="46730" spans="16:16" x14ac:dyDescent="0.3">
      <c r="P46730" s="1"/>
    </row>
    <row r="46731" spans="16:16" x14ac:dyDescent="0.3">
      <c r="P46731" s="1"/>
    </row>
    <row r="46732" spans="16:16" x14ac:dyDescent="0.3">
      <c r="P46732" s="1"/>
    </row>
    <row r="46733" spans="16:16" x14ac:dyDescent="0.3">
      <c r="P46733" s="1"/>
    </row>
    <row r="46734" spans="16:16" x14ac:dyDescent="0.3">
      <c r="P46734" s="1"/>
    </row>
    <row r="46735" spans="16:16" x14ac:dyDescent="0.3">
      <c r="P46735" s="1"/>
    </row>
    <row r="46736" spans="16:16" x14ac:dyDescent="0.3">
      <c r="P46736" s="1"/>
    </row>
    <row r="46737" spans="16:16" x14ac:dyDescent="0.3">
      <c r="P46737" s="1"/>
    </row>
    <row r="46738" spans="16:16" x14ac:dyDescent="0.3">
      <c r="P46738" s="1"/>
    </row>
    <row r="46739" spans="16:16" x14ac:dyDescent="0.3">
      <c r="P46739" s="1"/>
    </row>
    <row r="46740" spans="16:16" x14ac:dyDescent="0.3">
      <c r="P46740" s="1"/>
    </row>
    <row r="46741" spans="16:16" x14ac:dyDescent="0.3">
      <c r="P46741" s="1"/>
    </row>
    <row r="46742" spans="16:16" x14ac:dyDescent="0.3">
      <c r="P46742" s="1"/>
    </row>
    <row r="46743" spans="16:16" x14ac:dyDescent="0.3">
      <c r="P46743" s="1"/>
    </row>
    <row r="46744" spans="16:16" x14ac:dyDescent="0.3">
      <c r="P46744" s="1"/>
    </row>
    <row r="46745" spans="16:16" x14ac:dyDescent="0.3">
      <c r="P46745" s="1"/>
    </row>
    <row r="46746" spans="16:16" x14ac:dyDescent="0.3">
      <c r="P46746" s="1"/>
    </row>
    <row r="46747" spans="16:16" x14ac:dyDescent="0.3">
      <c r="P46747" s="1"/>
    </row>
    <row r="46748" spans="16:16" x14ac:dyDescent="0.3">
      <c r="P46748" s="1"/>
    </row>
    <row r="46749" spans="16:16" x14ac:dyDescent="0.3">
      <c r="P46749" s="1"/>
    </row>
    <row r="46750" spans="16:16" x14ac:dyDescent="0.3">
      <c r="P46750" s="1"/>
    </row>
    <row r="46751" spans="16:16" x14ac:dyDescent="0.3">
      <c r="P46751" s="1"/>
    </row>
    <row r="46752" spans="16:16" x14ac:dyDescent="0.3">
      <c r="P46752" s="1"/>
    </row>
    <row r="46753" spans="16:16" x14ac:dyDescent="0.3">
      <c r="P46753" s="1"/>
    </row>
    <row r="46754" spans="16:16" x14ac:dyDescent="0.3">
      <c r="P46754" s="1"/>
    </row>
    <row r="46755" spans="16:16" x14ac:dyDescent="0.3">
      <c r="P46755" s="1"/>
    </row>
    <row r="46756" spans="16:16" x14ac:dyDescent="0.3">
      <c r="P46756" s="1"/>
    </row>
    <row r="46757" spans="16:16" x14ac:dyDescent="0.3">
      <c r="P46757" s="1"/>
    </row>
    <row r="46758" spans="16:16" x14ac:dyDescent="0.3">
      <c r="P46758" s="1"/>
    </row>
    <row r="46759" spans="16:16" x14ac:dyDescent="0.3">
      <c r="P46759" s="1"/>
    </row>
    <row r="46760" spans="16:16" x14ac:dyDescent="0.3">
      <c r="P46760" s="1"/>
    </row>
    <row r="46761" spans="16:16" x14ac:dyDescent="0.3">
      <c r="P46761" s="1"/>
    </row>
    <row r="46762" spans="16:16" x14ac:dyDescent="0.3">
      <c r="P46762" s="1"/>
    </row>
    <row r="46763" spans="16:16" x14ac:dyDescent="0.3">
      <c r="P46763" s="1"/>
    </row>
    <row r="46764" spans="16:16" x14ac:dyDescent="0.3">
      <c r="P46764" s="1"/>
    </row>
    <row r="46765" spans="16:16" x14ac:dyDescent="0.3">
      <c r="P46765" s="1"/>
    </row>
    <row r="46766" spans="16:16" x14ac:dyDescent="0.3">
      <c r="P46766" s="1"/>
    </row>
    <row r="46767" spans="16:16" x14ac:dyDescent="0.3">
      <c r="P46767" s="1"/>
    </row>
    <row r="46768" spans="16:16" x14ac:dyDescent="0.3">
      <c r="P46768" s="1"/>
    </row>
    <row r="46769" spans="16:16" x14ac:dyDescent="0.3">
      <c r="P46769" s="1"/>
    </row>
    <row r="46770" spans="16:16" x14ac:dyDescent="0.3">
      <c r="P46770" s="1"/>
    </row>
    <row r="46771" spans="16:16" x14ac:dyDescent="0.3">
      <c r="P46771" s="1"/>
    </row>
    <row r="46772" spans="16:16" x14ac:dyDescent="0.3">
      <c r="P46772" s="1"/>
    </row>
    <row r="46773" spans="16:16" x14ac:dyDescent="0.3">
      <c r="P46773" s="1"/>
    </row>
    <row r="46774" spans="16:16" x14ac:dyDescent="0.3">
      <c r="P46774" s="1"/>
    </row>
    <row r="46775" spans="16:16" x14ac:dyDescent="0.3">
      <c r="P46775" s="1"/>
    </row>
    <row r="46776" spans="16:16" x14ac:dyDescent="0.3">
      <c r="P46776" s="1"/>
    </row>
    <row r="46777" spans="16:16" x14ac:dyDescent="0.3">
      <c r="P46777" s="1"/>
    </row>
    <row r="46778" spans="16:16" x14ac:dyDescent="0.3">
      <c r="P46778" s="1"/>
    </row>
    <row r="46779" spans="16:16" x14ac:dyDescent="0.3">
      <c r="P46779" s="1"/>
    </row>
    <row r="46780" spans="16:16" x14ac:dyDescent="0.3">
      <c r="P46780" s="1"/>
    </row>
    <row r="46781" spans="16:16" x14ac:dyDescent="0.3">
      <c r="P46781" s="1"/>
    </row>
    <row r="46782" spans="16:16" x14ac:dyDescent="0.3">
      <c r="P46782" s="1"/>
    </row>
    <row r="46783" spans="16:16" x14ac:dyDescent="0.3">
      <c r="P46783" s="1"/>
    </row>
    <row r="46784" spans="16:16" x14ac:dyDescent="0.3">
      <c r="P46784" s="1"/>
    </row>
    <row r="46785" spans="16:16" x14ac:dyDescent="0.3">
      <c r="P46785" s="1"/>
    </row>
    <row r="46786" spans="16:16" x14ac:dyDescent="0.3">
      <c r="P46786" s="1"/>
    </row>
    <row r="46787" spans="16:16" x14ac:dyDescent="0.3">
      <c r="P46787" s="1"/>
    </row>
    <row r="46788" spans="16:16" x14ac:dyDescent="0.3">
      <c r="P46788" s="1"/>
    </row>
    <row r="46789" spans="16:16" x14ac:dyDescent="0.3">
      <c r="P46789" s="1"/>
    </row>
    <row r="46790" spans="16:16" x14ac:dyDescent="0.3">
      <c r="P46790" s="1"/>
    </row>
    <row r="46791" spans="16:16" x14ac:dyDescent="0.3">
      <c r="P46791" s="1"/>
    </row>
    <row r="46792" spans="16:16" x14ac:dyDescent="0.3">
      <c r="P46792" s="1"/>
    </row>
    <row r="46793" spans="16:16" x14ac:dyDescent="0.3">
      <c r="P46793" s="1"/>
    </row>
    <row r="46794" spans="16:16" x14ac:dyDescent="0.3">
      <c r="P46794" s="1"/>
    </row>
    <row r="46795" spans="16:16" x14ac:dyDescent="0.3">
      <c r="P46795" s="1"/>
    </row>
    <row r="46796" spans="16:16" x14ac:dyDescent="0.3">
      <c r="P46796" s="1"/>
    </row>
    <row r="46797" spans="16:16" x14ac:dyDescent="0.3">
      <c r="P46797" s="1"/>
    </row>
    <row r="46798" spans="16:16" x14ac:dyDescent="0.3">
      <c r="P46798" s="1"/>
    </row>
    <row r="46799" spans="16:16" x14ac:dyDescent="0.3">
      <c r="P46799" s="1"/>
    </row>
    <row r="46800" spans="16:16" x14ac:dyDescent="0.3">
      <c r="P46800" s="1"/>
    </row>
    <row r="46801" spans="16:16" x14ac:dyDescent="0.3">
      <c r="P46801" s="1"/>
    </row>
    <row r="46802" spans="16:16" x14ac:dyDescent="0.3">
      <c r="P46802" s="1"/>
    </row>
    <row r="46803" spans="16:16" x14ac:dyDescent="0.3">
      <c r="P46803" s="1"/>
    </row>
    <row r="46804" spans="16:16" x14ac:dyDescent="0.3">
      <c r="P46804" s="1"/>
    </row>
    <row r="46805" spans="16:16" x14ac:dyDescent="0.3">
      <c r="P46805" s="1"/>
    </row>
    <row r="46806" spans="16:16" x14ac:dyDescent="0.3">
      <c r="P46806" s="1"/>
    </row>
    <row r="46807" spans="16:16" x14ac:dyDescent="0.3">
      <c r="P46807" s="1"/>
    </row>
    <row r="46808" spans="16:16" x14ac:dyDescent="0.3">
      <c r="P46808" s="1"/>
    </row>
    <row r="46809" spans="16:16" x14ac:dyDescent="0.3">
      <c r="P46809" s="1"/>
    </row>
    <row r="46810" spans="16:16" x14ac:dyDescent="0.3">
      <c r="P46810" s="1"/>
    </row>
    <row r="46811" spans="16:16" x14ac:dyDescent="0.3">
      <c r="P46811" s="1"/>
    </row>
    <row r="46812" spans="16:16" x14ac:dyDescent="0.3">
      <c r="P46812" s="1"/>
    </row>
    <row r="46813" spans="16:16" x14ac:dyDescent="0.3">
      <c r="P46813" s="1"/>
    </row>
    <row r="46814" spans="16:16" x14ac:dyDescent="0.3">
      <c r="P46814" s="1"/>
    </row>
    <row r="46815" spans="16:16" x14ac:dyDescent="0.3">
      <c r="P46815" s="1"/>
    </row>
    <row r="46816" spans="16:16" x14ac:dyDescent="0.3">
      <c r="P46816" s="1"/>
    </row>
    <row r="46817" spans="16:16" x14ac:dyDescent="0.3">
      <c r="P46817" s="1"/>
    </row>
    <row r="46818" spans="16:16" x14ac:dyDescent="0.3">
      <c r="P46818" s="1"/>
    </row>
    <row r="46819" spans="16:16" x14ac:dyDescent="0.3">
      <c r="P46819" s="1"/>
    </row>
    <row r="46820" spans="16:16" x14ac:dyDescent="0.3">
      <c r="P46820" s="1"/>
    </row>
    <row r="46821" spans="16:16" x14ac:dyDescent="0.3">
      <c r="P46821" s="1"/>
    </row>
    <row r="46822" spans="16:16" x14ac:dyDescent="0.3">
      <c r="P46822" s="1"/>
    </row>
    <row r="46823" spans="16:16" x14ac:dyDescent="0.3">
      <c r="P46823" s="1"/>
    </row>
    <row r="46824" spans="16:16" x14ac:dyDescent="0.3">
      <c r="P46824" s="1"/>
    </row>
    <row r="46825" spans="16:16" x14ac:dyDescent="0.3">
      <c r="P46825" s="1"/>
    </row>
    <row r="46826" spans="16:16" x14ac:dyDescent="0.3">
      <c r="P46826" s="1"/>
    </row>
    <row r="46827" spans="16:16" x14ac:dyDescent="0.3">
      <c r="P46827" s="1"/>
    </row>
    <row r="46828" spans="16:16" x14ac:dyDescent="0.3">
      <c r="P46828" s="1"/>
    </row>
    <row r="46829" spans="16:16" x14ac:dyDescent="0.3">
      <c r="P46829" s="1"/>
    </row>
    <row r="46830" spans="16:16" x14ac:dyDescent="0.3">
      <c r="P46830" s="1"/>
    </row>
    <row r="46831" spans="16:16" x14ac:dyDescent="0.3">
      <c r="P46831" s="1"/>
    </row>
    <row r="46832" spans="16:16" x14ac:dyDescent="0.3">
      <c r="P46832" s="1"/>
    </row>
    <row r="46833" spans="16:16" x14ac:dyDescent="0.3">
      <c r="P46833" s="1"/>
    </row>
    <row r="46834" spans="16:16" x14ac:dyDescent="0.3">
      <c r="P46834" s="1"/>
    </row>
    <row r="46835" spans="16:16" x14ac:dyDescent="0.3">
      <c r="P46835" s="1"/>
    </row>
    <row r="46836" spans="16:16" x14ac:dyDescent="0.3">
      <c r="P46836" s="1"/>
    </row>
    <row r="46837" spans="16:16" x14ac:dyDescent="0.3">
      <c r="P46837" s="1"/>
    </row>
    <row r="46838" spans="16:16" x14ac:dyDescent="0.3">
      <c r="P46838" s="1"/>
    </row>
    <row r="46839" spans="16:16" x14ac:dyDescent="0.3">
      <c r="P46839" s="1"/>
    </row>
    <row r="46840" spans="16:16" x14ac:dyDescent="0.3">
      <c r="P46840" s="1"/>
    </row>
    <row r="46841" spans="16:16" x14ac:dyDescent="0.3">
      <c r="P46841" s="1"/>
    </row>
    <row r="46842" spans="16:16" x14ac:dyDescent="0.3">
      <c r="P46842" s="1"/>
    </row>
    <row r="46843" spans="16:16" x14ac:dyDescent="0.3">
      <c r="P46843" s="1"/>
    </row>
    <row r="46844" spans="16:16" x14ac:dyDescent="0.3">
      <c r="P46844" s="1"/>
    </row>
    <row r="46845" spans="16:16" x14ac:dyDescent="0.3">
      <c r="P46845" s="1"/>
    </row>
    <row r="46846" spans="16:16" x14ac:dyDescent="0.3">
      <c r="P46846" s="1"/>
    </row>
    <row r="46847" spans="16:16" x14ac:dyDescent="0.3">
      <c r="P46847" s="1"/>
    </row>
    <row r="46848" spans="16:16" x14ac:dyDescent="0.3">
      <c r="P46848" s="1"/>
    </row>
    <row r="46849" spans="16:16" x14ac:dyDescent="0.3">
      <c r="P46849" s="1"/>
    </row>
    <row r="46850" spans="16:16" x14ac:dyDescent="0.3">
      <c r="P46850" s="1"/>
    </row>
    <row r="46851" spans="16:16" x14ac:dyDescent="0.3">
      <c r="P46851" s="1"/>
    </row>
    <row r="46852" spans="16:16" x14ac:dyDescent="0.3">
      <c r="P46852" s="1"/>
    </row>
    <row r="46853" spans="16:16" x14ac:dyDescent="0.3">
      <c r="P46853" s="1"/>
    </row>
    <row r="46854" spans="16:16" x14ac:dyDescent="0.3">
      <c r="P46854" s="1"/>
    </row>
    <row r="46855" spans="16:16" x14ac:dyDescent="0.3">
      <c r="P46855" s="1"/>
    </row>
    <row r="46856" spans="16:16" x14ac:dyDescent="0.3">
      <c r="P46856" s="1"/>
    </row>
    <row r="46857" spans="16:16" x14ac:dyDescent="0.3">
      <c r="P46857" s="1"/>
    </row>
    <row r="46858" spans="16:16" x14ac:dyDescent="0.3">
      <c r="P46858" s="1"/>
    </row>
    <row r="46859" spans="16:16" x14ac:dyDescent="0.3">
      <c r="P46859" s="1"/>
    </row>
    <row r="46860" spans="16:16" x14ac:dyDescent="0.3">
      <c r="P46860" s="1"/>
    </row>
    <row r="46861" spans="16:16" x14ac:dyDescent="0.3">
      <c r="P46861" s="1"/>
    </row>
    <row r="46862" spans="16:16" x14ac:dyDescent="0.3">
      <c r="P46862" s="1"/>
    </row>
    <row r="46863" spans="16:16" x14ac:dyDescent="0.3">
      <c r="P46863" s="1"/>
    </row>
    <row r="46864" spans="16:16" x14ac:dyDescent="0.3">
      <c r="P46864" s="1"/>
    </row>
    <row r="46865" spans="16:16" x14ac:dyDescent="0.3">
      <c r="P46865" s="1"/>
    </row>
    <row r="46866" spans="16:16" x14ac:dyDescent="0.3">
      <c r="P46866" s="1"/>
    </row>
    <row r="46867" spans="16:16" x14ac:dyDescent="0.3">
      <c r="P46867" s="1"/>
    </row>
    <row r="46868" spans="16:16" x14ac:dyDescent="0.3">
      <c r="P46868" s="1"/>
    </row>
    <row r="46869" spans="16:16" x14ac:dyDescent="0.3">
      <c r="P46869" s="1"/>
    </row>
    <row r="46870" spans="16:16" x14ac:dyDescent="0.3">
      <c r="P46870" s="1"/>
    </row>
    <row r="46871" spans="16:16" x14ac:dyDescent="0.3">
      <c r="P46871" s="1"/>
    </row>
    <row r="46872" spans="16:16" x14ac:dyDescent="0.3">
      <c r="P46872" s="1"/>
    </row>
    <row r="46873" spans="16:16" x14ac:dyDescent="0.3">
      <c r="P46873" s="1"/>
    </row>
    <row r="46874" spans="16:16" x14ac:dyDescent="0.3">
      <c r="P46874" s="1"/>
    </row>
    <row r="46875" spans="16:16" x14ac:dyDescent="0.3">
      <c r="P46875" s="1"/>
    </row>
    <row r="46876" spans="16:16" x14ac:dyDescent="0.3">
      <c r="P46876" s="1"/>
    </row>
    <row r="46877" spans="16:16" x14ac:dyDescent="0.3">
      <c r="P46877" s="1"/>
    </row>
    <row r="46878" spans="16:16" x14ac:dyDescent="0.3">
      <c r="P46878" s="1"/>
    </row>
    <row r="46879" spans="16:16" x14ac:dyDescent="0.3">
      <c r="P46879" s="1"/>
    </row>
    <row r="46880" spans="16:16" x14ac:dyDescent="0.3">
      <c r="P46880" s="1"/>
    </row>
    <row r="46881" spans="16:16" x14ac:dyDescent="0.3">
      <c r="P46881" s="1"/>
    </row>
    <row r="46882" spans="16:16" x14ac:dyDescent="0.3">
      <c r="P46882" s="1"/>
    </row>
    <row r="46883" spans="16:16" x14ac:dyDescent="0.3">
      <c r="P46883" s="1"/>
    </row>
    <row r="46884" spans="16:16" x14ac:dyDescent="0.3">
      <c r="P46884" s="1"/>
    </row>
    <row r="46885" spans="16:16" x14ac:dyDescent="0.3">
      <c r="P46885" s="1"/>
    </row>
    <row r="46886" spans="16:16" x14ac:dyDescent="0.3">
      <c r="P46886" s="1"/>
    </row>
    <row r="46887" spans="16:16" x14ac:dyDescent="0.3">
      <c r="P46887" s="1"/>
    </row>
    <row r="46888" spans="16:16" x14ac:dyDescent="0.3">
      <c r="P46888" s="1"/>
    </row>
    <row r="46889" spans="16:16" x14ac:dyDescent="0.3">
      <c r="P46889" s="1"/>
    </row>
    <row r="46890" spans="16:16" x14ac:dyDescent="0.3">
      <c r="P46890" s="1"/>
    </row>
    <row r="46891" spans="16:16" x14ac:dyDescent="0.3">
      <c r="P46891" s="1"/>
    </row>
    <row r="46892" spans="16:16" x14ac:dyDescent="0.3">
      <c r="P46892" s="1"/>
    </row>
    <row r="46893" spans="16:16" x14ac:dyDescent="0.3">
      <c r="P46893" s="1"/>
    </row>
    <row r="46894" spans="16:16" x14ac:dyDescent="0.3">
      <c r="P46894" s="1"/>
    </row>
    <row r="46895" spans="16:16" x14ac:dyDescent="0.3">
      <c r="P46895" s="1"/>
    </row>
    <row r="46896" spans="16:16" x14ac:dyDescent="0.3">
      <c r="P46896" s="1"/>
    </row>
    <row r="46897" spans="16:16" x14ac:dyDescent="0.3">
      <c r="P46897" s="1"/>
    </row>
    <row r="46898" spans="16:16" x14ac:dyDescent="0.3">
      <c r="P46898" s="1"/>
    </row>
    <row r="46899" spans="16:16" x14ac:dyDescent="0.3">
      <c r="P46899" s="1"/>
    </row>
    <row r="46900" spans="16:16" x14ac:dyDescent="0.3">
      <c r="P46900" s="1"/>
    </row>
    <row r="46901" spans="16:16" x14ac:dyDescent="0.3">
      <c r="P46901" s="1"/>
    </row>
    <row r="46902" spans="16:16" x14ac:dyDescent="0.3">
      <c r="P46902" s="1"/>
    </row>
    <row r="46903" spans="16:16" x14ac:dyDescent="0.3">
      <c r="P46903" s="1"/>
    </row>
    <row r="46904" spans="16:16" x14ac:dyDescent="0.3">
      <c r="P46904" s="1"/>
    </row>
    <row r="46905" spans="16:16" x14ac:dyDescent="0.3">
      <c r="P46905" s="1"/>
    </row>
    <row r="46906" spans="16:16" x14ac:dyDescent="0.3">
      <c r="P46906" s="1"/>
    </row>
    <row r="46907" spans="16:16" x14ac:dyDescent="0.3">
      <c r="P46907" s="1"/>
    </row>
    <row r="46908" spans="16:16" x14ac:dyDescent="0.3">
      <c r="P46908" s="1"/>
    </row>
    <row r="46909" spans="16:16" x14ac:dyDescent="0.3">
      <c r="P46909" s="1"/>
    </row>
    <row r="46910" spans="16:16" x14ac:dyDescent="0.3">
      <c r="P46910" s="1"/>
    </row>
    <row r="46911" spans="16:16" x14ac:dyDescent="0.3">
      <c r="P46911" s="1"/>
    </row>
    <row r="46912" spans="16:16" x14ac:dyDescent="0.3">
      <c r="P46912" s="1"/>
    </row>
    <row r="46913" spans="16:16" x14ac:dyDescent="0.3">
      <c r="P46913" s="1"/>
    </row>
    <row r="46914" spans="16:16" x14ac:dyDescent="0.3">
      <c r="P46914" s="1"/>
    </row>
    <row r="46915" spans="16:16" x14ac:dyDescent="0.3">
      <c r="P46915" s="1"/>
    </row>
    <row r="46916" spans="16:16" x14ac:dyDescent="0.3">
      <c r="P46916" s="1"/>
    </row>
    <row r="46917" spans="16:16" x14ac:dyDescent="0.3">
      <c r="P46917" s="1"/>
    </row>
    <row r="46918" spans="16:16" x14ac:dyDescent="0.3">
      <c r="P46918" s="1"/>
    </row>
    <row r="46919" spans="16:16" x14ac:dyDescent="0.3">
      <c r="P46919" s="1"/>
    </row>
    <row r="46920" spans="16:16" x14ac:dyDescent="0.3">
      <c r="P46920" s="1"/>
    </row>
    <row r="46921" spans="16:16" x14ac:dyDescent="0.3">
      <c r="P46921" s="1"/>
    </row>
    <row r="46922" spans="16:16" x14ac:dyDescent="0.3">
      <c r="P46922" s="1"/>
    </row>
    <row r="46923" spans="16:16" x14ac:dyDescent="0.3">
      <c r="P46923" s="1"/>
    </row>
    <row r="46924" spans="16:16" x14ac:dyDescent="0.3">
      <c r="P46924" s="1"/>
    </row>
    <row r="46925" spans="16:16" x14ac:dyDescent="0.3">
      <c r="P46925" s="1"/>
    </row>
    <row r="46926" spans="16:16" x14ac:dyDescent="0.3">
      <c r="P46926" s="1"/>
    </row>
    <row r="46927" spans="16:16" x14ac:dyDescent="0.3">
      <c r="P46927" s="1"/>
    </row>
    <row r="46928" spans="16:16" x14ac:dyDescent="0.3">
      <c r="P46928" s="1"/>
    </row>
    <row r="46929" spans="16:16" x14ac:dyDescent="0.3">
      <c r="P46929" s="1"/>
    </row>
    <row r="46930" spans="16:16" x14ac:dyDescent="0.3">
      <c r="P46930" s="1"/>
    </row>
    <row r="46931" spans="16:16" x14ac:dyDescent="0.3">
      <c r="P46931" s="1"/>
    </row>
    <row r="46932" spans="16:16" x14ac:dyDescent="0.3">
      <c r="P46932" s="1"/>
    </row>
    <row r="46933" spans="16:16" x14ac:dyDescent="0.3">
      <c r="P46933" s="1"/>
    </row>
    <row r="46934" spans="16:16" x14ac:dyDescent="0.3">
      <c r="P46934" s="1"/>
    </row>
    <row r="46935" spans="16:16" x14ac:dyDescent="0.3">
      <c r="P46935" s="1"/>
    </row>
    <row r="46936" spans="16:16" x14ac:dyDescent="0.3">
      <c r="P46936" s="1"/>
    </row>
    <row r="46937" spans="16:16" x14ac:dyDescent="0.3">
      <c r="P46937" s="1"/>
    </row>
    <row r="46938" spans="16:16" x14ac:dyDescent="0.3">
      <c r="P46938" s="1"/>
    </row>
    <row r="46939" spans="16:16" x14ac:dyDescent="0.3">
      <c r="P46939" s="1"/>
    </row>
    <row r="46940" spans="16:16" x14ac:dyDescent="0.3">
      <c r="P46940" s="1"/>
    </row>
    <row r="46941" spans="16:16" x14ac:dyDescent="0.3">
      <c r="P46941" s="1"/>
    </row>
    <row r="46942" spans="16:16" x14ac:dyDescent="0.3">
      <c r="P46942" s="1"/>
    </row>
    <row r="46943" spans="16:16" x14ac:dyDescent="0.3">
      <c r="P46943" s="1"/>
    </row>
    <row r="46944" spans="16:16" x14ac:dyDescent="0.3">
      <c r="P46944" s="1"/>
    </row>
    <row r="46945" spans="16:16" x14ac:dyDescent="0.3">
      <c r="P46945" s="1"/>
    </row>
    <row r="46946" spans="16:16" x14ac:dyDescent="0.3">
      <c r="P46946" s="1"/>
    </row>
    <row r="46947" spans="16:16" x14ac:dyDescent="0.3">
      <c r="P46947" s="1"/>
    </row>
    <row r="46948" spans="16:16" x14ac:dyDescent="0.3">
      <c r="P46948" s="1"/>
    </row>
    <row r="46949" spans="16:16" x14ac:dyDescent="0.3">
      <c r="P46949" s="1"/>
    </row>
    <row r="46950" spans="16:16" x14ac:dyDescent="0.3">
      <c r="P46950" s="1"/>
    </row>
    <row r="46951" spans="16:16" x14ac:dyDescent="0.3">
      <c r="P46951" s="1"/>
    </row>
    <row r="46952" spans="16:16" x14ac:dyDescent="0.3">
      <c r="P46952" s="1"/>
    </row>
    <row r="46953" spans="16:16" x14ac:dyDescent="0.3">
      <c r="P46953" s="1"/>
    </row>
    <row r="46954" spans="16:16" x14ac:dyDescent="0.3">
      <c r="P46954" s="1"/>
    </row>
    <row r="46955" spans="16:16" x14ac:dyDescent="0.3">
      <c r="P46955" s="1"/>
    </row>
    <row r="46956" spans="16:16" x14ac:dyDescent="0.3">
      <c r="P46956" s="1"/>
    </row>
    <row r="46957" spans="16:16" x14ac:dyDescent="0.3">
      <c r="P46957" s="1"/>
    </row>
    <row r="46958" spans="16:16" x14ac:dyDescent="0.3">
      <c r="P46958" s="1"/>
    </row>
    <row r="46959" spans="16:16" x14ac:dyDescent="0.3">
      <c r="P46959" s="1"/>
    </row>
    <row r="46960" spans="16:16" x14ac:dyDescent="0.3">
      <c r="P46960" s="1"/>
    </row>
    <row r="46961" spans="16:16" x14ac:dyDescent="0.3">
      <c r="P46961" s="1"/>
    </row>
    <row r="46962" spans="16:16" x14ac:dyDescent="0.3">
      <c r="P46962" s="1"/>
    </row>
    <row r="46963" spans="16:16" x14ac:dyDescent="0.3">
      <c r="P46963" s="1"/>
    </row>
    <row r="46964" spans="16:16" x14ac:dyDescent="0.3">
      <c r="P46964" s="1"/>
    </row>
    <row r="46965" spans="16:16" x14ac:dyDescent="0.3">
      <c r="P46965" s="1"/>
    </row>
    <row r="46966" spans="16:16" x14ac:dyDescent="0.3">
      <c r="P46966" s="1"/>
    </row>
    <row r="46967" spans="16:16" x14ac:dyDescent="0.3">
      <c r="P46967" s="1"/>
    </row>
    <row r="46968" spans="16:16" x14ac:dyDescent="0.3">
      <c r="P46968" s="1"/>
    </row>
    <row r="46969" spans="16:16" x14ac:dyDescent="0.3">
      <c r="P46969" s="1"/>
    </row>
    <row r="46970" spans="16:16" x14ac:dyDescent="0.3">
      <c r="P46970" s="1"/>
    </row>
    <row r="46971" spans="16:16" x14ac:dyDescent="0.3">
      <c r="P46971" s="1"/>
    </row>
    <row r="46972" spans="16:16" x14ac:dyDescent="0.3">
      <c r="P46972" s="1"/>
    </row>
    <row r="46973" spans="16:16" x14ac:dyDescent="0.3">
      <c r="P46973" s="1"/>
    </row>
    <row r="46974" spans="16:16" x14ac:dyDescent="0.3">
      <c r="P46974" s="1"/>
    </row>
    <row r="46975" spans="16:16" x14ac:dyDescent="0.3">
      <c r="P46975" s="1"/>
    </row>
    <row r="46976" spans="16:16" x14ac:dyDescent="0.3">
      <c r="P46976" s="1"/>
    </row>
    <row r="46977" spans="16:16" x14ac:dyDescent="0.3">
      <c r="P46977" s="1"/>
    </row>
    <row r="46978" spans="16:16" x14ac:dyDescent="0.3">
      <c r="P46978" s="1"/>
    </row>
    <row r="46979" spans="16:16" x14ac:dyDescent="0.3">
      <c r="P46979" s="1"/>
    </row>
    <row r="46980" spans="16:16" x14ac:dyDescent="0.3">
      <c r="P46980" s="1"/>
    </row>
    <row r="46981" spans="16:16" x14ac:dyDescent="0.3">
      <c r="P46981" s="1"/>
    </row>
    <row r="46982" spans="16:16" x14ac:dyDescent="0.3">
      <c r="P46982" s="1"/>
    </row>
    <row r="46983" spans="16:16" x14ac:dyDescent="0.3">
      <c r="P46983" s="1"/>
    </row>
    <row r="46984" spans="16:16" x14ac:dyDescent="0.3">
      <c r="P46984" s="1"/>
    </row>
    <row r="46985" spans="16:16" x14ac:dyDescent="0.3">
      <c r="P46985" s="1"/>
    </row>
    <row r="46986" spans="16:16" x14ac:dyDescent="0.3">
      <c r="P46986" s="1"/>
    </row>
    <row r="46987" spans="16:16" x14ac:dyDescent="0.3">
      <c r="P46987" s="1"/>
    </row>
    <row r="46988" spans="16:16" x14ac:dyDescent="0.3">
      <c r="P46988" s="1"/>
    </row>
    <row r="46989" spans="16:16" x14ac:dyDescent="0.3">
      <c r="P46989" s="1"/>
    </row>
    <row r="46990" spans="16:16" x14ac:dyDescent="0.3">
      <c r="P46990" s="1"/>
    </row>
    <row r="46991" spans="16:16" x14ac:dyDescent="0.3">
      <c r="P46991" s="1"/>
    </row>
    <row r="46992" spans="16:16" x14ac:dyDescent="0.3">
      <c r="P46992" s="1"/>
    </row>
    <row r="46993" spans="16:16" x14ac:dyDescent="0.3">
      <c r="P46993" s="1"/>
    </row>
    <row r="46994" spans="16:16" x14ac:dyDescent="0.3">
      <c r="P46994" s="1"/>
    </row>
    <row r="46995" spans="16:16" x14ac:dyDescent="0.3">
      <c r="P46995" s="1"/>
    </row>
    <row r="46996" spans="16:16" x14ac:dyDescent="0.3">
      <c r="P46996" s="1"/>
    </row>
    <row r="46997" spans="16:16" x14ac:dyDescent="0.3">
      <c r="P46997" s="1"/>
    </row>
    <row r="46998" spans="16:16" x14ac:dyDescent="0.3">
      <c r="P46998" s="1"/>
    </row>
    <row r="46999" spans="16:16" x14ac:dyDescent="0.3">
      <c r="P46999" s="1"/>
    </row>
    <row r="47000" spans="16:16" x14ac:dyDescent="0.3">
      <c r="P47000" s="1"/>
    </row>
    <row r="47001" spans="16:16" x14ac:dyDescent="0.3">
      <c r="P47001" s="1"/>
    </row>
    <row r="47002" spans="16:16" x14ac:dyDescent="0.3">
      <c r="P47002" s="1"/>
    </row>
    <row r="47003" spans="16:16" x14ac:dyDescent="0.3">
      <c r="P47003" s="1"/>
    </row>
    <row r="47004" spans="16:16" x14ac:dyDescent="0.3">
      <c r="P47004" s="1"/>
    </row>
    <row r="47005" spans="16:16" x14ac:dyDescent="0.3">
      <c r="P47005" s="1"/>
    </row>
    <row r="47006" spans="16:16" x14ac:dyDescent="0.3">
      <c r="P47006" s="1"/>
    </row>
    <row r="47007" spans="16:16" x14ac:dyDescent="0.3">
      <c r="P47007" s="1"/>
    </row>
    <row r="47008" spans="16:16" x14ac:dyDescent="0.3">
      <c r="P47008" s="1"/>
    </row>
    <row r="47009" spans="16:16" x14ac:dyDescent="0.3">
      <c r="P47009" s="1"/>
    </row>
    <row r="47010" spans="16:16" x14ac:dyDescent="0.3">
      <c r="P47010" s="1"/>
    </row>
    <row r="47011" spans="16:16" x14ac:dyDescent="0.3">
      <c r="P47011" s="1"/>
    </row>
    <row r="47012" spans="16:16" x14ac:dyDescent="0.3">
      <c r="P47012" s="1"/>
    </row>
    <row r="47013" spans="16:16" x14ac:dyDescent="0.3">
      <c r="P47013" s="1"/>
    </row>
    <row r="47014" spans="16:16" x14ac:dyDescent="0.3">
      <c r="P47014" s="1"/>
    </row>
    <row r="47015" spans="16:16" x14ac:dyDescent="0.3">
      <c r="P47015" s="1"/>
    </row>
    <row r="47016" spans="16:16" x14ac:dyDescent="0.3">
      <c r="P47016" s="1"/>
    </row>
    <row r="47017" spans="16:16" x14ac:dyDescent="0.3">
      <c r="P47017" s="1"/>
    </row>
    <row r="47018" spans="16:16" x14ac:dyDescent="0.3">
      <c r="P47018" s="1"/>
    </row>
    <row r="47019" spans="16:16" x14ac:dyDescent="0.3">
      <c r="P47019" s="1"/>
    </row>
    <row r="47020" spans="16:16" x14ac:dyDescent="0.3">
      <c r="P47020" s="1"/>
    </row>
    <row r="47021" spans="16:16" x14ac:dyDescent="0.3">
      <c r="P47021" s="1"/>
    </row>
    <row r="47022" spans="16:16" x14ac:dyDescent="0.3">
      <c r="P47022" s="1"/>
    </row>
    <row r="47023" spans="16:16" x14ac:dyDescent="0.3">
      <c r="P47023" s="1"/>
    </row>
    <row r="47024" spans="16:16" x14ac:dyDescent="0.3">
      <c r="P47024" s="1"/>
    </row>
    <row r="47025" spans="16:16" x14ac:dyDescent="0.3">
      <c r="P47025" s="1"/>
    </row>
    <row r="47026" spans="16:16" x14ac:dyDescent="0.3">
      <c r="P47026" s="1"/>
    </row>
    <row r="47027" spans="16:16" x14ac:dyDescent="0.3">
      <c r="P47027" s="1"/>
    </row>
    <row r="47028" spans="16:16" x14ac:dyDescent="0.3">
      <c r="P47028" s="1"/>
    </row>
    <row r="47029" spans="16:16" x14ac:dyDescent="0.3">
      <c r="P47029" s="1"/>
    </row>
    <row r="47030" spans="16:16" x14ac:dyDescent="0.3">
      <c r="P47030" s="1"/>
    </row>
    <row r="47031" spans="16:16" x14ac:dyDescent="0.3">
      <c r="P47031" s="1"/>
    </row>
    <row r="47032" spans="16:16" x14ac:dyDescent="0.3">
      <c r="P47032" s="1"/>
    </row>
    <row r="47033" spans="16:16" x14ac:dyDescent="0.3">
      <c r="P47033" s="1"/>
    </row>
    <row r="47034" spans="16:16" x14ac:dyDescent="0.3">
      <c r="P47034" s="1"/>
    </row>
    <row r="47035" spans="16:16" x14ac:dyDescent="0.3">
      <c r="P47035" s="1"/>
    </row>
    <row r="47036" spans="16:16" x14ac:dyDescent="0.3">
      <c r="P47036" s="1"/>
    </row>
    <row r="47037" spans="16:16" x14ac:dyDescent="0.3">
      <c r="P47037" s="1"/>
    </row>
    <row r="47038" spans="16:16" x14ac:dyDescent="0.3">
      <c r="P47038" s="1"/>
    </row>
    <row r="47039" spans="16:16" x14ac:dyDescent="0.3">
      <c r="P47039" s="1"/>
    </row>
    <row r="47040" spans="16:16" x14ac:dyDescent="0.3">
      <c r="P47040" s="1"/>
    </row>
    <row r="47041" spans="16:16" x14ac:dyDescent="0.3">
      <c r="P47041" s="1"/>
    </row>
    <row r="47042" spans="16:16" x14ac:dyDescent="0.3">
      <c r="P47042" s="1"/>
    </row>
    <row r="47043" spans="16:16" x14ac:dyDescent="0.3">
      <c r="P47043" s="1"/>
    </row>
    <row r="47044" spans="16:16" x14ac:dyDescent="0.3">
      <c r="P47044" s="1"/>
    </row>
    <row r="47045" spans="16:16" x14ac:dyDescent="0.3">
      <c r="P47045" s="1"/>
    </row>
    <row r="47046" spans="16:16" x14ac:dyDescent="0.3">
      <c r="P47046" s="1"/>
    </row>
    <row r="47047" spans="16:16" x14ac:dyDescent="0.3">
      <c r="P47047" s="1"/>
    </row>
    <row r="47048" spans="16:16" x14ac:dyDescent="0.3">
      <c r="P47048" s="1"/>
    </row>
    <row r="47049" spans="16:16" x14ac:dyDescent="0.3">
      <c r="P47049" s="1"/>
    </row>
    <row r="47050" spans="16:16" x14ac:dyDescent="0.3">
      <c r="P47050" s="1"/>
    </row>
    <row r="47051" spans="16:16" x14ac:dyDescent="0.3">
      <c r="P47051" s="1"/>
    </row>
    <row r="47052" spans="16:16" x14ac:dyDescent="0.3">
      <c r="P47052" s="1"/>
    </row>
    <row r="47053" spans="16:16" x14ac:dyDescent="0.3">
      <c r="P47053" s="1"/>
    </row>
    <row r="47054" spans="16:16" x14ac:dyDescent="0.3">
      <c r="P47054" s="1"/>
    </row>
    <row r="47055" spans="16:16" x14ac:dyDescent="0.3">
      <c r="P47055" s="1"/>
    </row>
    <row r="47056" spans="16:16" x14ac:dyDescent="0.3">
      <c r="P47056" s="1"/>
    </row>
    <row r="47057" spans="16:16" x14ac:dyDescent="0.3">
      <c r="P47057" s="1"/>
    </row>
    <row r="47058" spans="16:16" x14ac:dyDescent="0.3">
      <c r="P47058" s="1"/>
    </row>
    <row r="47059" spans="16:16" x14ac:dyDescent="0.3">
      <c r="P47059" s="1"/>
    </row>
    <row r="47060" spans="16:16" x14ac:dyDescent="0.3">
      <c r="P47060" s="1"/>
    </row>
    <row r="47061" spans="16:16" x14ac:dyDescent="0.3">
      <c r="P47061" s="1"/>
    </row>
    <row r="47062" spans="16:16" x14ac:dyDescent="0.3">
      <c r="P47062" s="1"/>
    </row>
    <row r="47063" spans="16:16" x14ac:dyDescent="0.3">
      <c r="P47063" s="1"/>
    </row>
    <row r="47064" spans="16:16" x14ac:dyDescent="0.3">
      <c r="P47064" s="1"/>
    </row>
    <row r="47065" spans="16:16" x14ac:dyDescent="0.3">
      <c r="P47065" s="1"/>
    </row>
    <row r="47066" spans="16:16" x14ac:dyDescent="0.3">
      <c r="P47066" s="1"/>
    </row>
    <row r="47067" spans="16:16" x14ac:dyDescent="0.3">
      <c r="P47067" s="1"/>
    </row>
    <row r="47068" spans="16:16" x14ac:dyDescent="0.3">
      <c r="P47068" s="1"/>
    </row>
    <row r="47069" spans="16:16" x14ac:dyDescent="0.3">
      <c r="P47069" s="1"/>
    </row>
    <row r="47070" spans="16:16" x14ac:dyDescent="0.3">
      <c r="P47070" s="1"/>
    </row>
    <row r="47071" spans="16:16" x14ac:dyDescent="0.3">
      <c r="P47071" s="1"/>
    </row>
    <row r="47072" spans="16:16" x14ac:dyDescent="0.3">
      <c r="P47072" s="1"/>
    </row>
    <row r="47073" spans="16:16" x14ac:dyDescent="0.3">
      <c r="P47073" s="1"/>
    </row>
    <row r="47074" spans="16:16" x14ac:dyDescent="0.3">
      <c r="P47074" s="1"/>
    </row>
    <row r="47075" spans="16:16" x14ac:dyDescent="0.3">
      <c r="P47075" s="1"/>
    </row>
    <row r="47076" spans="16:16" x14ac:dyDescent="0.3">
      <c r="P47076" s="1"/>
    </row>
    <row r="47077" spans="16:16" x14ac:dyDescent="0.3">
      <c r="P47077" s="1"/>
    </row>
    <row r="47078" spans="16:16" x14ac:dyDescent="0.3">
      <c r="P47078" s="1"/>
    </row>
    <row r="47079" spans="16:16" x14ac:dyDescent="0.3">
      <c r="P47079" s="1"/>
    </row>
    <row r="47080" spans="16:16" x14ac:dyDescent="0.3">
      <c r="P47080" s="1"/>
    </row>
    <row r="47081" spans="16:16" x14ac:dyDescent="0.3">
      <c r="P47081" s="1"/>
    </row>
    <row r="47082" spans="16:16" x14ac:dyDescent="0.3">
      <c r="P47082" s="1"/>
    </row>
    <row r="47083" spans="16:16" x14ac:dyDescent="0.3">
      <c r="P47083" s="1"/>
    </row>
    <row r="47084" spans="16:16" x14ac:dyDescent="0.3">
      <c r="P47084" s="1"/>
    </row>
    <row r="47085" spans="16:16" x14ac:dyDescent="0.3">
      <c r="P47085" s="1"/>
    </row>
    <row r="47086" spans="16:16" x14ac:dyDescent="0.3">
      <c r="P47086" s="1"/>
    </row>
    <row r="47087" spans="16:16" x14ac:dyDescent="0.3">
      <c r="P47087" s="1"/>
    </row>
    <row r="47088" spans="16:16" x14ac:dyDescent="0.3">
      <c r="P47088" s="1"/>
    </row>
    <row r="47089" spans="16:16" x14ac:dyDescent="0.3">
      <c r="P47089" s="1"/>
    </row>
    <row r="47090" spans="16:16" x14ac:dyDescent="0.3">
      <c r="P47090" s="1"/>
    </row>
    <row r="47091" spans="16:16" x14ac:dyDescent="0.3">
      <c r="P47091" s="1"/>
    </row>
    <row r="47092" spans="16:16" x14ac:dyDescent="0.3">
      <c r="P47092" s="1"/>
    </row>
    <row r="47093" spans="16:16" x14ac:dyDescent="0.3">
      <c r="P47093" s="1"/>
    </row>
    <row r="47094" spans="16:16" x14ac:dyDescent="0.3">
      <c r="P47094" s="1"/>
    </row>
    <row r="47095" spans="16:16" x14ac:dyDescent="0.3">
      <c r="P47095" s="1"/>
    </row>
    <row r="47096" spans="16:16" x14ac:dyDescent="0.3">
      <c r="P47096" s="1"/>
    </row>
    <row r="47097" spans="16:16" x14ac:dyDescent="0.3">
      <c r="P47097" s="1"/>
    </row>
    <row r="47098" spans="16:16" x14ac:dyDescent="0.3">
      <c r="P47098" s="1"/>
    </row>
    <row r="47099" spans="16:16" x14ac:dyDescent="0.3">
      <c r="P47099" s="1"/>
    </row>
    <row r="47100" spans="16:16" x14ac:dyDescent="0.3">
      <c r="P47100" s="1"/>
    </row>
    <row r="47101" spans="16:16" x14ac:dyDescent="0.3">
      <c r="P47101" s="1"/>
    </row>
    <row r="47102" spans="16:16" x14ac:dyDescent="0.3">
      <c r="P47102" s="1"/>
    </row>
    <row r="47103" spans="16:16" x14ac:dyDescent="0.3">
      <c r="P47103" s="1"/>
    </row>
    <row r="47104" spans="16:16" x14ac:dyDescent="0.3">
      <c r="P47104" s="1"/>
    </row>
    <row r="47105" spans="16:16" x14ac:dyDescent="0.3">
      <c r="P47105" s="1"/>
    </row>
    <row r="47106" spans="16:16" x14ac:dyDescent="0.3">
      <c r="P47106" s="1"/>
    </row>
    <row r="47107" spans="16:16" x14ac:dyDescent="0.3">
      <c r="P47107" s="1"/>
    </row>
    <row r="47108" spans="16:16" x14ac:dyDescent="0.3">
      <c r="P47108" s="1"/>
    </row>
    <row r="47109" spans="16:16" x14ac:dyDescent="0.3">
      <c r="P47109" s="1"/>
    </row>
    <row r="47110" spans="16:16" x14ac:dyDescent="0.3">
      <c r="P47110" s="1"/>
    </row>
    <row r="47111" spans="16:16" x14ac:dyDescent="0.3">
      <c r="P47111" s="1"/>
    </row>
    <row r="47112" spans="16:16" x14ac:dyDescent="0.3">
      <c r="P47112" s="1"/>
    </row>
    <row r="47113" spans="16:16" x14ac:dyDescent="0.3">
      <c r="P47113" s="1"/>
    </row>
    <row r="47114" spans="16:16" x14ac:dyDescent="0.3">
      <c r="P47114" s="1"/>
    </row>
    <row r="47115" spans="16:16" x14ac:dyDescent="0.3">
      <c r="P47115" s="1"/>
    </row>
    <row r="47116" spans="16:16" x14ac:dyDescent="0.3">
      <c r="P47116" s="1"/>
    </row>
    <row r="47117" spans="16:16" x14ac:dyDescent="0.3">
      <c r="P47117" s="1"/>
    </row>
    <row r="47118" spans="16:16" x14ac:dyDescent="0.3">
      <c r="P47118" s="1"/>
    </row>
    <row r="47119" spans="16:16" x14ac:dyDescent="0.3">
      <c r="P47119" s="1"/>
    </row>
    <row r="47120" spans="16:16" x14ac:dyDescent="0.3">
      <c r="P47120" s="1"/>
    </row>
    <row r="47121" spans="16:16" x14ac:dyDescent="0.3">
      <c r="P47121" s="1"/>
    </row>
    <row r="47122" spans="16:16" x14ac:dyDescent="0.3">
      <c r="P47122" s="1"/>
    </row>
    <row r="47123" spans="16:16" x14ac:dyDescent="0.3">
      <c r="P47123" s="1"/>
    </row>
    <row r="47124" spans="16:16" x14ac:dyDescent="0.3">
      <c r="P47124" s="1"/>
    </row>
    <row r="47125" spans="16:16" x14ac:dyDescent="0.3">
      <c r="P47125" s="1"/>
    </row>
    <row r="47126" spans="16:16" x14ac:dyDescent="0.3">
      <c r="P47126" s="1"/>
    </row>
    <row r="47127" spans="16:16" x14ac:dyDescent="0.3">
      <c r="P47127" s="1"/>
    </row>
    <row r="47128" spans="16:16" x14ac:dyDescent="0.3">
      <c r="P47128" s="1"/>
    </row>
    <row r="47129" spans="16:16" x14ac:dyDescent="0.3">
      <c r="P47129" s="1"/>
    </row>
    <row r="47130" spans="16:16" x14ac:dyDescent="0.3">
      <c r="P47130" s="1"/>
    </row>
    <row r="47131" spans="16:16" x14ac:dyDescent="0.3">
      <c r="P47131" s="1"/>
    </row>
    <row r="47132" spans="16:16" x14ac:dyDescent="0.3">
      <c r="P47132" s="1"/>
    </row>
    <row r="47133" spans="16:16" x14ac:dyDescent="0.3">
      <c r="P47133" s="1"/>
    </row>
    <row r="47134" spans="16:16" x14ac:dyDescent="0.3">
      <c r="P47134" s="1"/>
    </row>
    <row r="47135" spans="16:16" x14ac:dyDescent="0.3">
      <c r="P47135" s="1"/>
    </row>
    <row r="47136" spans="16:16" x14ac:dyDescent="0.3">
      <c r="P47136" s="1"/>
    </row>
    <row r="47137" spans="16:16" x14ac:dyDescent="0.3">
      <c r="P47137" s="1"/>
    </row>
    <row r="47138" spans="16:16" x14ac:dyDescent="0.3">
      <c r="P47138" s="1"/>
    </row>
    <row r="47139" spans="16:16" x14ac:dyDescent="0.3">
      <c r="P47139" s="1"/>
    </row>
    <row r="47140" spans="16:16" x14ac:dyDescent="0.3">
      <c r="P47140" s="1"/>
    </row>
    <row r="47141" spans="16:16" x14ac:dyDescent="0.3">
      <c r="P47141" s="1"/>
    </row>
    <row r="47142" spans="16:16" x14ac:dyDescent="0.3">
      <c r="P47142" s="1"/>
    </row>
    <row r="47143" spans="16:16" x14ac:dyDescent="0.3">
      <c r="P47143" s="1"/>
    </row>
    <row r="47144" spans="16:16" x14ac:dyDescent="0.3">
      <c r="P47144" s="1"/>
    </row>
    <row r="47145" spans="16:16" x14ac:dyDescent="0.3">
      <c r="P47145" s="1"/>
    </row>
    <row r="47146" spans="16:16" x14ac:dyDescent="0.3">
      <c r="P47146" s="1"/>
    </row>
    <row r="47147" spans="16:16" x14ac:dyDescent="0.3">
      <c r="P47147" s="1"/>
    </row>
    <row r="47148" spans="16:16" x14ac:dyDescent="0.3">
      <c r="P47148" s="1"/>
    </row>
    <row r="47149" spans="16:16" x14ac:dyDescent="0.3">
      <c r="P47149" s="1"/>
    </row>
    <row r="47150" spans="16:16" x14ac:dyDescent="0.3">
      <c r="P47150" s="1"/>
    </row>
    <row r="47151" spans="16:16" x14ac:dyDescent="0.3">
      <c r="P47151" s="1"/>
    </row>
    <row r="47152" spans="16:16" x14ac:dyDescent="0.3">
      <c r="P47152" s="1"/>
    </row>
    <row r="47153" spans="16:16" x14ac:dyDescent="0.3">
      <c r="P47153" s="1"/>
    </row>
    <row r="47154" spans="16:16" x14ac:dyDescent="0.3">
      <c r="P47154" s="1"/>
    </row>
    <row r="47155" spans="16:16" x14ac:dyDescent="0.3">
      <c r="P47155" s="1"/>
    </row>
    <row r="47156" spans="16:16" x14ac:dyDescent="0.3">
      <c r="P47156" s="1"/>
    </row>
    <row r="47157" spans="16:16" x14ac:dyDescent="0.3">
      <c r="P47157" s="1"/>
    </row>
    <row r="47158" spans="16:16" x14ac:dyDescent="0.3">
      <c r="P47158" s="1"/>
    </row>
    <row r="47159" spans="16:16" x14ac:dyDescent="0.3">
      <c r="P47159" s="1"/>
    </row>
    <row r="47160" spans="16:16" x14ac:dyDescent="0.3">
      <c r="P47160" s="1"/>
    </row>
    <row r="47161" spans="16:16" x14ac:dyDescent="0.3">
      <c r="P47161" s="1"/>
    </row>
    <row r="47162" spans="16:16" x14ac:dyDescent="0.3">
      <c r="P47162" s="1"/>
    </row>
    <row r="47163" spans="16:16" x14ac:dyDescent="0.3">
      <c r="P47163" s="1"/>
    </row>
    <row r="47164" spans="16:16" x14ac:dyDescent="0.3">
      <c r="P47164" s="1"/>
    </row>
    <row r="47165" spans="16:16" x14ac:dyDescent="0.3">
      <c r="P47165" s="1"/>
    </row>
    <row r="47166" spans="16:16" x14ac:dyDescent="0.3">
      <c r="P47166" s="1"/>
    </row>
    <row r="47167" spans="16:16" x14ac:dyDescent="0.3">
      <c r="P47167" s="1"/>
    </row>
    <row r="47168" spans="16:16" x14ac:dyDescent="0.3">
      <c r="P47168" s="1"/>
    </row>
    <row r="47169" spans="16:16" x14ac:dyDescent="0.3">
      <c r="P47169" s="1"/>
    </row>
    <row r="47170" spans="16:16" x14ac:dyDescent="0.3">
      <c r="P47170" s="1"/>
    </row>
    <row r="47171" spans="16:16" x14ac:dyDescent="0.3">
      <c r="P47171" s="1"/>
    </row>
    <row r="47172" spans="16:16" x14ac:dyDescent="0.3">
      <c r="P47172" s="1"/>
    </row>
    <row r="47173" spans="16:16" x14ac:dyDescent="0.3">
      <c r="P47173" s="1"/>
    </row>
    <row r="47174" spans="16:16" x14ac:dyDescent="0.3">
      <c r="P47174" s="1"/>
    </row>
    <row r="47175" spans="16:16" x14ac:dyDescent="0.3">
      <c r="P47175" s="1"/>
    </row>
    <row r="47176" spans="16:16" x14ac:dyDescent="0.3">
      <c r="P47176" s="1"/>
    </row>
    <row r="47177" spans="16:16" x14ac:dyDescent="0.3">
      <c r="P47177" s="1"/>
    </row>
    <row r="47178" spans="16:16" x14ac:dyDescent="0.3">
      <c r="P47178" s="1"/>
    </row>
    <row r="47179" spans="16:16" x14ac:dyDescent="0.3">
      <c r="P47179" s="1"/>
    </row>
    <row r="47180" spans="16:16" x14ac:dyDescent="0.3">
      <c r="P47180" s="1"/>
    </row>
    <row r="47181" spans="16:16" x14ac:dyDescent="0.3">
      <c r="P47181" s="1"/>
    </row>
    <row r="47182" spans="16:16" x14ac:dyDescent="0.3">
      <c r="P47182" s="1"/>
    </row>
    <row r="47183" spans="16:16" x14ac:dyDescent="0.3">
      <c r="P47183" s="1"/>
    </row>
    <row r="47184" spans="16:16" x14ac:dyDescent="0.3">
      <c r="P47184" s="1"/>
    </row>
    <row r="47185" spans="16:16" x14ac:dyDescent="0.3">
      <c r="P47185" s="1"/>
    </row>
    <row r="47186" spans="16:16" x14ac:dyDescent="0.3">
      <c r="P47186" s="1"/>
    </row>
    <row r="47187" spans="16:16" x14ac:dyDescent="0.3">
      <c r="P47187" s="1"/>
    </row>
    <row r="47188" spans="16:16" x14ac:dyDescent="0.3">
      <c r="P47188" s="1"/>
    </row>
    <row r="47189" spans="16:16" x14ac:dyDescent="0.3">
      <c r="P47189" s="1"/>
    </row>
    <row r="47190" spans="16:16" x14ac:dyDescent="0.3">
      <c r="P47190" s="1"/>
    </row>
    <row r="47191" spans="16:16" x14ac:dyDescent="0.3">
      <c r="P47191" s="1"/>
    </row>
    <row r="47192" spans="16:16" x14ac:dyDescent="0.3">
      <c r="P47192" s="1"/>
    </row>
    <row r="47193" spans="16:16" x14ac:dyDescent="0.3">
      <c r="P47193" s="1"/>
    </row>
    <row r="47194" spans="16:16" x14ac:dyDescent="0.3">
      <c r="P47194" s="1"/>
    </row>
    <row r="47195" spans="16:16" x14ac:dyDescent="0.3">
      <c r="P47195" s="1"/>
    </row>
    <row r="47196" spans="16:16" x14ac:dyDescent="0.3">
      <c r="P47196" s="1"/>
    </row>
    <row r="47197" spans="16:16" x14ac:dyDescent="0.3">
      <c r="P47197" s="1"/>
    </row>
    <row r="47198" spans="16:16" x14ac:dyDescent="0.3">
      <c r="P47198" s="1"/>
    </row>
    <row r="47199" spans="16:16" x14ac:dyDescent="0.3">
      <c r="P47199" s="1"/>
    </row>
    <row r="47200" spans="16:16" x14ac:dyDescent="0.3">
      <c r="P47200" s="1"/>
    </row>
    <row r="47201" spans="16:16" x14ac:dyDescent="0.3">
      <c r="P47201" s="1"/>
    </row>
    <row r="47202" spans="16:16" x14ac:dyDescent="0.3">
      <c r="P47202" s="1"/>
    </row>
    <row r="47203" spans="16:16" x14ac:dyDescent="0.3">
      <c r="P47203" s="1"/>
    </row>
    <row r="47204" spans="16:16" x14ac:dyDescent="0.3">
      <c r="P47204" s="1"/>
    </row>
    <row r="47205" spans="16:16" x14ac:dyDescent="0.3">
      <c r="P47205" s="1"/>
    </row>
    <row r="47206" spans="16:16" x14ac:dyDescent="0.3">
      <c r="P47206" s="1"/>
    </row>
    <row r="47207" spans="16:16" x14ac:dyDescent="0.3">
      <c r="P47207" s="1"/>
    </row>
    <row r="47208" spans="16:16" x14ac:dyDescent="0.3">
      <c r="P47208" s="1"/>
    </row>
    <row r="47209" spans="16:16" x14ac:dyDescent="0.3">
      <c r="P47209" s="1"/>
    </row>
    <row r="47210" spans="16:16" x14ac:dyDescent="0.3">
      <c r="P47210" s="1"/>
    </row>
    <row r="47211" spans="16:16" x14ac:dyDescent="0.3">
      <c r="P47211" s="1"/>
    </row>
    <row r="47212" spans="16:16" x14ac:dyDescent="0.3">
      <c r="P47212" s="1"/>
    </row>
    <row r="47213" spans="16:16" x14ac:dyDescent="0.3">
      <c r="P47213" s="1"/>
    </row>
    <row r="47214" spans="16:16" x14ac:dyDescent="0.3">
      <c r="P47214" s="1"/>
    </row>
    <row r="47215" spans="16:16" x14ac:dyDescent="0.3">
      <c r="P47215" s="1"/>
    </row>
    <row r="47216" spans="16:16" x14ac:dyDescent="0.3">
      <c r="P47216" s="1"/>
    </row>
    <row r="47217" spans="16:16" x14ac:dyDescent="0.3">
      <c r="P47217" s="1"/>
    </row>
    <row r="47218" spans="16:16" x14ac:dyDescent="0.3">
      <c r="P47218" s="1"/>
    </row>
    <row r="47219" spans="16:16" x14ac:dyDescent="0.3">
      <c r="P47219" s="1"/>
    </row>
    <row r="47220" spans="16:16" x14ac:dyDescent="0.3">
      <c r="P47220" s="1"/>
    </row>
    <row r="47221" spans="16:16" x14ac:dyDescent="0.3">
      <c r="P47221" s="1"/>
    </row>
    <row r="47222" spans="16:16" x14ac:dyDescent="0.3">
      <c r="P47222" s="1"/>
    </row>
    <row r="47223" spans="16:16" x14ac:dyDescent="0.3">
      <c r="P47223" s="1"/>
    </row>
    <row r="47224" spans="16:16" x14ac:dyDescent="0.3">
      <c r="P47224" s="1"/>
    </row>
    <row r="47225" spans="16:16" x14ac:dyDescent="0.3">
      <c r="P47225" s="1"/>
    </row>
    <row r="47226" spans="16:16" x14ac:dyDescent="0.3">
      <c r="P47226" s="1"/>
    </row>
    <row r="47227" spans="16:16" x14ac:dyDescent="0.3">
      <c r="P47227" s="1"/>
    </row>
    <row r="47228" spans="16:16" x14ac:dyDescent="0.3">
      <c r="P47228" s="1"/>
    </row>
    <row r="47229" spans="16:16" x14ac:dyDescent="0.3">
      <c r="P47229" s="1"/>
    </row>
    <row r="47230" spans="16:16" x14ac:dyDescent="0.3">
      <c r="P47230" s="1"/>
    </row>
    <row r="47231" spans="16:16" x14ac:dyDescent="0.3">
      <c r="P47231" s="1"/>
    </row>
    <row r="47232" spans="16:16" x14ac:dyDescent="0.3">
      <c r="P47232" s="1"/>
    </row>
    <row r="47233" spans="16:16" x14ac:dyDescent="0.3">
      <c r="P47233" s="1"/>
    </row>
    <row r="47234" spans="16:16" x14ac:dyDescent="0.3">
      <c r="P47234" s="1"/>
    </row>
    <row r="47235" spans="16:16" x14ac:dyDescent="0.3">
      <c r="P47235" s="1"/>
    </row>
    <row r="47236" spans="16:16" x14ac:dyDescent="0.3">
      <c r="P47236" s="1"/>
    </row>
    <row r="47237" spans="16:16" x14ac:dyDescent="0.3">
      <c r="P47237" s="1"/>
    </row>
    <row r="47238" spans="16:16" x14ac:dyDescent="0.3">
      <c r="P47238" s="1"/>
    </row>
    <row r="47239" spans="16:16" x14ac:dyDescent="0.3">
      <c r="P47239" s="1"/>
    </row>
    <row r="47240" spans="16:16" x14ac:dyDescent="0.3">
      <c r="P47240" s="1"/>
    </row>
    <row r="47241" spans="16:16" x14ac:dyDescent="0.3">
      <c r="P47241" s="1"/>
    </row>
    <row r="47242" spans="16:16" x14ac:dyDescent="0.3">
      <c r="P47242" s="1"/>
    </row>
    <row r="47243" spans="16:16" x14ac:dyDescent="0.3">
      <c r="P47243" s="1"/>
    </row>
    <row r="47244" spans="16:16" x14ac:dyDescent="0.3">
      <c r="P47244" s="1"/>
    </row>
    <row r="47245" spans="16:16" x14ac:dyDescent="0.3">
      <c r="P47245" s="1"/>
    </row>
    <row r="47246" spans="16:16" x14ac:dyDescent="0.3">
      <c r="P47246" s="1"/>
    </row>
    <row r="47247" spans="16:16" x14ac:dyDescent="0.3">
      <c r="P47247" s="1"/>
    </row>
    <row r="47248" spans="16:16" x14ac:dyDescent="0.3">
      <c r="P47248" s="1"/>
    </row>
    <row r="47249" spans="16:16" x14ac:dyDescent="0.3">
      <c r="P47249" s="1"/>
    </row>
    <row r="47250" spans="16:16" x14ac:dyDescent="0.3">
      <c r="P47250" s="1"/>
    </row>
    <row r="47251" spans="16:16" x14ac:dyDescent="0.3">
      <c r="P47251" s="1"/>
    </row>
    <row r="47252" spans="16:16" x14ac:dyDescent="0.3">
      <c r="P47252" s="1"/>
    </row>
    <row r="47253" spans="16:16" x14ac:dyDescent="0.3">
      <c r="P47253" s="1"/>
    </row>
    <row r="47254" spans="16:16" x14ac:dyDescent="0.3">
      <c r="P47254" s="1"/>
    </row>
    <row r="47255" spans="16:16" x14ac:dyDescent="0.3">
      <c r="P47255" s="1"/>
    </row>
    <row r="47256" spans="16:16" x14ac:dyDescent="0.3">
      <c r="P47256" s="1"/>
    </row>
    <row r="47257" spans="16:16" x14ac:dyDescent="0.3">
      <c r="P47257" s="1"/>
    </row>
    <row r="47258" spans="16:16" x14ac:dyDescent="0.3">
      <c r="P47258" s="1"/>
    </row>
    <row r="47259" spans="16:16" x14ac:dyDescent="0.3">
      <c r="P47259" s="1"/>
    </row>
    <row r="47260" spans="16:16" x14ac:dyDescent="0.3">
      <c r="P47260" s="1"/>
    </row>
    <row r="47261" spans="16:16" x14ac:dyDescent="0.3">
      <c r="P47261" s="1"/>
    </row>
    <row r="47262" spans="16:16" x14ac:dyDescent="0.3">
      <c r="P47262" s="1"/>
    </row>
    <row r="47263" spans="16:16" x14ac:dyDescent="0.3">
      <c r="P47263" s="1"/>
    </row>
    <row r="47264" spans="16:16" x14ac:dyDescent="0.3">
      <c r="P47264" s="1"/>
    </row>
    <row r="47265" spans="16:16" x14ac:dyDescent="0.3">
      <c r="P47265" s="1"/>
    </row>
    <row r="47266" spans="16:16" x14ac:dyDescent="0.3">
      <c r="P47266" s="1"/>
    </row>
    <row r="47267" spans="16:16" x14ac:dyDescent="0.3">
      <c r="P47267" s="1"/>
    </row>
    <row r="47268" spans="16:16" x14ac:dyDescent="0.3">
      <c r="P47268" s="1"/>
    </row>
    <row r="47269" spans="16:16" x14ac:dyDescent="0.3">
      <c r="P47269" s="1"/>
    </row>
    <row r="47270" spans="16:16" x14ac:dyDescent="0.3">
      <c r="P47270" s="1"/>
    </row>
    <row r="47271" spans="16:16" x14ac:dyDescent="0.3">
      <c r="P47271" s="1"/>
    </row>
    <row r="47272" spans="16:16" x14ac:dyDescent="0.3">
      <c r="P47272" s="1"/>
    </row>
    <row r="47273" spans="16:16" x14ac:dyDescent="0.3">
      <c r="P47273" s="1"/>
    </row>
    <row r="47274" spans="16:16" x14ac:dyDescent="0.3">
      <c r="P47274" s="1"/>
    </row>
    <row r="47275" spans="16:16" x14ac:dyDescent="0.3">
      <c r="P47275" s="1"/>
    </row>
    <row r="47276" spans="16:16" x14ac:dyDescent="0.3">
      <c r="P47276" s="1"/>
    </row>
    <row r="47277" spans="16:16" x14ac:dyDescent="0.3">
      <c r="P47277" s="1"/>
    </row>
    <row r="47278" spans="16:16" x14ac:dyDescent="0.3">
      <c r="P47278" s="1"/>
    </row>
    <row r="47279" spans="16:16" x14ac:dyDescent="0.3">
      <c r="P47279" s="1"/>
    </row>
    <row r="47280" spans="16:16" x14ac:dyDescent="0.3">
      <c r="P47280" s="1"/>
    </row>
    <row r="47281" spans="16:16" x14ac:dyDescent="0.3">
      <c r="P47281" s="1"/>
    </row>
    <row r="47282" spans="16:16" x14ac:dyDescent="0.3">
      <c r="P47282" s="1"/>
    </row>
    <row r="47283" spans="16:16" x14ac:dyDescent="0.3">
      <c r="P47283" s="1"/>
    </row>
    <row r="47284" spans="16:16" x14ac:dyDescent="0.3">
      <c r="P47284" s="1"/>
    </row>
    <row r="47285" spans="16:16" x14ac:dyDescent="0.3">
      <c r="P47285" s="1"/>
    </row>
    <row r="47286" spans="16:16" x14ac:dyDescent="0.3">
      <c r="P47286" s="1"/>
    </row>
    <row r="47287" spans="16:16" x14ac:dyDescent="0.3">
      <c r="P47287" s="1"/>
    </row>
    <row r="47288" spans="16:16" x14ac:dyDescent="0.3">
      <c r="P47288" s="1"/>
    </row>
    <row r="47289" spans="16:16" x14ac:dyDescent="0.3">
      <c r="P47289" s="1"/>
    </row>
    <row r="47290" spans="16:16" x14ac:dyDescent="0.3">
      <c r="P47290" s="1"/>
    </row>
    <row r="47291" spans="16:16" x14ac:dyDescent="0.3">
      <c r="P47291" s="1"/>
    </row>
    <row r="47292" spans="16:16" x14ac:dyDescent="0.3">
      <c r="P47292" s="1"/>
    </row>
    <row r="47293" spans="16:16" x14ac:dyDescent="0.3">
      <c r="P47293" s="1"/>
    </row>
    <row r="47294" spans="16:16" x14ac:dyDescent="0.3">
      <c r="P47294" s="1"/>
    </row>
    <row r="47295" spans="16:16" x14ac:dyDescent="0.3">
      <c r="P47295" s="1"/>
    </row>
    <row r="47296" spans="16:16" x14ac:dyDescent="0.3">
      <c r="P47296" s="1"/>
    </row>
    <row r="47297" spans="16:16" x14ac:dyDescent="0.3">
      <c r="P47297" s="1"/>
    </row>
    <row r="47298" spans="16:16" x14ac:dyDescent="0.3">
      <c r="P47298" s="1"/>
    </row>
    <row r="47299" spans="16:16" x14ac:dyDescent="0.3">
      <c r="P47299" s="1"/>
    </row>
    <row r="47300" spans="16:16" x14ac:dyDescent="0.3">
      <c r="P47300" s="1"/>
    </row>
    <row r="47301" spans="16:16" x14ac:dyDescent="0.3">
      <c r="P47301" s="1"/>
    </row>
    <row r="47302" spans="16:16" x14ac:dyDescent="0.3">
      <c r="P47302" s="1"/>
    </row>
    <row r="47303" spans="16:16" x14ac:dyDescent="0.3">
      <c r="P47303" s="1"/>
    </row>
    <row r="47304" spans="16:16" x14ac:dyDescent="0.3">
      <c r="P47304" s="1"/>
    </row>
    <row r="47305" spans="16:16" x14ac:dyDescent="0.3">
      <c r="P47305" s="1"/>
    </row>
    <row r="47306" spans="16:16" x14ac:dyDescent="0.3">
      <c r="P47306" s="1"/>
    </row>
    <row r="47307" spans="16:16" x14ac:dyDescent="0.3">
      <c r="P47307" s="1"/>
    </row>
    <row r="47308" spans="16:16" x14ac:dyDescent="0.3">
      <c r="P47308" s="1"/>
    </row>
    <row r="47309" spans="16:16" x14ac:dyDescent="0.3">
      <c r="P47309" s="1"/>
    </row>
    <row r="47310" spans="16:16" x14ac:dyDescent="0.3">
      <c r="P47310" s="1"/>
    </row>
    <row r="47311" spans="16:16" x14ac:dyDescent="0.3">
      <c r="P47311" s="1"/>
    </row>
    <row r="47312" spans="16:16" x14ac:dyDescent="0.3">
      <c r="P47312" s="1"/>
    </row>
    <row r="47313" spans="16:16" x14ac:dyDescent="0.3">
      <c r="P47313" s="1"/>
    </row>
    <row r="47314" spans="16:16" x14ac:dyDescent="0.3">
      <c r="P47314" s="1"/>
    </row>
    <row r="47315" spans="16:16" x14ac:dyDescent="0.3">
      <c r="P47315" s="1"/>
    </row>
    <row r="47316" spans="16:16" x14ac:dyDescent="0.3">
      <c r="P47316" s="1"/>
    </row>
    <row r="47317" spans="16:16" x14ac:dyDescent="0.3">
      <c r="P47317" s="1"/>
    </row>
    <row r="47318" spans="16:16" x14ac:dyDescent="0.3">
      <c r="P47318" s="1"/>
    </row>
    <row r="47319" spans="16:16" x14ac:dyDescent="0.3">
      <c r="P47319" s="1"/>
    </row>
    <row r="47320" spans="16:16" x14ac:dyDescent="0.3">
      <c r="P47320" s="1"/>
    </row>
    <row r="47321" spans="16:16" x14ac:dyDescent="0.3">
      <c r="P47321" s="1"/>
    </row>
    <row r="47322" spans="16:16" x14ac:dyDescent="0.3">
      <c r="P47322" s="1"/>
    </row>
    <row r="47323" spans="16:16" x14ac:dyDescent="0.3">
      <c r="P47323" s="1"/>
    </row>
    <row r="47324" spans="16:16" x14ac:dyDescent="0.3">
      <c r="P47324" s="1"/>
    </row>
    <row r="47325" spans="16:16" x14ac:dyDescent="0.3">
      <c r="P47325" s="1"/>
    </row>
    <row r="47326" spans="16:16" x14ac:dyDescent="0.3">
      <c r="P47326" s="1"/>
    </row>
    <row r="47327" spans="16:16" x14ac:dyDescent="0.3">
      <c r="P47327" s="1"/>
    </row>
    <row r="47328" spans="16:16" x14ac:dyDescent="0.3">
      <c r="P47328" s="1"/>
    </row>
    <row r="47329" spans="16:16" x14ac:dyDescent="0.3">
      <c r="P47329" s="1"/>
    </row>
    <row r="47330" spans="16:16" x14ac:dyDescent="0.3">
      <c r="P47330" s="1"/>
    </row>
    <row r="47331" spans="16:16" x14ac:dyDescent="0.3">
      <c r="P47331" s="1"/>
    </row>
    <row r="47332" spans="16:16" x14ac:dyDescent="0.3">
      <c r="P47332" s="1"/>
    </row>
    <row r="47333" spans="16:16" x14ac:dyDescent="0.3">
      <c r="P47333" s="1"/>
    </row>
    <row r="47334" spans="16:16" x14ac:dyDescent="0.3">
      <c r="P47334" s="1"/>
    </row>
    <row r="47335" spans="16:16" x14ac:dyDescent="0.3">
      <c r="P47335" s="1"/>
    </row>
    <row r="47336" spans="16:16" x14ac:dyDescent="0.3">
      <c r="P47336" s="1"/>
    </row>
    <row r="47337" spans="16:16" x14ac:dyDescent="0.3">
      <c r="P47337" s="1"/>
    </row>
    <row r="47338" spans="16:16" x14ac:dyDescent="0.3">
      <c r="P47338" s="1"/>
    </row>
    <row r="47339" spans="16:16" x14ac:dyDescent="0.3">
      <c r="P47339" s="1"/>
    </row>
    <row r="47340" spans="16:16" x14ac:dyDescent="0.3">
      <c r="P47340" s="1"/>
    </row>
    <row r="47341" spans="16:16" x14ac:dyDescent="0.3">
      <c r="P47341" s="1"/>
    </row>
    <row r="47342" spans="16:16" x14ac:dyDescent="0.3">
      <c r="P47342" s="1"/>
    </row>
    <row r="47343" spans="16:16" x14ac:dyDescent="0.3">
      <c r="P47343" s="1"/>
    </row>
    <row r="47344" spans="16:16" x14ac:dyDescent="0.3">
      <c r="P47344" s="1"/>
    </row>
    <row r="47345" spans="16:16" x14ac:dyDescent="0.3">
      <c r="P47345" s="1"/>
    </row>
    <row r="47346" spans="16:16" x14ac:dyDescent="0.3">
      <c r="P47346" s="1"/>
    </row>
    <row r="47347" spans="16:16" x14ac:dyDescent="0.3">
      <c r="P47347" s="1"/>
    </row>
    <row r="47348" spans="16:16" x14ac:dyDescent="0.3">
      <c r="P47348" s="1"/>
    </row>
    <row r="47349" spans="16:16" x14ac:dyDescent="0.3">
      <c r="P47349" s="1"/>
    </row>
    <row r="47350" spans="16:16" x14ac:dyDescent="0.3">
      <c r="P47350" s="1"/>
    </row>
    <row r="47351" spans="16:16" x14ac:dyDescent="0.3">
      <c r="P47351" s="1"/>
    </row>
    <row r="47352" spans="16:16" x14ac:dyDescent="0.3">
      <c r="P47352" s="1"/>
    </row>
    <row r="47353" spans="16:16" x14ac:dyDescent="0.3">
      <c r="P47353" s="1"/>
    </row>
    <row r="47354" spans="16:16" x14ac:dyDescent="0.3">
      <c r="P47354" s="1"/>
    </row>
    <row r="47355" spans="16:16" x14ac:dyDescent="0.3">
      <c r="P47355" s="1"/>
    </row>
    <row r="47356" spans="16:16" x14ac:dyDescent="0.3">
      <c r="P47356" s="1"/>
    </row>
    <row r="47357" spans="16:16" x14ac:dyDescent="0.3">
      <c r="P47357" s="1"/>
    </row>
    <row r="47358" spans="16:16" x14ac:dyDescent="0.3">
      <c r="P47358" s="1"/>
    </row>
    <row r="47359" spans="16:16" x14ac:dyDescent="0.3">
      <c r="P47359" s="1"/>
    </row>
    <row r="47360" spans="16:16" x14ac:dyDescent="0.3">
      <c r="P47360" s="1"/>
    </row>
    <row r="47361" spans="16:16" x14ac:dyDescent="0.3">
      <c r="P47361" s="1"/>
    </row>
    <row r="47362" spans="16:16" x14ac:dyDescent="0.3">
      <c r="P47362" s="1"/>
    </row>
    <row r="47363" spans="16:16" x14ac:dyDescent="0.3">
      <c r="P47363" s="1"/>
    </row>
    <row r="47364" spans="16:16" x14ac:dyDescent="0.3">
      <c r="P47364" s="1"/>
    </row>
    <row r="47365" spans="16:16" x14ac:dyDescent="0.3">
      <c r="P47365" s="1"/>
    </row>
    <row r="47366" spans="16:16" x14ac:dyDescent="0.3">
      <c r="P47366" s="1"/>
    </row>
    <row r="47367" spans="16:16" x14ac:dyDescent="0.3">
      <c r="P47367" s="1"/>
    </row>
    <row r="47368" spans="16:16" x14ac:dyDescent="0.3">
      <c r="P47368" s="1"/>
    </row>
    <row r="47369" spans="16:16" x14ac:dyDescent="0.3">
      <c r="P47369" s="1"/>
    </row>
    <row r="47370" spans="16:16" x14ac:dyDescent="0.3">
      <c r="P47370" s="1"/>
    </row>
    <row r="47371" spans="16:16" x14ac:dyDescent="0.3">
      <c r="P47371" s="1"/>
    </row>
    <row r="47372" spans="16:16" x14ac:dyDescent="0.3">
      <c r="P47372" s="1"/>
    </row>
    <row r="47373" spans="16:16" x14ac:dyDescent="0.3">
      <c r="P47373" s="1"/>
    </row>
    <row r="47374" spans="16:16" x14ac:dyDescent="0.3">
      <c r="P47374" s="1"/>
    </row>
    <row r="47375" spans="16:16" x14ac:dyDescent="0.3">
      <c r="P47375" s="1"/>
    </row>
    <row r="47376" spans="16:16" x14ac:dyDescent="0.3">
      <c r="P47376" s="1"/>
    </row>
    <row r="47377" spans="16:16" x14ac:dyDescent="0.3">
      <c r="P47377" s="1"/>
    </row>
    <row r="47378" spans="16:16" x14ac:dyDescent="0.3">
      <c r="P47378" s="1"/>
    </row>
    <row r="47379" spans="16:16" x14ac:dyDescent="0.3">
      <c r="P47379" s="1"/>
    </row>
    <row r="47380" spans="16:16" x14ac:dyDescent="0.3">
      <c r="P47380" s="1"/>
    </row>
    <row r="47381" spans="16:16" x14ac:dyDescent="0.3">
      <c r="P47381" s="1"/>
    </row>
    <row r="47382" spans="16:16" x14ac:dyDescent="0.3">
      <c r="P47382" s="1"/>
    </row>
    <row r="47383" spans="16:16" x14ac:dyDescent="0.3">
      <c r="P47383" s="1"/>
    </row>
    <row r="47384" spans="16:16" x14ac:dyDescent="0.3">
      <c r="P47384" s="1"/>
    </row>
    <row r="47385" spans="16:16" x14ac:dyDescent="0.3">
      <c r="P47385" s="1"/>
    </row>
    <row r="47386" spans="16:16" x14ac:dyDescent="0.3">
      <c r="P47386" s="1"/>
    </row>
    <row r="47387" spans="16:16" x14ac:dyDescent="0.3">
      <c r="P47387" s="1"/>
    </row>
    <row r="47388" spans="16:16" x14ac:dyDescent="0.3">
      <c r="P47388" s="1"/>
    </row>
    <row r="47389" spans="16:16" x14ac:dyDescent="0.3">
      <c r="P47389" s="1"/>
    </row>
    <row r="47390" spans="16:16" x14ac:dyDescent="0.3">
      <c r="P47390" s="1"/>
    </row>
    <row r="47391" spans="16:16" x14ac:dyDescent="0.3">
      <c r="P47391" s="1"/>
    </row>
    <row r="47392" spans="16:16" x14ac:dyDescent="0.3">
      <c r="P47392" s="1"/>
    </row>
    <row r="47393" spans="16:16" x14ac:dyDescent="0.3">
      <c r="P47393" s="1"/>
    </row>
    <row r="47394" spans="16:16" x14ac:dyDescent="0.3">
      <c r="P47394" s="1"/>
    </row>
    <row r="47395" spans="16:16" x14ac:dyDescent="0.3">
      <c r="P47395" s="1"/>
    </row>
    <row r="47396" spans="16:16" x14ac:dyDescent="0.3">
      <c r="P47396" s="1"/>
    </row>
    <row r="47397" spans="16:16" x14ac:dyDescent="0.3">
      <c r="P47397" s="1"/>
    </row>
    <row r="47398" spans="16:16" x14ac:dyDescent="0.3">
      <c r="P47398" s="1"/>
    </row>
    <row r="47399" spans="16:16" x14ac:dyDescent="0.3">
      <c r="P47399" s="1"/>
    </row>
    <row r="47400" spans="16:16" x14ac:dyDescent="0.3">
      <c r="P47400" s="1"/>
    </row>
    <row r="47401" spans="16:16" x14ac:dyDescent="0.3">
      <c r="P47401" s="1"/>
    </row>
    <row r="47402" spans="16:16" x14ac:dyDescent="0.3">
      <c r="P47402" s="1"/>
    </row>
    <row r="47403" spans="16:16" x14ac:dyDescent="0.3">
      <c r="P47403" s="1"/>
    </row>
    <row r="47404" spans="16:16" x14ac:dyDescent="0.3">
      <c r="P47404" s="1"/>
    </row>
    <row r="47405" spans="16:16" x14ac:dyDescent="0.3">
      <c r="P47405" s="1"/>
    </row>
    <row r="47406" spans="16:16" x14ac:dyDescent="0.3">
      <c r="P47406" s="1"/>
    </row>
    <row r="47407" spans="16:16" x14ac:dyDescent="0.3">
      <c r="P47407" s="1"/>
    </row>
    <row r="47408" spans="16:16" x14ac:dyDescent="0.3">
      <c r="P47408" s="1"/>
    </row>
    <row r="47409" spans="16:16" x14ac:dyDescent="0.3">
      <c r="P47409" s="1"/>
    </row>
    <row r="47410" spans="16:16" x14ac:dyDescent="0.3">
      <c r="P47410" s="1"/>
    </row>
    <row r="47411" spans="16:16" x14ac:dyDescent="0.3">
      <c r="P47411" s="1"/>
    </row>
    <row r="47412" spans="16:16" x14ac:dyDescent="0.3">
      <c r="P47412" s="1"/>
    </row>
    <row r="47413" spans="16:16" x14ac:dyDescent="0.3">
      <c r="P47413" s="1"/>
    </row>
    <row r="47414" spans="16:16" x14ac:dyDescent="0.3">
      <c r="P47414" s="1"/>
    </row>
    <row r="47415" spans="16:16" x14ac:dyDescent="0.3">
      <c r="P47415" s="1"/>
    </row>
    <row r="47416" spans="16:16" x14ac:dyDescent="0.3">
      <c r="P47416" s="1"/>
    </row>
    <row r="47417" spans="16:16" x14ac:dyDescent="0.3">
      <c r="P47417" s="1"/>
    </row>
    <row r="47418" spans="16:16" x14ac:dyDescent="0.3">
      <c r="P47418" s="1"/>
    </row>
    <row r="47419" spans="16:16" x14ac:dyDescent="0.3">
      <c r="P47419" s="1"/>
    </row>
    <row r="47420" spans="16:16" x14ac:dyDescent="0.3">
      <c r="P47420" s="1"/>
    </row>
    <row r="47421" spans="16:16" x14ac:dyDescent="0.3">
      <c r="P47421" s="1"/>
    </row>
    <row r="47422" spans="16:16" x14ac:dyDescent="0.3">
      <c r="P47422" s="1"/>
    </row>
    <row r="47423" spans="16:16" x14ac:dyDescent="0.3">
      <c r="P47423" s="1"/>
    </row>
    <row r="47424" spans="16:16" x14ac:dyDescent="0.3">
      <c r="P47424" s="1"/>
    </row>
    <row r="47425" spans="16:16" x14ac:dyDescent="0.3">
      <c r="P47425" s="1"/>
    </row>
    <row r="47426" spans="16:16" x14ac:dyDescent="0.3">
      <c r="P47426" s="1"/>
    </row>
    <row r="47427" spans="16:16" x14ac:dyDescent="0.3">
      <c r="P47427" s="1"/>
    </row>
    <row r="47428" spans="16:16" x14ac:dyDescent="0.3">
      <c r="P47428" s="1"/>
    </row>
    <row r="47429" spans="16:16" x14ac:dyDescent="0.3">
      <c r="P47429" s="1"/>
    </row>
    <row r="47430" spans="16:16" x14ac:dyDescent="0.3">
      <c r="P47430" s="1"/>
    </row>
    <row r="47431" spans="16:16" x14ac:dyDescent="0.3">
      <c r="P47431" s="1"/>
    </row>
    <row r="47432" spans="16:16" x14ac:dyDescent="0.3">
      <c r="P47432" s="1"/>
    </row>
    <row r="47433" spans="16:16" x14ac:dyDescent="0.3">
      <c r="P47433" s="1"/>
    </row>
    <row r="47434" spans="16:16" x14ac:dyDescent="0.3">
      <c r="P47434" s="1"/>
    </row>
    <row r="47435" spans="16:16" x14ac:dyDescent="0.3">
      <c r="P47435" s="1"/>
    </row>
    <row r="47436" spans="16:16" x14ac:dyDescent="0.3">
      <c r="P47436" s="1"/>
    </row>
    <row r="47437" spans="16:16" x14ac:dyDescent="0.3">
      <c r="P47437" s="1"/>
    </row>
    <row r="47438" spans="16:16" x14ac:dyDescent="0.3">
      <c r="P47438" s="1"/>
    </row>
    <row r="47439" spans="16:16" x14ac:dyDescent="0.3">
      <c r="P47439" s="1"/>
    </row>
    <row r="47440" spans="16:16" x14ac:dyDescent="0.3">
      <c r="P47440" s="1"/>
    </row>
    <row r="47441" spans="16:16" x14ac:dyDescent="0.3">
      <c r="P47441" s="1"/>
    </row>
    <row r="47442" spans="16:16" x14ac:dyDescent="0.3">
      <c r="P47442" s="1"/>
    </row>
    <row r="47443" spans="16:16" x14ac:dyDescent="0.3">
      <c r="P47443" s="1"/>
    </row>
    <row r="47444" spans="16:16" x14ac:dyDescent="0.3">
      <c r="P47444" s="1"/>
    </row>
    <row r="47445" spans="16:16" x14ac:dyDescent="0.3">
      <c r="P47445" s="1"/>
    </row>
    <row r="47446" spans="16:16" x14ac:dyDescent="0.3">
      <c r="P47446" s="1"/>
    </row>
    <row r="47447" spans="16:16" x14ac:dyDescent="0.3">
      <c r="P47447" s="1"/>
    </row>
    <row r="47448" spans="16:16" x14ac:dyDescent="0.3">
      <c r="P47448" s="1"/>
    </row>
    <row r="47449" spans="16:16" x14ac:dyDescent="0.3">
      <c r="P47449" s="1"/>
    </row>
    <row r="47450" spans="16:16" x14ac:dyDescent="0.3">
      <c r="P47450" s="1"/>
    </row>
    <row r="47451" spans="16:16" x14ac:dyDescent="0.3">
      <c r="P47451" s="1"/>
    </row>
    <row r="47452" spans="16:16" x14ac:dyDescent="0.3">
      <c r="P47452" s="1"/>
    </row>
    <row r="47453" spans="16:16" x14ac:dyDescent="0.3">
      <c r="P47453" s="1"/>
    </row>
    <row r="47454" spans="16:16" x14ac:dyDescent="0.3">
      <c r="P47454" s="1"/>
    </row>
    <row r="47455" spans="16:16" x14ac:dyDescent="0.3">
      <c r="P47455" s="1"/>
    </row>
    <row r="47456" spans="16:16" x14ac:dyDescent="0.3">
      <c r="P47456" s="1"/>
    </row>
    <row r="47457" spans="16:16" x14ac:dyDescent="0.3">
      <c r="P47457" s="1"/>
    </row>
    <row r="47458" spans="16:16" x14ac:dyDescent="0.3">
      <c r="P47458" s="1"/>
    </row>
    <row r="47459" spans="16:16" x14ac:dyDescent="0.3">
      <c r="P47459" s="1"/>
    </row>
    <row r="47460" spans="16:16" x14ac:dyDescent="0.3">
      <c r="P47460" s="1"/>
    </row>
    <row r="47461" spans="16:16" x14ac:dyDescent="0.3">
      <c r="P47461" s="1"/>
    </row>
    <row r="47462" spans="16:16" x14ac:dyDescent="0.3">
      <c r="P47462" s="1"/>
    </row>
    <row r="47463" spans="16:16" x14ac:dyDescent="0.3">
      <c r="P47463" s="1"/>
    </row>
    <row r="47464" spans="16:16" x14ac:dyDescent="0.3">
      <c r="P47464" s="1"/>
    </row>
    <row r="47465" spans="16:16" x14ac:dyDescent="0.3">
      <c r="P47465" s="1"/>
    </row>
    <row r="47466" spans="16:16" x14ac:dyDescent="0.3">
      <c r="P47466" s="1"/>
    </row>
    <row r="47467" spans="16:16" x14ac:dyDescent="0.3">
      <c r="P47467" s="1"/>
    </row>
    <row r="47468" spans="16:16" x14ac:dyDescent="0.3">
      <c r="P47468" s="1"/>
    </row>
    <row r="47469" spans="16:16" x14ac:dyDescent="0.3">
      <c r="P47469" s="1"/>
    </row>
    <row r="47470" spans="16:16" x14ac:dyDescent="0.3">
      <c r="P47470" s="1"/>
    </row>
    <row r="47471" spans="16:16" x14ac:dyDescent="0.3">
      <c r="P47471" s="1"/>
    </row>
    <row r="47472" spans="16:16" x14ac:dyDescent="0.3">
      <c r="P47472" s="1"/>
    </row>
    <row r="47473" spans="16:16" x14ac:dyDescent="0.3">
      <c r="P47473" s="1"/>
    </row>
    <row r="47474" spans="16:16" x14ac:dyDescent="0.3">
      <c r="P47474" s="1"/>
    </row>
    <row r="47475" spans="16:16" x14ac:dyDescent="0.3">
      <c r="P47475" s="1"/>
    </row>
    <row r="47476" spans="16:16" x14ac:dyDescent="0.3">
      <c r="P47476" s="1"/>
    </row>
    <row r="47477" spans="16:16" x14ac:dyDescent="0.3">
      <c r="P47477" s="1"/>
    </row>
    <row r="47478" spans="16:16" x14ac:dyDescent="0.3">
      <c r="P47478" s="1"/>
    </row>
    <row r="47479" spans="16:16" x14ac:dyDescent="0.3">
      <c r="P47479" s="1"/>
    </row>
    <row r="47480" spans="16:16" x14ac:dyDescent="0.3">
      <c r="P47480" s="1"/>
    </row>
    <row r="47481" spans="16:16" x14ac:dyDescent="0.3">
      <c r="P47481" s="1"/>
    </row>
    <row r="47482" spans="16:16" x14ac:dyDescent="0.3">
      <c r="P47482" s="1"/>
    </row>
    <row r="47483" spans="16:16" x14ac:dyDescent="0.3">
      <c r="P47483" s="1"/>
    </row>
    <row r="47484" spans="16:16" x14ac:dyDescent="0.3">
      <c r="P47484" s="1"/>
    </row>
    <row r="47485" spans="16:16" x14ac:dyDescent="0.3">
      <c r="P47485" s="1"/>
    </row>
    <row r="47486" spans="16:16" x14ac:dyDescent="0.3">
      <c r="P47486" s="1"/>
    </row>
    <row r="47487" spans="16:16" x14ac:dyDescent="0.3">
      <c r="P47487" s="1"/>
    </row>
    <row r="47488" spans="16:16" x14ac:dyDescent="0.3">
      <c r="P47488" s="1"/>
    </row>
    <row r="47489" spans="16:16" x14ac:dyDescent="0.3">
      <c r="P47489" s="1"/>
    </row>
    <row r="47490" spans="16:16" x14ac:dyDescent="0.3">
      <c r="P47490" s="1"/>
    </row>
    <row r="47491" spans="16:16" x14ac:dyDescent="0.3">
      <c r="P47491" s="1"/>
    </row>
    <row r="47492" spans="16:16" x14ac:dyDescent="0.3">
      <c r="P47492" s="1"/>
    </row>
    <row r="47493" spans="16:16" x14ac:dyDescent="0.3">
      <c r="P47493" s="1"/>
    </row>
    <row r="47494" spans="16:16" x14ac:dyDescent="0.3">
      <c r="P47494" s="1"/>
    </row>
    <row r="47495" spans="16:16" x14ac:dyDescent="0.3">
      <c r="P47495" s="1"/>
    </row>
    <row r="47496" spans="16:16" x14ac:dyDescent="0.3">
      <c r="P47496" s="1"/>
    </row>
    <row r="47497" spans="16:16" x14ac:dyDescent="0.3">
      <c r="P47497" s="1"/>
    </row>
    <row r="47498" spans="16:16" x14ac:dyDescent="0.3">
      <c r="P47498" s="1"/>
    </row>
    <row r="47499" spans="16:16" x14ac:dyDescent="0.3">
      <c r="P47499" s="1"/>
    </row>
    <row r="47500" spans="16:16" x14ac:dyDescent="0.3">
      <c r="P47500" s="1"/>
    </row>
    <row r="47501" spans="16:16" x14ac:dyDescent="0.3">
      <c r="P47501" s="1"/>
    </row>
    <row r="47502" spans="16:16" x14ac:dyDescent="0.3">
      <c r="P47502" s="1"/>
    </row>
    <row r="47503" spans="16:16" x14ac:dyDescent="0.3">
      <c r="P47503" s="1"/>
    </row>
    <row r="47504" spans="16:16" x14ac:dyDescent="0.3">
      <c r="P47504" s="1"/>
    </row>
    <row r="47505" spans="16:16" x14ac:dyDescent="0.3">
      <c r="P47505" s="1"/>
    </row>
    <row r="47506" spans="16:16" x14ac:dyDescent="0.3">
      <c r="P47506" s="1"/>
    </row>
    <row r="47507" spans="16:16" x14ac:dyDescent="0.3">
      <c r="P47507" s="1"/>
    </row>
    <row r="47508" spans="16:16" x14ac:dyDescent="0.3">
      <c r="P47508" s="1"/>
    </row>
    <row r="47509" spans="16:16" x14ac:dyDescent="0.3">
      <c r="P47509" s="1"/>
    </row>
    <row r="47510" spans="16:16" x14ac:dyDescent="0.3">
      <c r="P47510" s="1"/>
    </row>
    <row r="47511" spans="16:16" x14ac:dyDescent="0.3">
      <c r="P47511" s="1"/>
    </row>
    <row r="47512" spans="16:16" x14ac:dyDescent="0.3">
      <c r="P47512" s="1"/>
    </row>
    <row r="47513" spans="16:16" x14ac:dyDescent="0.3">
      <c r="P47513" s="1"/>
    </row>
    <row r="47514" spans="16:16" x14ac:dyDescent="0.3">
      <c r="P47514" s="1"/>
    </row>
    <row r="47515" spans="16:16" x14ac:dyDescent="0.3">
      <c r="P47515" s="1"/>
    </row>
    <row r="47516" spans="16:16" x14ac:dyDescent="0.3">
      <c r="P47516" s="1"/>
    </row>
    <row r="47517" spans="16:16" x14ac:dyDescent="0.3">
      <c r="P47517" s="1"/>
    </row>
    <row r="47518" spans="16:16" x14ac:dyDescent="0.3">
      <c r="P47518" s="1"/>
    </row>
    <row r="47519" spans="16:16" x14ac:dyDescent="0.3">
      <c r="P47519" s="1"/>
    </row>
    <row r="47520" spans="16:16" x14ac:dyDescent="0.3">
      <c r="P47520" s="1"/>
    </row>
    <row r="47521" spans="16:16" x14ac:dyDescent="0.3">
      <c r="P47521" s="1"/>
    </row>
    <row r="47522" spans="16:16" x14ac:dyDescent="0.3">
      <c r="P47522" s="1"/>
    </row>
    <row r="47523" spans="16:16" x14ac:dyDescent="0.3">
      <c r="P47523" s="1"/>
    </row>
    <row r="47524" spans="16:16" x14ac:dyDescent="0.3">
      <c r="P47524" s="1"/>
    </row>
    <row r="47525" spans="16:16" x14ac:dyDescent="0.3">
      <c r="P47525" s="1"/>
    </row>
    <row r="47526" spans="16:16" x14ac:dyDescent="0.3">
      <c r="P47526" s="1"/>
    </row>
    <row r="47527" spans="16:16" x14ac:dyDescent="0.3">
      <c r="P47527" s="1"/>
    </row>
    <row r="47528" spans="16:16" x14ac:dyDescent="0.3">
      <c r="P47528" s="1"/>
    </row>
    <row r="47529" spans="16:16" x14ac:dyDescent="0.3">
      <c r="P47529" s="1"/>
    </row>
    <row r="47530" spans="16:16" x14ac:dyDescent="0.3">
      <c r="P47530" s="1"/>
    </row>
    <row r="47531" spans="16:16" x14ac:dyDescent="0.3">
      <c r="P47531" s="1"/>
    </row>
    <row r="47532" spans="16:16" x14ac:dyDescent="0.3">
      <c r="P47532" s="1"/>
    </row>
    <row r="47533" spans="16:16" x14ac:dyDescent="0.3">
      <c r="P47533" s="1"/>
    </row>
    <row r="47534" spans="16:16" x14ac:dyDescent="0.3">
      <c r="P47534" s="1"/>
    </row>
    <row r="47535" spans="16:16" x14ac:dyDescent="0.3">
      <c r="P47535" s="1"/>
    </row>
    <row r="47536" spans="16:16" x14ac:dyDescent="0.3">
      <c r="P47536" s="1"/>
    </row>
    <row r="47537" spans="16:16" x14ac:dyDescent="0.3">
      <c r="P47537" s="1"/>
    </row>
    <row r="47538" spans="16:16" x14ac:dyDescent="0.3">
      <c r="P47538" s="1"/>
    </row>
    <row r="47539" spans="16:16" x14ac:dyDescent="0.3">
      <c r="P47539" s="1"/>
    </row>
    <row r="47540" spans="16:16" x14ac:dyDescent="0.3">
      <c r="P47540" s="1"/>
    </row>
    <row r="47541" spans="16:16" x14ac:dyDescent="0.3">
      <c r="P47541" s="1"/>
    </row>
    <row r="47542" spans="16:16" x14ac:dyDescent="0.3">
      <c r="P47542" s="1"/>
    </row>
    <row r="47543" spans="16:16" x14ac:dyDescent="0.3">
      <c r="P47543" s="1"/>
    </row>
    <row r="47544" spans="16:16" x14ac:dyDescent="0.3">
      <c r="P47544" s="1"/>
    </row>
    <row r="47545" spans="16:16" x14ac:dyDescent="0.3">
      <c r="P47545" s="1"/>
    </row>
    <row r="47546" spans="16:16" x14ac:dyDescent="0.3">
      <c r="P47546" s="1"/>
    </row>
    <row r="47547" spans="16:16" x14ac:dyDescent="0.3">
      <c r="P47547" s="1"/>
    </row>
    <row r="47548" spans="16:16" x14ac:dyDescent="0.3">
      <c r="P47548" s="1"/>
    </row>
    <row r="47549" spans="16:16" x14ac:dyDescent="0.3">
      <c r="P47549" s="1"/>
    </row>
    <row r="47550" spans="16:16" x14ac:dyDescent="0.3">
      <c r="P47550" s="1"/>
    </row>
    <row r="47551" spans="16:16" x14ac:dyDescent="0.3">
      <c r="P47551" s="1"/>
    </row>
    <row r="47552" spans="16:16" x14ac:dyDescent="0.3">
      <c r="P47552" s="1"/>
    </row>
    <row r="47553" spans="16:16" x14ac:dyDescent="0.3">
      <c r="P47553" s="1"/>
    </row>
    <row r="47554" spans="16:16" x14ac:dyDescent="0.3">
      <c r="P47554" s="1"/>
    </row>
    <row r="47555" spans="16:16" x14ac:dyDescent="0.3">
      <c r="P47555" s="1"/>
    </row>
    <row r="47556" spans="16:16" x14ac:dyDescent="0.3">
      <c r="P47556" s="1"/>
    </row>
    <row r="47557" spans="16:16" x14ac:dyDescent="0.3">
      <c r="P47557" s="1"/>
    </row>
    <row r="47558" spans="16:16" x14ac:dyDescent="0.3">
      <c r="P47558" s="1"/>
    </row>
    <row r="47559" spans="16:16" x14ac:dyDescent="0.3">
      <c r="P47559" s="1"/>
    </row>
    <row r="47560" spans="16:16" x14ac:dyDescent="0.3">
      <c r="P47560" s="1"/>
    </row>
    <row r="47561" spans="16:16" x14ac:dyDescent="0.3">
      <c r="P47561" s="1"/>
    </row>
    <row r="47562" spans="16:16" x14ac:dyDescent="0.3">
      <c r="P47562" s="1"/>
    </row>
    <row r="47563" spans="16:16" x14ac:dyDescent="0.3">
      <c r="P47563" s="1"/>
    </row>
    <row r="47564" spans="16:16" x14ac:dyDescent="0.3">
      <c r="P47564" s="1"/>
    </row>
    <row r="47565" spans="16:16" x14ac:dyDescent="0.3">
      <c r="P47565" s="1"/>
    </row>
    <row r="47566" spans="16:16" x14ac:dyDescent="0.3">
      <c r="P47566" s="1"/>
    </row>
    <row r="47567" spans="16:16" x14ac:dyDescent="0.3">
      <c r="P47567" s="1"/>
    </row>
    <row r="47568" spans="16:16" x14ac:dyDescent="0.3">
      <c r="P47568" s="1"/>
    </row>
    <row r="47569" spans="16:16" x14ac:dyDescent="0.3">
      <c r="P47569" s="1"/>
    </row>
    <row r="47570" spans="16:16" x14ac:dyDescent="0.3">
      <c r="P47570" s="1"/>
    </row>
    <row r="47571" spans="16:16" x14ac:dyDescent="0.3">
      <c r="P47571" s="1"/>
    </row>
    <row r="47572" spans="16:16" x14ac:dyDescent="0.3">
      <c r="P47572" s="1"/>
    </row>
    <row r="47573" spans="16:16" x14ac:dyDescent="0.3">
      <c r="P47573" s="1"/>
    </row>
    <row r="47574" spans="16:16" x14ac:dyDescent="0.3">
      <c r="P47574" s="1"/>
    </row>
    <row r="47575" spans="16:16" x14ac:dyDescent="0.3">
      <c r="P47575" s="1"/>
    </row>
    <row r="47576" spans="16:16" x14ac:dyDescent="0.3">
      <c r="P47576" s="1"/>
    </row>
    <row r="47577" spans="16:16" x14ac:dyDescent="0.3">
      <c r="P47577" s="1"/>
    </row>
    <row r="47578" spans="16:16" x14ac:dyDescent="0.3">
      <c r="P47578" s="1"/>
    </row>
    <row r="47579" spans="16:16" x14ac:dyDescent="0.3">
      <c r="P47579" s="1"/>
    </row>
    <row r="47580" spans="16:16" x14ac:dyDescent="0.3">
      <c r="P47580" s="1"/>
    </row>
    <row r="47581" spans="16:16" x14ac:dyDescent="0.3">
      <c r="P47581" s="1"/>
    </row>
    <row r="47582" spans="16:16" x14ac:dyDescent="0.3">
      <c r="P47582" s="1"/>
    </row>
    <row r="47583" spans="16:16" x14ac:dyDescent="0.3">
      <c r="P47583" s="1"/>
    </row>
    <row r="47584" spans="16:16" x14ac:dyDescent="0.3">
      <c r="P47584" s="1"/>
    </row>
    <row r="47585" spans="16:16" x14ac:dyDescent="0.3">
      <c r="P47585" s="1"/>
    </row>
    <row r="47586" spans="16:16" x14ac:dyDescent="0.3">
      <c r="P47586" s="1"/>
    </row>
    <row r="47587" spans="16:16" x14ac:dyDescent="0.3">
      <c r="P47587" s="1"/>
    </row>
    <row r="47588" spans="16:16" x14ac:dyDescent="0.3">
      <c r="P47588" s="1"/>
    </row>
    <row r="47589" spans="16:16" x14ac:dyDescent="0.3">
      <c r="P47589" s="1"/>
    </row>
    <row r="47590" spans="16:16" x14ac:dyDescent="0.3">
      <c r="P47590" s="1"/>
    </row>
    <row r="47591" spans="16:16" x14ac:dyDescent="0.3">
      <c r="P47591" s="1"/>
    </row>
    <row r="47592" spans="16:16" x14ac:dyDescent="0.3">
      <c r="P47592" s="1"/>
    </row>
    <row r="47593" spans="16:16" x14ac:dyDescent="0.3">
      <c r="P47593" s="1"/>
    </row>
    <row r="47594" spans="16:16" x14ac:dyDescent="0.3">
      <c r="P47594" s="1"/>
    </row>
    <row r="47595" spans="16:16" x14ac:dyDescent="0.3">
      <c r="P47595" s="1"/>
    </row>
    <row r="47596" spans="16:16" x14ac:dyDescent="0.3">
      <c r="P47596" s="1"/>
    </row>
    <row r="47597" spans="16:16" x14ac:dyDescent="0.3">
      <c r="P47597" s="1"/>
    </row>
    <row r="47598" spans="16:16" x14ac:dyDescent="0.3">
      <c r="P47598" s="1"/>
    </row>
    <row r="47599" spans="16:16" x14ac:dyDescent="0.3">
      <c r="P47599" s="1"/>
    </row>
    <row r="47600" spans="16:16" x14ac:dyDescent="0.3">
      <c r="P47600" s="1"/>
    </row>
    <row r="47601" spans="16:16" x14ac:dyDescent="0.3">
      <c r="P47601" s="1"/>
    </row>
    <row r="47602" spans="16:16" x14ac:dyDescent="0.3">
      <c r="P47602" s="1"/>
    </row>
    <row r="47603" spans="16:16" x14ac:dyDescent="0.3">
      <c r="P47603" s="1"/>
    </row>
    <row r="47604" spans="16:16" x14ac:dyDescent="0.3">
      <c r="P47604" s="1"/>
    </row>
    <row r="47605" spans="16:16" x14ac:dyDescent="0.3">
      <c r="P47605" s="1"/>
    </row>
    <row r="47606" spans="16:16" x14ac:dyDescent="0.3">
      <c r="P47606" s="1"/>
    </row>
    <row r="47607" spans="16:16" x14ac:dyDescent="0.3">
      <c r="P47607" s="1"/>
    </row>
    <row r="47608" spans="16:16" x14ac:dyDescent="0.3">
      <c r="P47608" s="1"/>
    </row>
    <row r="47609" spans="16:16" x14ac:dyDescent="0.3">
      <c r="P47609" s="1"/>
    </row>
    <row r="47610" spans="16:16" x14ac:dyDescent="0.3">
      <c r="P47610" s="1"/>
    </row>
    <row r="47611" spans="16:16" x14ac:dyDescent="0.3">
      <c r="P47611" s="1"/>
    </row>
    <row r="47612" spans="16:16" x14ac:dyDescent="0.3">
      <c r="P47612" s="1"/>
    </row>
    <row r="47613" spans="16:16" x14ac:dyDescent="0.3">
      <c r="P47613" s="1"/>
    </row>
    <row r="47614" spans="16:16" x14ac:dyDescent="0.3">
      <c r="P47614" s="1"/>
    </row>
    <row r="47615" spans="16:16" x14ac:dyDescent="0.3">
      <c r="P47615" s="1"/>
    </row>
    <row r="47616" spans="16:16" x14ac:dyDescent="0.3">
      <c r="P47616" s="1"/>
    </row>
    <row r="47617" spans="16:16" x14ac:dyDescent="0.3">
      <c r="P47617" s="1"/>
    </row>
    <row r="47618" spans="16:16" x14ac:dyDescent="0.3">
      <c r="P47618" s="1"/>
    </row>
    <row r="47619" spans="16:16" x14ac:dyDescent="0.3">
      <c r="P47619" s="1"/>
    </row>
    <row r="47620" spans="16:16" x14ac:dyDescent="0.3">
      <c r="P47620" s="1"/>
    </row>
    <row r="47621" spans="16:16" x14ac:dyDescent="0.3">
      <c r="P47621" s="1"/>
    </row>
    <row r="47622" spans="16:16" x14ac:dyDescent="0.3">
      <c r="P47622" s="1"/>
    </row>
    <row r="47623" spans="16:16" x14ac:dyDescent="0.3">
      <c r="P47623" s="1"/>
    </row>
    <row r="47624" spans="16:16" x14ac:dyDescent="0.3">
      <c r="P47624" s="1"/>
    </row>
    <row r="47625" spans="16:16" x14ac:dyDescent="0.3">
      <c r="P47625" s="1"/>
    </row>
    <row r="47626" spans="16:16" x14ac:dyDescent="0.3">
      <c r="P47626" s="1"/>
    </row>
    <row r="47627" spans="16:16" x14ac:dyDescent="0.3">
      <c r="P47627" s="1"/>
    </row>
    <row r="47628" spans="16:16" x14ac:dyDescent="0.3">
      <c r="P47628" s="1"/>
    </row>
    <row r="47629" spans="16:16" x14ac:dyDescent="0.3">
      <c r="P47629" s="1"/>
    </row>
    <row r="47630" spans="16:16" x14ac:dyDescent="0.3">
      <c r="P47630" s="1"/>
    </row>
    <row r="47631" spans="16:16" x14ac:dyDescent="0.3">
      <c r="P47631" s="1"/>
    </row>
    <row r="47632" spans="16:16" x14ac:dyDescent="0.3">
      <c r="P47632" s="1"/>
    </row>
    <row r="47633" spans="16:16" x14ac:dyDescent="0.3">
      <c r="P47633" s="1"/>
    </row>
    <row r="47634" spans="16:16" x14ac:dyDescent="0.3">
      <c r="P47634" s="1"/>
    </row>
    <row r="47635" spans="16:16" x14ac:dyDescent="0.3">
      <c r="P47635" s="1"/>
    </row>
    <row r="47636" spans="16:16" x14ac:dyDescent="0.3">
      <c r="P47636" s="1"/>
    </row>
    <row r="47637" spans="16:16" x14ac:dyDescent="0.3">
      <c r="P47637" s="1"/>
    </row>
    <row r="47638" spans="16:16" x14ac:dyDescent="0.3">
      <c r="P47638" s="1"/>
    </row>
    <row r="47639" spans="16:16" x14ac:dyDescent="0.3">
      <c r="P47639" s="1"/>
    </row>
    <row r="47640" spans="16:16" x14ac:dyDescent="0.3">
      <c r="P47640" s="1"/>
    </row>
    <row r="47641" spans="16:16" x14ac:dyDescent="0.3">
      <c r="P47641" s="1"/>
    </row>
    <row r="47642" spans="16:16" x14ac:dyDescent="0.3">
      <c r="P47642" s="1"/>
    </row>
    <row r="47643" spans="16:16" x14ac:dyDescent="0.3">
      <c r="P47643" s="1"/>
    </row>
    <row r="47644" spans="16:16" x14ac:dyDescent="0.3">
      <c r="P47644" s="1"/>
    </row>
    <row r="47645" spans="16:16" x14ac:dyDescent="0.3">
      <c r="P47645" s="1"/>
    </row>
    <row r="47646" spans="16:16" x14ac:dyDescent="0.3">
      <c r="P47646" s="1"/>
    </row>
    <row r="47647" spans="16:16" x14ac:dyDescent="0.3">
      <c r="P47647" s="1"/>
    </row>
    <row r="47648" spans="16:16" x14ac:dyDescent="0.3">
      <c r="P47648" s="1"/>
    </row>
    <row r="47649" spans="16:16" x14ac:dyDescent="0.3">
      <c r="P47649" s="1"/>
    </row>
    <row r="47650" spans="16:16" x14ac:dyDescent="0.3">
      <c r="P47650" s="1"/>
    </row>
    <row r="47651" spans="16:16" x14ac:dyDescent="0.3">
      <c r="P47651" s="1"/>
    </row>
    <row r="47652" spans="16:16" x14ac:dyDescent="0.3">
      <c r="P47652" s="1"/>
    </row>
    <row r="47653" spans="16:16" x14ac:dyDescent="0.3">
      <c r="P47653" s="1"/>
    </row>
    <row r="47654" spans="16:16" x14ac:dyDescent="0.3">
      <c r="P47654" s="1"/>
    </row>
    <row r="47655" spans="16:16" x14ac:dyDescent="0.3">
      <c r="P47655" s="1"/>
    </row>
    <row r="47656" spans="16:16" x14ac:dyDescent="0.3">
      <c r="P47656" s="1"/>
    </row>
    <row r="47657" spans="16:16" x14ac:dyDescent="0.3">
      <c r="P47657" s="1"/>
    </row>
    <row r="47658" spans="16:16" x14ac:dyDescent="0.3">
      <c r="P47658" s="1"/>
    </row>
    <row r="47659" spans="16:16" x14ac:dyDescent="0.3">
      <c r="P47659" s="1"/>
    </row>
    <row r="47660" spans="16:16" x14ac:dyDescent="0.3">
      <c r="P47660" s="1"/>
    </row>
    <row r="47661" spans="16:16" x14ac:dyDescent="0.3">
      <c r="P47661" s="1"/>
    </row>
    <row r="47662" spans="16:16" x14ac:dyDescent="0.3">
      <c r="P47662" s="1"/>
    </row>
    <row r="47663" spans="16:16" x14ac:dyDescent="0.3">
      <c r="P47663" s="1"/>
    </row>
    <row r="47664" spans="16:16" x14ac:dyDescent="0.3">
      <c r="P47664" s="1"/>
    </row>
    <row r="47665" spans="16:16" x14ac:dyDescent="0.3">
      <c r="P47665" s="1"/>
    </row>
    <row r="47666" spans="16:16" x14ac:dyDescent="0.3">
      <c r="P47666" s="1"/>
    </row>
    <row r="47667" spans="16:16" x14ac:dyDescent="0.3">
      <c r="P47667" s="1"/>
    </row>
    <row r="47668" spans="16:16" x14ac:dyDescent="0.3">
      <c r="P47668" s="1"/>
    </row>
    <row r="47669" spans="16:16" x14ac:dyDescent="0.3">
      <c r="P47669" s="1"/>
    </row>
    <row r="47670" spans="16:16" x14ac:dyDescent="0.3">
      <c r="P47670" s="1"/>
    </row>
    <row r="47671" spans="16:16" x14ac:dyDescent="0.3">
      <c r="P47671" s="1"/>
    </row>
    <row r="47672" spans="16:16" x14ac:dyDescent="0.3">
      <c r="P47672" s="1"/>
    </row>
    <row r="47673" spans="16:16" x14ac:dyDescent="0.3">
      <c r="P47673" s="1"/>
    </row>
    <row r="47674" spans="16:16" x14ac:dyDescent="0.3">
      <c r="P47674" s="1"/>
    </row>
    <row r="47675" spans="16:16" x14ac:dyDescent="0.3">
      <c r="P47675" s="1"/>
    </row>
    <row r="47676" spans="16:16" x14ac:dyDescent="0.3">
      <c r="P47676" s="1"/>
    </row>
    <row r="47677" spans="16:16" x14ac:dyDescent="0.3">
      <c r="P47677" s="1"/>
    </row>
    <row r="47678" spans="16:16" x14ac:dyDescent="0.3">
      <c r="P47678" s="1"/>
    </row>
    <row r="47679" spans="16:16" x14ac:dyDescent="0.3">
      <c r="P47679" s="1"/>
    </row>
    <row r="47680" spans="16:16" x14ac:dyDescent="0.3">
      <c r="P47680" s="1"/>
    </row>
    <row r="47681" spans="16:16" x14ac:dyDescent="0.3">
      <c r="P47681" s="1"/>
    </row>
    <row r="47682" spans="16:16" x14ac:dyDescent="0.3">
      <c r="P47682" s="1"/>
    </row>
    <row r="47683" spans="16:16" x14ac:dyDescent="0.3">
      <c r="P47683" s="1"/>
    </row>
    <row r="47684" spans="16:16" x14ac:dyDescent="0.3">
      <c r="P47684" s="1"/>
    </row>
    <row r="47685" spans="16:16" x14ac:dyDescent="0.3">
      <c r="P47685" s="1"/>
    </row>
    <row r="47686" spans="16:16" x14ac:dyDescent="0.3">
      <c r="P47686" s="1"/>
    </row>
    <row r="47687" spans="16:16" x14ac:dyDescent="0.3">
      <c r="P47687" s="1"/>
    </row>
    <row r="47688" spans="16:16" x14ac:dyDescent="0.3">
      <c r="P47688" s="1"/>
    </row>
    <row r="47689" spans="16:16" x14ac:dyDescent="0.3">
      <c r="P47689" s="1"/>
    </row>
    <row r="47690" spans="16:16" x14ac:dyDescent="0.3">
      <c r="P47690" s="1"/>
    </row>
    <row r="47691" spans="16:16" x14ac:dyDescent="0.3">
      <c r="P47691" s="1"/>
    </row>
    <row r="47692" spans="16:16" x14ac:dyDescent="0.3">
      <c r="P47692" s="1"/>
    </row>
    <row r="47693" spans="16:16" x14ac:dyDescent="0.3">
      <c r="P47693" s="1"/>
    </row>
    <row r="47694" spans="16:16" x14ac:dyDescent="0.3">
      <c r="P47694" s="1"/>
    </row>
    <row r="47695" spans="16:16" x14ac:dyDescent="0.3">
      <c r="P47695" s="1"/>
    </row>
    <row r="47696" spans="16:16" x14ac:dyDescent="0.3">
      <c r="P47696" s="1"/>
    </row>
    <row r="47697" spans="16:16" x14ac:dyDescent="0.3">
      <c r="P47697" s="1"/>
    </row>
    <row r="47698" spans="16:16" x14ac:dyDescent="0.3">
      <c r="P47698" s="1"/>
    </row>
    <row r="47699" spans="16:16" x14ac:dyDescent="0.3">
      <c r="P47699" s="1"/>
    </row>
    <row r="47700" spans="16:16" x14ac:dyDescent="0.3">
      <c r="P47700" s="1"/>
    </row>
    <row r="47701" spans="16:16" x14ac:dyDescent="0.3">
      <c r="P47701" s="1"/>
    </row>
    <row r="47702" spans="16:16" x14ac:dyDescent="0.3">
      <c r="P47702" s="1"/>
    </row>
    <row r="47703" spans="16:16" x14ac:dyDescent="0.3">
      <c r="P47703" s="1"/>
    </row>
    <row r="47704" spans="16:16" x14ac:dyDescent="0.3">
      <c r="P47704" s="1"/>
    </row>
    <row r="47705" spans="16:16" x14ac:dyDescent="0.3">
      <c r="P47705" s="1"/>
    </row>
    <row r="47706" spans="16:16" x14ac:dyDescent="0.3">
      <c r="P47706" s="1"/>
    </row>
    <row r="47707" spans="16:16" x14ac:dyDescent="0.3">
      <c r="P47707" s="1"/>
    </row>
    <row r="47708" spans="16:16" x14ac:dyDescent="0.3">
      <c r="P47708" s="1"/>
    </row>
    <row r="47709" spans="16:16" x14ac:dyDescent="0.3">
      <c r="P47709" s="1"/>
    </row>
    <row r="47710" spans="16:16" x14ac:dyDescent="0.3">
      <c r="P47710" s="1"/>
    </row>
    <row r="47711" spans="16:16" x14ac:dyDescent="0.3">
      <c r="P47711" s="1"/>
    </row>
    <row r="47712" spans="16:16" x14ac:dyDescent="0.3">
      <c r="P47712" s="1"/>
    </row>
    <row r="47713" spans="16:16" x14ac:dyDescent="0.3">
      <c r="P47713" s="1"/>
    </row>
    <row r="47714" spans="16:16" x14ac:dyDescent="0.3">
      <c r="P47714" s="1"/>
    </row>
    <row r="47715" spans="16:16" x14ac:dyDescent="0.3">
      <c r="P47715" s="1"/>
    </row>
    <row r="47716" spans="16:16" x14ac:dyDescent="0.3">
      <c r="P47716" s="1"/>
    </row>
    <row r="47717" spans="16:16" x14ac:dyDescent="0.3">
      <c r="P47717" s="1"/>
    </row>
    <row r="47718" spans="16:16" x14ac:dyDescent="0.3">
      <c r="P47718" s="1"/>
    </row>
    <row r="47719" spans="16:16" x14ac:dyDescent="0.3">
      <c r="P47719" s="1"/>
    </row>
    <row r="47720" spans="16:16" x14ac:dyDescent="0.3">
      <c r="P47720" s="1"/>
    </row>
    <row r="47721" spans="16:16" x14ac:dyDescent="0.3">
      <c r="P47721" s="1"/>
    </row>
    <row r="47722" spans="16:16" x14ac:dyDescent="0.3">
      <c r="P47722" s="1"/>
    </row>
    <row r="47723" spans="16:16" x14ac:dyDescent="0.3">
      <c r="P47723" s="1"/>
    </row>
    <row r="47724" spans="16:16" x14ac:dyDescent="0.3">
      <c r="P47724" s="1"/>
    </row>
    <row r="47725" spans="16:16" x14ac:dyDescent="0.3">
      <c r="P47725" s="1"/>
    </row>
    <row r="47726" spans="16:16" x14ac:dyDescent="0.3">
      <c r="P47726" s="1"/>
    </row>
    <row r="47727" spans="16:16" x14ac:dyDescent="0.3">
      <c r="P47727" s="1"/>
    </row>
    <row r="47728" spans="16:16" x14ac:dyDescent="0.3">
      <c r="P47728" s="1"/>
    </row>
    <row r="47729" spans="16:16" x14ac:dyDescent="0.3">
      <c r="P47729" s="1"/>
    </row>
    <row r="47730" spans="16:16" x14ac:dyDescent="0.3">
      <c r="P47730" s="1"/>
    </row>
    <row r="47731" spans="16:16" x14ac:dyDescent="0.3">
      <c r="P47731" s="1"/>
    </row>
    <row r="47732" spans="16:16" x14ac:dyDescent="0.3">
      <c r="P47732" s="1"/>
    </row>
    <row r="47733" spans="16:16" x14ac:dyDescent="0.3">
      <c r="P47733" s="1"/>
    </row>
    <row r="47734" spans="16:16" x14ac:dyDescent="0.3">
      <c r="P47734" s="1"/>
    </row>
    <row r="47735" spans="16:16" x14ac:dyDescent="0.3">
      <c r="P47735" s="1"/>
    </row>
    <row r="47736" spans="16:16" x14ac:dyDescent="0.3">
      <c r="P47736" s="1"/>
    </row>
    <row r="47737" spans="16:16" x14ac:dyDescent="0.3">
      <c r="P47737" s="1"/>
    </row>
    <row r="47738" spans="16:16" x14ac:dyDescent="0.3">
      <c r="P47738" s="1"/>
    </row>
    <row r="47739" spans="16:16" x14ac:dyDescent="0.3">
      <c r="P47739" s="1"/>
    </row>
    <row r="47740" spans="16:16" x14ac:dyDescent="0.3">
      <c r="P47740" s="1"/>
    </row>
    <row r="47741" spans="16:16" x14ac:dyDescent="0.3">
      <c r="P47741" s="1"/>
    </row>
    <row r="47742" spans="16:16" x14ac:dyDescent="0.3">
      <c r="P47742" s="1"/>
    </row>
    <row r="47743" spans="16:16" x14ac:dyDescent="0.3">
      <c r="P47743" s="1"/>
    </row>
    <row r="47744" spans="16:16" x14ac:dyDescent="0.3">
      <c r="P47744" s="1"/>
    </row>
    <row r="47745" spans="16:16" x14ac:dyDescent="0.3">
      <c r="P47745" s="1"/>
    </row>
    <row r="47746" spans="16:16" x14ac:dyDescent="0.3">
      <c r="P47746" s="1"/>
    </row>
    <row r="47747" spans="16:16" x14ac:dyDescent="0.3">
      <c r="P47747" s="1"/>
    </row>
    <row r="47748" spans="16:16" x14ac:dyDescent="0.3">
      <c r="P47748" s="1"/>
    </row>
    <row r="47749" spans="16:16" x14ac:dyDescent="0.3">
      <c r="P47749" s="1"/>
    </row>
    <row r="47750" spans="16:16" x14ac:dyDescent="0.3">
      <c r="P47750" s="1"/>
    </row>
    <row r="47751" spans="16:16" x14ac:dyDescent="0.3">
      <c r="P47751" s="1"/>
    </row>
    <row r="47752" spans="16:16" x14ac:dyDescent="0.3">
      <c r="P47752" s="1"/>
    </row>
    <row r="47753" spans="16:16" x14ac:dyDescent="0.3">
      <c r="P47753" s="1"/>
    </row>
    <row r="47754" spans="16:16" x14ac:dyDescent="0.3">
      <c r="P47754" s="1"/>
    </row>
    <row r="47755" spans="16:16" x14ac:dyDescent="0.3">
      <c r="P47755" s="1"/>
    </row>
    <row r="47756" spans="16:16" x14ac:dyDescent="0.3">
      <c r="P47756" s="1"/>
    </row>
    <row r="47757" spans="16:16" x14ac:dyDescent="0.3">
      <c r="P47757" s="1"/>
    </row>
    <row r="47758" spans="16:16" x14ac:dyDescent="0.3">
      <c r="P47758" s="1"/>
    </row>
    <row r="47759" spans="16:16" x14ac:dyDescent="0.3">
      <c r="P47759" s="1"/>
    </row>
    <row r="47760" spans="16:16" x14ac:dyDescent="0.3">
      <c r="P47760" s="1"/>
    </row>
    <row r="47761" spans="16:16" x14ac:dyDescent="0.3">
      <c r="P47761" s="1"/>
    </row>
    <row r="47762" spans="16:16" x14ac:dyDescent="0.3">
      <c r="P47762" s="1"/>
    </row>
    <row r="47763" spans="16:16" x14ac:dyDescent="0.3">
      <c r="P47763" s="1"/>
    </row>
    <row r="47764" spans="16:16" x14ac:dyDescent="0.3">
      <c r="P47764" s="1"/>
    </row>
    <row r="47765" spans="16:16" x14ac:dyDescent="0.3">
      <c r="P47765" s="1"/>
    </row>
    <row r="47766" spans="16:16" x14ac:dyDescent="0.3">
      <c r="P47766" s="1"/>
    </row>
    <row r="47767" spans="16:16" x14ac:dyDescent="0.3">
      <c r="P47767" s="1"/>
    </row>
    <row r="47768" spans="16:16" x14ac:dyDescent="0.3">
      <c r="P47768" s="1"/>
    </row>
    <row r="47769" spans="16:16" x14ac:dyDescent="0.3">
      <c r="P47769" s="1"/>
    </row>
    <row r="47770" spans="16:16" x14ac:dyDescent="0.3">
      <c r="P47770" s="1"/>
    </row>
    <row r="47771" spans="16:16" x14ac:dyDescent="0.3">
      <c r="P47771" s="1"/>
    </row>
    <row r="47772" spans="16:16" x14ac:dyDescent="0.3">
      <c r="P47772" s="1"/>
    </row>
    <row r="47773" spans="16:16" x14ac:dyDescent="0.3">
      <c r="P47773" s="1"/>
    </row>
    <row r="47774" spans="16:16" x14ac:dyDescent="0.3">
      <c r="P47774" s="1"/>
    </row>
    <row r="47775" spans="16:16" x14ac:dyDescent="0.3">
      <c r="P47775" s="1"/>
    </row>
    <row r="47776" spans="16:16" x14ac:dyDescent="0.3">
      <c r="P47776" s="1"/>
    </row>
    <row r="47777" spans="16:16" x14ac:dyDescent="0.3">
      <c r="P47777" s="1"/>
    </row>
    <row r="47778" spans="16:16" x14ac:dyDescent="0.3">
      <c r="P47778" s="1"/>
    </row>
    <row r="47779" spans="16:16" x14ac:dyDescent="0.3">
      <c r="P47779" s="1"/>
    </row>
    <row r="47780" spans="16:16" x14ac:dyDescent="0.3">
      <c r="P47780" s="1"/>
    </row>
    <row r="47781" spans="16:16" x14ac:dyDescent="0.3">
      <c r="P47781" s="1"/>
    </row>
    <row r="47782" spans="16:16" x14ac:dyDescent="0.3">
      <c r="P47782" s="1"/>
    </row>
    <row r="47783" spans="16:16" x14ac:dyDescent="0.3">
      <c r="P47783" s="1"/>
    </row>
    <row r="47784" spans="16:16" x14ac:dyDescent="0.3">
      <c r="P47784" s="1"/>
    </row>
    <row r="47785" spans="16:16" x14ac:dyDescent="0.3">
      <c r="P47785" s="1"/>
    </row>
    <row r="47786" spans="16:16" x14ac:dyDescent="0.3">
      <c r="P47786" s="1"/>
    </row>
    <row r="47787" spans="16:16" x14ac:dyDescent="0.3">
      <c r="P47787" s="1"/>
    </row>
    <row r="47788" spans="16:16" x14ac:dyDescent="0.3">
      <c r="P47788" s="1"/>
    </row>
    <row r="47789" spans="16:16" x14ac:dyDescent="0.3">
      <c r="P47789" s="1"/>
    </row>
    <row r="47790" spans="16:16" x14ac:dyDescent="0.3">
      <c r="P47790" s="1"/>
    </row>
    <row r="47791" spans="16:16" x14ac:dyDescent="0.3">
      <c r="P47791" s="1"/>
    </row>
    <row r="47792" spans="16:16" x14ac:dyDescent="0.3">
      <c r="P47792" s="1"/>
    </row>
    <row r="47793" spans="16:16" x14ac:dyDescent="0.3">
      <c r="P47793" s="1"/>
    </row>
    <row r="47794" spans="16:16" x14ac:dyDescent="0.3">
      <c r="P47794" s="1"/>
    </row>
    <row r="47795" spans="16:16" x14ac:dyDescent="0.3">
      <c r="P47795" s="1"/>
    </row>
    <row r="47796" spans="16:16" x14ac:dyDescent="0.3">
      <c r="P47796" s="1"/>
    </row>
    <row r="47797" spans="16:16" x14ac:dyDescent="0.3">
      <c r="P47797" s="1"/>
    </row>
    <row r="47798" spans="16:16" x14ac:dyDescent="0.3">
      <c r="P47798" s="1"/>
    </row>
    <row r="47799" spans="16:16" x14ac:dyDescent="0.3">
      <c r="P47799" s="1"/>
    </row>
    <row r="47800" spans="16:16" x14ac:dyDescent="0.3">
      <c r="P47800" s="1"/>
    </row>
    <row r="47801" spans="16:16" x14ac:dyDescent="0.3">
      <c r="P47801" s="1"/>
    </row>
    <row r="47802" spans="16:16" x14ac:dyDescent="0.3">
      <c r="P47802" s="1"/>
    </row>
    <row r="47803" spans="16:16" x14ac:dyDescent="0.3">
      <c r="P47803" s="1"/>
    </row>
    <row r="47804" spans="16:16" x14ac:dyDescent="0.3">
      <c r="P47804" s="1"/>
    </row>
    <row r="47805" spans="16:16" x14ac:dyDescent="0.3">
      <c r="P47805" s="1"/>
    </row>
    <row r="47806" spans="16:16" x14ac:dyDescent="0.3">
      <c r="P47806" s="1"/>
    </row>
    <row r="47807" spans="16:16" x14ac:dyDescent="0.3">
      <c r="P47807" s="1"/>
    </row>
    <row r="47808" spans="16:16" x14ac:dyDescent="0.3">
      <c r="P47808" s="1"/>
    </row>
    <row r="47809" spans="16:16" x14ac:dyDescent="0.3">
      <c r="P47809" s="1"/>
    </row>
    <row r="47810" spans="16:16" x14ac:dyDescent="0.3">
      <c r="P47810" s="1"/>
    </row>
    <row r="47811" spans="16:16" x14ac:dyDescent="0.3">
      <c r="P47811" s="1"/>
    </row>
    <row r="47812" spans="16:16" x14ac:dyDescent="0.3">
      <c r="P47812" s="1"/>
    </row>
    <row r="47813" spans="16:16" x14ac:dyDescent="0.3">
      <c r="P47813" s="1"/>
    </row>
    <row r="47814" spans="16:16" x14ac:dyDescent="0.3">
      <c r="P47814" s="1"/>
    </row>
    <row r="47815" spans="16:16" x14ac:dyDescent="0.3">
      <c r="P47815" s="1"/>
    </row>
    <row r="47816" spans="16:16" x14ac:dyDescent="0.3">
      <c r="P47816" s="1"/>
    </row>
    <row r="47817" spans="16:16" x14ac:dyDescent="0.3">
      <c r="P47817" s="1"/>
    </row>
    <row r="47818" spans="16:16" x14ac:dyDescent="0.3">
      <c r="P47818" s="1"/>
    </row>
    <row r="47819" spans="16:16" x14ac:dyDescent="0.3">
      <c r="P47819" s="1"/>
    </row>
    <row r="47820" spans="16:16" x14ac:dyDescent="0.3">
      <c r="P47820" s="1"/>
    </row>
    <row r="47821" spans="16:16" x14ac:dyDescent="0.3">
      <c r="P47821" s="1"/>
    </row>
    <row r="47822" spans="16:16" x14ac:dyDescent="0.3">
      <c r="P47822" s="1"/>
    </row>
    <row r="47823" spans="16:16" x14ac:dyDescent="0.3">
      <c r="P47823" s="1"/>
    </row>
    <row r="47824" spans="16:16" x14ac:dyDescent="0.3">
      <c r="P47824" s="1"/>
    </row>
    <row r="47825" spans="16:16" x14ac:dyDescent="0.3">
      <c r="P47825" s="1"/>
    </row>
    <row r="47826" spans="16:16" x14ac:dyDescent="0.3">
      <c r="P47826" s="1"/>
    </row>
    <row r="47827" spans="16:16" x14ac:dyDescent="0.3">
      <c r="P47827" s="1"/>
    </row>
    <row r="47828" spans="16:16" x14ac:dyDescent="0.3">
      <c r="P47828" s="1"/>
    </row>
    <row r="47829" spans="16:16" x14ac:dyDescent="0.3">
      <c r="P47829" s="1"/>
    </row>
    <row r="47830" spans="16:16" x14ac:dyDescent="0.3">
      <c r="P47830" s="1"/>
    </row>
    <row r="47831" spans="16:16" x14ac:dyDescent="0.3">
      <c r="P47831" s="1"/>
    </row>
    <row r="47832" spans="16:16" x14ac:dyDescent="0.3">
      <c r="P47832" s="1"/>
    </row>
    <row r="47833" spans="16:16" x14ac:dyDescent="0.3">
      <c r="P47833" s="1"/>
    </row>
    <row r="47834" spans="16:16" x14ac:dyDescent="0.3">
      <c r="P47834" s="1"/>
    </row>
    <row r="47835" spans="16:16" x14ac:dyDescent="0.3">
      <c r="P47835" s="1"/>
    </row>
    <row r="47836" spans="16:16" x14ac:dyDescent="0.3">
      <c r="P47836" s="1"/>
    </row>
    <row r="47837" spans="16:16" x14ac:dyDescent="0.3">
      <c r="P47837" s="1"/>
    </row>
    <row r="47838" spans="16:16" x14ac:dyDescent="0.3">
      <c r="P47838" s="1"/>
    </row>
    <row r="47839" spans="16:16" x14ac:dyDescent="0.3">
      <c r="P47839" s="1"/>
    </row>
    <row r="47840" spans="16:16" x14ac:dyDescent="0.3">
      <c r="P47840" s="1"/>
    </row>
    <row r="47841" spans="16:16" x14ac:dyDescent="0.3">
      <c r="P47841" s="1"/>
    </row>
    <row r="47842" spans="16:16" x14ac:dyDescent="0.3">
      <c r="P47842" s="1"/>
    </row>
    <row r="47843" spans="16:16" x14ac:dyDescent="0.3">
      <c r="P47843" s="1"/>
    </row>
    <row r="47844" spans="16:16" x14ac:dyDescent="0.3">
      <c r="P47844" s="1"/>
    </row>
    <row r="47845" spans="16:16" x14ac:dyDescent="0.3">
      <c r="P47845" s="1"/>
    </row>
    <row r="47846" spans="16:16" x14ac:dyDescent="0.3">
      <c r="P47846" s="1"/>
    </row>
    <row r="47847" spans="16:16" x14ac:dyDescent="0.3">
      <c r="P47847" s="1"/>
    </row>
    <row r="47848" spans="16:16" x14ac:dyDescent="0.3">
      <c r="P47848" s="1"/>
    </row>
    <row r="47849" spans="16:16" x14ac:dyDescent="0.3">
      <c r="P47849" s="1"/>
    </row>
    <row r="47850" spans="16:16" x14ac:dyDescent="0.3">
      <c r="P47850" s="1"/>
    </row>
    <row r="47851" spans="16:16" x14ac:dyDescent="0.3">
      <c r="P47851" s="1"/>
    </row>
    <row r="47852" spans="16:16" x14ac:dyDescent="0.3">
      <c r="P47852" s="1"/>
    </row>
    <row r="47853" spans="16:16" x14ac:dyDescent="0.3">
      <c r="P47853" s="1"/>
    </row>
    <row r="47854" spans="16:16" x14ac:dyDescent="0.3">
      <c r="P47854" s="1"/>
    </row>
    <row r="47855" spans="16:16" x14ac:dyDescent="0.3">
      <c r="P47855" s="1"/>
    </row>
    <row r="47856" spans="16:16" x14ac:dyDescent="0.3">
      <c r="P47856" s="1"/>
    </row>
    <row r="47857" spans="16:16" x14ac:dyDescent="0.3">
      <c r="P47857" s="1"/>
    </row>
    <row r="47858" spans="16:16" x14ac:dyDescent="0.3">
      <c r="P47858" s="1"/>
    </row>
    <row r="47859" spans="16:16" x14ac:dyDescent="0.3">
      <c r="P47859" s="1"/>
    </row>
    <row r="47860" spans="16:16" x14ac:dyDescent="0.3">
      <c r="P47860" s="1"/>
    </row>
    <row r="47861" spans="16:16" x14ac:dyDescent="0.3">
      <c r="P47861" s="1"/>
    </row>
    <row r="47862" spans="16:16" x14ac:dyDescent="0.3">
      <c r="P47862" s="1"/>
    </row>
    <row r="47863" spans="16:16" x14ac:dyDescent="0.3">
      <c r="P47863" s="1"/>
    </row>
    <row r="47864" spans="16:16" x14ac:dyDescent="0.3">
      <c r="P47864" s="1"/>
    </row>
    <row r="47865" spans="16:16" x14ac:dyDescent="0.3">
      <c r="P47865" s="1"/>
    </row>
    <row r="47866" spans="16:16" x14ac:dyDescent="0.3">
      <c r="P47866" s="1"/>
    </row>
    <row r="47867" spans="16:16" x14ac:dyDescent="0.3">
      <c r="P47867" s="1"/>
    </row>
    <row r="47868" spans="16:16" x14ac:dyDescent="0.3">
      <c r="P47868" s="1"/>
    </row>
    <row r="47869" spans="16:16" x14ac:dyDescent="0.3">
      <c r="P47869" s="1"/>
    </row>
    <row r="47870" spans="16:16" x14ac:dyDescent="0.3">
      <c r="P47870" s="1"/>
    </row>
    <row r="47871" spans="16:16" x14ac:dyDescent="0.3">
      <c r="P47871" s="1"/>
    </row>
    <row r="47872" spans="16:16" x14ac:dyDescent="0.3">
      <c r="P47872" s="1"/>
    </row>
    <row r="47873" spans="16:16" x14ac:dyDescent="0.3">
      <c r="P47873" s="1"/>
    </row>
    <row r="47874" spans="16:16" x14ac:dyDescent="0.3">
      <c r="P47874" s="1"/>
    </row>
    <row r="47875" spans="16:16" x14ac:dyDescent="0.3">
      <c r="P47875" s="1"/>
    </row>
    <row r="47876" spans="16:16" x14ac:dyDescent="0.3">
      <c r="P47876" s="1"/>
    </row>
    <row r="47877" spans="16:16" x14ac:dyDescent="0.3">
      <c r="P47877" s="1"/>
    </row>
    <row r="47878" spans="16:16" x14ac:dyDescent="0.3">
      <c r="P47878" s="1"/>
    </row>
    <row r="47879" spans="16:16" x14ac:dyDescent="0.3">
      <c r="P47879" s="1"/>
    </row>
    <row r="47880" spans="16:16" x14ac:dyDescent="0.3">
      <c r="P47880" s="1"/>
    </row>
    <row r="47881" spans="16:16" x14ac:dyDescent="0.3">
      <c r="P47881" s="1"/>
    </row>
    <row r="47882" spans="16:16" x14ac:dyDescent="0.3">
      <c r="P47882" s="1"/>
    </row>
    <row r="47883" spans="16:16" x14ac:dyDescent="0.3">
      <c r="P47883" s="1"/>
    </row>
    <row r="47884" spans="16:16" x14ac:dyDescent="0.3">
      <c r="P47884" s="1"/>
    </row>
    <row r="47885" spans="16:16" x14ac:dyDescent="0.3">
      <c r="P47885" s="1"/>
    </row>
    <row r="47886" spans="16:16" x14ac:dyDescent="0.3">
      <c r="P47886" s="1"/>
    </row>
    <row r="47887" spans="16:16" x14ac:dyDescent="0.3">
      <c r="P47887" s="1"/>
    </row>
    <row r="47888" spans="16:16" x14ac:dyDescent="0.3">
      <c r="P47888" s="1"/>
    </row>
    <row r="47889" spans="16:16" x14ac:dyDescent="0.3">
      <c r="P47889" s="1"/>
    </row>
    <row r="47890" spans="16:16" x14ac:dyDescent="0.3">
      <c r="P47890" s="1"/>
    </row>
    <row r="47891" spans="16:16" x14ac:dyDescent="0.3">
      <c r="P47891" s="1"/>
    </row>
    <row r="47892" spans="16:16" x14ac:dyDescent="0.3">
      <c r="P47892" s="1"/>
    </row>
    <row r="47893" spans="16:16" x14ac:dyDescent="0.3">
      <c r="P47893" s="1"/>
    </row>
    <row r="47894" spans="16:16" x14ac:dyDescent="0.3">
      <c r="P47894" s="1"/>
    </row>
    <row r="47895" spans="16:16" x14ac:dyDescent="0.3">
      <c r="P47895" s="1"/>
    </row>
    <row r="47896" spans="16:16" x14ac:dyDescent="0.3">
      <c r="P47896" s="1"/>
    </row>
    <row r="47897" spans="16:16" x14ac:dyDescent="0.3">
      <c r="P47897" s="1"/>
    </row>
    <row r="47898" spans="16:16" x14ac:dyDescent="0.3">
      <c r="P47898" s="1"/>
    </row>
    <row r="47899" spans="16:16" x14ac:dyDescent="0.3">
      <c r="P47899" s="1"/>
    </row>
    <row r="47900" spans="16:16" x14ac:dyDescent="0.3">
      <c r="P47900" s="1"/>
    </row>
    <row r="47901" spans="16:16" x14ac:dyDescent="0.3">
      <c r="P47901" s="1"/>
    </row>
    <row r="47902" spans="16:16" x14ac:dyDescent="0.3">
      <c r="P47902" s="1"/>
    </row>
    <row r="47903" spans="16:16" x14ac:dyDescent="0.3">
      <c r="P47903" s="1"/>
    </row>
    <row r="47904" spans="16:16" x14ac:dyDescent="0.3">
      <c r="P47904" s="1"/>
    </row>
    <row r="47905" spans="16:16" x14ac:dyDescent="0.3">
      <c r="P47905" s="1"/>
    </row>
    <row r="47906" spans="16:16" x14ac:dyDescent="0.3">
      <c r="P47906" s="1"/>
    </row>
    <row r="47907" spans="16:16" x14ac:dyDescent="0.3">
      <c r="P47907" s="1"/>
    </row>
    <row r="47908" spans="16:16" x14ac:dyDescent="0.3">
      <c r="P47908" s="1"/>
    </row>
    <row r="47909" spans="16:16" x14ac:dyDescent="0.3">
      <c r="P47909" s="1"/>
    </row>
    <row r="47910" spans="16:16" x14ac:dyDescent="0.3">
      <c r="P47910" s="1"/>
    </row>
    <row r="47911" spans="16:16" x14ac:dyDescent="0.3">
      <c r="P47911" s="1"/>
    </row>
    <row r="47912" spans="16:16" x14ac:dyDescent="0.3">
      <c r="P47912" s="1"/>
    </row>
    <row r="47913" spans="16:16" x14ac:dyDescent="0.3">
      <c r="P47913" s="1"/>
    </row>
    <row r="47914" spans="16:16" x14ac:dyDescent="0.3">
      <c r="P47914" s="1"/>
    </row>
    <row r="47915" spans="16:16" x14ac:dyDescent="0.3">
      <c r="P47915" s="1"/>
    </row>
    <row r="47916" spans="16:16" x14ac:dyDescent="0.3">
      <c r="P47916" s="1"/>
    </row>
    <row r="47917" spans="16:16" x14ac:dyDescent="0.3">
      <c r="P47917" s="1"/>
    </row>
    <row r="47918" spans="16:16" x14ac:dyDescent="0.3">
      <c r="P47918" s="1"/>
    </row>
    <row r="47919" spans="16:16" x14ac:dyDescent="0.3">
      <c r="P47919" s="1"/>
    </row>
    <row r="47920" spans="16:16" x14ac:dyDescent="0.3">
      <c r="P47920" s="1"/>
    </row>
    <row r="47921" spans="16:16" x14ac:dyDescent="0.3">
      <c r="P47921" s="1"/>
    </row>
    <row r="47922" spans="16:16" x14ac:dyDescent="0.3">
      <c r="P47922" s="1"/>
    </row>
    <row r="47923" spans="16:16" x14ac:dyDescent="0.3">
      <c r="P47923" s="1"/>
    </row>
    <row r="47924" spans="16:16" x14ac:dyDescent="0.3">
      <c r="P47924" s="1"/>
    </row>
    <row r="47925" spans="16:16" x14ac:dyDescent="0.3">
      <c r="P47925" s="1"/>
    </row>
    <row r="47926" spans="16:16" x14ac:dyDescent="0.3">
      <c r="P47926" s="1"/>
    </row>
    <row r="47927" spans="16:16" x14ac:dyDescent="0.3">
      <c r="P47927" s="1"/>
    </row>
    <row r="47928" spans="16:16" x14ac:dyDescent="0.3">
      <c r="P47928" s="1"/>
    </row>
    <row r="47929" spans="16:16" x14ac:dyDescent="0.3">
      <c r="P47929" s="1"/>
    </row>
    <row r="47930" spans="16:16" x14ac:dyDescent="0.3">
      <c r="P47930" s="1"/>
    </row>
    <row r="47931" spans="16:16" x14ac:dyDescent="0.3">
      <c r="P47931" s="1"/>
    </row>
    <row r="47932" spans="16:16" x14ac:dyDescent="0.3">
      <c r="P47932" s="1"/>
    </row>
    <row r="47933" spans="16:16" x14ac:dyDescent="0.3">
      <c r="P47933" s="1"/>
    </row>
    <row r="47934" spans="16:16" x14ac:dyDescent="0.3">
      <c r="P47934" s="1"/>
    </row>
    <row r="47935" spans="16:16" x14ac:dyDescent="0.3">
      <c r="P47935" s="1"/>
    </row>
    <row r="47936" spans="16:16" x14ac:dyDescent="0.3">
      <c r="P47936" s="1"/>
    </row>
    <row r="47937" spans="16:16" x14ac:dyDescent="0.3">
      <c r="P47937" s="1"/>
    </row>
    <row r="47938" spans="16:16" x14ac:dyDescent="0.3">
      <c r="P47938" s="1"/>
    </row>
    <row r="47939" spans="16:16" x14ac:dyDescent="0.3">
      <c r="P47939" s="1"/>
    </row>
    <row r="47940" spans="16:16" x14ac:dyDescent="0.3">
      <c r="P47940" s="1"/>
    </row>
    <row r="47941" spans="16:16" x14ac:dyDescent="0.3">
      <c r="P47941" s="1"/>
    </row>
    <row r="47942" spans="16:16" x14ac:dyDescent="0.3">
      <c r="P47942" s="1"/>
    </row>
    <row r="47943" spans="16:16" x14ac:dyDescent="0.3">
      <c r="P47943" s="1"/>
    </row>
    <row r="47944" spans="16:16" x14ac:dyDescent="0.3">
      <c r="P47944" s="1"/>
    </row>
    <row r="47945" spans="16:16" x14ac:dyDescent="0.3">
      <c r="P47945" s="1"/>
    </row>
    <row r="47946" spans="16:16" x14ac:dyDescent="0.3">
      <c r="P47946" s="1"/>
    </row>
    <row r="47947" spans="16:16" x14ac:dyDescent="0.3">
      <c r="P47947" s="1"/>
    </row>
    <row r="47948" spans="16:16" x14ac:dyDescent="0.3">
      <c r="P47948" s="1"/>
    </row>
    <row r="47949" spans="16:16" x14ac:dyDescent="0.3">
      <c r="P47949" s="1"/>
    </row>
    <row r="47950" spans="16:16" x14ac:dyDescent="0.3">
      <c r="P47950" s="1"/>
    </row>
    <row r="47951" spans="16:16" x14ac:dyDescent="0.3">
      <c r="P47951" s="1"/>
    </row>
    <row r="47952" spans="16:16" x14ac:dyDescent="0.3">
      <c r="P47952" s="1"/>
    </row>
    <row r="47953" spans="16:16" x14ac:dyDescent="0.3">
      <c r="P47953" s="1"/>
    </row>
    <row r="47954" spans="16:16" x14ac:dyDescent="0.3">
      <c r="P47954" s="1"/>
    </row>
    <row r="47955" spans="16:16" x14ac:dyDescent="0.3">
      <c r="P47955" s="1"/>
    </row>
    <row r="47956" spans="16:16" x14ac:dyDescent="0.3">
      <c r="P47956" s="1"/>
    </row>
    <row r="47957" spans="16:16" x14ac:dyDescent="0.3">
      <c r="P47957" s="1"/>
    </row>
    <row r="47958" spans="16:16" x14ac:dyDescent="0.3">
      <c r="P47958" s="1"/>
    </row>
    <row r="47959" spans="16:16" x14ac:dyDescent="0.3">
      <c r="P47959" s="1"/>
    </row>
    <row r="47960" spans="16:16" x14ac:dyDescent="0.3">
      <c r="P47960" s="1"/>
    </row>
    <row r="47961" spans="16:16" x14ac:dyDescent="0.3">
      <c r="P47961" s="1"/>
    </row>
    <row r="47962" spans="16:16" x14ac:dyDescent="0.3">
      <c r="P47962" s="1"/>
    </row>
    <row r="47963" spans="16:16" x14ac:dyDescent="0.3">
      <c r="P47963" s="1"/>
    </row>
    <row r="47964" spans="16:16" x14ac:dyDescent="0.3">
      <c r="P47964" s="1"/>
    </row>
    <row r="47965" spans="16:16" x14ac:dyDescent="0.3">
      <c r="P47965" s="1"/>
    </row>
    <row r="47966" spans="16:16" x14ac:dyDescent="0.3">
      <c r="P47966" s="1"/>
    </row>
    <row r="47967" spans="16:16" x14ac:dyDescent="0.3">
      <c r="P47967" s="1"/>
    </row>
    <row r="47968" spans="16:16" x14ac:dyDescent="0.3">
      <c r="P47968" s="1"/>
    </row>
    <row r="47969" spans="16:16" x14ac:dyDescent="0.3">
      <c r="P47969" s="1"/>
    </row>
    <row r="47970" spans="16:16" x14ac:dyDescent="0.3">
      <c r="P47970" s="1"/>
    </row>
    <row r="47971" spans="16:16" x14ac:dyDescent="0.3">
      <c r="P47971" s="1"/>
    </row>
    <row r="47972" spans="16:16" x14ac:dyDescent="0.3">
      <c r="P47972" s="1"/>
    </row>
    <row r="47973" spans="16:16" x14ac:dyDescent="0.3">
      <c r="P47973" s="1"/>
    </row>
    <row r="47974" spans="16:16" x14ac:dyDescent="0.3">
      <c r="P47974" s="1"/>
    </row>
    <row r="47975" spans="16:16" x14ac:dyDescent="0.3">
      <c r="P47975" s="1"/>
    </row>
    <row r="47976" spans="16:16" x14ac:dyDescent="0.3">
      <c r="P47976" s="1"/>
    </row>
    <row r="47977" spans="16:16" x14ac:dyDescent="0.3">
      <c r="P47977" s="1"/>
    </row>
    <row r="47978" spans="16:16" x14ac:dyDescent="0.3">
      <c r="P47978" s="1"/>
    </row>
    <row r="47979" spans="16:16" x14ac:dyDescent="0.3">
      <c r="P47979" s="1"/>
    </row>
    <row r="47980" spans="16:16" x14ac:dyDescent="0.3">
      <c r="P47980" s="1"/>
    </row>
    <row r="47981" spans="16:16" x14ac:dyDescent="0.3">
      <c r="P47981" s="1"/>
    </row>
    <row r="47982" spans="16:16" x14ac:dyDescent="0.3">
      <c r="P47982" s="1"/>
    </row>
    <row r="47983" spans="16:16" x14ac:dyDescent="0.3">
      <c r="P47983" s="1"/>
    </row>
    <row r="47984" spans="16:16" x14ac:dyDescent="0.3">
      <c r="P47984" s="1"/>
    </row>
    <row r="47985" spans="16:16" x14ac:dyDescent="0.3">
      <c r="P47985" s="1"/>
    </row>
    <row r="47986" spans="16:16" x14ac:dyDescent="0.3">
      <c r="P47986" s="1"/>
    </row>
    <row r="47987" spans="16:16" x14ac:dyDescent="0.3">
      <c r="P47987" s="1"/>
    </row>
    <row r="47988" spans="16:16" x14ac:dyDescent="0.3">
      <c r="P47988" s="1"/>
    </row>
    <row r="47989" spans="16:16" x14ac:dyDescent="0.3">
      <c r="P47989" s="1"/>
    </row>
    <row r="47990" spans="16:16" x14ac:dyDescent="0.3">
      <c r="P47990" s="1"/>
    </row>
    <row r="47991" spans="16:16" x14ac:dyDescent="0.3">
      <c r="P47991" s="1"/>
    </row>
    <row r="47992" spans="16:16" x14ac:dyDescent="0.3">
      <c r="P47992" s="1"/>
    </row>
    <row r="47993" spans="16:16" x14ac:dyDescent="0.3">
      <c r="P47993" s="1"/>
    </row>
    <row r="47994" spans="16:16" x14ac:dyDescent="0.3">
      <c r="P47994" s="1"/>
    </row>
    <row r="47995" spans="16:16" x14ac:dyDescent="0.3">
      <c r="P47995" s="1"/>
    </row>
    <row r="47996" spans="16:16" x14ac:dyDescent="0.3">
      <c r="P47996" s="1"/>
    </row>
    <row r="47997" spans="16:16" x14ac:dyDescent="0.3">
      <c r="P47997" s="1"/>
    </row>
    <row r="47998" spans="16:16" x14ac:dyDescent="0.3">
      <c r="P47998" s="1"/>
    </row>
    <row r="47999" spans="16:16" x14ac:dyDescent="0.3">
      <c r="P47999" s="1"/>
    </row>
    <row r="48000" spans="16:16" x14ac:dyDescent="0.3">
      <c r="P48000" s="1"/>
    </row>
    <row r="48001" spans="16:16" x14ac:dyDescent="0.3">
      <c r="P48001" s="1"/>
    </row>
    <row r="48002" spans="16:16" x14ac:dyDescent="0.3">
      <c r="P48002" s="1"/>
    </row>
    <row r="48003" spans="16:16" x14ac:dyDescent="0.3">
      <c r="P48003" s="1"/>
    </row>
    <row r="48004" spans="16:16" x14ac:dyDescent="0.3">
      <c r="P48004" s="1"/>
    </row>
    <row r="48005" spans="16:16" x14ac:dyDescent="0.3">
      <c r="P48005" s="1"/>
    </row>
    <row r="48006" spans="16:16" x14ac:dyDescent="0.3">
      <c r="P48006" s="1"/>
    </row>
    <row r="48007" spans="16:16" x14ac:dyDescent="0.3">
      <c r="P48007" s="1"/>
    </row>
    <row r="48008" spans="16:16" x14ac:dyDescent="0.3">
      <c r="P48008" s="1"/>
    </row>
    <row r="48009" spans="16:16" x14ac:dyDescent="0.3">
      <c r="P48009" s="1"/>
    </row>
    <row r="48010" spans="16:16" x14ac:dyDescent="0.3">
      <c r="P48010" s="1"/>
    </row>
    <row r="48011" spans="16:16" x14ac:dyDescent="0.3">
      <c r="P48011" s="1"/>
    </row>
    <row r="48012" spans="16:16" x14ac:dyDescent="0.3">
      <c r="P48012" s="1"/>
    </row>
    <row r="48013" spans="16:16" x14ac:dyDescent="0.3">
      <c r="P48013" s="1"/>
    </row>
    <row r="48014" spans="16:16" x14ac:dyDescent="0.3">
      <c r="P48014" s="1"/>
    </row>
    <row r="48015" spans="16:16" x14ac:dyDescent="0.3">
      <c r="P48015" s="1"/>
    </row>
    <row r="48016" spans="16:16" x14ac:dyDescent="0.3">
      <c r="P48016" s="1"/>
    </row>
    <row r="48017" spans="16:16" x14ac:dyDescent="0.3">
      <c r="P48017" s="1"/>
    </row>
    <row r="48018" spans="16:16" x14ac:dyDescent="0.3">
      <c r="P48018" s="1"/>
    </row>
    <row r="48019" spans="16:16" x14ac:dyDescent="0.3">
      <c r="P48019" s="1"/>
    </row>
    <row r="48020" spans="16:16" x14ac:dyDescent="0.3">
      <c r="P48020" s="1"/>
    </row>
    <row r="48021" spans="16:16" x14ac:dyDescent="0.3">
      <c r="P48021" s="1"/>
    </row>
    <row r="48022" spans="16:16" x14ac:dyDescent="0.3">
      <c r="P48022" s="1"/>
    </row>
    <row r="48023" spans="16:16" x14ac:dyDescent="0.3">
      <c r="P48023" s="1"/>
    </row>
    <row r="48024" spans="16:16" x14ac:dyDescent="0.3">
      <c r="P48024" s="1"/>
    </row>
    <row r="48025" spans="16:16" x14ac:dyDescent="0.3">
      <c r="P48025" s="1"/>
    </row>
    <row r="48026" spans="16:16" x14ac:dyDescent="0.3">
      <c r="P48026" s="1"/>
    </row>
    <row r="48027" spans="16:16" x14ac:dyDescent="0.3">
      <c r="P48027" s="1"/>
    </row>
    <row r="48028" spans="16:16" x14ac:dyDescent="0.3">
      <c r="P48028" s="1"/>
    </row>
    <row r="48029" spans="16:16" x14ac:dyDescent="0.3">
      <c r="P48029" s="1"/>
    </row>
    <row r="48030" spans="16:16" x14ac:dyDescent="0.3">
      <c r="P48030" s="1"/>
    </row>
    <row r="48031" spans="16:16" x14ac:dyDescent="0.3">
      <c r="P48031" s="1"/>
    </row>
    <row r="48032" spans="16:16" x14ac:dyDescent="0.3">
      <c r="P48032" s="1"/>
    </row>
    <row r="48033" spans="16:16" x14ac:dyDescent="0.3">
      <c r="P48033" s="1"/>
    </row>
    <row r="48034" spans="16:16" x14ac:dyDescent="0.3">
      <c r="P48034" s="1"/>
    </row>
    <row r="48035" spans="16:16" x14ac:dyDescent="0.3">
      <c r="P48035" s="1"/>
    </row>
    <row r="48036" spans="16:16" x14ac:dyDescent="0.3">
      <c r="P48036" s="1"/>
    </row>
    <row r="48037" spans="16:16" x14ac:dyDescent="0.3">
      <c r="P48037" s="1"/>
    </row>
    <row r="48038" spans="16:16" x14ac:dyDescent="0.3">
      <c r="P48038" s="1"/>
    </row>
    <row r="48039" spans="16:16" x14ac:dyDescent="0.3">
      <c r="P48039" s="1"/>
    </row>
    <row r="48040" spans="16:16" x14ac:dyDescent="0.3">
      <c r="P48040" s="1"/>
    </row>
    <row r="48041" spans="16:16" x14ac:dyDescent="0.3">
      <c r="P48041" s="1"/>
    </row>
    <row r="48042" spans="16:16" x14ac:dyDescent="0.3">
      <c r="P48042" s="1"/>
    </row>
    <row r="48043" spans="16:16" x14ac:dyDescent="0.3">
      <c r="P48043" s="1"/>
    </row>
    <row r="48044" spans="16:16" x14ac:dyDescent="0.3">
      <c r="P48044" s="1"/>
    </row>
    <row r="48045" spans="16:16" x14ac:dyDescent="0.3">
      <c r="P48045" s="1"/>
    </row>
    <row r="48046" spans="16:16" x14ac:dyDescent="0.3">
      <c r="P48046" s="1"/>
    </row>
    <row r="48047" spans="16:16" x14ac:dyDescent="0.3">
      <c r="P48047" s="1"/>
    </row>
    <row r="48048" spans="16:16" x14ac:dyDescent="0.3">
      <c r="P48048" s="1"/>
    </row>
    <row r="48049" spans="16:16" x14ac:dyDescent="0.3">
      <c r="P48049" s="1"/>
    </row>
    <row r="48050" spans="16:16" x14ac:dyDescent="0.3">
      <c r="P48050" s="1"/>
    </row>
    <row r="48051" spans="16:16" x14ac:dyDescent="0.3">
      <c r="P48051" s="1"/>
    </row>
    <row r="48052" spans="16:16" x14ac:dyDescent="0.3">
      <c r="P48052" s="1"/>
    </row>
    <row r="48053" spans="16:16" x14ac:dyDescent="0.3">
      <c r="P48053" s="1"/>
    </row>
    <row r="48054" spans="16:16" x14ac:dyDescent="0.3">
      <c r="P48054" s="1"/>
    </row>
    <row r="48055" spans="16:16" x14ac:dyDescent="0.3">
      <c r="P48055" s="1"/>
    </row>
    <row r="48056" spans="16:16" x14ac:dyDescent="0.3">
      <c r="P48056" s="1"/>
    </row>
    <row r="48057" spans="16:16" x14ac:dyDescent="0.3">
      <c r="P48057" s="1"/>
    </row>
    <row r="48058" spans="16:16" x14ac:dyDescent="0.3">
      <c r="P48058" s="1"/>
    </row>
    <row r="48059" spans="16:16" x14ac:dyDescent="0.3">
      <c r="P48059" s="1"/>
    </row>
    <row r="48060" spans="16:16" x14ac:dyDescent="0.3">
      <c r="P48060" s="1"/>
    </row>
    <row r="48061" spans="16:16" x14ac:dyDescent="0.3">
      <c r="P48061" s="1"/>
    </row>
    <row r="48062" spans="16:16" x14ac:dyDescent="0.3">
      <c r="P48062" s="1"/>
    </row>
    <row r="48063" spans="16:16" x14ac:dyDescent="0.3">
      <c r="P48063" s="1"/>
    </row>
    <row r="48064" spans="16:16" x14ac:dyDescent="0.3">
      <c r="P48064" s="1"/>
    </row>
    <row r="48065" spans="16:16" x14ac:dyDescent="0.3">
      <c r="P48065" s="1"/>
    </row>
    <row r="48066" spans="16:16" x14ac:dyDescent="0.3">
      <c r="P48066" s="1"/>
    </row>
    <row r="48067" spans="16:16" x14ac:dyDescent="0.3">
      <c r="P48067" s="1"/>
    </row>
    <row r="48068" spans="16:16" x14ac:dyDescent="0.3">
      <c r="P48068" s="1"/>
    </row>
    <row r="48069" spans="16:16" x14ac:dyDescent="0.3">
      <c r="P48069" s="1"/>
    </row>
    <row r="48070" spans="16:16" x14ac:dyDescent="0.3">
      <c r="P48070" s="1"/>
    </row>
    <row r="48071" spans="16:16" x14ac:dyDescent="0.3">
      <c r="P48071" s="1"/>
    </row>
    <row r="48072" spans="16:16" x14ac:dyDescent="0.3">
      <c r="P48072" s="1"/>
    </row>
    <row r="48073" spans="16:16" x14ac:dyDescent="0.3">
      <c r="P48073" s="1"/>
    </row>
    <row r="48074" spans="16:16" x14ac:dyDescent="0.3">
      <c r="P48074" s="1"/>
    </row>
    <row r="48075" spans="16:16" x14ac:dyDescent="0.3">
      <c r="P48075" s="1"/>
    </row>
    <row r="48076" spans="16:16" x14ac:dyDescent="0.3">
      <c r="P48076" s="1"/>
    </row>
    <row r="48077" spans="16:16" x14ac:dyDescent="0.3">
      <c r="P48077" s="1"/>
    </row>
    <row r="48078" spans="16:16" x14ac:dyDescent="0.3">
      <c r="P48078" s="1"/>
    </row>
    <row r="48079" spans="16:16" x14ac:dyDescent="0.3">
      <c r="P48079" s="1"/>
    </row>
    <row r="48080" spans="16:16" x14ac:dyDescent="0.3">
      <c r="P48080" s="1"/>
    </row>
    <row r="48081" spans="16:16" x14ac:dyDescent="0.3">
      <c r="P48081" s="1"/>
    </row>
    <row r="48082" spans="16:16" x14ac:dyDescent="0.3">
      <c r="P48082" s="1"/>
    </row>
    <row r="48083" spans="16:16" x14ac:dyDescent="0.3">
      <c r="P48083" s="1"/>
    </row>
    <row r="48084" spans="16:16" x14ac:dyDescent="0.3">
      <c r="P48084" s="1"/>
    </row>
    <row r="48085" spans="16:16" x14ac:dyDescent="0.3">
      <c r="P48085" s="1"/>
    </row>
    <row r="48086" spans="16:16" x14ac:dyDescent="0.3">
      <c r="P48086" s="1"/>
    </row>
    <row r="48087" spans="16:16" x14ac:dyDescent="0.3">
      <c r="P48087" s="1"/>
    </row>
    <row r="48088" spans="16:16" x14ac:dyDescent="0.3">
      <c r="P48088" s="1"/>
    </row>
    <row r="48089" spans="16:16" x14ac:dyDescent="0.3">
      <c r="P48089" s="1"/>
    </row>
    <row r="48090" spans="16:16" x14ac:dyDescent="0.3">
      <c r="P48090" s="1"/>
    </row>
    <row r="48091" spans="16:16" x14ac:dyDescent="0.3">
      <c r="P48091" s="1"/>
    </row>
    <row r="48092" spans="16:16" x14ac:dyDescent="0.3">
      <c r="P48092" s="1"/>
    </row>
    <row r="48093" spans="16:16" x14ac:dyDescent="0.3">
      <c r="P48093" s="1"/>
    </row>
    <row r="48094" spans="16:16" x14ac:dyDescent="0.3">
      <c r="P48094" s="1"/>
    </row>
    <row r="48095" spans="16:16" x14ac:dyDescent="0.3">
      <c r="P48095" s="1"/>
    </row>
    <row r="48096" spans="16:16" x14ac:dyDescent="0.3">
      <c r="P48096" s="1"/>
    </row>
    <row r="48097" spans="16:16" x14ac:dyDescent="0.3">
      <c r="P48097" s="1"/>
    </row>
    <row r="48098" spans="16:16" x14ac:dyDescent="0.3">
      <c r="P48098" s="1"/>
    </row>
    <row r="48099" spans="16:16" x14ac:dyDescent="0.3">
      <c r="P48099" s="1"/>
    </row>
    <row r="48100" spans="16:16" x14ac:dyDescent="0.3">
      <c r="P48100" s="1"/>
    </row>
    <row r="48101" spans="16:16" x14ac:dyDescent="0.3">
      <c r="P48101" s="1"/>
    </row>
    <row r="48102" spans="16:16" x14ac:dyDescent="0.3">
      <c r="P48102" s="1"/>
    </row>
    <row r="48103" spans="16:16" x14ac:dyDescent="0.3">
      <c r="P48103" s="1"/>
    </row>
    <row r="48104" spans="16:16" x14ac:dyDescent="0.3">
      <c r="P48104" s="1"/>
    </row>
    <row r="48105" spans="16:16" x14ac:dyDescent="0.3">
      <c r="P48105" s="1"/>
    </row>
    <row r="48106" spans="16:16" x14ac:dyDescent="0.3">
      <c r="P48106" s="1"/>
    </row>
    <row r="48107" spans="16:16" x14ac:dyDescent="0.3">
      <c r="P48107" s="1"/>
    </row>
    <row r="48108" spans="16:16" x14ac:dyDescent="0.3">
      <c r="P48108" s="1"/>
    </row>
    <row r="48109" spans="16:16" x14ac:dyDescent="0.3">
      <c r="P48109" s="1"/>
    </row>
    <row r="48110" spans="16:16" x14ac:dyDescent="0.3">
      <c r="P48110" s="1"/>
    </row>
    <row r="48111" spans="16:16" x14ac:dyDescent="0.3">
      <c r="P48111" s="1"/>
    </row>
    <row r="48112" spans="16:16" x14ac:dyDescent="0.3">
      <c r="P48112" s="1"/>
    </row>
    <row r="48113" spans="16:16" x14ac:dyDescent="0.3">
      <c r="P48113" s="1"/>
    </row>
    <row r="48114" spans="16:16" x14ac:dyDescent="0.3">
      <c r="P48114" s="1"/>
    </row>
    <row r="48115" spans="16:16" x14ac:dyDescent="0.3">
      <c r="P48115" s="1"/>
    </row>
    <row r="48116" spans="16:16" x14ac:dyDescent="0.3">
      <c r="P48116" s="1"/>
    </row>
    <row r="48117" spans="16:16" x14ac:dyDescent="0.3">
      <c r="P48117" s="1"/>
    </row>
    <row r="48118" spans="16:16" x14ac:dyDescent="0.3">
      <c r="P48118" s="1"/>
    </row>
    <row r="48119" spans="16:16" x14ac:dyDescent="0.3">
      <c r="P48119" s="1"/>
    </row>
    <row r="48120" spans="16:16" x14ac:dyDescent="0.3">
      <c r="P48120" s="1"/>
    </row>
    <row r="48121" spans="16:16" x14ac:dyDescent="0.3">
      <c r="P48121" s="1"/>
    </row>
    <row r="48122" spans="16:16" x14ac:dyDescent="0.3">
      <c r="P48122" s="1"/>
    </row>
    <row r="48123" spans="16:16" x14ac:dyDescent="0.3">
      <c r="P48123" s="1"/>
    </row>
    <row r="48124" spans="16:16" x14ac:dyDescent="0.3">
      <c r="P48124" s="1"/>
    </row>
    <row r="48125" spans="16:16" x14ac:dyDescent="0.3">
      <c r="P48125" s="1"/>
    </row>
    <row r="48126" spans="16:16" x14ac:dyDescent="0.3">
      <c r="P48126" s="1"/>
    </row>
    <row r="48127" spans="16:16" x14ac:dyDescent="0.3">
      <c r="P48127" s="1"/>
    </row>
    <row r="48128" spans="16:16" x14ac:dyDescent="0.3">
      <c r="P48128" s="1"/>
    </row>
    <row r="48129" spans="16:16" x14ac:dyDescent="0.3">
      <c r="P48129" s="1"/>
    </row>
    <row r="48130" spans="16:16" x14ac:dyDescent="0.3">
      <c r="P48130" s="1"/>
    </row>
    <row r="48131" spans="16:16" x14ac:dyDescent="0.3">
      <c r="P48131" s="1"/>
    </row>
    <row r="48132" spans="16:16" x14ac:dyDescent="0.3">
      <c r="P48132" s="1"/>
    </row>
    <row r="48133" spans="16:16" x14ac:dyDescent="0.3">
      <c r="P48133" s="1"/>
    </row>
    <row r="48134" spans="16:16" x14ac:dyDescent="0.3">
      <c r="P48134" s="1"/>
    </row>
    <row r="48135" spans="16:16" x14ac:dyDescent="0.3">
      <c r="P48135" s="1"/>
    </row>
    <row r="48136" spans="16:16" x14ac:dyDescent="0.3">
      <c r="P48136" s="1"/>
    </row>
    <row r="48137" spans="16:16" x14ac:dyDescent="0.3">
      <c r="P48137" s="1"/>
    </row>
    <row r="48138" spans="16:16" x14ac:dyDescent="0.3">
      <c r="P48138" s="1"/>
    </row>
    <row r="48139" spans="16:16" x14ac:dyDescent="0.3">
      <c r="P48139" s="1"/>
    </row>
    <row r="48140" spans="16:16" x14ac:dyDescent="0.3">
      <c r="P48140" s="1"/>
    </row>
    <row r="48141" spans="16:16" x14ac:dyDescent="0.3">
      <c r="P48141" s="1"/>
    </row>
    <row r="48142" spans="16:16" x14ac:dyDescent="0.3">
      <c r="P48142" s="1"/>
    </row>
    <row r="48143" spans="16:16" x14ac:dyDescent="0.3">
      <c r="P48143" s="1"/>
    </row>
    <row r="48144" spans="16:16" x14ac:dyDescent="0.3">
      <c r="P48144" s="1"/>
    </row>
    <row r="48145" spans="16:16" x14ac:dyDescent="0.3">
      <c r="P48145" s="1"/>
    </row>
    <row r="48146" spans="16:16" x14ac:dyDescent="0.3">
      <c r="P48146" s="1"/>
    </row>
    <row r="48147" spans="16:16" x14ac:dyDescent="0.3">
      <c r="P48147" s="1"/>
    </row>
    <row r="48148" spans="16:16" x14ac:dyDescent="0.3">
      <c r="P48148" s="1"/>
    </row>
    <row r="48149" spans="16:16" x14ac:dyDescent="0.3">
      <c r="P48149" s="1"/>
    </row>
    <row r="48150" spans="16:16" x14ac:dyDescent="0.3">
      <c r="P48150" s="1"/>
    </row>
    <row r="48151" spans="16:16" x14ac:dyDescent="0.3">
      <c r="P48151" s="1"/>
    </row>
    <row r="48152" spans="16:16" x14ac:dyDescent="0.3">
      <c r="P48152" s="1"/>
    </row>
    <row r="48153" spans="16:16" x14ac:dyDescent="0.3">
      <c r="P48153" s="1"/>
    </row>
    <row r="48154" spans="16:16" x14ac:dyDescent="0.3">
      <c r="P48154" s="1"/>
    </row>
    <row r="48155" spans="16:16" x14ac:dyDescent="0.3">
      <c r="P48155" s="1"/>
    </row>
    <row r="48156" spans="16:16" x14ac:dyDescent="0.3">
      <c r="P48156" s="1"/>
    </row>
    <row r="48157" spans="16:16" x14ac:dyDescent="0.3">
      <c r="P48157" s="1"/>
    </row>
    <row r="48158" spans="16:16" x14ac:dyDescent="0.3">
      <c r="P48158" s="1"/>
    </row>
    <row r="48159" spans="16:16" x14ac:dyDescent="0.3">
      <c r="P48159" s="1"/>
    </row>
    <row r="48160" spans="16:16" x14ac:dyDescent="0.3">
      <c r="P48160" s="1"/>
    </row>
    <row r="48161" spans="16:16" x14ac:dyDescent="0.3">
      <c r="P48161" s="1"/>
    </row>
    <row r="48162" spans="16:16" x14ac:dyDescent="0.3">
      <c r="P48162" s="1"/>
    </row>
    <row r="48163" spans="16:16" x14ac:dyDescent="0.3">
      <c r="P48163" s="1"/>
    </row>
    <row r="48164" spans="16:16" x14ac:dyDescent="0.3">
      <c r="P48164" s="1"/>
    </row>
    <row r="48165" spans="16:16" x14ac:dyDescent="0.3">
      <c r="P48165" s="1"/>
    </row>
    <row r="48166" spans="16:16" x14ac:dyDescent="0.3">
      <c r="P48166" s="1"/>
    </row>
    <row r="48167" spans="16:16" x14ac:dyDescent="0.3">
      <c r="P48167" s="1"/>
    </row>
    <row r="48168" spans="16:16" x14ac:dyDescent="0.3">
      <c r="P48168" s="1"/>
    </row>
    <row r="48169" spans="16:16" x14ac:dyDescent="0.3">
      <c r="P48169" s="1"/>
    </row>
    <row r="48170" spans="16:16" x14ac:dyDescent="0.3">
      <c r="P48170" s="1"/>
    </row>
    <row r="48171" spans="16:16" x14ac:dyDescent="0.3">
      <c r="P48171" s="1"/>
    </row>
    <row r="48172" spans="16:16" x14ac:dyDescent="0.3">
      <c r="P48172" s="1"/>
    </row>
    <row r="48173" spans="16:16" x14ac:dyDescent="0.3">
      <c r="P48173" s="1"/>
    </row>
    <row r="48174" spans="16:16" x14ac:dyDescent="0.3">
      <c r="P48174" s="1"/>
    </row>
    <row r="48175" spans="16:16" x14ac:dyDescent="0.3">
      <c r="P48175" s="1"/>
    </row>
    <row r="48176" spans="16:16" x14ac:dyDescent="0.3">
      <c r="P48176" s="1"/>
    </row>
    <row r="48177" spans="16:16" x14ac:dyDescent="0.3">
      <c r="P48177" s="1"/>
    </row>
    <row r="48178" spans="16:16" x14ac:dyDescent="0.3">
      <c r="P48178" s="1"/>
    </row>
    <row r="48179" spans="16:16" x14ac:dyDescent="0.3">
      <c r="P48179" s="1"/>
    </row>
    <row r="48180" spans="16:16" x14ac:dyDescent="0.3">
      <c r="P48180" s="1"/>
    </row>
    <row r="48181" spans="16:16" x14ac:dyDescent="0.3">
      <c r="P48181" s="1"/>
    </row>
    <row r="48182" spans="16:16" x14ac:dyDescent="0.3">
      <c r="P48182" s="1"/>
    </row>
    <row r="48183" spans="16:16" x14ac:dyDescent="0.3">
      <c r="P48183" s="1"/>
    </row>
    <row r="48184" spans="16:16" x14ac:dyDescent="0.3">
      <c r="P48184" s="1"/>
    </row>
    <row r="48185" spans="16:16" x14ac:dyDescent="0.3">
      <c r="P48185" s="1"/>
    </row>
    <row r="48186" spans="16:16" x14ac:dyDescent="0.3">
      <c r="P48186" s="1"/>
    </row>
    <row r="48187" spans="16:16" x14ac:dyDescent="0.3">
      <c r="P48187" s="1"/>
    </row>
    <row r="48188" spans="16:16" x14ac:dyDescent="0.3">
      <c r="P48188" s="1"/>
    </row>
    <row r="48189" spans="16:16" x14ac:dyDescent="0.3">
      <c r="P48189" s="1"/>
    </row>
    <row r="48190" spans="16:16" x14ac:dyDescent="0.3">
      <c r="P48190" s="1"/>
    </row>
    <row r="48191" spans="16:16" x14ac:dyDescent="0.3">
      <c r="P48191" s="1"/>
    </row>
    <row r="48192" spans="16:16" x14ac:dyDescent="0.3">
      <c r="P48192" s="1"/>
    </row>
    <row r="48193" spans="16:16" x14ac:dyDescent="0.3">
      <c r="P48193" s="1"/>
    </row>
    <row r="48194" spans="16:16" x14ac:dyDescent="0.3">
      <c r="P48194" s="1"/>
    </row>
    <row r="48195" spans="16:16" x14ac:dyDescent="0.3">
      <c r="P48195" s="1"/>
    </row>
    <row r="48196" spans="16:16" x14ac:dyDescent="0.3">
      <c r="P48196" s="1"/>
    </row>
    <row r="48197" spans="16:16" x14ac:dyDescent="0.3">
      <c r="P48197" s="1"/>
    </row>
    <row r="48198" spans="16:16" x14ac:dyDescent="0.3">
      <c r="P48198" s="1"/>
    </row>
    <row r="48199" spans="16:16" x14ac:dyDescent="0.3">
      <c r="P48199" s="1"/>
    </row>
    <row r="48200" spans="16:16" x14ac:dyDescent="0.3">
      <c r="P48200" s="1"/>
    </row>
    <row r="48201" spans="16:16" x14ac:dyDescent="0.3">
      <c r="P48201" s="1"/>
    </row>
    <row r="48202" spans="16:16" x14ac:dyDescent="0.3">
      <c r="P48202" s="1"/>
    </row>
    <row r="48203" spans="16:16" x14ac:dyDescent="0.3">
      <c r="P48203" s="1"/>
    </row>
    <row r="48204" spans="16:16" x14ac:dyDescent="0.3">
      <c r="P48204" s="1"/>
    </row>
    <row r="48205" spans="16:16" x14ac:dyDescent="0.3">
      <c r="P48205" s="1"/>
    </row>
    <row r="48206" spans="16:16" x14ac:dyDescent="0.3">
      <c r="P48206" s="1"/>
    </row>
    <row r="48207" spans="16:16" x14ac:dyDescent="0.3">
      <c r="P48207" s="1"/>
    </row>
    <row r="48208" spans="16:16" x14ac:dyDescent="0.3">
      <c r="P48208" s="1"/>
    </row>
    <row r="48209" spans="16:16" x14ac:dyDescent="0.3">
      <c r="P48209" s="1"/>
    </row>
    <row r="48210" spans="16:16" x14ac:dyDescent="0.3">
      <c r="P48210" s="1"/>
    </row>
    <row r="48211" spans="16:16" x14ac:dyDescent="0.3">
      <c r="P48211" s="1"/>
    </row>
    <row r="48212" spans="16:16" x14ac:dyDescent="0.3">
      <c r="P48212" s="1"/>
    </row>
    <row r="48213" spans="16:16" x14ac:dyDescent="0.3">
      <c r="P48213" s="1"/>
    </row>
    <row r="48214" spans="16:16" x14ac:dyDescent="0.3">
      <c r="P48214" s="1"/>
    </row>
    <row r="48215" spans="16:16" x14ac:dyDescent="0.3">
      <c r="P48215" s="1"/>
    </row>
    <row r="48216" spans="16:16" x14ac:dyDescent="0.3">
      <c r="P48216" s="1"/>
    </row>
    <row r="48217" spans="16:16" x14ac:dyDescent="0.3">
      <c r="P48217" s="1"/>
    </row>
    <row r="48218" spans="16:16" x14ac:dyDescent="0.3">
      <c r="P48218" s="1"/>
    </row>
    <row r="48219" spans="16:16" x14ac:dyDescent="0.3">
      <c r="P48219" s="1"/>
    </row>
    <row r="48220" spans="16:16" x14ac:dyDescent="0.3">
      <c r="P48220" s="1"/>
    </row>
    <row r="48221" spans="16:16" x14ac:dyDescent="0.3">
      <c r="P48221" s="1"/>
    </row>
    <row r="48222" spans="16:16" x14ac:dyDescent="0.3">
      <c r="P48222" s="1"/>
    </row>
    <row r="48223" spans="16:16" x14ac:dyDescent="0.3">
      <c r="P48223" s="1"/>
    </row>
    <row r="48224" spans="16:16" x14ac:dyDescent="0.3">
      <c r="P48224" s="1"/>
    </row>
    <row r="48225" spans="16:16" x14ac:dyDescent="0.3">
      <c r="P48225" s="1"/>
    </row>
    <row r="48226" spans="16:16" x14ac:dyDescent="0.3">
      <c r="P48226" s="1"/>
    </row>
    <row r="48227" spans="16:16" x14ac:dyDescent="0.3">
      <c r="P48227" s="1"/>
    </row>
    <row r="48228" spans="16:16" x14ac:dyDescent="0.3">
      <c r="P48228" s="1"/>
    </row>
    <row r="48229" spans="16:16" x14ac:dyDescent="0.3">
      <c r="P48229" s="1"/>
    </row>
    <row r="48230" spans="16:16" x14ac:dyDescent="0.3">
      <c r="P48230" s="1"/>
    </row>
    <row r="48231" spans="16:16" x14ac:dyDescent="0.3">
      <c r="P48231" s="1"/>
    </row>
    <row r="48232" spans="16:16" x14ac:dyDescent="0.3">
      <c r="P48232" s="1"/>
    </row>
    <row r="48233" spans="16:16" x14ac:dyDescent="0.3">
      <c r="P48233" s="1"/>
    </row>
    <row r="48234" spans="16:16" x14ac:dyDescent="0.3">
      <c r="P48234" s="1"/>
    </row>
    <row r="48235" spans="16:16" x14ac:dyDescent="0.3">
      <c r="P48235" s="1"/>
    </row>
    <row r="48236" spans="16:16" x14ac:dyDescent="0.3">
      <c r="P48236" s="1"/>
    </row>
    <row r="48237" spans="16:16" x14ac:dyDescent="0.3">
      <c r="P48237" s="1"/>
    </row>
    <row r="48238" spans="16:16" x14ac:dyDescent="0.3">
      <c r="P48238" s="1"/>
    </row>
    <row r="48239" spans="16:16" x14ac:dyDescent="0.3">
      <c r="P48239" s="1"/>
    </row>
    <row r="48240" spans="16:16" x14ac:dyDescent="0.3">
      <c r="P48240" s="1"/>
    </row>
    <row r="48241" spans="16:16" x14ac:dyDescent="0.3">
      <c r="P48241" s="1"/>
    </row>
    <row r="48242" spans="16:16" x14ac:dyDescent="0.3">
      <c r="P48242" s="1"/>
    </row>
    <row r="48243" spans="16:16" x14ac:dyDescent="0.3">
      <c r="P48243" s="1"/>
    </row>
    <row r="48244" spans="16:16" x14ac:dyDescent="0.3">
      <c r="P48244" s="1"/>
    </row>
    <row r="48245" spans="16:16" x14ac:dyDescent="0.3">
      <c r="P48245" s="1"/>
    </row>
    <row r="48246" spans="16:16" x14ac:dyDescent="0.3">
      <c r="P48246" s="1"/>
    </row>
    <row r="48247" spans="16:16" x14ac:dyDescent="0.3">
      <c r="P48247" s="1"/>
    </row>
    <row r="48248" spans="16:16" x14ac:dyDescent="0.3">
      <c r="P48248" s="1"/>
    </row>
    <row r="48249" spans="16:16" x14ac:dyDescent="0.3">
      <c r="P48249" s="1"/>
    </row>
    <row r="48250" spans="16:16" x14ac:dyDescent="0.3">
      <c r="P48250" s="1"/>
    </row>
    <row r="48251" spans="16:16" x14ac:dyDescent="0.3">
      <c r="P48251" s="1"/>
    </row>
    <row r="48252" spans="16:16" x14ac:dyDescent="0.3">
      <c r="P48252" s="1"/>
    </row>
    <row r="48253" spans="16:16" x14ac:dyDescent="0.3">
      <c r="P48253" s="1"/>
    </row>
    <row r="48254" spans="16:16" x14ac:dyDescent="0.3">
      <c r="P48254" s="1"/>
    </row>
    <row r="48255" spans="16:16" x14ac:dyDescent="0.3">
      <c r="P48255" s="1"/>
    </row>
    <row r="48256" spans="16:16" x14ac:dyDescent="0.3">
      <c r="P48256" s="1"/>
    </row>
    <row r="48257" spans="16:16" x14ac:dyDescent="0.3">
      <c r="P48257" s="1"/>
    </row>
    <row r="48258" spans="16:16" x14ac:dyDescent="0.3">
      <c r="P48258" s="1"/>
    </row>
    <row r="48259" spans="16:16" x14ac:dyDescent="0.3">
      <c r="P48259" s="1"/>
    </row>
    <row r="48260" spans="16:16" x14ac:dyDescent="0.3">
      <c r="P48260" s="1"/>
    </row>
    <row r="48261" spans="16:16" x14ac:dyDescent="0.3">
      <c r="P48261" s="1"/>
    </row>
    <row r="48262" spans="16:16" x14ac:dyDescent="0.3">
      <c r="P48262" s="1"/>
    </row>
    <row r="48263" spans="16:16" x14ac:dyDescent="0.3">
      <c r="P48263" s="1"/>
    </row>
    <row r="48264" spans="16:16" x14ac:dyDescent="0.3">
      <c r="P48264" s="1"/>
    </row>
    <row r="48265" spans="16:16" x14ac:dyDescent="0.3">
      <c r="P48265" s="1"/>
    </row>
    <row r="48266" spans="16:16" x14ac:dyDescent="0.3">
      <c r="P48266" s="1"/>
    </row>
    <row r="48267" spans="16:16" x14ac:dyDescent="0.3">
      <c r="P48267" s="1"/>
    </row>
    <row r="48268" spans="16:16" x14ac:dyDescent="0.3">
      <c r="P48268" s="1"/>
    </row>
    <row r="48269" spans="16:16" x14ac:dyDescent="0.3">
      <c r="P48269" s="1"/>
    </row>
    <row r="48270" spans="16:16" x14ac:dyDescent="0.3">
      <c r="P48270" s="1"/>
    </row>
    <row r="48271" spans="16:16" x14ac:dyDescent="0.3">
      <c r="P48271" s="1"/>
    </row>
    <row r="48272" spans="16:16" x14ac:dyDescent="0.3">
      <c r="P48272" s="1"/>
    </row>
    <row r="48273" spans="16:16" x14ac:dyDescent="0.3">
      <c r="P48273" s="1"/>
    </row>
    <row r="48274" spans="16:16" x14ac:dyDescent="0.3">
      <c r="P48274" s="1"/>
    </row>
    <row r="48275" spans="16:16" x14ac:dyDescent="0.3">
      <c r="P48275" s="1"/>
    </row>
    <row r="48276" spans="16:16" x14ac:dyDescent="0.3">
      <c r="P48276" s="1"/>
    </row>
    <row r="48277" spans="16:16" x14ac:dyDescent="0.3">
      <c r="P48277" s="1"/>
    </row>
    <row r="48278" spans="16:16" x14ac:dyDescent="0.3">
      <c r="P48278" s="1"/>
    </row>
    <row r="48279" spans="16:16" x14ac:dyDescent="0.3">
      <c r="P48279" s="1"/>
    </row>
    <row r="48280" spans="16:16" x14ac:dyDescent="0.3">
      <c r="P48280" s="1"/>
    </row>
    <row r="48281" spans="16:16" x14ac:dyDescent="0.3">
      <c r="P48281" s="1"/>
    </row>
    <row r="48282" spans="16:16" x14ac:dyDescent="0.3">
      <c r="P48282" s="1"/>
    </row>
    <row r="48283" spans="16:16" x14ac:dyDescent="0.3">
      <c r="P48283" s="1"/>
    </row>
    <row r="48284" spans="16:16" x14ac:dyDescent="0.3">
      <c r="P48284" s="1"/>
    </row>
    <row r="48285" spans="16:16" x14ac:dyDescent="0.3">
      <c r="P48285" s="1"/>
    </row>
    <row r="48286" spans="16:16" x14ac:dyDescent="0.3">
      <c r="P48286" s="1"/>
    </row>
    <row r="48287" spans="16:16" x14ac:dyDescent="0.3">
      <c r="P48287" s="1"/>
    </row>
    <row r="48288" spans="16:16" x14ac:dyDescent="0.3">
      <c r="P48288" s="1"/>
    </row>
    <row r="48289" spans="16:16" x14ac:dyDescent="0.3">
      <c r="P48289" s="1"/>
    </row>
    <row r="48290" spans="16:16" x14ac:dyDescent="0.3">
      <c r="P48290" s="1"/>
    </row>
    <row r="48291" spans="16:16" x14ac:dyDescent="0.3">
      <c r="P48291" s="1"/>
    </row>
    <row r="48292" spans="16:16" x14ac:dyDescent="0.3">
      <c r="P48292" s="1"/>
    </row>
    <row r="48293" spans="16:16" x14ac:dyDescent="0.3">
      <c r="P48293" s="1"/>
    </row>
    <row r="48294" spans="16:16" x14ac:dyDescent="0.3">
      <c r="P48294" s="1"/>
    </row>
    <row r="48295" spans="16:16" x14ac:dyDescent="0.3">
      <c r="P48295" s="1"/>
    </row>
    <row r="48296" spans="16:16" x14ac:dyDescent="0.3">
      <c r="P48296" s="1"/>
    </row>
    <row r="48297" spans="16:16" x14ac:dyDescent="0.3">
      <c r="P48297" s="1"/>
    </row>
    <row r="48298" spans="16:16" x14ac:dyDescent="0.3">
      <c r="P48298" s="1"/>
    </row>
    <row r="48299" spans="16:16" x14ac:dyDescent="0.3">
      <c r="P48299" s="1"/>
    </row>
    <row r="48300" spans="16:16" x14ac:dyDescent="0.3">
      <c r="P48300" s="1"/>
    </row>
    <row r="48301" spans="16:16" x14ac:dyDescent="0.3">
      <c r="P48301" s="1"/>
    </row>
    <row r="48302" spans="16:16" x14ac:dyDescent="0.3">
      <c r="P48302" s="1"/>
    </row>
    <row r="48303" spans="16:16" x14ac:dyDescent="0.3">
      <c r="P48303" s="1"/>
    </row>
    <row r="48304" spans="16:16" x14ac:dyDescent="0.3">
      <c r="P48304" s="1"/>
    </row>
    <row r="48305" spans="16:16" x14ac:dyDescent="0.3">
      <c r="P48305" s="1"/>
    </row>
    <row r="48306" spans="16:16" x14ac:dyDescent="0.3">
      <c r="P48306" s="1"/>
    </row>
    <row r="48307" spans="16:16" x14ac:dyDescent="0.3">
      <c r="P48307" s="1"/>
    </row>
    <row r="48308" spans="16:16" x14ac:dyDescent="0.3">
      <c r="P48308" s="1"/>
    </row>
    <row r="48309" spans="16:16" x14ac:dyDescent="0.3">
      <c r="P48309" s="1"/>
    </row>
    <row r="48310" spans="16:16" x14ac:dyDescent="0.3">
      <c r="P48310" s="1"/>
    </row>
    <row r="48311" spans="16:16" x14ac:dyDescent="0.3">
      <c r="P48311" s="1"/>
    </row>
    <row r="48312" spans="16:16" x14ac:dyDescent="0.3">
      <c r="P48312" s="1"/>
    </row>
    <row r="48313" spans="16:16" x14ac:dyDescent="0.3">
      <c r="P48313" s="1"/>
    </row>
    <row r="48314" spans="16:16" x14ac:dyDescent="0.3">
      <c r="P48314" s="1"/>
    </row>
    <row r="48315" spans="16:16" x14ac:dyDescent="0.3">
      <c r="P48315" s="1"/>
    </row>
    <row r="48316" spans="16:16" x14ac:dyDescent="0.3">
      <c r="P48316" s="1"/>
    </row>
    <row r="48317" spans="16:16" x14ac:dyDescent="0.3">
      <c r="P48317" s="1"/>
    </row>
    <row r="48318" spans="16:16" x14ac:dyDescent="0.3">
      <c r="P48318" s="1"/>
    </row>
    <row r="48319" spans="16:16" x14ac:dyDescent="0.3">
      <c r="P48319" s="1"/>
    </row>
    <row r="48320" spans="16:16" x14ac:dyDescent="0.3">
      <c r="P48320" s="1"/>
    </row>
    <row r="48321" spans="16:16" x14ac:dyDescent="0.3">
      <c r="P48321" s="1"/>
    </row>
    <row r="48322" spans="16:16" x14ac:dyDescent="0.3">
      <c r="P48322" s="1"/>
    </row>
    <row r="48323" spans="16:16" x14ac:dyDescent="0.3">
      <c r="P48323" s="1"/>
    </row>
    <row r="48324" spans="16:16" x14ac:dyDescent="0.3">
      <c r="P48324" s="1"/>
    </row>
    <row r="48325" spans="16:16" x14ac:dyDescent="0.3">
      <c r="P48325" s="1"/>
    </row>
    <row r="48326" spans="16:16" x14ac:dyDescent="0.3">
      <c r="P48326" s="1"/>
    </row>
    <row r="48327" spans="16:16" x14ac:dyDescent="0.3">
      <c r="P48327" s="1"/>
    </row>
    <row r="48328" spans="16:16" x14ac:dyDescent="0.3">
      <c r="P48328" s="1"/>
    </row>
    <row r="48329" spans="16:16" x14ac:dyDescent="0.3">
      <c r="P48329" s="1"/>
    </row>
    <row r="48330" spans="16:16" x14ac:dyDescent="0.3">
      <c r="P48330" s="1"/>
    </row>
    <row r="48331" spans="16:16" x14ac:dyDescent="0.3">
      <c r="P48331" s="1"/>
    </row>
    <row r="48332" spans="16:16" x14ac:dyDescent="0.3">
      <c r="P48332" s="1"/>
    </row>
    <row r="48333" spans="16:16" x14ac:dyDescent="0.3">
      <c r="P48333" s="1"/>
    </row>
    <row r="48334" spans="16:16" x14ac:dyDescent="0.3">
      <c r="P48334" s="1"/>
    </row>
    <row r="48335" spans="16:16" x14ac:dyDescent="0.3">
      <c r="P48335" s="1"/>
    </row>
    <row r="48336" spans="16:16" x14ac:dyDescent="0.3">
      <c r="P48336" s="1"/>
    </row>
    <row r="48337" spans="16:16" x14ac:dyDescent="0.3">
      <c r="P48337" s="1"/>
    </row>
    <row r="48338" spans="16:16" x14ac:dyDescent="0.3">
      <c r="P48338" s="1"/>
    </row>
    <row r="48339" spans="16:16" x14ac:dyDescent="0.3">
      <c r="P48339" s="1"/>
    </row>
    <row r="48340" spans="16:16" x14ac:dyDescent="0.3">
      <c r="P48340" s="1"/>
    </row>
    <row r="48341" spans="16:16" x14ac:dyDescent="0.3">
      <c r="P48341" s="1"/>
    </row>
    <row r="48342" spans="16:16" x14ac:dyDescent="0.3">
      <c r="P48342" s="1"/>
    </row>
    <row r="48343" spans="16:16" x14ac:dyDescent="0.3">
      <c r="P48343" s="1"/>
    </row>
    <row r="48344" spans="16:16" x14ac:dyDescent="0.3">
      <c r="P48344" s="1"/>
    </row>
    <row r="48345" spans="16:16" x14ac:dyDescent="0.3">
      <c r="P48345" s="1"/>
    </row>
    <row r="48346" spans="16:16" x14ac:dyDescent="0.3">
      <c r="P48346" s="1"/>
    </row>
    <row r="48347" spans="16:16" x14ac:dyDescent="0.3">
      <c r="P48347" s="1"/>
    </row>
    <row r="48348" spans="16:16" x14ac:dyDescent="0.3">
      <c r="P48348" s="1"/>
    </row>
    <row r="48349" spans="16:16" x14ac:dyDescent="0.3">
      <c r="P48349" s="1"/>
    </row>
    <row r="48350" spans="16:16" x14ac:dyDescent="0.3">
      <c r="P48350" s="1"/>
    </row>
    <row r="48351" spans="16:16" x14ac:dyDescent="0.3">
      <c r="P48351" s="1"/>
    </row>
    <row r="48352" spans="16:16" x14ac:dyDescent="0.3">
      <c r="P48352" s="1"/>
    </row>
    <row r="48353" spans="16:16" x14ac:dyDescent="0.3">
      <c r="P48353" s="1"/>
    </row>
    <row r="48354" spans="16:16" x14ac:dyDescent="0.3">
      <c r="P48354" s="1"/>
    </row>
    <row r="48355" spans="16:16" x14ac:dyDescent="0.3">
      <c r="P48355" s="1"/>
    </row>
    <row r="48356" spans="16:16" x14ac:dyDescent="0.3">
      <c r="P48356" s="1"/>
    </row>
    <row r="48357" spans="16:16" x14ac:dyDescent="0.3">
      <c r="P48357" s="1"/>
    </row>
    <row r="48358" spans="16:16" x14ac:dyDescent="0.3">
      <c r="P48358" s="1"/>
    </row>
    <row r="48359" spans="16:16" x14ac:dyDescent="0.3">
      <c r="P48359" s="1"/>
    </row>
    <row r="48360" spans="16:16" x14ac:dyDescent="0.3">
      <c r="P48360" s="1"/>
    </row>
    <row r="48361" spans="16:16" x14ac:dyDescent="0.3">
      <c r="P48361" s="1"/>
    </row>
    <row r="48362" spans="16:16" x14ac:dyDescent="0.3">
      <c r="P48362" s="1"/>
    </row>
    <row r="48363" spans="16:16" x14ac:dyDescent="0.3">
      <c r="P48363" s="1"/>
    </row>
    <row r="48364" spans="16:16" x14ac:dyDescent="0.3">
      <c r="P48364" s="1"/>
    </row>
    <row r="48365" spans="16:16" x14ac:dyDescent="0.3">
      <c r="P48365" s="1"/>
    </row>
    <row r="48366" spans="16:16" x14ac:dyDescent="0.3">
      <c r="P48366" s="1"/>
    </row>
    <row r="48367" spans="16:16" x14ac:dyDescent="0.3">
      <c r="P48367" s="1"/>
    </row>
    <row r="48368" spans="16:16" x14ac:dyDescent="0.3">
      <c r="P48368" s="1"/>
    </row>
    <row r="48369" spans="16:16" x14ac:dyDescent="0.3">
      <c r="P48369" s="1"/>
    </row>
    <row r="48370" spans="16:16" x14ac:dyDescent="0.3">
      <c r="P48370" s="1"/>
    </row>
    <row r="48371" spans="16:16" x14ac:dyDescent="0.3">
      <c r="P48371" s="1"/>
    </row>
    <row r="48372" spans="16:16" x14ac:dyDescent="0.3">
      <c r="P48372" s="1"/>
    </row>
    <row r="48373" spans="16:16" x14ac:dyDescent="0.3">
      <c r="P48373" s="1"/>
    </row>
    <row r="48374" spans="16:16" x14ac:dyDescent="0.3">
      <c r="P48374" s="1"/>
    </row>
    <row r="48375" spans="16:16" x14ac:dyDescent="0.3">
      <c r="P48375" s="1"/>
    </row>
    <row r="48376" spans="16:16" x14ac:dyDescent="0.3">
      <c r="P48376" s="1"/>
    </row>
    <row r="48377" spans="16:16" x14ac:dyDescent="0.3">
      <c r="P48377" s="1"/>
    </row>
    <row r="48378" spans="16:16" x14ac:dyDescent="0.3">
      <c r="P48378" s="1"/>
    </row>
    <row r="48379" spans="16:16" x14ac:dyDescent="0.3">
      <c r="P48379" s="1"/>
    </row>
    <row r="48380" spans="16:16" x14ac:dyDescent="0.3">
      <c r="P48380" s="1"/>
    </row>
    <row r="48381" spans="16:16" x14ac:dyDescent="0.3">
      <c r="P48381" s="1"/>
    </row>
    <row r="48382" spans="16:16" x14ac:dyDescent="0.3">
      <c r="P48382" s="1"/>
    </row>
    <row r="48383" spans="16:16" x14ac:dyDescent="0.3">
      <c r="P48383" s="1"/>
    </row>
    <row r="48384" spans="16:16" x14ac:dyDescent="0.3">
      <c r="P48384" s="1"/>
    </row>
    <row r="48385" spans="16:16" x14ac:dyDescent="0.3">
      <c r="P48385" s="1"/>
    </row>
    <row r="48386" spans="16:16" x14ac:dyDescent="0.3">
      <c r="P48386" s="1"/>
    </row>
    <row r="48387" spans="16:16" x14ac:dyDescent="0.3">
      <c r="P48387" s="1"/>
    </row>
    <row r="48388" spans="16:16" x14ac:dyDescent="0.3">
      <c r="P48388" s="1"/>
    </row>
    <row r="48389" spans="16:16" x14ac:dyDescent="0.3">
      <c r="P48389" s="1"/>
    </row>
    <row r="48390" spans="16:16" x14ac:dyDescent="0.3">
      <c r="P48390" s="1"/>
    </row>
    <row r="48391" spans="16:16" x14ac:dyDescent="0.3">
      <c r="P48391" s="1"/>
    </row>
    <row r="48392" spans="16:16" x14ac:dyDescent="0.3">
      <c r="P48392" s="1"/>
    </row>
    <row r="48393" spans="16:16" x14ac:dyDescent="0.3">
      <c r="P48393" s="1"/>
    </row>
    <row r="48394" spans="16:16" x14ac:dyDescent="0.3">
      <c r="P48394" s="1"/>
    </row>
    <row r="48395" spans="16:16" x14ac:dyDescent="0.3">
      <c r="P48395" s="1"/>
    </row>
    <row r="48396" spans="16:16" x14ac:dyDescent="0.3">
      <c r="P48396" s="1"/>
    </row>
    <row r="48397" spans="16:16" x14ac:dyDescent="0.3">
      <c r="P48397" s="1"/>
    </row>
    <row r="48398" spans="16:16" x14ac:dyDescent="0.3">
      <c r="P48398" s="1"/>
    </row>
    <row r="48399" spans="16:16" x14ac:dyDescent="0.3">
      <c r="P48399" s="1"/>
    </row>
    <row r="48400" spans="16:16" x14ac:dyDescent="0.3">
      <c r="P48400" s="1"/>
    </row>
    <row r="48401" spans="16:16" x14ac:dyDescent="0.3">
      <c r="P48401" s="1"/>
    </row>
    <row r="48402" spans="16:16" x14ac:dyDescent="0.3">
      <c r="P48402" s="1"/>
    </row>
    <row r="48403" spans="16:16" x14ac:dyDescent="0.3">
      <c r="P48403" s="1"/>
    </row>
    <row r="48404" spans="16:16" x14ac:dyDescent="0.3">
      <c r="P48404" s="1"/>
    </row>
    <row r="48405" spans="16:16" x14ac:dyDescent="0.3">
      <c r="P48405" s="1"/>
    </row>
    <row r="48406" spans="16:16" x14ac:dyDescent="0.3">
      <c r="P48406" s="1"/>
    </row>
    <row r="48407" spans="16:16" x14ac:dyDescent="0.3">
      <c r="P48407" s="1"/>
    </row>
    <row r="48408" spans="16:16" x14ac:dyDescent="0.3">
      <c r="P48408" s="1"/>
    </row>
    <row r="48409" spans="16:16" x14ac:dyDescent="0.3">
      <c r="P48409" s="1"/>
    </row>
    <row r="48410" spans="16:16" x14ac:dyDescent="0.3">
      <c r="P48410" s="1"/>
    </row>
    <row r="48411" spans="16:16" x14ac:dyDescent="0.3">
      <c r="P48411" s="1"/>
    </row>
    <row r="48412" spans="16:16" x14ac:dyDescent="0.3">
      <c r="P48412" s="1"/>
    </row>
    <row r="48413" spans="16:16" x14ac:dyDescent="0.3">
      <c r="P48413" s="1"/>
    </row>
    <row r="48414" spans="16:16" x14ac:dyDescent="0.3">
      <c r="P48414" s="1"/>
    </row>
    <row r="48415" spans="16:16" x14ac:dyDescent="0.3">
      <c r="P48415" s="1"/>
    </row>
    <row r="48416" spans="16:16" x14ac:dyDescent="0.3">
      <c r="P48416" s="1"/>
    </row>
    <row r="48417" spans="16:16" x14ac:dyDescent="0.3">
      <c r="P48417" s="1"/>
    </row>
    <row r="48418" spans="16:16" x14ac:dyDescent="0.3">
      <c r="P48418" s="1"/>
    </row>
    <row r="48419" spans="16:16" x14ac:dyDescent="0.3">
      <c r="P48419" s="1"/>
    </row>
    <row r="48420" spans="16:16" x14ac:dyDescent="0.3">
      <c r="P48420" s="1"/>
    </row>
    <row r="48421" spans="16:16" x14ac:dyDescent="0.3">
      <c r="P48421" s="1"/>
    </row>
    <row r="48422" spans="16:16" x14ac:dyDescent="0.3">
      <c r="P48422" s="1"/>
    </row>
    <row r="48423" spans="16:16" x14ac:dyDescent="0.3">
      <c r="P48423" s="1"/>
    </row>
    <row r="48424" spans="16:16" x14ac:dyDescent="0.3">
      <c r="P48424" s="1"/>
    </row>
    <row r="48425" spans="16:16" x14ac:dyDescent="0.3">
      <c r="P48425" s="1"/>
    </row>
    <row r="48426" spans="16:16" x14ac:dyDescent="0.3">
      <c r="P48426" s="1"/>
    </row>
    <row r="48427" spans="16:16" x14ac:dyDescent="0.3">
      <c r="P48427" s="1"/>
    </row>
    <row r="48428" spans="16:16" x14ac:dyDescent="0.3">
      <c r="P48428" s="1"/>
    </row>
    <row r="48429" spans="16:16" x14ac:dyDescent="0.3">
      <c r="P48429" s="1"/>
    </row>
    <row r="48430" spans="16:16" x14ac:dyDescent="0.3">
      <c r="P48430" s="1"/>
    </row>
    <row r="48431" spans="16:16" x14ac:dyDescent="0.3">
      <c r="P48431" s="1"/>
    </row>
    <row r="48432" spans="16:16" x14ac:dyDescent="0.3">
      <c r="P48432" s="1"/>
    </row>
    <row r="48433" spans="16:16" x14ac:dyDescent="0.3">
      <c r="P48433" s="1"/>
    </row>
    <row r="48434" spans="16:16" x14ac:dyDescent="0.3">
      <c r="P48434" s="1"/>
    </row>
    <row r="48435" spans="16:16" x14ac:dyDescent="0.3">
      <c r="P48435" s="1"/>
    </row>
    <row r="48436" spans="16:16" x14ac:dyDescent="0.3">
      <c r="P48436" s="1"/>
    </row>
    <row r="48437" spans="16:16" x14ac:dyDescent="0.3">
      <c r="P48437" s="1"/>
    </row>
    <row r="48438" spans="16:16" x14ac:dyDescent="0.3">
      <c r="P48438" s="1"/>
    </row>
    <row r="48439" spans="16:16" x14ac:dyDescent="0.3">
      <c r="P48439" s="1"/>
    </row>
    <row r="48440" spans="16:16" x14ac:dyDescent="0.3">
      <c r="P48440" s="1"/>
    </row>
    <row r="48441" spans="16:16" x14ac:dyDescent="0.3">
      <c r="P48441" s="1"/>
    </row>
    <row r="48442" spans="16:16" x14ac:dyDescent="0.3">
      <c r="P48442" s="1"/>
    </row>
    <row r="48443" spans="16:16" x14ac:dyDescent="0.3">
      <c r="P48443" s="1"/>
    </row>
    <row r="48444" spans="16:16" x14ac:dyDescent="0.3">
      <c r="P48444" s="1"/>
    </row>
    <row r="48445" spans="16:16" x14ac:dyDescent="0.3">
      <c r="P48445" s="1"/>
    </row>
    <row r="48446" spans="16:16" x14ac:dyDescent="0.3">
      <c r="P48446" s="1"/>
    </row>
    <row r="48447" spans="16:16" x14ac:dyDescent="0.3">
      <c r="P48447" s="1"/>
    </row>
    <row r="48448" spans="16:16" x14ac:dyDescent="0.3">
      <c r="P48448" s="1"/>
    </row>
    <row r="48449" spans="16:16" x14ac:dyDescent="0.3">
      <c r="P48449" s="1"/>
    </row>
    <row r="48450" spans="16:16" x14ac:dyDescent="0.3">
      <c r="P48450" s="1"/>
    </row>
    <row r="48451" spans="16:16" x14ac:dyDescent="0.3">
      <c r="P48451" s="1"/>
    </row>
    <row r="48452" spans="16:16" x14ac:dyDescent="0.3">
      <c r="P48452" s="1"/>
    </row>
    <row r="48453" spans="16:16" x14ac:dyDescent="0.3">
      <c r="P48453" s="1"/>
    </row>
    <row r="48454" spans="16:16" x14ac:dyDescent="0.3">
      <c r="P48454" s="1"/>
    </row>
    <row r="48455" spans="16:16" x14ac:dyDescent="0.3">
      <c r="P48455" s="1"/>
    </row>
    <row r="48456" spans="16:16" x14ac:dyDescent="0.3">
      <c r="P48456" s="1"/>
    </row>
    <row r="48457" spans="16:16" x14ac:dyDescent="0.3">
      <c r="P48457" s="1"/>
    </row>
    <row r="48458" spans="16:16" x14ac:dyDescent="0.3">
      <c r="P48458" s="1"/>
    </row>
    <row r="48459" spans="16:16" x14ac:dyDescent="0.3">
      <c r="P48459" s="1"/>
    </row>
    <row r="48460" spans="16:16" x14ac:dyDescent="0.3">
      <c r="P48460" s="1"/>
    </row>
    <row r="48461" spans="16:16" x14ac:dyDescent="0.3">
      <c r="P48461" s="1"/>
    </row>
    <row r="48462" spans="16:16" x14ac:dyDescent="0.3">
      <c r="P48462" s="1"/>
    </row>
    <row r="48463" spans="16:16" x14ac:dyDescent="0.3">
      <c r="P48463" s="1"/>
    </row>
    <row r="48464" spans="16:16" x14ac:dyDescent="0.3">
      <c r="P48464" s="1"/>
    </row>
    <row r="48465" spans="16:16" x14ac:dyDescent="0.3">
      <c r="P48465" s="1"/>
    </row>
    <row r="48466" spans="16:16" x14ac:dyDescent="0.3">
      <c r="P48466" s="1"/>
    </row>
    <row r="48467" spans="16:16" x14ac:dyDescent="0.3">
      <c r="P48467" s="1"/>
    </row>
    <row r="48468" spans="16:16" x14ac:dyDescent="0.3">
      <c r="P48468" s="1"/>
    </row>
    <row r="48469" spans="16:16" x14ac:dyDescent="0.3">
      <c r="P48469" s="1"/>
    </row>
    <row r="48470" spans="16:16" x14ac:dyDescent="0.3">
      <c r="P48470" s="1"/>
    </row>
    <row r="48471" spans="16:16" x14ac:dyDescent="0.3">
      <c r="P48471" s="1"/>
    </row>
    <row r="48472" spans="16:16" x14ac:dyDescent="0.3">
      <c r="P48472" s="1"/>
    </row>
    <row r="48473" spans="16:16" x14ac:dyDescent="0.3">
      <c r="P48473" s="1"/>
    </row>
    <row r="48474" spans="16:16" x14ac:dyDescent="0.3">
      <c r="P48474" s="1"/>
    </row>
    <row r="48475" spans="16:16" x14ac:dyDescent="0.3">
      <c r="P48475" s="1"/>
    </row>
    <row r="48476" spans="16:16" x14ac:dyDescent="0.3">
      <c r="P48476" s="1"/>
    </row>
    <row r="48477" spans="16:16" x14ac:dyDescent="0.3">
      <c r="P48477" s="1"/>
    </row>
    <row r="48478" spans="16:16" x14ac:dyDescent="0.3">
      <c r="P48478" s="1"/>
    </row>
    <row r="48479" spans="16:16" x14ac:dyDescent="0.3">
      <c r="P48479" s="1"/>
    </row>
    <row r="48480" spans="16:16" x14ac:dyDescent="0.3">
      <c r="P48480" s="1"/>
    </row>
    <row r="48481" spans="16:16" x14ac:dyDescent="0.3">
      <c r="P48481" s="1"/>
    </row>
    <row r="48482" spans="16:16" x14ac:dyDescent="0.3">
      <c r="P48482" s="1"/>
    </row>
    <row r="48483" spans="16:16" x14ac:dyDescent="0.3">
      <c r="P48483" s="1"/>
    </row>
    <row r="48484" spans="16:16" x14ac:dyDescent="0.3">
      <c r="P48484" s="1"/>
    </row>
    <row r="48485" spans="16:16" x14ac:dyDescent="0.3">
      <c r="P48485" s="1"/>
    </row>
    <row r="48486" spans="16:16" x14ac:dyDescent="0.3">
      <c r="P48486" s="1"/>
    </row>
    <row r="48487" spans="16:16" x14ac:dyDescent="0.3">
      <c r="P48487" s="1"/>
    </row>
    <row r="48488" spans="16:16" x14ac:dyDescent="0.3">
      <c r="P48488" s="1"/>
    </row>
    <row r="48489" spans="16:16" x14ac:dyDescent="0.3">
      <c r="P48489" s="1"/>
    </row>
    <row r="48490" spans="16:16" x14ac:dyDescent="0.3">
      <c r="P48490" s="1"/>
    </row>
    <row r="48491" spans="16:16" x14ac:dyDescent="0.3">
      <c r="P48491" s="1"/>
    </row>
    <row r="48492" spans="16:16" x14ac:dyDescent="0.3">
      <c r="P48492" s="1"/>
    </row>
    <row r="48493" spans="16:16" x14ac:dyDescent="0.3">
      <c r="P48493" s="1"/>
    </row>
    <row r="48494" spans="16:16" x14ac:dyDescent="0.3">
      <c r="P48494" s="1"/>
    </row>
    <row r="48495" spans="16:16" x14ac:dyDescent="0.3">
      <c r="P48495" s="1"/>
    </row>
    <row r="48496" spans="16:16" x14ac:dyDescent="0.3">
      <c r="P48496" s="1"/>
    </row>
    <row r="48497" spans="16:16" x14ac:dyDescent="0.3">
      <c r="P48497" s="1"/>
    </row>
    <row r="48498" spans="16:16" x14ac:dyDescent="0.3">
      <c r="P48498" s="1"/>
    </row>
    <row r="48499" spans="16:16" x14ac:dyDescent="0.3">
      <c r="P48499" s="1"/>
    </row>
    <row r="48500" spans="16:16" x14ac:dyDescent="0.3">
      <c r="P48500" s="1"/>
    </row>
    <row r="48501" spans="16:16" x14ac:dyDescent="0.3">
      <c r="P48501" s="1"/>
    </row>
    <row r="48502" spans="16:16" x14ac:dyDescent="0.3">
      <c r="P48502" s="1"/>
    </row>
    <row r="48503" spans="16:16" x14ac:dyDescent="0.3">
      <c r="P48503" s="1"/>
    </row>
    <row r="48504" spans="16:16" x14ac:dyDescent="0.3">
      <c r="P48504" s="1"/>
    </row>
    <row r="48505" spans="16:16" x14ac:dyDescent="0.3">
      <c r="P48505" s="1"/>
    </row>
    <row r="48506" spans="16:16" x14ac:dyDescent="0.3">
      <c r="P48506" s="1"/>
    </row>
    <row r="48507" spans="16:16" x14ac:dyDescent="0.3">
      <c r="P48507" s="1"/>
    </row>
    <row r="48508" spans="16:16" x14ac:dyDescent="0.3">
      <c r="P48508" s="1"/>
    </row>
    <row r="48509" spans="16:16" x14ac:dyDescent="0.3">
      <c r="P48509" s="1"/>
    </row>
    <row r="48510" spans="16:16" x14ac:dyDescent="0.3">
      <c r="P48510" s="1"/>
    </row>
    <row r="48511" spans="16:16" x14ac:dyDescent="0.3">
      <c r="P48511" s="1"/>
    </row>
    <row r="48512" spans="16:16" x14ac:dyDescent="0.3">
      <c r="P48512" s="1"/>
    </row>
    <row r="48513" spans="16:16" x14ac:dyDescent="0.3">
      <c r="P48513" s="1"/>
    </row>
    <row r="48514" spans="16:16" x14ac:dyDescent="0.3">
      <c r="P48514" s="1"/>
    </row>
    <row r="48515" spans="16:16" x14ac:dyDescent="0.3">
      <c r="P48515" s="1"/>
    </row>
    <row r="48516" spans="16:16" x14ac:dyDescent="0.3">
      <c r="P48516" s="1"/>
    </row>
    <row r="48517" spans="16:16" x14ac:dyDescent="0.3">
      <c r="P48517" s="1"/>
    </row>
    <row r="48518" spans="16:16" x14ac:dyDescent="0.3">
      <c r="P48518" s="1"/>
    </row>
    <row r="48519" spans="16:16" x14ac:dyDescent="0.3">
      <c r="P48519" s="1"/>
    </row>
    <row r="48520" spans="16:16" x14ac:dyDescent="0.3">
      <c r="P48520" s="1"/>
    </row>
    <row r="48521" spans="16:16" x14ac:dyDescent="0.3">
      <c r="P48521" s="1"/>
    </row>
    <row r="48522" spans="16:16" x14ac:dyDescent="0.3">
      <c r="P48522" s="1"/>
    </row>
    <row r="48523" spans="16:16" x14ac:dyDescent="0.3">
      <c r="P48523" s="1"/>
    </row>
    <row r="48524" spans="16:16" x14ac:dyDescent="0.3">
      <c r="P48524" s="1"/>
    </row>
    <row r="48525" spans="16:16" x14ac:dyDescent="0.3">
      <c r="P48525" s="1"/>
    </row>
    <row r="48526" spans="16:16" x14ac:dyDescent="0.3">
      <c r="P48526" s="1"/>
    </row>
    <row r="48527" spans="16:16" x14ac:dyDescent="0.3">
      <c r="P48527" s="1"/>
    </row>
    <row r="48528" spans="16:16" x14ac:dyDescent="0.3">
      <c r="P48528" s="1"/>
    </row>
    <row r="48529" spans="16:16" x14ac:dyDescent="0.3">
      <c r="P48529" s="1"/>
    </row>
    <row r="48530" spans="16:16" x14ac:dyDescent="0.3">
      <c r="P48530" s="1"/>
    </row>
    <row r="48531" spans="16:16" x14ac:dyDescent="0.3">
      <c r="P48531" s="1"/>
    </row>
    <row r="48532" spans="16:16" x14ac:dyDescent="0.3">
      <c r="P48532" s="1"/>
    </row>
    <row r="48533" spans="16:16" x14ac:dyDescent="0.3">
      <c r="P48533" s="1"/>
    </row>
    <row r="48534" spans="16:16" x14ac:dyDescent="0.3">
      <c r="P48534" s="1"/>
    </row>
    <row r="48535" spans="16:16" x14ac:dyDescent="0.3">
      <c r="P48535" s="1"/>
    </row>
    <row r="48536" spans="16:16" x14ac:dyDescent="0.3">
      <c r="P48536" s="1"/>
    </row>
    <row r="48537" spans="16:16" x14ac:dyDescent="0.3">
      <c r="P48537" s="1"/>
    </row>
    <row r="48538" spans="16:16" x14ac:dyDescent="0.3">
      <c r="P48538" s="1"/>
    </row>
    <row r="48539" spans="16:16" x14ac:dyDescent="0.3">
      <c r="P48539" s="1"/>
    </row>
    <row r="48540" spans="16:16" x14ac:dyDescent="0.3">
      <c r="P48540" s="1"/>
    </row>
    <row r="48541" spans="16:16" x14ac:dyDescent="0.3">
      <c r="P48541" s="1"/>
    </row>
    <row r="48542" spans="16:16" x14ac:dyDescent="0.3">
      <c r="P48542" s="1"/>
    </row>
    <row r="48543" spans="16:16" x14ac:dyDescent="0.3">
      <c r="P48543" s="1"/>
    </row>
    <row r="48544" spans="16:16" x14ac:dyDescent="0.3">
      <c r="P48544" s="1"/>
    </row>
    <row r="48545" spans="16:16" x14ac:dyDescent="0.3">
      <c r="P48545" s="1"/>
    </row>
    <row r="48546" spans="16:16" x14ac:dyDescent="0.3">
      <c r="P48546" s="1"/>
    </row>
    <row r="48547" spans="16:16" x14ac:dyDescent="0.3">
      <c r="P48547" s="1"/>
    </row>
    <row r="48548" spans="16:16" x14ac:dyDescent="0.3">
      <c r="P48548" s="1"/>
    </row>
    <row r="48549" spans="16:16" x14ac:dyDescent="0.3">
      <c r="P48549" s="1"/>
    </row>
    <row r="48550" spans="16:16" x14ac:dyDescent="0.3">
      <c r="P48550" s="1"/>
    </row>
    <row r="48551" spans="16:16" x14ac:dyDescent="0.3">
      <c r="P48551" s="1"/>
    </row>
    <row r="48552" spans="16:16" x14ac:dyDescent="0.3">
      <c r="P48552" s="1"/>
    </row>
    <row r="48553" spans="16:16" x14ac:dyDescent="0.3">
      <c r="P48553" s="1"/>
    </row>
    <row r="48554" spans="16:16" x14ac:dyDescent="0.3">
      <c r="P48554" s="1"/>
    </row>
    <row r="48555" spans="16:16" x14ac:dyDescent="0.3">
      <c r="P48555" s="1"/>
    </row>
    <row r="48556" spans="16:16" x14ac:dyDescent="0.3">
      <c r="P48556" s="1"/>
    </row>
    <row r="48557" spans="16:16" x14ac:dyDescent="0.3">
      <c r="P48557" s="1"/>
    </row>
    <row r="48558" spans="16:16" x14ac:dyDescent="0.3">
      <c r="P48558" s="1"/>
    </row>
    <row r="48559" spans="16:16" x14ac:dyDescent="0.3">
      <c r="P48559" s="1"/>
    </row>
    <row r="48560" spans="16:16" x14ac:dyDescent="0.3">
      <c r="P48560" s="1"/>
    </row>
    <row r="48561" spans="16:16" x14ac:dyDescent="0.3">
      <c r="P48561" s="1"/>
    </row>
    <row r="48562" spans="16:16" x14ac:dyDescent="0.3">
      <c r="P48562" s="1"/>
    </row>
    <row r="48563" spans="16:16" x14ac:dyDescent="0.3">
      <c r="P48563" s="1"/>
    </row>
    <row r="48564" spans="16:16" x14ac:dyDescent="0.3">
      <c r="P48564" s="1"/>
    </row>
    <row r="48565" spans="16:16" x14ac:dyDescent="0.3">
      <c r="P48565" s="1"/>
    </row>
    <row r="48566" spans="16:16" x14ac:dyDescent="0.3">
      <c r="P48566" s="1"/>
    </row>
    <row r="48567" spans="16:16" x14ac:dyDescent="0.3">
      <c r="P48567" s="1"/>
    </row>
    <row r="48568" spans="16:16" x14ac:dyDescent="0.3">
      <c r="P48568" s="1"/>
    </row>
    <row r="48569" spans="16:16" x14ac:dyDescent="0.3">
      <c r="P48569" s="1"/>
    </row>
    <row r="48570" spans="16:16" x14ac:dyDescent="0.3">
      <c r="P48570" s="1"/>
    </row>
    <row r="48571" spans="16:16" x14ac:dyDescent="0.3">
      <c r="P48571" s="1"/>
    </row>
    <row r="48572" spans="16:16" x14ac:dyDescent="0.3">
      <c r="P48572" s="1"/>
    </row>
    <row r="48573" spans="16:16" x14ac:dyDescent="0.3">
      <c r="P48573" s="1"/>
    </row>
    <row r="48574" spans="16:16" x14ac:dyDescent="0.3">
      <c r="P48574" s="1"/>
    </row>
    <row r="48575" spans="16:16" x14ac:dyDescent="0.3">
      <c r="P48575" s="1"/>
    </row>
    <row r="48576" spans="16:16" x14ac:dyDescent="0.3">
      <c r="P48576" s="1"/>
    </row>
    <row r="48577" spans="16:16" x14ac:dyDescent="0.3">
      <c r="P48577" s="1"/>
    </row>
    <row r="48578" spans="16:16" x14ac:dyDescent="0.3">
      <c r="P48578" s="1"/>
    </row>
    <row r="48579" spans="16:16" x14ac:dyDescent="0.3">
      <c r="P48579" s="1"/>
    </row>
    <row r="48580" spans="16:16" x14ac:dyDescent="0.3">
      <c r="P48580" s="1"/>
    </row>
    <row r="48581" spans="16:16" x14ac:dyDescent="0.3">
      <c r="P48581" s="1"/>
    </row>
    <row r="48582" spans="16:16" x14ac:dyDescent="0.3">
      <c r="P48582" s="1"/>
    </row>
    <row r="48583" spans="16:16" x14ac:dyDescent="0.3">
      <c r="P48583" s="1"/>
    </row>
    <row r="48584" spans="16:16" x14ac:dyDescent="0.3">
      <c r="P48584" s="1"/>
    </row>
    <row r="48585" spans="16:16" x14ac:dyDescent="0.3">
      <c r="P48585" s="1"/>
    </row>
    <row r="48586" spans="16:16" x14ac:dyDescent="0.3">
      <c r="P48586" s="1"/>
    </row>
    <row r="48587" spans="16:16" x14ac:dyDescent="0.3">
      <c r="P48587" s="1"/>
    </row>
    <row r="48588" spans="16:16" x14ac:dyDescent="0.3">
      <c r="P48588" s="1"/>
    </row>
    <row r="48589" spans="16:16" x14ac:dyDescent="0.3">
      <c r="P48589" s="1"/>
    </row>
    <row r="48590" spans="16:16" x14ac:dyDescent="0.3">
      <c r="P48590" s="1"/>
    </row>
    <row r="48591" spans="16:16" x14ac:dyDescent="0.3">
      <c r="P48591" s="1"/>
    </row>
    <row r="48592" spans="16:16" x14ac:dyDescent="0.3">
      <c r="P48592" s="1"/>
    </row>
    <row r="48593" spans="16:16" x14ac:dyDescent="0.3">
      <c r="P48593" s="1"/>
    </row>
    <row r="48594" spans="16:16" x14ac:dyDescent="0.3">
      <c r="P48594" s="1"/>
    </row>
    <row r="48595" spans="16:16" x14ac:dyDescent="0.3">
      <c r="P48595" s="1"/>
    </row>
    <row r="48596" spans="16:16" x14ac:dyDescent="0.3">
      <c r="P48596" s="1"/>
    </row>
    <row r="48597" spans="16:16" x14ac:dyDescent="0.3">
      <c r="P48597" s="1"/>
    </row>
    <row r="48598" spans="16:16" x14ac:dyDescent="0.3">
      <c r="P48598" s="1"/>
    </row>
    <row r="48599" spans="16:16" x14ac:dyDescent="0.3">
      <c r="P48599" s="1"/>
    </row>
    <row r="48600" spans="16:16" x14ac:dyDescent="0.3">
      <c r="P48600" s="1"/>
    </row>
    <row r="48601" spans="16:16" x14ac:dyDescent="0.3">
      <c r="P48601" s="1"/>
    </row>
    <row r="48602" spans="16:16" x14ac:dyDescent="0.3">
      <c r="P48602" s="1"/>
    </row>
    <row r="48603" spans="16:16" x14ac:dyDescent="0.3">
      <c r="P48603" s="1"/>
    </row>
    <row r="48604" spans="16:16" x14ac:dyDescent="0.3">
      <c r="P48604" s="1"/>
    </row>
    <row r="48605" spans="16:16" x14ac:dyDescent="0.3">
      <c r="P48605" s="1"/>
    </row>
    <row r="48606" spans="16:16" x14ac:dyDescent="0.3">
      <c r="P48606" s="1"/>
    </row>
    <row r="48607" spans="16:16" x14ac:dyDescent="0.3">
      <c r="P48607" s="1"/>
    </row>
    <row r="48608" spans="16:16" x14ac:dyDescent="0.3">
      <c r="P48608" s="1"/>
    </row>
    <row r="48609" spans="16:16" x14ac:dyDescent="0.3">
      <c r="P48609" s="1"/>
    </row>
    <row r="48610" spans="16:16" x14ac:dyDescent="0.3">
      <c r="P48610" s="1"/>
    </row>
    <row r="48611" spans="16:16" x14ac:dyDescent="0.3">
      <c r="P48611" s="1"/>
    </row>
    <row r="48612" spans="16:16" x14ac:dyDescent="0.3">
      <c r="P48612" s="1"/>
    </row>
    <row r="48613" spans="16:16" x14ac:dyDescent="0.3">
      <c r="P48613" s="1"/>
    </row>
    <row r="48614" spans="16:16" x14ac:dyDescent="0.3">
      <c r="P48614" s="1"/>
    </row>
    <row r="48615" spans="16:16" x14ac:dyDescent="0.3">
      <c r="P48615" s="1"/>
    </row>
    <row r="48616" spans="16:16" x14ac:dyDescent="0.3">
      <c r="P48616" s="1"/>
    </row>
    <row r="48617" spans="16:16" x14ac:dyDescent="0.3">
      <c r="P48617" s="1"/>
    </row>
    <row r="48618" spans="16:16" x14ac:dyDescent="0.3">
      <c r="P48618" s="1"/>
    </row>
    <row r="48619" spans="16:16" x14ac:dyDescent="0.3">
      <c r="P48619" s="1"/>
    </row>
    <row r="48620" spans="16:16" x14ac:dyDescent="0.3">
      <c r="P48620" s="1"/>
    </row>
    <row r="48621" spans="16:16" x14ac:dyDescent="0.3">
      <c r="P48621" s="1"/>
    </row>
    <row r="48622" spans="16:16" x14ac:dyDescent="0.3">
      <c r="P48622" s="1"/>
    </row>
    <row r="48623" spans="16:16" x14ac:dyDescent="0.3">
      <c r="P48623" s="1"/>
    </row>
    <row r="48624" spans="16:16" x14ac:dyDescent="0.3">
      <c r="P48624" s="1"/>
    </row>
    <row r="48625" spans="16:16" x14ac:dyDescent="0.3">
      <c r="P48625" s="1"/>
    </row>
    <row r="48626" spans="16:16" x14ac:dyDescent="0.3">
      <c r="P48626" s="1"/>
    </row>
    <row r="48627" spans="16:16" x14ac:dyDescent="0.3">
      <c r="P48627" s="1"/>
    </row>
    <row r="48628" spans="16:16" x14ac:dyDescent="0.3">
      <c r="P48628" s="1"/>
    </row>
    <row r="48629" spans="16:16" x14ac:dyDescent="0.3">
      <c r="P48629" s="1"/>
    </row>
    <row r="48630" spans="16:16" x14ac:dyDescent="0.3">
      <c r="P48630" s="1"/>
    </row>
    <row r="48631" spans="16:16" x14ac:dyDescent="0.3">
      <c r="P48631" s="1"/>
    </row>
    <row r="48632" spans="16:16" x14ac:dyDescent="0.3">
      <c r="P48632" s="1"/>
    </row>
    <row r="48633" spans="16:16" x14ac:dyDescent="0.3">
      <c r="P48633" s="1"/>
    </row>
    <row r="48634" spans="16:16" x14ac:dyDescent="0.3">
      <c r="P48634" s="1"/>
    </row>
    <row r="48635" spans="16:16" x14ac:dyDescent="0.3">
      <c r="P48635" s="1"/>
    </row>
    <row r="48636" spans="16:16" x14ac:dyDescent="0.3">
      <c r="P48636" s="1"/>
    </row>
    <row r="48637" spans="16:16" x14ac:dyDescent="0.3">
      <c r="P48637" s="1"/>
    </row>
    <row r="48638" spans="16:16" x14ac:dyDescent="0.3">
      <c r="P48638" s="1"/>
    </row>
    <row r="48639" spans="16:16" x14ac:dyDescent="0.3">
      <c r="P48639" s="1"/>
    </row>
    <row r="48640" spans="16:16" x14ac:dyDescent="0.3">
      <c r="P48640" s="1"/>
    </row>
    <row r="48641" spans="16:16" x14ac:dyDescent="0.3">
      <c r="P48641" s="1"/>
    </row>
    <row r="48642" spans="16:16" x14ac:dyDescent="0.3">
      <c r="P48642" s="1"/>
    </row>
    <row r="48643" spans="16:16" x14ac:dyDescent="0.3">
      <c r="P48643" s="1"/>
    </row>
    <row r="48644" spans="16:16" x14ac:dyDescent="0.3">
      <c r="P48644" s="1"/>
    </row>
    <row r="48645" spans="16:16" x14ac:dyDescent="0.3">
      <c r="P48645" s="1"/>
    </row>
    <row r="48646" spans="16:16" x14ac:dyDescent="0.3">
      <c r="P48646" s="1"/>
    </row>
    <row r="48647" spans="16:16" x14ac:dyDescent="0.3">
      <c r="P48647" s="1"/>
    </row>
    <row r="48648" spans="16:16" x14ac:dyDescent="0.3">
      <c r="P48648" s="1"/>
    </row>
    <row r="48649" spans="16:16" x14ac:dyDescent="0.3">
      <c r="P48649" s="1"/>
    </row>
    <row r="48650" spans="16:16" x14ac:dyDescent="0.3">
      <c r="P48650" s="1"/>
    </row>
    <row r="48651" spans="16:16" x14ac:dyDescent="0.3">
      <c r="P48651" s="1"/>
    </row>
    <row r="48652" spans="16:16" x14ac:dyDescent="0.3">
      <c r="P48652" s="1"/>
    </row>
    <row r="48653" spans="16:16" x14ac:dyDescent="0.3">
      <c r="P48653" s="1"/>
    </row>
    <row r="48654" spans="16:16" x14ac:dyDescent="0.3">
      <c r="P48654" s="1"/>
    </row>
    <row r="48655" spans="16:16" x14ac:dyDescent="0.3">
      <c r="P48655" s="1"/>
    </row>
    <row r="48656" spans="16:16" x14ac:dyDescent="0.3">
      <c r="P48656" s="1"/>
    </row>
    <row r="48657" spans="16:16" x14ac:dyDescent="0.3">
      <c r="P48657" s="1"/>
    </row>
    <row r="48658" spans="16:16" x14ac:dyDescent="0.3">
      <c r="P48658" s="1"/>
    </row>
    <row r="48659" spans="16:16" x14ac:dyDescent="0.3">
      <c r="P48659" s="1"/>
    </row>
    <row r="48660" spans="16:16" x14ac:dyDescent="0.3">
      <c r="P48660" s="1"/>
    </row>
    <row r="48661" spans="16:16" x14ac:dyDescent="0.3">
      <c r="P48661" s="1"/>
    </row>
    <row r="48662" spans="16:16" x14ac:dyDescent="0.3">
      <c r="P48662" s="1"/>
    </row>
    <row r="48663" spans="16:16" x14ac:dyDescent="0.3">
      <c r="P48663" s="1"/>
    </row>
    <row r="48664" spans="16:16" x14ac:dyDescent="0.3">
      <c r="P48664" s="1"/>
    </row>
    <row r="48665" spans="16:16" x14ac:dyDescent="0.3">
      <c r="P48665" s="1"/>
    </row>
    <row r="48666" spans="16:16" x14ac:dyDescent="0.3">
      <c r="P48666" s="1"/>
    </row>
    <row r="48667" spans="16:16" x14ac:dyDescent="0.3">
      <c r="P48667" s="1"/>
    </row>
    <row r="48668" spans="16:16" x14ac:dyDescent="0.3">
      <c r="P48668" s="1"/>
    </row>
    <row r="48669" spans="16:16" x14ac:dyDescent="0.3">
      <c r="P48669" s="1"/>
    </row>
    <row r="48670" spans="16:16" x14ac:dyDescent="0.3">
      <c r="P48670" s="1"/>
    </row>
    <row r="48671" spans="16:16" x14ac:dyDescent="0.3">
      <c r="P48671" s="1"/>
    </row>
    <row r="48672" spans="16:16" x14ac:dyDescent="0.3">
      <c r="P48672" s="1"/>
    </row>
    <row r="48673" spans="16:16" x14ac:dyDescent="0.3">
      <c r="P48673" s="1"/>
    </row>
    <row r="48674" spans="16:16" x14ac:dyDescent="0.3">
      <c r="P48674" s="1"/>
    </row>
    <row r="48675" spans="16:16" x14ac:dyDescent="0.3">
      <c r="P48675" s="1"/>
    </row>
    <row r="48676" spans="16:16" x14ac:dyDescent="0.3">
      <c r="P48676" s="1"/>
    </row>
    <row r="48677" spans="16:16" x14ac:dyDescent="0.3">
      <c r="P48677" s="1"/>
    </row>
    <row r="48678" spans="16:16" x14ac:dyDescent="0.3">
      <c r="P48678" s="1"/>
    </row>
    <row r="48679" spans="16:16" x14ac:dyDescent="0.3">
      <c r="P48679" s="1"/>
    </row>
    <row r="48680" spans="16:16" x14ac:dyDescent="0.3">
      <c r="P48680" s="1"/>
    </row>
    <row r="48681" spans="16:16" x14ac:dyDescent="0.3">
      <c r="P48681" s="1"/>
    </row>
    <row r="48682" spans="16:16" x14ac:dyDescent="0.3">
      <c r="P48682" s="1"/>
    </row>
    <row r="48683" spans="16:16" x14ac:dyDescent="0.3">
      <c r="P48683" s="1"/>
    </row>
    <row r="48684" spans="16:16" x14ac:dyDescent="0.3">
      <c r="P48684" s="1"/>
    </row>
    <row r="48685" spans="16:16" x14ac:dyDescent="0.3">
      <c r="P48685" s="1"/>
    </row>
    <row r="48686" spans="16:16" x14ac:dyDescent="0.3">
      <c r="P48686" s="1"/>
    </row>
    <row r="48687" spans="16:16" x14ac:dyDescent="0.3">
      <c r="P48687" s="1"/>
    </row>
    <row r="48688" spans="16:16" x14ac:dyDescent="0.3">
      <c r="P48688" s="1"/>
    </row>
    <row r="48689" spans="16:16" x14ac:dyDescent="0.3">
      <c r="P48689" s="1"/>
    </row>
    <row r="48690" spans="16:16" x14ac:dyDescent="0.3">
      <c r="P48690" s="1"/>
    </row>
    <row r="48691" spans="16:16" x14ac:dyDescent="0.3">
      <c r="P48691" s="1"/>
    </row>
    <row r="48692" spans="16:16" x14ac:dyDescent="0.3">
      <c r="P48692" s="1"/>
    </row>
    <row r="48693" spans="16:16" x14ac:dyDescent="0.3">
      <c r="P48693" s="1"/>
    </row>
    <row r="48694" spans="16:16" x14ac:dyDescent="0.3">
      <c r="P48694" s="1"/>
    </row>
    <row r="48695" spans="16:16" x14ac:dyDescent="0.3">
      <c r="P48695" s="1"/>
    </row>
    <row r="48696" spans="16:16" x14ac:dyDescent="0.3">
      <c r="P48696" s="1"/>
    </row>
    <row r="48697" spans="16:16" x14ac:dyDescent="0.3">
      <c r="P48697" s="1"/>
    </row>
    <row r="48698" spans="16:16" x14ac:dyDescent="0.3">
      <c r="P48698" s="1"/>
    </row>
    <row r="48699" spans="16:16" x14ac:dyDescent="0.3">
      <c r="P48699" s="1"/>
    </row>
    <row r="48700" spans="16:16" x14ac:dyDescent="0.3">
      <c r="P48700" s="1"/>
    </row>
    <row r="48701" spans="16:16" x14ac:dyDescent="0.3">
      <c r="P48701" s="1"/>
    </row>
    <row r="48702" spans="16:16" x14ac:dyDescent="0.3">
      <c r="P48702" s="1"/>
    </row>
    <row r="48703" spans="16:16" x14ac:dyDescent="0.3">
      <c r="P48703" s="1"/>
    </row>
    <row r="48704" spans="16:16" x14ac:dyDescent="0.3">
      <c r="P48704" s="1"/>
    </row>
    <row r="48705" spans="16:16" x14ac:dyDescent="0.3">
      <c r="P48705" s="1"/>
    </row>
    <row r="48706" spans="16:16" x14ac:dyDescent="0.3">
      <c r="P48706" s="1"/>
    </row>
    <row r="48707" spans="16:16" x14ac:dyDescent="0.3">
      <c r="P48707" s="1"/>
    </row>
    <row r="48708" spans="16:16" x14ac:dyDescent="0.3">
      <c r="P48708" s="1"/>
    </row>
    <row r="48709" spans="16:16" x14ac:dyDescent="0.3">
      <c r="P48709" s="1"/>
    </row>
    <row r="48710" spans="16:16" x14ac:dyDescent="0.3">
      <c r="P48710" s="1"/>
    </row>
    <row r="48711" spans="16:16" x14ac:dyDescent="0.3">
      <c r="P48711" s="1"/>
    </row>
    <row r="48712" spans="16:16" x14ac:dyDescent="0.3">
      <c r="P48712" s="1"/>
    </row>
    <row r="48713" spans="16:16" x14ac:dyDescent="0.3">
      <c r="P48713" s="1"/>
    </row>
    <row r="48714" spans="16:16" x14ac:dyDescent="0.3">
      <c r="P48714" s="1"/>
    </row>
    <row r="48715" spans="16:16" x14ac:dyDescent="0.3">
      <c r="P48715" s="1"/>
    </row>
    <row r="48716" spans="16:16" x14ac:dyDescent="0.3">
      <c r="P48716" s="1"/>
    </row>
    <row r="48717" spans="16:16" x14ac:dyDescent="0.3">
      <c r="P48717" s="1"/>
    </row>
    <row r="48718" spans="16:16" x14ac:dyDescent="0.3">
      <c r="P48718" s="1"/>
    </row>
    <row r="48719" spans="16:16" x14ac:dyDescent="0.3">
      <c r="P48719" s="1"/>
    </row>
    <row r="48720" spans="16:16" x14ac:dyDescent="0.3">
      <c r="P48720" s="1"/>
    </row>
    <row r="48721" spans="16:16" x14ac:dyDescent="0.3">
      <c r="P48721" s="1"/>
    </row>
    <row r="48722" spans="16:16" x14ac:dyDescent="0.3">
      <c r="P48722" s="1"/>
    </row>
    <row r="48723" spans="16:16" x14ac:dyDescent="0.3">
      <c r="P48723" s="1"/>
    </row>
    <row r="48724" spans="16:16" x14ac:dyDescent="0.3">
      <c r="P48724" s="1"/>
    </row>
    <row r="48725" spans="16:16" x14ac:dyDescent="0.3">
      <c r="P48725" s="1"/>
    </row>
    <row r="48726" spans="16:16" x14ac:dyDescent="0.3">
      <c r="P48726" s="1"/>
    </row>
    <row r="48727" spans="16:16" x14ac:dyDescent="0.3">
      <c r="P48727" s="1"/>
    </row>
    <row r="48728" spans="16:16" x14ac:dyDescent="0.3">
      <c r="P48728" s="1"/>
    </row>
    <row r="48729" spans="16:16" x14ac:dyDescent="0.3">
      <c r="P48729" s="1"/>
    </row>
    <row r="48730" spans="16:16" x14ac:dyDescent="0.3">
      <c r="P48730" s="1"/>
    </row>
    <row r="48731" spans="16:16" x14ac:dyDescent="0.3">
      <c r="P48731" s="1"/>
    </row>
    <row r="48732" spans="16:16" x14ac:dyDescent="0.3">
      <c r="P48732" s="1"/>
    </row>
    <row r="48733" spans="16:16" x14ac:dyDescent="0.3">
      <c r="P48733" s="1"/>
    </row>
    <row r="48734" spans="16:16" x14ac:dyDescent="0.3">
      <c r="P48734" s="1"/>
    </row>
    <row r="48735" spans="16:16" x14ac:dyDescent="0.3">
      <c r="P48735" s="1"/>
    </row>
    <row r="48736" spans="16:16" x14ac:dyDescent="0.3">
      <c r="P48736" s="1"/>
    </row>
    <row r="48737" spans="16:16" x14ac:dyDescent="0.3">
      <c r="P48737" s="1"/>
    </row>
    <row r="48738" spans="16:16" x14ac:dyDescent="0.3">
      <c r="P48738" s="1"/>
    </row>
    <row r="48739" spans="16:16" x14ac:dyDescent="0.3">
      <c r="P48739" s="1"/>
    </row>
    <row r="48740" spans="16:16" x14ac:dyDescent="0.3">
      <c r="P48740" s="1"/>
    </row>
    <row r="48741" spans="16:16" x14ac:dyDescent="0.3">
      <c r="P48741" s="1"/>
    </row>
    <row r="48742" spans="16:16" x14ac:dyDescent="0.3">
      <c r="P48742" s="1"/>
    </row>
    <row r="48743" spans="16:16" x14ac:dyDescent="0.3">
      <c r="P48743" s="1"/>
    </row>
    <row r="48744" spans="16:16" x14ac:dyDescent="0.3">
      <c r="P48744" s="1"/>
    </row>
    <row r="48745" spans="16:16" x14ac:dyDescent="0.3">
      <c r="P48745" s="1"/>
    </row>
    <row r="48746" spans="16:16" x14ac:dyDescent="0.3">
      <c r="P48746" s="1"/>
    </row>
    <row r="48747" spans="16:16" x14ac:dyDescent="0.3">
      <c r="P48747" s="1"/>
    </row>
    <row r="48748" spans="16:16" x14ac:dyDescent="0.3">
      <c r="P48748" s="1"/>
    </row>
    <row r="48749" spans="16:16" x14ac:dyDescent="0.3">
      <c r="P48749" s="1"/>
    </row>
    <row r="48750" spans="16:16" x14ac:dyDescent="0.3">
      <c r="P48750" s="1"/>
    </row>
    <row r="48751" spans="16:16" x14ac:dyDescent="0.3">
      <c r="P48751" s="1"/>
    </row>
    <row r="48752" spans="16:16" x14ac:dyDescent="0.3">
      <c r="P48752" s="1"/>
    </row>
    <row r="48753" spans="16:16" x14ac:dyDescent="0.3">
      <c r="P48753" s="1"/>
    </row>
    <row r="48754" spans="16:16" x14ac:dyDescent="0.3">
      <c r="P48754" s="1"/>
    </row>
    <row r="48755" spans="16:16" x14ac:dyDescent="0.3">
      <c r="P48755" s="1"/>
    </row>
    <row r="48756" spans="16:16" x14ac:dyDescent="0.3">
      <c r="P48756" s="1"/>
    </row>
    <row r="48757" spans="16:16" x14ac:dyDescent="0.3">
      <c r="P48757" s="1"/>
    </row>
    <row r="48758" spans="16:16" x14ac:dyDescent="0.3">
      <c r="P48758" s="1"/>
    </row>
    <row r="48759" spans="16:16" x14ac:dyDescent="0.3">
      <c r="P48759" s="1"/>
    </row>
    <row r="48760" spans="16:16" x14ac:dyDescent="0.3">
      <c r="P48760" s="1"/>
    </row>
    <row r="48761" spans="16:16" x14ac:dyDescent="0.3">
      <c r="P48761" s="1"/>
    </row>
    <row r="48762" spans="16:16" x14ac:dyDescent="0.3">
      <c r="P48762" s="1"/>
    </row>
    <row r="48763" spans="16:16" x14ac:dyDescent="0.3">
      <c r="P48763" s="1"/>
    </row>
    <row r="48764" spans="16:16" x14ac:dyDescent="0.3">
      <c r="P48764" s="1"/>
    </row>
    <row r="48765" spans="16:16" x14ac:dyDescent="0.3">
      <c r="P48765" s="1"/>
    </row>
    <row r="48766" spans="16:16" x14ac:dyDescent="0.3">
      <c r="P48766" s="1"/>
    </row>
    <row r="48767" spans="16:16" x14ac:dyDescent="0.3">
      <c r="P48767" s="1"/>
    </row>
    <row r="48768" spans="16:16" x14ac:dyDescent="0.3">
      <c r="P48768" s="1"/>
    </row>
    <row r="48769" spans="16:16" x14ac:dyDescent="0.3">
      <c r="P48769" s="1"/>
    </row>
    <row r="48770" spans="16:16" x14ac:dyDescent="0.3">
      <c r="P48770" s="1"/>
    </row>
    <row r="48771" spans="16:16" x14ac:dyDescent="0.3">
      <c r="P48771" s="1"/>
    </row>
    <row r="48772" spans="16:16" x14ac:dyDescent="0.3">
      <c r="P48772" s="1"/>
    </row>
    <row r="48773" spans="16:16" x14ac:dyDescent="0.3">
      <c r="P48773" s="1"/>
    </row>
    <row r="48774" spans="16:16" x14ac:dyDescent="0.3">
      <c r="P48774" s="1"/>
    </row>
    <row r="48775" spans="16:16" x14ac:dyDescent="0.3">
      <c r="P48775" s="1"/>
    </row>
    <row r="48776" spans="16:16" x14ac:dyDescent="0.3">
      <c r="P48776" s="1"/>
    </row>
    <row r="48777" spans="16:16" x14ac:dyDescent="0.3">
      <c r="P48777" s="1"/>
    </row>
    <row r="48778" spans="16:16" x14ac:dyDescent="0.3">
      <c r="P48778" s="1"/>
    </row>
    <row r="48779" spans="16:16" x14ac:dyDescent="0.3">
      <c r="P48779" s="1"/>
    </row>
    <row r="48780" spans="16:16" x14ac:dyDescent="0.3">
      <c r="P48780" s="1"/>
    </row>
    <row r="48781" spans="16:16" x14ac:dyDescent="0.3">
      <c r="P48781" s="1"/>
    </row>
    <row r="48782" spans="16:16" x14ac:dyDescent="0.3">
      <c r="P48782" s="1"/>
    </row>
    <row r="48783" spans="16:16" x14ac:dyDescent="0.3">
      <c r="P48783" s="1"/>
    </row>
    <row r="48784" spans="16:16" x14ac:dyDescent="0.3">
      <c r="P48784" s="1"/>
    </row>
    <row r="48785" spans="16:16" x14ac:dyDescent="0.3">
      <c r="P48785" s="1"/>
    </row>
    <row r="48786" spans="16:16" x14ac:dyDescent="0.3">
      <c r="P48786" s="1"/>
    </row>
    <row r="48787" spans="16:16" x14ac:dyDescent="0.3">
      <c r="P48787" s="1"/>
    </row>
    <row r="48788" spans="16:16" x14ac:dyDescent="0.3">
      <c r="P48788" s="1"/>
    </row>
    <row r="48789" spans="16:16" x14ac:dyDescent="0.3">
      <c r="P48789" s="1"/>
    </row>
    <row r="48790" spans="16:16" x14ac:dyDescent="0.3">
      <c r="P48790" s="1"/>
    </row>
    <row r="48791" spans="16:16" x14ac:dyDescent="0.3">
      <c r="P48791" s="1"/>
    </row>
    <row r="48792" spans="16:16" x14ac:dyDescent="0.3">
      <c r="P48792" s="1"/>
    </row>
    <row r="48793" spans="16:16" x14ac:dyDescent="0.3">
      <c r="P48793" s="1"/>
    </row>
    <row r="48794" spans="16:16" x14ac:dyDescent="0.3">
      <c r="P48794" s="1"/>
    </row>
    <row r="48795" spans="16:16" x14ac:dyDescent="0.3">
      <c r="P48795" s="1"/>
    </row>
    <row r="48796" spans="16:16" x14ac:dyDescent="0.3">
      <c r="P48796" s="1"/>
    </row>
    <row r="48797" spans="16:16" x14ac:dyDescent="0.3">
      <c r="P48797" s="1"/>
    </row>
    <row r="48798" spans="16:16" x14ac:dyDescent="0.3">
      <c r="P48798" s="1"/>
    </row>
    <row r="48799" spans="16:16" x14ac:dyDescent="0.3">
      <c r="P48799" s="1"/>
    </row>
    <row r="48800" spans="16:16" x14ac:dyDescent="0.3">
      <c r="P48800" s="1"/>
    </row>
    <row r="48801" spans="16:16" x14ac:dyDescent="0.3">
      <c r="P48801" s="1"/>
    </row>
    <row r="48802" spans="16:16" x14ac:dyDescent="0.3">
      <c r="P48802" s="1"/>
    </row>
    <row r="48803" spans="16:16" x14ac:dyDescent="0.3">
      <c r="P48803" s="1"/>
    </row>
    <row r="48804" spans="16:16" x14ac:dyDescent="0.3">
      <c r="P48804" s="1"/>
    </row>
    <row r="48805" spans="16:16" x14ac:dyDescent="0.3">
      <c r="P48805" s="1"/>
    </row>
    <row r="48806" spans="16:16" x14ac:dyDescent="0.3">
      <c r="P48806" s="1"/>
    </row>
    <row r="48807" spans="16:16" x14ac:dyDescent="0.3">
      <c r="P48807" s="1"/>
    </row>
    <row r="48808" spans="16:16" x14ac:dyDescent="0.3">
      <c r="P48808" s="1"/>
    </row>
    <row r="48809" spans="16:16" x14ac:dyDescent="0.3">
      <c r="P48809" s="1"/>
    </row>
    <row r="48810" spans="16:16" x14ac:dyDescent="0.3">
      <c r="P48810" s="1"/>
    </row>
    <row r="48811" spans="16:16" x14ac:dyDescent="0.3">
      <c r="P48811" s="1"/>
    </row>
    <row r="48812" spans="16:16" x14ac:dyDescent="0.3">
      <c r="P48812" s="1"/>
    </row>
    <row r="48813" spans="16:16" x14ac:dyDescent="0.3">
      <c r="P48813" s="1"/>
    </row>
    <row r="48814" spans="16:16" x14ac:dyDescent="0.3">
      <c r="P48814" s="1"/>
    </row>
    <row r="48815" spans="16:16" x14ac:dyDescent="0.3">
      <c r="P48815" s="1"/>
    </row>
    <row r="48816" spans="16:16" x14ac:dyDescent="0.3">
      <c r="P48816" s="1"/>
    </row>
    <row r="48817" spans="16:16" x14ac:dyDescent="0.3">
      <c r="P48817" s="1"/>
    </row>
    <row r="48818" spans="16:16" x14ac:dyDescent="0.3">
      <c r="P48818" s="1"/>
    </row>
    <row r="48819" spans="16:16" x14ac:dyDescent="0.3">
      <c r="P48819" s="1"/>
    </row>
    <row r="48820" spans="16:16" x14ac:dyDescent="0.3">
      <c r="P48820" s="1"/>
    </row>
    <row r="48821" spans="16:16" x14ac:dyDescent="0.3">
      <c r="P48821" s="1"/>
    </row>
    <row r="48822" spans="16:16" x14ac:dyDescent="0.3">
      <c r="P48822" s="1"/>
    </row>
    <row r="48823" spans="16:16" x14ac:dyDescent="0.3">
      <c r="P48823" s="1"/>
    </row>
    <row r="48824" spans="16:16" x14ac:dyDescent="0.3">
      <c r="P48824" s="1"/>
    </row>
    <row r="48825" spans="16:16" x14ac:dyDescent="0.3">
      <c r="P48825" s="1"/>
    </row>
    <row r="48826" spans="16:16" x14ac:dyDescent="0.3">
      <c r="P48826" s="1"/>
    </row>
    <row r="48827" spans="16:16" x14ac:dyDescent="0.3">
      <c r="P48827" s="1"/>
    </row>
    <row r="48828" spans="16:16" x14ac:dyDescent="0.3">
      <c r="P48828" s="1"/>
    </row>
    <row r="48829" spans="16:16" x14ac:dyDescent="0.3">
      <c r="P48829" s="1"/>
    </row>
    <row r="48830" spans="16:16" x14ac:dyDescent="0.3">
      <c r="P48830" s="1"/>
    </row>
    <row r="48831" spans="16:16" x14ac:dyDescent="0.3">
      <c r="P48831" s="1"/>
    </row>
    <row r="48832" spans="16:16" x14ac:dyDescent="0.3">
      <c r="P48832" s="1"/>
    </row>
    <row r="48833" spans="16:16" x14ac:dyDescent="0.3">
      <c r="P48833" s="1"/>
    </row>
    <row r="48834" spans="16:16" x14ac:dyDescent="0.3">
      <c r="P48834" s="1"/>
    </row>
    <row r="48835" spans="16:16" x14ac:dyDescent="0.3">
      <c r="P48835" s="1"/>
    </row>
    <row r="48836" spans="16:16" x14ac:dyDescent="0.3">
      <c r="P48836" s="1"/>
    </row>
    <row r="48837" spans="16:16" x14ac:dyDescent="0.3">
      <c r="P48837" s="1"/>
    </row>
    <row r="48838" spans="16:16" x14ac:dyDescent="0.3">
      <c r="P48838" s="1"/>
    </row>
    <row r="48839" spans="16:16" x14ac:dyDescent="0.3">
      <c r="P48839" s="1"/>
    </row>
    <row r="48840" spans="16:16" x14ac:dyDescent="0.3">
      <c r="P48840" s="1"/>
    </row>
    <row r="48841" spans="16:16" x14ac:dyDescent="0.3">
      <c r="P48841" s="1"/>
    </row>
    <row r="48842" spans="16:16" x14ac:dyDescent="0.3">
      <c r="P48842" s="1"/>
    </row>
    <row r="48843" spans="16:16" x14ac:dyDescent="0.3">
      <c r="P48843" s="1"/>
    </row>
    <row r="48844" spans="16:16" x14ac:dyDescent="0.3">
      <c r="P48844" s="1"/>
    </row>
    <row r="48845" spans="16:16" x14ac:dyDescent="0.3">
      <c r="P48845" s="1"/>
    </row>
    <row r="48846" spans="16:16" x14ac:dyDescent="0.3">
      <c r="P48846" s="1"/>
    </row>
    <row r="48847" spans="16:16" x14ac:dyDescent="0.3">
      <c r="P48847" s="1"/>
    </row>
    <row r="48848" spans="16:16" x14ac:dyDescent="0.3">
      <c r="P48848" s="1"/>
    </row>
    <row r="48849" spans="16:16" x14ac:dyDescent="0.3">
      <c r="P48849" s="1"/>
    </row>
    <row r="48850" spans="16:16" x14ac:dyDescent="0.3">
      <c r="P48850" s="1"/>
    </row>
    <row r="48851" spans="16:16" x14ac:dyDescent="0.3">
      <c r="P48851" s="1"/>
    </row>
    <row r="48852" spans="16:16" x14ac:dyDescent="0.3">
      <c r="P48852" s="1"/>
    </row>
    <row r="48853" spans="16:16" x14ac:dyDescent="0.3">
      <c r="P48853" s="1"/>
    </row>
    <row r="48854" spans="16:16" x14ac:dyDescent="0.3">
      <c r="P48854" s="1"/>
    </row>
    <row r="48855" spans="16:16" x14ac:dyDescent="0.3">
      <c r="P48855" s="1"/>
    </row>
    <row r="48856" spans="16:16" x14ac:dyDescent="0.3">
      <c r="P48856" s="1"/>
    </row>
    <row r="48857" spans="16:16" x14ac:dyDescent="0.3">
      <c r="P48857" s="1"/>
    </row>
    <row r="48858" spans="16:16" x14ac:dyDescent="0.3">
      <c r="P48858" s="1"/>
    </row>
    <row r="48859" spans="16:16" x14ac:dyDescent="0.3">
      <c r="P48859" s="1"/>
    </row>
    <row r="48860" spans="16:16" x14ac:dyDescent="0.3">
      <c r="P48860" s="1"/>
    </row>
    <row r="48861" spans="16:16" x14ac:dyDescent="0.3">
      <c r="P48861" s="1"/>
    </row>
    <row r="48862" spans="16:16" x14ac:dyDescent="0.3">
      <c r="P48862" s="1"/>
    </row>
    <row r="48863" spans="16:16" x14ac:dyDescent="0.3">
      <c r="P48863" s="1"/>
    </row>
    <row r="48864" spans="16:16" x14ac:dyDescent="0.3">
      <c r="P48864" s="1"/>
    </row>
    <row r="48865" spans="16:16" x14ac:dyDescent="0.3">
      <c r="P48865" s="1"/>
    </row>
    <row r="48866" spans="16:16" x14ac:dyDescent="0.3">
      <c r="P48866" s="1"/>
    </row>
    <row r="48867" spans="16:16" x14ac:dyDescent="0.3">
      <c r="P48867" s="1"/>
    </row>
    <row r="48868" spans="16:16" x14ac:dyDescent="0.3">
      <c r="P48868" s="1"/>
    </row>
    <row r="48869" spans="16:16" x14ac:dyDescent="0.3">
      <c r="P48869" s="1"/>
    </row>
    <row r="48870" spans="16:16" x14ac:dyDescent="0.3">
      <c r="P48870" s="1"/>
    </row>
    <row r="48871" spans="16:16" x14ac:dyDescent="0.3">
      <c r="P48871" s="1"/>
    </row>
    <row r="48872" spans="16:16" x14ac:dyDescent="0.3">
      <c r="P48872" s="1"/>
    </row>
    <row r="48873" spans="16:16" x14ac:dyDescent="0.3">
      <c r="P48873" s="1"/>
    </row>
    <row r="48874" spans="16:16" x14ac:dyDescent="0.3">
      <c r="P48874" s="1"/>
    </row>
    <row r="48875" spans="16:16" x14ac:dyDescent="0.3">
      <c r="P48875" s="1"/>
    </row>
    <row r="48876" spans="16:16" x14ac:dyDescent="0.3">
      <c r="P48876" s="1"/>
    </row>
    <row r="48877" spans="16:16" x14ac:dyDescent="0.3">
      <c r="P48877" s="1"/>
    </row>
    <row r="48878" spans="16:16" x14ac:dyDescent="0.3">
      <c r="P48878" s="1"/>
    </row>
    <row r="48879" spans="16:16" x14ac:dyDescent="0.3">
      <c r="P48879" s="1"/>
    </row>
    <row r="48880" spans="16:16" x14ac:dyDescent="0.3">
      <c r="P48880" s="1"/>
    </row>
    <row r="48881" spans="16:16" x14ac:dyDescent="0.3">
      <c r="P48881" s="1"/>
    </row>
    <row r="48882" spans="16:16" x14ac:dyDescent="0.3">
      <c r="P48882" s="1"/>
    </row>
    <row r="48883" spans="16:16" x14ac:dyDescent="0.3">
      <c r="P48883" s="1"/>
    </row>
    <row r="48884" spans="16:16" x14ac:dyDescent="0.3">
      <c r="P48884" s="1"/>
    </row>
    <row r="48885" spans="16:16" x14ac:dyDescent="0.3">
      <c r="P48885" s="1"/>
    </row>
    <row r="48886" spans="16:16" x14ac:dyDescent="0.3">
      <c r="P48886" s="1"/>
    </row>
    <row r="48887" spans="16:16" x14ac:dyDescent="0.3">
      <c r="P48887" s="1"/>
    </row>
    <row r="48888" spans="16:16" x14ac:dyDescent="0.3">
      <c r="P48888" s="1"/>
    </row>
    <row r="48889" spans="16:16" x14ac:dyDescent="0.3">
      <c r="P48889" s="1"/>
    </row>
    <row r="48890" spans="16:16" x14ac:dyDescent="0.3">
      <c r="P48890" s="1"/>
    </row>
    <row r="48891" spans="16:16" x14ac:dyDescent="0.3">
      <c r="P48891" s="1"/>
    </row>
    <row r="48892" spans="16:16" x14ac:dyDescent="0.3">
      <c r="P48892" s="1"/>
    </row>
    <row r="48893" spans="16:16" x14ac:dyDescent="0.3">
      <c r="P48893" s="1"/>
    </row>
    <row r="48894" spans="16:16" x14ac:dyDescent="0.3">
      <c r="P48894" s="1"/>
    </row>
    <row r="48895" spans="16:16" x14ac:dyDescent="0.3">
      <c r="P48895" s="1"/>
    </row>
    <row r="48896" spans="16:16" x14ac:dyDescent="0.3">
      <c r="P48896" s="1"/>
    </row>
    <row r="48897" spans="16:16" x14ac:dyDescent="0.3">
      <c r="P48897" s="1"/>
    </row>
    <row r="48898" spans="16:16" x14ac:dyDescent="0.3">
      <c r="P48898" s="1"/>
    </row>
    <row r="48899" spans="16:16" x14ac:dyDescent="0.3">
      <c r="P48899" s="1"/>
    </row>
    <row r="48900" spans="16:16" x14ac:dyDescent="0.3">
      <c r="P48900" s="1"/>
    </row>
    <row r="48901" spans="16:16" x14ac:dyDescent="0.3">
      <c r="P48901" s="1"/>
    </row>
    <row r="48902" spans="16:16" x14ac:dyDescent="0.3">
      <c r="P48902" s="1"/>
    </row>
    <row r="48903" spans="16:16" x14ac:dyDescent="0.3">
      <c r="P48903" s="1"/>
    </row>
    <row r="48904" spans="16:16" x14ac:dyDescent="0.3">
      <c r="P48904" s="1"/>
    </row>
    <row r="48905" spans="16:16" x14ac:dyDescent="0.3">
      <c r="P48905" s="1"/>
    </row>
    <row r="48906" spans="16:16" x14ac:dyDescent="0.3">
      <c r="P48906" s="1"/>
    </row>
    <row r="48907" spans="16:16" x14ac:dyDescent="0.3">
      <c r="P48907" s="1"/>
    </row>
    <row r="48908" spans="16:16" x14ac:dyDescent="0.3">
      <c r="P48908" s="1"/>
    </row>
    <row r="48909" spans="16:16" x14ac:dyDescent="0.3">
      <c r="P48909" s="1"/>
    </row>
    <row r="48910" spans="16:16" x14ac:dyDescent="0.3">
      <c r="P48910" s="1"/>
    </row>
    <row r="48911" spans="16:16" x14ac:dyDescent="0.3">
      <c r="P48911" s="1"/>
    </row>
    <row r="48912" spans="16:16" x14ac:dyDescent="0.3">
      <c r="P48912" s="1"/>
    </row>
    <row r="48913" spans="16:16" x14ac:dyDescent="0.3">
      <c r="P48913" s="1"/>
    </row>
    <row r="48914" spans="16:16" x14ac:dyDescent="0.3">
      <c r="P48914" s="1"/>
    </row>
    <row r="48915" spans="16:16" x14ac:dyDescent="0.3">
      <c r="P48915" s="1"/>
    </row>
    <row r="48916" spans="16:16" x14ac:dyDescent="0.3">
      <c r="P48916" s="1"/>
    </row>
    <row r="48917" spans="16:16" x14ac:dyDescent="0.3">
      <c r="P48917" s="1"/>
    </row>
    <row r="48918" spans="16:16" x14ac:dyDescent="0.3">
      <c r="P48918" s="1"/>
    </row>
    <row r="48919" spans="16:16" x14ac:dyDescent="0.3">
      <c r="P48919" s="1"/>
    </row>
    <row r="48920" spans="16:16" x14ac:dyDescent="0.3">
      <c r="P48920" s="1"/>
    </row>
    <row r="48921" spans="16:16" x14ac:dyDescent="0.3">
      <c r="P48921" s="1"/>
    </row>
    <row r="48922" spans="16:16" x14ac:dyDescent="0.3">
      <c r="P48922" s="1"/>
    </row>
    <row r="48923" spans="16:16" x14ac:dyDescent="0.3">
      <c r="P48923" s="1"/>
    </row>
    <row r="48924" spans="16:16" x14ac:dyDescent="0.3">
      <c r="P48924" s="1"/>
    </row>
    <row r="48925" spans="16:16" x14ac:dyDescent="0.3">
      <c r="P48925" s="1"/>
    </row>
    <row r="48926" spans="16:16" x14ac:dyDescent="0.3">
      <c r="P48926" s="1"/>
    </row>
    <row r="48927" spans="16:16" x14ac:dyDescent="0.3">
      <c r="P48927" s="1"/>
    </row>
    <row r="48928" spans="16:16" x14ac:dyDescent="0.3">
      <c r="P48928" s="1"/>
    </row>
    <row r="48929" spans="16:16" x14ac:dyDescent="0.3">
      <c r="P48929" s="1"/>
    </row>
    <row r="48930" spans="16:16" x14ac:dyDescent="0.3">
      <c r="P48930" s="1"/>
    </row>
    <row r="48931" spans="16:16" x14ac:dyDescent="0.3">
      <c r="P48931" s="1"/>
    </row>
    <row r="48932" spans="16:16" x14ac:dyDescent="0.3">
      <c r="P48932" s="1"/>
    </row>
    <row r="48933" spans="16:16" x14ac:dyDescent="0.3">
      <c r="P48933" s="1"/>
    </row>
    <row r="48934" spans="16:16" x14ac:dyDescent="0.3">
      <c r="P48934" s="1"/>
    </row>
    <row r="48935" spans="16:16" x14ac:dyDescent="0.3">
      <c r="P48935" s="1"/>
    </row>
    <row r="48936" spans="16:16" x14ac:dyDescent="0.3">
      <c r="P48936" s="1"/>
    </row>
    <row r="48937" spans="16:16" x14ac:dyDescent="0.3">
      <c r="P48937" s="1"/>
    </row>
    <row r="48938" spans="16:16" x14ac:dyDescent="0.3">
      <c r="P48938" s="1"/>
    </row>
    <row r="48939" spans="16:16" x14ac:dyDescent="0.3">
      <c r="P48939" s="1"/>
    </row>
    <row r="48940" spans="16:16" x14ac:dyDescent="0.3">
      <c r="P48940" s="1"/>
    </row>
    <row r="48941" spans="16:16" x14ac:dyDescent="0.3">
      <c r="P48941" s="1"/>
    </row>
    <row r="48942" spans="16:16" x14ac:dyDescent="0.3">
      <c r="P48942" s="1"/>
    </row>
    <row r="48943" spans="16:16" x14ac:dyDescent="0.3">
      <c r="P48943" s="1"/>
    </row>
    <row r="48944" spans="16:16" x14ac:dyDescent="0.3">
      <c r="P48944" s="1"/>
    </row>
    <row r="48945" spans="16:16" x14ac:dyDescent="0.3">
      <c r="P48945" s="1"/>
    </row>
    <row r="48946" spans="16:16" x14ac:dyDescent="0.3">
      <c r="P48946" s="1"/>
    </row>
    <row r="48947" spans="16:16" x14ac:dyDescent="0.3">
      <c r="P48947" s="1"/>
    </row>
    <row r="48948" spans="16:16" x14ac:dyDescent="0.3">
      <c r="P48948" s="1"/>
    </row>
    <row r="48949" spans="16:16" x14ac:dyDescent="0.3">
      <c r="P48949" s="1"/>
    </row>
    <row r="48950" spans="16:16" x14ac:dyDescent="0.3">
      <c r="P48950" s="1"/>
    </row>
    <row r="48951" spans="16:16" x14ac:dyDescent="0.3">
      <c r="P48951" s="1"/>
    </row>
    <row r="48952" spans="16:16" x14ac:dyDescent="0.3">
      <c r="P48952" s="1"/>
    </row>
    <row r="48953" spans="16:16" x14ac:dyDescent="0.3">
      <c r="P48953" s="1"/>
    </row>
    <row r="48954" spans="16:16" x14ac:dyDescent="0.3">
      <c r="P48954" s="1"/>
    </row>
    <row r="48955" spans="16:16" x14ac:dyDescent="0.3">
      <c r="P48955" s="1"/>
    </row>
    <row r="48956" spans="16:16" x14ac:dyDescent="0.3">
      <c r="P48956" s="1"/>
    </row>
    <row r="48957" spans="16:16" x14ac:dyDescent="0.3">
      <c r="P48957" s="1"/>
    </row>
    <row r="48958" spans="16:16" x14ac:dyDescent="0.3">
      <c r="P48958" s="1"/>
    </row>
    <row r="48959" spans="16:16" x14ac:dyDescent="0.3">
      <c r="P48959" s="1"/>
    </row>
    <row r="48960" spans="16:16" x14ac:dyDescent="0.3">
      <c r="P48960" s="1"/>
    </row>
    <row r="48961" spans="16:16" x14ac:dyDescent="0.3">
      <c r="P48961" s="1"/>
    </row>
    <row r="48962" spans="16:16" x14ac:dyDescent="0.3">
      <c r="P48962" s="1"/>
    </row>
    <row r="48963" spans="16:16" x14ac:dyDescent="0.3">
      <c r="P48963" s="1"/>
    </row>
    <row r="48964" spans="16:16" x14ac:dyDescent="0.3">
      <c r="P48964" s="1"/>
    </row>
    <row r="48965" spans="16:16" x14ac:dyDescent="0.3">
      <c r="P48965" s="1"/>
    </row>
    <row r="48966" spans="16:16" x14ac:dyDescent="0.3">
      <c r="P48966" s="1"/>
    </row>
    <row r="48967" spans="16:16" x14ac:dyDescent="0.3">
      <c r="P48967" s="1"/>
    </row>
    <row r="48968" spans="16:16" x14ac:dyDescent="0.3">
      <c r="P48968" s="1"/>
    </row>
    <row r="48969" spans="16:16" x14ac:dyDescent="0.3">
      <c r="P48969" s="1"/>
    </row>
    <row r="48970" spans="16:16" x14ac:dyDescent="0.3">
      <c r="P48970" s="1"/>
    </row>
    <row r="48971" spans="16:16" x14ac:dyDescent="0.3">
      <c r="P48971" s="1"/>
    </row>
    <row r="48972" spans="16:16" x14ac:dyDescent="0.3">
      <c r="P48972" s="1"/>
    </row>
    <row r="48973" spans="16:16" x14ac:dyDescent="0.3">
      <c r="P48973" s="1"/>
    </row>
    <row r="48974" spans="16:16" x14ac:dyDescent="0.3">
      <c r="P48974" s="1"/>
    </row>
    <row r="48975" spans="16:16" x14ac:dyDescent="0.3">
      <c r="P48975" s="1"/>
    </row>
    <row r="48976" spans="16:16" x14ac:dyDescent="0.3">
      <c r="P48976" s="1"/>
    </row>
    <row r="48977" spans="16:16" x14ac:dyDescent="0.3">
      <c r="P48977" s="1"/>
    </row>
    <row r="48978" spans="16:16" x14ac:dyDescent="0.3">
      <c r="P48978" s="1"/>
    </row>
    <row r="48979" spans="16:16" x14ac:dyDescent="0.3">
      <c r="P48979" s="1"/>
    </row>
    <row r="48980" spans="16:16" x14ac:dyDescent="0.3">
      <c r="P48980" s="1"/>
    </row>
    <row r="48981" spans="16:16" x14ac:dyDescent="0.3">
      <c r="P48981" s="1"/>
    </row>
    <row r="48982" spans="16:16" x14ac:dyDescent="0.3">
      <c r="P48982" s="1"/>
    </row>
    <row r="48983" spans="16:16" x14ac:dyDescent="0.3">
      <c r="P48983" s="1"/>
    </row>
    <row r="48984" spans="16:16" x14ac:dyDescent="0.3">
      <c r="P48984" s="1"/>
    </row>
    <row r="48985" spans="16:16" x14ac:dyDescent="0.3">
      <c r="P48985" s="1"/>
    </row>
    <row r="48986" spans="16:16" x14ac:dyDescent="0.3">
      <c r="P48986" s="1"/>
    </row>
    <row r="48987" spans="16:16" x14ac:dyDescent="0.3">
      <c r="P48987" s="1"/>
    </row>
    <row r="48988" spans="16:16" x14ac:dyDescent="0.3">
      <c r="P48988" s="1"/>
    </row>
    <row r="48989" spans="16:16" x14ac:dyDescent="0.3">
      <c r="P48989" s="1"/>
    </row>
    <row r="48990" spans="16:16" x14ac:dyDescent="0.3">
      <c r="P48990" s="1"/>
    </row>
    <row r="48991" spans="16:16" x14ac:dyDescent="0.3">
      <c r="P48991" s="1"/>
    </row>
    <row r="48992" spans="16:16" x14ac:dyDescent="0.3">
      <c r="P48992" s="1"/>
    </row>
    <row r="48993" spans="16:16" x14ac:dyDescent="0.3">
      <c r="P48993" s="1"/>
    </row>
    <row r="48994" spans="16:16" x14ac:dyDescent="0.3">
      <c r="P48994" s="1"/>
    </row>
    <row r="48995" spans="16:16" x14ac:dyDescent="0.3">
      <c r="P48995" s="1"/>
    </row>
    <row r="48996" spans="16:16" x14ac:dyDescent="0.3">
      <c r="P48996" s="1"/>
    </row>
    <row r="48997" spans="16:16" x14ac:dyDescent="0.3">
      <c r="P48997" s="1"/>
    </row>
    <row r="48998" spans="16:16" x14ac:dyDescent="0.3">
      <c r="P48998" s="1"/>
    </row>
    <row r="48999" spans="16:16" x14ac:dyDescent="0.3">
      <c r="P48999" s="1"/>
    </row>
    <row r="49000" spans="16:16" x14ac:dyDescent="0.3">
      <c r="P49000" s="1"/>
    </row>
    <row r="49001" spans="16:16" x14ac:dyDescent="0.3">
      <c r="P49001" s="1"/>
    </row>
    <row r="49002" spans="16:16" x14ac:dyDescent="0.3">
      <c r="P49002" s="1"/>
    </row>
    <row r="49003" spans="16:16" x14ac:dyDescent="0.3">
      <c r="P49003" s="1"/>
    </row>
    <row r="49004" spans="16:16" x14ac:dyDescent="0.3">
      <c r="P49004" s="1"/>
    </row>
    <row r="49005" spans="16:16" x14ac:dyDescent="0.3">
      <c r="P49005" s="1"/>
    </row>
    <row r="49006" spans="16:16" x14ac:dyDescent="0.3">
      <c r="P49006" s="1"/>
    </row>
    <row r="49007" spans="16:16" x14ac:dyDescent="0.3">
      <c r="P49007" s="1"/>
    </row>
    <row r="49008" spans="16:16" x14ac:dyDescent="0.3">
      <c r="P49008" s="1"/>
    </row>
    <row r="49009" spans="16:16" x14ac:dyDescent="0.3">
      <c r="P49009" s="1"/>
    </row>
    <row r="49010" spans="16:16" x14ac:dyDescent="0.3">
      <c r="P49010" s="1"/>
    </row>
    <row r="49011" spans="16:16" x14ac:dyDescent="0.3">
      <c r="P49011" s="1"/>
    </row>
    <row r="49012" spans="16:16" x14ac:dyDescent="0.3">
      <c r="P49012" s="1"/>
    </row>
    <row r="49013" spans="16:16" x14ac:dyDescent="0.3">
      <c r="P49013" s="1"/>
    </row>
    <row r="49014" spans="16:16" x14ac:dyDescent="0.3">
      <c r="P49014" s="1"/>
    </row>
    <row r="49015" spans="16:16" x14ac:dyDescent="0.3">
      <c r="P49015" s="1"/>
    </row>
    <row r="49016" spans="16:16" x14ac:dyDescent="0.3">
      <c r="P49016" s="1"/>
    </row>
    <row r="49017" spans="16:16" x14ac:dyDescent="0.3">
      <c r="P49017" s="1"/>
    </row>
    <row r="49018" spans="16:16" x14ac:dyDescent="0.3">
      <c r="P49018" s="1"/>
    </row>
    <row r="49019" spans="16:16" x14ac:dyDescent="0.3">
      <c r="P49019" s="1"/>
    </row>
    <row r="49020" spans="16:16" x14ac:dyDescent="0.3">
      <c r="P49020" s="1"/>
    </row>
    <row r="49021" spans="16:16" x14ac:dyDescent="0.3">
      <c r="P49021" s="1"/>
    </row>
    <row r="49022" spans="16:16" x14ac:dyDescent="0.3">
      <c r="P49022" s="1"/>
    </row>
    <row r="49023" spans="16:16" x14ac:dyDescent="0.3">
      <c r="P49023" s="1"/>
    </row>
    <row r="49024" spans="16:16" x14ac:dyDescent="0.3">
      <c r="P49024" s="1"/>
    </row>
    <row r="49025" spans="16:16" x14ac:dyDescent="0.3">
      <c r="P49025" s="1"/>
    </row>
    <row r="49026" spans="16:16" x14ac:dyDescent="0.3">
      <c r="P49026" s="1"/>
    </row>
    <row r="49027" spans="16:16" x14ac:dyDescent="0.3">
      <c r="P49027" s="1"/>
    </row>
    <row r="49028" spans="16:16" x14ac:dyDescent="0.3">
      <c r="P49028" s="1"/>
    </row>
    <row r="49029" spans="16:16" x14ac:dyDescent="0.3">
      <c r="P49029" s="1"/>
    </row>
    <row r="49030" spans="16:16" x14ac:dyDescent="0.3">
      <c r="P49030" s="1"/>
    </row>
    <row r="49031" spans="16:16" x14ac:dyDescent="0.3">
      <c r="P49031" s="1"/>
    </row>
    <row r="49032" spans="16:16" x14ac:dyDescent="0.3">
      <c r="P49032" s="1"/>
    </row>
    <row r="49033" spans="16:16" x14ac:dyDescent="0.3">
      <c r="P49033" s="1"/>
    </row>
    <row r="49034" spans="16:16" x14ac:dyDescent="0.3">
      <c r="P49034" s="1"/>
    </row>
    <row r="49035" spans="16:16" x14ac:dyDescent="0.3">
      <c r="P49035" s="1"/>
    </row>
    <row r="49036" spans="16:16" x14ac:dyDescent="0.3">
      <c r="P49036" s="1"/>
    </row>
    <row r="49037" spans="16:16" x14ac:dyDescent="0.3">
      <c r="P49037" s="1"/>
    </row>
    <row r="49038" spans="16:16" x14ac:dyDescent="0.3">
      <c r="P49038" s="1"/>
    </row>
    <row r="49039" spans="16:16" x14ac:dyDescent="0.3">
      <c r="P49039" s="1"/>
    </row>
    <row r="49040" spans="16:16" x14ac:dyDescent="0.3">
      <c r="P49040" s="1"/>
    </row>
    <row r="49041" spans="16:16" x14ac:dyDescent="0.3">
      <c r="P49041" s="1"/>
    </row>
    <row r="49042" spans="16:16" x14ac:dyDescent="0.3">
      <c r="P49042" s="1"/>
    </row>
    <row r="49043" spans="16:16" x14ac:dyDescent="0.3">
      <c r="P49043" s="1"/>
    </row>
    <row r="49044" spans="16:16" x14ac:dyDescent="0.3">
      <c r="P49044" s="1"/>
    </row>
    <row r="49045" spans="16:16" x14ac:dyDescent="0.3">
      <c r="P49045" s="1"/>
    </row>
    <row r="49046" spans="16:16" x14ac:dyDescent="0.3">
      <c r="P49046" s="1"/>
    </row>
    <row r="49047" spans="16:16" x14ac:dyDescent="0.3">
      <c r="P49047" s="1"/>
    </row>
    <row r="49048" spans="16:16" x14ac:dyDescent="0.3">
      <c r="P49048" s="1"/>
    </row>
    <row r="49049" spans="16:16" x14ac:dyDescent="0.3">
      <c r="P49049" s="1"/>
    </row>
    <row r="49050" spans="16:16" x14ac:dyDescent="0.3">
      <c r="P49050" s="1"/>
    </row>
    <row r="49051" spans="16:16" x14ac:dyDescent="0.3">
      <c r="P49051" s="1"/>
    </row>
    <row r="49052" spans="16:16" x14ac:dyDescent="0.3">
      <c r="P49052" s="1"/>
    </row>
    <row r="49053" spans="16:16" x14ac:dyDescent="0.3">
      <c r="P49053" s="1"/>
    </row>
    <row r="49054" spans="16:16" x14ac:dyDescent="0.3">
      <c r="P49054" s="1"/>
    </row>
    <row r="49055" spans="16:16" x14ac:dyDescent="0.3">
      <c r="P49055" s="1"/>
    </row>
    <row r="49056" spans="16:16" x14ac:dyDescent="0.3">
      <c r="P49056" s="1"/>
    </row>
    <row r="49057" spans="16:16" x14ac:dyDescent="0.3">
      <c r="P49057" s="1"/>
    </row>
    <row r="49058" spans="16:16" x14ac:dyDescent="0.3">
      <c r="P49058" s="1"/>
    </row>
    <row r="49059" spans="16:16" x14ac:dyDescent="0.3">
      <c r="P49059" s="1"/>
    </row>
    <row r="49060" spans="16:16" x14ac:dyDescent="0.3">
      <c r="P49060" s="1"/>
    </row>
    <row r="49061" spans="16:16" x14ac:dyDescent="0.3">
      <c r="P49061" s="1"/>
    </row>
    <row r="49062" spans="16:16" x14ac:dyDescent="0.3">
      <c r="P49062" s="1"/>
    </row>
    <row r="49063" spans="16:16" x14ac:dyDescent="0.3">
      <c r="P49063" s="1"/>
    </row>
    <row r="49064" spans="16:16" x14ac:dyDescent="0.3">
      <c r="P49064" s="1"/>
    </row>
    <row r="49065" spans="16:16" x14ac:dyDescent="0.3">
      <c r="P49065" s="1"/>
    </row>
    <row r="49066" spans="16:16" x14ac:dyDescent="0.3">
      <c r="P49066" s="1"/>
    </row>
    <row r="49067" spans="16:16" x14ac:dyDescent="0.3">
      <c r="P49067" s="1"/>
    </row>
    <row r="49068" spans="16:16" x14ac:dyDescent="0.3">
      <c r="P49068" s="1"/>
    </row>
    <row r="49069" spans="16:16" x14ac:dyDescent="0.3">
      <c r="P49069" s="1"/>
    </row>
    <row r="49070" spans="16:16" x14ac:dyDescent="0.3">
      <c r="P49070" s="1"/>
    </row>
    <row r="49071" spans="16:16" x14ac:dyDescent="0.3">
      <c r="P49071" s="1"/>
    </row>
    <row r="49072" spans="16:16" x14ac:dyDescent="0.3">
      <c r="P49072" s="1"/>
    </row>
    <row r="49073" spans="16:16" x14ac:dyDescent="0.3">
      <c r="P49073" s="1"/>
    </row>
    <row r="49074" spans="16:16" x14ac:dyDescent="0.3">
      <c r="P49074" s="1"/>
    </row>
    <row r="49075" spans="16:16" x14ac:dyDescent="0.3">
      <c r="P49075" s="1"/>
    </row>
    <row r="49076" spans="16:16" x14ac:dyDescent="0.3">
      <c r="P49076" s="1"/>
    </row>
    <row r="49077" spans="16:16" x14ac:dyDescent="0.3">
      <c r="P49077" s="1"/>
    </row>
    <row r="49078" spans="16:16" x14ac:dyDescent="0.3">
      <c r="P49078" s="1"/>
    </row>
    <row r="49079" spans="16:16" x14ac:dyDescent="0.3">
      <c r="P49079" s="1"/>
    </row>
    <row r="49080" spans="16:16" x14ac:dyDescent="0.3">
      <c r="P49080" s="1"/>
    </row>
    <row r="49081" spans="16:16" x14ac:dyDescent="0.3">
      <c r="P49081" s="1"/>
    </row>
    <row r="49082" spans="16:16" x14ac:dyDescent="0.3">
      <c r="P49082" s="1"/>
    </row>
    <row r="49083" spans="16:16" x14ac:dyDescent="0.3">
      <c r="P49083" s="1"/>
    </row>
    <row r="49084" spans="16:16" x14ac:dyDescent="0.3">
      <c r="P49084" s="1"/>
    </row>
    <row r="49085" spans="16:16" x14ac:dyDescent="0.3">
      <c r="P49085" s="1"/>
    </row>
    <row r="49086" spans="16:16" x14ac:dyDescent="0.3">
      <c r="P49086" s="1"/>
    </row>
    <row r="49087" spans="16:16" x14ac:dyDescent="0.3">
      <c r="P49087" s="1"/>
    </row>
    <row r="49088" spans="16:16" x14ac:dyDescent="0.3">
      <c r="P49088" s="1"/>
    </row>
    <row r="49089" spans="16:16" x14ac:dyDescent="0.3">
      <c r="P49089" s="1"/>
    </row>
    <row r="49090" spans="16:16" x14ac:dyDescent="0.3">
      <c r="P49090" s="1"/>
    </row>
    <row r="49091" spans="16:16" x14ac:dyDescent="0.3">
      <c r="P49091" s="1"/>
    </row>
    <row r="49092" spans="16:16" x14ac:dyDescent="0.3">
      <c r="P49092" s="1"/>
    </row>
    <row r="49093" spans="16:16" x14ac:dyDescent="0.3">
      <c r="P49093" s="1"/>
    </row>
    <row r="49094" spans="16:16" x14ac:dyDescent="0.3">
      <c r="P49094" s="1"/>
    </row>
    <row r="49095" spans="16:16" x14ac:dyDescent="0.3">
      <c r="P49095" s="1"/>
    </row>
    <row r="49096" spans="16:16" x14ac:dyDescent="0.3">
      <c r="P49096" s="1"/>
    </row>
    <row r="49097" spans="16:16" x14ac:dyDescent="0.3">
      <c r="P49097" s="1"/>
    </row>
    <row r="49098" spans="16:16" x14ac:dyDescent="0.3">
      <c r="P49098" s="1"/>
    </row>
    <row r="49099" spans="16:16" x14ac:dyDescent="0.3">
      <c r="P49099" s="1"/>
    </row>
    <row r="49100" spans="16:16" x14ac:dyDescent="0.3">
      <c r="P49100" s="1"/>
    </row>
    <row r="49101" spans="16:16" x14ac:dyDescent="0.3">
      <c r="P49101" s="1"/>
    </row>
    <row r="49102" spans="16:16" x14ac:dyDescent="0.3">
      <c r="P49102" s="1"/>
    </row>
    <row r="49103" spans="16:16" x14ac:dyDescent="0.3">
      <c r="P49103" s="1"/>
    </row>
    <row r="49104" spans="16:16" x14ac:dyDescent="0.3">
      <c r="P49104" s="1"/>
    </row>
    <row r="49105" spans="16:16" x14ac:dyDescent="0.3">
      <c r="P49105" s="1"/>
    </row>
    <row r="49106" spans="16:16" x14ac:dyDescent="0.3">
      <c r="P49106" s="1"/>
    </row>
    <row r="49107" spans="16:16" x14ac:dyDescent="0.3">
      <c r="P49107" s="1"/>
    </row>
    <row r="49108" spans="16:16" x14ac:dyDescent="0.3">
      <c r="P49108" s="1"/>
    </row>
    <row r="49109" spans="16:16" x14ac:dyDescent="0.3">
      <c r="P49109" s="1"/>
    </row>
    <row r="49110" spans="16:16" x14ac:dyDescent="0.3">
      <c r="P49110" s="1"/>
    </row>
    <row r="49111" spans="16:16" x14ac:dyDescent="0.3">
      <c r="P49111" s="1"/>
    </row>
    <row r="49112" spans="16:16" x14ac:dyDescent="0.3">
      <c r="P49112" s="1"/>
    </row>
    <row r="49113" spans="16:16" x14ac:dyDescent="0.3">
      <c r="P49113" s="1"/>
    </row>
    <row r="49114" spans="16:16" x14ac:dyDescent="0.3">
      <c r="P49114" s="1"/>
    </row>
    <row r="49115" spans="16:16" x14ac:dyDescent="0.3">
      <c r="P49115" s="1"/>
    </row>
    <row r="49116" spans="16:16" x14ac:dyDescent="0.3">
      <c r="P49116" s="1"/>
    </row>
    <row r="49117" spans="16:16" x14ac:dyDescent="0.3">
      <c r="P49117" s="1"/>
    </row>
    <row r="49118" spans="16:16" x14ac:dyDescent="0.3">
      <c r="P49118" s="1"/>
    </row>
    <row r="49119" spans="16:16" x14ac:dyDescent="0.3">
      <c r="P49119" s="1"/>
    </row>
    <row r="49120" spans="16:16" x14ac:dyDescent="0.3">
      <c r="P49120" s="1"/>
    </row>
    <row r="49121" spans="16:16" x14ac:dyDescent="0.3">
      <c r="P49121" s="1"/>
    </row>
    <row r="49122" spans="16:16" x14ac:dyDescent="0.3">
      <c r="P49122" s="1"/>
    </row>
    <row r="49123" spans="16:16" x14ac:dyDescent="0.3">
      <c r="P49123" s="1"/>
    </row>
    <row r="49124" spans="16:16" x14ac:dyDescent="0.3">
      <c r="P49124" s="1"/>
    </row>
    <row r="49125" spans="16:16" x14ac:dyDescent="0.3">
      <c r="P49125" s="1"/>
    </row>
    <row r="49126" spans="16:16" x14ac:dyDescent="0.3">
      <c r="P49126" s="1"/>
    </row>
    <row r="49127" spans="16:16" x14ac:dyDescent="0.3">
      <c r="P49127" s="1"/>
    </row>
    <row r="49128" spans="16:16" x14ac:dyDescent="0.3">
      <c r="P49128" s="1"/>
    </row>
    <row r="49129" spans="16:16" x14ac:dyDescent="0.3">
      <c r="P49129" s="1"/>
    </row>
    <row r="49130" spans="16:16" x14ac:dyDescent="0.3">
      <c r="P49130" s="1"/>
    </row>
    <row r="49131" spans="16:16" x14ac:dyDescent="0.3">
      <c r="P49131" s="1"/>
    </row>
    <row r="49132" spans="16:16" x14ac:dyDescent="0.3">
      <c r="P49132" s="1"/>
    </row>
    <row r="49133" spans="16:16" x14ac:dyDescent="0.3">
      <c r="P49133" s="1"/>
    </row>
    <row r="49134" spans="16:16" x14ac:dyDescent="0.3">
      <c r="P49134" s="1"/>
    </row>
    <row r="49135" spans="16:16" x14ac:dyDescent="0.3">
      <c r="P49135" s="1"/>
    </row>
    <row r="49136" spans="16:16" x14ac:dyDescent="0.3">
      <c r="P49136" s="1"/>
    </row>
    <row r="49137" spans="16:16" x14ac:dyDescent="0.3">
      <c r="P49137" s="1"/>
    </row>
    <row r="49138" spans="16:16" x14ac:dyDescent="0.3">
      <c r="P49138" s="1"/>
    </row>
    <row r="49139" spans="16:16" x14ac:dyDescent="0.3">
      <c r="P49139" s="1"/>
    </row>
    <row r="49140" spans="16:16" x14ac:dyDescent="0.3">
      <c r="P49140" s="1"/>
    </row>
    <row r="49141" spans="16:16" x14ac:dyDescent="0.3">
      <c r="P49141" s="1"/>
    </row>
    <row r="49142" spans="16:16" x14ac:dyDescent="0.3">
      <c r="P49142" s="1"/>
    </row>
    <row r="49143" spans="16:16" x14ac:dyDescent="0.3">
      <c r="P49143" s="1"/>
    </row>
    <row r="49144" spans="16:16" x14ac:dyDescent="0.3">
      <c r="P49144" s="1"/>
    </row>
    <row r="49145" spans="16:16" x14ac:dyDescent="0.3">
      <c r="P49145" s="1"/>
    </row>
    <row r="49146" spans="16:16" x14ac:dyDescent="0.3">
      <c r="P49146" s="1"/>
    </row>
    <row r="49147" spans="16:16" x14ac:dyDescent="0.3">
      <c r="P49147" s="1"/>
    </row>
    <row r="49148" spans="16:16" x14ac:dyDescent="0.3">
      <c r="P49148" s="1"/>
    </row>
    <row r="49149" spans="16:16" x14ac:dyDescent="0.3">
      <c r="P49149" s="1"/>
    </row>
    <row r="49150" spans="16:16" x14ac:dyDescent="0.3">
      <c r="P49150" s="1"/>
    </row>
    <row r="49151" spans="16:16" x14ac:dyDescent="0.3">
      <c r="P49151" s="1"/>
    </row>
    <row r="49152" spans="16:16" x14ac:dyDescent="0.3">
      <c r="P49152" s="1"/>
    </row>
    <row r="49153" spans="16:16" x14ac:dyDescent="0.3">
      <c r="P49153" s="1"/>
    </row>
    <row r="49154" spans="16:16" x14ac:dyDescent="0.3">
      <c r="P49154" s="1"/>
    </row>
    <row r="49155" spans="16:16" x14ac:dyDescent="0.3">
      <c r="P49155" s="1"/>
    </row>
    <row r="49156" spans="16:16" x14ac:dyDescent="0.3">
      <c r="P49156" s="1"/>
    </row>
    <row r="49157" spans="16:16" x14ac:dyDescent="0.3">
      <c r="P49157" s="1"/>
    </row>
    <row r="49158" spans="16:16" x14ac:dyDescent="0.3">
      <c r="P49158" s="1"/>
    </row>
    <row r="49159" spans="16:16" x14ac:dyDescent="0.3">
      <c r="P49159" s="1"/>
    </row>
    <row r="49160" spans="16:16" x14ac:dyDescent="0.3">
      <c r="P49160" s="1"/>
    </row>
    <row r="49161" spans="16:16" x14ac:dyDescent="0.3">
      <c r="P49161" s="1"/>
    </row>
    <row r="49162" spans="16:16" x14ac:dyDescent="0.3">
      <c r="P49162" s="1"/>
    </row>
    <row r="49163" spans="16:16" x14ac:dyDescent="0.3">
      <c r="P49163" s="1"/>
    </row>
    <row r="49164" spans="16:16" x14ac:dyDescent="0.3">
      <c r="P49164" s="1"/>
    </row>
    <row r="49165" spans="16:16" x14ac:dyDescent="0.3">
      <c r="P49165" s="1"/>
    </row>
    <row r="49166" spans="16:16" x14ac:dyDescent="0.3">
      <c r="P49166" s="1"/>
    </row>
    <row r="49167" spans="16:16" x14ac:dyDescent="0.3">
      <c r="P49167" s="1"/>
    </row>
    <row r="49168" spans="16:16" x14ac:dyDescent="0.3">
      <c r="P49168" s="1"/>
    </row>
    <row r="49169" spans="16:16" x14ac:dyDescent="0.3">
      <c r="P49169" s="1"/>
    </row>
    <row r="49170" spans="16:16" x14ac:dyDescent="0.3">
      <c r="P49170" s="1"/>
    </row>
    <row r="49171" spans="16:16" x14ac:dyDescent="0.3">
      <c r="P49171" s="1"/>
    </row>
    <row r="49172" spans="16:16" x14ac:dyDescent="0.3">
      <c r="P49172" s="1"/>
    </row>
    <row r="49173" spans="16:16" x14ac:dyDescent="0.3">
      <c r="P49173" s="1"/>
    </row>
    <row r="49174" spans="16:16" x14ac:dyDescent="0.3">
      <c r="P49174" s="1"/>
    </row>
    <row r="49175" spans="16:16" x14ac:dyDescent="0.3">
      <c r="P49175" s="1"/>
    </row>
    <row r="49176" spans="16:16" x14ac:dyDescent="0.3">
      <c r="P49176" s="1"/>
    </row>
    <row r="49177" spans="16:16" x14ac:dyDescent="0.3">
      <c r="P49177" s="1"/>
    </row>
    <row r="49178" spans="16:16" x14ac:dyDescent="0.3">
      <c r="P49178" s="1"/>
    </row>
    <row r="49179" spans="16:16" x14ac:dyDescent="0.3">
      <c r="P49179" s="1"/>
    </row>
    <row r="49180" spans="16:16" x14ac:dyDescent="0.3">
      <c r="P49180" s="1"/>
    </row>
    <row r="49181" spans="16:16" x14ac:dyDescent="0.3">
      <c r="P49181" s="1"/>
    </row>
    <row r="49182" spans="16:16" x14ac:dyDescent="0.3">
      <c r="P49182" s="1"/>
    </row>
    <row r="49183" spans="16:16" x14ac:dyDescent="0.3">
      <c r="P49183" s="1"/>
    </row>
    <row r="49184" spans="16:16" x14ac:dyDescent="0.3">
      <c r="P49184" s="1"/>
    </row>
    <row r="49185" spans="16:16" x14ac:dyDescent="0.3">
      <c r="P49185" s="1"/>
    </row>
    <row r="49186" spans="16:16" x14ac:dyDescent="0.3">
      <c r="P49186" s="1"/>
    </row>
    <row r="49187" spans="16:16" x14ac:dyDescent="0.3">
      <c r="P49187" s="1"/>
    </row>
    <row r="49188" spans="16:16" x14ac:dyDescent="0.3">
      <c r="P49188" s="1"/>
    </row>
    <row r="49189" spans="16:16" x14ac:dyDescent="0.3">
      <c r="P49189" s="1"/>
    </row>
    <row r="49190" spans="16:16" x14ac:dyDescent="0.3">
      <c r="P49190" s="1"/>
    </row>
    <row r="49191" spans="16:16" x14ac:dyDescent="0.3">
      <c r="P49191" s="1"/>
    </row>
    <row r="49192" spans="16:16" x14ac:dyDescent="0.3">
      <c r="P49192" s="1"/>
    </row>
    <row r="49193" spans="16:16" x14ac:dyDescent="0.3">
      <c r="P49193" s="1"/>
    </row>
    <row r="49194" spans="16:16" x14ac:dyDescent="0.3">
      <c r="P49194" s="1"/>
    </row>
    <row r="49195" spans="16:16" x14ac:dyDescent="0.3">
      <c r="P49195" s="1"/>
    </row>
    <row r="49196" spans="16:16" x14ac:dyDescent="0.3">
      <c r="P49196" s="1"/>
    </row>
    <row r="49197" spans="16:16" x14ac:dyDescent="0.3">
      <c r="P49197" s="1"/>
    </row>
    <row r="49198" spans="16:16" x14ac:dyDescent="0.3">
      <c r="P49198" s="1"/>
    </row>
    <row r="49199" spans="16:16" x14ac:dyDescent="0.3">
      <c r="P49199" s="1"/>
    </row>
    <row r="49200" spans="16:16" x14ac:dyDescent="0.3">
      <c r="P49200" s="1"/>
    </row>
    <row r="49201" spans="16:16" x14ac:dyDescent="0.3">
      <c r="P49201" s="1"/>
    </row>
    <row r="49202" spans="16:16" x14ac:dyDescent="0.3">
      <c r="P49202" s="1"/>
    </row>
    <row r="49203" spans="16:16" x14ac:dyDescent="0.3">
      <c r="P49203" s="1"/>
    </row>
    <row r="49204" spans="16:16" x14ac:dyDescent="0.3">
      <c r="P49204" s="1"/>
    </row>
    <row r="49205" spans="16:16" x14ac:dyDescent="0.3">
      <c r="P49205" s="1"/>
    </row>
    <row r="49206" spans="16:16" x14ac:dyDescent="0.3">
      <c r="P49206" s="1"/>
    </row>
    <row r="49207" spans="16:16" x14ac:dyDescent="0.3">
      <c r="P49207" s="1"/>
    </row>
    <row r="49208" spans="16:16" x14ac:dyDescent="0.3">
      <c r="P49208" s="1"/>
    </row>
    <row r="49209" spans="16:16" x14ac:dyDescent="0.3">
      <c r="P49209" s="1"/>
    </row>
    <row r="49210" spans="16:16" x14ac:dyDescent="0.3">
      <c r="P49210" s="1"/>
    </row>
    <row r="49211" spans="16:16" x14ac:dyDescent="0.3">
      <c r="P49211" s="1"/>
    </row>
    <row r="49212" spans="16:16" x14ac:dyDescent="0.3">
      <c r="P49212" s="1"/>
    </row>
    <row r="49213" spans="16:16" x14ac:dyDescent="0.3">
      <c r="P49213" s="1"/>
    </row>
    <row r="49214" spans="16:16" x14ac:dyDescent="0.3">
      <c r="P49214" s="1"/>
    </row>
    <row r="49215" spans="16:16" x14ac:dyDescent="0.3">
      <c r="P49215" s="1"/>
    </row>
    <row r="49216" spans="16:16" x14ac:dyDescent="0.3">
      <c r="P49216" s="1"/>
    </row>
    <row r="49217" spans="16:16" x14ac:dyDescent="0.3">
      <c r="P49217" s="1"/>
    </row>
    <row r="49218" spans="16:16" x14ac:dyDescent="0.3">
      <c r="P49218" s="1"/>
    </row>
    <row r="49219" spans="16:16" x14ac:dyDescent="0.3">
      <c r="P49219" s="1"/>
    </row>
    <row r="49220" spans="16:16" x14ac:dyDescent="0.3">
      <c r="P49220" s="1"/>
    </row>
    <row r="49221" spans="16:16" x14ac:dyDescent="0.3">
      <c r="P49221" s="1"/>
    </row>
    <row r="49222" spans="16:16" x14ac:dyDescent="0.3">
      <c r="P49222" s="1"/>
    </row>
    <row r="49223" spans="16:16" x14ac:dyDescent="0.3">
      <c r="P49223" s="1"/>
    </row>
    <row r="49224" spans="16:16" x14ac:dyDescent="0.3">
      <c r="P49224" s="1"/>
    </row>
    <row r="49225" spans="16:16" x14ac:dyDescent="0.3">
      <c r="P49225" s="1"/>
    </row>
    <row r="49226" spans="16:16" x14ac:dyDescent="0.3">
      <c r="P49226" s="1"/>
    </row>
    <row r="49227" spans="16:16" x14ac:dyDescent="0.3">
      <c r="P49227" s="1"/>
    </row>
    <row r="49228" spans="16:16" x14ac:dyDescent="0.3">
      <c r="P49228" s="1"/>
    </row>
    <row r="49229" spans="16:16" x14ac:dyDescent="0.3">
      <c r="P49229" s="1"/>
    </row>
    <row r="49230" spans="16:16" x14ac:dyDescent="0.3">
      <c r="P49230" s="1"/>
    </row>
    <row r="49231" spans="16:16" x14ac:dyDescent="0.3">
      <c r="P49231" s="1"/>
    </row>
    <row r="49232" spans="16:16" x14ac:dyDescent="0.3">
      <c r="P49232" s="1"/>
    </row>
    <row r="49233" spans="16:16" x14ac:dyDescent="0.3">
      <c r="P49233" s="1"/>
    </row>
    <row r="49234" spans="16:16" x14ac:dyDescent="0.3">
      <c r="P49234" s="1"/>
    </row>
    <row r="49235" spans="16:16" x14ac:dyDescent="0.3">
      <c r="P49235" s="1"/>
    </row>
    <row r="49236" spans="16:16" x14ac:dyDescent="0.3">
      <c r="P49236" s="1"/>
    </row>
    <row r="49237" spans="16:16" x14ac:dyDescent="0.3">
      <c r="P49237" s="1"/>
    </row>
    <row r="49238" spans="16:16" x14ac:dyDescent="0.3">
      <c r="P49238" s="1"/>
    </row>
    <row r="49239" spans="16:16" x14ac:dyDescent="0.3">
      <c r="P49239" s="1"/>
    </row>
    <row r="49240" spans="16:16" x14ac:dyDescent="0.3">
      <c r="P49240" s="1"/>
    </row>
    <row r="49241" spans="16:16" x14ac:dyDescent="0.3">
      <c r="P49241" s="1"/>
    </row>
    <row r="49242" spans="16:16" x14ac:dyDescent="0.3">
      <c r="P49242" s="1"/>
    </row>
    <row r="49243" spans="16:16" x14ac:dyDescent="0.3">
      <c r="P49243" s="1"/>
    </row>
    <row r="49244" spans="16:16" x14ac:dyDescent="0.3">
      <c r="P49244" s="1"/>
    </row>
    <row r="49245" spans="16:16" x14ac:dyDescent="0.3">
      <c r="P49245" s="1"/>
    </row>
    <row r="49246" spans="16:16" x14ac:dyDescent="0.3">
      <c r="P49246" s="1"/>
    </row>
    <row r="49247" spans="16:16" x14ac:dyDescent="0.3">
      <c r="P49247" s="1"/>
    </row>
    <row r="49248" spans="16:16" x14ac:dyDescent="0.3">
      <c r="P49248" s="1"/>
    </row>
    <row r="49249" spans="16:16" x14ac:dyDescent="0.3">
      <c r="P49249" s="1"/>
    </row>
    <row r="49250" spans="16:16" x14ac:dyDescent="0.3">
      <c r="P49250" s="1"/>
    </row>
    <row r="49251" spans="16:16" x14ac:dyDescent="0.3">
      <c r="P49251" s="1"/>
    </row>
    <row r="49252" spans="16:16" x14ac:dyDescent="0.3">
      <c r="P49252" s="1"/>
    </row>
    <row r="49253" spans="16:16" x14ac:dyDescent="0.3">
      <c r="P49253" s="1"/>
    </row>
    <row r="49254" spans="16:16" x14ac:dyDescent="0.3">
      <c r="P49254" s="1"/>
    </row>
    <row r="49255" spans="16:16" x14ac:dyDescent="0.3">
      <c r="P49255" s="1"/>
    </row>
    <row r="49256" spans="16:16" x14ac:dyDescent="0.3">
      <c r="P49256" s="1"/>
    </row>
    <row r="49257" spans="16:16" x14ac:dyDescent="0.3">
      <c r="P49257" s="1"/>
    </row>
    <row r="49258" spans="16:16" x14ac:dyDescent="0.3">
      <c r="P49258" s="1"/>
    </row>
    <row r="49259" spans="16:16" x14ac:dyDescent="0.3">
      <c r="P49259" s="1"/>
    </row>
    <row r="49260" spans="16:16" x14ac:dyDescent="0.3">
      <c r="P49260" s="1"/>
    </row>
    <row r="49261" spans="16:16" x14ac:dyDescent="0.3">
      <c r="P49261" s="1"/>
    </row>
    <row r="49262" spans="16:16" x14ac:dyDescent="0.3">
      <c r="P49262" s="1"/>
    </row>
    <row r="49263" spans="16:16" x14ac:dyDescent="0.3">
      <c r="P49263" s="1"/>
    </row>
    <row r="49264" spans="16:16" x14ac:dyDescent="0.3">
      <c r="P49264" s="1"/>
    </row>
    <row r="49265" spans="16:16" x14ac:dyDescent="0.3">
      <c r="P49265" s="1"/>
    </row>
    <row r="49266" spans="16:16" x14ac:dyDescent="0.3">
      <c r="P49266" s="1"/>
    </row>
    <row r="49267" spans="16:16" x14ac:dyDescent="0.3">
      <c r="P49267" s="1"/>
    </row>
    <row r="49268" spans="16:16" x14ac:dyDescent="0.3">
      <c r="P49268" s="1"/>
    </row>
    <row r="49269" spans="16:16" x14ac:dyDescent="0.3">
      <c r="P49269" s="1"/>
    </row>
    <row r="49270" spans="16:16" x14ac:dyDescent="0.3">
      <c r="P49270" s="1"/>
    </row>
    <row r="49271" spans="16:16" x14ac:dyDescent="0.3">
      <c r="P49271" s="1"/>
    </row>
    <row r="49272" spans="16:16" x14ac:dyDescent="0.3">
      <c r="P49272" s="1"/>
    </row>
    <row r="49273" spans="16:16" x14ac:dyDescent="0.3">
      <c r="P49273" s="1"/>
    </row>
    <row r="49274" spans="16:16" x14ac:dyDescent="0.3">
      <c r="P49274" s="1"/>
    </row>
    <row r="49275" spans="16:16" x14ac:dyDescent="0.3">
      <c r="P49275" s="1"/>
    </row>
    <row r="49276" spans="16:16" x14ac:dyDescent="0.3">
      <c r="P49276" s="1"/>
    </row>
    <row r="49277" spans="16:16" x14ac:dyDescent="0.3">
      <c r="P49277" s="1"/>
    </row>
    <row r="49278" spans="16:16" x14ac:dyDescent="0.3">
      <c r="P49278" s="1"/>
    </row>
    <row r="49279" spans="16:16" x14ac:dyDescent="0.3">
      <c r="P49279" s="1"/>
    </row>
    <row r="49280" spans="16:16" x14ac:dyDescent="0.3">
      <c r="P49280" s="1"/>
    </row>
    <row r="49281" spans="16:16" x14ac:dyDescent="0.3">
      <c r="P49281" s="1"/>
    </row>
    <row r="49282" spans="16:16" x14ac:dyDescent="0.3">
      <c r="P49282" s="1"/>
    </row>
    <row r="49283" spans="16:16" x14ac:dyDescent="0.3">
      <c r="P49283" s="1"/>
    </row>
    <row r="49284" spans="16:16" x14ac:dyDescent="0.3">
      <c r="P49284" s="1"/>
    </row>
    <row r="49285" spans="16:16" x14ac:dyDescent="0.3">
      <c r="P49285" s="1"/>
    </row>
    <row r="49286" spans="16:16" x14ac:dyDescent="0.3">
      <c r="P49286" s="1"/>
    </row>
    <row r="49287" spans="16:16" x14ac:dyDescent="0.3">
      <c r="P49287" s="1"/>
    </row>
    <row r="49288" spans="16:16" x14ac:dyDescent="0.3">
      <c r="P49288" s="1"/>
    </row>
    <row r="49289" spans="16:16" x14ac:dyDescent="0.3">
      <c r="P49289" s="1"/>
    </row>
    <row r="49290" spans="16:16" x14ac:dyDescent="0.3">
      <c r="P49290" s="1"/>
    </row>
    <row r="49291" spans="16:16" x14ac:dyDescent="0.3">
      <c r="P49291" s="1"/>
    </row>
    <row r="49292" spans="16:16" x14ac:dyDescent="0.3">
      <c r="P49292" s="1"/>
    </row>
    <row r="49293" spans="16:16" x14ac:dyDescent="0.3">
      <c r="P49293" s="1"/>
    </row>
    <row r="49294" spans="16:16" x14ac:dyDescent="0.3">
      <c r="P49294" s="1"/>
    </row>
    <row r="49295" spans="16:16" x14ac:dyDescent="0.3">
      <c r="P49295" s="1"/>
    </row>
    <row r="49296" spans="16:16" x14ac:dyDescent="0.3">
      <c r="P49296" s="1"/>
    </row>
    <row r="49297" spans="16:16" x14ac:dyDescent="0.3">
      <c r="P49297" s="1"/>
    </row>
    <row r="49298" spans="16:16" x14ac:dyDescent="0.3">
      <c r="P49298" s="1"/>
    </row>
    <row r="49299" spans="16:16" x14ac:dyDescent="0.3">
      <c r="P49299" s="1"/>
    </row>
    <row r="49300" spans="16:16" x14ac:dyDescent="0.3">
      <c r="P49300" s="1"/>
    </row>
    <row r="49301" spans="16:16" x14ac:dyDescent="0.3">
      <c r="P49301" s="1"/>
    </row>
    <row r="49302" spans="16:16" x14ac:dyDescent="0.3">
      <c r="P49302" s="1"/>
    </row>
    <row r="49303" spans="16:16" x14ac:dyDescent="0.3">
      <c r="P49303" s="1"/>
    </row>
    <row r="49304" spans="16:16" x14ac:dyDescent="0.3">
      <c r="P49304" s="1"/>
    </row>
    <row r="49305" spans="16:16" x14ac:dyDescent="0.3">
      <c r="P49305" s="1"/>
    </row>
    <row r="49306" spans="16:16" x14ac:dyDescent="0.3">
      <c r="P49306" s="1"/>
    </row>
    <row r="49307" spans="16:16" x14ac:dyDescent="0.3">
      <c r="P49307" s="1"/>
    </row>
    <row r="49308" spans="16:16" x14ac:dyDescent="0.3">
      <c r="P49308" s="1"/>
    </row>
    <row r="49309" spans="16:16" x14ac:dyDescent="0.3">
      <c r="P49309" s="1"/>
    </row>
    <row r="49310" spans="16:16" x14ac:dyDescent="0.3">
      <c r="P49310" s="1"/>
    </row>
    <row r="49311" spans="16:16" x14ac:dyDescent="0.3">
      <c r="P49311" s="1"/>
    </row>
    <row r="49312" spans="16:16" x14ac:dyDescent="0.3">
      <c r="P49312" s="1"/>
    </row>
    <row r="49313" spans="16:16" x14ac:dyDescent="0.3">
      <c r="P49313" s="1"/>
    </row>
    <row r="49314" spans="16:16" x14ac:dyDescent="0.3">
      <c r="P49314" s="1"/>
    </row>
    <row r="49315" spans="16:16" x14ac:dyDescent="0.3">
      <c r="P49315" s="1"/>
    </row>
    <row r="49316" spans="16:16" x14ac:dyDescent="0.3">
      <c r="P49316" s="1"/>
    </row>
    <row r="49317" spans="16:16" x14ac:dyDescent="0.3">
      <c r="P49317" s="1"/>
    </row>
    <row r="49318" spans="16:16" x14ac:dyDescent="0.3">
      <c r="P49318" s="1"/>
    </row>
    <row r="49319" spans="16:16" x14ac:dyDescent="0.3">
      <c r="P49319" s="1"/>
    </row>
    <row r="49320" spans="16:16" x14ac:dyDescent="0.3">
      <c r="P49320" s="1"/>
    </row>
    <row r="49321" spans="16:16" x14ac:dyDescent="0.3">
      <c r="P49321" s="1"/>
    </row>
    <row r="49322" spans="16:16" x14ac:dyDescent="0.3">
      <c r="P49322" s="1"/>
    </row>
    <row r="49323" spans="16:16" x14ac:dyDescent="0.3">
      <c r="P49323" s="1"/>
    </row>
    <row r="49324" spans="16:16" x14ac:dyDescent="0.3">
      <c r="P49324" s="1"/>
    </row>
    <row r="49325" spans="16:16" x14ac:dyDescent="0.3">
      <c r="P49325" s="1"/>
    </row>
    <row r="49326" spans="16:16" x14ac:dyDescent="0.3">
      <c r="P49326" s="1"/>
    </row>
    <row r="49327" spans="16:16" x14ac:dyDescent="0.3">
      <c r="P49327" s="1"/>
    </row>
    <row r="49328" spans="16:16" x14ac:dyDescent="0.3">
      <c r="P49328" s="1"/>
    </row>
    <row r="49329" spans="16:16" x14ac:dyDescent="0.3">
      <c r="P49329" s="1"/>
    </row>
    <row r="49330" spans="16:16" x14ac:dyDescent="0.3">
      <c r="P49330" s="1"/>
    </row>
    <row r="49331" spans="16:16" x14ac:dyDescent="0.3">
      <c r="P49331" s="1"/>
    </row>
    <row r="49332" spans="16:16" x14ac:dyDescent="0.3">
      <c r="P49332" s="1"/>
    </row>
    <row r="49333" spans="16:16" x14ac:dyDescent="0.3">
      <c r="P49333" s="1"/>
    </row>
    <row r="49334" spans="16:16" x14ac:dyDescent="0.3">
      <c r="P49334" s="1"/>
    </row>
    <row r="49335" spans="16:16" x14ac:dyDescent="0.3">
      <c r="P49335" s="1"/>
    </row>
    <row r="49336" spans="16:16" x14ac:dyDescent="0.3">
      <c r="P49336" s="1"/>
    </row>
    <row r="49337" spans="16:16" x14ac:dyDescent="0.3">
      <c r="P49337" s="1"/>
    </row>
    <row r="49338" spans="16:16" x14ac:dyDescent="0.3">
      <c r="P49338" s="1"/>
    </row>
    <row r="49339" spans="16:16" x14ac:dyDescent="0.3">
      <c r="P49339" s="1"/>
    </row>
    <row r="49340" spans="16:16" x14ac:dyDescent="0.3">
      <c r="P49340" s="1"/>
    </row>
    <row r="49341" spans="16:16" x14ac:dyDescent="0.3">
      <c r="P49341" s="1"/>
    </row>
    <row r="49342" spans="16:16" x14ac:dyDescent="0.3">
      <c r="P49342" s="1"/>
    </row>
    <row r="49343" spans="16:16" x14ac:dyDescent="0.3">
      <c r="P49343" s="1"/>
    </row>
    <row r="49344" spans="16:16" x14ac:dyDescent="0.3">
      <c r="P49344" s="1"/>
    </row>
    <row r="49345" spans="16:16" x14ac:dyDescent="0.3">
      <c r="P49345" s="1"/>
    </row>
    <row r="49346" spans="16:16" x14ac:dyDescent="0.3">
      <c r="P49346" s="1"/>
    </row>
    <row r="49347" spans="16:16" x14ac:dyDescent="0.3">
      <c r="P49347" s="1"/>
    </row>
    <row r="49348" spans="16:16" x14ac:dyDescent="0.3">
      <c r="P49348" s="1"/>
    </row>
    <row r="49349" spans="16:16" x14ac:dyDescent="0.3">
      <c r="P49349" s="1"/>
    </row>
    <row r="49350" spans="16:16" x14ac:dyDescent="0.3">
      <c r="P49350" s="1"/>
    </row>
    <row r="49351" spans="16:16" x14ac:dyDescent="0.3">
      <c r="P49351" s="1"/>
    </row>
    <row r="49352" spans="16:16" x14ac:dyDescent="0.3">
      <c r="P49352" s="1"/>
    </row>
    <row r="49353" spans="16:16" x14ac:dyDescent="0.3">
      <c r="P49353" s="1"/>
    </row>
    <row r="49354" spans="16:16" x14ac:dyDescent="0.3">
      <c r="P49354" s="1"/>
    </row>
    <row r="49355" spans="16:16" x14ac:dyDescent="0.3">
      <c r="P49355" s="1"/>
    </row>
    <row r="49356" spans="16:16" x14ac:dyDescent="0.3">
      <c r="P49356" s="1"/>
    </row>
    <row r="49357" spans="16:16" x14ac:dyDescent="0.3">
      <c r="P49357" s="1"/>
    </row>
    <row r="49358" spans="16:16" x14ac:dyDescent="0.3">
      <c r="P49358" s="1"/>
    </row>
    <row r="49359" spans="16:16" x14ac:dyDescent="0.3">
      <c r="P49359" s="1"/>
    </row>
    <row r="49360" spans="16:16" x14ac:dyDescent="0.3">
      <c r="P49360" s="1"/>
    </row>
    <row r="49361" spans="16:16" x14ac:dyDescent="0.3">
      <c r="P49361" s="1"/>
    </row>
    <row r="49362" spans="16:16" x14ac:dyDescent="0.3">
      <c r="P49362" s="1"/>
    </row>
    <row r="49363" spans="16:16" x14ac:dyDescent="0.3">
      <c r="P49363" s="1"/>
    </row>
    <row r="49364" spans="16:16" x14ac:dyDescent="0.3">
      <c r="P49364" s="1"/>
    </row>
    <row r="49365" spans="16:16" x14ac:dyDescent="0.3">
      <c r="P49365" s="1"/>
    </row>
    <row r="49366" spans="16:16" x14ac:dyDescent="0.3">
      <c r="P49366" s="1"/>
    </row>
    <row r="49367" spans="16:16" x14ac:dyDescent="0.3">
      <c r="P49367" s="1"/>
    </row>
    <row r="49368" spans="16:16" x14ac:dyDescent="0.3">
      <c r="P49368" s="1"/>
    </row>
    <row r="49369" spans="16:16" x14ac:dyDescent="0.3">
      <c r="P49369" s="1"/>
    </row>
    <row r="49370" spans="16:16" x14ac:dyDescent="0.3">
      <c r="P49370" s="1"/>
    </row>
    <row r="49371" spans="16:16" x14ac:dyDescent="0.3">
      <c r="P49371" s="1"/>
    </row>
    <row r="49372" spans="16:16" x14ac:dyDescent="0.3">
      <c r="P49372" s="1"/>
    </row>
    <row r="49373" spans="16:16" x14ac:dyDescent="0.3">
      <c r="P49373" s="1"/>
    </row>
    <row r="49374" spans="16:16" x14ac:dyDescent="0.3">
      <c r="P49374" s="1"/>
    </row>
    <row r="49375" spans="16:16" x14ac:dyDescent="0.3">
      <c r="P49375" s="1"/>
    </row>
    <row r="49376" spans="16:16" x14ac:dyDescent="0.3">
      <c r="P49376" s="1"/>
    </row>
    <row r="49377" spans="16:16" x14ac:dyDescent="0.3">
      <c r="P49377" s="1"/>
    </row>
    <row r="49378" spans="16:16" x14ac:dyDescent="0.3">
      <c r="P49378" s="1"/>
    </row>
    <row r="49379" spans="16:16" x14ac:dyDescent="0.3">
      <c r="P49379" s="1"/>
    </row>
    <row r="49380" spans="16:16" x14ac:dyDescent="0.3">
      <c r="P49380" s="1"/>
    </row>
    <row r="49381" spans="16:16" x14ac:dyDescent="0.3">
      <c r="P49381" s="1"/>
    </row>
    <row r="49382" spans="16:16" x14ac:dyDescent="0.3">
      <c r="P49382" s="1"/>
    </row>
    <row r="49383" spans="16:16" x14ac:dyDescent="0.3">
      <c r="P49383" s="1"/>
    </row>
    <row r="49384" spans="16:16" x14ac:dyDescent="0.3">
      <c r="P49384" s="1"/>
    </row>
    <row r="49385" spans="16:16" x14ac:dyDescent="0.3">
      <c r="P49385" s="1"/>
    </row>
    <row r="49386" spans="16:16" x14ac:dyDescent="0.3">
      <c r="P49386" s="1"/>
    </row>
    <row r="49387" spans="16:16" x14ac:dyDescent="0.3">
      <c r="P49387" s="1"/>
    </row>
    <row r="49388" spans="16:16" x14ac:dyDescent="0.3">
      <c r="P49388" s="1"/>
    </row>
    <row r="49389" spans="16:16" x14ac:dyDescent="0.3">
      <c r="P49389" s="1"/>
    </row>
    <row r="49390" spans="16:16" x14ac:dyDescent="0.3">
      <c r="P49390" s="1"/>
    </row>
    <row r="49391" spans="16:16" x14ac:dyDescent="0.3">
      <c r="P49391" s="1"/>
    </row>
    <row r="49392" spans="16:16" x14ac:dyDescent="0.3">
      <c r="P49392" s="1"/>
    </row>
    <row r="49393" spans="16:16" x14ac:dyDescent="0.3">
      <c r="P49393" s="1"/>
    </row>
    <row r="49394" spans="16:16" x14ac:dyDescent="0.3">
      <c r="P49394" s="1"/>
    </row>
    <row r="49395" spans="16:16" x14ac:dyDescent="0.3">
      <c r="P49395" s="1"/>
    </row>
    <row r="49396" spans="16:16" x14ac:dyDescent="0.3">
      <c r="P49396" s="1"/>
    </row>
    <row r="49397" spans="16:16" x14ac:dyDescent="0.3">
      <c r="P49397" s="1"/>
    </row>
    <row r="49398" spans="16:16" x14ac:dyDescent="0.3">
      <c r="P49398" s="1"/>
    </row>
    <row r="49399" spans="16:16" x14ac:dyDescent="0.3">
      <c r="P49399" s="1"/>
    </row>
    <row r="49400" spans="16:16" x14ac:dyDescent="0.3">
      <c r="P49400" s="1"/>
    </row>
    <row r="49401" spans="16:16" x14ac:dyDescent="0.3">
      <c r="P49401" s="1"/>
    </row>
    <row r="49402" spans="16:16" x14ac:dyDescent="0.3">
      <c r="P49402" s="1"/>
    </row>
    <row r="49403" spans="16:16" x14ac:dyDescent="0.3">
      <c r="P49403" s="1"/>
    </row>
    <row r="49404" spans="16:16" x14ac:dyDescent="0.3">
      <c r="P49404" s="1"/>
    </row>
    <row r="49405" spans="16:16" x14ac:dyDescent="0.3">
      <c r="P49405" s="1"/>
    </row>
    <row r="49406" spans="16:16" x14ac:dyDescent="0.3">
      <c r="P49406" s="1"/>
    </row>
    <row r="49407" spans="16:16" x14ac:dyDescent="0.3">
      <c r="P49407" s="1"/>
    </row>
    <row r="49408" spans="16:16" x14ac:dyDescent="0.3">
      <c r="P49408" s="1"/>
    </row>
    <row r="49409" spans="16:16" x14ac:dyDescent="0.3">
      <c r="P49409" s="1"/>
    </row>
    <row r="49410" spans="16:16" x14ac:dyDescent="0.3">
      <c r="P49410" s="1"/>
    </row>
    <row r="49411" spans="16:16" x14ac:dyDescent="0.3">
      <c r="P49411" s="1"/>
    </row>
    <row r="49412" spans="16:16" x14ac:dyDescent="0.3">
      <c r="P49412" s="1"/>
    </row>
    <row r="49413" spans="16:16" x14ac:dyDescent="0.3">
      <c r="P49413" s="1"/>
    </row>
    <row r="49414" spans="16:16" x14ac:dyDescent="0.3">
      <c r="P49414" s="1"/>
    </row>
    <row r="49415" spans="16:16" x14ac:dyDescent="0.3">
      <c r="P49415" s="1"/>
    </row>
    <row r="49416" spans="16:16" x14ac:dyDescent="0.3">
      <c r="P49416" s="1"/>
    </row>
    <row r="49417" spans="16:16" x14ac:dyDescent="0.3">
      <c r="P49417" s="1"/>
    </row>
    <row r="49418" spans="16:16" x14ac:dyDescent="0.3">
      <c r="P49418" s="1"/>
    </row>
    <row r="49419" spans="16:16" x14ac:dyDescent="0.3">
      <c r="P49419" s="1"/>
    </row>
    <row r="49420" spans="16:16" x14ac:dyDescent="0.3">
      <c r="P49420" s="1"/>
    </row>
    <row r="49421" spans="16:16" x14ac:dyDescent="0.3">
      <c r="P49421" s="1"/>
    </row>
    <row r="49422" spans="16:16" x14ac:dyDescent="0.3">
      <c r="P49422" s="1"/>
    </row>
    <row r="49423" spans="16:16" x14ac:dyDescent="0.3">
      <c r="P49423" s="1"/>
    </row>
    <row r="49424" spans="16:16" x14ac:dyDescent="0.3">
      <c r="P49424" s="1"/>
    </row>
    <row r="49425" spans="16:16" x14ac:dyDescent="0.3">
      <c r="P49425" s="1"/>
    </row>
    <row r="49426" spans="16:16" x14ac:dyDescent="0.3">
      <c r="P49426" s="1"/>
    </row>
    <row r="49427" spans="16:16" x14ac:dyDescent="0.3">
      <c r="P49427" s="1"/>
    </row>
    <row r="49428" spans="16:16" x14ac:dyDescent="0.3">
      <c r="P49428" s="1"/>
    </row>
    <row r="49429" spans="16:16" x14ac:dyDescent="0.3">
      <c r="P49429" s="1"/>
    </row>
    <row r="49430" spans="16:16" x14ac:dyDescent="0.3">
      <c r="P49430" s="1"/>
    </row>
    <row r="49431" spans="16:16" x14ac:dyDescent="0.3">
      <c r="P49431" s="1"/>
    </row>
    <row r="49432" spans="16:16" x14ac:dyDescent="0.3">
      <c r="P49432" s="1"/>
    </row>
    <row r="49433" spans="16:16" x14ac:dyDescent="0.3">
      <c r="P49433" s="1"/>
    </row>
    <row r="49434" spans="16:16" x14ac:dyDescent="0.3">
      <c r="P49434" s="1"/>
    </row>
    <row r="49435" spans="16:16" x14ac:dyDescent="0.3">
      <c r="P49435" s="1"/>
    </row>
    <row r="49436" spans="16:16" x14ac:dyDescent="0.3">
      <c r="P49436" s="1"/>
    </row>
    <row r="49437" spans="16:16" x14ac:dyDescent="0.3">
      <c r="P49437" s="1"/>
    </row>
    <row r="49438" spans="16:16" x14ac:dyDescent="0.3">
      <c r="P49438" s="1"/>
    </row>
    <row r="49439" spans="16:16" x14ac:dyDescent="0.3">
      <c r="P49439" s="1"/>
    </row>
    <row r="49440" spans="16:16" x14ac:dyDescent="0.3">
      <c r="P49440" s="1"/>
    </row>
    <row r="49441" spans="16:16" x14ac:dyDescent="0.3">
      <c r="P49441" s="1"/>
    </row>
    <row r="49442" spans="16:16" x14ac:dyDescent="0.3">
      <c r="P49442" s="1"/>
    </row>
    <row r="49443" spans="16:16" x14ac:dyDescent="0.3">
      <c r="P49443" s="1"/>
    </row>
    <row r="49444" spans="16:16" x14ac:dyDescent="0.3">
      <c r="P49444" s="1"/>
    </row>
    <row r="49445" spans="16:16" x14ac:dyDescent="0.3">
      <c r="P49445" s="1"/>
    </row>
    <row r="49446" spans="16:16" x14ac:dyDescent="0.3">
      <c r="P49446" s="1"/>
    </row>
    <row r="49447" spans="16:16" x14ac:dyDescent="0.3">
      <c r="P49447" s="1"/>
    </row>
    <row r="49448" spans="16:16" x14ac:dyDescent="0.3">
      <c r="P49448" s="1"/>
    </row>
    <row r="49449" spans="16:16" x14ac:dyDescent="0.3">
      <c r="P49449" s="1"/>
    </row>
    <row r="49450" spans="16:16" x14ac:dyDescent="0.3">
      <c r="P49450" s="1"/>
    </row>
    <row r="49451" spans="16:16" x14ac:dyDescent="0.3">
      <c r="P49451" s="1"/>
    </row>
    <row r="49452" spans="16:16" x14ac:dyDescent="0.3">
      <c r="P49452" s="1"/>
    </row>
    <row r="49453" spans="16:16" x14ac:dyDescent="0.3">
      <c r="P49453" s="1"/>
    </row>
    <row r="49454" spans="16:16" x14ac:dyDescent="0.3">
      <c r="P49454" s="1"/>
    </row>
    <row r="49455" spans="16:16" x14ac:dyDescent="0.3">
      <c r="P49455" s="1"/>
    </row>
    <row r="49456" spans="16:16" x14ac:dyDescent="0.3">
      <c r="P49456" s="1"/>
    </row>
    <row r="49457" spans="16:16" x14ac:dyDescent="0.3">
      <c r="P49457" s="1"/>
    </row>
    <row r="49458" spans="16:16" x14ac:dyDescent="0.3">
      <c r="P49458" s="1"/>
    </row>
    <row r="49459" spans="16:16" x14ac:dyDescent="0.3">
      <c r="P49459" s="1"/>
    </row>
    <row r="49460" spans="16:16" x14ac:dyDescent="0.3">
      <c r="P49460" s="1"/>
    </row>
    <row r="49461" spans="16:16" x14ac:dyDescent="0.3">
      <c r="P49461" s="1"/>
    </row>
    <row r="49462" spans="16:16" x14ac:dyDescent="0.3">
      <c r="P49462" s="1"/>
    </row>
    <row r="49463" spans="16:16" x14ac:dyDescent="0.3">
      <c r="P49463" s="1"/>
    </row>
    <row r="49464" spans="16:16" x14ac:dyDescent="0.3">
      <c r="P49464" s="1"/>
    </row>
    <row r="49465" spans="16:16" x14ac:dyDescent="0.3">
      <c r="P49465" s="1"/>
    </row>
    <row r="49466" spans="16:16" x14ac:dyDescent="0.3">
      <c r="P49466" s="1"/>
    </row>
    <row r="49467" spans="16:16" x14ac:dyDescent="0.3">
      <c r="P49467" s="1"/>
    </row>
    <row r="49468" spans="16:16" x14ac:dyDescent="0.3">
      <c r="P49468" s="1"/>
    </row>
    <row r="49469" spans="16:16" x14ac:dyDescent="0.3">
      <c r="P49469" s="1"/>
    </row>
    <row r="49470" spans="16:16" x14ac:dyDescent="0.3">
      <c r="P49470" s="1"/>
    </row>
    <row r="49471" spans="16:16" x14ac:dyDescent="0.3">
      <c r="P49471" s="1"/>
    </row>
    <row r="49472" spans="16:16" x14ac:dyDescent="0.3">
      <c r="P49472" s="1"/>
    </row>
    <row r="49473" spans="16:16" x14ac:dyDescent="0.3">
      <c r="P49473" s="1"/>
    </row>
    <row r="49474" spans="16:16" x14ac:dyDescent="0.3">
      <c r="P49474" s="1"/>
    </row>
    <row r="49475" spans="16:16" x14ac:dyDescent="0.3">
      <c r="P49475" s="1"/>
    </row>
    <row r="49476" spans="16:16" x14ac:dyDescent="0.3">
      <c r="P49476" s="1"/>
    </row>
    <row r="49477" spans="16:16" x14ac:dyDescent="0.3">
      <c r="P49477" s="1"/>
    </row>
    <row r="49478" spans="16:16" x14ac:dyDescent="0.3">
      <c r="P49478" s="1"/>
    </row>
    <row r="49479" spans="16:16" x14ac:dyDescent="0.3">
      <c r="P49479" s="1"/>
    </row>
    <row r="49480" spans="16:16" x14ac:dyDescent="0.3">
      <c r="P49480" s="1"/>
    </row>
    <row r="49481" spans="16:16" x14ac:dyDescent="0.3">
      <c r="P49481" s="1"/>
    </row>
    <row r="49482" spans="16:16" x14ac:dyDescent="0.3">
      <c r="P49482" s="1"/>
    </row>
    <row r="49483" spans="16:16" x14ac:dyDescent="0.3">
      <c r="P49483" s="1"/>
    </row>
    <row r="49484" spans="16:16" x14ac:dyDescent="0.3">
      <c r="P49484" s="1"/>
    </row>
    <row r="49485" spans="16:16" x14ac:dyDescent="0.3">
      <c r="P49485" s="1"/>
    </row>
    <row r="49486" spans="16:16" x14ac:dyDescent="0.3">
      <c r="P49486" s="1"/>
    </row>
    <row r="49487" spans="16:16" x14ac:dyDescent="0.3">
      <c r="P49487" s="1"/>
    </row>
    <row r="49488" spans="16:16" x14ac:dyDescent="0.3">
      <c r="P49488" s="1"/>
    </row>
    <row r="49489" spans="16:16" x14ac:dyDescent="0.3">
      <c r="P49489" s="1"/>
    </row>
    <row r="49490" spans="16:16" x14ac:dyDescent="0.3">
      <c r="P49490" s="1"/>
    </row>
    <row r="49491" spans="16:16" x14ac:dyDescent="0.3">
      <c r="P49491" s="1"/>
    </row>
    <row r="49492" spans="16:16" x14ac:dyDescent="0.3">
      <c r="P49492" s="1"/>
    </row>
    <row r="49493" spans="16:16" x14ac:dyDescent="0.3">
      <c r="P49493" s="1"/>
    </row>
    <row r="49494" spans="16:16" x14ac:dyDescent="0.3">
      <c r="P49494" s="1"/>
    </row>
    <row r="49495" spans="16:16" x14ac:dyDescent="0.3">
      <c r="P49495" s="1"/>
    </row>
    <row r="49496" spans="16:16" x14ac:dyDescent="0.3">
      <c r="P49496" s="1"/>
    </row>
    <row r="49497" spans="16:16" x14ac:dyDescent="0.3">
      <c r="P49497" s="1"/>
    </row>
    <row r="49498" spans="16:16" x14ac:dyDescent="0.3">
      <c r="P49498" s="1"/>
    </row>
    <row r="49499" spans="16:16" x14ac:dyDescent="0.3">
      <c r="P49499" s="1"/>
    </row>
    <row r="49500" spans="16:16" x14ac:dyDescent="0.3">
      <c r="P49500" s="1"/>
    </row>
    <row r="49501" spans="16:16" x14ac:dyDescent="0.3">
      <c r="P49501" s="1"/>
    </row>
    <row r="49502" spans="16:16" x14ac:dyDescent="0.3">
      <c r="P49502" s="1"/>
    </row>
    <row r="49503" spans="16:16" x14ac:dyDescent="0.3">
      <c r="P49503" s="1"/>
    </row>
    <row r="49504" spans="16:16" x14ac:dyDescent="0.3">
      <c r="P49504" s="1"/>
    </row>
    <row r="49505" spans="16:16" x14ac:dyDescent="0.3">
      <c r="P49505" s="1"/>
    </row>
    <row r="49506" spans="16:16" x14ac:dyDescent="0.3">
      <c r="P49506" s="1"/>
    </row>
    <row r="49507" spans="16:16" x14ac:dyDescent="0.3">
      <c r="P49507" s="1"/>
    </row>
    <row r="49508" spans="16:16" x14ac:dyDescent="0.3">
      <c r="P49508" s="1"/>
    </row>
    <row r="49509" spans="16:16" x14ac:dyDescent="0.3">
      <c r="P49509" s="1"/>
    </row>
    <row r="49510" spans="16:16" x14ac:dyDescent="0.3">
      <c r="P49510" s="1"/>
    </row>
    <row r="49511" spans="16:16" x14ac:dyDescent="0.3">
      <c r="P49511" s="1"/>
    </row>
    <row r="49512" spans="16:16" x14ac:dyDescent="0.3">
      <c r="P49512" s="1"/>
    </row>
    <row r="49513" spans="16:16" x14ac:dyDescent="0.3">
      <c r="P49513" s="1"/>
    </row>
    <row r="49514" spans="16:16" x14ac:dyDescent="0.3">
      <c r="P49514" s="1"/>
    </row>
    <row r="49515" spans="16:16" x14ac:dyDescent="0.3">
      <c r="P49515" s="1"/>
    </row>
    <row r="49516" spans="16:16" x14ac:dyDescent="0.3">
      <c r="P49516" s="1"/>
    </row>
    <row r="49517" spans="16:16" x14ac:dyDescent="0.3">
      <c r="P49517" s="1"/>
    </row>
    <row r="49518" spans="16:16" x14ac:dyDescent="0.3">
      <c r="P49518" s="1"/>
    </row>
    <row r="49519" spans="16:16" x14ac:dyDescent="0.3">
      <c r="P49519" s="1"/>
    </row>
    <row r="49520" spans="16:16" x14ac:dyDescent="0.3">
      <c r="P49520" s="1"/>
    </row>
    <row r="49521" spans="16:16" x14ac:dyDescent="0.3">
      <c r="P49521" s="1"/>
    </row>
    <row r="49522" spans="16:16" x14ac:dyDescent="0.3">
      <c r="P49522" s="1"/>
    </row>
    <row r="49523" spans="16:16" x14ac:dyDescent="0.3">
      <c r="P49523" s="1"/>
    </row>
    <row r="49524" spans="16:16" x14ac:dyDescent="0.3">
      <c r="P49524" s="1"/>
    </row>
    <row r="49525" spans="16:16" x14ac:dyDescent="0.3">
      <c r="P49525" s="1"/>
    </row>
    <row r="49526" spans="16:16" x14ac:dyDescent="0.3">
      <c r="P49526" s="1"/>
    </row>
    <row r="49527" spans="16:16" x14ac:dyDescent="0.3">
      <c r="P49527" s="1"/>
    </row>
    <row r="49528" spans="16:16" x14ac:dyDescent="0.3">
      <c r="P49528" s="1"/>
    </row>
    <row r="49529" spans="16:16" x14ac:dyDescent="0.3">
      <c r="P49529" s="1"/>
    </row>
    <row r="49530" spans="16:16" x14ac:dyDescent="0.3">
      <c r="P49530" s="1"/>
    </row>
    <row r="49531" spans="16:16" x14ac:dyDescent="0.3">
      <c r="P49531" s="1"/>
    </row>
    <row r="49532" spans="16:16" x14ac:dyDescent="0.3">
      <c r="P49532" s="1"/>
    </row>
    <row r="49533" spans="16:16" x14ac:dyDescent="0.3">
      <c r="P49533" s="1"/>
    </row>
    <row r="49534" spans="16:16" x14ac:dyDescent="0.3">
      <c r="P49534" s="1"/>
    </row>
    <row r="49535" spans="16:16" x14ac:dyDescent="0.3">
      <c r="P49535" s="1"/>
    </row>
    <row r="49536" spans="16:16" x14ac:dyDescent="0.3">
      <c r="P49536" s="1"/>
    </row>
    <row r="49537" spans="16:16" x14ac:dyDescent="0.3">
      <c r="P49537" s="1"/>
    </row>
    <row r="49538" spans="16:16" x14ac:dyDescent="0.3">
      <c r="P49538" s="1"/>
    </row>
    <row r="49539" spans="16:16" x14ac:dyDescent="0.3">
      <c r="P49539" s="1"/>
    </row>
    <row r="49540" spans="16:16" x14ac:dyDescent="0.3">
      <c r="P49540" s="1"/>
    </row>
    <row r="49541" spans="16:16" x14ac:dyDescent="0.3">
      <c r="P49541" s="1"/>
    </row>
    <row r="49542" spans="16:16" x14ac:dyDescent="0.3">
      <c r="P49542" s="1"/>
    </row>
    <row r="49543" spans="16:16" x14ac:dyDescent="0.3">
      <c r="P49543" s="1"/>
    </row>
    <row r="49544" spans="16:16" x14ac:dyDescent="0.3">
      <c r="P49544" s="1"/>
    </row>
    <row r="49545" spans="16:16" x14ac:dyDescent="0.3">
      <c r="P49545" s="1"/>
    </row>
    <row r="49546" spans="16:16" x14ac:dyDescent="0.3">
      <c r="P49546" s="1"/>
    </row>
    <row r="49547" spans="16:16" x14ac:dyDescent="0.3">
      <c r="P49547" s="1"/>
    </row>
    <row r="49548" spans="16:16" x14ac:dyDescent="0.3">
      <c r="P49548" s="1"/>
    </row>
    <row r="49549" spans="16:16" x14ac:dyDescent="0.3">
      <c r="P49549" s="1"/>
    </row>
    <row r="49550" spans="16:16" x14ac:dyDescent="0.3">
      <c r="P49550" s="1"/>
    </row>
    <row r="49551" spans="16:16" x14ac:dyDescent="0.3">
      <c r="P49551" s="1"/>
    </row>
    <row r="49552" spans="16:16" x14ac:dyDescent="0.3">
      <c r="P49552" s="1"/>
    </row>
    <row r="49553" spans="16:16" x14ac:dyDescent="0.3">
      <c r="P49553" s="1"/>
    </row>
    <row r="49554" spans="16:16" x14ac:dyDescent="0.3">
      <c r="P49554" s="1"/>
    </row>
    <row r="49555" spans="16:16" x14ac:dyDescent="0.3">
      <c r="P49555" s="1"/>
    </row>
    <row r="49556" spans="16:16" x14ac:dyDescent="0.3">
      <c r="P49556" s="1"/>
    </row>
    <row r="49557" spans="16:16" x14ac:dyDescent="0.3">
      <c r="P49557" s="1"/>
    </row>
    <row r="49558" spans="16:16" x14ac:dyDescent="0.3">
      <c r="P49558" s="1"/>
    </row>
    <row r="49559" spans="16:16" x14ac:dyDescent="0.3">
      <c r="P49559" s="1"/>
    </row>
    <row r="49560" spans="16:16" x14ac:dyDescent="0.3">
      <c r="P49560" s="1"/>
    </row>
    <row r="49561" spans="16:16" x14ac:dyDescent="0.3">
      <c r="P49561" s="1"/>
    </row>
    <row r="49562" spans="16:16" x14ac:dyDescent="0.3">
      <c r="P49562" s="1"/>
    </row>
    <row r="49563" spans="16:16" x14ac:dyDescent="0.3">
      <c r="P49563" s="1"/>
    </row>
    <row r="49564" spans="16:16" x14ac:dyDescent="0.3">
      <c r="P49564" s="1"/>
    </row>
    <row r="49565" spans="16:16" x14ac:dyDescent="0.3">
      <c r="P49565" s="1"/>
    </row>
    <row r="49566" spans="16:16" x14ac:dyDescent="0.3">
      <c r="P49566" s="1"/>
    </row>
    <row r="49567" spans="16:16" x14ac:dyDescent="0.3">
      <c r="P49567" s="1"/>
    </row>
    <row r="49568" spans="16:16" x14ac:dyDescent="0.3">
      <c r="P49568" s="1"/>
    </row>
    <row r="49569" spans="16:16" x14ac:dyDescent="0.3">
      <c r="P49569" s="1"/>
    </row>
    <row r="49570" spans="16:16" x14ac:dyDescent="0.3">
      <c r="P49570" s="1"/>
    </row>
    <row r="49571" spans="16:16" x14ac:dyDescent="0.3">
      <c r="P49571" s="1"/>
    </row>
    <row r="49572" spans="16:16" x14ac:dyDescent="0.3">
      <c r="P49572" s="1"/>
    </row>
    <row r="49573" spans="16:16" x14ac:dyDescent="0.3">
      <c r="P49573" s="1"/>
    </row>
    <row r="49574" spans="16:16" x14ac:dyDescent="0.3">
      <c r="P49574" s="1"/>
    </row>
    <row r="49575" spans="16:16" x14ac:dyDescent="0.3">
      <c r="P49575" s="1"/>
    </row>
    <row r="49576" spans="16:16" x14ac:dyDescent="0.3">
      <c r="P49576" s="1"/>
    </row>
    <row r="49577" spans="16:16" x14ac:dyDescent="0.3">
      <c r="P49577" s="1"/>
    </row>
    <row r="49578" spans="16:16" x14ac:dyDescent="0.3">
      <c r="P49578" s="1"/>
    </row>
    <row r="49579" spans="16:16" x14ac:dyDescent="0.3">
      <c r="P49579" s="1"/>
    </row>
    <row r="49580" spans="16:16" x14ac:dyDescent="0.3">
      <c r="P49580" s="1"/>
    </row>
    <row r="49581" spans="16:16" x14ac:dyDescent="0.3">
      <c r="P49581" s="1"/>
    </row>
    <row r="49582" spans="16:16" x14ac:dyDescent="0.3">
      <c r="P49582" s="1"/>
    </row>
    <row r="49583" spans="16:16" x14ac:dyDescent="0.3">
      <c r="P49583" s="1"/>
    </row>
    <row r="49584" spans="16:16" x14ac:dyDescent="0.3">
      <c r="P49584" s="1"/>
    </row>
    <row r="49585" spans="16:16" x14ac:dyDescent="0.3">
      <c r="P49585" s="1"/>
    </row>
    <row r="49586" spans="16:16" x14ac:dyDescent="0.3">
      <c r="P49586" s="1"/>
    </row>
    <row r="49587" spans="16:16" x14ac:dyDescent="0.3">
      <c r="P49587" s="1"/>
    </row>
    <row r="49588" spans="16:16" x14ac:dyDescent="0.3">
      <c r="P49588" s="1"/>
    </row>
    <row r="49589" spans="16:16" x14ac:dyDescent="0.3">
      <c r="P49589" s="1"/>
    </row>
    <row r="49590" spans="16:16" x14ac:dyDescent="0.3">
      <c r="P49590" s="1"/>
    </row>
    <row r="49591" spans="16:16" x14ac:dyDescent="0.3">
      <c r="P49591" s="1"/>
    </row>
    <row r="49592" spans="16:16" x14ac:dyDescent="0.3">
      <c r="P49592" s="1"/>
    </row>
    <row r="49593" spans="16:16" x14ac:dyDescent="0.3">
      <c r="P49593" s="1"/>
    </row>
    <row r="49594" spans="16:16" x14ac:dyDescent="0.3">
      <c r="P49594" s="1"/>
    </row>
    <row r="49595" spans="16:16" x14ac:dyDescent="0.3">
      <c r="P49595" s="1"/>
    </row>
    <row r="49596" spans="16:16" x14ac:dyDescent="0.3">
      <c r="P49596" s="1"/>
    </row>
    <row r="49597" spans="16:16" x14ac:dyDescent="0.3">
      <c r="P49597" s="1"/>
    </row>
    <row r="49598" spans="16:16" x14ac:dyDescent="0.3">
      <c r="P49598" s="1"/>
    </row>
    <row r="49599" spans="16:16" x14ac:dyDescent="0.3">
      <c r="P49599" s="1"/>
    </row>
    <row r="49600" spans="16:16" x14ac:dyDescent="0.3">
      <c r="P49600" s="1"/>
    </row>
    <row r="49601" spans="16:16" x14ac:dyDescent="0.3">
      <c r="P49601" s="1"/>
    </row>
    <row r="49602" spans="16:16" x14ac:dyDescent="0.3">
      <c r="P49602" s="1"/>
    </row>
    <row r="49603" spans="16:16" x14ac:dyDescent="0.3">
      <c r="P49603" s="1"/>
    </row>
    <row r="49604" spans="16:16" x14ac:dyDescent="0.3">
      <c r="P49604" s="1"/>
    </row>
    <row r="49605" spans="16:16" x14ac:dyDescent="0.3">
      <c r="P49605" s="1"/>
    </row>
    <row r="49606" spans="16:16" x14ac:dyDescent="0.3">
      <c r="P49606" s="1"/>
    </row>
    <row r="49607" spans="16:16" x14ac:dyDescent="0.3">
      <c r="P49607" s="1"/>
    </row>
    <row r="49608" spans="16:16" x14ac:dyDescent="0.3">
      <c r="P49608" s="1"/>
    </row>
    <row r="49609" spans="16:16" x14ac:dyDescent="0.3">
      <c r="P49609" s="1"/>
    </row>
    <row r="49610" spans="16:16" x14ac:dyDescent="0.3">
      <c r="P49610" s="1"/>
    </row>
    <row r="49611" spans="16:16" x14ac:dyDescent="0.3">
      <c r="P49611" s="1"/>
    </row>
    <row r="49612" spans="16:16" x14ac:dyDescent="0.3">
      <c r="P49612" s="1"/>
    </row>
    <row r="49613" spans="16:16" x14ac:dyDescent="0.3">
      <c r="P49613" s="1"/>
    </row>
    <row r="49614" spans="16:16" x14ac:dyDescent="0.3">
      <c r="P49614" s="1"/>
    </row>
    <row r="49615" spans="16:16" x14ac:dyDescent="0.3">
      <c r="P49615" s="1"/>
    </row>
    <row r="49616" spans="16:16" x14ac:dyDescent="0.3">
      <c r="P49616" s="1"/>
    </row>
    <row r="49617" spans="16:16" x14ac:dyDescent="0.3">
      <c r="P49617" s="1"/>
    </row>
    <row r="49618" spans="16:16" x14ac:dyDescent="0.3">
      <c r="P49618" s="1"/>
    </row>
    <row r="49619" spans="16:16" x14ac:dyDescent="0.3">
      <c r="P49619" s="1"/>
    </row>
    <row r="49620" spans="16:16" x14ac:dyDescent="0.3">
      <c r="P49620" s="1"/>
    </row>
    <row r="49621" spans="16:16" x14ac:dyDescent="0.3">
      <c r="P49621" s="1"/>
    </row>
    <row r="49622" spans="16:16" x14ac:dyDescent="0.3">
      <c r="P49622" s="1"/>
    </row>
    <row r="49623" spans="16:16" x14ac:dyDescent="0.3">
      <c r="P49623" s="1"/>
    </row>
    <row r="49624" spans="16:16" x14ac:dyDescent="0.3">
      <c r="P49624" s="1"/>
    </row>
    <row r="49625" spans="16:16" x14ac:dyDescent="0.3">
      <c r="P49625" s="1"/>
    </row>
    <row r="49626" spans="16:16" x14ac:dyDescent="0.3">
      <c r="P49626" s="1"/>
    </row>
    <row r="49627" spans="16:16" x14ac:dyDescent="0.3">
      <c r="P49627" s="1"/>
    </row>
    <row r="49628" spans="16:16" x14ac:dyDescent="0.3">
      <c r="P49628" s="1"/>
    </row>
    <row r="49629" spans="16:16" x14ac:dyDescent="0.3">
      <c r="P49629" s="1"/>
    </row>
    <row r="49630" spans="16:16" x14ac:dyDescent="0.3">
      <c r="P49630" s="1"/>
    </row>
    <row r="49631" spans="16:16" x14ac:dyDescent="0.3">
      <c r="P49631" s="1"/>
    </row>
    <row r="49632" spans="16:16" x14ac:dyDescent="0.3">
      <c r="P49632" s="1"/>
    </row>
    <row r="49633" spans="16:16" x14ac:dyDescent="0.3">
      <c r="P49633" s="1"/>
    </row>
    <row r="49634" spans="16:16" x14ac:dyDescent="0.3">
      <c r="P49634" s="1"/>
    </row>
    <row r="49635" spans="16:16" x14ac:dyDescent="0.3">
      <c r="P49635" s="1"/>
    </row>
    <row r="49636" spans="16:16" x14ac:dyDescent="0.3">
      <c r="P49636" s="1"/>
    </row>
    <row r="49637" spans="16:16" x14ac:dyDescent="0.3">
      <c r="P49637" s="1"/>
    </row>
    <row r="49638" spans="16:16" x14ac:dyDescent="0.3">
      <c r="P49638" s="1"/>
    </row>
    <row r="49639" spans="16:16" x14ac:dyDescent="0.3">
      <c r="P49639" s="1"/>
    </row>
    <row r="49640" spans="16:16" x14ac:dyDescent="0.3">
      <c r="P49640" s="1"/>
    </row>
    <row r="49641" spans="16:16" x14ac:dyDescent="0.3">
      <c r="P49641" s="1"/>
    </row>
    <row r="49642" spans="16:16" x14ac:dyDescent="0.3">
      <c r="P49642" s="1"/>
    </row>
    <row r="49643" spans="16:16" x14ac:dyDescent="0.3">
      <c r="P49643" s="1"/>
    </row>
    <row r="49644" spans="16:16" x14ac:dyDescent="0.3">
      <c r="P49644" s="1"/>
    </row>
    <row r="49645" spans="16:16" x14ac:dyDescent="0.3">
      <c r="P49645" s="1"/>
    </row>
    <row r="49646" spans="16:16" x14ac:dyDescent="0.3">
      <c r="P49646" s="1"/>
    </row>
    <row r="49647" spans="16:16" x14ac:dyDescent="0.3">
      <c r="P49647" s="1"/>
    </row>
    <row r="49648" spans="16:16" x14ac:dyDescent="0.3">
      <c r="P49648" s="1"/>
    </row>
    <row r="49649" spans="16:16" x14ac:dyDescent="0.3">
      <c r="P49649" s="1"/>
    </row>
    <row r="49650" spans="16:16" x14ac:dyDescent="0.3">
      <c r="P49650" s="1"/>
    </row>
    <row r="49651" spans="16:16" x14ac:dyDescent="0.3">
      <c r="P49651" s="1"/>
    </row>
    <row r="49652" spans="16:16" x14ac:dyDescent="0.3">
      <c r="P49652" s="1"/>
    </row>
    <row r="49653" spans="16:16" x14ac:dyDescent="0.3">
      <c r="P49653" s="1"/>
    </row>
    <row r="49654" spans="16:16" x14ac:dyDescent="0.3">
      <c r="P49654" s="1"/>
    </row>
    <row r="49655" spans="16:16" x14ac:dyDescent="0.3">
      <c r="P49655" s="1"/>
    </row>
    <row r="49656" spans="16:16" x14ac:dyDescent="0.3">
      <c r="P49656" s="1"/>
    </row>
    <row r="49657" spans="16:16" x14ac:dyDescent="0.3">
      <c r="P49657" s="1"/>
    </row>
    <row r="49658" spans="16:16" x14ac:dyDescent="0.3">
      <c r="P49658" s="1"/>
    </row>
    <row r="49659" spans="16:16" x14ac:dyDescent="0.3">
      <c r="P49659" s="1"/>
    </row>
    <row r="49660" spans="16:16" x14ac:dyDescent="0.3">
      <c r="P49660" s="1"/>
    </row>
    <row r="49661" spans="16:16" x14ac:dyDescent="0.3">
      <c r="P49661" s="1"/>
    </row>
    <row r="49662" spans="16:16" x14ac:dyDescent="0.3">
      <c r="P49662" s="1"/>
    </row>
    <row r="49663" spans="16:16" x14ac:dyDescent="0.3">
      <c r="P49663" s="1"/>
    </row>
    <row r="49664" spans="16:16" x14ac:dyDescent="0.3">
      <c r="P49664" s="1"/>
    </row>
    <row r="49665" spans="16:16" x14ac:dyDescent="0.3">
      <c r="P49665" s="1"/>
    </row>
    <row r="49666" spans="16:16" x14ac:dyDescent="0.3">
      <c r="P49666" s="1"/>
    </row>
    <row r="49667" spans="16:16" x14ac:dyDescent="0.3">
      <c r="P49667" s="1"/>
    </row>
    <row r="49668" spans="16:16" x14ac:dyDescent="0.3">
      <c r="P49668" s="1"/>
    </row>
    <row r="49669" spans="16:16" x14ac:dyDescent="0.3">
      <c r="P49669" s="1"/>
    </row>
    <row r="49670" spans="16:16" x14ac:dyDescent="0.3">
      <c r="P49670" s="1"/>
    </row>
    <row r="49671" spans="16:16" x14ac:dyDescent="0.3">
      <c r="P49671" s="1"/>
    </row>
    <row r="49672" spans="16:16" x14ac:dyDescent="0.3">
      <c r="P49672" s="1"/>
    </row>
    <row r="49673" spans="16:16" x14ac:dyDescent="0.3">
      <c r="P49673" s="1"/>
    </row>
    <row r="49674" spans="16:16" x14ac:dyDescent="0.3">
      <c r="P49674" s="1"/>
    </row>
    <row r="49675" spans="16:16" x14ac:dyDescent="0.3">
      <c r="P49675" s="1"/>
    </row>
    <row r="49676" spans="16:16" x14ac:dyDescent="0.3">
      <c r="P49676" s="1"/>
    </row>
    <row r="49677" spans="16:16" x14ac:dyDescent="0.3">
      <c r="P49677" s="1"/>
    </row>
    <row r="49678" spans="16:16" x14ac:dyDescent="0.3">
      <c r="P49678" s="1"/>
    </row>
    <row r="49679" spans="16:16" x14ac:dyDescent="0.3">
      <c r="P49679" s="1"/>
    </row>
    <row r="49680" spans="16:16" x14ac:dyDescent="0.3">
      <c r="P49680" s="1"/>
    </row>
    <row r="49681" spans="16:16" x14ac:dyDescent="0.3">
      <c r="P49681" s="1"/>
    </row>
    <row r="49682" spans="16:16" x14ac:dyDescent="0.3">
      <c r="P49682" s="1"/>
    </row>
    <row r="49683" spans="16:16" x14ac:dyDescent="0.3">
      <c r="P49683" s="1"/>
    </row>
    <row r="49684" spans="16:16" x14ac:dyDescent="0.3">
      <c r="P49684" s="1"/>
    </row>
    <row r="49685" spans="16:16" x14ac:dyDescent="0.3">
      <c r="P49685" s="1"/>
    </row>
    <row r="49686" spans="16:16" x14ac:dyDescent="0.3">
      <c r="P49686" s="1"/>
    </row>
    <row r="49687" spans="16:16" x14ac:dyDescent="0.3">
      <c r="P49687" s="1"/>
    </row>
    <row r="49688" spans="16:16" x14ac:dyDescent="0.3">
      <c r="P49688" s="1"/>
    </row>
    <row r="49689" spans="16:16" x14ac:dyDescent="0.3">
      <c r="P49689" s="1"/>
    </row>
    <row r="49690" spans="16:16" x14ac:dyDescent="0.3">
      <c r="P49690" s="1"/>
    </row>
    <row r="49691" spans="16:16" x14ac:dyDescent="0.3">
      <c r="P49691" s="1"/>
    </row>
    <row r="49692" spans="16:16" x14ac:dyDescent="0.3">
      <c r="P49692" s="1"/>
    </row>
    <row r="49693" spans="16:16" x14ac:dyDescent="0.3">
      <c r="P49693" s="1"/>
    </row>
    <row r="49694" spans="16:16" x14ac:dyDescent="0.3">
      <c r="P49694" s="1"/>
    </row>
    <row r="49695" spans="16:16" x14ac:dyDescent="0.3">
      <c r="P49695" s="1"/>
    </row>
    <row r="49696" spans="16:16" x14ac:dyDescent="0.3">
      <c r="P49696" s="1"/>
    </row>
    <row r="49697" spans="16:16" x14ac:dyDescent="0.3">
      <c r="P49697" s="1"/>
    </row>
    <row r="49698" spans="16:16" x14ac:dyDescent="0.3">
      <c r="P49698" s="1"/>
    </row>
    <row r="49699" spans="16:16" x14ac:dyDescent="0.3">
      <c r="P49699" s="1"/>
    </row>
    <row r="49700" spans="16:16" x14ac:dyDescent="0.3">
      <c r="P49700" s="1"/>
    </row>
    <row r="49701" spans="16:16" x14ac:dyDescent="0.3">
      <c r="P49701" s="1"/>
    </row>
    <row r="49702" spans="16:16" x14ac:dyDescent="0.3">
      <c r="P49702" s="1"/>
    </row>
    <row r="49703" spans="16:16" x14ac:dyDescent="0.3">
      <c r="P49703" s="1"/>
    </row>
    <row r="49704" spans="16:16" x14ac:dyDescent="0.3">
      <c r="P49704" s="1"/>
    </row>
    <row r="49705" spans="16:16" x14ac:dyDescent="0.3">
      <c r="P49705" s="1"/>
    </row>
    <row r="49706" spans="16:16" x14ac:dyDescent="0.3">
      <c r="P49706" s="1"/>
    </row>
    <row r="49707" spans="16:16" x14ac:dyDescent="0.3">
      <c r="P49707" s="1"/>
    </row>
    <row r="49708" spans="16:16" x14ac:dyDescent="0.3">
      <c r="P49708" s="1"/>
    </row>
    <row r="49709" spans="16:16" x14ac:dyDescent="0.3">
      <c r="P49709" s="1"/>
    </row>
    <row r="49710" spans="16:16" x14ac:dyDescent="0.3">
      <c r="P49710" s="1"/>
    </row>
    <row r="49711" spans="16:16" x14ac:dyDescent="0.3">
      <c r="P49711" s="1"/>
    </row>
    <row r="49712" spans="16:16" x14ac:dyDescent="0.3">
      <c r="P49712" s="1"/>
    </row>
    <row r="49713" spans="16:16" x14ac:dyDescent="0.3">
      <c r="P49713" s="1"/>
    </row>
    <row r="49714" spans="16:16" x14ac:dyDescent="0.3">
      <c r="P49714" s="1"/>
    </row>
    <row r="49715" spans="16:16" x14ac:dyDescent="0.3">
      <c r="P49715" s="1"/>
    </row>
    <row r="49716" spans="16:16" x14ac:dyDescent="0.3">
      <c r="P49716" s="1"/>
    </row>
    <row r="49717" spans="16:16" x14ac:dyDescent="0.3">
      <c r="P49717" s="1"/>
    </row>
    <row r="49718" spans="16:16" x14ac:dyDescent="0.3">
      <c r="P49718" s="1"/>
    </row>
    <row r="49719" spans="16:16" x14ac:dyDescent="0.3">
      <c r="P49719" s="1"/>
    </row>
    <row r="49720" spans="16:16" x14ac:dyDescent="0.3">
      <c r="P49720" s="1"/>
    </row>
    <row r="49721" spans="16:16" x14ac:dyDescent="0.3">
      <c r="P49721" s="1"/>
    </row>
    <row r="49722" spans="16:16" x14ac:dyDescent="0.3">
      <c r="P49722" s="1"/>
    </row>
    <row r="49723" spans="16:16" x14ac:dyDescent="0.3">
      <c r="P49723" s="1"/>
    </row>
    <row r="49724" spans="16:16" x14ac:dyDescent="0.3">
      <c r="P49724" s="1"/>
    </row>
    <row r="49725" spans="16:16" x14ac:dyDescent="0.3">
      <c r="P49725" s="1"/>
    </row>
    <row r="49726" spans="16:16" x14ac:dyDescent="0.3">
      <c r="P49726" s="1"/>
    </row>
    <row r="49727" spans="16:16" x14ac:dyDescent="0.3">
      <c r="P49727" s="1"/>
    </row>
    <row r="49728" spans="16:16" x14ac:dyDescent="0.3">
      <c r="P49728" s="1"/>
    </row>
    <row r="49729" spans="16:16" x14ac:dyDescent="0.3">
      <c r="P49729" s="1"/>
    </row>
    <row r="49730" spans="16:16" x14ac:dyDescent="0.3">
      <c r="P49730" s="1"/>
    </row>
    <row r="49731" spans="16:16" x14ac:dyDescent="0.3">
      <c r="P49731" s="1"/>
    </row>
    <row r="49732" spans="16:16" x14ac:dyDescent="0.3">
      <c r="P49732" s="1"/>
    </row>
    <row r="49733" spans="16:16" x14ac:dyDescent="0.3">
      <c r="P49733" s="1"/>
    </row>
    <row r="49734" spans="16:16" x14ac:dyDescent="0.3">
      <c r="P49734" s="1"/>
    </row>
    <row r="49735" spans="16:16" x14ac:dyDescent="0.3">
      <c r="P49735" s="1"/>
    </row>
    <row r="49736" spans="16:16" x14ac:dyDescent="0.3">
      <c r="P49736" s="1"/>
    </row>
    <row r="49737" spans="16:16" x14ac:dyDescent="0.3">
      <c r="P49737" s="1"/>
    </row>
    <row r="49738" spans="16:16" x14ac:dyDescent="0.3">
      <c r="P49738" s="1"/>
    </row>
    <row r="49739" spans="16:16" x14ac:dyDescent="0.3">
      <c r="P49739" s="1"/>
    </row>
    <row r="49740" spans="16:16" x14ac:dyDescent="0.3">
      <c r="P49740" s="1"/>
    </row>
    <row r="49741" spans="16:16" x14ac:dyDescent="0.3">
      <c r="P49741" s="1"/>
    </row>
    <row r="49742" spans="16:16" x14ac:dyDescent="0.3">
      <c r="P49742" s="1"/>
    </row>
    <row r="49743" spans="16:16" x14ac:dyDescent="0.3">
      <c r="P49743" s="1"/>
    </row>
    <row r="49744" spans="16:16" x14ac:dyDescent="0.3">
      <c r="P49744" s="1"/>
    </row>
    <row r="49745" spans="16:16" x14ac:dyDescent="0.3">
      <c r="P49745" s="1"/>
    </row>
    <row r="49746" spans="16:16" x14ac:dyDescent="0.3">
      <c r="P49746" s="1"/>
    </row>
    <row r="49747" spans="16:16" x14ac:dyDescent="0.3">
      <c r="P49747" s="1"/>
    </row>
    <row r="49748" spans="16:16" x14ac:dyDescent="0.3">
      <c r="P49748" s="1"/>
    </row>
    <row r="49749" spans="16:16" x14ac:dyDescent="0.3">
      <c r="P49749" s="1"/>
    </row>
    <row r="49750" spans="16:16" x14ac:dyDescent="0.3">
      <c r="P49750" s="1"/>
    </row>
    <row r="49751" spans="16:16" x14ac:dyDescent="0.3">
      <c r="P49751" s="1"/>
    </row>
    <row r="49752" spans="16:16" x14ac:dyDescent="0.3">
      <c r="P49752" s="1"/>
    </row>
    <row r="49753" spans="16:16" x14ac:dyDescent="0.3">
      <c r="P49753" s="1"/>
    </row>
    <row r="49754" spans="16:16" x14ac:dyDescent="0.3">
      <c r="P49754" s="1"/>
    </row>
    <row r="49755" spans="16:16" x14ac:dyDescent="0.3">
      <c r="P49755" s="1"/>
    </row>
    <row r="49756" spans="16:16" x14ac:dyDescent="0.3">
      <c r="P49756" s="1"/>
    </row>
    <row r="49757" spans="16:16" x14ac:dyDescent="0.3">
      <c r="P49757" s="1"/>
    </row>
    <row r="49758" spans="16:16" x14ac:dyDescent="0.3">
      <c r="P49758" s="1"/>
    </row>
    <row r="49759" spans="16:16" x14ac:dyDescent="0.3">
      <c r="P49759" s="1"/>
    </row>
    <row r="49760" spans="16:16" x14ac:dyDescent="0.3">
      <c r="P49760" s="1"/>
    </row>
    <row r="49761" spans="16:16" x14ac:dyDescent="0.3">
      <c r="P49761" s="1"/>
    </row>
    <row r="49762" spans="16:16" x14ac:dyDescent="0.3">
      <c r="P49762" s="1"/>
    </row>
    <row r="49763" spans="16:16" x14ac:dyDescent="0.3">
      <c r="P49763" s="1"/>
    </row>
    <row r="49764" spans="16:16" x14ac:dyDescent="0.3">
      <c r="P49764" s="1"/>
    </row>
    <row r="49765" spans="16:16" x14ac:dyDescent="0.3">
      <c r="P49765" s="1"/>
    </row>
    <row r="49766" spans="16:16" x14ac:dyDescent="0.3">
      <c r="P49766" s="1"/>
    </row>
    <row r="49767" spans="16:16" x14ac:dyDescent="0.3">
      <c r="P49767" s="1"/>
    </row>
    <row r="49768" spans="16:16" x14ac:dyDescent="0.3">
      <c r="P49768" s="1"/>
    </row>
    <row r="49769" spans="16:16" x14ac:dyDescent="0.3">
      <c r="P49769" s="1"/>
    </row>
    <row r="49770" spans="16:16" x14ac:dyDescent="0.3">
      <c r="P49770" s="1"/>
    </row>
    <row r="49771" spans="16:16" x14ac:dyDescent="0.3">
      <c r="P49771" s="1"/>
    </row>
    <row r="49772" spans="16:16" x14ac:dyDescent="0.3">
      <c r="P49772" s="1"/>
    </row>
    <row r="49773" spans="16:16" x14ac:dyDescent="0.3">
      <c r="P49773" s="1"/>
    </row>
    <row r="49774" spans="16:16" x14ac:dyDescent="0.3">
      <c r="P49774" s="1"/>
    </row>
    <row r="49775" spans="16:16" x14ac:dyDescent="0.3">
      <c r="P49775" s="1"/>
    </row>
    <row r="49776" spans="16:16" x14ac:dyDescent="0.3">
      <c r="P49776" s="1"/>
    </row>
    <row r="49777" spans="16:16" x14ac:dyDescent="0.3">
      <c r="P49777" s="1"/>
    </row>
    <row r="49778" spans="16:16" x14ac:dyDescent="0.3">
      <c r="P49778" s="1"/>
    </row>
    <row r="49779" spans="16:16" x14ac:dyDescent="0.3">
      <c r="P49779" s="1"/>
    </row>
    <row r="49780" spans="16:16" x14ac:dyDescent="0.3">
      <c r="P49780" s="1"/>
    </row>
    <row r="49781" spans="16:16" x14ac:dyDescent="0.3">
      <c r="P49781" s="1"/>
    </row>
    <row r="49782" spans="16:16" x14ac:dyDescent="0.3">
      <c r="P49782" s="1"/>
    </row>
    <row r="49783" spans="16:16" x14ac:dyDescent="0.3">
      <c r="P49783" s="1"/>
    </row>
    <row r="49784" spans="16:16" x14ac:dyDescent="0.3">
      <c r="P49784" s="1"/>
    </row>
    <row r="49785" spans="16:16" x14ac:dyDescent="0.3">
      <c r="P49785" s="1"/>
    </row>
    <row r="49786" spans="16:16" x14ac:dyDescent="0.3">
      <c r="P49786" s="1"/>
    </row>
    <row r="49787" spans="16:16" x14ac:dyDescent="0.3">
      <c r="P49787" s="1"/>
    </row>
    <row r="49788" spans="16:16" x14ac:dyDescent="0.3">
      <c r="P49788" s="1"/>
    </row>
    <row r="49789" spans="16:16" x14ac:dyDescent="0.3">
      <c r="P49789" s="1"/>
    </row>
    <row r="49790" spans="16:16" x14ac:dyDescent="0.3">
      <c r="P49790" s="1"/>
    </row>
    <row r="49791" spans="16:16" x14ac:dyDescent="0.3">
      <c r="P49791" s="1"/>
    </row>
    <row r="49792" spans="16:16" x14ac:dyDescent="0.3">
      <c r="P49792" s="1"/>
    </row>
    <row r="49793" spans="16:16" x14ac:dyDescent="0.3">
      <c r="P49793" s="1"/>
    </row>
    <row r="49794" spans="16:16" x14ac:dyDescent="0.3">
      <c r="P49794" s="1"/>
    </row>
    <row r="49795" spans="16:16" x14ac:dyDescent="0.3">
      <c r="P49795" s="1"/>
    </row>
    <row r="49796" spans="16:16" x14ac:dyDescent="0.3">
      <c r="P49796" s="1"/>
    </row>
    <row r="49797" spans="16:16" x14ac:dyDescent="0.3">
      <c r="P49797" s="1"/>
    </row>
    <row r="49798" spans="16:16" x14ac:dyDescent="0.3">
      <c r="P49798" s="1"/>
    </row>
    <row r="49799" spans="16:16" x14ac:dyDescent="0.3">
      <c r="P49799" s="1"/>
    </row>
    <row r="49800" spans="16:16" x14ac:dyDescent="0.3">
      <c r="P49800" s="1"/>
    </row>
    <row r="49801" spans="16:16" x14ac:dyDescent="0.3">
      <c r="P49801" s="1"/>
    </row>
    <row r="49802" spans="16:16" x14ac:dyDescent="0.3">
      <c r="P49802" s="1"/>
    </row>
    <row r="49803" spans="16:16" x14ac:dyDescent="0.3">
      <c r="P49803" s="1"/>
    </row>
    <row r="49804" spans="16:16" x14ac:dyDescent="0.3">
      <c r="P49804" s="1"/>
    </row>
    <row r="49805" spans="16:16" x14ac:dyDescent="0.3">
      <c r="P49805" s="1"/>
    </row>
    <row r="49806" spans="16:16" x14ac:dyDescent="0.3">
      <c r="P49806" s="1"/>
    </row>
    <row r="49807" spans="16:16" x14ac:dyDescent="0.3">
      <c r="P49807" s="1"/>
    </row>
    <row r="49808" spans="16:16" x14ac:dyDescent="0.3">
      <c r="P49808" s="1"/>
    </row>
    <row r="49809" spans="16:16" x14ac:dyDescent="0.3">
      <c r="P49809" s="1"/>
    </row>
    <row r="49810" spans="16:16" x14ac:dyDescent="0.3">
      <c r="P49810" s="1"/>
    </row>
    <row r="49811" spans="16:16" x14ac:dyDescent="0.3">
      <c r="P49811" s="1"/>
    </row>
    <row r="49812" spans="16:16" x14ac:dyDescent="0.3">
      <c r="P49812" s="1"/>
    </row>
    <row r="49813" spans="16:16" x14ac:dyDescent="0.3">
      <c r="P49813" s="1"/>
    </row>
    <row r="49814" spans="16:16" x14ac:dyDescent="0.3">
      <c r="P49814" s="1"/>
    </row>
    <row r="49815" spans="16:16" x14ac:dyDescent="0.3">
      <c r="P49815" s="1"/>
    </row>
    <row r="49816" spans="16:16" x14ac:dyDescent="0.3">
      <c r="P49816" s="1"/>
    </row>
    <row r="49817" spans="16:16" x14ac:dyDescent="0.3">
      <c r="P49817" s="1"/>
    </row>
    <row r="49818" spans="16:16" x14ac:dyDescent="0.3">
      <c r="P49818" s="1"/>
    </row>
    <row r="49819" spans="16:16" x14ac:dyDescent="0.3">
      <c r="P49819" s="1"/>
    </row>
    <row r="49820" spans="16:16" x14ac:dyDescent="0.3">
      <c r="P49820" s="1"/>
    </row>
    <row r="49821" spans="16:16" x14ac:dyDescent="0.3">
      <c r="P49821" s="1"/>
    </row>
    <row r="49822" spans="16:16" x14ac:dyDescent="0.3">
      <c r="P49822" s="1"/>
    </row>
    <row r="49823" spans="16:16" x14ac:dyDescent="0.3">
      <c r="P49823" s="1"/>
    </row>
    <row r="49824" spans="16:16" x14ac:dyDescent="0.3">
      <c r="P49824" s="1"/>
    </row>
    <row r="49825" spans="16:16" x14ac:dyDescent="0.3">
      <c r="P49825" s="1"/>
    </row>
    <row r="49826" spans="16:16" x14ac:dyDescent="0.3">
      <c r="P49826" s="1"/>
    </row>
    <row r="49827" spans="16:16" x14ac:dyDescent="0.3">
      <c r="P49827" s="1"/>
    </row>
    <row r="49828" spans="16:16" x14ac:dyDescent="0.3">
      <c r="P49828" s="1"/>
    </row>
    <row r="49829" spans="16:16" x14ac:dyDescent="0.3">
      <c r="P49829" s="1"/>
    </row>
    <row r="49830" spans="16:16" x14ac:dyDescent="0.3">
      <c r="P49830" s="1"/>
    </row>
    <row r="49831" spans="16:16" x14ac:dyDescent="0.3">
      <c r="P49831" s="1"/>
    </row>
    <row r="49832" spans="16:16" x14ac:dyDescent="0.3">
      <c r="P49832" s="1"/>
    </row>
    <row r="49833" spans="16:16" x14ac:dyDescent="0.3">
      <c r="P49833" s="1"/>
    </row>
    <row r="49834" spans="16:16" x14ac:dyDescent="0.3">
      <c r="P49834" s="1"/>
    </row>
    <row r="49835" spans="16:16" x14ac:dyDescent="0.3">
      <c r="P49835" s="1"/>
    </row>
    <row r="49836" spans="16:16" x14ac:dyDescent="0.3">
      <c r="P49836" s="1"/>
    </row>
    <row r="49837" spans="16:16" x14ac:dyDescent="0.3">
      <c r="P49837" s="1"/>
    </row>
    <row r="49838" spans="16:16" x14ac:dyDescent="0.3">
      <c r="P49838" s="1"/>
    </row>
    <row r="49839" spans="16:16" x14ac:dyDescent="0.3">
      <c r="P49839" s="1"/>
    </row>
    <row r="49840" spans="16:16" x14ac:dyDescent="0.3">
      <c r="P49840" s="1"/>
    </row>
    <row r="49841" spans="16:16" x14ac:dyDescent="0.3">
      <c r="P49841" s="1"/>
    </row>
    <row r="49842" spans="16:16" x14ac:dyDescent="0.3">
      <c r="P49842" s="1"/>
    </row>
    <row r="49843" spans="16:16" x14ac:dyDescent="0.3">
      <c r="P49843" s="1"/>
    </row>
    <row r="49844" spans="16:16" x14ac:dyDescent="0.3">
      <c r="P49844" s="1"/>
    </row>
    <row r="49845" spans="16:16" x14ac:dyDescent="0.3">
      <c r="P49845" s="1"/>
    </row>
    <row r="49846" spans="16:16" x14ac:dyDescent="0.3">
      <c r="P49846" s="1"/>
    </row>
    <row r="49847" spans="16:16" x14ac:dyDescent="0.3">
      <c r="P49847" s="1"/>
    </row>
    <row r="49848" spans="16:16" x14ac:dyDescent="0.3">
      <c r="P49848" s="1"/>
    </row>
    <row r="49849" spans="16:16" x14ac:dyDescent="0.3">
      <c r="P49849" s="1"/>
    </row>
    <row r="49850" spans="16:16" x14ac:dyDescent="0.3">
      <c r="P49850" s="1"/>
    </row>
    <row r="49851" spans="16:16" x14ac:dyDescent="0.3">
      <c r="P49851" s="1"/>
    </row>
    <row r="49852" spans="16:16" x14ac:dyDescent="0.3">
      <c r="P49852" s="1"/>
    </row>
    <row r="49853" spans="16:16" x14ac:dyDescent="0.3">
      <c r="P49853" s="1"/>
    </row>
    <row r="49854" spans="16:16" x14ac:dyDescent="0.3">
      <c r="P49854" s="1"/>
    </row>
    <row r="49855" spans="16:16" x14ac:dyDescent="0.3">
      <c r="P49855" s="1"/>
    </row>
    <row r="49856" spans="16:16" x14ac:dyDescent="0.3">
      <c r="P49856" s="1"/>
    </row>
    <row r="49857" spans="16:16" x14ac:dyDescent="0.3">
      <c r="P49857" s="1"/>
    </row>
    <row r="49858" spans="16:16" x14ac:dyDescent="0.3">
      <c r="P49858" s="1"/>
    </row>
    <row r="49859" spans="16:16" x14ac:dyDescent="0.3">
      <c r="P49859" s="1"/>
    </row>
    <row r="49860" spans="16:16" x14ac:dyDescent="0.3">
      <c r="P49860" s="1"/>
    </row>
    <row r="49861" spans="16:16" x14ac:dyDescent="0.3">
      <c r="P49861" s="1"/>
    </row>
    <row r="49862" spans="16:16" x14ac:dyDescent="0.3">
      <c r="P49862" s="1"/>
    </row>
    <row r="49863" spans="16:16" x14ac:dyDescent="0.3">
      <c r="P49863" s="1"/>
    </row>
    <row r="49864" spans="16:16" x14ac:dyDescent="0.3">
      <c r="P49864" s="1"/>
    </row>
    <row r="49865" spans="16:16" x14ac:dyDescent="0.3">
      <c r="P49865" s="1"/>
    </row>
    <row r="49866" spans="16:16" x14ac:dyDescent="0.3">
      <c r="P49866" s="1"/>
    </row>
    <row r="49867" spans="16:16" x14ac:dyDescent="0.3">
      <c r="P49867" s="1"/>
    </row>
    <row r="49868" spans="16:16" x14ac:dyDescent="0.3">
      <c r="P49868" s="1"/>
    </row>
    <row r="49869" spans="16:16" x14ac:dyDescent="0.3">
      <c r="P49869" s="1"/>
    </row>
    <row r="49870" spans="16:16" x14ac:dyDescent="0.3">
      <c r="P49870" s="1"/>
    </row>
    <row r="49871" spans="16:16" x14ac:dyDescent="0.3">
      <c r="P49871" s="1"/>
    </row>
    <row r="49872" spans="16:16" x14ac:dyDescent="0.3">
      <c r="P49872" s="1"/>
    </row>
    <row r="49873" spans="16:16" x14ac:dyDescent="0.3">
      <c r="P49873" s="1"/>
    </row>
    <row r="49874" spans="16:16" x14ac:dyDescent="0.3">
      <c r="P49874" s="1"/>
    </row>
    <row r="49875" spans="16:16" x14ac:dyDescent="0.3">
      <c r="P49875" s="1"/>
    </row>
    <row r="49876" spans="16:16" x14ac:dyDescent="0.3">
      <c r="P49876" s="1"/>
    </row>
    <row r="49877" spans="16:16" x14ac:dyDescent="0.3">
      <c r="P49877" s="1"/>
    </row>
    <row r="49878" spans="16:16" x14ac:dyDescent="0.3">
      <c r="P49878" s="1"/>
    </row>
    <row r="49879" spans="16:16" x14ac:dyDescent="0.3">
      <c r="P49879" s="1"/>
    </row>
    <row r="49880" spans="16:16" x14ac:dyDescent="0.3">
      <c r="P49880" s="1"/>
    </row>
    <row r="49881" spans="16:16" x14ac:dyDescent="0.3">
      <c r="P49881" s="1"/>
    </row>
    <row r="49882" spans="16:16" x14ac:dyDescent="0.3">
      <c r="P49882" s="1"/>
    </row>
    <row r="49883" spans="16:16" x14ac:dyDescent="0.3">
      <c r="P49883" s="1"/>
    </row>
    <row r="49884" spans="16:16" x14ac:dyDescent="0.3">
      <c r="P49884" s="1"/>
    </row>
    <row r="49885" spans="16:16" x14ac:dyDescent="0.3">
      <c r="P49885" s="1"/>
    </row>
    <row r="49886" spans="16:16" x14ac:dyDescent="0.3">
      <c r="P49886" s="1"/>
    </row>
    <row r="49887" spans="16:16" x14ac:dyDescent="0.3">
      <c r="P49887" s="1"/>
    </row>
    <row r="49888" spans="16:16" x14ac:dyDescent="0.3">
      <c r="P49888" s="1"/>
    </row>
    <row r="49889" spans="16:16" x14ac:dyDescent="0.3">
      <c r="P49889" s="1"/>
    </row>
    <row r="49890" spans="16:16" x14ac:dyDescent="0.3">
      <c r="P49890" s="1"/>
    </row>
    <row r="49891" spans="16:16" x14ac:dyDescent="0.3">
      <c r="P49891" s="1"/>
    </row>
    <row r="49892" spans="16:16" x14ac:dyDescent="0.3">
      <c r="P49892" s="1"/>
    </row>
    <row r="49893" spans="16:16" x14ac:dyDescent="0.3">
      <c r="P49893" s="1"/>
    </row>
    <row r="49894" spans="16:16" x14ac:dyDescent="0.3">
      <c r="P49894" s="1"/>
    </row>
    <row r="49895" spans="16:16" x14ac:dyDescent="0.3">
      <c r="P49895" s="1"/>
    </row>
    <row r="49896" spans="16:16" x14ac:dyDescent="0.3">
      <c r="P49896" s="1"/>
    </row>
    <row r="49897" spans="16:16" x14ac:dyDescent="0.3">
      <c r="P49897" s="1"/>
    </row>
    <row r="49898" spans="16:16" x14ac:dyDescent="0.3">
      <c r="P49898" s="1"/>
    </row>
    <row r="49899" spans="16:16" x14ac:dyDescent="0.3">
      <c r="P49899" s="1"/>
    </row>
    <row r="49900" spans="16:16" x14ac:dyDescent="0.3">
      <c r="P49900" s="1"/>
    </row>
    <row r="49901" spans="16:16" x14ac:dyDescent="0.3">
      <c r="P49901" s="1"/>
    </row>
    <row r="49902" spans="16:16" x14ac:dyDescent="0.3">
      <c r="P49902" s="1"/>
    </row>
    <row r="49903" spans="16:16" x14ac:dyDescent="0.3">
      <c r="P49903" s="1"/>
    </row>
    <row r="49904" spans="16:16" x14ac:dyDescent="0.3">
      <c r="P49904" s="1"/>
    </row>
    <row r="49905" spans="16:16" x14ac:dyDescent="0.3">
      <c r="P49905" s="1"/>
    </row>
    <row r="49906" spans="16:16" x14ac:dyDescent="0.3">
      <c r="P49906" s="1"/>
    </row>
    <row r="49907" spans="16:16" x14ac:dyDescent="0.3">
      <c r="P49907" s="1"/>
    </row>
    <row r="49908" spans="16:16" x14ac:dyDescent="0.3">
      <c r="P49908" s="1"/>
    </row>
    <row r="49909" spans="16:16" x14ac:dyDescent="0.3">
      <c r="P49909" s="1"/>
    </row>
    <row r="49910" spans="16:16" x14ac:dyDescent="0.3">
      <c r="P49910" s="1"/>
    </row>
    <row r="49911" spans="16:16" x14ac:dyDescent="0.3">
      <c r="P49911" s="1"/>
    </row>
    <row r="49912" spans="16:16" x14ac:dyDescent="0.3">
      <c r="P49912" s="1"/>
    </row>
    <row r="49913" spans="16:16" x14ac:dyDescent="0.3">
      <c r="P49913" s="1"/>
    </row>
    <row r="49914" spans="16:16" x14ac:dyDescent="0.3">
      <c r="P49914" s="1"/>
    </row>
    <row r="49915" spans="16:16" x14ac:dyDescent="0.3">
      <c r="P49915" s="1"/>
    </row>
    <row r="49916" spans="16:16" x14ac:dyDescent="0.3">
      <c r="P49916" s="1"/>
    </row>
    <row r="49917" spans="16:16" x14ac:dyDescent="0.3">
      <c r="P49917" s="1"/>
    </row>
    <row r="49918" spans="16:16" x14ac:dyDescent="0.3">
      <c r="P49918" s="1"/>
    </row>
    <row r="49919" spans="16:16" x14ac:dyDescent="0.3">
      <c r="P49919" s="1"/>
    </row>
    <row r="49920" spans="16:16" x14ac:dyDescent="0.3">
      <c r="P49920" s="1"/>
    </row>
    <row r="49921" spans="16:16" x14ac:dyDescent="0.3">
      <c r="P49921" s="1"/>
    </row>
    <row r="49922" spans="16:16" x14ac:dyDescent="0.3">
      <c r="P49922" s="1"/>
    </row>
    <row r="49923" spans="16:16" x14ac:dyDescent="0.3">
      <c r="P49923" s="1"/>
    </row>
    <row r="49924" spans="16:16" x14ac:dyDescent="0.3">
      <c r="P49924" s="1"/>
    </row>
    <row r="49925" spans="16:16" x14ac:dyDescent="0.3">
      <c r="P49925" s="1"/>
    </row>
    <row r="49926" spans="16:16" x14ac:dyDescent="0.3">
      <c r="P49926" s="1"/>
    </row>
    <row r="49927" spans="16:16" x14ac:dyDescent="0.3">
      <c r="P49927" s="1"/>
    </row>
    <row r="49928" spans="16:16" x14ac:dyDescent="0.3">
      <c r="P49928" s="1"/>
    </row>
    <row r="49929" spans="16:16" x14ac:dyDescent="0.3">
      <c r="P49929" s="1"/>
    </row>
    <row r="49930" spans="16:16" x14ac:dyDescent="0.3">
      <c r="P49930" s="1"/>
    </row>
    <row r="49931" spans="16:16" x14ac:dyDescent="0.3">
      <c r="P49931" s="1"/>
    </row>
    <row r="49932" spans="16:16" x14ac:dyDescent="0.3">
      <c r="P49932" s="1"/>
    </row>
    <row r="49933" spans="16:16" x14ac:dyDescent="0.3">
      <c r="P49933" s="1"/>
    </row>
    <row r="49934" spans="16:16" x14ac:dyDescent="0.3">
      <c r="P49934" s="1"/>
    </row>
    <row r="49935" spans="16:16" x14ac:dyDescent="0.3">
      <c r="P49935" s="1"/>
    </row>
    <row r="49936" spans="16:16" x14ac:dyDescent="0.3">
      <c r="P49936" s="1"/>
    </row>
    <row r="49937" spans="16:16" x14ac:dyDescent="0.3">
      <c r="P49937" s="1"/>
    </row>
    <row r="49938" spans="16:16" x14ac:dyDescent="0.3">
      <c r="P49938" s="1"/>
    </row>
    <row r="49939" spans="16:16" x14ac:dyDescent="0.3">
      <c r="P49939" s="1"/>
    </row>
    <row r="49940" spans="16:16" x14ac:dyDescent="0.3">
      <c r="P49940" s="1"/>
    </row>
    <row r="49941" spans="16:16" x14ac:dyDescent="0.3">
      <c r="P49941" s="1"/>
    </row>
    <row r="49942" spans="16:16" x14ac:dyDescent="0.3">
      <c r="P49942" s="1"/>
    </row>
    <row r="49943" spans="16:16" x14ac:dyDescent="0.3">
      <c r="P49943" s="1"/>
    </row>
    <row r="49944" spans="16:16" x14ac:dyDescent="0.3">
      <c r="P49944" s="1"/>
    </row>
    <row r="49945" spans="16:16" x14ac:dyDescent="0.3">
      <c r="P49945" s="1"/>
    </row>
    <row r="49946" spans="16:16" x14ac:dyDescent="0.3">
      <c r="P49946" s="1"/>
    </row>
    <row r="49947" spans="16:16" x14ac:dyDescent="0.3">
      <c r="P49947" s="1"/>
    </row>
    <row r="49948" spans="16:16" x14ac:dyDescent="0.3">
      <c r="P49948" s="1"/>
    </row>
    <row r="49949" spans="16:16" x14ac:dyDescent="0.3">
      <c r="P49949" s="1"/>
    </row>
    <row r="49950" spans="16:16" x14ac:dyDescent="0.3">
      <c r="P49950" s="1"/>
    </row>
    <row r="49951" spans="16:16" x14ac:dyDescent="0.3">
      <c r="P49951" s="1"/>
    </row>
    <row r="49952" spans="16:16" x14ac:dyDescent="0.3">
      <c r="P49952" s="1"/>
    </row>
    <row r="49953" spans="16:16" x14ac:dyDescent="0.3">
      <c r="P49953" s="1"/>
    </row>
    <row r="49954" spans="16:16" x14ac:dyDescent="0.3">
      <c r="P49954" s="1"/>
    </row>
    <row r="49955" spans="16:16" x14ac:dyDescent="0.3">
      <c r="P49955" s="1"/>
    </row>
    <row r="49956" spans="16:16" x14ac:dyDescent="0.3">
      <c r="P49956" s="1"/>
    </row>
    <row r="49957" spans="16:16" x14ac:dyDescent="0.3">
      <c r="P49957" s="1"/>
    </row>
    <row r="49958" spans="16:16" x14ac:dyDescent="0.3">
      <c r="P49958" s="1"/>
    </row>
    <row r="49959" spans="16:16" x14ac:dyDescent="0.3">
      <c r="P49959" s="1"/>
    </row>
    <row r="49960" spans="16:16" x14ac:dyDescent="0.3">
      <c r="P49960" s="1"/>
    </row>
    <row r="49961" spans="16:16" x14ac:dyDescent="0.3">
      <c r="P49961" s="1"/>
    </row>
    <row r="49962" spans="16:16" x14ac:dyDescent="0.3">
      <c r="P49962" s="1"/>
    </row>
    <row r="49963" spans="16:16" x14ac:dyDescent="0.3">
      <c r="P49963" s="1"/>
    </row>
    <row r="49964" spans="16:16" x14ac:dyDescent="0.3">
      <c r="P49964" s="1"/>
    </row>
    <row r="49965" spans="16:16" x14ac:dyDescent="0.3">
      <c r="P49965" s="1"/>
    </row>
    <row r="49966" spans="16:16" x14ac:dyDescent="0.3">
      <c r="P49966" s="1"/>
    </row>
    <row r="49967" spans="16:16" x14ac:dyDescent="0.3">
      <c r="P49967" s="1"/>
    </row>
    <row r="49968" spans="16:16" x14ac:dyDescent="0.3">
      <c r="P49968" s="1"/>
    </row>
    <row r="49969" spans="16:16" x14ac:dyDescent="0.3">
      <c r="P49969" s="1"/>
    </row>
    <row r="49970" spans="16:16" x14ac:dyDescent="0.3">
      <c r="P49970" s="1"/>
    </row>
    <row r="49971" spans="16:16" x14ac:dyDescent="0.3">
      <c r="P49971" s="1"/>
    </row>
    <row r="49972" spans="16:16" x14ac:dyDescent="0.3">
      <c r="P49972" s="1"/>
    </row>
    <row r="49973" spans="16:16" x14ac:dyDescent="0.3">
      <c r="P49973" s="1"/>
    </row>
    <row r="49974" spans="16:16" x14ac:dyDescent="0.3">
      <c r="P49974" s="1"/>
    </row>
    <row r="49975" spans="16:16" x14ac:dyDescent="0.3">
      <c r="P49975" s="1"/>
    </row>
    <row r="49976" spans="16:16" x14ac:dyDescent="0.3">
      <c r="P49976" s="1"/>
    </row>
    <row r="49977" spans="16:16" x14ac:dyDescent="0.3">
      <c r="P49977" s="1"/>
    </row>
    <row r="49978" spans="16:16" x14ac:dyDescent="0.3">
      <c r="P49978" s="1"/>
    </row>
    <row r="49979" spans="16:16" x14ac:dyDescent="0.3">
      <c r="P49979" s="1"/>
    </row>
    <row r="49980" spans="16:16" x14ac:dyDescent="0.3">
      <c r="P49980" s="1"/>
    </row>
    <row r="49981" spans="16:16" x14ac:dyDescent="0.3">
      <c r="P49981" s="1"/>
    </row>
    <row r="49982" spans="16:16" x14ac:dyDescent="0.3">
      <c r="P49982" s="1"/>
    </row>
    <row r="49983" spans="16:16" x14ac:dyDescent="0.3">
      <c r="P49983" s="1"/>
    </row>
    <row r="49984" spans="16:16" x14ac:dyDescent="0.3">
      <c r="P49984" s="1"/>
    </row>
    <row r="49985" spans="16:16" x14ac:dyDescent="0.3">
      <c r="P49985" s="1"/>
    </row>
    <row r="49986" spans="16:16" x14ac:dyDescent="0.3">
      <c r="P49986" s="1"/>
    </row>
    <row r="49987" spans="16:16" x14ac:dyDescent="0.3">
      <c r="P49987" s="1"/>
    </row>
    <row r="49988" spans="16:16" x14ac:dyDescent="0.3">
      <c r="P49988" s="1"/>
    </row>
    <row r="49989" spans="16:16" x14ac:dyDescent="0.3">
      <c r="P49989" s="1"/>
    </row>
    <row r="49990" spans="16:16" x14ac:dyDescent="0.3">
      <c r="P49990" s="1"/>
    </row>
    <row r="49991" spans="16:16" x14ac:dyDescent="0.3">
      <c r="P49991" s="1"/>
    </row>
    <row r="49992" spans="16:16" x14ac:dyDescent="0.3">
      <c r="P49992" s="1"/>
    </row>
    <row r="49993" spans="16:16" x14ac:dyDescent="0.3">
      <c r="P49993" s="1"/>
    </row>
    <row r="49994" spans="16:16" x14ac:dyDescent="0.3">
      <c r="P49994" s="1"/>
    </row>
    <row r="49995" spans="16:16" x14ac:dyDescent="0.3">
      <c r="P49995" s="1"/>
    </row>
    <row r="49996" spans="16:16" x14ac:dyDescent="0.3">
      <c r="P49996" s="1"/>
    </row>
    <row r="49997" spans="16:16" x14ac:dyDescent="0.3">
      <c r="P49997" s="1"/>
    </row>
    <row r="49998" spans="16:16" x14ac:dyDescent="0.3">
      <c r="P49998" s="1"/>
    </row>
    <row r="49999" spans="16:16" x14ac:dyDescent="0.3">
      <c r="P49999" s="1"/>
    </row>
    <row r="50000" spans="16:16" x14ac:dyDescent="0.3">
      <c r="P50000" s="1"/>
    </row>
    <row r="50001" spans="16:16" x14ac:dyDescent="0.3">
      <c r="P50001" s="1"/>
    </row>
    <row r="50002" spans="16:16" x14ac:dyDescent="0.3">
      <c r="P50002" s="1"/>
    </row>
    <row r="50003" spans="16:16" x14ac:dyDescent="0.3">
      <c r="P50003" s="1"/>
    </row>
    <row r="50004" spans="16:16" x14ac:dyDescent="0.3">
      <c r="P50004" s="1"/>
    </row>
    <row r="50005" spans="16:16" x14ac:dyDescent="0.3">
      <c r="P50005" s="1"/>
    </row>
    <row r="50006" spans="16:16" x14ac:dyDescent="0.3">
      <c r="P50006" s="1"/>
    </row>
    <row r="50007" spans="16:16" x14ac:dyDescent="0.3">
      <c r="P50007" s="1"/>
    </row>
    <row r="50008" spans="16:16" x14ac:dyDescent="0.3">
      <c r="P50008" s="1"/>
    </row>
    <row r="50009" spans="16:16" x14ac:dyDescent="0.3">
      <c r="P50009" s="1"/>
    </row>
    <row r="50010" spans="16:16" x14ac:dyDescent="0.3">
      <c r="P50010" s="1"/>
    </row>
    <row r="50011" spans="16:16" x14ac:dyDescent="0.3">
      <c r="P50011" s="1"/>
    </row>
    <row r="50012" spans="16:16" x14ac:dyDescent="0.3">
      <c r="P50012" s="1"/>
    </row>
    <row r="50013" spans="16:16" x14ac:dyDescent="0.3">
      <c r="P50013" s="1"/>
    </row>
    <row r="50014" spans="16:16" x14ac:dyDescent="0.3">
      <c r="P50014" s="1"/>
    </row>
    <row r="50015" spans="16:16" x14ac:dyDescent="0.3">
      <c r="P50015" s="1"/>
    </row>
    <row r="50016" spans="16:16" x14ac:dyDescent="0.3">
      <c r="P50016" s="1"/>
    </row>
    <row r="50017" spans="16:16" x14ac:dyDescent="0.3">
      <c r="P50017" s="1"/>
    </row>
    <row r="50018" spans="16:16" x14ac:dyDescent="0.3">
      <c r="P50018" s="1"/>
    </row>
    <row r="50019" spans="16:16" x14ac:dyDescent="0.3">
      <c r="P50019" s="1"/>
    </row>
    <row r="50020" spans="16:16" x14ac:dyDescent="0.3">
      <c r="P50020" s="1"/>
    </row>
    <row r="50021" spans="16:16" x14ac:dyDescent="0.3">
      <c r="P50021" s="1"/>
    </row>
    <row r="50022" spans="16:16" x14ac:dyDescent="0.3">
      <c r="P50022" s="1"/>
    </row>
    <row r="50023" spans="16:16" x14ac:dyDescent="0.3">
      <c r="P50023" s="1"/>
    </row>
    <row r="50024" spans="16:16" x14ac:dyDescent="0.3">
      <c r="P50024" s="1"/>
    </row>
    <row r="50025" spans="16:16" x14ac:dyDescent="0.3">
      <c r="P50025" s="1"/>
    </row>
    <row r="50026" spans="16:16" x14ac:dyDescent="0.3">
      <c r="P50026" s="1"/>
    </row>
    <row r="50027" spans="16:16" x14ac:dyDescent="0.3">
      <c r="P50027" s="1"/>
    </row>
    <row r="50028" spans="16:16" x14ac:dyDescent="0.3">
      <c r="P50028" s="1"/>
    </row>
    <row r="50029" spans="16:16" x14ac:dyDescent="0.3">
      <c r="P50029" s="1"/>
    </row>
    <row r="50030" spans="16:16" x14ac:dyDescent="0.3">
      <c r="P50030" s="1"/>
    </row>
    <row r="50031" spans="16:16" x14ac:dyDescent="0.3">
      <c r="P50031" s="1"/>
    </row>
    <row r="50032" spans="16:16" x14ac:dyDescent="0.3">
      <c r="P50032" s="1"/>
    </row>
    <row r="50033" spans="16:16" x14ac:dyDescent="0.3">
      <c r="P50033" s="1"/>
    </row>
    <row r="50034" spans="16:16" x14ac:dyDescent="0.3">
      <c r="P50034" s="1"/>
    </row>
    <row r="50035" spans="16:16" x14ac:dyDescent="0.3">
      <c r="P50035" s="1"/>
    </row>
    <row r="50036" spans="16:16" x14ac:dyDescent="0.3">
      <c r="P50036" s="1"/>
    </row>
    <row r="50037" spans="16:16" x14ac:dyDescent="0.3">
      <c r="P50037" s="1"/>
    </row>
    <row r="50038" spans="16:16" x14ac:dyDescent="0.3">
      <c r="P50038" s="1"/>
    </row>
    <row r="50039" spans="16:16" x14ac:dyDescent="0.3">
      <c r="P50039" s="1"/>
    </row>
    <row r="50040" spans="16:16" x14ac:dyDescent="0.3">
      <c r="P50040" s="1"/>
    </row>
    <row r="50041" spans="16:16" x14ac:dyDescent="0.3">
      <c r="P50041" s="1"/>
    </row>
    <row r="50042" spans="16:16" x14ac:dyDescent="0.3">
      <c r="P50042" s="1"/>
    </row>
    <row r="50043" spans="16:16" x14ac:dyDescent="0.3">
      <c r="P50043" s="1"/>
    </row>
    <row r="50044" spans="16:16" x14ac:dyDescent="0.3">
      <c r="P50044" s="1"/>
    </row>
    <row r="50045" spans="16:16" x14ac:dyDescent="0.3">
      <c r="P50045" s="1"/>
    </row>
    <row r="50046" spans="16:16" x14ac:dyDescent="0.3">
      <c r="P50046" s="1"/>
    </row>
    <row r="50047" spans="16:16" x14ac:dyDescent="0.3">
      <c r="P50047" s="1"/>
    </row>
    <row r="50048" spans="16:16" x14ac:dyDescent="0.3">
      <c r="P50048" s="1"/>
    </row>
    <row r="50049" spans="16:16" x14ac:dyDescent="0.3">
      <c r="P50049" s="1"/>
    </row>
    <row r="50050" spans="16:16" x14ac:dyDescent="0.3">
      <c r="P50050" s="1"/>
    </row>
    <row r="50051" spans="16:16" x14ac:dyDescent="0.3">
      <c r="P50051" s="1"/>
    </row>
    <row r="50052" spans="16:16" x14ac:dyDescent="0.3">
      <c r="P50052" s="1"/>
    </row>
    <row r="50053" spans="16:16" x14ac:dyDescent="0.3">
      <c r="P50053" s="1"/>
    </row>
    <row r="50054" spans="16:16" x14ac:dyDescent="0.3">
      <c r="P50054" s="1"/>
    </row>
    <row r="50055" spans="16:16" x14ac:dyDescent="0.3">
      <c r="P50055" s="1"/>
    </row>
    <row r="50056" spans="16:16" x14ac:dyDescent="0.3">
      <c r="P50056" s="1"/>
    </row>
    <row r="50057" spans="16:16" x14ac:dyDescent="0.3">
      <c r="P50057" s="1"/>
    </row>
    <row r="50058" spans="16:16" x14ac:dyDescent="0.3">
      <c r="P50058" s="1"/>
    </row>
    <row r="50059" spans="16:16" x14ac:dyDescent="0.3">
      <c r="P50059" s="1"/>
    </row>
    <row r="50060" spans="16:16" x14ac:dyDescent="0.3">
      <c r="P50060" s="1"/>
    </row>
    <row r="50061" spans="16:16" x14ac:dyDescent="0.3">
      <c r="P50061" s="1"/>
    </row>
    <row r="50062" spans="16:16" x14ac:dyDescent="0.3">
      <c r="P50062" s="1"/>
    </row>
    <row r="50063" spans="16:16" x14ac:dyDescent="0.3">
      <c r="P50063" s="1"/>
    </row>
    <row r="50064" spans="16:16" x14ac:dyDescent="0.3">
      <c r="P50064" s="1"/>
    </row>
    <row r="50065" spans="16:16" x14ac:dyDescent="0.3">
      <c r="P50065" s="1"/>
    </row>
    <row r="50066" spans="16:16" x14ac:dyDescent="0.3">
      <c r="P50066" s="1"/>
    </row>
    <row r="50067" spans="16:16" x14ac:dyDescent="0.3">
      <c r="P50067" s="1"/>
    </row>
    <row r="50068" spans="16:16" x14ac:dyDescent="0.3">
      <c r="P50068" s="1"/>
    </row>
    <row r="50069" spans="16:16" x14ac:dyDescent="0.3">
      <c r="P50069" s="1"/>
    </row>
    <row r="50070" spans="16:16" x14ac:dyDescent="0.3">
      <c r="P50070" s="1"/>
    </row>
    <row r="50071" spans="16:16" x14ac:dyDescent="0.3">
      <c r="P50071" s="1"/>
    </row>
    <row r="50072" spans="16:16" x14ac:dyDescent="0.3">
      <c r="P50072" s="1"/>
    </row>
    <row r="50073" spans="16:16" x14ac:dyDescent="0.3">
      <c r="P50073" s="1"/>
    </row>
    <row r="50074" spans="16:16" x14ac:dyDescent="0.3">
      <c r="P50074" s="1"/>
    </row>
    <row r="50075" spans="16:16" x14ac:dyDescent="0.3">
      <c r="P50075" s="1"/>
    </row>
    <row r="50076" spans="16:16" x14ac:dyDescent="0.3">
      <c r="P50076" s="1"/>
    </row>
    <row r="50077" spans="16:16" x14ac:dyDescent="0.3">
      <c r="P50077" s="1"/>
    </row>
    <row r="50078" spans="16:16" x14ac:dyDescent="0.3">
      <c r="P50078" s="1"/>
    </row>
    <row r="50079" spans="16:16" x14ac:dyDescent="0.3">
      <c r="P50079" s="1"/>
    </row>
    <row r="50080" spans="16:16" x14ac:dyDescent="0.3">
      <c r="P50080" s="1"/>
    </row>
    <row r="50081" spans="16:16" x14ac:dyDescent="0.3">
      <c r="P50081" s="1"/>
    </row>
    <row r="50082" spans="16:16" x14ac:dyDescent="0.3">
      <c r="P50082" s="1"/>
    </row>
    <row r="50083" spans="16:16" x14ac:dyDescent="0.3">
      <c r="P50083" s="1"/>
    </row>
    <row r="50084" spans="16:16" x14ac:dyDescent="0.3">
      <c r="P50084" s="1"/>
    </row>
    <row r="50085" spans="16:16" x14ac:dyDescent="0.3">
      <c r="P50085" s="1"/>
    </row>
    <row r="50086" spans="16:16" x14ac:dyDescent="0.3">
      <c r="P50086" s="1"/>
    </row>
    <row r="50087" spans="16:16" x14ac:dyDescent="0.3">
      <c r="P50087" s="1"/>
    </row>
    <row r="50088" spans="16:16" x14ac:dyDescent="0.3">
      <c r="P50088" s="1"/>
    </row>
    <row r="50089" spans="16:16" x14ac:dyDescent="0.3">
      <c r="P50089" s="1"/>
    </row>
    <row r="50090" spans="16:16" x14ac:dyDescent="0.3">
      <c r="P50090" s="1"/>
    </row>
    <row r="50091" spans="16:16" x14ac:dyDescent="0.3">
      <c r="P50091" s="1"/>
    </row>
    <row r="50092" spans="16:16" x14ac:dyDescent="0.3">
      <c r="P50092" s="1"/>
    </row>
    <row r="50093" spans="16:16" x14ac:dyDescent="0.3">
      <c r="P50093" s="1"/>
    </row>
    <row r="50094" spans="16:16" x14ac:dyDescent="0.3">
      <c r="P50094" s="1"/>
    </row>
    <row r="50095" spans="16:16" x14ac:dyDescent="0.3">
      <c r="P50095" s="1"/>
    </row>
    <row r="50096" spans="16:16" x14ac:dyDescent="0.3">
      <c r="P50096" s="1"/>
    </row>
    <row r="50097" spans="16:16" x14ac:dyDescent="0.3">
      <c r="P50097" s="1"/>
    </row>
    <row r="50098" spans="16:16" x14ac:dyDescent="0.3">
      <c r="P50098" s="1"/>
    </row>
    <row r="50099" spans="16:16" x14ac:dyDescent="0.3">
      <c r="P50099" s="1"/>
    </row>
    <row r="50100" spans="16:16" x14ac:dyDescent="0.3">
      <c r="P50100" s="1"/>
    </row>
    <row r="50101" spans="16:16" x14ac:dyDescent="0.3">
      <c r="P50101" s="1"/>
    </row>
    <row r="50102" spans="16:16" x14ac:dyDescent="0.3">
      <c r="P50102" s="1"/>
    </row>
    <row r="50103" spans="16:16" x14ac:dyDescent="0.3">
      <c r="P50103" s="1"/>
    </row>
    <row r="50104" spans="16:16" x14ac:dyDescent="0.3">
      <c r="P50104" s="1"/>
    </row>
    <row r="50105" spans="16:16" x14ac:dyDescent="0.3">
      <c r="P50105" s="1"/>
    </row>
    <row r="50106" spans="16:16" x14ac:dyDescent="0.3">
      <c r="P50106" s="1"/>
    </row>
    <row r="50107" spans="16:16" x14ac:dyDescent="0.3">
      <c r="P50107" s="1"/>
    </row>
    <row r="50108" spans="16:16" x14ac:dyDescent="0.3">
      <c r="P50108" s="1"/>
    </row>
    <row r="50109" spans="16:16" x14ac:dyDescent="0.3">
      <c r="P50109" s="1"/>
    </row>
    <row r="50110" spans="16:16" x14ac:dyDescent="0.3">
      <c r="P50110" s="1"/>
    </row>
    <row r="50111" spans="16:16" x14ac:dyDescent="0.3">
      <c r="P50111" s="1"/>
    </row>
    <row r="50112" spans="16:16" x14ac:dyDescent="0.3">
      <c r="P50112" s="1"/>
    </row>
    <row r="50113" spans="16:16" x14ac:dyDescent="0.3">
      <c r="P50113" s="1"/>
    </row>
    <row r="50114" spans="16:16" x14ac:dyDescent="0.3">
      <c r="P50114" s="1"/>
    </row>
    <row r="50115" spans="16:16" x14ac:dyDescent="0.3">
      <c r="P50115" s="1"/>
    </row>
    <row r="50116" spans="16:16" x14ac:dyDescent="0.3">
      <c r="P50116" s="1"/>
    </row>
    <row r="50117" spans="16:16" x14ac:dyDescent="0.3">
      <c r="P50117" s="1"/>
    </row>
    <row r="50118" spans="16:16" x14ac:dyDescent="0.3">
      <c r="P50118" s="1"/>
    </row>
    <row r="50119" spans="16:16" x14ac:dyDescent="0.3">
      <c r="P50119" s="1"/>
    </row>
    <row r="50120" spans="16:16" x14ac:dyDescent="0.3">
      <c r="P50120" s="1"/>
    </row>
    <row r="50121" spans="16:16" x14ac:dyDescent="0.3">
      <c r="P50121" s="1"/>
    </row>
    <row r="50122" spans="16:16" x14ac:dyDescent="0.3">
      <c r="P50122" s="1"/>
    </row>
    <row r="50123" spans="16:16" x14ac:dyDescent="0.3">
      <c r="P50123" s="1"/>
    </row>
    <row r="50124" spans="16:16" x14ac:dyDescent="0.3">
      <c r="P50124" s="1"/>
    </row>
    <row r="50125" spans="16:16" x14ac:dyDescent="0.3">
      <c r="P50125" s="1"/>
    </row>
    <row r="50126" spans="16:16" x14ac:dyDescent="0.3">
      <c r="P50126" s="1"/>
    </row>
    <row r="50127" spans="16:16" x14ac:dyDescent="0.3">
      <c r="P50127" s="1"/>
    </row>
    <row r="50128" spans="16:16" x14ac:dyDescent="0.3">
      <c r="P50128" s="1"/>
    </row>
    <row r="50129" spans="16:16" x14ac:dyDescent="0.3">
      <c r="P50129" s="1"/>
    </row>
    <row r="50130" spans="16:16" x14ac:dyDescent="0.3">
      <c r="P50130" s="1"/>
    </row>
    <row r="50131" spans="16:16" x14ac:dyDescent="0.3">
      <c r="P50131" s="1"/>
    </row>
    <row r="50132" spans="16:16" x14ac:dyDescent="0.3">
      <c r="P50132" s="1"/>
    </row>
    <row r="50133" spans="16:16" x14ac:dyDescent="0.3">
      <c r="P50133" s="1"/>
    </row>
    <row r="50134" spans="16:16" x14ac:dyDescent="0.3">
      <c r="P50134" s="1"/>
    </row>
    <row r="50135" spans="16:16" x14ac:dyDescent="0.3">
      <c r="P50135" s="1"/>
    </row>
    <row r="50136" spans="16:16" x14ac:dyDescent="0.3">
      <c r="P50136" s="1"/>
    </row>
    <row r="50137" spans="16:16" x14ac:dyDescent="0.3">
      <c r="P50137" s="1"/>
    </row>
    <row r="50138" spans="16:16" x14ac:dyDescent="0.3">
      <c r="P50138" s="1"/>
    </row>
    <row r="50139" spans="16:16" x14ac:dyDescent="0.3">
      <c r="P50139" s="1"/>
    </row>
    <row r="50140" spans="16:16" x14ac:dyDescent="0.3">
      <c r="P50140" s="1"/>
    </row>
    <row r="50141" spans="16:16" x14ac:dyDescent="0.3">
      <c r="P50141" s="1"/>
    </row>
    <row r="50142" spans="16:16" x14ac:dyDescent="0.3">
      <c r="P50142" s="1"/>
    </row>
    <row r="50143" spans="16:16" x14ac:dyDescent="0.3">
      <c r="P50143" s="1"/>
    </row>
    <row r="50144" spans="16:16" x14ac:dyDescent="0.3">
      <c r="P50144" s="1"/>
    </row>
    <row r="50145" spans="16:16" x14ac:dyDescent="0.3">
      <c r="P50145" s="1"/>
    </row>
    <row r="50146" spans="16:16" x14ac:dyDescent="0.3">
      <c r="P50146" s="1"/>
    </row>
    <row r="50147" spans="16:16" x14ac:dyDescent="0.3">
      <c r="P50147" s="1"/>
    </row>
    <row r="50148" spans="16:16" x14ac:dyDescent="0.3">
      <c r="P50148" s="1"/>
    </row>
    <row r="50149" spans="16:16" x14ac:dyDescent="0.3">
      <c r="P50149" s="1"/>
    </row>
    <row r="50150" spans="16:16" x14ac:dyDescent="0.3">
      <c r="P50150" s="1"/>
    </row>
    <row r="50151" spans="16:16" x14ac:dyDescent="0.3">
      <c r="P50151" s="1"/>
    </row>
    <row r="50152" spans="16:16" x14ac:dyDescent="0.3">
      <c r="P50152" s="1"/>
    </row>
    <row r="50153" spans="16:16" x14ac:dyDescent="0.3">
      <c r="P50153" s="1"/>
    </row>
    <row r="50154" spans="16:16" x14ac:dyDescent="0.3">
      <c r="P50154" s="1"/>
    </row>
    <row r="50155" spans="16:16" x14ac:dyDescent="0.3">
      <c r="P50155" s="1"/>
    </row>
    <row r="50156" spans="16:16" x14ac:dyDescent="0.3">
      <c r="P50156" s="1"/>
    </row>
    <row r="50157" spans="16:16" x14ac:dyDescent="0.3">
      <c r="P50157" s="1"/>
    </row>
    <row r="50158" spans="16:16" x14ac:dyDescent="0.3">
      <c r="P50158" s="1"/>
    </row>
    <row r="50159" spans="16:16" x14ac:dyDescent="0.3">
      <c r="P50159" s="1"/>
    </row>
    <row r="50160" spans="16:16" x14ac:dyDescent="0.3">
      <c r="P50160" s="1"/>
    </row>
    <row r="50161" spans="16:16" x14ac:dyDescent="0.3">
      <c r="P50161" s="1"/>
    </row>
    <row r="50162" spans="16:16" x14ac:dyDescent="0.3">
      <c r="P50162" s="1"/>
    </row>
    <row r="50163" spans="16:16" x14ac:dyDescent="0.3">
      <c r="P50163" s="1"/>
    </row>
    <row r="50164" spans="16:16" x14ac:dyDescent="0.3">
      <c r="P50164" s="1"/>
    </row>
    <row r="50165" spans="16:16" x14ac:dyDescent="0.3">
      <c r="P50165" s="1"/>
    </row>
    <row r="50166" spans="16:16" x14ac:dyDescent="0.3">
      <c r="P50166" s="1"/>
    </row>
    <row r="50167" spans="16:16" x14ac:dyDescent="0.3">
      <c r="P50167" s="1"/>
    </row>
    <row r="50168" spans="16:16" x14ac:dyDescent="0.3">
      <c r="P50168" s="1"/>
    </row>
    <row r="50169" spans="16:16" x14ac:dyDescent="0.3">
      <c r="P50169" s="1"/>
    </row>
    <row r="50170" spans="16:16" x14ac:dyDescent="0.3">
      <c r="P50170" s="1"/>
    </row>
    <row r="50171" spans="16:16" x14ac:dyDescent="0.3">
      <c r="P50171" s="1"/>
    </row>
    <row r="50172" spans="16:16" x14ac:dyDescent="0.3">
      <c r="P50172" s="1"/>
    </row>
    <row r="50173" spans="16:16" x14ac:dyDescent="0.3">
      <c r="P50173" s="1"/>
    </row>
    <row r="50174" spans="16:16" x14ac:dyDescent="0.3">
      <c r="P50174" s="1"/>
    </row>
    <row r="50175" spans="16:16" x14ac:dyDescent="0.3">
      <c r="P50175" s="1"/>
    </row>
    <row r="50176" spans="16:16" x14ac:dyDescent="0.3">
      <c r="P50176" s="1"/>
    </row>
    <row r="50177" spans="16:16" x14ac:dyDescent="0.3">
      <c r="P50177" s="1"/>
    </row>
    <row r="50178" spans="16:16" x14ac:dyDescent="0.3">
      <c r="P50178" s="1"/>
    </row>
    <row r="50179" spans="16:16" x14ac:dyDescent="0.3">
      <c r="P50179" s="1"/>
    </row>
    <row r="50180" spans="16:16" x14ac:dyDescent="0.3">
      <c r="P50180" s="1"/>
    </row>
    <row r="50181" spans="16:16" x14ac:dyDescent="0.3">
      <c r="P50181" s="1"/>
    </row>
    <row r="50182" spans="16:16" x14ac:dyDescent="0.3">
      <c r="P50182" s="1"/>
    </row>
    <row r="50183" spans="16:16" x14ac:dyDescent="0.3">
      <c r="P50183" s="1"/>
    </row>
    <row r="50184" spans="16:16" x14ac:dyDescent="0.3">
      <c r="P50184" s="1"/>
    </row>
    <row r="50185" spans="16:16" x14ac:dyDescent="0.3">
      <c r="P50185" s="1"/>
    </row>
    <row r="50186" spans="16:16" x14ac:dyDescent="0.3">
      <c r="P50186" s="1"/>
    </row>
    <row r="50187" spans="16:16" x14ac:dyDescent="0.3">
      <c r="P50187" s="1"/>
    </row>
    <row r="50188" spans="16:16" x14ac:dyDescent="0.3">
      <c r="P50188" s="1"/>
    </row>
    <row r="50189" spans="16:16" x14ac:dyDescent="0.3">
      <c r="P50189" s="1"/>
    </row>
    <row r="50190" spans="16:16" x14ac:dyDescent="0.3">
      <c r="P50190" s="1"/>
    </row>
    <row r="50191" spans="16:16" x14ac:dyDescent="0.3">
      <c r="P50191" s="1"/>
    </row>
    <row r="50192" spans="16:16" x14ac:dyDescent="0.3">
      <c r="P50192" s="1"/>
    </row>
    <row r="50193" spans="16:16" x14ac:dyDescent="0.3">
      <c r="P50193" s="1"/>
    </row>
    <row r="50194" spans="16:16" x14ac:dyDescent="0.3">
      <c r="P50194" s="1"/>
    </row>
    <row r="50195" spans="16:16" x14ac:dyDescent="0.3">
      <c r="P50195" s="1"/>
    </row>
    <row r="50196" spans="16:16" x14ac:dyDescent="0.3">
      <c r="P50196" s="1"/>
    </row>
    <row r="50197" spans="16:16" x14ac:dyDescent="0.3">
      <c r="P50197" s="1"/>
    </row>
    <row r="50198" spans="16:16" x14ac:dyDescent="0.3">
      <c r="P50198" s="1"/>
    </row>
    <row r="50199" spans="16:16" x14ac:dyDescent="0.3">
      <c r="P50199" s="1"/>
    </row>
    <row r="50200" spans="16:16" x14ac:dyDescent="0.3">
      <c r="P50200" s="1"/>
    </row>
    <row r="50201" spans="16:16" x14ac:dyDescent="0.3">
      <c r="P50201" s="1"/>
    </row>
    <row r="50202" spans="16:16" x14ac:dyDescent="0.3">
      <c r="P50202" s="1"/>
    </row>
    <row r="50203" spans="16:16" x14ac:dyDescent="0.3">
      <c r="P50203" s="1"/>
    </row>
    <row r="50204" spans="16:16" x14ac:dyDescent="0.3">
      <c r="P50204" s="1"/>
    </row>
    <row r="50205" spans="16:16" x14ac:dyDescent="0.3">
      <c r="P50205" s="1"/>
    </row>
    <row r="50206" spans="16:16" x14ac:dyDescent="0.3">
      <c r="P50206" s="1"/>
    </row>
    <row r="50207" spans="16:16" x14ac:dyDescent="0.3">
      <c r="P50207" s="1"/>
    </row>
    <row r="50208" spans="16:16" x14ac:dyDescent="0.3">
      <c r="P50208" s="1"/>
    </row>
    <row r="50209" spans="16:16" x14ac:dyDescent="0.3">
      <c r="P50209" s="1"/>
    </row>
    <row r="50210" spans="16:16" x14ac:dyDescent="0.3">
      <c r="P50210" s="1"/>
    </row>
    <row r="50211" spans="16:16" x14ac:dyDescent="0.3">
      <c r="P50211" s="1"/>
    </row>
    <row r="50212" spans="16:16" x14ac:dyDescent="0.3">
      <c r="P50212" s="1"/>
    </row>
    <row r="50213" spans="16:16" x14ac:dyDescent="0.3">
      <c r="P50213" s="1"/>
    </row>
    <row r="50214" spans="16:16" x14ac:dyDescent="0.3">
      <c r="P50214" s="1"/>
    </row>
    <row r="50215" spans="16:16" x14ac:dyDescent="0.3">
      <c r="P50215" s="1"/>
    </row>
    <row r="50216" spans="16:16" x14ac:dyDescent="0.3">
      <c r="P50216" s="1"/>
    </row>
    <row r="50217" spans="16:16" x14ac:dyDescent="0.3">
      <c r="P50217" s="1"/>
    </row>
    <row r="50218" spans="16:16" x14ac:dyDescent="0.3">
      <c r="P50218" s="1"/>
    </row>
    <row r="50219" spans="16:16" x14ac:dyDescent="0.3">
      <c r="P50219" s="1"/>
    </row>
    <row r="50220" spans="16:16" x14ac:dyDescent="0.3">
      <c r="P50220" s="1"/>
    </row>
    <row r="50221" spans="16:16" x14ac:dyDescent="0.3">
      <c r="P50221" s="1"/>
    </row>
    <row r="50222" spans="16:16" x14ac:dyDescent="0.3">
      <c r="P50222" s="1"/>
    </row>
    <row r="50223" spans="16:16" x14ac:dyDescent="0.3">
      <c r="P50223" s="1"/>
    </row>
    <row r="50224" spans="16:16" x14ac:dyDescent="0.3">
      <c r="P50224" s="1"/>
    </row>
    <row r="50225" spans="16:16" x14ac:dyDescent="0.3">
      <c r="P50225" s="1"/>
    </row>
    <row r="50226" spans="16:16" x14ac:dyDescent="0.3">
      <c r="P50226" s="1"/>
    </row>
    <row r="50227" spans="16:16" x14ac:dyDescent="0.3">
      <c r="P50227" s="1"/>
    </row>
    <row r="50228" spans="16:16" x14ac:dyDescent="0.3">
      <c r="P50228" s="1"/>
    </row>
    <row r="50229" spans="16:16" x14ac:dyDescent="0.3">
      <c r="P50229" s="1"/>
    </row>
    <row r="50230" spans="16:16" x14ac:dyDescent="0.3">
      <c r="P50230" s="1"/>
    </row>
    <row r="50231" spans="16:16" x14ac:dyDescent="0.3">
      <c r="P50231" s="1"/>
    </row>
    <row r="50232" spans="16:16" x14ac:dyDescent="0.3">
      <c r="P50232" s="1"/>
    </row>
    <row r="50233" spans="16:16" x14ac:dyDescent="0.3">
      <c r="P50233" s="1"/>
    </row>
    <row r="50234" spans="16:16" x14ac:dyDescent="0.3">
      <c r="P50234" s="1"/>
    </row>
    <row r="50235" spans="16:16" x14ac:dyDescent="0.3">
      <c r="P50235" s="1"/>
    </row>
    <row r="50236" spans="16:16" x14ac:dyDescent="0.3">
      <c r="P50236" s="1"/>
    </row>
    <row r="50237" spans="16:16" x14ac:dyDescent="0.3">
      <c r="P50237" s="1"/>
    </row>
    <row r="50238" spans="16:16" x14ac:dyDescent="0.3">
      <c r="P50238" s="1"/>
    </row>
    <row r="50239" spans="16:16" x14ac:dyDescent="0.3">
      <c r="P50239" s="1"/>
    </row>
    <row r="50240" spans="16:16" x14ac:dyDescent="0.3">
      <c r="P50240" s="1"/>
    </row>
    <row r="50241" spans="16:16" x14ac:dyDescent="0.3">
      <c r="P50241" s="1"/>
    </row>
    <row r="50242" spans="16:16" x14ac:dyDescent="0.3">
      <c r="P50242" s="1"/>
    </row>
    <row r="50243" spans="16:16" x14ac:dyDescent="0.3">
      <c r="P50243" s="1"/>
    </row>
    <row r="50244" spans="16:16" x14ac:dyDescent="0.3">
      <c r="P50244" s="1"/>
    </row>
    <row r="50245" spans="16:16" x14ac:dyDescent="0.3">
      <c r="P50245" s="1"/>
    </row>
    <row r="50246" spans="16:16" x14ac:dyDescent="0.3">
      <c r="P50246" s="1"/>
    </row>
    <row r="50247" spans="16:16" x14ac:dyDescent="0.3">
      <c r="P50247" s="1"/>
    </row>
    <row r="50248" spans="16:16" x14ac:dyDescent="0.3">
      <c r="P50248" s="1"/>
    </row>
    <row r="50249" spans="16:16" x14ac:dyDescent="0.3">
      <c r="P50249" s="1"/>
    </row>
    <row r="50250" spans="16:16" x14ac:dyDescent="0.3">
      <c r="P50250" s="1"/>
    </row>
    <row r="50251" spans="16:16" x14ac:dyDescent="0.3">
      <c r="P50251" s="1"/>
    </row>
    <row r="50252" spans="16:16" x14ac:dyDescent="0.3">
      <c r="P50252" s="1"/>
    </row>
    <row r="50253" spans="16:16" x14ac:dyDescent="0.3">
      <c r="P50253" s="1"/>
    </row>
    <row r="50254" spans="16:16" x14ac:dyDescent="0.3">
      <c r="P50254" s="1"/>
    </row>
    <row r="50255" spans="16:16" x14ac:dyDescent="0.3">
      <c r="P50255" s="1"/>
    </row>
    <row r="50256" spans="16:16" x14ac:dyDescent="0.3">
      <c r="P50256" s="1"/>
    </row>
    <row r="50257" spans="16:16" x14ac:dyDescent="0.3">
      <c r="P50257" s="1"/>
    </row>
    <row r="50258" spans="16:16" x14ac:dyDescent="0.3">
      <c r="P50258" s="1"/>
    </row>
    <row r="50259" spans="16:16" x14ac:dyDescent="0.3">
      <c r="P50259" s="1"/>
    </row>
    <row r="50260" spans="16:16" x14ac:dyDescent="0.3">
      <c r="P50260" s="1"/>
    </row>
    <row r="50261" spans="16:16" x14ac:dyDescent="0.3">
      <c r="P50261" s="1"/>
    </row>
    <row r="50262" spans="16:16" x14ac:dyDescent="0.3">
      <c r="P50262" s="1"/>
    </row>
    <row r="50263" spans="16:16" x14ac:dyDescent="0.3">
      <c r="P50263" s="1"/>
    </row>
    <row r="50264" spans="16:16" x14ac:dyDescent="0.3">
      <c r="P50264" s="1"/>
    </row>
    <row r="50265" spans="16:16" x14ac:dyDescent="0.3">
      <c r="P50265" s="1"/>
    </row>
    <row r="50266" spans="16:16" x14ac:dyDescent="0.3">
      <c r="P50266" s="1"/>
    </row>
    <row r="50267" spans="16:16" x14ac:dyDescent="0.3">
      <c r="P50267" s="1"/>
    </row>
    <row r="50268" spans="16:16" x14ac:dyDescent="0.3">
      <c r="P50268" s="1"/>
    </row>
    <row r="50269" spans="16:16" x14ac:dyDescent="0.3">
      <c r="P50269" s="1"/>
    </row>
    <row r="50270" spans="16:16" x14ac:dyDescent="0.3">
      <c r="P50270" s="1"/>
    </row>
    <row r="50271" spans="16:16" x14ac:dyDescent="0.3">
      <c r="P50271" s="1"/>
    </row>
    <row r="50272" spans="16:16" x14ac:dyDescent="0.3">
      <c r="P50272" s="1"/>
    </row>
    <row r="50273" spans="16:16" x14ac:dyDescent="0.3">
      <c r="P50273" s="1"/>
    </row>
    <row r="50274" spans="16:16" x14ac:dyDescent="0.3">
      <c r="P50274" s="1"/>
    </row>
    <row r="50275" spans="16:16" x14ac:dyDescent="0.3">
      <c r="P50275" s="1"/>
    </row>
    <row r="50276" spans="16:16" x14ac:dyDescent="0.3">
      <c r="P50276" s="1"/>
    </row>
    <row r="50277" spans="16:16" x14ac:dyDescent="0.3">
      <c r="P50277" s="1"/>
    </row>
    <row r="50278" spans="16:16" x14ac:dyDescent="0.3">
      <c r="P50278" s="1"/>
    </row>
    <row r="50279" spans="16:16" x14ac:dyDescent="0.3">
      <c r="P50279" s="1"/>
    </row>
    <row r="50280" spans="16:16" x14ac:dyDescent="0.3">
      <c r="P50280" s="1"/>
    </row>
    <row r="50281" spans="16:16" x14ac:dyDescent="0.3">
      <c r="P50281" s="1"/>
    </row>
    <row r="50282" spans="16:16" x14ac:dyDescent="0.3">
      <c r="P50282" s="1"/>
    </row>
    <row r="50283" spans="16:16" x14ac:dyDescent="0.3">
      <c r="P50283" s="1"/>
    </row>
    <row r="50284" spans="16:16" x14ac:dyDescent="0.3">
      <c r="P50284" s="1"/>
    </row>
    <row r="50285" spans="16:16" x14ac:dyDescent="0.3">
      <c r="P50285" s="1"/>
    </row>
    <row r="50286" spans="16:16" x14ac:dyDescent="0.3">
      <c r="P50286" s="1"/>
    </row>
    <row r="50287" spans="16:16" x14ac:dyDescent="0.3">
      <c r="P50287" s="1"/>
    </row>
    <row r="50288" spans="16:16" x14ac:dyDescent="0.3">
      <c r="P50288" s="1"/>
    </row>
    <row r="50289" spans="16:16" x14ac:dyDescent="0.3">
      <c r="P50289" s="1"/>
    </row>
    <row r="50290" spans="16:16" x14ac:dyDescent="0.3">
      <c r="P50290" s="1"/>
    </row>
    <row r="50291" spans="16:16" x14ac:dyDescent="0.3">
      <c r="P50291" s="1"/>
    </row>
    <row r="50292" spans="16:16" x14ac:dyDescent="0.3">
      <c r="P50292" s="1"/>
    </row>
    <row r="50293" spans="16:16" x14ac:dyDescent="0.3">
      <c r="P50293" s="1"/>
    </row>
    <row r="50294" spans="16:16" x14ac:dyDescent="0.3">
      <c r="P50294" s="1"/>
    </row>
    <row r="50295" spans="16:16" x14ac:dyDescent="0.3">
      <c r="P50295" s="1"/>
    </row>
    <row r="50296" spans="16:16" x14ac:dyDescent="0.3">
      <c r="P50296" s="1"/>
    </row>
    <row r="50297" spans="16:16" x14ac:dyDescent="0.3">
      <c r="P50297" s="1"/>
    </row>
    <row r="50298" spans="16:16" x14ac:dyDescent="0.3">
      <c r="P50298" s="1"/>
    </row>
    <row r="50299" spans="16:16" x14ac:dyDescent="0.3">
      <c r="P50299" s="1"/>
    </row>
    <row r="50300" spans="16:16" x14ac:dyDescent="0.3">
      <c r="P50300" s="1"/>
    </row>
    <row r="50301" spans="16:16" x14ac:dyDescent="0.3">
      <c r="P50301" s="1"/>
    </row>
    <row r="50302" spans="16:16" x14ac:dyDescent="0.3">
      <c r="P50302" s="1"/>
    </row>
    <row r="50303" spans="16:16" x14ac:dyDescent="0.3">
      <c r="P50303" s="1"/>
    </row>
    <row r="50304" spans="16:16" x14ac:dyDescent="0.3">
      <c r="P50304" s="1"/>
    </row>
    <row r="50305" spans="16:16" x14ac:dyDescent="0.3">
      <c r="P50305" s="1"/>
    </row>
    <row r="50306" spans="16:16" x14ac:dyDescent="0.3">
      <c r="P50306" s="1"/>
    </row>
    <row r="50307" spans="16:16" x14ac:dyDescent="0.3">
      <c r="P50307" s="1"/>
    </row>
    <row r="50308" spans="16:16" x14ac:dyDescent="0.3">
      <c r="P50308" s="1"/>
    </row>
    <row r="50309" spans="16:16" x14ac:dyDescent="0.3">
      <c r="P50309" s="1"/>
    </row>
    <row r="50310" spans="16:16" x14ac:dyDescent="0.3">
      <c r="P50310" s="1"/>
    </row>
    <row r="50311" spans="16:16" x14ac:dyDescent="0.3">
      <c r="P50311" s="1"/>
    </row>
    <row r="50312" spans="16:16" x14ac:dyDescent="0.3">
      <c r="P50312" s="1"/>
    </row>
    <row r="50313" spans="16:16" x14ac:dyDescent="0.3">
      <c r="P50313" s="1"/>
    </row>
    <row r="50314" spans="16:16" x14ac:dyDescent="0.3">
      <c r="P50314" s="1"/>
    </row>
    <row r="50315" spans="16:16" x14ac:dyDescent="0.3">
      <c r="P50315" s="1"/>
    </row>
    <row r="50316" spans="16:16" x14ac:dyDescent="0.3">
      <c r="P50316" s="1"/>
    </row>
    <row r="50317" spans="16:16" x14ac:dyDescent="0.3">
      <c r="P50317" s="1"/>
    </row>
    <row r="50318" spans="16:16" x14ac:dyDescent="0.3">
      <c r="P50318" s="1"/>
    </row>
    <row r="50319" spans="16:16" x14ac:dyDescent="0.3">
      <c r="P50319" s="1"/>
    </row>
    <row r="50320" spans="16:16" x14ac:dyDescent="0.3">
      <c r="P50320" s="1"/>
    </row>
    <row r="50321" spans="16:16" x14ac:dyDescent="0.3">
      <c r="P50321" s="1"/>
    </row>
    <row r="50322" spans="16:16" x14ac:dyDescent="0.3">
      <c r="P50322" s="1"/>
    </row>
    <row r="50323" spans="16:16" x14ac:dyDescent="0.3">
      <c r="P50323" s="1"/>
    </row>
    <row r="50324" spans="16:16" x14ac:dyDescent="0.3">
      <c r="P50324" s="1"/>
    </row>
    <row r="50325" spans="16:16" x14ac:dyDescent="0.3">
      <c r="P50325" s="1"/>
    </row>
    <row r="50326" spans="16:16" x14ac:dyDescent="0.3">
      <c r="P50326" s="1"/>
    </row>
    <row r="50327" spans="16:16" x14ac:dyDescent="0.3">
      <c r="P50327" s="1"/>
    </row>
    <row r="50328" spans="16:16" x14ac:dyDescent="0.3">
      <c r="P50328" s="1"/>
    </row>
    <row r="50329" spans="16:16" x14ac:dyDescent="0.3">
      <c r="P50329" s="1"/>
    </row>
    <row r="50330" spans="16:16" x14ac:dyDescent="0.3">
      <c r="P50330" s="1"/>
    </row>
    <row r="50331" spans="16:16" x14ac:dyDescent="0.3">
      <c r="P50331" s="1"/>
    </row>
    <row r="50332" spans="16:16" x14ac:dyDescent="0.3">
      <c r="P50332" s="1"/>
    </row>
    <row r="50333" spans="16:16" x14ac:dyDescent="0.3">
      <c r="P50333" s="1"/>
    </row>
    <row r="50334" spans="16:16" x14ac:dyDescent="0.3">
      <c r="P50334" s="1"/>
    </row>
    <row r="50335" spans="16:16" x14ac:dyDescent="0.3">
      <c r="P50335" s="1"/>
    </row>
    <row r="50336" spans="16:16" x14ac:dyDescent="0.3">
      <c r="P50336" s="1"/>
    </row>
    <row r="50337" spans="16:16" x14ac:dyDescent="0.3">
      <c r="P50337" s="1"/>
    </row>
    <row r="50338" spans="16:16" x14ac:dyDescent="0.3">
      <c r="P50338" s="1"/>
    </row>
    <row r="50339" spans="16:16" x14ac:dyDescent="0.3">
      <c r="P50339" s="1"/>
    </row>
    <row r="50340" spans="16:16" x14ac:dyDescent="0.3">
      <c r="P50340" s="1"/>
    </row>
    <row r="50341" spans="16:16" x14ac:dyDescent="0.3">
      <c r="P50341" s="1"/>
    </row>
    <row r="50342" spans="16:16" x14ac:dyDescent="0.3">
      <c r="P50342" s="1"/>
    </row>
    <row r="50343" spans="16:16" x14ac:dyDescent="0.3">
      <c r="P50343" s="1"/>
    </row>
    <row r="50344" spans="16:16" x14ac:dyDescent="0.3">
      <c r="P50344" s="1"/>
    </row>
    <row r="50345" spans="16:16" x14ac:dyDescent="0.3">
      <c r="P50345" s="1"/>
    </row>
    <row r="50346" spans="16:16" x14ac:dyDescent="0.3">
      <c r="P50346" s="1"/>
    </row>
    <row r="50347" spans="16:16" x14ac:dyDescent="0.3">
      <c r="P50347" s="1"/>
    </row>
    <row r="50348" spans="16:16" x14ac:dyDescent="0.3">
      <c r="P50348" s="1"/>
    </row>
    <row r="50349" spans="16:16" x14ac:dyDescent="0.3">
      <c r="P50349" s="1"/>
    </row>
    <row r="50350" spans="16:16" x14ac:dyDescent="0.3">
      <c r="P50350" s="1"/>
    </row>
    <row r="50351" spans="16:16" x14ac:dyDescent="0.3">
      <c r="P50351" s="1"/>
    </row>
    <row r="50352" spans="16:16" x14ac:dyDescent="0.3">
      <c r="P50352" s="1"/>
    </row>
    <row r="50353" spans="16:16" x14ac:dyDescent="0.3">
      <c r="P50353" s="1"/>
    </row>
    <row r="50354" spans="16:16" x14ac:dyDescent="0.3">
      <c r="P50354" s="1"/>
    </row>
    <row r="50355" spans="16:16" x14ac:dyDescent="0.3">
      <c r="P50355" s="1"/>
    </row>
    <row r="50356" spans="16:16" x14ac:dyDescent="0.3">
      <c r="P50356" s="1"/>
    </row>
    <row r="50357" spans="16:16" x14ac:dyDescent="0.3">
      <c r="P50357" s="1"/>
    </row>
    <row r="50358" spans="16:16" x14ac:dyDescent="0.3">
      <c r="P50358" s="1"/>
    </row>
    <row r="50359" spans="16:16" x14ac:dyDescent="0.3">
      <c r="P50359" s="1"/>
    </row>
    <row r="50360" spans="16:16" x14ac:dyDescent="0.3">
      <c r="P50360" s="1"/>
    </row>
    <row r="50361" spans="16:16" x14ac:dyDescent="0.3">
      <c r="P50361" s="1"/>
    </row>
    <row r="50362" spans="16:16" x14ac:dyDescent="0.3">
      <c r="P50362" s="1"/>
    </row>
    <row r="50363" spans="16:16" x14ac:dyDescent="0.3">
      <c r="P50363" s="1"/>
    </row>
    <row r="50364" spans="16:16" x14ac:dyDescent="0.3">
      <c r="P50364" s="1"/>
    </row>
    <row r="50365" spans="16:16" x14ac:dyDescent="0.3">
      <c r="P50365" s="1"/>
    </row>
    <row r="50366" spans="16:16" x14ac:dyDescent="0.3">
      <c r="P50366" s="1"/>
    </row>
    <row r="50367" spans="16:16" x14ac:dyDescent="0.3">
      <c r="P50367" s="1"/>
    </row>
    <row r="50368" spans="16:16" x14ac:dyDescent="0.3">
      <c r="P50368" s="1"/>
    </row>
    <row r="50369" spans="16:16" x14ac:dyDescent="0.3">
      <c r="P50369" s="1"/>
    </row>
    <row r="50370" spans="16:16" x14ac:dyDescent="0.3">
      <c r="P50370" s="1"/>
    </row>
    <row r="50371" spans="16:16" x14ac:dyDescent="0.3">
      <c r="P50371" s="1"/>
    </row>
    <row r="50372" spans="16:16" x14ac:dyDescent="0.3">
      <c r="P50372" s="1"/>
    </row>
    <row r="50373" spans="16:16" x14ac:dyDescent="0.3">
      <c r="P50373" s="1"/>
    </row>
    <row r="50374" spans="16:16" x14ac:dyDescent="0.3">
      <c r="P50374" s="1"/>
    </row>
    <row r="50375" spans="16:16" x14ac:dyDescent="0.3">
      <c r="P50375" s="1"/>
    </row>
    <row r="50376" spans="16:16" x14ac:dyDescent="0.3">
      <c r="P50376" s="1"/>
    </row>
    <row r="50377" spans="16:16" x14ac:dyDescent="0.3">
      <c r="P50377" s="1"/>
    </row>
    <row r="50378" spans="16:16" x14ac:dyDescent="0.3">
      <c r="P50378" s="1"/>
    </row>
    <row r="50379" spans="16:16" x14ac:dyDescent="0.3">
      <c r="P50379" s="1"/>
    </row>
    <row r="50380" spans="16:16" x14ac:dyDescent="0.3">
      <c r="P50380" s="1"/>
    </row>
    <row r="50381" spans="16:16" x14ac:dyDescent="0.3">
      <c r="P50381" s="1"/>
    </row>
    <row r="50382" spans="16:16" x14ac:dyDescent="0.3">
      <c r="P50382" s="1"/>
    </row>
    <row r="50383" spans="16:16" x14ac:dyDescent="0.3">
      <c r="P50383" s="1"/>
    </row>
    <row r="50384" spans="16:16" x14ac:dyDescent="0.3">
      <c r="P50384" s="1"/>
    </row>
    <row r="50385" spans="16:16" x14ac:dyDescent="0.3">
      <c r="P50385" s="1"/>
    </row>
    <row r="50386" spans="16:16" x14ac:dyDescent="0.3">
      <c r="P50386" s="1"/>
    </row>
    <row r="50387" spans="16:16" x14ac:dyDescent="0.3">
      <c r="P50387" s="1"/>
    </row>
    <row r="50388" spans="16:16" x14ac:dyDescent="0.3">
      <c r="P50388" s="1"/>
    </row>
    <row r="50389" spans="16:16" x14ac:dyDescent="0.3">
      <c r="P50389" s="1"/>
    </row>
    <row r="50390" spans="16:16" x14ac:dyDescent="0.3">
      <c r="P50390" s="1"/>
    </row>
    <row r="50391" spans="16:16" x14ac:dyDescent="0.3">
      <c r="P50391" s="1"/>
    </row>
    <row r="50392" spans="16:16" x14ac:dyDescent="0.3">
      <c r="P50392" s="1"/>
    </row>
    <row r="50393" spans="16:16" x14ac:dyDescent="0.3">
      <c r="P50393" s="1"/>
    </row>
    <row r="50394" spans="16:16" x14ac:dyDescent="0.3">
      <c r="P50394" s="1"/>
    </row>
    <row r="50395" spans="16:16" x14ac:dyDescent="0.3">
      <c r="P50395" s="1"/>
    </row>
    <row r="50396" spans="16:16" x14ac:dyDescent="0.3">
      <c r="P50396" s="1"/>
    </row>
    <row r="50397" spans="16:16" x14ac:dyDescent="0.3">
      <c r="P50397" s="1"/>
    </row>
    <row r="50398" spans="16:16" x14ac:dyDescent="0.3">
      <c r="P50398" s="1"/>
    </row>
    <row r="50399" spans="16:16" x14ac:dyDescent="0.3">
      <c r="P50399" s="1"/>
    </row>
    <row r="50400" spans="16:16" x14ac:dyDescent="0.3">
      <c r="P50400" s="1"/>
    </row>
    <row r="50401" spans="16:16" x14ac:dyDescent="0.3">
      <c r="P50401" s="1"/>
    </row>
    <row r="50402" spans="16:16" x14ac:dyDescent="0.3">
      <c r="P50402" s="1"/>
    </row>
    <row r="50403" spans="16:16" x14ac:dyDescent="0.3">
      <c r="P50403" s="1"/>
    </row>
    <row r="50404" spans="16:16" x14ac:dyDescent="0.3">
      <c r="P50404" s="1"/>
    </row>
    <row r="50405" spans="16:16" x14ac:dyDescent="0.3">
      <c r="P50405" s="1"/>
    </row>
    <row r="50406" spans="16:16" x14ac:dyDescent="0.3">
      <c r="P50406" s="1"/>
    </row>
    <row r="50407" spans="16:16" x14ac:dyDescent="0.3">
      <c r="P50407" s="1"/>
    </row>
    <row r="50408" spans="16:16" x14ac:dyDescent="0.3">
      <c r="P50408" s="1"/>
    </row>
    <row r="50409" spans="16:16" x14ac:dyDescent="0.3">
      <c r="P50409" s="1"/>
    </row>
    <row r="50410" spans="16:16" x14ac:dyDescent="0.3">
      <c r="P50410" s="1"/>
    </row>
    <row r="50411" spans="16:16" x14ac:dyDescent="0.3">
      <c r="P50411" s="1"/>
    </row>
    <row r="50412" spans="16:16" x14ac:dyDescent="0.3">
      <c r="P50412" s="1"/>
    </row>
    <row r="50413" spans="16:16" x14ac:dyDescent="0.3">
      <c r="P50413" s="1"/>
    </row>
    <row r="50414" spans="16:16" x14ac:dyDescent="0.3">
      <c r="P50414" s="1"/>
    </row>
    <row r="50415" spans="16:16" x14ac:dyDescent="0.3">
      <c r="P50415" s="1"/>
    </row>
    <row r="50416" spans="16:16" x14ac:dyDescent="0.3">
      <c r="P50416" s="1"/>
    </row>
    <row r="50417" spans="16:16" x14ac:dyDescent="0.3">
      <c r="P50417" s="1"/>
    </row>
    <row r="50418" spans="16:16" x14ac:dyDescent="0.3">
      <c r="P50418" s="1"/>
    </row>
    <row r="50419" spans="16:16" x14ac:dyDescent="0.3">
      <c r="P50419" s="1"/>
    </row>
    <row r="50420" spans="16:16" x14ac:dyDescent="0.3">
      <c r="P50420" s="1"/>
    </row>
    <row r="50421" spans="16:16" x14ac:dyDescent="0.3">
      <c r="P50421" s="1"/>
    </row>
    <row r="50422" spans="16:16" x14ac:dyDescent="0.3">
      <c r="P50422" s="1"/>
    </row>
    <row r="50423" spans="16:16" x14ac:dyDescent="0.3">
      <c r="P50423" s="1"/>
    </row>
    <row r="50424" spans="16:16" x14ac:dyDescent="0.3">
      <c r="P50424" s="1"/>
    </row>
    <row r="50425" spans="16:16" x14ac:dyDescent="0.3">
      <c r="P50425" s="1"/>
    </row>
    <row r="50426" spans="16:16" x14ac:dyDescent="0.3">
      <c r="P50426" s="1"/>
    </row>
    <row r="50427" spans="16:16" x14ac:dyDescent="0.3">
      <c r="P50427" s="1"/>
    </row>
    <row r="50428" spans="16:16" x14ac:dyDescent="0.3">
      <c r="P50428" s="1"/>
    </row>
    <row r="50429" spans="16:16" x14ac:dyDescent="0.3">
      <c r="P50429" s="1"/>
    </row>
    <row r="50430" spans="16:16" x14ac:dyDescent="0.3">
      <c r="P50430" s="1"/>
    </row>
    <row r="50431" spans="16:16" x14ac:dyDescent="0.3">
      <c r="P50431" s="1"/>
    </row>
    <row r="50432" spans="16:16" x14ac:dyDescent="0.3">
      <c r="P50432" s="1"/>
    </row>
    <row r="50433" spans="16:16" x14ac:dyDescent="0.3">
      <c r="P50433" s="1"/>
    </row>
    <row r="50434" spans="16:16" x14ac:dyDescent="0.3">
      <c r="P50434" s="1"/>
    </row>
    <row r="50435" spans="16:16" x14ac:dyDescent="0.3">
      <c r="P50435" s="1"/>
    </row>
    <row r="50436" spans="16:16" x14ac:dyDescent="0.3">
      <c r="P50436" s="1"/>
    </row>
    <row r="50437" spans="16:16" x14ac:dyDescent="0.3">
      <c r="P50437" s="1"/>
    </row>
    <row r="50438" spans="16:16" x14ac:dyDescent="0.3">
      <c r="P50438" s="1"/>
    </row>
    <row r="50439" spans="16:16" x14ac:dyDescent="0.3">
      <c r="P50439" s="1"/>
    </row>
    <row r="50440" spans="16:16" x14ac:dyDescent="0.3">
      <c r="P50440" s="1"/>
    </row>
    <row r="50441" spans="16:16" x14ac:dyDescent="0.3">
      <c r="P50441" s="1"/>
    </row>
    <row r="50442" spans="16:16" x14ac:dyDescent="0.3">
      <c r="P50442" s="1"/>
    </row>
    <row r="50443" spans="16:16" x14ac:dyDescent="0.3">
      <c r="P50443" s="1"/>
    </row>
    <row r="50444" spans="16:16" x14ac:dyDescent="0.3">
      <c r="P50444" s="1"/>
    </row>
    <row r="50445" spans="16:16" x14ac:dyDescent="0.3">
      <c r="P50445" s="1"/>
    </row>
    <row r="50446" spans="16:16" x14ac:dyDescent="0.3">
      <c r="P50446" s="1"/>
    </row>
    <row r="50447" spans="16:16" x14ac:dyDescent="0.3">
      <c r="P50447" s="1"/>
    </row>
    <row r="50448" spans="16:16" x14ac:dyDescent="0.3">
      <c r="P50448" s="1"/>
    </row>
    <row r="50449" spans="16:16" x14ac:dyDescent="0.3">
      <c r="P50449" s="1"/>
    </row>
    <row r="50450" spans="16:16" x14ac:dyDescent="0.3">
      <c r="P50450" s="1"/>
    </row>
    <row r="50451" spans="16:16" x14ac:dyDescent="0.3">
      <c r="P50451" s="1"/>
    </row>
    <row r="50452" spans="16:16" x14ac:dyDescent="0.3">
      <c r="P50452" s="1"/>
    </row>
    <row r="50453" spans="16:16" x14ac:dyDescent="0.3">
      <c r="P50453" s="1"/>
    </row>
    <row r="50454" spans="16:16" x14ac:dyDescent="0.3">
      <c r="P50454" s="1"/>
    </row>
    <row r="50455" spans="16:16" x14ac:dyDescent="0.3">
      <c r="P50455" s="1"/>
    </row>
    <row r="50456" spans="16:16" x14ac:dyDescent="0.3">
      <c r="P50456" s="1"/>
    </row>
    <row r="50457" spans="16:16" x14ac:dyDescent="0.3">
      <c r="P50457" s="1"/>
    </row>
    <row r="50458" spans="16:16" x14ac:dyDescent="0.3">
      <c r="P50458" s="1"/>
    </row>
    <row r="50459" spans="16:16" x14ac:dyDescent="0.3">
      <c r="P50459" s="1"/>
    </row>
    <row r="50460" spans="16:16" x14ac:dyDescent="0.3">
      <c r="P50460" s="1"/>
    </row>
    <row r="50461" spans="16:16" x14ac:dyDescent="0.3">
      <c r="P50461" s="1"/>
    </row>
    <row r="50462" spans="16:16" x14ac:dyDescent="0.3">
      <c r="P50462" s="1"/>
    </row>
    <row r="50463" spans="16:16" x14ac:dyDescent="0.3">
      <c r="P50463" s="1"/>
    </row>
    <row r="50464" spans="16:16" x14ac:dyDescent="0.3">
      <c r="P50464" s="1"/>
    </row>
    <row r="50465" spans="16:16" x14ac:dyDescent="0.3">
      <c r="P50465" s="1"/>
    </row>
    <row r="50466" spans="16:16" x14ac:dyDescent="0.3">
      <c r="P50466" s="1"/>
    </row>
    <row r="50467" spans="16:16" x14ac:dyDescent="0.3">
      <c r="P50467" s="1"/>
    </row>
    <row r="50468" spans="16:16" x14ac:dyDescent="0.3">
      <c r="P50468" s="1"/>
    </row>
    <row r="50469" spans="16:16" x14ac:dyDescent="0.3">
      <c r="P50469" s="1"/>
    </row>
    <row r="50470" spans="16:16" x14ac:dyDescent="0.3">
      <c r="P50470" s="1"/>
    </row>
    <row r="50471" spans="16:16" x14ac:dyDescent="0.3">
      <c r="P50471" s="1"/>
    </row>
    <row r="50472" spans="16:16" x14ac:dyDescent="0.3">
      <c r="P50472" s="1"/>
    </row>
    <row r="50473" spans="16:16" x14ac:dyDescent="0.3">
      <c r="P50473" s="1"/>
    </row>
    <row r="50474" spans="16:16" x14ac:dyDescent="0.3">
      <c r="P50474" s="1"/>
    </row>
    <row r="50475" spans="16:16" x14ac:dyDescent="0.3">
      <c r="P50475" s="1"/>
    </row>
    <row r="50476" spans="16:16" x14ac:dyDescent="0.3">
      <c r="P50476" s="1"/>
    </row>
    <row r="50477" spans="16:16" x14ac:dyDescent="0.3">
      <c r="P50477" s="1"/>
    </row>
    <row r="50478" spans="16:16" x14ac:dyDescent="0.3">
      <c r="P50478" s="1"/>
    </row>
    <row r="50479" spans="16:16" x14ac:dyDescent="0.3">
      <c r="P50479" s="1"/>
    </row>
    <row r="50480" spans="16:16" x14ac:dyDescent="0.3">
      <c r="P50480" s="1"/>
    </row>
    <row r="50481" spans="16:16" x14ac:dyDescent="0.3">
      <c r="P50481" s="1"/>
    </row>
    <row r="50482" spans="16:16" x14ac:dyDescent="0.3">
      <c r="P50482" s="1"/>
    </row>
    <row r="50483" spans="16:16" x14ac:dyDescent="0.3">
      <c r="P50483" s="1"/>
    </row>
    <row r="50484" spans="16:16" x14ac:dyDescent="0.3">
      <c r="P50484" s="1"/>
    </row>
    <row r="50485" spans="16:16" x14ac:dyDescent="0.3">
      <c r="P50485" s="1"/>
    </row>
    <row r="50486" spans="16:16" x14ac:dyDescent="0.3">
      <c r="P50486" s="1"/>
    </row>
    <row r="50487" spans="16:16" x14ac:dyDescent="0.3">
      <c r="P50487" s="1"/>
    </row>
    <row r="50488" spans="16:16" x14ac:dyDescent="0.3">
      <c r="P50488" s="1"/>
    </row>
    <row r="50489" spans="16:16" x14ac:dyDescent="0.3">
      <c r="P50489" s="1"/>
    </row>
    <row r="50490" spans="16:16" x14ac:dyDescent="0.3">
      <c r="P50490" s="1"/>
    </row>
    <row r="50491" spans="16:16" x14ac:dyDescent="0.3">
      <c r="P50491" s="1"/>
    </row>
    <row r="50492" spans="16:16" x14ac:dyDescent="0.3">
      <c r="P50492" s="1"/>
    </row>
    <row r="50493" spans="16:16" x14ac:dyDescent="0.3">
      <c r="P50493" s="1"/>
    </row>
    <row r="50494" spans="16:16" x14ac:dyDescent="0.3">
      <c r="P50494" s="1"/>
    </row>
    <row r="50495" spans="16:16" x14ac:dyDescent="0.3">
      <c r="P50495" s="1"/>
    </row>
    <row r="50496" spans="16:16" x14ac:dyDescent="0.3">
      <c r="P50496" s="1"/>
    </row>
    <row r="50497" spans="16:16" x14ac:dyDescent="0.3">
      <c r="P50497" s="1"/>
    </row>
    <row r="50498" spans="16:16" x14ac:dyDescent="0.3">
      <c r="P50498" s="1"/>
    </row>
    <row r="50499" spans="16:16" x14ac:dyDescent="0.3">
      <c r="P50499" s="1"/>
    </row>
    <row r="50500" spans="16:16" x14ac:dyDescent="0.3">
      <c r="P50500" s="1"/>
    </row>
    <row r="50501" spans="16:16" x14ac:dyDescent="0.3">
      <c r="P50501" s="1"/>
    </row>
    <row r="50502" spans="16:16" x14ac:dyDescent="0.3">
      <c r="P50502" s="1"/>
    </row>
    <row r="50503" spans="16:16" x14ac:dyDescent="0.3">
      <c r="P50503" s="1"/>
    </row>
    <row r="50504" spans="16:16" x14ac:dyDescent="0.3">
      <c r="P50504" s="1"/>
    </row>
    <row r="50505" spans="16:16" x14ac:dyDescent="0.3">
      <c r="P50505" s="1"/>
    </row>
    <row r="50506" spans="16:16" x14ac:dyDescent="0.3">
      <c r="P50506" s="1"/>
    </row>
    <row r="50507" spans="16:16" x14ac:dyDescent="0.3">
      <c r="P50507" s="1"/>
    </row>
    <row r="50508" spans="16:16" x14ac:dyDescent="0.3">
      <c r="P50508" s="1"/>
    </row>
    <row r="50509" spans="16:16" x14ac:dyDescent="0.3">
      <c r="P50509" s="1"/>
    </row>
    <row r="50510" spans="16:16" x14ac:dyDescent="0.3">
      <c r="P50510" s="1"/>
    </row>
    <row r="50511" spans="16:16" x14ac:dyDescent="0.3">
      <c r="P50511" s="1"/>
    </row>
    <row r="50512" spans="16:16" x14ac:dyDescent="0.3">
      <c r="P50512" s="1"/>
    </row>
    <row r="50513" spans="16:16" x14ac:dyDescent="0.3">
      <c r="P50513" s="1"/>
    </row>
    <row r="50514" spans="16:16" x14ac:dyDescent="0.3">
      <c r="P50514" s="1"/>
    </row>
    <row r="50515" spans="16:16" x14ac:dyDescent="0.3">
      <c r="P50515" s="1"/>
    </row>
    <row r="50516" spans="16:16" x14ac:dyDescent="0.3">
      <c r="P50516" s="1"/>
    </row>
    <row r="50517" spans="16:16" x14ac:dyDescent="0.3">
      <c r="P50517" s="1"/>
    </row>
    <row r="50518" spans="16:16" x14ac:dyDescent="0.3">
      <c r="P50518" s="1"/>
    </row>
    <row r="50519" spans="16:16" x14ac:dyDescent="0.3">
      <c r="P50519" s="1"/>
    </row>
    <row r="50520" spans="16:16" x14ac:dyDescent="0.3">
      <c r="P50520" s="1"/>
    </row>
    <row r="50521" spans="16:16" x14ac:dyDescent="0.3">
      <c r="P50521" s="1"/>
    </row>
    <row r="50522" spans="16:16" x14ac:dyDescent="0.3">
      <c r="P50522" s="1"/>
    </row>
    <row r="50523" spans="16:16" x14ac:dyDescent="0.3">
      <c r="P50523" s="1"/>
    </row>
    <row r="50524" spans="16:16" x14ac:dyDescent="0.3">
      <c r="P50524" s="1"/>
    </row>
    <row r="50525" spans="16:16" x14ac:dyDescent="0.3">
      <c r="P50525" s="1"/>
    </row>
    <row r="50526" spans="16:16" x14ac:dyDescent="0.3">
      <c r="P50526" s="1"/>
    </row>
    <row r="50527" spans="16:16" x14ac:dyDescent="0.3">
      <c r="P50527" s="1"/>
    </row>
    <row r="50528" spans="16:16" x14ac:dyDescent="0.3">
      <c r="P50528" s="1"/>
    </row>
    <row r="50529" spans="16:16" x14ac:dyDescent="0.3">
      <c r="P50529" s="1"/>
    </row>
    <row r="50530" spans="16:16" x14ac:dyDescent="0.3">
      <c r="P50530" s="1"/>
    </row>
    <row r="50531" spans="16:16" x14ac:dyDescent="0.3">
      <c r="P50531" s="1"/>
    </row>
    <row r="50532" spans="16:16" x14ac:dyDescent="0.3">
      <c r="P50532" s="1"/>
    </row>
    <row r="50533" spans="16:16" x14ac:dyDescent="0.3">
      <c r="P50533" s="1"/>
    </row>
    <row r="50534" spans="16:16" x14ac:dyDescent="0.3">
      <c r="P50534" s="1"/>
    </row>
    <row r="50535" spans="16:16" x14ac:dyDescent="0.3">
      <c r="P50535" s="1"/>
    </row>
    <row r="50536" spans="16:16" x14ac:dyDescent="0.3">
      <c r="P50536" s="1"/>
    </row>
    <row r="50537" spans="16:16" x14ac:dyDescent="0.3">
      <c r="P50537" s="1"/>
    </row>
    <row r="50538" spans="16:16" x14ac:dyDescent="0.3">
      <c r="P50538" s="1"/>
    </row>
    <row r="50539" spans="16:16" x14ac:dyDescent="0.3">
      <c r="P50539" s="1"/>
    </row>
    <row r="50540" spans="16:16" x14ac:dyDescent="0.3">
      <c r="P50540" s="1"/>
    </row>
    <row r="50541" spans="16:16" x14ac:dyDescent="0.3">
      <c r="P50541" s="1"/>
    </row>
    <row r="50542" spans="16:16" x14ac:dyDescent="0.3">
      <c r="P50542" s="1"/>
    </row>
    <row r="50543" spans="16:16" x14ac:dyDescent="0.3">
      <c r="P50543" s="1"/>
    </row>
    <row r="50544" spans="16:16" x14ac:dyDescent="0.3">
      <c r="P50544" s="1"/>
    </row>
    <row r="50545" spans="16:16" x14ac:dyDescent="0.3">
      <c r="P50545" s="1"/>
    </row>
    <row r="50546" spans="16:16" x14ac:dyDescent="0.3">
      <c r="P50546" s="1"/>
    </row>
    <row r="50547" spans="16:16" x14ac:dyDescent="0.3">
      <c r="P50547" s="1"/>
    </row>
    <row r="50548" spans="16:16" x14ac:dyDescent="0.3">
      <c r="P50548" s="1"/>
    </row>
    <row r="50549" spans="16:16" x14ac:dyDescent="0.3">
      <c r="P50549" s="1"/>
    </row>
    <row r="50550" spans="16:16" x14ac:dyDescent="0.3">
      <c r="P50550" s="1"/>
    </row>
    <row r="50551" spans="16:16" x14ac:dyDescent="0.3">
      <c r="P50551" s="1"/>
    </row>
    <row r="50552" spans="16:16" x14ac:dyDescent="0.3">
      <c r="P50552" s="1"/>
    </row>
    <row r="50553" spans="16:16" x14ac:dyDescent="0.3">
      <c r="P50553" s="1"/>
    </row>
    <row r="50554" spans="16:16" x14ac:dyDescent="0.3">
      <c r="P50554" s="1"/>
    </row>
    <row r="50555" spans="16:16" x14ac:dyDescent="0.3">
      <c r="P50555" s="1"/>
    </row>
    <row r="50556" spans="16:16" x14ac:dyDescent="0.3">
      <c r="P50556" s="1"/>
    </row>
    <row r="50557" spans="16:16" x14ac:dyDescent="0.3">
      <c r="P50557" s="1"/>
    </row>
    <row r="50558" spans="16:16" x14ac:dyDescent="0.3">
      <c r="P50558" s="1"/>
    </row>
    <row r="50559" spans="16:16" x14ac:dyDescent="0.3">
      <c r="P50559" s="1"/>
    </row>
    <row r="50560" spans="16:16" x14ac:dyDescent="0.3">
      <c r="P50560" s="1"/>
    </row>
    <row r="50561" spans="16:16" x14ac:dyDescent="0.3">
      <c r="P50561" s="1"/>
    </row>
    <row r="50562" spans="16:16" x14ac:dyDescent="0.3">
      <c r="P50562" s="1"/>
    </row>
    <row r="50563" spans="16:16" x14ac:dyDescent="0.3">
      <c r="P50563" s="1"/>
    </row>
    <row r="50564" spans="16:16" x14ac:dyDescent="0.3">
      <c r="P50564" s="1"/>
    </row>
    <row r="50565" spans="16:16" x14ac:dyDescent="0.3">
      <c r="P50565" s="1"/>
    </row>
    <row r="50566" spans="16:16" x14ac:dyDescent="0.3">
      <c r="P50566" s="1"/>
    </row>
    <row r="50567" spans="16:16" x14ac:dyDescent="0.3">
      <c r="P50567" s="1"/>
    </row>
    <row r="50568" spans="16:16" x14ac:dyDescent="0.3">
      <c r="P50568" s="1"/>
    </row>
    <row r="50569" spans="16:16" x14ac:dyDescent="0.3">
      <c r="P50569" s="1"/>
    </row>
    <row r="50570" spans="16:16" x14ac:dyDescent="0.3">
      <c r="P50570" s="1"/>
    </row>
    <row r="50571" spans="16:16" x14ac:dyDescent="0.3">
      <c r="P50571" s="1"/>
    </row>
    <row r="50572" spans="16:16" x14ac:dyDescent="0.3">
      <c r="P50572" s="1"/>
    </row>
    <row r="50573" spans="16:16" x14ac:dyDescent="0.3">
      <c r="P50573" s="1"/>
    </row>
    <row r="50574" spans="16:16" x14ac:dyDescent="0.3">
      <c r="P50574" s="1"/>
    </row>
    <row r="50575" spans="16:16" x14ac:dyDescent="0.3">
      <c r="P50575" s="1"/>
    </row>
    <row r="50576" spans="16:16" x14ac:dyDescent="0.3">
      <c r="P50576" s="1"/>
    </row>
    <row r="50577" spans="16:16" x14ac:dyDescent="0.3">
      <c r="P50577" s="1"/>
    </row>
    <row r="50578" spans="16:16" x14ac:dyDescent="0.3">
      <c r="P50578" s="1"/>
    </row>
    <row r="50579" spans="16:16" x14ac:dyDescent="0.3">
      <c r="P50579" s="1"/>
    </row>
    <row r="50580" spans="16:16" x14ac:dyDescent="0.3">
      <c r="P50580" s="1"/>
    </row>
    <row r="50581" spans="16:16" x14ac:dyDescent="0.3">
      <c r="P50581" s="1"/>
    </row>
    <row r="50582" spans="16:16" x14ac:dyDescent="0.3">
      <c r="P50582" s="1"/>
    </row>
    <row r="50583" spans="16:16" x14ac:dyDescent="0.3">
      <c r="P50583" s="1"/>
    </row>
    <row r="50584" spans="16:16" x14ac:dyDescent="0.3">
      <c r="P50584" s="1"/>
    </row>
    <row r="50585" spans="16:16" x14ac:dyDescent="0.3">
      <c r="P50585" s="1"/>
    </row>
    <row r="50586" spans="16:16" x14ac:dyDescent="0.3">
      <c r="P50586" s="1"/>
    </row>
    <row r="50587" spans="16:16" x14ac:dyDescent="0.3">
      <c r="P50587" s="1"/>
    </row>
    <row r="50588" spans="16:16" x14ac:dyDescent="0.3">
      <c r="P50588" s="1"/>
    </row>
    <row r="50589" spans="16:16" x14ac:dyDescent="0.3">
      <c r="P50589" s="1"/>
    </row>
    <row r="50590" spans="16:16" x14ac:dyDescent="0.3">
      <c r="P50590" s="1"/>
    </row>
    <row r="50591" spans="16:16" x14ac:dyDescent="0.3">
      <c r="P50591" s="1"/>
    </row>
    <row r="50592" spans="16:16" x14ac:dyDescent="0.3">
      <c r="P50592" s="1"/>
    </row>
    <row r="50593" spans="16:16" x14ac:dyDescent="0.3">
      <c r="P50593" s="1"/>
    </row>
    <row r="50594" spans="16:16" x14ac:dyDescent="0.3">
      <c r="P50594" s="1"/>
    </row>
    <row r="50595" spans="16:16" x14ac:dyDescent="0.3">
      <c r="P50595" s="1"/>
    </row>
    <row r="50596" spans="16:16" x14ac:dyDescent="0.3">
      <c r="P50596" s="1"/>
    </row>
    <row r="50597" spans="16:16" x14ac:dyDescent="0.3">
      <c r="P50597" s="1"/>
    </row>
    <row r="50598" spans="16:16" x14ac:dyDescent="0.3">
      <c r="P50598" s="1"/>
    </row>
    <row r="50599" spans="16:16" x14ac:dyDescent="0.3">
      <c r="P50599" s="1"/>
    </row>
    <row r="50600" spans="16:16" x14ac:dyDescent="0.3">
      <c r="P50600" s="1"/>
    </row>
    <row r="50601" spans="16:16" x14ac:dyDescent="0.3">
      <c r="P50601" s="1"/>
    </row>
    <row r="50602" spans="16:16" x14ac:dyDescent="0.3">
      <c r="P50602" s="1"/>
    </row>
    <row r="50603" spans="16:16" x14ac:dyDescent="0.3">
      <c r="P50603" s="1"/>
    </row>
    <row r="50604" spans="16:16" x14ac:dyDescent="0.3">
      <c r="P50604" s="1"/>
    </row>
    <row r="50605" spans="16:16" x14ac:dyDescent="0.3">
      <c r="P50605" s="1"/>
    </row>
    <row r="50606" spans="16:16" x14ac:dyDescent="0.3">
      <c r="P50606" s="1"/>
    </row>
    <row r="50607" spans="16:16" x14ac:dyDescent="0.3">
      <c r="P50607" s="1"/>
    </row>
    <row r="50608" spans="16:16" x14ac:dyDescent="0.3">
      <c r="P50608" s="1"/>
    </row>
    <row r="50609" spans="16:16" x14ac:dyDescent="0.3">
      <c r="P50609" s="1"/>
    </row>
    <row r="50610" spans="16:16" x14ac:dyDescent="0.3">
      <c r="P50610" s="1"/>
    </row>
    <row r="50611" spans="16:16" x14ac:dyDescent="0.3">
      <c r="P50611" s="1"/>
    </row>
    <row r="50612" spans="16:16" x14ac:dyDescent="0.3">
      <c r="P50612" s="1"/>
    </row>
    <row r="50613" spans="16:16" x14ac:dyDescent="0.3">
      <c r="P50613" s="1"/>
    </row>
    <row r="50614" spans="16:16" x14ac:dyDescent="0.3">
      <c r="P50614" s="1"/>
    </row>
    <row r="50615" spans="16:16" x14ac:dyDescent="0.3">
      <c r="P50615" s="1"/>
    </row>
    <row r="50616" spans="16:16" x14ac:dyDescent="0.3">
      <c r="P50616" s="1"/>
    </row>
    <row r="50617" spans="16:16" x14ac:dyDescent="0.3">
      <c r="P50617" s="1"/>
    </row>
    <row r="50618" spans="16:16" x14ac:dyDescent="0.3">
      <c r="P50618" s="1"/>
    </row>
    <row r="50619" spans="16:16" x14ac:dyDescent="0.3">
      <c r="P50619" s="1"/>
    </row>
    <row r="50620" spans="16:16" x14ac:dyDescent="0.3">
      <c r="P50620" s="1"/>
    </row>
    <row r="50621" spans="16:16" x14ac:dyDescent="0.3">
      <c r="P50621" s="1"/>
    </row>
    <row r="50622" spans="16:16" x14ac:dyDescent="0.3">
      <c r="P50622" s="1"/>
    </row>
    <row r="50623" spans="16:16" x14ac:dyDescent="0.3">
      <c r="P50623" s="1"/>
    </row>
    <row r="50624" spans="16:16" x14ac:dyDescent="0.3">
      <c r="P50624" s="1"/>
    </row>
    <row r="50625" spans="16:16" x14ac:dyDescent="0.3">
      <c r="P50625" s="1"/>
    </row>
    <row r="50626" spans="16:16" x14ac:dyDescent="0.3">
      <c r="P50626" s="1"/>
    </row>
    <row r="50627" spans="16:16" x14ac:dyDescent="0.3">
      <c r="P50627" s="1"/>
    </row>
    <row r="50628" spans="16:16" x14ac:dyDescent="0.3">
      <c r="P50628" s="1"/>
    </row>
    <row r="50629" spans="16:16" x14ac:dyDescent="0.3">
      <c r="P50629" s="1"/>
    </row>
    <row r="50630" spans="16:16" x14ac:dyDescent="0.3">
      <c r="P50630" s="1"/>
    </row>
    <row r="50631" spans="16:16" x14ac:dyDescent="0.3">
      <c r="P50631" s="1"/>
    </row>
    <row r="50632" spans="16:16" x14ac:dyDescent="0.3">
      <c r="P50632" s="1"/>
    </row>
    <row r="50633" spans="16:16" x14ac:dyDescent="0.3">
      <c r="P50633" s="1"/>
    </row>
    <row r="50634" spans="16:16" x14ac:dyDescent="0.3">
      <c r="P50634" s="1"/>
    </row>
    <row r="50635" spans="16:16" x14ac:dyDescent="0.3">
      <c r="P50635" s="1"/>
    </row>
    <row r="50636" spans="16:16" x14ac:dyDescent="0.3">
      <c r="P50636" s="1"/>
    </row>
    <row r="50637" spans="16:16" x14ac:dyDescent="0.3">
      <c r="P50637" s="1"/>
    </row>
    <row r="50638" spans="16:16" x14ac:dyDescent="0.3">
      <c r="P50638" s="1"/>
    </row>
    <row r="50639" spans="16:16" x14ac:dyDescent="0.3">
      <c r="P50639" s="1"/>
    </row>
    <row r="50640" spans="16:16" x14ac:dyDescent="0.3">
      <c r="P50640" s="1"/>
    </row>
    <row r="50641" spans="16:16" x14ac:dyDescent="0.3">
      <c r="P50641" s="1"/>
    </row>
    <row r="50642" spans="16:16" x14ac:dyDescent="0.3">
      <c r="P50642" s="1"/>
    </row>
    <row r="50643" spans="16:16" x14ac:dyDescent="0.3">
      <c r="P50643" s="1"/>
    </row>
    <row r="50644" spans="16:16" x14ac:dyDescent="0.3">
      <c r="P50644" s="1"/>
    </row>
    <row r="50645" spans="16:16" x14ac:dyDescent="0.3">
      <c r="P50645" s="1"/>
    </row>
    <row r="50646" spans="16:16" x14ac:dyDescent="0.3">
      <c r="P50646" s="1"/>
    </row>
    <row r="50647" spans="16:16" x14ac:dyDescent="0.3">
      <c r="P50647" s="1"/>
    </row>
    <row r="50648" spans="16:16" x14ac:dyDescent="0.3">
      <c r="P50648" s="1"/>
    </row>
    <row r="50649" spans="16:16" x14ac:dyDescent="0.3">
      <c r="P50649" s="1"/>
    </row>
    <row r="50650" spans="16:16" x14ac:dyDescent="0.3">
      <c r="P50650" s="1"/>
    </row>
    <row r="50651" spans="16:16" x14ac:dyDescent="0.3">
      <c r="P50651" s="1"/>
    </row>
    <row r="50652" spans="16:16" x14ac:dyDescent="0.3">
      <c r="P50652" s="1"/>
    </row>
    <row r="50653" spans="16:16" x14ac:dyDescent="0.3">
      <c r="P50653" s="1"/>
    </row>
    <row r="50654" spans="16:16" x14ac:dyDescent="0.3">
      <c r="P50654" s="1"/>
    </row>
    <row r="50655" spans="16:16" x14ac:dyDescent="0.3">
      <c r="P50655" s="1"/>
    </row>
    <row r="50656" spans="16:16" x14ac:dyDescent="0.3">
      <c r="P50656" s="1"/>
    </row>
    <row r="50657" spans="16:16" x14ac:dyDescent="0.3">
      <c r="P50657" s="1"/>
    </row>
    <row r="50658" spans="16:16" x14ac:dyDescent="0.3">
      <c r="P50658" s="1"/>
    </row>
    <row r="50659" spans="16:16" x14ac:dyDescent="0.3">
      <c r="P50659" s="1"/>
    </row>
    <row r="50660" spans="16:16" x14ac:dyDescent="0.3">
      <c r="P50660" s="1"/>
    </row>
    <row r="50661" spans="16:16" x14ac:dyDescent="0.3">
      <c r="P50661" s="1"/>
    </row>
    <row r="50662" spans="16:16" x14ac:dyDescent="0.3">
      <c r="P50662" s="1"/>
    </row>
    <row r="50663" spans="16:16" x14ac:dyDescent="0.3">
      <c r="P50663" s="1"/>
    </row>
    <row r="50664" spans="16:16" x14ac:dyDescent="0.3">
      <c r="P50664" s="1"/>
    </row>
    <row r="50665" spans="16:16" x14ac:dyDescent="0.3">
      <c r="P50665" s="1"/>
    </row>
    <row r="50666" spans="16:16" x14ac:dyDescent="0.3">
      <c r="P50666" s="1"/>
    </row>
    <row r="50667" spans="16:16" x14ac:dyDescent="0.3">
      <c r="P50667" s="1"/>
    </row>
    <row r="50668" spans="16:16" x14ac:dyDescent="0.3">
      <c r="P50668" s="1"/>
    </row>
    <row r="50669" spans="16:16" x14ac:dyDescent="0.3">
      <c r="P50669" s="1"/>
    </row>
    <row r="50670" spans="16:16" x14ac:dyDescent="0.3">
      <c r="P50670" s="1"/>
    </row>
    <row r="50671" spans="16:16" x14ac:dyDescent="0.3">
      <c r="P50671" s="1"/>
    </row>
    <row r="50672" spans="16:16" x14ac:dyDescent="0.3">
      <c r="P50672" s="1"/>
    </row>
    <row r="50673" spans="16:16" x14ac:dyDescent="0.3">
      <c r="P50673" s="1"/>
    </row>
    <row r="50674" spans="16:16" x14ac:dyDescent="0.3">
      <c r="P50674" s="1"/>
    </row>
    <row r="50675" spans="16:16" x14ac:dyDescent="0.3">
      <c r="P50675" s="1"/>
    </row>
    <row r="50676" spans="16:16" x14ac:dyDescent="0.3">
      <c r="P50676" s="1"/>
    </row>
    <row r="50677" spans="16:16" x14ac:dyDescent="0.3">
      <c r="P50677" s="1"/>
    </row>
    <row r="50678" spans="16:16" x14ac:dyDescent="0.3">
      <c r="P50678" s="1"/>
    </row>
    <row r="50679" spans="16:16" x14ac:dyDescent="0.3">
      <c r="P50679" s="1"/>
    </row>
    <row r="50680" spans="16:16" x14ac:dyDescent="0.3">
      <c r="P50680" s="1"/>
    </row>
    <row r="50681" spans="16:16" x14ac:dyDescent="0.3">
      <c r="P50681" s="1"/>
    </row>
    <row r="50682" spans="16:16" x14ac:dyDescent="0.3">
      <c r="P50682" s="1"/>
    </row>
    <row r="50683" spans="16:16" x14ac:dyDescent="0.3">
      <c r="P50683" s="1"/>
    </row>
    <row r="50684" spans="16:16" x14ac:dyDescent="0.3">
      <c r="P50684" s="1"/>
    </row>
    <row r="50685" spans="16:16" x14ac:dyDescent="0.3">
      <c r="P50685" s="1"/>
    </row>
    <row r="50686" spans="16:16" x14ac:dyDescent="0.3">
      <c r="P50686" s="1"/>
    </row>
    <row r="50687" spans="16:16" x14ac:dyDescent="0.3">
      <c r="P50687" s="1"/>
    </row>
    <row r="50688" spans="16:16" x14ac:dyDescent="0.3">
      <c r="P50688" s="1"/>
    </row>
    <row r="50689" spans="16:16" x14ac:dyDescent="0.3">
      <c r="P50689" s="1"/>
    </row>
    <row r="50690" spans="16:16" x14ac:dyDescent="0.3">
      <c r="P50690" s="1"/>
    </row>
    <row r="50691" spans="16:16" x14ac:dyDescent="0.3">
      <c r="P50691" s="1"/>
    </row>
    <row r="50692" spans="16:16" x14ac:dyDescent="0.3">
      <c r="P50692" s="1"/>
    </row>
    <row r="50693" spans="16:16" x14ac:dyDescent="0.3">
      <c r="P50693" s="1"/>
    </row>
    <row r="50694" spans="16:16" x14ac:dyDescent="0.3">
      <c r="P50694" s="1"/>
    </row>
    <row r="50695" spans="16:16" x14ac:dyDescent="0.3">
      <c r="P50695" s="1"/>
    </row>
    <row r="50696" spans="16:16" x14ac:dyDescent="0.3">
      <c r="P50696" s="1"/>
    </row>
    <row r="50697" spans="16:16" x14ac:dyDescent="0.3">
      <c r="P50697" s="1"/>
    </row>
    <row r="50698" spans="16:16" x14ac:dyDescent="0.3">
      <c r="P50698" s="1"/>
    </row>
    <row r="50699" spans="16:16" x14ac:dyDescent="0.3">
      <c r="P50699" s="1"/>
    </row>
    <row r="50700" spans="16:16" x14ac:dyDescent="0.3">
      <c r="P50700" s="1"/>
    </row>
    <row r="50701" spans="16:16" x14ac:dyDescent="0.3">
      <c r="P50701" s="1"/>
    </row>
    <row r="50702" spans="16:16" x14ac:dyDescent="0.3">
      <c r="P50702" s="1"/>
    </row>
    <row r="50703" spans="16:16" x14ac:dyDescent="0.3">
      <c r="P50703" s="1"/>
    </row>
    <row r="50704" spans="16:16" x14ac:dyDescent="0.3">
      <c r="P50704" s="1"/>
    </row>
    <row r="50705" spans="16:16" x14ac:dyDescent="0.3">
      <c r="P50705" s="1"/>
    </row>
    <row r="50706" spans="16:16" x14ac:dyDescent="0.3">
      <c r="P50706" s="1"/>
    </row>
    <row r="50707" spans="16:16" x14ac:dyDescent="0.3">
      <c r="P50707" s="1"/>
    </row>
    <row r="50708" spans="16:16" x14ac:dyDescent="0.3">
      <c r="P50708" s="1"/>
    </row>
    <row r="50709" spans="16:16" x14ac:dyDescent="0.3">
      <c r="P50709" s="1"/>
    </row>
    <row r="50710" spans="16:16" x14ac:dyDescent="0.3">
      <c r="P50710" s="1"/>
    </row>
    <row r="50711" spans="16:16" x14ac:dyDescent="0.3">
      <c r="P50711" s="1"/>
    </row>
    <row r="50712" spans="16:16" x14ac:dyDescent="0.3">
      <c r="P50712" s="1"/>
    </row>
    <row r="50713" spans="16:16" x14ac:dyDescent="0.3">
      <c r="P50713" s="1"/>
    </row>
    <row r="50714" spans="16:16" x14ac:dyDescent="0.3">
      <c r="P50714" s="1"/>
    </row>
    <row r="50715" spans="16:16" x14ac:dyDescent="0.3">
      <c r="P50715" s="1"/>
    </row>
    <row r="50716" spans="16:16" x14ac:dyDescent="0.3">
      <c r="P50716" s="1"/>
    </row>
    <row r="50717" spans="16:16" x14ac:dyDescent="0.3">
      <c r="P50717" s="1"/>
    </row>
    <row r="50718" spans="16:16" x14ac:dyDescent="0.3">
      <c r="P50718" s="1"/>
    </row>
    <row r="50719" spans="16:16" x14ac:dyDescent="0.3">
      <c r="P50719" s="1"/>
    </row>
    <row r="50720" spans="16:16" x14ac:dyDescent="0.3">
      <c r="P50720" s="1"/>
    </row>
    <row r="50721" spans="16:16" x14ac:dyDescent="0.3">
      <c r="P50721" s="1"/>
    </row>
    <row r="50722" spans="16:16" x14ac:dyDescent="0.3">
      <c r="P50722" s="1"/>
    </row>
    <row r="50723" spans="16:16" x14ac:dyDescent="0.3">
      <c r="P50723" s="1"/>
    </row>
    <row r="50724" spans="16:16" x14ac:dyDescent="0.3">
      <c r="P50724" s="1"/>
    </row>
    <row r="50725" spans="16:16" x14ac:dyDescent="0.3">
      <c r="P50725" s="1"/>
    </row>
    <row r="50726" spans="16:16" x14ac:dyDescent="0.3">
      <c r="P50726" s="1"/>
    </row>
    <row r="50727" spans="16:16" x14ac:dyDescent="0.3">
      <c r="P50727" s="1"/>
    </row>
    <row r="50728" spans="16:16" x14ac:dyDescent="0.3">
      <c r="P50728" s="1"/>
    </row>
    <row r="50729" spans="16:16" x14ac:dyDescent="0.3">
      <c r="P50729" s="1"/>
    </row>
    <row r="50730" spans="16:16" x14ac:dyDescent="0.3">
      <c r="P50730" s="1"/>
    </row>
    <row r="50731" spans="16:16" x14ac:dyDescent="0.3">
      <c r="P50731" s="1"/>
    </row>
    <row r="50732" spans="16:16" x14ac:dyDescent="0.3">
      <c r="P50732" s="1"/>
    </row>
    <row r="50733" spans="16:16" x14ac:dyDescent="0.3">
      <c r="P50733" s="1"/>
    </row>
    <row r="50734" spans="16:16" x14ac:dyDescent="0.3">
      <c r="P50734" s="1"/>
    </row>
    <row r="50735" spans="16:16" x14ac:dyDescent="0.3">
      <c r="P50735" s="1"/>
    </row>
    <row r="50736" spans="16:16" x14ac:dyDescent="0.3">
      <c r="P50736" s="1"/>
    </row>
    <row r="50737" spans="16:16" x14ac:dyDescent="0.3">
      <c r="P50737" s="1"/>
    </row>
    <row r="50738" spans="16:16" x14ac:dyDescent="0.3">
      <c r="P50738" s="1"/>
    </row>
    <row r="50739" spans="16:16" x14ac:dyDescent="0.3">
      <c r="P50739" s="1"/>
    </row>
    <row r="50740" spans="16:16" x14ac:dyDescent="0.3">
      <c r="P50740" s="1"/>
    </row>
    <row r="50741" spans="16:16" x14ac:dyDescent="0.3">
      <c r="P50741" s="1"/>
    </row>
    <row r="50742" spans="16:16" x14ac:dyDescent="0.3">
      <c r="P50742" s="1"/>
    </row>
    <row r="50743" spans="16:16" x14ac:dyDescent="0.3">
      <c r="P50743" s="1"/>
    </row>
    <row r="50744" spans="16:16" x14ac:dyDescent="0.3">
      <c r="P50744" s="1"/>
    </row>
    <row r="50745" spans="16:16" x14ac:dyDescent="0.3">
      <c r="P50745" s="1"/>
    </row>
    <row r="50746" spans="16:16" x14ac:dyDescent="0.3">
      <c r="P50746" s="1"/>
    </row>
    <row r="50747" spans="16:16" x14ac:dyDescent="0.3">
      <c r="P50747" s="1"/>
    </row>
    <row r="50748" spans="16:16" x14ac:dyDescent="0.3">
      <c r="P50748" s="1"/>
    </row>
    <row r="50749" spans="16:16" x14ac:dyDescent="0.3">
      <c r="P50749" s="1"/>
    </row>
    <row r="50750" spans="16:16" x14ac:dyDescent="0.3">
      <c r="P50750" s="1"/>
    </row>
    <row r="50751" spans="16:16" x14ac:dyDescent="0.3">
      <c r="P50751" s="1"/>
    </row>
    <row r="50752" spans="16:16" x14ac:dyDescent="0.3">
      <c r="P50752" s="1"/>
    </row>
    <row r="50753" spans="16:16" x14ac:dyDescent="0.3">
      <c r="P50753" s="1"/>
    </row>
    <row r="50754" spans="16:16" x14ac:dyDescent="0.3">
      <c r="P50754" s="1"/>
    </row>
    <row r="50755" spans="16:16" x14ac:dyDescent="0.3">
      <c r="P50755" s="1"/>
    </row>
    <row r="50756" spans="16:16" x14ac:dyDescent="0.3">
      <c r="P50756" s="1"/>
    </row>
    <row r="50757" spans="16:16" x14ac:dyDescent="0.3">
      <c r="P50757" s="1"/>
    </row>
    <row r="50758" spans="16:16" x14ac:dyDescent="0.3">
      <c r="P50758" s="1"/>
    </row>
    <row r="50759" spans="16:16" x14ac:dyDescent="0.3">
      <c r="P50759" s="1"/>
    </row>
    <row r="50760" spans="16:16" x14ac:dyDescent="0.3">
      <c r="P50760" s="1"/>
    </row>
    <row r="50761" spans="16:16" x14ac:dyDescent="0.3">
      <c r="P50761" s="1"/>
    </row>
    <row r="50762" spans="16:16" x14ac:dyDescent="0.3">
      <c r="P50762" s="1"/>
    </row>
    <row r="50763" spans="16:16" x14ac:dyDescent="0.3">
      <c r="P50763" s="1"/>
    </row>
    <row r="50764" spans="16:16" x14ac:dyDescent="0.3">
      <c r="P50764" s="1"/>
    </row>
    <row r="50765" spans="16:16" x14ac:dyDescent="0.3">
      <c r="P50765" s="1"/>
    </row>
    <row r="50766" spans="16:16" x14ac:dyDescent="0.3">
      <c r="P50766" s="1"/>
    </row>
    <row r="50767" spans="16:16" x14ac:dyDescent="0.3">
      <c r="P50767" s="1"/>
    </row>
    <row r="50768" spans="16:16" x14ac:dyDescent="0.3">
      <c r="P50768" s="1"/>
    </row>
    <row r="50769" spans="16:16" x14ac:dyDescent="0.3">
      <c r="P50769" s="1"/>
    </row>
    <row r="50770" spans="16:16" x14ac:dyDescent="0.3">
      <c r="P50770" s="1"/>
    </row>
    <row r="50771" spans="16:16" x14ac:dyDescent="0.3">
      <c r="P50771" s="1"/>
    </row>
    <row r="50772" spans="16:16" x14ac:dyDescent="0.3">
      <c r="P50772" s="1"/>
    </row>
    <row r="50773" spans="16:16" x14ac:dyDescent="0.3">
      <c r="P50773" s="1"/>
    </row>
    <row r="50774" spans="16:16" x14ac:dyDescent="0.3">
      <c r="P50774" s="1"/>
    </row>
    <row r="50775" spans="16:16" x14ac:dyDescent="0.3">
      <c r="P50775" s="1"/>
    </row>
    <row r="50776" spans="16:16" x14ac:dyDescent="0.3">
      <c r="P50776" s="1"/>
    </row>
    <row r="50777" spans="16:16" x14ac:dyDescent="0.3">
      <c r="P50777" s="1"/>
    </row>
    <row r="50778" spans="16:16" x14ac:dyDescent="0.3">
      <c r="P50778" s="1"/>
    </row>
    <row r="50779" spans="16:16" x14ac:dyDescent="0.3">
      <c r="P50779" s="1"/>
    </row>
    <row r="50780" spans="16:16" x14ac:dyDescent="0.3">
      <c r="P50780" s="1"/>
    </row>
    <row r="50781" spans="16:16" x14ac:dyDescent="0.3">
      <c r="P50781" s="1"/>
    </row>
    <row r="50782" spans="16:16" x14ac:dyDescent="0.3">
      <c r="P50782" s="1"/>
    </row>
    <row r="50783" spans="16:16" x14ac:dyDescent="0.3">
      <c r="P50783" s="1"/>
    </row>
    <row r="50784" spans="16:16" x14ac:dyDescent="0.3">
      <c r="P50784" s="1"/>
    </row>
    <row r="50785" spans="16:16" x14ac:dyDescent="0.3">
      <c r="P50785" s="1"/>
    </row>
    <row r="50786" spans="16:16" x14ac:dyDescent="0.3">
      <c r="P50786" s="1"/>
    </row>
    <row r="50787" spans="16:16" x14ac:dyDescent="0.3">
      <c r="P50787" s="1"/>
    </row>
    <row r="50788" spans="16:16" x14ac:dyDescent="0.3">
      <c r="P50788" s="1"/>
    </row>
    <row r="50789" spans="16:16" x14ac:dyDescent="0.3">
      <c r="P50789" s="1"/>
    </row>
    <row r="50790" spans="16:16" x14ac:dyDescent="0.3">
      <c r="P50790" s="1"/>
    </row>
    <row r="50791" spans="16:16" x14ac:dyDescent="0.3">
      <c r="P50791" s="1"/>
    </row>
    <row r="50792" spans="16:16" x14ac:dyDescent="0.3">
      <c r="P50792" s="1"/>
    </row>
    <row r="50793" spans="16:16" x14ac:dyDescent="0.3">
      <c r="P50793" s="1"/>
    </row>
    <row r="50794" spans="16:16" x14ac:dyDescent="0.3">
      <c r="P50794" s="1"/>
    </row>
    <row r="50795" spans="16:16" x14ac:dyDescent="0.3">
      <c r="P50795" s="1"/>
    </row>
    <row r="50796" spans="16:16" x14ac:dyDescent="0.3">
      <c r="P50796" s="1"/>
    </row>
    <row r="50797" spans="16:16" x14ac:dyDescent="0.3">
      <c r="P50797" s="1"/>
    </row>
    <row r="50798" spans="16:16" x14ac:dyDescent="0.3">
      <c r="P50798" s="1"/>
    </row>
    <row r="50799" spans="16:16" x14ac:dyDescent="0.3">
      <c r="P50799" s="1"/>
    </row>
    <row r="50800" spans="16:16" x14ac:dyDescent="0.3">
      <c r="P50800" s="1"/>
    </row>
    <row r="50801" spans="16:16" x14ac:dyDescent="0.3">
      <c r="P50801" s="1"/>
    </row>
    <row r="50802" spans="16:16" x14ac:dyDescent="0.3">
      <c r="P50802" s="1"/>
    </row>
    <row r="50803" spans="16:16" x14ac:dyDescent="0.3">
      <c r="P50803" s="1"/>
    </row>
    <row r="50804" spans="16:16" x14ac:dyDescent="0.3">
      <c r="P50804" s="1"/>
    </row>
    <row r="50805" spans="16:16" x14ac:dyDescent="0.3">
      <c r="P50805" s="1"/>
    </row>
    <row r="50806" spans="16:16" x14ac:dyDescent="0.3">
      <c r="P50806" s="1"/>
    </row>
    <row r="50807" spans="16:16" x14ac:dyDescent="0.3">
      <c r="P50807" s="1"/>
    </row>
    <row r="50808" spans="16:16" x14ac:dyDescent="0.3">
      <c r="P50808" s="1"/>
    </row>
    <row r="50809" spans="16:16" x14ac:dyDescent="0.3">
      <c r="P50809" s="1"/>
    </row>
    <row r="50810" spans="16:16" x14ac:dyDescent="0.3">
      <c r="P50810" s="1"/>
    </row>
    <row r="50811" spans="16:16" x14ac:dyDescent="0.3">
      <c r="P50811" s="1"/>
    </row>
    <row r="50812" spans="16:16" x14ac:dyDescent="0.3">
      <c r="P50812" s="1"/>
    </row>
    <row r="50813" spans="16:16" x14ac:dyDescent="0.3">
      <c r="P50813" s="1"/>
    </row>
    <row r="50814" spans="16:16" x14ac:dyDescent="0.3">
      <c r="P50814" s="1"/>
    </row>
    <row r="50815" spans="16:16" x14ac:dyDescent="0.3">
      <c r="P50815" s="1"/>
    </row>
    <row r="50816" spans="16:16" x14ac:dyDescent="0.3">
      <c r="P50816" s="1"/>
    </row>
    <row r="50817" spans="16:16" x14ac:dyDescent="0.3">
      <c r="P50817" s="1"/>
    </row>
    <row r="50818" spans="16:16" x14ac:dyDescent="0.3">
      <c r="P50818" s="1"/>
    </row>
    <row r="50819" spans="16:16" x14ac:dyDescent="0.3">
      <c r="P50819" s="1"/>
    </row>
    <row r="50820" spans="16:16" x14ac:dyDescent="0.3">
      <c r="P50820" s="1"/>
    </row>
    <row r="50821" spans="16:16" x14ac:dyDescent="0.3">
      <c r="P50821" s="1"/>
    </row>
    <row r="50822" spans="16:16" x14ac:dyDescent="0.3">
      <c r="P50822" s="1"/>
    </row>
    <row r="50823" spans="16:16" x14ac:dyDescent="0.3">
      <c r="P50823" s="1"/>
    </row>
    <row r="50824" spans="16:16" x14ac:dyDescent="0.3">
      <c r="P50824" s="1"/>
    </row>
    <row r="50825" spans="16:16" x14ac:dyDescent="0.3">
      <c r="P50825" s="1"/>
    </row>
    <row r="50826" spans="16:16" x14ac:dyDescent="0.3">
      <c r="P50826" s="1"/>
    </row>
    <row r="50827" spans="16:16" x14ac:dyDescent="0.3">
      <c r="P50827" s="1"/>
    </row>
    <row r="50828" spans="16:16" x14ac:dyDescent="0.3">
      <c r="P50828" s="1"/>
    </row>
    <row r="50829" spans="16:16" x14ac:dyDescent="0.3">
      <c r="P50829" s="1"/>
    </row>
    <row r="50830" spans="16:16" x14ac:dyDescent="0.3">
      <c r="P50830" s="1"/>
    </row>
    <row r="50831" spans="16:16" x14ac:dyDescent="0.3">
      <c r="P50831" s="1"/>
    </row>
    <row r="50832" spans="16:16" x14ac:dyDescent="0.3">
      <c r="P50832" s="1"/>
    </row>
    <row r="50833" spans="16:16" x14ac:dyDescent="0.3">
      <c r="P50833" s="1"/>
    </row>
    <row r="50834" spans="16:16" x14ac:dyDescent="0.3">
      <c r="P50834" s="1"/>
    </row>
    <row r="50835" spans="16:16" x14ac:dyDescent="0.3">
      <c r="P50835" s="1"/>
    </row>
    <row r="50836" spans="16:16" x14ac:dyDescent="0.3">
      <c r="P50836" s="1"/>
    </row>
    <row r="50837" spans="16:16" x14ac:dyDescent="0.3">
      <c r="P50837" s="1"/>
    </row>
    <row r="50838" spans="16:16" x14ac:dyDescent="0.3">
      <c r="P50838" s="1"/>
    </row>
    <row r="50839" spans="16:16" x14ac:dyDescent="0.3">
      <c r="P50839" s="1"/>
    </row>
    <row r="50840" spans="16:16" x14ac:dyDescent="0.3">
      <c r="P50840" s="1"/>
    </row>
    <row r="50841" spans="16:16" x14ac:dyDescent="0.3">
      <c r="P50841" s="1"/>
    </row>
    <row r="50842" spans="16:16" x14ac:dyDescent="0.3">
      <c r="P50842" s="1"/>
    </row>
    <row r="50843" spans="16:16" x14ac:dyDescent="0.3">
      <c r="P50843" s="1"/>
    </row>
    <row r="50844" spans="16:16" x14ac:dyDescent="0.3">
      <c r="P50844" s="1"/>
    </row>
    <row r="50845" spans="16:16" x14ac:dyDescent="0.3">
      <c r="P50845" s="1"/>
    </row>
    <row r="50846" spans="16:16" x14ac:dyDescent="0.3">
      <c r="P50846" s="1"/>
    </row>
    <row r="50847" spans="16:16" x14ac:dyDescent="0.3">
      <c r="P50847" s="1"/>
    </row>
    <row r="50848" spans="16:16" x14ac:dyDescent="0.3">
      <c r="P50848" s="1"/>
    </row>
    <row r="50849" spans="16:16" x14ac:dyDescent="0.3">
      <c r="P50849" s="1"/>
    </row>
    <row r="50850" spans="16:16" x14ac:dyDescent="0.3">
      <c r="P50850" s="1"/>
    </row>
    <row r="50851" spans="16:16" x14ac:dyDescent="0.3">
      <c r="P50851" s="1"/>
    </row>
    <row r="50852" spans="16:16" x14ac:dyDescent="0.3">
      <c r="P50852" s="1"/>
    </row>
    <row r="50853" spans="16:16" x14ac:dyDescent="0.3">
      <c r="P50853" s="1"/>
    </row>
    <row r="50854" spans="16:16" x14ac:dyDescent="0.3">
      <c r="P50854" s="1"/>
    </row>
    <row r="50855" spans="16:16" x14ac:dyDescent="0.3">
      <c r="P50855" s="1"/>
    </row>
    <row r="50856" spans="16:16" x14ac:dyDescent="0.3">
      <c r="P50856" s="1"/>
    </row>
    <row r="50857" spans="16:16" x14ac:dyDescent="0.3">
      <c r="P50857" s="1"/>
    </row>
    <row r="50858" spans="16:16" x14ac:dyDescent="0.3">
      <c r="P50858" s="1"/>
    </row>
    <row r="50859" spans="16:16" x14ac:dyDescent="0.3">
      <c r="P50859" s="1"/>
    </row>
    <row r="50860" spans="16:16" x14ac:dyDescent="0.3">
      <c r="P50860" s="1"/>
    </row>
    <row r="50861" spans="16:16" x14ac:dyDescent="0.3">
      <c r="P50861" s="1"/>
    </row>
    <row r="50862" spans="16:16" x14ac:dyDescent="0.3">
      <c r="P50862" s="1"/>
    </row>
    <row r="50863" spans="16:16" x14ac:dyDescent="0.3">
      <c r="P50863" s="1"/>
    </row>
    <row r="50864" spans="16:16" x14ac:dyDescent="0.3">
      <c r="P50864" s="1"/>
    </row>
    <row r="50865" spans="16:16" x14ac:dyDescent="0.3">
      <c r="P50865" s="1"/>
    </row>
    <row r="50866" spans="16:16" x14ac:dyDescent="0.3">
      <c r="P50866" s="1"/>
    </row>
    <row r="50867" spans="16:16" x14ac:dyDescent="0.3">
      <c r="P50867" s="1"/>
    </row>
    <row r="50868" spans="16:16" x14ac:dyDescent="0.3">
      <c r="P50868" s="1"/>
    </row>
    <row r="50869" spans="16:16" x14ac:dyDescent="0.3">
      <c r="P50869" s="1"/>
    </row>
    <row r="50870" spans="16:16" x14ac:dyDescent="0.3">
      <c r="P50870" s="1"/>
    </row>
    <row r="50871" spans="16:16" x14ac:dyDescent="0.3">
      <c r="P50871" s="1"/>
    </row>
    <row r="50872" spans="16:16" x14ac:dyDescent="0.3">
      <c r="P50872" s="1"/>
    </row>
    <row r="50873" spans="16:16" x14ac:dyDescent="0.3">
      <c r="P50873" s="1"/>
    </row>
    <row r="50874" spans="16:16" x14ac:dyDescent="0.3">
      <c r="P50874" s="1"/>
    </row>
    <row r="50875" spans="16:16" x14ac:dyDescent="0.3">
      <c r="P50875" s="1"/>
    </row>
    <row r="50876" spans="16:16" x14ac:dyDescent="0.3">
      <c r="P50876" s="1"/>
    </row>
    <row r="50877" spans="16:16" x14ac:dyDescent="0.3">
      <c r="P50877" s="1"/>
    </row>
    <row r="50878" spans="16:16" x14ac:dyDescent="0.3">
      <c r="P50878" s="1"/>
    </row>
    <row r="50879" spans="16:16" x14ac:dyDescent="0.3">
      <c r="P50879" s="1"/>
    </row>
    <row r="50880" spans="16:16" x14ac:dyDescent="0.3">
      <c r="P50880" s="1"/>
    </row>
    <row r="50881" spans="16:16" x14ac:dyDescent="0.3">
      <c r="P50881" s="1"/>
    </row>
    <row r="50882" spans="16:16" x14ac:dyDescent="0.3">
      <c r="P50882" s="1"/>
    </row>
    <row r="50883" spans="16:16" x14ac:dyDescent="0.3">
      <c r="P50883" s="1"/>
    </row>
    <row r="50884" spans="16:16" x14ac:dyDescent="0.3">
      <c r="P50884" s="1"/>
    </row>
    <row r="50885" spans="16:16" x14ac:dyDescent="0.3">
      <c r="P50885" s="1"/>
    </row>
    <row r="50886" spans="16:16" x14ac:dyDescent="0.3">
      <c r="P50886" s="1"/>
    </row>
    <row r="50887" spans="16:16" x14ac:dyDescent="0.3">
      <c r="P50887" s="1"/>
    </row>
    <row r="50888" spans="16:16" x14ac:dyDescent="0.3">
      <c r="P50888" s="1"/>
    </row>
    <row r="50889" spans="16:16" x14ac:dyDescent="0.3">
      <c r="P50889" s="1"/>
    </row>
    <row r="50890" spans="16:16" x14ac:dyDescent="0.3">
      <c r="P50890" s="1"/>
    </row>
    <row r="50891" spans="16:16" x14ac:dyDescent="0.3">
      <c r="P50891" s="1"/>
    </row>
    <row r="50892" spans="16:16" x14ac:dyDescent="0.3">
      <c r="P50892" s="1"/>
    </row>
    <row r="50893" spans="16:16" x14ac:dyDescent="0.3">
      <c r="P50893" s="1"/>
    </row>
    <row r="50894" spans="16:16" x14ac:dyDescent="0.3">
      <c r="P50894" s="1"/>
    </row>
    <row r="50895" spans="16:16" x14ac:dyDescent="0.3">
      <c r="P50895" s="1"/>
    </row>
    <row r="50896" spans="16:16" x14ac:dyDescent="0.3">
      <c r="P50896" s="1"/>
    </row>
    <row r="50897" spans="16:16" x14ac:dyDescent="0.3">
      <c r="P50897" s="1"/>
    </row>
    <row r="50898" spans="16:16" x14ac:dyDescent="0.3">
      <c r="P50898" s="1"/>
    </row>
    <row r="50899" spans="16:16" x14ac:dyDescent="0.3">
      <c r="P50899" s="1"/>
    </row>
    <row r="50900" spans="16:16" x14ac:dyDescent="0.3">
      <c r="P50900" s="1"/>
    </row>
    <row r="50901" spans="16:16" x14ac:dyDescent="0.3">
      <c r="P50901" s="1"/>
    </row>
    <row r="50902" spans="16:16" x14ac:dyDescent="0.3">
      <c r="P50902" s="1"/>
    </row>
    <row r="50903" spans="16:16" x14ac:dyDescent="0.3">
      <c r="P50903" s="1"/>
    </row>
    <row r="50904" spans="16:16" x14ac:dyDescent="0.3">
      <c r="P50904" s="1"/>
    </row>
    <row r="50905" spans="16:16" x14ac:dyDescent="0.3">
      <c r="P50905" s="1"/>
    </row>
    <row r="50906" spans="16:16" x14ac:dyDescent="0.3">
      <c r="P50906" s="1"/>
    </row>
    <row r="50907" spans="16:16" x14ac:dyDescent="0.3">
      <c r="P50907" s="1"/>
    </row>
    <row r="50908" spans="16:16" x14ac:dyDescent="0.3">
      <c r="P50908" s="1"/>
    </row>
    <row r="50909" spans="16:16" x14ac:dyDescent="0.3">
      <c r="P50909" s="1"/>
    </row>
    <row r="50910" spans="16:16" x14ac:dyDescent="0.3">
      <c r="P50910" s="1"/>
    </row>
    <row r="50911" spans="16:16" x14ac:dyDescent="0.3">
      <c r="P50911" s="1"/>
    </row>
    <row r="50912" spans="16:16" x14ac:dyDescent="0.3">
      <c r="P50912" s="1"/>
    </row>
    <row r="50913" spans="16:16" x14ac:dyDescent="0.3">
      <c r="P50913" s="1"/>
    </row>
    <row r="50914" spans="16:16" x14ac:dyDescent="0.3">
      <c r="P50914" s="1"/>
    </row>
    <row r="50915" spans="16:16" x14ac:dyDescent="0.3">
      <c r="P50915" s="1"/>
    </row>
    <row r="50916" spans="16:16" x14ac:dyDescent="0.3">
      <c r="P50916" s="1"/>
    </row>
    <row r="50917" spans="16:16" x14ac:dyDescent="0.3">
      <c r="P50917" s="1"/>
    </row>
    <row r="50918" spans="16:16" x14ac:dyDescent="0.3">
      <c r="P50918" s="1"/>
    </row>
    <row r="50919" spans="16:16" x14ac:dyDescent="0.3">
      <c r="P50919" s="1"/>
    </row>
    <row r="50920" spans="16:16" x14ac:dyDescent="0.3">
      <c r="P50920" s="1"/>
    </row>
    <row r="50921" spans="16:16" x14ac:dyDescent="0.3">
      <c r="P50921" s="1"/>
    </row>
    <row r="50922" spans="16:16" x14ac:dyDescent="0.3">
      <c r="P50922" s="1"/>
    </row>
    <row r="50923" spans="16:16" x14ac:dyDescent="0.3">
      <c r="P50923" s="1"/>
    </row>
    <row r="50924" spans="16:16" x14ac:dyDescent="0.3">
      <c r="P50924" s="1"/>
    </row>
    <row r="50925" spans="16:16" x14ac:dyDescent="0.3">
      <c r="P50925" s="1"/>
    </row>
    <row r="50926" spans="16:16" x14ac:dyDescent="0.3">
      <c r="P50926" s="1"/>
    </row>
    <row r="50927" spans="16:16" x14ac:dyDescent="0.3">
      <c r="P50927" s="1"/>
    </row>
    <row r="50928" spans="16:16" x14ac:dyDescent="0.3">
      <c r="P50928" s="1"/>
    </row>
    <row r="50929" spans="16:16" x14ac:dyDescent="0.3">
      <c r="P50929" s="1"/>
    </row>
    <row r="50930" spans="16:16" x14ac:dyDescent="0.3">
      <c r="P50930" s="1"/>
    </row>
    <row r="50931" spans="16:16" x14ac:dyDescent="0.3">
      <c r="P50931" s="1"/>
    </row>
    <row r="50932" spans="16:16" x14ac:dyDescent="0.3">
      <c r="P50932" s="1"/>
    </row>
    <row r="50933" spans="16:16" x14ac:dyDescent="0.3">
      <c r="P50933" s="1"/>
    </row>
    <row r="50934" spans="16:16" x14ac:dyDescent="0.3">
      <c r="P50934" s="1"/>
    </row>
    <row r="50935" spans="16:16" x14ac:dyDescent="0.3">
      <c r="P50935" s="1"/>
    </row>
    <row r="50936" spans="16:16" x14ac:dyDescent="0.3">
      <c r="P50936" s="1"/>
    </row>
    <row r="50937" spans="16:16" x14ac:dyDescent="0.3">
      <c r="P50937" s="1"/>
    </row>
    <row r="50938" spans="16:16" x14ac:dyDescent="0.3">
      <c r="P50938" s="1"/>
    </row>
    <row r="50939" spans="16:16" x14ac:dyDescent="0.3">
      <c r="P50939" s="1"/>
    </row>
    <row r="50940" spans="16:16" x14ac:dyDescent="0.3">
      <c r="P50940" s="1"/>
    </row>
    <row r="50941" spans="16:16" x14ac:dyDescent="0.3">
      <c r="P50941" s="1"/>
    </row>
    <row r="50942" spans="16:16" x14ac:dyDescent="0.3">
      <c r="P50942" s="1"/>
    </row>
    <row r="50943" spans="16:16" x14ac:dyDescent="0.3">
      <c r="P50943" s="1"/>
    </row>
    <row r="50944" spans="16:16" x14ac:dyDescent="0.3">
      <c r="P50944" s="1"/>
    </row>
    <row r="50945" spans="16:16" x14ac:dyDescent="0.3">
      <c r="P50945" s="1"/>
    </row>
    <row r="50946" spans="16:16" x14ac:dyDescent="0.3">
      <c r="P50946" s="1"/>
    </row>
    <row r="50947" spans="16:16" x14ac:dyDescent="0.3">
      <c r="P50947" s="1"/>
    </row>
    <row r="50948" spans="16:16" x14ac:dyDescent="0.3">
      <c r="P50948" s="1"/>
    </row>
    <row r="50949" spans="16:16" x14ac:dyDescent="0.3">
      <c r="P50949" s="1"/>
    </row>
    <row r="50950" spans="16:16" x14ac:dyDescent="0.3">
      <c r="P50950" s="1"/>
    </row>
    <row r="50951" spans="16:16" x14ac:dyDescent="0.3">
      <c r="P50951" s="1"/>
    </row>
    <row r="50952" spans="16:16" x14ac:dyDescent="0.3">
      <c r="P50952" s="1"/>
    </row>
    <row r="50953" spans="16:16" x14ac:dyDescent="0.3">
      <c r="P50953" s="1"/>
    </row>
    <row r="50954" spans="16:16" x14ac:dyDescent="0.3">
      <c r="P50954" s="1"/>
    </row>
    <row r="50955" spans="16:16" x14ac:dyDescent="0.3">
      <c r="P50955" s="1"/>
    </row>
    <row r="50956" spans="16:16" x14ac:dyDescent="0.3">
      <c r="P50956" s="1"/>
    </row>
    <row r="50957" spans="16:16" x14ac:dyDescent="0.3">
      <c r="P50957" s="1"/>
    </row>
    <row r="50958" spans="16:16" x14ac:dyDescent="0.3">
      <c r="P50958" s="1"/>
    </row>
    <row r="50959" spans="16:16" x14ac:dyDescent="0.3">
      <c r="P50959" s="1"/>
    </row>
    <row r="50960" spans="16:16" x14ac:dyDescent="0.3">
      <c r="P50960" s="1"/>
    </row>
    <row r="50961" spans="16:16" x14ac:dyDescent="0.3">
      <c r="P50961" s="1"/>
    </row>
    <row r="50962" spans="16:16" x14ac:dyDescent="0.3">
      <c r="P50962" s="1"/>
    </row>
    <row r="50963" spans="16:16" x14ac:dyDescent="0.3">
      <c r="P50963" s="1"/>
    </row>
    <row r="50964" spans="16:16" x14ac:dyDescent="0.3">
      <c r="P50964" s="1"/>
    </row>
    <row r="50965" spans="16:16" x14ac:dyDescent="0.3">
      <c r="P50965" s="1"/>
    </row>
    <row r="50966" spans="16:16" x14ac:dyDescent="0.3">
      <c r="P50966" s="1"/>
    </row>
    <row r="50967" spans="16:16" x14ac:dyDescent="0.3">
      <c r="P50967" s="1"/>
    </row>
    <row r="50968" spans="16:16" x14ac:dyDescent="0.3">
      <c r="P50968" s="1"/>
    </row>
    <row r="50969" spans="16:16" x14ac:dyDescent="0.3">
      <c r="P50969" s="1"/>
    </row>
    <row r="50970" spans="16:16" x14ac:dyDescent="0.3">
      <c r="P50970" s="1"/>
    </row>
    <row r="50971" spans="16:16" x14ac:dyDescent="0.3">
      <c r="P50971" s="1"/>
    </row>
    <row r="50972" spans="16:16" x14ac:dyDescent="0.3">
      <c r="P50972" s="1"/>
    </row>
    <row r="50973" spans="16:16" x14ac:dyDescent="0.3">
      <c r="P50973" s="1"/>
    </row>
    <row r="50974" spans="16:16" x14ac:dyDescent="0.3">
      <c r="P50974" s="1"/>
    </row>
    <row r="50975" spans="16:16" x14ac:dyDescent="0.3">
      <c r="P50975" s="1"/>
    </row>
    <row r="50976" spans="16:16" x14ac:dyDescent="0.3">
      <c r="P50976" s="1"/>
    </row>
    <row r="50977" spans="16:16" x14ac:dyDescent="0.3">
      <c r="P50977" s="1"/>
    </row>
    <row r="50978" spans="16:16" x14ac:dyDescent="0.3">
      <c r="P50978" s="1"/>
    </row>
    <row r="50979" spans="16:16" x14ac:dyDescent="0.3">
      <c r="P50979" s="1"/>
    </row>
    <row r="50980" spans="16:16" x14ac:dyDescent="0.3">
      <c r="P50980" s="1"/>
    </row>
    <row r="50981" spans="16:16" x14ac:dyDescent="0.3">
      <c r="P50981" s="1"/>
    </row>
    <row r="50982" spans="16:16" x14ac:dyDescent="0.3">
      <c r="P50982" s="1"/>
    </row>
    <row r="50983" spans="16:16" x14ac:dyDescent="0.3">
      <c r="P50983" s="1"/>
    </row>
    <row r="50984" spans="16:16" x14ac:dyDescent="0.3">
      <c r="P50984" s="1"/>
    </row>
    <row r="50985" spans="16:16" x14ac:dyDescent="0.3">
      <c r="P50985" s="1"/>
    </row>
    <row r="50986" spans="16:16" x14ac:dyDescent="0.3">
      <c r="P50986" s="1"/>
    </row>
    <row r="50987" spans="16:16" x14ac:dyDescent="0.3">
      <c r="P50987" s="1"/>
    </row>
    <row r="50988" spans="16:16" x14ac:dyDescent="0.3">
      <c r="P50988" s="1"/>
    </row>
    <row r="50989" spans="16:16" x14ac:dyDescent="0.3">
      <c r="P50989" s="1"/>
    </row>
    <row r="50990" spans="16:16" x14ac:dyDescent="0.3">
      <c r="P50990" s="1"/>
    </row>
    <row r="50991" spans="16:16" x14ac:dyDescent="0.3">
      <c r="P50991" s="1"/>
    </row>
    <row r="50992" spans="16:16" x14ac:dyDescent="0.3">
      <c r="P50992" s="1"/>
    </row>
    <row r="50993" spans="16:16" x14ac:dyDescent="0.3">
      <c r="P50993" s="1"/>
    </row>
    <row r="50994" spans="16:16" x14ac:dyDescent="0.3">
      <c r="P50994" s="1"/>
    </row>
    <row r="50995" spans="16:16" x14ac:dyDescent="0.3">
      <c r="P50995" s="1"/>
    </row>
    <row r="50996" spans="16:16" x14ac:dyDescent="0.3">
      <c r="P50996" s="1"/>
    </row>
    <row r="50997" spans="16:16" x14ac:dyDescent="0.3">
      <c r="P50997" s="1"/>
    </row>
    <row r="50998" spans="16:16" x14ac:dyDescent="0.3">
      <c r="P50998" s="1"/>
    </row>
    <row r="50999" spans="16:16" x14ac:dyDescent="0.3">
      <c r="P50999" s="1"/>
    </row>
    <row r="51000" spans="16:16" x14ac:dyDescent="0.3">
      <c r="P51000" s="1"/>
    </row>
    <row r="51001" spans="16:16" x14ac:dyDescent="0.3">
      <c r="P51001" s="1"/>
    </row>
    <row r="51002" spans="16:16" x14ac:dyDescent="0.3">
      <c r="P51002" s="1"/>
    </row>
    <row r="51003" spans="16:16" x14ac:dyDescent="0.3">
      <c r="P51003" s="1"/>
    </row>
    <row r="51004" spans="16:16" x14ac:dyDescent="0.3">
      <c r="P51004" s="1"/>
    </row>
    <row r="51005" spans="16:16" x14ac:dyDescent="0.3">
      <c r="P51005" s="1"/>
    </row>
    <row r="51006" spans="16:16" x14ac:dyDescent="0.3">
      <c r="P51006" s="1"/>
    </row>
    <row r="51007" spans="16:16" x14ac:dyDescent="0.3">
      <c r="P51007" s="1"/>
    </row>
    <row r="51008" spans="16:16" x14ac:dyDescent="0.3">
      <c r="P51008" s="1"/>
    </row>
    <row r="51009" spans="16:16" x14ac:dyDescent="0.3">
      <c r="P51009" s="1"/>
    </row>
    <row r="51010" spans="16:16" x14ac:dyDescent="0.3">
      <c r="P51010" s="1"/>
    </row>
    <row r="51011" spans="16:16" x14ac:dyDescent="0.3">
      <c r="P51011" s="1"/>
    </row>
    <row r="51012" spans="16:16" x14ac:dyDescent="0.3">
      <c r="P51012" s="1"/>
    </row>
    <row r="51013" spans="16:16" x14ac:dyDescent="0.3">
      <c r="P51013" s="1"/>
    </row>
    <row r="51014" spans="16:16" x14ac:dyDescent="0.3">
      <c r="P51014" s="1"/>
    </row>
    <row r="51015" spans="16:16" x14ac:dyDescent="0.3">
      <c r="P51015" s="1"/>
    </row>
    <row r="51016" spans="16:16" x14ac:dyDescent="0.3">
      <c r="P51016" s="1"/>
    </row>
    <row r="51017" spans="16:16" x14ac:dyDescent="0.3">
      <c r="P51017" s="1"/>
    </row>
    <row r="51018" spans="16:16" x14ac:dyDescent="0.3">
      <c r="P51018" s="1"/>
    </row>
    <row r="51019" spans="16:16" x14ac:dyDescent="0.3">
      <c r="P51019" s="1"/>
    </row>
    <row r="51020" spans="16:16" x14ac:dyDescent="0.3">
      <c r="P51020" s="1"/>
    </row>
    <row r="51021" spans="16:16" x14ac:dyDescent="0.3">
      <c r="P51021" s="1"/>
    </row>
    <row r="51022" spans="16:16" x14ac:dyDescent="0.3">
      <c r="P51022" s="1"/>
    </row>
    <row r="51023" spans="16:16" x14ac:dyDescent="0.3">
      <c r="P51023" s="1"/>
    </row>
    <row r="51024" spans="16:16" x14ac:dyDescent="0.3">
      <c r="P51024" s="1"/>
    </row>
    <row r="51025" spans="16:16" x14ac:dyDescent="0.3">
      <c r="P51025" s="1"/>
    </row>
    <row r="51026" spans="16:16" x14ac:dyDescent="0.3">
      <c r="P51026" s="1"/>
    </row>
    <row r="51027" spans="16:16" x14ac:dyDescent="0.3">
      <c r="P51027" s="1"/>
    </row>
    <row r="51028" spans="16:16" x14ac:dyDescent="0.3">
      <c r="P51028" s="1"/>
    </row>
    <row r="51029" spans="16:16" x14ac:dyDescent="0.3">
      <c r="P51029" s="1"/>
    </row>
    <row r="51030" spans="16:16" x14ac:dyDescent="0.3">
      <c r="P51030" s="1"/>
    </row>
    <row r="51031" spans="16:16" x14ac:dyDescent="0.3">
      <c r="P51031" s="1"/>
    </row>
    <row r="51032" spans="16:16" x14ac:dyDescent="0.3">
      <c r="P51032" s="1"/>
    </row>
    <row r="51033" spans="16:16" x14ac:dyDescent="0.3">
      <c r="P51033" s="1"/>
    </row>
    <row r="51034" spans="16:16" x14ac:dyDescent="0.3">
      <c r="P51034" s="1"/>
    </row>
    <row r="51035" spans="16:16" x14ac:dyDescent="0.3">
      <c r="P51035" s="1"/>
    </row>
    <row r="51036" spans="16:16" x14ac:dyDescent="0.3">
      <c r="P51036" s="1"/>
    </row>
    <row r="51037" spans="16:16" x14ac:dyDescent="0.3">
      <c r="P51037" s="1"/>
    </row>
    <row r="51038" spans="16:16" x14ac:dyDescent="0.3">
      <c r="P51038" s="1"/>
    </row>
    <row r="51039" spans="16:16" x14ac:dyDescent="0.3">
      <c r="P51039" s="1"/>
    </row>
    <row r="51040" spans="16:16" x14ac:dyDescent="0.3">
      <c r="P51040" s="1"/>
    </row>
    <row r="51041" spans="16:16" x14ac:dyDescent="0.3">
      <c r="P51041" s="1"/>
    </row>
    <row r="51042" spans="16:16" x14ac:dyDescent="0.3">
      <c r="P51042" s="1"/>
    </row>
    <row r="51043" spans="16:16" x14ac:dyDescent="0.3">
      <c r="P51043" s="1"/>
    </row>
    <row r="51044" spans="16:16" x14ac:dyDescent="0.3">
      <c r="P51044" s="1"/>
    </row>
    <row r="51045" spans="16:16" x14ac:dyDescent="0.3">
      <c r="P51045" s="1"/>
    </row>
    <row r="51046" spans="16:16" x14ac:dyDescent="0.3">
      <c r="P51046" s="1"/>
    </row>
    <row r="51047" spans="16:16" x14ac:dyDescent="0.3">
      <c r="P51047" s="1"/>
    </row>
    <row r="51048" spans="16:16" x14ac:dyDescent="0.3">
      <c r="P51048" s="1"/>
    </row>
    <row r="51049" spans="16:16" x14ac:dyDescent="0.3">
      <c r="P51049" s="1"/>
    </row>
    <row r="51050" spans="16:16" x14ac:dyDescent="0.3">
      <c r="P51050" s="1"/>
    </row>
    <row r="51051" spans="16:16" x14ac:dyDescent="0.3">
      <c r="P51051" s="1"/>
    </row>
    <row r="51052" spans="16:16" x14ac:dyDescent="0.3">
      <c r="P51052" s="1"/>
    </row>
    <row r="51053" spans="16:16" x14ac:dyDescent="0.3">
      <c r="P51053" s="1"/>
    </row>
    <row r="51054" spans="16:16" x14ac:dyDescent="0.3">
      <c r="P51054" s="1"/>
    </row>
    <row r="51055" spans="16:16" x14ac:dyDescent="0.3">
      <c r="P51055" s="1"/>
    </row>
    <row r="51056" spans="16:16" x14ac:dyDescent="0.3">
      <c r="P51056" s="1"/>
    </row>
    <row r="51057" spans="16:16" x14ac:dyDescent="0.3">
      <c r="P51057" s="1"/>
    </row>
    <row r="51058" spans="16:16" x14ac:dyDescent="0.3">
      <c r="P51058" s="1"/>
    </row>
    <row r="51059" spans="16:16" x14ac:dyDescent="0.3">
      <c r="P51059" s="1"/>
    </row>
    <row r="51060" spans="16:16" x14ac:dyDescent="0.3">
      <c r="P51060" s="1"/>
    </row>
    <row r="51061" spans="16:16" x14ac:dyDescent="0.3">
      <c r="P51061" s="1"/>
    </row>
    <row r="51062" spans="16:16" x14ac:dyDescent="0.3">
      <c r="P51062" s="1"/>
    </row>
    <row r="51063" spans="16:16" x14ac:dyDescent="0.3">
      <c r="P51063" s="1"/>
    </row>
    <row r="51064" spans="16:16" x14ac:dyDescent="0.3">
      <c r="P51064" s="1"/>
    </row>
    <row r="51065" spans="16:16" x14ac:dyDescent="0.3">
      <c r="P51065" s="1"/>
    </row>
    <row r="51066" spans="16:16" x14ac:dyDescent="0.3">
      <c r="P51066" s="1"/>
    </row>
    <row r="51067" spans="16:16" x14ac:dyDescent="0.3">
      <c r="P51067" s="1"/>
    </row>
    <row r="51068" spans="16:16" x14ac:dyDescent="0.3">
      <c r="P51068" s="1"/>
    </row>
    <row r="51069" spans="16:16" x14ac:dyDescent="0.3">
      <c r="P51069" s="1"/>
    </row>
    <row r="51070" spans="16:16" x14ac:dyDescent="0.3">
      <c r="P51070" s="1"/>
    </row>
    <row r="51071" spans="16:16" x14ac:dyDescent="0.3">
      <c r="P51071" s="1"/>
    </row>
    <row r="51072" spans="16:16" x14ac:dyDescent="0.3">
      <c r="P51072" s="1"/>
    </row>
    <row r="51073" spans="16:16" x14ac:dyDescent="0.3">
      <c r="P51073" s="1"/>
    </row>
    <row r="51074" spans="16:16" x14ac:dyDescent="0.3">
      <c r="P51074" s="1"/>
    </row>
    <row r="51075" spans="16:16" x14ac:dyDescent="0.3">
      <c r="P51075" s="1"/>
    </row>
    <row r="51076" spans="16:16" x14ac:dyDescent="0.3">
      <c r="P51076" s="1"/>
    </row>
    <row r="51077" spans="16:16" x14ac:dyDescent="0.3">
      <c r="P51077" s="1"/>
    </row>
    <row r="51078" spans="16:16" x14ac:dyDescent="0.3">
      <c r="P51078" s="1"/>
    </row>
    <row r="51079" spans="16:16" x14ac:dyDescent="0.3">
      <c r="P51079" s="1"/>
    </row>
    <row r="51080" spans="16:16" x14ac:dyDescent="0.3">
      <c r="P51080" s="1"/>
    </row>
    <row r="51081" spans="16:16" x14ac:dyDescent="0.3">
      <c r="P51081" s="1"/>
    </row>
    <row r="51082" spans="16:16" x14ac:dyDescent="0.3">
      <c r="P51082" s="1"/>
    </row>
    <row r="51083" spans="16:16" x14ac:dyDescent="0.3">
      <c r="P51083" s="1"/>
    </row>
    <row r="51084" spans="16:16" x14ac:dyDescent="0.3">
      <c r="P51084" s="1"/>
    </row>
    <row r="51085" spans="16:16" x14ac:dyDescent="0.3">
      <c r="P51085" s="1"/>
    </row>
    <row r="51086" spans="16:16" x14ac:dyDescent="0.3">
      <c r="P51086" s="1"/>
    </row>
    <row r="51087" spans="16:16" x14ac:dyDescent="0.3">
      <c r="P51087" s="1"/>
    </row>
    <row r="51088" spans="16:16" x14ac:dyDescent="0.3">
      <c r="P51088" s="1"/>
    </row>
    <row r="51089" spans="16:16" x14ac:dyDescent="0.3">
      <c r="P51089" s="1"/>
    </row>
    <row r="51090" spans="16:16" x14ac:dyDescent="0.3">
      <c r="P51090" s="1"/>
    </row>
    <row r="51091" spans="16:16" x14ac:dyDescent="0.3">
      <c r="P51091" s="1"/>
    </row>
    <row r="51092" spans="16:16" x14ac:dyDescent="0.3">
      <c r="P51092" s="1"/>
    </row>
    <row r="51093" spans="16:16" x14ac:dyDescent="0.3">
      <c r="P51093" s="1"/>
    </row>
    <row r="51094" spans="16:16" x14ac:dyDescent="0.3">
      <c r="P51094" s="1"/>
    </row>
    <row r="51095" spans="16:16" x14ac:dyDescent="0.3">
      <c r="P51095" s="1"/>
    </row>
    <row r="51096" spans="16:16" x14ac:dyDescent="0.3">
      <c r="P51096" s="1"/>
    </row>
    <row r="51097" spans="16:16" x14ac:dyDescent="0.3">
      <c r="P51097" s="1"/>
    </row>
    <row r="51098" spans="16:16" x14ac:dyDescent="0.3">
      <c r="P51098" s="1"/>
    </row>
    <row r="51099" spans="16:16" x14ac:dyDescent="0.3">
      <c r="P51099" s="1"/>
    </row>
    <row r="51100" spans="16:16" x14ac:dyDescent="0.3">
      <c r="P51100" s="1"/>
    </row>
    <row r="51101" spans="16:16" x14ac:dyDescent="0.3">
      <c r="P51101" s="1"/>
    </row>
    <row r="51102" spans="16:16" x14ac:dyDescent="0.3">
      <c r="P51102" s="1"/>
    </row>
    <row r="51103" spans="16:16" x14ac:dyDescent="0.3">
      <c r="P51103" s="1"/>
    </row>
    <row r="51104" spans="16:16" x14ac:dyDescent="0.3">
      <c r="P51104" s="1"/>
    </row>
    <row r="51105" spans="16:16" x14ac:dyDescent="0.3">
      <c r="P51105" s="1"/>
    </row>
    <row r="51106" spans="16:16" x14ac:dyDescent="0.3">
      <c r="P51106" s="1"/>
    </row>
    <row r="51107" spans="16:16" x14ac:dyDescent="0.3">
      <c r="P51107" s="1"/>
    </row>
    <row r="51108" spans="16:16" x14ac:dyDescent="0.3">
      <c r="P51108" s="1"/>
    </row>
    <row r="51109" spans="16:16" x14ac:dyDescent="0.3">
      <c r="P51109" s="1"/>
    </row>
    <row r="51110" spans="16:16" x14ac:dyDescent="0.3">
      <c r="P51110" s="1"/>
    </row>
    <row r="51111" spans="16:16" x14ac:dyDescent="0.3">
      <c r="P51111" s="1"/>
    </row>
    <row r="51112" spans="16:16" x14ac:dyDescent="0.3">
      <c r="P51112" s="1"/>
    </row>
    <row r="51113" spans="16:16" x14ac:dyDescent="0.3">
      <c r="P51113" s="1"/>
    </row>
    <row r="51114" spans="16:16" x14ac:dyDescent="0.3">
      <c r="P51114" s="1"/>
    </row>
    <row r="51115" spans="16:16" x14ac:dyDescent="0.3">
      <c r="P51115" s="1"/>
    </row>
    <row r="51116" spans="16:16" x14ac:dyDescent="0.3">
      <c r="P51116" s="1"/>
    </row>
    <row r="51117" spans="16:16" x14ac:dyDescent="0.3">
      <c r="P51117" s="1"/>
    </row>
    <row r="51118" spans="16:16" x14ac:dyDescent="0.3">
      <c r="P51118" s="1"/>
    </row>
    <row r="51119" spans="16:16" x14ac:dyDescent="0.3">
      <c r="P51119" s="1"/>
    </row>
    <row r="51120" spans="16:16" x14ac:dyDescent="0.3">
      <c r="P51120" s="1"/>
    </row>
    <row r="51121" spans="16:16" x14ac:dyDescent="0.3">
      <c r="P51121" s="1"/>
    </row>
    <row r="51122" spans="16:16" x14ac:dyDescent="0.3">
      <c r="P51122" s="1"/>
    </row>
    <row r="51123" spans="16:16" x14ac:dyDescent="0.3">
      <c r="P51123" s="1"/>
    </row>
    <row r="51124" spans="16:16" x14ac:dyDescent="0.3">
      <c r="P51124" s="1"/>
    </row>
    <row r="51125" spans="16:16" x14ac:dyDescent="0.3">
      <c r="P51125" s="1"/>
    </row>
    <row r="51126" spans="16:16" x14ac:dyDescent="0.3">
      <c r="P51126" s="1"/>
    </row>
    <row r="51127" spans="16:16" x14ac:dyDescent="0.3">
      <c r="P51127" s="1"/>
    </row>
    <row r="51128" spans="16:16" x14ac:dyDescent="0.3">
      <c r="P51128" s="1"/>
    </row>
    <row r="51129" spans="16:16" x14ac:dyDescent="0.3">
      <c r="P51129" s="1"/>
    </row>
    <row r="51130" spans="16:16" x14ac:dyDescent="0.3">
      <c r="P51130" s="1"/>
    </row>
    <row r="51131" spans="16:16" x14ac:dyDescent="0.3">
      <c r="P51131" s="1"/>
    </row>
    <row r="51132" spans="16:16" x14ac:dyDescent="0.3">
      <c r="P51132" s="1"/>
    </row>
    <row r="51133" spans="16:16" x14ac:dyDescent="0.3">
      <c r="P51133" s="1"/>
    </row>
    <row r="51134" spans="16:16" x14ac:dyDescent="0.3">
      <c r="P51134" s="1"/>
    </row>
    <row r="51135" spans="16:16" x14ac:dyDescent="0.3">
      <c r="P51135" s="1"/>
    </row>
    <row r="51136" spans="16:16" x14ac:dyDescent="0.3">
      <c r="P51136" s="1"/>
    </row>
    <row r="51137" spans="16:16" x14ac:dyDescent="0.3">
      <c r="P51137" s="1"/>
    </row>
    <row r="51138" spans="16:16" x14ac:dyDescent="0.3">
      <c r="P51138" s="1"/>
    </row>
    <row r="51139" spans="16:16" x14ac:dyDescent="0.3">
      <c r="P51139" s="1"/>
    </row>
    <row r="51140" spans="16:16" x14ac:dyDescent="0.3">
      <c r="P51140" s="1"/>
    </row>
    <row r="51141" spans="16:16" x14ac:dyDescent="0.3">
      <c r="P51141" s="1"/>
    </row>
    <row r="51142" spans="16:16" x14ac:dyDescent="0.3">
      <c r="P51142" s="1"/>
    </row>
    <row r="51143" spans="16:16" x14ac:dyDescent="0.3">
      <c r="P51143" s="1"/>
    </row>
    <row r="51144" spans="16:16" x14ac:dyDescent="0.3">
      <c r="P51144" s="1"/>
    </row>
    <row r="51145" spans="16:16" x14ac:dyDescent="0.3">
      <c r="P51145" s="1"/>
    </row>
    <row r="51146" spans="16:16" x14ac:dyDescent="0.3">
      <c r="P51146" s="1"/>
    </row>
    <row r="51147" spans="16:16" x14ac:dyDescent="0.3">
      <c r="P51147" s="1"/>
    </row>
    <row r="51148" spans="16:16" x14ac:dyDescent="0.3">
      <c r="P51148" s="1"/>
    </row>
    <row r="51149" spans="16:16" x14ac:dyDescent="0.3">
      <c r="P51149" s="1"/>
    </row>
    <row r="51150" spans="16:16" x14ac:dyDescent="0.3">
      <c r="P51150" s="1"/>
    </row>
    <row r="51151" spans="16:16" x14ac:dyDescent="0.3">
      <c r="P51151" s="1"/>
    </row>
    <row r="51152" spans="16:16" x14ac:dyDescent="0.3">
      <c r="P51152" s="1"/>
    </row>
    <row r="51153" spans="16:16" x14ac:dyDescent="0.3">
      <c r="P51153" s="1"/>
    </row>
    <row r="51154" spans="16:16" x14ac:dyDescent="0.3">
      <c r="P51154" s="1"/>
    </row>
    <row r="51155" spans="16:16" x14ac:dyDescent="0.3">
      <c r="P51155" s="1"/>
    </row>
    <row r="51156" spans="16:16" x14ac:dyDescent="0.3">
      <c r="P51156" s="1"/>
    </row>
    <row r="51157" spans="16:16" x14ac:dyDescent="0.3">
      <c r="P51157" s="1"/>
    </row>
    <row r="51158" spans="16:16" x14ac:dyDescent="0.3">
      <c r="P51158" s="1"/>
    </row>
    <row r="51159" spans="16:16" x14ac:dyDescent="0.3">
      <c r="P51159" s="1"/>
    </row>
    <row r="51160" spans="16:16" x14ac:dyDescent="0.3">
      <c r="P51160" s="1"/>
    </row>
    <row r="51161" spans="16:16" x14ac:dyDescent="0.3">
      <c r="P51161" s="1"/>
    </row>
    <row r="51162" spans="16:16" x14ac:dyDescent="0.3">
      <c r="P51162" s="1"/>
    </row>
    <row r="51163" spans="16:16" x14ac:dyDescent="0.3">
      <c r="P51163" s="1"/>
    </row>
    <row r="51164" spans="16:16" x14ac:dyDescent="0.3">
      <c r="P51164" s="1"/>
    </row>
    <row r="51165" spans="16:16" x14ac:dyDescent="0.3">
      <c r="P51165" s="1"/>
    </row>
    <row r="51166" spans="16:16" x14ac:dyDescent="0.3">
      <c r="P51166" s="1"/>
    </row>
    <row r="51167" spans="16:16" x14ac:dyDescent="0.3">
      <c r="P51167" s="1"/>
    </row>
    <row r="51168" spans="16:16" x14ac:dyDescent="0.3">
      <c r="P51168" s="1"/>
    </row>
    <row r="51169" spans="16:16" x14ac:dyDescent="0.3">
      <c r="P51169" s="1"/>
    </row>
    <row r="51170" spans="16:16" x14ac:dyDescent="0.3">
      <c r="P51170" s="1"/>
    </row>
    <row r="51171" spans="16:16" x14ac:dyDescent="0.3">
      <c r="P51171" s="1"/>
    </row>
    <row r="51172" spans="16:16" x14ac:dyDescent="0.3">
      <c r="P51172" s="1"/>
    </row>
    <row r="51173" spans="16:16" x14ac:dyDescent="0.3">
      <c r="P51173" s="1"/>
    </row>
    <row r="51174" spans="16:16" x14ac:dyDescent="0.3">
      <c r="P51174" s="1"/>
    </row>
    <row r="51175" spans="16:16" x14ac:dyDescent="0.3">
      <c r="P51175" s="1"/>
    </row>
    <row r="51176" spans="16:16" x14ac:dyDescent="0.3">
      <c r="P51176" s="1"/>
    </row>
    <row r="51177" spans="16:16" x14ac:dyDescent="0.3">
      <c r="P51177" s="1"/>
    </row>
    <row r="51178" spans="16:16" x14ac:dyDescent="0.3">
      <c r="P51178" s="1"/>
    </row>
    <row r="51179" spans="16:16" x14ac:dyDescent="0.3">
      <c r="P51179" s="1"/>
    </row>
    <row r="51180" spans="16:16" x14ac:dyDescent="0.3">
      <c r="P51180" s="1"/>
    </row>
    <row r="51181" spans="16:16" x14ac:dyDescent="0.3">
      <c r="P51181" s="1"/>
    </row>
    <row r="51182" spans="16:16" x14ac:dyDescent="0.3">
      <c r="P51182" s="1"/>
    </row>
    <row r="51183" spans="16:16" x14ac:dyDescent="0.3">
      <c r="P51183" s="1"/>
    </row>
    <row r="51184" spans="16:16" x14ac:dyDescent="0.3">
      <c r="P51184" s="1"/>
    </row>
    <row r="51185" spans="16:16" x14ac:dyDescent="0.3">
      <c r="P51185" s="1"/>
    </row>
    <row r="51186" spans="16:16" x14ac:dyDescent="0.3">
      <c r="P51186" s="1"/>
    </row>
    <row r="51187" spans="16:16" x14ac:dyDescent="0.3">
      <c r="P51187" s="1"/>
    </row>
    <row r="51188" spans="16:16" x14ac:dyDescent="0.3">
      <c r="P51188" s="1"/>
    </row>
    <row r="51189" spans="16:16" x14ac:dyDescent="0.3">
      <c r="P51189" s="1"/>
    </row>
    <row r="51190" spans="16:16" x14ac:dyDescent="0.3">
      <c r="P51190" s="1"/>
    </row>
    <row r="51191" spans="16:16" x14ac:dyDescent="0.3">
      <c r="P51191" s="1"/>
    </row>
    <row r="51192" spans="16:16" x14ac:dyDescent="0.3">
      <c r="P51192" s="1"/>
    </row>
    <row r="51193" spans="16:16" x14ac:dyDescent="0.3">
      <c r="P51193" s="1"/>
    </row>
    <row r="51194" spans="16:16" x14ac:dyDescent="0.3">
      <c r="P51194" s="1"/>
    </row>
    <row r="51195" spans="16:16" x14ac:dyDescent="0.3">
      <c r="P51195" s="1"/>
    </row>
    <row r="51196" spans="16:16" x14ac:dyDescent="0.3">
      <c r="P51196" s="1"/>
    </row>
    <row r="51197" spans="16:16" x14ac:dyDescent="0.3">
      <c r="P51197" s="1"/>
    </row>
    <row r="51198" spans="16:16" x14ac:dyDescent="0.3">
      <c r="P51198" s="1"/>
    </row>
    <row r="51199" spans="16:16" x14ac:dyDescent="0.3">
      <c r="P51199" s="1"/>
    </row>
    <row r="51200" spans="16:16" x14ac:dyDescent="0.3">
      <c r="P51200" s="1"/>
    </row>
    <row r="51201" spans="16:16" x14ac:dyDescent="0.3">
      <c r="P51201" s="1"/>
    </row>
    <row r="51202" spans="16:16" x14ac:dyDescent="0.3">
      <c r="P51202" s="1"/>
    </row>
    <row r="51203" spans="16:16" x14ac:dyDescent="0.3">
      <c r="P51203" s="1"/>
    </row>
    <row r="51204" spans="16:16" x14ac:dyDescent="0.3">
      <c r="P51204" s="1"/>
    </row>
    <row r="51205" spans="16:16" x14ac:dyDescent="0.3">
      <c r="P51205" s="1"/>
    </row>
    <row r="51206" spans="16:16" x14ac:dyDescent="0.3">
      <c r="P51206" s="1"/>
    </row>
    <row r="51207" spans="16:16" x14ac:dyDescent="0.3">
      <c r="P51207" s="1"/>
    </row>
    <row r="51208" spans="16:16" x14ac:dyDescent="0.3">
      <c r="P51208" s="1"/>
    </row>
    <row r="51209" spans="16:16" x14ac:dyDescent="0.3">
      <c r="P51209" s="1"/>
    </row>
    <row r="51210" spans="16:16" x14ac:dyDescent="0.3">
      <c r="P51210" s="1"/>
    </row>
    <row r="51211" spans="16:16" x14ac:dyDescent="0.3">
      <c r="P51211" s="1"/>
    </row>
    <row r="51212" spans="16:16" x14ac:dyDescent="0.3">
      <c r="P51212" s="1"/>
    </row>
    <row r="51213" spans="16:16" x14ac:dyDescent="0.3">
      <c r="P51213" s="1"/>
    </row>
    <row r="51214" spans="16:16" x14ac:dyDescent="0.3">
      <c r="P51214" s="1"/>
    </row>
    <row r="51215" spans="16:16" x14ac:dyDescent="0.3">
      <c r="P51215" s="1"/>
    </row>
    <row r="51216" spans="16:16" x14ac:dyDescent="0.3">
      <c r="P51216" s="1"/>
    </row>
    <row r="51217" spans="16:16" x14ac:dyDescent="0.3">
      <c r="P51217" s="1"/>
    </row>
    <row r="51218" spans="16:16" x14ac:dyDescent="0.3">
      <c r="P51218" s="1"/>
    </row>
    <row r="51219" spans="16:16" x14ac:dyDescent="0.3">
      <c r="P51219" s="1"/>
    </row>
    <row r="51220" spans="16:16" x14ac:dyDescent="0.3">
      <c r="P51220" s="1"/>
    </row>
    <row r="51221" spans="16:16" x14ac:dyDescent="0.3">
      <c r="P51221" s="1"/>
    </row>
    <row r="51222" spans="16:16" x14ac:dyDescent="0.3">
      <c r="P51222" s="1"/>
    </row>
    <row r="51223" spans="16:16" x14ac:dyDescent="0.3">
      <c r="P51223" s="1"/>
    </row>
    <row r="51224" spans="16:16" x14ac:dyDescent="0.3">
      <c r="P51224" s="1"/>
    </row>
    <row r="51225" spans="16:16" x14ac:dyDescent="0.3">
      <c r="P51225" s="1"/>
    </row>
    <row r="51226" spans="16:16" x14ac:dyDescent="0.3">
      <c r="P51226" s="1"/>
    </row>
    <row r="51227" spans="16:16" x14ac:dyDescent="0.3">
      <c r="P51227" s="1"/>
    </row>
    <row r="51228" spans="16:16" x14ac:dyDescent="0.3">
      <c r="P51228" s="1"/>
    </row>
    <row r="51229" spans="16:16" x14ac:dyDescent="0.3">
      <c r="P51229" s="1"/>
    </row>
    <row r="51230" spans="16:16" x14ac:dyDescent="0.3">
      <c r="P51230" s="1"/>
    </row>
    <row r="51231" spans="16:16" x14ac:dyDescent="0.3">
      <c r="P51231" s="1"/>
    </row>
    <row r="51232" spans="16:16" x14ac:dyDescent="0.3">
      <c r="P51232" s="1"/>
    </row>
    <row r="51233" spans="16:16" x14ac:dyDescent="0.3">
      <c r="P51233" s="1"/>
    </row>
    <row r="51234" spans="16:16" x14ac:dyDescent="0.3">
      <c r="P51234" s="1"/>
    </row>
    <row r="51235" spans="16:16" x14ac:dyDescent="0.3">
      <c r="P51235" s="1"/>
    </row>
    <row r="51236" spans="16:16" x14ac:dyDescent="0.3">
      <c r="P51236" s="1"/>
    </row>
    <row r="51237" spans="16:16" x14ac:dyDescent="0.3">
      <c r="P51237" s="1"/>
    </row>
    <row r="51238" spans="16:16" x14ac:dyDescent="0.3">
      <c r="P51238" s="1"/>
    </row>
    <row r="51239" spans="16:16" x14ac:dyDescent="0.3">
      <c r="P51239" s="1"/>
    </row>
    <row r="51240" spans="16:16" x14ac:dyDescent="0.3">
      <c r="P51240" s="1"/>
    </row>
    <row r="51241" spans="16:16" x14ac:dyDescent="0.3">
      <c r="P51241" s="1"/>
    </row>
    <row r="51242" spans="16:16" x14ac:dyDescent="0.3">
      <c r="P51242" s="1"/>
    </row>
    <row r="51243" spans="16:16" x14ac:dyDescent="0.3">
      <c r="P51243" s="1"/>
    </row>
    <row r="51244" spans="16:16" x14ac:dyDescent="0.3">
      <c r="P51244" s="1"/>
    </row>
    <row r="51245" spans="16:16" x14ac:dyDescent="0.3">
      <c r="P51245" s="1"/>
    </row>
    <row r="51246" spans="16:16" x14ac:dyDescent="0.3">
      <c r="P51246" s="1"/>
    </row>
    <row r="51247" spans="16:16" x14ac:dyDescent="0.3">
      <c r="P51247" s="1"/>
    </row>
    <row r="51248" spans="16:16" x14ac:dyDescent="0.3">
      <c r="P51248" s="1"/>
    </row>
    <row r="51249" spans="16:16" x14ac:dyDescent="0.3">
      <c r="P51249" s="1"/>
    </row>
    <row r="51250" spans="16:16" x14ac:dyDescent="0.3">
      <c r="P51250" s="1"/>
    </row>
    <row r="51251" spans="16:16" x14ac:dyDescent="0.3">
      <c r="P51251" s="1"/>
    </row>
    <row r="51252" spans="16:16" x14ac:dyDescent="0.3">
      <c r="P51252" s="1"/>
    </row>
    <row r="51253" spans="16:16" x14ac:dyDescent="0.3">
      <c r="P51253" s="1"/>
    </row>
    <row r="51254" spans="16:16" x14ac:dyDescent="0.3">
      <c r="P51254" s="1"/>
    </row>
    <row r="51255" spans="16:16" x14ac:dyDescent="0.3">
      <c r="P51255" s="1"/>
    </row>
    <row r="51256" spans="16:16" x14ac:dyDescent="0.3">
      <c r="P51256" s="1"/>
    </row>
    <row r="51257" spans="16:16" x14ac:dyDescent="0.3">
      <c r="P51257" s="1"/>
    </row>
    <row r="51258" spans="16:16" x14ac:dyDescent="0.3">
      <c r="P51258" s="1"/>
    </row>
    <row r="51259" spans="16:16" x14ac:dyDescent="0.3">
      <c r="P51259" s="1"/>
    </row>
    <row r="51260" spans="16:16" x14ac:dyDescent="0.3">
      <c r="P51260" s="1"/>
    </row>
    <row r="51261" spans="16:16" x14ac:dyDescent="0.3">
      <c r="P51261" s="1"/>
    </row>
    <row r="51262" spans="16:16" x14ac:dyDescent="0.3">
      <c r="P51262" s="1"/>
    </row>
    <row r="51263" spans="16:16" x14ac:dyDescent="0.3">
      <c r="P51263" s="1"/>
    </row>
    <row r="51264" spans="16:16" x14ac:dyDescent="0.3">
      <c r="P51264" s="1"/>
    </row>
    <row r="51265" spans="16:16" x14ac:dyDescent="0.3">
      <c r="P51265" s="1"/>
    </row>
    <row r="51266" spans="16:16" x14ac:dyDescent="0.3">
      <c r="P51266" s="1"/>
    </row>
    <row r="51267" spans="16:16" x14ac:dyDescent="0.3">
      <c r="P51267" s="1"/>
    </row>
    <row r="51268" spans="16:16" x14ac:dyDescent="0.3">
      <c r="P51268" s="1"/>
    </row>
    <row r="51269" spans="16:16" x14ac:dyDescent="0.3">
      <c r="P51269" s="1"/>
    </row>
    <row r="51270" spans="16:16" x14ac:dyDescent="0.3">
      <c r="P51270" s="1"/>
    </row>
    <row r="51271" spans="16:16" x14ac:dyDescent="0.3">
      <c r="P51271" s="1"/>
    </row>
    <row r="51272" spans="16:16" x14ac:dyDescent="0.3">
      <c r="P51272" s="1"/>
    </row>
    <row r="51273" spans="16:16" x14ac:dyDescent="0.3">
      <c r="P51273" s="1"/>
    </row>
    <row r="51274" spans="16:16" x14ac:dyDescent="0.3">
      <c r="P51274" s="1"/>
    </row>
    <row r="51275" spans="16:16" x14ac:dyDescent="0.3">
      <c r="P51275" s="1"/>
    </row>
    <row r="51276" spans="16:16" x14ac:dyDescent="0.3">
      <c r="P51276" s="1"/>
    </row>
    <row r="51277" spans="16:16" x14ac:dyDescent="0.3">
      <c r="P51277" s="1"/>
    </row>
    <row r="51278" spans="16:16" x14ac:dyDescent="0.3">
      <c r="P51278" s="1"/>
    </row>
    <row r="51279" spans="16:16" x14ac:dyDescent="0.3">
      <c r="P51279" s="1"/>
    </row>
    <row r="51280" spans="16:16" x14ac:dyDescent="0.3">
      <c r="P51280" s="1"/>
    </row>
    <row r="51281" spans="16:16" x14ac:dyDescent="0.3">
      <c r="P51281" s="1"/>
    </row>
    <row r="51282" spans="16:16" x14ac:dyDescent="0.3">
      <c r="P51282" s="1"/>
    </row>
    <row r="51283" spans="16:16" x14ac:dyDescent="0.3">
      <c r="P51283" s="1"/>
    </row>
    <row r="51284" spans="16:16" x14ac:dyDescent="0.3">
      <c r="P51284" s="1"/>
    </row>
    <row r="51285" spans="16:16" x14ac:dyDescent="0.3">
      <c r="P51285" s="1"/>
    </row>
    <row r="51286" spans="16:16" x14ac:dyDescent="0.3">
      <c r="P51286" s="1"/>
    </row>
    <row r="51287" spans="16:16" x14ac:dyDescent="0.3">
      <c r="P51287" s="1"/>
    </row>
    <row r="51288" spans="16:16" x14ac:dyDescent="0.3">
      <c r="P51288" s="1"/>
    </row>
    <row r="51289" spans="16:16" x14ac:dyDescent="0.3">
      <c r="P51289" s="1"/>
    </row>
    <row r="51290" spans="16:16" x14ac:dyDescent="0.3">
      <c r="P51290" s="1"/>
    </row>
    <row r="51291" spans="16:16" x14ac:dyDescent="0.3">
      <c r="P51291" s="1"/>
    </row>
    <row r="51292" spans="16:16" x14ac:dyDescent="0.3">
      <c r="P51292" s="1"/>
    </row>
    <row r="51293" spans="16:16" x14ac:dyDescent="0.3">
      <c r="P51293" s="1"/>
    </row>
    <row r="51294" spans="16:16" x14ac:dyDescent="0.3">
      <c r="P51294" s="1"/>
    </row>
    <row r="51295" spans="16:16" x14ac:dyDescent="0.3">
      <c r="P51295" s="1"/>
    </row>
    <row r="51296" spans="16:16" x14ac:dyDescent="0.3">
      <c r="P51296" s="1"/>
    </row>
    <row r="51297" spans="16:16" x14ac:dyDescent="0.3">
      <c r="P51297" s="1"/>
    </row>
    <row r="51298" spans="16:16" x14ac:dyDescent="0.3">
      <c r="P51298" s="1"/>
    </row>
    <row r="51299" spans="16:16" x14ac:dyDescent="0.3">
      <c r="P51299" s="1"/>
    </row>
    <row r="51300" spans="16:16" x14ac:dyDescent="0.3">
      <c r="P51300" s="1"/>
    </row>
    <row r="51301" spans="16:16" x14ac:dyDescent="0.3">
      <c r="P51301" s="1"/>
    </row>
    <row r="51302" spans="16:16" x14ac:dyDescent="0.3">
      <c r="P51302" s="1"/>
    </row>
    <row r="51303" spans="16:16" x14ac:dyDescent="0.3">
      <c r="P51303" s="1"/>
    </row>
    <row r="51304" spans="16:16" x14ac:dyDescent="0.3">
      <c r="P51304" s="1"/>
    </row>
    <row r="51305" spans="16:16" x14ac:dyDescent="0.3">
      <c r="P51305" s="1"/>
    </row>
    <row r="51306" spans="16:16" x14ac:dyDescent="0.3">
      <c r="P51306" s="1"/>
    </row>
    <row r="51307" spans="16:16" x14ac:dyDescent="0.3">
      <c r="P51307" s="1"/>
    </row>
    <row r="51308" spans="16:16" x14ac:dyDescent="0.3">
      <c r="P51308" s="1"/>
    </row>
    <row r="51309" spans="16:16" x14ac:dyDescent="0.3">
      <c r="P51309" s="1"/>
    </row>
    <row r="51310" spans="16:16" x14ac:dyDescent="0.3">
      <c r="P51310" s="1"/>
    </row>
    <row r="51311" spans="16:16" x14ac:dyDescent="0.3">
      <c r="P51311" s="1"/>
    </row>
    <row r="51312" spans="16:16" x14ac:dyDescent="0.3">
      <c r="P51312" s="1"/>
    </row>
    <row r="51313" spans="16:16" x14ac:dyDescent="0.3">
      <c r="P51313" s="1"/>
    </row>
    <row r="51314" spans="16:16" x14ac:dyDescent="0.3">
      <c r="P51314" s="1"/>
    </row>
    <row r="51315" spans="16:16" x14ac:dyDescent="0.3">
      <c r="P51315" s="1"/>
    </row>
    <row r="51316" spans="16:16" x14ac:dyDescent="0.3">
      <c r="P51316" s="1"/>
    </row>
    <row r="51317" spans="16:16" x14ac:dyDescent="0.3">
      <c r="P51317" s="1"/>
    </row>
    <row r="51318" spans="16:16" x14ac:dyDescent="0.3">
      <c r="P51318" s="1"/>
    </row>
    <row r="51319" spans="16:16" x14ac:dyDescent="0.3">
      <c r="P51319" s="1"/>
    </row>
    <row r="51320" spans="16:16" x14ac:dyDescent="0.3">
      <c r="P51320" s="1"/>
    </row>
    <row r="51321" spans="16:16" x14ac:dyDescent="0.3">
      <c r="P51321" s="1"/>
    </row>
    <row r="51322" spans="16:16" x14ac:dyDescent="0.3">
      <c r="P51322" s="1"/>
    </row>
    <row r="51323" spans="16:16" x14ac:dyDescent="0.3">
      <c r="P51323" s="1"/>
    </row>
    <row r="51324" spans="16:16" x14ac:dyDescent="0.3">
      <c r="P51324" s="1"/>
    </row>
    <row r="51325" spans="16:16" x14ac:dyDescent="0.3">
      <c r="P51325" s="1"/>
    </row>
    <row r="51326" spans="16:16" x14ac:dyDescent="0.3">
      <c r="P51326" s="1"/>
    </row>
    <row r="51327" spans="16:16" x14ac:dyDescent="0.3">
      <c r="P51327" s="1"/>
    </row>
    <row r="51328" spans="16:16" x14ac:dyDescent="0.3">
      <c r="P51328" s="1"/>
    </row>
    <row r="51329" spans="16:16" x14ac:dyDescent="0.3">
      <c r="P51329" s="1"/>
    </row>
    <row r="51330" spans="16:16" x14ac:dyDescent="0.3">
      <c r="P51330" s="1"/>
    </row>
    <row r="51331" spans="16:16" x14ac:dyDescent="0.3">
      <c r="P51331" s="1"/>
    </row>
    <row r="51332" spans="16:16" x14ac:dyDescent="0.3">
      <c r="P51332" s="1"/>
    </row>
    <row r="51333" spans="16:16" x14ac:dyDescent="0.3">
      <c r="P51333" s="1"/>
    </row>
    <row r="51334" spans="16:16" x14ac:dyDescent="0.3">
      <c r="P51334" s="1"/>
    </row>
    <row r="51335" spans="16:16" x14ac:dyDescent="0.3">
      <c r="P51335" s="1"/>
    </row>
    <row r="51336" spans="16:16" x14ac:dyDescent="0.3">
      <c r="P51336" s="1"/>
    </row>
    <row r="51337" spans="16:16" x14ac:dyDescent="0.3">
      <c r="P51337" s="1"/>
    </row>
    <row r="51338" spans="16:16" x14ac:dyDescent="0.3">
      <c r="P51338" s="1"/>
    </row>
    <row r="51339" spans="16:16" x14ac:dyDescent="0.3">
      <c r="P51339" s="1"/>
    </row>
    <row r="51340" spans="16:16" x14ac:dyDescent="0.3">
      <c r="P51340" s="1"/>
    </row>
    <row r="51341" spans="16:16" x14ac:dyDescent="0.3">
      <c r="P51341" s="1"/>
    </row>
    <row r="51342" spans="16:16" x14ac:dyDescent="0.3">
      <c r="P51342" s="1"/>
    </row>
    <row r="51343" spans="16:16" x14ac:dyDescent="0.3">
      <c r="P51343" s="1"/>
    </row>
    <row r="51344" spans="16:16" x14ac:dyDescent="0.3">
      <c r="P51344" s="1"/>
    </row>
    <row r="51345" spans="16:16" x14ac:dyDescent="0.3">
      <c r="P51345" s="1"/>
    </row>
    <row r="51346" spans="16:16" x14ac:dyDescent="0.3">
      <c r="P51346" s="1"/>
    </row>
    <row r="51347" spans="16:16" x14ac:dyDescent="0.3">
      <c r="P51347" s="1"/>
    </row>
    <row r="51348" spans="16:16" x14ac:dyDescent="0.3">
      <c r="P51348" s="1"/>
    </row>
    <row r="51349" spans="16:16" x14ac:dyDescent="0.3">
      <c r="P51349" s="1"/>
    </row>
    <row r="51350" spans="16:16" x14ac:dyDescent="0.3">
      <c r="P51350" s="1"/>
    </row>
    <row r="51351" spans="16:16" x14ac:dyDescent="0.3">
      <c r="P51351" s="1"/>
    </row>
    <row r="51352" spans="16:16" x14ac:dyDescent="0.3">
      <c r="P51352" s="1"/>
    </row>
    <row r="51353" spans="16:16" x14ac:dyDescent="0.3">
      <c r="P51353" s="1"/>
    </row>
    <row r="51354" spans="16:16" x14ac:dyDescent="0.3">
      <c r="P51354" s="1"/>
    </row>
    <row r="51355" spans="16:16" x14ac:dyDescent="0.3">
      <c r="P51355" s="1"/>
    </row>
    <row r="51356" spans="16:16" x14ac:dyDescent="0.3">
      <c r="P51356" s="1"/>
    </row>
    <row r="51357" spans="16:16" x14ac:dyDescent="0.3">
      <c r="P51357" s="1"/>
    </row>
    <row r="51358" spans="16:16" x14ac:dyDescent="0.3">
      <c r="P51358" s="1"/>
    </row>
    <row r="51359" spans="16:16" x14ac:dyDescent="0.3">
      <c r="P51359" s="1"/>
    </row>
    <row r="51360" spans="16:16" x14ac:dyDescent="0.3">
      <c r="P51360" s="1"/>
    </row>
    <row r="51361" spans="16:16" x14ac:dyDescent="0.3">
      <c r="P51361" s="1"/>
    </row>
    <row r="51362" spans="16:16" x14ac:dyDescent="0.3">
      <c r="P51362" s="1"/>
    </row>
    <row r="51363" spans="16:16" x14ac:dyDescent="0.3">
      <c r="P51363" s="1"/>
    </row>
    <row r="51364" spans="16:16" x14ac:dyDescent="0.3">
      <c r="P51364" s="1"/>
    </row>
    <row r="51365" spans="16:16" x14ac:dyDescent="0.3">
      <c r="P51365" s="1"/>
    </row>
    <row r="51366" spans="16:16" x14ac:dyDescent="0.3">
      <c r="P51366" s="1"/>
    </row>
    <row r="51367" spans="16:16" x14ac:dyDescent="0.3">
      <c r="P51367" s="1"/>
    </row>
    <row r="51368" spans="16:16" x14ac:dyDescent="0.3">
      <c r="P51368" s="1"/>
    </row>
    <row r="51369" spans="16:16" x14ac:dyDescent="0.3">
      <c r="P51369" s="1"/>
    </row>
    <row r="51370" spans="16:16" x14ac:dyDescent="0.3">
      <c r="P51370" s="1"/>
    </row>
    <row r="51371" spans="16:16" x14ac:dyDescent="0.3">
      <c r="P51371" s="1"/>
    </row>
    <row r="51372" spans="16:16" x14ac:dyDescent="0.3">
      <c r="P51372" s="1"/>
    </row>
    <row r="51373" spans="16:16" x14ac:dyDescent="0.3">
      <c r="P51373" s="1"/>
    </row>
    <row r="51374" spans="16:16" x14ac:dyDescent="0.3">
      <c r="P51374" s="1"/>
    </row>
    <row r="51375" spans="16:16" x14ac:dyDescent="0.3">
      <c r="P51375" s="1"/>
    </row>
    <row r="51376" spans="16:16" x14ac:dyDescent="0.3">
      <c r="P51376" s="1"/>
    </row>
    <row r="51377" spans="16:16" x14ac:dyDescent="0.3">
      <c r="P51377" s="1"/>
    </row>
    <row r="51378" spans="16:16" x14ac:dyDescent="0.3">
      <c r="P51378" s="1"/>
    </row>
    <row r="51379" spans="16:16" x14ac:dyDescent="0.3">
      <c r="P51379" s="1"/>
    </row>
    <row r="51380" spans="16:16" x14ac:dyDescent="0.3">
      <c r="P51380" s="1"/>
    </row>
    <row r="51381" spans="16:16" x14ac:dyDescent="0.3">
      <c r="P51381" s="1"/>
    </row>
    <row r="51382" spans="16:16" x14ac:dyDescent="0.3">
      <c r="P51382" s="1"/>
    </row>
    <row r="51383" spans="16:16" x14ac:dyDescent="0.3">
      <c r="P51383" s="1"/>
    </row>
    <row r="51384" spans="16:16" x14ac:dyDescent="0.3">
      <c r="P51384" s="1"/>
    </row>
    <row r="51385" spans="16:16" x14ac:dyDescent="0.3">
      <c r="P51385" s="1"/>
    </row>
    <row r="51386" spans="16:16" x14ac:dyDescent="0.3">
      <c r="P51386" s="1"/>
    </row>
    <row r="51387" spans="16:16" x14ac:dyDescent="0.3">
      <c r="P51387" s="1"/>
    </row>
    <row r="51388" spans="16:16" x14ac:dyDescent="0.3">
      <c r="P51388" s="1"/>
    </row>
    <row r="51389" spans="16:16" x14ac:dyDescent="0.3">
      <c r="P51389" s="1"/>
    </row>
    <row r="51390" spans="16:16" x14ac:dyDescent="0.3">
      <c r="P51390" s="1"/>
    </row>
    <row r="51391" spans="16:16" x14ac:dyDescent="0.3">
      <c r="P51391" s="1"/>
    </row>
    <row r="51392" spans="16:16" x14ac:dyDescent="0.3">
      <c r="P51392" s="1"/>
    </row>
    <row r="51393" spans="16:16" x14ac:dyDescent="0.3">
      <c r="P51393" s="1"/>
    </row>
    <row r="51394" spans="16:16" x14ac:dyDescent="0.3">
      <c r="P51394" s="1"/>
    </row>
    <row r="51395" spans="16:16" x14ac:dyDescent="0.3">
      <c r="P51395" s="1"/>
    </row>
    <row r="51396" spans="16:16" x14ac:dyDescent="0.3">
      <c r="P51396" s="1"/>
    </row>
    <row r="51397" spans="16:16" x14ac:dyDescent="0.3">
      <c r="P51397" s="1"/>
    </row>
    <row r="51398" spans="16:16" x14ac:dyDescent="0.3">
      <c r="P51398" s="1"/>
    </row>
    <row r="51399" spans="16:16" x14ac:dyDescent="0.3">
      <c r="P51399" s="1"/>
    </row>
    <row r="51400" spans="16:16" x14ac:dyDescent="0.3">
      <c r="P51400" s="1"/>
    </row>
    <row r="51401" spans="16:16" x14ac:dyDescent="0.3">
      <c r="P51401" s="1"/>
    </row>
    <row r="51402" spans="16:16" x14ac:dyDescent="0.3">
      <c r="P51402" s="1"/>
    </row>
    <row r="51403" spans="16:16" x14ac:dyDescent="0.3">
      <c r="P51403" s="1"/>
    </row>
    <row r="51404" spans="16:16" x14ac:dyDescent="0.3">
      <c r="P51404" s="1"/>
    </row>
    <row r="51405" spans="16:16" x14ac:dyDescent="0.3">
      <c r="P51405" s="1"/>
    </row>
    <row r="51406" spans="16:16" x14ac:dyDescent="0.3">
      <c r="P51406" s="1"/>
    </row>
    <row r="51407" spans="16:16" x14ac:dyDescent="0.3">
      <c r="P51407" s="1"/>
    </row>
    <row r="51408" spans="16:16" x14ac:dyDescent="0.3">
      <c r="P51408" s="1"/>
    </row>
    <row r="51409" spans="16:16" x14ac:dyDescent="0.3">
      <c r="P51409" s="1"/>
    </row>
    <row r="51410" spans="16:16" x14ac:dyDescent="0.3">
      <c r="P51410" s="1"/>
    </row>
    <row r="51411" spans="16:16" x14ac:dyDescent="0.3">
      <c r="P51411" s="1"/>
    </row>
    <row r="51412" spans="16:16" x14ac:dyDescent="0.3">
      <c r="P51412" s="1"/>
    </row>
    <row r="51413" spans="16:16" x14ac:dyDescent="0.3">
      <c r="P51413" s="1"/>
    </row>
    <row r="51414" spans="16:16" x14ac:dyDescent="0.3">
      <c r="P51414" s="1"/>
    </row>
    <row r="51415" spans="16:16" x14ac:dyDescent="0.3">
      <c r="P51415" s="1"/>
    </row>
    <row r="51416" spans="16:16" x14ac:dyDescent="0.3">
      <c r="P51416" s="1"/>
    </row>
    <row r="51417" spans="16:16" x14ac:dyDescent="0.3">
      <c r="P51417" s="1"/>
    </row>
    <row r="51418" spans="16:16" x14ac:dyDescent="0.3">
      <c r="P51418" s="1"/>
    </row>
    <row r="51419" spans="16:16" x14ac:dyDescent="0.3">
      <c r="P51419" s="1"/>
    </row>
    <row r="51420" spans="16:16" x14ac:dyDescent="0.3">
      <c r="P51420" s="1"/>
    </row>
    <row r="51421" spans="16:16" x14ac:dyDescent="0.3">
      <c r="P51421" s="1"/>
    </row>
    <row r="51422" spans="16:16" x14ac:dyDescent="0.3">
      <c r="P51422" s="1"/>
    </row>
    <row r="51423" spans="16:16" x14ac:dyDescent="0.3">
      <c r="P51423" s="1"/>
    </row>
    <row r="51424" spans="16:16" x14ac:dyDescent="0.3">
      <c r="P51424" s="1"/>
    </row>
    <row r="51425" spans="16:16" x14ac:dyDescent="0.3">
      <c r="P51425" s="1"/>
    </row>
    <row r="51426" spans="16:16" x14ac:dyDescent="0.3">
      <c r="P51426" s="1"/>
    </row>
    <row r="51427" spans="16:16" x14ac:dyDescent="0.3">
      <c r="P51427" s="1"/>
    </row>
    <row r="51428" spans="16:16" x14ac:dyDescent="0.3">
      <c r="P51428" s="1"/>
    </row>
    <row r="51429" spans="16:16" x14ac:dyDescent="0.3">
      <c r="P51429" s="1"/>
    </row>
    <row r="51430" spans="16:16" x14ac:dyDescent="0.3">
      <c r="P51430" s="1"/>
    </row>
    <row r="51431" spans="16:16" x14ac:dyDescent="0.3">
      <c r="P51431" s="1"/>
    </row>
    <row r="51432" spans="16:16" x14ac:dyDescent="0.3">
      <c r="P51432" s="1"/>
    </row>
    <row r="51433" spans="16:16" x14ac:dyDescent="0.3">
      <c r="P51433" s="1"/>
    </row>
    <row r="51434" spans="16:16" x14ac:dyDescent="0.3">
      <c r="P51434" s="1"/>
    </row>
    <row r="51435" spans="16:16" x14ac:dyDescent="0.3">
      <c r="P51435" s="1"/>
    </row>
    <row r="51436" spans="16:16" x14ac:dyDescent="0.3">
      <c r="P51436" s="1"/>
    </row>
    <row r="51437" spans="16:16" x14ac:dyDescent="0.3">
      <c r="P51437" s="1"/>
    </row>
    <row r="51438" spans="16:16" x14ac:dyDescent="0.3">
      <c r="P51438" s="1"/>
    </row>
    <row r="51439" spans="16:16" x14ac:dyDescent="0.3">
      <c r="P51439" s="1"/>
    </row>
    <row r="51440" spans="16:16" x14ac:dyDescent="0.3">
      <c r="P51440" s="1"/>
    </row>
    <row r="51441" spans="16:16" x14ac:dyDescent="0.3">
      <c r="P51441" s="1"/>
    </row>
    <row r="51442" spans="16:16" x14ac:dyDescent="0.3">
      <c r="P51442" s="1"/>
    </row>
    <row r="51443" spans="16:16" x14ac:dyDescent="0.3">
      <c r="P51443" s="1"/>
    </row>
    <row r="51444" spans="16:16" x14ac:dyDescent="0.3">
      <c r="P51444" s="1"/>
    </row>
    <row r="51445" spans="16:16" x14ac:dyDescent="0.3">
      <c r="P51445" s="1"/>
    </row>
    <row r="51446" spans="16:16" x14ac:dyDescent="0.3">
      <c r="P51446" s="1"/>
    </row>
    <row r="51447" spans="16:16" x14ac:dyDescent="0.3">
      <c r="P51447" s="1"/>
    </row>
    <row r="51448" spans="16:16" x14ac:dyDescent="0.3">
      <c r="P51448" s="1"/>
    </row>
    <row r="51449" spans="16:16" x14ac:dyDescent="0.3">
      <c r="P51449" s="1"/>
    </row>
    <row r="51450" spans="16:16" x14ac:dyDescent="0.3">
      <c r="P51450" s="1"/>
    </row>
    <row r="51451" spans="16:16" x14ac:dyDescent="0.3">
      <c r="P51451" s="1"/>
    </row>
    <row r="51452" spans="16:16" x14ac:dyDescent="0.3">
      <c r="P51452" s="1"/>
    </row>
    <row r="51453" spans="16:16" x14ac:dyDescent="0.3">
      <c r="P51453" s="1"/>
    </row>
    <row r="51454" spans="16:16" x14ac:dyDescent="0.3">
      <c r="P51454" s="1"/>
    </row>
    <row r="51455" spans="16:16" x14ac:dyDescent="0.3">
      <c r="P51455" s="1"/>
    </row>
    <row r="51456" spans="16:16" x14ac:dyDescent="0.3">
      <c r="P51456" s="1"/>
    </row>
    <row r="51457" spans="16:16" x14ac:dyDescent="0.3">
      <c r="P51457" s="1"/>
    </row>
    <row r="51458" spans="16:16" x14ac:dyDescent="0.3">
      <c r="P51458" s="1"/>
    </row>
    <row r="51459" spans="16:16" x14ac:dyDescent="0.3">
      <c r="P51459" s="1"/>
    </row>
    <row r="51460" spans="16:16" x14ac:dyDescent="0.3">
      <c r="P51460" s="1"/>
    </row>
    <row r="51461" spans="16:16" x14ac:dyDescent="0.3">
      <c r="P51461" s="1"/>
    </row>
    <row r="51462" spans="16:16" x14ac:dyDescent="0.3">
      <c r="P51462" s="1"/>
    </row>
    <row r="51463" spans="16:16" x14ac:dyDescent="0.3">
      <c r="P51463" s="1"/>
    </row>
    <row r="51464" spans="16:16" x14ac:dyDescent="0.3">
      <c r="P51464" s="1"/>
    </row>
    <row r="51465" spans="16:16" x14ac:dyDescent="0.3">
      <c r="P51465" s="1"/>
    </row>
    <row r="51466" spans="16:16" x14ac:dyDescent="0.3">
      <c r="P51466" s="1"/>
    </row>
    <row r="51467" spans="16:16" x14ac:dyDescent="0.3">
      <c r="P51467" s="1"/>
    </row>
    <row r="51468" spans="16:16" x14ac:dyDescent="0.3">
      <c r="P51468" s="1"/>
    </row>
    <row r="51469" spans="16:16" x14ac:dyDescent="0.3">
      <c r="P51469" s="1"/>
    </row>
    <row r="51470" spans="16:16" x14ac:dyDescent="0.3">
      <c r="P51470" s="1"/>
    </row>
    <row r="51471" spans="16:16" x14ac:dyDescent="0.3">
      <c r="P51471" s="1"/>
    </row>
    <row r="51472" spans="16:16" x14ac:dyDescent="0.3">
      <c r="P51472" s="1"/>
    </row>
    <row r="51473" spans="16:16" x14ac:dyDescent="0.3">
      <c r="P51473" s="1"/>
    </row>
    <row r="51474" spans="16:16" x14ac:dyDescent="0.3">
      <c r="P51474" s="1"/>
    </row>
    <row r="51475" spans="16:16" x14ac:dyDescent="0.3">
      <c r="P51475" s="1"/>
    </row>
    <row r="51476" spans="16:16" x14ac:dyDescent="0.3">
      <c r="P51476" s="1"/>
    </row>
    <row r="51477" spans="16:16" x14ac:dyDescent="0.3">
      <c r="P51477" s="1"/>
    </row>
    <row r="51478" spans="16:16" x14ac:dyDescent="0.3">
      <c r="P51478" s="1"/>
    </row>
    <row r="51479" spans="16:16" x14ac:dyDescent="0.3">
      <c r="P51479" s="1"/>
    </row>
    <row r="51480" spans="16:16" x14ac:dyDescent="0.3">
      <c r="P51480" s="1"/>
    </row>
    <row r="51481" spans="16:16" x14ac:dyDescent="0.3">
      <c r="P51481" s="1"/>
    </row>
    <row r="51482" spans="16:16" x14ac:dyDescent="0.3">
      <c r="P51482" s="1"/>
    </row>
    <row r="51483" spans="16:16" x14ac:dyDescent="0.3">
      <c r="P51483" s="1"/>
    </row>
    <row r="51484" spans="16:16" x14ac:dyDescent="0.3">
      <c r="P51484" s="1"/>
    </row>
    <row r="51485" spans="16:16" x14ac:dyDescent="0.3">
      <c r="P51485" s="1"/>
    </row>
    <row r="51486" spans="16:16" x14ac:dyDescent="0.3">
      <c r="P51486" s="1"/>
    </row>
    <row r="51487" spans="16:16" x14ac:dyDescent="0.3">
      <c r="P51487" s="1"/>
    </row>
    <row r="51488" spans="16:16" x14ac:dyDescent="0.3">
      <c r="P51488" s="1"/>
    </row>
    <row r="51489" spans="16:16" x14ac:dyDescent="0.3">
      <c r="P51489" s="1"/>
    </row>
    <row r="51490" spans="16:16" x14ac:dyDescent="0.3">
      <c r="P51490" s="1"/>
    </row>
    <row r="51491" spans="16:16" x14ac:dyDescent="0.3">
      <c r="P51491" s="1"/>
    </row>
    <row r="51492" spans="16:16" x14ac:dyDescent="0.3">
      <c r="P51492" s="1"/>
    </row>
    <row r="51493" spans="16:16" x14ac:dyDescent="0.3">
      <c r="P51493" s="1"/>
    </row>
    <row r="51494" spans="16:16" x14ac:dyDescent="0.3">
      <c r="P51494" s="1"/>
    </row>
    <row r="51495" spans="16:16" x14ac:dyDescent="0.3">
      <c r="P51495" s="1"/>
    </row>
    <row r="51496" spans="16:16" x14ac:dyDescent="0.3">
      <c r="P51496" s="1"/>
    </row>
    <row r="51497" spans="16:16" x14ac:dyDescent="0.3">
      <c r="P51497" s="1"/>
    </row>
    <row r="51498" spans="16:16" x14ac:dyDescent="0.3">
      <c r="P51498" s="1"/>
    </row>
    <row r="51499" spans="16:16" x14ac:dyDescent="0.3">
      <c r="P51499" s="1"/>
    </row>
    <row r="51500" spans="16:16" x14ac:dyDescent="0.3">
      <c r="P51500" s="1"/>
    </row>
    <row r="51501" spans="16:16" x14ac:dyDescent="0.3">
      <c r="P51501" s="1"/>
    </row>
    <row r="51502" spans="16:16" x14ac:dyDescent="0.3">
      <c r="P51502" s="1"/>
    </row>
    <row r="51503" spans="16:16" x14ac:dyDescent="0.3">
      <c r="P51503" s="1"/>
    </row>
    <row r="51504" spans="16:16" x14ac:dyDescent="0.3">
      <c r="P51504" s="1"/>
    </row>
    <row r="51505" spans="16:16" x14ac:dyDescent="0.3">
      <c r="P51505" s="1"/>
    </row>
    <row r="51506" spans="16:16" x14ac:dyDescent="0.3">
      <c r="P51506" s="1"/>
    </row>
    <row r="51507" spans="16:16" x14ac:dyDescent="0.3">
      <c r="P51507" s="1"/>
    </row>
    <row r="51508" spans="16:16" x14ac:dyDescent="0.3">
      <c r="P51508" s="1"/>
    </row>
    <row r="51509" spans="16:16" x14ac:dyDescent="0.3">
      <c r="P51509" s="1"/>
    </row>
    <row r="51510" spans="16:16" x14ac:dyDescent="0.3">
      <c r="P51510" s="1"/>
    </row>
    <row r="51511" spans="16:16" x14ac:dyDescent="0.3">
      <c r="P51511" s="1"/>
    </row>
    <row r="51512" spans="16:16" x14ac:dyDescent="0.3">
      <c r="P51512" s="1"/>
    </row>
    <row r="51513" spans="16:16" x14ac:dyDescent="0.3">
      <c r="P51513" s="1"/>
    </row>
    <row r="51514" spans="16:16" x14ac:dyDescent="0.3">
      <c r="P51514" s="1"/>
    </row>
    <row r="51515" spans="16:16" x14ac:dyDescent="0.3">
      <c r="P51515" s="1"/>
    </row>
    <row r="51516" spans="16:16" x14ac:dyDescent="0.3">
      <c r="P51516" s="1"/>
    </row>
    <row r="51517" spans="16:16" x14ac:dyDescent="0.3">
      <c r="P51517" s="1"/>
    </row>
    <row r="51518" spans="16:16" x14ac:dyDescent="0.3">
      <c r="P51518" s="1"/>
    </row>
    <row r="51519" spans="16:16" x14ac:dyDescent="0.3">
      <c r="P51519" s="1"/>
    </row>
    <row r="51520" spans="16:16" x14ac:dyDescent="0.3">
      <c r="P51520" s="1"/>
    </row>
    <row r="51521" spans="16:16" x14ac:dyDescent="0.3">
      <c r="P51521" s="1"/>
    </row>
    <row r="51522" spans="16:16" x14ac:dyDescent="0.3">
      <c r="P51522" s="1"/>
    </row>
    <row r="51523" spans="16:16" x14ac:dyDescent="0.3">
      <c r="P51523" s="1"/>
    </row>
    <row r="51524" spans="16:16" x14ac:dyDescent="0.3">
      <c r="P51524" s="1"/>
    </row>
    <row r="51525" spans="16:16" x14ac:dyDescent="0.3">
      <c r="P51525" s="1"/>
    </row>
    <row r="51526" spans="16:16" x14ac:dyDescent="0.3">
      <c r="P51526" s="1"/>
    </row>
    <row r="51527" spans="16:16" x14ac:dyDescent="0.3">
      <c r="P51527" s="1"/>
    </row>
    <row r="51528" spans="16:16" x14ac:dyDescent="0.3">
      <c r="P51528" s="1"/>
    </row>
    <row r="51529" spans="16:16" x14ac:dyDescent="0.3">
      <c r="P51529" s="1"/>
    </row>
    <row r="51530" spans="16:16" x14ac:dyDescent="0.3">
      <c r="P51530" s="1"/>
    </row>
    <row r="51531" spans="16:16" x14ac:dyDescent="0.3">
      <c r="P51531" s="1"/>
    </row>
    <row r="51532" spans="16:16" x14ac:dyDescent="0.3">
      <c r="P51532" s="1"/>
    </row>
    <row r="51533" spans="16:16" x14ac:dyDescent="0.3">
      <c r="P51533" s="1"/>
    </row>
    <row r="51534" spans="16:16" x14ac:dyDescent="0.3">
      <c r="P51534" s="1"/>
    </row>
    <row r="51535" spans="16:16" x14ac:dyDescent="0.3">
      <c r="P51535" s="1"/>
    </row>
    <row r="51536" spans="16:16" x14ac:dyDescent="0.3">
      <c r="P51536" s="1"/>
    </row>
    <row r="51537" spans="16:16" x14ac:dyDescent="0.3">
      <c r="P51537" s="1"/>
    </row>
    <row r="51538" spans="16:16" x14ac:dyDescent="0.3">
      <c r="P51538" s="1"/>
    </row>
    <row r="51539" spans="16:16" x14ac:dyDescent="0.3">
      <c r="P51539" s="1"/>
    </row>
    <row r="51540" spans="16:16" x14ac:dyDescent="0.3">
      <c r="P51540" s="1"/>
    </row>
    <row r="51541" spans="16:16" x14ac:dyDescent="0.3">
      <c r="P51541" s="1"/>
    </row>
    <row r="51542" spans="16:16" x14ac:dyDescent="0.3">
      <c r="P51542" s="1"/>
    </row>
    <row r="51543" spans="16:16" x14ac:dyDescent="0.3">
      <c r="P51543" s="1"/>
    </row>
    <row r="51544" spans="16:16" x14ac:dyDescent="0.3">
      <c r="P51544" s="1"/>
    </row>
    <row r="51545" spans="16:16" x14ac:dyDescent="0.3">
      <c r="P51545" s="1"/>
    </row>
    <row r="51546" spans="16:16" x14ac:dyDescent="0.3">
      <c r="P51546" s="1"/>
    </row>
    <row r="51547" spans="16:16" x14ac:dyDescent="0.3">
      <c r="P51547" s="1"/>
    </row>
    <row r="51548" spans="16:16" x14ac:dyDescent="0.3">
      <c r="P51548" s="1"/>
    </row>
    <row r="51549" spans="16:16" x14ac:dyDescent="0.3">
      <c r="P51549" s="1"/>
    </row>
    <row r="51550" spans="16:16" x14ac:dyDescent="0.3">
      <c r="P51550" s="1"/>
    </row>
    <row r="51551" spans="16:16" x14ac:dyDescent="0.3">
      <c r="P51551" s="1"/>
    </row>
    <row r="51552" spans="16:16" x14ac:dyDescent="0.3">
      <c r="P51552" s="1"/>
    </row>
    <row r="51553" spans="16:16" x14ac:dyDescent="0.3">
      <c r="P51553" s="1"/>
    </row>
    <row r="51554" spans="16:16" x14ac:dyDescent="0.3">
      <c r="P51554" s="1"/>
    </row>
    <row r="51555" spans="16:16" x14ac:dyDescent="0.3">
      <c r="P51555" s="1"/>
    </row>
    <row r="51556" spans="16:16" x14ac:dyDescent="0.3">
      <c r="P51556" s="1"/>
    </row>
    <row r="51557" spans="16:16" x14ac:dyDescent="0.3">
      <c r="P51557" s="1"/>
    </row>
    <row r="51558" spans="16:16" x14ac:dyDescent="0.3">
      <c r="P51558" s="1"/>
    </row>
    <row r="51559" spans="16:16" x14ac:dyDescent="0.3">
      <c r="P51559" s="1"/>
    </row>
    <row r="51560" spans="16:16" x14ac:dyDescent="0.3">
      <c r="P51560" s="1"/>
    </row>
    <row r="51561" spans="16:16" x14ac:dyDescent="0.3">
      <c r="P51561" s="1"/>
    </row>
    <row r="51562" spans="16:16" x14ac:dyDescent="0.3">
      <c r="P51562" s="1"/>
    </row>
    <row r="51563" spans="16:16" x14ac:dyDescent="0.3">
      <c r="P51563" s="1"/>
    </row>
    <row r="51564" spans="16:16" x14ac:dyDescent="0.3">
      <c r="P51564" s="1"/>
    </row>
    <row r="51565" spans="16:16" x14ac:dyDescent="0.3">
      <c r="P51565" s="1"/>
    </row>
    <row r="51566" spans="16:16" x14ac:dyDescent="0.3">
      <c r="P51566" s="1"/>
    </row>
    <row r="51567" spans="16:16" x14ac:dyDescent="0.3">
      <c r="P51567" s="1"/>
    </row>
    <row r="51568" spans="16:16" x14ac:dyDescent="0.3">
      <c r="P51568" s="1"/>
    </row>
    <row r="51569" spans="16:16" x14ac:dyDescent="0.3">
      <c r="P51569" s="1"/>
    </row>
    <row r="51570" spans="16:16" x14ac:dyDescent="0.3">
      <c r="P51570" s="1"/>
    </row>
    <row r="51571" spans="16:16" x14ac:dyDescent="0.3">
      <c r="P51571" s="1"/>
    </row>
    <row r="51572" spans="16:16" x14ac:dyDescent="0.3">
      <c r="P51572" s="1"/>
    </row>
    <row r="51573" spans="16:16" x14ac:dyDescent="0.3">
      <c r="P51573" s="1"/>
    </row>
    <row r="51574" spans="16:16" x14ac:dyDescent="0.3">
      <c r="P51574" s="1"/>
    </row>
    <row r="51575" spans="16:16" x14ac:dyDescent="0.3">
      <c r="P51575" s="1"/>
    </row>
    <row r="51576" spans="16:16" x14ac:dyDescent="0.3">
      <c r="P51576" s="1"/>
    </row>
    <row r="51577" spans="16:16" x14ac:dyDescent="0.3">
      <c r="P51577" s="1"/>
    </row>
    <row r="51578" spans="16:16" x14ac:dyDescent="0.3">
      <c r="P51578" s="1"/>
    </row>
    <row r="51579" spans="16:16" x14ac:dyDescent="0.3">
      <c r="P51579" s="1"/>
    </row>
    <row r="51580" spans="16:16" x14ac:dyDescent="0.3">
      <c r="P51580" s="1"/>
    </row>
    <row r="51581" spans="16:16" x14ac:dyDescent="0.3">
      <c r="P51581" s="1"/>
    </row>
    <row r="51582" spans="16:16" x14ac:dyDescent="0.3">
      <c r="P51582" s="1"/>
    </row>
    <row r="51583" spans="16:16" x14ac:dyDescent="0.3">
      <c r="P51583" s="1"/>
    </row>
    <row r="51584" spans="16:16" x14ac:dyDescent="0.3">
      <c r="P51584" s="1"/>
    </row>
    <row r="51585" spans="16:16" x14ac:dyDescent="0.3">
      <c r="P51585" s="1"/>
    </row>
    <row r="51586" spans="16:16" x14ac:dyDescent="0.3">
      <c r="P51586" s="1"/>
    </row>
    <row r="51587" spans="16:16" x14ac:dyDescent="0.3">
      <c r="P51587" s="1"/>
    </row>
    <row r="51588" spans="16:16" x14ac:dyDescent="0.3">
      <c r="P51588" s="1"/>
    </row>
    <row r="51589" spans="16:16" x14ac:dyDescent="0.3">
      <c r="P51589" s="1"/>
    </row>
    <row r="51590" spans="16:16" x14ac:dyDescent="0.3">
      <c r="P51590" s="1"/>
    </row>
    <row r="51591" spans="16:16" x14ac:dyDescent="0.3">
      <c r="P51591" s="1"/>
    </row>
    <row r="51592" spans="16:16" x14ac:dyDescent="0.3">
      <c r="P51592" s="1"/>
    </row>
    <row r="51593" spans="16:16" x14ac:dyDescent="0.3">
      <c r="P51593" s="1"/>
    </row>
    <row r="51594" spans="16:16" x14ac:dyDescent="0.3">
      <c r="P51594" s="1"/>
    </row>
    <row r="51595" spans="16:16" x14ac:dyDescent="0.3">
      <c r="P51595" s="1"/>
    </row>
    <row r="51596" spans="16:16" x14ac:dyDescent="0.3">
      <c r="P51596" s="1"/>
    </row>
    <row r="51597" spans="16:16" x14ac:dyDescent="0.3">
      <c r="P51597" s="1"/>
    </row>
    <row r="51598" spans="16:16" x14ac:dyDescent="0.3">
      <c r="P51598" s="1"/>
    </row>
    <row r="51599" spans="16:16" x14ac:dyDescent="0.3">
      <c r="P51599" s="1"/>
    </row>
    <row r="51600" spans="16:16" x14ac:dyDescent="0.3">
      <c r="P51600" s="1"/>
    </row>
    <row r="51601" spans="16:16" x14ac:dyDescent="0.3">
      <c r="P51601" s="1"/>
    </row>
    <row r="51602" spans="16:16" x14ac:dyDescent="0.3">
      <c r="P51602" s="1"/>
    </row>
    <row r="51603" spans="16:16" x14ac:dyDescent="0.3">
      <c r="P51603" s="1"/>
    </row>
    <row r="51604" spans="16:16" x14ac:dyDescent="0.3">
      <c r="P51604" s="1"/>
    </row>
    <row r="51605" spans="16:16" x14ac:dyDescent="0.3">
      <c r="P51605" s="1"/>
    </row>
    <row r="51606" spans="16:16" x14ac:dyDescent="0.3">
      <c r="P51606" s="1"/>
    </row>
    <row r="51607" spans="16:16" x14ac:dyDescent="0.3">
      <c r="P51607" s="1"/>
    </row>
    <row r="51608" spans="16:16" x14ac:dyDescent="0.3">
      <c r="P51608" s="1"/>
    </row>
    <row r="51609" spans="16:16" x14ac:dyDescent="0.3">
      <c r="P51609" s="1"/>
    </row>
    <row r="51610" spans="16:16" x14ac:dyDescent="0.3">
      <c r="P51610" s="1"/>
    </row>
    <row r="51611" spans="16:16" x14ac:dyDescent="0.3">
      <c r="P51611" s="1"/>
    </row>
    <row r="51612" spans="16:16" x14ac:dyDescent="0.3">
      <c r="P51612" s="1"/>
    </row>
    <row r="51613" spans="16:16" x14ac:dyDescent="0.3">
      <c r="P51613" s="1"/>
    </row>
    <row r="51614" spans="16:16" x14ac:dyDescent="0.3">
      <c r="P51614" s="1"/>
    </row>
    <row r="51615" spans="16:16" x14ac:dyDescent="0.3">
      <c r="P51615" s="1"/>
    </row>
    <row r="51616" spans="16:16" x14ac:dyDescent="0.3">
      <c r="P51616" s="1"/>
    </row>
    <row r="51617" spans="16:16" x14ac:dyDescent="0.3">
      <c r="P51617" s="1"/>
    </row>
    <row r="51618" spans="16:16" x14ac:dyDescent="0.3">
      <c r="P51618" s="1"/>
    </row>
    <row r="51619" spans="16:16" x14ac:dyDescent="0.3">
      <c r="P51619" s="1"/>
    </row>
    <row r="51620" spans="16:16" x14ac:dyDescent="0.3">
      <c r="P51620" s="1"/>
    </row>
    <row r="51621" spans="16:16" x14ac:dyDescent="0.3">
      <c r="P51621" s="1"/>
    </row>
    <row r="51622" spans="16:16" x14ac:dyDescent="0.3">
      <c r="P51622" s="1"/>
    </row>
    <row r="51623" spans="16:16" x14ac:dyDescent="0.3">
      <c r="P51623" s="1"/>
    </row>
    <row r="51624" spans="16:16" x14ac:dyDescent="0.3">
      <c r="P51624" s="1"/>
    </row>
    <row r="51625" spans="16:16" x14ac:dyDescent="0.3">
      <c r="P51625" s="1"/>
    </row>
    <row r="51626" spans="16:16" x14ac:dyDescent="0.3">
      <c r="P51626" s="1"/>
    </row>
    <row r="51627" spans="16:16" x14ac:dyDescent="0.3">
      <c r="P51627" s="1"/>
    </row>
    <row r="51628" spans="16:16" x14ac:dyDescent="0.3">
      <c r="P51628" s="1"/>
    </row>
    <row r="51629" spans="16:16" x14ac:dyDescent="0.3">
      <c r="P51629" s="1"/>
    </row>
    <row r="51630" spans="16:16" x14ac:dyDescent="0.3">
      <c r="P51630" s="1"/>
    </row>
    <row r="51631" spans="16:16" x14ac:dyDescent="0.3">
      <c r="P51631" s="1"/>
    </row>
    <row r="51632" spans="16:16" x14ac:dyDescent="0.3">
      <c r="P51632" s="1"/>
    </row>
    <row r="51633" spans="16:16" x14ac:dyDescent="0.3">
      <c r="P51633" s="1"/>
    </row>
    <row r="51634" spans="16:16" x14ac:dyDescent="0.3">
      <c r="P51634" s="1"/>
    </row>
    <row r="51635" spans="16:16" x14ac:dyDescent="0.3">
      <c r="P51635" s="1"/>
    </row>
    <row r="51636" spans="16:16" x14ac:dyDescent="0.3">
      <c r="P51636" s="1"/>
    </row>
    <row r="51637" spans="16:16" x14ac:dyDescent="0.3">
      <c r="P51637" s="1"/>
    </row>
    <row r="51638" spans="16:16" x14ac:dyDescent="0.3">
      <c r="P51638" s="1"/>
    </row>
    <row r="51639" spans="16:16" x14ac:dyDescent="0.3">
      <c r="P51639" s="1"/>
    </row>
    <row r="51640" spans="16:16" x14ac:dyDescent="0.3">
      <c r="P51640" s="1"/>
    </row>
    <row r="51641" spans="16:16" x14ac:dyDescent="0.3">
      <c r="P51641" s="1"/>
    </row>
    <row r="51642" spans="16:16" x14ac:dyDescent="0.3">
      <c r="P51642" s="1"/>
    </row>
    <row r="51643" spans="16:16" x14ac:dyDescent="0.3">
      <c r="P51643" s="1"/>
    </row>
    <row r="51644" spans="16:16" x14ac:dyDescent="0.3">
      <c r="P51644" s="1"/>
    </row>
    <row r="51645" spans="16:16" x14ac:dyDescent="0.3">
      <c r="P51645" s="1"/>
    </row>
    <row r="51646" spans="16:16" x14ac:dyDescent="0.3">
      <c r="P51646" s="1"/>
    </row>
    <row r="51647" spans="16:16" x14ac:dyDescent="0.3">
      <c r="P51647" s="1"/>
    </row>
    <row r="51648" spans="16:16" x14ac:dyDescent="0.3">
      <c r="P51648" s="1"/>
    </row>
    <row r="51649" spans="16:16" x14ac:dyDescent="0.3">
      <c r="P51649" s="1"/>
    </row>
    <row r="51650" spans="16:16" x14ac:dyDescent="0.3">
      <c r="P51650" s="1"/>
    </row>
    <row r="51651" spans="16:16" x14ac:dyDescent="0.3">
      <c r="P51651" s="1"/>
    </row>
    <row r="51652" spans="16:16" x14ac:dyDescent="0.3">
      <c r="P51652" s="1"/>
    </row>
    <row r="51653" spans="16:16" x14ac:dyDescent="0.3">
      <c r="P51653" s="1"/>
    </row>
    <row r="51654" spans="16:16" x14ac:dyDescent="0.3">
      <c r="P51654" s="1"/>
    </row>
    <row r="51655" spans="16:16" x14ac:dyDescent="0.3">
      <c r="P51655" s="1"/>
    </row>
    <row r="51656" spans="16:16" x14ac:dyDescent="0.3">
      <c r="P51656" s="1"/>
    </row>
    <row r="51657" spans="16:16" x14ac:dyDescent="0.3">
      <c r="P51657" s="1"/>
    </row>
    <row r="51658" spans="16:16" x14ac:dyDescent="0.3">
      <c r="P51658" s="1"/>
    </row>
    <row r="51659" spans="16:16" x14ac:dyDescent="0.3">
      <c r="P51659" s="1"/>
    </row>
    <row r="51660" spans="16:16" x14ac:dyDescent="0.3">
      <c r="P51660" s="1"/>
    </row>
    <row r="51661" spans="16:16" x14ac:dyDescent="0.3">
      <c r="P51661" s="1"/>
    </row>
    <row r="51662" spans="16:16" x14ac:dyDescent="0.3">
      <c r="P51662" s="1"/>
    </row>
    <row r="51663" spans="16:16" x14ac:dyDescent="0.3">
      <c r="P51663" s="1"/>
    </row>
    <row r="51664" spans="16:16" x14ac:dyDescent="0.3">
      <c r="P51664" s="1"/>
    </row>
    <row r="51665" spans="16:16" x14ac:dyDescent="0.3">
      <c r="P51665" s="1"/>
    </row>
    <row r="51666" spans="16:16" x14ac:dyDescent="0.3">
      <c r="P51666" s="1"/>
    </row>
    <row r="51667" spans="16:16" x14ac:dyDescent="0.3">
      <c r="P51667" s="1"/>
    </row>
    <row r="51668" spans="16:16" x14ac:dyDescent="0.3">
      <c r="P51668" s="1"/>
    </row>
    <row r="51669" spans="16:16" x14ac:dyDescent="0.3">
      <c r="P51669" s="1"/>
    </row>
    <row r="51670" spans="16:16" x14ac:dyDescent="0.3">
      <c r="P51670" s="1"/>
    </row>
    <row r="51671" spans="16:16" x14ac:dyDescent="0.3">
      <c r="P51671" s="1"/>
    </row>
    <row r="51672" spans="16:16" x14ac:dyDescent="0.3">
      <c r="P51672" s="1"/>
    </row>
    <row r="51673" spans="16:16" x14ac:dyDescent="0.3">
      <c r="P51673" s="1"/>
    </row>
    <row r="51674" spans="16:16" x14ac:dyDescent="0.3">
      <c r="P51674" s="1"/>
    </row>
    <row r="51675" spans="16:16" x14ac:dyDescent="0.3">
      <c r="P51675" s="1"/>
    </row>
    <row r="51676" spans="16:16" x14ac:dyDescent="0.3">
      <c r="P51676" s="1"/>
    </row>
    <row r="51677" spans="16:16" x14ac:dyDescent="0.3">
      <c r="P51677" s="1"/>
    </row>
    <row r="51678" spans="16:16" x14ac:dyDescent="0.3">
      <c r="P51678" s="1"/>
    </row>
    <row r="51679" spans="16:16" x14ac:dyDescent="0.3">
      <c r="P51679" s="1"/>
    </row>
    <row r="51680" spans="16:16" x14ac:dyDescent="0.3">
      <c r="P51680" s="1"/>
    </row>
    <row r="51681" spans="16:16" x14ac:dyDescent="0.3">
      <c r="P51681" s="1"/>
    </row>
    <row r="51682" spans="16:16" x14ac:dyDescent="0.3">
      <c r="P51682" s="1"/>
    </row>
    <row r="51683" spans="16:16" x14ac:dyDescent="0.3">
      <c r="P51683" s="1"/>
    </row>
    <row r="51684" spans="16:16" x14ac:dyDescent="0.3">
      <c r="P51684" s="1"/>
    </row>
    <row r="51685" spans="16:16" x14ac:dyDescent="0.3">
      <c r="P51685" s="1"/>
    </row>
    <row r="51686" spans="16:16" x14ac:dyDescent="0.3">
      <c r="P51686" s="1"/>
    </row>
    <row r="51687" spans="16:16" x14ac:dyDescent="0.3">
      <c r="P51687" s="1"/>
    </row>
    <row r="51688" spans="16:16" x14ac:dyDescent="0.3">
      <c r="P51688" s="1"/>
    </row>
    <row r="51689" spans="16:16" x14ac:dyDescent="0.3">
      <c r="P51689" s="1"/>
    </row>
    <row r="51690" spans="16:16" x14ac:dyDescent="0.3">
      <c r="P51690" s="1"/>
    </row>
    <row r="51691" spans="16:16" x14ac:dyDescent="0.3">
      <c r="P51691" s="1"/>
    </row>
    <row r="51692" spans="16:16" x14ac:dyDescent="0.3">
      <c r="P51692" s="1"/>
    </row>
    <row r="51693" spans="16:16" x14ac:dyDescent="0.3">
      <c r="P51693" s="1"/>
    </row>
    <row r="51694" spans="16:16" x14ac:dyDescent="0.3">
      <c r="P51694" s="1"/>
    </row>
    <row r="51695" spans="16:16" x14ac:dyDescent="0.3">
      <c r="P51695" s="1"/>
    </row>
    <row r="51696" spans="16:16" x14ac:dyDescent="0.3">
      <c r="P51696" s="1"/>
    </row>
    <row r="51697" spans="16:16" x14ac:dyDescent="0.3">
      <c r="P51697" s="1"/>
    </row>
    <row r="51698" spans="16:16" x14ac:dyDescent="0.3">
      <c r="P51698" s="1"/>
    </row>
    <row r="51699" spans="16:16" x14ac:dyDescent="0.3">
      <c r="P51699" s="1"/>
    </row>
    <row r="51700" spans="16:16" x14ac:dyDescent="0.3">
      <c r="P51700" s="1"/>
    </row>
    <row r="51701" spans="16:16" x14ac:dyDescent="0.3">
      <c r="P51701" s="1"/>
    </row>
    <row r="51702" spans="16:16" x14ac:dyDescent="0.3">
      <c r="P51702" s="1"/>
    </row>
    <row r="51703" spans="16:16" x14ac:dyDescent="0.3">
      <c r="P51703" s="1"/>
    </row>
    <row r="51704" spans="16:16" x14ac:dyDescent="0.3">
      <c r="P51704" s="1"/>
    </row>
    <row r="51705" spans="16:16" x14ac:dyDescent="0.3">
      <c r="P51705" s="1"/>
    </row>
    <row r="51706" spans="16:16" x14ac:dyDescent="0.3">
      <c r="P51706" s="1"/>
    </row>
    <row r="51707" spans="16:16" x14ac:dyDescent="0.3">
      <c r="P51707" s="1"/>
    </row>
    <row r="51708" spans="16:16" x14ac:dyDescent="0.3">
      <c r="P51708" s="1"/>
    </row>
    <row r="51709" spans="16:16" x14ac:dyDescent="0.3">
      <c r="P51709" s="1"/>
    </row>
    <row r="51710" spans="16:16" x14ac:dyDescent="0.3">
      <c r="P51710" s="1"/>
    </row>
    <row r="51711" spans="16:16" x14ac:dyDescent="0.3">
      <c r="P51711" s="1"/>
    </row>
    <row r="51712" spans="16:16" x14ac:dyDescent="0.3">
      <c r="P51712" s="1"/>
    </row>
    <row r="51713" spans="16:16" x14ac:dyDescent="0.3">
      <c r="P51713" s="1"/>
    </row>
    <row r="51714" spans="16:16" x14ac:dyDescent="0.3">
      <c r="P51714" s="1"/>
    </row>
    <row r="51715" spans="16:16" x14ac:dyDescent="0.3">
      <c r="P51715" s="1"/>
    </row>
    <row r="51716" spans="16:16" x14ac:dyDescent="0.3">
      <c r="P51716" s="1"/>
    </row>
    <row r="51717" spans="16:16" x14ac:dyDescent="0.3">
      <c r="P51717" s="1"/>
    </row>
    <row r="51718" spans="16:16" x14ac:dyDescent="0.3">
      <c r="P51718" s="1"/>
    </row>
    <row r="51719" spans="16:16" x14ac:dyDescent="0.3">
      <c r="P51719" s="1"/>
    </row>
    <row r="51720" spans="16:16" x14ac:dyDescent="0.3">
      <c r="P51720" s="1"/>
    </row>
    <row r="51721" spans="16:16" x14ac:dyDescent="0.3">
      <c r="P51721" s="1"/>
    </row>
    <row r="51722" spans="16:16" x14ac:dyDescent="0.3">
      <c r="P51722" s="1"/>
    </row>
    <row r="51723" spans="16:16" x14ac:dyDescent="0.3">
      <c r="P51723" s="1"/>
    </row>
    <row r="51724" spans="16:16" x14ac:dyDescent="0.3">
      <c r="P51724" s="1"/>
    </row>
    <row r="51725" spans="16:16" x14ac:dyDescent="0.3">
      <c r="P51725" s="1"/>
    </row>
    <row r="51726" spans="16:16" x14ac:dyDescent="0.3">
      <c r="P51726" s="1"/>
    </row>
    <row r="51727" spans="16:16" x14ac:dyDescent="0.3">
      <c r="P51727" s="1"/>
    </row>
    <row r="51728" spans="16:16" x14ac:dyDescent="0.3">
      <c r="P51728" s="1"/>
    </row>
    <row r="51729" spans="16:16" x14ac:dyDescent="0.3">
      <c r="P51729" s="1"/>
    </row>
    <row r="51730" spans="16:16" x14ac:dyDescent="0.3">
      <c r="P51730" s="1"/>
    </row>
    <row r="51731" spans="16:16" x14ac:dyDescent="0.3">
      <c r="P51731" s="1"/>
    </row>
    <row r="51732" spans="16:16" x14ac:dyDescent="0.3">
      <c r="P51732" s="1"/>
    </row>
    <row r="51733" spans="16:16" x14ac:dyDescent="0.3">
      <c r="P51733" s="1"/>
    </row>
    <row r="51734" spans="16:16" x14ac:dyDescent="0.3">
      <c r="P51734" s="1"/>
    </row>
    <row r="51735" spans="16:16" x14ac:dyDescent="0.3">
      <c r="P51735" s="1"/>
    </row>
    <row r="51736" spans="16:16" x14ac:dyDescent="0.3">
      <c r="P51736" s="1"/>
    </row>
    <row r="51737" spans="16:16" x14ac:dyDescent="0.3">
      <c r="P51737" s="1"/>
    </row>
    <row r="51738" spans="16:16" x14ac:dyDescent="0.3">
      <c r="P51738" s="1"/>
    </row>
    <row r="51739" spans="16:16" x14ac:dyDescent="0.3">
      <c r="P51739" s="1"/>
    </row>
    <row r="51740" spans="16:16" x14ac:dyDescent="0.3">
      <c r="P51740" s="1"/>
    </row>
    <row r="51741" spans="16:16" x14ac:dyDescent="0.3">
      <c r="P51741" s="1"/>
    </row>
    <row r="51742" spans="16:16" x14ac:dyDescent="0.3">
      <c r="P51742" s="1"/>
    </row>
    <row r="51743" spans="16:16" x14ac:dyDescent="0.3">
      <c r="P51743" s="1"/>
    </row>
    <row r="51744" spans="16:16" x14ac:dyDescent="0.3">
      <c r="P51744" s="1"/>
    </row>
    <row r="51745" spans="16:16" x14ac:dyDescent="0.3">
      <c r="P51745" s="1"/>
    </row>
    <row r="51746" spans="16:16" x14ac:dyDescent="0.3">
      <c r="P51746" s="1"/>
    </row>
    <row r="51747" spans="16:16" x14ac:dyDescent="0.3">
      <c r="P51747" s="1"/>
    </row>
    <row r="51748" spans="16:16" x14ac:dyDescent="0.3">
      <c r="P51748" s="1"/>
    </row>
    <row r="51749" spans="16:16" x14ac:dyDescent="0.3">
      <c r="P51749" s="1"/>
    </row>
    <row r="51750" spans="16:16" x14ac:dyDescent="0.3">
      <c r="P51750" s="1"/>
    </row>
    <row r="51751" spans="16:16" x14ac:dyDescent="0.3">
      <c r="P51751" s="1"/>
    </row>
    <row r="51752" spans="16:16" x14ac:dyDescent="0.3">
      <c r="P51752" s="1"/>
    </row>
    <row r="51753" spans="16:16" x14ac:dyDescent="0.3">
      <c r="P51753" s="1"/>
    </row>
    <row r="51754" spans="16:16" x14ac:dyDescent="0.3">
      <c r="P51754" s="1"/>
    </row>
    <row r="51755" spans="16:16" x14ac:dyDescent="0.3">
      <c r="P51755" s="1"/>
    </row>
    <row r="51756" spans="16:16" x14ac:dyDescent="0.3">
      <c r="P51756" s="1"/>
    </row>
    <row r="51757" spans="16:16" x14ac:dyDescent="0.3">
      <c r="P51757" s="1"/>
    </row>
    <row r="51758" spans="16:16" x14ac:dyDescent="0.3">
      <c r="P51758" s="1"/>
    </row>
    <row r="51759" spans="16:16" x14ac:dyDescent="0.3">
      <c r="P51759" s="1"/>
    </row>
    <row r="51760" spans="16:16" x14ac:dyDescent="0.3">
      <c r="P51760" s="1"/>
    </row>
    <row r="51761" spans="16:16" x14ac:dyDescent="0.3">
      <c r="P51761" s="1"/>
    </row>
    <row r="51762" spans="16:16" x14ac:dyDescent="0.3">
      <c r="P51762" s="1"/>
    </row>
    <row r="51763" spans="16:16" x14ac:dyDescent="0.3">
      <c r="P51763" s="1"/>
    </row>
    <row r="51764" spans="16:16" x14ac:dyDescent="0.3">
      <c r="P51764" s="1"/>
    </row>
    <row r="51765" spans="16:16" x14ac:dyDescent="0.3">
      <c r="P51765" s="1"/>
    </row>
    <row r="51766" spans="16:16" x14ac:dyDescent="0.3">
      <c r="P51766" s="1"/>
    </row>
    <row r="51767" spans="16:16" x14ac:dyDescent="0.3">
      <c r="P51767" s="1"/>
    </row>
    <row r="51768" spans="16:16" x14ac:dyDescent="0.3">
      <c r="P51768" s="1"/>
    </row>
    <row r="51769" spans="16:16" x14ac:dyDescent="0.3">
      <c r="P51769" s="1"/>
    </row>
    <row r="51770" spans="16:16" x14ac:dyDescent="0.3">
      <c r="P51770" s="1"/>
    </row>
    <row r="51771" spans="16:16" x14ac:dyDescent="0.3">
      <c r="P51771" s="1"/>
    </row>
    <row r="51772" spans="16:16" x14ac:dyDescent="0.3">
      <c r="P51772" s="1"/>
    </row>
    <row r="51773" spans="16:16" x14ac:dyDescent="0.3">
      <c r="P51773" s="1"/>
    </row>
    <row r="51774" spans="16:16" x14ac:dyDescent="0.3">
      <c r="P51774" s="1"/>
    </row>
    <row r="51775" spans="16:16" x14ac:dyDescent="0.3">
      <c r="P51775" s="1"/>
    </row>
    <row r="51776" spans="16:16" x14ac:dyDescent="0.3">
      <c r="P51776" s="1"/>
    </row>
    <row r="51777" spans="16:16" x14ac:dyDescent="0.3">
      <c r="P51777" s="1"/>
    </row>
    <row r="51778" spans="16:16" x14ac:dyDescent="0.3">
      <c r="P51778" s="1"/>
    </row>
    <row r="51779" spans="16:16" x14ac:dyDescent="0.3">
      <c r="P51779" s="1"/>
    </row>
    <row r="51780" spans="16:16" x14ac:dyDescent="0.3">
      <c r="P51780" s="1"/>
    </row>
    <row r="51781" spans="16:16" x14ac:dyDescent="0.3">
      <c r="P51781" s="1"/>
    </row>
    <row r="51782" spans="16:16" x14ac:dyDescent="0.3">
      <c r="P51782" s="1"/>
    </row>
    <row r="51783" spans="16:16" x14ac:dyDescent="0.3">
      <c r="P51783" s="1"/>
    </row>
    <row r="51784" spans="16:16" x14ac:dyDescent="0.3">
      <c r="P51784" s="1"/>
    </row>
    <row r="51785" spans="16:16" x14ac:dyDescent="0.3">
      <c r="P51785" s="1"/>
    </row>
    <row r="51786" spans="16:16" x14ac:dyDescent="0.3">
      <c r="P51786" s="1"/>
    </row>
    <row r="51787" spans="16:16" x14ac:dyDescent="0.3">
      <c r="P51787" s="1"/>
    </row>
    <row r="51788" spans="16:16" x14ac:dyDescent="0.3">
      <c r="P51788" s="1"/>
    </row>
    <row r="51789" spans="16:16" x14ac:dyDescent="0.3">
      <c r="P51789" s="1"/>
    </row>
    <row r="51790" spans="16:16" x14ac:dyDescent="0.3">
      <c r="P51790" s="1"/>
    </row>
    <row r="51791" spans="16:16" x14ac:dyDescent="0.3">
      <c r="P51791" s="1"/>
    </row>
    <row r="51792" spans="16:16" x14ac:dyDescent="0.3">
      <c r="P51792" s="1"/>
    </row>
    <row r="51793" spans="16:16" x14ac:dyDescent="0.3">
      <c r="P51793" s="1"/>
    </row>
    <row r="51794" spans="16:16" x14ac:dyDescent="0.3">
      <c r="P51794" s="1"/>
    </row>
    <row r="51795" spans="16:16" x14ac:dyDescent="0.3">
      <c r="P51795" s="1"/>
    </row>
    <row r="51796" spans="16:16" x14ac:dyDescent="0.3">
      <c r="P51796" s="1"/>
    </row>
    <row r="51797" spans="16:16" x14ac:dyDescent="0.3">
      <c r="P51797" s="1"/>
    </row>
    <row r="51798" spans="16:16" x14ac:dyDescent="0.3">
      <c r="P51798" s="1"/>
    </row>
    <row r="51799" spans="16:16" x14ac:dyDescent="0.3">
      <c r="P51799" s="1"/>
    </row>
    <row r="51800" spans="16:16" x14ac:dyDescent="0.3">
      <c r="P51800" s="1"/>
    </row>
    <row r="51801" spans="16:16" x14ac:dyDescent="0.3">
      <c r="P51801" s="1"/>
    </row>
    <row r="51802" spans="16:16" x14ac:dyDescent="0.3">
      <c r="P51802" s="1"/>
    </row>
    <row r="51803" spans="16:16" x14ac:dyDescent="0.3">
      <c r="P51803" s="1"/>
    </row>
    <row r="51804" spans="16:16" x14ac:dyDescent="0.3">
      <c r="P51804" s="1"/>
    </row>
    <row r="51805" spans="16:16" x14ac:dyDescent="0.3">
      <c r="P51805" s="1"/>
    </row>
    <row r="51806" spans="16:16" x14ac:dyDescent="0.3">
      <c r="P51806" s="1"/>
    </row>
    <row r="51807" spans="16:16" x14ac:dyDescent="0.3">
      <c r="P51807" s="1"/>
    </row>
    <row r="51808" spans="16:16" x14ac:dyDescent="0.3">
      <c r="P51808" s="1"/>
    </row>
    <row r="51809" spans="16:16" x14ac:dyDescent="0.3">
      <c r="P51809" s="1"/>
    </row>
    <row r="51810" spans="16:16" x14ac:dyDescent="0.3">
      <c r="P51810" s="1"/>
    </row>
    <row r="51811" spans="16:16" x14ac:dyDescent="0.3">
      <c r="P51811" s="1"/>
    </row>
    <row r="51812" spans="16:16" x14ac:dyDescent="0.3">
      <c r="P51812" s="1"/>
    </row>
    <row r="51813" spans="16:16" x14ac:dyDescent="0.3">
      <c r="P51813" s="1"/>
    </row>
    <row r="51814" spans="16:16" x14ac:dyDescent="0.3">
      <c r="P51814" s="1"/>
    </row>
    <row r="51815" spans="16:16" x14ac:dyDescent="0.3">
      <c r="P51815" s="1"/>
    </row>
    <row r="51816" spans="16:16" x14ac:dyDescent="0.3">
      <c r="P51816" s="1"/>
    </row>
    <row r="51817" spans="16:16" x14ac:dyDescent="0.3">
      <c r="P51817" s="1"/>
    </row>
    <row r="51818" spans="16:16" x14ac:dyDescent="0.3">
      <c r="P51818" s="1"/>
    </row>
    <row r="51819" spans="16:16" x14ac:dyDescent="0.3">
      <c r="P51819" s="1"/>
    </row>
    <row r="51820" spans="16:16" x14ac:dyDescent="0.3">
      <c r="P51820" s="1"/>
    </row>
    <row r="51821" spans="16:16" x14ac:dyDescent="0.3">
      <c r="P51821" s="1"/>
    </row>
    <row r="51822" spans="16:16" x14ac:dyDescent="0.3">
      <c r="P51822" s="1"/>
    </row>
    <row r="51823" spans="16:16" x14ac:dyDescent="0.3">
      <c r="P51823" s="1"/>
    </row>
    <row r="51824" spans="16:16" x14ac:dyDescent="0.3">
      <c r="P51824" s="1"/>
    </row>
    <row r="51825" spans="16:16" x14ac:dyDescent="0.3">
      <c r="P51825" s="1"/>
    </row>
    <row r="51826" spans="16:16" x14ac:dyDescent="0.3">
      <c r="P51826" s="1"/>
    </row>
    <row r="51827" spans="16:16" x14ac:dyDescent="0.3">
      <c r="P51827" s="1"/>
    </row>
    <row r="51828" spans="16:16" x14ac:dyDescent="0.3">
      <c r="P51828" s="1"/>
    </row>
    <row r="51829" spans="16:16" x14ac:dyDescent="0.3">
      <c r="P51829" s="1"/>
    </row>
    <row r="51830" spans="16:16" x14ac:dyDescent="0.3">
      <c r="P51830" s="1"/>
    </row>
    <row r="51831" spans="16:16" x14ac:dyDescent="0.3">
      <c r="P51831" s="1"/>
    </row>
    <row r="51832" spans="16:16" x14ac:dyDescent="0.3">
      <c r="P51832" s="1"/>
    </row>
    <row r="51833" spans="16:16" x14ac:dyDescent="0.3">
      <c r="P51833" s="1"/>
    </row>
    <row r="51834" spans="16:16" x14ac:dyDescent="0.3">
      <c r="P51834" s="1"/>
    </row>
    <row r="51835" spans="16:16" x14ac:dyDescent="0.3">
      <c r="P51835" s="1"/>
    </row>
    <row r="51836" spans="16:16" x14ac:dyDescent="0.3">
      <c r="P51836" s="1"/>
    </row>
    <row r="51837" spans="16:16" x14ac:dyDescent="0.3">
      <c r="P51837" s="1"/>
    </row>
    <row r="51838" spans="16:16" x14ac:dyDescent="0.3">
      <c r="P51838" s="1"/>
    </row>
    <row r="51839" spans="16:16" x14ac:dyDescent="0.3">
      <c r="P51839" s="1"/>
    </row>
    <row r="51840" spans="16:16" x14ac:dyDescent="0.3">
      <c r="P51840" s="1"/>
    </row>
    <row r="51841" spans="16:16" x14ac:dyDescent="0.3">
      <c r="P51841" s="1"/>
    </row>
    <row r="51842" spans="16:16" x14ac:dyDescent="0.3">
      <c r="P51842" s="1"/>
    </row>
    <row r="51843" spans="16:16" x14ac:dyDescent="0.3">
      <c r="P51843" s="1"/>
    </row>
    <row r="51844" spans="16:16" x14ac:dyDescent="0.3">
      <c r="P51844" s="1"/>
    </row>
    <row r="51845" spans="16:16" x14ac:dyDescent="0.3">
      <c r="P51845" s="1"/>
    </row>
    <row r="51846" spans="16:16" x14ac:dyDescent="0.3">
      <c r="P51846" s="1"/>
    </row>
    <row r="51847" spans="16:16" x14ac:dyDescent="0.3">
      <c r="P51847" s="1"/>
    </row>
    <row r="51848" spans="16:16" x14ac:dyDescent="0.3">
      <c r="P51848" s="1"/>
    </row>
    <row r="51849" spans="16:16" x14ac:dyDescent="0.3">
      <c r="P51849" s="1"/>
    </row>
    <row r="51850" spans="16:16" x14ac:dyDescent="0.3">
      <c r="P51850" s="1"/>
    </row>
    <row r="51851" spans="16:16" x14ac:dyDescent="0.3">
      <c r="P51851" s="1"/>
    </row>
    <row r="51852" spans="16:16" x14ac:dyDescent="0.3">
      <c r="P51852" s="1"/>
    </row>
    <row r="51853" spans="16:16" x14ac:dyDescent="0.3">
      <c r="P51853" s="1"/>
    </row>
    <row r="51854" spans="16:16" x14ac:dyDescent="0.3">
      <c r="P51854" s="1"/>
    </row>
    <row r="51855" spans="16:16" x14ac:dyDescent="0.3">
      <c r="P51855" s="1"/>
    </row>
    <row r="51856" spans="16:16" x14ac:dyDescent="0.3">
      <c r="P51856" s="1"/>
    </row>
    <row r="51857" spans="16:16" x14ac:dyDescent="0.3">
      <c r="P51857" s="1"/>
    </row>
    <row r="51858" spans="16:16" x14ac:dyDescent="0.3">
      <c r="P51858" s="1"/>
    </row>
    <row r="51859" spans="16:16" x14ac:dyDescent="0.3">
      <c r="P51859" s="1"/>
    </row>
    <row r="51860" spans="16:16" x14ac:dyDescent="0.3">
      <c r="P51860" s="1"/>
    </row>
    <row r="51861" spans="16:16" x14ac:dyDescent="0.3">
      <c r="P51861" s="1"/>
    </row>
    <row r="51862" spans="16:16" x14ac:dyDescent="0.3">
      <c r="P51862" s="1"/>
    </row>
    <row r="51863" spans="16:16" x14ac:dyDescent="0.3">
      <c r="P51863" s="1"/>
    </row>
    <row r="51864" spans="16:16" x14ac:dyDescent="0.3">
      <c r="P51864" s="1"/>
    </row>
    <row r="51865" spans="16:16" x14ac:dyDescent="0.3">
      <c r="P51865" s="1"/>
    </row>
    <row r="51866" spans="16:16" x14ac:dyDescent="0.3">
      <c r="P51866" s="1"/>
    </row>
    <row r="51867" spans="16:16" x14ac:dyDescent="0.3">
      <c r="P51867" s="1"/>
    </row>
    <row r="51868" spans="16:16" x14ac:dyDescent="0.3">
      <c r="P51868" s="1"/>
    </row>
    <row r="51869" spans="16:16" x14ac:dyDescent="0.3">
      <c r="P51869" s="1"/>
    </row>
    <row r="51870" spans="16:16" x14ac:dyDescent="0.3">
      <c r="P51870" s="1"/>
    </row>
    <row r="51871" spans="16:16" x14ac:dyDescent="0.3">
      <c r="P51871" s="1"/>
    </row>
    <row r="51872" spans="16:16" x14ac:dyDescent="0.3">
      <c r="P51872" s="1"/>
    </row>
    <row r="51873" spans="16:16" x14ac:dyDescent="0.3">
      <c r="P51873" s="1"/>
    </row>
    <row r="51874" spans="16:16" x14ac:dyDescent="0.3">
      <c r="P51874" s="1"/>
    </row>
    <row r="51875" spans="16:16" x14ac:dyDescent="0.3">
      <c r="P51875" s="1"/>
    </row>
    <row r="51876" spans="16:16" x14ac:dyDescent="0.3">
      <c r="P51876" s="1"/>
    </row>
    <row r="51877" spans="16:16" x14ac:dyDescent="0.3">
      <c r="P51877" s="1"/>
    </row>
    <row r="51878" spans="16:16" x14ac:dyDescent="0.3">
      <c r="P51878" s="1"/>
    </row>
    <row r="51879" spans="16:16" x14ac:dyDescent="0.3">
      <c r="P51879" s="1"/>
    </row>
    <row r="51880" spans="16:16" x14ac:dyDescent="0.3">
      <c r="P51880" s="1"/>
    </row>
    <row r="51881" spans="16:16" x14ac:dyDescent="0.3">
      <c r="P51881" s="1"/>
    </row>
    <row r="51882" spans="16:16" x14ac:dyDescent="0.3">
      <c r="P51882" s="1"/>
    </row>
    <row r="51883" spans="16:16" x14ac:dyDescent="0.3">
      <c r="P51883" s="1"/>
    </row>
    <row r="51884" spans="16:16" x14ac:dyDescent="0.3">
      <c r="P51884" s="1"/>
    </row>
    <row r="51885" spans="16:16" x14ac:dyDescent="0.3">
      <c r="P51885" s="1"/>
    </row>
    <row r="51886" spans="16:16" x14ac:dyDescent="0.3">
      <c r="P51886" s="1"/>
    </row>
    <row r="51887" spans="16:16" x14ac:dyDescent="0.3">
      <c r="P51887" s="1"/>
    </row>
    <row r="51888" spans="16:16" x14ac:dyDescent="0.3">
      <c r="P51888" s="1"/>
    </row>
    <row r="51889" spans="16:16" x14ac:dyDescent="0.3">
      <c r="P51889" s="1"/>
    </row>
    <row r="51890" spans="16:16" x14ac:dyDescent="0.3">
      <c r="P51890" s="1"/>
    </row>
    <row r="51891" spans="16:16" x14ac:dyDescent="0.3">
      <c r="P51891" s="1"/>
    </row>
    <row r="51892" spans="16:16" x14ac:dyDescent="0.3">
      <c r="P51892" s="1"/>
    </row>
    <row r="51893" spans="16:16" x14ac:dyDescent="0.3">
      <c r="P51893" s="1"/>
    </row>
    <row r="51894" spans="16:16" x14ac:dyDescent="0.3">
      <c r="P51894" s="1"/>
    </row>
    <row r="51895" spans="16:16" x14ac:dyDescent="0.3">
      <c r="P51895" s="1"/>
    </row>
    <row r="51896" spans="16:16" x14ac:dyDescent="0.3">
      <c r="P51896" s="1"/>
    </row>
    <row r="51897" spans="16:16" x14ac:dyDescent="0.3">
      <c r="P51897" s="1"/>
    </row>
    <row r="51898" spans="16:16" x14ac:dyDescent="0.3">
      <c r="P51898" s="1"/>
    </row>
    <row r="51899" spans="16:16" x14ac:dyDescent="0.3">
      <c r="P51899" s="1"/>
    </row>
    <row r="51900" spans="16:16" x14ac:dyDescent="0.3">
      <c r="P51900" s="1"/>
    </row>
    <row r="51901" spans="16:16" x14ac:dyDescent="0.3">
      <c r="P51901" s="1"/>
    </row>
    <row r="51902" spans="16:16" x14ac:dyDescent="0.3">
      <c r="P51902" s="1"/>
    </row>
    <row r="51903" spans="16:16" x14ac:dyDescent="0.3">
      <c r="P51903" s="1"/>
    </row>
    <row r="51904" spans="16:16" x14ac:dyDescent="0.3">
      <c r="P51904" s="1"/>
    </row>
    <row r="51905" spans="16:16" x14ac:dyDescent="0.3">
      <c r="P51905" s="1"/>
    </row>
    <row r="51906" spans="16:16" x14ac:dyDescent="0.3">
      <c r="P51906" s="1"/>
    </row>
    <row r="51907" spans="16:16" x14ac:dyDescent="0.3">
      <c r="P51907" s="1"/>
    </row>
    <row r="51908" spans="16:16" x14ac:dyDescent="0.3">
      <c r="P51908" s="1"/>
    </row>
    <row r="51909" spans="16:16" x14ac:dyDescent="0.3">
      <c r="P51909" s="1"/>
    </row>
    <row r="51910" spans="16:16" x14ac:dyDescent="0.3">
      <c r="P51910" s="1"/>
    </row>
    <row r="51911" spans="16:16" x14ac:dyDescent="0.3">
      <c r="P51911" s="1"/>
    </row>
    <row r="51912" spans="16:16" x14ac:dyDescent="0.3">
      <c r="P51912" s="1"/>
    </row>
    <row r="51913" spans="16:16" x14ac:dyDescent="0.3">
      <c r="P51913" s="1"/>
    </row>
    <row r="51914" spans="16:16" x14ac:dyDescent="0.3">
      <c r="P51914" s="1"/>
    </row>
    <row r="51915" spans="16:16" x14ac:dyDescent="0.3">
      <c r="P51915" s="1"/>
    </row>
    <row r="51916" spans="16:16" x14ac:dyDescent="0.3">
      <c r="P51916" s="1"/>
    </row>
    <row r="51917" spans="16:16" x14ac:dyDescent="0.3">
      <c r="P51917" s="1"/>
    </row>
    <row r="51918" spans="16:16" x14ac:dyDescent="0.3">
      <c r="P51918" s="1"/>
    </row>
    <row r="51919" spans="16:16" x14ac:dyDescent="0.3">
      <c r="P51919" s="1"/>
    </row>
    <row r="51920" spans="16:16" x14ac:dyDescent="0.3">
      <c r="P51920" s="1"/>
    </row>
    <row r="51921" spans="16:16" x14ac:dyDescent="0.3">
      <c r="P51921" s="1"/>
    </row>
    <row r="51922" spans="16:16" x14ac:dyDescent="0.3">
      <c r="P51922" s="1"/>
    </row>
    <row r="51923" spans="16:16" x14ac:dyDescent="0.3">
      <c r="P51923" s="1"/>
    </row>
    <row r="51924" spans="16:16" x14ac:dyDescent="0.3">
      <c r="P51924" s="1"/>
    </row>
    <row r="51925" spans="16:16" x14ac:dyDescent="0.3">
      <c r="P51925" s="1"/>
    </row>
    <row r="51926" spans="16:16" x14ac:dyDescent="0.3">
      <c r="P51926" s="1"/>
    </row>
    <row r="51927" spans="16:16" x14ac:dyDescent="0.3">
      <c r="P51927" s="1"/>
    </row>
    <row r="51928" spans="16:16" x14ac:dyDescent="0.3">
      <c r="P51928" s="1"/>
    </row>
    <row r="51929" spans="16:16" x14ac:dyDescent="0.3">
      <c r="P51929" s="1"/>
    </row>
    <row r="51930" spans="16:16" x14ac:dyDescent="0.3">
      <c r="P51930" s="1"/>
    </row>
    <row r="51931" spans="16:16" x14ac:dyDescent="0.3">
      <c r="P51931" s="1"/>
    </row>
    <row r="51932" spans="16:16" x14ac:dyDescent="0.3">
      <c r="P51932" s="1"/>
    </row>
    <row r="51933" spans="16:16" x14ac:dyDescent="0.3">
      <c r="P51933" s="1"/>
    </row>
    <row r="51934" spans="16:16" x14ac:dyDescent="0.3">
      <c r="P51934" s="1"/>
    </row>
    <row r="51935" spans="16:16" x14ac:dyDescent="0.3">
      <c r="P51935" s="1"/>
    </row>
    <row r="51936" spans="16:16" x14ac:dyDescent="0.3">
      <c r="P51936" s="1"/>
    </row>
    <row r="51937" spans="16:16" x14ac:dyDescent="0.3">
      <c r="P51937" s="1"/>
    </row>
    <row r="51938" spans="16:16" x14ac:dyDescent="0.3">
      <c r="P51938" s="1"/>
    </row>
    <row r="51939" spans="16:16" x14ac:dyDescent="0.3">
      <c r="P51939" s="1"/>
    </row>
    <row r="51940" spans="16:16" x14ac:dyDescent="0.3">
      <c r="P51940" s="1"/>
    </row>
    <row r="51941" spans="16:16" x14ac:dyDescent="0.3">
      <c r="P51941" s="1"/>
    </row>
    <row r="51942" spans="16:16" x14ac:dyDescent="0.3">
      <c r="P51942" s="1"/>
    </row>
    <row r="51943" spans="16:16" x14ac:dyDescent="0.3">
      <c r="P51943" s="1"/>
    </row>
    <row r="51944" spans="16:16" x14ac:dyDescent="0.3">
      <c r="P51944" s="1"/>
    </row>
    <row r="51945" spans="16:16" x14ac:dyDescent="0.3">
      <c r="P51945" s="1"/>
    </row>
    <row r="51946" spans="16:16" x14ac:dyDescent="0.3">
      <c r="P51946" s="1"/>
    </row>
    <row r="51947" spans="16:16" x14ac:dyDescent="0.3">
      <c r="P51947" s="1"/>
    </row>
    <row r="51948" spans="16:16" x14ac:dyDescent="0.3">
      <c r="P51948" s="1"/>
    </row>
    <row r="51949" spans="16:16" x14ac:dyDescent="0.3">
      <c r="P51949" s="1"/>
    </row>
    <row r="51950" spans="16:16" x14ac:dyDescent="0.3">
      <c r="P51950" s="1"/>
    </row>
    <row r="51951" spans="16:16" x14ac:dyDescent="0.3">
      <c r="P51951" s="1"/>
    </row>
    <row r="51952" spans="16:16" x14ac:dyDescent="0.3">
      <c r="P51952" s="1"/>
    </row>
    <row r="51953" spans="16:16" x14ac:dyDescent="0.3">
      <c r="P51953" s="1"/>
    </row>
    <row r="51954" spans="16:16" x14ac:dyDescent="0.3">
      <c r="P51954" s="1"/>
    </row>
    <row r="51955" spans="16:16" x14ac:dyDescent="0.3">
      <c r="P51955" s="1"/>
    </row>
    <row r="51956" spans="16:16" x14ac:dyDescent="0.3">
      <c r="P51956" s="1"/>
    </row>
    <row r="51957" spans="16:16" x14ac:dyDescent="0.3">
      <c r="P51957" s="1"/>
    </row>
    <row r="51958" spans="16:16" x14ac:dyDescent="0.3">
      <c r="P51958" s="1"/>
    </row>
    <row r="51959" spans="16:16" x14ac:dyDescent="0.3">
      <c r="P51959" s="1"/>
    </row>
    <row r="51960" spans="16:16" x14ac:dyDescent="0.3">
      <c r="P51960" s="1"/>
    </row>
    <row r="51961" spans="16:16" x14ac:dyDescent="0.3">
      <c r="P51961" s="1"/>
    </row>
    <row r="51962" spans="16:16" x14ac:dyDescent="0.3">
      <c r="P51962" s="1"/>
    </row>
    <row r="51963" spans="16:16" x14ac:dyDescent="0.3">
      <c r="P51963" s="1"/>
    </row>
    <row r="51964" spans="16:16" x14ac:dyDescent="0.3">
      <c r="P51964" s="1"/>
    </row>
    <row r="51965" spans="16:16" x14ac:dyDescent="0.3">
      <c r="P51965" s="1"/>
    </row>
    <row r="51966" spans="16:16" x14ac:dyDescent="0.3">
      <c r="P51966" s="1"/>
    </row>
    <row r="51967" spans="16:16" x14ac:dyDescent="0.3">
      <c r="P51967" s="1"/>
    </row>
    <row r="51968" spans="16:16" x14ac:dyDescent="0.3">
      <c r="P51968" s="1"/>
    </row>
    <row r="51969" spans="16:16" x14ac:dyDescent="0.3">
      <c r="P51969" s="1"/>
    </row>
    <row r="51970" spans="16:16" x14ac:dyDescent="0.3">
      <c r="P51970" s="1"/>
    </row>
    <row r="51971" spans="16:16" x14ac:dyDescent="0.3">
      <c r="P51971" s="1"/>
    </row>
    <row r="51972" spans="16:16" x14ac:dyDescent="0.3">
      <c r="P51972" s="1"/>
    </row>
    <row r="51973" spans="16:16" x14ac:dyDescent="0.3">
      <c r="P51973" s="1"/>
    </row>
    <row r="51974" spans="16:16" x14ac:dyDescent="0.3">
      <c r="P51974" s="1"/>
    </row>
    <row r="51975" spans="16:16" x14ac:dyDescent="0.3">
      <c r="P51975" s="1"/>
    </row>
    <row r="51976" spans="16:16" x14ac:dyDescent="0.3">
      <c r="P51976" s="1"/>
    </row>
    <row r="51977" spans="16:16" x14ac:dyDescent="0.3">
      <c r="P51977" s="1"/>
    </row>
    <row r="51978" spans="16:16" x14ac:dyDescent="0.3">
      <c r="P51978" s="1"/>
    </row>
    <row r="51979" spans="16:16" x14ac:dyDescent="0.3">
      <c r="P51979" s="1"/>
    </row>
    <row r="51980" spans="16:16" x14ac:dyDescent="0.3">
      <c r="P51980" s="1"/>
    </row>
    <row r="51981" spans="16:16" x14ac:dyDescent="0.3">
      <c r="P51981" s="1"/>
    </row>
    <row r="51982" spans="16:16" x14ac:dyDescent="0.3">
      <c r="P51982" s="1"/>
    </row>
    <row r="51983" spans="16:16" x14ac:dyDescent="0.3">
      <c r="P51983" s="1"/>
    </row>
    <row r="51984" spans="16:16" x14ac:dyDescent="0.3">
      <c r="P51984" s="1"/>
    </row>
    <row r="51985" spans="16:16" x14ac:dyDescent="0.3">
      <c r="P51985" s="1"/>
    </row>
    <row r="51986" spans="16:16" x14ac:dyDescent="0.3">
      <c r="P51986" s="1"/>
    </row>
    <row r="51987" spans="16:16" x14ac:dyDescent="0.3">
      <c r="P51987" s="1"/>
    </row>
    <row r="51988" spans="16:16" x14ac:dyDescent="0.3">
      <c r="P51988" s="1"/>
    </row>
    <row r="51989" spans="16:16" x14ac:dyDescent="0.3">
      <c r="P51989" s="1"/>
    </row>
    <row r="51990" spans="16:16" x14ac:dyDescent="0.3">
      <c r="P51990" s="1"/>
    </row>
    <row r="51991" spans="16:16" x14ac:dyDescent="0.3">
      <c r="P51991" s="1"/>
    </row>
    <row r="51992" spans="16:16" x14ac:dyDescent="0.3">
      <c r="P51992" s="1"/>
    </row>
    <row r="51993" spans="16:16" x14ac:dyDescent="0.3">
      <c r="P51993" s="1"/>
    </row>
    <row r="51994" spans="16:16" x14ac:dyDescent="0.3">
      <c r="P51994" s="1"/>
    </row>
    <row r="51995" spans="16:16" x14ac:dyDescent="0.3">
      <c r="P51995" s="1"/>
    </row>
    <row r="51996" spans="16:16" x14ac:dyDescent="0.3">
      <c r="P51996" s="1"/>
    </row>
    <row r="51997" spans="16:16" x14ac:dyDescent="0.3">
      <c r="P51997" s="1"/>
    </row>
    <row r="51998" spans="16:16" x14ac:dyDescent="0.3">
      <c r="P51998" s="1"/>
    </row>
    <row r="51999" spans="16:16" x14ac:dyDescent="0.3">
      <c r="P51999" s="1"/>
    </row>
    <row r="52000" spans="16:16" x14ac:dyDescent="0.3">
      <c r="P52000" s="1"/>
    </row>
    <row r="52001" spans="16:16" x14ac:dyDescent="0.3">
      <c r="P52001" s="1"/>
    </row>
    <row r="52002" spans="16:16" x14ac:dyDescent="0.3">
      <c r="P52002" s="1"/>
    </row>
    <row r="52003" spans="16:16" x14ac:dyDescent="0.3">
      <c r="P52003" s="1"/>
    </row>
    <row r="52004" spans="16:16" x14ac:dyDescent="0.3">
      <c r="P52004" s="1"/>
    </row>
    <row r="52005" spans="16:16" x14ac:dyDescent="0.3">
      <c r="P52005" s="1"/>
    </row>
    <row r="52006" spans="16:16" x14ac:dyDescent="0.3">
      <c r="P52006" s="1"/>
    </row>
    <row r="52007" spans="16:16" x14ac:dyDescent="0.3">
      <c r="P52007" s="1"/>
    </row>
    <row r="52008" spans="16:16" x14ac:dyDescent="0.3">
      <c r="P52008" s="1"/>
    </row>
    <row r="52009" spans="16:16" x14ac:dyDescent="0.3">
      <c r="P52009" s="1"/>
    </row>
    <row r="52010" spans="16:16" x14ac:dyDescent="0.3">
      <c r="P52010" s="1"/>
    </row>
    <row r="52011" spans="16:16" x14ac:dyDescent="0.3">
      <c r="P52011" s="1"/>
    </row>
    <row r="52012" spans="16:16" x14ac:dyDescent="0.3">
      <c r="P52012" s="1"/>
    </row>
    <row r="52013" spans="16:16" x14ac:dyDescent="0.3">
      <c r="P52013" s="1"/>
    </row>
    <row r="52014" spans="16:16" x14ac:dyDescent="0.3">
      <c r="P52014" s="1"/>
    </row>
    <row r="52015" spans="16:16" x14ac:dyDescent="0.3">
      <c r="P52015" s="1"/>
    </row>
    <row r="52016" spans="16:16" x14ac:dyDescent="0.3">
      <c r="P52016" s="1"/>
    </row>
    <row r="52017" spans="16:16" x14ac:dyDescent="0.3">
      <c r="P52017" s="1"/>
    </row>
    <row r="52018" spans="16:16" x14ac:dyDescent="0.3">
      <c r="P52018" s="1"/>
    </row>
    <row r="52019" spans="16:16" x14ac:dyDescent="0.3">
      <c r="P52019" s="1"/>
    </row>
    <row r="52020" spans="16:16" x14ac:dyDescent="0.3">
      <c r="P52020" s="1"/>
    </row>
    <row r="52021" spans="16:16" x14ac:dyDescent="0.3">
      <c r="P52021" s="1"/>
    </row>
    <row r="52022" spans="16:16" x14ac:dyDescent="0.3">
      <c r="P52022" s="1"/>
    </row>
    <row r="52023" spans="16:16" x14ac:dyDescent="0.3">
      <c r="P52023" s="1"/>
    </row>
    <row r="52024" spans="16:16" x14ac:dyDescent="0.3">
      <c r="P52024" s="1"/>
    </row>
    <row r="52025" spans="16:16" x14ac:dyDescent="0.3">
      <c r="P52025" s="1"/>
    </row>
    <row r="52026" spans="16:16" x14ac:dyDescent="0.3">
      <c r="P52026" s="1"/>
    </row>
    <row r="52027" spans="16:16" x14ac:dyDescent="0.3">
      <c r="P52027" s="1"/>
    </row>
    <row r="52028" spans="16:16" x14ac:dyDescent="0.3">
      <c r="P52028" s="1"/>
    </row>
    <row r="52029" spans="16:16" x14ac:dyDescent="0.3">
      <c r="P52029" s="1"/>
    </row>
    <row r="52030" spans="16:16" x14ac:dyDescent="0.3">
      <c r="P52030" s="1"/>
    </row>
    <row r="52031" spans="16:16" x14ac:dyDescent="0.3">
      <c r="P52031" s="1"/>
    </row>
    <row r="52032" spans="16:16" x14ac:dyDescent="0.3">
      <c r="P52032" s="1"/>
    </row>
    <row r="52033" spans="16:16" x14ac:dyDescent="0.3">
      <c r="P52033" s="1"/>
    </row>
    <row r="52034" spans="16:16" x14ac:dyDescent="0.3">
      <c r="P52034" s="1"/>
    </row>
    <row r="52035" spans="16:16" x14ac:dyDescent="0.3">
      <c r="P52035" s="1"/>
    </row>
    <row r="52036" spans="16:16" x14ac:dyDescent="0.3">
      <c r="P52036" s="1"/>
    </row>
    <row r="52037" spans="16:16" x14ac:dyDescent="0.3">
      <c r="P52037" s="1"/>
    </row>
    <row r="52038" spans="16:16" x14ac:dyDescent="0.3">
      <c r="P52038" s="1"/>
    </row>
    <row r="52039" spans="16:16" x14ac:dyDescent="0.3">
      <c r="P52039" s="1"/>
    </row>
    <row r="52040" spans="16:16" x14ac:dyDescent="0.3">
      <c r="P52040" s="1"/>
    </row>
    <row r="52041" spans="16:16" x14ac:dyDescent="0.3">
      <c r="P52041" s="1"/>
    </row>
    <row r="52042" spans="16:16" x14ac:dyDescent="0.3">
      <c r="P52042" s="1"/>
    </row>
    <row r="52043" spans="16:16" x14ac:dyDescent="0.3">
      <c r="P52043" s="1"/>
    </row>
    <row r="52044" spans="16:16" x14ac:dyDescent="0.3">
      <c r="P52044" s="1"/>
    </row>
    <row r="52045" spans="16:16" x14ac:dyDescent="0.3">
      <c r="P52045" s="1"/>
    </row>
    <row r="52046" spans="16:16" x14ac:dyDescent="0.3">
      <c r="P52046" s="1"/>
    </row>
    <row r="52047" spans="16:16" x14ac:dyDescent="0.3">
      <c r="P52047" s="1"/>
    </row>
    <row r="52048" spans="16:16" x14ac:dyDescent="0.3">
      <c r="P52048" s="1"/>
    </row>
    <row r="52049" spans="16:16" x14ac:dyDescent="0.3">
      <c r="P52049" s="1"/>
    </row>
    <row r="52050" spans="16:16" x14ac:dyDescent="0.3">
      <c r="P52050" s="1"/>
    </row>
    <row r="52051" spans="16:16" x14ac:dyDescent="0.3">
      <c r="P52051" s="1"/>
    </row>
    <row r="52052" spans="16:16" x14ac:dyDescent="0.3">
      <c r="P52052" s="1"/>
    </row>
    <row r="52053" spans="16:16" x14ac:dyDescent="0.3">
      <c r="P52053" s="1"/>
    </row>
    <row r="52054" spans="16:16" x14ac:dyDescent="0.3">
      <c r="P52054" s="1"/>
    </row>
    <row r="52055" spans="16:16" x14ac:dyDescent="0.3">
      <c r="P52055" s="1"/>
    </row>
    <row r="52056" spans="16:16" x14ac:dyDescent="0.3">
      <c r="P52056" s="1"/>
    </row>
    <row r="52057" spans="16:16" x14ac:dyDescent="0.3">
      <c r="P52057" s="1"/>
    </row>
    <row r="52058" spans="16:16" x14ac:dyDescent="0.3">
      <c r="P52058" s="1"/>
    </row>
    <row r="52059" spans="16:16" x14ac:dyDescent="0.3">
      <c r="P52059" s="1"/>
    </row>
    <row r="52060" spans="16:16" x14ac:dyDescent="0.3">
      <c r="P52060" s="1"/>
    </row>
    <row r="52061" spans="16:16" x14ac:dyDescent="0.3">
      <c r="P52061" s="1"/>
    </row>
    <row r="52062" spans="16:16" x14ac:dyDescent="0.3">
      <c r="P52062" s="1"/>
    </row>
    <row r="52063" spans="16:16" x14ac:dyDescent="0.3">
      <c r="P52063" s="1"/>
    </row>
    <row r="52064" spans="16:16" x14ac:dyDescent="0.3">
      <c r="P52064" s="1"/>
    </row>
    <row r="52065" spans="16:16" x14ac:dyDescent="0.3">
      <c r="P52065" s="1"/>
    </row>
    <row r="52066" spans="16:16" x14ac:dyDescent="0.3">
      <c r="P52066" s="1"/>
    </row>
    <row r="52067" spans="16:16" x14ac:dyDescent="0.3">
      <c r="P52067" s="1"/>
    </row>
    <row r="52068" spans="16:16" x14ac:dyDescent="0.3">
      <c r="P52068" s="1"/>
    </row>
    <row r="52069" spans="16:16" x14ac:dyDescent="0.3">
      <c r="P52069" s="1"/>
    </row>
    <row r="52070" spans="16:16" x14ac:dyDescent="0.3">
      <c r="P52070" s="1"/>
    </row>
    <row r="52071" spans="16:16" x14ac:dyDescent="0.3">
      <c r="P52071" s="1"/>
    </row>
    <row r="52072" spans="16:16" x14ac:dyDescent="0.3">
      <c r="P52072" s="1"/>
    </row>
    <row r="52073" spans="16:16" x14ac:dyDescent="0.3">
      <c r="P52073" s="1"/>
    </row>
    <row r="52074" spans="16:16" x14ac:dyDescent="0.3">
      <c r="P52074" s="1"/>
    </row>
    <row r="52075" spans="16:16" x14ac:dyDescent="0.3">
      <c r="P52075" s="1"/>
    </row>
    <row r="52076" spans="16:16" x14ac:dyDescent="0.3">
      <c r="P52076" s="1"/>
    </row>
    <row r="52077" spans="16:16" x14ac:dyDescent="0.3">
      <c r="P52077" s="1"/>
    </row>
    <row r="52078" spans="16:16" x14ac:dyDescent="0.3">
      <c r="P52078" s="1"/>
    </row>
    <row r="52079" spans="16:16" x14ac:dyDescent="0.3">
      <c r="P52079" s="1"/>
    </row>
    <row r="52080" spans="16:16" x14ac:dyDescent="0.3">
      <c r="P52080" s="1"/>
    </row>
    <row r="52081" spans="16:16" x14ac:dyDescent="0.3">
      <c r="P52081" s="1"/>
    </row>
    <row r="52082" spans="16:16" x14ac:dyDescent="0.3">
      <c r="P52082" s="1"/>
    </row>
    <row r="52083" spans="16:16" x14ac:dyDescent="0.3">
      <c r="P52083" s="1"/>
    </row>
    <row r="52084" spans="16:16" x14ac:dyDescent="0.3">
      <c r="P52084" s="1"/>
    </row>
    <row r="52085" spans="16:16" x14ac:dyDescent="0.3">
      <c r="P52085" s="1"/>
    </row>
    <row r="52086" spans="16:16" x14ac:dyDescent="0.3">
      <c r="P52086" s="1"/>
    </row>
    <row r="52087" spans="16:16" x14ac:dyDescent="0.3">
      <c r="P52087" s="1"/>
    </row>
    <row r="52088" spans="16:16" x14ac:dyDescent="0.3">
      <c r="P52088" s="1"/>
    </row>
    <row r="52089" spans="16:16" x14ac:dyDescent="0.3">
      <c r="P52089" s="1"/>
    </row>
    <row r="52090" spans="16:16" x14ac:dyDescent="0.3">
      <c r="P52090" s="1"/>
    </row>
    <row r="52091" spans="16:16" x14ac:dyDescent="0.3">
      <c r="P52091" s="1"/>
    </row>
    <row r="52092" spans="16:16" x14ac:dyDescent="0.3">
      <c r="P52092" s="1"/>
    </row>
    <row r="52093" spans="16:16" x14ac:dyDescent="0.3">
      <c r="P52093" s="1"/>
    </row>
    <row r="52094" spans="16:16" x14ac:dyDescent="0.3">
      <c r="P52094" s="1"/>
    </row>
    <row r="52095" spans="16:16" x14ac:dyDescent="0.3">
      <c r="P52095" s="1"/>
    </row>
    <row r="52096" spans="16:16" x14ac:dyDescent="0.3">
      <c r="P52096" s="1"/>
    </row>
    <row r="52097" spans="16:16" x14ac:dyDescent="0.3">
      <c r="P52097" s="1"/>
    </row>
    <row r="52098" spans="16:16" x14ac:dyDescent="0.3">
      <c r="P52098" s="1"/>
    </row>
    <row r="52099" spans="16:16" x14ac:dyDescent="0.3">
      <c r="P52099" s="1"/>
    </row>
    <row r="52100" spans="16:16" x14ac:dyDescent="0.3">
      <c r="P52100" s="1"/>
    </row>
    <row r="52101" spans="16:16" x14ac:dyDescent="0.3">
      <c r="P52101" s="1"/>
    </row>
    <row r="52102" spans="16:16" x14ac:dyDescent="0.3">
      <c r="P52102" s="1"/>
    </row>
    <row r="52103" spans="16:16" x14ac:dyDescent="0.3">
      <c r="P52103" s="1"/>
    </row>
    <row r="52104" spans="16:16" x14ac:dyDescent="0.3">
      <c r="P52104" s="1"/>
    </row>
    <row r="52105" spans="16:16" x14ac:dyDescent="0.3">
      <c r="P52105" s="1"/>
    </row>
    <row r="52106" spans="16:16" x14ac:dyDescent="0.3">
      <c r="P52106" s="1"/>
    </row>
    <row r="52107" spans="16:16" x14ac:dyDescent="0.3">
      <c r="P52107" s="1"/>
    </row>
    <row r="52108" spans="16:16" x14ac:dyDescent="0.3">
      <c r="P52108" s="1"/>
    </row>
    <row r="52109" spans="16:16" x14ac:dyDescent="0.3">
      <c r="P52109" s="1"/>
    </row>
    <row r="52110" spans="16:16" x14ac:dyDescent="0.3">
      <c r="P52110" s="1"/>
    </row>
    <row r="52111" spans="16:16" x14ac:dyDescent="0.3">
      <c r="P52111" s="1"/>
    </row>
    <row r="52112" spans="16:16" x14ac:dyDescent="0.3">
      <c r="P52112" s="1"/>
    </row>
    <row r="52113" spans="16:16" x14ac:dyDescent="0.3">
      <c r="P52113" s="1"/>
    </row>
    <row r="52114" spans="16:16" x14ac:dyDescent="0.3">
      <c r="P52114" s="1"/>
    </row>
    <row r="52115" spans="16:16" x14ac:dyDescent="0.3">
      <c r="P52115" s="1"/>
    </row>
    <row r="52116" spans="16:16" x14ac:dyDescent="0.3">
      <c r="P52116" s="1"/>
    </row>
    <row r="52117" spans="16:16" x14ac:dyDescent="0.3">
      <c r="P52117" s="1"/>
    </row>
    <row r="52118" spans="16:16" x14ac:dyDescent="0.3">
      <c r="P52118" s="1"/>
    </row>
    <row r="52119" spans="16:16" x14ac:dyDescent="0.3">
      <c r="P52119" s="1"/>
    </row>
    <row r="52120" spans="16:16" x14ac:dyDescent="0.3">
      <c r="P52120" s="1"/>
    </row>
    <row r="52121" spans="16:16" x14ac:dyDescent="0.3">
      <c r="P52121" s="1"/>
    </row>
    <row r="52122" spans="16:16" x14ac:dyDescent="0.3">
      <c r="P52122" s="1"/>
    </row>
    <row r="52123" spans="16:16" x14ac:dyDescent="0.3">
      <c r="P52123" s="1"/>
    </row>
    <row r="52124" spans="16:16" x14ac:dyDescent="0.3">
      <c r="P52124" s="1"/>
    </row>
    <row r="52125" spans="16:16" x14ac:dyDescent="0.3">
      <c r="P52125" s="1"/>
    </row>
    <row r="52126" spans="16:16" x14ac:dyDescent="0.3">
      <c r="P52126" s="1"/>
    </row>
    <row r="52127" spans="16:16" x14ac:dyDescent="0.3">
      <c r="P52127" s="1"/>
    </row>
    <row r="52128" spans="16:16" x14ac:dyDescent="0.3">
      <c r="P52128" s="1"/>
    </row>
    <row r="52129" spans="16:16" x14ac:dyDescent="0.3">
      <c r="P52129" s="1"/>
    </row>
    <row r="52130" spans="16:16" x14ac:dyDescent="0.3">
      <c r="P52130" s="1"/>
    </row>
    <row r="52131" spans="16:16" x14ac:dyDescent="0.3">
      <c r="P52131" s="1"/>
    </row>
    <row r="52132" spans="16:16" x14ac:dyDescent="0.3">
      <c r="P52132" s="1"/>
    </row>
    <row r="52133" spans="16:16" x14ac:dyDescent="0.3">
      <c r="P52133" s="1"/>
    </row>
    <row r="52134" spans="16:16" x14ac:dyDescent="0.3">
      <c r="P52134" s="1"/>
    </row>
    <row r="52135" spans="16:16" x14ac:dyDescent="0.3">
      <c r="P52135" s="1"/>
    </row>
    <row r="52136" spans="16:16" x14ac:dyDescent="0.3">
      <c r="P52136" s="1"/>
    </row>
    <row r="52137" spans="16:16" x14ac:dyDescent="0.3">
      <c r="P52137" s="1"/>
    </row>
    <row r="52138" spans="16:16" x14ac:dyDescent="0.3">
      <c r="P52138" s="1"/>
    </row>
    <row r="52139" spans="16:16" x14ac:dyDescent="0.3">
      <c r="P52139" s="1"/>
    </row>
    <row r="52140" spans="16:16" x14ac:dyDescent="0.3">
      <c r="P52140" s="1"/>
    </row>
    <row r="52141" spans="16:16" x14ac:dyDescent="0.3">
      <c r="P52141" s="1"/>
    </row>
    <row r="52142" spans="16:16" x14ac:dyDescent="0.3">
      <c r="P52142" s="1"/>
    </row>
    <row r="52143" spans="16:16" x14ac:dyDescent="0.3">
      <c r="P52143" s="1"/>
    </row>
    <row r="52144" spans="16:16" x14ac:dyDescent="0.3">
      <c r="P52144" s="1"/>
    </row>
    <row r="52145" spans="16:16" x14ac:dyDescent="0.3">
      <c r="P52145" s="1"/>
    </row>
    <row r="52146" spans="16:16" x14ac:dyDescent="0.3">
      <c r="P52146" s="1"/>
    </row>
    <row r="52147" spans="16:16" x14ac:dyDescent="0.3">
      <c r="P52147" s="1"/>
    </row>
    <row r="52148" spans="16:16" x14ac:dyDescent="0.3">
      <c r="P52148" s="1"/>
    </row>
    <row r="52149" spans="16:16" x14ac:dyDescent="0.3">
      <c r="P52149" s="1"/>
    </row>
    <row r="52150" spans="16:16" x14ac:dyDescent="0.3">
      <c r="P52150" s="1"/>
    </row>
    <row r="52151" spans="16:16" x14ac:dyDescent="0.3">
      <c r="P52151" s="1"/>
    </row>
    <row r="52152" spans="16:16" x14ac:dyDescent="0.3">
      <c r="P52152" s="1"/>
    </row>
    <row r="52153" spans="16:16" x14ac:dyDescent="0.3">
      <c r="P52153" s="1"/>
    </row>
    <row r="52154" spans="16:16" x14ac:dyDescent="0.3">
      <c r="P52154" s="1"/>
    </row>
    <row r="52155" spans="16:16" x14ac:dyDescent="0.3">
      <c r="P52155" s="1"/>
    </row>
    <row r="52156" spans="16:16" x14ac:dyDescent="0.3">
      <c r="P52156" s="1"/>
    </row>
    <row r="52157" spans="16:16" x14ac:dyDescent="0.3">
      <c r="P52157" s="1"/>
    </row>
    <row r="52158" spans="16:16" x14ac:dyDescent="0.3">
      <c r="P52158" s="1"/>
    </row>
    <row r="52159" spans="16:16" x14ac:dyDescent="0.3">
      <c r="P52159" s="1"/>
    </row>
    <row r="52160" spans="16:16" x14ac:dyDescent="0.3">
      <c r="P52160" s="1"/>
    </row>
    <row r="52161" spans="16:16" x14ac:dyDescent="0.3">
      <c r="P52161" s="1"/>
    </row>
    <row r="52162" spans="16:16" x14ac:dyDescent="0.3">
      <c r="P52162" s="1"/>
    </row>
    <row r="52163" spans="16:16" x14ac:dyDescent="0.3">
      <c r="P52163" s="1"/>
    </row>
    <row r="52164" spans="16:16" x14ac:dyDescent="0.3">
      <c r="P52164" s="1"/>
    </row>
    <row r="52165" spans="16:16" x14ac:dyDescent="0.3">
      <c r="P52165" s="1"/>
    </row>
    <row r="52166" spans="16:16" x14ac:dyDescent="0.3">
      <c r="P52166" s="1"/>
    </row>
    <row r="52167" spans="16:16" x14ac:dyDescent="0.3">
      <c r="P52167" s="1"/>
    </row>
    <row r="52168" spans="16:16" x14ac:dyDescent="0.3">
      <c r="P52168" s="1"/>
    </row>
    <row r="52169" spans="16:16" x14ac:dyDescent="0.3">
      <c r="P52169" s="1"/>
    </row>
    <row r="52170" spans="16:16" x14ac:dyDescent="0.3">
      <c r="P52170" s="1"/>
    </row>
    <row r="52171" spans="16:16" x14ac:dyDescent="0.3">
      <c r="P52171" s="1"/>
    </row>
    <row r="52172" spans="16:16" x14ac:dyDescent="0.3">
      <c r="P52172" s="1"/>
    </row>
    <row r="52173" spans="16:16" x14ac:dyDescent="0.3">
      <c r="P52173" s="1"/>
    </row>
    <row r="52174" spans="16:16" x14ac:dyDescent="0.3">
      <c r="P52174" s="1"/>
    </row>
    <row r="52175" spans="16:16" x14ac:dyDescent="0.3">
      <c r="P52175" s="1"/>
    </row>
    <row r="52176" spans="16:16" x14ac:dyDescent="0.3">
      <c r="P52176" s="1"/>
    </row>
    <row r="52177" spans="16:16" x14ac:dyDescent="0.3">
      <c r="P52177" s="1"/>
    </row>
    <row r="52178" spans="16:16" x14ac:dyDescent="0.3">
      <c r="P52178" s="1"/>
    </row>
    <row r="52179" spans="16:16" x14ac:dyDescent="0.3">
      <c r="P52179" s="1"/>
    </row>
    <row r="52180" spans="16:16" x14ac:dyDescent="0.3">
      <c r="P52180" s="1"/>
    </row>
    <row r="52181" spans="16:16" x14ac:dyDescent="0.3">
      <c r="P52181" s="1"/>
    </row>
    <row r="52182" spans="16:16" x14ac:dyDescent="0.3">
      <c r="P52182" s="1"/>
    </row>
    <row r="52183" spans="16:16" x14ac:dyDescent="0.3">
      <c r="P52183" s="1"/>
    </row>
    <row r="52184" spans="16:16" x14ac:dyDescent="0.3">
      <c r="P52184" s="1"/>
    </row>
    <row r="52185" spans="16:16" x14ac:dyDescent="0.3">
      <c r="P52185" s="1"/>
    </row>
    <row r="52186" spans="16:16" x14ac:dyDescent="0.3">
      <c r="P52186" s="1"/>
    </row>
    <row r="52187" spans="16:16" x14ac:dyDescent="0.3">
      <c r="P52187" s="1"/>
    </row>
    <row r="52188" spans="16:16" x14ac:dyDescent="0.3">
      <c r="P52188" s="1"/>
    </row>
    <row r="52189" spans="16:16" x14ac:dyDescent="0.3">
      <c r="P52189" s="1"/>
    </row>
    <row r="52190" spans="16:16" x14ac:dyDescent="0.3">
      <c r="P52190" s="1"/>
    </row>
    <row r="52191" spans="16:16" x14ac:dyDescent="0.3">
      <c r="P52191" s="1"/>
    </row>
    <row r="52192" spans="16:16" x14ac:dyDescent="0.3">
      <c r="P52192" s="1"/>
    </row>
    <row r="52193" spans="16:16" x14ac:dyDescent="0.3">
      <c r="P52193" s="1"/>
    </row>
    <row r="52194" spans="16:16" x14ac:dyDescent="0.3">
      <c r="P52194" s="1"/>
    </row>
    <row r="52195" spans="16:16" x14ac:dyDescent="0.3">
      <c r="P52195" s="1"/>
    </row>
    <row r="52196" spans="16:16" x14ac:dyDescent="0.3">
      <c r="P52196" s="1"/>
    </row>
    <row r="52197" spans="16:16" x14ac:dyDescent="0.3">
      <c r="P52197" s="1"/>
    </row>
    <row r="52198" spans="16:16" x14ac:dyDescent="0.3">
      <c r="P52198" s="1"/>
    </row>
    <row r="52199" spans="16:16" x14ac:dyDescent="0.3">
      <c r="P52199" s="1"/>
    </row>
    <row r="52200" spans="16:16" x14ac:dyDescent="0.3">
      <c r="P52200" s="1"/>
    </row>
    <row r="52201" spans="16:16" x14ac:dyDescent="0.3">
      <c r="P52201" s="1"/>
    </row>
    <row r="52202" spans="16:16" x14ac:dyDescent="0.3">
      <c r="P52202" s="1"/>
    </row>
    <row r="52203" spans="16:16" x14ac:dyDescent="0.3">
      <c r="P52203" s="1"/>
    </row>
    <row r="52204" spans="16:16" x14ac:dyDescent="0.3">
      <c r="P52204" s="1"/>
    </row>
    <row r="52205" spans="16:16" x14ac:dyDescent="0.3">
      <c r="P52205" s="1"/>
    </row>
    <row r="52206" spans="16:16" x14ac:dyDescent="0.3">
      <c r="P52206" s="1"/>
    </row>
    <row r="52207" spans="16:16" x14ac:dyDescent="0.3">
      <c r="P52207" s="1"/>
    </row>
    <row r="52208" spans="16:16" x14ac:dyDescent="0.3">
      <c r="P52208" s="1"/>
    </row>
    <row r="52209" spans="16:16" x14ac:dyDescent="0.3">
      <c r="P52209" s="1"/>
    </row>
    <row r="52210" spans="16:16" x14ac:dyDescent="0.3">
      <c r="P52210" s="1"/>
    </row>
    <row r="52211" spans="16:16" x14ac:dyDescent="0.3">
      <c r="P52211" s="1"/>
    </row>
    <row r="52212" spans="16:16" x14ac:dyDescent="0.3">
      <c r="P52212" s="1"/>
    </row>
    <row r="52213" spans="16:16" x14ac:dyDescent="0.3">
      <c r="P52213" s="1"/>
    </row>
    <row r="52214" spans="16:16" x14ac:dyDescent="0.3">
      <c r="P52214" s="1"/>
    </row>
    <row r="52215" spans="16:16" x14ac:dyDescent="0.3">
      <c r="P52215" s="1"/>
    </row>
    <row r="52216" spans="16:16" x14ac:dyDescent="0.3">
      <c r="P52216" s="1"/>
    </row>
    <row r="52217" spans="16:16" x14ac:dyDescent="0.3">
      <c r="P52217" s="1"/>
    </row>
    <row r="52218" spans="16:16" x14ac:dyDescent="0.3">
      <c r="P52218" s="1"/>
    </row>
    <row r="52219" spans="16:16" x14ac:dyDescent="0.3">
      <c r="P52219" s="1"/>
    </row>
    <row r="52220" spans="16:16" x14ac:dyDescent="0.3">
      <c r="P52220" s="1"/>
    </row>
    <row r="52221" spans="16:16" x14ac:dyDescent="0.3">
      <c r="P52221" s="1"/>
    </row>
    <row r="52222" spans="16:16" x14ac:dyDescent="0.3">
      <c r="P52222" s="1"/>
    </row>
    <row r="52223" spans="16:16" x14ac:dyDescent="0.3">
      <c r="P52223" s="1"/>
    </row>
    <row r="52224" spans="16:16" x14ac:dyDescent="0.3">
      <c r="P52224" s="1"/>
    </row>
    <row r="52225" spans="16:16" x14ac:dyDescent="0.3">
      <c r="P52225" s="1"/>
    </row>
    <row r="52226" spans="16:16" x14ac:dyDescent="0.3">
      <c r="P52226" s="1"/>
    </row>
    <row r="52227" spans="16:16" x14ac:dyDescent="0.3">
      <c r="P52227" s="1"/>
    </row>
    <row r="52228" spans="16:16" x14ac:dyDescent="0.3">
      <c r="P52228" s="1"/>
    </row>
    <row r="52229" spans="16:16" x14ac:dyDescent="0.3">
      <c r="P52229" s="1"/>
    </row>
    <row r="52230" spans="16:16" x14ac:dyDescent="0.3">
      <c r="P52230" s="1"/>
    </row>
    <row r="52231" spans="16:16" x14ac:dyDescent="0.3">
      <c r="P52231" s="1"/>
    </row>
    <row r="52232" spans="16:16" x14ac:dyDescent="0.3">
      <c r="P52232" s="1"/>
    </row>
    <row r="52233" spans="16:16" x14ac:dyDescent="0.3">
      <c r="P52233" s="1"/>
    </row>
    <row r="52234" spans="16:16" x14ac:dyDescent="0.3">
      <c r="P52234" s="1"/>
    </row>
    <row r="52235" spans="16:16" x14ac:dyDescent="0.3">
      <c r="P52235" s="1"/>
    </row>
    <row r="52236" spans="16:16" x14ac:dyDescent="0.3">
      <c r="P52236" s="1"/>
    </row>
    <row r="52237" spans="16:16" x14ac:dyDescent="0.3">
      <c r="P52237" s="1"/>
    </row>
    <row r="52238" spans="16:16" x14ac:dyDescent="0.3">
      <c r="P52238" s="1"/>
    </row>
    <row r="52239" spans="16:16" x14ac:dyDescent="0.3">
      <c r="P52239" s="1"/>
    </row>
    <row r="52240" spans="16:16" x14ac:dyDescent="0.3">
      <c r="P52240" s="1"/>
    </row>
    <row r="52241" spans="16:16" x14ac:dyDescent="0.3">
      <c r="P52241" s="1"/>
    </row>
    <row r="52242" spans="16:16" x14ac:dyDescent="0.3">
      <c r="P52242" s="1"/>
    </row>
    <row r="52243" spans="16:16" x14ac:dyDescent="0.3">
      <c r="P52243" s="1"/>
    </row>
    <row r="52244" spans="16:16" x14ac:dyDescent="0.3">
      <c r="P52244" s="1"/>
    </row>
    <row r="52245" spans="16:16" x14ac:dyDescent="0.3">
      <c r="P52245" s="1"/>
    </row>
    <row r="52246" spans="16:16" x14ac:dyDescent="0.3">
      <c r="P52246" s="1"/>
    </row>
    <row r="52247" spans="16:16" x14ac:dyDescent="0.3">
      <c r="P52247" s="1"/>
    </row>
    <row r="52248" spans="16:16" x14ac:dyDescent="0.3">
      <c r="P52248" s="1"/>
    </row>
    <row r="52249" spans="16:16" x14ac:dyDescent="0.3">
      <c r="P52249" s="1"/>
    </row>
    <row r="52250" spans="16:16" x14ac:dyDescent="0.3">
      <c r="P52250" s="1"/>
    </row>
    <row r="52251" spans="16:16" x14ac:dyDescent="0.3">
      <c r="P52251" s="1"/>
    </row>
    <row r="52252" spans="16:16" x14ac:dyDescent="0.3">
      <c r="P52252" s="1"/>
    </row>
    <row r="52253" spans="16:16" x14ac:dyDescent="0.3">
      <c r="P52253" s="1"/>
    </row>
    <row r="52254" spans="16:16" x14ac:dyDescent="0.3">
      <c r="P52254" s="1"/>
    </row>
    <row r="52255" spans="16:16" x14ac:dyDescent="0.3">
      <c r="P52255" s="1"/>
    </row>
    <row r="52256" spans="16:16" x14ac:dyDescent="0.3">
      <c r="P52256" s="1"/>
    </row>
    <row r="52257" spans="16:16" x14ac:dyDescent="0.3">
      <c r="P52257" s="1"/>
    </row>
    <row r="52258" spans="16:16" x14ac:dyDescent="0.3">
      <c r="P52258" s="1"/>
    </row>
    <row r="52259" spans="16:16" x14ac:dyDescent="0.3">
      <c r="P52259" s="1"/>
    </row>
    <row r="52260" spans="16:16" x14ac:dyDescent="0.3">
      <c r="P52260" s="1"/>
    </row>
    <row r="52261" spans="16:16" x14ac:dyDescent="0.3">
      <c r="P52261" s="1"/>
    </row>
    <row r="52262" spans="16:16" x14ac:dyDescent="0.3">
      <c r="P52262" s="1"/>
    </row>
    <row r="52263" spans="16:16" x14ac:dyDescent="0.3">
      <c r="P52263" s="1"/>
    </row>
    <row r="52264" spans="16:16" x14ac:dyDescent="0.3">
      <c r="P52264" s="1"/>
    </row>
    <row r="52265" spans="16:16" x14ac:dyDescent="0.3">
      <c r="P52265" s="1"/>
    </row>
    <row r="52266" spans="16:16" x14ac:dyDescent="0.3">
      <c r="P52266" s="1"/>
    </row>
    <row r="52267" spans="16:16" x14ac:dyDescent="0.3">
      <c r="P52267" s="1"/>
    </row>
    <row r="52268" spans="16:16" x14ac:dyDescent="0.3">
      <c r="P52268" s="1"/>
    </row>
    <row r="52269" spans="16:16" x14ac:dyDescent="0.3">
      <c r="P52269" s="1"/>
    </row>
    <row r="52270" spans="16:16" x14ac:dyDescent="0.3">
      <c r="P52270" s="1"/>
    </row>
    <row r="52271" spans="16:16" x14ac:dyDescent="0.3">
      <c r="P52271" s="1"/>
    </row>
    <row r="52272" spans="16:16" x14ac:dyDescent="0.3">
      <c r="P52272" s="1"/>
    </row>
    <row r="52273" spans="16:16" x14ac:dyDescent="0.3">
      <c r="P52273" s="1"/>
    </row>
    <row r="52274" spans="16:16" x14ac:dyDescent="0.3">
      <c r="P52274" s="1"/>
    </row>
    <row r="52275" spans="16:16" x14ac:dyDescent="0.3">
      <c r="P52275" s="1"/>
    </row>
    <row r="52276" spans="16:16" x14ac:dyDescent="0.3">
      <c r="P52276" s="1"/>
    </row>
    <row r="52277" spans="16:16" x14ac:dyDescent="0.3">
      <c r="P52277" s="1"/>
    </row>
    <row r="52278" spans="16:16" x14ac:dyDescent="0.3">
      <c r="P52278" s="1"/>
    </row>
    <row r="52279" spans="16:16" x14ac:dyDescent="0.3">
      <c r="P52279" s="1"/>
    </row>
    <row r="52280" spans="16:16" x14ac:dyDescent="0.3">
      <c r="P52280" s="1"/>
    </row>
    <row r="52281" spans="16:16" x14ac:dyDescent="0.3">
      <c r="P52281" s="1"/>
    </row>
    <row r="52282" spans="16:16" x14ac:dyDescent="0.3">
      <c r="P52282" s="1"/>
    </row>
    <row r="52283" spans="16:16" x14ac:dyDescent="0.3">
      <c r="P52283" s="1"/>
    </row>
    <row r="52284" spans="16:16" x14ac:dyDescent="0.3">
      <c r="P52284" s="1"/>
    </row>
    <row r="52285" spans="16:16" x14ac:dyDescent="0.3">
      <c r="P52285" s="1"/>
    </row>
    <row r="52286" spans="16:16" x14ac:dyDescent="0.3">
      <c r="P52286" s="1"/>
    </row>
    <row r="52287" spans="16:16" x14ac:dyDescent="0.3">
      <c r="P52287" s="1"/>
    </row>
    <row r="52288" spans="16:16" x14ac:dyDescent="0.3">
      <c r="P52288" s="1"/>
    </row>
    <row r="52289" spans="16:16" x14ac:dyDescent="0.3">
      <c r="P52289" s="1"/>
    </row>
    <row r="52290" spans="16:16" x14ac:dyDescent="0.3">
      <c r="P52290" s="1"/>
    </row>
    <row r="52291" spans="16:16" x14ac:dyDescent="0.3">
      <c r="P52291" s="1"/>
    </row>
    <row r="52292" spans="16:16" x14ac:dyDescent="0.3">
      <c r="P52292" s="1"/>
    </row>
    <row r="52293" spans="16:16" x14ac:dyDescent="0.3">
      <c r="P52293" s="1"/>
    </row>
    <row r="52294" spans="16:16" x14ac:dyDescent="0.3">
      <c r="P52294" s="1"/>
    </row>
    <row r="52295" spans="16:16" x14ac:dyDescent="0.3">
      <c r="P52295" s="1"/>
    </row>
    <row r="52296" spans="16:16" x14ac:dyDescent="0.3">
      <c r="P52296" s="1"/>
    </row>
    <row r="52297" spans="16:16" x14ac:dyDescent="0.3">
      <c r="P52297" s="1"/>
    </row>
    <row r="52298" spans="16:16" x14ac:dyDescent="0.3">
      <c r="P52298" s="1"/>
    </row>
    <row r="52299" spans="16:16" x14ac:dyDescent="0.3">
      <c r="P52299" s="1"/>
    </row>
    <row r="52300" spans="16:16" x14ac:dyDescent="0.3">
      <c r="P52300" s="1"/>
    </row>
    <row r="52301" spans="16:16" x14ac:dyDescent="0.3">
      <c r="P52301" s="1"/>
    </row>
    <row r="52302" spans="16:16" x14ac:dyDescent="0.3">
      <c r="P52302" s="1"/>
    </row>
    <row r="52303" spans="16:16" x14ac:dyDescent="0.3">
      <c r="P52303" s="1"/>
    </row>
    <row r="52304" spans="16:16" x14ac:dyDescent="0.3">
      <c r="P52304" s="1"/>
    </row>
    <row r="52305" spans="16:16" x14ac:dyDescent="0.3">
      <c r="P52305" s="1"/>
    </row>
    <row r="52306" spans="16:16" x14ac:dyDescent="0.3">
      <c r="P52306" s="1"/>
    </row>
    <row r="52307" spans="16:16" x14ac:dyDescent="0.3">
      <c r="P52307" s="1"/>
    </row>
    <row r="52308" spans="16:16" x14ac:dyDescent="0.3">
      <c r="P52308" s="1"/>
    </row>
    <row r="52309" spans="16:16" x14ac:dyDescent="0.3">
      <c r="P52309" s="1"/>
    </row>
    <row r="52310" spans="16:16" x14ac:dyDescent="0.3">
      <c r="P52310" s="1"/>
    </row>
    <row r="52311" spans="16:16" x14ac:dyDescent="0.3">
      <c r="P52311" s="1"/>
    </row>
    <row r="52312" spans="16:16" x14ac:dyDescent="0.3">
      <c r="P52312" s="1"/>
    </row>
    <row r="52313" spans="16:16" x14ac:dyDescent="0.3">
      <c r="P52313" s="1"/>
    </row>
    <row r="52314" spans="16:16" x14ac:dyDescent="0.3">
      <c r="P52314" s="1"/>
    </row>
    <row r="52315" spans="16:16" x14ac:dyDescent="0.3">
      <c r="P52315" s="1"/>
    </row>
    <row r="52316" spans="16:16" x14ac:dyDescent="0.3">
      <c r="P52316" s="1"/>
    </row>
    <row r="52317" spans="16:16" x14ac:dyDescent="0.3">
      <c r="P52317" s="1"/>
    </row>
    <row r="52318" spans="16:16" x14ac:dyDescent="0.3">
      <c r="P52318" s="1"/>
    </row>
    <row r="52319" spans="16:16" x14ac:dyDescent="0.3">
      <c r="P52319" s="1"/>
    </row>
    <row r="52320" spans="16:16" x14ac:dyDescent="0.3">
      <c r="P52320" s="1"/>
    </row>
    <row r="52321" spans="16:16" x14ac:dyDescent="0.3">
      <c r="P52321" s="1"/>
    </row>
    <row r="52322" spans="16:16" x14ac:dyDescent="0.3">
      <c r="P52322" s="1"/>
    </row>
    <row r="52323" spans="16:16" x14ac:dyDescent="0.3">
      <c r="P52323" s="1"/>
    </row>
    <row r="52324" spans="16:16" x14ac:dyDescent="0.3">
      <c r="P52324" s="1"/>
    </row>
    <row r="52325" spans="16:16" x14ac:dyDescent="0.3">
      <c r="P52325" s="1"/>
    </row>
    <row r="52326" spans="16:16" x14ac:dyDescent="0.3">
      <c r="P52326" s="1"/>
    </row>
    <row r="52327" spans="16:16" x14ac:dyDescent="0.3">
      <c r="P52327" s="1"/>
    </row>
    <row r="52328" spans="16:16" x14ac:dyDescent="0.3">
      <c r="P52328" s="1"/>
    </row>
    <row r="52329" spans="16:16" x14ac:dyDescent="0.3">
      <c r="P52329" s="1"/>
    </row>
    <row r="52330" spans="16:16" x14ac:dyDescent="0.3">
      <c r="P52330" s="1"/>
    </row>
    <row r="52331" spans="16:16" x14ac:dyDescent="0.3">
      <c r="P52331" s="1"/>
    </row>
    <row r="52332" spans="16:16" x14ac:dyDescent="0.3">
      <c r="P52332" s="1"/>
    </row>
    <row r="52333" spans="16:16" x14ac:dyDescent="0.3">
      <c r="P52333" s="1"/>
    </row>
    <row r="52334" spans="16:16" x14ac:dyDescent="0.3">
      <c r="P52334" s="1"/>
    </row>
    <row r="52335" spans="16:16" x14ac:dyDescent="0.3">
      <c r="P52335" s="1"/>
    </row>
    <row r="52336" spans="16:16" x14ac:dyDescent="0.3">
      <c r="P52336" s="1"/>
    </row>
    <row r="52337" spans="16:16" x14ac:dyDescent="0.3">
      <c r="P52337" s="1"/>
    </row>
    <row r="52338" spans="16:16" x14ac:dyDescent="0.3">
      <c r="P52338" s="1"/>
    </row>
    <row r="52339" spans="16:16" x14ac:dyDescent="0.3">
      <c r="P52339" s="1"/>
    </row>
    <row r="52340" spans="16:16" x14ac:dyDescent="0.3">
      <c r="P52340" s="1"/>
    </row>
    <row r="52341" spans="16:16" x14ac:dyDescent="0.3">
      <c r="P52341" s="1"/>
    </row>
    <row r="52342" spans="16:16" x14ac:dyDescent="0.3">
      <c r="P52342" s="1"/>
    </row>
    <row r="52343" spans="16:16" x14ac:dyDescent="0.3">
      <c r="P52343" s="1"/>
    </row>
    <row r="52344" spans="16:16" x14ac:dyDescent="0.3">
      <c r="P52344" s="1"/>
    </row>
    <row r="52345" spans="16:16" x14ac:dyDescent="0.3">
      <c r="P52345" s="1"/>
    </row>
    <row r="52346" spans="16:16" x14ac:dyDescent="0.3">
      <c r="P52346" s="1"/>
    </row>
    <row r="52347" spans="16:16" x14ac:dyDescent="0.3">
      <c r="P52347" s="1"/>
    </row>
    <row r="52348" spans="16:16" x14ac:dyDescent="0.3">
      <c r="P52348" s="1"/>
    </row>
    <row r="52349" spans="16:16" x14ac:dyDescent="0.3">
      <c r="P52349" s="1"/>
    </row>
    <row r="52350" spans="16:16" x14ac:dyDescent="0.3">
      <c r="P52350" s="1"/>
    </row>
    <row r="52351" spans="16:16" x14ac:dyDescent="0.3">
      <c r="P52351" s="1"/>
    </row>
    <row r="52352" spans="16:16" x14ac:dyDescent="0.3">
      <c r="P52352" s="1"/>
    </row>
    <row r="52353" spans="16:16" x14ac:dyDescent="0.3">
      <c r="P52353" s="1"/>
    </row>
    <row r="52354" spans="16:16" x14ac:dyDescent="0.3">
      <c r="P52354" s="1"/>
    </row>
    <row r="52355" spans="16:16" x14ac:dyDescent="0.3">
      <c r="P52355" s="1"/>
    </row>
    <row r="52356" spans="16:16" x14ac:dyDescent="0.3">
      <c r="P52356" s="1"/>
    </row>
    <row r="52357" spans="16:16" x14ac:dyDescent="0.3">
      <c r="P52357" s="1"/>
    </row>
    <row r="52358" spans="16:16" x14ac:dyDescent="0.3">
      <c r="P52358" s="1"/>
    </row>
    <row r="52359" spans="16:16" x14ac:dyDescent="0.3">
      <c r="P52359" s="1"/>
    </row>
    <row r="52360" spans="16:16" x14ac:dyDescent="0.3">
      <c r="P52360" s="1"/>
    </row>
    <row r="52361" spans="16:16" x14ac:dyDescent="0.3">
      <c r="P52361" s="1"/>
    </row>
    <row r="52362" spans="16:16" x14ac:dyDescent="0.3">
      <c r="P52362" s="1"/>
    </row>
    <row r="52363" spans="16:16" x14ac:dyDescent="0.3">
      <c r="P52363" s="1"/>
    </row>
    <row r="52364" spans="16:16" x14ac:dyDescent="0.3">
      <c r="P52364" s="1"/>
    </row>
    <row r="52365" spans="16:16" x14ac:dyDescent="0.3">
      <c r="P52365" s="1"/>
    </row>
    <row r="52366" spans="16:16" x14ac:dyDescent="0.3">
      <c r="P52366" s="1"/>
    </row>
    <row r="52367" spans="16:16" x14ac:dyDescent="0.3">
      <c r="P52367" s="1"/>
    </row>
    <row r="52368" spans="16:16" x14ac:dyDescent="0.3">
      <c r="P52368" s="1"/>
    </row>
    <row r="52369" spans="16:16" x14ac:dyDescent="0.3">
      <c r="P52369" s="1"/>
    </row>
    <row r="52370" spans="16:16" x14ac:dyDescent="0.3">
      <c r="P52370" s="1"/>
    </row>
    <row r="52371" spans="16:16" x14ac:dyDescent="0.3">
      <c r="P52371" s="1"/>
    </row>
    <row r="52372" spans="16:16" x14ac:dyDescent="0.3">
      <c r="P52372" s="1"/>
    </row>
    <row r="52373" spans="16:16" x14ac:dyDescent="0.3">
      <c r="P52373" s="1"/>
    </row>
    <row r="52374" spans="16:16" x14ac:dyDescent="0.3">
      <c r="P52374" s="1"/>
    </row>
    <row r="52375" spans="16:16" x14ac:dyDescent="0.3">
      <c r="P52375" s="1"/>
    </row>
    <row r="52376" spans="16:16" x14ac:dyDescent="0.3">
      <c r="P52376" s="1"/>
    </row>
    <row r="52377" spans="16:16" x14ac:dyDescent="0.3">
      <c r="P52377" s="1"/>
    </row>
    <row r="52378" spans="16:16" x14ac:dyDescent="0.3">
      <c r="P52378" s="1"/>
    </row>
    <row r="52379" spans="16:16" x14ac:dyDescent="0.3">
      <c r="P52379" s="1"/>
    </row>
    <row r="52380" spans="16:16" x14ac:dyDescent="0.3">
      <c r="P52380" s="1"/>
    </row>
    <row r="52381" spans="16:16" x14ac:dyDescent="0.3">
      <c r="P52381" s="1"/>
    </row>
    <row r="52382" spans="16:16" x14ac:dyDescent="0.3">
      <c r="P52382" s="1"/>
    </row>
    <row r="52383" spans="16:16" x14ac:dyDescent="0.3">
      <c r="P52383" s="1"/>
    </row>
    <row r="52384" spans="16:16" x14ac:dyDescent="0.3">
      <c r="P52384" s="1"/>
    </row>
    <row r="52385" spans="16:16" x14ac:dyDescent="0.3">
      <c r="P52385" s="1"/>
    </row>
    <row r="52386" spans="16:16" x14ac:dyDescent="0.3">
      <c r="P52386" s="1"/>
    </row>
    <row r="52387" spans="16:16" x14ac:dyDescent="0.3">
      <c r="P52387" s="1"/>
    </row>
    <row r="52388" spans="16:16" x14ac:dyDescent="0.3">
      <c r="P52388" s="1"/>
    </row>
    <row r="52389" spans="16:16" x14ac:dyDescent="0.3">
      <c r="P52389" s="1"/>
    </row>
    <row r="52390" spans="16:16" x14ac:dyDescent="0.3">
      <c r="P52390" s="1"/>
    </row>
    <row r="52391" spans="16:16" x14ac:dyDescent="0.3">
      <c r="P52391" s="1"/>
    </row>
    <row r="52392" spans="16:16" x14ac:dyDescent="0.3">
      <c r="P52392" s="1"/>
    </row>
    <row r="52393" spans="16:16" x14ac:dyDescent="0.3">
      <c r="P52393" s="1"/>
    </row>
    <row r="52394" spans="16:16" x14ac:dyDescent="0.3">
      <c r="P52394" s="1"/>
    </row>
    <row r="52395" spans="16:16" x14ac:dyDescent="0.3">
      <c r="P52395" s="1"/>
    </row>
    <row r="52396" spans="16:16" x14ac:dyDescent="0.3">
      <c r="P52396" s="1"/>
    </row>
    <row r="52397" spans="16:16" x14ac:dyDescent="0.3">
      <c r="P52397" s="1"/>
    </row>
    <row r="52398" spans="16:16" x14ac:dyDescent="0.3">
      <c r="P52398" s="1"/>
    </row>
    <row r="52399" spans="16:16" x14ac:dyDescent="0.3">
      <c r="P52399" s="1"/>
    </row>
    <row r="52400" spans="16:16" x14ac:dyDescent="0.3">
      <c r="P52400" s="1"/>
    </row>
    <row r="52401" spans="16:16" x14ac:dyDescent="0.3">
      <c r="P52401" s="1"/>
    </row>
    <row r="52402" spans="16:16" x14ac:dyDescent="0.3">
      <c r="P52402" s="1"/>
    </row>
    <row r="52403" spans="16:16" x14ac:dyDescent="0.3">
      <c r="P52403" s="1"/>
    </row>
    <row r="52404" spans="16:16" x14ac:dyDescent="0.3">
      <c r="P52404" s="1"/>
    </row>
    <row r="52405" spans="16:16" x14ac:dyDescent="0.3">
      <c r="P52405" s="1"/>
    </row>
    <row r="52406" spans="16:16" x14ac:dyDescent="0.3">
      <c r="P52406" s="1"/>
    </row>
    <row r="52407" spans="16:16" x14ac:dyDescent="0.3">
      <c r="P52407" s="1"/>
    </row>
    <row r="52408" spans="16:16" x14ac:dyDescent="0.3">
      <c r="P52408" s="1"/>
    </row>
    <row r="52409" spans="16:16" x14ac:dyDescent="0.3">
      <c r="P52409" s="1"/>
    </row>
    <row r="52410" spans="16:16" x14ac:dyDescent="0.3">
      <c r="P52410" s="1"/>
    </row>
    <row r="52411" spans="16:16" x14ac:dyDescent="0.3">
      <c r="P52411" s="1"/>
    </row>
    <row r="52412" spans="16:16" x14ac:dyDescent="0.3">
      <c r="P52412" s="1"/>
    </row>
    <row r="52413" spans="16:16" x14ac:dyDescent="0.3">
      <c r="P52413" s="1"/>
    </row>
    <row r="52414" spans="16:16" x14ac:dyDescent="0.3">
      <c r="P52414" s="1"/>
    </row>
    <row r="52415" spans="16:16" x14ac:dyDescent="0.3">
      <c r="P52415" s="1"/>
    </row>
    <row r="52416" spans="16:16" x14ac:dyDescent="0.3">
      <c r="P52416" s="1"/>
    </row>
    <row r="52417" spans="16:16" x14ac:dyDescent="0.3">
      <c r="P52417" s="1"/>
    </row>
    <row r="52418" spans="16:16" x14ac:dyDescent="0.3">
      <c r="P52418" s="1"/>
    </row>
    <row r="52419" spans="16:16" x14ac:dyDescent="0.3">
      <c r="P52419" s="1"/>
    </row>
    <row r="52420" spans="16:16" x14ac:dyDescent="0.3">
      <c r="P52420" s="1"/>
    </row>
    <row r="52421" spans="16:16" x14ac:dyDescent="0.3">
      <c r="P52421" s="1"/>
    </row>
    <row r="52422" spans="16:16" x14ac:dyDescent="0.3">
      <c r="P52422" s="1"/>
    </row>
    <row r="52423" spans="16:16" x14ac:dyDescent="0.3">
      <c r="P52423" s="1"/>
    </row>
    <row r="52424" spans="16:16" x14ac:dyDescent="0.3">
      <c r="P52424" s="1"/>
    </row>
    <row r="52425" spans="16:16" x14ac:dyDescent="0.3">
      <c r="P52425" s="1"/>
    </row>
    <row r="52426" spans="16:16" x14ac:dyDescent="0.3">
      <c r="P52426" s="1"/>
    </row>
    <row r="52427" spans="16:16" x14ac:dyDescent="0.3">
      <c r="P52427" s="1"/>
    </row>
    <row r="52428" spans="16:16" x14ac:dyDescent="0.3">
      <c r="P52428" s="1"/>
    </row>
    <row r="52429" spans="16:16" x14ac:dyDescent="0.3">
      <c r="P52429" s="1"/>
    </row>
    <row r="52430" spans="16:16" x14ac:dyDescent="0.3">
      <c r="P52430" s="1"/>
    </row>
    <row r="52431" spans="16:16" x14ac:dyDescent="0.3">
      <c r="P52431" s="1"/>
    </row>
    <row r="52432" spans="16:16" x14ac:dyDescent="0.3">
      <c r="P52432" s="1"/>
    </row>
    <row r="52433" spans="16:16" x14ac:dyDescent="0.3">
      <c r="P52433" s="1"/>
    </row>
    <row r="52434" spans="16:16" x14ac:dyDescent="0.3">
      <c r="P52434" s="1"/>
    </row>
    <row r="52435" spans="16:16" x14ac:dyDescent="0.3">
      <c r="P52435" s="1"/>
    </row>
    <row r="52436" spans="16:16" x14ac:dyDescent="0.3">
      <c r="P52436" s="1"/>
    </row>
    <row r="52437" spans="16:16" x14ac:dyDescent="0.3">
      <c r="P52437" s="1"/>
    </row>
    <row r="52438" spans="16:16" x14ac:dyDescent="0.3">
      <c r="P52438" s="1"/>
    </row>
    <row r="52439" spans="16:16" x14ac:dyDescent="0.3">
      <c r="P52439" s="1"/>
    </row>
    <row r="52440" spans="16:16" x14ac:dyDescent="0.3">
      <c r="P52440" s="1"/>
    </row>
    <row r="52441" spans="16:16" x14ac:dyDescent="0.3">
      <c r="P52441" s="1"/>
    </row>
    <row r="52442" spans="16:16" x14ac:dyDescent="0.3">
      <c r="P52442" s="1"/>
    </row>
    <row r="52443" spans="16:16" x14ac:dyDescent="0.3">
      <c r="P52443" s="1"/>
    </row>
    <row r="52444" spans="16:16" x14ac:dyDescent="0.3">
      <c r="P52444" s="1"/>
    </row>
    <row r="52445" spans="16:16" x14ac:dyDescent="0.3">
      <c r="P52445" s="1"/>
    </row>
    <row r="52446" spans="16:16" x14ac:dyDescent="0.3">
      <c r="P52446" s="1"/>
    </row>
    <row r="52447" spans="16:16" x14ac:dyDescent="0.3">
      <c r="P52447" s="1"/>
    </row>
    <row r="52448" spans="16:16" x14ac:dyDescent="0.3">
      <c r="P52448" s="1"/>
    </row>
    <row r="52449" spans="16:16" x14ac:dyDescent="0.3">
      <c r="P52449" s="1"/>
    </row>
    <row r="52450" spans="16:16" x14ac:dyDescent="0.3">
      <c r="P52450" s="1"/>
    </row>
    <row r="52451" spans="16:16" x14ac:dyDescent="0.3">
      <c r="P52451" s="1"/>
    </row>
    <row r="52452" spans="16:16" x14ac:dyDescent="0.3">
      <c r="P52452" s="1"/>
    </row>
    <row r="52453" spans="16:16" x14ac:dyDescent="0.3">
      <c r="P52453" s="1"/>
    </row>
    <row r="52454" spans="16:16" x14ac:dyDescent="0.3">
      <c r="P52454" s="1"/>
    </row>
    <row r="52455" spans="16:16" x14ac:dyDescent="0.3">
      <c r="P52455" s="1"/>
    </row>
    <row r="52456" spans="16:16" x14ac:dyDescent="0.3">
      <c r="P52456" s="1"/>
    </row>
    <row r="52457" spans="16:16" x14ac:dyDescent="0.3">
      <c r="P52457" s="1"/>
    </row>
    <row r="52458" spans="16:16" x14ac:dyDescent="0.3">
      <c r="P52458" s="1"/>
    </row>
    <row r="52459" spans="16:16" x14ac:dyDescent="0.3">
      <c r="P52459" s="1"/>
    </row>
    <row r="52460" spans="16:16" x14ac:dyDescent="0.3">
      <c r="P52460" s="1"/>
    </row>
    <row r="52461" spans="16:16" x14ac:dyDescent="0.3">
      <c r="P52461" s="1"/>
    </row>
    <row r="52462" spans="16:16" x14ac:dyDescent="0.3">
      <c r="P52462" s="1"/>
    </row>
    <row r="52463" spans="16:16" x14ac:dyDescent="0.3">
      <c r="P52463" s="1"/>
    </row>
    <row r="52464" spans="16:16" x14ac:dyDescent="0.3">
      <c r="P52464" s="1"/>
    </row>
    <row r="52465" spans="16:16" x14ac:dyDescent="0.3">
      <c r="P52465" s="1"/>
    </row>
    <row r="52466" spans="16:16" x14ac:dyDescent="0.3">
      <c r="P52466" s="1"/>
    </row>
    <row r="52467" spans="16:16" x14ac:dyDescent="0.3">
      <c r="P52467" s="1"/>
    </row>
    <row r="52468" spans="16:16" x14ac:dyDescent="0.3">
      <c r="P52468" s="1"/>
    </row>
    <row r="52469" spans="16:16" x14ac:dyDescent="0.3">
      <c r="P52469" s="1"/>
    </row>
    <row r="52470" spans="16:16" x14ac:dyDescent="0.3">
      <c r="P52470" s="1"/>
    </row>
    <row r="52471" spans="16:16" x14ac:dyDescent="0.3">
      <c r="P52471" s="1"/>
    </row>
    <row r="52472" spans="16:16" x14ac:dyDescent="0.3">
      <c r="P52472" s="1"/>
    </row>
    <row r="52473" spans="16:16" x14ac:dyDescent="0.3">
      <c r="P52473" s="1"/>
    </row>
    <row r="52474" spans="16:16" x14ac:dyDescent="0.3">
      <c r="P52474" s="1"/>
    </row>
    <row r="52475" spans="16:16" x14ac:dyDescent="0.3">
      <c r="P52475" s="1"/>
    </row>
    <row r="52476" spans="16:16" x14ac:dyDescent="0.3">
      <c r="P52476" s="1"/>
    </row>
    <row r="52477" spans="16:16" x14ac:dyDescent="0.3">
      <c r="P52477" s="1"/>
    </row>
    <row r="52478" spans="16:16" x14ac:dyDescent="0.3">
      <c r="P52478" s="1"/>
    </row>
    <row r="52479" spans="16:16" x14ac:dyDescent="0.3">
      <c r="P52479" s="1"/>
    </row>
    <row r="52480" spans="16:16" x14ac:dyDescent="0.3">
      <c r="P52480" s="1"/>
    </row>
    <row r="52481" spans="16:16" x14ac:dyDescent="0.3">
      <c r="P52481" s="1"/>
    </row>
    <row r="52482" spans="16:16" x14ac:dyDescent="0.3">
      <c r="P52482" s="1"/>
    </row>
    <row r="52483" spans="16:16" x14ac:dyDescent="0.3">
      <c r="P52483" s="1"/>
    </row>
    <row r="52484" spans="16:16" x14ac:dyDescent="0.3">
      <c r="P52484" s="1"/>
    </row>
    <row r="52485" spans="16:16" x14ac:dyDescent="0.3">
      <c r="P52485" s="1"/>
    </row>
    <row r="52486" spans="16:16" x14ac:dyDescent="0.3">
      <c r="P52486" s="1"/>
    </row>
    <row r="52487" spans="16:16" x14ac:dyDescent="0.3">
      <c r="P52487" s="1"/>
    </row>
    <row r="52488" spans="16:16" x14ac:dyDescent="0.3">
      <c r="P52488" s="1"/>
    </row>
    <row r="52489" spans="16:16" x14ac:dyDescent="0.3">
      <c r="P52489" s="1"/>
    </row>
    <row r="52490" spans="16:16" x14ac:dyDescent="0.3">
      <c r="P52490" s="1"/>
    </row>
    <row r="52491" spans="16:16" x14ac:dyDescent="0.3">
      <c r="P52491" s="1"/>
    </row>
    <row r="52492" spans="16:16" x14ac:dyDescent="0.3">
      <c r="P52492" s="1"/>
    </row>
    <row r="52493" spans="16:16" x14ac:dyDescent="0.3">
      <c r="P52493" s="1"/>
    </row>
    <row r="52494" spans="16:16" x14ac:dyDescent="0.3">
      <c r="P52494" s="1"/>
    </row>
    <row r="52495" spans="16:16" x14ac:dyDescent="0.3">
      <c r="P52495" s="1"/>
    </row>
    <row r="52496" spans="16:16" x14ac:dyDescent="0.3">
      <c r="P52496" s="1"/>
    </row>
    <row r="52497" spans="16:16" x14ac:dyDescent="0.3">
      <c r="P52497" s="1"/>
    </row>
    <row r="52498" spans="16:16" x14ac:dyDescent="0.3">
      <c r="P52498" s="1"/>
    </row>
    <row r="52499" spans="16:16" x14ac:dyDescent="0.3">
      <c r="P52499" s="1"/>
    </row>
    <row r="52500" spans="16:16" x14ac:dyDescent="0.3">
      <c r="P52500" s="1"/>
    </row>
    <row r="52501" spans="16:16" x14ac:dyDescent="0.3">
      <c r="P52501" s="1"/>
    </row>
    <row r="52502" spans="16:16" x14ac:dyDescent="0.3">
      <c r="P52502" s="1"/>
    </row>
    <row r="52503" spans="16:16" x14ac:dyDescent="0.3">
      <c r="P52503" s="1"/>
    </row>
    <row r="52504" spans="16:16" x14ac:dyDescent="0.3">
      <c r="P52504" s="1"/>
    </row>
    <row r="52505" spans="16:16" x14ac:dyDescent="0.3">
      <c r="P52505" s="1"/>
    </row>
    <row r="52506" spans="16:16" x14ac:dyDescent="0.3">
      <c r="P52506" s="1"/>
    </row>
    <row r="52507" spans="16:16" x14ac:dyDescent="0.3">
      <c r="P52507" s="1"/>
    </row>
    <row r="52508" spans="16:16" x14ac:dyDescent="0.3">
      <c r="P52508" s="1"/>
    </row>
    <row r="52509" spans="16:16" x14ac:dyDescent="0.3">
      <c r="P52509" s="1"/>
    </row>
    <row r="52510" spans="16:16" x14ac:dyDescent="0.3">
      <c r="P52510" s="1"/>
    </row>
    <row r="52511" spans="16:16" x14ac:dyDescent="0.3">
      <c r="P52511" s="1"/>
    </row>
    <row r="52512" spans="16:16" x14ac:dyDescent="0.3">
      <c r="P52512" s="1"/>
    </row>
    <row r="52513" spans="16:16" x14ac:dyDescent="0.3">
      <c r="P52513" s="1"/>
    </row>
    <row r="52514" spans="16:16" x14ac:dyDescent="0.3">
      <c r="P52514" s="1"/>
    </row>
    <row r="52515" spans="16:16" x14ac:dyDescent="0.3">
      <c r="P52515" s="1"/>
    </row>
    <row r="52516" spans="16:16" x14ac:dyDescent="0.3">
      <c r="P52516" s="1"/>
    </row>
    <row r="52517" spans="16:16" x14ac:dyDescent="0.3">
      <c r="P52517" s="1"/>
    </row>
    <row r="52518" spans="16:16" x14ac:dyDescent="0.3">
      <c r="P52518" s="1"/>
    </row>
    <row r="52519" spans="16:16" x14ac:dyDescent="0.3">
      <c r="P52519" s="1"/>
    </row>
    <row r="52520" spans="16:16" x14ac:dyDescent="0.3">
      <c r="P52520" s="1"/>
    </row>
    <row r="52521" spans="16:16" x14ac:dyDescent="0.3">
      <c r="P52521" s="1"/>
    </row>
    <row r="52522" spans="16:16" x14ac:dyDescent="0.3">
      <c r="P52522" s="1"/>
    </row>
    <row r="52523" spans="16:16" x14ac:dyDescent="0.3">
      <c r="P52523" s="1"/>
    </row>
    <row r="52524" spans="16:16" x14ac:dyDescent="0.3">
      <c r="P52524" s="1"/>
    </row>
    <row r="52525" spans="16:16" x14ac:dyDescent="0.3">
      <c r="P52525" s="1"/>
    </row>
    <row r="52526" spans="16:16" x14ac:dyDescent="0.3">
      <c r="P52526" s="1"/>
    </row>
    <row r="52527" spans="16:16" x14ac:dyDescent="0.3">
      <c r="P52527" s="1"/>
    </row>
    <row r="52528" spans="16:16" x14ac:dyDescent="0.3">
      <c r="P52528" s="1"/>
    </row>
    <row r="52529" spans="16:16" x14ac:dyDescent="0.3">
      <c r="P52529" s="1"/>
    </row>
    <row r="52530" spans="16:16" x14ac:dyDescent="0.3">
      <c r="P52530" s="1"/>
    </row>
    <row r="52531" spans="16:16" x14ac:dyDescent="0.3">
      <c r="P52531" s="1"/>
    </row>
    <row r="52532" spans="16:16" x14ac:dyDescent="0.3">
      <c r="P52532" s="1"/>
    </row>
    <row r="52533" spans="16:16" x14ac:dyDescent="0.3">
      <c r="P52533" s="1"/>
    </row>
    <row r="52534" spans="16:16" x14ac:dyDescent="0.3">
      <c r="P52534" s="1"/>
    </row>
    <row r="52535" spans="16:16" x14ac:dyDescent="0.3">
      <c r="P52535" s="1"/>
    </row>
    <row r="52536" spans="16:16" x14ac:dyDescent="0.3">
      <c r="P52536" s="1"/>
    </row>
    <row r="52537" spans="16:16" x14ac:dyDescent="0.3">
      <c r="P52537" s="1"/>
    </row>
    <row r="52538" spans="16:16" x14ac:dyDescent="0.3">
      <c r="P52538" s="1"/>
    </row>
    <row r="52539" spans="16:16" x14ac:dyDescent="0.3">
      <c r="P52539" s="1"/>
    </row>
    <row r="52540" spans="16:16" x14ac:dyDescent="0.3">
      <c r="P52540" s="1"/>
    </row>
    <row r="52541" spans="16:16" x14ac:dyDescent="0.3">
      <c r="P52541" s="1"/>
    </row>
    <row r="52542" spans="16:16" x14ac:dyDescent="0.3">
      <c r="P52542" s="1"/>
    </row>
    <row r="52543" spans="16:16" x14ac:dyDescent="0.3">
      <c r="P52543" s="1"/>
    </row>
    <row r="52544" spans="16:16" x14ac:dyDescent="0.3">
      <c r="P52544" s="1"/>
    </row>
    <row r="52545" spans="16:16" x14ac:dyDescent="0.3">
      <c r="P52545" s="1"/>
    </row>
    <row r="52546" spans="16:16" x14ac:dyDescent="0.3">
      <c r="P52546" s="1"/>
    </row>
    <row r="52547" spans="16:16" x14ac:dyDescent="0.3">
      <c r="P52547" s="1"/>
    </row>
    <row r="52548" spans="16:16" x14ac:dyDescent="0.3">
      <c r="P52548" s="1"/>
    </row>
    <row r="52549" spans="16:16" x14ac:dyDescent="0.3">
      <c r="P52549" s="1"/>
    </row>
    <row r="52550" spans="16:16" x14ac:dyDescent="0.3">
      <c r="P52550" s="1"/>
    </row>
    <row r="52551" spans="16:16" x14ac:dyDescent="0.3">
      <c r="P52551" s="1"/>
    </row>
    <row r="52552" spans="16:16" x14ac:dyDescent="0.3">
      <c r="P52552" s="1"/>
    </row>
    <row r="52553" spans="16:16" x14ac:dyDescent="0.3">
      <c r="P52553" s="1"/>
    </row>
    <row r="52554" spans="16:16" x14ac:dyDescent="0.3">
      <c r="P52554" s="1"/>
    </row>
    <row r="52555" spans="16:16" x14ac:dyDescent="0.3">
      <c r="P52555" s="1"/>
    </row>
    <row r="52556" spans="16:16" x14ac:dyDescent="0.3">
      <c r="P52556" s="1"/>
    </row>
    <row r="52557" spans="16:16" x14ac:dyDescent="0.3">
      <c r="P52557" s="1"/>
    </row>
    <row r="52558" spans="16:16" x14ac:dyDescent="0.3">
      <c r="P52558" s="1"/>
    </row>
    <row r="52559" spans="16:16" x14ac:dyDescent="0.3">
      <c r="P52559" s="1"/>
    </row>
    <row r="52560" spans="16:16" x14ac:dyDescent="0.3">
      <c r="P52560" s="1"/>
    </row>
    <row r="52561" spans="16:16" x14ac:dyDescent="0.3">
      <c r="P52561" s="1"/>
    </row>
    <row r="52562" spans="16:16" x14ac:dyDescent="0.3">
      <c r="P52562" s="1"/>
    </row>
    <row r="52563" spans="16:16" x14ac:dyDescent="0.3">
      <c r="P52563" s="1"/>
    </row>
    <row r="52564" spans="16:16" x14ac:dyDescent="0.3">
      <c r="P52564" s="1"/>
    </row>
    <row r="52565" spans="16:16" x14ac:dyDescent="0.3">
      <c r="P52565" s="1"/>
    </row>
    <row r="52566" spans="16:16" x14ac:dyDescent="0.3">
      <c r="P52566" s="1"/>
    </row>
    <row r="52567" spans="16:16" x14ac:dyDescent="0.3">
      <c r="P52567" s="1"/>
    </row>
    <row r="52568" spans="16:16" x14ac:dyDescent="0.3">
      <c r="P52568" s="1"/>
    </row>
    <row r="52569" spans="16:16" x14ac:dyDescent="0.3">
      <c r="P52569" s="1"/>
    </row>
    <row r="52570" spans="16:16" x14ac:dyDescent="0.3">
      <c r="P52570" s="1"/>
    </row>
    <row r="52571" spans="16:16" x14ac:dyDescent="0.3">
      <c r="P52571" s="1"/>
    </row>
    <row r="52572" spans="16:16" x14ac:dyDescent="0.3">
      <c r="P52572" s="1"/>
    </row>
    <row r="52573" spans="16:16" x14ac:dyDescent="0.3">
      <c r="P52573" s="1"/>
    </row>
    <row r="52574" spans="16:16" x14ac:dyDescent="0.3">
      <c r="P52574" s="1"/>
    </row>
    <row r="52575" spans="16:16" x14ac:dyDescent="0.3">
      <c r="P52575" s="1"/>
    </row>
    <row r="52576" spans="16:16" x14ac:dyDescent="0.3">
      <c r="P52576" s="1"/>
    </row>
    <row r="52577" spans="16:16" x14ac:dyDescent="0.3">
      <c r="P52577" s="1"/>
    </row>
    <row r="52578" spans="16:16" x14ac:dyDescent="0.3">
      <c r="P52578" s="1"/>
    </row>
    <row r="52579" spans="16:16" x14ac:dyDescent="0.3">
      <c r="P52579" s="1"/>
    </row>
    <row r="52580" spans="16:16" x14ac:dyDescent="0.3">
      <c r="P52580" s="1"/>
    </row>
    <row r="52581" spans="16:16" x14ac:dyDescent="0.3">
      <c r="P52581" s="1"/>
    </row>
    <row r="52582" spans="16:16" x14ac:dyDescent="0.3">
      <c r="P52582" s="1"/>
    </row>
    <row r="52583" spans="16:16" x14ac:dyDescent="0.3">
      <c r="P52583" s="1"/>
    </row>
    <row r="52584" spans="16:16" x14ac:dyDescent="0.3">
      <c r="P52584" s="1"/>
    </row>
    <row r="52585" spans="16:16" x14ac:dyDescent="0.3">
      <c r="P52585" s="1"/>
    </row>
    <row r="52586" spans="16:16" x14ac:dyDescent="0.3">
      <c r="P52586" s="1"/>
    </row>
    <row r="52587" spans="16:16" x14ac:dyDescent="0.3">
      <c r="P52587" s="1"/>
    </row>
    <row r="52588" spans="16:16" x14ac:dyDescent="0.3">
      <c r="P52588" s="1"/>
    </row>
    <row r="52589" spans="16:16" x14ac:dyDescent="0.3">
      <c r="P52589" s="1"/>
    </row>
    <row r="52590" spans="16:16" x14ac:dyDescent="0.3">
      <c r="P52590" s="1"/>
    </row>
    <row r="52591" spans="16:16" x14ac:dyDescent="0.3">
      <c r="P52591" s="1"/>
    </row>
    <row r="52592" spans="16:16" x14ac:dyDescent="0.3">
      <c r="P52592" s="1"/>
    </row>
    <row r="52593" spans="16:16" x14ac:dyDescent="0.3">
      <c r="P52593" s="1"/>
    </row>
    <row r="52594" spans="16:16" x14ac:dyDescent="0.3">
      <c r="P52594" s="1"/>
    </row>
    <row r="52595" spans="16:16" x14ac:dyDescent="0.3">
      <c r="P52595" s="1"/>
    </row>
    <row r="52596" spans="16:16" x14ac:dyDescent="0.3">
      <c r="P52596" s="1"/>
    </row>
    <row r="52597" spans="16:16" x14ac:dyDescent="0.3">
      <c r="P52597" s="1"/>
    </row>
    <row r="52598" spans="16:16" x14ac:dyDescent="0.3">
      <c r="P52598" s="1"/>
    </row>
    <row r="52599" spans="16:16" x14ac:dyDescent="0.3">
      <c r="P52599" s="1"/>
    </row>
    <row r="52600" spans="16:16" x14ac:dyDescent="0.3">
      <c r="P52600" s="1"/>
    </row>
    <row r="52601" spans="16:16" x14ac:dyDescent="0.3">
      <c r="P52601" s="1"/>
    </row>
    <row r="52602" spans="16:16" x14ac:dyDescent="0.3">
      <c r="P52602" s="1"/>
    </row>
    <row r="52603" spans="16:16" x14ac:dyDescent="0.3">
      <c r="P52603" s="1"/>
    </row>
    <row r="52604" spans="16:16" x14ac:dyDescent="0.3">
      <c r="P52604" s="1"/>
    </row>
    <row r="52605" spans="16:16" x14ac:dyDescent="0.3">
      <c r="P52605" s="1"/>
    </row>
    <row r="52606" spans="16:16" x14ac:dyDescent="0.3">
      <c r="P52606" s="1"/>
    </row>
    <row r="52607" spans="16:16" x14ac:dyDescent="0.3">
      <c r="P52607" s="1"/>
    </row>
    <row r="52608" spans="16:16" x14ac:dyDescent="0.3">
      <c r="P52608" s="1"/>
    </row>
    <row r="52609" spans="16:16" x14ac:dyDescent="0.3">
      <c r="P52609" s="1"/>
    </row>
    <row r="52610" spans="16:16" x14ac:dyDescent="0.3">
      <c r="P52610" s="1"/>
    </row>
    <row r="52611" spans="16:16" x14ac:dyDescent="0.3">
      <c r="P52611" s="1"/>
    </row>
    <row r="52612" spans="16:16" x14ac:dyDescent="0.3">
      <c r="P52612" s="1"/>
    </row>
    <row r="52613" spans="16:16" x14ac:dyDescent="0.3">
      <c r="P52613" s="1"/>
    </row>
    <row r="52614" spans="16:16" x14ac:dyDescent="0.3">
      <c r="P52614" s="1"/>
    </row>
    <row r="52615" spans="16:16" x14ac:dyDescent="0.3">
      <c r="P52615" s="1"/>
    </row>
    <row r="52616" spans="16:16" x14ac:dyDescent="0.3">
      <c r="P52616" s="1"/>
    </row>
    <row r="52617" spans="16:16" x14ac:dyDescent="0.3">
      <c r="P52617" s="1"/>
    </row>
    <row r="52618" spans="16:16" x14ac:dyDescent="0.3">
      <c r="P52618" s="1"/>
    </row>
    <row r="52619" spans="16:16" x14ac:dyDescent="0.3">
      <c r="P52619" s="1"/>
    </row>
    <row r="52620" spans="16:16" x14ac:dyDescent="0.3">
      <c r="P52620" s="1"/>
    </row>
    <row r="52621" spans="16:16" x14ac:dyDescent="0.3">
      <c r="P52621" s="1"/>
    </row>
    <row r="52622" spans="16:16" x14ac:dyDescent="0.3">
      <c r="P52622" s="1"/>
    </row>
    <row r="52623" spans="16:16" x14ac:dyDescent="0.3">
      <c r="P52623" s="1"/>
    </row>
    <row r="52624" spans="16:16" x14ac:dyDescent="0.3">
      <c r="P52624" s="1"/>
    </row>
    <row r="52625" spans="16:16" x14ac:dyDescent="0.3">
      <c r="P52625" s="1"/>
    </row>
    <row r="52626" spans="16:16" x14ac:dyDescent="0.3">
      <c r="P52626" s="1"/>
    </row>
    <row r="52627" spans="16:16" x14ac:dyDescent="0.3">
      <c r="P52627" s="1"/>
    </row>
    <row r="52628" spans="16:16" x14ac:dyDescent="0.3">
      <c r="P52628" s="1"/>
    </row>
    <row r="52629" spans="16:16" x14ac:dyDescent="0.3">
      <c r="P52629" s="1"/>
    </row>
    <row r="52630" spans="16:16" x14ac:dyDescent="0.3">
      <c r="P52630" s="1"/>
    </row>
    <row r="52631" spans="16:16" x14ac:dyDescent="0.3">
      <c r="P52631" s="1"/>
    </row>
    <row r="52632" spans="16:16" x14ac:dyDescent="0.3">
      <c r="P52632" s="1"/>
    </row>
    <row r="52633" spans="16:16" x14ac:dyDescent="0.3">
      <c r="P52633" s="1"/>
    </row>
    <row r="52634" spans="16:16" x14ac:dyDescent="0.3">
      <c r="P52634" s="1"/>
    </row>
    <row r="52635" spans="16:16" x14ac:dyDescent="0.3">
      <c r="P52635" s="1"/>
    </row>
    <row r="52636" spans="16:16" x14ac:dyDescent="0.3">
      <c r="P52636" s="1"/>
    </row>
    <row r="52637" spans="16:16" x14ac:dyDescent="0.3">
      <c r="P52637" s="1"/>
    </row>
    <row r="52638" spans="16:16" x14ac:dyDescent="0.3">
      <c r="P52638" s="1"/>
    </row>
    <row r="52639" spans="16:16" x14ac:dyDescent="0.3">
      <c r="P52639" s="1"/>
    </row>
    <row r="52640" spans="16:16" x14ac:dyDescent="0.3">
      <c r="P52640" s="1"/>
    </row>
    <row r="52641" spans="16:16" x14ac:dyDescent="0.3">
      <c r="P52641" s="1"/>
    </row>
    <row r="52642" spans="16:16" x14ac:dyDescent="0.3">
      <c r="P52642" s="1"/>
    </row>
    <row r="52643" spans="16:16" x14ac:dyDescent="0.3">
      <c r="P52643" s="1"/>
    </row>
    <row r="52644" spans="16:16" x14ac:dyDescent="0.3">
      <c r="P52644" s="1"/>
    </row>
    <row r="52645" spans="16:16" x14ac:dyDescent="0.3">
      <c r="P52645" s="1"/>
    </row>
    <row r="52646" spans="16:16" x14ac:dyDescent="0.3">
      <c r="P52646" s="1"/>
    </row>
    <row r="52647" spans="16:16" x14ac:dyDescent="0.3">
      <c r="P52647" s="1"/>
    </row>
    <row r="52648" spans="16:16" x14ac:dyDescent="0.3">
      <c r="P52648" s="1"/>
    </row>
    <row r="52649" spans="16:16" x14ac:dyDescent="0.3">
      <c r="P52649" s="1"/>
    </row>
    <row r="52650" spans="16:16" x14ac:dyDescent="0.3">
      <c r="P52650" s="1"/>
    </row>
    <row r="52651" spans="16:16" x14ac:dyDescent="0.3">
      <c r="P52651" s="1"/>
    </row>
    <row r="52652" spans="16:16" x14ac:dyDescent="0.3">
      <c r="P52652" s="1"/>
    </row>
    <row r="52653" spans="16:16" x14ac:dyDescent="0.3">
      <c r="P52653" s="1"/>
    </row>
    <row r="52654" spans="16:16" x14ac:dyDescent="0.3">
      <c r="P52654" s="1"/>
    </row>
    <row r="52655" spans="16:16" x14ac:dyDescent="0.3">
      <c r="P52655" s="1"/>
    </row>
    <row r="52656" spans="16:16" x14ac:dyDescent="0.3">
      <c r="P52656" s="1"/>
    </row>
    <row r="52657" spans="16:16" x14ac:dyDescent="0.3">
      <c r="P52657" s="1"/>
    </row>
    <row r="52658" spans="16:16" x14ac:dyDescent="0.3">
      <c r="P52658" s="1"/>
    </row>
    <row r="52659" spans="16:16" x14ac:dyDescent="0.3">
      <c r="P52659" s="1"/>
    </row>
    <row r="52660" spans="16:16" x14ac:dyDescent="0.3">
      <c r="P52660" s="1"/>
    </row>
    <row r="52661" spans="16:16" x14ac:dyDescent="0.3">
      <c r="P52661" s="1"/>
    </row>
    <row r="52662" spans="16:16" x14ac:dyDescent="0.3">
      <c r="P52662" s="1"/>
    </row>
    <row r="52663" spans="16:16" x14ac:dyDescent="0.3">
      <c r="P52663" s="1"/>
    </row>
    <row r="52664" spans="16:16" x14ac:dyDescent="0.3">
      <c r="P52664" s="1"/>
    </row>
    <row r="52665" spans="16:16" x14ac:dyDescent="0.3">
      <c r="P52665" s="1"/>
    </row>
    <row r="52666" spans="16:16" x14ac:dyDescent="0.3">
      <c r="P52666" s="1"/>
    </row>
    <row r="52667" spans="16:16" x14ac:dyDescent="0.3">
      <c r="P52667" s="1"/>
    </row>
    <row r="52668" spans="16:16" x14ac:dyDescent="0.3">
      <c r="P52668" s="1"/>
    </row>
    <row r="52669" spans="16:16" x14ac:dyDescent="0.3">
      <c r="P52669" s="1"/>
    </row>
    <row r="52670" spans="16:16" x14ac:dyDescent="0.3">
      <c r="P52670" s="1"/>
    </row>
    <row r="52671" spans="16:16" x14ac:dyDescent="0.3">
      <c r="P52671" s="1"/>
    </row>
    <row r="52672" spans="16:16" x14ac:dyDescent="0.3">
      <c r="P52672" s="1"/>
    </row>
    <row r="52673" spans="16:16" x14ac:dyDescent="0.3">
      <c r="P52673" s="1"/>
    </row>
    <row r="52674" spans="16:16" x14ac:dyDescent="0.3">
      <c r="P52674" s="1"/>
    </row>
    <row r="52675" spans="16:16" x14ac:dyDescent="0.3">
      <c r="P52675" s="1"/>
    </row>
    <row r="52676" spans="16:16" x14ac:dyDescent="0.3">
      <c r="P52676" s="1"/>
    </row>
    <row r="52677" spans="16:16" x14ac:dyDescent="0.3">
      <c r="P52677" s="1"/>
    </row>
    <row r="52678" spans="16:16" x14ac:dyDescent="0.3">
      <c r="P52678" s="1"/>
    </row>
    <row r="52679" spans="16:16" x14ac:dyDescent="0.3">
      <c r="P52679" s="1"/>
    </row>
    <row r="52680" spans="16:16" x14ac:dyDescent="0.3">
      <c r="P52680" s="1"/>
    </row>
    <row r="52681" spans="16:16" x14ac:dyDescent="0.3">
      <c r="P52681" s="1"/>
    </row>
    <row r="52682" spans="16:16" x14ac:dyDescent="0.3">
      <c r="P52682" s="1"/>
    </row>
    <row r="52683" spans="16:16" x14ac:dyDescent="0.3">
      <c r="P52683" s="1"/>
    </row>
    <row r="52684" spans="16:16" x14ac:dyDescent="0.3">
      <c r="P52684" s="1"/>
    </row>
    <row r="52685" spans="16:16" x14ac:dyDescent="0.3">
      <c r="P52685" s="1"/>
    </row>
    <row r="52686" spans="16:16" x14ac:dyDescent="0.3">
      <c r="P52686" s="1"/>
    </row>
    <row r="52687" spans="16:16" x14ac:dyDescent="0.3">
      <c r="P52687" s="1"/>
    </row>
    <row r="52688" spans="16:16" x14ac:dyDescent="0.3">
      <c r="P52688" s="1"/>
    </row>
    <row r="52689" spans="16:16" x14ac:dyDescent="0.3">
      <c r="P52689" s="1"/>
    </row>
    <row r="52690" spans="16:16" x14ac:dyDescent="0.3">
      <c r="P52690" s="1"/>
    </row>
    <row r="52691" spans="16:16" x14ac:dyDescent="0.3">
      <c r="P52691" s="1"/>
    </row>
    <row r="52692" spans="16:16" x14ac:dyDescent="0.3">
      <c r="P52692" s="1"/>
    </row>
    <row r="52693" spans="16:16" x14ac:dyDescent="0.3">
      <c r="P52693" s="1"/>
    </row>
    <row r="52694" spans="16:16" x14ac:dyDescent="0.3">
      <c r="P52694" s="1"/>
    </row>
    <row r="52695" spans="16:16" x14ac:dyDescent="0.3">
      <c r="P52695" s="1"/>
    </row>
    <row r="52696" spans="16:16" x14ac:dyDescent="0.3">
      <c r="P52696" s="1"/>
    </row>
    <row r="52697" spans="16:16" x14ac:dyDescent="0.3">
      <c r="P52697" s="1"/>
    </row>
    <row r="52698" spans="16:16" x14ac:dyDescent="0.3">
      <c r="P52698" s="1"/>
    </row>
    <row r="52699" spans="16:16" x14ac:dyDescent="0.3">
      <c r="P52699" s="1"/>
    </row>
    <row r="52700" spans="16:16" x14ac:dyDescent="0.3">
      <c r="P52700" s="1"/>
    </row>
    <row r="52701" spans="16:16" x14ac:dyDescent="0.3">
      <c r="P52701" s="1"/>
    </row>
    <row r="52702" spans="16:16" x14ac:dyDescent="0.3">
      <c r="P52702" s="1"/>
    </row>
    <row r="52703" spans="16:16" x14ac:dyDescent="0.3">
      <c r="P52703" s="1"/>
    </row>
    <row r="52704" spans="16:16" x14ac:dyDescent="0.3">
      <c r="P52704" s="1"/>
    </row>
    <row r="52705" spans="16:16" x14ac:dyDescent="0.3">
      <c r="P52705" s="1"/>
    </row>
    <row r="52706" spans="16:16" x14ac:dyDescent="0.3">
      <c r="P52706" s="1"/>
    </row>
    <row r="52707" spans="16:16" x14ac:dyDescent="0.3">
      <c r="P52707" s="1"/>
    </row>
    <row r="52708" spans="16:16" x14ac:dyDescent="0.3">
      <c r="P52708" s="1"/>
    </row>
    <row r="52709" spans="16:16" x14ac:dyDescent="0.3">
      <c r="P52709" s="1"/>
    </row>
    <row r="52710" spans="16:16" x14ac:dyDescent="0.3">
      <c r="P52710" s="1"/>
    </row>
    <row r="52711" spans="16:16" x14ac:dyDescent="0.3">
      <c r="P52711" s="1"/>
    </row>
    <row r="52712" spans="16:16" x14ac:dyDescent="0.3">
      <c r="P52712" s="1"/>
    </row>
    <row r="52713" spans="16:16" x14ac:dyDescent="0.3">
      <c r="P52713" s="1"/>
    </row>
    <row r="52714" spans="16:16" x14ac:dyDescent="0.3">
      <c r="P52714" s="1"/>
    </row>
    <row r="52715" spans="16:16" x14ac:dyDescent="0.3">
      <c r="P52715" s="1"/>
    </row>
    <row r="52716" spans="16:16" x14ac:dyDescent="0.3">
      <c r="P52716" s="1"/>
    </row>
    <row r="52717" spans="16:16" x14ac:dyDescent="0.3">
      <c r="P52717" s="1"/>
    </row>
    <row r="52718" spans="16:16" x14ac:dyDescent="0.3">
      <c r="P52718" s="1"/>
    </row>
    <row r="52719" spans="16:16" x14ac:dyDescent="0.3">
      <c r="P52719" s="1"/>
    </row>
    <row r="52720" spans="16:16" x14ac:dyDescent="0.3">
      <c r="P52720" s="1"/>
    </row>
    <row r="52721" spans="16:16" x14ac:dyDescent="0.3">
      <c r="P52721" s="1"/>
    </row>
    <row r="52722" spans="16:16" x14ac:dyDescent="0.3">
      <c r="P52722" s="1"/>
    </row>
    <row r="52723" spans="16:16" x14ac:dyDescent="0.3">
      <c r="P52723" s="1"/>
    </row>
    <row r="52724" spans="16:16" x14ac:dyDescent="0.3">
      <c r="P52724" s="1"/>
    </row>
    <row r="52725" spans="16:16" x14ac:dyDescent="0.3">
      <c r="P52725" s="1"/>
    </row>
    <row r="52726" spans="16:16" x14ac:dyDescent="0.3">
      <c r="P52726" s="1"/>
    </row>
    <row r="52727" spans="16:16" x14ac:dyDescent="0.3">
      <c r="P52727" s="1"/>
    </row>
    <row r="52728" spans="16:16" x14ac:dyDescent="0.3">
      <c r="P52728" s="1"/>
    </row>
    <row r="52729" spans="16:16" x14ac:dyDescent="0.3">
      <c r="P52729" s="1"/>
    </row>
    <row r="52730" spans="16:16" x14ac:dyDescent="0.3">
      <c r="P52730" s="1"/>
    </row>
    <row r="52731" spans="16:16" x14ac:dyDescent="0.3">
      <c r="P52731" s="1"/>
    </row>
    <row r="52732" spans="16:16" x14ac:dyDescent="0.3">
      <c r="P52732" s="1"/>
    </row>
    <row r="52733" spans="16:16" x14ac:dyDescent="0.3">
      <c r="P52733" s="1"/>
    </row>
    <row r="52734" spans="16:16" x14ac:dyDescent="0.3">
      <c r="P52734" s="1"/>
    </row>
    <row r="52735" spans="16:16" x14ac:dyDescent="0.3">
      <c r="P52735" s="1"/>
    </row>
    <row r="52736" spans="16:16" x14ac:dyDescent="0.3">
      <c r="P52736" s="1"/>
    </row>
    <row r="52737" spans="16:16" x14ac:dyDescent="0.3">
      <c r="P52737" s="1"/>
    </row>
    <row r="52738" spans="16:16" x14ac:dyDescent="0.3">
      <c r="P52738" s="1"/>
    </row>
    <row r="52739" spans="16:16" x14ac:dyDescent="0.3">
      <c r="P52739" s="1"/>
    </row>
    <row r="52740" spans="16:16" x14ac:dyDescent="0.3">
      <c r="P52740" s="1"/>
    </row>
    <row r="52741" spans="16:16" x14ac:dyDescent="0.3">
      <c r="P52741" s="1"/>
    </row>
    <row r="52742" spans="16:16" x14ac:dyDescent="0.3">
      <c r="P52742" s="1"/>
    </row>
    <row r="52743" spans="16:16" x14ac:dyDescent="0.3">
      <c r="P52743" s="1"/>
    </row>
    <row r="52744" spans="16:16" x14ac:dyDescent="0.3">
      <c r="P52744" s="1"/>
    </row>
    <row r="52745" spans="16:16" x14ac:dyDescent="0.3">
      <c r="P52745" s="1"/>
    </row>
    <row r="52746" spans="16:16" x14ac:dyDescent="0.3">
      <c r="P52746" s="1"/>
    </row>
    <row r="52747" spans="16:16" x14ac:dyDescent="0.3">
      <c r="P52747" s="1"/>
    </row>
    <row r="52748" spans="16:16" x14ac:dyDescent="0.3">
      <c r="P52748" s="1"/>
    </row>
    <row r="52749" spans="16:16" x14ac:dyDescent="0.3">
      <c r="P52749" s="1"/>
    </row>
    <row r="52750" spans="16:16" x14ac:dyDescent="0.3">
      <c r="P52750" s="1"/>
    </row>
    <row r="52751" spans="16:16" x14ac:dyDescent="0.3">
      <c r="P52751" s="1"/>
    </row>
    <row r="52752" spans="16:16" x14ac:dyDescent="0.3">
      <c r="P52752" s="1"/>
    </row>
    <row r="52753" spans="16:16" x14ac:dyDescent="0.3">
      <c r="P52753" s="1"/>
    </row>
    <row r="52754" spans="16:16" x14ac:dyDescent="0.3">
      <c r="P52754" s="1"/>
    </row>
    <row r="52755" spans="16:16" x14ac:dyDescent="0.3">
      <c r="P52755" s="1"/>
    </row>
    <row r="52756" spans="16:16" x14ac:dyDescent="0.3">
      <c r="P52756" s="1"/>
    </row>
    <row r="52757" spans="16:16" x14ac:dyDescent="0.3">
      <c r="P52757" s="1"/>
    </row>
    <row r="52758" spans="16:16" x14ac:dyDescent="0.3">
      <c r="P52758" s="1"/>
    </row>
    <row r="52759" spans="16:16" x14ac:dyDescent="0.3">
      <c r="P52759" s="1"/>
    </row>
    <row r="52760" spans="16:16" x14ac:dyDescent="0.3">
      <c r="P52760" s="1"/>
    </row>
    <row r="52761" spans="16:16" x14ac:dyDescent="0.3">
      <c r="P52761" s="1"/>
    </row>
    <row r="52762" spans="16:16" x14ac:dyDescent="0.3">
      <c r="P52762" s="1"/>
    </row>
    <row r="52763" spans="16:16" x14ac:dyDescent="0.3">
      <c r="P52763" s="1"/>
    </row>
    <row r="52764" spans="16:16" x14ac:dyDescent="0.3">
      <c r="P52764" s="1"/>
    </row>
    <row r="52765" spans="16:16" x14ac:dyDescent="0.3">
      <c r="P52765" s="1"/>
    </row>
    <row r="52766" spans="16:16" x14ac:dyDescent="0.3">
      <c r="P52766" s="1"/>
    </row>
    <row r="52767" spans="16:16" x14ac:dyDescent="0.3">
      <c r="P52767" s="1"/>
    </row>
    <row r="52768" spans="16:16" x14ac:dyDescent="0.3">
      <c r="P52768" s="1"/>
    </row>
    <row r="52769" spans="16:16" x14ac:dyDescent="0.3">
      <c r="P52769" s="1"/>
    </row>
    <row r="52770" spans="16:16" x14ac:dyDescent="0.3">
      <c r="P52770" s="1"/>
    </row>
    <row r="52771" spans="16:16" x14ac:dyDescent="0.3">
      <c r="P52771" s="1"/>
    </row>
    <row r="52772" spans="16:16" x14ac:dyDescent="0.3">
      <c r="P52772" s="1"/>
    </row>
    <row r="52773" spans="16:16" x14ac:dyDescent="0.3">
      <c r="P52773" s="1"/>
    </row>
    <row r="52774" spans="16:16" x14ac:dyDescent="0.3">
      <c r="P52774" s="1"/>
    </row>
    <row r="52775" spans="16:16" x14ac:dyDescent="0.3">
      <c r="P52775" s="1"/>
    </row>
    <row r="52776" spans="16:16" x14ac:dyDescent="0.3">
      <c r="P52776" s="1"/>
    </row>
    <row r="52777" spans="16:16" x14ac:dyDescent="0.3">
      <c r="P52777" s="1"/>
    </row>
    <row r="52778" spans="16:16" x14ac:dyDescent="0.3">
      <c r="P52778" s="1"/>
    </row>
    <row r="52779" spans="16:16" x14ac:dyDescent="0.3">
      <c r="P52779" s="1"/>
    </row>
    <row r="52780" spans="16:16" x14ac:dyDescent="0.3">
      <c r="P52780" s="1"/>
    </row>
    <row r="52781" spans="16:16" x14ac:dyDescent="0.3">
      <c r="P52781" s="1"/>
    </row>
    <row r="52782" spans="16:16" x14ac:dyDescent="0.3">
      <c r="P52782" s="1"/>
    </row>
    <row r="52783" spans="16:16" x14ac:dyDescent="0.3">
      <c r="P52783" s="1"/>
    </row>
    <row r="52784" spans="16:16" x14ac:dyDescent="0.3">
      <c r="P52784" s="1"/>
    </row>
    <row r="52785" spans="16:16" x14ac:dyDescent="0.3">
      <c r="P52785" s="1"/>
    </row>
    <row r="52786" spans="16:16" x14ac:dyDescent="0.3">
      <c r="P52786" s="1"/>
    </row>
    <row r="52787" spans="16:16" x14ac:dyDescent="0.3">
      <c r="P52787" s="1"/>
    </row>
    <row r="52788" spans="16:16" x14ac:dyDescent="0.3">
      <c r="P52788" s="1"/>
    </row>
    <row r="52789" spans="16:16" x14ac:dyDescent="0.3">
      <c r="P52789" s="1"/>
    </row>
    <row r="52790" spans="16:16" x14ac:dyDescent="0.3">
      <c r="P52790" s="1"/>
    </row>
    <row r="52791" spans="16:16" x14ac:dyDescent="0.3">
      <c r="P52791" s="1"/>
    </row>
    <row r="52792" spans="16:16" x14ac:dyDescent="0.3">
      <c r="P52792" s="1"/>
    </row>
    <row r="52793" spans="16:16" x14ac:dyDescent="0.3">
      <c r="P52793" s="1"/>
    </row>
    <row r="52794" spans="16:16" x14ac:dyDescent="0.3">
      <c r="P52794" s="1"/>
    </row>
    <row r="52795" spans="16:16" x14ac:dyDescent="0.3">
      <c r="P52795" s="1"/>
    </row>
    <row r="52796" spans="16:16" x14ac:dyDescent="0.3">
      <c r="P52796" s="1"/>
    </row>
    <row r="52797" spans="16:16" x14ac:dyDescent="0.3">
      <c r="P52797" s="1"/>
    </row>
    <row r="52798" spans="16:16" x14ac:dyDescent="0.3">
      <c r="P52798" s="1"/>
    </row>
    <row r="52799" spans="16:16" x14ac:dyDescent="0.3">
      <c r="P52799" s="1"/>
    </row>
    <row r="52800" spans="16:16" x14ac:dyDescent="0.3">
      <c r="P52800" s="1"/>
    </row>
    <row r="52801" spans="16:16" x14ac:dyDescent="0.3">
      <c r="P52801" s="1"/>
    </row>
    <row r="52802" spans="16:16" x14ac:dyDescent="0.3">
      <c r="P52802" s="1"/>
    </row>
    <row r="52803" spans="16:16" x14ac:dyDescent="0.3">
      <c r="P52803" s="1"/>
    </row>
    <row r="52804" spans="16:16" x14ac:dyDescent="0.3">
      <c r="P52804" s="1"/>
    </row>
    <row r="52805" spans="16:16" x14ac:dyDescent="0.3">
      <c r="P52805" s="1"/>
    </row>
    <row r="52806" spans="16:16" x14ac:dyDescent="0.3">
      <c r="P52806" s="1"/>
    </row>
    <row r="52807" spans="16:16" x14ac:dyDescent="0.3">
      <c r="P52807" s="1"/>
    </row>
    <row r="52808" spans="16:16" x14ac:dyDescent="0.3">
      <c r="P52808" s="1"/>
    </row>
    <row r="52809" spans="16:16" x14ac:dyDescent="0.3">
      <c r="P52809" s="1"/>
    </row>
    <row r="52810" spans="16:16" x14ac:dyDescent="0.3">
      <c r="P52810" s="1"/>
    </row>
    <row r="52811" spans="16:16" x14ac:dyDescent="0.3">
      <c r="P52811" s="1"/>
    </row>
    <row r="52812" spans="16:16" x14ac:dyDescent="0.3">
      <c r="P52812" s="1"/>
    </row>
    <row r="52813" spans="16:16" x14ac:dyDescent="0.3">
      <c r="P52813" s="1"/>
    </row>
    <row r="52814" spans="16:16" x14ac:dyDescent="0.3">
      <c r="P52814" s="1"/>
    </row>
    <row r="52815" spans="16:16" x14ac:dyDescent="0.3">
      <c r="P52815" s="1"/>
    </row>
    <row r="52816" spans="16:16" x14ac:dyDescent="0.3">
      <c r="P52816" s="1"/>
    </row>
    <row r="52817" spans="16:16" x14ac:dyDescent="0.3">
      <c r="P52817" s="1"/>
    </row>
    <row r="52818" spans="16:16" x14ac:dyDescent="0.3">
      <c r="P52818" s="1"/>
    </row>
    <row r="52819" spans="16:16" x14ac:dyDescent="0.3">
      <c r="P52819" s="1"/>
    </row>
    <row r="52820" spans="16:16" x14ac:dyDescent="0.3">
      <c r="P52820" s="1"/>
    </row>
    <row r="52821" spans="16:16" x14ac:dyDescent="0.3">
      <c r="P52821" s="1"/>
    </row>
    <row r="52822" spans="16:16" x14ac:dyDescent="0.3">
      <c r="P52822" s="1"/>
    </row>
    <row r="52823" spans="16:16" x14ac:dyDescent="0.3">
      <c r="P52823" s="1"/>
    </row>
    <row r="52824" spans="16:16" x14ac:dyDescent="0.3">
      <c r="P52824" s="1"/>
    </row>
    <row r="52825" spans="16:16" x14ac:dyDescent="0.3">
      <c r="P52825" s="1"/>
    </row>
    <row r="52826" spans="16:16" x14ac:dyDescent="0.3">
      <c r="P52826" s="1"/>
    </row>
    <row r="52827" spans="16:16" x14ac:dyDescent="0.3">
      <c r="P52827" s="1"/>
    </row>
    <row r="52828" spans="16:16" x14ac:dyDescent="0.3">
      <c r="P52828" s="1"/>
    </row>
    <row r="52829" spans="16:16" x14ac:dyDescent="0.3">
      <c r="P52829" s="1"/>
    </row>
    <row r="52830" spans="16:16" x14ac:dyDescent="0.3">
      <c r="P52830" s="1"/>
    </row>
    <row r="52831" spans="16:16" x14ac:dyDescent="0.3">
      <c r="P52831" s="1"/>
    </row>
    <row r="52832" spans="16:16" x14ac:dyDescent="0.3">
      <c r="P52832" s="1"/>
    </row>
    <row r="52833" spans="16:16" x14ac:dyDescent="0.3">
      <c r="P52833" s="1"/>
    </row>
    <row r="52834" spans="16:16" x14ac:dyDescent="0.3">
      <c r="P52834" s="1"/>
    </row>
    <row r="52835" spans="16:16" x14ac:dyDescent="0.3">
      <c r="P52835" s="1"/>
    </row>
    <row r="52836" spans="16:16" x14ac:dyDescent="0.3">
      <c r="P52836" s="1"/>
    </row>
    <row r="52837" spans="16:16" x14ac:dyDescent="0.3">
      <c r="P52837" s="1"/>
    </row>
    <row r="52838" spans="16:16" x14ac:dyDescent="0.3">
      <c r="P52838" s="1"/>
    </row>
    <row r="52839" spans="16:16" x14ac:dyDescent="0.3">
      <c r="P52839" s="1"/>
    </row>
    <row r="52840" spans="16:16" x14ac:dyDescent="0.3">
      <c r="P52840" s="1"/>
    </row>
    <row r="52841" spans="16:16" x14ac:dyDescent="0.3">
      <c r="P52841" s="1"/>
    </row>
    <row r="52842" spans="16:16" x14ac:dyDescent="0.3">
      <c r="P52842" s="1"/>
    </row>
    <row r="52843" spans="16:16" x14ac:dyDescent="0.3">
      <c r="P52843" s="1"/>
    </row>
    <row r="52844" spans="16:16" x14ac:dyDescent="0.3">
      <c r="P52844" s="1"/>
    </row>
    <row r="52845" spans="16:16" x14ac:dyDescent="0.3">
      <c r="P52845" s="1"/>
    </row>
    <row r="52846" spans="16:16" x14ac:dyDescent="0.3">
      <c r="P52846" s="1"/>
    </row>
    <row r="52847" spans="16:16" x14ac:dyDescent="0.3">
      <c r="P52847" s="1"/>
    </row>
    <row r="52848" spans="16:16" x14ac:dyDescent="0.3">
      <c r="P52848" s="1"/>
    </row>
    <row r="52849" spans="16:16" x14ac:dyDescent="0.3">
      <c r="P52849" s="1"/>
    </row>
    <row r="52850" spans="16:16" x14ac:dyDescent="0.3">
      <c r="P52850" s="1"/>
    </row>
    <row r="52851" spans="16:16" x14ac:dyDescent="0.3">
      <c r="P52851" s="1"/>
    </row>
    <row r="52852" spans="16:16" x14ac:dyDescent="0.3">
      <c r="P52852" s="1"/>
    </row>
    <row r="52853" spans="16:16" x14ac:dyDescent="0.3">
      <c r="P52853" s="1"/>
    </row>
    <row r="52854" spans="16:16" x14ac:dyDescent="0.3">
      <c r="P52854" s="1"/>
    </row>
    <row r="52855" spans="16:16" x14ac:dyDescent="0.3">
      <c r="P52855" s="1"/>
    </row>
    <row r="52856" spans="16:16" x14ac:dyDescent="0.3">
      <c r="P52856" s="1"/>
    </row>
    <row r="52857" spans="16:16" x14ac:dyDescent="0.3">
      <c r="P52857" s="1"/>
    </row>
    <row r="52858" spans="16:16" x14ac:dyDescent="0.3">
      <c r="P52858" s="1"/>
    </row>
    <row r="52859" spans="16:16" x14ac:dyDescent="0.3">
      <c r="P52859" s="1"/>
    </row>
    <row r="52860" spans="16:16" x14ac:dyDescent="0.3">
      <c r="P52860" s="1"/>
    </row>
    <row r="52861" spans="16:16" x14ac:dyDescent="0.3">
      <c r="P52861" s="1"/>
    </row>
    <row r="52862" spans="16:16" x14ac:dyDescent="0.3">
      <c r="P52862" s="1"/>
    </row>
    <row r="52863" spans="16:16" x14ac:dyDescent="0.3">
      <c r="P52863" s="1"/>
    </row>
    <row r="52864" spans="16:16" x14ac:dyDescent="0.3">
      <c r="P52864" s="1"/>
    </row>
    <row r="52865" spans="16:16" x14ac:dyDescent="0.3">
      <c r="P52865" s="1"/>
    </row>
    <row r="52866" spans="16:16" x14ac:dyDescent="0.3">
      <c r="P52866" s="1"/>
    </row>
    <row r="52867" spans="16:16" x14ac:dyDescent="0.3">
      <c r="P52867" s="1"/>
    </row>
    <row r="52868" spans="16:16" x14ac:dyDescent="0.3">
      <c r="P52868" s="1"/>
    </row>
    <row r="52869" spans="16:16" x14ac:dyDescent="0.3">
      <c r="P52869" s="1"/>
    </row>
    <row r="52870" spans="16:16" x14ac:dyDescent="0.3">
      <c r="P52870" s="1"/>
    </row>
    <row r="52871" spans="16:16" x14ac:dyDescent="0.3">
      <c r="P52871" s="1"/>
    </row>
    <row r="52872" spans="16:16" x14ac:dyDescent="0.3">
      <c r="P52872" s="1"/>
    </row>
    <row r="52873" spans="16:16" x14ac:dyDescent="0.3">
      <c r="P52873" s="1"/>
    </row>
    <row r="52874" spans="16:16" x14ac:dyDescent="0.3">
      <c r="P52874" s="1"/>
    </row>
    <row r="52875" spans="16:16" x14ac:dyDescent="0.3">
      <c r="P52875" s="1"/>
    </row>
    <row r="52876" spans="16:16" x14ac:dyDescent="0.3">
      <c r="P52876" s="1"/>
    </row>
    <row r="52877" spans="16:16" x14ac:dyDescent="0.3">
      <c r="P52877" s="1"/>
    </row>
    <row r="52878" spans="16:16" x14ac:dyDescent="0.3">
      <c r="P52878" s="1"/>
    </row>
    <row r="52879" spans="16:16" x14ac:dyDescent="0.3">
      <c r="P52879" s="1"/>
    </row>
    <row r="52880" spans="16:16" x14ac:dyDescent="0.3">
      <c r="P52880" s="1"/>
    </row>
    <row r="52881" spans="16:16" x14ac:dyDescent="0.3">
      <c r="P52881" s="1"/>
    </row>
    <row r="52882" spans="16:16" x14ac:dyDescent="0.3">
      <c r="P52882" s="1"/>
    </row>
    <row r="52883" spans="16:16" x14ac:dyDescent="0.3">
      <c r="P52883" s="1"/>
    </row>
    <row r="52884" spans="16:16" x14ac:dyDescent="0.3">
      <c r="P52884" s="1"/>
    </row>
    <row r="52885" spans="16:16" x14ac:dyDescent="0.3">
      <c r="P52885" s="1"/>
    </row>
    <row r="52886" spans="16:16" x14ac:dyDescent="0.3">
      <c r="P52886" s="1"/>
    </row>
    <row r="52887" spans="16:16" x14ac:dyDescent="0.3">
      <c r="P52887" s="1"/>
    </row>
    <row r="52888" spans="16:16" x14ac:dyDescent="0.3">
      <c r="P52888" s="1"/>
    </row>
    <row r="52889" spans="16:16" x14ac:dyDescent="0.3">
      <c r="P52889" s="1"/>
    </row>
    <row r="52890" spans="16:16" x14ac:dyDescent="0.3">
      <c r="P52890" s="1"/>
    </row>
    <row r="52891" spans="16:16" x14ac:dyDescent="0.3">
      <c r="P52891" s="1"/>
    </row>
    <row r="52892" spans="16:16" x14ac:dyDescent="0.3">
      <c r="P52892" s="1"/>
    </row>
    <row r="52893" spans="16:16" x14ac:dyDescent="0.3">
      <c r="P52893" s="1"/>
    </row>
    <row r="52894" spans="16:16" x14ac:dyDescent="0.3">
      <c r="P52894" s="1"/>
    </row>
    <row r="52895" spans="16:16" x14ac:dyDescent="0.3">
      <c r="P52895" s="1"/>
    </row>
    <row r="52896" spans="16:16" x14ac:dyDescent="0.3">
      <c r="P52896" s="1"/>
    </row>
    <row r="52897" spans="16:16" x14ac:dyDescent="0.3">
      <c r="P52897" s="1"/>
    </row>
    <row r="52898" spans="16:16" x14ac:dyDescent="0.3">
      <c r="P52898" s="1"/>
    </row>
    <row r="52899" spans="16:16" x14ac:dyDescent="0.3">
      <c r="P52899" s="1"/>
    </row>
    <row r="52900" spans="16:16" x14ac:dyDescent="0.3">
      <c r="P52900" s="1"/>
    </row>
    <row r="52901" spans="16:16" x14ac:dyDescent="0.3">
      <c r="P52901" s="1"/>
    </row>
    <row r="52902" spans="16:16" x14ac:dyDescent="0.3">
      <c r="P52902" s="1"/>
    </row>
    <row r="52903" spans="16:16" x14ac:dyDescent="0.3">
      <c r="P52903" s="1"/>
    </row>
    <row r="52904" spans="16:16" x14ac:dyDescent="0.3">
      <c r="P52904" s="1"/>
    </row>
    <row r="52905" spans="16:16" x14ac:dyDescent="0.3">
      <c r="P52905" s="1"/>
    </row>
    <row r="52906" spans="16:16" x14ac:dyDescent="0.3">
      <c r="P52906" s="1"/>
    </row>
    <row r="52907" spans="16:16" x14ac:dyDescent="0.3">
      <c r="P52907" s="1"/>
    </row>
    <row r="52908" spans="16:16" x14ac:dyDescent="0.3">
      <c r="P52908" s="1"/>
    </row>
    <row r="52909" spans="16:16" x14ac:dyDescent="0.3">
      <c r="P52909" s="1"/>
    </row>
    <row r="52910" spans="16:16" x14ac:dyDescent="0.3">
      <c r="P52910" s="1"/>
    </row>
    <row r="52911" spans="16:16" x14ac:dyDescent="0.3">
      <c r="P52911" s="1"/>
    </row>
    <row r="52912" spans="16:16" x14ac:dyDescent="0.3">
      <c r="P52912" s="1"/>
    </row>
    <row r="52913" spans="16:16" x14ac:dyDescent="0.3">
      <c r="P52913" s="1"/>
    </row>
    <row r="52914" spans="16:16" x14ac:dyDescent="0.3">
      <c r="P52914" s="1"/>
    </row>
    <row r="52915" spans="16:16" x14ac:dyDescent="0.3">
      <c r="P52915" s="1"/>
    </row>
    <row r="52916" spans="16:16" x14ac:dyDescent="0.3">
      <c r="P52916" s="1"/>
    </row>
    <row r="52917" spans="16:16" x14ac:dyDescent="0.3">
      <c r="P52917" s="1"/>
    </row>
    <row r="52918" spans="16:16" x14ac:dyDescent="0.3">
      <c r="P52918" s="1"/>
    </row>
    <row r="52919" spans="16:16" x14ac:dyDescent="0.3">
      <c r="P52919" s="1"/>
    </row>
    <row r="52920" spans="16:16" x14ac:dyDescent="0.3">
      <c r="P52920" s="1"/>
    </row>
    <row r="52921" spans="16:16" x14ac:dyDescent="0.3">
      <c r="P52921" s="1"/>
    </row>
    <row r="52922" spans="16:16" x14ac:dyDescent="0.3">
      <c r="P52922" s="1"/>
    </row>
    <row r="52923" spans="16:16" x14ac:dyDescent="0.3">
      <c r="P52923" s="1"/>
    </row>
    <row r="52924" spans="16:16" x14ac:dyDescent="0.3">
      <c r="P52924" s="1"/>
    </row>
    <row r="52925" spans="16:16" x14ac:dyDescent="0.3">
      <c r="P52925" s="1"/>
    </row>
    <row r="52926" spans="16:16" x14ac:dyDescent="0.3">
      <c r="P52926" s="1"/>
    </row>
    <row r="52927" spans="16:16" x14ac:dyDescent="0.3">
      <c r="P52927" s="1"/>
    </row>
    <row r="52928" spans="16:16" x14ac:dyDescent="0.3">
      <c r="P52928" s="1"/>
    </row>
    <row r="52929" spans="16:16" x14ac:dyDescent="0.3">
      <c r="P52929" s="1"/>
    </row>
    <row r="52930" spans="16:16" x14ac:dyDescent="0.3">
      <c r="P52930" s="1"/>
    </row>
    <row r="52931" spans="16:16" x14ac:dyDescent="0.3">
      <c r="P52931" s="1"/>
    </row>
    <row r="52932" spans="16:16" x14ac:dyDescent="0.3">
      <c r="P52932" s="1"/>
    </row>
    <row r="52933" spans="16:16" x14ac:dyDescent="0.3">
      <c r="P52933" s="1"/>
    </row>
    <row r="52934" spans="16:16" x14ac:dyDescent="0.3">
      <c r="P52934" s="1"/>
    </row>
    <row r="52935" spans="16:16" x14ac:dyDescent="0.3">
      <c r="P52935" s="1"/>
    </row>
    <row r="52936" spans="16:16" x14ac:dyDescent="0.3">
      <c r="P52936" s="1"/>
    </row>
    <row r="52937" spans="16:16" x14ac:dyDescent="0.3">
      <c r="P52937" s="1"/>
    </row>
    <row r="52938" spans="16:16" x14ac:dyDescent="0.3">
      <c r="P52938" s="1"/>
    </row>
    <row r="52939" spans="16:16" x14ac:dyDescent="0.3">
      <c r="P52939" s="1"/>
    </row>
    <row r="52940" spans="16:16" x14ac:dyDescent="0.3">
      <c r="P52940" s="1"/>
    </row>
    <row r="52941" spans="16:16" x14ac:dyDescent="0.3">
      <c r="P52941" s="1"/>
    </row>
    <row r="52942" spans="16:16" x14ac:dyDescent="0.3">
      <c r="P52942" s="1"/>
    </row>
    <row r="52943" spans="16:16" x14ac:dyDescent="0.3">
      <c r="P52943" s="1"/>
    </row>
    <row r="52944" spans="16:16" x14ac:dyDescent="0.3">
      <c r="P52944" s="1"/>
    </row>
    <row r="52945" spans="16:16" x14ac:dyDescent="0.3">
      <c r="P52945" s="1"/>
    </row>
    <row r="52946" spans="16:16" x14ac:dyDescent="0.3">
      <c r="P52946" s="1"/>
    </row>
    <row r="52947" spans="16:16" x14ac:dyDescent="0.3">
      <c r="P52947" s="1"/>
    </row>
    <row r="52948" spans="16:16" x14ac:dyDescent="0.3">
      <c r="P52948" s="1"/>
    </row>
    <row r="52949" spans="16:16" x14ac:dyDescent="0.3">
      <c r="P52949" s="1"/>
    </row>
    <row r="52950" spans="16:16" x14ac:dyDescent="0.3">
      <c r="P52950" s="1"/>
    </row>
    <row r="52951" spans="16:16" x14ac:dyDescent="0.3">
      <c r="P52951" s="1"/>
    </row>
    <row r="52952" spans="16:16" x14ac:dyDescent="0.3">
      <c r="P52952" s="1"/>
    </row>
    <row r="52953" spans="16:16" x14ac:dyDescent="0.3">
      <c r="P52953" s="1"/>
    </row>
    <row r="52954" spans="16:16" x14ac:dyDescent="0.3">
      <c r="P52954" s="1"/>
    </row>
    <row r="52955" spans="16:16" x14ac:dyDescent="0.3">
      <c r="P52955" s="1"/>
    </row>
    <row r="52956" spans="16:16" x14ac:dyDescent="0.3">
      <c r="P52956" s="1"/>
    </row>
    <row r="52957" spans="16:16" x14ac:dyDescent="0.3">
      <c r="P52957" s="1"/>
    </row>
    <row r="52958" spans="16:16" x14ac:dyDescent="0.3">
      <c r="P52958" s="1"/>
    </row>
    <row r="52959" spans="16:16" x14ac:dyDescent="0.3">
      <c r="P52959" s="1"/>
    </row>
    <row r="52960" spans="16:16" x14ac:dyDescent="0.3">
      <c r="P52960" s="1"/>
    </row>
    <row r="52961" spans="16:16" x14ac:dyDescent="0.3">
      <c r="P52961" s="1"/>
    </row>
    <row r="52962" spans="16:16" x14ac:dyDescent="0.3">
      <c r="P52962" s="1"/>
    </row>
    <row r="52963" spans="16:16" x14ac:dyDescent="0.3">
      <c r="P52963" s="1"/>
    </row>
    <row r="52964" spans="16:16" x14ac:dyDescent="0.3">
      <c r="P52964" s="1"/>
    </row>
    <row r="52965" spans="16:16" x14ac:dyDescent="0.3">
      <c r="P52965" s="1"/>
    </row>
    <row r="52966" spans="16:16" x14ac:dyDescent="0.3">
      <c r="P52966" s="1"/>
    </row>
    <row r="52967" spans="16:16" x14ac:dyDescent="0.3">
      <c r="P52967" s="1"/>
    </row>
    <row r="52968" spans="16:16" x14ac:dyDescent="0.3">
      <c r="P52968" s="1"/>
    </row>
    <row r="52969" spans="16:16" x14ac:dyDescent="0.3">
      <c r="P52969" s="1"/>
    </row>
    <row r="52970" spans="16:16" x14ac:dyDescent="0.3">
      <c r="P52970" s="1"/>
    </row>
    <row r="52971" spans="16:16" x14ac:dyDescent="0.3">
      <c r="P52971" s="1"/>
    </row>
    <row r="52972" spans="16:16" x14ac:dyDescent="0.3">
      <c r="P52972" s="1"/>
    </row>
    <row r="52973" spans="16:16" x14ac:dyDescent="0.3">
      <c r="P52973" s="1"/>
    </row>
    <row r="52974" spans="16:16" x14ac:dyDescent="0.3">
      <c r="P52974" s="1"/>
    </row>
    <row r="52975" spans="16:16" x14ac:dyDescent="0.3">
      <c r="P52975" s="1"/>
    </row>
    <row r="52976" spans="16:16" x14ac:dyDescent="0.3">
      <c r="P52976" s="1"/>
    </row>
    <row r="52977" spans="16:16" x14ac:dyDescent="0.3">
      <c r="P52977" s="1"/>
    </row>
    <row r="52978" spans="16:16" x14ac:dyDescent="0.3">
      <c r="P52978" s="1"/>
    </row>
    <row r="52979" spans="16:16" x14ac:dyDescent="0.3">
      <c r="P52979" s="1"/>
    </row>
    <row r="52980" spans="16:16" x14ac:dyDescent="0.3">
      <c r="P52980" s="1"/>
    </row>
    <row r="52981" spans="16:16" x14ac:dyDescent="0.3">
      <c r="P52981" s="1"/>
    </row>
    <row r="52982" spans="16:16" x14ac:dyDescent="0.3">
      <c r="P52982" s="1"/>
    </row>
    <row r="52983" spans="16:16" x14ac:dyDescent="0.3">
      <c r="P52983" s="1"/>
    </row>
    <row r="52984" spans="16:16" x14ac:dyDescent="0.3">
      <c r="P52984" s="1"/>
    </row>
    <row r="52985" spans="16:16" x14ac:dyDescent="0.3">
      <c r="P52985" s="1"/>
    </row>
    <row r="52986" spans="16:16" x14ac:dyDescent="0.3">
      <c r="P52986" s="1"/>
    </row>
    <row r="52987" spans="16:16" x14ac:dyDescent="0.3">
      <c r="P52987" s="1"/>
    </row>
    <row r="52988" spans="16:16" x14ac:dyDescent="0.3">
      <c r="P52988" s="1"/>
    </row>
    <row r="52989" spans="16:16" x14ac:dyDescent="0.3">
      <c r="P52989" s="1"/>
    </row>
    <row r="52990" spans="16:16" x14ac:dyDescent="0.3">
      <c r="P52990" s="1"/>
    </row>
    <row r="52991" spans="16:16" x14ac:dyDescent="0.3">
      <c r="P52991" s="1"/>
    </row>
    <row r="52992" spans="16:16" x14ac:dyDescent="0.3">
      <c r="P52992" s="1"/>
    </row>
    <row r="52993" spans="16:16" x14ac:dyDescent="0.3">
      <c r="P52993" s="1"/>
    </row>
    <row r="52994" spans="16:16" x14ac:dyDescent="0.3">
      <c r="P52994" s="1"/>
    </row>
    <row r="52995" spans="16:16" x14ac:dyDescent="0.3">
      <c r="P52995" s="1"/>
    </row>
    <row r="52996" spans="16:16" x14ac:dyDescent="0.3">
      <c r="P52996" s="1"/>
    </row>
    <row r="52997" spans="16:16" x14ac:dyDescent="0.3">
      <c r="P52997" s="1"/>
    </row>
    <row r="52998" spans="16:16" x14ac:dyDescent="0.3">
      <c r="P52998" s="1"/>
    </row>
    <row r="52999" spans="16:16" x14ac:dyDescent="0.3">
      <c r="P52999" s="1"/>
    </row>
    <row r="53000" spans="16:16" x14ac:dyDescent="0.3">
      <c r="P53000" s="1"/>
    </row>
    <row r="53001" spans="16:16" x14ac:dyDescent="0.3">
      <c r="P53001" s="1"/>
    </row>
    <row r="53002" spans="16:16" x14ac:dyDescent="0.3">
      <c r="P53002" s="1"/>
    </row>
    <row r="53003" spans="16:16" x14ac:dyDescent="0.3">
      <c r="P53003" s="1"/>
    </row>
    <row r="53004" spans="16:16" x14ac:dyDescent="0.3">
      <c r="P53004" s="1"/>
    </row>
    <row r="53005" spans="16:16" x14ac:dyDescent="0.3">
      <c r="P53005" s="1"/>
    </row>
    <row r="53006" spans="16:16" x14ac:dyDescent="0.3">
      <c r="P53006" s="1"/>
    </row>
    <row r="53007" spans="16:16" x14ac:dyDescent="0.3">
      <c r="P53007" s="1"/>
    </row>
    <row r="53008" spans="16:16" x14ac:dyDescent="0.3">
      <c r="P53008" s="1"/>
    </row>
    <row r="53009" spans="16:16" x14ac:dyDescent="0.3">
      <c r="P53009" s="1"/>
    </row>
    <row r="53010" spans="16:16" x14ac:dyDescent="0.3">
      <c r="P53010" s="1"/>
    </row>
    <row r="53011" spans="16:16" x14ac:dyDescent="0.3">
      <c r="P53011" s="1"/>
    </row>
    <row r="53012" spans="16:16" x14ac:dyDescent="0.3">
      <c r="P53012" s="1"/>
    </row>
    <row r="53013" spans="16:16" x14ac:dyDescent="0.3">
      <c r="P53013" s="1"/>
    </row>
    <row r="53014" spans="16:16" x14ac:dyDescent="0.3">
      <c r="P53014" s="1"/>
    </row>
    <row r="53015" spans="16:16" x14ac:dyDescent="0.3">
      <c r="P53015" s="1"/>
    </row>
    <row r="53016" spans="16:16" x14ac:dyDescent="0.3">
      <c r="P53016" s="1"/>
    </row>
    <row r="53017" spans="16:16" x14ac:dyDescent="0.3">
      <c r="P53017" s="1"/>
    </row>
    <row r="53018" spans="16:16" x14ac:dyDescent="0.3">
      <c r="P53018" s="1"/>
    </row>
    <row r="53019" spans="16:16" x14ac:dyDescent="0.3">
      <c r="P53019" s="1"/>
    </row>
    <row r="53020" spans="16:16" x14ac:dyDescent="0.3">
      <c r="P53020" s="1"/>
    </row>
    <row r="53021" spans="16:16" x14ac:dyDescent="0.3">
      <c r="P53021" s="1"/>
    </row>
    <row r="53022" spans="16:16" x14ac:dyDescent="0.3">
      <c r="P53022" s="1"/>
    </row>
    <row r="53023" spans="16:16" x14ac:dyDescent="0.3">
      <c r="P53023" s="1"/>
    </row>
    <row r="53024" spans="16:16" x14ac:dyDescent="0.3">
      <c r="P53024" s="1"/>
    </row>
    <row r="53025" spans="16:16" x14ac:dyDescent="0.3">
      <c r="P53025" s="1"/>
    </row>
    <row r="53026" spans="16:16" x14ac:dyDescent="0.3">
      <c r="P53026" s="1"/>
    </row>
    <row r="53027" spans="16:16" x14ac:dyDescent="0.3">
      <c r="P53027" s="1"/>
    </row>
    <row r="53028" spans="16:16" x14ac:dyDescent="0.3">
      <c r="P53028" s="1"/>
    </row>
    <row r="53029" spans="16:16" x14ac:dyDescent="0.3">
      <c r="P53029" s="1"/>
    </row>
    <row r="53030" spans="16:16" x14ac:dyDescent="0.3">
      <c r="P53030" s="1"/>
    </row>
    <row r="53031" spans="16:16" x14ac:dyDescent="0.3">
      <c r="P53031" s="1"/>
    </row>
    <row r="53032" spans="16:16" x14ac:dyDescent="0.3">
      <c r="P53032" s="1"/>
    </row>
    <row r="53033" spans="16:16" x14ac:dyDescent="0.3">
      <c r="P53033" s="1"/>
    </row>
    <row r="53034" spans="16:16" x14ac:dyDescent="0.3">
      <c r="P53034" s="1"/>
    </row>
    <row r="53035" spans="16:16" x14ac:dyDescent="0.3">
      <c r="P53035" s="1"/>
    </row>
    <row r="53036" spans="16:16" x14ac:dyDescent="0.3">
      <c r="P53036" s="1"/>
    </row>
    <row r="53037" spans="16:16" x14ac:dyDescent="0.3">
      <c r="P53037" s="1"/>
    </row>
    <row r="53038" spans="16:16" x14ac:dyDescent="0.3">
      <c r="P53038" s="1"/>
    </row>
    <row r="53039" spans="16:16" x14ac:dyDescent="0.3">
      <c r="P53039" s="1"/>
    </row>
    <row r="53040" spans="16:16" x14ac:dyDescent="0.3">
      <c r="P53040" s="1"/>
    </row>
    <row r="53041" spans="16:16" x14ac:dyDescent="0.3">
      <c r="P53041" s="1"/>
    </row>
    <row r="53042" spans="16:16" x14ac:dyDescent="0.3">
      <c r="P53042" s="1"/>
    </row>
    <row r="53043" spans="16:16" x14ac:dyDescent="0.3">
      <c r="P53043" s="1"/>
    </row>
    <row r="53044" spans="16:16" x14ac:dyDescent="0.3">
      <c r="P53044" s="1"/>
    </row>
    <row r="53045" spans="16:16" x14ac:dyDescent="0.3">
      <c r="P53045" s="1"/>
    </row>
    <row r="53046" spans="16:16" x14ac:dyDescent="0.3">
      <c r="P53046" s="1"/>
    </row>
    <row r="53047" spans="16:16" x14ac:dyDescent="0.3">
      <c r="P53047" s="1"/>
    </row>
    <row r="53048" spans="16:16" x14ac:dyDescent="0.3">
      <c r="P53048" s="1"/>
    </row>
    <row r="53049" spans="16:16" x14ac:dyDescent="0.3">
      <c r="P53049" s="1"/>
    </row>
    <row r="53050" spans="16:16" x14ac:dyDescent="0.3">
      <c r="P53050" s="1"/>
    </row>
    <row r="53051" spans="16:16" x14ac:dyDescent="0.3">
      <c r="P53051" s="1"/>
    </row>
    <row r="53052" spans="16:16" x14ac:dyDescent="0.3">
      <c r="P53052" s="1"/>
    </row>
    <row r="53053" spans="16:16" x14ac:dyDescent="0.3">
      <c r="P53053" s="1"/>
    </row>
    <row r="53054" spans="16:16" x14ac:dyDescent="0.3">
      <c r="P53054" s="1"/>
    </row>
    <row r="53055" spans="16:16" x14ac:dyDescent="0.3">
      <c r="P53055" s="1"/>
    </row>
    <row r="53056" spans="16:16" x14ac:dyDescent="0.3">
      <c r="P53056" s="1"/>
    </row>
    <row r="53057" spans="16:16" x14ac:dyDescent="0.3">
      <c r="P53057" s="1"/>
    </row>
    <row r="53058" spans="16:16" x14ac:dyDescent="0.3">
      <c r="P53058" s="1"/>
    </row>
    <row r="53059" spans="16:16" x14ac:dyDescent="0.3">
      <c r="P53059" s="1"/>
    </row>
    <row r="53060" spans="16:16" x14ac:dyDescent="0.3">
      <c r="P53060" s="1"/>
    </row>
    <row r="53061" spans="16:16" x14ac:dyDescent="0.3">
      <c r="P53061" s="1"/>
    </row>
    <row r="53062" spans="16:16" x14ac:dyDescent="0.3">
      <c r="P53062" s="1"/>
    </row>
    <row r="53063" spans="16:16" x14ac:dyDescent="0.3">
      <c r="P53063" s="1"/>
    </row>
    <row r="53064" spans="16:16" x14ac:dyDescent="0.3">
      <c r="P53064" s="1"/>
    </row>
    <row r="53065" spans="16:16" x14ac:dyDescent="0.3">
      <c r="P53065" s="1"/>
    </row>
    <row r="53066" spans="16:16" x14ac:dyDescent="0.3">
      <c r="P53066" s="1"/>
    </row>
    <row r="53067" spans="16:16" x14ac:dyDescent="0.3">
      <c r="P53067" s="1"/>
    </row>
    <row r="53068" spans="16:16" x14ac:dyDescent="0.3">
      <c r="P53068" s="1"/>
    </row>
    <row r="53069" spans="16:16" x14ac:dyDescent="0.3">
      <c r="P53069" s="1"/>
    </row>
    <row r="53070" spans="16:16" x14ac:dyDescent="0.3">
      <c r="P53070" s="1"/>
    </row>
    <row r="53071" spans="16:16" x14ac:dyDescent="0.3">
      <c r="P53071" s="1"/>
    </row>
    <row r="53072" spans="16:16" x14ac:dyDescent="0.3">
      <c r="P53072" s="1"/>
    </row>
    <row r="53073" spans="16:16" x14ac:dyDescent="0.3">
      <c r="P53073" s="1"/>
    </row>
    <row r="53074" spans="16:16" x14ac:dyDescent="0.3">
      <c r="P53074" s="1"/>
    </row>
    <row r="53075" spans="16:16" x14ac:dyDescent="0.3">
      <c r="P53075" s="1"/>
    </row>
    <row r="53076" spans="16:16" x14ac:dyDescent="0.3">
      <c r="P53076" s="1"/>
    </row>
    <row r="53077" spans="16:16" x14ac:dyDescent="0.3">
      <c r="P53077" s="1"/>
    </row>
    <row r="53078" spans="16:16" x14ac:dyDescent="0.3">
      <c r="P53078" s="1"/>
    </row>
    <row r="53079" spans="16:16" x14ac:dyDescent="0.3">
      <c r="P53079" s="1"/>
    </row>
    <row r="53080" spans="16:16" x14ac:dyDescent="0.3">
      <c r="P53080" s="1"/>
    </row>
    <row r="53081" spans="16:16" x14ac:dyDescent="0.3">
      <c r="P53081" s="1"/>
    </row>
    <row r="53082" spans="16:16" x14ac:dyDescent="0.3">
      <c r="P53082" s="1"/>
    </row>
    <row r="53083" spans="16:16" x14ac:dyDescent="0.3">
      <c r="P53083" s="1"/>
    </row>
    <row r="53084" spans="16:16" x14ac:dyDescent="0.3">
      <c r="P53084" s="1"/>
    </row>
    <row r="53085" spans="16:16" x14ac:dyDescent="0.3">
      <c r="P53085" s="1"/>
    </row>
    <row r="53086" spans="16:16" x14ac:dyDescent="0.3">
      <c r="P53086" s="1"/>
    </row>
    <row r="53087" spans="16:16" x14ac:dyDescent="0.3">
      <c r="P53087" s="1"/>
    </row>
    <row r="53088" spans="16:16" x14ac:dyDescent="0.3">
      <c r="P53088" s="1"/>
    </row>
    <row r="53089" spans="16:16" x14ac:dyDescent="0.3">
      <c r="P53089" s="1"/>
    </row>
    <row r="53090" spans="16:16" x14ac:dyDescent="0.3">
      <c r="P53090" s="1"/>
    </row>
    <row r="53091" spans="16:16" x14ac:dyDescent="0.3">
      <c r="P53091" s="1"/>
    </row>
    <row r="53092" spans="16:16" x14ac:dyDescent="0.3">
      <c r="P53092" s="1"/>
    </row>
    <row r="53093" spans="16:16" x14ac:dyDescent="0.3">
      <c r="P53093" s="1"/>
    </row>
    <row r="53094" spans="16:16" x14ac:dyDescent="0.3">
      <c r="P53094" s="1"/>
    </row>
    <row r="53095" spans="16:16" x14ac:dyDescent="0.3">
      <c r="P53095" s="1"/>
    </row>
    <row r="53096" spans="16:16" x14ac:dyDescent="0.3">
      <c r="P53096" s="1"/>
    </row>
    <row r="53097" spans="16:16" x14ac:dyDescent="0.3">
      <c r="P53097" s="1"/>
    </row>
    <row r="53098" spans="16:16" x14ac:dyDescent="0.3">
      <c r="P53098" s="1"/>
    </row>
    <row r="53099" spans="16:16" x14ac:dyDescent="0.3">
      <c r="P53099" s="1"/>
    </row>
    <row r="53100" spans="16:16" x14ac:dyDescent="0.3">
      <c r="P53100" s="1"/>
    </row>
    <row r="53101" spans="16:16" x14ac:dyDescent="0.3">
      <c r="P53101" s="1"/>
    </row>
    <row r="53102" spans="16:16" x14ac:dyDescent="0.3">
      <c r="P53102" s="1"/>
    </row>
    <row r="53103" spans="16:16" x14ac:dyDescent="0.3">
      <c r="P53103" s="1"/>
    </row>
    <row r="53104" spans="16:16" x14ac:dyDescent="0.3">
      <c r="P53104" s="1"/>
    </row>
    <row r="53105" spans="16:16" x14ac:dyDescent="0.3">
      <c r="P53105" s="1"/>
    </row>
    <row r="53106" spans="16:16" x14ac:dyDescent="0.3">
      <c r="P53106" s="1"/>
    </row>
    <row r="53107" spans="16:16" x14ac:dyDescent="0.3">
      <c r="P53107" s="1"/>
    </row>
    <row r="53108" spans="16:16" x14ac:dyDescent="0.3">
      <c r="P53108" s="1"/>
    </row>
    <row r="53109" spans="16:16" x14ac:dyDescent="0.3">
      <c r="P53109" s="1"/>
    </row>
    <row r="53110" spans="16:16" x14ac:dyDescent="0.3">
      <c r="P53110" s="1"/>
    </row>
    <row r="53111" spans="16:16" x14ac:dyDescent="0.3">
      <c r="P53111" s="1"/>
    </row>
    <row r="53112" spans="16:16" x14ac:dyDescent="0.3">
      <c r="P53112" s="1"/>
    </row>
    <row r="53113" spans="16:16" x14ac:dyDescent="0.3">
      <c r="P53113" s="1"/>
    </row>
    <row r="53114" spans="16:16" x14ac:dyDescent="0.3">
      <c r="P53114" s="1"/>
    </row>
    <row r="53115" spans="16:16" x14ac:dyDescent="0.3">
      <c r="P53115" s="1"/>
    </row>
    <row r="53116" spans="16:16" x14ac:dyDescent="0.3">
      <c r="P53116" s="1"/>
    </row>
    <row r="53117" spans="16:16" x14ac:dyDescent="0.3">
      <c r="P53117" s="1"/>
    </row>
    <row r="53118" spans="16:16" x14ac:dyDescent="0.3">
      <c r="P53118" s="1"/>
    </row>
    <row r="53119" spans="16:16" x14ac:dyDescent="0.3">
      <c r="P53119" s="1"/>
    </row>
    <row r="53120" spans="16:16" x14ac:dyDescent="0.3">
      <c r="P53120" s="1"/>
    </row>
    <row r="53121" spans="16:16" x14ac:dyDescent="0.3">
      <c r="P53121" s="1"/>
    </row>
    <row r="53122" spans="16:16" x14ac:dyDescent="0.3">
      <c r="P53122" s="1"/>
    </row>
    <row r="53123" spans="16:16" x14ac:dyDescent="0.3">
      <c r="P53123" s="1"/>
    </row>
    <row r="53124" spans="16:16" x14ac:dyDescent="0.3">
      <c r="P53124" s="1"/>
    </row>
    <row r="53125" spans="16:16" x14ac:dyDescent="0.3">
      <c r="P53125" s="1"/>
    </row>
    <row r="53126" spans="16:16" x14ac:dyDescent="0.3">
      <c r="P53126" s="1"/>
    </row>
    <row r="53127" spans="16:16" x14ac:dyDescent="0.3">
      <c r="P53127" s="1"/>
    </row>
    <row r="53128" spans="16:16" x14ac:dyDescent="0.3">
      <c r="P53128" s="1"/>
    </row>
    <row r="53129" spans="16:16" x14ac:dyDescent="0.3">
      <c r="P53129" s="1"/>
    </row>
    <row r="53130" spans="16:16" x14ac:dyDescent="0.3">
      <c r="P53130" s="1"/>
    </row>
    <row r="53131" spans="16:16" x14ac:dyDescent="0.3">
      <c r="P53131" s="1"/>
    </row>
    <row r="53132" spans="16:16" x14ac:dyDescent="0.3">
      <c r="P53132" s="1"/>
    </row>
    <row r="53133" spans="16:16" x14ac:dyDescent="0.3">
      <c r="P53133" s="1"/>
    </row>
    <row r="53134" spans="16:16" x14ac:dyDescent="0.3">
      <c r="P53134" s="1"/>
    </row>
    <row r="53135" spans="16:16" x14ac:dyDescent="0.3">
      <c r="P53135" s="1"/>
    </row>
    <row r="53136" spans="16:16" x14ac:dyDescent="0.3">
      <c r="P53136" s="1"/>
    </row>
    <row r="53137" spans="16:16" x14ac:dyDescent="0.3">
      <c r="P53137" s="1"/>
    </row>
    <row r="53138" spans="16:16" x14ac:dyDescent="0.3">
      <c r="P53138" s="1"/>
    </row>
    <row r="53139" spans="16:16" x14ac:dyDescent="0.3">
      <c r="P53139" s="1"/>
    </row>
    <row r="53140" spans="16:16" x14ac:dyDescent="0.3">
      <c r="P53140" s="1"/>
    </row>
    <row r="53141" spans="16:16" x14ac:dyDescent="0.3">
      <c r="P53141" s="1"/>
    </row>
    <row r="53142" spans="16:16" x14ac:dyDescent="0.3">
      <c r="P53142" s="1"/>
    </row>
    <row r="53143" spans="16:16" x14ac:dyDescent="0.3">
      <c r="P53143" s="1"/>
    </row>
    <row r="53144" spans="16:16" x14ac:dyDescent="0.3">
      <c r="P53144" s="1"/>
    </row>
    <row r="53145" spans="16:16" x14ac:dyDescent="0.3">
      <c r="P53145" s="1"/>
    </row>
    <row r="53146" spans="16:16" x14ac:dyDescent="0.3">
      <c r="P53146" s="1"/>
    </row>
    <row r="53147" spans="16:16" x14ac:dyDescent="0.3">
      <c r="P53147" s="1"/>
    </row>
    <row r="53148" spans="16:16" x14ac:dyDescent="0.3">
      <c r="P53148" s="1"/>
    </row>
    <row r="53149" spans="16:16" x14ac:dyDescent="0.3">
      <c r="P53149" s="1"/>
    </row>
    <row r="53150" spans="16:16" x14ac:dyDescent="0.3">
      <c r="P53150" s="1"/>
    </row>
    <row r="53151" spans="16:16" x14ac:dyDescent="0.3">
      <c r="P53151" s="1"/>
    </row>
    <row r="53152" spans="16:16" x14ac:dyDescent="0.3">
      <c r="P53152" s="1"/>
    </row>
    <row r="53153" spans="16:16" x14ac:dyDescent="0.3">
      <c r="P53153" s="1"/>
    </row>
    <row r="53154" spans="16:16" x14ac:dyDescent="0.3">
      <c r="P53154" s="1"/>
    </row>
    <row r="53155" spans="16:16" x14ac:dyDescent="0.3">
      <c r="P53155" s="1"/>
    </row>
    <row r="53156" spans="16:16" x14ac:dyDescent="0.3">
      <c r="P53156" s="1"/>
    </row>
    <row r="53157" spans="16:16" x14ac:dyDescent="0.3">
      <c r="P53157" s="1"/>
    </row>
    <row r="53158" spans="16:16" x14ac:dyDescent="0.3">
      <c r="P53158" s="1"/>
    </row>
    <row r="53159" spans="16:16" x14ac:dyDescent="0.3">
      <c r="P53159" s="1"/>
    </row>
    <row r="53160" spans="16:16" x14ac:dyDescent="0.3">
      <c r="P53160" s="1"/>
    </row>
    <row r="53161" spans="16:16" x14ac:dyDescent="0.3">
      <c r="P53161" s="1"/>
    </row>
    <row r="53162" spans="16:16" x14ac:dyDescent="0.3">
      <c r="P53162" s="1"/>
    </row>
    <row r="53163" spans="16:16" x14ac:dyDescent="0.3">
      <c r="P53163" s="1"/>
    </row>
    <row r="53164" spans="16:16" x14ac:dyDescent="0.3">
      <c r="P53164" s="1"/>
    </row>
    <row r="53165" spans="16:16" x14ac:dyDescent="0.3">
      <c r="P53165" s="1"/>
    </row>
    <row r="53166" spans="16:16" x14ac:dyDescent="0.3">
      <c r="P53166" s="1"/>
    </row>
    <row r="53167" spans="16:16" x14ac:dyDescent="0.3">
      <c r="P53167" s="1"/>
    </row>
    <row r="53168" spans="16:16" x14ac:dyDescent="0.3">
      <c r="P53168" s="1"/>
    </row>
    <row r="53169" spans="16:16" x14ac:dyDescent="0.3">
      <c r="P53169" s="1"/>
    </row>
    <row r="53170" spans="16:16" x14ac:dyDescent="0.3">
      <c r="P53170" s="1"/>
    </row>
    <row r="53171" spans="16:16" x14ac:dyDescent="0.3">
      <c r="P53171" s="1"/>
    </row>
    <row r="53172" spans="16:16" x14ac:dyDescent="0.3">
      <c r="P53172" s="1"/>
    </row>
    <row r="53173" spans="16:16" x14ac:dyDescent="0.3">
      <c r="P53173" s="1"/>
    </row>
    <row r="53174" spans="16:16" x14ac:dyDescent="0.3">
      <c r="P53174" s="1"/>
    </row>
    <row r="53175" spans="16:16" x14ac:dyDescent="0.3">
      <c r="P53175" s="1"/>
    </row>
    <row r="53176" spans="16:16" x14ac:dyDescent="0.3">
      <c r="P53176" s="1"/>
    </row>
    <row r="53177" spans="16:16" x14ac:dyDescent="0.3">
      <c r="P53177" s="1"/>
    </row>
    <row r="53178" spans="16:16" x14ac:dyDescent="0.3">
      <c r="P53178" s="1"/>
    </row>
    <row r="53179" spans="16:16" x14ac:dyDescent="0.3">
      <c r="P53179" s="1"/>
    </row>
    <row r="53180" spans="16:16" x14ac:dyDescent="0.3">
      <c r="P53180" s="1"/>
    </row>
    <row r="53181" spans="16:16" x14ac:dyDescent="0.3">
      <c r="P53181" s="1"/>
    </row>
    <row r="53182" spans="16:16" x14ac:dyDescent="0.3">
      <c r="P53182" s="1"/>
    </row>
    <row r="53183" spans="16:16" x14ac:dyDescent="0.3">
      <c r="P53183" s="1"/>
    </row>
    <row r="53184" spans="16:16" x14ac:dyDescent="0.3">
      <c r="P53184" s="1"/>
    </row>
    <row r="53185" spans="16:16" x14ac:dyDescent="0.3">
      <c r="P53185" s="1"/>
    </row>
    <row r="53186" spans="16:16" x14ac:dyDescent="0.3">
      <c r="P53186" s="1"/>
    </row>
    <row r="53187" spans="16:16" x14ac:dyDescent="0.3">
      <c r="P53187" s="1"/>
    </row>
    <row r="53188" spans="16:16" x14ac:dyDescent="0.3">
      <c r="P53188" s="1"/>
    </row>
    <row r="53189" spans="16:16" x14ac:dyDescent="0.3">
      <c r="P53189" s="1"/>
    </row>
    <row r="53190" spans="16:16" x14ac:dyDescent="0.3">
      <c r="P53190" s="1"/>
    </row>
    <row r="53191" spans="16:16" x14ac:dyDescent="0.3">
      <c r="P53191" s="1"/>
    </row>
    <row r="53192" spans="16:16" x14ac:dyDescent="0.3">
      <c r="P53192" s="1"/>
    </row>
    <row r="53193" spans="16:16" x14ac:dyDescent="0.3">
      <c r="P53193" s="1"/>
    </row>
    <row r="53194" spans="16:16" x14ac:dyDescent="0.3">
      <c r="P53194" s="1"/>
    </row>
    <row r="53195" spans="16:16" x14ac:dyDescent="0.3">
      <c r="P53195" s="1"/>
    </row>
    <row r="53196" spans="16:16" x14ac:dyDescent="0.3">
      <c r="P53196" s="1"/>
    </row>
    <row r="53197" spans="16:16" x14ac:dyDescent="0.3">
      <c r="P53197" s="1"/>
    </row>
    <row r="53198" spans="16:16" x14ac:dyDescent="0.3">
      <c r="P53198" s="1"/>
    </row>
    <row r="53199" spans="16:16" x14ac:dyDescent="0.3">
      <c r="P53199" s="1"/>
    </row>
    <row r="53200" spans="16:16" x14ac:dyDescent="0.3">
      <c r="P53200" s="1"/>
    </row>
    <row r="53201" spans="16:16" x14ac:dyDescent="0.3">
      <c r="P53201" s="1"/>
    </row>
    <row r="53202" spans="16:16" x14ac:dyDescent="0.3">
      <c r="P53202" s="1"/>
    </row>
    <row r="53203" spans="16:16" x14ac:dyDescent="0.3">
      <c r="P53203" s="1"/>
    </row>
    <row r="53204" spans="16:16" x14ac:dyDescent="0.3">
      <c r="P53204" s="1"/>
    </row>
    <row r="53205" spans="16:16" x14ac:dyDescent="0.3">
      <c r="P53205" s="1"/>
    </row>
    <row r="53206" spans="16:16" x14ac:dyDescent="0.3">
      <c r="P53206" s="1"/>
    </row>
    <row r="53207" spans="16:16" x14ac:dyDescent="0.3">
      <c r="P53207" s="1"/>
    </row>
    <row r="53208" spans="16:16" x14ac:dyDescent="0.3">
      <c r="P53208" s="1"/>
    </row>
    <row r="53209" spans="16:16" x14ac:dyDescent="0.3">
      <c r="P53209" s="1"/>
    </row>
    <row r="53210" spans="16:16" x14ac:dyDescent="0.3">
      <c r="P53210" s="1"/>
    </row>
    <row r="53211" spans="16:16" x14ac:dyDescent="0.3">
      <c r="P53211" s="1"/>
    </row>
    <row r="53212" spans="16:16" x14ac:dyDescent="0.3">
      <c r="P53212" s="1"/>
    </row>
    <row r="53213" spans="16:16" x14ac:dyDescent="0.3">
      <c r="P53213" s="1"/>
    </row>
    <row r="53214" spans="16:16" x14ac:dyDescent="0.3">
      <c r="P53214" s="1"/>
    </row>
    <row r="53215" spans="16:16" x14ac:dyDescent="0.3">
      <c r="P53215" s="1"/>
    </row>
    <row r="53216" spans="16:16" x14ac:dyDescent="0.3">
      <c r="P53216" s="1"/>
    </row>
    <row r="53217" spans="16:16" x14ac:dyDescent="0.3">
      <c r="P53217" s="1"/>
    </row>
    <row r="53218" spans="16:16" x14ac:dyDescent="0.3">
      <c r="P53218" s="1"/>
    </row>
    <row r="53219" spans="16:16" x14ac:dyDescent="0.3">
      <c r="P53219" s="1"/>
    </row>
    <row r="53220" spans="16:16" x14ac:dyDescent="0.3">
      <c r="P53220" s="1"/>
    </row>
    <row r="53221" spans="16:16" x14ac:dyDescent="0.3">
      <c r="P53221" s="1"/>
    </row>
    <row r="53222" spans="16:16" x14ac:dyDescent="0.3">
      <c r="P53222" s="1"/>
    </row>
    <row r="53223" spans="16:16" x14ac:dyDescent="0.3">
      <c r="P53223" s="1"/>
    </row>
    <row r="53224" spans="16:16" x14ac:dyDescent="0.3">
      <c r="P53224" s="1"/>
    </row>
    <row r="53225" spans="16:16" x14ac:dyDescent="0.3">
      <c r="P53225" s="1"/>
    </row>
    <row r="53226" spans="16:16" x14ac:dyDescent="0.3">
      <c r="P53226" s="1"/>
    </row>
    <row r="53227" spans="16:16" x14ac:dyDescent="0.3">
      <c r="P53227" s="1"/>
    </row>
    <row r="53228" spans="16:16" x14ac:dyDescent="0.3">
      <c r="P53228" s="1"/>
    </row>
    <row r="53229" spans="16:16" x14ac:dyDescent="0.3">
      <c r="P53229" s="1"/>
    </row>
    <row r="53230" spans="16:16" x14ac:dyDescent="0.3">
      <c r="P53230" s="1"/>
    </row>
    <row r="53231" spans="16:16" x14ac:dyDescent="0.3">
      <c r="P53231" s="1"/>
    </row>
    <row r="53232" spans="16:16" x14ac:dyDescent="0.3">
      <c r="P53232" s="1"/>
    </row>
    <row r="53233" spans="16:16" x14ac:dyDescent="0.3">
      <c r="P53233" s="1"/>
    </row>
    <row r="53234" spans="16:16" x14ac:dyDescent="0.3">
      <c r="P53234" s="1"/>
    </row>
    <row r="53235" spans="16:16" x14ac:dyDescent="0.3">
      <c r="P53235" s="1"/>
    </row>
    <row r="53236" spans="16:16" x14ac:dyDescent="0.3">
      <c r="P53236" s="1"/>
    </row>
    <row r="53237" spans="16:16" x14ac:dyDescent="0.3">
      <c r="P53237" s="1"/>
    </row>
    <row r="53238" spans="16:16" x14ac:dyDescent="0.3">
      <c r="P53238" s="1"/>
    </row>
    <row r="53239" spans="16:16" x14ac:dyDescent="0.3">
      <c r="P53239" s="1"/>
    </row>
    <row r="53240" spans="16:16" x14ac:dyDescent="0.3">
      <c r="P53240" s="1"/>
    </row>
    <row r="53241" spans="16:16" x14ac:dyDescent="0.3">
      <c r="P53241" s="1"/>
    </row>
    <row r="53242" spans="16:16" x14ac:dyDescent="0.3">
      <c r="P53242" s="1"/>
    </row>
    <row r="53243" spans="16:16" x14ac:dyDescent="0.3">
      <c r="P53243" s="1"/>
    </row>
    <row r="53244" spans="16:16" x14ac:dyDescent="0.3">
      <c r="P53244" s="1"/>
    </row>
    <row r="53245" spans="16:16" x14ac:dyDescent="0.3">
      <c r="P53245" s="1"/>
    </row>
    <row r="53246" spans="16:16" x14ac:dyDescent="0.3">
      <c r="P53246" s="1"/>
    </row>
    <row r="53247" spans="16:16" x14ac:dyDescent="0.3">
      <c r="P53247" s="1"/>
    </row>
    <row r="53248" spans="16:16" x14ac:dyDescent="0.3">
      <c r="P53248" s="1"/>
    </row>
    <row r="53249" spans="16:16" x14ac:dyDescent="0.3">
      <c r="P53249" s="1"/>
    </row>
    <row r="53250" spans="16:16" x14ac:dyDescent="0.3">
      <c r="P53250" s="1"/>
    </row>
    <row r="53251" spans="16:16" x14ac:dyDescent="0.3">
      <c r="P53251" s="1"/>
    </row>
    <row r="53252" spans="16:16" x14ac:dyDescent="0.3">
      <c r="P53252" s="1"/>
    </row>
    <row r="53253" spans="16:16" x14ac:dyDescent="0.3">
      <c r="P53253" s="1"/>
    </row>
    <row r="53254" spans="16:16" x14ac:dyDescent="0.3">
      <c r="P53254" s="1"/>
    </row>
    <row r="53255" spans="16:16" x14ac:dyDescent="0.3">
      <c r="P53255" s="1"/>
    </row>
    <row r="53256" spans="16:16" x14ac:dyDescent="0.3">
      <c r="P53256" s="1"/>
    </row>
    <row r="53257" spans="16:16" x14ac:dyDescent="0.3">
      <c r="P53257" s="1"/>
    </row>
    <row r="53258" spans="16:16" x14ac:dyDescent="0.3">
      <c r="P53258" s="1"/>
    </row>
    <row r="53259" spans="16:16" x14ac:dyDescent="0.3">
      <c r="P53259" s="1"/>
    </row>
    <row r="53260" spans="16:16" x14ac:dyDescent="0.3">
      <c r="P53260" s="1"/>
    </row>
    <row r="53261" spans="16:16" x14ac:dyDescent="0.3">
      <c r="P53261" s="1"/>
    </row>
    <row r="53262" spans="16:16" x14ac:dyDescent="0.3">
      <c r="P53262" s="1"/>
    </row>
    <row r="53263" spans="16:16" x14ac:dyDescent="0.3">
      <c r="P53263" s="1"/>
    </row>
    <row r="53264" spans="16:16" x14ac:dyDescent="0.3">
      <c r="P53264" s="1"/>
    </row>
    <row r="53265" spans="16:16" x14ac:dyDescent="0.3">
      <c r="P53265" s="1"/>
    </row>
    <row r="53266" spans="16:16" x14ac:dyDescent="0.3">
      <c r="P53266" s="1"/>
    </row>
    <row r="53267" spans="16:16" x14ac:dyDescent="0.3">
      <c r="P53267" s="1"/>
    </row>
    <row r="53268" spans="16:16" x14ac:dyDescent="0.3">
      <c r="P53268" s="1"/>
    </row>
    <row r="53269" spans="16:16" x14ac:dyDescent="0.3">
      <c r="P53269" s="1"/>
    </row>
    <row r="53270" spans="16:16" x14ac:dyDescent="0.3">
      <c r="P53270" s="1"/>
    </row>
    <row r="53271" spans="16:16" x14ac:dyDescent="0.3">
      <c r="P53271" s="1"/>
    </row>
    <row r="53272" spans="16:16" x14ac:dyDescent="0.3">
      <c r="P53272" s="1"/>
    </row>
    <row r="53273" spans="16:16" x14ac:dyDescent="0.3">
      <c r="P53273" s="1"/>
    </row>
    <row r="53274" spans="16:16" x14ac:dyDescent="0.3">
      <c r="P53274" s="1"/>
    </row>
    <row r="53275" spans="16:16" x14ac:dyDescent="0.3">
      <c r="P53275" s="1"/>
    </row>
    <row r="53276" spans="16:16" x14ac:dyDescent="0.3">
      <c r="P53276" s="1"/>
    </row>
    <row r="53277" spans="16:16" x14ac:dyDescent="0.3">
      <c r="P53277" s="1"/>
    </row>
    <row r="53278" spans="16:16" x14ac:dyDescent="0.3">
      <c r="P53278" s="1"/>
    </row>
    <row r="53279" spans="16:16" x14ac:dyDescent="0.3">
      <c r="P53279" s="1"/>
    </row>
    <row r="53280" spans="16:16" x14ac:dyDescent="0.3">
      <c r="P53280" s="1"/>
    </row>
    <row r="53281" spans="16:16" x14ac:dyDescent="0.3">
      <c r="P53281" s="1"/>
    </row>
    <row r="53282" spans="16:16" x14ac:dyDescent="0.3">
      <c r="P53282" s="1"/>
    </row>
    <row r="53283" spans="16:16" x14ac:dyDescent="0.3">
      <c r="P53283" s="1"/>
    </row>
    <row r="53284" spans="16:16" x14ac:dyDescent="0.3">
      <c r="P53284" s="1"/>
    </row>
    <row r="53285" spans="16:16" x14ac:dyDescent="0.3">
      <c r="P53285" s="1"/>
    </row>
    <row r="53286" spans="16:16" x14ac:dyDescent="0.3">
      <c r="P53286" s="1"/>
    </row>
    <row r="53287" spans="16:16" x14ac:dyDescent="0.3">
      <c r="P53287" s="1"/>
    </row>
    <row r="53288" spans="16:16" x14ac:dyDescent="0.3">
      <c r="P53288" s="1"/>
    </row>
    <row r="53289" spans="16:16" x14ac:dyDescent="0.3">
      <c r="P53289" s="1"/>
    </row>
    <row r="53290" spans="16:16" x14ac:dyDescent="0.3">
      <c r="P53290" s="1"/>
    </row>
    <row r="53291" spans="16:16" x14ac:dyDescent="0.3">
      <c r="P53291" s="1"/>
    </row>
    <row r="53292" spans="16:16" x14ac:dyDescent="0.3">
      <c r="P53292" s="1"/>
    </row>
    <row r="53293" spans="16:16" x14ac:dyDescent="0.3">
      <c r="P53293" s="1"/>
    </row>
    <row r="53294" spans="16:16" x14ac:dyDescent="0.3">
      <c r="P53294" s="1"/>
    </row>
    <row r="53295" spans="16:16" x14ac:dyDescent="0.3">
      <c r="P53295" s="1"/>
    </row>
    <row r="53296" spans="16:16" x14ac:dyDescent="0.3">
      <c r="P53296" s="1"/>
    </row>
    <row r="53297" spans="16:16" x14ac:dyDescent="0.3">
      <c r="P53297" s="1"/>
    </row>
    <row r="53298" spans="16:16" x14ac:dyDescent="0.3">
      <c r="P53298" s="1"/>
    </row>
    <row r="53299" spans="16:16" x14ac:dyDescent="0.3">
      <c r="P53299" s="1"/>
    </row>
    <row r="53300" spans="16:16" x14ac:dyDescent="0.3">
      <c r="P53300" s="1"/>
    </row>
    <row r="53301" spans="16:16" x14ac:dyDescent="0.3">
      <c r="P53301" s="1"/>
    </row>
    <row r="53302" spans="16:16" x14ac:dyDescent="0.3">
      <c r="P53302" s="1"/>
    </row>
    <row r="53303" spans="16:16" x14ac:dyDescent="0.3">
      <c r="P53303" s="1"/>
    </row>
    <row r="53304" spans="16:16" x14ac:dyDescent="0.3">
      <c r="P53304" s="1"/>
    </row>
    <row r="53305" spans="16:16" x14ac:dyDescent="0.3">
      <c r="P53305" s="1"/>
    </row>
    <row r="53306" spans="16:16" x14ac:dyDescent="0.3">
      <c r="P53306" s="1"/>
    </row>
    <row r="53307" spans="16:16" x14ac:dyDescent="0.3">
      <c r="P53307" s="1"/>
    </row>
    <row r="53308" spans="16:16" x14ac:dyDescent="0.3">
      <c r="P53308" s="1"/>
    </row>
    <row r="53309" spans="16:16" x14ac:dyDescent="0.3">
      <c r="P53309" s="1"/>
    </row>
    <row r="53310" spans="16:16" x14ac:dyDescent="0.3">
      <c r="P53310" s="1"/>
    </row>
    <row r="53311" spans="16:16" x14ac:dyDescent="0.3">
      <c r="P53311" s="1"/>
    </row>
    <row r="53312" spans="16:16" x14ac:dyDescent="0.3">
      <c r="P53312" s="1"/>
    </row>
    <row r="53313" spans="16:16" x14ac:dyDescent="0.3">
      <c r="P53313" s="1"/>
    </row>
    <row r="53314" spans="16:16" x14ac:dyDescent="0.3">
      <c r="P53314" s="1"/>
    </row>
    <row r="53315" spans="16:16" x14ac:dyDescent="0.3">
      <c r="P53315" s="1"/>
    </row>
    <row r="53316" spans="16:16" x14ac:dyDescent="0.3">
      <c r="P53316" s="1"/>
    </row>
    <row r="53317" spans="16:16" x14ac:dyDescent="0.3">
      <c r="P53317" s="1"/>
    </row>
    <row r="53318" spans="16:16" x14ac:dyDescent="0.3">
      <c r="P53318" s="1"/>
    </row>
    <row r="53319" spans="16:16" x14ac:dyDescent="0.3">
      <c r="P53319" s="1"/>
    </row>
    <row r="53320" spans="16:16" x14ac:dyDescent="0.3">
      <c r="P53320" s="1"/>
    </row>
    <row r="53321" spans="16:16" x14ac:dyDescent="0.3">
      <c r="P53321" s="1"/>
    </row>
    <row r="53322" spans="16:16" x14ac:dyDescent="0.3">
      <c r="P53322" s="1"/>
    </row>
    <row r="53323" spans="16:16" x14ac:dyDescent="0.3">
      <c r="P53323" s="1"/>
    </row>
    <row r="53324" spans="16:16" x14ac:dyDescent="0.3">
      <c r="P53324" s="1"/>
    </row>
    <row r="53325" spans="16:16" x14ac:dyDescent="0.3">
      <c r="P53325" s="1"/>
    </row>
    <row r="53326" spans="16:16" x14ac:dyDescent="0.3">
      <c r="P53326" s="1"/>
    </row>
    <row r="53327" spans="16:16" x14ac:dyDescent="0.3">
      <c r="P53327" s="1"/>
    </row>
    <row r="53328" spans="16:16" x14ac:dyDescent="0.3">
      <c r="P53328" s="1"/>
    </row>
    <row r="53329" spans="16:16" x14ac:dyDescent="0.3">
      <c r="P53329" s="1"/>
    </row>
    <row r="53330" spans="16:16" x14ac:dyDescent="0.3">
      <c r="P53330" s="1"/>
    </row>
    <row r="53331" spans="16:16" x14ac:dyDescent="0.3">
      <c r="P53331" s="1"/>
    </row>
    <row r="53332" spans="16:16" x14ac:dyDescent="0.3">
      <c r="P53332" s="1"/>
    </row>
    <row r="53333" spans="16:16" x14ac:dyDescent="0.3">
      <c r="P53333" s="1"/>
    </row>
    <row r="53334" spans="16:16" x14ac:dyDescent="0.3">
      <c r="P53334" s="1"/>
    </row>
    <row r="53335" spans="16:16" x14ac:dyDescent="0.3">
      <c r="P53335" s="1"/>
    </row>
    <row r="53336" spans="16:16" x14ac:dyDescent="0.3">
      <c r="P53336" s="1"/>
    </row>
    <row r="53337" spans="16:16" x14ac:dyDescent="0.3">
      <c r="P53337" s="1"/>
    </row>
    <row r="53338" spans="16:16" x14ac:dyDescent="0.3">
      <c r="P53338" s="1"/>
    </row>
    <row r="53339" spans="16:16" x14ac:dyDescent="0.3">
      <c r="P53339" s="1"/>
    </row>
    <row r="53340" spans="16:16" x14ac:dyDescent="0.3">
      <c r="P53340" s="1"/>
    </row>
    <row r="53341" spans="16:16" x14ac:dyDescent="0.3">
      <c r="P53341" s="1"/>
    </row>
    <row r="53342" spans="16:16" x14ac:dyDescent="0.3">
      <c r="P53342" s="1"/>
    </row>
    <row r="53343" spans="16:16" x14ac:dyDescent="0.3">
      <c r="P53343" s="1"/>
    </row>
    <row r="53344" spans="16:16" x14ac:dyDescent="0.3">
      <c r="P53344" s="1"/>
    </row>
    <row r="53345" spans="16:16" x14ac:dyDescent="0.3">
      <c r="P53345" s="1"/>
    </row>
    <row r="53346" spans="16:16" x14ac:dyDescent="0.3">
      <c r="P53346" s="1"/>
    </row>
    <row r="53347" spans="16:16" x14ac:dyDescent="0.3">
      <c r="P53347" s="1"/>
    </row>
    <row r="53348" spans="16:16" x14ac:dyDescent="0.3">
      <c r="P53348" s="1"/>
    </row>
    <row r="53349" spans="16:16" x14ac:dyDescent="0.3">
      <c r="P53349" s="1"/>
    </row>
    <row r="53350" spans="16:16" x14ac:dyDescent="0.3">
      <c r="P53350" s="1"/>
    </row>
    <row r="53351" spans="16:16" x14ac:dyDescent="0.3">
      <c r="P53351" s="1"/>
    </row>
    <row r="53352" spans="16:16" x14ac:dyDescent="0.3">
      <c r="P53352" s="1"/>
    </row>
    <row r="53353" spans="16:16" x14ac:dyDescent="0.3">
      <c r="P53353" s="1"/>
    </row>
    <row r="53354" spans="16:16" x14ac:dyDescent="0.3">
      <c r="P53354" s="1"/>
    </row>
    <row r="53355" spans="16:16" x14ac:dyDescent="0.3">
      <c r="P53355" s="1"/>
    </row>
    <row r="53356" spans="16:16" x14ac:dyDescent="0.3">
      <c r="P53356" s="1"/>
    </row>
    <row r="53357" spans="16:16" x14ac:dyDescent="0.3">
      <c r="P53357" s="1"/>
    </row>
    <row r="53358" spans="16:16" x14ac:dyDescent="0.3">
      <c r="P53358" s="1"/>
    </row>
    <row r="53359" spans="16:16" x14ac:dyDescent="0.3">
      <c r="P53359" s="1"/>
    </row>
    <row r="53360" spans="16:16" x14ac:dyDescent="0.3">
      <c r="P53360" s="1"/>
    </row>
    <row r="53361" spans="16:16" x14ac:dyDescent="0.3">
      <c r="P53361" s="1"/>
    </row>
    <row r="53362" spans="16:16" x14ac:dyDescent="0.3">
      <c r="P53362" s="1"/>
    </row>
    <row r="53363" spans="16:16" x14ac:dyDescent="0.3">
      <c r="P53363" s="1"/>
    </row>
    <row r="53364" spans="16:16" x14ac:dyDescent="0.3">
      <c r="P53364" s="1"/>
    </row>
    <row r="53365" spans="16:16" x14ac:dyDescent="0.3">
      <c r="P53365" s="1"/>
    </row>
    <row r="53366" spans="16:16" x14ac:dyDescent="0.3">
      <c r="P53366" s="1"/>
    </row>
    <row r="53367" spans="16:16" x14ac:dyDescent="0.3">
      <c r="P53367" s="1"/>
    </row>
    <row r="53368" spans="16:16" x14ac:dyDescent="0.3">
      <c r="P53368" s="1"/>
    </row>
    <row r="53369" spans="16:16" x14ac:dyDescent="0.3">
      <c r="P53369" s="1"/>
    </row>
    <row r="53370" spans="16:16" x14ac:dyDescent="0.3">
      <c r="P53370" s="1"/>
    </row>
    <row r="53371" spans="16:16" x14ac:dyDescent="0.3">
      <c r="P53371" s="1"/>
    </row>
    <row r="53372" spans="16:16" x14ac:dyDescent="0.3">
      <c r="P53372" s="1"/>
    </row>
    <row r="53373" spans="16:16" x14ac:dyDescent="0.3">
      <c r="P53373" s="1"/>
    </row>
    <row r="53374" spans="16:16" x14ac:dyDescent="0.3">
      <c r="P53374" s="1"/>
    </row>
    <row r="53375" spans="16:16" x14ac:dyDescent="0.3">
      <c r="P53375" s="1"/>
    </row>
    <row r="53376" spans="16:16" x14ac:dyDescent="0.3">
      <c r="P53376" s="1"/>
    </row>
    <row r="53377" spans="16:16" x14ac:dyDescent="0.3">
      <c r="P53377" s="1"/>
    </row>
    <row r="53378" spans="16:16" x14ac:dyDescent="0.3">
      <c r="P53378" s="1"/>
    </row>
    <row r="53379" spans="16:16" x14ac:dyDescent="0.3">
      <c r="P53379" s="1"/>
    </row>
    <row r="53380" spans="16:16" x14ac:dyDescent="0.3">
      <c r="P53380" s="1"/>
    </row>
    <row r="53381" spans="16:16" x14ac:dyDescent="0.3">
      <c r="P53381" s="1"/>
    </row>
    <row r="53382" spans="16:16" x14ac:dyDescent="0.3">
      <c r="P53382" s="1"/>
    </row>
    <row r="53383" spans="16:16" x14ac:dyDescent="0.3">
      <c r="P53383" s="1"/>
    </row>
    <row r="53384" spans="16:16" x14ac:dyDescent="0.3">
      <c r="P53384" s="1"/>
    </row>
    <row r="53385" spans="16:16" x14ac:dyDescent="0.3">
      <c r="P53385" s="1"/>
    </row>
    <row r="53386" spans="16:16" x14ac:dyDescent="0.3">
      <c r="P53386" s="1"/>
    </row>
    <row r="53387" spans="16:16" x14ac:dyDescent="0.3">
      <c r="P53387" s="1"/>
    </row>
    <row r="53388" spans="16:16" x14ac:dyDescent="0.3">
      <c r="P53388" s="1"/>
    </row>
    <row r="53389" spans="16:16" x14ac:dyDescent="0.3">
      <c r="P53389" s="1"/>
    </row>
    <row r="53390" spans="16:16" x14ac:dyDescent="0.3">
      <c r="P53390" s="1"/>
    </row>
    <row r="53391" spans="16:16" x14ac:dyDescent="0.3">
      <c r="P53391" s="1"/>
    </row>
    <row r="53392" spans="16:16" x14ac:dyDescent="0.3">
      <c r="P53392" s="1"/>
    </row>
    <row r="53393" spans="16:16" x14ac:dyDescent="0.3">
      <c r="P53393" s="1"/>
    </row>
    <row r="53394" spans="16:16" x14ac:dyDescent="0.3">
      <c r="P53394" s="1"/>
    </row>
    <row r="53395" spans="16:16" x14ac:dyDescent="0.3">
      <c r="P53395" s="1"/>
    </row>
    <row r="53396" spans="16:16" x14ac:dyDescent="0.3">
      <c r="P53396" s="1"/>
    </row>
    <row r="53397" spans="16:16" x14ac:dyDescent="0.3">
      <c r="P53397" s="1"/>
    </row>
    <row r="53398" spans="16:16" x14ac:dyDescent="0.3">
      <c r="P53398" s="1"/>
    </row>
    <row r="53399" spans="16:16" x14ac:dyDescent="0.3">
      <c r="P53399" s="1"/>
    </row>
    <row r="53400" spans="16:16" x14ac:dyDescent="0.3">
      <c r="P53400" s="1"/>
    </row>
    <row r="53401" spans="16:16" x14ac:dyDescent="0.3">
      <c r="P53401" s="1"/>
    </row>
    <row r="53402" spans="16:16" x14ac:dyDescent="0.3">
      <c r="P53402" s="1"/>
    </row>
    <row r="53403" spans="16:16" x14ac:dyDescent="0.3">
      <c r="P53403" s="1"/>
    </row>
    <row r="53404" spans="16:16" x14ac:dyDescent="0.3">
      <c r="P53404" s="1"/>
    </row>
    <row r="53405" spans="16:16" x14ac:dyDescent="0.3">
      <c r="P53405" s="1"/>
    </row>
    <row r="53406" spans="16:16" x14ac:dyDescent="0.3">
      <c r="P53406" s="1"/>
    </row>
    <row r="53407" spans="16:16" x14ac:dyDescent="0.3">
      <c r="P53407" s="1"/>
    </row>
    <row r="53408" spans="16:16" x14ac:dyDescent="0.3">
      <c r="P53408" s="1"/>
    </row>
    <row r="53409" spans="16:16" x14ac:dyDescent="0.3">
      <c r="P53409" s="1"/>
    </row>
    <row r="53410" spans="16:16" x14ac:dyDescent="0.3">
      <c r="P53410" s="1"/>
    </row>
    <row r="53411" spans="16:16" x14ac:dyDescent="0.3">
      <c r="P53411" s="1"/>
    </row>
    <row r="53412" spans="16:16" x14ac:dyDescent="0.3">
      <c r="P53412" s="1"/>
    </row>
    <row r="53413" spans="16:16" x14ac:dyDescent="0.3">
      <c r="P53413" s="1"/>
    </row>
    <row r="53414" spans="16:16" x14ac:dyDescent="0.3">
      <c r="P53414" s="1"/>
    </row>
    <row r="53415" spans="16:16" x14ac:dyDescent="0.3">
      <c r="P53415" s="1"/>
    </row>
    <row r="53416" spans="16:16" x14ac:dyDescent="0.3">
      <c r="P53416" s="1"/>
    </row>
    <row r="53417" spans="16:16" x14ac:dyDescent="0.3">
      <c r="P53417" s="1"/>
    </row>
    <row r="53418" spans="16:16" x14ac:dyDescent="0.3">
      <c r="P53418" s="1"/>
    </row>
    <row r="53419" spans="16:16" x14ac:dyDescent="0.3">
      <c r="P53419" s="1"/>
    </row>
    <row r="53420" spans="16:16" x14ac:dyDescent="0.3">
      <c r="P53420" s="1"/>
    </row>
    <row r="53421" spans="16:16" x14ac:dyDescent="0.3">
      <c r="P53421" s="1"/>
    </row>
    <row r="53422" spans="16:16" x14ac:dyDescent="0.3">
      <c r="P53422" s="1"/>
    </row>
    <row r="53423" spans="16:16" x14ac:dyDescent="0.3">
      <c r="P53423" s="1"/>
    </row>
    <row r="53424" spans="16:16" x14ac:dyDescent="0.3">
      <c r="P53424" s="1"/>
    </row>
    <row r="53425" spans="16:16" x14ac:dyDescent="0.3">
      <c r="P53425" s="1"/>
    </row>
    <row r="53426" spans="16:16" x14ac:dyDescent="0.3">
      <c r="P53426" s="1"/>
    </row>
    <row r="53427" spans="16:16" x14ac:dyDescent="0.3">
      <c r="P53427" s="1"/>
    </row>
    <row r="53428" spans="16:16" x14ac:dyDescent="0.3">
      <c r="P53428" s="1"/>
    </row>
    <row r="53429" spans="16:16" x14ac:dyDescent="0.3">
      <c r="P53429" s="1"/>
    </row>
    <row r="53430" spans="16:16" x14ac:dyDescent="0.3">
      <c r="P53430" s="1"/>
    </row>
    <row r="53431" spans="16:16" x14ac:dyDescent="0.3">
      <c r="P53431" s="1"/>
    </row>
    <row r="53432" spans="16:16" x14ac:dyDescent="0.3">
      <c r="P53432" s="1"/>
    </row>
    <row r="53433" spans="16:16" x14ac:dyDescent="0.3">
      <c r="P53433" s="1"/>
    </row>
    <row r="53434" spans="16:16" x14ac:dyDescent="0.3">
      <c r="P53434" s="1"/>
    </row>
    <row r="53435" spans="16:16" x14ac:dyDescent="0.3">
      <c r="P53435" s="1"/>
    </row>
    <row r="53436" spans="16:16" x14ac:dyDescent="0.3">
      <c r="P53436" s="1"/>
    </row>
    <row r="53437" spans="16:16" x14ac:dyDescent="0.3">
      <c r="P53437" s="1"/>
    </row>
    <row r="53438" spans="16:16" x14ac:dyDescent="0.3">
      <c r="P53438" s="1"/>
    </row>
    <row r="53439" spans="16:16" x14ac:dyDescent="0.3">
      <c r="P53439" s="1"/>
    </row>
    <row r="53440" spans="16:16" x14ac:dyDescent="0.3">
      <c r="P53440" s="1"/>
    </row>
    <row r="53441" spans="16:16" x14ac:dyDescent="0.3">
      <c r="P53441" s="1"/>
    </row>
    <row r="53442" spans="16:16" x14ac:dyDescent="0.3">
      <c r="P53442" s="1"/>
    </row>
    <row r="53443" spans="16:16" x14ac:dyDescent="0.3">
      <c r="P53443" s="1"/>
    </row>
    <row r="53444" spans="16:16" x14ac:dyDescent="0.3">
      <c r="P53444" s="1"/>
    </row>
    <row r="53445" spans="16:16" x14ac:dyDescent="0.3">
      <c r="P53445" s="1"/>
    </row>
    <row r="53446" spans="16:16" x14ac:dyDescent="0.3">
      <c r="P53446" s="1"/>
    </row>
    <row r="53447" spans="16:16" x14ac:dyDescent="0.3">
      <c r="P53447" s="1"/>
    </row>
    <row r="53448" spans="16:16" x14ac:dyDescent="0.3">
      <c r="P53448" s="1"/>
    </row>
    <row r="53449" spans="16:16" x14ac:dyDescent="0.3">
      <c r="P53449" s="1"/>
    </row>
    <row r="53450" spans="16:16" x14ac:dyDescent="0.3">
      <c r="P53450" s="1"/>
    </row>
    <row r="53451" spans="16:16" x14ac:dyDescent="0.3">
      <c r="P53451" s="1"/>
    </row>
    <row r="53452" spans="16:16" x14ac:dyDescent="0.3">
      <c r="P53452" s="1"/>
    </row>
    <row r="53453" spans="16:16" x14ac:dyDescent="0.3">
      <c r="P53453" s="1"/>
    </row>
    <row r="53454" spans="16:16" x14ac:dyDescent="0.3">
      <c r="P53454" s="1"/>
    </row>
    <row r="53455" spans="16:16" x14ac:dyDescent="0.3">
      <c r="P53455" s="1"/>
    </row>
    <row r="53456" spans="16:16" x14ac:dyDescent="0.3">
      <c r="P53456" s="1"/>
    </row>
    <row r="53457" spans="16:16" x14ac:dyDescent="0.3">
      <c r="P53457" s="1"/>
    </row>
    <row r="53458" spans="16:16" x14ac:dyDescent="0.3">
      <c r="P53458" s="1"/>
    </row>
    <row r="53459" spans="16:16" x14ac:dyDescent="0.3">
      <c r="P53459" s="1"/>
    </row>
    <row r="53460" spans="16:16" x14ac:dyDescent="0.3">
      <c r="P53460" s="1"/>
    </row>
    <row r="53461" spans="16:16" x14ac:dyDescent="0.3">
      <c r="P53461" s="1"/>
    </row>
    <row r="53462" spans="16:16" x14ac:dyDescent="0.3">
      <c r="P53462" s="1"/>
    </row>
    <row r="53463" spans="16:16" x14ac:dyDescent="0.3">
      <c r="P53463" s="1"/>
    </row>
    <row r="53464" spans="16:16" x14ac:dyDescent="0.3">
      <c r="P53464" s="1"/>
    </row>
    <row r="53465" spans="16:16" x14ac:dyDescent="0.3">
      <c r="P53465" s="1"/>
    </row>
    <row r="53466" spans="16:16" x14ac:dyDescent="0.3">
      <c r="P53466" s="1"/>
    </row>
    <row r="53467" spans="16:16" x14ac:dyDescent="0.3">
      <c r="P53467" s="1"/>
    </row>
    <row r="53468" spans="16:16" x14ac:dyDescent="0.3">
      <c r="P53468" s="1"/>
    </row>
    <row r="53469" spans="16:16" x14ac:dyDescent="0.3">
      <c r="P53469" s="1"/>
    </row>
    <row r="53470" spans="16:16" x14ac:dyDescent="0.3">
      <c r="P53470" s="1"/>
    </row>
    <row r="53471" spans="16:16" x14ac:dyDescent="0.3">
      <c r="P53471" s="1"/>
    </row>
    <row r="53472" spans="16:16" x14ac:dyDescent="0.3">
      <c r="P53472" s="1"/>
    </row>
    <row r="53473" spans="16:16" x14ac:dyDescent="0.3">
      <c r="P53473" s="1"/>
    </row>
    <row r="53474" spans="16:16" x14ac:dyDescent="0.3">
      <c r="P53474" s="1"/>
    </row>
    <row r="53475" spans="16:16" x14ac:dyDescent="0.3">
      <c r="P53475" s="1"/>
    </row>
    <row r="53476" spans="16:16" x14ac:dyDescent="0.3">
      <c r="P53476" s="1"/>
    </row>
    <row r="53477" spans="16:16" x14ac:dyDescent="0.3">
      <c r="P53477" s="1"/>
    </row>
    <row r="53478" spans="16:16" x14ac:dyDescent="0.3">
      <c r="P53478" s="1"/>
    </row>
    <row r="53479" spans="16:16" x14ac:dyDescent="0.3">
      <c r="P53479" s="1"/>
    </row>
    <row r="53480" spans="16:16" x14ac:dyDescent="0.3">
      <c r="P53480" s="1"/>
    </row>
    <row r="53481" spans="16:16" x14ac:dyDescent="0.3">
      <c r="P53481" s="1"/>
    </row>
    <row r="53482" spans="16:16" x14ac:dyDescent="0.3">
      <c r="P53482" s="1"/>
    </row>
    <row r="53483" spans="16:16" x14ac:dyDescent="0.3">
      <c r="P53483" s="1"/>
    </row>
    <row r="53484" spans="16:16" x14ac:dyDescent="0.3">
      <c r="P53484" s="1"/>
    </row>
    <row r="53485" spans="16:16" x14ac:dyDescent="0.3">
      <c r="P53485" s="1"/>
    </row>
    <row r="53486" spans="16:16" x14ac:dyDescent="0.3">
      <c r="P53486" s="1"/>
    </row>
    <row r="53487" spans="16:16" x14ac:dyDescent="0.3">
      <c r="P53487" s="1"/>
    </row>
    <row r="53488" spans="16:16" x14ac:dyDescent="0.3">
      <c r="P53488" s="1"/>
    </row>
    <row r="53489" spans="16:16" x14ac:dyDescent="0.3">
      <c r="P53489" s="1"/>
    </row>
    <row r="53490" spans="16:16" x14ac:dyDescent="0.3">
      <c r="P53490" s="1"/>
    </row>
    <row r="53491" spans="16:16" x14ac:dyDescent="0.3">
      <c r="P53491" s="1"/>
    </row>
    <row r="53492" spans="16:16" x14ac:dyDescent="0.3">
      <c r="P53492" s="1"/>
    </row>
    <row r="53493" spans="16:16" x14ac:dyDescent="0.3">
      <c r="P53493" s="1"/>
    </row>
    <row r="53494" spans="16:16" x14ac:dyDescent="0.3">
      <c r="P53494" s="1"/>
    </row>
    <row r="53495" spans="16:16" x14ac:dyDescent="0.3">
      <c r="P53495" s="1"/>
    </row>
    <row r="53496" spans="16:16" x14ac:dyDescent="0.3">
      <c r="P53496" s="1"/>
    </row>
    <row r="53497" spans="16:16" x14ac:dyDescent="0.3">
      <c r="P53497" s="1"/>
    </row>
    <row r="53498" spans="16:16" x14ac:dyDescent="0.3">
      <c r="P53498" s="1"/>
    </row>
    <row r="53499" spans="16:16" x14ac:dyDescent="0.3">
      <c r="P53499" s="1"/>
    </row>
    <row r="53500" spans="16:16" x14ac:dyDescent="0.3">
      <c r="P53500" s="1"/>
    </row>
    <row r="53501" spans="16:16" x14ac:dyDescent="0.3">
      <c r="P53501" s="1"/>
    </row>
    <row r="53502" spans="16:16" x14ac:dyDescent="0.3">
      <c r="P53502" s="1"/>
    </row>
    <row r="53503" spans="16:16" x14ac:dyDescent="0.3">
      <c r="P53503" s="1"/>
    </row>
    <row r="53504" spans="16:16" x14ac:dyDescent="0.3">
      <c r="P53504" s="1"/>
    </row>
    <row r="53505" spans="16:16" x14ac:dyDescent="0.3">
      <c r="P53505" s="1"/>
    </row>
    <row r="53506" spans="16:16" x14ac:dyDescent="0.3">
      <c r="P53506" s="1"/>
    </row>
    <row r="53507" spans="16:16" x14ac:dyDescent="0.3">
      <c r="P53507" s="1"/>
    </row>
    <row r="53508" spans="16:16" x14ac:dyDescent="0.3">
      <c r="P53508" s="1"/>
    </row>
    <row r="53509" spans="16:16" x14ac:dyDescent="0.3">
      <c r="P53509" s="1"/>
    </row>
    <row r="53510" spans="16:16" x14ac:dyDescent="0.3">
      <c r="P53510" s="1"/>
    </row>
    <row r="53511" spans="16:16" x14ac:dyDescent="0.3">
      <c r="P53511" s="1"/>
    </row>
    <row r="53512" spans="16:16" x14ac:dyDescent="0.3">
      <c r="P53512" s="1"/>
    </row>
    <row r="53513" spans="16:16" x14ac:dyDescent="0.3">
      <c r="P53513" s="1"/>
    </row>
    <row r="53514" spans="16:16" x14ac:dyDescent="0.3">
      <c r="P53514" s="1"/>
    </row>
    <row r="53515" spans="16:16" x14ac:dyDescent="0.3">
      <c r="P53515" s="1"/>
    </row>
    <row r="53516" spans="16:16" x14ac:dyDescent="0.3">
      <c r="P53516" s="1"/>
    </row>
    <row r="53517" spans="16:16" x14ac:dyDescent="0.3">
      <c r="P53517" s="1"/>
    </row>
    <row r="53518" spans="16:16" x14ac:dyDescent="0.3">
      <c r="P53518" s="1"/>
    </row>
    <row r="53519" spans="16:16" x14ac:dyDescent="0.3">
      <c r="P53519" s="1"/>
    </row>
    <row r="53520" spans="16:16" x14ac:dyDescent="0.3">
      <c r="P53520" s="1"/>
    </row>
    <row r="53521" spans="16:16" x14ac:dyDescent="0.3">
      <c r="P53521" s="1"/>
    </row>
    <row r="53522" spans="16:16" x14ac:dyDescent="0.3">
      <c r="P53522" s="1"/>
    </row>
    <row r="53523" spans="16:16" x14ac:dyDescent="0.3">
      <c r="P53523" s="1"/>
    </row>
    <row r="53524" spans="16:16" x14ac:dyDescent="0.3">
      <c r="P53524" s="1"/>
    </row>
    <row r="53525" spans="16:16" x14ac:dyDescent="0.3">
      <c r="P53525" s="1"/>
    </row>
    <row r="53526" spans="16:16" x14ac:dyDescent="0.3">
      <c r="P53526" s="1"/>
    </row>
    <row r="53527" spans="16:16" x14ac:dyDescent="0.3">
      <c r="P53527" s="1"/>
    </row>
    <row r="53528" spans="16:16" x14ac:dyDescent="0.3">
      <c r="P53528" s="1"/>
    </row>
    <row r="53529" spans="16:16" x14ac:dyDescent="0.3">
      <c r="P53529" s="1"/>
    </row>
    <row r="53530" spans="16:16" x14ac:dyDescent="0.3">
      <c r="P53530" s="1"/>
    </row>
    <row r="53531" spans="16:16" x14ac:dyDescent="0.3">
      <c r="P53531" s="1"/>
    </row>
    <row r="53532" spans="16:16" x14ac:dyDescent="0.3">
      <c r="P53532" s="1"/>
    </row>
    <row r="53533" spans="16:16" x14ac:dyDescent="0.3">
      <c r="P53533" s="1"/>
    </row>
    <row r="53534" spans="16:16" x14ac:dyDescent="0.3">
      <c r="P53534" s="1"/>
    </row>
    <row r="53535" spans="16:16" x14ac:dyDescent="0.3">
      <c r="P53535" s="1"/>
    </row>
    <row r="53536" spans="16:16" x14ac:dyDescent="0.3">
      <c r="P53536" s="1"/>
    </row>
    <row r="53537" spans="16:16" x14ac:dyDescent="0.3">
      <c r="P53537" s="1"/>
    </row>
    <row r="53538" spans="16:16" x14ac:dyDescent="0.3">
      <c r="P53538" s="1"/>
    </row>
    <row r="53539" spans="16:16" x14ac:dyDescent="0.3">
      <c r="P53539" s="1"/>
    </row>
    <row r="53540" spans="16:16" x14ac:dyDescent="0.3">
      <c r="P53540" s="1"/>
    </row>
    <row r="53541" spans="16:16" x14ac:dyDescent="0.3">
      <c r="P53541" s="1"/>
    </row>
    <row r="53542" spans="16:16" x14ac:dyDescent="0.3">
      <c r="P53542" s="1"/>
    </row>
    <row r="53543" spans="16:16" x14ac:dyDescent="0.3">
      <c r="P53543" s="1"/>
    </row>
    <row r="53544" spans="16:16" x14ac:dyDescent="0.3">
      <c r="P53544" s="1"/>
    </row>
    <row r="53545" spans="16:16" x14ac:dyDescent="0.3">
      <c r="P53545" s="1"/>
    </row>
    <row r="53546" spans="16:16" x14ac:dyDescent="0.3">
      <c r="P53546" s="1"/>
    </row>
    <row r="53547" spans="16:16" x14ac:dyDescent="0.3">
      <c r="P53547" s="1"/>
    </row>
    <row r="53548" spans="16:16" x14ac:dyDescent="0.3">
      <c r="P53548" s="1"/>
    </row>
    <row r="53549" spans="16:16" x14ac:dyDescent="0.3">
      <c r="P53549" s="1"/>
    </row>
    <row r="53550" spans="16:16" x14ac:dyDescent="0.3">
      <c r="P53550" s="1"/>
    </row>
    <row r="53551" spans="16:16" x14ac:dyDescent="0.3">
      <c r="P53551" s="1"/>
    </row>
    <row r="53552" spans="16:16" x14ac:dyDescent="0.3">
      <c r="P53552" s="1"/>
    </row>
    <row r="53553" spans="16:16" x14ac:dyDescent="0.3">
      <c r="P53553" s="1"/>
    </row>
    <row r="53554" spans="16:16" x14ac:dyDescent="0.3">
      <c r="P53554" s="1"/>
    </row>
    <row r="53555" spans="16:16" x14ac:dyDescent="0.3">
      <c r="P53555" s="1"/>
    </row>
    <row r="53556" spans="16:16" x14ac:dyDescent="0.3">
      <c r="P53556" s="1"/>
    </row>
    <row r="53557" spans="16:16" x14ac:dyDescent="0.3">
      <c r="P53557" s="1"/>
    </row>
    <row r="53558" spans="16:16" x14ac:dyDescent="0.3">
      <c r="P53558" s="1"/>
    </row>
    <row r="53559" spans="16:16" x14ac:dyDescent="0.3">
      <c r="P53559" s="1"/>
    </row>
    <row r="53560" spans="16:16" x14ac:dyDescent="0.3">
      <c r="P53560" s="1"/>
    </row>
    <row r="53561" spans="16:16" x14ac:dyDescent="0.3">
      <c r="P53561" s="1"/>
    </row>
    <row r="53562" spans="16:16" x14ac:dyDescent="0.3">
      <c r="P53562" s="1"/>
    </row>
    <row r="53563" spans="16:16" x14ac:dyDescent="0.3">
      <c r="P53563" s="1"/>
    </row>
    <row r="53564" spans="16:16" x14ac:dyDescent="0.3">
      <c r="P53564" s="1"/>
    </row>
    <row r="53565" spans="16:16" x14ac:dyDescent="0.3">
      <c r="P53565" s="1"/>
    </row>
    <row r="53566" spans="16:16" x14ac:dyDescent="0.3">
      <c r="P53566" s="1"/>
    </row>
    <row r="53567" spans="16:16" x14ac:dyDescent="0.3">
      <c r="P53567" s="1"/>
    </row>
    <row r="53568" spans="16:16" x14ac:dyDescent="0.3">
      <c r="P53568" s="1"/>
    </row>
    <row r="53569" spans="16:16" x14ac:dyDescent="0.3">
      <c r="P53569" s="1"/>
    </row>
    <row r="53570" spans="16:16" x14ac:dyDescent="0.3">
      <c r="P53570" s="1"/>
    </row>
    <row r="53571" spans="16:16" x14ac:dyDescent="0.3">
      <c r="P53571" s="1"/>
    </row>
    <row r="53572" spans="16:16" x14ac:dyDescent="0.3">
      <c r="P53572" s="1"/>
    </row>
    <row r="53573" spans="16:16" x14ac:dyDescent="0.3">
      <c r="P53573" s="1"/>
    </row>
    <row r="53574" spans="16:16" x14ac:dyDescent="0.3">
      <c r="P53574" s="1"/>
    </row>
    <row r="53575" spans="16:16" x14ac:dyDescent="0.3">
      <c r="P53575" s="1"/>
    </row>
    <row r="53576" spans="16:16" x14ac:dyDescent="0.3">
      <c r="P53576" s="1"/>
    </row>
    <row r="53577" spans="16:16" x14ac:dyDescent="0.3">
      <c r="P53577" s="1"/>
    </row>
    <row r="53578" spans="16:16" x14ac:dyDescent="0.3">
      <c r="P53578" s="1"/>
    </row>
    <row r="53579" spans="16:16" x14ac:dyDescent="0.3">
      <c r="P53579" s="1"/>
    </row>
    <row r="53580" spans="16:16" x14ac:dyDescent="0.3">
      <c r="P53580" s="1"/>
    </row>
    <row r="53581" spans="16:16" x14ac:dyDescent="0.3">
      <c r="P53581" s="1"/>
    </row>
    <row r="53582" spans="16:16" x14ac:dyDescent="0.3">
      <c r="P53582" s="1"/>
    </row>
    <row r="53583" spans="16:16" x14ac:dyDescent="0.3">
      <c r="P53583" s="1"/>
    </row>
    <row r="53584" spans="16:16" x14ac:dyDescent="0.3">
      <c r="P53584" s="1"/>
    </row>
    <row r="53585" spans="16:16" x14ac:dyDescent="0.3">
      <c r="P53585" s="1"/>
    </row>
    <row r="53586" spans="16:16" x14ac:dyDescent="0.3">
      <c r="P53586" s="1"/>
    </row>
    <row r="53587" spans="16:16" x14ac:dyDescent="0.3">
      <c r="P53587" s="1"/>
    </row>
    <row r="53588" spans="16:16" x14ac:dyDescent="0.3">
      <c r="P53588" s="1"/>
    </row>
    <row r="53589" spans="16:16" x14ac:dyDescent="0.3">
      <c r="P53589" s="1"/>
    </row>
    <row r="53590" spans="16:16" x14ac:dyDescent="0.3">
      <c r="P53590" s="1"/>
    </row>
    <row r="53591" spans="16:16" x14ac:dyDescent="0.3">
      <c r="P53591" s="1"/>
    </row>
    <row r="53592" spans="16:16" x14ac:dyDescent="0.3">
      <c r="P53592" s="1"/>
    </row>
    <row r="53593" spans="16:16" x14ac:dyDescent="0.3">
      <c r="P53593" s="1"/>
    </row>
    <row r="53594" spans="16:16" x14ac:dyDescent="0.3">
      <c r="P53594" s="1"/>
    </row>
    <row r="53595" spans="16:16" x14ac:dyDescent="0.3">
      <c r="P53595" s="1"/>
    </row>
    <row r="53596" spans="16:16" x14ac:dyDescent="0.3">
      <c r="P53596" s="1"/>
    </row>
    <row r="53597" spans="16:16" x14ac:dyDescent="0.3">
      <c r="P53597" s="1"/>
    </row>
    <row r="53598" spans="16:16" x14ac:dyDescent="0.3">
      <c r="P53598" s="1"/>
    </row>
    <row r="53599" spans="16:16" x14ac:dyDescent="0.3">
      <c r="P53599" s="1"/>
    </row>
    <row r="53600" spans="16:16" x14ac:dyDescent="0.3">
      <c r="P53600" s="1"/>
    </row>
    <row r="53601" spans="16:16" x14ac:dyDescent="0.3">
      <c r="P53601" s="1"/>
    </row>
    <row r="53602" spans="16:16" x14ac:dyDescent="0.3">
      <c r="P53602" s="1"/>
    </row>
    <row r="53603" spans="16:16" x14ac:dyDescent="0.3">
      <c r="P53603" s="1"/>
    </row>
    <row r="53604" spans="16:16" x14ac:dyDescent="0.3">
      <c r="P53604" s="1"/>
    </row>
    <row r="53605" spans="16:16" x14ac:dyDescent="0.3">
      <c r="P53605" s="1"/>
    </row>
    <row r="53606" spans="16:16" x14ac:dyDescent="0.3">
      <c r="P53606" s="1"/>
    </row>
    <row r="53607" spans="16:16" x14ac:dyDescent="0.3">
      <c r="P53607" s="1"/>
    </row>
    <row r="53608" spans="16:16" x14ac:dyDescent="0.3">
      <c r="P53608" s="1"/>
    </row>
    <row r="53609" spans="16:16" x14ac:dyDescent="0.3">
      <c r="P53609" s="1"/>
    </row>
    <row r="53610" spans="16:16" x14ac:dyDescent="0.3">
      <c r="P53610" s="1"/>
    </row>
    <row r="53611" spans="16:16" x14ac:dyDescent="0.3">
      <c r="P53611" s="1"/>
    </row>
    <row r="53612" spans="16:16" x14ac:dyDescent="0.3">
      <c r="P53612" s="1"/>
    </row>
    <row r="53613" spans="16:16" x14ac:dyDescent="0.3">
      <c r="P53613" s="1"/>
    </row>
    <row r="53614" spans="16:16" x14ac:dyDescent="0.3">
      <c r="P53614" s="1"/>
    </row>
    <row r="53615" spans="16:16" x14ac:dyDescent="0.3">
      <c r="P53615" s="1"/>
    </row>
    <row r="53616" spans="16:16" x14ac:dyDescent="0.3">
      <c r="P53616" s="1"/>
    </row>
    <row r="53617" spans="16:16" x14ac:dyDescent="0.3">
      <c r="P53617" s="1"/>
    </row>
    <row r="53618" spans="16:16" x14ac:dyDescent="0.3">
      <c r="P53618" s="1"/>
    </row>
    <row r="53619" spans="16:16" x14ac:dyDescent="0.3">
      <c r="P53619" s="1"/>
    </row>
    <row r="53620" spans="16:16" x14ac:dyDescent="0.3">
      <c r="P53620" s="1"/>
    </row>
    <row r="53621" spans="16:16" x14ac:dyDescent="0.3">
      <c r="P53621" s="1"/>
    </row>
    <row r="53622" spans="16:16" x14ac:dyDescent="0.3">
      <c r="P53622" s="1"/>
    </row>
    <row r="53623" spans="16:16" x14ac:dyDescent="0.3">
      <c r="P53623" s="1"/>
    </row>
    <row r="53624" spans="16:16" x14ac:dyDescent="0.3">
      <c r="P53624" s="1"/>
    </row>
    <row r="53625" spans="16:16" x14ac:dyDescent="0.3">
      <c r="P53625" s="1"/>
    </row>
    <row r="53626" spans="16:16" x14ac:dyDescent="0.3">
      <c r="P53626" s="1"/>
    </row>
    <row r="53627" spans="16:16" x14ac:dyDescent="0.3">
      <c r="P53627" s="1"/>
    </row>
    <row r="53628" spans="16:16" x14ac:dyDescent="0.3">
      <c r="P53628" s="1"/>
    </row>
    <row r="53629" spans="16:16" x14ac:dyDescent="0.3">
      <c r="P53629" s="1"/>
    </row>
    <row r="53630" spans="16:16" x14ac:dyDescent="0.3">
      <c r="P53630" s="1"/>
    </row>
    <row r="53631" spans="16:16" x14ac:dyDescent="0.3">
      <c r="P53631" s="1"/>
    </row>
    <row r="53632" spans="16:16" x14ac:dyDescent="0.3">
      <c r="P53632" s="1"/>
    </row>
    <row r="53633" spans="16:16" x14ac:dyDescent="0.3">
      <c r="P53633" s="1"/>
    </row>
    <row r="53634" spans="16:16" x14ac:dyDescent="0.3">
      <c r="P53634" s="1"/>
    </row>
    <row r="53635" spans="16:16" x14ac:dyDescent="0.3">
      <c r="P53635" s="1"/>
    </row>
    <row r="53636" spans="16:16" x14ac:dyDescent="0.3">
      <c r="P53636" s="1"/>
    </row>
    <row r="53637" spans="16:16" x14ac:dyDescent="0.3">
      <c r="P53637" s="1"/>
    </row>
    <row r="53638" spans="16:16" x14ac:dyDescent="0.3">
      <c r="P53638" s="1"/>
    </row>
    <row r="53639" spans="16:16" x14ac:dyDescent="0.3">
      <c r="P53639" s="1"/>
    </row>
    <row r="53640" spans="16:16" x14ac:dyDescent="0.3">
      <c r="P53640" s="1"/>
    </row>
    <row r="53641" spans="16:16" x14ac:dyDescent="0.3">
      <c r="P53641" s="1"/>
    </row>
    <row r="53642" spans="16:16" x14ac:dyDescent="0.3">
      <c r="P53642" s="1"/>
    </row>
    <row r="53643" spans="16:16" x14ac:dyDescent="0.3">
      <c r="P53643" s="1"/>
    </row>
    <row r="53644" spans="16:16" x14ac:dyDescent="0.3">
      <c r="P53644" s="1"/>
    </row>
    <row r="53645" spans="16:16" x14ac:dyDescent="0.3">
      <c r="P53645" s="1"/>
    </row>
    <row r="53646" spans="16:16" x14ac:dyDescent="0.3">
      <c r="P53646" s="1"/>
    </row>
    <row r="53647" spans="16:16" x14ac:dyDescent="0.3">
      <c r="P53647" s="1"/>
    </row>
    <row r="53648" spans="16:16" x14ac:dyDescent="0.3">
      <c r="P53648" s="1"/>
    </row>
    <row r="53649" spans="16:16" x14ac:dyDescent="0.3">
      <c r="P53649" s="1"/>
    </row>
    <row r="53650" spans="16:16" x14ac:dyDescent="0.3">
      <c r="P53650" s="1"/>
    </row>
    <row r="53651" spans="16:16" x14ac:dyDescent="0.3">
      <c r="P53651" s="1"/>
    </row>
    <row r="53652" spans="16:16" x14ac:dyDescent="0.3">
      <c r="P53652" s="1"/>
    </row>
    <row r="53653" spans="16:16" x14ac:dyDescent="0.3">
      <c r="P53653" s="1"/>
    </row>
    <row r="53654" spans="16:16" x14ac:dyDescent="0.3">
      <c r="P53654" s="1"/>
    </row>
    <row r="53655" spans="16:16" x14ac:dyDescent="0.3">
      <c r="P53655" s="1"/>
    </row>
    <row r="53656" spans="16:16" x14ac:dyDescent="0.3">
      <c r="P53656" s="1"/>
    </row>
    <row r="53657" spans="16:16" x14ac:dyDescent="0.3">
      <c r="P53657" s="1"/>
    </row>
    <row r="53658" spans="16:16" x14ac:dyDescent="0.3">
      <c r="P53658" s="1"/>
    </row>
    <row r="53659" spans="16:16" x14ac:dyDescent="0.3">
      <c r="P53659" s="1"/>
    </row>
    <row r="53660" spans="16:16" x14ac:dyDescent="0.3">
      <c r="P53660" s="1"/>
    </row>
    <row r="53661" spans="16:16" x14ac:dyDescent="0.3">
      <c r="P53661" s="1"/>
    </row>
    <row r="53662" spans="16:16" x14ac:dyDescent="0.3">
      <c r="P53662" s="1"/>
    </row>
    <row r="53663" spans="16:16" x14ac:dyDescent="0.3">
      <c r="P53663" s="1"/>
    </row>
    <row r="53664" spans="16:16" x14ac:dyDescent="0.3">
      <c r="P53664" s="1"/>
    </row>
    <row r="53665" spans="16:16" x14ac:dyDescent="0.3">
      <c r="P53665" s="1"/>
    </row>
    <row r="53666" spans="16:16" x14ac:dyDescent="0.3">
      <c r="P53666" s="1"/>
    </row>
    <row r="53667" spans="16:16" x14ac:dyDescent="0.3">
      <c r="P53667" s="1"/>
    </row>
    <row r="53668" spans="16:16" x14ac:dyDescent="0.3">
      <c r="P53668" s="1"/>
    </row>
    <row r="53669" spans="16:16" x14ac:dyDescent="0.3">
      <c r="P53669" s="1"/>
    </row>
    <row r="53670" spans="16:16" x14ac:dyDescent="0.3">
      <c r="P53670" s="1"/>
    </row>
    <row r="53671" spans="16:16" x14ac:dyDescent="0.3">
      <c r="P53671" s="1"/>
    </row>
    <row r="53672" spans="16:16" x14ac:dyDescent="0.3">
      <c r="P53672" s="1"/>
    </row>
    <row r="53673" spans="16:16" x14ac:dyDescent="0.3">
      <c r="P53673" s="1"/>
    </row>
    <row r="53674" spans="16:16" x14ac:dyDescent="0.3">
      <c r="P53674" s="1"/>
    </row>
    <row r="53675" spans="16:16" x14ac:dyDescent="0.3">
      <c r="P53675" s="1"/>
    </row>
    <row r="53676" spans="16:16" x14ac:dyDescent="0.3">
      <c r="P53676" s="1"/>
    </row>
    <row r="53677" spans="16:16" x14ac:dyDescent="0.3">
      <c r="P53677" s="1"/>
    </row>
    <row r="53678" spans="16:16" x14ac:dyDescent="0.3">
      <c r="P53678" s="1"/>
    </row>
    <row r="53679" spans="16:16" x14ac:dyDescent="0.3">
      <c r="P53679" s="1"/>
    </row>
    <row r="53680" spans="16:16" x14ac:dyDescent="0.3">
      <c r="P53680" s="1"/>
    </row>
    <row r="53681" spans="16:16" x14ac:dyDescent="0.3">
      <c r="P53681" s="1"/>
    </row>
    <row r="53682" spans="16:16" x14ac:dyDescent="0.3">
      <c r="P53682" s="1"/>
    </row>
    <row r="53683" spans="16:16" x14ac:dyDescent="0.3">
      <c r="P53683" s="1"/>
    </row>
    <row r="53684" spans="16:16" x14ac:dyDescent="0.3">
      <c r="P53684" s="1"/>
    </row>
    <row r="53685" spans="16:16" x14ac:dyDescent="0.3">
      <c r="P53685" s="1"/>
    </row>
    <row r="53686" spans="16:16" x14ac:dyDescent="0.3">
      <c r="P53686" s="1"/>
    </row>
    <row r="53687" spans="16:16" x14ac:dyDescent="0.3">
      <c r="P53687" s="1"/>
    </row>
    <row r="53688" spans="16:16" x14ac:dyDescent="0.3">
      <c r="P53688" s="1"/>
    </row>
    <row r="53689" spans="16:16" x14ac:dyDescent="0.3">
      <c r="P53689" s="1"/>
    </row>
    <row r="53690" spans="16:16" x14ac:dyDescent="0.3">
      <c r="P53690" s="1"/>
    </row>
    <row r="53691" spans="16:16" x14ac:dyDescent="0.3">
      <c r="P53691" s="1"/>
    </row>
    <row r="53692" spans="16:16" x14ac:dyDescent="0.3">
      <c r="P53692" s="1"/>
    </row>
    <row r="53693" spans="16:16" x14ac:dyDescent="0.3">
      <c r="P53693" s="1"/>
    </row>
    <row r="53694" spans="16:16" x14ac:dyDescent="0.3">
      <c r="P53694" s="1"/>
    </row>
    <row r="53695" spans="16:16" x14ac:dyDescent="0.3">
      <c r="P53695" s="1"/>
    </row>
    <row r="53696" spans="16:16" x14ac:dyDescent="0.3">
      <c r="P53696" s="1"/>
    </row>
    <row r="53697" spans="16:16" x14ac:dyDescent="0.3">
      <c r="P53697" s="1"/>
    </row>
    <row r="53698" spans="16:16" x14ac:dyDescent="0.3">
      <c r="P53698" s="1"/>
    </row>
    <row r="53699" spans="16:16" x14ac:dyDescent="0.3">
      <c r="P53699" s="1"/>
    </row>
    <row r="53700" spans="16:16" x14ac:dyDescent="0.3">
      <c r="P53700" s="1"/>
    </row>
    <row r="53701" spans="16:16" x14ac:dyDescent="0.3">
      <c r="P53701" s="1"/>
    </row>
    <row r="53702" spans="16:16" x14ac:dyDescent="0.3">
      <c r="P53702" s="1"/>
    </row>
    <row r="53703" spans="16:16" x14ac:dyDescent="0.3">
      <c r="P53703" s="1"/>
    </row>
    <row r="53704" spans="16:16" x14ac:dyDescent="0.3">
      <c r="P53704" s="1"/>
    </row>
    <row r="53705" spans="16:16" x14ac:dyDescent="0.3">
      <c r="P53705" s="1"/>
    </row>
    <row r="53706" spans="16:16" x14ac:dyDescent="0.3">
      <c r="P53706" s="1"/>
    </row>
    <row r="53707" spans="16:16" x14ac:dyDescent="0.3">
      <c r="P53707" s="1"/>
    </row>
    <row r="53708" spans="16:16" x14ac:dyDescent="0.3">
      <c r="P53708" s="1"/>
    </row>
    <row r="53709" spans="16:16" x14ac:dyDescent="0.3">
      <c r="P53709" s="1"/>
    </row>
    <row r="53710" spans="16:16" x14ac:dyDescent="0.3">
      <c r="P53710" s="1"/>
    </row>
    <row r="53711" spans="16:16" x14ac:dyDescent="0.3">
      <c r="P53711" s="1"/>
    </row>
    <row r="53712" spans="16:16" x14ac:dyDescent="0.3">
      <c r="P53712" s="1"/>
    </row>
    <row r="53713" spans="16:16" x14ac:dyDescent="0.3">
      <c r="P53713" s="1"/>
    </row>
    <row r="53714" spans="16:16" x14ac:dyDescent="0.3">
      <c r="P53714" s="1"/>
    </row>
    <row r="53715" spans="16:16" x14ac:dyDescent="0.3">
      <c r="P53715" s="1"/>
    </row>
    <row r="53716" spans="16:16" x14ac:dyDescent="0.3">
      <c r="P53716" s="1"/>
    </row>
    <row r="53717" spans="16:16" x14ac:dyDescent="0.3">
      <c r="P53717" s="1"/>
    </row>
    <row r="53718" spans="16:16" x14ac:dyDescent="0.3">
      <c r="P53718" s="1"/>
    </row>
    <row r="53719" spans="16:16" x14ac:dyDescent="0.3">
      <c r="P53719" s="1"/>
    </row>
    <row r="53720" spans="16:16" x14ac:dyDescent="0.3">
      <c r="P53720" s="1"/>
    </row>
    <row r="53721" spans="16:16" x14ac:dyDescent="0.3">
      <c r="P53721" s="1"/>
    </row>
    <row r="53722" spans="16:16" x14ac:dyDescent="0.3">
      <c r="P53722" s="1"/>
    </row>
    <row r="53723" spans="16:16" x14ac:dyDescent="0.3">
      <c r="P53723" s="1"/>
    </row>
    <row r="53724" spans="16:16" x14ac:dyDescent="0.3">
      <c r="P53724" s="1"/>
    </row>
    <row r="53725" spans="16:16" x14ac:dyDescent="0.3">
      <c r="P53725" s="1"/>
    </row>
    <row r="53726" spans="16:16" x14ac:dyDescent="0.3">
      <c r="P53726" s="1"/>
    </row>
    <row r="53727" spans="16:16" x14ac:dyDescent="0.3">
      <c r="P53727" s="1"/>
    </row>
    <row r="53728" spans="16:16" x14ac:dyDescent="0.3">
      <c r="P53728" s="1"/>
    </row>
    <row r="53729" spans="16:16" x14ac:dyDescent="0.3">
      <c r="P53729" s="1"/>
    </row>
    <row r="53730" spans="16:16" x14ac:dyDescent="0.3">
      <c r="P53730" s="1"/>
    </row>
    <row r="53731" spans="16:16" x14ac:dyDescent="0.3">
      <c r="P53731" s="1"/>
    </row>
    <row r="53732" spans="16:16" x14ac:dyDescent="0.3">
      <c r="P53732" s="1"/>
    </row>
    <row r="53733" spans="16:16" x14ac:dyDescent="0.3">
      <c r="P53733" s="1"/>
    </row>
    <row r="53734" spans="16:16" x14ac:dyDescent="0.3">
      <c r="P53734" s="1"/>
    </row>
    <row r="53735" spans="16:16" x14ac:dyDescent="0.3">
      <c r="P53735" s="1"/>
    </row>
    <row r="53736" spans="16:16" x14ac:dyDescent="0.3">
      <c r="P53736" s="1"/>
    </row>
    <row r="53737" spans="16:16" x14ac:dyDescent="0.3">
      <c r="P53737" s="1"/>
    </row>
    <row r="53738" spans="16:16" x14ac:dyDescent="0.3">
      <c r="P53738" s="1"/>
    </row>
    <row r="53739" spans="16:16" x14ac:dyDescent="0.3">
      <c r="P53739" s="1"/>
    </row>
    <row r="53740" spans="16:16" x14ac:dyDescent="0.3">
      <c r="P53740" s="1"/>
    </row>
    <row r="53741" spans="16:16" x14ac:dyDescent="0.3">
      <c r="P53741" s="1"/>
    </row>
    <row r="53742" spans="16:16" x14ac:dyDescent="0.3">
      <c r="P53742" s="1"/>
    </row>
    <row r="53743" spans="16:16" x14ac:dyDescent="0.3">
      <c r="P53743" s="1"/>
    </row>
    <row r="53744" spans="16:16" x14ac:dyDescent="0.3">
      <c r="P53744" s="1"/>
    </row>
    <row r="53745" spans="16:16" x14ac:dyDescent="0.3">
      <c r="P53745" s="1"/>
    </row>
    <row r="53746" spans="16:16" x14ac:dyDescent="0.3">
      <c r="P53746" s="1"/>
    </row>
    <row r="53747" spans="16:16" x14ac:dyDescent="0.3">
      <c r="P53747" s="1"/>
    </row>
    <row r="53748" spans="16:16" x14ac:dyDescent="0.3">
      <c r="P53748" s="1"/>
    </row>
    <row r="53749" spans="16:16" x14ac:dyDescent="0.3">
      <c r="P53749" s="1"/>
    </row>
    <row r="53750" spans="16:16" x14ac:dyDescent="0.3">
      <c r="P53750" s="1"/>
    </row>
    <row r="53751" spans="16:16" x14ac:dyDescent="0.3">
      <c r="P53751" s="1"/>
    </row>
    <row r="53752" spans="16:16" x14ac:dyDescent="0.3">
      <c r="P53752" s="1"/>
    </row>
    <row r="53753" spans="16:16" x14ac:dyDescent="0.3">
      <c r="P53753" s="1"/>
    </row>
    <row r="53754" spans="16:16" x14ac:dyDescent="0.3">
      <c r="P53754" s="1"/>
    </row>
    <row r="53755" spans="16:16" x14ac:dyDescent="0.3">
      <c r="P53755" s="1"/>
    </row>
    <row r="53756" spans="16:16" x14ac:dyDescent="0.3">
      <c r="P53756" s="1"/>
    </row>
    <row r="53757" spans="16:16" x14ac:dyDescent="0.3">
      <c r="P53757" s="1"/>
    </row>
    <row r="53758" spans="16:16" x14ac:dyDescent="0.3">
      <c r="P53758" s="1"/>
    </row>
    <row r="53759" spans="16:16" x14ac:dyDescent="0.3">
      <c r="P53759" s="1"/>
    </row>
    <row r="53760" spans="16:16" x14ac:dyDescent="0.3">
      <c r="P53760" s="1"/>
    </row>
    <row r="53761" spans="16:16" x14ac:dyDescent="0.3">
      <c r="P53761" s="1"/>
    </row>
    <row r="53762" spans="16:16" x14ac:dyDescent="0.3">
      <c r="P53762" s="1"/>
    </row>
    <row r="53763" spans="16:16" x14ac:dyDescent="0.3">
      <c r="P53763" s="1"/>
    </row>
    <row r="53764" spans="16:16" x14ac:dyDescent="0.3">
      <c r="P53764" s="1"/>
    </row>
    <row r="53765" spans="16:16" x14ac:dyDescent="0.3">
      <c r="P53765" s="1"/>
    </row>
    <row r="53766" spans="16:16" x14ac:dyDescent="0.3">
      <c r="P53766" s="1"/>
    </row>
    <row r="53767" spans="16:16" x14ac:dyDescent="0.3">
      <c r="P53767" s="1"/>
    </row>
    <row r="53768" spans="16:16" x14ac:dyDescent="0.3">
      <c r="P53768" s="1"/>
    </row>
    <row r="53769" spans="16:16" x14ac:dyDescent="0.3">
      <c r="P53769" s="1"/>
    </row>
    <row r="53770" spans="16:16" x14ac:dyDescent="0.3">
      <c r="P53770" s="1"/>
    </row>
    <row r="53771" spans="16:16" x14ac:dyDescent="0.3">
      <c r="P53771" s="1"/>
    </row>
    <row r="53772" spans="16:16" x14ac:dyDescent="0.3">
      <c r="P53772" s="1"/>
    </row>
    <row r="53773" spans="16:16" x14ac:dyDescent="0.3">
      <c r="P53773" s="1"/>
    </row>
    <row r="53774" spans="16:16" x14ac:dyDescent="0.3">
      <c r="P53774" s="1"/>
    </row>
    <row r="53775" spans="16:16" x14ac:dyDescent="0.3">
      <c r="P53775" s="1"/>
    </row>
    <row r="53776" spans="16:16" x14ac:dyDescent="0.3">
      <c r="P53776" s="1"/>
    </row>
    <row r="53777" spans="16:16" x14ac:dyDescent="0.3">
      <c r="P53777" s="1"/>
    </row>
    <row r="53778" spans="16:16" x14ac:dyDescent="0.3">
      <c r="P53778" s="1"/>
    </row>
    <row r="53779" spans="16:16" x14ac:dyDescent="0.3">
      <c r="P53779" s="1"/>
    </row>
    <row r="53780" spans="16:16" x14ac:dyDescent="0.3">
      <c r="P53780" s="1"/>
    </row>
    <row r="53781" spans="16:16" x14ac:dyDescent="0.3">
      <c r="P53781" s="1"/>
    </row>
    <row r="53782" spans="16:16" x14ac:dyDescent="0.3">
      <c r="P53782" s="1"/>
    </row>
    <row r="53783" spans="16:16" x14ac:dyDescent="0.3">
      <c r="P53783" s="1"/>
    </row>
    <row r="53784" spans="16:16" x14ac:dyDescent="0.3">
      <c r="P53784" s="1"/>
    </row>
    <row r="53785" spans="16:16" x14ac:dyDescent="0.3">
      <c r="P53785" s="1"/>
    </row>
    <row r="53786" spans="16:16" x14ac:dyDescent="0.3">
      <c r="P53786" s="1"/>
    </row>
    <row r="53787" spans="16:16" x14ac:dyDescent="0.3">
      <c r="P53787" s="1"/>
    </row>
    <row r="53788" spans="16:16" x14ac:dyDescent="0.3">
      <c r="P53788" s="1"/>
    </row>
    <row r="53789" spans="16:16" x14ac:dyDescent="0.3">
      <c r="P53789" s="1"/>
    </row>
    <row r="53790" spans="16:16" x14ac:dyDescent="0.3">
      <c r="P53790" s="1"/>
    </row>
    <row r="53791" spans="16:16" x14ac:dyDescent="0.3">
      <c r="P53791" s="1"/>
    </row>
    <row r="53792" spans="16:16" x14ac:dyDescent="0.3">
      <c r="P53792" s="1"/>
    </row>
    <row r="53793" spans="16:16" x14ac:dyDescent="0.3">
      <c r="P53793" s="1"/>
    </row>
    <row r="53794" spans="16:16" x14ac:dyDescent="0.3">
      <c r="P53794" s="1"/>
    </row>
    <row r="53795" spans="16:16" x14ac:dyDescent="0.3">
      <c r="P53795" s="1"/>
    </row>
    <row r="53796" spans="16:16" x14ac:dyDescent="0.3">
      <c r="P53796" s="1"/>
    </row>
    <row r="53797" spans="16:16" x14ac:dyDescent="0.3">
      <c r="P53797" s="1"/>
    </row>
    <row r="53798" spans="16:16" x14ac:dyDescent="0.3">
      <c r="P53798" s="1"/>
    </row>
    <row r="53799" spans="16:16" x14ac:dyDescent="0.3">
      <c r="P53799" s="1"/>
    </row>
    <row r="53800" spans="16:16" x14ac:dyDescent="0.3">
      <c r="P53800" s="1"/>
    </row>
    <row r="53801" spans="16:16" x14ac:dyDescent="0.3">
      <c r="P53801" s="1"/>
    </row>
    <row r="53802" spans="16:16" x14ac:dyDescent="0.3">
      <c r="P53802" s="1"/>
    </row>
    <row r="53803" spans="16:16" x14ac:dyDescent="0.3">
      <c r="P53803" s="1"/>
    </row>
    <row r="53804" spans="16:16" x14ac:dyDescent="0.3">
      <c r="P53804" s="1"/>
    </row>
    <row r="53805" spans="16:16" x14ac:dyDescent="0.3">
      <c r="P53805" s="1"/>
    </row>
    <row r="53806" spans="16:16" x14ac:dyDescent="0.3">
      <c r="P53806" s="1"/>
    </row>
    <row r="53807" spans="16:16" x14ac:dyDescent="0.3">
      <c r="P53807" s="1"/>
    </row>
    <row r="53808" spans="16:16" x14ac:dyDescent="0.3">
      <c r="P53808" s="1"/>
    </row>
    <row r="53809" spans="16:16" x14ac:dyDescent="0.3">
      <c r="P53809" s="1"/>
    </row>
    <row r="53810" spans="16:16" x14ac:dyDescent="0.3">
      <c r="P53810" s="1"/>
    </row>
    <row r="53811" spans="16:16" x14ac:dyDescent="0.3">
      <c r="P53811" s="1"/>
    </row>
    <row r="53812" spans="16:16" x14ac:dyDescent="0.3">
      <c r="P53812" s="1"/>
    </row>
    <row r="53813" spans="16:16" x14ac:dyDescent="0.3">
      <c r="P53813" s="1"/>
    </row>
    <row r="53814" spans="16:16" x14ac:dyDescent="0.3">
      <c r="P53814" s="1"/>
    </row>
    <row r="53815" spans="16:16" x14ac:dyDescent="0.3">
      <c r="P53815" s="1"/>
    </row>
    <row r="53816" spans="16:16" x14ac:dyDescent="0.3">
      <c r="P53816" s="1"/>
    </row>
    <row r="53817" spans="16:16" x14ac:dyDescent="0.3">
      <c r="P53817" s="1"/>
    </row>
    <row r="53818" spans="16:16" x14ac:dyDescent="0.3">
      <c r="P53818" s="1"/>
    </row>
    <row r="53819" spans="16:16" x14ac:dyDescent="0.3">
      <c r="P53819" s="1"/>
    </row>
    <row r="53820" spans="16:16" x14ac:dyDescent="0.3">
      <c r="P53820" s="1"/>
    </row>
    <row r="53821" spans="16:16" x14ac:dyDescent="0.3">
      <c r="P53821" s="1"/>
    </row>
    <row r="53822" spans="16:16" x14ac:dyDescent="0.3">
      <c r="P53822" s="1"/>
    </row>
    <row r="53823" spans="16:16" x14ac:dyDescent="0.3">
      <c r="P53823" s="1"/>
    </row>
    <row r="53824" spans="16:16" x14ac:dyDescent="0.3">
      <c r="P53824" s="1"/>
    </row>
    <row r="53825" spans="16:16" x14ac:dyDescent="0.3">
      <c r="P53825" s="1"/>
    </row>
    <row r="53826" spans="16:16" x14ac:dyDescent="0.3">
      <c r="P53826" s="1"/>
    </row>
    <row r="53827" spans="16:16" x14ac:dyDescent="0.3">
      <c r="P53827" s="1"/>
    </row>
    <row r="53828" spans="16:16" x14ac:dyDescent="0.3">
      <c r="P53828" s="1"/>
    </row>
    <row r="53829" spans="16:16" x14ac:dyDescent="0.3">
      <c r="P53829" s="1"/>
    </row>
    <row r="53830" spans="16:16" x14ac:dyDescent="0.3">
      <c r="P53830" s="1"/>
    </row>
    <row r="53831" spans="16:16" x14ac:dyDescent="0.3">
      <c r="P53831" s="1"/>
    </row>
    <row r="53832" spans="16:16" x14ac:dyDescent="0.3">
      <c r="P53832" s="1"/>
    </row>
    <row r="53833" spans="16:16" x14ac:dyDescent="0.3">
      <c r="P53833" s="1"/>
    </row>
    <row r="53834" spans="16:16" x14ac:dyDescent="0.3">
      <c r="P53834" s="1"/>
    </row>
    <row r="53835" spans="16:16" x14ac:dyDescent="0.3">
      <c r="P53835" s="1"/>
    </row>
    <row r="53836" spans="16:16" x14ac:dyDescent="0.3">
      <c r="P53836" s="1"/>
    </row>
    <row r="53837" spans="16:16" x14ac:dyDescent="0.3">
      <c r="P53837" s="1"/>
    </row>
    <row r="53838" spans="16:16" x14ac:dyDescent="0.3">
      <c r="P53838" s="1"/>
    </row>
    <row r="53839" spans="16:16" x14ac:dyDescent="0.3">
      <c r="P53839" s="1"/>
    </row>
    <row r="53840" spans="16:16" x14ac:dyDescent="0.3">
      <c r="P53840" s="1"/>
    </row>
    <row r="53841" spans="16:16" x14ac:dyDescent="0.3">
      <c r="P53841" s="1"/>
    </row>
    <row r="53842" spans="16:16" x14ac:dyDescent="0.3">
      <c r="P53842" s="1"/>
    </row>
    <row r="53843" spans="16:16" x14ac:dyDescent="0.3">
      <c r="P53843" s="1"/>
    </row>
    <row r="53844" spans="16:16" x14ac:dyDescent="0.3">
      <c r="P53844" s="1"/>
    </row>
    <row r="53845" spans="16:16" x14ac:dyDescent="0.3">
      <c r="P53845" s="1"/>
    </row>
    <row r="53846" spans="16:16" x14ac:dyDescent="0.3">
      <c r="P53846" s="1"/>
    </row>
    <row r="53847" spans="16:16" x14ac:dyDescent="0.3">
      <c r="P53847" s="1"/>
    </row>
    <row r="53848" spans="16:16" x14ac:dyDescent="0.3">
      <c r="P53848" s="1"/>
    </row>
    <row r="53849" spans="16:16" x14ac:dyDescent="0.3">
      <c r="P53849" s="1"/>
    </row>
    <row r="53850" spans="16:16" x14ac:dyDescent="0.3">
      <c r="P53850" s="1"/>
    </row>
    <row r="53851" spans="16:16" x14ac:dyDescent="0.3">
      <c r="P53851" s="1"/>
    </row>
    <row r="53852" spans="16:16" x14ac:dyDescent="0.3">
      <c r="P53852" s="1"/>
    </row>
    <row r="53853" spans="16:16" x14ac:dyDescent="0.3">
      <c r="P53853" s="1"/>
    </row>
    <row r="53854" spans="16:16" x14ac:dyDescent="0.3">
      <c r="P53854" s="1"/>
    </row>
    <row r="53855" spans="16:16" x14ac:dyDescent="0.3">
      <c r="P53855" s="1"/>
    </row>
    <row r="53856" spans="16:16" x14ac:dyDescent="0.3">
      <c r="P53856" s="1"/>
    </row>
    <row r="53857" spans="16:16" x14ac:dyDescent="0.3">
      <c r="P53857" s="1"/>
    </row>
    <row r="53858" spans="16:16" x14ac:dyDescent="0.3">
      <c r="P53858" s="1"/>
    </row>
    <row r="53859" spans="16:16" x14ac:dyDescent="0.3">
      <c r="P53859" s="1"/>
    </row>
    <row r="53860" spans="16:16" x14ac:dyDescent="0.3">
      <c r="P53860" s="1"/>
    </row>
    <row r="53861" spans="16:16" x14ac:dyDescent="0.3">
      <c r="P53861" s="1"/>
    </row>
    <row r="53862" spans="16:16" x14ac:dyDescent="0.3">
      <c r="P53862" s="1"/>
    </row>
    <row r="53863" spans="16:16" x14ac:dyDescent="0.3">
      <c r="P53863" s="1"/>
    </row>
    <row r="53864" spans="16:16" x14ac:dyDescent="0.3">
      <c r="P53864" s="1"/>
    </row>
    <row r="53865" spans="16:16" x14ac:dyDescent="0.3">
      <c r="P53865" s="1"/>
    </row>
    <row r="53866" spans="16:16" x14ac:dyDescent="0.3">
      <c r="P53866" s="1"/>
    </row>
    <row r="53867" spans="16:16" x14ac:dyDescent="0.3">
      <c r="P53867" s="1"/>
    </row>
    <row r="53868" spans="16:16" x14ac:dyDescent="0.3">
      <c r="P53868" s="1"/>
    </row>
    <row r="53869" spans="16:16" x14ac:dyDescent="0.3">
      <c r="P53869" s="1"/>
    </row>
    <row r="53870" spans="16:16" x14ac:dyDescent="0.3">
      <c r="P53870" s="1"/>
    </row>
    <row r="53871" spans="16:16" x14ac:dyDescent="0.3">
      <c r="P53871" s="1"/>
    </row>
    <row r="53872" spans="16:16" x14ac:dyDescent="0.3">
      <c r="P53872" s="1"/>
    </row>
    <row r="53873" spans="16:16" x14ac:dyDescent="0.3">
      <c r="P53873" s="1"/>
    </row>
    <row r="53874" spans="16:16" x14ac:dyDescent="0.3">
      <c r="P53874" s="1"/>
    </row>
    <row r="53875" spans="16:16" x14ac:dyDescent="0.3">
      <c r="P53875" s="1"/>
    </row>
    <row r="53876" spans="16:16" x14ac:dyDescent="0.3">
      <c r="P53876" s="1"/>
    </row>
    <row r="53877" spans="16:16" x14ac:dyDescent="0.3">
      <c r="P53877" s="1"/>
    </row>
    <row r="53878" spans="16:16" x14ac:dyDescent="0.3">
      <c r="P53878" s="1"/>
    </row>
    <row r="53879" spans="16:16" x14ac:dyDescent="0.3">
      <c r="P53879" s="1"/>
    </row>
    <row r="53880" spans="16:16" x14ac:dyDescent="0.3">
      <c r="P53880" s="1"/>
    </row>
    <row r="53881" spans="16:16" x14ac:dyDescent="0.3">
      <c r="P53881" s="1"/>
    </row>
    <row r="53882" spans="16:16" x14ac:dyDescent="0.3">
      <c r="P53882" s="1"/>
    </row>
    <row r="53883" spans="16:16" x14ac:dyDescent="0.3">
      <c r="P53883" s="1"/>
    </row>
    <row r="53884" spans="16:16" x14ac:dyDescent="0.3">
      <c r="P53884" s="1"/>
    </row>
    <row r="53885" spans="16:16" x14ac:dyDescent="0.3">
      <c r="P53885" s="1"/>
    </row>
    <row r="53886" spans="16:16" x14ac:dyDescent="0.3">
      <c r="P53886" s="1"/>
    </row>
    <row r="53887" spans="16:16" x14ac:dyDescent="0.3">
      <c r="P53887" s="1"/>
    </row>
    <row r="53888" spans="16:16" x14ac:dyDescent="0.3">
      <c r="P53888" s="1"/>
    </row>
    <row r="53889" spans="16:16" x14ac:dyDescent="0.3">
      <c r="P53889" s="1"/>
    </row>
    <row r="53890" spans="16:16" x14ac:dyDescent="0.3">
      <c r="P53890" s="1"/>
    </row>
    <row r="53891" spans="16:16" x14ac:dyDescent="0.3">
      <c r="P53891" s="1"/>
    </row>
    <row r="53892" spans="16:16" x14ac:dyDescent="0.3">
      <c r="P53892" s="1"/>
    </row>
    <row r="53893" spans="16:16" x14ac:dyDescent="0.3">
      <c r="P53893" s="1"/>
    </row>
    <row r="53894" spans="16:16" x14ac:dyDescent="0.3">
      <c r="P53894" s="1"/>
    </row>
    <row r="53895" spans="16:16" x14ac:dyDescent="0.3">
      <c r="P53895" s="1"/>
    </row>
    <row r="53896" spans="16:16" x14ac:dyDescent="0.3">
      <c r="P53896" s="1"/>
    </row>
    <row r="53897" spans="16:16" x14ac:dyDescent="0.3">
      <c r="P53897" s="1"/>
    </row>
    <row r="53898" spans="16:16" x14ac:dyDescent="0.3">
      <c r="P53898" s="1"/>
    </row>
    <row r="53899" spans="16:16" x14ac:dyDescent="0.3">
      <c r="P53899" s="1"/>
    </row>
    <row r="53900" spans="16:16" x14ac:dyDescent="0.3">
      <c r="P53900" s="1"/>
    </row>
    <row r="53901" spans="16:16" x14ac:dyDescent="0.3">
      <c r="P53901" s="1"/>
    </row>
    <row r="53902" spans="16:16" x14ac:dyDescent="0.3">
      <c r="P53902" s="1"/>
    </row>
    <row r="53903" spans="16:16" x14ac:dyDescent="0.3">
      <c r="P53903" s="1"/>
    </row>
    <row r="53904" spans="16:16" x14ac:dyDescent="0.3">
      <c r="P53904" s="1"/>
    </row>
    <row r="53905" spans="16:16" x14ac:dyDescent="0.3">
      <c r="P53905" s="1"/>
    </row>
    <row r="53906" spans="16:16" x14ac:dyDescent="0.3">
      <c r="P53906" s="1"/>
    </row>
    <row r="53907" spans="16:16" x14ac:dyDescent="0.3">
      <c r="P53907" s="1"/>
    </row>
    <row r="53908" spans="16:16" x14ac:dyDescent="0.3">
      <c r="P53908" s="1"/>
    </row>
    <row r="53909" spans="16:16" x14ac:dyDescent="0.3">
      <c r="P53909" s="1"/>
    </row>
    <row r="53910" spans="16:16" x14ac:dyDescent="0.3">
      <c r="P53910" s="1"/>
    </row>
    <row r="53911" spans="16:16" x14ac:dyDescent="0.3">
      <c r="P53911" s="1"/>
    </row>
    <row r="53912" spans="16:16" x14ac:dyDescent="0.3">
      <c r="P53912" s="1"/>
    </row>
    <row r="53913" spans="16:16" x14ac:dyDescent="0.3">
      <c r="P53913" s="1"/>
    </row>
    <row r="53914" spans="16:16" x14ac:dyDescent="0.3">
      <c r="P53914" s="1"/>
    </row>
    <row r="53915" spans="16:16" x14ac:dyDescent="0.3">
      <c r="P53915" s="1"/>
    </row>
    <row r="53916" spans="16:16" x14ac:dyDescent="0.3">
      <c r="P53916" s="1"/>
    </row>
    <row r="53917" spans="16:16" x14ac:dyDescent="0.3">
      <c r="P53917" s="1"/>
    </row>
    <row r="53918" spans="16:16" x14ac:dyDescent="0.3">
      <c r="P53918" s="1"/>
    </row>
    <row r="53919" spans="16:16" x14ac:dyDescent="0.3">
      <c r="P53919" s="1"/>
    </row>
    <row r="53920" spans="16:16" x14ac:dyDescent="0.3">
      <c r="P53920" s="1"/>
    </row>
    <row r="53921" spans="16:16" x14ac:dyDescent="0.3">
      <c r="P53921" s="1"/>
    </row>
    <row r="53922" spans="16:16" x14ac:dyDescent="0.3">
      <c r="P53922" s="1"/>
    </row>
    <row r="53923" spans="16:16" x14ac:dyDescent="0.3">
      <c r="P53923" s="1"/>
    </row>
    <row r="53924" spans="16:16" x14ac:dyDescent="0.3">
      <c r="P53924" s="1"/>
    </row>
    <row r="53925" spans="16:16" x14ac:dyDescent="0.3">
      <c r="P53925" s="1"/>
    </row>
    <row r="53926" spans="16:16" x14ac:dyDescent="0.3">
      <c r="P53926" s="1"/>
    </row>
    <row r="53927" spans="16:16" x14ac:dyDescent="0.3">
      <c r="P53927" s="1"/>
    </row>
    <row r="53928" spans="16:16" x14ac:dyDescent="0.3">
      <c r="P53928" s="1"/>
    </row>
    <row r="53929" spans="16:16" x14ac:dyDescent="0.3">
      <c r="P53929" s="1"/>
    </row>
    <row r="53930" spans="16:16" x14ac:dyDescent="0.3">
      <c r="P53930" s="1"/>
    </row>
    <row r="53931" spans="16:16" x14ac:dyDescent="0.3">
      <c r="P53931" s="1"/>
    </row>
    <row r="53932" spans="16:16" x14ac:dyDescent="0.3">
      <c r="P53932" s="1"/>
    </row>
    <row r="53933" spans="16:16" x14ac:dyDescent="0.3">
      <c r="P53933" s="1"/>
    </row>
    <row r="53934" spans="16:16" x14ac:dyDescent="0.3">
      <c r="P53934" s="1"/>
    </row>
    <row r="53935" spans="16:16" x14ac:dyDescent="0.3">
      <c r="P53935" s="1"/>
    </row>
    <row r="53936" spans="16:16" x14ac:dyDescent="0.3">
      <c r="P53936" s="1"/>
    </row>
    <row r="53937" spans="16:16" x14ac:dyDescent="0.3">
      <c r="P53937" s="1"/>
    </row>
    <row r="53938" spans="16:16" x14ac:dyDescent="0.3">
      <c r="P53938" s="1"/>
    </row>
    <row r="53939" spans="16:16" x14ac:dyDescent="0.3">
      <c r="P53939" s="1"/>
    </row>
    <row r="53940" spans="16:16" x14ac:dyDescent="0.3">
      <c r="P53940" s="1"/>
    </row>
    <row r="53941" spans="16:16" x14ac:dyDescent="0.3">
      <c r="P53941" s="1"/>
    </row>
    <row r="53942" spans="16:16" x14ac:dyDescent="0.3">
      <c r="P53942" s="1"/>
    </row>
    <row r="53943" spans="16:16" x14ac:dyDescent="0.3">
      <c r="P53943" s="1"/>
    </row>
    <row r="53944" spans="16:16" x14ac:dyDescent="0.3">
      <c r="P53944" s="1"/>
    </row>
    <row r="53945" spans="16:16" x14ac:dyDescent="0.3">
      <c r="P53945" s="1"/>
    </row>
    <row r="53946" spans="16:16" x14ac:dyDescent="0.3">
      <c r="P53946" s="1"/>
    </row>
    <row r="53947" spans="16:16" x14ac:dyDescent="0.3">
      <c r="P53947" s="1"/>
    </row>
    <row r="53948" spans="16:16" x14ac:dyDescent="0.3">
      <c r="P53948" s="1"/>
    </row>
    <row r="53949" spans="16:16" x14ac:dyDescent="0.3">
      <c r="P53949" s="1"/>
    </row>
    <row r="53950" spans="16:16" x14ac:dyDescent="0.3">
      <c r="P53950" s="1"/>
    </row>
    <row r="53951" spans="16:16" x14ac:dyDescent="0.3">
      <c r="P53951" s="1"/>
    </row>
    <row r="53952" spans="16:16" x14ac:dyDescent="0.3">
      <c r="P53952" s="1"/>
    </row>
    <row r="53953" spans="16:16" x14ac:dyDescent="0.3">
      <c r="P53953" s="1"/>
    </row>
    <row r="53954" spans="16:16" x14ac:dyDescent="0.3">
      <c r="P53954" s="1"/>
    </row>
    <row r="53955" spans="16:16" x14ac:dyDescent="0.3">
      <c r="P53955" s="1"/>
    </row>
    <row r="53956" spans="16:16" x14ac:dyDescent="0.3">
      <c r="P53956" s="1"/>
    </row>
    <row r="53957" spans="16:16" x14ac:dyDescent="0.3">
      <c r="P53957" s="1"/>
    </row>
    <row r="53958" spans="16:16" x14ac:dyDescent="0.3">
      <c r="P53958" s="1"/>
    </row>
    <row r="53959" spans="16:16" x14ac:dyDescent="0.3">
      <c r="P53959" s="1"/>
    </row>
    <row r="53960" spans="16:16" x14ac:dyDescent="0.3">
      <c r="P53960" s="1"/>
    </row>
    <row r="53961" spans="16:16" x14ac:dyDescent="0.3">
      <c r="P53961" s="1"/>
    </row>
    <row r="53962" spans="16:16" x14ac:dyDescent="0.3">
      <c r="P53962" s="1"/>
    </row>
    <row r="53963" spans="16:16" x14ac:dyDescent="0.3">
      <c r="P53963" s="1"/>
    </row>
    <row r="53964" spans="16:16" x14ac:dyDescent="0.3">
      <c r="P53964" s="1"/>
    </row>
    <row r="53965" spans="16:16" x14ac:dyDescent="0.3">
      <c r="P53965" s="1"/>
    </row>
    <row r="53966" spans="16:16" x14ac:dyDescent="0.3">
      <c r="P53966" s="1"/>
    </row>
    <row r="53967" spans="16:16" x14ac:dyDescent="0.3">
      <c r="P53967" s="1"/>
    </row>
    <row r="53968" spans="16:16" x14ac:dyDescent="0.3">
      <c r="P53968" s="1"/>
    </row>
    <row r="53969" spans="16:16" x14ac:dyDescent="0.3">
      <c r="P53969" s="1"/>
    </row>
    <row r="53970" spans="16:16" x14ac:dyDescent="0.3">
      <c r="P53970" s="1"/>
    </row>
    <row r="53971" spans="16:16" x14ac:dyDescent="0.3">
      <c r="P53971" s="1"/>
    </row>
    <row r="53972" spans="16:16" x14ac:dyDescent="0.3">
      <c r="P53972" s="1"/>
    </row>
    <row r="53973" spans="16:16" x14ac:dyDescent="0.3">
      <c r="P53973" s="1"/>
    </row>
    <row r="53974" spans="16:16" x14ac:dyDescent="0.3">
      <c r="P53974" s="1"/>
    </row>
    <row r="53975" spans="16:16" x14ac:dyDescent="0.3">
      <c r="P53975" s="1"/>
    </row>
    <row r="53976" spans="16:16" x14ac:dyDescent="0.3">
      <c r="P53976" s="1"/>
    </row>
    <row r="53977" spans="16:16" x14ac:dyDescent="0.3">
      <c r="P53977" s="1"/>
    </row>
    <row r="53978" spans="16:16" x14ac:dyDescent="0.3">
      <c r="P53978" s="1"/>
    </row>
    <row r="53979" spans="16:16" x14ac:dyDescent="0.3">
      <c r="P53979" s="1"/>
    </row>
    <row r="53980" spans="16:16" x14ac:dyDescent="0.3">
      <c r="P53980" s="1"/>
    </row>
    <row r="53981" spans="16:16" x14ac:dyDescent="0.3">
      <c r="P53981" s="1"/>
    </row>
    <row r="53982" spans="16:16" x14ac:dyDescent="0.3">
      <c r="P53982" s="1"/>
    </row>
    <row r="53983" spans="16:16" x14ac:dyDescent="0.3">
      <c r="P53983" s="1"/>
    </row>
    <row r="53984" spans="16:16" x14ac:dyDescent="0.3">
      <c r="P53984" s="1"/>
    </row>
    <row r="53985" spans="16:16" x14ac:dyDescent="0.3">
      <c r="P53985" s="1"/>
    </row>
    <row r="53986" spans="16:16" x14ac:dyDescent="0.3">
      <c r="P53986" s="1"/>
    </row>
    <row r="53987" spans="16:16" x14ac:dyDescent="0.3">
      <c r="P53987" s="1"/>
    </row>
    <row r="53988" spans="16:16" x14ac:dyDescent="0.3">
      <c r="P53988" s="1"/>
    </row>
    <row r="53989" spans="16:16" x14ac:dyDescent="0.3">
      <c r="P53989" s="1"/>
    </row>
    <row r="53990" spans="16:16" x14ac:dyDescent="0.3">
      <c r="P53990" s="1"/>
    </row>
    <row r="53991" spans="16:16" x14ac:dyDescent="0.3">
      <c r="P53991" s="1"/>
    </row>
    <row r="53992" spans="16:16" x14ac:dyDescent="0.3">
      <c r="P53992" s="1"/>
    </row>
    <row r="53993" spans="16:16" x14ac:dyDescent="0.3">
      <c r="P53993" s="1"/>
    </row>
    <row r="53994" spans="16:16" x14ac:dyDescent="0.3">
      <c r="P53994" s="1"/>
    </row>
    <row r="53995" spans="16:16" x14ac:dyDescent="0.3">
      <c r="P53995" s="1"/>
    </row>
    <row r="53996" spans="16:16" x14ac:dyDescent="0.3">
      <c r="P53996" s="1"/>
    </row>
    <row r="53997" spans="16:16" x14ac:dyDescent="0.3">
      <c r="P53997" s="1"/>
    </row>
    <row r="53998" spans="16:16" x14ac:dyDescent="0.3">
      <c r="P53998" s="1"/>
    </row>
    <row r="53999" spans="16:16" x14ac:dyDescent="0.3">
      <c r="P53999" s="1"/>
    </row>
    <row r="54000" spans="16:16" x14ac:dyDescent="0.3">
      <c r="P54000" s="1"/>
    </row>
    <row r="54001" spans="16:16" x14ac:dyDescent="0.3">
      <c r="P54001" s="1"/>
    </row>
    <row r="54002" spans="16:16" x14ac:dyDescent="0.3">
      <c r="P54002" s="1"/>
    </row>
    <row r="54003" spans="16:16" x14ac:dyDescent="0.3">
      <c r="P54003" s="1"/>
    </row>
    <row r="54004" spans="16:16" x14ac:dyDescent="0.3">
      <c r="P54004" s="1"/>
    </row>
    <row r="54005" spans="16:16" x14ac:dyDescent="0.3">
      <c r="P54005" s="1"/>
    </row>
    <row r="54006" spans="16:16" x14ac:dyDescent="0.3">
      <c r="P54006" s="1"/>
    </row>
    <row r="54007" spans="16:16" x14ac:dyDescent="0.3">
      <c r="P54007" s="1"/>
    </row>
    <row r="54008" spans="16:16" x14ac:dyDescent="0.3">
      <c r="P54008" s="1"/>
    </row>
    <row r="54009" spans="16:16" x14ac:dyDescent="0.3">
      <c r="P54009" s="1"/>
    </row>
    <row r="54010" spans="16:16" x14ac:dyDescent="0.3">
      <c r="P54010" s="1"/>
    </row>
    <row r="54011" spans="16:16" x14ac:dyDescent="0.3">
      <c r="P54011" s="1"/>
    </row>
    <row r="54012" spans="16:16" x14ac:dyDescent="0.3">
      <c r="P54012" s="1"/>
    </row>
    <row r="54013" spans="16:16" x14ac:dyDescent="0.3">
      <c r="P54013" s="1"/>
    </row>
    <row r="54014" spans="16:16" x14ac:dyDescent="0.3">
      <c r="P54014" s="1"/>
    </row>
    <row r="54015" spans="16:16" x14ac:dyDescent="0.3">
      <c r="P54015" s="1"/>
    </row>
    <row r="54016" spans="16:16" x14ac:dyDescent="0.3">
      <c r="P54016" s="1"/>
    </row>
    <row r="54017" spans="16:16" x14ac:dyDescent="0.3">
      <c r="P54017" s="1"/>
    </row>
    <row r="54018" spans="16:16" x14ac:dyDescent="0.3">
      <c r="P54018" s="1"/>
    </row>
    <row r="54019" spans="16:16" x14ac:dyDescent="0.3">
      <c r="P54019" s="1"/>
    </row>
    <row r="54020" spans="16:16" x14ac:dyDescent="0.3">
      <c r="P54020" s="1"/>
    </row>
    <row r="54021" spans="16:16" x14ac:dyDescent="0.3">
      <c r="P54021" s="1"/>
    </row>
    <row r="54022" spans="16:16" x14ac:dyDescent="0.3">
      <c r="P54022" s="1"/>
    </row>
    <row r="54023" spans="16:16" x14ac:dyDescent="0.3">
      <c r="P54023" s="1"/>
    </row>
    <row r="54024" spans="16:16" x14ac:dyDescent="0.3">
      <c r="P54024" s="1"/>
    </row>
    <row r="54025" spans="16:16" x14ac:dyDescent="0.3">
      <c r="P54025" s="1"/>
    </row>
    <row r="54026" spans="16:16" x14ac:dyDescent="0.3">
      <c r="P54026" s="1"/>
    </row>
    <row r="54027" spans="16:16" x14ac:dyDescent="0.3">
      <c r="P54027" s="1"/>
    </row>
    <row r="54028" spans="16:16" x14ac:dyDescent="0.3">
      <c r="P54028" s="1"/>
    </row>
    <row r="54029" spans="16:16" x14ac:dyDescent="0.3">
      <c r="P54029" s="1"/>
    </row>
    <row r="54030" spans="16:16" x14ac:dyDescent="0.3">
      <c r="P54030" s="1"/>
    </row>
    <row r="54031" spans="16:16" x14ac:dyDescent="0.3">
      <c r="P54031" s="1"/>
    </row>
    <row r="54032" spans="16:16" x14ac:dyDescent="0.3">
      <c r="P54032" s="1"/>
    </row>
    <row r="54033" spans="16:16" x14ac:dyDescent="0.3">
      <c r="P54033" s="1"/>
    </row>
    <row r="54034" spans="16:16" x14ac:dyDescent="0.3">
      <c r="P54034" s="1"/>
    </row>
    <row r="54035" spans="16:16" x14ac:dyDescent="0.3">
      <c r="P54035" s="1"/>
    </row>
    <row r="54036" spans="16:16" x14ac:dyDescent="0.3">
      <c r="P54036" s="1"/>
    </row>
    <row r="54037" spans="16:16" x14ac:dyDescent="0.3">
      <c r="P54037" s="1"/>
    </row>
    <row r="54038" spans="16:16" x14ac:dyDescent="0.3">
      <c r="P54038" s="1"/>
    </row>
    <row r="54039" spans="16:16" x14ac:dyDescent="0.3">
      <c r="P54039" s="1"/>
    </row>
    <row r="54040" spans="16:16" x14ac:dyDescent="0.3">
      <c r="P54040" s="1"/>
    </row>
    <row r="54041" spans="16:16" x14ac:dyDescent="0.3">
      <c r="P54041" s="1"/>
    </row>
    <row r="54042" spans="16:16" x14ac:dyDescent="0.3">
      <c r="P54042" s="1"/>
    </row>
    <row r="54043" spans="16:16" x14ac:dyDescent="0.3">
      <c r="P54043" s="1"/>
    </row>
    <row r="54044" spans="16:16" x14ac:dyDescent="0.3">
      <c r="P54044" s="1"/>
    </row>
    <row r="54045" spans="16:16" x14ac:dyDescent="0.3">
      <c r="P54045" s="1"/>
    </row>
    <row r="54046" spans="16:16" x14ac:dyDescent="0.3">
      <c r="P54046" s="1"/>
    </row>
    <row r="54047" spans="16:16" x14ac:dyDescent="0.3">
      <c r="P54047" s="1"/>
    </row>
    <row r="54048" spans="16:16" x14ac:dyDescent="0.3">
      <c r="P54048" s="1"/>
    </row>
    <row r="54049" spans="16:16" x14ac:dyDescent="0.3">
      <c r="P54049" s="1"/>
    </row>
    <row r="54050" spans="16:16" x14ac:dyDescent="0.3">
      <c r="P54050" s="1"/>
    </row>
    <row r="54051" spans="16:16" x14ac:dyDescent="0.3">
      <c r="P54051" s="1"/>
    </row>
    <row r="54052" spans="16:16" x14ac:dyDescent="0.3">
      <c r="P54052" s="1"/>
    </row>
    <row r="54053" spans="16:16" x14ac:dyDescent="0.3">
      <c r="P54053" s="1"/>
    </row>
    <row r="54054" spans="16:16" x14ac:dyDescent="0.3">
      <c r="P54054" s="1"/>
    </row>
    <row r="54055" spans="16:16" x14ac:dyDescent="0.3">
      <c r="P54055" s="1"/>
    </row>
    <row r="54056" spans="16:16" x14ac:dyDescent="0.3">
      <c r="P54056" s="1"/>
    </row>
    <row r="54057" spans="16:16" x14ac:dyDescent="0.3">
      <c r="P54057" s="1"/>
    </row>
    <row r="54058" spans="16:16" x14ac:dyDescent="0.3">
      <c r="P54058" s="1"/>
    </row>
    <row r="54059" spans="16:16" x14ac:dyDescent="0.3">
      <c r="P54059" s="1"/>
    </row>
    <row r="54060" spans="16:16" x14ac:dyDescent="0.3">
      <c r="P54060" s="1"/>
    </row>
    <row r="54061" spans="16:16" x14ac:dyDescent="0.3">
      <c r="P54061" s="1"/>
    </row>
    <row r="54062" spans="16:16" x14ac:dyDescent="0.3">
      <c r="P54062" s="1"/>
    </row>
    <row r="54063" spans="16:16" x14ac:dyDescent="0.3">
      <c r="P54063" s="1"/>
    </row>
    <row r="54064" spans="16:16" x14ac:dyDescent="0.3">
      <c r="P54064" s="1"/>
    </row>
    <row r="54065" spans="16:16" x14ac:dyDescent="0.3">
      <c r="P54065" s="1"/>
    </row>
    <row r="54066" spans="16:16" x14ac:dyDescent="0.3">
      <c r="P54066" s="1"/>
    </row>
    <row r="54067" spans="16:16" x14ac:dyDescent="0.3">
      <c r="P54067" s="1"/>
    </row>
    <row r="54068" spans="16:16" x14ac:dyDescent="0.3">
      <c r="P54068" s="1"/>
    </row>
    <row r="54069" spans="16:16" x14ac:dyDescent="0.3">
      <c r="P54069" s="1"/>
    </row>
    <row r="54070" spans="16:16" x14ac:dyDescent="0.3">
      <c r="P54070" s="1"/>
    </row>
    <row r="54071" spans="16:16" x14ac:dyDescent="0.3">
      <c r="P54071" s="1"/>
    </row>
    <row r="54072" spans="16:16" x14ac:dyDescent="0.3">
      <c r="P54072" s="1"/>
    </row>
    <row r="54073" spans="16:16" x14ac:dyDescent="0.3">
      <c r="P54073" s="1"/>
    </row>
    <row r="54074" spans="16:16" x14ac:dyDescent="0.3">
      <c r="P54074" s="1"/>
    </row>
    <row r="54075" spans="16:16" x14ac:dyDescent="0.3">
      <c r="P54075" s="1"/>
    </row>
    <row r="54076" spans="16:16" x14ac:dyDescent="0.3">
      <c r="P54076" s="1"/>
    </row>
    <row r="54077" spans="16:16" x14ac:dyDescent="0.3">
      <c r="P54077" s="1"/>
    </row>
    <row r="54078" spans="16:16" x14ac:dyDescent="0.3">
      <c r="P54078" s="1"/>
    </row>
    <row r="54079" spans="16:16" x14ac:dyDescent="0.3">
      <c r="P54079" s="1"/>
    </row>
    <row r="54080" spans="16:16" x14ac:dyDescent="0.3">
      <c r="P54080" s="1"/>
    </row>
    <row r="54081" spans="16:16" x14ac:dyDescent="0.3">
      <c r="P54081" s="1"/>
    </row>
    <row r="54082" spans="16:16" x14ac:dyDescent="0.3">
      <c r="P54082" s="1"/>
    </row>
    <row r="54083" spans="16:16" x14ac:dyDescent="0.3">
      <c r="P54083" s="1"/>
    </row>
    <row r="54084" spans="16:16" x14ac:dyDescent="0.3">
      <c r="P54084" s="1"/>
    </row>
    <row r="54085" spans="16:16" x14ac:dyDescent="0.3">
      <c r="P54085" s="1"/>
    </row>
    <row r="54086" spans="16:16" x14ac:dyDescent="0.3">
      <c r="P54086" s="1"/>
    </row>
    <row r="54087" spans="16:16" x14ac:dyDescent="0.3">
      <c r="P54087" s="1"/>
    </row>
    <row r="54088" spans="16:16" x14ac:dyDescent="0.3">
      <c r="P54088" s="1"/>
    </row>
    <row r="54089" spans="16:16" x14ac:dyDescent="0.3">
      <c r="P54089" s="1"/>
    </row>
    <row r="54090" spans="16:16" x14ac:dyDescent="0.3">
      <c r="P54090" s="1"/>
    </row>
    <row r="54091" spans="16:16" x14ac:dyDescent="0.3">
      <c r="P54091" s="1"/>
    </row>
    <row r="54092" spans="16:16" x14ac:dyDescent="0.3">
      <c r="P54092" s="1"/>
    </row>
    <row r="54093" spans="16:16" x14ac:dyDescent="0.3">
      <c r="P54093" s="1"/>
    </row>
    <row r="54094" spans="16:16" x14ac:dyDescent="0.3">
      <c r="P54094" s="1"/>
    </row>
    <row r="54095" spans="16:16" x14ac:dyDescent="0.3">
      <c r="P54095" s="1"/>
    </row>
    <row r="54096" spans="16:16" x14ac:dyDescent="0.3">
      <c r="P54096" s="1"/>
    </row>
    <row r="54097" spans="16:16" x14ac:dyDescent="0.3">
      <c r="P54097" s="1"/>
    </row>
    <row r="54098" spans="16:16" x14ac:dyDescent="0.3">
      <c r="P54098" s="1"/>
    </row>
    <row r="54099" spans="16:16" x14ac:dyDescent="0.3">
      <c r="P54099" s="1"/>
    </row>
    <row r="54100" spans="16:16" x14ac:dyDescent="0.3">
      <c r="P54100" s="1"/>
    </row>
    <row r="54101" spans="16:16" x14ac:dyDescent="0.3">
      <c r="P54101" s="1"/>
    </row>
    <row r="54102" spans="16:16" x14ac:dyDescent="0.3">
      <c r="P54102" s="1"/>
    </row>
    <row r="54103" spans="16:16" x14ac:dyDescent="0.3">
      <c r="P54103" s="1"/>
    </row>
    <row r="54104" spans="16:16" x14ac:dyDescent="0.3">
      <c r="P54104" s="1"/>
    </row>
    <row r="54105" spans="16:16" x14ac:dyDescent="0.3">
      <c r="P54105" s="1"/>
    </row>
    <row r="54106" spans="16:16" x14ac:dyDescent="0.3">
      <c r="P54106" s="1"/>
    </row>
    <row r="54107" spans="16:16" x14ac:dyDescent="0.3">
      <c r="P54107" s="1"/>
    </row>
    <row r="54108" spans="16:16" x14ac:dyDescent="0.3">
      <c r="P54108" s="1"/>
    </row>
    <row r="54109" spans="16:16" x14ac:dyDescent="0.3">
      <c r="P54109" s="1"/>
    </row>
    <row r="54110" spans="16:16" x14ac:dyDescent="0.3">
      <c r="P54110" s="1"/>
    </row>
    <row r="54111" spans="16:16" x14ac:dyDescent="0.3">
      <c r="P54111" s="1"/>
    </row>
    <row r="54112" spans="16:16" x14ac:dyDescent="0.3">
      <c r="P54112" s="1"/>
    </row>
    <row r="54113" spans="16:16" x14ac:dyDescent="0.3">
      <c r="P54113" s="1"/>
    </row>
    <row r="54114" spans="16:16" x14ac:dyDescent="0.3">
      <c r="P54114" s="1"/>
    </row>
    <row r="54115" spans="16:16" x14ac:dyDescent="0.3">
      <c r="P54115" s="1"/>
    </row>
    <row r="54116" spans="16:16" x14ac:dyDescent="0.3">
      <c r="P54116" s="1"/>
    </row>
    <row r="54117" spans="16:16" x14ac:dyDescent="0.3">
      <c r="P54117" s="1"/>
    </row>
    <row r="54118" spans="16:16" x14ac:dyDescent="0.3">
      <c r="P54118" s="1"/>
    </row>
    <row r="54119" spans="16:16" x14ac:dyDescent="0.3">
      <c r="P54119" s="1"/>
    </row>
    <row r="54120" spans="16:16" x14ac:dyDescent="0.3">
      <c r="P54120" s="1"/>
    </row>
    <row r="54121" spans="16:16" x14ac:dyDescent="0.3">
      <c r="P54121" s="1"/>
    </row>
    <row r="54122" spans="16:16" x14ac:dyDescent="0.3">
      <c r="P54122" s="1"/>
    </row>
    <row r="54123" spans="16:16" x14ac:dyDescent="0.3">
      <c r="P54123" s="1"/>
    </row>
    <row r="54124" spans="16:16" x14ac:dyDescent="0.3">
      <c r="P54124" s="1"/>
    </row>
    <row r="54125" spans="16:16" x14ac:dyDescent="0.3">
      <c r="P54125" s="1"/>
    </row>
    <row r="54126" spans="16:16" x14ac:dyDescent="0.3">
      <c r="P54126" s="1"/>
    </row>
    <row r="54127" spans="16:16" x14ac:dyDescent="0.3">
      <c r="P54127" s="1"/>
    </row>
    <row r="54128" spans="16:16" x14ac:dyDescent="0.3">
      <c r="P54128" s="1"/>
    </row>
    <row r="54129" spans="16:16" x14ac:dyDescent="0.3">
      <c r="P54129" s="1"/>
    </row>
    <row r="54130" spans="16:16" x14ac:dyDescent="0.3">
      <c r="P54130" s="1"/>
    </row>
    <row r="54131" spans="16:16" x14ac:dyDescent="0.3">
      <c r="P54131" s="1"/>
    </row>
    <row r="54132" spans="16:16" x14ac:dyDescent="0.3">
      <c r="P54132" s="1"/>
    </row>
    <row r="54133" spans="16:16" x14ac:dyDescent="0.3">
      <c r="P54133" s="1"/>
    </row>
    <row r="54134" spans="16:16" x14ac:dyDescent="0.3">
      <c r="P54134" s="1"/>
    </row>
    <row r="54135" spans="16:16" x14ac:dyDescent="0.3">
      <c r="P54135" s="1"/>
    </row>
    <row r="54136" spans="16:16" x14ac:dyDescent="0.3">
      <c r="P54136" s="1"/>
    </row>
    <row r="54137" spans="16:16" x14ac:dyDescent="0.3">
      <c r="P54137" s="1"/>
    </row>
    <row r="54138" spans="16:16" x14ac:dyDescent="0.3">
      <c r="P54138" s="1"/>
    </row>
    <row r="54139" spans="16:16" x14ac:dyDescent="0.3">
      <c r="P54139" s="1"/>
    </row>
    <row r="54140" spans="16:16" x14ac:dyDescent="0.3">
      <c r="P54140" s="1"/>
    </row>
    <row r="54141" spans="16:16" x14ac:dyDescent="0.3">
      <c r="P54141" s="1"/>
    </row>
    <row r="54142" spans="16:16" x14ac:dyDescent="0.3">
      <c r="P54142" s="1"/>
    </row>
    <row r="54143" spans="16:16" x14ac:dyDescent="0.3">
      <c r="P54143" s="1"/>
    </row>
    <row r="54144" spans="16:16" x14ac:dyDescent="0.3">
      <c r="P54144" s="1"/>
    </row>
    <row r="54145" spans="16:16" x14ac:dyDescent="0.3">
      <c r="P54145" s="1"/>
    </row>
    <row r="54146" spans="16:16" x14ac:dyDescent="0.3">
      <c r="P54146" s="1"/>
    </row>
    <row r="54147" spans="16:16" x14ac:dyDescent="0.3">
      <c r="P54147" s="1"/>
    </row>
    <row r="54148" spans="16:16" x14ac:dyDescent="0.3">
      <c r="P54148" s="1"/>
    </row>
    <row r="54149" spans="16:16" x14ac:dyDescent="0.3">
      <c r="P54149" s="1"/>
    </row>
    <row r="54150" spans="16:16" x14ac:dyDescent="0.3">
      <c r="P54150" s="1"/>
    </row>
    <row r="54151" spans="16:16" x14ac:dyDescent="0.3">
      <c r="P54151" s="1"/>
    </row>
    <row r="54152" spans="16:16" x14ac:dyDescent="0.3">
      <c r="P54152" s="1"/>
    </row>
    <row r="54153" spans="16:16" x14ac:dyDescent="0.3">
      <c r="P54153" s="1"/>
    </row>
    <row r="54154" spans="16:16" x14ac:dyDescent="0.3">
      <c r="P54154" s="1"/>
    </row>
    <row r="54155" spans="16:16" x14ac:dyDescent="0.3">
      <c r="P54155" s="1"/>
    </row>
    <row r="54156" spans="16:16" x14ac:dyDescent="0.3">
      <c r="P54156" s="1"/>
    </row>
    <row r="54157" spans="16:16" x14ac:dyDescent="0.3">
      <c r="P54157" s="1"/>
    </row>
    <row r="54158" spans="16:16" x14ac:dyDescent="0.3">
      <c r="P54158" s="1"/>
    </row>
    <row r="54159" spans="16:16" x14ac:dyDescent="0.3">
      <c r="P54159" s="1"/>
    </row>
    <row r="54160" spans="16:16" x14ac:dyDescent="0.3">
      <c r="P54160" s="1"/>
    </row>
    <row r="54161" spans="16:16" x14ac:dyDescent="0.3">
      <c r="P54161" s="1"/>
    </row>
    <row r="54162" spans="16:16" x14ac:dyDescent="0.3">
      <c r="P54162" s="1"/>
    </row>
    <row r="54163" spans="16:16" x14ac:dyDescent="0.3">
      <c r="P54163" s="1"/>
    </row>
    <row r="54164" spans="16:16" x14ac:dyDescent="0.3">
      <c r="P54164" s="1"/>
    </row>
    <row r="54165" spans="16:16" x14ac:dyDescent="0.3">
      <c r="P54165" s="1"/>
    </row>
    <row r="54166" spans="16:16" x14ac:dyDescent="0.3">
      <c r="P54166" s="1"/>
    </row>
    <row r="54167" spans="16:16" x14ac:dyDescent="0.3">
      <c r="P54167" s="1"/>
    </row>
    <row r="54168" spans="16:16" x14ac:dyDescent="0.3">
      <c r="P54168" s="1"/>
    </row>
    <row r="54169" spans="16:16" x14ac:dyDescent="0.3">
      <c r="P54169" s="1"/>
    </row>
    <row r="54170" spans="16:16" x14ac:dyDescent="0.3">
      <c r="P54170" s="1"/>
    </row>
    <row r="54171" spans="16:16" x14ac:dyDescent="0.3">
      <c r="P54171" s="1"/>
    </row>
    <row r="54172" spans="16:16" x14ac:dyDescent="0.3">
      <c r="P54172" s="1"/>
    </row>
    <row r="54173" spans="16:16" x14ac:dyDescent="0.3">
      <c r="P54173" s="1"/>
    </row>
    <row r="54174" spans="16:16" x14ac:dyDescent="0.3">
      <c r="P54174" s="1"/>
    </row>
    <row r="54175" spans="16:16" x14ac:dyDescent="0.3">
      <c r="P54175" s="1"/>
    </row>
    <row r="54176" spans="16:16" x14ac:dyDescent="0.3">
      <c r="P54176" s="1"/>
    </row>
    <row r="54177" spans="16:16" x14ac:dyDescent="0.3">
      <c r="P54177" s="1"/>
    </row>
    <row r="54178" spans="16:16" x14ac:dyDescent="0.3">
      <c r="P54178" s="1"/>
    </row>
    <row r="54179" spans="16:16" x14ac:dyDescent="0.3">
      <c r="P54179" s="1"/>
    </row>
    <row r="54180" spans="16:16" x14ac:dyDescent="0.3">
      <c r="P54180" s="1"/>
    </row>
    <row r="54181" spans="16:16" x14ac:dyDescent="0.3">
      <c r="P54181" s="1"/>
    </row>
    <row r="54182" spans="16:16" x14ac:dyDescent="0.3">
      <c r="P54182" s="1"/>
    </row>
    <row r="54183" spans="16:16" x14ac:dyDescent="0.3">
      <c r="P54183" s="1"/>
    </row>
    <row r="54184" spans="16:16" x14ac:dyDescent="0.3">
      <c r="P54184" s="1"/>
    </row>
    <row r="54185" spans="16:16" x14ac:dyDescent="0.3">
      <c r="P54185" s="1"/>
    </row>
    <row r="54186" spans="16:16" x14ac:dyDescent="0.3">
      <c r="P54186" s="1"/>
    </row>
    <row r="54187" spans="16:16" x14ac:dyDescent="0.3">
      <c r="P54187" s="1"/>
    </row>
    <row r="54188" spans="16:16" x14ac:dyDescent="0.3">
      <c r="P54188" s="1"/>
    </row>
    <row r="54189" spans="16:16" x14ac:dyDescent="0.3">
      <c r="P54189" s="1"/>
    </row>
    <row r="54190" spans="16:16" x14ac:dyDescent="0.3">
      <c r="P54190" s="1"/>
    </row>
    <row r="54191" spans="16:16" x14ac:dyDescent="0.3">
      <c r="P54191" s="1"/>
    </row>
    <row r="54192" spans="16:16" x14ac:dyDescent="0.3">
      <c r="P54192" s="1"/>
    </row>
    <row r="54193" spans="16:16" x14ac:dyDescent="0.3">
      <c r="P54193" s="1"/>
    </row>
    <row r="54194" spans="16:16" x14ac:dyDescent="0.3">
      <c r="P54194" s="1"/>
    </row>
    <row r="54195" spans="16:16" x14ac:dyDescent="0.3">
      <c r="P54195" s="1"/>
    </row>
    <row r="54196" spans="16:16" x14ac:dyDescent="0.3">
      <c r="P54196" s="1"/>
    </row>
    <row r="54197" spans="16:16" x14ac:dyDescent="0.3">
      <c r="P54197" s="1"/>
    </row>
    <row r="54198" spans="16:16" x14ac:dyDescent="0.3">
      <c r="P54198" s="1"/>
    </row>
    <row r="54199" spans="16:16" x14ac:dyDescent="0.3">
      <c r="P54199" s="1"/>
    </row>
    <row r="54200" spans="16:16" x14ac:dyDescent="0.3">
      <c r="P54200" s="1"/>
    </row>
    <row r="54201" spans="16:16" x14ac:dyDescent="0.3">
      <c r="P54201" s="1"/>
    </row>
    <row r="54202" spans="16:16" x14ac:dyDescent="0.3">
      <c r="P54202" s="1"/>
    </row>
    <row r="54203" spans="16:16" x14ac:dyDescent="0.3">
      <c r="P54203" s="1"/>
    </row>
    <row r="54204" spans="16:16" x14ac:dyDescent="0.3">
      <c r="P54204" s="1"/>
    </row>
    <row r="54205" spans="16:16" x14ac:dyDescent="0.3">
      <c r="P54205" s="1"/>
    </row>
    <row r="54206" spans="16:16" x14ac:dyDescent="0.3">
      <c r="P54206" s="1"/>
    </row>
    <row r="54207" spans="16:16" x14ac:dyDescent="0.3">
      <c r="P54207" s="1"/>
    </row>
    <row r="54208" spans="16:16" x14ac:dyDescent="0.3">
      <c r="P54208" s="1"/>
    </row>
    <row r="54209" spans="16:16" x14ac:dyDescent="0.3">
      <c r="P54209" s="1"/>
    </row>
    <row r="54210" spans="16:16" x14ac:dyDescent="0.3">
      <c r="P54210" s="1"/>
    </row>
    <row r="54211" spans="16:16" x14ac:dyDescent="0.3">
      <c r="P54211" s="1"/>
    </row>
    <row r="54212" spans="16:16" x14ac:dyDescent="0.3">
      <c r="P54212" s="1"/>
    </row>
    <row r="54213" spans="16:16" x14ac:dyDescent="0.3">
      <c r="P54213" s="1"/>
    </row>
    <row r="54214" spans="16:16" x14ac:dyDescent="0.3">
      <c r="P54214" s="1"/>
    </row>
    <row r="54215" spans="16:16" x14ac:dyDescent="0.3">
      <c r="P54215" s="1"/>
    </row>
    <row r="54216" spans="16:16" x14ac:dyDescent="0.3">
      <c r="P54216" s="1"/>
    </row>
    <row r="54217" spans="16:16" x14ac:dyDescent="0.3">
      <c r="P54217" s="1"/>
    </row>
    <row r="54218" spans="16:16" x14ac:dyDescent="0.3">
      <c r="P54218" s="1"/>
    </row>
    <row r="54219" spans="16:16" x14ac:dyDescent="0.3">
      <c r="P54219" s="1"/>
    </row>
    <row r="54220" spans="16:16" x14ac:dyDescent="0.3">
      <c r="P54220" s="1"/>
    </row>
    <row r="54221" spans="16:16" x14ac:dyDescent="0.3">
      <c r="P54221" s="1"/>
    </row>
    <row r="54222" spans="16:16" x14ac:dyDescent="0.3">
      <c r="P54222" s="1"/>
    </row>
    <row r="54223" spans="16:16" x14ac:dyDescent="0.3">
      <c r="P54223" s="1"/>
    </row>
    <row r="54224" spans="16:16" x14ac:dyDescent="0.3">
      <c r="P54224" s="1"/>
    </row>
    <row r="54225" spans="16:16" x14ac:dyDescent="0.3">
      <c r="P54225" s="1"/>
    </row>
    <row r="54226" spans="16:16" x14ac:dyDescent="0.3">
      <c r="P54226" s="1"/>
    </row>
    <row r="54227" spans="16:16" x14ac:dyDescent="0.3">
      <c r="P54227" s="1"/>
    </row>
    <row r="54228" spans="16:16" x14ac:dyDescent="0.3">
      <c r="P54228" s="1"/>
    </row>
    <row r="54229" spans="16:16" x14ac:dyDescent="0.3">
      <c r="P54229" s="1"/>
    </row>
    <row r="54230" spans="16:16" x14ac:dyDescent="0.3">
      <c r="P54230" s="1"/>
    </row>
    <row r="54231" spans="16:16" x14ac:dyDescent="0.3">
      <c r="P54231" s="1"/>
    </row>
    <row r="54232" spans="16:16" x14ac:dyDescent="0.3">
      <c r="P54232" s="1"/>
    </row>
    <row r="54233" spans="16:16" x14ac:dyDescent="0.3">
      <c r="P54233" s="1"/>
    </row>
    <row r="54234" spans="16:16" x14ac:dyDescent="0.3">
      <c r="P54234" s="1"/>
    </row>
    <row r="54235" spans="16:16" x14ac:dyDescent="0.3">
      <c r="P54235" s="1"/>
    </row>
    <row r="54236" spans="16:16" x14ac:dyDescent="0.3">
      <c r="P54236" s="1"/>
    </row>
    <row r="54237" spans="16:16" x14ac:dyDescent="0.3">
      <c r="P54237" s="1"/>
    </row>
    <row r="54238" spans="16:16" x14ac:dyDescent="0.3">
      <c r="P54238" s="1"/>
    </row>
    <row r="54239" spans="16:16" x14ac:dyDescent="0.3">
      <c r="P54239" s="1"/>
    </row>
    <row r="54240" spans="16:16" x14ac:dyDescent="0.3">
      <c r="P54240" s="1"/>
    </row>
    <row r="54241" spans="16:16" x14ac:dyDescent="0.3">
      <c r="P54241" s="1"/>
    </row>
    <row r="54242" spans="16:16" x14ac:dyDescent="0.3">
      <c r="P54242" s="1"/>
    </row>
    <row r="54243" spans="16:16" x14ac:dyDescent="0.3">
      <c r="P54243" s="1"/>
    </row>
    <row r="54244" spans="16:16" x14ac:dyDescent="0.3">
      <c r="P54244" s="1"/>
    </row>
    <row r="54245" spans="16:16" x14ac:dyDescent="0.3">
      <c r="P54245" s="1"/>
    </row>
    <row r="54246" spans="16:16" x14ac:dyDescent="0.3">
      <c r="P54246" s="1"/>
    </row>
    <row r="54247" spans="16:16" x14ac:dyDescent="0.3">
      <c r="P54247" s="1"/>
    </row>
    <row r="54248" spans="16:16" x14ac:dyDescent="0.3">
      <c r="P54248" s="1"/>
    </row>
    <row r="54249" spans="16:16" x14ac:dyDescent="0.3">
      <c r="P54249" s="1"/>
    </row>
    <row r="54250" spans="16:16" x14ac:dyDescent="0.3">
      <c r="P54250" s="1"/>
    </row>
    <row r="54251" spans="16:16" x14ac:dyDescent="0.3">
      <c r="P54251" s="1"/>
    </row>
    <row r="54252" spans="16:16" x14ac:dyDescent="0.3">
      <c r="P54252" s="1"/>
    </row>
    <row r="54253" spans="16:16" x14ac:dyDescent="0.3">
      <c r="P54253" s="1"/>
    </row>
    <row r="54254" spans="16:16" x14ac:dyDescent="0.3">
      <c r="P54254" s="1"/>
    </row>
    <row r="54255" spans="16:16" x14ac:dyDescent="0.3">
      <c r="P54255" s="1"/>
    </row>
    <row r="54256" spans="16:16" x14ac:dyDescent="0.3">
      <c r="P54256" s="1"/>
    </row>
    <row r="54257" spans="16:16" x14ac:dyDescent="0.3">
      <c r="P54257" s="1"/>
    </row>
    <row r="54258" spans="16:16" x14ac:dyDescent="0.3">
      <c r="P54258" s="1"/>
    </row>
    <row r="54259" spans="16:16" x14ac:dyDescent="0.3">
      <c r="P54259" s="1"/>
    </row>
    <row r="54260" spans="16:16" x14ac:dyDescent="0.3">
      <c r="P54260" s="1"/>
    </row>
    <row r="54261" spans="16:16" x14ac:dyDescent="0.3">
      <c r="P54261" s="1"/>
    </row>
    <row r="54262" spans="16:16" x14ac:dyDescent="0.3">
      <c r="P54262" s="1"/>
    </row>
    <row r="54263" spans="16:16" x14ac:dyDescent="0.3">
      <c r="P54263" s="1"/>
    </row>
    <row r="54264" spans="16:16" x14ac:dyDescent="0.3">
      <c r="P54264" s="1"/>
    </row>
    <row r="54265" spans="16:16" x14ac:dyDescent="0.3">
      <c r="P54265" s="1"/>
    </row>
    <row r="54266" spans="16:16" x14ac:dyDescent="0.3">
      <c r="P54266" s="1"/>
    </row>
    <row r="54267" spans="16:16" x14ac:dyDescent="0.3">
      <c r="P54267" s="1"/>
    </row>
    <row r="54268" spans="16:16" x14ac:dyDescent="0.3">
      <c r="P54268" s="1"/>
    </row>
    <row r="54269" spans="16:16" x14ac:dyDescent="0.3">
      <c r="P54269" s="1"/>
    </row>
    <row r="54270" spans="16:16" x14ac:dyDescent="0.3">
      <c r="P54270" s="1"/>
    </row>
    <row r="54271" spans="16:16" x14ac:dyDescent="0.3">
      <c r="P54271" s="1"/>
    </row>
    <row r="54272" spans="16:16" x14ac:dyDescent="0.3">
      <c r="P54272" s="1"/>
    </row>
    <row r="54273" spans="16:16" x14ac:dyDescent="0.3">
      <c r="P54273" s="1"/>
    </row>
    <row r="54274" spans="16:16" x14ac:dyDescent="0.3">
      <c r="P54274" s="1"/>
    </row>
    <row r="54275" spans="16:16" x14ac:dyDescent="0.3">
      <c r="P54275" s="1"/>
    </row>
    <row r="54276" spans="16:16" x14ac:dyDescent="0.3">
      <c r="P54276" s="1"/>
    </row>
    <row r="54277" spans="16:16" x14ac:dyDescent="0.3">
      <c r="P54277" s="1"/>
    </row>
    <row r="54278" spans="16:16" x14ac:dyDescent="0.3">
      <c r="P54278" s="1"/>
    </row>
    <row r="54279" spans="16:16" x14ac:dyDescent="0.3">
      <c r="P54279" s="1"/>
    </row>
    <row r="54280" spans="16:16" x14ac:dyDescent="0.3">
      <c r="P54280" s="1"/>
    </row>
    <row r="54281" spans="16:16" x14ac:dyDescent="0.3">
      <c r="P54281" s="1"/>
    </row>
    <row r="54282" spans="16:16" x14ac:dyDescent="0.3">
      <c r="P54282" s="1"/>
    </row>
    <row r="54283" spans="16:16" x14ac:dyDescent="0.3">
      <c r="P54283" s="1"/>
    </row>
    <row r="54284" spans="16:16" x14ac:dyDescent="0.3">
      <c r="P54284" s="1"/>
    </row>
    <row r="54285" spans="16:16" x14ac:dyDescent="0.3">
      <c r="P54285" s="1"/>
    </row>
    <row r="54286" spans="16:16" x14ac:dyDescent="0.3">
      <c r="P54286" s="1"/>
    </row>
    <row r="54287" spans="16:16" x14ac:dyDescent="0.3">
      <c r="P54287" s="1"/>
    </row>
    <row r="54288" spans="16:16" x14ac:dyDescent="0.3">
      <c r="P54288" s="1"/>
    </row>
    <row r="54289" spans="16:16" x14ac:dyDescent="0.3">
      <c r="P54289" s="1"/>
    </row>
    <row r="54290" spans="16:16" x14ac:dyDescent="0.3">
      <c r="P54290" s="1"/>
    </row>
    <row r="54291" spans="16:16" x14ac:dyDescent="0.3">
      <c r="P54291" s="1"/>
    </row>
    <row r="54292" spans="16:16" x14ac:dyDescent="0.3">
      <c r="P54292" s="1"/>
    </row>
    <row r="54293" spans="16:16" x14ac:dyDescent="0.3">
      <c r="P54293" s="1"/>
    </row>
    <row r="54294" spans="16:16" x14ac:dyDescent="0.3">
      <c r="P54294" s="1"/>
    </row>
    <row r="54295" spans="16:16" x14ac:dyDescent="0.3">
      <c r="P54295" s="1"/>
    </row>
    <row r="54296" spans="16:16" x14ac:dyDescent="0.3">
      <c r="P54296" s="1"/>
    </row>
    <row r="54297" spans="16:16" x14ac:dyDescent="0.3">
      <c r="P54297" s="1"/>
    </row>
    <row r="54298" spans="16:16" x14ac:dyDescent="0.3">
      <c r="P54298" s="1"/>
    </row>
    <row r="54299" spans="16:16" x14ac:dyDescent="0.3">
      <c r="P54299" s="1"/>
    </row>
    <row r="54300" spans="16:16" x14ac:dyDescent="0.3">
      <c r="P54300" s="1"/>
    </row>
    <row r="54301" spans="16:16" x14ac:dyDescent="0.3">
      <c r="P54301" s="1"/>
    </row>
    <row r="54302" spans="16:16" x14ac:dyDescent="0.3">
      <c r="P54302" s="1"/>
    </row>
    <row r="54303" spans="16:16" x14ac:dyDescent="0.3">
      <c r="P54303" s="1"/>
    </row>
    <row r="54304" spans="16:16" x14ac:dyDescent="0.3">
      <c r="P54304" s="1"/>
    </row>
    <row r="54305" spans="16:16" x14ac:dyDescent="0.3">
      <c r="P54305" s="1"/>
    </row>
    <row r="54306" spans="16:16" x14ac:dyDescent="0.3">
      <c r="P54306" s="1"/>
    </row>
    <row r="54307" spans="16:16" x14ac:dyDescent="0.3">
      <c r="P54307" s="1"/>
    </row>
    <row r="54308" spans="16:16" x14ac:dyDescent="0.3">
      <c r="P54308" s="1"/>
    </row>
    <row r="54309" spans="16:16" x14ac:dyDescent="0.3">
      <c r="P54309" s="1"/>
    </row>
    <row r="54310" spans="16:16" x14ac:dyDescent="0.3">
      <c r="P54310" s="1"/>
    </row>
    <row r="54311" spans="16:16" x14ac:dyDescent="0.3">
      <c r="P54311" s="1"/>
    </row>
    <row r="54312" spans="16:16" x14ac:dyDescent="0.3">
      <c r="P54312" s="1"/>
    </row>
    <row r="54313" spans="16:16" x14ac:dyDescent="0.3">
      <c r="P54313" s="1"/>
    </row>
    <row r="54314" spans="16:16" x14ac:dyDescent="0.3">
      <c r="P54314" s="1"/>
    </row>
    <row r="54315" spans="16:16" x14ac:dyDescent="0.3">
      <c r="P54315" s="1"/>
    </row>
    <row r="54316" spans="16:16" x14ac:dyDescent="0.3">
      <c r="P54316" s="1"/>
    </row>
    <row r="54317" spans="16:16" x14ac:dyDescent="0.3">
      <c r="P54317" s="1"/>
    </row>
    <row r="54318" spans="16:16" x14ac:dyDescent="0.3">
      <c r="P54318" s="1"/>
    </row>
    <row r="54319" spans="16:16" x14ac:dyDescent="0.3">
      <c r="P54319" s="1"/>
    </row>
    <row r="54320" spans="16:16" x14ac:dyDescent="0.3">
      <c r="P54320" s="1"/>
    </row>
    <row r="54321" spans="16:16" x14ac:dyDescent="0.3">
      <c r="P54321" s="1"/>
    </row>
    <row r="54322" spans="16:16" x14ac:dyDescent="0.3">
      <c r="P54322" s="1"/>
    </row>
    <row r="54323" spans="16:16" x14ac:dyDescent="0.3">
      <c r="P54323" s="1"/>
    </row>
    <row r="54324" spans="16:16" x14ac:dyDescent="0.3">
      <c r="P54324" s="1"/>
    </row>
    <row r="54325" spans="16:16" x14ac:dyDescent="0.3">
      <c r="P54325" s="1"/>
    </row>
    <row r="54326" spans="16:16" x14ac:dyDescent="0.3">
      <c r="P54326" s="1"/>
    </row>
    <row r="54327" spans="16:16" x14ac:dyDescent="0.3">
      <c r="P54327" s="1"/>
    </row>
    <row r="54328" spans="16:16" x14ac:dyDescent="0.3">
      <c r="P54328" s="1"/>
    </row>
    <row r="54329" spans="16:16" x14ac:dyDescent="0.3">
      <c r="P54329" s="1"/>
    </row>
    <row r="54330" spans="16:16" x14ac:dyDescent="0.3">
      <c r="P54330" s="1"/>
    </row>
    <row r="54331" spans="16:16" x14ac:dyDescent="0.3">
      <c r="P54331" s="1"/>
    </row>
    <row r="54332" spans="16:16" x14ac:dyDescent="0.3">
      <c r="P54332" s="1"/>
    </row>
    <row r="54333" spans="16:16" x14ac:dyDescent="0.3">
      <c r="P54333" s="1"/>
    </row>
    <row r="54334" spans="16:16" x14ac:dyDescent="0.3">
      <c r="P54334" s="1"/>
    </row>
    <row r="54335" spans="16:16" x14ac:dyDescent="0.3">
      <c r="P54335" s="1"/>
    </row>
    <row r="54336" spans="16:16" x14ac:dyDescent="0.3">
      <c r="P54336" s="1"/>
    </row>
    <row r="54337" spans="16:16" x14ac:dyDescent="0.3">
      <c r="P54337" s="1"/>
    </row>
    <row r="54338" spans="16:16" x14ac:dyDescent="0.3">
      <c r="P54338" s="1"/>
    </row>
    <row r="54339" spans="16:16" x14ac:dyDescent="0.3">
      <c r="P54339" s="1"/>
    </row>
    <row r="54340" spans="16:16" x14ac:dyDescent="0.3">
      <c r="P54340" s="1"/>
    </row>
    <row r="54341" spans="16:16" x14ac:dyDescent="0.3">
      <c r="P54341" s="1"/>
    </row>
    <row r="54342" spans="16:16" x14ac:dyDescent="0.3">
      <c r="P54342" s="1"/>
    </row>
    <row r="54343" spans="16:16" x14ac:dyDescent="0.3">
      <c r="P54343" s="1"/>
    </row>
    <row r="54344" spans="16:16" x14ac:dyDescent="0.3">
      <c r="P54344" s="1"/>
    </row>
    <row r="54345" spans="16:16" x14ac:dyDescent="0.3">
      <c r="P54345" s="1"/>
    </row>
    <row r="54346" spans="16:16" x14ac:dyDescent="0.3">
      <c r="P54346" s="1"/>
    </row>
    <row r="54347" spans="16:16" x14ac:dyDescent="0.3">
      <c r="P54347" s="1"/>
    </row>
    <row r="54348" spans="16:16" x14ac:dyDescent="0.3">
      <c r="P54348" s="1"/>
    </row>
    <row r="54349" spans="16:16" x14ac:dyDescent="0.3">
      <c r="P54349" s="1"/>
    </row>
    <row r="54350" spans="16:16" x14ac:dyDescent="0.3">
      <c r="P54350" s="1"/>
    </row>
    <row r="54351" spans="16:16" x14ac:dyDescent="0.3">
      <c r="P54351" s="1"/>
    </row>
    <row r="54352" spans="16:16" x14ac:dyDescent="0.3">
      <c r="P54352" s="1"/>
    </row>
    <row r="54353" spans="16:16" x14ac:dyDescent="0.3">
      <c r="P54353" s="1"/>
    </row>
    <row r="54354" spans="16:16" x14ac:dyDescent="0.3">
      <c r="P54354" s="1"/>
    </row>
    <row r="54355" spans="16:16" x14ac:dyDescent="0.3">
      <c r="P54355" s="1"/>
    </row>
    <row r="54356" spans="16:16" x14ac:dyDescent="0.3">
      <c r="P54356" s="1"/>
    </row>
    <row r="54357" spans="16:16" x14ac:dyDescent="0.3">
      <c r="P54357" s="1"/>
    </row>
    <row r="54358" spans="16:16" x14ac:dyDescent="0.3">
      <c r="P54358" s="1"/>
    </row>
    <row r="54359" spans="16:16" x14ac:dyDescent="0.3">
      <c r="P54359" s="1"/>
    </row>
    <row r="54360" spans="16:16" x14ac:dyDescent="0.3">
      <c r="P54360" s="1"/>
    </row>
    <row r="54361" spans="16:16" x14ac:dyDescent="0.3">
      <c r="P54361" s="1"/>
    </row>
    <row r="54362" spans="16:16" x14ac:dyDescent="0.3">
      <c r="P54362" s="1"/>
    </row>
    <row r="54363" spans="16:16" x14ac:dyDescent="0.3">
      <c r="P54363" s="1"/>
    </row>
    <row r="54364" spans="16:16" x14ac:dyDescent="0.3">
      <c r="P54364" s="1"/>
    </row>
    <row r="54365" spans="16:16" x14ac:dyDescent="0.3">
      <c r="P54365" s="1"/>
    </row>
    <row r="54366" spans="16:16" x14ac:dyDescent="0.3">
      <c r="P54366" s="1"/>
    </row>
    <row r="54367" spans="16:16" x14ac:dyDescent="0.3">
      <c r="P54367" s="1"/>
    </row>
    <row r="54368" spans="16:16" x14ac:dyDescent="0.3">
      <c r="P54368" s="1"/>
    </row>
    <row r="54369" spans="16:16" x14ac:dyDescent="0.3">
      <c r="P54369" s="1"/>
    </row>
    <row r="54370" spans="16:16" x14ac:dyDescent="0.3">
      <c r="P54370" s="1"/>
    </row>
    <row r="54371" spans="16:16" x14ac:dyDescent="0.3">
      <c r="P54371" s="1"/>
    </row>
    <row r="54372" spans="16:16" x14ac:dyDescent="0.3">
      <c r="P54372" s="1"/>
    </row>
    <row r="54373" spans="16:16" x14ac:dyDescent="0.3">
      <c r="P54373" s="1"/>
    </row>
    <row r="54374" spans="16:16" x14ac:dyDescent="0.3">
      <c r="P54374" s="1"/>
    </row>
    <row r="54375" spans="16:16" x14ac:dyDescent="0.3">
      <c r="P54375" s="1"/>
    </row>
    <row r="54376" spans="16:16" x14ac:dyDescent="0.3">
      <c r="P54376" s="1"/>
    </row>
    <row r="54377" spans="16:16" x14ac:dyDescent="0.3">
      <c r="P54377" s="1"/>
    </row>
    <row r="54378" spans="16:16" x14ac:dyDescent="0.3">
      <c r="P54378" s="1"/>
    </row>
    <row r="54379" spans="16:16" x14ac:dyDescent="0.3">
      <c r="P54379" s="1"/>
    </row>
    <row r="54380" spans="16:16" x14ac:dyDescent="0.3">
      <c r="P54380" s="1"/>
    </row>
    <row r="54381" spans="16:16" x14ac:dyDescent="0.3">
      <c r="P54381" s="1"/>
    </row>
    <row r="54382" spans="16:16" x14ac:dyDescent="0.3">
      <c r="P54382" s="1"/>
    </row>
    <row r="54383" spans="16:16" x14ac:dyDescent="0.3">
      <c r="P54383" s="1"/>
    </row>
    <row r="54384" spans="16:16" x14ac:dyDescent="0.3">
      <c r="P54384" s="1"/>
    </row>
    <row r="54385" spans="16:16" x14ac:dyDescent="0.3">
      <c r="P54385" s="1"/>
    </row>
    <row r="54386" spans="16:16" x14ac:dyDescent="0.3">
      <c r="P54386" s="1"/>
    </row>
    <row r="54387" spans="16:16" x14ac:dyDescent="0.3">
      <c r="P54387" s="1"/>
    </row>
    <row r="54388" spans="16:16" x14ac:dyDescent="0.3">
      <c r="P54388" s="1"/>
    </row>
    <row r="54389" spans="16:16" x14ac:dyDescent="0.3">
      <c r="P54389" s="1"/>
    </row>
    <row r="54390" spans="16:16" x14ac:dyDescent="0.3">
      <c r="P54390" s="1"/>
    </row>
    <row r="54391" spans="16:16" x14ac:dyDescent="0.3">
      <c r="P54391" s="1"/>
    </row>
    <row r="54392" spans="16:16" x14ac:dyDescent="0.3">
      <c r="P54392" s="1"/>
    </row>
    <row r="54393" spans="16:16" x14ac:dyDescent="0.3">
      <c r="P54393" s="1"/>
    </row>
    <row r="54394" spans="16:16" x14ac:dyDescent="0.3">
      <c r="P54394" s="1"/>
    </row>
    <row r="54395" spans="16:16" x14ac:dyDescent="0.3">
      <c r="P54395" s="1"/>
    </row>
    <row r="54396" spans="16:16" x14ac:dyDescent="0.3">
      <c r="P54396" s="1"/>
    </row>
    <row r="54397" spans="16:16" x14ac:dyDescent="0.3">
      <c r="P54397" s="1"/>
    </row>
    <row r="54398" spans="16:16" x14ac:dyDescent="0.3">
      <c r="P54398" s="1"/>
    </row>
    <row r="54399" spans="16:16" x14ac:dyDescent="0.3">
      <c r="P54399" s="1"/>
    </row>
    <row r="54400" spans="16:16" x14ac:dyDescent="0.3">
      <c r="P54400" s="1"/>
    </row>
    <row r="54401" spans="16:16" x14ac:dyDescent="0.3">
      <c r="P54401" s="1"/>
    </row>
    <row r="54402" spans="16:16" x14ac:dyDescent="0.3">
      <c r="P54402" s="1"/>
    </row>
    <row r="54403" spans="16:16" x14ac:dyDescent="0.3">
      <c r="P54403" s="1"/>
    </row>
    <row r="54404" spans="16:16" x14ac:dyDescent="0.3">
      <c r="P54404" s="1"/>
    </row>
    <row r="54405" spans="16:16" x14ac:dyDescent="0.3">
      <c r="P54405" s="1"/>
    </row>
    <row r="54406" spans="16:16" x14ac:dyDescent="0.3">
      <c r="P54406" s="1"/>
    </row>
    <row r="54407" spans="16:16" x14ac:dyDescent="0.3">
      <c r="P54407" s="1"/>
    </row>
    <row r="54408" spans="16:16" x14ac:dyDescent="0.3">
      <c r="P54408" s="1"/>
    </row>
    <row r="54409" spans="16:16" x14ac:dyDescent="0.3">
      <c r="P54409" s="1"/>
    </row>
    <row r="54410" spans="16:16" x14ac:dyDescent="0.3">
      <c r="P54410" s="1"/>
    </row>
    <row r="54411" spans="16:16" x14ac:dyDescent="0.3">
      <c r="P54411" s="1"/>
    </row>
    <row r="54412" spans="16:16" x14ac:dyDescent="0.3">
      <c r="P54412" s="1"/>
    </row>
    <row r="54413" spans="16:16" x14ac:dyDescent="0.3">
      <c r="P54413" s="1"/>
    </row>
    <row r="54414" spans="16:16" x14ac:dyDescent="0.3">
      <c r="P54414" s="1"/>
    </row>
    <row r="54415" spans="16:16" x14ac:dyDescent="0.3">
      <c r="P54415" s="1"/>
    </row>
    <row r="54416" spans="16:16" x14ac:dyDescent="0.3">
      <c r="P54416" s="1"/>
    </row>
    <row r="54417" spans="16:16" x14ac:dyDescent="0.3">
      <c r="P54417" s="1"/>
    </row>
    <row r="54418" spans="16:16" x14ac:dyDescent="0.3">
      <c r="P54418" s="1"/>
    </row>
    <row r="54419" spans="16:16" x14ac:dyDescent="0.3">
      <c r="P54419" s="1"/>
    </row>
    <row r="54420" spans="16:16" x14ac:dyDescent="0.3">
      <c r="P54420" s="1"/>
    </row>
    <row r="54421" spans="16:16" x14ac:dyDescent="0.3">
      <c r="P54421" s="1"/>
    </row>
    <row r="54422" spans="16:16" x14ac:dyDescent="0.3">
      <c r="P54422" s="1"/>
    </row>
    <row r="54423" spans="16:16" x14ac:dyDescent="0.3">
      <c r="P54423" s="1"/>
    </row>
    <row r="54424" spans="16:16" x14ac:dyDescent="0.3">
      <c r="P54424" s="1"/>
    </row>
    <row r="54425" spans="16:16" x14ac:dyDescent="0.3">
      <c r="P54425" s="1"/>
    </row>
    <row r="54426" spans="16:16" x14ac:dyDescent="0.3">
      <c r="P54426" s="1"/>
    </row>
    <row r="54427" spans="16:16" x14ac:dyDescent="0.3">
      <c r="P54427" s="1"/>
    </row>
    <row r="54428" spans="16:16" x14ac:dyDescent="0.3">
      <c r="P54428" s="1"/>
    </row>
    <row r="54429" spans="16:16" x14ac:dyDescent="0.3">
      <c r="P54429" s="1"/>
    </row>
    <row r="54430" spans="16:16" x14ac:dyDescent="0.3">
      <c r="P54430" s="1"/>
    </row>
    <row r="54431" spans="16:16" x14ac:dyDescent="0.3">
      <c r="P54431" s="1"/>
    </row>
    <row r="54432" spans="16:16" x14ac:dyDescent="0.3">
      <c r="P54432" s="1"/>
    </row>
    <row r="54433" spans="16:16" x14ac:dyDescent="0.3">
      <c r="P54433" s="1"/>
    </row>
    <row r="54434" spans="16:16" x14ac:dyDescent="0.3">
      <c r="P54434" s="1"/>
    </row>
    <row r="54435" spans="16:16" x14ac:dyDescent="0.3">
      <c r="P54435" s="1"/>
    </row>
    <row r="54436" spans="16:16" x14ac:dyDescent="0.3">
      <c r="P54436" s="1"/>
    </row>
    <row r="54437" spans="16:16" x14ac:dyDescent="0.3">
      <c r="P54437" s="1"/>
    </row>
    <row r="54438" spans="16:16" x14ac:dyDescent="0.3">
      <c r="P54438" s="1"/>
    </row>
    <row r="54439" spans="16:16" x14ac:dyDescent="0.3">
      <c r="P54439" s="1"/>
    </row>
    <row r="54440" spans="16:16" x14ac:dyDescent="0.3">
      <c r="P54440" s="1"/>
    </row>
    <row r="54441" spans="16:16" x14ac:dyDescent="0.3">
      <c r="P54441" s="1"/>
    </row>
    <row r="54442" spans="16:16" x14ac:dyDescent="0.3">
      <c r="P54442" s="1"/>
    </row>
    <row r="54443" spans="16:16" x14ac:dyDescent="0.3">
      <c r="P54443" s="1"/>
    </row>
    <row r="54444" spans="16:16" x14ac:dyDescent="0.3">
      <c r="P54444" s="1"/>
    </row>
    <row r="54445" spans="16:16" x14ac:dyDescent="0.3">
      <c r="P54445" s="1"/>
    </row>
    <row r="54446" spans="16:16" x14ac:dyDescent="0.3">
      <c r="P54446" s="1"/>
    </row>
    <row r="54447" spans="16:16" x14ac:dyDescent="0.3">
      <c r="P54447" s="1"/>
    </row>
    <row r="54448" spans="16:16" x14ac:dyDescent="0.3">
      <c r="P54448" s="1"/>
    </row>
    <row r="54449" spans="16:16" x14ac:dyDescent="0.3">
      <c r="P54449" s="1"/>
    </row>
    <row r="54450" spans="16:16" x14ac:dyDescent="0.3">
      <c r="P54450" s="1"/>
    </row>
    <row r="54451" spans="16:16" x14ac:dyDescent="0.3">
      <c r="P54451" s="1"/>
    </row>
    <row r="54452" spans="16:16" x14ac:dyDescent="0.3">
      <c r="P54452" s="1"/>
    </row>
    <row r="54453" spans="16:16" x14ac:dyDescent="0.3">
      <c r="P54453" s="1"/>
    </row>
    <row r="54454" spans="16:16" x14ac:dyDescent="0.3">
      <c r="P54454" s="1"/>
    </row>
    <row r="54455" spans="16:16" x14ac:dyDescent="0.3">
      <c r="P54455" s="1"/>
    </row>
    <row r="54456" spans="16:16" x14ac:dyDescent="0.3">
      <c r="P54456" s="1"/>
    </row>
    <row r="54457" spans="16:16" x14ac:dyDescent="0.3">
      <c r="P54457" s="1"/>
    </row>
    <row r="54458" spans="16:16" x14ac:dyDescent="0.3">
      <c r="P54458" s="1"/>
    </row>
    <row r="54459" spans="16:16" x14ac:dyDescent="0.3">
      <c r="P54459" s="1"/>
    </row>
    <row r="54460" spans="16:16" x14ac:dyDescent="0.3">
      <c r="P54460" s="1"/>
    </row>
    <row r="54461" spans="16:16" x14ac:dyDescent="0.3">
      <c r="P54461" s="1"/>
    </row>
    <row r="54462" spans="16:16" x14ac:dyDescent="0.3">
      <c r="P54462" s="1"/>
    </row>
    <row r="54463" spans="16:16" x14ac:dyDescent="0.3">
      <c r="P54463" s="1"/>
    </row>
    <row r="54464" spans="16:16" x14ac:dyDescent="0.3">
      <c r="P54464" s="1"/>
    </row>
    <row r="54465" spans="16:16" x14ac:dyDescent="0.3">
      <c r="P54465" s="1"/>
    </row>
    <row r="54466" spans="16:16" x14ac:dyDescent="0.3">
      <c r="P54466" s="1"/>
    </row>
    <row r="54467" spans="16:16" x14ac:dyDescent="0.3">
      <c r="P54467" s="1"/>
    </row>
    <row r="54468" spans="16:16" x14ac:dyDescent="0.3">
      <c r="P54468" s="1"/>
    </row>
    <row r="54469" spans="16:16" x14ac:dyDescent="0.3">
      <c r="P54469" s="1"/>
    </row>
    <row r="54470" spans="16:16" x14ac:dyDescent="0.3">
      <c r="P54470" s="1"/>
    </row>
    <row r="54471" spans="16:16" x14ac:dyDescent="0.3">
      <c r="P54471" s="1"/>
    </row>
    <row r="54472" spans="16:16" x14ac:dyDescent="0.3">
      <c r="P54472" s="1"/>
    </row>
    <row r="54473" spans="16:16" x14ac:dyDescent="0.3">
      <c r="P54473" s="1"/>
    </row>
    <row r="54474" spans="16:16" x14ac:dyDescent="0.3">
      <c r="P54474" s="1"/>
    </row>
    <row r="54475" spans="16:16" x14ac:dyDescent="0.3">
      <c r="P54475" s="1"/>
    </row>
    <row r="54476" spans="16:16" x14ac:dyDescent="0.3">
      <c r="P54476" s="1"/>
    </row>
    <row r="54477" spans="16:16" x14ac:dyDescent="0.3">
      <c r="P54477" s="1"/>
    </row>
    <row r="54478" spans="16:16" x14ac:dyDescent="0.3">
      <c r="P54478" s="1"/>
    </row>
    <row r="54479" spans="16:16" x14ac:dyDescent="0.3">
      <c r="P54479" s="1"/>
    </row>
    <row r="54480" spans="16:16" x14ac:dyDescent="0.3">
      <c r="P54480" s="1"/>
    </row>
    <row r="54481" spans="16:16" x14ac:dyDescent="0.3">
      <c r="P54481" s="1"/>
    </row>
    <row r="54482" spans="16:16" x14ac:dyDescent="0.3">
      <c r="P54482" s="1"/>
    </row>
    <row r="54483" spans="16:16" x14ac:dyDescent="0.3">
      <c r="P54483" s="1"/>
    </row>
    <row r="54484" spans="16:16" x14ac:dyDescent="0.3">
      <c r="P54484" s="1"/>
    </row>
    <row r="54485" spans="16:16" x14ac:dyDescent="0.3">
      <c r="P54485" s="1"/>
    </row>
    <row r="54486" spans="16:16" x14ac:dyDescent="0.3">
      <c r="P54486" s="1"/>
    </row>
    <row r="54487" spans="16:16" x14ac:dyDescent="0.3">
      <c r="P54487" s="1"/>
    </row>
    <row r="54488" spans="16:16" x14ac:dyDescent="0.3">
      <c r="P54488" s="1"/>
    </row>
    <row r="54489" spans="16:16" x14ac:dyDescent="0.3">
      <c r="P54489" s="1"/>
    </row>
    <row r="54490" spans="16:16" x14ac:dyDescent="0.3">
      <c r="P54490" s="1"/>
    </row>
    <row r="54491" spans="16:16" x14ac:dyDescent="0.3">
      <c r="P54491" s="1"/>
    </row>
    <row r="54492" spans="16:16" x14ac:dyDescent="0.3">
      <c r="P54492" s="1"/>
    </row>
    <row r="54493" spans="16:16" x14ac:dyDescent="0.3">
      <c r="P54493" s="1"/>
    </row>
    <row r="54494" spans="16:16" x14ac:dyDescent="0.3">
      <c r="P54494" s="1"/>
    </row>
    <row r="54495" spans="16:16" x14ac:dyDescent="0.3">
      <c r="P54495" s="1"/>
    </row>
    <row r="54496" spans="16:16" x14ac:dyDescent="0.3">
      <c r="P54496" s="1"/>
    </row>
    <row r="54497" spans="16:16" x14ac:dyDescent="0.3">
      <c r="P54497" s="1"/>
    </row>
    <row r="54498" spans="16:16" x14ac:dyDescent="0.3">
      <c r="P54498" s="1"/>
    </row>
    <row r="54499" spans="16:16" x14ac:dyDescent="0.3">
      <c r="P54499" s="1"/>
    </row>
    <row r="54500" spans="16:16" x14ac:dyDescent="0.3">
      <c r="P54500" s="1"/>
    </row>
    <row r="54501" spans="16:16" x14ac:dyDescent="0.3">
      <c r="P54501" s="1"/>
    </row>
    <row r="54502" spans="16:16" x14ac:dyDescent="0.3">
      <c r="P54502" s="1"/>
    </row>
    <row r="54503" spans="16:16" x14ac:dyDescent="0.3">
      <c r="P54503" s="1"/>
    </row>
    <row r="54504" spans="16:16" x14ac:dyDescent="0.3">
      <c r="P54504" s="1"/>
    </row>
    <row r="54505" spans="16:16" x14ac:dyDescent="0.3">
      <c r="P54505" s="1"/>
    </row>
    <row r="54506" spans="16:16" x14ac:dyDescent="0.3">
      <c r="P54506" s="1"/>
    </row>
    <row r="54507" spans="16:16" x14ac:dyDescent="0.3">
      <c r="P54507" s="1"/>
    </row>
    <row r="54508" spans="16:16" x14ac:dyDescent="0.3">
      <c r="P54508" s="1"/>
    </row>
    <row r="54509" spans="16:16" x14ac:dyDescent="0.3">
      <c r="P54509" s="1"/>
    </row>
    <row r="54510" spans="16:16" x14ac:dyDescent="0.3">
      <c r="P54510" s="1"/>
    </row>
    <row r="54511" spans="16:16" x14ac:dyDescent="0.3">
      <c r="P54511" s="1"/>
    </row>
    <row r="54512" spans="16:16" x14ac:dyDescent="0.3">
      <c r="P54512" s="1"/>
    </row>
    <row r="54513" spans="16:16" x14ac:dyDescent="0.3">
      <c r="P54513" s="1"/>
    </row>
    <row r="54514" spans="16:16" x14ac:dyDescent="0.3">
      <c r="P54514" s="1"/>
    </row>
    <row r="54515" spans="16:16" x14ac:dyDescent="0.3">
      <c r="P54515" s="1"/>
    </row>
    <row r="54516" spans="16:16" x14ac:dyDescent="0.3">
      <c r="P54516" s="1"/>
    </row>
    <row r="54517" spans="16:16" x14ac:dyDescent="0.3">
      <c r="P54517" s="1"/>
    </row>
    <row r="54518" spans="16:16" x14ac:dyDescent="0.3">
      <c r="P54518" s="1"/>
    </row>
    <row r="54519" spans="16:16" x14ac:dyDescent="0.3">
      <c r="P54519" s="1"/>
    </row>
    <row r="54520" spans="16:16" x14ac:dyDescent="0.3">
      <c r="P54520" s="1"/>
    </row>
    <row r="54521" spans="16:16" x14ac:dyDescent="0.3">
      <c r="P54521" s="1"/>
    </row>
    <row r="54522" spans="16:16" x14ac:dyDescent="0.3">
      <c r="P54522" s="1"/>
    </row>
    <row r="54523" spans="16:16" x14ac:dyDescent="0.3">
      <c r="P54523" s="1"/>
    </row>
    <row r="54524" spans="16:16" x14ac:dyDescent="0.3">
      <c r="P54524" s="1"/>
    </row>
    <row r="54525" spans="16:16" x14ac:dyDescent="0.3">
      <c r="P54525" s="1"/>
    </row>
    <row r="54526" spans="16:16" x14ac:dyDescent="0.3">
      <c r="P54526" s="1"/>
    </row>
    <row r="54527" spans="16:16" x14ac:dyDescent="0.3">
      <c r="P54527" s="1"/>
    </row>
    <row r="54528" spans="16:16" x14ac:dyDescent="0.3">
      <c r="P54528" s="1"/>
    </row>
    <row r="54529" spans="16:16" x14ac:dyDescent="0.3">
      <c r="P54529" s="1"/>
    </row>
    <row r="54530" spans="16:16" x14ac:dyDescent="0.3">
      <c r="P54530" s="1"/>
    </row>
    <row r="54531" spans="16:16" x14ac:dyDescent="0.3">
      <c r="P54531" s="1"/>
    </row>
    <row r="54532" spans="16:16" x14ac:dyDescent="0.3">
      <c r="P54532" s="1"/>
    </row>
    <row r="54533" spans="16:16" x14ac:dyDescent="0.3">
      <c r="P54533" s="1"/>
    </row>
    <row r="54534" spans="16:16" x14ac:dyDescent="0.3">
      <c r="P54534" s="1"/>
    </row>
    <row r="54535" spans="16:16" x14ac:dyDescent="0.3">
      <c r="P54535" s="1"/>
    </row>
    <row r="54536" spans="16:16" x14ac:dyDescent="0.3">
      <c r="P54536" s="1"/>
    </row>
    <row r="54537" spans="16:16" x14ac:dyDescent="0.3">
      <c r="P54537" s="1"/>
    </row>
    <row r="54538" spans="16:16" x14ac:dyDescent="0.3">
      <c r="P54538" s="1"/>
    </row>
    <row r="54539" spans="16:16" x14ac:dyDescent="0.3">
      <c r="P54539" s="1"/>
    </row>
    <row r="54540" spans="16:16" x14ac:dyDescent="0.3">
      <c r="P54540" s="1"/>
    </row>
    <row r="54541" spans="16:16" x14ac:dyDescent="0.3">
      <c r="P54541" s="1"/>
    </row>
    <row r="54542" spans="16:16" x14ac:dyDescent="0.3">
      <c r="P54542" s="1"/>
    </row>
    <row r="54543" spans="16:16" x14ac:dyDescent="0.3">
      <c r="P54543" s="1"/>
    </row>
    <row r="54544" spans="16:16" x14ac:dyDescent="0.3">
      <c r="P54544" s="1"/>
    </row>
    <row r="54545" spans="16:16" x14ac:dyDescent="0.3">
      <c r="P54545" s="1"/>
    </row>
    <row r="54546" spans="16:16" x14ac:dyDescent="0.3">
      <c r="P54546" s="1"/>
    </row>
    <row r="54547" spans="16:16" x14ac:dyDescent="0.3">
      <c r="P54547" s="1"/>
    </row>
    <row r="54548" spans="16:16" x14ac:dyDescent="0.3">
      <c r="P54548" s="1"/>
    </row>
    <row r="54549" spans="16:16" x14ac:dyDescent="0.3">
      <c r="P54549" s="1"/>
    </row>
    <row r="54550" spans="16:16" x14ac:dyDescent="0.3">
      <c r="P54550" s="1"/>
    </row>
    <row r="54551" spans="16:16" x14ac:dyDescent="0.3">
      <c r="P54551" s="1"/>
    </row>
    <row r="54552" spans="16:16" x14ac:dyDescent="0.3">
      <c r="P54552" s="1"/>
    </row>
    <row r="54553" spans="16:16" x14ac:dyDescent="0.3">
      <c r="P54553" s="1"/>
    </row>
    <row r="54554" spans="16:16" x14ac:dyDescent="0.3">
      <c r="P54554" s="1"/>
    </row>
    <row r="54555" spans="16:16" x14ac:dyDescent="0.3">
      <c r="P54555" s="1"/>
    </row>
    <row r="54556" spans="16:16" x14ac:dyDescent="0.3">
      <c r="P54556" s="1"/>
    </row>
    <row r="54557" spans="16:16" x14ac:dyDescent="0.3">
      <c r="P54557" s="1"/>
    </row>
    <row r="54558" spans="16:16" x14ac:dyDescent="0.3">
      <c r="P54558" s="1"/>
    </row>
    <row r="54559" spans="16:16" x14ac:dyDescent="0.3">
      <c r="P54559" s="1"/>
    </row>
    <row r="54560" spans="16:16" x14ac:dyDescent="0.3">
      <c r="P54560" s="1"/>
    </row>
    <row r="54561" spans="16:16" x14ac:dyDescent="0.3">
      <c r="P54561" s="1"/>
    </row>
    <row r="54562" spans="16:16" x14ac:dyDescent="0.3">
      <c r="P54562" s="1"/>
    </row>
    <row r="54563" spans="16:16" x14ac:dyDescent="0.3">
      <c r="P54563" s="1"/>
    </row>
    <row r="54564" spans="16:16" x14ac:dyDescent="0.3">
      <c r="P54564" s="1"/>
    </row>
    <row r="54565" spans="16:16" x14ac:dyDescent="0.3">
      <c r="P54565" s="1"/>
    </row>
    <row r="54566" spans="16:16" x14ac:dyDescent="0.3">
      <c r="P54566" s="1"/>
    </row>
    <row r="54567" spans="16:16" x14ac:dyDescent="0.3">
      <c r="P54567" s="1"/>
    </row>
    <row r="54568" spans="16:16" x14ac:dyDescent="0.3">
      <c r="P54568" s="1"/>
    </row>
    <row r="54569" spans="16:16" x14ac:dyDescent="0.3">
      <c r="P54569" s="1"/>
    </row>
    <row r="54570" spans="16:16" x14ac:dyDescent="0.3">
      <c r="P54570" s="1"/>
    </row>
    <row r="54571" spans="16:16" x14ac:dyDescent="0.3">
      <c r="P54571" s="1"/>
    </row>
    <row r="54572" spans="16:16" x14ac:dyDescent="0.3">
      <c r="P54572" s="1"/>
    </row>
    <row r="54573" spans="16:16" x14ac:dyDescent="0.3">
      <c r="P54573" s="1"/>
    </row>
    <row r="54574" spans="16:16" x14ac:dyDescent="0.3">
      <c r="P54574" s="1"/>
    </row>
    <row r="54575" spans="16:16" x14ac:dyDescent="0.3">
      <c r="P54575" s="1"/>
    </row>
    <row r="54576" spans="16:16" x14ac:dyDescent="0.3">
      <c r="P54576" s="1"/>
    </row>
    <row r="54577" spans="16:16" x14ac:dyDescent="0.3">
      <c r="P54577" s="1"/>
    </row>
    <row r="54578" spans="16:16" x14ac:dyDescent="0.3">
      <c r="P54578" s="1"/>
    </row>
    <row r="54579" spans="16:16" x14ac:dyDescent="0.3">
      <c r="P54579" s="1"/>
    </row>
    <row r="54580" spans="16:16" x14ac:dyDescent="0.3">
      <c r="P54580" s="1"/>
    </row>
    <row r="54581" spans="16:16" x14ac:dyDescent="0.3">
      <c r="P54581" s="1"/>
    </row>
    <row r="54582" spans="16:16" x14ac:dyDescent="0.3">
      <c r="P54582" s="1"/>
    </row>
    <row r="54583" spans="16:16" x14ac:dyDescent="0.3">
      <c r="P54583" s="1"/>
    </row>
    <row r="54584" spans="16:16" x14ac:dyDescent="0.3">
      <c r="P54584" s="1"/>
    </row>
    <row r="54585" spans="16:16" x14ac:dyDescent="0.3">
      <c r="P54585" s="1"/>
    </row>
    <row r="54586" spans="16:16" x14ac:dyDescent="0.3">
      <c r="P54586" s="1"/>
    </row>
    <row r="54587" spans="16:16" x14ac:dyDescent="0.3">
      <c r="P54587" s="1"/>
    </row>
    <row r="54588" spans="16:16" x14ac:dyDescent="0.3">
      <c r="P54588" s="1"/>
    </row>
    <row r="54589" spans="16:16" x14ac:dyDescent="0.3">
      <c r="P54589" s="1"/>
    </row>
    <row r="54590" spans="16:16" x14ac:dyDescent="0.3">
      <c r="P54590" s="1"/>
    </row>
    <row r="54591" spans="16:16" x14ac:dyDescent="0.3">
      <c r="P54591" s="1"/>
    </row>
    <row r="54592" spans="16:16" x14ac:dyDescent="0.3">
      <c r="P54592" s="1"/>
    </row>
    <row r="54593" spans="16:16" x14ac:dyDescent="0.3">
      <c r="P54593" s="1"/>
    </row>
    <row r="54594" spans="16:16" x14ac:dyDescent="0.3">
      <c r="P54594" s="1"/>
    </row>
    <row r="54595" spans="16:16" x14ac:dyDescent="0.3">
      <c r="P54595" s="1"/>
    </row>
    <row r="54596" spans="16:16" x14ac:dyDescent="0.3">
      <c r="P54596" s="1"/>
    </row>
    <row r="54597" spans="16:16" x14ac:dyDescent="0.3">
      <c r="P54597" s="1"/>
    </row>
    <row r="54598" spans="16:16" x14ac:dyDescent="0.3">
      <c r="P54598" s="1"/>
    </row>
    <row r="54599" spans="16:16" x14ac:dyDescent="0.3">
      <c r="P54599" s="1"/>
    </row>
    <row r="54600" spans="16:16" x14ac:dyDescent="0.3">
      <c r="P54600" s="1"/>
    </row>
    <row r="54601" spans="16:16" x14ac:dyDescent="0.3">
      <c r="P54601" s="1"/>
    </row>
    <row r="54602" spans="16:16" x14ac:dyDescent="0.3">
      <c r="P54602" s="1"/>
    </row>
    <row r="54603" spans="16:16" x14ac:dyDescent="0.3">
      <c r="P54603" s="1"/>
    </row>
    <row r="54604" spans="16:16" x14ac:dyDescent="0.3">
      <c r="P54604" s="1"/>
    </row>
    <row r="54605" spans="16:16" x14ac:dyDescent="0.3">
      <c r="P54605" s="1"/>
    </row>
    <row r="54606" spans="16:16" x14ac:dyDescent="0.3">
      <c r="P54606" s="1"/>
    </row>
    <row r="54607" spans="16:16" x14ac:dyDescent="0.3">
      <c r="P54607" s="1"/>
    </row>
    <row r="54608" spans="16:16" x14ac:dyDescent="0.3">
      <c r="P54608" s="1"/>
    </row>
    <row r="54609" spans="16:16" x14ac:dyDescent="0.3">
      <c r="P54609" s="1"/>
    </row>
    <row r="54610" spans="16:16" x14ac:dyDescent="0.3">
      <c r="P54610" s="1"/>
    </row>
    <row r="54611" spans="16:16" x14ac:dyDescent="0.3">
      <c r="P54611" s="1"/>
    </row>
    <row r="54612" spans="16:16" x14ac:dyDescent="0.3">
      <c r="P54612" s="1"/>
    </row>
    <row r="54613" spans="16:16" x14ac:dyDescent="0.3">
      <c r="P54613" s="1"/>
    </row>
    <row r="54614" spans="16:16" x14ac:dyDescent="0.3">
      <c r="P54614" s="1"/>
    </row>
    <row r="54615" spans="16:16" x14ac:dyDescent="0.3">
      <c r="P54615" s="1"/>
    </row>
    <row r="54616" spans="16:16" x14ac:dyDescent="0.3">
      <c r="P54616" s="1"/>
    </row>
    <row r="54617" spans="16:16" x14ac:dyDescent="0.3">
      <c r="P54617" s="1"/>
    </row>
    <row r="54618" spans="16:16" x14ac:dyDescent="0.3">
      <c r="P54618" s="1"/>
    </row>
    <row r="54619" spans="16:16" x14ac:dyDescent="0.3">
      <c r="P54619" s="1"/>
    </row>
    <row r="54620" spans="16:16" x14ac:dyDescent="0.3">
      <c r="P54620" s="1"/>
    </row>
    <row r="54621" spans="16:16" x14ac:dyDescent="0.3">
      <c r="P54621" s="1"/>
    </row>
    <row r="54622" spans="16:16" x14ac:dyDescent="0.3">
      <c r="P54622" s="1"/>
    </row>
    <row r="54623" spans="16:16" x14ac:dyDescent="0.3">
      <c r="P54623" s="1"/>
    </row>
    <row r="54624" spans="16:16" x14ac:dyDescent="0.3">
      <c r="P54624" s="1"/>
    </row>
    <row r="54625" spans="16:16" x14ac:dyDescent="0.3">
      <c r="P54625" s="1"/>
    </row>
    <row r="54626" spans="16:16" x14ac:dyDescent="0.3">
      <c r="P54626" s="1"/>
    </row>
    <row r="54627" spans="16:16" x14ac:dyDescent="0.3">
      <c r="P54627" s="1"/>
    </row>
    <row r="54628" spans="16:16" x14ac:dyDescent="0.3">
      <c r="P54628" s="1"/>
    </row>
    <row r="54629" spans="16:16" x14ac:dyDescent="0.3">
      <c r="P54629" s="1"/>
    </row>
    <row r="54630" spans="16:16" x14ac:dyDescent="0.3">
      <c r="P54630" s="1"/>
    </row>
    <row r="54631" spans="16:16" x14ac:dyDescent="0.3">
      <c r="P54631" s="1"/>
    </row>
    <row r="54632" spans="16:16" x14ac:dyDescent="0.3">
      <c r="P54632" s="1"/>
    </row>
    <row r="54633" spans="16:16" x14ac:dyDescent="0.3">
      <c r="P54633" s="1"/>
    </row>
    <row r="54634" spans="16:16" x14ac:dyDescent="0.3">
      <c r="P54634" s="1"/>
    </row>
    <row r="54635" spans="16:16" x14ac:dyDescent="0.3">
      <c r="P54635" s="1"/>
    </row>
    <row r="54636" spans="16:16" x14ac:dyDescent="0.3">
      <c r="P54636" s="1"/>
    </row>
    <row r="54637" spans="16:16" x14ac:dyDescent="0.3">
      <c r="P54637" s="1"/>
    </row>
    <row r="54638" spans="16:16" x14ac:dyDescent="0.3">
      <c r="P54638" s="1"/>
    </row>
    <row r="54639" spans="16:16" x14ac:dyDescent="0.3">
      <c r="P54639" s="1"/>
    </row>
    <row r="54640" spans="16:16" x14ac:dyDescent="0.3">
      <c r="P54640" s="1"/>
    </row>
    <row r="54641" spans="16:16" x14ac:dyDescent="0.3">
      <c r="P54641" s="1"/>
    </row>
    <row r="54642" spans="16:16" x14ac:dyDescent="0.3">
      <c r="P54642" s="1"/>
    </row>
    <row r="54643" spans="16:16" x14ac:dyDescent="0.3">
      <c r="P54643" s="1"/>
    </row>
    <row r="54644" spans="16:16" x14ac:dyDescent="0.3">
      <c r="P54644" s="1"/>
    </row>
    <row r="54645" spans="16:16" x14ac:dyDescent="0.3">
      <c r="P54645" s="1"/>
    </row>
    <row r="54646" spans="16:16" x14ac:dyDescent="0.3">
      <c r="P54646" s="1"/>
    </row>
    <row r="54647" spans="16:16" x14ac:dyDescent="0.3">
      <c r="P54647" s="1"/>
    </row>
    <row r="54648" spans="16:16" x14ac:dyDescent="0.3">
      <c r="P54648" s="1"/>
    </row>
    <row r="54649" spans="16:16" x14ac:dyDescent="0.3">
      <c r="P54649" s="1"/>
    </row>
    <row r="54650" spans="16:16" x14ac:dyDescent="0.3">
      <c r="P54650" s="1"/>
    </row>
    <row r="54651" spans="16:16" x14ac:dyDescent="0.3">
      <c r="P54651" s="1"/>
    </row>
    <row r="54652" spans="16:16" x14ac:dyDescent="0.3">
      <c r="P54652" s="1"/>
    </row>
    <row r="54653" spans="16:16" x14ac:dyDescent="0.3">
      <c r="P54653" s="1"/>
    </row>
    <row r="54654" spans="16:16" x14ac:dyDescent="0.3">
      <c r="P54654" s="1"/>
    </row>
    <row r="54655" spans="16:16" x14ac:dyDescent="0.3">
      <c r="P54655" s="1"/>
    </row>
    <row r="54656" spans="16:16" x14ac:dyDescent="0.3">
      <c r="P54656" s="1"/>
    </row>
    <row r="54657" spans="16:16" x14ac:dyDescent="0.3">
      <c r="P54657" s="1"/>
    </row>
    <row r="54658" spans="16:16" x14ac:dyDescent="0.3">
      <c r="P54658" s="1"/>
    </row>
    <row r="54659" spans="16:16" x14ac:dyDescent="0.3">
      <c r="P54659" s="1"/>
    </row>
    <row r="54660" spans="16:16" x14ac:dyDescent="0.3">
      <c r="P54660" s="1"/>
    </row>
    <row r="54661" spans="16:16" x14ac:dyDescent="0.3">
      <c r="P54661" s="1"/>
    </row>
    <row r="54662" spans="16:16" x14ac:dyDescent="0.3">
      <c r="P54662" s="1"/>
    </row>
    <row r="54663" spans="16:16" x14ac:dyDescent="0.3">
      <c r="P54663" s="1"/>
    </row>
    <row r="54664" spans="16:16" x14ac:dyDescent="0.3">
      <c r="P54664" s="1"/>
    </row>
    <row r="54665" spans="16:16" x14ac:dyDescent="0.3">
      <c r="P54665" s="1"/>
    </row>
    <row r="54666" spans="16:16" x14ac:dyDescent="0.3">
      <c r="P54666" s="1"/>
    </row>
    <row r="54667" spans="16:16" x14ac:dyDescent="0.3">
      <c r="P54667" s="1"/>
    </row>
    <row r="54668" spans="16:16" x14ac:dyDescent="0.3">
      <c r="P54668" s="1"/>
    </row>
    <row r="54669" spans="16:16" x14ac:dyDescent="0.3">
      <c r="P54669" s="1"/>
    </row>
    <row r="54670" spans="16:16" x14ac:dyDescent="0.3">
      <c r="P54670" s="1"/>
    </row>
    <row r="54671" spans="16:16" x14ac:dyDescent="0.3">
      <c r="P54671" s="1"/>
    </row>
    <row r="54672" spans="16:16" x14ac:dyDescent="0.3">
      <c r="P54672" s="1"/>
    </row>
    <row r="54673" spans="16:16" x14ac:dyDescent="0.3">
      <c r="P54673" s="1"/>
    </row>
    <row r="54674" spans="16:16" x14ac:dyDescent="0.3">
      <c r="P54674" s="1"/>
    </row>
    <row r="54675" spans="16:16" x14ac:dyDescent="0.3">
      <c r="P54675" s="1"/>
    </row>
    <row r="54676" spans="16:16" x14ac:dyDescent="0.3">
      <c r="P54676" s="1"/>
    </row>
    <row r="54677" spans="16:16" x14ac:dyDescent="0.3">
      <c r="P54677" s="1"/>
    </row>
    <row r="54678" spans="16:16" x14ac:dyDescent="0.3">
      <c r="P54678" s="1"/>
    </row>
    <row r="54679" spans="16:16" x14ac:dyDescent="0.3">
      <c r="P54679" s="1"/>
    </row>
    <row r="54680" spans="16:16" x14ac:dyDescent="0.3">
      <c r="P54680" s="1"/>
    </row>
    <row r="54681" spans="16:16" x14ac:dyDescent="0.3">
      <c r="P54681" s="1"/>
    </row>
    <row r="54682" spans="16:16" x14ac:dyDescent="0.3">
      <c r="P54682" s="1"/>
    </row>
    <row r="54683" spans="16:16" x14ac:dyDescent="0.3">
      <c r="P54683" s="1"/>
    </row>
    <row r="54684" spans="16:16" x14ac:dyDescent="0.3">
      <c r="P54684" s="1"/>
    </row>
    <row r="54685" spans="16:16" x14ac:dyDescent="0.3">
      <c r="P54685" s="1"/>
    </row>
    <row r="54686" spans="16:16" x14ac:dyDescent="0.3">
      <c r="P54686" s="1"/>
    </row>
    <row r="54687" spans="16:16" x14ac:dyDescent="0.3">
      <c r="P54687" s="1"/>
    </row>
    <row r="54688" spans="16:16" x14ac:dyDescent="0.3">
      <c r="P54688" s="1"/>
    </row>
    <row r="54689" spans="16:16" x14ac:dyDescent="0.3">
      <c r="P54689" s="1"/>
    </row>
    <row r="54690" spans="16:16" x14ac:dyDescent="0.3">
      <c r="P54690" s="1"/>
    </row>
    <row r="54691" spans="16:16" x14ac:dyDescent="0.3">
      <c r="P54691" s="1"/>
    </row>
    <row r="54692" spans="16:16" x14ac:dyDescent="0.3">
      <c r="P54692" s="1"/>
    </row>
    <row r="54693" spans="16:16" x14ac:dyDescent="0.3">
      <c r="P54693" s="1"/>
    </row>
    <row r="54694" spans="16:16" x14ac:dyDescent="0.3">
      <c r="P54694" s="1"/>
    </row>
    <row r="54695" spans="16:16" x14ac:dyDescent="0.3">
      <c r="P54695" s="1"/>
    </row>
    <row r="54696" spans="16:16" x14ac:dyDescent="0.3">
      <c r="P54696" s="1"/>
    </row>
    <row r="54697" spans="16:16" x14ac:dyDescent="0.3">
      <c r="P54697" s="1"/>
    </row>
    <row r="54698" spans="16:16" x14ac:dyDescent="0.3">
      <c r="P54698" s="1"/>
    </row>
    <row r="54699" spans="16:16" x14ac:dyDescent="0.3">
      <c r="P54699" s="1"/>
    </row>
    <row r="54700" spans="16:16" x14ac:dyDescent="0.3">
      <c r="P54700" s="1"/>
    </row>
    <row r="54701" spans="16:16" x14ac:dyDescent="0.3">
      <c r="P54701" s="1"/>
    </row>
    <row r="54702" spans="16:16" x14ac:dyDescent="0.3">
      <c r="P54702" s="1"/>
    </row>
    <row r="54703" spans="16:16" x14ac:dyDescent="0.3">
      <c r="P54703" s="1"/>
    </row>
    <row r="54704" spans="16:16" x14ac:dyDescent="0.3">
      <c r="P54704" s="1"/>
    </row>
    <row r="54705" spans="16:16" x14ac:dyDescent="0.3">
      <c r="P54705" s="1"/>
    </row>
    <row r="54706" spans="16:16" x14ac:dyDescent="0.3">
      <c r="P54706" s="1"/>
    </row>
    <row r="54707" spans="16:16" x14ac:dyDescent="0.3">
      <c r="P54707" s="1"/>
    </row>
    <row r="54708" spans="16:16" x14ac:dyDescent="0.3">
      <c r="P54708" s="1"/>
    </row>
    <row r="54709" spans="16:16" x14ac:dyDescent="0.3">
      <c r="P54709" s="1"/>
    </row>
    <row r="54710" spans="16:16" x14ac:dyDescent="0.3">
      <c r="P54710" s="1"/>
    </row>
    <row r="54711" spans="16:16" x14ac:dyDescent="0.3">
      <c r="P54711" s="1"/>
    </row>
    <row r="54712" spans="16:16" x14ac:dyDescent="0.3">
      <c r="P54712" s="1"/>
    </row>
    <row r="54713" spans="16:16" x14ac:dyDescent="0.3">
      <c r="P54713" s="1"/>
    </row>
    <row r="54714" spans="16:16" x14ac:dyDescent="0.3">
      <c r="P54714" s="1"/>
    </row>
    <row r="54715" spans="16:16" x14ac:dyDescent="0.3">
      <c r="P54715" s="1"/>
    </row>
    <row r="54716" spans="16:16" x14ac:dyDescent="0.3">
      <c r="P54716" s="1"/>
    </row>
    <row r="54717" spans="16:16" x14ac:dyDescent="0.3">
      <c r="P54717" s="1"/>
    </row>
    <row r="54718" spans="16:16" x14ac:dyDescent="0.3">
      <c r="P54718" s="1"/>
    </row>
    <row r="54719" spans="16:16" x14ac:dyDescent="0.3">
      <c r="P54719" s="1"/>
    </row>
    <row r="54720" spans="16:16" x14ac:dyDescent="0.3">
      <c r="P54720" s="1"/>
    </row>
    <row r="54721" spans="16:16" x14ac:dyDescent="0.3">
      <c r="P54721" s="1"/>
    </row>
    <row r="54722" spans="16:16" x14ac:dyDescent="0.3">
      <c r="P54722" s="1"/>
    </row>
    <row r="54723" spans="16:16" x14ac:dyDescent="0.3">
      <c r="P54723" s="1"/>
    </row>
    <row r="54724" spans="16:16" x14ac:dyDescent="0.3">
      <c r="P54724" s="1"/>
    </row>
    <row r="54725" spans="16:16" x14ac:dyDescent="0.3">
      <c r="P54725" s="1"/>
    </row>
    <row r="54726" spans="16:16" x14ac:dyDescent="0.3">
      <c r="P54726" s="1"/>
    </row>
    <row r="54727" spans="16:16" x14ac:dyDescent="0.3">
      <c r="P54727" s="1"/>
    </row>
    <row r="54728" spans="16:16" x14ac:dyDescent="0.3">
      <c r="P54728" s="1"/>
    </row>
    <row r="54729" spans="16:16" x14ac:dyDescent="0.3">
      <c r="P54729" s="1"/>
    </row>
    <row r="54730" spans="16:16" x14ac:dyDescent="0.3">
      <c r="P54730" s="1"/>
    </row>
    <row r="54731" spans="16:16" x14ac:dyDescent="0.3">
      <c r="P54731" s="1"/>
    </row>
    <row r="54732" spans="16:16" x14ac:dyDescent="0.3">
      <c r="P54732" s="1"/>
    </row>
    <row r="54733" spans="16:16" x14ac:dyDescent="0.3">
      <c r="P54733" s="1"/>
    </row>
    <row r="54734" spans="16:16" x14ac:dyDescent="0.3">
      <c r="P54734" s="1"/>
    </row>
    <row r="54735" spans="16:16" x14ac:dyDescent="0.3">
      <c r="P54735" s="1"/>
    </row>
    <row r="54736" spans="16:16" x14ac:dyDescent="0.3">
      <c r="P54736" s="1"/>
    </row>
    <row r="54737" spans="16:16" x14ac:dyDescent="0.3">
      <c r="P54737" s="1"/>
    </row>
    <row r="54738" spans="16:16" x14ac:dyDescent="0.3">
      <c r="P54738" s="1"/>
    </row>
    <row r="54739" spans="16:16" x14ac:dyDescent="0.3">
      <c r="P54739" s="1"/>
    </row>
    <row r="54740" spans="16:16" x14ac:dyDescent="0.3">
      <c r="P54740" s="1"/>
    </row>
    <row r="54741" spans="16:16" x14ac:dyDescent="0.3">
      <c r="P54741" s="1"/>
    </row>
    <row r="54742" spans="16:16" x14ac:dyDescent="0.3">
      <c r="P54742" s="1"/>
    </row>
    <row r="54743" spans="16:16" x14ac:dyDescent="0.3">
      <c r="P54743" s="1"/>
    </row>
    <row r="54744" spans="16:16" x14ac:dyDescent="0.3">
      <c r="P54744" s="1"/>
    </row>
    <row r="54745" spans="16:16" x14ac:dyDescent="0.3">
      <c r="P54745" s="1"/>
    </row>
    <row r="54746" spans="16:16" x14ac:dyDescent="0.3">
      <c r="P54746" s="1"/>
    </row>
    <row r="54747" spans="16:16" x14ac:dyDescent="0.3">
      <c r="P54747" s="1"/>
    </row>
    <row r="54748" spans="16:16" x14ac:dyDescent="0.3">
      <c r="P54748" s="1"/>
    </row>
    <row r="54749" spans="16:16" x14ac:dyDescent="0.3">
      <c r="P54749" s="1"/>
    </row>
    <row r="54750" spans="16:16" x14ac:dyDescent="0.3">
      <c r="P54750" s="1"/>
    </row>
    <row r="54751" spans="16:16" x14ac:dyDescent="0.3">
      <c r="P54751" s="1"/>
    </row>
    <row r="54752" spans="16:16" x14ac:dyDescent="0.3">
      <c r="P54752" s="1"/>
    </row>
    <row r="54753" spans="16:16" x14ac:dyDescent="0.3">
      <c r="P54753" s="1"/>
    </row>
    <row r="54754" spans="16:16" x14ac:dyDescent="0.3">
      <c r="P54754" s="1"/>
    </row>
    <row r="54755" spans="16:16" x14ac:dyDescent="0.3">
      <c r="P54755" s="1"/>
    </row>
    <row r="54756" spans="16:16" x14ac:dyDescent="0.3">
      <c r="P54756" s="1"/>
    </row>
    <row r="54757" spans="16:16" x14ac:dyDescent="0.3">
      <c r="P54757" s="1"/>
    </row>
    <row r="54758" spans="16:16" x14ac:dyDescent="0.3">
      <c r="P54758" s="1"/>
    </row>
    <row r="54759" spans="16:16" x14ac:dyDescent="0.3">
      <c r="P54759" s="1"/>
    </row>
    <row r="54760" spans="16:16" x14ac:dyDescent="0.3">
      <c r="P54760" s="1"/>
    </row>
    <row r="54761" spans="16:16" x14ac:dyDescent="0.3">
      <c r="P54761" s="1"/>
    </row>
    <row r="54762" spans="16:16" x14ac:dyDescent="0.3">
      <c r="P54762" s="1"/>
    </row>
    <row r="54763" spans="16:16" x14ac:dyDescent="0.3">
      <c r="P54763" s="1"/>
    </row>
    <row r="54764" spans="16:16" x14ac:dyDescent="0.3">
      <c r="P54764" s="1"/>
    </row>
    <row r="54765" spans="16:16" x14ac:dyDescent="0.3">
      <c r="P54765" s="1"/>
    </row>
    <row r="54766" spans="16:16" x14ac:dyDescent="0.3">
      <c r="P54766" s="1"/>
    </row>
    <row r="54767" spans="16:16" x14ac:dyDescent="0.3">
      <c r="P54767" s="1"/>
    </row>
    <row r="54768" spans="16:16" x14ac:dyDescent="0.3">
      <c r="P54768" s="1"/>
    </row>
    <row r="54769" spans="16:16" x14ac:dyDescent="0.3">
      <c r="P54769" s="1"/>
    </row>
    <row r="54770" spans="16:16" x14ac:dyDescent="0.3">
      <c r="P54770" s="1"/>
    </row>
    <row r="54771" spans="16:16" x14ac:dyDescent="0.3">
      <c r="P54771" s="1"/>
    </row>
    <row r="54772" spans="16:16" x14ac:dyDescent="0.3">
      <c r="P54772" s="1"/>
    </row>
    <row r="54773" spans="16:16" x14ac:dyDescent="0.3">
      <c r="P54773" s="1"/>
    </row>
    <row r="54774" spans="16:16" x14ac:dyDescent="0.3">
      <c r="P54774" s="1"/>
    </row>
    <row r="54775" spans="16:16" x14ac:dyDescent="0.3">
      <c r="P54775" s="1"/>
    </row>
    <row r="54776" spans="16:16" x14ac:dyDescent="0.3">
      <c r="P54776" s="1"/>
    </row>
    <row r="54777" spans="16:16" x14ac:dyDescent="0.3">
      <c r="P54777" s="1"/>
    </row>
    <row r="54778" spans="16:16" x14ac:dyDescent="0.3">
      <c r="P54778" s="1"/>
    </row>
    <row r="54779" spans="16:16" x14ac:dyDescent="0.3">
      <c r="P54779" s="1"/>
    </row>
    <row r="54780" spans="16:16" x14ac:dyDescent="0.3">
      <c r="P54780" s="1"/>
    </row>
    <row r="54781" spans="16:16" x14ac:dyDescent="0.3">
      <c r="P54781" s="1"/>
    </row>
    <row r="54782" spans="16:16" x14ac:dyDescent="0.3">
      <c r="P54782" s="1"/>
    </row>
    <row r="54783" spans="16:16" x14ac:dyDescent="0.3">
      <c r="P54783" s="1"/>
    </row>
    <row r="54784" spans="16:16" x14ac:dyDescent="0.3">
      <c r="P54784" s="1"/>
    </row>
    <row r="54785" spans="16:16" x14ac:dyDescent="0.3">
      <c r="P54785" s="1"/>
    </row>
    <row r="54786" spans="16:16" x14ac:dyDescent="0.3">
      <c r="P54786" s="1"/>
    </row>
    <row r="54787" spans="16:16" x14ac:dyDescent="0.3">
      <c r="P54787" s="1"/>
    </row>
    <row r="54788" spans="16:16" x14ac:dyDescent="0.3">
      <c r="P54788" s="1"/>
    </row>
    <row r="54789" spans="16:16" x14ac:dyDescent="0.3">
      <c r="P54789" s="1"/>
    </row>
    <row r="54790" spans="16:16" x14ac:dyDescent="0.3">
      <c r="P54790" s="1"/>
    </row>
    <row r="54791" spans="16:16" x14ac:dyDescent="0.3">
      <c r="P54791" s="1"/>
    </row>
    <row r="54792" spans="16:16" x14ac:dyDescent="0.3">
      <c r="P54792" s="1"/>
    </row>
    <row r="54793" spans="16:16" x14ac:dyDescent="0.3">
      <c r="P54793" s="1"/>
    </row>
    <row r="54794" spans="16:16" x14ac:dyDescent="0.3">
      <c r="P54794" s="1"/>
    </row>
    <row r="54795" spans="16:16" x14ac:dyDescent="0.3">
      <c r="P54795" s="1"/>
    </row>
    <row r="54796" spans="16:16" x14ac:dyDescent="0.3">
      <c r="P54796" s="1"/>
    </row>
    <row r="54797" spans="16:16" x14ac:dyDescent="0.3">
      <c r="P54797" s="1"/>
    </row>
    <row r="54798" spans="16:16" x14ac:dyDescent="0.3">
      <c r="P54798" s="1"/>
    </row>
    <row r="54799" spans="16:16" x14ac:dyDescent="0.3">
      <c r="P54799" s="1"/>
    </row>
    <row r="54800" spans="16:16" x14ac:dyDescent="0.3">
      <c r="P54800" s="1"/>
    </row>
    <row r="54801" spans="16:16" x14ac:dyDescent="0.3">
      <c r="P54801" s="1"/>
    </row>
    <row r="54802" spans="16:16" x14ac:dyDescent="0.3">
      <c r="P54802" s="1"/>
    </row>
    <row r="54803" spans="16:16" x14ac:dyDescent="0.3">
      <c r="P54803" s="1"/>
    </row>
    <row r="54804" spans="16:16" x14ac:dyDescent="0.3">
      <c r="P54804" s="1"/>
    </row>
    <row r="54805" spans="16:16" x14ac:dyDescent="0.3">
      <c r="P54805" s="1"/>
    </row>
    <row r="54806" spans="16:16" x14ac:dyDescent="0.3">
      <c r="P54806" s="1"/>
    </row>
    <row r="54807" spans="16:16" x14ac:dyDescent="0.3">
      <c r="P54807" s="1"/>
    </row>
    <row r="54808" spans="16:16" x14ac:dyDescent="0.3">
      <c r="P54808" s="1"/>
    </row>
    <row r="54809" spans="16:16" x14ac:dyDescent="0.3">
      <c r="P54809" s="1"/>
    </row>
    <row r="54810" spans="16:16" x14ac:dyDescent="0.3">
      <c r="P54810" s="1"/>
    </row>
    <row r="54811" spans="16:16" x14ac:dyDescent="0.3">
      <c r="P54811" s="1"/>
    </row>
    <row r="54812" spans="16:16" x14ac:dyDescent="0.3">
      <c r="P54812" s="1"/>
    </row>
    <row r="54813" spans="16:16" x14ac:dyDescent="0.3">
      <c r="P54813" s="1"/>
    </row>
    <row r="54814" spans="16:16" x14ac:dyDescent="0.3">
      <c r="P54814" s="1"/>
    </row>
    <row r="54815" spans="16:16" x14ac:dyDescent="0.3">
      <c r="P54815" s="1"/>
    </row>
    <row r="54816" spans="16:16" x14ac:dyDescent="0.3">
      <c r="P54816" s="1"/>
    </row>
    <row r="54817" spans="16:16" x14ac:dyDescent="0.3">
      <c r="P54817" s="1"/>
    </row>
    <row r="54818" spans="16:16" x14ac:dyDescent="0.3">
      <c r="P54818" s="1"/>
    </row>
    <row r="54819" spans="16:16" x14ac:dyDescent="0.3">
      <c r="P54819" s="1"/>
    </row>
    <row r="54820" spans="16:16" x14ac:dyDescent="0.3">
      <c r="P54820" s="1"/>
    </row>
    <row r="54821" spans="16:16" x14ac:dyDescent="0.3">
      <c r="P54821" s="1"/>
    </row>
    <row r="54822" spans="16:16" x14ac:dyDescent="0.3">
      <c r="P54822" s="1"/>
    </row>
    <row r="54823" spans="16:16" x14ac:dyDescent="0.3">
      <c r="P54823" s="1"/>
    </row>
    <row r="54824" spans="16:16" x14ac:dyDescent="0.3">
      <c r="P54824" s="1"/>
    </row>
    <row r="54825" spans="16:16" x14ac:dyDescent="0.3">
      <c r="P54825" s="1"/>
    </row>
    <row r="54826" spans="16:16" x14ac:dyDescent="0.3">
      <c r="P54826" s="1"/>
    </row>
    <row r="54827" spans="16:16" x14ac:dyDescent="0.3">
      <c r="P54827" s="1"/>
    </row>
    <row r="54828" spans="16:16" x14ac:dyDescent="0.3">
      <c r="P54828" s="1"/>
    </row>
    <row r="54829" spans="16:16" x14ac:dyDescent="0.3">
      <c r="P54829" s="1"/>
    </row>
    <row r="54830" spans="16:16" x14ac:dyDescent="0.3">
      <c r="P54830" s="1"/>
    </row>
    <row r="54831" spans="16:16" x14ac:dyDescent="0.3">
      <c r="P54831" s="1"/>
    </row>
    <row r="54832" spans="16:16" x14ac:dyDescent="0.3">
      <c r="P54832" s="1"/>
    </row>
    <row r="54833" spans="16:16" x14ac:dyDescent="0.3">
      <c r="P54833" s="1"/>
    </row>
    <row r="54834" spans="16:16" x14ac:dyDescent="0.3">
      <c r="P54834" s="1"/>
    </row>
    <row r="54835" spans="16:16" x14ac:dyDescent="0.3">
      <c r="P54835" s="1"/>
    </row>
    <row r="54836" spans="16:16" x14ac:dyDescent="0.3">
      <c r="P54836" s="1"/>
    </row>
    <row r="54837" spans="16:16" x14ac:dyDescent="0.3">
      <c r="P54837" s="1"/>
    </row>
    <row r="54838" spans="16:16" x14ac:dyDescent="0.3">
      <c r="P54838" s="1"/>
    </row>
    <row r="54839" spans="16:16" x14ac:dyDescent="0.3">
      <c r="P54839" s="1"/>
    </row>
    <row r="54840" spans="16:16" x14ac:dyDescent="0.3">
      <c r="P54840" s="1"/>
    </row>
    <row r="54841" spans="16:16" x14ac:dyDescent="0.3">
      <c r="P54841" s="1"/>
    </row>
    <row r="54842" spans="16:16" x14ac:dyDescent="0.3">
      <c r="P54842" s="1"/>
    </row>
    <row r="54843" spans="16:16" x14ac:dyDescent="0.3">
      <c r="P54843" s="1"/>
    </row>
    <row r="54844" spans="16:16" x14ac:dyDescent="0.3">
      <c r="P54844" s="1"/>
    </row>
    <row r="54845" spans="16:16" x14ac:dyDescent="0.3">
      <c r="P54845" s="1"/>
    </row>
    <row r="54846" spans="16:16" x14ac:dyDescent="0.3">
      <c r="P54846" s="1"/>
    </row>
    <row r="54847" spans="16:16" x14ac:dyDescent="0.3">
      <c r="P54847" s="1"/>
    </row>
    <row r="54848" spans="16:16" x14ac:dyDescent="0.3">
      <c r="P54848" s="1"/>
    </row>
    <row r="54849" spans="16:16" x14ac:dyDescent="0.3">
      <c r="P54849" s="1"/>
    </row>
    <row r="54850" spans="16:16" x14ac:dyDescent="0.3">
      <c r="P54850" s="1"/>
    </row>
    <row r="54851" spans="16:16" x14ac:dyDescent="0.3">
      <c r="P54851" s="1"/>
    </row>
    <row r="54852" spans="16:16" x14ac:dyDescent="0.3">
      <c r="P54852" s="1"/>
    </row>
    <row r="54853" spans="16:16" x14ac:dyDescent="0.3">
      <c r="P54853" s="1"/>
    </row>
    <row r="54854" spans="16:16" x14ac:dyDescent="0.3">
      <c r="P54854" s="1"/>
    </row>
    <row r="54855" spans="16:16" x14ac:dyDescent="0.3">
      <c r="P54855" s="1"/>
    </row>
    <row r="54856" spans="16:16" x14ac:dyDescent="0.3">
      <c r="P54856" s="1"/>
    </row>
    <row r="54857" spans="16:16" x14ac:dyDescent="0.3">
      <c r="P54857" s="1"/>
    </row>
    <row r="54858" spans="16:16" x14ac:dyDescent="0.3">
      <c r="P54858" s="1"/>
    </row>
    <row r="54859" spans="16:16" x14ac:dyDescent="0.3">
      <c r="P54859" s="1"/>
    </row>
    <row r="54860" spans="16:16" x14ac:dyDescent="0.3">
      <c r="P54860" s="1"/>
    </row>
    <row r="54861" spans="16:16" x14ac:dyDescent="0.3">
      <c r="P54861" s="1"/>
    </row>
    <row r="54862" spans="16:16" x14ac:dyDescent="0.3">
      <c r="P54862" s="1"/>
    </row>
    <row r="54863" spans="16:16" x14ac:dyDescent="0.3">
      <c r="P54863" s="1"/>
    </row>
    <row r="54864" spans="16:16" x14ac:dyDescent="0.3">
      <c r="P54864" s="1"/>
    </row>
    <row r="54865" spans="16:16" x14ac:dyDescent="0.3">
      <c r="P54865" s="1"/>
    </row>
    <row r="54866" spans="16:16" x14ac:dyDescent="0.3">
      <c r="P54866" s="1"/>
    </row>
    <row r="54867" spans="16:16" x14ac:dyDescent="0.3">
      <c r="P54867" s="1"/>
    </row>
    <row r="54868" spans="16:16" x14ac:dyDescent="0.3">
      <c r="P54868" s="1"/>
    </row>
    <row r="54869" spans="16:16" x14ac:dyDescent="0.3">
      <c r="P54869" s="1"/>
    </row>
    <row r="54870" spans="16:16" x14ac:dyDescent="0.3">
      <c r="P54870" s="1"/>
    </row>
    <row r="54871" spans="16:16" x14ac:dyDescent="0.3">
      <c r="P54871" s="1"/>
    </row>
    <row r="54872" spans="16:16" x14ac:dyDescent="0.3">
      <c r="P54872" s="1"/>
    </row>
    <row r="54873" spans="16:16" x14ac:dyDescent="0.3">
      <c r="P54873" s="1"/>
    </row>
    <row r="54874" spans="16:16" x14ac:dyDescent="0.3">
      <c r="P54874" s="1"/>
    </row>
    <row r="54875" spans="16:16" x14ac:dyDescent="0.3">
      <c r="P54875" s="1"/>
    </row>
    <row r="54876" spans="16:16" x14ac:dyDescent="0.3">
      <c r="P54876" s="1"/>
    </row>
    <row r="54877" spans="16:16" x14ac:dyDescent="0.3">
      <c r="P54877" s="1"/>
    </row>
    <row r="54878" spans="16:16" x14ac:dyDescent="0.3">
      <c r="P54878" s="1"/>
    </row>
    <row r="54879" spans="16:16" x14ac:dyDescent="0.3">
      <c r="P54879" s="1"/>
    </row>
    <row r="54880" spans="16:16" x14ac:dyDescent="0.3">
      <c r="P54880" s="1"/>
    </row>
    <row r="54881" spans="16:16" x14ac:dyDescent="0.3">
      <c r="P54881" s="1"/>
    </row>
    <row r="54882" spans="16:16" x14ac:dyDescent="0.3">
      <c r="P54882" s="1"/>
    </row>
    <row r="54883" spans="16:16" x14ac:dyDescent="0.3">
      <c r="P54883" s="1"/>
    </row>
    <row r="54884" spans="16:16" x14ac:dyDescent="0.3">
      <c r="P54884" s="1"/>
    </row>
    <row r="54885" spans="16:16" x14ac:dyDescent="0.3">
      <c r="P54885" s="1"/>
    </row>
    <row r="54886" spans="16:16" x14ac:dyDescent="0.3">
      <c r="P54886" s="1"/>
    </row>
    <row r="54887" spans="16:16" x14ac:dyDescent="0.3">
      <c r="P54887" s="1"/>
    </row>
    <row r="54888" spans="16:16" x14ac:dyDescent="0.3">
      <c r="P54888" s="1"/>
    </row>
    <row r="54889" spans="16:16" x14ac:dyDescent="0.3">
      <c r="P54889" s="1"/>
    </row>
    <row r="54890" spans="16:16" x14ac:dyDescent="0.3">
      <c r="P54890" s="1"/>
    </row>
    <row r="54891" spans="16:16" x14ac:dyDescent="0.3">
      <c r="P54891" s="1"/>
    </row>
    <row r="54892" spans="16:16" x14ac:dyDescent="0.3">
      <c r="P54892" s="1"/>
    </row>
    <row r="54893" spans="16:16" x14ac:dyDescent="0.3">
      <c r="P54893" s="1"/>
    </row>
    <row r="54894" spans="16:16" x14ac:dyDescent="0.3">
      <c r="P54894" s="1"/>
    </row>
    <row r="54895" spans="16:16" x14ac:dyDescent="0.3">
      <c r="P54895" s="1"/>
    </row>
    <row r="54896" spans="16:16" x14ac:dyDescent="0.3">
      <c r="P54896" s="1"/>
    </row>
    <row r="54897" spans="16:16" x14ac:dyDescent="0.3">
      <c r="P54897" s="1"/>
    </row>
    <row r="54898" spans="16:16" x14ac:dyDescent="0.3">
      <c r="P54898" s="1"/>
    </row>
    <row r="54899" spans="16:16" x14ac:dyDescent="0.3">
      <c r="P54899" s="1"/>
    </row>
    <row r="54900" spans="16:16" x14ac:dyDescent="0.3">
      <c r="P54900" s="1"/>
    </row>
    <row r="54901" spans="16:16" x14ac:dyDescent="0.3">
      <c r="P54901" s="1"/>
    </row>
    <row r="54902" spans="16:16" x14ac:dyDescent="0.3">
      <c r="P54902" s="1"/>
    </row>
    <row r="54903" spans="16:16" x14ac:dyDescent="0.3">
      <c r="P54903" s="1"/>
    </row>
    <row r="54904" spans="16:16" x14ac:dyDescent="0.3">
      <c r="P54904" s="1"/>
    </row>
    <row r="54905" spans="16:16" x14ac:dyDescent="0.3">
      <c r="P54905" s="1"/>
    </row>
    <row r="54906" spans="16:16" x14ac:dyDescent="0.3">
      <c r="P54906" s="1"/>
    </row>
    <row r="54907" spans="16:16" x14ac:dyDescent="0.3">
      <c r="P54907" s="1"/>
    </row>
    <row r="54908" spans="16:16" x14ac:dyDescent="0.3">
      <c r="P54908" s="1"/>
    </row>
    <row r="54909" spans="16:16" x14ac:dyDescent="0.3">
      <c r="P54909" s="1"/>
    </row>
    <row r="54910" spans="16:16" x14ac:dyDescent="0.3">
      <c r="P54910" s="1"/>
    </row>
    <row r="54911" spans="16:16" x14ac:dyDescent="0.3">
      <c r="P54911" s="1"/>
    </row>
    <row r="54912" spans="16:16" x14ac:dyDescent="0.3">
      <c r="P54912" s="1"/>
    </row>
    <row r="54913" spans="16:16" x14ac:dyDescent="0.3">
      <c r="P54913" s="1"/>
    </row>
    <row r="54914" spans="16:16" x14ac:dyDescent="0.3">
      <c r="P54914" s="1"/>
    </row>
    <row r="54915" spans="16:16" x14ac:dyDescent="0.3">
      <c r="P54915" s="1"/>
    </row>
    <row r="54916" spans="16:16" x14ac:dyDescent="0.3">
      <c r="P54916" s="1"/>
    </row>
    <row r="54917" spans="16:16" x14ac:dyDescent="0.3">
      <c r="P54917" s="1"/>
    </row>
    <row r="54918" spans="16:16" x14ac:dyDescent="0.3">
      <c r="P54918" s="1"/>
    </row>
    <row r="54919" spans="16:16" x14ac:dyDescent="0.3">
      <c r="P54919" s="1"/>
    </row>
    <row r="54920" spans="16:16" x14ac:dyDescent="0.3">
      <c r="P54920" s="1"/>
    </row>
    <row r="54921" spans="16:16" x14ac:dyDescent="0.3">
      <c r="P54921" s="1"/>
    </row>
    <row r="54922" spans="16:16" x14ac:dyDescent="0.3">
      <c r="P54922" s="1"/>
    </row>
    <row r="54923" spans="16:16" x14ac:dyDescent="0.3">
      <c r="P54923" s="1"/>
    </row>
    <row r="54924" spans="16:16" x14ac:dyDescent="0.3">
      <c r="P54924" s="1"/>
    </row>
    <row r="54925" spans="16:16" x14ac:dyDescent="0.3">
      <c r="P54925" s="1"/>
    </row>
    <row r="54926" spans="16:16" x14ac:dyDescent="0.3">
      <c r="P54926" s="1"/>
    </row>
    <row r="54927" spans="16:16" x14ac:dyDescent="0.3">
      <c r="P54927" s="1"/>
    </row>
    <row r="54928" spans="16:16" x14ac:dyDescent="0.3">
      <c r="P54928" s="1"/>
    </row>
    <row r="54929" spans="16:16" x14ac:dyDescent="0.3">
      <c r="P54929" s="1"/>
    </row>
    <row r="54930" spans="16:16" x14ac:dyDescent="0.3">
      <c r="P54930" s="1"/>
    </row>
    <row r="54931" spans="16:16" x14ac:dyDescent="0.3">
      <c r="P54931" s="1"/>
    </row>
    <row r="54932" spans="16:16" x14ac:dyDescent="0.3">
      <c r="P54932" s="1"/>
    </row>
    <row r="54933" spans="16:16" x14ac:dyDescent="0.3">
      <c r="P54933" s="1"/>
    </row>
    <row r="54934" spans="16:16" x14ac:dyDescent="0.3">
      <c r="P54934" s="1"/>
    </row>
    <row r="54935" spans="16:16" x14ac:dyDescent="0.3">
      <c r="P54935" s="1"/>
    </row>
    <row r="54936" spans="16:16" x14ac:dyDescent="0.3">
      <c r="P54936" s="1"/>
    </row>
    <row r="54937" spans="16:16" x14ac:dyDescent="0.3">
      <c r="P54937" s="1"/>
    </row>
    <row r="54938" spans="16:16" x14ac:dyDescent="0.3">
      <c r="P54938" s="1"/>
    </row>
    <row r="54939" spans="16:16" x14ac:dyDescent="0.3">
      <c r="P54939" s="1"/>
    </row>
    <row r="54940" spans="16:16" x14ac:dyDescent="0.3">
      <c r="P54940" s="1"/>
    </row>
    <row r="54941" spans="16:16" x14ac:dyDescent="0.3">
      <c r="P54941" s="1"/>
    </row>
    <row r="54942" spans="16:16" x14ac:dyDescent="0.3">
      <c r="P54942" s="1"/>
    </row>
    <row r="54943" spans="16:16" x14ac:dyDescent="0.3">
      <c r="P54943" s="1"/>
    </row>
    <row r="54944" spans="16:16" x14ac:dyDescent="0.3">
      <c r="P54944" s="1"/>
    </row>
    <row r="54945" spans="16:16" x14ac:dyDescent="0.3">
      <c r="P54945" s="1"/>
    </row>
    <row r="54946" spans="16:16" x14ac:dyDescent="0.3">
      <c r="P54946" s="1"/>
    </row>
    <row r="54947" spans="16:16" x14ac:dyDescent="0.3">
      <c r="P54947" s="1"/>
    </row>
    <row r="54948" spans="16:16" x14ac:dyDescent="0.3">
      <c r="P54948" s="1"/>
    </row>
    <row r="54949" spans="16:16" x14ac:dyDescent="0.3">
      <c r="P54949" s="1"/>
    </row>
    <row r="54950" spans="16:16" x14ac:dyDescent="0.3">
      <c r="P54950" s="1"/>
    </row>
    <row r="54951" spans="16:16" x14ac:dyDescent="0.3">
      <c r="P54951" s="1"/>
    </row>
    <row r="54952" spans="16:16" x14ac:dyDescent="0.3">
      <c r="P54952" s="1"/>
    </row>
    <row r="54953" spans="16:16" x14ac:dyDescent="0.3">
      <c r="P54953" s="1"/>
    </row>
    <row r="54954" spans="16:16" x14ac:dyDescent="0.3">
      <c r="P54954" s="1"/>
    </row>
    <row r="54955" spans="16:16" x14ac:dyDescent="0.3">
      <c r="P54955" s="1"/>
    </row>
    <row r="54956" spans="16:16" x14ac:dyDescent="0.3">
      <c r="P54956" s="1"/>
    </row>
    <row r="54957" spans="16:16" x14ac:dyDescent="0.3">
      <c r="P54957" s="1"/>
    </row>
    <row r="54958" spans="16:16" x14ac:dyDescent="0.3">
      <c r="P54958" s="1"/>
    </row>
    <row r="54959" spans="16:16" x14ac:dyDescent="0.3">
      <c r="P54959" s="1"/>
    </row>
    <row r="54960" spans="16:16" x14ac:dyDescent="0.3">
      <c r="P54960" s="1"/>
    </row>
    <row r="54961" spans="16:16" x14ac:dyDescent="0.3">
      <c r="P54961" s="1"/>
    </row>
    <row r="54962" spans="16:16" x14ac:dyDescent="0.3">
      <c r="P54962" s="1"/>
    </row>
    <row r="54963" spans="16:16" x14ac:dyDescent="0.3">
      <c r="P54963" s="1"/>
    </row>
    <row r="54964" spans="16:16" x14ac:dyDescent="0.3">
      <c r="P54964" s="1"/>
    </row>
    <row r="54965" spans="16:16" x14ac:dyDescent="0.3">
      <c r="P54965" s="1"/>
    </row>
    <row r="54966" spans="16:16" x14ac:dyDescent="0.3">
      <c r="P54966" s="1"/>
    </row>
    <row r="54967" spans="16:16" x14ac:dyDescent="0.3">
      <c r="P54967" s="1"/>
    </row>
    <row r="54968" spans="16:16" x14ac:dyDescent="0.3">
      <c r="P54968" s="1"/>
    </row>
    <row r="54969" spans="16:16" x14ac:dyDescent="0.3">
      <c r="P54969" s="1"/>
    </row>
    <row r="54970" spans="16:16" x14ac:dyDescent="0.3">
      <c r="P54970" s="1"/>
    </row>
    <row r="54971" spans="16:16" x14ac:dyDescent="0.3">
      <c r="P54971" s="1"/>
    </row>
    <row r="54972" spans="16:16" x14ac:dyDescent="0.3">
      <c r="P54972" s="1"/>
    </row>
    <row r="54973" spans="16:16" x14ac:dyDescent="0.3">
      <c r="P54973" s="1"/>
    </row>
    <row r="54974" spans="16:16" x14ac:dyDescent="0.3">
      <c r="P54974" s="1"/>
    </row>
    <row r="54975" spans="16:16" x14ac:dyDescent="0.3">
      <c r="P54975" s="1"/>
    </row>
    <row r="54976" spans="16:16" x14ac:dyDescent="0.3">
      <c r="P54976" s="1"/>
    </row>
    <row r="54977" spans="16:16" x14ac:dyDescent="0.3">
      <c r="P54977" s="1"/>
    </row>
    <row r="54978" spans="16:16" x14ac:dyDescent="0.3">
      <c r="P54978" s="1"/>
    </row>
    <row r="54979" spans="16:16" x14ac:dyDescent="0.3">
      <c r="P54979" s="1"/>
    </row>
    <row r="54980" spans="16:16" x14ac:dyDescent="0.3">
      <c r="P54980" s="1"/>
    </row>
    <row r="54981" spans="16:16" x14ac:dyDescent="0.3">
      <c r="P54981" s="1"/>
    </row>
    <row r="54982" spans="16:16" x14ac:dyDescent="0.3">
      <c r="P54982" s="1"/>
    </row>
    <row r="54983" spans="16:16" x14ac:dyDescent="0.3">
      <c r="P54983" s="1"/>
    </row>
    <row r="54984" spans="16:16" x14ac:dyDescent="0.3">
      <c r="P54984" s="1"/>
    </row>
    <row r="54985" spans="16:16" x14ac:dyDescent="0.3">
      <c r="P54985" s="1"/>
    </row>
    <row r="54986" spans="16:16" x14ac:dyDescent="0.3">
      <c r="P54986" s="1"/>
    </row>
    <row r="54987" spans="16:16" x14ac:dyDescent="0.3">
      <c r="P54987" s="1"/>
    </row>
    <row r="54988" spans="16:16" x14ac:dyDescent="0.3">
      <c r="P54988" s="1"/>
    </row>
    <row r="54989" spans="16:16" x14ac:dyDescent="0.3">
      <c r="P54989" s="1"/>
    </row>
    <row r="54990" spans="16:16" x14ac:dyDescent="0.3">
      <c r="P54990" s="1"/>
    </row>
    <row r="54991" spans="16:16" x14ac:dyDescent="0.3">
      <c r="P54991" s="1"/>
    </row>
    <row r="54992" spans="16:16" x14ac:dyDescent="0.3">
      <c r="P54992" s="1"/>
    </row>
    <row r="54993" spans="16:16" x14ac:dyDescent="0.3">
      <c r="P54993" s="1"/>
    </row>
    <row r="54994" spans="16:16" x14ac:dyDescent="0.3">
      <c r="P54994" s="1"/>
    </row>
    <row r="54995" spans="16:16" x14ac:dyDescent="0.3">
      <c r="P54995" s="1"/>
    </row>
    <row r="54996" spans="16:16" x14ac:dyDescent="0.3">
      <c r="P54996" s="1"/>
    </row>
    <row r="54997" spans="16:16" x14ac:dyDescent="0.3">
      <c r="P54997" s="1"/>
    </row>
    <row r="54998" spans="16:16" x14ac:dyDescent="0.3">
      <c r="P54998" s="1"/>
    </row>
    <row r="54999" spans="16:16" x14ac:dyDescent="0.3">
      <c r="P54999" s="1"/>
    </row>
    <row r="55000" spans="16:16" x14ac:dyDescent="0.3">
      <c r="P55000" s="1"/>
    </row>
    <row r="55001" spans="16:16" x14ac:dyDescent="0.3">
      <c r="P55001" s="1"/>
    </row>
    <row r="55002" spans="16:16" x14ac:dyDescent="0.3">
      <c r="P55002" s="1"/>
    </row>
    <row r="55003" spans="16:16" x14ac:dyDescent="0.3">
      <c r="P55003" s="1"/>
    </row>
    <row r="55004" spans="16:16" x14ac:dyDescent="0.3">
      <c r="P55004" s="1"/>
    </row>
    <row r="55005" spans="16:16" x14ac:dyDescent="0.3">
      <c r="P55005" s="1"/>
    </row>
    <row r="55006" spans="16:16" x14ac:dyDescent="0.3">
      <c r="P55006" s="1"/>
    </row>
    <row r="55007" spans="16:16" x14ac:dyDescent="0.3">
      <c r="P55007" s="1"/>
    </row>
    <row r="55008" spans="16:16" x14ac:dyDescent="0.3">
      <c r="P55008" s="1"/>
    </row>
    <row r="55009" spans="16:16" x14ac:dyDescent="0.3">
      <c r="P55009" s="1"/>
    </row>
    <row r="55010" spans="16:16" x14ac:dyDescent="0.3">
      <c r="P55010" s="1"/>
    </row>
    <row r="55011" spans="16:16" x14ac:dyDescent="0.3">
      <c r="P55011" s="1"/>
    </row>
    <row r="55012" spans="16:16" x14ac:dyDescent="0.3">
      <c r="P55012" s="1"/>
    </row>
    <row r="55013" spans="16:16" x14ac:dyDescent="0.3">
      <c r="P55013" s="1"/>
    </row>
    <row r="55014" spans="16:16" x14ac:dyDescent="0.3">
      <c r="P55014" s="1"/>
    </row>
    <row r="55015" spans="16:16" x14ac:dyDescent="0.3">
      <c r="P55015" s="1"/>
    </row>
    <row r="55016" spans="16:16" x14ac:dyDescent="0.3">
      <c r="P55016" s="1"/>
    </row>
    <row r="55017" spans="16:16" x14ac:dyDescent="0.3">
      <c r="P55017" s="1"/>
    </row>
    <row r="55018" spans="16:16" x14ac:dyDescent="0.3">
      <c r="P55018" s="1"/>
    </row>
    <row r="55019" spans="16:16" x14ac:dyDescent="0.3">
      <c r="P55019" s="1"/>
    </row>
    <row r="55020" spans="16:16" x14ac:dyDescent="0.3">
      <c r="P55020" s="1"/>
    </row>
    <row r="55021" spans="16:16" x14ac:dyDescent="0.3">
      <c r="P55021" s="1"/>
    </row>
    <row r="55022" spans="16:16" x14ac:dyDescent="0.3">
      <c r="P55022" s="1"/>
    </row>
    <row r="55023" spans="16:16" x14ac:dyDescent="0.3">
      <c r="P55023" s="1"/>
    </row>
    <row r="55024" spans="16:16" x14ac:dyDescent="0.3">
      <c r="P55024" s="1"/>
    </row>
    <row r="55025" spans="16:16" x14ac:dyDescent="0.3">
      <c r="P55025" s="1"/>
    </row>
    <row r="55026" spans="16:16" x14ac:dyDescent="0.3">
      <c r="P55026" s="1"/>
    </row>
    <row r="55027" spans="16:16" x14ac:dyDescent="0.3">
      <c r="P55027" s="1"/>
    </row>
    <row r="55028" spans="16:16" x14ac:dyDescent="0.3">
      <c r="P55028" s="1"/>
    </row>
    <row r="55029" spans="16:16" x14ac:dyDescent="0.3">
      <c r="P55029" s="1"/>
    </row>
    <row r="55030" spans="16:16" x14ac:dyDescent="0.3">
      <c r="P55030" s="1"/>
    </row>
    <row r="55031" spans="16:16" x14ac:dyDescent="0.3">
      <c r="P55031" s="1"/>
    </row>
    <row r="55032" spans="16:16" x14ac:dyDescent="0.3">
      <c r="P55032" s="1"/>
    </row>
    <row r="55033" spans="16:16" x14ac:dyDescent="0.3">
      <c r="P55033" s="1"/>
    </row>
    <row r="55034" spans="16:16" x14ac:dyDescent="0.3">
      <c r="P55034" s="1"/>
    </row>
    <row r="55035" spans="16:16" x14ac:dyDescent="0.3">
      <c r="P55035" s="1"/>
    </row>
    <row r="55036" spans="16:16" x14ac:dyDescent="0.3">
      <c r="P55036" s="1"/>
    </row>
    <row r="55037" spans="16:16" x14ac:dyDescent="0.3">
      <c r="P55037" s="1"/>
    </row>
    <row r="55038" spans="16:16" x14ac:dyDescent="0.3">
      <c r="P55038" s="1"/>
    </row>
    <row r="55039" spans="16:16" x14ac:dyDescent="0.3">
      <c r="P55039" s="1"/>
    </row>
    <row r="55040" spans="16:16" x14ac:dyDescent="0.3">
      <c r="P55040" s="1"/>
    </row>
    <row r="55041" spans="16:16" x14ac:dyDescent="0.3">
      <c r="P55041" s="1"/>
    </row>
    <row r="55042" spans="16:16" x14ac:dyDescent="0.3">
      <c r="P55042" s="1"/>
    </row>
    <row r="55043" spans="16:16" x14ac:dyDescent="0.3">
      <c r="P55043" s="1"/>
    </row>
    <row r="55044" spans="16:16" x14ac:dyDescent="0.3">
      <c r="P55044" s="1"/>
    </row>
    <row r="55045" spans="16:16" x14ac:dyDescent="0.3">
      <c r="P55045" s="1"/>
    </row>
    <row r="55046" spans="16:16" x14ac:dyDescent="0.3">
      <c r="P55046" s="1"/>
    </row>
    <row r="55047" spans="16:16" x14ac:dyDescent="0.3">
      <c r="P55047" s="1"/>
    </row>
    <row r="55048" spans="16:16" x14ac:dyDescent="0.3">
      <c r="P55048" s="1"/>
    </row>
    <row r="55049" spans="16:16" x14ac:dyDescent="0.3">
      <c r="P55049" s="1"/>
    </row>
    <row r="55050" spans="16:16" x14ac:dyDescent="0.3">
      <c r="P55050" s="1"/>
    </row>
    <row r="55051" spans="16:16" x14ac:dyDescent="0.3">
      <c r="P55051" s="1"/>
    </row>
    <row r="55052" spans="16:16" x14ac:dyDescent="0.3">
      <c r="P55052" s="1"/>
    </row>
    <row r="55053" spans="16:16" x14ac:dyDescent="0.3">
      <c r="P55053" s="1"/>
    </row>
    <row r="55054" spans="16:16" x14ac:dyDescent="0.3">
      <c r="P55054" s="1"/>
    </row>
    <row r="55055" spans="16:16" x14ac:dyDescent="0.3">
      <c r="P55055" s="1"/>
    </row>
    <row r="55056" spans="16:16" x14ac:dyDescent="0.3">
      <c r="P55056" s="1"/>
    </row>
    <row r="55057" spans="16:16" x14ac:dyDescent="0.3">
      <c r="P55057" s="1"/>
    </row>
    <row r="55058" spans="16:16" x14ac:dyDescent="0.3">
      <c r="P55058" s="1"/>
    </row>
    <row r="55059" spans="16:16" x14ac:dyDescent="0.3">
      <c r="P55059" s="1"/>
    </row>
    <row r="55060" spans="16:16" x14ac:dyDescent="0.3">
      <c r="P55060" s="1"/>
    </row>
    <row r="55061" spans="16:16" x14ac:dyDescent="0.3">
      <c r="P55061" s="1"/>
    </row>
    <row r="55062" spans="16:16" x14ac:dyDescent="0.3">
      <c r="P55062" s="1"/>
    </row>
    <row r="55063" spans="16:16" x14ac:dyDescent="0.3">
      <c r="P55063" s="1"/>
    </row>
    <row r="55064" spans="16:16" x14ac:dyDescent="0.3">
      <c r="P55064" s="1"/>
    </row>
    <row r="55065" spans="16:16" x14ac:dyDescent="0.3">
      <c r="P55065" s="1"/>
    </row>
    <row r="55066" spans="16:16" x14ac:dyDescent="0.3">
      <c r="P55066" s="1"/>
    </row>
    <row r="55067" spans="16:16" x14ac:dyDescent="0.3">
      <c r="P55067" s="1"/>
    </row>
    <row r="55068" spans="16:16" x14ac:dyDescent="0.3">
      <c r="P55068" s="1"/>
    </row>
    <row r="55069" spans="16:16" x14ac:dyDescent="0.3">
      <c r="P55069" s="1"/>
    </row>
    <row r="55070" spans="16:16" x14ac:dyDescent="0.3">
      <c r="P55070" s="1"/>
    </row>
    <row r="55071" spans="16:16" x14ac:dyDescent="0.3">
      <c r="P55071" s="1"/>
    </row>
    <row r="55072" spans="16:16" x14ac:dyDescent="0.3">
      <c r="P55072" s="1"/>
    </row>
    <row r="55073" spans="16:16" x14ac:dyDescent="0.3">
      <c r="P55073" s="1"/>
    </row>
    <row r="55074" spans="16:16" x14ac:dyDescent="0.3">
      <c r="P55074" s="1"/>
    </row>
    <row r="55075" spans="16:16" x14ac:dyDescent="0.3">
      <c r="P55075" s="1"/>
    </row>
    <row r="55076" spans="16:16" x14ac:dyDescent="0.3">
      <c r="P55076" s="1"/>
    </row>
    <row r="55077" spans="16:16" x14ac:dyDescent="0.3">
      <c r="P55077" s="1"/>
    </row>
    <row r="55078" spans="16:16" x14ac:dyDescent="0.3">
      <c r="P55078" s="1"/>
    </row>
    <row r="55079" spans="16:16" x14ac:dyDescent="0.3">
      <c r="P55079" s="1"/>
    </row>
    <row r="55080" spans="16:16" x14ac:dyDescent="0.3">
      <c r="P55080" s="1"/>
    </row>
    <row r="55081" spans="16:16" x14ac:dyDescent="0.3">
      <c r="P55081" s="1"/>
    </row>
    <row r="55082" spans="16:16" x14ac:dyDescent="0.3">
      <c r="P55082" s="1"/>
    </row>
    <row r="55083" spans="16:16" x14ac:dyDescent="0.3">
      <c r="P55083" s="1"/>
    </row>
    <row r="55084" spans="16:16" x14ac:dyDescent="0.3">
      <c r="P55084" s="1"/>
    </row>
    <row r="55085" spans="16:16" x14ac:dyDescent="0.3">
      <c r="P55085" s="1"/>
    </row>
    <row r="55086" spans="16:16" x14ac:dyDescent="0.3">
      <c r="P55086" s="1"/>
    </row>
    <row r="55087" spans="16:16" x14ac:dyDescent="0.3">
      <c r="P55087" s="1"/>
    </row>
    <row r="55088" spans="16:16" x14ac:dyDescent="0.3">
      <c r="P55088" s="1"/>
    </row>
    <row r="55089" spans="16:16" x14ac:dyDescent="0.3">
      <c r="P55089" s="1"/>
    </row>
    <row r="55090" spans="16:16" x14ac:dyDescent="0.3">
      <c r="P55090" s="1"/>
    </row>
    <row r="55091" spans="16:16" x14ac:dyDescent="0.3">
      <c r="P55091" s="1"/>
    </row>
    <row r="55092" spans="16:16" x14ac:dyDescent="0.3">
      <c r="P55092" s="1"/>
    </row>
    <row r="55093" spans="16:16" x14ac:dyDescent="0.3">
      <c r="P55093" s="1"/>
    </row>
    <row r="55094" spans="16:16" x14ac:dyDescent="0.3">
      <c r="P55094" s="1"/>
    </row>
    <row r="55095" spans="16:16" x14ac:dyDescent="0.3">
      <c r="P55095" s="1"/>
    </row>
    <row r="55096" spans="16:16" x14ac:dyDescent="0.3">
      <c r="P55096" s="1"/>
    </row>
    <row r="55097" spans="16:16" x14ac:dyDescent="0.3">
      <c r="P55097" s="1"/>
    </row>
    <row r="55098" spans="16:16" x14ac:dyDescent="0.3">
      <c r="P55098" s="1"/>
    </row>
    <row r="55099" spans="16:16" x14ac:dyDescent="0.3">
      <c r="P55099" s="1"/>
    </row>
    <row r="55100" spans="16:16" x14ac:dyDescent="0.3">
      <c r="P55100" s="1"/>
    </row>
    <row r="55101" spans="16:16" x14ac:dyDescent="0.3">
      <c r="P55101" s="1"/>
    </row>
    <row r="55102" spans="16:16" x14ac:dyDescent="0.3">
      <c r="P55102" s="1"/>
    </row>
    <row r="55103" spans="16:16" x14ac:dyDescent="0.3">
      <c r="P55103" s="1"/>
    </row>
    <row r="55104" spans="16:16" x14ac:dyDescent="0.3">
      <c r="P55104" s="1"/>
    </row>
    <row r="55105" spans="16:16" x14ac:dyDescent="0.3">
      <c r="P55105" s="1"/>
    </row>
    <row r="55106" spans="16:16" x14ac:dyDescent="0.3">
      <c r="P55106" s="1"/>
    </row>
    <row r="55107" spans="16:16" x14ac:dyDescent="0.3">
      <c r="P55107" s="1"/>
    </row>
    <row r="55108" spans="16:16" x14ac:dyDescent="0.3">
      <c r="P55108" s="1"/>
    </row>
    <row r="55109" spans="16:16" x14ac:dyDescent="0.3">
      <c r="P55109" s="1"/>
    </row>
    <row r="55110" spans="16:16" x14ac:dyDescent="0.3">
      <c r="P55110" s="1"/>
    </row>
    <row r="55111" spans="16:16" x14ac:dyDescent="0.3">
      <c r="P55111" s="1"/>
    </row>
    <row r="55112" spans="16:16" x14ac:dyDescent="0.3">
      <c r="P55112" s="1"/>
    </row>
    <row r="55113" spans="16:16" x14ac:dyDescent="0.3">
      <c r="P55113" s="1"/>
    </row>
    <row r="55114" spans="16:16" x14ac:dyDescent="0.3">
      <c r="P55114" s="1"/>
    </row>
    <row r="55115" spans="16:16" x14ac:dyDescent="0.3">
      <c r="P55115" s="1"/>
    </row>
    <row r="55116" spans="16:16" x14ac:dyDescent="0.3">
      <c r="P55116" s="1"/>
    </row>
    <row r="55117" spans="16:16" x14ac:dyDescent="0.3">
      <c r="P55117" s="1"/>
    </row>
    <row r="55118" spans="16:16" x14ac:dyDescent="0.3">
      <c r="P55118" s="1"/>
    </row>
    <row r="55119" spans="16:16" x14ac:dyDescent="0.3">
      <c r="P55119" s="1"/>
    </row>
    <row r="55120" spans="16:16" x14ac:dyDescent="0.3">
      <c r="P55120" s="1"/>
    </row>
    <row r="55121" spans="16:16" x14ac:dyDescent="0.3">
      <c r="P55121" s="1"/>
    </row>
    <row r="55122" spans="16:16" x14ac:dyDescent="0.3">
      <c r="P55122" s="1"/>
    </row>
    <row r="55123" spans="16:16" x14ac:dyDescent="0.3">
      <c r="P55123" s="1"/>
    </row>
    <row r="55124" spans="16:16" x14ac:dyDescent="0.3">
      <c r="P55124" s="1"/>
    </row>
    <row r="55125" spans="16:16" x14ac:dyDescent="0.3">
      <c r="P55125" s="1"/>
    </row>
    <row r="55126" spans="16:16" x14ac:dyDescent="0.3">
      <c r="P55126" s="1"/>
    </row>
    <row r="55127" spans="16:16" x14ac:dyDescent="0.3">
      <c r="P55127" s="1"/>
    </row>
    <row r="55128" spans="16:16" x14ac:dyDescent="0.3">
      <c r="P55128" s="1"/>
    </row>
    <row r="55129" spans="16:16" x14ac:dyDescent="0.3">
      <c r="P55129" s="1"/>
    </row>
    <row r="55130" spans="16:16" x14ac:dyDescent="0.3">
      <c r="P55130" s="1"/>
    </row>
    <row r="55131" spans="16:16" x14ac:dyDescent="0.3">
      <c r="P55131" s="1"/>
    </row>
    <row r="55132" spans="16:16" x14ac:dyDescent="0.3">
      <c r="P55132" s="1"/>
    </row>
    <row r="55133" spans="16:16" x14ac:dyDescent="0.3">
      <c r="P55133" s="1"/>
    </row>
    <row r="55134" spans="16:16" x14ac:dyDescent="0.3">
      <c r="P55134" s="1"/>
    </row>
    <row r="55135" spans="16:16" x14ac:dyDescent="0.3">
      <c r="P55135" s="1"/>
    </row>
    <row r="55136" spans="16:16" x14ac:dyDescent="0.3">
      <c r="P55136" s="1"/>
    </row>
    <row r="55137" spans="16:16" x14ac:dyDescent="0.3">
      <c r="P55137" s="1"/>
    </row>
    <row r="55138" spans="16:16" x14ac:dyDescent="0.3">
      <c r="P55138" s="1"/>
    </row>
    <row r="55139" spans="16:16" x14ac:dyDescent="0.3">
      <c r="P55139" s="1"/>
    </row>
    <row r="55140" spans="16:16" x14ac:dyDescent="0.3">
      <c r="P55140" s="1"/>
    </row>
    <row r="55141" spans="16:16" x14ac:dyDescent="0.3">
      <c r="P55141" s="1"/>
    </row>
    <row r="55142" spans="16:16" x14ac:dyDescent="0.3">
      <c r="P55142" s="1"/>
    </row>
    <row r="55143" spans="16:16" x14ac:dyDescent="0.3">
      <c r="P55143" s="1"/>
    </row>
    <row r="55144" spans="16:16" x14ac:dyDescent="0.3">
      <c r="P55144" s="1"/>
    </row>
    <row r="55145" spans="16:16" x14ac:dyDescent="0.3">
      <c r="P55145" s="1"/>
    </row>
    <row r="55146" spans="16:16" x14ac:dyDescent="0.3">
      <c r="P55146" s="1"/>
    </row>
    <row r="55147" spans="16:16" x14ac:dyDescent="0.3">
      <c r="P55147" s="1"/>
    </row>
    <row r="55148" spans="16:16" x14ac:dyDescent="0.3">
      <c r="P55148" s="1"/>
    </row>
    <row r="55149" spans="16:16" x14ac:dyDescent="0.3">
      <c r="P55149" s="1"/>
    </row>
    <row r="55150" spans="16:16" x14ac:dyDescent="0.3">
      <c r="P55150" s="1"/>
    </row>
    <row r="55151" spans="16:16" x14ac:dyDescent="0.3">
      <c r="P55151" s="1"/>
    </row>
    <row r="55152" spans="16:16" x14ac:dyDescent="0.3">
      <c r="P55152" s="1"/>
    </row>
    <row r="55153" spans="16:16" x14ac:dyDescent="0.3">
      <c r="P55153" s="1"/>
    </row>
    <row r="55154" spans="16:16" x14ac:dyDescent="0.3">
      <c r="P55154" s="1"/>
    </row>
    <row r="55155" spans="16:16" x14ac:dyDescent="0.3">
      <c r="P55155" s="1"/>
    </row>
    <row r="55156" spans="16:16" x14ac:dyDescent="0.3">
      <c r="P55156" s="1"/>
    </row>
    <row r="55157" spans="16:16" x14ac:dyDescent="0.3">
      <c r="P55157" s="1"/>
    </row>
    <row r="55158" spans="16:16" x14ac:dyDescent="0.3">
      <c r="P55158" s="1"/>
    </row>
    <row r="55159" spans="16:16" x14ac:dyDescent="0.3">
      <c r="P55159" s="1"/>
    </row>
    <row r="55160" spans="16:16" x14ac:dyDescent="0.3">
      <c r="P55160" s="1"/>
    </row>
    <row r="55161" spans="16:16" x14ac:dyDescent="0.3">
      <c r="P55161" s="1"/>
    </row>
    <row r="55162" spans="16:16" x14ac:dyDescent="0.3">
      <c r="P55162" s="1"/>
    </row>
    <row r="55163" spans="16:16" x14ac:dyDescent="0.3">
      <c r="P55163" s="1"/>
    </row>
    <row r="55164" spans="16:16" x14ac:dyDescent="0.3">
      <c r="P55164" s="1"/>
    </row>
    <row r="55165" spans="16:16" x14ac:dyDescent="0.3">
      <c r="P55165" s="1"/>
    </row>
    <row r="55166" spans="16:16" x14ac:dyDescent="0.3">
      <c r="P55166" s="1"/>
    </row>
    <row r="55167" spans="16:16" x14ac:dyDescent="0.3">
      <c r="P55167" s="1"/>
    </row>
    <row r="55168" spans="16:16" x14ac:dyDescent="0.3">
      <c r="P55168" s="1"/>
    </row>
    <row r="55169" spans="16:16" x14ac:dyDescent="0.3">
      <c r="P55169" s="1"/>
    </row>
    <row r="55170" spans="16:16" x14ac:dyDescent="0.3">
      <c r="P55170" s="1"/>
    </row>
    <row r="55171" spans="16:16" x14ac:dyDescent="0.3">
      <c r="P55171" s="1"/>
    </row>
    <row r="55172" spans="16:16" x14ac:dyDescent="0.3">
      <c r="P55172" s="1"/>
    </row>
    <row r="55173" spans="16:16" x14ac:dyDescent="0.3">
      <c r="P55173" s="1"/>
    </row>
    <row r="55174" spans="16:16" x14ac:dyDescent="0.3">
      <c r="P55174" s="1"/>
    </row>
    <row r="55175" spans="16:16" x14ac:dyDescent="0.3">
      <c r="P55175" s="1"/>
    </row>
    <row r="55176" spans="16:16" x14ac:dyDescent="0.3">
      <c r="P55176" s="1"/>
    </row>
    <row r="55177" spans="16:16" x14ac:dyDescent="0.3">
      <c r="P55177" s="1"/>
    </row>
    <row r="55178" spans="16:16" x14ac:dyDescent="0.3">
      <c r="P55178" s="1"/>
    </row>
    <row r="55179" spans="16:16" x14ac:dyDescent="0.3">
      <c r="P55179" s="1"/>
    </row>
    <row r="55180" spans="16:16" x14ac:dyDescent="0.3">
      <c r="P55180" s="1"/>
    </row>
    <row r="55181" spans="16:16" x14ac:dyDescent="0.3">
      <c r="P55181" s="1"/>
    </row>
    <row r="55182" spans="16:16" x14ac:dyDescent="0.3">
      <c r="P55182" s="1"/>
    </row>
    <row r="55183" spans="16:16" x14ac:dyDescent="0.3">
      <c r="P55183" s="1"/>
    </row>
    <row r="55184" spans="16:16" x14ac:dyDescent="0.3">
      <c r="P55184" s="1"/>
    </row>
    <row r="55185" spans="16:16" x14ac:dyDescent="0.3">
      <c r="P55185" s="1"/>
    </row>
    <row r="55186" spans="16:16" x14ac:dyDescent="0.3">
      <c r="P55186" s="1"/>
    </row>
    <row r="55187" spans="16:16" x14ac:dyDescent="0.3">
      <c r="P55187" s="1"/>
    </row>
    <row r="55188" spans="16:16" x14ac:dyDescent="0.3">
      <c r="P55188" s="1"/>
    </row>
    <row r="55189" spans="16:16" x14ac:dyDescent="0.3">
      <c r="P55189" s="1"/>
    </row>
    <row r="55190" spans="16:16" x14ac:dyDescent="0.3">
      <c r="P55190" s="1"/>
    </row>
    <row r="55191" spans="16:16" x14ac:dyDescent="0.3">
      <c r="P55191" s="1"/>
    </row>
    <row r="55192" spans="16:16" x14ac:dyDescent="0.3">
      <c r="P55192" s="1"/>
    </row>
    <row r="55193" spans="16:16" x14ac:dyDescent="0.3">
      <c r="P55193" s="1"/>
    </row>
    <row r="55194" spans="16:16" x14ac:dyDescent="0.3">
      <c r="P55194" s="1"/>
    </row>
    <row r="55195" spans="16:16" x14ac:dyDescent="0.3">
      <c r="P55195" s="1"/>
    </row>
    <row r="55196" spans="16:16" x14ac:dyDescent="0.3">
      <c r="P55196" s="1"/>
    </row>
    <row r="55197" spans="16:16" x14ac:dyDescent="0.3">
      <c r="P55197" s="1"/>
    </row>
    <row r="55198" spans="16:16" x14ac:dyDescent="0.3">
      <c r="P55198" s="1"/>
    </row>
    <row r="55199" spans="16:16" x14ac:dyDescent="0.3">
      <c r="P55199" s="1"/>
    </row>
    <row r="55200" spans="16:16" x14ac:dyDescent="0.3">
      <c r="P55200" s="1"/>
    </row>
    <row r="55201" spans="16:16" x14ac:dyDescent="0.3">
      <c r="P55201" s="1"/>
    </row>
    <row r="55202" spans="16:16" x14ac:dyDescent="0.3">
      <c r="P55202" s="1"/>
    </row>
    <row r="55203" spans="16:16" x14ac:dyDescent="0.3">
      <c r="P55203" s="1"/>
    </row>
    <row r="55204" spans="16:16" x14ac:dyDescent="0.3">
      <c r="P55204" s="1"/>
    </row>
    <row r="55205" spans="16:16" x14ac:dyDescent="0.3">
      <c r="P55205" s="1"/>
    </row>
    <row r="55206" spans="16:16" x14ac:dyDescent="0.3">
      <c r="P55206" s="1"/>
    </row>
    <row r="55207" spans="16:16" x14ac:dyDescent="0.3">
      <c r="P55207" s="1"/>
    </row>
    <row r="55208" spans="16:16" x14ac:dyDescent="0.3">
      <c r="P55208" s="1"/>
    </row>
    <row r="55209" spans="16:16" x14ac:dyDescent="0.3">
      <c r="P55209" s="1"/>
    </row>
    <row r="55210" spans="16:16" x14ac:dyDescent="0.3">
      <c r="P55210" s="1"/>
    </row>
    <row r="55211" spans="16:16" x14ac:dyDescent="0.3">
      <c r="P55211" s="1"/>
    </row>
    <row r="55212" spans="16:16" x14ac:dyDescent="0.3">
      <c r="P55212" s="1"/>
    </row>
    <row r="55213" spans="16:16" x14ac:dyDescent="0.3">
      <c r="P55213" s="1"/>
    </row>
    <row r="55214" spans="16:16" x14ac:dyDescent="0.3">
      <c r="P55214" s="1"/>
    </row>
    <row r="55215" spans="16:16" x14ac:dyDescent="0.3">
      <c r="P55215" s="1"/>
    </row>
    <row r="55216" spans="16:16" x14ac:dyDescent="0.3">
      <c r="P55216" s="1"/>
    </row>
    <row r="55217" spans="16:16" x14ac:dyDescent="0.3">
      <c r="P55217" s="1"/>
    </row>
    <row r="55218" spans="16:16" x14ac:dyDescent="0.3">
      <c r="P55218" s="1"/>
    </row>
    <row r="55219" spans="16:16" x14ac:dyDescent="0.3">
      <c r="P55219" s="1"/>
    </row>
    <row r="55220" spans="16:16" x14ac:dyDescent="0.3">
      <c r="P55220" s="1"/>
    </row>
    <row r="55221" spans="16:16" x14ac:dyDescent="0.3">
      <c r="P55221" s="1"/>
    </row>
    <row r="55222" spans="16:16" x14ac:dyDescent="0.3">
      <c r="P55222" s="1"/>
    </row>
    <row r="55223" spans="16:16" x14ac:dyDescent="0.3">
      <c r="P55223" s="1"/>
    </row>
    <row r="55224" spans="16:16" x14ac:dyDescent="0.3">
      <c r="P55224" s="1"/>
    </row>
    <row r="55225" spans="16:16" x14ac:dyDescent="0.3">
      <c r="P55225" s="1"/>
    </row>
    <row r="55226" spans="16:16" x14ac:dyDescent="0.3">
      <c r="P55226" s="1"/>
    </row>
    <row r="55227" spans="16:16" x14ac:dyDescent="0.3">
      <c r="P55227" s="1"/>
    </row>
    <row r="55228" spans="16:16" x14ac:dyDescent="0.3">
      <c r="P55228" s="1"/>
    </row>
    <row r="55229" spans="16:16" x14ac:dyDescent="0.3">
      <c r="P55229" s="1"/>
    </row>
    <row r="55230" spans="16:16" x14ac:dyDescent="0.3">
      <c r="P55230" s="1"/>
    </row>
    <row r="55231" spans="16:16" x14ac:dyDescent="0.3">
      <c r="P55231" s="1"/>
    </row>
    <row r="55232" spans="16:16" x14ac:dyDescent="0.3">
      <c r="P55232" s="1"/>
    </row>
    <row r="55233" spans="16:16" x14ac:dyDescent="0.3">
      <c r="P55233" s="1"/>
    </row>
    <row r="55234" spans="16:16" x14ac:dyDescent="0.3">
      <c r="P55234" s="1"/>
    </row>
    <row r="55235" spans="16:16" x14ac:dyDescent="0.3">
      <c r="P55235" s="1"/>
    </row>
    <row r="55236" spans="16:16" x14ac:dyDescent="0.3">
      <c r="P55236" s="1"/>
    </row>
    <row r="55237" spans="16:16" x14ac:dyDescent="0.3">
      <c r="P55237" s="1"/>
    </row>
    <row r="55238" spans="16:16" x14ac:dyDescent="0.3">
      <c r="P55238" s="1"/>
    </row>
    <row r="55239" spans="16:16" x14ac:dyDescent="0.3">
      <c r="P55239" s="1"/>
    </row>
    <row r="55240" spans="16:16" x14ac:dyDescent="0.3">
      <c r="P55240" s="1"/>
    </row>
    <row r="55241" spans="16:16" x14ac:dyDescent="0.3">
      <c r="P55241" s="1"/>
    </row>
    <row r="55242" spans="16:16" x14ac:dyDescent="0.3">
      <c r="P55242" s="1"/>
    </row>
    <row r="55243" spans="16:16" x14ac:dyDescent="0.3">
      <c r="P55243" s="1"/>
    </row>
    <row r="55244" spans="16:16" x14ac:dyDescent="0.3">
      <c r="P55244" s="1"/>
    </row>
    <row r="55245" spans="16:16" x14ac:dyDescent="0.3">
      <c r="P55245" s="1"/>
    </row>
    <row r="55246" spans="16:16" x14ac:dyDescent="0.3">
      <c r="P55246" s="1"/>
    </row>
    <row r="55247" spans="16:16" x14ac:dyDescent="0.3">
      <c r="P55247" s="1"/>
    </row>
    <row r="55248" spans="16:16" x14ac:dyDescent="0.3">
      <c r="P55248" s="1"/>
    </row>
    <row r="55249" spans="16:16" x14ac:dyDescent="0.3">
      <c r="P55249" s="1"/>
    </row>
    <row r="55250" spans="16:16" x14ac:dyDescent="0.3">
      <c r="P55250" s="1"/>
    </row>
    <row r="55251" spans="16:16" x14ac:dyDescent="0.3">
      <c r="P55251" s="1"/>
    </row>
    <row r="55252" spans="16:16" x14ac:dyDescent="0.3">
      <c r="P55252" s="1"/>
    </row>
    <row r="55253" spans="16:16" x14ac:dyDescent="0.3">
      <c r="P55253" s="1"/>
    </row>
    <row r="55254" spans="16:16" x14ac:dyDescent="0.3">
      <c r="P55254" s="1"/>
    </row>
    <row r="55255" spans="16:16" x14ac:dyDescent="0.3">
      <c r="P55255" s="1"/>
    </row>
    <row r="55256" spans="16:16" x14ac:dyDescent="0.3">
      <c r="P55256" s="1"/>
    </row>
    <row r="55257" spans="16:16" x14ac:dyDescent="0.3">
      <c r="P55257" s="1"/>
    </row>
    <row r="55258" spans="16:16" x14ac:dyDescent="0.3">
      <c r="P55258" s="1"/>
    </row>
    <row r="55259" spans="16:16" x14ac:dyDescent="0.3">
      <c r="P55259" s="1"/>
    </row>
    <row r="55260" spans="16:16" x14ac:dyDescent="0.3">
      <c r="P55260" s="1"/>
    </row>
    <row r="55261" spans="16:16" x14ac:dyDescent="0.3">
      <c r="P55261" s="1"/>
    </row>
    <row r="55262" spans="16:16" x14ac:dyDescent="0.3">
      <c r="P55262" s="1"/>
    </row>
    <row r="55263" spans="16:16" x14ac:dyDescent="0.3">
      <c r="P55263" s="1"/>
    </row>
    <row r="55264" spans="16:16" x14ac:dyDescent="0.3">
      <c r="P55264" s="1"/>
    </row>
    <row r="55265" spans="16:16" x14ac:dyDescent="0.3">
      <c r="P55265" s="1"/>
    </row>
    <row r="55266" spans="16:16" x14ac:dyDescent="0.3">
      <c r="P55266" s="1"/>
    </row>
    <row r="55267" spans="16:16" x14ac:dyDescent="0.3">
      <c r="P55267" s="1"/>
    </row>
    <row r="55268" spans="16:16" x14ac:dyDescent="0.3">
      <c r="P55268" s="1"/>
    </row>
    <row r="55269" spans="16:16" x14ac:dyDescent="0.3">
      <c r="P55269" s="1"/>
    </row>
    <row r="55270" spans="16:16" x14ac:dyDescent="0.3">
      <c r="P55270" s="1"/>
    </row>
    <row r="55271" spans="16:16" x14ac:dyDescent="0.3">
      <c r="P55271" s="1"/>
    </row>
    <row r="55272" spans="16:16" x14ac:dyDescent="0.3">
      <c r="P55272" s="1"/>
    </row>
    <row r="55273" spans="16:16" x14ac:dyDescent="0.3">
      <c r="P55273" s="1"/>
    </row>
    <row r="55274" spans="16:16" x14ac:dyDescent="0.3">
      <c r="P55274" s="1"/>
    </row>
    <row r="55275" spans="16:16" x14ac:dyDescent="0.3">
      <c r="P55275" s="1"/>
    </row>
    <row r="55276" spans="16:16" x14ac:dyDescent="0.3">
      <c r="P55276" s="1"/>
    </row>
    <row r="55277" spans="16:16" x14ac:dyDescent="0.3">
      <c r="P55277" s="1"/>
    </row>
    <row r="55278" spans="16:16" x14ac:dyDescent="0.3">
      <c r="P55278" s="1"/>
    </row>
    <row r="55279" spans="16:16" x14ac:dyDescent="0.3">
      <c r="P55279" s="1"/>
    </row>
    <row r="55280" spans="16:16" x14ac:dyDescent="0.3">
      <c r="P55280" s="1"/>
    </row>
    <row r="55281" spans="16:16" x14ac:dyDescent="0.3">
      <c r="P55281" s="1"/>
    </row>
    <row r="55282" spans="16:16" x14ac:dyDescent="0.3">
      <c r="P55282" s="1"/>
    </row>
    <row r="55283" spans="16:16" x14ac:dyDescent="0.3">
      <c r="P55283" s="1"/>
    </row>
    <row r="55284" spans="16:16" x14ac:dyDescent="0.3">
      <c r="P55284" s="1"/>
    </row>
    <row r="55285" spans="16:16" x14ac:dyDescent="0.3">
      <c r="P55285" s="1"/>
    </row>
    <row r="55286" spans="16:16" x14ac:dyDescent="0.3">
      <c r="P55286" s="1"/>
    </row>
    <row r="55287" spans="16:16" x14ac:dyDescent="0.3">
      <c r="P55287" s="1"/>
    </row>
    <row r="55288" spans="16:16" x14ac:dyDescent="0.3">
      <c r="P55288" s="1"/>
    </row>
    <row r="55289" spans="16:16" x14ac:dyDescent="0.3">
      <c r="P55289" s="1"/>
    </row>
    <row r="55290" spans="16:16" x14ac:dyDescent="0.3">
      <c r="P55290" s="1"/>
    </row>
    <row r="55291" spans="16:16" x14ac:dyDescent="0.3">
      <c r="P55291" s="1"/>
    </row>
    <row r="55292" spans="16:16" x14ac:dyDescent="0.3">
      <c r="P55292" s="1"/>
    </row>
    <row r="55293" spans="16:16" x14ac:dyDescent="0.3">
      <c r="P55293" s="1"/>
    </row>
    <row r="55294" spans="16:16" x14ac:dyDescent="0.3">
      <c r="P55294" s="1"/>
    </row>
    <row r="55295" spans="16:16" x14ac:dyDescent="0.3">
      <c r="P55295" s="1"/>
    </row>
    <row r="55296" spans="16:16" x14ac:dyDescent="0.3">
      <c r="P55296" s="1"/>
    </row>
    <row r="55297" spans="16:16" x14ac:dyDescent="0.3">
      <c r="P55297" s="1"/>
    </row>
    <row r="55298" spans="16:16" x14ac:dyDescent="0.3">
      <c r="P55298" s="1"/>
    </row>
    <row r="55299" spans="16:16" x14ac:dyDescent="0.3">
      <c r="P55299" s="1"/>
    </row>
    <row r="55300" spans="16:16" x14ac:dyDescent="0.3">
      <c r="P55300" s="1"/>
    </row>
    <row r="55301" spans="16:16" x14ac:dyDescent="0.3">
      <c r="P55301" s="1"/>
    </row>
    <row r="55302" spans="16:16" x14ac:dyDescent="0.3">
      <c r="P55302" s="1"/>
    </row>
    <row r="55303" spans="16:16" x14ac:dyDescent="0.3">
      <c r="P55303" s="1"/>
    </row>
    <row r="55304" spans="16:16" x14ac:dyDescent="0.3">
      <c r="P55304" s="1"/>
    </row>
    <row r="55305" spans="16:16" x14ac:dyDescent="0.3">
      <c r="P55305" s="1"/>
    </row>
    <row r="55306" spans="16:16" x14ac:dyDescent="0.3">
      <c r="P55306" s="1"/>
    </row>
    <row r="55307" spans="16:16" x14ac:dyDescent="0.3">
      <c r="P55307" s="1"/>
    </row>
    <row r="55308" spans="16:16" x14ac:dyDescent="0.3">
      <c r="P55308" s="1"/>
    </row>
    <row r="55309" spans="16:16" x14ac:dyDescent="0.3">
      <c r="P55309" s="1"/>
    </row>
    <row r="55310" spans="16:16" x14ac:dyDescent="0.3">
      <c r="P55310" s="1"/>
    </row>
    <row r="55311" spans="16:16" x14ac:dyDescent="0.3">
      <c r="P55311" s="1"/>
    </row>
    <row r="55312" spans="16:16" x14ac:dyDescent="0.3">
      <c r="P55312" s="1"/>
    </row>
    <row r="55313" spans="16:16" x14ac:dyDescent="0.3">
      <c r="P55313" s="1"/>
    </row>
    <row r="55314" spans="16:16" x14ac:dyDescent="0.3">
      <c r="P55314" s="1"/>
    </row>
    <row r="55315" spans="16:16" x14ac:dyDescent="0.3">
      <c r="P55315" s="1"/>
    </row>
    <row r="55316" spans="16:16" x14ac:dyDescent="0.3">
      <c r="P55316" s="1"/>
    </row>
    <row r="55317" spans="16:16" x14ac:dyDescent="0.3">
      <c r="P55317" s="1"/>
    </row>
    <row r="55318" spans="16:16" x14ac:dyDescent="0.3">
      <c r="P55318" s="1"/>
    </row>
    <row r="55319" spans="16:16" x14ac:dyDescent="0.3">
      <c r="P55319" s="1"/>
    </row>
    <row r="55320" spans="16:16" x14ac:dyDescent="0.3">
      <c r="P55320" s="1"/>
    </row>
    <row r="55321" spans="16:16" x14ac:dyDescent="0.3">
      <c r="P55321" s="1"/>
    </row>
    <row r="55322" spans="16:16" x14ac:dyDescent="0.3">
      <c r="P55322" s="1"/>
    </row>
    <row r="55323" spans="16:16" x14ac:dyDescent="0.3">
      <c r="P55323" s="1"/>
    </row>
    <row r="55324" spans="16:16" x14ac:dyDescent="0.3">
      <c r="P55324" s="1"/>
    </row>
    <row r="55325" spans="16:16" x14ac:dyDescent="0.3">
      <c r="P55325" s="1"/>
    </row>
    <row r="55326" spans="16:16" x14ac:dyDescent="0.3">
      <c r="P55326" s="1"/>
    </row>
    <row r="55327" spans="16:16" x14ac:dyDescent="0.3">
      <c r="P55327" s="1"/>
    </row>
    <row r="55328" spans="16:16" x14ac:dyDescent="0.3">
      <c r="P55328" s="1"/>
    </row>
    <row r="55329" spans="16:16" x14ac:dyDescent="0.3">
      <c r="P55329" s="1"/>
    </row>
    <row r="55330" spans="16:16" x14ac:dyDescent="0.3">
      <c r="P55330" s="1"/>
    </row>
    <row r="55331" spans="16:16" x14ac:dyDescent="0.3">
      <c r="P55331" s="1"/>
    </row>
    <row r="55332" spans="16:16" x14ac:dyDescent="0.3">
      <c r="P55332" s="1"/>
    </row>
    <row r="55333" spans="16:16" x14ac:dyDescent="0.3">
      <c r="P55333" s="1"/>
    </row>
    <row r="55334" spans="16:16" x14ac:dyDescent="0.3">
      <c r="P55334" s="1"/>
    </row>
    <row r="55335" spans="16:16" x14ac:dyDescent="0.3">
      <c r="P55335" s="1"/>
    </row>
    <row r="55336" spans="16:16" x14ac:dyDescent="0.3">
      <c r="P55336" s="1"/>
    </row>
    <row r="55337" spans="16:16" x14ac:dyDescent="0.3">
      <c r="P55337" s="1"/>
    </row>
    <row r="55338" spans="16:16" x14ac:dyDescent="0.3">
      <c r="P55338" s="1"/>
    </row>
    <row r="55339" spans="16:16" x14ac:dyDescent="0.3">
      <c r="P55339" s="1"/>
    </row>
    <row r="55340" spans="16:16" x14ac:dyDescent="0.3">
      <c r="P55340" s="1"/>
    </row>
    <row r="55341" spans="16:16" x14ac:dyDescent="0.3">
      <c r="P55341" s="1"/>
    </row>
    <row r="55342" spans="16:16" x14ac:dyDescent="0.3">
      <c r="P55342" s="1"/>
    </row>
    <row r="55343" spans="16:16" x14ac:dyDescent="0.3">
      <c r="P55343" s="1"/>
    </row>
    <row r="55344" spans="16:16" x14ac:dyDescent="0.3">
      <c r="P55344" s="1"/>
    </row>
    <row r="55345" spans="16:16" x14ac:dyDescent="0.3">
      <c r="P55345" s="1"/>
    </row>
    <row r="55346" spans="16:16" x14ac:dyDescent="0.3">
      <c r="P55346" s="1"/>
    </row>
    <row r="55347" spans="16:16" x14ac:dyDescent="0.3">
      <c r="P55347" s="1"/>
    </row>
    <row r="55348" spans="16:16" x14ac:dyDescent="0.3">
      <c r="P55348" s="1"/>
    </row>
    <row r="55349" spans="16:16" x14ac:dyDescent="0.3">
      <c r="P55349" s="1"/>
    </row>
    <row r="55350" spans="16:16" x14ac:dyDescent="0.3">
      <c r="P55350" s="1"/>
    </row>
    <row r="55351" spans="16:16" x14ac:dyDescent="0.3">
      <c r="P55351" s="1"/>
    </row>
    <row r="55352" spans="16:16" x14ac:dyDescent="0.3">
      <c r="P55352" s="1"/>
    </row>
    <row r="55353" spans="16:16" x14ac:dyDescent="0.3">
      <c r="P55353" s="1"/>
    </row>
    <row r="55354" spans="16:16" x14ac:dyDescent="0.3">
      <c r="P55354" s="1"/>
    </row>
    <row r="55355" spans="16:16" x14ac:dyDescent="0.3">
      <c r="P55355" s="1"/>
    </row>
    <row r="55356" spans="16:16" x14ac:dyDescent="0.3">
      <c r="P55356" s="1"/>
    </row>
    <row r="55357" spans="16:16" x14ac:dyDescent="0.3">
      <c r="P55357" s="1"/>
    </row>
    <row r="55358" spans="16:16" x14ac:dyDescent="0.3">
      <c r="P55358" s="1"/>
    </row>
    <row r="55359" spans="16:16" x14ac:dyDescent="0.3">
      <c r="P55359" s="1"/>
    </row>
    <row r="55360" spans="16:16" x14ac:dyDescent="0.3">
      <c r="P55360" s="1"/>
    </row>
    <row r="55361" spans="16:16" x14ac:dyDescent="0.3">
      <c r="P55361" s="1"/>
    </row>
    <row r="55362" spans="16:16" x14ac:dyDescent="0.3">
      <c r="P55362" s="1"/>
    </row>
    <row r="55363" spans="16:16" x14ac:dyDescent="0.3">
      <c r="P55363" s="1"/>
    </row>
    <row r="55364" spans="16:16" x14ac:dyDescent="0.3">
      <c r="P55364" s="1"/>
    </row>
    <row r="55365" spans="16:16" x14ac:dyDescent="0.3">
      <c r="P55365" s="1"/>
    </row>
    <row r="55366" spans="16:16" x14ac:dyDescent="0.3">
      <c r="P55366" s="1"/>
    </row>
    <row r="55367" spans="16:16" x14ac:dyDescent="0.3">
      <c r="P55367" s="1"/>
    </row>
    <row r="55368" spans="16:16" x14ac:dyDescent="0.3">
      <c r="P55368" s="1"/>
    </row>
    <row r="55369" spans="16:16" x14ac:dyDescent="0.3">
      <c r="P55369" s="1"/>
    </row>
    <row r="55370" spans="16:16" x14ac:dyDescent="0.3">
      <c r="P55370" s="1"/>
    </row>
    <row r="55371" spans="16:16" x14ac:dyDescent="0.3">
      <c r="P55371" s="1"/>
    </row>
    <row r="55372" spans="16:16" x14ac:dyDescent="0.3">
      <c r="P55372" s="1"/>
    </row>
    <row r="55373" spans="16:16" x14ac:dyDescent="0.3">
      <c r="P55373" s="1"/>
    </row>
    <row r="55374" spans="16:16" x14ac:dyDescent="0.3">
      <c r="P55374" s="1"/>
    </row>
    <row r="55375" spans="16:16" x14ac:dyDescent="0.3">
      <c r="P55375" s="1"/>
    </row>
    <row r="55376" spans="16:16" x14ac:dyDescent="0.3">
      <c r="P55376" s="1"/>
    </row>
    <row r="55377" spans="16:16" x14ac:dyDescent="0.3">
      <c r="P55377" s="1"/>
    </row>
    <row r="55378" spans="16:16" x14ac:dyDescent="0.3">
      <c r="P55378" s="1"/>
    </row>
    <row r="55379" spans="16:16" x14ac:dyDescent="0.3">
      <c r="P55379" s="1"/>
    </row>
    <row r="55380" spans="16:16" x14ac:dyDescent="0.3">
      <c r="P55380" s="1"/>
    </row>
    <row r="55381" spans="16:16" x14ac:dyDescent="0.3">
      <c r="P55381" s="1"/>
    </row>
    <row r="55382" spans="16:16" x14ac:dyDescent="0.3">
      <c r="P55382" s="1"/>
    </row>
    <row r="55383" spans="16:16" x14ac:dyDescent="0.3">
      <c r="P55383" s="1"/>
    </row>
    <row r="55384" spans="16:16" x14ac:dyDescent="0.3">
      <c r="P55384" s="1"/>
    </row>
    <row r="55385" spans="16:16" x14ac:dyDescent="0.3">
      <c r="P55385" s="1"/>
    </row>
    <row r="55386" spans="16:16" x14ac:dyDescent="0.3">
      <c r="P55386" s="1"/>
    </row>
    <row r="55387" spans="16:16" x14ac:dyDescent="0.3">
      <c r="P55387" s="1"/>
    </row>
    <row r="55388" spans="16:16" x14ac:dyDescent="0.3">
      <c r="P55388" s="1"/>
    </row>
    <row r="55389" spans="16:16" x14ac:dyDescent="0.3">
      <c r="P55389" s="1"/>
    </row>
    <row r="55390" spans="16:16" x14ac:dyDescent="0.3">
      <c r="P55390" s="1"/>
    </row>
    <row r="55391" spans="16:16" x14ac:dyDescent="0.3">
      <c r="P55391" s="1"/>
    </row>
    <row r="55392" spans="16:16" x14ac:dyDescent="0.3">
      <c r="P55392" s="1"/>
    </row>
    <row r="55393" spans="16:16" x14ac:dyDescent="0.3">
      <c r="P55393" s="1"/>
    </row>
    <row r="55394" spans="16:16" x14ac:dyDescent="0.3">
      <c r="P55394" s="1"/>
    </row>
    <row r="55395" spans="16:16" x14ac:dyDescent="0.3">
      <c r="P55395" s="1"/>
    </row>
    <row r="55396" spans="16:16" x14ac:dyDescent="0.3">
      <c r="P55396" s="1"/>
    </row>
    <row r="55397" spans="16:16" x14ac:dyDescent="0.3">
      <c r="P55397" s="1"/>
    </row>
    <row r="55398" spans="16:16" x14ac:dyDescent="0.3">
      <c r="P55398" s="1"/>
    </row>
    <row r="55399" spans="16:16" x14ac:dyDescent="0.3">
      <c r="P55399" s="1"/>
    </row>
    <row r="55400" spans="16:16" x14ac:dyDescent="0.3">
      <c r="P55400" s="1"/>
    </row>
    <row r="55401" spans="16:16" x14ac:dyDescent="0.3">
      <c r="P55401" s="1"/>
    </row>
    <row r="55402" spans="16:16" x14ac:dyDescent="0.3">
      <c r="P55402" s="1"/>
    </row>
    <row r="55403" spans="16:16" x14ac:dyDescent="0.3">
      <c r="P55403" s="1"/>
    </row>
    <row r="55404" spans="16:16" x14ac:dyDescent="0.3">
      <c r="P55404" s="1"/>
    </row>
    <row r="55405" spans="16:16" x14ac:dyDescent="0.3">
      <c r="P55405" s="1"/>
    </row>
    <row r="55406" spans="16:16" x14ac:dyDescent="0.3">
      <c r="P55406" s="1"/>
    </row>
    <row r="55407" spans="16:16" x14ac:dyDescent="0.3">
      <c r="P55407" s="1"/>
    </row>
    <row r="55408" spans="16:16" x14ac:dyDescent="0.3">
      <c r="P55408" s="1"/>
    </row>
    <row r="55409" spans="16:16" x14ac:dyDescent="0.3">
      <c r="P55409" s="1"/>
    </row>
    <row r="55410" spans="16:16" x14ac:dyDescent="0.3">
      <c r="P55410" s="1"/>
    </row>
    <row r="55411" spans="16:16" x14ac:dyDescent="0.3">
      <c r="P55411" s="1"/>
    </row>
    <row r="55412" spans="16:16" x14ac:dyDescent="0.3">
      <c r="P55412" s="1"/>
    </row>
    <row r="55413" spans="16:16" x14ac:dyDescent="0.3">
      <c r="P55413" s="1"/>
    </row>
    <row r="55414" spans="16:16" x14ac:dyDescent="0.3">
      <c r="P55414" s="1"/>
    </row>
    <row r="55415" spans="16:16" x14ac:dyDescent="0.3">
      <c r="P55415" s="1"/>
    </row>
    <row r="55416" spans="16:16" x14ac:dyDescent="0.3">
      <c r="P55416" s="1"/>
    </row>
    <row r="55417" spans="16:16" x14ac:dyDescent="0.3">
      <c r="P55417" s="1"/>
    </row>
    <row r="55418" spans="16:16" x14ac:dyDescent="0.3">
      <c r="P55418" s="1"/>
    </row>
    <row r="55419" spans="16:16" x14ac:dyDescent="0.3">
      <c r="P55419" s="1"/>
    </row>
    <row r="55420" spans="16:16" x14ac:dyDescent="0.3">
      <c r="P55420" s="1"/>
    </row>
    <row r="55421" spans="16:16" x14ac:dyDescent="0.3">
      <c r="P55421" s="1"/>
    </row>
    <row r="55422" spans="16:16" x14ac:dyDescent="0.3">
      <c r="P55422" s="1"/>
    </row>
    <row r="55423" spans="16:16" x14ac:dyDescent="0.3">
      <c r="P55423" s="1"/>
    </row>
    <row r="55424" spans="16:16" x14ac:dyDescent="0.3">
      <c r="P55424" s="1"/>
    </row>
    <row r="55425" spans="16:16" x14ac:dyDescent="0.3">
      <c r="P55425" s="1"/>
    </row>
    <row r="55426" spans="16:16" x14ac:dyDescent="0.3">
      <c r="P55426" s="1"/>
    </row>
    <row r="55427" spans="16:16" x14ac:dyDescent="0.3">
      <c r="P55427" s="1"/>
    </row>
    <row r="55428" spans="16:16" x14ac:dyDescent="0.3">
      <c r="P55428" s="1"/>
    </row>
    <row r="55429" spans="16:16" x14ac:dyDescent="0.3">
      <c r="P55429" s="1"/>
    </row>
    <row r="55430" spans="16:16" x14ac:dyDescent="0.3">
      <c r="P55430" s="1"/>
    </row>
    <row r="55431" spans="16:16" x14ac:dyDescent="0.3">
      <c r="P55431" s="1"/>
    </row>
    <row r="55432" spans="16:16" x14ac:dyDescent="0.3">
      <c r="P55432" s="1"/>
    </row>
    <row r="55433" spans="16:16" x14ac:dyDescent="0.3">
      <c r="P55433" s="1"/>
    </row>
    <row r="55434" spans="16:16" x14ac:dyDescent="0.3">
      <c r="P55434" s="1"/>
    </row>
    <row r="55435" spans="16:16" x14ac:dyDescent="0.3">
      <c r="P55435" s="1"/>
    </row>
    <row r="55436" spans="16:16" x14ac:dyDescent="0.3">
      <c r="P55436" s="1"/>
    </row>
    <row r="55437" spans="16:16" x14ac:dyDescent="0.3">
      <c r="P55437" s="1"/>
    </row>
    <row r="55438" spans="16:16" x14ac:dyDescent="0.3">
      <c r="P55438" s="1"/>
    </row>
    <row r="55439" spans="16:16" x14ac:dyDescent="0.3">
      <c r="P55439" s="1"/>
    </row>
    <row r="55440" spans="16:16" x14ac:dyDescent="0.3">
      <c r="P55440" s="1"/>
    </row>
    <row r="55441" spans="16:16" x14ac:dyDescent="0.3">
      <c r="P55441" s="1"/>
    </row>
    <row r="55442" spans="16:16" x14ac:dyDescent="0.3">
      <c r="P55442" s="1"/>
    </row>
    <row r="55443" spans="16:16" x14ac:dyDescent="0.3">
      <c r="P55443" s="1"/>
    </row>
    <row r="55444" spans="16:16" x14ac:dyDescent="0.3">
      <c r="P55444" s="1"/>
    </row>
    <row r="55445" spans="16:16" x14ac:dyDescent="0.3">
      <c r="P55445" s="1"/>
    </row>
    <row r="55446" spans="16:16" x14ac:dyDescent="0.3">
      <c r="P55446" s="1"/>
    </row>
    <row r="55447" spans="16:16" x14ac:dyDescent="0.3">
      <c r="P55447" s="1"/>
    </row>
    <row r="55448" spans="16:16" x14ac:dyDescent="0.3">
      <c r="P55448" s="1"/>
    </row>
    <row r="55449" spans="16:16" x14ac:dyDescent="0.3">
      <c r="P55449" s="1"/>
    </row>
    <row r="55450" spans="16:16" x14ac:dyDescent="0.3">
      <c r="P55450" s="1"/>
    </row>
    <row r="55451" spans="16:16" x14ac:dyDescent="0.3">
      <c r="P55451" s="1"/>
    </row>
    <row r="55452" spans="16:16" x14ac:dyDescent="0.3">
      <c r="P55452" s="1"/>
    </row>
    <row r="55453" spans="16:16" x14ac:dyDescent="0.3">
      <c r="P55453" s="1"/>
    </row>
    <row r="55454" spans="16:16" x14ac:dyDescent="0.3">
      <c r="P55454" s="1"/>
    </row>
    <row r="55455" spans="16:16" x14ac:dyDescent="0.3">
      <c r="P55455" s="1"/>
    </row>
    <row r="55456" spans="16:16" x14ac:dyDescent="0.3">
      <c r="P55456" s="1"/>
    </row>
    <row r="55457" spans="16:16" x14ac:dyDescent="0.3">
      <c r="P55457" s="1"/>
    </row>
    <row r="55458" spans="16:16" x14ac:dyDescent="0.3">
      <c r="P55458" s="1"/>
    </row>
    <row r="55459" spans="16:16" x14ac:dyDescent="0.3">
      <c r="P55459" s="1"/>
    </row>
    <row r="55460" spans="16:16" x14ac:dyDescent="0.3">
      <c r="P55460" s="1"/>
    </row>
    <row r="55461" spans="16:16" x14ac:dyDescent="0.3">
      <c r="P55461" s="1"/>
    </row>
    <row r="55462" spans="16:16" x14ac:dyDescent="0.3">
      <c r="P55462" s="1"/>
    </row>
    <row r="55463" spans="16:16" x14ac:dyDescent="0.3">
      <c r="P55463" s="1"/>
    </row>
    <row r="55464" spans="16:16" x14ac:dyDescent="0.3">
      <c r="P55464" s="1"/>
    </row>
    <row r="55465" spans="16:16" x14ac:dyDescent="0.3">
      <c r="P55465" s="1"/>
    </row>
    <row r="55466" spans="16:16" x14ac:dyDescent="0.3">
      <c r="P55466" s="1"/>
    </row>
    <row r="55467" spans="16:16" x14ac:dyDescent="0.3">
      <c r="P55467" s="1"/>
    </row>
    <row r="55468" spans="16:16" x14ac:dyDescent="0.3">
      <c r="P55468" s="1"/>
    </row>
    <row r="55469" spans="16:16" x14ac:dyDescent="0.3">
      <c r="P55469" s="1"/>
    </row>
    <row r="55470" spans="16:16" x14ac:dyDescent="0.3">
      <c r="P55470" s="1"/>
    </row>
    <row r="55471" spans="16:16" x14ac:dyDescent="0.3">
      <c r="P55471" s="1"/>
    </row>
    <row r="55472" spans="16:16" x14ac:dyDescent="0.3">
      <c r="P55472" s="1"/>
    </row>
    <row r="55473" spans="16:16" x14ac:dyDescent="0.3">
      <c r="P55473" s="1"/>
    </row>
    <row r="55474" spans="16:16" x14ac:dyDescent="0.3">
      <c r="P55474" s="1"/>
    </row>
    <row r="55475" spans="16:16" x14ac:dyDescent="0.3">
      <c r="P55475" s="1"/>
    </row>
    <row r="55476" spans="16:16" x14ac:dyDescent="0.3">
      <c r="P55476" s="1"/>
    </row>
    <row r="55477" spans="16:16" x14ac:dyDescent="0.3">
      <c r="P55477" s="1"/>
    </row>
    <row r="55478" spans="16:16" x14ac:dyDescent="0.3">
      <c r="P55478" s="1"/>
    </row>
    <row r="55479" spans="16:16" x14ac:dyDescent="0.3">
      <c r="P55479" s="1"/>
    </row>
    <row r="55480" spans="16:16" x14ac:dyDescent="0.3">
      <c r="P55480" s="1"/>
    </row>
    <row r="55481" spans="16:16" x14ac:dyDescent="0.3">
      <c r="P55481" s="1"/>
    </row>
    <row r="55482" spans="16:16" x14ac:dyDescent="0.3">
      <c r="P55482" s="1"/>
    </row>
    <row r="55483" spans="16:16" x14ac:dyDescent="0.3">
      <c r="P55483" s="1"/>
    </row>
    <row r="55484" spans="16:16" x14ac:dyDescent="0.3">
      <c r="P55484" s="1"/>
    </row>
    <row r="55485" spans="16:16" x14ac:dyDescent="0.3">
      <c r="P55485" s="1"/>
    </row>
    <row r="55486" spans="16:16" x14ac:dyDescent="0.3">
      <c r="P55486" s="1"/>
    </row>
    <row r="55487" spans="16:16" x14ac:dyDescent="0.3">
      <c r="P55487" s="1"/>
    </row>
    <row r="55488" spans="16:16" x14ac:dyDescent="0.3">
      <c r="P55488" s="1"/>
    </row>
    <row r="55489" spans="16:16" x14ac:dyDescent="0.3">
      <c r="P55489" s="1"/>
    </row>
    <row r="55490" spans="16:16" x14ac:dyDescent="0.3">
      <c r="P55490" s="1"/>
    </row>
    <row r="55491" spans="16:16" x14ac:dyDescent="0.3">
      <c r="P55491" s="1"/>
    </row>
    <row r="55492" spans="16:16" x14ac:dyDescent="0.3">
      <c r="P55492" s="1"/>
    </row>
    <row r="55493" spans="16:16" x14ac:dyDescent="0.3">
      <c r="P55493" s="1"/>
    </row>
    <row r="55494" spans="16:16" x14ac:dyDescent="0.3">
      <c r="P55494" s="1"/>
    </row>
    <row r="55495" spans="16:16" x14ac:dyDescent="0.3">
      <c r="P55495" s="1"/>
    </row>
    <row r="55496" spans="16:16" x14ac:dyDescent="0.3">
      <c r="P55496" s="1"/>
    </row>
    <row r="55497" spans="16:16" x14ac:dyDescent="0.3">
      <c r="P55497" s="1"/>
    </row>
    <row r="55498" spans="16:16" x14ac:dyDescent="0.3">
      <c r="P55498" s="1"/>
    </row>
    <row r="55499" spans="16:16" x14ac:dyDescent="0.3">
      <c r="P55499" s="1"/>
    </row>
    <row r="55500" spans="16:16" x14ac:dyDescent="0.3">
      <c r="P55500" s="1"/>
    </row>
    <row r="55501" spans="16:16" x14ac:dyDescent="0.3">
      <c r="P55501" s="1"/>
    </row>
    <row r="55502" spans="16:16" x14ac:dyDescent="0.3">
      <c r="P55502" s="1"/>
    </row>
    <row r="55503" spans="16:16" x14ac:dyDescent="0.3">
      <c r="P55503" s="1"/>
    </row>
    <row r="55504" spans="16:16" x14ac:dyDescent="0.3">
      <c r="P55504" s="1"/>
    </row>
    <row r="55505" spans="16:16" x14ac:dyDescent="0.3">
      <c r="P55505" s="1"/>
    </row>
    <row r="55506" spans="16:16" x14ac:dyDescent="0.3">
      <c r="P55506" s="1"/>
    </row>
    <row r="55507" spans="16:16" x14ac:dyDescent="0.3">
      <c r="P55507" s="1"/>
    </row>
    <row r="55508" spans="16:16" x14ac:dyDescent="0.3">
      <c r="P55508" s="1"/>
    </row>
    <row r="55509" spans="16:16" x14ac:dyDescent="0.3">
      <c r="P55509" s="1"/>
    </row>
    <row r="55510" spans="16:16" x14ac:dyDescent="0.3">
      <c r="P55510" s="1"/>
    </row>
    <row r="55511" spans="16:16" x14ac:dyDescent="0.3">
      <c r="P55511" s="1"/>
    </row>
    <row r="55512" spans="16:16" x14ac:dyDescent="0.3">
      <c r="P55512" s="1"/>
    </row>
    <row r="55513" spans="16:16" x14ac:dyDescent="0.3">
      <c r="P55513" s="1"/>
    </row>
    <row r="55514" spans="16:16" x14ac:dyDescent="0.3">
      <c r="P55514" s="1"/>
    </row>
    <row r="55515" spans="16:16" x14ac:dyDescent="0.3">
      <c r="P55515" s="1"/>
    </row>
    <row r="55516" spans="16:16" x14ac:dyDescent="0.3">
      <c r="P55516" s="1"/>
    </row>
    <row r="55517" spans="16:16" x14ac:dyDescent="0.3">
      <c r="P55517" s="1"/>
    </row>
    <row r="55518" spans="16:16" x14ac:dyDescent="0.3">
      <c r="P55518" s="1"/>
    </row>
    <row r="55519" spans="16:16" x14ac:dyDescent="0.3">
      <c r="P55519" s="1"/>
    </row>
    <row r="55520" spans="16:16" x14ac:dyDescent="0.3">
      <c r="P55520" s="1"/>
    </row>
    <row r="55521" spans="16:16" x14ac:dyDescent="0.3">
      <c r="P55521" s="1"/>
    </row>
    <row r="55522" spans="16:16" x14ac:dyDescent="0.3">
      <c r="P55522" s="1"/>
    </row>
    <row r="55523" spans="16:16" x14ac:dyDescent="0.3">
      <c r="P55523" s="1"/>
    </row>
    <row r="55524" spans="16:16" x14ac:dyDescent="0.3">
      <c r="P55524" s="1"/>
    </row>
    <row r="55525" spans="16:16" x14ac:dyDescent="0.3">
      <c r="P55525" s="1"/>
    </row>
    <row r="55526" spans="16:16" x14ac:dyDescent="0.3">
      <c r="P55526" s="1"/>
    </row>
    <row r="55527" spans="16:16" x14ac:dyDescent="0.3">
      <c r="P55527" s="1"/>
    </row>
    <row r="55528" spans="16:16" x14ac:dyDescent="0.3">
      <c r="P55528" s="1"/>
    </row>
    <row r="55529" spans="16:16" x14ac:dyDescent="0.3">
      <c r="P55529" s="1"/>
    </row>
    <row r="55530" spans="16:16" x14ac:dyDescent="0.3">
      <c r="P55530" s="1"/>
    </row>
    <row r="55531" spans="16:16" x14ac:dyDescent="0.3">
      <c r="P55531" s="1"/>
    </row>
    <row r="55532" spans="16:16" x14ac:dyDescent="0.3">
      <c r="P55532" s="1"/>
    </row>
    <row r="55533" spans="16:16" x14ac:dyDescent="0.3">
      <c r="P55533" s="1"/>
    </row>
    <row r="55534" spans="16:16" x14ac:dyDescent="0.3">
      <c r="P55534" s="1"/>
    </row>
    <row r="55535" spans="16:16" x14ac:dyDescent="0.3">
      <c r="P55535" s="1"/>
    </row>
    <row r="55536" spans="16:16" x14ac:dyDescent="0.3">
      <c r="P55536" s="1"/>
    </row>
    <row r="55537" spans="16:16" x14ac:dyDescent="0.3">
      <c r="P55537" s="1"/>
    </row>
    <row r="55538" spans="16:16" x14ac:dyDescent="0.3">
      <c r="P55538" s="1"/>
    </row>
    <row r="55539" spans="16:16" x14ac:dyDescent="0.3">
      <c r="P55539" s="1"/>
    </row>
    <row r="55540" spans="16:16" x14ac:dyDescent="0.3">
      <c r="P55540" s="1"/>
    </row>
    <row r="55541" spans="16:16" x14ac:dyDescent="0.3">
      <c r="P55541" s="1"/>
    </row>
    <row r="55542" spans="16:16" x14ac:dyDescent="0.3">
      <c r="P55542" s="1"/>
    </row>
    <row r="55543" spans="16:16" x14ac:dyDescent="0.3">
      <c r="P55543" s="1"/>
    </row>
    <row r="55544" spans="16:16" x14ac:dyDescent="0.3">
      <c r="P55544" s="1"/>
    </row>
    <row r="55545" spans="16:16" x14ac:dyDescent="0.3">
      <c r="P55545" s="1"/>
    </row>
    <row r="55546" spans="16:16" x14ac:dyDescent="0.3">
      <c r="P55546" s="1"/>
    </row>
    <row r="55547" spans="16:16" x14ac:dyDescent="0.3">
      <c r="P55547" s="1"/>
    </row>
    <row r="55548" spans="16:16" x14ac:dyDescent="0.3">
      <c r="P55548" s="1"/>
    </row>
    <row r="55549" spans="16:16" x14ac:dyDescent="0.3">
      <c r="P55549" s="1"/>
    </row>
    <row r="55550" spans="16:16" x14ac:dyDescent="0.3">
      <c r="P55550" s="1"/>
    </row>
    <row r="55551" spans="16:16" x14ac:dyDescent="0.3">
      <c r="P55551" s="1"/>
    </row>
    <row r="55552" spans="16:16" x14ac:dyDescent="0.3">
      <c r="P55552" s="1"/>
    </row>
    <row r="55553" spans="16:16" x14ac:dyDescent="0.3">
      <c r="P55553" s="1"/>
    </row>
    <row r="55554" spans="16:16" x14ac:dyDescent="0.3">
      <c r="P55554" s="1"/>
    </row>
    <row r="55555" spans="16:16" x14ac:dyDescent="0.3">
      <c r="P55555" s="1"/>
    </row>
    <row r="55556" spans="16:16" x14ac:dyDescent="0.3">
      <c r="P55556" s="1"/>
    </row>
  </sheetData>
  <pageMargins left="0.7" right="0.7" top="0.75" bottom="0.75" header="0.3" footer="0.3"/>
  <pageSetup orientation="portrait" r:id="rId1"/>
  <ignoredErrors>
    <ignoredError sqref="T2 V2:V3" calculatedColumn="1"/>
  </ignoredError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9D412-E940-4F5B-AE56-35E488E503E1}">
  <sheetPr>
    <tabColor theme="1"/>
  </sheetPr>
  <dimension ref="A1:AF44"/>
  <sheetViews>
    <sheetView tabSelected="1" zoomScaleNormal="100" workbookViewId="0">
      <selection activeCell="M30" sqref="M30"/>
    </sheetView>
  </sheetViews>
  <sheetFormatPr defaultRowHeight="14.4" x14ac:dyDescent="0.3"/>
  <cols>
    <col min="1" max="1" width="24.109375" style="24" customWidth="1"/>
    <col min="7" max="8" width="10.6640625" customWidth="1"/>
    <col min="14" max="14" width="14.21875" customWidth="1"/>
    <col min="21" max="21" width="16.5546875" customWidth="1"/>
  </cols>
  <sheetData>
    <row r="1" spans="1:32" ht="27.6" customHeight="1" x14ac:dyDescent="0.3">
      <c r="A1" s="51" t="s">
        <v>2298</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25"/>
      <c r="AE1" s="25"/>
      <c r="AF1" s="25"/>
    </row>
    <row r="2" spans="1:32" ht="15" customHeight="1" x14ac:dyDescent="0.3">
      <c r="A2" s="41"/>
      <c r="B2" s="37"/>
      <c r="C2" s="37"/>
      <c r="D2" s="37"/>
      <c r="E2" s="37"/>
      <c r="F2" s="37"/>
      <c r="G2" s="37"/>
      <c r="H2" s="37"/>
      <c r="I2" s="37"/>
      <c r="J2" s="37"/>
      <c r="K2" s="37"/>
      <c r="L2" s="37"/>
      <c r="M2" s="37"/>
      <c r="N2" s="37"/>
      <c r="O2" s="37"/>
      <c r="P2" s="37"/>
      <c r="Q2" s="37"/>
      <c r="R2" s="37"/>
      <c r="S2" s="37"/>
      <c r="T2" s="37"/>
      <c r="U2" s="37"/>
      <c r="AD2" s="25"/>
      <c r="AE2" s="25"/>
      <c r="AF2" s="25"/>
    </row>
    <row r="3" spans="1:32" ht="15" customHeight="1" x14ac:dyDescent="0.3">
      <c r="A3" s="61" t="s">
        <v>2257</v>
      </c>
      <c r="AD3" s="25"/>
      <c r="AE3" s="25"/>
      <c r="AF3" s="25"/>
    </row>
    <row r="4" spans="1:32" ht="15" customHeight="1" x14ac:dyDescent="0.3">
      <c r="A4" s="62">
        <f>GETPIVOTDATA("Revenue",Pivot_Table!$K$3)</f>
        <v>1024747480</v>
      </c>
      <c r="AD4" s="25"/>
      <c r="AE4" s="25"/>
      <c r="AF4" s="25"/>
    </row>
    <row r="5" spans="1:32" ht="15" customHeight="1" x14ac:dyDescent="0.3">
      <c r="A5" s="63"/>
      <c r="AD5" s="25"/>
      <c r="AE5" s="25"/>
      <c r="AF5" s="25"/>
    </row>
    <row r="6" spans="1:32" ht="15" customHeight="1" x14ac:dyDescent="0.3">
      <c r="A6" s="61" t="s">
        <v>2258</v>
      </c>
      <c r="AD6" s="25"/>
      <c r="AE6" s="25"/>
      <c r="AF6" s="25"/>
    </row>
    <row r="7" spans="1:32" ht="15" customHeight="1" x14ac:dyDescent="0.3">
      <c r="A7" s="62">
        <f>GETPIVOTDATA("Total_Campaign_Cost",Pivot_Table!$K$6)</f>
        <v>348760582.46999913</v>
      </c>
      <c r="AD7" s="25"/>
      <c r="AE7" s="25"/>
      <c r="AF7" s="25"/>
    </row>
    <row r="8" spans="1:32" ht="15" customHeight="1" x14ac:dyDescent="0.3">
      <c r="A8" s="63"/>
      <c r="AD8" s="25"/>
      <c r="AE8" s="25"/>
      <c r="AF8" s="25"/>
    </row>
    <row r="9" spans="1:32" ht="15" customHeight="1" x14ac:dyDescent="0.3">
      <c r="A9" s="61" t="s">
        <v>2259</v>
      </c>
      <c r="AD9" s="25"/>
      <c r="AE9" s="25"/>
      <c r="AF9" s="25"/>
    </row>
    <row r="10" spans="1:32" ht="15" customHeight="1" x14ac:dyDescent="0.3">
      <c r="A10" s="62">
        <f>GETPIVOTDATA("Profit",Pivot_Table!$K$9)</f>
        <v>675986897.52999926</v>
      </c>
      <c r="AD10" s="25"/>
      <c r="AE10" s="25"/>
      <c r="AF10" s="25"/>
    </row>
    <row r="11" spans="1:32" ht="15" customHeight="1" x14ac:dyDescent="0.3">
      <c r="A11" s="63"/>
      <c r="AD11" s="25"/>
      <c r="AE11" s="25"/>
      <c r="AF11" s="25"/>
    </row>
    <row r="12" spans="1:32" ht="15" customHeight="1" x14ac:dyDescent="0.3">
      <c r="A12" s="61" t="s">
        <v>2260</v>
      </c>
      <c r="AD12" s="25"/>
      <c r="AE12" s="25"/>
      <c r="AF12" s="25"/>
    </row>
    <row r="13" spans="1:32" ht="15" customHeight="1" x14ac:dyDescent="0.3">
      <c r="A13" s="64">
        <f>GETPIVOTDATA("ROI",Pivot_Table!$K$12)</f>
        <v>2.7680509745127426</v>
      </c>
      <c r="AD13" s="25"/>
      <c r="AE13" s="25"/>
      <c r="AF13" s="25"/>
    </row>
    <row r="14" spans="1:32" ht="15" customHeight="1" x14ac:dyDescent="0.3">
      <c r="A14" s="63"/>
      <c r="AD14" s="25"/>
      <c r="AE14" s="25"/>
      <c r="AF14" s="25"/>
    </row>
    <row r="15" spans="1:32" ht="15" customHeight="1" x14ac:dyDescent="0.3">
      <c r="A15" s="61" t="s">
        <v>2261</v>
      </c>
      <c r="AD15" s="25"/>
      <c r="AE15" s="25"/>
      <c r="AF15" s="25"/>
    </row>
    <row r="16" spans="1:32" ht="15" customHeight="1" x14ac:dyDescent="0.3">
      <c r="A16" s="65">
        <f>GETPIVOTDATA("CTR(%)",Pivot_Table!$K$15)</f>
        <v>8.5275833958297936E-2</v>
      </c>
      <c r="AD16" s="25"/>
      <c r="AE16" s="25"/>
      <c r="AF16" s="25"/>
    </row>
    <row r="17" spans="1:32" ht="15" customHeight="1" x14ac:dyDescent="0.3">
      <c r="A17" s="63"/>
      <c r="AD17" s="25"/>
      <c r="AE17" s="25"/>
      <c r="AF17" s="25"/>
    </row>
    <row r="18" spans="1:32" ht="15" customHeight="1" x14ac:dyDescent="0.3">
      <c r="A18" s="61" t="s">
        <v>2262</v>
      </c>
      <c r="AD18" s="25"/>
      <c r="AE18" s="25"/>
      <c r="AF18" s="25"/>
    </row>
    <row r="19" spans="1:32" ht="15" customHeight="1" x14ac:dyDescent="0.3">
      <c r="A19" s="66">
        <f>GETPIVOTDATA("Clicks",Pivot_Table!$K$24)</f>
        <v>9289123</v>
      </c>
      <c r="AD19" s="25"/>
      <c r="AE19" s="25"/>
      <c r="AF19" s="25"/>
    </row>
    <row r="20" spans="1:32" ht="15" customHeight="1" x14ac:dyDescent="0.3">
      <c r="A20" s="63"/>
      <c r="AD20" s="25"/>
      <c r="AE20" s="25"/>
      <c r="AF20" s="25"/>
    </row>
    <row r="21" spans="1:32" ht="15" customHeight="1" x14ac:dyDescent="0.3">
      <c r="A21" s="61" t="s">
        <v>2263</v>
      </c>
      <c r="AD21" s="25"/>
      <c r="AE21" s="25"/>
      <c r="AF21" s="25"/>
    </row>
    <row r="22" spans="1:32" ht="15" customHeight="1" x14ac:dyDescent="0.3">
      <c r="A22" s="66">
        <f>GETPIVOTDATA("Impressions",Pivot_Table!$K$21)</f>
        <v>109170720</v>
      </c>
      <c r="AD22" s="25"/>
      <c r="AE22" s="25"/>
      <c r="AF22" s="25"/>
    </row>
    <row r="23" spans="1:32" ht="15" customHeight="1" x14ac:dyDescent="0.3">
      <c r="A23" s="63"/>
      <c r="AD23" s="25"/>
      <c r="AE23" s="25"/>
      <c r="AF23" s="25"/>
    </row>
    <row r="24" spans="1:32" ht="15" customHeight="1" x14ac:dyDescent="0.3">
      <c r="A24" s="61" t="s">
        <v>2264</v>
      </c>
      <c r="AD24" s="25"/>
      <c r="AE24" s="25"/>
      <c r="AF24" s="25"/>
    </row>
    <row r="25" spans="1:32" ht="15" customHeight="1" x14ac:dyDescent="0.3">
      <c r="A25" s="66">
        <f>GETPIVOTDATA("Leads",Pivot_Table!$K$27)</f>
        <v>3703777</v>
      </c>
      <c r="AD25" s="25"/>
      <c r="AE25" s="25"/>
      <c r="AF25" s="25"/>
    </row>
    <row r="26" spans="1:32" ht="15" customHeight="1" x14ac:dyDescent="0.3">
      <c r="A26" s="63"/>
      <c r="AD26" s="25"/>
      <c r="AE26" s="25"/>
      <c r="AF26" s="25"/>
    </row>
    <row r="27" spans="1:32" ht="15" customHeight="1" x14ac:dyDescent="0.3">
      <c r="A27" s="61" t="s">
        <v>2265</v>
      </c>
      <c r="AD27" s="25"/>
      <c r="AE27" s="25"/>
      <c r="AF27" s="25"/>
    </row>
    <row r="28" spans="1:32" ht="15" customHeight="1" x14ac:dyDescent="0.3">
      <c r="A28" s="66">
        <f>GETPIVOTDATA("Conversions",Pivot_Table!$K$18)</f>
        <v>2051939</v>
      </c>
      <c r="AD28" s="25"/>
      <c r="AE28" s="25"/>
      <c r="AF28" s="25"/>
    </row>
    <row r="29" spans="1:32" ht="15" customHeight="1" x14ac:dyDescent="0.3">
      <c r="A29" s="63"/>
      <c r="AD29" s="25"/>
      <c r="AE29" s="25"/>
      <c r="AF29" s="25"/>
    </row>
    <row r="30" spans="1:32" ht="15" customHeight="1" x14ac:dyDescent="0.3">
      <c r="A30" s="61" t="s">
        <v>2266</v>
      </c>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row>
    <row r="31" spans="1:32" x14ac:dyDescent="0.3">
      <c r="A31" s="62">
        <f>GETPIVOTDATA("CPC",Pivot_Table!$K$33)</f>
        <v>68.297907242680182</v>
      </c>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row>
    <row r="32" spans="1:32" x14ac:dyDescent="0.3">
      <c r="A32" s="41"/>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row>
    <row r="33" spans="1:32" x14ac:dyDescent="0.3">
      <c r="A33" s="41"/>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row>
    <row r="34" spans="1:32" x14ac:dyDescent="0.3">
      <c r="A34" s="41"/>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row>
    <row r="35" spans="1:32" x14ac:dyDescent="0.3">
      <c r="A35" s="41"/>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row>
    <row r="36" spans="1:32" x14ac:dyDescent="0.3">
      <c r="A36" s="41"/>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row>
    <row r="37" spans="1:32" x14ac:dyDescent="0.3">
      <c r="A37" s="41"/>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row>
    <row r="38" spans="1:32" x14ac:dyDescent="0.3">
      <c r="A38" s="41"/>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row>
    <row r="39" spans="1:32" x14ac:dyDescent="0.3">
      <c r="A39" s="41"/>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row>
    <row r="40" spans="1:32" x14ac:dyDescent="0.3">
      <c r="A40" s="41"/>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row>
    <row r="41" spans="1:32" x14ac:dyDescent="0.3">
      <c r="A41" s="41"/>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row>
    <row r="42" spans="1:32" x14ac:dyDescent="0.3">
      <c r="A42" s="41"/>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row>
    <row r="43" spans="1:32" x14ac:dyDescent="0.3">
      <c r="A43" s="41"/>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row>
    <row r="44" spans="1:32" x14ac:dyDescent="0.3">
      <c r="A44" s="41"/>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row>
  </sheetData>
  <mergeCells count="1">
    <mergeCell ref="A1:AC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80D8B-3236-40E8-B752-B2049DF011D0}">
  <sheetPr>
    <tabColor rgb="FFFFF0F5"/>
  </sheetPr>
  <dimension ref="A1:I15"/>
  <sheetViews>
    <sheetView showGridLines="0" workbookViewId="0">
      <selection activeCell="H16" sqref="H16"/>
    </sheetView>
  </sheetViews>
  <sheetFormatPr defaultRowHeight="14.4" x14ac:dyDescent="0.3"/>
  <cols>
    <col min="1" max="1" width="18" customWidth="1"/>
    <col min="2" max="4" width="21.77734375" customWidth="1"/>
    <col min="5" max="5" width="27.21875" bestFit="1" customWidth="1"/>
    <col min="6" max="8" width="21.77734375" customWidth="1"/>
  </cols>
  <sheetData>
    <row r="1" spans="1:9" ht="29.4" customHeight="1" x14ac:dyDescent="0.3">
      <c r="A1" s="53" t="s">
        <v>2256</v>
      </c>
      <c r="B1" s="54"/>
      <c r="C1" s="54"/>
      <c r="D1" s="54"/>
      <c r="E1" s="54"/>
      <c r="F1" s="54"/>
      <c r="G1" s="54"/>
      <c r="H1" s="54"/>
    </row>
    <row r="3" spans="1:9" s="14" customFormat="1" ht="18" x14ac:dyDescent="0.35">
      <c r="A3" s="18" t="s">
        <v>2254</v>
      </c>
      <c r="B3" s="19" t="s">
        <v>2248</v>
      </c>
      <c r="C3" s="20" t="s">
        <v>2251</v>
      </c>
      <c r="D3" s="20" t="s">
        <v>2250</v>
      </c>
      <c r="E3" s="20" t="s">
        <v>2300</v>
      </c>
      <c r="F3" s="20" t="s">
        <v>2249</v>
      </c>
      <c r="G3" s="20" t="s">
        <v>2252</v>
      </c>
      <c r="H3" s="20" t="s">
        <v>2253</v>
      </c>
      <c r="I3" s="21"/>
    </row>
    <row r="4" spans="1:9" ht="18" x14ac:dyDescent="0.35">
      <c r="A4" s="15">
        <f>_xlfn.RANK.EQ(C4,$C$4:$C$13,0)</f>
        <v>1</v>
      </c>
      <c r="B4" s="15" t="s">
        <v>426</v>
      </c>
      <c r="C4" s="16">
        <v>3520822</v>
      </c>
      <c r="D4" s="16">
        <v>3251623.74</v>
      </c>
      <c r="E4" s="16">
        <v>269198.26</v>
      </c>
      <c r="F4" s="17">
        <v>12.08</v>
      </c>
      <c r="G4" s="17">
        <v>6768</v>
      </c>
      <c r="H4" s="17">
        <v>4987</v>
      </c>
    </row>
    <row r="5" spans="1:9" ht="18" x14ac:dyDescent="0.35">
      <c r="A5" s="15">
        <f t="shared" ref="A5:A13" si="0">_xlfn.RANK.EQ(C5,$C$4:$C$13,0)</f>
        <v>2</v>
      </c>
      <c r="B5" s="15" t="s">
        <v>1983</v>
      </c>
      <c r="C5" s="16">
        <v>3147660</v>
      </c>
      <c r="D5" s="16">
        <v>2872852.8</v>
      </c>
      <c r="E5" s="16">
        <v>274807.2</v>
      </c>
      <c r="F5" s="17">
        <v>10.45</v>
      </c>
      <c r="G5" s="17">
        <v>5148</v>
      </c>
      <c r="H5" s="17">
        <v>4020</v>
      </c>
    </row>
    <row r="6" spans="1:9" ht="18" x14ac:dyDescent="0.35">
      <c r="A6" s="15">
        <f t="shared" si="0"/>
        <v>3</v>
      </c>
      <c r="B6" s="15" t="s">
        <v>1352</v>
      </c>
      <c r="C6" s="16">
        <v>3126600</v>
      </c>
      <c r="D6" s="16">
        <v>3071034</v>
      </c>
      <c r="E6" s="16">
        <v>55566</v>
      </c>
      <c r="F6" s="17">
        <v>55.27</v>
      </c>
      <c r="G6" s="17">
        <v>7739</v>
      </c>
      <c r="H6" s="17">
        <v>4050</v>
      </c>
    </row>
    <row r="7" spans="1:9" ht="18" x14ac:dyDescent="0.35">
      <c r="A7" s="15">
        <f t="shared" si="0"/>
        <v>4</v>
      </c>
      <c r="B7" s="15" t="s">
        <v>1582</v>
      </c>
      <c r="C7" s="16">
        <v>3123919</v>
      </c>
      <c r="D7" s="16">
        <v>2836105.94</v>
      </c>
      <c r="E7" s="16">
        <v>287813.06</v>
      </c>
      <c r="F7" s="17">
        <v>9.85</v>
      </c>
      <c r="G7" s="17">
        <v>5815</v>
      </c>
      <c r="H7" s="17">
        <v>4297</v>
      </c>
    </row>
    <row r="8" spans="1:9" ht="18" x14ac:dyDescent="0.35">
      <c r="A8" s="15">
        <f t="shared" si="0"/>
        <v>5</v>
      </c>
      <c r="B8" s="15" t="s">
        <v>1874</v>
      </c>
      <c r="C8" s="16">
        <v>2954388</v>
      </c>
      <c r="D8" s="16">
        <v>2710496.31</v>
      </c>
      <c r="E8" s="16">
        <v>243891.69</v>
      </c>
      <c r="F8" s="17">
        <v>11.11</v>
      </c>
      <c r="G8" s="17">
        <v>5696</v>
      </c>
      <c r="H8" s="17">
        <v>3867</v>
      </c>
    </row>
    <row r="9" spans="1:9" ht="18" x14ac:dyDescent="0.35">
      <c r="A9" s="15">
        <f t="shared" si="0"/>
        <v>6</v>
      </c>
      <c r="B9" s="15" t="s">
        <v>341</v>
      </c>
      <c r="C9" s="16">
        <v>2827524</v>
      </c>
      <c r="D9" s="16">
        <v>2767081.98</v>
      </c>
      <c r="E9" s="16">
        <v>60442.02</v>
      </c>
      <c r="F9" s="17">
        <v>45.77</v>
      </c>
      <c r="G9" s="17">
        <v>8876</v>
      </c>
      <c r="H9" s="17">
        <v>4926</v>
      </c>
    </row>
    <row r="10" spans="1:9" ht="18" x14ac:dyDescent="0.35">
      <c r="A10" s="15">
        <f t="shared" si="0"/>
        <v>7</v>
      </c>
      <c r="B10" s="15" t="s">
        <v>1895</v>
      </c>
      <c r="C10" s="16">
        <v>2785468</v>
      </c>
      <c r="D10" s="16">
        <v>2615073.94</v>
      </c>
      <c r="E10" s="16">
        <v>170394.06</v>
      </c>
      <c r="F10" s="17">
        <v>15.35</v>
      </c>
      <c r="G10" s="17">
        <v>5970</v>
      </c>
      <c r="H10" s="17">
        <v>3754</v>
      </c>
    </row>
    <row r="11" spans="1:9" ht="18" x14ac:dyDescent="0.35">
      <c r="A11" s="15">
        <f t="shared" si="0"/>
        <v>8</v>
      </c>
      <c r="B11" s="15" t="s">
        <v>1507</v>
      </c>
      <c r="C11" s="16">
        <v>2681535</v>
      </c>
      <c r="D11" s="16">
        <v>2552146.7200000002</v>
      </c>
      <c r="E11" s="16">
        <v>129388.28</v>
      </c>
      <c r="F11" s="17">
        <v>19.73</v>
      </c>
      <c r="G11" s="17">
        <v>5008</v>
      </c>
      <c r="H11" s="17">
        <v>3373</v>
      </c>
    </row>
    <row r="12" spans="1:9" ht="18" x14ac:dyDescent="0.35">
      <c r="A12" s="15">
        <f t="shared" si="0"/>
        <v>9</v>
      </c>
      <c r="B12" s="15" t="s">
        <v>1374</v>
      </c>
      <c r="C12" s="16">
        <v>2656440</v>
      </c>
      <c r="D12" s="16">
        <v>2496413.04</v>
      </c>
      <c r="E12" s="16">
        <v>160026.96</v>
      </c>
      <c r="F12" s="17">
        <v>15.6</v>
      </c>
      <c r="G12" s="17">
        <v>5050</v>
      </c>
      <c r="H12" s="17">
        <v>3768</v>
      </c>
    </row>
    <row r="13" spans="1:9" ht="18" x14ac:dyDescent="0.35">
      <c r="A13" s="15">
        <f t="shared" si="0"/>
        <v>10</v>
      </c>
      <c r="B13" s="15" t="s">
        <v>1777</v>
      </c>
      <c r="C13" s="16">
        <v>2599436</v>
      </c>
      <c r="D13" s="16">
        <v>2300198.6</v>
      </c>
      <c r="E13" s="16">
        <v>299237.40000000002</v>
      </c>
      <c r="F13" s="17">
        <v>7.69</v>
      </c>
      <c r="G13" s="17">
        <v>6345</v>
      </c>
      <c r="H13" s="17">
        <v>3556</v>
      </c>
    </row>
    <row r="15" spans="1:9" x14ac:dyDescent="0.3">
      <c r="C15" s="22"/>
    </row>
  </sheetData>
  <autoFilter ref="A3:G13" xr:uid="{AF0134A5-78FA-44FC-9EE0-CB0A7CD13E8A}"/>
  <mergeCells count="1">
    <mergeCell ref="A1:H1"/>
  </mergeCells>
  <conditionalFormatting pivot="1" sqref="C4:C13">
    <cfRule type="colorScale" priority="10">
      <colorScale>
        <cfvo type="min"/>
        <cfvo type="max"/>
        <color theme="9" tint="0.79998168889431442"/>
        <color rgb="FF00B050"/>
      </colorScale>
    </cfRule>
  </conditionalFormatting>
  <conditionalFormatting pivot="1" sqref="D4:D13">
    <cfRule type="dataBar" priority="8">
      <dataBar>
        <cfvo type="min"/>
        <cfvo type="max"/>
        <color rgb="FFFF555A"/>
      </dataBar>
      <extLst>
        <ext xmlns:x14="http://schemas.microsoft.com/office/spreadsheetml/2009/9/main" uri="{B025F937-C7B1-47D3-B67F-A62EFF666E3E}">
          <x14:id>{954A575E-5A5A-4777-BDFC-6A421ECD8525}</x14:id>
        </ext>
      </extLst>
    </cfRule>
  </conditionalFormatting>
  <conditionalFormatting pivot="1" sqref="G4:G13">
    <cfRule type="top10" dxfId="1" priority="3" rank="2"/>
  </conditionalFormatting>
  <conditionalFormatting pivot="1" sqref="H4:H13">
    <cfRule type="top10" dxfId="0" priority="2" rank="2"/>
  </conditionalFormatting>
  <conditionalFormatting pivot="1" sqref="F4:F13">
    <cfRule type="colorScale" priority="1">
      <colorScale>
        <cfvo type="min"/>
        <cfvo type="percentile" val="50"/>
        <cfvo type="max"/>
        <color theme="5" tint="0.79998168889431442"/>
        <color theme="5" tint="0.59999389629810485"/>
        <color theme="5" tint="-0.249977111117893"/>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954A575E-5A5A-4777-BDFC-6A421ECD8525}">
            <x14:dataBar minLength="0" maxLength="100" border="1" negativeBarBorderColorSameAsPositive="0">
              <x14:cfvo type="autoMin"/>
              <x14:cfvo type="autoMax"/>
              <x14:borderColor rgb="FFFF555A"/>
              <x14:negativeFillColor rgb="FFFF0000"/>
              <x14:negativeBorderColor rgb="FFFF0000"/>
              <x14:axisColor rgb="FF000000"/>
            </x14:dataBar>
          </x14:cfRule>
          <xm:sqref>D4:D13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41C83-9183-4B76-BD9D-69D428043D5D}">
  <sheetPr>
    <tabColor theme="1"/>
  </sheetPr>
  <dimension ref="B1:D29"/>
  <sheetViews>
    <sheetView showGridLines="0" zoomScale="90" zoomScaleNormal="90" workbookViewId="0">
      <selection activeCell="C12" sqref="C12"/>
    </sheetView>
  </sheetViews>
  <sheetFormatPr defaultRowHeight="14.4" x14ac:dyDescent="0.3"/>
  <cols>
    <col min="1" max="1" width="6.77734375" customWidth="1"/>
    <col min="2" max="2" width="99.77734375" customWidth="1"/>
    <col min="3" max="3" width="116.109375" customWidth="1"/>
  </cols>
  <sheetData>
    <row r="1" spans="2:3" ht="36.6" customHeight="1" x14ac:dyDescent="0.3">
      <c r="B1" s="55" t="s">
        <v>2272</v>
      </c>
      <c r="C1" s="56"/>
    </row>
    <row r="2" spans="2:3" ht="21" x14ac:dyDescent="0.3">
      <c r="B2" s="49" t="s">
        <v>2267</v>
      </c>
      <c r="C2" s="49" t="s">
        <v>2270</v>
      </c>
    </row>
    <row r="3" spans="2:3" ht="22.8" customHeight="1" x14ac:dyDescent="0.3">
      <c r="B3" s="47" t="s">
        <v>2223</v>
      </c>
      <c r="C3" s="48" t="s">
        <v>2281</v>
      </c>
    </row>
    <row r="4" spans="2:3" ht="22.8" customHeight="1" x14ac:dyDescent="0.3">
      <c r="B4" s="47" t="s">
        <v>2224</v>
      </c>
      <c r="C4" s="48" t="s">
        <v>2282</v>
      </c>
    </row>
    <row r="5" spans="2:3" ht="22.8" customHeight="1" x14ac:dyDescent="0.3">
      <c r="B5" s="47" t="s">
        <v>2225</v>
      </c>
      <c r="C5" s="48" t="s">
        <v>2283</v>
      </c>
    </row>
    <row r="6" spans="2:3" ht="22.8" customHeight="1" x14ac:dyDescent="0.3">
      <c r="B6" s="47" t="s">
        <v>2226</v>
      </c>
      <c r="C6" s="48" t="s">
        <v>2284</v>
      </c>
    </row>
    <row r="7" spans="2:3" ht="22.8" customHeight="1" x14ac:dyDescent="0.3">
      <c r="B7" s="47" t="s">
        <v>2227</v>
      </c>
      <c r="C7" s="48" t="s">
        <v>2285</v>
      </c>
    </row>
    <row r="8" spans="2:3" ht="22.8" customHeight="1" x14ac:dyDescent="0.3">
      <c r="B8" s="47" t="s">
        <v>2228</v>
      </c>
      <c r="C8" s="48" t="s">
        <v>2286</v>
      </c>
    </row>
    <row r="9" spans="2:3" ht="22.8" customHeight="1" x14ac:dyDescent="0.3">
      <c r="B9" s="47" t="s">
        <v>2229</v>
      </c>
      <c r="C9" s="48" t="s">
        <v>2273</v>
      </c>
    </row>
    <row r="10" spans="2:3" ht="22.8" customHeight="1" x14ac:dyDescent="0.3">
      <c r="B10" s="47" t="s">
        <v>2230</v>
      </c>
      <c r="C10" s="48" t="s">
        <v>16</v>
      </c>
    </row>
    <row r="11" spans="2:3" ht="22.8" customHeight="1" x14ac:dyDescent="0.3">
      <c r="B11" s="47" t="s">
        <v>2231</v>
      </c>
      <c r="C11" s="48" t="s">
        <v>2287</v>
      </c>
    </row>
    <row r="12" spans="2:3" ht="22.8" customHeight="1" x14ac:dyDescent="0.3">
      <c r="B12" s="47" t="s">
        <v>2233</v>
      </c>
      <c r="C12" s="48" t="s">
        <v>17</v>
      </c>
    </row>
    <row r="13" spans="2:3" ht="22.8" customHeight="1" x14ac:dyDescent="0.3">
      <c r="B13" s="47" t="s">
        <v>2234</v>
      </c>
      <c r="C13" s="48" t="s">
        <v>2288</v>
      </c>
    </row>
    <row r="14" spans="2:3" ht="22.8" customHeight="1" x14ac:dyDescent="0.3">
      <c r="B14" s="47" t="s">
        <v>2235</v>
      </c>
      <c r="C14" s="48" t="s">
        <v>2289</v>
      </c>
    </row>
    <row r="15" spans="2:3" ht="22.8" customHeight="1" x14ac:dyDescent="0.3">
      <c r="B15" s="47" t="s">
        <v>2236</v>
      </c>
      <c r="C15" s="48" t="s">
        <v>2205</v>
      </c>
    </row>
    <row r="16" spans="2:3" ht="22.8" customHeight="1" x14ac:dyDescent="0.3">
      <c r="B16" s="47" t="s">
        <v>2237</v>
      </c>
      <c r="C16" s="48" t="s">
        <v>2307</v>
      </c>
    </row>
    <row r="17" spans="2:4" ht="22.8" customHeight="1" x14ac:dyDescent="0.3">
      <c r="B17" s="47" t="s">
        <v>2238</v>
      </c>
      <c r="C17" s="48" t="s">
        <v>2210</v>
      </c>
    </row>
    <row r="18" spans="2:4" ht="22.8" customHeight="1" x14ac:dyDescent="0.3">
      <c r="B18" s="47" t="s">
        <v>2239</v>
      </c>
      <c r="C18" s="48" t="s">
        <v>2217</v>
      </c>
    </row>
    <row r="19" spans="2:4" ht="22.8" customHeight="1" x14ac:dyDescent="0.3">
      <c r="B19" s="47" t="s">
        <v>2232</v>
      </c>
      <c r="C19" s="48" t="s">
        <v>2306</v>
      </c>
    </row>
    <row r="20" spans="2:4" ht="32.4" customHeight="1" x14ac:dyDescent="0.3">
      <c r="B20" s="47" t="s">
        <v>2255</v>
      </c>
      <c r="C20" s="47" t="s">
        <v>2271</v>
      </c>
    </row>
    <row r="21" spans="2:4" ht="18" x14ac:dyDescent="0.35">
      <c r="B21" s="43"/>
      <c r="C21" s="44"/>
      <c r="D21" s="42"/>
    </row>
    <row r="22" spans="2:4" ht="18" x14ac:dyDescent="0.35">
      <c r="B22" s="42"/>
      <c r="C22" s="44"/>
      <c r="D22" s="42"/>
    </row>
    <row r="23" spans="2:4" x14ac:dyDescent="0.3">
      <c r="B23" s="45"/>
      <c r="C23" s="42"/>
      <c r="D23" s="42"/>
    </row>
    <row r="24" spans="2:4" x14ac:dyDescent="0.3">
      <c r="B24" s="45"/>
      <c r="C24" s="42"/>
      <c r="D24" s="42"/>
    </row>
    <row r="25" spans="2:4" x14ac:dyDescent="0.3">
      <c r="B25" s="45"/>
      <c r="C25" s="42"/>
      <c r="D25" s="42"/>
    </row>
    <row r="26" spans="2:4" x14ac:dyDescent="0.3">
      <c r="B26" s="45"/>
      <c r="C26" s="42"/>
      <c r="D26" s="42"/>
    </row>
    <row r="27" spans="2:4" x14ac:dyDescent="0.3">
      <c r="B27" s="45"/>
      <c r="C27" s="42"/>
      <c r="D27" s="42"/>
    </row>
    <row r="28" spans="2:4" x14ac:dyDescent="0.3">
      <c r="B28" s="45"/>
      <c r="C28" s="42"/>
      <c r="D28" s="42"/>
    </row>
    <row r="29" spans="2:4" x14ac:dyDescent="0.3">
      <c r="B29" s="42"/>
      <c r="C29" s="42"/>
      <c r="D29" s="42"/>
    </row>
  </sheetData>
  <mergeCells count="1">
    <mergeCell ref="B1:C1"/>
  </mergeCells>
  <hyperlinks>
    <hyperlink ref="B20" location="Top_10_Campaign!A1" display="Top 10 Campaigns" xr:uid="{FD59989E-8BF4-47B0-AF6A-F7AD6F4C3EA7}"/>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B74D-793F-48A8-87D1-274F1D7FEEA8}">
  <sheetPr>
    <tabColor rgb="FFFFF0F5"/>
  </sheetPr>
  <dimension ref="B1:C12"/>
  <sheetViews>
    <sheetView showGridLines="0" zoomScaleNormal="100" workbookViewId="0">
      <selection activeCell="C7" sqref="C7"/>
    </sheetView>
  </sheetViews>
  <sheetFormatPr defaultColWidth="64.109375" defaultRowHeight="14.4" x14ac:dyDescent="0.3"/>
  <cols>
    <col min="1" max="1" width="37.109375" customWidth="1"/>
    <col min="2" max="2" width="63.5546875" customWidth="1"/>
    <col min="3" max="3" width="68.109375" customWidth="1"/>
  </cols>
  <sheetData>
    <row r="1" spans="2:3" ht="34.799999999999997" customHeight="1" x14ac:dyDescent="0.3">
      <c r="B1" s="57" t="s">
        <v>2299</v>
      </c>
      <c r="C1" s="57"/>
    </row>
    <row r="2" spans="2:3" ht="17.399999999999999" x14ac:dyDescent="0.3">
      <c r="B2" s="50" t="s">
        <v>2268</v>
      </c>
      <c r="C2" s="50" t="s">
        <v>2269</v>
      </c>
    </row>
    <row r="3" spans="2:3" s="46" customFormat="1" ht="24" customHeight="1" x14ac:dyDescent="0.3">
      <c r="B3" s="47" t="s">
        <v>2290</v>
      </c>
      <c r="C3" s="47" t="s">
        <v>2301</v>
      </c>
    </row>
    <row r="4" spans="2:3" s="46" customFormat="1" ht="24" customHeight="1" x14ac:dyDescent="0.3">
      <c r="B4" s="47" t="s">
        <v>2291</v>
      </c>
      <c r="C4" s="47" t="s">
        <v>2274</v>
      </c>
    </row>
    <row r="5" spans="2:3" s="46" customFormat="1" ht="24" customHeight="1" x14ac:dyDescent="0.3">
      <c r="B5" s="47" t="s">
        <v>2292</v>
      </c>
      <c r="C5" s="47" t="s">
        <v>2302</v>
      </c>
    </row>
    <row r="6" spans="2:3" s="46" customFormat="1" ht="24" customHeight="1" x14ac:dyDescent="0.3">
      <c r="B6" s="47" t="s">
        <v>2293</v>
      </c>
      <c r="C6" s="47" t="s">
        <v>2303</v>
      </c>
    </row>
    <row r="7" spans="2:3" s="46" customFormat="1" ht="24" customHeight="1" x14ac:dyDescent="0.3">
      <c r="B7" s="47" t="s">
        <v>2294</v>
      </c>
      <c r="C7" s="47" t="s">
        <v>2275</v>
      </c>
    </row>
    <row r="8" spans="2:3" s="46" customFormat="1" ht="24" customHeight="1" x14ac:dyDescent="0.3">
      <c r="B8" s="47" t="s">
        <v>2295</v>
      </c>
      <c r="C8" s="47" t="s">
        <v>2276</v>
      </c>
    </row>
    <row r="9" spans="2:3" s="46" customFormat="1" ht="24" customHeight="1" x14ac:dyDescent="0.3">
      <c r="B9" s="47" t="s">
        <v>2296</v>
      </c>
      <c r="C9" s="47" t="s">
        <v>2304</v>
      </c>
    </row>
    <row r="10" spans="2:3" s="46" customFormat="1" ht="24" customHeight="1" x14ac:dyDescent="0.3">
      <c r="B10" s="47" t="s">
        <v>2277</v>
      </c>
      <c r="C10" s="47" t="s">
        <v>2278</v>
      </c>
    </row>
    <row r="11" spans="2:3" s="46" customFormat="1" ht="24" customHeight="1" x14ac:dyDescent="0.3">
      <c r="B11" s="47" t="s">
        <v>2297</v>
      </c>
      <c r="C11" s="47" t="s">
        <v>2305</v>
      </c>
    </row>
    <row r="12" spans="2:3" s="46" customFormat="1" ht="24" customHeight="1" x14ac:dyDescent="0.3">
      <c r="B12" s="47" t="s">
        <v>2279</v>
      </c>
      <c r="C12" s="47" t="s">
        <v>2280</v>
      </c>
    </row>
  </sheetData>
  <mergeCells count="1">
    <mergeCell ref="B1:C1"/>
  </mergeCells>
  <hyperlinks>
    <hyperlink ref="B12" location="Top_10_Campaign!A1" display="🔝 Top 10 campaigns drove the best results." xr:uid="{245E1901-2CC1-4D1C-8935-A0B1136C9241}"/>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10AC0-A638-4FEF-B641-05F15D806CA4}">
  <sheetPr>
    <tabColor theme="1"/>
  </sheetPr>
  <dimension ref="A1:AB93"/>
  <sheetViews>
    <sheetView showGridLines="0" workbookViewId="0">
      <selection activeCell="H16" sqref="H16"/>
    </sheetView>
  </sheetViews>
  <sheetFormatPr defaultRowHeight="14.4" x14ac:dyDescent="0.3"/>
  <cols>
    <col min="1" max="1" width="12.5546875" bestFit="1" customWidth="1"/>
    <col min="2" max="2" width="21.6640625" bestFit="1" customWidth="1"/>
    <col min="3" max="3" width="6.6640625" customWidth="1"/>
    <col min="4" max="4" width="12.5546875" bestFit="1" customWidth="1"/>
    <col min="5" max="5" width="20.21875" bestFit="1" customWidth="1"/>
    <col min="6" max="6" width="5.77734375" customWidth="1"/>
    <col min="7" max="7" width="18.77734375" bestFit="1" customWidth="1"/>
    <col min="8" max="8" width="14.88671875" bestFit="1" customWidth="1"/>
    <col min="9" max="9" width="26" bestFit="1" customWidth="1"/>
    <col min="10" max="10" width="5.6640625" customWidth="1"/>
    <col min="11" max="11" width="27.21875" style="13" bestFit="1" customWidth="1"/>
    <col min="16" max="16" width="8.88671875" customWidth="1"/>
  </cols>
  <sheetData>
    <row r="1" spans="1:28" ht="21" x14ac:dyDescent="0.4">
      <c r="A1" s="58" t="s">
        <v>2247</v>
      </c>
      <c r="B1" s="59"/>
      <c r="C1" s="59"/>
      <c r="D1" s="59"/>
      <c r="E1" s="59"/>
      <c r="F1" s="59"/>
      <c r="G1" s="59"/>
      <c r="H1" s="59"/>
      <c r="I1" s="59"/>
      <c r="J1" s="59"/>
      <c r="K1" s="60"/>
      <c r="L1" s="25"/>
      <c r="M1" s="25"/>
      <c r="N1" s="25"/>
      <c r="O1" s="25"/>
      <c r="P1" s="25"/>
      <c r="Q1" s="25"/>
      <c r="R1" s="25"/>
      <c r="S1" s="25"/>
      <c r="T1" s="25"/>
      <c r="U1" s="25"/>
      <c r="V1" s="25"/>
      <c r="W1" s="25"/>
      <c r="X1" s="25"/>
      <c r="Y1" s="25"/>
      <c r="Z1" s="25"/>
      <c r="AA1" s="25"/>
      <c r="AB1" s="25"/>
    </row>
    <row r="2" spans="1:28" x14ac:dyDescent="0.3">
      <c r="A2" s="25"/>
      <c r="B2" s="25"/>
      <c r="C2" s="25"/>
      <c r="D2" s="25"/>
      <c r="E2" s="25"/>
      <c r="F2" s="25"/>
      <c r="G2" s="25"/>
      <c r="H2" s="25"/>
      <c r="I2" s="25"/>
      <c r="J2" s="25"/>
      <c r="K2" s="33"/>
      <c r="L2" s="25"/>
      <c r="M2" s="25"/>
      <c r="N2" s="25"/>
      <c r="O2" s="25"/>
      <c r="P2" s="25"/>
      <c r="Q2" s="25"/>
      <c r="R2" s="25"/>
      <c r="S2" s="25"/>
      <c r="T2" s="25"/>
      <c r="U2" s="25"/>
      <c r="V2" s="25"/>
      <c r="W2" s="25"/>
      <c r="X2" s="25"/>
      <c r="Y2" s="25"/>
      <c r="Z2" s="25"/>
      <c r="AA2" s="25"/>
      <c r="AB2" s="25"/>
    </row>
    <row r="3" spans="1:28" x14ac:dyDescent="0.3">
      <c r="A3" s="8" t="s">
        <v>2192</v>
      </c>
      <c r="B3" s="2" t="s">
        <v>2194</v>
      </c>
      <c r="C3" s="26"/>
      <c r="D3" s="8" t="s">
        <v>2192</v>
      </c>
      <c r="E3" s="2" t="s">
        <v>2195</v>
      </c>
      <c r="F3" s="26"/>
      <c r="G3" s="8" t="s">
        <v>2192</v>
      </c>
      <c r="H3" s="2" t="s">
        <v>2194</v>
      </c>
      <c r="I3" s="26"/>
      <c r="J3" s="26"/>
      <c r="K3" s="23" t="s">
        <v>2194</v>
      </c>
      <c r="L3" s="25"/>
      <c r="M3" s="25"/>
      <c r="N3" s="25"/>
      <c r="O3" s="25"/>
      <c r="P3" s="25"/>
      <c r="Q3" s="25"/>
      <c r="R3" s="25"/>
      <c r="S3" s="25"/>
      <c r="T3" s="25"/>
      <c r="U3" s="25"/>
      <c r="V3" s="25"/>
      <c r="W3" s="25"/>
      <c r="X3" s="25"/>
      <c r="Y3" s="25"/>
      <c r="Z3" s="25"/>
      <c r="AA3" s="25"/>
      <c r="AB3" s="25"/>
    </row>
    <row r="4" spans="1:28" x14ac:dyDescent="0.3">
      <c r="A4" s="29" t="s">
        <v>28</v>
      </c>
      <c r="B4" s="30">
        <v>204718992</v>
      </c>
      <c r="C4" s="26"/>
      <c r="D4" s="29" t="s">
        <v>28</v>
      </c>
      <c r="E4" s="28">
        <v>2.7356992084432705</v>
      </c>
      <c r="F4" s="26"/>
      <c r="G4" s="29" t="s">
        <v>17</v>
      </c>
      <c r="H4" s="30">
        <v>216118666</v>
      </c>
      <c r="I4" s="31"/>
      <c r="J4" s="31"/>
      <c r="K4" s="32">
        <v>1024747480</v>
      </c>
      <c r="L4" s="25"/>
      <c r="M4" s="25"/>
      <c r="N4" s="25"/>
      <c r="O4" s="25"/>
      <c r="P4" s="25"/>
      <c r="Q4" s="25"/>
      <c r="R4" s="25"/>
      <c r="S4" s="25"/>
      <c r="T4" s="25"/>
      <c r="U4" s="25"/>
      <c r="V4" s="25"/>
      <c r="W4" s="25"/>
      <c r="X4" s="25"/>
      <c r="Y4" s="25"/>
      <c r="Z4" s="25"/>
      <c r="AA4" s="25"/>
      <c r="AB4" s="25"/>
    </row>
    <row r="5" spans="1:28" x14ac:dyDescent="0.3">
      <c r="A5" s="29" t="s">
        <v>24</v>
      </c>
      <c r="B5" s="30">
        <v>220280781</v>
      </c>
      <c r="C5" s="26"/>
      <c r="D5" s="29" t="s">
        <v>24</v>
      </c>
      <c r="E5" s="28">
        <v>3.1091325301204802</v>
      </c>
      <c r="F5" s="26"/>
      <c r="G5" s="29" t="s">
        <v>35</v>
      </c>
      <c r="H5" s="30">
        <v>212386886</v>
      </c>
      <c r="I5" s="31"/>
      <c r="J5" s="31"/>
      <c r="K5" s="26"/>
      <c r="L5" s="25"/>
      <c r="M5" s="25"/>
      <c r="N5" s="25"/>
      <c r="O5" s="25"/>
      <c r="P5" s="25"/>
      <c r="Q5" s="25"/>
      <c r="R5" s="25"/>
      <c r="S5" s="25"/>
      <c r="T5" s="25"/>
      <c r="U5" s="25"/>
      <c r="V5" s="25"/>
      <c r="W5" s="25"/>
      <c r="X5" s="25"/>
      <c r="Y5" s="25"/>
      <c r="Z5" s="25"/>
      <c r="AA5" s="25"/>
      <c r="AB5" s="25"/>
    </row>
    <row r="6" spans="1:28" x14ac:dyDescent="0.3">
      <c r="A6" s="29" t="s">
        <v>20</v>
      </c>
      <c r="B6" s="30">
        <v>197343503</v>
      </c>
      <c r="C6" s="26"/>
      <c r="D6" s="29" t="s">
        <v>20</v>
      </c>
      <c r="E6" s="28">
        <v>2.5096183206106866</v>
      </c>
      <c r="F6" s="26"/>
      <c r="G6" s="29" t="s">
        <v>21</v>
      </c>
      <c r="H6" s="30">
        <v>203466935</v>
      </c>
      <c r="I6" s="31"/>
      <c r="J6" s="31"/>
      <c r="K6" s="23" t="s">
        <v>2215</v>
      </c>
      <c r="L6" s="25"/>
      <c r="M6" s="25"/>
      <c r="N6" s="25"/>
      <c r="O6" s="25"/>
      <c r="P6" s="25"/>
      <c r="Q6" s="25"/>
      <c r="R6" s="25"/>
      <c r="S6" s="25"/>
      <c r="T6" s="25"/>
      <c r="U6" s="25"/>
      <c r="V6" s="25"/>
      <c r="W6" s="25"/>
      <c r="X6" s="25"/>
      <c r="Y6" s="25"/>
      <c r="Z6" s="25"/>
      <c r="AA6" s="25"/>
      <c r="AB6" s="25"/>
    </row>
    <row r="7" spans="1:28" x14ac:dyDescent="0.3">
      <c r="A7" s="29" t="s">
        <v>44</v>
      </c>
      <c r="B7" s="30">
        <v>203907637</v>
      </c>
      <c r="C7" s="26"/>
      <c r="D7" s="29" t="s">
        <v>44</v>
      </c>
      <c r="E7" s="28">
        <v>3.0251507537688442</v>
      </c>
      <c r="F7" s="26"/>
      <c r="G7" s="29" t="s">
        <v>29</v>
      </c>
      <c r="H7" s="30">
        <v>207636810</v>
      </c>
      <c r="I7" s="31"/>
      <c r="J7" s="31"/>
      <c r="K7" s="32">
        <v>348760582.46999913</v>
      </c>
      <c r="L7" s="25"/>
      <c r="M7" s="25"/>
      <c r="N7" s="25"/>
      <c r="O7" s="25"/>
      <c r="P7" s="25"/>
      <c r="Q7" s="25"/>
      <c r="R7" s="25"/>
      <c r="S7" s="25"/>
      <c r="T7" s="25"/>
      <c r="U7" s="25"/>
      <c r="V7" s="25"/>
      <c r="W7" s="25"/>
      <c r="X7" s="25"/>
      <c r="Y7" s="25"/>
      <c r="Z7" s="25"/>
      <c r="AA7" s="25"/>
      <c r="AB7" s="25"/>
    </row>
    <row r="8" spans="1:28" x14ac:dyDescent="0.3">
      <c r="A8" s="29" t="s">
        <v>16</v>
      </c>
      <c r="B8" s="30">
        <v>198496567</v>
      </c>
      <c r="C8" s="26"/>
      <c r="D8" s="29" t="s">
        <v>16</v>
      </c>
      <c r="E8" s="28">
        <v>2.4554326923076926</v>
      </c>
      <c r="F8" s="26"/>
      <c r="G8" s="29" t="s">
        <v>25</v>
      </c>
      <c r="H8" s="30">
        <v>185138183</v>
      </c>
      <c r="I8" s="31"/>
      <c r="J8" s="31"/>
      <c r="K8" s="27"/>
      <c r="L8" s="25"/>
      <c r="M8" s="25"/>
      <c r="N8" s="25"/>
      <c r="O8" s="25"/>
      <c r="P8" s="25"/>
      <c r="Q8" s="25"/>
      <c r="R8" s="25"/>
      <c r="S8" s="25"/>
      <c r="T8" s="25"/>
      <c r="U8" s="25"/>
      <c r="V8" s="25"/>
      <c r="W8" s="25"/>
      <c r="X8" s="25"/>
      <c r="Y8" s="25"/>
      <c r="Z8" s="25"/>
      <c r="AA8" s="25"/>
      <c r="AB8" s="25"/>
    </row>
    <row r="9" spans="1:28" x14ac:dyDescent="0.3">
      <c r="A9" s="39" t="s">
        <v>2193</v>
      </c>
      <c r="B9" s="40">
        <v>1024747480</v>
      </c>
      <c r="C9" s="25"/>
      <c r="D9" s="39" t="s">
        <v>2193</v>
      </c>
      <c r="E9" s="38">
        <v>2.7680509745127422</v>
      </c>
      <c r="F9" s="25"/>
      <c r="G9" s="39" t="s">
        <v>2193</v>
      </c>
      <c r="H9" s="40">
        <v>1024747480</v>
      </c>
      <c r="I9" s="25"/>
      <c r="J9" s="25"/>
      <c r="K9" s="23" t="s">
        <v>2214</v>
      </c>
      <c r="L9" s="25"/>
      <c r="M9" s="25"/>
      <c r="N9" s="25"/>
      <c r="O9" s="25"/>
      <c r="P9" s="25"/>
      <c r="Q9" s="25"/>
      <c r="R9" s="25"/>
      <c r="S9" s="25"/>
      <c r="T9" s="25"/>
      <c r="U9" s="25"/>
      <c r="V9" s="25"/>
      <c r="W9" s="25"/>
      <c r="X9" s="25"/>
      <c r="Y9" s="25"/>
      <c r="Z9" s="25"/>
      <c r="AA9" s="25"/>
      <c r="AB9" s="25"/>
    </row>
    <row r="10" spans="1:28" x14ac:dyDescent="0.3">
      <c r="A10" s="25"/>
      <c r="B10" s="25"/>
      <c r="C10" s="25"/>
      <c r="D10" s="25"/>
      <c r="E10" s="25"/>
      <c r="F10" s="25"/>
      <c r="G10" s="25"/>
      <c r="H10" s="25"/>
      <c r="I10" s="25"/>
      <c r="J10" s="25"/>
      <c r="K10" s="32">
        <v>675986897.52999926</v>
      </c>
      <c r="L10" s="25"/>
      <c r="M10" s="25"/>
      <c r="N10" s="25"/>
      <c r="O10" s="25"/>
      <c r="P10" s="25"/>
      <c r="Q10" s="25"/>
      <c r="R10" s="25"/>
      <c r="S10" s="25"/>
      <c r="T10" s="25"/>
      <c r="U10" s="25"/>
      <c r="V10" s="25"/>
      <c r="W10" s="25"/>
      <c r="X10" s="25"/>
      <c r="Y10" s="25"/>
      <c r="Z10" s="25"/>
      <c r="AA10" s="25"/>
      <c r="AB10" s="25"/>
    </row>
    <row r="11" spans="1:28" x14ac:dyDescent="0.3">
      <c r="A11" s="25"/>
      <c r="B11" s="25"/>
      <c r="C11" s="25"/>
      <c r="D11" s="25"/>
      <c r="E11" s="25"/>
      <c r="F11" s="25"/>
      <c r="G11" s="25"/>
      <c r="H11" s="25"/>
      <c r="I11" s="25"/>
      <c r="J11" s="25"/>
      <c r="K11" s="27"/>
      <c r="L11" s="25"/>
      <c r="M11" s="25"/>
      <c r="N11" s="25"/>
      <c r="O11" s="25"/>
      <c r="P11" s="25"/>
      <c r="Q11" s="25"/>
      <c r="R11" s="25"/>
      <c r="S11" s="25"/>
      <c r="T11" s="25"/>
      <c r="U11" s="25"/>
      <c r="V11" s="25"/>
      <c r="W11" s="25"/>
      <c r="X11" s="25"/>
      <c r="Y11" s="25"/>
      <c r="Z11" s="25"/>
      <c r="AA11" s="25"/>
      <c r="AB11" s="25"/>
    </row>
    <row r="12" spans="1:28" x14ac:dyDescent="0.3">
      <c r="A12" s="8" t="s">
        <v>2192</v>
      </c>
      <c r="B12" s="2" t="s">
        <v>2208</v>
      </c>
      <c r="C12" s="26"/>
      <c r="D12" s="8" t="s">
        <v>2192</v>
      </c>
      <c r="E12" s="2" t="s">
        <v>2213</v>
      </c>
      <c r="F12" s="26"/>
      <c r="G12" s="8" t="s">
        <v>2192</v>
      </c>
      <c r="H12" s="2" t="s">
        <v>2214</v>
      </c>
      <c r="I12" s="2" t="s">
        <v>2220</v>
      </c>
      <c r="J12" s="25"/>
      <c r="K12" s="23" t="s">
        <v>2195</v>
      </c>
      <c r="L12" s="25"/>
      <c r="M12" s="25"/>
      <c r="N12" s="25"/>
      <c r="O12" s="25"/>
      <c r="P12" s="25"/>
      <c r="Q12" s="25"/>
      <c r="R12" s="25"/>
      <c r="S12" s="25"/>
      <c r="T12" s="25"/>
      <c r="U12" s="25"/>
      <c r="V12" s="25"/>
      <c r="W12" s="25"/>
      <c r="X12" s="25"/>
      <c r="Y12" s="25"/>
      <c r="Z12" s="25"/>
      <c r="AA12" s="25"/>
      <c r="AB12" s="25"/>
    </row>
    <row r="13" spans="1:28" x14ac:dyDescent="0.3">
      <c r="A13" s="29" t="s">
        <v>2196</v>
      </c>
      <c r="B13" s="30">
        <v>89704123</v>
      </c>
      <c r="C13" s="25"/>
      <c r="D13" s="29" t="s">
        <v>2209</v>
      </c>
      <c r="E13" s="30">
        <v>450</v>
      </c>
      <c r="F13" s="26"/>
      <c r="G13" s="29" t="s">
        <v>2209</v>
      </c>
      <c r="H13" s="30">
        <v>39977059.139999963</v>
      </c>
      <c r="I13" s="28">
        <v>86386016.85999997</v>
      </c>
      <c r="J13" s="25"/>
      <c r="K13" s="34">
        <v>2.7680509745127426</v>
      </c>
      <c r="L13" s="25"/>
      <c r="M13" s="25"/>
      <c r="N13" s="25"/>
      <c r="O13" s="25"/>
      <c r="P13" s="25"/>
      <c r="Q13" s="25"/>
      <c r="R13" s="25"/>
      <c r="S13" s="25"/>
      <c r="T13" s="25"/>
      <c r="U13" s="25"/>
      <c r="V13" s="25"/>
      <c r="W13" s="25"/>
      <c r="X13" s="25"/>
      <c r="Y13" s="25"/>
      <c r="Z13" s="25"/>
      <c r="AA13" s="25"/>
      <c r="AB13" s="25"/>
    </row>
    <row r="14" spans="1:28" x14ac:dyDescent="0.3">
      <c r="A14" s="29" t="s">
        <v>2197</v>
      </c>
      <c r="B14" s="30">
        <v>80335321</v>
      </c>
      <c r="C14" s="25"/>
      <c r="D14" s="29" t="s">
        <v>2210</v>
      </c>
      <c r="E14" s="30">
        <v>585</v>
      </c>
      <c r="F14" s="26"/>
      <c r="G14" s="29" t="s">
        <v>2210</v>
      </c>
      <c r="H14" s="30">
        <v>521713824.29000074</v>
      </c>
      <c r="I14" s="28">
        <v>77209440.709999993</v>
      </c>
      <c r="J14" s="25"/>
      <c r="K14" s="27"/>
      <c r="L14" s="25"/>
      <c r="M14" s="25"/>
      <c r="N14" s="25"/>
      <c r="O14" s="25"/>
      <c r="P14" s="25"/>
      <c r="Q14" s="25"/>
      <c r="R14" s="25"/>
      <c r="S14" s="25"/>
      <c r="T14" s="25"/>
      <c r="U14" s="25"/>
      <c r="V14" s="25"/>
      <c r="W14" s="25"/>
      <c r="X14" s="25"/>
      <c r="Y14" s="25"/>
      <c r="Z14" s="25"/>
      <c r="AA14" s="25"/>
      <c r="AB14" s="25"/>
    </row>
    <row r="15" spans="1:28" x14ac:dyDescent="0.3">
      <c r="A15" s="29" t="s">
        <v>2198</v>
      </c>
      <c r="B15" s="30">
        <v>86340974</v>
      </c>
      <c r="C15" s="25"/>
      <c r="D15" s="29" t="s">
        <v>2211</v>
      </c>
      <c r="E15" s="30">
        <v>488</v>
      </c>
      <c r="F15" s="26"/>
      <c r="G15" s="29" t="s">
        <v>2211</v>
      </c>
      <c r="H15" s="30">
        <v>156679885.16000003</v>
      </c>
      <c r="I15" s="28">
        <v>84007032.840000004</v>
      </c>
      <c r="J15" s="25"/>
      <c r="K15" s="23" t="s">
        <v>2221</v>
      </c>
      <c r="L15" s="25"/>
      <c r="M15" s="25"/>
      <c r="N15" s="25"/>
      <c r="O15" s="25"/>
      <c r="P15" s="25"/>
      <c r="Q15" s="25"/>
      <c r="R15" s="25"/>
      <c r="S15" s="25"/>
      <c r="T15" s="25"/>
      <c r="U15" s="25"/>
      <c r="V15" s="25"/>
      <c r="W15" s="25"/>
      <c r="X15" s="25"/>
      <c r="Y15" s="25"/>
      <c r="Z15" s="25"/>
      <c r="AA15" s="25"/>
      <c r="AB15" s="25"/>
    </row>
    <row r="16" spans="1:28" x14ac:dyDescent="0.3">
      <c r="A16" s="29" t="s">
        <v>2199</v>
      </c>
      <c r="B16" s="30">
        <v>97359169</v>
      </c>
      <c r="C16" s="25"/>
      <c r="D16" s="29" t="s">
        <v>2212</v>
      </c>
      <c r="E16" s="30">
        <v>478</v>
      </c>
      <c r="F16" s="26"/>
      <c r="G16" s="29" t="s">
        <v>2212</v>
      </c>
      <c r="H16" s="30">
        <v>-42383871.05999998</v>
      </c>
      <c r="I16" s="28">
        <v>101158092.06</v>
      </c>
      <c r="J16" s="25"/>
      <c r="K16" s="35">
        <v>8.5275833958297936E-2</v>
      </c>
      <c r="L16" s="25"/>
      <c r="M16" s="25"/>
      <c r="N16" s="25"/>
      <c r="O16" s="25"/>
      <c r="P16" s="25"/>
      <c r="Q16" s="25"/>
      <c r="R16" s="25"/>
      <c r="S16" s="25"/>
      <c r="T16" s="25"/>
      <c r="U16" s="25"/>
      <c r="V16" s="25"/>
      <c r="W16" s="25"/>
      <c r="X16" s="25"/>
      <c r="Y16" s="25"/>
      <c r="Z16" s="25"/>
      <c r="AA16" s="25"/>
      <c r="AB16" s="25"/>
    </row>
    <row r="17" spans="1:28" x14ac:dyDescent="0.3">
      <c r="A17" s="29" t="s">
        <v>2200</v>
      </c>
      <c r="B17" s="30">
        <v>98415583</v>
      </c>
      <c r="C17" s="25"/>
      <c r="D17" s="9" t="s">
        <v>2193</v>
      </c>
      <c r="E17" s="10">
        <v>2001</v>
      </c>
      <c r="F17" s="26"/>
      <c r="G17" s="9" t="s">
        <v>2193</v>
      </c>
      <c r="H17" s="10">
        <v>675986897.53000069</v>
      </c>
      <c r="I17" s="11">
        <v>348760582.46999997</v>
      </c>
      <c r="J17" s="25"/>
      <c r="K17" s="27"/>
      <c r="L17" s="25"/>
      <c r="M17" s="25"/>
      <c r="N17" s="25"/>
      <c r="O17" s="25"/>
      <c r="P17" s="25"/>
      <c r="Q17" s="25"/>
      <c r="R17" s="25"/>
      <c r="S17" s="25"/>
      <c r="T17" s="25"/>
      <c r="U17" s="25"/>
      <c r="V17" s="25"/>
      <c r="W17" s="25"/>
      <c r="X17" s="25"/>
      <c r="Y17" s="25"/>
      <c r="Z17" s="25"/>
      <c r="AA17" s="25"/>
      <c r="AB17" s="25"/>
    </row>
    <row r="18" spans="1:28" x14ac:dyDescent="0.3">
      <c r="A18" s="29" t="s">
        <v>2201</v>
      </c>
      <c r="B18" s="30">
        <v>29631206</v>
      </c>
      <c r="C18" s="25"/>
      <c r="D18" s="25"/>
      <c r="E18" s="25"/>
      <c r="F18" s="25"/>
      <c r="G18" s="25"/>
      <c r="H18" s="25"/>
      <c r="I18" s="25"/>
      <c r="J18" s="25"/>
      <c r="K18" s="23" t="s">
        <v>2222</v>
      </c>
      <c r="L18" s="25"/>
      <c r="M18" s="25"/>
      <c r="N18" s="25"/>
      <c r="O18" s="25"/>
      <c r="P18" s="25"/>
      <c r="Q18" s="25"/>
      <c r="R18" s="25"/>
      <c r="S18" s="25"/>
      <c r="T18" s="25"/>
      <c r="U18" s="25"/>
      <c r="V18" s="25"/>
      <c r="W18" s="25"/>
      <c r="X18" s="25"/>
      <c r="Y18" s="25"/>
      <c r="Z18" s="25"/>
      <c r="AA18" s="25"/>
      <c r="AB18" s="25"/>
    </row>
    <row r="19" spans="1:28" x14ac:dyDescent="0.3">
      <c r="A19" s="29" t="s">
        <v>2202</v>
      </c>
      <c r="B19" s="30">
        <v>90509390</v>
      </c>
      <c r="C19" s="25"/>
      <c r="D19" s="8" t="s">
        <v>2192</v>
      </c>
      <c r="E19" s="2" t="s">
        <v>2195</v>
      </c>
      <c r="F19" s="25"/>
      <c r="G19" s="12" t="s">
        <v>2246</v>
      </c>
      <c r="H19" s="12" t="s">
        <v>2245</v>
      </c>
      <c r="I19" s="25"/>
      <c r="J19" s="25"/>
      <c r="K19" s="36">
        <v>2051939</v>
      </c>
      <c r="L19" s="25"/>
      <c r="M19" s="25"/>
      <c r="N19" s="25"/>
      <c r="O19" s="25"/>
      <c r="P19" s="25"/>
      <c r="Q19" s="25"/>
      <c r="R19" s="25"/>
      <c r="S19" s="25"/>
      <c r="T19" s="25"/>
      <c r="U19" s="25"/>
      <c r="V19" s="25"/>
      <c r="W19" s="25"/>
      <c r="X19" s="25"/>
      <c r="Y19" s="25"/>
      <c r="Z19" s="25"/>
      <c r="AA19" s="25"/>
      <c r="AB19" s="25"/>
    </row>
    <row r="20" spans="1:28" x14ac:dyDescent="0.3">
      <c r="A20" s="29" t="s">
        <v>2203</v>
      </c>
      <c r="B20" s="30">
        <v>99259407</v>
      </c>
      <c r="C20" s="25"/>
      <c r="D20" s="29" t="s">
        <v>2216</v>
      </c>
      <c r="E20" s="28">
        <v>2.5372022684309994</v>
      </c>
      <c r="F20" s="25"/>
      <c r="G20" s="29" t="s">
        <v>2243</v>
      </c>
      <c r="H20" s="30">
        <v>109170720</v>
      </c>
      <c r="I20" s="25"/>
      <c r="J20" s="25"/>
      <c r="K20" s="27"/>
      <c r="L20" s="25"/>
      <c r="M20" s="25"/>
      <c r="N20" s="25"/>
      <c r="O20" s="25"/>
      <c r="P20" s="25"/>
      <c r="Q20" s="25"/>
      <c r="R20" s="25"/>
      <c r="S20" s="25"/>
      <c r="T20" s="25"/>
      <c r="U20" s="25"/>
      <c r="V20" s="25"/>
      <c r="W20" s="25"/>
      <c r="X20" s="25"/>
      <c r="Y20" s="25"/>
      <c r="Z20" s="25"/>
      <c r="AA20" s="25"/>
      <c r="AB20" s="25"/>
    </row>
    <row r="21" spans="1:28" x14ac:dyDescent="0.3">
      <c r="A21" s="29" t="s">
        <v>2204</v>
      </c>
      <c r="B21" s="30">
        <v>63437783</v>
      </c>
      <c r="C21" s="25"/>
      <c r="D21" s="29" t="s">
        <v>2217</v>
      </c>
      <c r="E21" s="28">
        <v>3.0408196721311476</v>
      </c>
      <c r="F21" s="25"/>
      <c r="G21" s="29" t="s">
        <v>2244</v>
      </c>
      <c r="H21" s="30">
        <v>9289123</v>
      </c>
      <c r="I21" s="25"/>
      <c r="J21" s="25"/>
      <c r="K21" s="23" t="s">
        <v>2243</v>
      </c>
      <c r="L21" s="25"/>
      <c r="M21" s="25"/>
      <c r="N21" s="25"/>
      <c r="O21" s="25"/>
      <c r="P21" s="25"/>
      <c r="Q21" s="25"/>
      <c r="R21" s="25"/>
      <c r="S21" s="25"/>
      <c r="T21" s="25"/>
      <c r="U21" s="25"/>
      <c r="V21" s="25"/>
      <c r="W21" s="25"/>
      <c r="X21" s="25"/>
      <c r="Y21" s="25"/>
      <c r="Z21" s="25"/>
      <c r="AA21" s="25"/>
      <c r="AB21" s="25"/>
    </row>
    <row r="22" spans="1:28" x14ac:dyDescent="0.3">
      <c r="A22" s="29" t="s">
        <v>2205</v>
      </c>
      <c r="B22" s="30">
        <v>106670959</v>
      </c>
      <c r="C22" s="25"/>
      <c r="D22" s="29" t="s">
        <v>2218</v>
      </c>
      <c r="E22" s="28">
        <v>2.6039961013645221</v>
      </c>
      <c r="F22" s="25"/>
      <c r="G22" s="29" t="s">
        <v>2241</v>
      </c>
      <c r="H22" s="30">
        <v>3703777</v>
      </c>
      <c r="I22" s="25"/>
      <c r="J22" s="25"/>
      <c r="K22" s="36">
        <v>109170720</v>
      </c>
      <c r="L22" s="25"/>
      <c r="M22" s="25"/>
      <c r="N22" s="25"/>
      <c r="O22" s="25"/>
      <c r="P22" s="25"/>
      <c r="Q22" s="25"/>
      <c r="R22" s="25"/>
      <c r="S22" s="25"/>
      <c r="T22" s="25"/>
      <c r="U22" s="25"/>
      <c r="V22" s="25"/>
      <c r="W22" s="25"/>
      <c r="X22" s="25"/>
      <c r="Y22" s="25"/>
      <c r="Z22" s="25"/>
      <c r="AA22" s="25"/>
      <c r="AB22" s="25"/>
    </row>
    <row r="23" spans="1:28" x14ac:dyDescent="0.3">
      <c r="A23" s="29" t="s">
        <v>2206</v>
      </c>
      <c r="B23" s="30">
        <v>87358983</v>
      </c>
      <c r="C23" s="25"/>
      <c r="D23" s="29" t="s">
        <v>2219</v>
      </c>
      <c r="E23" s="28">
        <v>2.9368609022556371</v>
      </c>
      <c r="F23" s="25"/>
      <c r="G23" s="29" t="s">
        <v>2222</v>
      </c>
      <c r="H23" s="30">
        <v>2051939</v>
      </c>
      <c r="I23" s="25"/>
      <c r="J23" s="25"/>
      <c r="K23" s="27"/>
      <c r="L23" s="25"/>
      <c r="M23" s="25"/>
      <c r="N23" s="25"/>
      <c r="O23" s="25"/>
      <c r="P23" s="25"/>
      <c r="Q23" s="25"/>
      <c r="R23" s="25"/>
      <c r="S23" s="25"/>
      <c r="T23" s="25"/>
      <c r="U23" s="25"/>
      <c r="V23" s="25"/>
      <c r="W23" s="25"/>
      <c r="X23" s="25"/>
      <c r="Y23" s="25"/>
      <c r="Z23" s="25"/>
      <c r="AA23" s="25"/>
      <c r="AB23" s="25"/>
    </row>
    <row r="24" spans="1:28" x14ac:dyDescent="0.3">
      <c r="A24" s="29" t="s">
        <v>2207</v>
      </c>
      <c r="B24" s="30">
        <v>95724582</v>
      </c>
      <c r="C24" s="25"/>
      <c r="D24" s="9" t="s">
        <v>2193</v>
      </c>
      <c r="E24" s="11">
        <v>2.7680509745127431</v>
      </c>
      <c r="F24" s="25"/>
      <c r="G24" s="25"/>
      <c r="H24" s="25"/>
      <c r="I24" s="25"/>
      <c r="J24" s="25"/>
      <c r="K24" s="23" t="s">
        <v>2244</v>
      </c>
      <c r="L24" s="25"/>
      <c r="M24" s="25"/>
      <c r="N24" s="25"/>
      <c r="O24" s="25"/>
      <c r="P24" s="25"/>
      <c r="Q24" s="25"/>
      <c r="R24" s="25"/>
      <c r="S24" s="25"/>
      <c r="T24" s="25"/>
      <c r="U24" s="25"/>
      <c r="V24" s="25"/>
      <c r="W24" s="25"/>
      <c r="X24" s="25"/>
      <c r="Y24" s="25"/>
      <c r="Z24" s="25"/>
      <c r="AA24" s="25"/>
      <c r="AB24" s="25"/>
    </row>
    <row r="25" spans="1:28" x14ac:dyDescent="0.3">
      <c r="A25" s="9" t="s">
        <v>2193</v>
      </c>
      <c r="B25" s="10">
        <v>1024747480</v>
      </c>
      <c r="C25" s="25"/>
      <c r="D25" s="25"/>
      <c r="E25" s="25"/>
      <c r="F25" s="25"/>
      <c r="G25" s="25"/>
      <c r="H25" s="25"/>
      <c r="I25" s="25"/>
      <c r="J25" s="25"/>
      <c r="K25" s="36">
        <v>9289123</v>
      </c>
      <c r="L25" s="25"/>
      <c r="M25" s="25"/>
      <c r="N25" s="25"/>
      <c r="O25" s="25"/>
      <c r="P25" s="25"/>
      <c r="Q25" s="25"/>
      <c r="R25" s="25"/>
      <c r="S25" s="25"/>
      <c r="T25" s="25"/>
      <c r="U25" s="25"/>
      <c r="V25" s="25"/>
      <c r="W25" s="25"/>
      <c r="X25" s="25"/>
      <c r="Y25" s="25"/>
      <c r="Z25" s="25"/>
      <c r="AA25" s="25"/>
      <c r="AB25" s="25"/>
    </row>
    <row r="26" spans="1:28" x14ac:dyDescent="0.3">
      <c r="A26" s="25"/>
      <c r="B26" s="25"/>
      <c r="C26" s="25"/>
      <c r="D26" s="25"/>
      <c r="E26" s="25"/>
      <c r="F26" s="25"/>
      <c r="G26" s="25"/>
      <c r="H26" s="25"/>
      <c r="I26" s="25"/>
      <c r="J26" s="25"/>
      <c r="K26" s="27"/>
      <c r="L26" s="25"/>
      <c r="M26" s="25"/>
      <c r="N26" s="25"/>
      <c r="O26" s="25"/>
      <c r="P26" s="25"/>
      <c r="Q26" s="25"/>
      <c r="R26" s="25"/>
      <c r="S26" s="25"/>
      <c r="T26" s="25"/>
      <c r="U26" s="25"/>
      <c r="V26" s="25"/>
      <c r="W26" s="25"/>
      <c r="X26" s="25"/>
      <c r="Y26" s="25"/>
      <c r="Z26" s="25"/>
      <c r="AA26" s="25"/>
      <c r="AB26" s="25"/>
    </row>
    <row r="27" spans="1:28" x14ac:dyDescent="0.3">
      <c r="A27" s="25"/>
      <c r="B27" s="25"/>
      <c r="C27" s="25"/>
      <c r="D27" s="25"/>
      <c r="E27" s="25"/>
      <c r="F27" s="25"/>
      <c r="G27" s="25"/>
      <c r="H27" s="25"/>
      <c r="I27" s="25"/>
      <c r="J27" s="25"/>
      <c r="K27" s="23" t="s">
        <v>2241</v>
      </c>
      <c r="L27" s="25"/>
      <c r="M27" s="25"/>
      <c r="N27" s="25"/>
      <c r="O27" s="25"/>
      <c r="P27" s="25"/>
      <c r="Q27" s="25"/>
      <c r="R27" s="25"/>
      <c r="S27" s="25"/>
      <c r="T27" s="25"/>
      <c r="U27" s="25"/>
      <c r="V27" s="25"/>
      <c r="W27" s="25"/>
      <c r="X27" s="25"/>
      <c r="Y27" s="25"/>
      <c r="Z27" s="25"/>
      <c r="AA27" s="25"/>
      <c r="AB27" s="25"/>
    </row>
    <row r="28" spans="1:28" x14ac:dyDescent="0.3">
      <c r="A28" s="25"/>
      <c r="B28" s="25"/>
      <c r="C28" s="25"/>
      <c r="D28" s="25"/>
      <c r="E28" s="25"/>
      <c r="F28" s="25"/>
      <c r="G28" s="25"/>
      <c r="H28" s="25"/>
      <c r="I28" s="25"/>
      <c r="J28" s="25"/>
      <c r="K28" s="36">
        <v>3703777</v>
      </c>
      <c r="L28" s="25"/>
      <c r="M28" s="25"/>
      <c r="N28" s="25"/>
      <c r="O28" s="25"/>
      <c r="P28" s="25"/>
      <c r="Q28" s="25"/>
      <c r="R28" s="25"/>
      <c r="S28" s="25"/>
      <c r="T28" s="25"/>
      <c r="U28" s="25"/>
      <c r="V28" s="25"/>
      <c r="W28" s="25"/>
      <c r="X28" s="25"/>
      <c r="Y28" s="25"/>
      <c r="Z28" s="25"/>
      <c r="AA28" s="25"/>
      <c r="AB28" s="25"/>
    </row>
    <row r="29" spans="1:28" x14ac:dyDescent="0.3">
      <c r="A29" s="25"/>
      <c r="B29" s="25"/>
      <c r="C29" s="25"/>
      <c r="D29" s="25"/>
      <c r="E29" s="25"/>
      <c r="F29" s="25"/>
      <c r="G29" s="25"/>
      <c r="H29" s="25"/>
      <c r="I29" s="25"/>
      <c r="J29" s="25"/>
      <c r="K29" s="27"/>
      <c r="L29" s="25"/>
      <c r="M29" s="25"/>
      <c r="N29" s="25"/>
      <c r="O29" s="25"/>
      <c r="P29" s="25"/>
      <c r="Q29" s="25"/>
      <c r="R29" s="25"/>
      <c r="S29" s="25"/>
      <c r="T29" s="25"/>
      <c r="U29" s="25"/>
      <c r="V29" s="25"/>
      <c r="W29" s="25"/>
      <c r="X29" s="25"/>
      <c r="Y29" s="25"/>
      <c r="Z29" s="25"/>
      <c r="AA29" s="25"/>
      <c r="AB29" s="25"/>
    </row>
    <row r="30" spans="1:28" x14ac:dyDescent="0.3">
      <c r="A30" s="25"/>
      <c r="B30" s="25"/>
      <c r="C30" s="25"/>
      <c r="D30" s="25"/>
      <c r="E30" s="25"/>
      <c r="F30" s="25"/>
      <c r="G30" s="25"/>
      <c r="H30" s="25"/>
      <c r="I30" s="25"/>
      <c r="J30" s="25"/>
      <c r="K30" s="23" t="s">
        <v>2240</v>
      </c>
      <c r="L30" s="25"/>
      <c r="M30" s="25"/>
      <c r="N30" s="25"/>
      <c r="O30" s="25"/>
      <c r="P30" s="25"/>
      <c r="Q30" s="25"/>
      <c r="R30" s="25"/>
      <c r="S30" s="25"/>
      <c r="T30" s="25"/>
      <c r="U30" s="25"/>
      <c r="V30" s="25"/>
      <c r="W30" s="25"/>
      <c r="X30" s="25"/>
      <c r="Y30" s="25"/>
      <c r="Z30" s="25"/>
      <c r="AA30" s="25"/>
      <c r="AB30" s="25"/>
    </row>
    <row r="31" spans="1:28" x14ac:dyDescent="0.3">
      <c r="A31" s="25"/>
      <c r="B31" s="25"/>
      <c r="C31" s="25"/>
      <c r="D31" s="25"/>
      <c r="E31" s="25"/>
      <c r="F31" s="25"/>
      <c r="G31" s="25"/>
      <c r="H31" s="25"/>
      <c r="I31" s="25"/>
      <c r="J31" s="25"/>
      <c r="K31" s="32">
        <v>190.14797001565671</v>
      </c>
      <c r="L31" s="25"/>
      <c r="M31" s="25"/>
      <c r="N31" s="25"/>
      <c r="O31" s="25"/>
      <c r="P31" s="25"/>
      <c r="Q31" s="25"/>
      <c r="R31" s="25"/>
      <c r="S31" s="25"/>
      <c r="T31" s="25"/>
      <c r="U31" s="25"/>
      <c r="V31" s="25"/>
      <c r="W31" s="25"/>
      <c r="X31" s="25"/>
      <c r="Y31" s="25"/>
      <c r="Z31" s="25"/>
      <c r="AA31" s="25"/>
      <c r="AB31" s="25"/>
    </row>
    <row r="32" spans="1:28" x14ac:dyDescent="0.3">
      <c r="A32" s="25"/>
      <c r="B32" s="25"/>
      <c r="C32" s="25"/>
      <c r="D32" s="25"/>
      <c r="E32" s="25"/>
      <c r="F32" s="25"/>
      <c r="G32" s="25"/>
      <c r="H32" s="25"/>
      <c r="I32" s="25"/>
      <c r="J32" s="25"/>
      <c r="K32" s="27"/>
      <c r="L32" s="25"/>
      <c r="M32" s="25"/>
      <c r="N32" s="25"/>
      <c r="O32" s="25"/>
      <c r="P32" s="25"/>
      <c r="Q32" s="25"/>
      <c r="R32" s="25"/>
      <c r="S32" s="25"/>
      <c r="T32" s="25"/>
      <c r="U32" s="25"/>
      <c r="V32" s="25"/>
      <c r="W32" s="25"/>
      <c r="X32" s="25"/>
      <c r="Y32" s="25"/>
      <c r="Z32" s="25"/>
      <c r="AA32" s="25"/>
      <c r="AB32" s="25"/>
    </row>
    <row r="33" spans="1:28" x14ac:dyDescent="0.3">
      <c r="A33" s="25"/>
      <c r="B33" s="25"/>
      <c r="C33" s="25"/>
      <c r="D33" s="25"/>
      <c r="E33" s="25"/>
      <c r="F33" s="25"/>
      <c r="G33" s="25"/>
      <c r="H33" s="25"/>
      <c r="I33" s="25"/>
      <c r="J33" s="25"/>
      <c r="K33" s="23" t="s">
        <v>2242</v>
      </c>
      <c r="L33" s="25"/>
      <c r="M33" s="25"/>
      <c r="N33" s="25"/>
      <c r="O33" s="25"/>
      <c r="P33" s="25"/>
      <c r="Q33" s="25"/>
      <c r="R33" s="25"/>
      <c r="S33" s="25"/>
      <c r="T33" s="25"/>
      <c r="U33" s="25"/>
      <c r="V33" s="25"/>
      <c r="W33" s="25"/>
      <c r="X33" s="25"/>
      <c r="Y33" s="25"/>
      <c r="Z33" s="25"/>
      <c r="AA33" s="25"/>
      <c r="AB33" s="25"/>
    </row>
    <row r="34" spans="1:28" x14ac:dyDescent="0.3">
      <c r="A34" s="25"/>
      <c r="B34" s="25"/>
      <c r="C34" s="25"/>
      <c r="D34" s="25"/>
      <c r="E34" s="25"/>
      <c r="F34" s="25"/>
      <c r="G34" s="25"/>
      <c r="H34" s="25"/>
      <c r="I34" s="25"/>
      <c r="J34" s="25"/>
      <c r="K34" s="32">
        <v>68.297907242680182</v>
      </c>
      <c r="L34" s="25"/>
      <c r="M34" s="25"/>
      <c r="N34" s="25"/>
      <c r="O34" s="25"/>
      <c r="P34" s="25"/>
      <c r="Q34" s="25"/>
      <c r="R34" s="25"/>
      <c r="S34" s="25"/>
      <c r="T34" s="25"/>
      <c r="U34" s="25"/>
      <c r="V34" s="25"/>
      <c r="W34" s="25"/>
      <c r="X34" s="25"/>
      <c r="Y34" s="25"/>
      <c r="Z34" s="25"/>
      <c r="AA34" s="25"/>
      <c r="AB34" s="25"/>
    </row>
    <row r="35" spans="1:28" x14ac:dyDescent="0.3">
      <c r="A35" s="25"/>
      <c r="B35" s="25"/>
      <c r="C35" s="25"/>
      <c r="D35" s="25"/>
      <c r="E35" s="25"/>
      <c r="F35" s="25"/>
      <c r="G35" s="25"/>
      <c r="H35" s="25"/>
      <c r="I35" s="25"/>
      <c r="J35" s="25"/>
      <c r="K35" s="33"/>
      <c r="L35" s="25"/>
      <c r="M35" s="25"/>
      <c r="N35" s="25"/>
      <c r="O35" s="25"/>
      <c r="P35" s="25"/>
      <c r="Q35" s="25"/>
      <c r="R35" s="25"/>
      <c r="S35" s="25"/>
      <c r="T35" s="25"/>
      <c r="U35" s="25"/>
      <c r="V35" s="25"/>
      <c r="W35" s="25"/>
      <c r="X35" s="25"/>
      <c r="Y35" s="25"/>
      <c r="Z35" s="25"/>
      <c r="AA35" s="25"/>
      <c r="AB35" s="25"/>
    </row>
    <row r="36" spans="1:28" x14ac:dyDescent="0.3">
      <c r="A36" s="25"/>
      <c r="B36" s="25"/>
      <c r="C36" s="25"/>
      <c r="D36" s="25"/>
      <c r="E36" s="25"/>
      <c r="F36" s="25"/>
      <c r="G36" s="25"/>
      <c r="H36" s="25"/>
      <c r="I36" s="25"/>
      <c r="J36" s="25"/>
      <c r="K36" s="33"/>
      <c r="L36" s="25"/>
      <c r="M36" s="25"/>
      <c r="N36" s="25"/>
      <c r="O36" s="25"/>
      <c r="P36" s="25"/>
      <c r="Q36" s="25"/>
      <c r="R36" s="25"/>
      <c r="S36" s="25"/>
      <c r="T36" s="25"/>
      <c r="U36" s="25"/>
      <c r="V36" s="25"/>
      <c r="W36" s="25"/>
      <c r="X36" s="25"/>
      <c r="Y36" s="25"/>
      <c r="Z36" s="25"/>
      <c r="AA36" s="25"/>
      <c r="AB36" s="25"/>
    </row>
    <row r="37" spans="1:28" x14ac:dyDescent="0.3">
      <c r="A37" s="25"/>
      <c r="B37" s="25"/>
      <c r="C37" s="25"/>
      <c r="D37" s="25"/>
      <c r="E37" s="25"/>
      <c r="F37" s="25"/>
      <c r="G37" s="25"/>
      <c r="H37" s="25"/>
      <c r="I37" s="25"/>
      <c r="J37" s="25"/>
      <c r="K37" s="33"/>
      <c r="L37" s="25"/>
      <c r="M37" s="25"/>
      <c r="N37" s="25"/>
      <c r="O37" s="25"/>
      <c r="P37" s="25"/>
      <c r="Q37" s="25"/>
      <c r="R37" s="25"/>
      <c r="S37" s="25"/>
      <c r="T37" s="25"/>
      <c r="U37" s="25"/>
      <c r="V37" s="25"/>
      <c r="W37" s="25"/>
      <c r="X37" s="25"/>
      <c r="Y37" s="25"/>
      <c r="Z37" s="25"/>
      <c r="AA37" s="25"/>
      <c r="AB37" s="25"/>
    </row>
    <row r="38" spans="1:28" x14ac:dyDescent="0.3">
      <c r="A38" s="25"/>
      <c r="B38" s="25"/>
      <c r="C38" s="25"/>
      <c r="D38" s="25"/>
      <c r="E38" s="25"/>
      <c r="F38" s="25"/>
      <c r="G38" s="25"/>
      <c r="H38" s="25"/>
      <c r="I38" s="25"/>
      <c r="J38" s="25"/>
      <c r="K38" s="33"/>
      <c r="L38" s="25"/>
      <c r="M38" s="25"/>
      <c r="N38" s="25"/>
      <c r="O38" s="25"/>
      <c r="P38" s="25"/>
      <c r="Q38" s="25"/>
      <c r="R38" s="25"/>
      <c r="S38" s="25"/>
      <c r="T38" s="25"/>
      <c r="U38" s="25"/>
      <c r="V38" s="25"/>
      <c r="W38" s="25"/>
      <c r="X38" s="25"/>
      <c r="Y38" s="25"/>
      <c r="Z38" s="25"/>
      <c r="AA38" s="25"/>
      <c r="AB38" s="25"/>
    </row>
    <row r="39" spans="1:28" x14ac:dyDescent="0.3">
      <c r="A39" s="25"/>
      <c r="B39" s="25"/>
      <c r="C39" s="25"/>
      <c r="D39" s="25"/>
      <c r="E39" s="25"/>
      <c r="F39" s="25"/>
      <c r="G39" s="25"/>
      <c r="H39" s="25"/>
      <c r="I39" s="25"/>
      <c r="J39" s="25"/>
      <c r="K39" s="33"/>
      <c r="L39" s="25"/>
      <c r="M39" s="25"/>
      <c r="N39" s="25"/>
      <c r="O39" s="25"/>
      <c r="P39" s="25"/>
      <c r="Q39" s="25"/>
      <c r="R39" s="25"/>
      <c r="S39" s="25"/>
      <c r="T39" s="25"/>
      <c r="U39" s="25"/>
      <c r="V39" s="25"/>
      <c r="W39" s="25"/>
      <c r="X39" s="25"/>
      <c r="Y39" s="25"/>
      <c r="Z39" s="25"/>
      <c r="AA39" s="25"/>
      <c r="AB39" s="25"/>
    </row>
    <row r="40" spans="1:28" x14ac:dyDescent="0.3">
      <c r="A40" s="25"/>
      <c r="B40" s="25"/>
      <c r="C40" s="25"/>
      <c r="D40" s="25"/>
      <c r="E40" s="25"/>
      <c r="F40" s="25"/>
      <c r="G40" s="25"/>
      <c r="H40" s="25"/>
      <c r="I40" s="25"/>
      <c r="J40" s="25"/>
      <c r="K40" s="33"/>
      <c r="L40" s="25"/>
      <c r="M40" s="25"/>
      <c r="N40" s="25"/>
      <c r="O40" s="25"/>
      <c r="P40" s="25"/>
      <c r="Q40" s="25"/>
      <c r="R40" s="25"/>
      <c r="S40" s="25"/>
      <c r="T40" s="25"/>
      <c r="U40" s="25"/>
      <c r="V40" s="25"/>
      <c r="W40" s="25"/>
      <c r="X40" s="25"/>
      <c r="Y40" s="25"/>
      <c r="Z40" s="25"/>
      <c r="AA40" s="25"/>
      <c r="AB40" s="25"/>
    </row>
    <row r="41" spans="1:28" x14ac:dyDescent="0.3">
      <c r="A41" s="25"/>
      <c r="B41" s="25"/>
      <c r="C41" s="25"/>
      <c r="D41" s="25"/>
      <c r="E41" s="25"/>
      <c r="F41" s="25"/>
      <c r="G41" s="25"/>
      <c r="H41" s="25"/>
      <c r="I41" s="25"/>
      <c r="J41" s="25"/>
      <c r="K41" s="33"/>
      <c r="L41" s="25"/>
      <c r="M41" s="25"/>
      <c r="N41" s="25"/>
      <c r="O41" s="25"/>
      <c r="P41" s="25"/>
      <c r="Q41" s="25"/>
      <c r="R41" s="25"/>
      <c r="S41" s="25"/>
      <c r="T41" s="25"/>
      <c r="U41" s="25"/>
      <c r="V41" s="25"/>
      <c r="W41" s="25"/>
      <c r="X41" s="25"/>
      <c r="Y41" s="25"/>
      <c r="Z41" s="25"/>
      <c r="AA41" s="25"/>
      <c r="AB41" s="25"/>
    </row>
    <row r="42" spans="1:28" x14ac:dyDescent="0.3">
      <c r="A42" s="25"/>
      <c r="B42" s="25"/>
      <c r="C42" s="25"/>
      <c r="D42" s="25"/>
      <c r="E42" s="25"/>
      <c r="F42" s="25"/>
      <c r="G42" s="25"/>
      <c r="H42" s="25"/>
      <c r="I42" s="25"/>
      <c r="J42" s="25"/>
      <c r="K42" s="33"/>
      <c r="L42" s="25"/>
      <c r="M42" s="25"/>
      <c r="N42" s="25"/>
      <c r="O42" s="25"/>
      <c r="P42" s="25"/>
      <c r="Q42" s="25"/>
      <c r="R42" s="25"/>
      <c r="S42" s="25"/>
      <c r="T42" s="25"/>
      <c r="U42" s="25"/>
      <c r="V42" s="25"/>
      <c r="W42" s="25"/>
      <c r="X42" s="25"/>
      <c r="Y42" s="25"/>
      <c r="Z42" s="25"/>
      <c r="AA42" s="25"/>
      <c r="AB42" s="25"/>
    </row>
    <row r="43" spans="1:28" x14ac:dyDescent="0.3">
      <c r="A43" s="25"/>
      <c r="B43" s="25"/>
      <c r="C43" s="25"/>
      <c r="D43" s="25"/>
      <c r="E43" s="25"/>
      <c r="F43" s="25"/>
      <c r="G43" s="25"/>
      <c r="H43" s="25"/>
      <c r="I43" s="25"/>
      <c r="J43" s="25"/>
      <c r="K43" s="33"/>
      <c r="L43" s="25"/>
      <c r="M43" s="25"/>
      <c r="N43" s="25"/>
      <c r="O43" s="25"/>
      <c r="P43" s="25"/>
      <c r="Q43" s="25"/>
      <c r="R43" s="25"/>
      <c r="S43" s="25"/>
      <c r="T43" s="25"/>
      <c r="U43" s="25"/>
      <c r="V43" s="25"/>
      <c r="W43" s="25"/>
      <c r="X43" s="25"/>
      <c r="Y43" s="25"/>
      <c r="Z43" s="25"/>
      <c r="AA43" s="25"/>
      <c r="AB43" s="25"/>
    </row>
    <row r="44" spans="1:28" x14ac:dyDescent="0.3">
      <c r="A44" s="25"/>
      <c r="B44" s="25"/>
      <c r="C44" s="25"/>
      <c r="D44" s="25"/>
      <c r="E44" s="25"/>
      <c r="F44" s="25"/>
      <c r="G44" s="25"/>
      <c r="H44" s="25"/>
      <c r="I44" s="25"/>
      <c r="J44" s="25"/>
      <c r="K44" s="33"/>
      <c r="L44" s="25"/>
      <c r="M44" s="25"/>
      <c r="N44" s="25"/>
      <c r="O44" s="25"/>
      <c r="P44" s="25"/>
      <c r="Q44" s="25"/>
      <c r="R44" s="25"/>
      <c r="S44" s="25"/>
      <c r="T44" s="25"/>
      <c r="U44" s="25"/>
      <c r="V44" s="25"/>
      <c r="W44" s="25"/>
      <c r="X44" s="25"/>
      <c r="Y44" s="25"/>
      <c r="Z44" s="25"/>
      <c r="AA44" s="25"/>
      <c r="AB44" s="25"/>
    </row>
    <row r="45" spans="1:28" x14ac:dyDescent="0.3">
      <c r="A45" s="25"/>
      <c r="B45" s="25"/>
      <c r="C45" s="25"/>
      <c r="D45" s="25"/>
      <c r="E45" s="25"/>
      <c r="F45" s="25"/>
      <c r="G45" s="25"/>
      <c r="H45" s="25"/>
      <c r="I45" s="25"/>
      <c r="J45" s="25"/>
      <c r="K45" s="33"/>
      <c r="L45" s="25"/>
      <c r="M45" s="25"/>
      <c r="N45" s="25"/>
      <c r="O45" s="25"/>
      <c r="P45" s="25"/>
      <c r="Q45" s="25"/>
      <c r="R45" s="25"/>
      <c r="S45" s="25"/>
      <c r="T45" s="25"/>
      <c r="U45" s="25"/>
      <c r="V45" s="25"/>
      <c r="W45" s="25"/>
      <c r="X45" s="25"/>
      <c r="Y45" s="25"/>
      <c r="Z45" s="25"/>
      <c r="AA45" s="25"/>
      <c r="AB45" s="25"/>
    </row>
    <row r="46" spans="1:28" x14ac:dyDescent="0.3">
      <c r="A46" s="25"/>
      <c r="B46" s="25"/>
      <c r="C46" s="25"/>
      <c r="D46" s="25"/>
      <c r="E46" s="25"/>
      <c r="F46" s="25"/>
      <c r="G46" s="25"/>
      <c r="H46" s="25"/>
      <c r="I46" s="25"/>
      <c r="J46" s="25"/>
      <c r="K46" s="33"/>
      <c r="L46" s="25"/>
      <c r="M46" s="25"/>
      <c r="N46" s="25"/>
      <c r="O46" s="25"/>
      <c r="P46" s="25"/>
      <c r="Q46" s="25"/>
      <c r="R46" s="25"/>
      <c r="S46" s="25"/>
      <c r="T46" s="25"/>
      <c r="U46" s="25"/>
      <c r="V46" s="25"/>
      <c r="W46" s="25"/>
      <c r="X46" s="25"/>
      <c r="Y46" s="25"/>
      <c r="Z46" s="25"/>
      <c r="AA46" s="25"/>
      <c r="AB46" s="25"/>
    </row>
    <row r="47" spans="1:28" x14ac:dyDescent="0.3">
      <c r="A47" s="25"/>
      <c r="B47" s="25"/>
      <c r="C47" s="25"/>
      <c r="D47" s="25"/>
      <c r="E47" s="25"/>
      <c r="F47" s="25"/>
      <c r="G47" s="25"/>
      <c r="H47" s="25"/>
      <c r="I47" s="25"/>
      <c r="J47" s="25"/>
      <c r="K47" s="33"/>
      <c r="L47" s="25"/>
      <c r="M47" s="25"/>
      <c r="N47" s="25"/>
      <c r="O47" s="25"/>
      <c r="P47" s="25"/>
      <c r="Q47" s="25"/>
      <c r="R47" s="25"/>
      <c r="S47" s="25"/>
      <c r="T47" s="25"/>
      <c r="U47" s="25"/>
      <c r="V47" s="25"/>
      <c r="W47" s="25"/>
      <c r="X47" s="25"/>
      <c r="Y47" s="25"/>
      <c r="Z47" s="25"/>
      <c r="AA47" s="25"/>
      <c r="AB47" s="25"/>
    </row>
    <row r="48" spans="1:28" x14ac:dyDescent="0.3">
      <c r="A48" s="25"/>
      <c r="B48" s="25"/>
      <c r="C48" s="25"/>
      <c r="D48" s="25"/>
      <c r="E48" s="25"/>
      <c r="F48" s="25"/>
      <c r="G48" s="25"/>
      <c r="H48" s="25"/>
      <c r="I48" s="25"/>
      <c r="J48" s="25"/>
      <c r="K48" s="33"/>
      <c r="L48" s="25"/>
      <c r="M48" s="25"/>
      <c r="N48" s="25"/>
      <c r="O48" s="25"/>
      <c r="P48" s="25"/>
      <c r="Q48" s="25"/>
      <c r="R48" s="25"/>
      <c r="S48" s="25"/>
      <c r="T48" s="25"/>
      <c r="U48" s="25"/>
      <c r="V48" s="25"/>
      <c r="W48" s="25"/>
      <c r="X48" s="25"/>
      <c r="Y48" s="25"/>
      <c r="Z48" s="25"/>
      <c r="AA48" s="25"/>
      <c r="AB48" s="25"/>
    </row>
    <row r="49" spans="1:28" x14ac:dyDescent="0.3">
      <c r="A49" s="25"/>
      <c r="B49" s="25"/>
      <c r="C49" s="25"/>
      <c r="D49" s="25"/>
      <c r="E49" s="25"/>
      <c r="F49" s="25"/>
      <c r="G49" s="25"/>
      <c r="H49" s="25"/>
      <c r="I49" s="25"/>
      <c r="J49" s="25"/>
      <c r="K49" s="33"/>
      <c r="L49" s="25"/>
      <c r="M49" s="25"/>
      <c r="N49" s="25"/>
      <c r="O49" s="25"/>
      <c r="P49" s="25"/>
      <c r="Q49" s="25"/>
      <c r="R49" s="25"/>
      <c r="S49" s="25"/>
      <c r="T49" s="25"/>
      <c r="U49" s="25"/>
      <c r="V49" s="25"/>
      <c r="W49" s="25"/>
      <c r="X49" s="25"/>
      <c r="Y49" s="25"/>
      <c r="Z49" s="25"/>
      <c r="AA49" s="25"/>
      <c r="AB49" s="25"/>
    </row>
    <row r="50" spans="1:28" x14ac:dyDescent="0.3">
      <c r="A50" s="25"/>
      <c r="B50" s="25"/>
      <c r="C50" s="25"/>
      <c r="D50" s="25"/>
      <c r="E50" s="25"/>
      <c r="F50" s="25"/>
      <c r="G50" s="25"/>
      <c r="H50" s="25"/>
      <c r="I50" s="25"/>
      <c r="J50" s="25"/>
      <c r="K50" s="33"/>
      <c r="L50" s="25"/>
      <c r="M50" s="25"/>
      <c r="N50" s="25"/>
      <c r="O50" s="25"/>
      <c r="P50" s="25"/>
      <c r="Q50" s="25"/>
      <c r="R50" s="25"/>
      <c r="S50" s="25"/>
      <c r="T50" s="25"/>
      <c r="U50" s="25"/>
      <c r="V50" s="25"/>
      <c r="W50" s="25"/>
      <c r="X50" s="25"/>
      <c r="Y50" s="25"/>
      <c r="Z50" s="25"/>
      <c r="AA50" s="25"/>
      <c r="AB50" s="25"/>
    </row>
    <row r="51" spans="1:28" x14ac:dyDescent="0.3">
      <c r="A51" s="25"/>
      <c r="B51" s="25"/>
      <c r="C51" s="25"/>
      <c r="D51" s="25"/>
      <c r="E51" s="25"/>
      <c r="F51" s="25"/>
      <c r="G51" s="25"/>
      <c r="H51" s="25"/>
      <c r="I51" s="25"/>
      <c r="J51" s="25"/>
      <c r="K51" s="33"/>
      <c r="L51" s="25"/>
      <c r="M51" s="25"/>
      <c r="N51" s="25"/>
      <c r="O51" s="25"/>
      <c r="P51" s="25"/>
      <c r="Q51" s="25"/>
      <c r="R51" s="25"/>
      <c r="S51" s="25"/>
      <c r="T51" s="25"/>
      <c r="U51" s="25"/>
      <c r="V51" s="25"/>
      <c r="W51" s="25"/>
      <c r="X51" s="25"/>
      <c r="Y51" s="25"/>
      <c r="Z51" s="25"/>
      <c r="AA51" s="25"/>
      <c r="AB51" s="25"/>
    </row>
    <row r="52" spans="1:28" x14ac:dyDescent="0.3">
      <c r="A52" s="25"/>
      <c r="B52" s="25"/>
      <c r="C52" s="25"/>
      <c r="D52" s="25"/>
      <c r="E52" s="25"/>
      <c r="F52" s="25"/>
      <c r="G52" s="25"/>
      <c r="H52" s="25"/>
      <c r="I52" s="25"/>
      <c r="J52" s="25"/>
      <c r="K52" s="33"/>
      <c r="L52" s="25"/>
      <c r="M52" s="25"/>
      <c r="N52" s="25"/>
      <c r="O52" s="25"/>
      <c r="P52" s="25"/>
      <c r="Q52" s="25"/>
      <c r="R52" s="25"/>
      <c r="S52" s="25"/>
      <c r="T52" s="25"/>
      <c r="U52" s="25"/>
      <c r="V52" s="25"/>
      <c r="W52" s="25"/>
      <c r="X52" s="25"/>
      <c r="Y52" s="25"/>
      <c r="Z52" s="25"/>
      <c r="AA52" s="25"/>
      <c r="AB52" s="25"/>
    </row>
    <row r="53" spans="1:28" x14ac:dyDescent="0.3">
      <c r="A53" s="25"/>
      <c r="B53" s="25"/>
      <c r="C53" s="25"/>
      <c r="D53" s="25"/>
      <c r="E53" s="25"/>
      <c r="F53" s="25"/>
      <c r="G53" s="25"/>
      <c r="H53" s="25"/>
      <c r="I53" s="25"/>
      <c r="J53" s="25"/>
      <c r="K53" s="33"/>
      <c r="L53" s="25"/>
      <c r="M53" s="25"/>
      <c r="N53" s="25"/>
      <c r="O53" s="25"/>
      <c r="P53" s="25"/>
      <c r="Q53" s="25"/>
      <c r="R53" s="25"/>
      <c r="S53" s="25"/>
      <c r="T53" s="25"/>
      <c r="U53" s="25"/>
      <c r="V53" s="25"/>
      <c r="W53" s="25"/>
      <c r="X53" s="25"/>
      <c r="Y53" s="25"/>
      <c r="Z53" s="25"/>
      <c r="AA53" s="25"/>
      <c r="AB53" s="25"/>
    </row>
    <row r="54" spans="1:28" x14ac:dyDescent="0.3">
      <c r="A54" s="25"/>
      <c r="B54" s="25"/>
      <c r="C54" s="25"/>
      <c r="D54" s="25"/>
      <c r="E54" s="25"/>
      <c r="F54" s="25"/>
      <c r="G54" s="25"/>
      <c r="H54" s="25"/>
      <c r="I54" s="25"/>
      <c r="J54" s="25"/>
      <c r="K54" s="33"/>
      <c r="L54" s="25"/>
      <c r="M54" s="25"/>
      <c r="N54" s="25"/>
      <c r="O54" s="25"/>
      <c r="P54" s="25"/>
      <c r="Q54" s="25"/>
      <c r="R54" s="25"/>
      <c r="S54" s="25"/>
      <c r="T54" s="25"/>
      <c r="U54" s="25"/>
      <c r="V54" s="25"/>
      <c r="W54" s="25"/>
      <c r="X54" s="25"/>
      <c r="Y54" s="25"/>
      <c r="Z54" s="25"/>
      <c r="AA54" s="25"/>
      <c r="AB54" s="25"/>
    </row>
    <row r="55" spans="1:28" x14ac:dyDescent="0.3">
      <c r="A55" s="25"/>
      <c r="B55" s="25"/>
      <c r="C55" s="25"/>
      <c r="D55" s="25"/>
      <c r="E55" s="25"/>
      <c r="F55" s="25"/>
      <c r="G55" s="25"/>
      <c r="H55" s="25"/>
      <c r="I55" s="25"/>
      <c r="J55" s="25"/>
      <c r="K55" s="33"/>
      <c r="L55" s="25"/>
      <c r="M55" s="25"/>
      <c r="N55" s="25"/>
      <c r="O55" s="25"/>
      <c r="P55" s="25"/>
      <c r="Q55" s="25"/>
      <c r="R55" s="25"/>
      <c r="S55" s="25"/>
      <c r="T55" s="25"/>
      <c r="U55" s="25"/>
      <c r="V55" s="25"/>
      <c r="W55" s="25"/>
      <c r="X55" s="25"/>
      <c r="Y55" s="25"/>
      <c r="Z55" s="25"/>
      <c r="AA55" s="25"/>
      <c r="AB55" s="25"/>
    </row>
    <row r="56" spans="1:28" x14ac:dyDescent="0.3">
      <c r="A56" s="25"/>
      <c r="B56" s="25"/>
      <c r="C56" s="25"/>
      <c r="D56" s="25"/>
      <c r="E56" s="25"/>
      <c r="F56" s="25"/>
      <c r="G56" s="25"/>
      <c r="H56" s="25"/>
      <c r="I56" s="25"/>
      <c r="J56" s="25"/>
      <c r="K56" s="33"/>
      <c r="L56" s="25"/>
      <c r="M56" s="25"/>
      <c r="N56" s="25"/>
      <c r="O56" s="25"/>
      <c r="P56" s="25"/>
      <c r="Q56" s="25"/>
      <c r="R56" s="25"/>
      <c r="S56" s="25"/>
      <c r="T56" s="25"/>
      <c r="U56" s="25"/>
      <c r="V56" s="25"/>
      <c r="W56" s="25"/>
      <c r="X56" s="25"/>
      <c r="Y56" s="25"/>
      <c r="Z56" s="25"/>
      <c r="AA56" s="25"/>
      <c r="AB56" s="25"/>
    </row>
    <row r="57" spans="1:28" x14ac:dyDescent="0.3">
      <c r="A57" s="25"/>
      <c r="B57" s="25"/>
      <c r="C57" s="25"/>
      <c r="D57" s="25"/>
      <c r="E57" s="25"/>
      <c r="F57" s="25"/>
      <c r="G57" s="25"/>
      <c r="H57" s="25"/>
      <c r="I57" s="25"/>
      <c r="J57" s="25"/>
      <c r="K57" s="33"/>
      <c r="L57" s="25"/>
      <c r="M57" s="25"/>
      <c r="N57" s="25"/>
      <c r="O57" s="25"/>
      <c r="P57" s="25"/>
      <c r="Q57" s="25"/>
      <c r="R57" s="25"/>
      <c r="S57" s="25"/>
      <c r="T57" s="25"/>
      <c r="U57" s="25"/>
      <c r="V57" s="25"/>
      <c r="W57" s="25"/>
      <c r="X57" s="25"/>
      <c r="Y57" s="25"/>
      <c r="Z57" s="25"/>
      <c r="AA57" s="25"/>
      <c r="AB57" s="25"/>
    </row>
    <row r="58" spans="1:28" x14ac:dyDescent="0.3">
      <c r="A58" s="25"/>
      <c r="B58" s="25"/>
      <c r="C58" s="25"/>
      <c r="D58" s="25"/>
      <c r="E58" s="25"/>
      <c r="F58" s="25"/>
      <c r="G58" s="25"/>
      <c r="H58" s="25"/>
      <c r="I58" s="25"/>
      <c r="J58" s="25"/>
      <c r="K58" s="33"/>
      <c r="L58" s="25"/>
      <c r="M58" s="25"/>
      <c r="N58" s="25"/>
      <c r="O58" s="25"/>
      <c r="P58" s="25"/>
      <c r="Q58" s="25"/>
      <c r="R58" s="25"/>
      <c r="S58" s="25"/>
      <c r="T58" s="25"/>
      <c r="U58" s="25"/>
      <c r="V58" s="25"/>
      <c r="W58" s="25"/>
      <c r="X58" s="25"/>
      <c r="Y58" s="25"/>
      <c r="Z58" s="25"/>
      <c r="AA58" s="25"/>
      <c r="AB58" s="25"/>
    </row>
    <row r="59" spans="1:28" x14ac:dyDescent="0.3">
      <c r="A59" s="25"/>
      <c r="B59" s="25"/>
      <c r="C59" s="25"/>
      <c r="D59" s="25"/>
      <c r="E59" s="25"/>
      <c r="F59" s="25"/>
      <c r="G59" s="25"/>
      <c r="H59" s="25"/>
      <c r="I59" s="25"/>
      <c r="J59" s="25"/>
      <c r="K59" s="33"/>
      <c r="L59" s="25"/>
      <c r="M59" s="25"/>
      <c r="N59" s="25"/>
      <c r="O59" s="25"/>
      <c r="P59" s="25"/>
      <c r="Q59" s="25"/>
      <c r="R59" s="25"/>
      <c r="S59" s="25"/>
      <c r="T59" s="25"/>
      <c r="U59" s="25"/>
      <c r="V59" s="25"/>
      <c r="W59" s="25"/>
      <c r="X59" s="25"/>
      <c r="Y59" s="25"/>
      <c r="Z59" s="25"/>
      <c r="AA59" s="25"/>
      <c r="AB59" s="25"/>
    </row>
    <row r="60" spans="1:28" x14ac:dyDescent="0.3">
      <c r="A60" s="25"/>
      <c r="B60" s="25"/>
      <c r="C60" s="25"/>
      <c r="D60" s="25"/>
      <c r="E60" s="25"/>
      <c r="F60" s="25"/>
      <c r="G60" s="25"/>
      <c r="H60" s="25"/>
      <c r="I60" s="25"/>
      <c r="J60" s="25"/>
      <c r="K60" s="33"/>
      <c r="L60" s="25"/>
      <c r="M60" s="25"/>
      <c r="N60" s="25"/>
      <c r="O60" s="25"/>
      <c r="P60" s="25"/>
      <c r="Q60" s="25"/>
      <c r="R60" s="25"/>
      <c r="S60" s="25"/>
      <c r="T60" s="25"/>
      <c r="U60" s="25"/>
      <c r="V60" s="25"/>
      <c r="W60" s="25"/>
      <c r="X60" s="25"/>
      <c r="Y60" s="25"/>
      <c r="Z60" s="25"/>
      <c r="AA60" s="25"/>
      <c r="AB60" s="25"/>
    </row>
    <row r="61" spans="1:28" x14ac:dyDescent="0.3">
      <c r="A61" s="25"/>
      <c r="B61" s="25"/>
      <c r="C61" s="25"/>
      <c r="D61" s="25"/>
      <c r="E61" s="25"/>
      <c r="F61" s="25"/>
      <c r="G61" s="25"/>
      <c r="H61" s="25"/>
      <c r="I61" s="25"/>
      <c r="J61" s="25"/>
      <c r="K61" s="33"/>
      <c r="L61" s="25"/>
      <c r="M61" s="25"/>
      <c r="N61" s="25"/>
      <c r="O61" s="25"/>
      <c r="P61" s="25"/>
      <c r="Q61" s="25"/>
      <c r="R61" s="25"/>
      <c r="S61" s="25"/>
      <c r="T61" s="25"/>
      <c r="U61" s="25"/>
      <c r="V61" s="25"/>
      <c r="W61" s="25"/>
      <c r="X61" s="25"/>
      <c r="Y61" s="25"/>
      <c r="Z61" s="25"/>
      <c r="AA61" s="25"/>
      <c r="AB61" s="25"/>
    </row>
    <row r="62" spans="1:28" x14ac:dyDescent="0.3">
      <c r="A62" s="25"/>
      <c r="B62" s="25"/>
      <c r="C62" s="25"/>
      <c r="D62" s="25"/>
      <c r="E62" s="25"/>
      <c r="F62" s="25"/>
      <c r="G62" s="25"/>
      <c r="H62" s="25"/>
      <c r="I62" s="25"/>
      <c r="J62" s="25"/>
      <c r="K62" s="33"/>
      <c r="L62" s="25"/>
      <c r="M62" s="25"/>
      <c r="N62" s="25"/>
      <c r="O62" s="25"/>
      <c r="P62" s="25"/>
      <c r="Q62" s="25"/>
      <c r="R62" s="25"/>
      <c r="S62" s="25"/>
      <c r="T62" s="25"/>
      <c r="U62" s="25"/>
      <c r="V62" s="25"/>
      <c r="W62" s="25"/>
      <c r="X62" s="25"/>
      <c r="Y62" s="25"/>
      <c r="Z62" s="25"/>
      <c r="AA62" s="25"/>
      <c r="AB62" s="25"/>
    </row>
    <row r="63" spans="1:28" x14ac:dyDescent="0.3">
      <c r="A63" s="25"/>
      <c r="B63" s="25"/>
      <c r="C63" s="25"/>
      <c r="D63" s="25"/>
      <c r="E63" s="25"/>
      <c r="F63" s="25"/>
      <c r="G63" s="25"/>
      <c r="H63" s="25"/>
      <c r="I63" s="25"/>
      <c r="J63" s="25"/>
      <c r="K63" s="33"/>
      <c r="L63" s="25"/>
      <c r="M63" s="25"/>
      <c r="N63" s="25"/>
      <c r="O63" s="25"/>
      <c r="P63" s="25"/>
      <c r="Q63" s="25"/>
      <c r="R63" s="25"/>
      <c r="S63" s="25"/>
      <c r="T63" s="25"/>
      <c r="U63" s="25"/>
      <c r="V63" s="25"/>
      <c r="W63" s="25"/>
      <c r="X63" s="25"/>
      <c r="Y63" s="25"/>
      <c r="Z63" s="25"/>
      <c r="AA63" s="25"/>
      <c r="AB63" s="25"/>
    </row>
    <row r="64" spans="1:28" x14ac:dyDescent="0.3">
      <c r="A64" s="25"/>
      <c r="B64" s="25"/>
      <c r="C64" s="25"/>
      <c r="D64" s="25"/>
      <c r="E64" s="25"/>
      <c r="F64" s="25"/>
      <c r="G64" s="25"/>
      <c r="H64" s="25"/>
      <c r="I64" s="25"/>
      <c r="J64" s="25"/>
      <c r="K64" s="33"/>
      <c r="L64" s="25"/>
      <c r="M64" s="25"/>
      <c r="N64" s="25"/>
      <c r="O64" s="25"/>
      <c r="P64" s="25"/>
      <c r="Q64" s="25"/>
      <c r="R64" s="25"/>
      <c r="S64" s="25"/>
      <c r="T64" s="25"/>
      <c r="U64" s="25"/>
      <c r="V64" s="25"/>
      <c r="W64" s="25"/>
      <c r="X64" s="25"/>
      <c r="Y64" s="25"/>
      <c r="Z64" s="25"/>
      <c r="AA64" s="25"/>
      <c r="AB64" s="25"/>
    </row>
    <row r="65" spans="1:28" x14ac:dyDescent="0.3">
      <c r="A65" s="25"/>
      <c r="B65" s="25"/>
      <c r="C65" s="25"/>
      <c r="D65" s="25"/>
      <c r="E65" s="25"/>
      <c r="F65" s="25"/>
      <c r="G65" s="25"/>
      <c r="H65" s="25"/>
      <c r="I65" s="25"/>
      <c r="J65" s="25"/>
      <c r="K65" s="33"/>
      <c r="L65" s="25"/>
      <c r="M65" s="25"/>
      <c r="N65" s="25"/>
      <c r="O65" s="25"/>
      <c r="P65" s="25"/>
      <c r="Q65" s="25"/>
      <c r="R65" s="25"/>
      <c r="S65" s="25"/>
      <c r="T65" s="25"/>
      <c r="U65" s="25"/>
      <c r="V65" s="25"/>
      <c r="W65" s="25"/>
      <c r="X65" s="25"/>
      <c r="Y65" s="25"/>
      <c r="Z65" s="25"/>
      <c r="AA65" s="25"/>
      <c r="AB65" s="25"/>
    </row>
    <row r="66" spans="1:28" x14ac:dyDescent="0.3">
      <c r="A66" s="25"/>
      <c r="B66" s="25"/>
      <c r="C66" s="25"/>
      <c r="D66" s="25"/>
      <c r="E66" s="25"/>
      <c r="F66" s="25"/>
      <c r="G66" s="25"/>
      <c r="H66" s="25"/>
      <c r="I66" s="25"/>
      <c r="J66" s="25"/>
      <c r="K66" s="33"/>
      <c r="L66" s="25"/>
      <c r="M66" s="25"/>
      <c r="N66" s="25"/>
      <c r="O66" s="25"/>
      <c r="P66" s="25"/>
      <c r="Q66" s="25"/>
      <c r="R66" s="25"/>
      <c r="S66" s="25"/>
      <c r="T66" s="25"/>
      <c r="U66" s="25"/>
      <c r="V66" s="25"/>
      <c r="W66" s="25"/>
      <c r="X66" s="25"/>
      <c r="Y66" s="25"/>
      <c r="Z66" s="25"/>
      <c r="AA66" s="25"/>
      <c r="AB66" s="25"/>
    </row>
    <row r="67" spans="1:28" x14ac:dyDescent="0.3">
      <c r="A67" s="25"/>
      <c r="B67" s="25"/>
      <c r="C67" s="25"/>
      <c r="D67" s="25"/>
      <c r="E67" s="25"/>
      <c r="F67" s="25"/>
      <c r="G67" s="25"/>
      <c r="H67" s="25"/>
      <c r="I67" s="25"/>
      <c r="J67" s="25"/>
      <c r="K67" s="33"/>
      <c r="L67" s="25"/>
      <c r="M67" s="25"/>
      <c r="N67" s="25"/>
      <c r="O67" s="25"/>
      <c r="P67" s="25"/>
      <c r="Q67" s="25"/>
      <c r="R67" s="25"/>
      <c r="S67" s="25"/>
      <c r="T67" s="25"/>
      <c r="U67" s="25"/>
      <c r="V67" s="25"/>
      <c r="W67" s="25"/>
      <c r="X67" s="25"/>
      <c r="Y67" s="25"/>
      <c r="Z67" s="25"/>
      <c r="AA67" s="25"/>
      <c r="AB67" s="25"/>
    </row>
    <row r="68" spans="1:28" x14ac:dyDescent="0.3">
      <c r="A68" s="25"/>
      <c r="B68" s="25"/>
      <c r="C68" s="25"/>
      <c r="D68" s="25"/>
      <c r="E68" s="25"/>
      <c r="F68" s="25"/>
      <c r="G68" s="25"/>
      <c r="H68" s="25"/>
      <c r="I68" s="25"/>
      <c r="J68" s="25"/>
      <c r="K68" s="33"/>
      <c r="L68" s="25"/>
      <c r="M68" s="25"/>
      <c r="N68" s="25"/>
      <c r="O68" s="25"/>
      <c r="P68" s="25"/>
      <c r="Q68" s="25"/>
      <c r="R68" s="25"/>
      <c r="S68" s="25"/>
      <c r="T68" s="25"/>
      <c r="U68" s="25"/>
      <c r="V68" s="25"/>
      <c r="W68" s="25"/>
      <c r="X68" s="25"/>
      <c r="Y68" s="25"/>
      <c r="Z68" s="25"/>
      <c r="AA68" s="25"/>
      <c r="AB68" s="25"/>
    </row>
    <row r="69" spans="1:28" x14ac:dyDescent="0.3">
      <c r="A69" s="25"/>
      <c r="B69" s="25"/>
      <c r="C69" s="25"/>
      <c r="D69" s="25"/>
      <c r="E69" s="25"/>
      <c r="F69" s="25"/>
      <c r="G69" s="25"/>
      <c r="H69" s="25"/>
      <c r="I69" s="25"/>
      <c r="J69" s="25"/>
      <c r="K69" s="33"/>
      <c r="L69" s="25"/>
      <c r="M69" s="25"/>
      <c r="N69" s="25"/>
      <c r="O69" s="25"/>
      <c r="P69" s="25"/>
      <c r="Q69" s="25"/>
      <c r="R69" s="25"/>
      <c r="S69" s="25"/>
      <c r="T69" s="25"/>
      <c r="U69" s="25"/>
      <c r="V69" s="25"/>
      <c r="W69" s="25"/>
      <c r="X69" s="25"/>
      <c r="Y69" s="25"/>
      <c r="Z69" s="25"/>
      <c r="AA69" s="25"/>
      <c r="AB69" s="25"/>
    </row>
    <row r="70" spans="1:28" x14ac:dyDescent="0.3">
      <c r="A70" s="25"/>
      <c r="B70" s="25"/>
      <c r="C70" s="25"/>
      <c r="D70" s="25"/>
      <c r="E70" s="25"/>
      <c r="F70" s="25"/>
      <c r="G70" s="25"/>
      <c r="H70" s="25"/>
      <c r="I70" s="25"/>
      <c r="J70" s="25"/>
      <c r="K70" s="33"/>
      <c r="L70" s="25"/>
      <c r="M70" s="25"/>
      <c r="N70" s="25"/>
      <c r="O70" s="25"/>
      <c r="P70" s="25"/>
      <c r="Q70" s="25"/>
      <c r="R70" s="25"/>
      <c r="S70" s="25"/>
      <c r="T70" s="25"/>
      <c r="U70" s="25"/>
      <c r="V70" s="25"/>
      <c r="W70" s="25"/>
      <c r="X70" s="25"/>
      <c r="Y70" s="25"/>
      <c r="Z70" s="25"/>
      <c r="AA70" s="25"/>
      <c r="AB70" s="25"/>
    </row>
    <row r="71" spans="1:28" x14ac:dyDescent="0.3">
      <c r="A71" s="25"/>
      <c r="B71" s="25"/>
      <c r="C71" s="25"/>
      <c r="D71" s="25"/>
      <c r="E71" s="25"/>
      <c r="F71" s="25"/>
      <c r="G71" s="25"/>
      <c r="H71" s="25"/>
      <c r="I71" s="25"/>
      <c r="J71" s="25"/>
      <c r="K71" s="33"/>
      <c r="L71" s="25"/>
      <c r="M71" s="25"/>
      <c r="N71" s="25"/>
      <c r="O71" s="25"/>
      <c r="P71" s="25"/>
      <c r="Q71" s="25"/>
      <c r="R71" s="25"/>
      <c r="S71" s="25"/>
      <c r="T71" s="25"/>
      <c r="U71" s="25"/>
      <c r="V71" s="25"/>
      <c r="W71" s="25"/>
      <c r="X71" s="25"/>
      <c r="Y71" s="25"/>
      <c r="Z71" s="25"/>
      <c r="AA71" s="25"/>
      <c r="AB71" s="25"/>
    </row>
    <row r="72" spans="1:28" x14ac:dyDescent="0.3">
      <c r="A72" s="25"/>
      <c r="B72" s="25"/>
      <c r="C72" s="25"/>
      <c r="D72" s="25"/>
      <c r="E72" s="25"/>
      <c r="F72" s="25"/>
      <c r="G72" s="25"/>
      <c r="H72" s="25"/>
      <c r="I72" s="25"/>
      <c r="J72" s="25"/>
      <c r="K72" s="33"/>
      <c r="L72" s="25"/>
      <c r="M72" s="25"/>
      <c r="N72" s="25"/>
      <c r="O72" s="25"/>
      <c r="P72" s="25"/>
      <c r="Q72" s="25"/>
      <c r="R72" s="25"/>
      <c r="S72" s="25"/>
      <c r="T72" s="25"/>
      <c r="U72" s="25"/>
      <c r="V72" s="25"/>
      <c r="W72" s="25"/>
      <c r="X72" s="25"/>
      <c r="Y72" s="25"/>
      <c r="Z72" s="25"/>
      <c r="AA72" s="25"/>
      <c r="AB72" s="25"/>
    </row>
    <row r="73" spans="1:28" x14ac:dyDescent="0.3">
      <c r="A73" s="25"/>
      <c r="B73" s="25"/>
      <c r="C73" s="25"/>
      <c r="D73" s="25"/>
      <c r="E73" s="25"/>
      <c r="F73" s="25"/>
      <c r="G73" s="25"/>
      <c r="H73" s="25"/>
      <c r="I73" s="25"/>
      <c r="J73" s="25"/>
      <c r="K73" s="33"/>
      <c r="L73" s="25"/>
      <c r="M73" s="25"/>
      <c r="N73" s="25"/>
      <c r="O73" s="25"/>
      <c r="P73" s="25"/>
      <c r="Q73" s="25"/>
      <c r="R73" s="25"/>
      <c r="S73" s="25"/>
      <c r="T73" s="25"/>
      <c r="U73" s="25"/>
      <c r="V73" s="25"/>
      <c r="W73" s="25"/>
      <c r="X73" s="25"/>
      <c r="Y73" s="25"/>
      <c r="Z73" s="25"/>
      <c r="AA73" s="25"/>
      <c r="AB73" s="25"/>
    </row>
    <row r="74" spans="1:28" x14ac:dyDescent="0.3">
      <c r="A74" s="25"/>
      <c r="B74" s="25"/>
      <c r="C74" s="25"/>
      <c r="D74" s="25"/>
      <c r="E74" s="25"/>
      <c r="F74" s="25"/>
      <c r="G74" s="25"/>
      <c r="H74" s="25"/>
      <c r="I74" s="25"/>
      <c r="J74" s="25"/>
      <c r="K74" s="33"/>
      <c r="L74" s="25"/>
      <c r="M74" s="25"/>
      <c r="N74" s="25"/>
      <c r="O74" s="25"/>
      <c r="P74" s="25"/>
      <c r="Q74" s="25"/>
      <c r="R74" s="25"/>
      <c r="S74" s="25"/>
      <c r="T74" s="25"/>
      <c r="U74" s="25"/>
      <c r="V74" s="25"/>
      <c r="W74" s="25"/>
      <c r="X74" s="25"/>
      <c r="Y74" s="25"/>
      <c r="Z74" s="25"/>
      <c r="AA74" s="25"/>
      <c r="AB74" s="25"/>
    </row>
    <row r="75" spans="1:28" x14ac:dyDescent="0.3">
      <c r="A75" s="25"/>
      <c r="B75" s="25"/>
      <c r="C75" s="25"/>
      <c r="D75" s="25"/>
      <c r="E75" s="25"/>
      <c r="F75" s="25"/>
      <c r="G75" s="25"/>
      <c r="H75" s="25"/>
      <c r="I75" s="25"/>
      <c r="J75" s="25"/>
      <c r="K75" s="33"/>
      <c r="L75" s="25"/>
      <c r="M75" s="25"/>
      <c r="N75" s="25"/>
      <c r="O75" s="25"/>
      <c r="P75" s="25"/>
      <c r="Q75" s="25"/>
      <c r="R75" s="25"/>
      <c r="S75" s="25"/>
      <c r="T75" s="25"/>
      <c r="U75" s="25"/>
      <c r="V75" s="25"/>
      <c r="W75" s="25"/>
      <c r="X75" s="25"/>
      <c r="Y75" s="25"/>
      <c r="Z75" s="25"/>
      <c r="AA75" s="25"/>
      <c r="AB75" s="25"/>
    </row>
    <row r="76" spans="1:28" x14ac:dyDescent="0.3">
      <c r="A76" s="25"/>
      <c r="B76" s="25"/>
      <c r="C76" s="25"/>
      <c r="D76" s="25"/>
      <c r="E76" s="25"/>
      <c r="F76" s="25"/>
      <c r="G76" s="25"/>
      <c r="H76" s="25"/>
      <c r="I76" s="25"/>
      <c r="J76" s="25"/>
      <c r="K76" s="33"/>
      <c r="L76" s="25"/>
      <c r="M76" s="25"/>
      <c r="N76" s="25"/>
      <c r="O76" s="25"/>
      <c r="P76" s="25"/>
      <c r="Q76" s="25"/>
      <c r="R76" s="25"/>
      <c r="S76" s="25"/>
      <c r="T76" s="25"/>
      <c r="U76" s="25"/>
      <c r="V76" s="25"/>
      <c r="W76" s="25"/>
      <c r="X76" s="25"/>
      <c r="Y76" s="25"/>
      <c r="Z76" s="25"/>
      <c r="AA76" s="25"/>
      <c r="AB76" s="25"/>
    </row>
    <row r="77" spans="1:28" x14ac:dyDescent="0.3">
      <c r="A77" s="25"/>
      <c r="B77" s="25"/>
      <c r="C77" s="25"/>
      <c r="D77" s="25"/>
      <c r="E77" s="25"/>
      <c r="F77" s="25"/>
      <c r="G77" s="25"/>
      <c r="H77" s="25"/>
      <c r="I77" s="25"/>
      <c r="J77" s="25"/>
      <c r="K77" s="33"/>
      <c r="L77" s="25"/>
      <c r="M77" s="25"/>
      <c r="N77" s="25"/>
      <c r="O77" s="25"/>
      <c r="P77" s="25"/>
      <c r="Q77" s="25"/>
      <c r="R77" s="25"/>
      <c r="S77" s="25"/>
      <c r="T77" s="25"/>
      <c r="U77" s="25"/>
      <c r="V77" s="25"/>
      <c r="W77" s="25"/>
      <c r="X77" s="25"/>
      <c r="Y77" s="25"/>
      <c r="Z77" s="25"/>
      <c r="AA77" s="25"/>
      <c r="AB77" s="25"/>
    </row>
    <row r="78" spans="1:28" x14ac:dyDescent="0.3">
      <c r="A78" s="25"/>
      <c r="B78" s="25"/>
      <c r="C78" s="25"/>
      <c r="D78" s="25"/>
      <c r="E78" s="25"/>
      <c r="F78" s="25"/>
      <c r="G78" s="25"/>
      <c r="H78" s="25"/>
      <c r="I78" s="25"/>
      <c r="J78" s="25"/>
      <c r="K78" s="33"/>
      <c r="L78" s="25"/>
      <c r="M78" s="25"/>
      <c r="N78" s="25"/>
      <c r="O78" s="25"/>
      <c r="P78" s="25"/>
      <c r="Q78" s="25"/>
      <c r="R78" s="25"/>
      <c r="S78" s="25"/>
      <c r="T78" s="25"/>
      <c r="U78" s="25"/>
      <c r="V78" s="25"/>
      <c r="W78" s="25"/>
      <c r="X78" s="25"/>
      <c r="Y78" s="25"/>
      <c r="Z78" s="25"/>
      <c r="AA78" s="25"/>
      <c r="AB78" s="25"/>
    </row>
    <row r="79" spans="1:28" x14ac:dyDescent="0.3">
      <c r="A79" s="25"/>
      <c r="B79" s="25"/>
      <c r="C79" s="25"/>
      <c r="D79" s="25"/>
      <c r="E79" s="25"/>
      <c r="F79" s="25"/>
      <c r="G79" s="25"/>
      <c r="H79" s="25"/>
      <c r="I79" s="25"/>
      <c r="J79" s="25"/>
      <c r="K79" s="33"/>
      <c r="L79" s="25"/>
      <c r="M79" s="25"/>
      <c r="N79" s="25"/>
      <c r="O79" s="25"/>
      <c r="P79" s="25"/>
      <c r="Q79" s="25"/>
      <c r="R79" s="25"/>
      <c r="S79" s="25"/>
      <c r="T79" s="25"/>
      <c r="U79" s="25"/>
      <c r="V79" s="25"/>
      <c r="W79" s="25"/>
      <c r="X79" s="25"/>
      <c r="Y79" s="25"/>
      <c r="Z79" s="25"/>
      <c r="AA79" s="25"/>
      <c r="AB79" s="25"/>
    </row>
    <row r="80" spans="1:28" x14ac:dyDescent="0.3">
      <c r="A80" s="25"/>
      <c r="B80" s="25"/>
      <c r="C80" s="25"/>
      <c r="D80" s="25"/>
      <c r="E80" s="25"/>
      <c r="F80" s="25"/>
      <c r="G80" s="25"/>
      <c r="H80" s="25"/>
      <c r="I80" s="25"/>
      <c r="J80" s="25"/>
      <c r="K80" s="33"/>
      <c r="L80" s="25"/>
      <c r="M80" s="25"/>
      <c r="N80" s="25"/>
      <c r="O80" s="25"/>
      <c r="P80" s="25"/>
      <c r="Q80" s="25"/>
      <c r="R80" s="25"/>
      <c r="S80" s="25"/>
      <c r="T80" s="25"/>
      <c r="U80" s="25"/>
      <c r="V80" s="25"/>
      <c r="W80" s="25"/>
      <c r="X80" s="25"/>
      <c r="Y80" s="25"/>
      <c r="Z80" s="25"/>
      <c r="AA80" s="25"/>
      <c r="AB80" s="25"/>
    </row>
    <row r="81" spans="1:28" x14ac:dyDescent="0.3">
      <c r="A81" s="25"/>
      <c r="B81" s="25"/>
      <c r="C81" s="25"/>
      <c r="D81" s="25"/>
      <c r="E81" s="25"/>
      <c r="F81" s="25"/>
      <c r="G81" s="25"/>
      <c r="H81" s="25"/>
      <c r="I81" s="25"/>
      <c r="J81" s="25"/>
      <c r="K81" s="33"/>
      <c r="L81" s="25"/>
      <c r="M81" s="25"/>
      <c r="N81" s="25"/>
      <c r="O81" s="25"/>
      <c r="P81" s="25"/>
      <c r="Q81" s="25"/>
      <c r="R81" s="25"/>
      <c r="S81" s="25"/>
      <c r="T81" s="25"/>
      <c r="U81" s="25"/>
      <c r="V81" s="25"/>
      <c r="W81" s="25"/>
      <c r="X81" s="25"/>
      <c r="Y81" s="25"/>
      <c r="Z81" s="25"/>
      <c r="AA81" s="25"/>
      <c r="AB81" s="25"/>
    </row>
    <row r="82" spans="1:28" x14ac:dyDescent="0.3">
      <c r="A82" s="25"/>
      <c r="B82" s="25"/>
      <c r="C82" s="25"/>
      <c r="D82" s="25"/>
      <c r="E82" s="25"/>
      <c r="F82" s="25"/>
      <c r="G82" s="25"/>
      <c r="H82" s="25"/>
      <c r="I82" s="25"/>
      <c r="J82" s="25"/>
      <c r="K82" s="33"/>
      <c r="L82" s="25"/>
      <c r="M82" s="25"/>
      <c r="N82" s="25"/>
      <c r="O82" s="25"/>
      <c r="P82" s="25"/>
      <c r="Q82" s="25"/>
      <c r="R82" s="25"/>
      <c r="S82" s="25"/>
      <c r="T82" s="25"/>
      <c r="U82" s="25"/>
      <c r="V82" s="25"/>
      <c r="W82" s="25"/>
      <c r="X82" s="25"/>
      <c r="Y82" s="25"/>
      <c r="Z82" s="25"/>
      <c r="AA82" s="25"/>
      <c r="AB82" s="25"/>
    </row>
    <row r="83" spans="1:28" x14ac:dyDescent="0.3">
      <c r="A83" s="25"/>
      <c r="B83" s="25"/>
      <c r="C83" s="25"/>
      <c r="D83" s="25"/>
      <c r="E83" s="25"/>
      <c r="F83" s="25"/>
      <c r="G83" s="25"/>
      <c r="H83" s="25"/>
      <c r="I83" s="25"/>
      <c r="J83" s="25"/>
      <c r="K83" s="33"/>
      <c r="L83" s="25"/>
      <c r="M83" s="25"/>
      <c r="N83" s="25"/>
      <c r="O83" s="25"/>
      <c r="P83" s="25"/>
      <c r="Q83" s="25"/>
      <c r="R83" s="25"/>
      <c r="S83" s="25"/>
      <c r="T83" s="25"/>
      <c r="U83" s="25"/>
      <c r="V83" s="25"/>
      <c r="W83" s="25"/>
      <c r="X83" s="25"/>
      <c r="Y83" s="25"/>
      <c r="Z83" s="25"/>
      <c r="AA83" s="25"/>
      <c r="AB83" s="25"/>
    </row>
    <row r="84" spans="1:28" x14ac:dyDescent="0.3">
      <c r="A84" s="25"/>
      <c r="B84" s="25"/>
      <c r="C84" s="25"/>
      <c r="D84" s="25"/>
      <c r="E84" s="25"/>
      <c r="F84" s="25"/>
      <c r="G84" s="25"/>
      <c r="H84" s="25"/>
      <c r="I84" s="25"/>
      <c r="J84" s="25"/>
      <c r="K84" s="33"/>
      <c r="L84" s="25"/>
      <c r="M84" s="25"/>
      <c r="N84" s="25"/>
      <c r="O84" s="25"/>
      <c r="P84" s="25"/>
      <c r="Q84" s="25"/>
      <c r="R84" s="25"/>
      <c r="S84" s="25"/>
      <c r="T84" s="25"/>
      <c r="U84" s="25"/>
      <c r="V84" s="25"/>
      <c r="W84" s="25"/>
      <c r="X84" s="25"/>
      <c r="Y84" s="25"/>
      <c r="Z84" s="25"/>
      <c r="AA84" s="25"/>
      <c r="AB84" s="25"/>
    </row>
    <row r="85" spans="1:28" x14ac:dyDescent="0.3">
      <c r="A85" s="25"/>
      <c r="B85" s="25"/>
      <c r="C85" s="25"/>
      <c r="D85" s="25"/>
      <c r="E85" s="25"/>
      <c r="F85" s="25"/>
      <c r="G85" s="25"/>
      <c r="H85" s="25"/>
      <c r="I85" s="25"/>
      <c r="J85" s="25"/>
      <c r="K85" s="33"/>
      <c r="L85" s="25"/>
      <c r="M85" s="25"/>
      <c r="N85" s="25"/>
      <c r="O85" s="25"/>
      <c r="P85" s="25"/>
      <c r="Q85" s="25"/>
      <c r="R85" s="25"/>
      <c r="S85" s="25"/>
      <c r="T85" s="25"/>
      <c r="U85" s="25"/>
      <c r="V85" s="25"/>
      <c r="W85" s="25"/>
      <c r="X85" s="25"/>
      <c r="Y85" s="25"/>
      <c r="Z85" s="25"/>
      <c r="AA85" s="25"/>
      <c r="AB85" s="25"/>
    </row>
    <row r="86" spans="1:28" x14ac:dyDescent="0.3">
      <c r="A86" s="25"/>
      <c r="B86" s="25"/>
      <c r="C86" s="25"/>
      <c r="D86" s="25"/>
      <c r="E86" s="25"/>
      <c r="F86" s="25"/>
      <c r="G86" s="25"/>
      <c r="H86" s="25"/>
      <c r="I86" s="25"/>
      <c r="J86" s="25"/>
      <c r="K86" s="33"/>
      <c r="L86" s="25"/>
      <c r="M86" s="25"/>
      <c r="N86" s="25"/>
      <c r="O86" s="25"/>
      <c r="P86" s="25"/>
      <c r="Q86" s="25"/>
      <c r="R86" s="25"/>
      <c r="S86" s="25"/>
      <c r="T86" s="25"/>
      <c r="U86" s="25"/>
      <c r="V86" s="25"/>
      <c r="W86" s="25"/>
      <c r="X86" s="25"/>
      <c r="Y86" s="25"/>
      <c r="Z86" s="25"/>
      <c r="AA86" s="25"/>
      <c r="AB86" s="25"/>
    </row>
    <row r="87" spans="1:28" x14ac:dyDescent="0.3">
      <c r="A87" s="25"/>
      <c r="B87" s="25"/>
      <c r="C87" s="25"/>
      <c r="D87" s="25"/>
      <c r="E87" s="25"/>
      <c r="F87" s="25"/>
      <c r="G87" s="25"/>
      <c r="H87" s="25"/>
      <c r="I87" s="25"/>
      <c r="J87" s="25"/>
      <c r="K87" s="33"/>
      <c r="L87" s="25"/>
      <c r="M87" s="25"/>
      <c r="N87" s="25"/>
      <c r="O87" s="25"/>
      <c r="P87" s="25"/>
      <c r="Q87" s="25"/>
      <c r="R87" s="25"/>
      <c r="S87" s="25"/>
      <c r="T87" s="25"/>
      <c r="U87" s="25"/>
      <c r="V87" s="25"/>
      <c r="W87" s="25"/>
      <c r="X87" s="25"/>
      <c r="Y87" s="25"/>
      <c r="Z87" s="25"/>
      <c r="AA87" s="25"/>
      <c r="AB87" s="25"/>
    </row>
    <row r="88" spans="1:28" x14ac:dyDescent="0.3">
      <c r="A88" s="25"/>
      <c r="B88" s="25"/>
      <c r="C88" s="25"/>
      <c r="D88" s="25"/>
      <c r="E88" s="25"/>
      <c r="F88" s="25"/>
      <c r="G88" s="25"/>
      <c r="H88" s="25"/>
      <c r="I88" s="25"/>
      <c r="J88" s="25"/>
      <c r="K88" s="33"/>
      <c r="L88" s="25"/>
      <c r="M88" s="25"/>
      <c r="N88" s="25"/>
      <c r="O88" s="25"/>
      <c r="P88" s="25"/>
      <c r="Q88" s="25"/>
      <c r="R88" s="25"/>
      <c r="S88" s="25"/>
      <c r="T88" s="25"/>
      <c r="U88" s="25"/>
      <c r="V88" s="25"/>
      <c r="W88" s="25"/>
      <c r="X88" s="25"/>
      <c r="Y88" s="25"/>
      <c r="Z88" s="25"/>
      <c r="AA88" s="25"/>
      <c r="AB88" s="25"/>
    </row>
    <row r="89" spans="1:28" x14ac:dyDescent="0.3">
      <c r="A89" s="25"/>
      <c r="B89" s="25"/>
      <c r="C89" s="25"/>
      <c r="D89" s="25"/>
      <c r="E89" s="25"/>
      <c r="F89" s="25"/>
      <c r="G89" s="25"/>
      <c r="H89" s="25"/>
      <c r="I89" s="25"/>
      <c r="J89" s="25"/>
      <c r="K89" s="33"/>
      <c r="L89" s="25"/>
      <c r="M89" s="25"/>
      <c r="N89" s="25"/>
      <c r="O89" s="25"/>
      <c r="P89" s="25"/>
      <c r="Q89" s="25"/>
      <c r="R89" s="25"/>
      <c r="S89" s="25"/>
      <c r="T89" s="25"/>
      <c r="U89" s="25"/>
      <c r="V89" s="25"/>
      <c r="W89" s="25"/>
      <c r="X89" s="25"/>
      <c r="Y89" s="25"/>
      <c r="Z89" s="25"/>
      <c r="AA89" s="25"/>
      <c r="AB89" s="25"/>
    </row>
    <row r="90" spans="1:28" x14ac:dyDescent="0.3">
      <c r="A90" s="25"/>
      <c r="B90" s="25"/>
      <c r="C90" s="25"/>
      <c r="D90" s="25"/>
      <c r="E90" s="25"/>
      <c r="F90" s="25"/>
      <c r="G90" s="25"/>
      <c r="H90" s="25"/>
      <c r="I90" s="25"/>
      <c r="J90" s="25"/>
      <c r="K90" s="33"/>
      <c r="L90" s="25"/>
      <c r="M90" s="25"/>
      <c r="N90" s="25"/>
      <c r="O90" s="25"/>
      <c r="P90" s="25"/>
      <c r="Q90" s="25"/>
      <c r="R90" s="25"/>
      <c r="S90" s="25"/>
      <c r="T90" s="25"/>
      <c r="U90" s="25"/>
      <c r="V90" s="25"/>
      <c r="W90" s="25"/>
      <c r="X90" s="25"/>
      <c r="Y90" s="25"/>
      <c r="Z90" s="25"/>
      <c r="AA90" s="25"/>
      <c r="AB90" s="25"/>
    </row>
    <row r="91" spans="1:28" x14ac:dyDescent="0.3">
      <c r="A91" s="25"/>
      <c r="B91" s="25"/>
      <c r="C91" s="25"/>
      <c r="D91" s="25"/>
      <c r="E91" s="25"/>
      <c r="F91" s="25"/>
      <c r="G91" s="25"/>
      <c r="H91" s="25"/>
      <c r="I91" s="25"/>
      <c r="J91" s="25"/>
      <c r="K91" s="33"/>
      <c r="L91" s="25"/>
      <c r="M91" s="25"/>
      <c r="N91" s="25"/>
      <c r="O91" s="25"/>
      <c r="P91" s="25"/>
      <c r="Q91" s="25"/>
      <c r="R91" s="25"/>
      <c r="S91" s="25"/>
      <c r="T91" s="25"/>
      <c r="U91" s="25"/>
      <c r="V91" s="25"/>
      <c r="W91" s="25"/>
      <c r="X91" s="25"/>
      <c r="Y91" s="25"/>
      <c r="Z91" s="25"/>
      <c r="AA91" s="25"/>
      <c r="AB91" s="25"/>
    </row>
    <row r="92" spans="1:28" x14ac:dyDescent="0.3">
      <c r="A92" s="25"/>
      <c r="B92" s="25"/>
      <c r="C92" s="25"/>
      <c r="D92" s="25"/>
      <c r="E92" s="25"/>
      <c r="F92" s="25"/>
      <c r="G92" s="25"/>
      <c r="H92" s="25"/>
      <c r="I92" s="25"/>
      <c r="J92" s="25"/>
      <c r="K92" s="33"/>
      <c r="L92" s="25"/>
      <c r="M92" s="25"/>
      <c r="N92" s="25"/>
      <c r="O92" s="25"/>
      <c r="P92" s="25"/>
      <c r="Q92" s="25"/>
      <c r="R92" s="25"/>
      <c r="S92" s="25"/>
      <c r="T92" s="25"/>
      <c r="U92" s="25"/>
      <c r="V92" s="25"/>
      <c r="W92" s="25"/>
      <c r="X92" s="25"/>
      <c r="Y92" s="25"/>
      <c r="Z92" s="25"/>
      <c r="AA92" s="25"/>
      <c r="AB92" s="25"/>
    </row>
    <row r="93" spans="1:28" x14ac:dyDescent="0.3">
      <c r="A93" s="25"/>
      <c r="B93" s="25"/>
      <c r="C93" s="25"/>
      <c r="D93" s="25"/>
      <c r="E93" s="25"/>
      <c r="F93" s="25"/>
      <c r="G93" s="25"/>
      <c r="H93" s="25"/>
      <c r="I93" s="25"/>
      <c r="J93" s="25"/>
      <c r="K93" s="33"/>
      <c r="L93" s="25"/>
      <c r="M93" s="25"/>
      <c r="N93" s="25"/>
      <c r="O93" s="25"/>
      <c r="P93" s="25"/>
      <c r="Q93" s="25"/>
      <c r="R93" s="25"/>
      <c r="S93" s="25"/>
      <c r="T93" s="25"/>
      <c r="U93" s="25"/>
      <c r="V93" s="25"/>
      <c r="W93" s="25"/>
      <c r="X93" s="25"/>
      <c r="Y93" s="25"/>
      <c r="Z93" s="25"/>
      <c r="AA93" s="25"/>
      <c r="AB93" s="25"/>
    </row>
  </sheetData>
  <mergeCells count="1">
    <mergeCell ref="A1:K1"/>
  </mergeCells>
  <pageMargins left="0.7" right="0.7" top="0.75" bottom="0.75" header="0.3" footer="0.3"/>
  <pageSetup orientation="portrait" r:id="rId19"/>
  <drawing r:id="rId20"/>
  <extLst>
    <ext xmlns:x14="http://schemas.microsoft.com/office/spreadsheetml/2009/9/main" uri="{A8765BA9-456A-4dab-B4F3-ACF838C121DE}">
      <x14:slicerList>
        <x14:slicer r:id="rId2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27</vt:i4>
      </vt:variant>
    </vt:vector>
  </HeadingPairs>
  <TitlesOfParts>
    <vt:vector size="35" baseType="lpstr">
      <vt:lpstr>Home</vt:lpstr>
      <vt:lpstr>Raw_Data</vt:lpstr>
      <vt:lpstr>Campaign_Analysis</vt:lpstr>
      <vt:lpstr>Dashboard</vt:lpstr>
      <vt:lpstr>Top_10_Campaign</vt:lpstr>
      <vt:lpstr>Analysis_Findings</vt:lpstr>
      <vt:lpstr>Insights_Recommendations</vt:lpstr>
      <vt:lpstr>Pivot_Table</vt:lpstr>
      <vt:lpstr>Acquisition_Cost</vt:lpstr>
      <vt:lpstr>Campaign_ID</vt:lpstr>
      <vt:lpstr>Campaign_Performance_Rating</vt:lpstr>
      <vt:lpstr>Campaign_Type</vt:lpstr>
      <vt:lpstr>Channel_Used</vt:lpstr>
      <vt:lpstr>Clicks</vt:lpstr>
      <vt:lpstr>Conversions</vt:lpstr>
      <vt:lpstr>Cost_Per_Acquisition</vt:lpstr>
      <vt:lpstr>Cost_per_Lead__CPL</vt:lpstr>
      <vt:lpstr>CPC</vt:lpstr>
      <vt:lpstr>CTR</vt:lpstr>
      <vt:lpstr>Customer_Segment</vt:lpstr>
      <vt:lpstr>Date</vt:lpstr>
      <vt:lpstr>Day</vt:lpstr>
      <vt:lpstr>Duration</vt:lpstr>
      <vt:lpstr>Engagement_Score</vt:lpstr>
      <vt:lpstr>Impressions</vt:lpstr>
      <vt:lpstr>Leads</vt:lpstr>
      <vt:lpstr>Month</vt:lpstr>
      <vt:lpstr>Overall_Conversion_Rate</vt:lpstr>
      <vt:lpstr>Profit</vt:lpstr>
      <vt:lpstr>Quarter</vt:lpstr>
      <vt:lpstr>Revenue</vt:lpstr>
      <vt:lpstr>ROI</vt:lpstr>
      <vt:lpstr>Target_Audience</vt:lpstr>
      <vt:lpstr>Total_Campaign_Cost</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Ritika Agrawal</dc:creator>
  <cp:lastModifiedBy>Admin</cp:lastModifiedBy>
  <dcterms:created xsi:type="dcterms:W3CDTF">2026-07-08T03:33:29Z</dcterms:created>
  <dcterms:modified xsi:type="dcterms:W3CDTF">2026-07-28T12:39:23Z</dcterms:modified>
</cp:coreProperties>
</file>